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_ur1\Documents\REPOSITORIOS\TFM\"/>
    </mc:Choice>
  </mc:AlternateContent>
  <xr:revisionPtr revIDLastSave="0" documentId="13_ncr:1_{869E450D-BB28-41A7-996B-F67D3087175E}" xr6:coauthVersionLast="47" xr6:coauthVersionMax="47" xr10:uidLastSave="{00000000-0000-0000-0000-000000000000}"/>
  <bookViews>
    <workbookView xWindow="-108" yWindow="-108" windowWidth="23256" windowHeight="12576" activeTab="2" xr2:uid="{55CDB5AA-D522-48AF-BC92-C660BD44955F}"/>
  </bookViews>
  <sheets>
    <sheet name="Sowing_GHSP21" sheetId="1" r:id="rId1"/>
    <sheet name="BC1F1DevX" sheetId="2" r:id="rId2"/>
    <sheet name="pTRAIT" sheetId="3" r:id="rId3"/>
    <sheet name="BC1F1DevX_WORKING" sheetId="5" r:id="rId4"/>
    <sheet name="BC1F1DevX_WORKING (2)" sheetId="6" r:id="rId5"/>
    <sheet name="BC1F1DevX_WORKING (3)" sheetId="7" r:id="rId6"/>
    <sheet name="P-TRAIT" sheetId="8" r:id="rId7"/>
    <sheet name="Hoja1" sheetId="9" r:id="rId8"/>
  </sheets>
  <definedNames>
    <definedName name="_xlnm._FilterDatabase" localSheetId="1" hidden="1">BC1F1DevX!$A$1:$S$829</definedName>
    <definedName name="_xlnm._FilterDatabase" localSheetId="3" hidden="1">BC1F1DevX_WORKING!$A$1:$AV$1627</definedName>
    <definedName name="_xlnm._FilterDatabase" localSheetId="4" hidden="1">'BC1F1DevX_WORKING (2)'!$K$1:$AB$1627</definedName>
    <definedName name="_xlnm._FilterDatabase" localSheetId="5" hidden="1">'BC1F1DevX_WORKING (3)'!$K$1:$AB$1627</definedName>
    <definedName name="_xlnm._FilterDatabase" localSheetId="2" hidden="1">pTRAIT!$A$1:$AA$647</definedName>
    <definedName name="_xlnm._FilterDatabase" localSheetId="6" hidden="1">'P-TRAIT'!$K$1:$AB$1627</definedName>
    <definedName name="_xlnm._FilterDatabase" localSheetId="0" hidden="1">Sowing_GHSP21!$A$1:$I$1623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827" i="8" l="1"/>
  <c r="AV827" i="8"/>
  <c r="AU827" i="8"/>
  <c r="AT827" i="8"/>
  <c r="AS827" i="8"/>
  <c r="AR827" i="8"/>
  <c r="AQ827" i="8"/>
  <c r="AP827" i="8"/>
  <c r="AO827" i="8"/>
  <c r="AN827" i="8"/>
  <c r="AM827" i="8"/>
  <c r="AL827" i="8"/>
  <c r="AK827" i="8"/>
  <c r="AJ827" i="8"/>
  <c r="AI827" i="8"/>
  <c r="AH827" i="8"/>
  <c r="AG827" i="8"/>
  <c r="AF827" i="8"/>
  <c r="AE827" i="8"/>
  <c r="J827" i="8"/>
  <c r="D827" i="8"/>
  <c r="AW826" i="8"/>
  <c r="AV826" i="8"/>
  <c r="AU826" i="8"/>
  <c r="AT826" i="8"/>
  <c r="AS826" i="8"/>
  <c r="AR826" i="8"/>
  <c r="AQ826" i="8"/>
  <c r="AP826" i="8"/>
  <c r="AO826" i="8"/>
  <c r="AN826" i="8"/>
  <c r="AM826" i="8"/>
  <c r="AL826" i="8"/>
  <c r="AK826" i="8"/>
  <c r="AJ826" i="8"/>
  <c r="AI826" i="8"/>
  <c r="AH826" i="8"/>
  <c r="AG826" i="8"/>
  <c r="AF826" i="8"/>
  <c r="AE826" i="8"/>
  <c r="J826" i="8"/>
  <c r="D826" i="8"/>
  <c r="AW825" i="8"/>
  <c r="AV825" i="8"/>
  <c r="AU825" i="8"/>
  <c r="AT825" i="8"/>
  <c r="AS825" i="8"/>
  <c r="AR825" i="8"/>
  <c r="AQ825" i="8"/>
  <c r="AP825" i="8"/>
  <c r="AO825" i="8"/>
  <c r="AN825" i="8"/>
  <c r="AM825" i="8"/>
  <c r="AL825" i="8"/>
  <c r="AK825" i="8"/>
  <c r="AJ825" i="8"/>
  <c r="AI825" i="8"/>
  <c r="AH825" i="8"/>
  <c r="AG825" i="8"/>
  <c r="AF825" i="8"/>
  <c r="AE825" i="8"/>
  <c r="J825" i="8"/>
  <c r="D825" i="8"/>
  <c r="AW824" i="8"/>
  <c r="AV824" i="8"/>
  <c r="AU824" i="8"/>
  <c r="AT824" i="8"/>
  <c r="AS824" i="8"/>
  <c r="AR824" i="8"/>
  <c r="AQ824" i="8"/>
  <c r="AP824" i="8"/>
  <c r="AO824" i="8"/>
  <c r="AN824" i="8"/>
  <c r="AM824" i="8"/>
  <c r="AL824" i="8"/>
  <c r="AK824" i="8"/>
  <c r="AJ824" i="8"/>
  <c r="AI824" i="8"/>
  <c r="AH824" i="8"/>
  <c r="AG824" i="8"/>
  <c r="AF824" i="8"/>
  <c r="AE824" i="8"/>
  <c r="J824" i="8"/>
  <c r="D824" i="8"/>
  <c r="AW823" i="8"/>
  <c r="AV823" i="8"/>
  <c r="AU823" i="8"/>
  <c r="AT823" i="8"/>
  <c r="AS823" i="8"/>
  <c r="AR823" i="8"/>
  <c r="AQ823" i="8"/>
  <c r="AP823" i="8"/>
  <c r="AO823" i="8"/>
  <c r="AN823" i="8"/>
  <c r="AM823" i="8"/>
  <c r="AL823" i="8"/>
  <c r="AK823" i="8"/>
  <c r="AJ823" i="8"/>
  <c r="AI823" i="8"/>
  <c r="AH823" i="8"/>
  <c r="AG823" i="8"/>
  <c r="AF823" i="8"/>
  <c r="AE823" i="8"/>
  <c r="J823" i="8"/>
  <c r="D823" i="8"/>
  <c r="AW822" i="8"/>
  <c r="AV822" i="8"/>
  <c r="AU822" i="8"/>
  <c r="AT822" i="8"/>
  <c r="AS822" i="8"/>
  <c r="AR822" i="8"/>
  <c r="AQ822" i="8"/>
  <c r="AP822" i="8"/>
  <c r="AO822" i="8"/>
  <c r="AN822" i="8"/>
  <c r="AM822" i="8"/>
  <c r="AL822" i="8"/>
  <c r="AK822" i="8"/>
  <c r="AJ822" i="8"/>
  <c r="AI822" i="8"/>
  <c r="AH822" i="8"/>
  <c r="AG822" i="8"/>
  <c r="AF822" i="8"/>
  <c r="AE822" i="8"/>
  <c r="J822" i="8"/>
  <c r="D822" i="8"/>
  <c r="AW821" i="8"/>
  <c r="AV821" i="8"/>
  <c r="AU821" i="8"/>
  <c r="AT821" i="8"/>
  <c r="AS821" i="8"/>
  <c r="AR821" i="8"/>
  <c r="AQ821" i="8"/>
  <c r="AP821" i="8"/>
  <c r="AO821" i="8"/>
  <c r="AN821" i="8"/>
  <c r="AM821" i="8"/>
  <c r="AL821" i="8"/>
  <c r="AK821" i="8"/>
  <c r="AJ821" i="8"/>
  <c r="AI821" i="8"/>
  <c r="AH821" i="8"/>
  <c r="AG821" i="8"/>
  <c r="AF821" i="8"/>
  <c r="AE821" i="8"/>
  <c r="J821" i="8"/>
  <c r="D821" i="8"/>
  <c r="AW820" i="8"/>
  <c r="AV820" i="8"/>
  <c r="AU820" i="8"/>
  <c r="AT820" i="8"/>
  <c r="AS820" i="8"/>
  <c r="AR820" i="8"/>
  <c r="AQ820" i="8"/>
  <c r="AP820" i="8"/>
  <c r="AO820" i="8"/>
  <c r="AN820" i="8"/>
  <c r="AM820" i="8"/>
  <c r="AL820" i="8"/>
  <c r="AK820" i="8"/>
  <c r="AJ820" i="8"/>
  <c r="AI820" i="8"/>
  <c r="AH820" i="8"/>
  <c r="AG820" i="8"/>
  <c r="AF820" i="8"/>
  <c r="AE820" i="8"/>
  <c r="J820" i="8"/>
  <c r="D820" i="8"/>
  <c r="AW819" i="8"/>
  <c r="AV819" i="8"/>
  <c r="AU819" i="8"/>
  <c r="AT819" i="8"/>
  <c r="AS819" i="8"/>
  <c r="AR819" i="8"/>
  <c r="AQ819" i="8"/>
  <c r="AP819" i="8"/>
  <c r="AO819" i="8"/>
  <c r="AN819" i="8"/>
  <c r="AM819" i="8"/>
  <c r="AL819" i="8"/>
  <c r="AK819" i="8"/>
  <c r="AJ819" i="8"/>
  <c r="AI819" i="8"/>
  <c r="AH819" i="8"/>
  <c r="AG819" i="8"/>
  <c r="AF819" i="8"/>
  <c r="AE819" i="8"/>
  <c r="J819" i="8"/>
  <c r="D819" i="8"/>
  <c r="AW818" i="8"/>
  <c r="AV818" i="8"/>
  <c r="AU818" i="8"/>
  <c r="AT818" i="8"/>
  <c r="AS818" i="8"/>
  <c r="AR818" i="8"/>
  <c r="AQ818" i="8"/>
  <c r="AP818" i="8"/>
  <c r="AO818" i="8"/>
  <c r="AN818" i="8"/>
  <c r="AM818" i="8"/>
  <c r="AL818" i="8"/>
  <c r="AK818" i="8"/>
  <c r="AJ818" i="8"/>
  <c r="AI818" i="8"/>
  <c r="AH818" i="8"/>
  <c r="AG818" i="8"/>
  <c r="AF818" i="8"/>
  <c r="AE818" i="8"/>
  <c r="J818" i="8"/>
  <c r="D818" i="8"/>
  <c r="AW817" i="8"/>
  <c r="AV817" i="8"/>
  <c r="AU817" i="8"/>
  <c r="AT817" i="8"/>
  <c r="AS817" i="8"/>
  <c r="AR817" i="8"/>
  <c r="AQ817" i="8"/>
  <c r="AP817" i="8"/>
  <c r="AO817" i="8"/>
  <c r="AN817" i="8"/>
  <c r="AM817" i="8"/>
  <c r="AL817" i="8"/>
  <c r="AK817" i="8"/>
  <c r="AJ817" i="8"/>
  <c r="AI817" i="8"/>
  <c r="AH817" i="8"/>
  <c r="AG817" i="8"/>
  <c r="AF817" i="8"/>
  <c r="AE817" i="8"/>
  <c r="J817" i="8"/>
  <c r="D817" i="8"/>
  <c r="AW816" i="8"/>
  <c r="AV816" i="8"/>
  <c r="AU816" i="8"/>
  <c r="AT816" i="8"/>
  <c r="AS816" i="8"/>
  <c r="AR816" i="8"/>
  <c r="AQ816" i="8"/>
  <c r="AP816" i="8"/>
  <c r="AO816" i="8"/>
  <c r="AN816" i="8"/>
  <c r="AM816" i="8"/>
  <c r="AL816" i="8"/>
  <c r="AK816" i="8"/>
  <c r="AJ816" i="8"/>
  <c r="AI816" i="8"/>
  <c r="AH816" i="8"/>
  <c r="AG816" i="8"/>
  <c r="AF816" i="8"/>
  <c r="AE816" i="8"/>
  <c r="J816" i="8"/>
  <c r="D816" i="8"/>
  <c r="AW815" i="8"/>
  <c r="AV815" i="8"/>
  <c r="AU815" i="8"/>
  <c r="AT815" i="8"/>
  <c r="AS815" i="8"/>
  <c r="AR815" i="8"/>
  <c r="AQ815" i="8"/>
  <c r="AP815" i="8"/>
  <c r="AO815" i="8"/>
  <c r="AN815" i="8"/>
  <c r="AM815" i="8"/>
  <c r="AL815" i="8"/>
  <c r="AK815" i="8"/>
  <c r="AJ815" i="8"/>
  <c r="AI815" i="8"/>
  <c r="AH815" i="8"/>
  <c r="AG815" i="8"/>
  <c r="AF815" i="8"/>
  <c r="AE815" i="8"/>
  <c r="J815" i="8"/>
  <c r="D815" i="8"/>
  <c r="AW814" i="8"/>
  <c r="AV814" i="8"/>
  <c r="AU814" i="8"/>
  <c r="AT814" i="8"/>
  <c r="AS814" i="8"/>
  <c r="AR814" i="8"/>
  <c r="AQ814" i="8"/>
  <c r="AP814" i="8"/>
  <c r="AO814" i="8"/>
  <c r="AN814" i="8"/>
  <c r="AM814" i="8"/>
  <c r="AL814" i="8"/>
  <c r="AK814" i="8"/>
  <c r="AJ814" i="8"/>
  <c r="AI814" i="8"/>
  <c r="AH814" i="8"/>
  <c r="AG814" i="8"/>
  <c r="AF814" i="8"/>
  <c r="AE814" i="8"/>
  <c r="J814" i="8"/>
  <c r="D814" i="8"/>
  <c r="AW813" i="8"/>
  <c r="AV813" i="8"/>
  <c r="AU813" i="8"/>
  <c r="AT813" i="8"/>
  <c r="AS813" i="8"/>
  <c r="AR813" i="8"/>
  <c r="AQ813" i="8"/>
  <c r="AP813" i="8"/>
  <c r="AO813" i="8"/>
  <c r="AN813" i="8"/>
  <c r="AM813" i="8"/>
  <c r="AL813" i="8"/>
  <c r="AK813" i="8"/>
  <c r="AJ813" i="8"/>
  <c r="AI813" i="8"/>
  <c r="AH813" i="8"/>
  <c r="AG813" i="8"/>
  <c r="AF813" i="8"/>
  <c r="AE813" i="8"/>
  <c r="J813" i="8"/>
  <c r="D813" i="8"/>
  <c r="AW812" i="8"/>
  <c r="AV812" i="8"/>
  <c r="AU812" i="8"/>
  <c r="AT812" i="8"/>
  <c r="AS812" i="8"/>
  <c r="AR812" i="8"/>
  <c r="AQ812" i="8"/>
  <c r="AP812" i="8"/>
  <c r="AO812" i="8"/>
  <c r="AN812" i="8"/>
  <c r="AM812" i="8"/>
  <c r="AL812" i="8"/>
  <c r="AK812" i="8"/>
  <c r="AJ812" i="8"/>
  <c r="AI812" i="8"/>
  <c r="AH812" i="8"/>
  <c r="AG812" i="8"/>
  <c r="AF812" i="8"/>
  <c r="AE812" i="8"/>
  <c r="J812" i="8"/>
  <c r="D812" i="8"/>
  <c r="AW811" i="8"/>
  <c r="AV811" i="8"/>
  <c r="AU811" i="8"/>
  <c r="AT811" i="8"/>
  <c r="AS811" i="8"/>
  <c r="AR811" i="8"/>
  <c r="AQ811" i="8"/>
  <c r="AP811" i="8"/>
  <c r="AO811" i="8"/>
  <c r="AN811" i="8"/>
  <c r="AM811" i="8"/>
  <c r="AL811" i="8"/>
  <c r="AK811" i="8"/>
  <c r="AJ811" i="8"/>
  <c r="AI811" i="8"/>
  <c r="AH811" i="8"/>
  <c r="AG811" i="8"/>
  <c r="AF811" i="8"/>
  <c r="AE811" i="8"/>
  <c r="J811" i="8"/>
  <c r="D811" i="8"/>
  <c r="AW810" i="8"/>
  <c r="AV810" i="8"/>
  <c r="AU810" i="8"/>
  <c r="AT810" i="8"/>
  <c r="AS810" i="8"/>
  <c r="AR810" i="8"/>
  <c r="AQ810" i="8"/>
  <c r="AP810" i="8"/>
  <c r="AO810" i="8"/>
  <c r="AN810" i="8"/>
  <c r="AM810" i="8"/>
  <c r="AL810" i="8"/>
  <c r="AK810" i="8"/>
  <c r="AJ810" i="8"/>
  <c r="AI810" i="8"/>
  <c r="AH810" i="8"/>
  <c r="AG810" i="8"/>
  <c r="AF810" i="8"/>
  <c r="AE810" i="8"/>
  <c r="J810" i="8"/>
  <c r="D810" i="8"/>
  <c r="AW809" i="8"/>
  <c r="AV809" i="8"/>
  <c r="AU809" i="8"/>
  <c r="AT809" i="8"/>
  <c r="AS809" i="8"/>
  <c r="AR809" i="8"/>
  <c r="AQ809" i="8"/>
  <c r="AP809" i="8"/>
  <c r="AO809" i="8"/>
  <c r="AN809" i="8"/>
  <c r="AM809" i="8"/>
  <c r="AL809" i="8"/>
  <c r="AK809" i="8"/>
  <c r="AJ809" i="8"/>
  <c r="AI809" i="8"/>
  <c r="AH809" i="8"/>
  <c r="AG809" i="8"/>
  <c r="AF809" i="8"/>
  <c r="AE809" i="8"/>
  <c r="J809" i="8"/>
  <c r="D809" i="8"/>
  <c r="AW808" i="8"/>
  <c r="AV808" i="8"/>
  <c r="AU808" i="8"/>
  <c r="AT808" i="8"/>
  <c r="AS808" i="8"/>
  <c r="AR808" i="8"/>
  <c r="AQ808" i="8"/>
  <c r="AP808" i="8"/>
  <c r="AO808" i="8"/>
  <c r="AN808" i="8"/>
  <c r="AM808" i="8"/>
  <c r="AL808" i="8"/>
  <c r="AK808" i="8"/>
  <c r="AJ808" i="8"/>
  <c r="AI808" i="8"/>
  <c r="AH808" i="8"/>
  <c r="AG808" i="8"/>
  <c r="AF808" i="8"/>
  <c r="AE808" i="8"/>
  <c r="J808" i="8"/>
  <c r="D808" i="8"/>
  <c r="AW807" i="8"/>
  <c r="AV807" i="8"/>
  <c r="AU807" i="8"/>
  <c r="AT807" i="8"/>
  <c r="AS807" i="8"/>
  <c r="AR807" i="8"/>
  <c r="AQ807" i="8"/>
  <c r="AP807" i="8"/>
  <c r="AO807" i="8"/>
  <c r="AN807" i="8"/>
  <c r="AM807" i="8"/>
  <c r="AL807" i="8"/>
  <c r="AK807" i="8"/>
  <c r="AJ807" i="8"/>
  <c r="AI807" i="8"/>
  <c r="AH807" i="8"/>
  <c r="AG807" i="8"/>
  <c r="AF807" i="8"/>
  <c r="AE807" i="8"/>
  <c r="J807" i="8"/>
  <c r="D807" i="8"/>
  <c r="AW806" i="8"/>
  <c r="AV806" i="8"/>
  <c r="AU806" i="8"/>
  <c r="AT806" i="8"/>
  <c r="AS806" i="8"/>
  <c r="AR806" i="8"/>
  <c r="AQ806" i="8"/>
  <c r="AP806" i="8"/>
  <c r="AO806" i="8"/>
  <c r="AN806" i="8"/>
  <c r="AM806" i="8"/>
  <c r="AL806" i="8"/>
  <c r="AK806" i="8"/>
  <c r="AJ806" i="8"/>
  <c r="AI806" i="8"/>
  <c r="AH806" i="8"/>
  <c r="AG806" i="8"/>
  <c r="AF806" i="8"/>
  <c r="AE806" i="8"/>
  <c r="J806" i="8"/>
  <c r="D806" i="8"/>
  <c r="AW805" i="8"/>
  <c r="AV805" i="8"/>
  <c r="AU805" i="8"/>
  <c r="AT805" i="8"/>
  <c r="AS805" i="8"/>
  <c r="AR805" i="8"/>
  <c r="AQ805" i="8"/>
  <c r="AP805" i="8"/>
  <c r="AO805" i="8"/>
  <c r="AN805" i="8"/>
  <c r="AM805" i="8"/>
  <c r="AL805" i="8"/>
  <c r="AK805" i="8"/>
  <c r="AJ805" i="8"/>
  <c r="AI805" i="8"/>
  <c r="AH805" i="8"/>
  <c r="AG805" i="8"/>
  <c r="AF805" i="8"/>
  <c r="AE805" i="8"/>
  <c r="J805" i="8"/>
  <c r="D805" i="8"/>
  <c r="AW804" i="8"/>
  <c r="AV804" i="8"/>
  <c r="AU804" i="8"/>
  <c r="AT804" i="8"/>
  <c r="AS804" i="8"/>
  <c r="AR804" i="8"/>
  <c r="AQ804" i="8"/>
  <c r="AP804" i="8"/>
  <c r="AO804" i="8"/>
  <c r="AN804" i="8"/>
  <c r="AM804" i="8"/>
  <c r="AL804" i="8"/>
  <c r="AK804" i="8"/>
  <c r="AJ804" i="8"/>
  <c r="AI804" i="8"/>
  <c r="AH804" i="8"/>
  <c r="AG804" i="8"/>
  <c r="AF804" i="8"/>
  <c r="AE804" i="8"/>
  <c r="J804" i="8"/>
  <c r="D804" i="8"/>
  <c r="AW803" i="8"/>
  <c r="AV803" i="8"/>
  <c r="AU803" i="8"/>
  <c r="AT803" i="8"/>
  <c r="AS803" i="8"/>
  <c r="AR803" i="8"/>
  <c r="AQ803" i="8"/>
  <c r="AP803" i="8"/>
  <c r="AO803" i="8"/>
  <c r="AN803" i="8"/>
  <c r="AM803" i="8"/>
  <c r="AL803" i="8"/>
  <c r="AK803" i="8"/>
  <c r="AJ803" i="8"/>
  <c r="AI803" i="8"/>
  <c r="AH803" i="8"/>
  <c r="AG803" i="8"/>
  <c r="AF803" i="8"/>
  <c r="AE803" i="8"/>
  <c r="J803" i="8"/>
  <c r="D803" i="8"/>
  <c r="AW802" i="8"/>
  <c r="AV802" i="8"/>
  <c r="AU802" i="8"/>
  <c r="AT802" i="8"/>
  <c r="AS802" i="8"/>
  <c r="AR802" i="8"/>
  <c r="AQ802" i="8"/>
  <c r="AP802" i="8"/>
  <c r="AO802" i="8"/>
  <c r="AN802" i="8"/>
  <c r="AM802" i="8"/>
  <c r="AL802" i="8"/>
  <c r="AK802" i="8"/>
  <c r="AJ802" i="8"/>
  <c r="AI802" i="8"/>
  <c r="AH802" i="8"/>
  <c r="AG802" i="8"/>
  <c r="AF802" i="8"/>
  <c r="AE802" i="8"/>
  <c r="J802" i="8"/>
  <c r="D802" i="8"/>
  <c r="AW801" i="8"/>
  <c r="AV801" i="8"/>
  <c r="AU801" i="8"/>
  <c r="AT801" i="8"/>
  <c r="AS801" i="8"/>
  <c r="AR801" i="8"/>
  <c r="AQ801" i="8"/>
  <c r="AP801" i="8"/>
  <c r="AO801" i="8"/>
  <c r="AN801" i="8"/>
  <c r="AM801" i="8"/>
  <c r="AL801" i="8"/>
  <c r="AK801" i="8"/>
  <c r="AJ801" i="8"/>
  <c r="AI801" i="8"/>
  <c r="AH801" i="8"/>
  <c r="AG801" i="8"/>
  <c r="AF801" i="8"/>
  <c r="AE801" i="8"/>
  <c r="J801" i="8"/>
  <c r="D801" i="8"/>
  <c r="AW800" i="8"/>
  <c r="AV800" i="8"/>
  <c r="AU800" i="8"/>
  <c r="AT800" i="8"/>
  <c r="AS800" i="8"/>
  <c r="AR800" i="8"/>
  <c r="AQ800" i="8"/>
  <c r="AP800" i="8"/>
  <c r="AO800" i="8"/>
  <c r="AN800" i="8"/>
  <c r="AM800" i="8"/>
  <c r="AL800" i="8"/>
  <c r="AK800" i="8"/>
  <c r="AJ800" i="8"/>
  <c r="AI800" i="8"/>
  <c r="AH800" i="8"/>
  <c r="AG800" i="8"/>
  <c r="AF800" i="8"/>
  <c r="AE800" i="8"/>
  <c r="J800" i="8"/>
  <c r="D800" i="8"/>
  <c r="AW799" i="8"/>
  <c r="AV799" i="8"/>
  <c r="AU799" i="8"/>
  <c r="AT799" i="8"/>
  <c r="AS799" i="8"/>
  <c r="AR799" i="8"/>
  <c r="AQ799" i="8"/>
  <c r="AP799" i="8"/>
  <c r="AO799" i="8"/>
  <c r="AN799" i="8"/>
  <c r="AM799" i="8"/>
  <c r="AL799" i="8"/>
  <c r="AK799" i="8"/>
  <c r="AJ799" i="8"/>
  <c r="AI799" i="8"/>
  <c r="AH799" i="8"/>
  <c r="AG799" i="8"/>
  <c r="AF799" i="8"/>
  <c r="AE799" i="8"/>
  <c r="J799" i="8"/>
  <c r="D799" i="8"/>
  <c r="AW798" i="8"/>
  <c r="AV798" i="8"/>
  <c r="AU798" i="8"/>
  <c r="AT798" i="8"/>
  <c r="AS798" i="8"/>
  <c r="AR798" i="8"/>
  <c r="AQ798" i="8"/>
  <c r="AP798" i="8"/>
  <c r="AO798" i="8"/>
  <c r="AN798" i="8"/>
  <c r="AM798" i="8"/>
  <c r="AL798" i="8"/>
  <c r="AK798" i="8"/>
  <c r="AJ798" i="8"/>
  <c r="AI798" i="8"/>
  <c r="AH798" i="8"/>
  <c r="AG798" i="8"/>
  <c r="AF798" i="8"/>
  <c r="AE798" i="8"/>
  <c r="J798" i="8"/>
  <c r="D798" i="8"/>
  <c r="AW797" i="8"/>
  <c r="AV797" i="8"/>
  <c r="AU797" i="8"/>
  <c r="AT797" i="8"/>
  <c r="AS797" i="8"/>
  <c r="AR797" i="8"/>
  <c r="AQ797" i="8"/>
  <c r="AP797" i="8"/>
  <c r="AO797" i="8"/>
  <c r="AN797" i="8"/>
  <c r="AM797" i="8"/>
  <c r="AL797" i="8"/>
  <c r="AK797" i="8"/>
  <c r="AJ797" i="8"/>
  <c r="AI797" i="8"/>
  <c r="AH797" i="8"/>
  <c r="AG797" i="8"/>
  <c r="AF797" i="8"/>
  <c r="AE797" i="8"/>
  <c r="J797" i="8"/>
  <c r="D797" i="8"/>
  <c r="AW796" i="8"/>
  <c r="AV796" i="8"/>
  <c r="AU796" i="8"/>
  <c r="AT796" i="8"/>
  <c r="AS796" i="8"/>
  <c r="AR796" i="8"/>
  <c r="AQ796" i="8"/>
  <c r="AP796" i="8"/>
  <c r="AO796" i="8"/>
  <c r="AN796" i="8"/>
  <c r="AM796" i="8"/>
  <c r="AL796" i="8"/>
  <c r="AK796" i="8"/>
  <c r="AJ796" i="8"/>
  <c r="AI796" i="8"/>
  <c r="AH796" i="8"/>
  <c r="AG796" i="8"/>
  <c r="AF796" i="8"/>
  <c r="AE796" i="8"/>
  <c r="J796" i="8"/>
  <c r="D796" i="8"/>
  <c r="AW795" i="8"/>
  <c r="AV795" i="8"/>
  <c r="AU795" i="8"/>
  <c r="AT795" i="8"/>
  <c r="AS795" i="8"/>
  <c r="AR795" i="8"/>
  <c r="AQ795" i="8"/>
  <c r="AP795" i="8"/>
  <c r="AO795" i="8"/>
  <c r="AN795" i="8"/>
  <c r="AM795" i="8"/>
  <c r="AL795" i="8"/>
  <c r="AK795" i="8"/>
  <c r="AJ795" i="8"/>
  <c r="AI795" i="8"/>
  <c r="AH795" i="8"/>
  <c r="AG795" i="8"/>
  <c r="AF795" i="8"/>
  <c r="AE795" i="8"/>
  <c r="J795" i="8"/>
  <c r="D795" i="8"/>
  <c r="AW794" i="8"/>
  <c r="AV794" i="8"/>
  <c r="AU794" i="8"/>
  <c r="AT794" i="8"/>
  <c r="AS794" i="8"/>
  <c r="AR794" i="8"/>
  <c r="AQ794" i="8"/>
  <c r="AP794" i="8"/>
  <c r="AO794" i="8"/>
  <c r="AN794" i="8"/>
  <c r="AM794" i="8"/>
  <c r="AL794" i="8"/>
  <c r="AK794" i="8"/>
  <c r="AJ794" i="8"/>
  <c r="AI794" i="8"/>
  <c r="AH794" i="8"/>
  <c r="AG794" i="8"/>
  <c r="AF794" i="8"/>
  <c r="AE794" i="8"/>
  <c r="J794" i="8"/>
  <c r="D794" i="8"/>
  <c r="AW793" i="8"/>
  <c r="AV793" i="8"/>
  <c r="AU793" i="8"/>
  <c r="AT793" i="8"/>
  <c r="AS793" i="8"/>
  <c r="AR793" i="8"/>
  <c r="AQ793" i="8"/>
  <c r="AP793" i="8"/>
  <c r="AO793" i="8"/>
  <c r="AN793" i="8"/>
  <c r="AM793" i="8"/>
  <c r="AL793" i="8"/>
  <c r="AK793" i="8"/>
  <c r="AJ793" i="8"/>
  <c r="AI793" i="8"/>
  <c r="AH793" i="8"/>
  <c r="AG793" i="8"/>
  <c r="AF793" i="8"/>
  <c r="AE793" i="8"/>
  <c r="J793" i="8"/>
  <c r="D793" i="8"/>
  <c r="AW792" i="8"/>
  <c r="AV792" i="8"/>
  <c r="AU792" i="8"/>
  <c r="AT792" i="8"/>
  <c r="AS792" i="8"/>
  <c r="AR792" i="8"/>
  <c r="AQ792" i="8"/>
  <c r="AP792" i="8"/>
  <c r="AO792" i="8"/>
  <c r="AN792" i="8"/>
  <c r="AM792" i="8"/>
  <c r="AL792" i="8"/>
  <c r="AK792" i="8"/>
  <c r="AJ792" i="8"/>
  <c r="AI792" i="8"/>
  <c r="AH792" i="8"/>
  <c r="AG792" i="8"/>
  <c r="AF792" i="8"/>
  <c r="AE792" i="8"/>
  <c r="J792" i="8"/>
  <c r="D792" i="8"/>
  <c r="AW791" i="8"/>
  <c r="AV791" i="8"/>
  <c r="AU791" i="8"/>
  <c r="AT791" i="8"/>
  <c r="AS791" i="8"/>
  <c r="AR791" i="8"/>
  <c r="AQ791" i="8"/>
  <c r="AP791" i="8"/>
  <c r="AO791" i="8"/>
  <c r="AN791" i="8"/>
  <c r="AM791" i="8"/>
  <c r="AL791" i="8"/>
  <c r="AK791" i="8"/>
  <c r="AJ791" i="8"/>
  <c r="AI791" i="8"/>
  <c r="AH791" i="8"/>
  <c r="AG791" i="8"/>
  <c r="AF791" i="8"/>
  <c r="AE791" i="8"/>
  <c r="J791" i="8"/>
  <c r="D791" i="8"/>
  <c r="AW790" i="8"/>
  <c r="AV790" i="8"/>
  <c r="AU790" i="8"/>
  <c r="AT790" i="8"/>
  <c r="AS790" i="8"/>
  <c r="AR790" i="8"/>
  <c r="AQ790" i="8"/>
  <c r="AP790" i="8"/>
  <c r="AO790" i="8"/>
  <c r="AN790" i="8"/>
  <c r="AM790" i="8"/>
  <c r="AL790" i="8"/>
  <c r="AK790" i="8"/>
  <c r="AJ790" i="8"/>
  <c r="AI790" i="8"/>
  <c r="AH790" i="8"/>
  <c r="AG790" i="8"/>
  <c r="AF790" i="8"/>
  <c r="AE790" i="8"/>
  <c r="J790" i="8"/>
  <c r="D790" i="8"/>
  <c r="AW789" i="8"/>
  <c r="AV789" i="8"/>
  <c r="AU789" i="8"/>
  <c r="AT789" i="8"/>
  <c r="AS789" i="8"/>
  <c r="AR789" i="8"/>
  <c r="AQ789" i="8"/>
  <c r="AP789" i="8"/>
  <c r="AO789" i="8"/>
  <c r="AN789" i="8"/>
  <c r="AM789" i="8"/>
  <c r="AL789" i="8"/>
  <c r="AK789" i="8"/>
  <c r="AJ789" i="8"/>
  <c r="AI789" i="8"/>
  <c r="AH789" i="8"/>
  <c r="AG789" i="8"/>
  <c r="AF789" i="8"/>
  <c r="AE789" i="8"/>
  <c r="J789" i="8"/>
  <c r="D789" i="8"/>
  <c r="AW788" i="8"/>
  <c r="AV788" i="8"/>
  <c r="AU788" i="8"/>
  <c r="AT788" i="8"/>
  <c r="AS788" i="8"/>
  <c r="AR788" i="8"/>
  <c r="AQ788" i="8"/>
  <c r="AP788" i="8"/>
  <c r="AO788" i="8"/>
  <c r="AN788" i="8"/>
  <c r="AM788" i="8"/>
  <c r="AL788" i="8"/>
  <c r="AK788" i="8"/>
  <c r="AJ788" i="8"/>
  <c r="AI788" i="8"/>
  <c r="AH788" i="8"/>
  <c r="AG788" i="8"/>
  <c r="AF788" i="8"/>
  <c r="AE788" i="8"/>
  <c r="J788" i="8"/>
  <c r="D788" i="8"/>
  <c r="AW787" i="8"/>
  <c r="AV787" i="8"/>
  <c r="AU787" i="8"/>
  <c r="AT787" i="8"/>
  <c r="AS787" i="8"/>
  <c r="AR787" i="8"/>
  <c r="AQ787" i="8"/>
  <c r="AP787" i="8"/>
  <c r="AO787" i="8"/>
  <c r="AN787" i="8"/>
  <c r="AM787" i="8"/>
  <c r="AL787" i="8"/>
  <c r="AK787" i="8"/>
  <c r="AJ787" i="8"/>
  <c r="AI787" i="8"/>
  <c r="AH787" i="8"/>
  <c r="AG787" i="8"/>
  <c r="AF787" i="8"/>
  <c r="AE787" i="8"/>
  <c r="J787" i="8"/>
  <c r="D787" i="8"/>
  <c r="AW786" i="8"/>
  <c r="AV786" i="8"/>
  <c r="AU786" i="8"/>
  <c r="AT786" i="8"/>
  <c r="AS786" i="8"/>
  <c r="AR786" i="8"/>
  <c r="AQ786" i="8"/>
  <c r="AP786" i="8"/>
  <c r="AO786" i="8"/>
  <c r="AN786" i="8"/>
  <c r="AM786" i="8"/>
  <c r="AL786" i="8"/>
  <c r="AK786" i="8"/>
  <c r="AJ786" i="8"/>
  <c r="AI786" i="8"/>
  <c r="AH786" i="8"/>
  <c r="AG786" i="8"/>
  <c r="AF786" i="8"/>
  <c r="AE786" i="8"/>
  <c r="J786" i="8"/>
  <c r="D786" i="8"/>
  <c r="AW785" i="8"/>
  <c r="AV785" i="8"/>
  <c r="AU785" i="8"/>
  <c r="AT785" i="8"/>
  <c r="AS785" i="8"/>
  <c r="AR785" i="8"/>
  <c r="AQ785" i="8"/>
  <c r="AP785" i="8"/>
  <c r="AO785" i="8"/>
  <c r="AN785" i="8"/>
  <c r="AM785" i="8"/>
  <c r="AL785" i="8"/>
  <c r="AK785" i="8"/>
  <c r="AJ785" i="8"/>
  <c r="AI785" i="8"/>
  <c r="AH785" i="8"/>
  <c r="AG785" i="8"/>
  <c r="AF785" i="8"/>
  <c r="AE785" i="8"/>
  <c r="J785" i="8"/>
  <c r="D785" i="8"/>
  <c r="AW784" i="8"/>
  <c r="AV784" i="8"/>
  <c r="AU784" i="8"/>
  <c r="AT784" i="8"/>
  <c r="AS784" i="8"/>
  <c r="AR784" i="8"/>
  <c r="AQ784" i="8"/>
  <c r="AP784" i="8"/>
  <c r="AO784" i="8"/>
  <c r="AN784" i="8"/>
  <c r="AM784" i="8"/>
  <c r="AL784" i="8"/>
  <c r="AK784" i="8"/>
  <c r="AJ784" i="8"/>
  <c r="AI784" i="8"/>
  <c r="AH784" i="8"/>
  <c r="AG784" i="8"/>
  <c r="AF784" i="8"/>
  <c r="AE784" i="8"/>
  <c r="J784" i="8"/>
  <c r="D784" i="8"/>
  <c r="AW783" i="8"/>
  <c r="AV783" i="8"/>
  <c r="AU783" i="8"/>
  <c r="AT783" i="8"/>
  <c r="AS783" i="8"/>
  <c r="AR783" i="8"/>
  <c r="AQ783" i="8"/>
  <c r="AP783" i="8"/>
  <c r="AO783" i="8"/>
  <c r="AN783" i="8"/>
  <c r="AM783" i="8"/>
  <c r="AL783" i="8"/>
  <c r="AK783" i="8"/>
  <c r="AJ783" i="8"/>
  <c r="AI783" i="8"/>
  <c r="AH783" i="8"/>
  <c r="AG783" i="8"/>
  <c r="AF783" i="8"/>
  <c r="AE783" i="8"/>
  <c r="J783" i="8"/>
  <c r="D783" i="8"/>
  <c r="AW782" i="8"/>
  <c r="AV782" i="8"/>
  <c r="AU782" i="8"/>
  <c r="AT782" i="8"/>
  <c r="AS782" i="8"/>
  <c r="AR782" i="8"/>
  <c r="AQ782" i="8"/>
  <c r="AP782" i="8"/>
  <c r="AO782" i="8"/>
  <c r="AN782" i="8"/>
  <c r="AM782" i="8"/>
  <c r="AL782" i="8"/>
  <c r="AK782" i="8"/>
  <c r="AJ782" i="8"/>
  <c r="AI782" i="8"/>
  <c r="AH782" i="8"/>
  <c r="AG782" i="8"/>
  <c r="AF782" i="8"/>
  <c r="AE782" i="8"/>
  <c r="J782" i="8"/>
  <c r="D782" i="8"/>
  <c r="AW781" i="8"/>
  <c r="AV781" i="8"/>
  <c r="AU781" i="8"/>
  <c r="AT781" i="8"/>
  <c r="AS781" i="8"/>
  <c r="AR781" i="8"/>
  <c r="AQ781" i="8"/>
  <c r="AP781" i="8"/>
  <c r="AO781" i="8"/>
  <c r="AN781" i="8"/>
  <c r="AM781" i="8"/>
  <c r="AL781" i="8"/>
  <c r="AK781" i="8"/>
  <c r="AJ781" i="8"/>
  <c r="AI781" i="8"/>
  <c r="AH781" i="8"/>
  <c r="AG781" i="8"/>
  <c r="AF781" i="8"/>
  <c r="AE781" i="8"/>
  <c r="J781" i="8"/>
  <c r="D781" i="8"/>
  <c r="AW780" i="8"/>
  <c r="AV780" i="8"/>
  <c r="AU780" i="8"/>
  <c r="AT780" i="8"/>
  <c r="AS780" i="8"/>
  <c r="AR780" i="8"/>
  <c r="AQ780" i="8"/>
  <c r="AP780" i="8"/>
  <c r="AO780" i="8"/>
  <c r="AN780" i="8"/>
  <c r="AM780" i="8"/>
  <c r="AL780" i="8"/>
  <c r="AK780" i="8"/>
  <c r="AJ780" i="8"/>
  <c r="AI780" i="8"/>
  <c r="AH780" i="8"/>
  <c r="AG780" i="8"/>
  <c r="AF780" i="8"/>
  <c r="AE780" i="8"/>
  <c r="J780" i="8"/>
  <c r="D780" i="8"/>
  <c r="AW779" i="8"/>
  <c r="AV779" i="8"/>
  <c r="AU779" i="8"/>
  <c r="AT779" i="8"/>
  <c r="AS779" i="8"/>
  <c r="AR779" i="8"/>
  <c r="AQ779" i="8"/>
  <c r="AP779" i="8"/>
  <c r="AO779" i="8"/>
  <c r="AN779" i="8"/>
  <c r="AM779" i="8"/>
  <c r="AL779" i="8"/>
  <c r="AK779" i="8"/>
  <c r="AJ779" i="8"/>
  <c r="AI779" i="8"/>
  <c r="AH779" i="8"/>
  <c r="AG779" i="8"/>
  <c r="AF779" i="8"/>
  <c r="AE779" i="8"/>
  <c r="J779" i="8"/>
  <c r="D779" i="8"/>
  <c r="AW778" i="8"/>
  <c r="AV778" i="8"/>
  <c r="AU778" i="8"/>
  <c r="AT778" i="8"/>
  <c r="AS778" i="8"/>
  <c r="AR778" i="8"/>
  <c r="AQ778" i="8"/>
  <c r="AP778" i="8"/>
  <c r="AO778" i="8"/>
  <c r="AN778" i="8"/>
  <c r="AM778" i="8"/>
  <c r="AL778" i="8"/>
  <c r="AK778" i="8"/>
  <c r="AJ778" i="8"/>
  <c r="AI778" i="8"/>
  <c r="AH778" i="8"/>
  <c r="AG778" i="8"/>
  <c r="AF778" i="8"/>
  <c r="AE778" i="8"/>
  <c r="J778" i="8"/>
  <c r="D778" i="8"/>
  <c r="AW777" i="8"/>
  <c r="AV777" i="8"/>
  <c r="AU777" i="8"/>
  <c r="AT777" i="8"/>
  <c r="AS777" i="8"/>
  <c r="AR777" i="8"/>
  <c r="AQ777" i="8"/>
  <c r="AP777" i="8"/>
  <c r="AO777" i="8"/>
  <c r="AN777" i="8"/>
  <c r="AM777" i="8"/>
  <c r="AL777" i="8"/>
  <c r="AK777" i="8"/>
  <c r="AJ777" i="8"/>
  <c r="AI777" i="8"/>
  <c r="AH777" i="8"/>
  <c r="AG777" i="8"/>
  <c r="AF777" i="8"/>
  <c r="AE777" i="8"/>
  <c r="J777" i="8"/>
  <c r="D777" i="8"/>
  <c r="AW776" i="8"/>
  <c r="AV776" i="8"/>
  <c r="AU776" i="8"/>
  <c r="AT776" i="8"/>
  <c r="AS776" i="8"/>
  <c r="AR776" i="8"/>
  <c r="AQ776" i="8"/>
  <c r="AP776" i="8"/>
  <c r="AO776" i="8"/>
  <c r="AN776" i="8"/>
  <c r="AM776" i="8"/>
  <c r="AL776" i="8"/>
  <c r="AK776" i="8"/>
  <c r="AJ776" i="8"/>
  <c r="AI776" i="8"/>
  <c r="AH776" i="8"/>
  <c r="AG776" i="8"/>
  <c r="AF776" i="8"/>
  <c r="AE776" i="8"/>
  <c r="J776" i="8"/>
  <c r="D776" i="8"/>
  <c r="AW775" i="8"/>
  <c r="AV775" i="8"/>
  <c r="AU775" i="8"/>
  <c r="AT775" i="8"/>
  <c r="AS775" i="8"/>
  <c r="AR775" i="8"/>
  <c r="AQ775" i="8"/>
  <c r="AP775" i="8"/>
  <c r="AO775" i="8"/>
  <c r="AN775" i="8"/>
  <c r="AM775" i="8"/>
  <c r="AL775" i="8"/>
  <c r="AK775" i="8"/>
  <c r="AJ775" i="8"/>
  <c r="AI775" i="8"/>
  <c r="AH775" i="8"/>
  <c r="AG775" i="8"/>
  <c r="AF775" i="8"/>
  <c r="AE775" i="8"/>
  <c r="J775" i="8"/>
  <c r="D775" i="8"/>
  <c r="AW774" i="8"/>
  <c r="AV774" i="8"/>
  <c r="AU774" i="8"/>
  <c r="AT774" i="8"/>
  <c r="AS774" i="8"/>
  <c r="AR774" i="8"/>
  <c r="AQ774" i="8"/>
  <c r="AP774" i="8"/>
  <c r="AO774" i="8"/>
  <c r="AN774" i="8"/>
  <c r="AM774" i="8"/>
  <c r="AL774" i="8"/>
  <c r="AK774" i="8"/>
  <c r="AJ774" i="8"/>
  <c r="AI774" i="8"/>
  <c r="AH774" i="8"/>
  <c r="AG774" i="8"/>
  <c r="AF774" i="8"/>
  <c r="AE774" i="8"/>
  <c r="J774" i="8"/>
  <c r="D774" i="8"/>
  <c r="AW773" i="8"/>
  <c r="AV773" i="8"/>
  <c r="AU773" i="8"/>
  <c r="AT773" i="8"/>
  <c r="AS773" i="8"/>
  <c r="AR773" i="8"/>
  <c r="AQ773" i="8"/>
  <c r="AP773" i="8"/>
  <c r="AO773" i="8"/>
  <c r="AN773" i="8"/>
  <c r="AM773" i="8"/>
  <c r="AL773" i="8"/>
  <c r="AK773" i="8"/>
  <c r="AJ773" i="8"/>
  <c r="AI773" i="8"/>
  <c r="AH773" i="8"/>
  <c r="AG773" i="8"/>
  <c r="AF773" i="8"/>
  <c r="AE773" i="8"/>
  <c r="J773" i="8"/>
  <c r="D773" i="8"/>
  <c r="AW772" i="8"/>
  <c r="AV772" i="8"/>
  <c r="AU772" i="8"/>
  <c r="AT772" i="8"/>
  <c r="AS772" i="8"/>
  <c r="AR772" i="8"/>
  <c r="AQ772" i="8"/>
  <c r="AP772" i="8"/>
  <c r="AO772" i="8"/>
  <c r="AN772" i="8"/>
  <c r="AM772" i="8"/>
  <c r="AL772" i="8"/>
  <c r="AK772" i="8"/>
  <c r="AJ772" i="8"/>
  <c r="AI772" i="8"/>
  <c r="AH772" i="8"/>
  <c r="AG772" i="8"/>
  <c r="AF772" i="8"/>
  <c r="AE772" i="8"/>
  <c r="J772" i="8"/>
  <c r="D772" i="8"/>
  <c r="AW771" i="8"/>
  <c r="AV771" i="8"/>
  <c r="AU771" i="8"/>
  <c r="AT771" i="8"/>
  <c r="AS771" i="8"/>
  <c r="AR771" i="8"/>
  <c r="AQ771" i="8"/>
  <c r="AP771" i="8"/>
  <c r="AO771" i="8"/>
  <c r="AN771" i="8"/>
  <c r="AM771" i="8"/>
  <c r="AL771" i="8"/>
  <c r="AK771" i="8"/>
  <c r="AJ771" i="8"/>
  <c r="AI771" i="8"/>
  <c r="AH771" i="8"/>
  <c r="AG771" i="8"/>
  <c r="AF771" i="8"/>
  <c r="AE771" i="8"/>
  <c r="J771" i="8"/>
  <c r="D771" i="8"/>
  <c r="AW770" i="8"/>
  <c r="AV770" i="8"/>
  <c r="AU770" i="8"/>
  <c r="AT770" i="8"/>
  <c r="AS770" i="8"/>
  <c r="AR770" i="8"/>
  <c r="AQ770" i="8"/>
  <c r="AP770" i="8"/>
  <c r="AO770" i="8"/>
  <c r="AN770" i="8"/>
  <c r="AM770" i="8"/>
  <c r="AL770" i="8"/>
  <c r="AK770" i="8"/>
  <c r="AJ770" i="8"/>
  <c r="AI770" i="8"/>
  <c r="AH770" i="8"/>
  <c r="AG770" i="8"/>
  <c r="AF770" i="8"/>
  <c r="AE770" i="8"/>
  <c r="J770" i="8"/>
  <c r="D770" i="8"/>
  <c r="AW769" i="8"/>
  <c r="AV769" i="8"/>
  <c r="AU769" i="8"/>
  <c r="AT769" i="8"/>
  <c r="AS769" i="8"/>
  <c r="AR769" i="8"/>
  <c r="AQ769" i="8"/>
  <c r="AP769" i="8"/>
  <c r="AO769" i="8"/>
  <c r="AN769" i="8"/>
  <c r="AM769" i="8"/>
  <c r="AL769" i="8"/>
  <c r="AK769" i="8"/>
  <c r="AJ769" i="8"/>
  <c r="AI769" i="8"/>
  <c r="AH769" i="8"/>
  <c r="AG769" i="8"/>
  <c r="AF769" i="8"/>
  <c r="AE769" i="8"/>
  <c r="J769" i="8"/>
  <c r="D769" i="8"/>
  <c r="AW768" i="8"/>
  <c r="AV768" i="8"/>
  <c r="AU768" i="8"/>
  <c r="AT768" i="8"/>
  <c r="AS768" i="8"/>
  <c r="AR768" i="8"/>
  <c r="AQ768" i="8"/>
  <c r="AP768" i="8"/>
  <c r="AO768" i="8"/>
  <c r="AN768" i="8"/>
  <c r="AM768" i="8"/>
  <c r="AL768" i="8"/>
  <c r="AK768" i="8"/>
  <c r="AJ768" i="8"/>
  <c r="AI768" i="8"/>
  <c r="AH768" i="8"/>
  <c r="AG768" i="8"/>
  <c r="AF768" i="8"/>
  <c r="AE768" i="8"/>
  <c r="J768" i="8"/>
  <c r="D768" i="8"/>
  <c r="AW767" i="8"/>
  <c r="AV767" i="8"/>
  <c r="AU767" i="8"/>
  <c r="AT767" i="8"/>
  <c r="AS767" i="8"/>
  <c r="AR767" i="8"/>
  <c r="AQ767" i="8"/>
  <c r="AP767" i="8"/>
  <c r="AO767" i="8"/>
  <c r="AN767" i="8"/>
  <c r="AM767" i="8"/>
  <c r="AL767" i="8"/>
  <c r="AK767" i="8"/>
  <c r="AJ767" i="8"/>
  <c r="AI767" i="8"/>
  <c r="AH767" i="8"/>
  <c r="AG767" i="8"/>
  <c r="AF767" i="8"/>
  <c r="AE767" i="8"/>
  <c r="J767" i="8"/>
  <c r="D767" i="8"/>
  <c r="AW766" i="8"/>
  <c r="AV766" i="8"/>
  <c r="AU766" i="8"/>
  <c r="AT766" i="8"/>
  <c r="AS766" i="8"/>
  <c r="AR766" i="8"/>
  <c r="AQ766" i="8"/>
  <c r="AP766" i="8"/>
  <c r="AO766" i="8"/>
  <c r="AN766" i="8"/>
  <c r="AM766" i="8"/>
  <c r="AL766" i="8"/>
  <c r="AK766" i="8"/>
  <c r="AJ766" i="8"/>
  <c r="AI766" i="8"/>
  <c r="AH766" i="8"/>
  <c r="AG766" i="8"/>
  <c r="AF766" i="8"/>
  <c r="AE766" i="8"/>
  <c r="J766" i="8"/>
  <c r="D766" i="8"/>
  <c r="AW765" i="8"/>
  <c r="AV765" i="8"/>
  <c r="AU765" i="8"/>
  <c r="AT765" i="8"/>
  <c r="AS765" i="8"/>
  <c r="AR765" i="8"/>
  <c r="AQ765" i="8"/>
  <c r="AP765" i="8"/>
  <c r="AO765" i="8"/>
  <c r="AN765" i="8"/>
  <c r="AM765" i="8"/>
  <c r="AL765" i="8"/>
  <c r="AK765" i="8"/>
  <c r="AJ765" i="8"/>
  <c r="AI765" i="8"/>
  <c r="AH765" i="8"/>
  <c r="AG765" i="8"/>
  <c r="AF765" i="8"/>
  <c r="AE765" i="8"/>
  <c r="J765" i="8"/>
  <c r="D765" i="8"/>
  <c r="AW764" i="8"/>
  <c r="AV764" i="8"/>
  <c r="AU764" i="8"/>
  <c r="AT764" i="8"/>
  <c r="AS764" i="8"/>
  <c r="AR764" i="8"/>
  <c r="AQ764" i="8"/>
  <c r="AP764" i="8"/>
  <c r="AO764" i="8"/>
  <c r="AN764" i="8"/>
  <c r="AM764" i="8"/>
  <c r="AL764" i="8"/>
  <c r="AK764" i="8"/>
  <c r="AJ764" i="8"/>
  <c r="AI764" i="8"/>
  <c r="AH764" i="8"/>
  <c r="AG764" i="8"/>
  <c r="AF764" i="8"/>
  <c r="AE764" i="8"/>
  <c r="J764" i="8"/>
  <c r="D764" i="8"/>
  <c r="AW763" i="8"/>
  <c r="AV763" i="8"/>
  <c r="AU763" i="8"/>
  <c r="AT763" i="8"/>
  <c r="AS763" i="8"/>
  <c r="AR763" i="8"/>
  <c r="AQ763" i="8"/>
  <c r="AP763" i="8"/>
  <c r="AO763" i="8"/>
  <c r="AN763" i="8"/>
  <c r="AM763" i="8"/>
  <c r="AL763" i="8"/>
  <c r="AK763" i="8"/>
  <c r="AJ763" i="8"/>
  <c r="AI763" i="8"/>
  <c r="AH763" i="8"/>
  <c r="AG763" i="8"/>
  <c r="AF763" i="8"/>
  <c r="AE763" i="8"/>
  <c r="J763" i="8"/>
  <c r="D763" i="8"/>
  <c r="AW762" i="8"/>
  <c r="AV762" i="8"/>
  <c r="AU762" i="8"/>
  <c r="AT762" i="8"/>
  <c r="AS762" i="8"/>
  <c r="AR762" i="8"/>
  <c r="AQ762" i="8"/>
  <c r="AP762" i="8"/>
  <c r="AO762" i="8"/>
  <c r="AN762" i="8"/>
  <c r="AM762" i="8"/>
  <c r="AL762" i="8"/>
  <c r="AK762" i="8"/>
  <c r="AJ762" i="8"/>
  <c r="AI762" i="8"/>
  <c r="AH762" i="8"/>
  <c r="AG762" i="8"/>
  <c r="AF762" i="8"/>
  <c r="AE762" i="8"/>
  <c r="AC762" i="8"/>
  <c r="J762" i="8"/>
  <c r="D762" i="8"/>
  <c r="AW761" i="8"/>
  <c r="AV761" i="8"/>
  <c r="AU761" i="8"/>
  <c r="AT761" i="8"/>
  <c r="AS761" i="8"/>
  <c r="AR761" i="8"/>
  <c r="AQ761" i="8"/>
  <c r="AP761" i="8"/>
  <c r="AO761" i="8"/>
  <c r="AN761" i="8"/>
  <c r="AM761" i="8"/>
  <c r="AL761" i="8"/>
  <c r="AK761" i="8"/>
  <c r="AJ761" i="8"/>
  <c r="AI761" i="8"/>
  <c r="AH761" i="8"/>
  <c r="AG761" i="8"/>
  <c r="AF761" i="8"/>
  <c r="AE761" i="8"/>
  <c r="AC761" i="8"/>
  <c r="J761" i="8"/>
  <c r="D761" i="8"/>
  <c r="AW760" i="8"/>
  <c r="AV760" i="8"/>
  <c r="AU760" i="8"/>
  <c r="AT760" i="8"/>
  <c r="AS760" i="8"/>
  <c r="AR760" i="8"/>
  <c r="AQ760" i="8"/>
  <c r="AP760" i="8"/>
  <c r="AO760" i="8"/>
  <c r="AN760" i="8"/>
  <c r="AM760" i="8"/>
  <c r="AL760" i="8"/>
  <c r="AK760" i="8"/>
  <c r="AJ760" i="8"/>
  <c r="AI760" i="8"/>
  <c r="AH760" i="8"/>
  <c r="AG760" i="8"/>
  <c r="AF760" i="8"/>
  <c r="AE760" i="8"/>
  <c r="AC760" i="8"/>
  <c r="J760" i="8"/>
  <c r="D760" i="8"/>
  <c r="AW759" i="8"/>
  <c r="AV759" i="8"/>
  <c r="AU759" i="8"/>
  <c r="AT759" i="8"/>
  <c r="AS759" i="8"/>
  <c r="AR759" i="8"/>
  <c r="AQ759" i="8"/>
  <c r="AP759" i="8"/>
  <c r="AO759" i="8"/>
  <c r="AN759" i="8"/>
  <c r="AM759" i="8"/>
  <c r="AL759" i="8"/>
  <c r="AK759" i="8"/>
  <c r="AJ759" i="8"/>
  <c r="AI759" i="8"/>
  <c r="AH759" i="8"/>
  <c r="AG759" i="8"/>
  <c r="AF759" i="8"/>
  <c r="AE759" i="8"/>
  <c r="AC759" i="8"/>
  <c r="J759" i="8"/>
  <c r="D759" i="8"/>
  <c r="AW758" i="8"/>
  <c r="AV758" i="8"/>
  <c r="AU758" i="8"/>
  <c r="AT758" i="8"/>
  <c r="AS758" i="8"/>
  <c r="AR758" i="8"/>
  <c r="AQ758" i="8"/>
  <c r="AP758" i="8"/>
  <c r="AO758" i="8"/>
  <c r="AN758" i="8"/>
  <c r="AM758" i="8"/>
  <c r="AL758" i="8"/>
  <c r="AK758" i="8"/>
  <c r="AJ758" i="8"/>
  <c r="AI758" i="8"/>
  <c r="AH758" i="8"/>
  <c r="AG758" i="8"/>
  <c r="AF758" i="8"/>
  <c r="AE758" i="8"/>
  <c r="AC758" i="8"/>
  <c r="J758" i="8"/>
  <c r="D758" i="8"/>
  <c r="AW757" i="8"/>
  <c r="AV757" i="8"/>
  <c r="AU757" i="8"/>
  <c r="AT757" i="8"/>
  <c r="AS757" i="8"/>
  <c r="AR757" i="8"/>
  <c r="AQ757" i="8"/>
  <c r="AP757" i="8"/>
  <c r="AO757" i="8"/>
  <c r="AN757" i="8"/>
  <c r="AM757" i="8"/>
  <c r="AL757" i="8"/>
  <c r="AK757" i="8"/>
  <c r="AJ757" i="8"/>
  <c r="AI757" i="8"/>
  <c r="AH757" i="8"/>
  <c r="AG757" i="8"/>
  <c r="AF757" i="8"/>
  <c r="AE757" i="8"/>
  <c r="AC757" i="8"/>
  <c r="J757" i="8"/>
  <c r="D757" i="8"/>
  <c r="AW756" i="8"/>
  <c r="AV756" i="8"/>
  <c r="AU756" i="8"/>
  <c r="AT756" i="8"/>
  <c r="AS756" i="8"/>
  <c r="AR756" i="8"/>
  <c r="AQ756" i="8"/>
  <c r="AP756" i="8"/>
  <c r="AO756" i="8"/>
  <c r="AN756" i="8"/>
  <c r="AM756" i="8"/>
  <c r="AL756" i="8"/>
  <c r="AK756" i="8"/>
  <c r="AJ756" i="8"/>
  <c r="AI756" i="8"/>
  <c r="AH756" i="8"/>
  <c r="AG756" i="8"/>
  <c r="AF756" i="8"/>
  <c r="AE756" i="8"/>
  <c r="AC756" i="8"/>
  <c r="J756" i="8"/>
  <c r="D756" i="8"/>
  <c r="AW755" i="8"/>
  <c r="AV755" i="8"/>
  <c r="AU755" i="8"/>
  <c r="AT755" i="8"/>
  <c r="AS755" i="8"/>
  <c r="AR755" i="8"/>
  <c r="AQ755" i="8"/>
  <c r="AP755" i="8"/>
  <c r="AO755" i="8"/>
  <c r="AN755" i="8"/>
  <c r="AM755" i="8"/>
  <c r="AL755" i="8"/>
  <c r="AK755" i="8"/>
  <c r="AJ755" i="8"/>
  <c r="AI755" i="8"/>
  <c r="AH755" i="8"/>
  <c r="AG755" i="8"/>
  <c r="AF755" i="8"/>
  <c r="AE755" i="8"/>
  <c r="AC755" i="8"/>
  <c r="J755" i="8"/>
  <c r="D755" i="8"/>
  <c r="AW754" i="8"/>
  <c r="AV754" i="8"/>
  <c r="AU754" i="8"/>
  <c r="AT754" i="8"/>
  <c r="AS754" i="8"/>
  <c r="AR754" i="8"/>
  <c r="AQ754" i="8"/>
  <c r="AP754" i="8"/>
  <c r="AO754" i="8"/>
  <c r="AN754" i="8"/>
  <c r="AM754" i="8"/>
  <c r="AL754" i="8"/>
  <c r="AK754" i="8"/>
  <c r="AJ754" i="8"/>
  <c r="AI754" i="8"/>
  <c r="AH754" i="8"/>
  <c r="AG754" i="8"/>
  <c r="AF754" i="8"/>
  <c r="AE754" i="8"/>
  <c r="AC754" i="8"/>
  <c r="J754" i="8"/>
  <c r="D754" i="8"/>
  <c r="AW753" i="8"/>
  <c r="AV753" i="8"/>
  <c r="AU753" i="8"/>
  <c r="AT753" i="8"/>
  <c r="AS753" i="8"/>
  <c r="AR753" i="8"/>
  <c r="AQ753" i="8"/>
  <c r="AP753" i="8"/>
  <c r="AO753" i="8"/>
  <c r="AN753" i="8"/>
  <c r="AM753" i="8"/>
  <c r="AL753" i="8"/>
  <c r="AK753" i="8"/>
  <c r="AJ753" i="8"/>
  <c r="AI753" i="8"/>
  <c r="AH753" i="8"/>
  <c r="AG753" i="8"/>
  <c r="AF753" i="8"/>
  <c r="AE753" i="8"/>
  <c r="AC753" i="8"/>
  <c r="J753" i="8"/>
  <c r="D753" i="8"/>
  <c r="AW752" i="8"/>
  <c r="AV752" i="8"/>
  <c r="AU752" i="8"/>
  <c r="AT752" i="8"/>
  <c r="AS752" i="8"/>
  <c r="AR752" i="8"/>
  <c r="AQ752" i="8"/>
  <c r="AP752" i="8"/>
  <c r="AO752" i="8"/>
  <c r="AN752" i="8"/>
  <c r="AM752" i="8"/>
  <c r="AL752" i="8"/>
  <c r="AK752" i="8"/>
  <c r="AJ752" i="8"/>
  <c r="AI752" i="8"/>
  <c r="AH752" i="8"/>
  <c r="AG752" i="8"/>
  <c r="AF752" i="8"/>
  <c r="AE752" i="8"/>
  <c r="AC752" i="8"/>
  <c r="J752" i="8"/>
  <c r="D752" i="8"/>
  <c r="AW751" i="8"/>
  <c r="AV751" i="8"/>
  <c r="AU751" i="8"/>
  <c r="AT751" i="8"/>
  <c r="AS751" i="8"/>
  <c r="AR751" i="8"/>
  <c r="AQ751" i="8"/>
  <c r="AP751" i="8"/>
  <c r="AO751" i="8"/>
  <c r="AN751" i="8"/>
  <c r="AM751" i="8"/>
  <c r="AL751" i="8"/>
  <c r="AK751" i="8"/>
  <c r="AJ751" i="8"/>
  <c r="AI751" i="8"/>
  <c r="AH751" i="8"/>
  <c r="AG751" i="8"/>
  <c r="AF751" i="8"/>
  <c r="AE751" i="8"/>
  <c r="AC751" i="8"/>
  <c r="J751" i="8"/>
  <c r="D751" i="8"/>
  <c r="AW750" i="8"/>
  <c r="AV750" i="8"/>
  <c r="AU750" i="8"/>
  <c r="AT750" i="8"/>
  <c r="AS750" i="8"/>
  <c r="AR750" i="8"/>
  <c r="AQ750" i="8"/>
  <c r="AP750" i="8"/>
  <c r="AO750" i="8"/>
  <c r="AN750" i="8"/>
  <c r="AM750" i="8"/>
  <c r="AL750" i="8"/>
  <c r="AK750" i="8"/>
  <c r="AJ750" i="8"/>
  <c r="AI750" i="8"/>
  <c r="AH750" i="8"/>
  <c r="AG750" i="8"/>
  <c r="AF750" i="8"/>
  <c r="AE750" i="8"/>
  <c r="AC750" i="8"/>
  <c r="J750" i="8"/>
  <c r="D750" i="8"/>
  <c r="AW749" i="8"/>
  <c r="AV749" i="8"/>
  <c r="AU749" i="8"/>
  <c r="AT749" i="8"/>
  <c r="AS749" i="8"/>
  <c r="AR749" i="8"/>
  <c r="AQ749" i="8"/>
  <c r="AP749" i="8"/>
  <c r="AO749" i="8"/>
  <c r="AN749" i="8"/>
  <c r="AM749" i="8"/>
  <c r="AL749" i="8"/>
  <c r="AK749" i="8"/>
  <c r="AJ749" i="8"/>
  <c r="AI749" i="8"/>
  <c r="AH749" i="8"/>
  <c r="AG749" i="8"/>
  <c r="AF749" i="8"/>
  <c r="AE749" i="8"/>
  <c r="AC749" i="8"/>
  <c r="J749" i="8"/>
  <c r="D749" i="8"/>
  <c r="AW748" i="8"/>
  <c r="AV748" i="8"/>
  <c r="AU748" i="8"/>
  <c r="AT748" i="8"/>
  <c r="AS748" i="8"/>
  <c r="AR748" i="8"/>
  <c r="AQ748" i="8"/>
  <c r="AP748" i="8"/>
  <c r="AO748" i="8"/>
  <c r="AN748" i="8"/>
  <c r="AM748" i="8"/>
  <c r="AL748" i="8"/>
  <c r="AK748" i="8"/>
  <c r="AJ748" i="8"/>
  <c r="AI748" i="8"/>
  <c r="AH748" i="8"/>
  <c r="AG748" i="8"/>
  <c r="AF748" i="8"/>
  <c r="AE748" i="8"/>
  <c r="AC748" i="8"/>
  <c r="J748" i="8"/>
  <c r="D748" i="8"/>
  <c r="AW747" i="8"/>
  <c r="AV747" i="8"/>
  <c r="AU747" i="8"/>
  <c r="AT747" i="8"/>
  <c r="AS747" i="8"/>
  <c r="AR747" i="8"/>
  <c r="AQ747" i="8"/>
  <c r="AP747" i="8"/>
  <c r="AO747" i="8"/>
  <c r="AN747" i="8"/>
  <c r="AM747" i="8"/>
  <c r="AL747" i="8"/>
  <c r="AK747" i="8"/>
  <c r="AJ747" i="8"/>
  <c r="AI747" i="8"/>
  <c r="AH747" i="8"/>
  <c r="AG747" i="8"/>
  <c r="AF747" i="8"/>
  <c r="AE747" i="8"/>
  <c r="AC747" i="8"/>
  <c r="J747" i="8"/>
  <c r="D747" i="8"/>
  <c r="AW746" i="8"/>
  <c r="AV746" i="8"/>
  <c r="AU746" i="8"/>
  <c r="AT746" i="8"/>
  <c r="AS746" i="8"/>
  <c r="AR746" i="8"/>
  <c r="AQ746" i="8"/>
  <c r="AP746" i="8"/>
  <c r="AO746" i="8"/>
  <c r="AN746" i="8"/>
  <c r="AM746" i="8"/>
  <c r="AL746" i="8"/>
  <c r="AK746" i="8"/>
  <c r="AJ746" i="8"/>
  <c r="AI746" i="8"/>
  <c r="AH746" i="8"/>
  <c r="AG746" i="8"/>
  <c r="AF746" i="8"/>
  <c r="AE746" i="8"/>
  <c r="AC746" i="8"/>
  <c r="J746" i="8"/>
  <c r="D746" i="8"/>
  <c r="AW745" i="8"/>
  <c r="AV745" i="8"/>
  <c r="AU745" i="8"/>
  <c r="AT745" i="8"/>
  <c r="AS745" i="8"/>
  <c r="AR745" i="8"/>
  <c r="AQ745" i="8"/>
  <c r="AP745" i="8"/>
  <c r="AO745" i="8"/>
  <c r="AN745" i="8"/>
  <c r="AM745" i="8"/>
  <c r="AL745" i="8"/>
  <c r="AK745" i="8"/>
  <c r="AJ745" i="8"/>
  <c r="AI745" i="8"/>
  <c r="AH745" i="8"/>
  <c r="AG745" i="8"/>
  <c r="AF745" i="8"/>
  <c r="AE745" i="8"/>
  <c r="AC745" i="8"/>
  <c r="J745" i="8"/>
  <c r="D745" i="8"/>
  <c r="AW744" i="8"/>
  <c r="AV744" i="8"/>
  <c r="AU744" i="8"/>
  <c r="AT744" i="8"/>
  <c r="AS744" i="8"/>
  <c r="AR744" i="8"/>
  <c r="AQ744" i="8"/>
  <c r="AP744" i="8"/>
  <c r="AO744" i="8"/>
  <c r="AN744" i="8"/>
  <c r="AM744" i="8"/>
  <c r="AL744" i="8"/>
  <c r="AK744" i="8"/>
  <c r="AJ744" i="8"/>
  <c r="AI744" i="8"/>
  <c r="AH744" i="8"/>
  <c r="AG744" i="8"/>
  <c r="AF744" i="8"/>
  <c r="AE744" i="8"/>
  <c r="AC744" i="8"/>
  <c r="J744" i="8"/>
  <c r="D744" i="8"/>
  <c r="AW743" i="8"/>
  <c r="AV743" i="8"/>
  <c r="AU743" i="8"/>
  <c r="AT743" i="8"/>
  <c r="AS743" i="8"/>
  <c r="AR743" i="8"/>
  <c r="AQ743" i="8"/>
  <c r="AP743" i="8"/>
  <c r="AO743" i="8"/>
  <c r="AN743" i="8"/>
  <c r="AM743" i="8"/>
  <c r="AL743" i="8"/>
  <c r="AK743" i="8"/>
  <c r="AJ743" i="8"/>
  <c r="AI743" i="8"/>
  <c r="AH743" i="8"/>
  <c r="AG743" i="8"/>
  <c r="AF743" i="8"/>
  <c r="AE743" i="8"/>
  <c r="AC743" i="8"/>
  <c r="J743" i="8"/>
  <c r="D743" i="8"/>
  <c r="AW742" i="8"/>
  <c r="AV742" i="8"/>
  <c r="AU742" i="8"/>
  <c r="AT742" i="8"/>
  <c r="AS742" i="8"/>
  <c r="AR742" i="8"/>
  <c r="AQ742" i="8"/>
  <c r="AP742" i="8"/>
  <c r="AO742" i="8"/>
  <c r="AN742" i="8"/>
  <c r="AM742" i="8"/>
  <c r="AL742" i="8"/>
  <c r="AK742" i="8"/>
  <c r="AJ742" i="8"/>
  <c r="AI742" i="8"/>
  <c r="AH742" i="8"/>
  <c r="AG742" i="8"/>
  <c r="AF742" i="8"/>
  <c r="AE742" i="8"/>
  <c r="AC742" i="8"/>
  <c r="J742" i="8"/>
  <c r="D742" i="8"/>
  <c r="AW741" i="8"/>
  <c r="AV741" i="8"/>
  <c r="AU741" i="8"/>
  <c r="AT741" i="8"/>
  <c r="AS741" i="8"/>
  <c r="AR741" i="8"/>
  <c r="AQ741" i="8"/>
  <c r="AP741" i="8"/>
  <c r="AO741" i="8"/>
  <c r="AN741" i="8"/>
  <c r="AM741" i="8"/>
  <c r="AL741" i="8"/>
  <c r="AK741" i="8"/>
  <c r="AJ741" i="8"/>
  <c r="AI741" i="8"/>
  <c r="AH741" i="8"/>
  <c r="AG741" i="8"/>
  <c r="AF741" i="8"/>
  <c r="AE741" i="8"/>
  <c r="AC741" i="8"/>
  <c r="J741" i="8"/>
  <c r="D741" i="8"/>
  <c r="AW740" i="8"/>
  <c r="AV740" i="8"/>
  <c r="AU740" i="8"/>
  <c r="AT740" i="8"/>
  <c r="AS740" i="8"/>
  <c r="AR740" i="8"/>
  <c r="AQ740" i="8"/>
  <c r="AP740" i="8"/>
  <c r="AO740" i="8"/>
  <c r="AN740" i="8"/>
  <c r="AM740" i="8"/>
  <c r="AL740" i="8"/>
  <c r="AK740" i="8"/>
  <c r="AJ740" i="8"/>
  <c r="AI740" i="8"/>
  <c r="AH740" i="8"/>
  <c r="AG740" i="8"/>
  <c r="AF740" i="8"/>
  <c r="AE740" i="8"/>
  <c r="AC740" i="8"/>
  <c r="J740" i="8"/>
  <c r="D740" i="8"/>
  <c r="AW739" i="8"/>
  <c r="AV739" i="8"/>
  <c r="AU739" i="8"/>
  <c r="AT739" i="8"/>
  <c r="AS739" i="8"/>
  <c r="AR739" i="8"/>
  <c r="AQ739" i="8"/>
  <c r="AP739" i="8"/>
  <c r="AO739" i="8"/>
  <c r="AN739" i="8"/>
  <c r="AM739" i="8"/>
  <c r="AL739" i="8"/>
  <c r="AK739" i="8"/>
  <c r="AJ739" i="8"/>
  <c r="AI739" i="8"/>
  <c r="AH739" i="8"/>
  <c r="AG739" i="8"/>
  <c r="AF739" i="8"/>
  <c r="AE739" i="8"/>
  <c r="AC739" i="8"/>
  <c r="J739" i="8"/>
  <c r="D739" i="8"/>
  <c r="AW738" i="8"/>
  <c r="AV738" i="8"/>
  <c r="AU738" i="8"/>
  <c r="AT738" i="8"/>
  <c r="AS738" i="8"/>
  <c r="AR738" i="8"/>
  <c r="AQ738" i="8"/>
  <c r="AP738" i="8"/>
  <c r="AO738" i="8"/>
  <c r="AN738" i="8"/>
  <c r="AM738" i="8"/>
  <c r="AL738" i="8"/>
  <c r="AK738" i="8"/>
  <c r="AJ738" i="8"/>
  <c r="AI738" i="8"/>
  <c r="AH738" i="8"/>
  <c r="AG738" i="8"/>
  <c r="AF738" i="8"/>
  <c r="AE738" i="8"/>
  <c r="AC738" i="8"/>
  <c r="J738" i="8"/>
  <c r="D738" i="8"/>
  <c r="AW737" i="8"/>
  <c r="AV737" i="8"/>
  <c r="AU737" i="8"/>
  <c r="AT737" i="8"/>
  <c r="AS737" i="8"/>
  <c r="AR737" i="8"/>
  <c r="AQ737" i="8"/>
  <c r="AP737" i="8"/>
  <c r="AO737" i="8"/>
  <c r="AN737" i="8"/>
  <c r="AM737" i="8"/>
  <c r="AL737" i="8"/>
  <c r="AK737" i="8"/>
  <c r="AJ737" i="8"/>
  <c r="AI737" i="8"/>
  <c r="AH737" i="8"/>
  <c r="AG737" i="8"/>
  <c r="AF737" i="8"/>
  <c r="AE737" i="8"/>
  <c r="AC737" i="8"/>
  <c r="J737" i="8"/>
  <c r="D737" i="8"/>
  <c r="AW736" i="8"/>
  <c r="AV736" i="8"/>
  <c r="AU736" i="8"/>
  <c r="AT736" i="8"/>
  <c r="AS736" i="8"/>
  <c r="AR736" i="8"/>
  <c r="AQ736" i="8"/>
  <c r="AP736" i="8"/>
  <c r="AO736" i="8"/>
  <c r="AN736" i="8"/>
  <c r="AM736" i="8"/>
  <c r="AL736" i="8"/>
  <c r="AK736" i="8"/>
  <c r="AJ736" i="8"/>
  <c r="AI736" i="8"/>
  <c r="AH736" i="8"/>
  <c r="AG736" i="8"/>
  <c r="AF736" i="8"/>
  <c r="AE736" i="8"/>
  <c r="AC736" i="8"/>
  <c r="J736" i="8"/>
  <c r="D736" i="8"/>
  <c r="AW735" i="8"/>
  <c r="AV735" i="8"/>
  <c r="AU735" i="8"/>
  <c r="AT735" i="8"/>
  <c r="AS735" i="8"/>
  <c r="AR735" i="8"/>
  <c r="AQ735" i="8"/>
  <c r="AP735" i="8"/>
  <c r="AO735" i="8"/>
  <c r="AN735" i="8"/>
  <c r="AM735" i="8"/>
  <c r="AL735" i="8"/>
  <c r="AK735" i="8"/>
  <c r="AJ735" i="8"/>
  <c r="AI735" i="8"/>
  <c r="AH735" i="8"/>
  <c r="AG735" i="8"/>
  <c r="AF735" i="8"/>
  <c r="AE735" i="8"/>
  <c r="AC735" i="8"/>
  <c r="J735" i="8"/>
  <c r="D735" i="8"/>
  <c r="AW734" i="8"/>
  <c r="AV734" i="8"/>
  <c r="AU734" i="8"/>
  <c r="AT734" i="8"/>
  <c r="AS734" i="8"/>
  <c r="AR734" i="8"/>
  <c r="AQ734" i="8"/>
  <c r="AP734" i="8"/>
  <c r="AO734" i="8"/>
  <c r="AN734" i="8"/>
  <c r="AM734" i="8"/>
  <c r="AL734" i="8"/>
  <c r="AK734" i="8"/>
  <c r="AJ734" i="8"/>
  <c r="AI734" i="8"/>
  <c r="AH734" i="8"/>
  <c r="AG734" i="8"/>
  <c r="AF734" i="8"/>
  <c r="AE734" i="8"/>
  <c r="AC734" i="8"/>
  <c r="J734" i="8"/>
  <c r="D734" i="8"/>
  <c r="AW733" i="8"/>
  <c r="AV733" i="8"/>
  <c r="AU733" i="8"/>
  <c r="AT733" i="8"/>
  <c r="AS733" i="8"/>
  <c r="AR733" i="8"/>
  <c r="AQ733" i="8"/>
  <c r="AP733" i="8"/>
  <c r="AO733" i="8"/>
  <c r="AN733" i="8"/>
  <c r="AM733" i="8"/>
  <c r="AL733" i="8"/>
  <c r="AK733" i="8"/>
  <c r="AJ733" i="8"/>
  <c r="AI733" i="8"/>
  <c r="AH733" i="8"/>
  <c r="AG733" i="8"/>
  <c r="AF733" i="8"/>
  <c r="AE733" i="8"/>
  <c r="AC733" i="8"/>
  <c r="J733" i="8"/>
  <c r="D733" i="8"/>
  <c r="AW732" i="8"/>
  <c r="AV732" i="8"/>
  <c r="AU732" i="8"/>
  <c r="AT732" i="8"/>
  <c r="AS732" i="8"/>
  <c r="AR732" i="8"/>
  <c r="AQ732" i="8"/>
  <c r="AP732" i="8"/>
  <c r="AO732" i="8"/>
  <c r="AN732" i="8"/>
  <c r="AM732" i="8"/>
  <c r="AL732" i="8"/>
  <c r="AK732" i="8"/>
  <c r="AJ732" i="8"/>
  <c r="AI732" i="8"/>
  <c r="AH732" i="8"/>
  <c r="AG732" i="8"/>
  <c r="AF732" i="8"/>
  <c r="AE732" i="8"/>
  <c r="AC732" i="8"/>
  <c r="J732" i="8"/>
  <c r="D732" i="8"/>
  <c r="AW731" i="8"/>
  <c r="AV731" i="8"/>
  <c r="AU731" i="8"/>
  <c r="AT731" i="8"/>
  <c r="AS731" i="8"/>
  <c r="AR731" i="8"/>
  <c r="AQ731" i="8"/>
  <c r="AP731" i="8"/>
  <c r="AO731" i="8"/>
  <c r="AN731" i="8"/>
  <c r="AM731" i="8"/>
  <c r="AL731" i="8"/>
  <c r="AK731" i="8"/>
  <c r="AJ731" i="8"/>
  <c r="AI731" i="8"/>
  <c r="AH731" i="8"/>
  <c r="AG731" i="8"/>
  <c r="AF731" i="8"/>
  <c r="AE731" i="8"/>
  <c r="AC731" i="8"/>
  <c r="J731" i="8"/>
  <c r="D731" i="8"/>
  <c r="AW730" i="8"/>
  <c r="AV730" i="8"/>
  <c r="AU730" i="8"/>
  <c r="AT730" i="8"/>
  <c r="AS730" i="8"/>
  <c r="AR730" i="8"/>
  <c r="AQ730" i="8"/>
  <c r="AP730" i="8"/>
  <c r="AO730" i="8"/>
  <c r="AN730" i="8"/>
  <c r="AM730" i="8"/>
  <c r="AL730" i="8"/>
  <c r="AK730" i="8"/>
  <c r="AJ730" i="8"/>
  <c r="AI730" i="8"/>
  <c r="AH730" i="8"/>
  <c r="AG730" i="8"/>
  <c r="AF730" i="8"/>
  <c r="AE730" i="8"/>
  <c r="AC730" i="8"/>
  <c r="J730" i="8"/>
  <c r="D730" i="8"/>
  <c r="AW729" i="8"/>
  <c r="AV729" i="8"/>
  <c r="AU729" i="8"/>
  <c r="AT729" i="8"/>
  <c r="AS729" i="8"/>
  <c r="AR729" i="8"/>
  <c r="AQ729" i="8"/>
  <c r="AP729" i="8"/>
  <c r="AO729" i="8"/>
  <c r="AN729" i="8"/>
  <c r="AM729" i="8"/>
  <c r="AL729" i="8"/>
  <c r="AK729" i="8"/>
  <c r="AJ729" i="8"/>
  <c r="AI729" i="8"/>
  <c r="AH729" i="8"/>
  <c r="AG729" i="8"/>
  <c r="AF729" i="8"/>
  <c r="AE729" i="8"/>
  <c r="AC729" i="8"/>
  <c r="J729" i="8"/>
  <c r="D729" i="8"/>
  <c r="AW728" i="8"/>
  <c r="AV728" i="8"/>
  <c r="AU728" i="8"/>
  <c r="AT728" i="8"/>
  <c r="AS728" i="8"/>
  <c r="AR728" i="8"/>
  <c r="AQ728" i="8"/>
  <c r="AP728" i="8"/>
  <c r="AO728" i="8"/>
  <c r="AN728" i="8"/>
  <c r="AM728" i="8"/>
  <c r="AL728" i="8"/>
  <c r="AK728" i="8"/>
  <c r="AJ728" i="8"/>
  <c r="AI728" i="8"/>
  <c r="AH728" i="8"/>
  <c r="AG728" i="8"/>
  <c r="AF728" i="8"/>
  <c r="AE728" i="8"/>
  <c r="AC728" i="8"/>
  <c r="J728" i="8"/>
  <c r="D728" i="8"/>
  <c r="AW727" i="8"/>
  <c r="AV727" i="8"/>
  <c r="AU727" i="8"/>
  <c r="AT727" i="8"/>
  <c r="AS727" i="8"/>
  <c r="AR727" i="8"/>
  <c r="AQ727" i="8"/>
  <c r="AP727" i="8"/>
  <c r="AO727" i="8"/>
  <c r="AN727" i="8"/>
  <c r="AM727" i="8"/>
  <c r="AL727" i="8"/>
  <c r="AK727" i="8"/>
  <c r="AJ727" i="8"/>
  <c r="AI727" i="8"/>
  <c r="AH727" i="8"/>
  <c r="AG727" i="8"/>
  <c r="AF727" i="8"/>
  <c r="AE727" i="8"/>
  <c r="AC727" i="8"/>
  <c r="J727" i="8"/>
  <c r="D727" i="8"/>
  <c r="AW726" i="8"/>
  <c r="AV726" i="8"/>
  <c r="AU726" i="8"/>
  <c r="AT726" i="8"/>
  <c r="AS726" i="8"/>
  <c r="AR726" i="8"/>
  <c r="AQ726" i="8"/>
  <c r="AP726" i="8"/>
  <c r="AO726" i="8"/>
  <c r="AN726" i="8"/>
  <c r="AM726" i="8"/>
  <c r="AL726" i="8"/>
  <c r="AK726" i="8"/>
  <c r="AJ726" i="8"/>
  <c r="AI726" i="8"/>
  <c r="AH726" i="8"/>
  <c r="AG726" i="8"/>
  <c r="AF726" i="8"/>
  <c r="AE726" i="8"/>
  <c r="AC726" i="8"/>
  <c r="J726" i="8"/>
  <c r="D726" i="8"/>
  <c r="AW725" i="8"/>
  <c r="AV725" i="8"/>
  <c r="AU725" i="8"/>
  <c r="AT725" i="8"/>
  <c r="AS725" i="8"/>
  <c r="AR725" i="8"/>
  <c r="AQ725" i="8"/>
  <c r="AP725" i="8"/>
  <c r="AO725" i="8"/>
  <c r="AN725" i="8"/>
  <c r="AM725" i="8"/>
  <c r="AL725" i="8"/>
  <c r="AK725" i="8"/>
  <c r="AJ725" i="8"/>
  <c r="AI725" i="8"/>
  <c r="AH725" i="8"/>
  <c r="AG725" i="8"/>
  <c r="AF725" i="8"/>
  <c r="AE725" i="8"/>
  <c r="AC725" i="8"/>
  <c r="J725" i="8"/>
  <c r="D725" i="8"/>
  <c r="AW724" i="8"/>
  <c r="AV724" i="8"/>
  <c r="AU724" i="8"/>
  <c r="AT724" i="8"/>
  <c r="AS724" i="8"/>
  <c r="AR724" i="8"/>
  <c r="AQ724" i="8"/>
  <c r="AP724" i="8"/>
  <c r="AO724" i="8"/>
  <c r="AN724" i="8"/>
  <c r="AM724" i="8"/>
  <c r="AL724" i="8"/>
  <c r="AK724" i="8"/>
  <c r="AJ724" i="8"/>
  <c r="AI724" i="8"/>
  <c r="AH724" i="8"/>
  <c r="AG724" i="8"/>
  <c r="AF724" i="8"/>
  <c r="AE724" i="8"/>
  <c r="AC724" i="8"/>
  <c r="J724" i="8"/>
  <c r="D724" i="8"/>
  <c r="AW723" i="8"/>
  <c r="AV723" i="8"/>
  <c r="AU723" i="8"/>
  <c r="AT723" i="8"/>
  <c r="AS723" i="8"/>
  <c r="AR723" i="8"/>
  <c r="AQ723" i="8"/>
  <c r="AP723" i="8"/>
  <c r="AO723" i="8"/>
  <c r="AN723" i="8"/>
  <c r="AM723" i="8"/>
  <c r="AL723" i="8"/>
  <c r="AK723" i="8"/>
  <c r="AJ723" i="8"/>
  <c r="AI723" i="8"/>
  <c r="AH723" i="8"/>
  <c r="AG723" i="8"/>
  <c r="AF723" i="8"/>
  <c r="AE723" i="8"/>
  <c r="AC723" i="8"/>
  <c r="J723" i="8"/>
  <c r="D723" i="8"/>
  <c r="AW722" i="8"/>
  <c r="AV722" i="8"/>
  <c r="AU722" i="8"/>
  <c r="AT722" i="8"/>
  <c r="AS722" i="8"/>
  <c r="AR722" i="8"/>
  <c r="AQ722" i="8"/>
  <c r="AP722" i="8"/>
  <c r="AO722" i="8"/>
  <c r="AN722" i="8"/>
  <c r="AM722" i="8"/>
  <c r="AL722" i="8"/>
  <c r="AK722" i="8"/>
  <c r="AJ722" i="8"/>
  <c r="AI722" i="8"/>
  <c r="AH722" i="8"/>
  <c r="AG722" i="8"/>
  <c r="AF722" i="8"/>
  <c r="AE722" i="8"/>
  <c r="AC722" i="8"/>
  <c r="J722" i="8"/>
  <c r="D722" i="8"/>
  <c r="AW721" i="8"/>
  <c r="AV721" i="8"/>
  <c r="AU721" i="8"/>
  <c r="AT721" i="8"/>
  <c r="AS721" i="8"/>
  <c r="AR721" i="8"/>
  <c r="AQ721" i="8"/>
  <c r="AP721" i="8"/>
  <c r="AO721" i="8"/>
  <c r="AN721" i="8"/>
  <c r="AM721" i="8"/>
  <c r="AL721" i="8"/>
  <c r="AK721" i="8"/>
  <c r="AJ721" i="8"/>
  <c r="AI721" i="8"/>
  <c r="AH721" i="8"/>
  <c r="AG721" i="8"/>
  <c r="AF721" i="8"/>
  <c r="AE721" i="8"/>
  <c r="AC721" i="8"/>
  <c r="J721" i="8"/>
  <c r="D721" i="8"/>
  <c r="AW720" i="8"/>
  <c r="AV720" i="8"/>
  <c r="AU720" i="8"/>
  <c r="AT720" i="8"/>
  <c r="AS720" i="8"/>
  <c r="AR720" i="8"/>
  <c r="AQ720" i="8"/>
  <c r="AP720" i="8"/>
  <c r="AO720" i="8"/>
  <c r="AN720" i="8"/>
  <c r="AM720" i="8"/>
  <c r="AL720" i="8"/>
  <c r="AK720" i="8"/>
  <c r="AJ720" i="8"/>
  <c r="AI720" i="8"/>
  <c r="AH720" i="8"/>
  <c r="AG720" i="8"/>
  <c r="AF720" i="8"/>
  <c r="AE720" i="8"/>
  <c r="AC720" i="8"/>
  <c r="J720" i="8"/>
  <c r="D720" i="8"/>
  <c r="AW719" i="8"/>
  <c r="AV719" i="8"/>
  <c r="AU719" i="8"/>
  <c r="AT719" i="8"/>
  <c r="AS719" i="8"/>
  <c r="AR719" i="8"/>
  <c r="AQ719" i="8"/>
  <c r="AP719" i="8"/>
  <c r="AO719" i="8"/>
  <c r="AN719" i="8"/>
  <c r="AM719" i="8"/>
  <c r="AL719" i="8"/>
  <c r="AK719" i="8"/>
  <c r="AJ719" i="8"/>
  <c r="AI719" i="8"/>
  <c r="AH719" i="8"/>
  <c r="AG719" i="8"/>
  <c r="AF719" i="8"/>
  <c r="AE719" i="8"/>
  <c r="AC719" i="8"/>
  <c r="J719" i="8"/>
  <c r="D719" i="8"/>
  <c r="AW718" i="8"/>
  <c r="AV718" i="8"/>
  <c r="AU718" i="8"/>
  <c r="AT718" i="8"/>
  <c r="AS718" i="8"/>
  <c r="AR718" i="8"/>
  <c r="AQ718" i="8"/>
  <c r="AP718" i="8"/>
  <c r="AO718" i="8"/>
  <c r="AN718" i="8"/>
  <c r="AM718" i="8"/>
  <c r="AL718" i="8"/>
  <c r="AK718" i="8"/>
  <c r="AJ718" i="8"/>
  <c r="AI718" i="8"/>
  <c r="AH718" i="8"/>
  <c r="AG718" i="8"/>
  <c r="AF718" i="8"/>
  <c r="AE718" i="8"/>
  <c r="AC718" i="8"/>
  <c r="J718" i="8"/>
  <c r="D718" i="8"/>
  <c r="AW717" i="8"/>
  <c r="AV717" i="8"/>
  <c r="AU717" i="8"/>
  <c r="AT717" i="8"/>
  <c r="AS717" i="8"/>
  <c r="AR717" i="8"/>
  <c r="AQ717" i="8"/>
  <c r="AP717" i="8"/>
  <c r="AO717" i="8"/>
  <c r="AN717" i="8"/>
  <c r="AM717" i="8"/>
  <c r="AL717" i="8"/>
  <c r="AK717" i="8"/>
  <c r="AJ717" i="8"/>
  <c r="AI717" i="8"/>
  <c r="AH717" i="8"/>
  <c r="AG717" i="8"/>
  <c r="AF717" i="8"/>
  <c r="AE717" i="8"/>
  <c r="AC717" i="8"/>
  <c r="J717" i="8"/>
  <c r="D717" i="8"/>
  <c r="AW716" i="8"/>
  <c r="AV716" i="8"/>
  <c r="AU716" i="8"/>
  <c r="AT716" i="8"/>
  <c r="AS716" i="8"/>
  <c r="AR716" i="8"/>
  <c r="AQ716" i="8"/>
  <c r="AP716" i="8"/>
  <c r="AO716" i="8"/>
  <c r="AN716" i="8"/>
  <c r="AM716" i="8"/>
  <c r="AL716" i="8"/>
  <c r="AK716" i="8"/>
  <c r="AJ716" i="8"/>
  <c r="AI716" i="8"/>
  <c r="AH716" i="8"/>
  <c r="AG716" i="8"/>
  <c r="AF716" i="8"/>
  <c r="AE716" i="8"/>
  <c r="AC716" i="8"/>
  <c r="J716" i="8"/>
  <c r="D716" i="8"/>
  <c r="AW715" i="8"/>
  <c r="AV715" i="8"/>
  <c r="AU715" i="8"/>
  <c r="AT715" i="8"/>
  <c r="AS715" i="8"/>
  <c r="AR715" i="8"/>
  <c r="AQ715" i="8"/>
  <c r="AP715" i="8"/>
  <c r="AO715" i="8"/>
  <c r="AN715" i="8"/>
  <c r="AM715" i="8"/>
  <c r="AL715" i="8"/>
  <c r="AK715" i="8"/>
  <c r="AJ715" i="8"/>
  <c r="AI715" i="8"/>
  <c r="AH715" i="8"/>
  <c r="AG715" i="8"/>
  <c r="AF715" i="8"/>
  <c r="AE715" i="8"/>
  <c r="AC715" i="8"/>
  <c r="J715" i="8"/>
  <c r="D715" i="8"/>
  <c r="AW714" i="8"/>
  <c r="AV714" i="8"/>
  <c r="AU714" i="8"/>
  <c r="AT714" i="8"/>
  <c r="AS714" i="8"/>
  <c r="AR714" i="8"/>
  <c r="AQ714" i="8"/>
  <c r="AP714" i="8"/>
  <c r="AO714" i="8"/>
  <c r="AN714" i="8"/>
  <c r="AM714" i="8"/>
  <c r="AL714" i="8"/>
  <c r="AK714" i="8"/>
  <c r="AJ714" i="8"/>
  <c r="AI714" i="8"/>
  <c r="AH714" i="8"/>
  <c r="AG714" i="8"/>
  <c r="AF714" i="8"/>
  <c r="AE714" i="8"/>
  <c r="AC714" i="8"/>
  <c r="J714" i="8"/>
  <c r="D714" i="8"/>
  <c r="AW713" i="8"/>
  <c r="AV713" i="8"/>
  <c r="AU713" i="8"/>
  <c r="AT713" i="8"/>
  <c r="AS713" i="8"/>
  <c r="AR713" i="8"/>
  <c r="AQ713" i="8"/>
  <c r="AP713" i="8"/>
  <c r="AO713" i="8"/>
  <c r="AN713" i="8"/>
  <c r="AM713" i="8"/>
  <c r="AL713" i="8"/>
  <c r="AK713" i="8"/>
  <c r="AJ713" i="8"/>
  <c r="AI713" i="8"/>
  <c r="AH713" i="8"/>
  <c r="AG713" i="8"/>
  <c r="AF713" i="8"/>
  <c r="AE713" i="8"/>
  <c r="AC713" i="8"/>
  <c r="J713" i="8"/>
  <c r="D713" i="8"/>
  <c r="AW712" i="8"/>
  <c r="AV712" i="8"/>
  <c r="AU712" i="8"/>
  <c r="AT712" i="8"/>
  <c r="AS712" i="8"/>
  <c r="AR712" i="8"/>
  <c r="AQ712" i="8"/>
  <c r="AP712" i="8"/>
  <c r="AO712" i="8"/>
  <c r="AN712" i="8"/>
  <c r="AM712" i="8"/>
  <c r="AL712" i="8"/>
  <c r="AK712" i="8"/>
  <c r="AJ712" i="8"/>
  <c r="AI712" i="8"/>
  <c r="AH712" i="8"/>
  <c r="AG712" i="8"/>
  <c r="AF712" i="8"/>
  <c r="AE712" i="8"/>
  <c r="AC712" i="8"/>
  <c r="J712" i="8"/>
  <c r="D712" i="8"/>
  <c r="AW711" i="8"/>
  <c r="AV711" i="8"/>
  <c r="AU711" i="8"/>
  <c r="AT711" i="8"/>
  <c r="AS711" i="8"/>
  <c r="AR711" i="8"/>
  <c r="AQ711" i="8"/>
  <c r="AP711" i="8"/>
  <c r="AO711" i="8"/>
  <c r="AN711" i="8"/>
  <c r="AM711" i="8"/>
  <c r="AL711" i="8"/>
  <c r="AK711" i="8"/>
  <c r="AJ711" i="8"/>
  <c r="AI711" i="8"/>
  <c r="AH711" i="8"/>
  <c r="AG711" i="8"/>
  <c r="AF711" i="8"/>
  <c r="AE711" i="8"/>
  <c r="AC711" i="8"/>
  <c r="J711" i="8"/>
  <c r="D711" i="8"/>
  <c r="AW710" i="8"/>
  <c r="AV710" i="8"/>
  <c r="AU710" i="8"/>
  <c r="AT710" i="8"/>
  <c r="AS710" i="8"/>
  <c r="AR710" i="8"/>
  <c r="AQ710" i="8"/>
  <c r="AP710" i="8"/>
  <c r="AO710" i="8"/>
  <c r="AN710" i="8"/>
  <c r="AM710" i="8"/>
  <c r="AL710" i="8"/>
  <c r="AK710" i="8"/>
  <c r="AJ710" i="8"/>
  <c r="AI710" i="8"/>
  <c r="AH710" i="8"/>
  <c r="AG710" i="8"/>
  <c r="AF710" i="8"/>
  <c r="AE710" i="8"/>
  <c r="AC710" i="8"/>
  <c r="J710" i="8"/>
  <c r="D710" i="8"/>
  <c r="AW709" i="8"/>
  <c r="AV709" i="8"/>
  <c r="AU709" i="8"/>
  <c r="AT709" i="8"/>
  <c r="AS709" i="8"/>
  <c r="AR709" i="8"/>
  <c r="AQ709" i="8"/>
  <c r="AP709" i="8"/>
  <c r="AO709" i="8"/>
  <c r="AN709" i="8"/>
  <c r="AM709" i="8"/>
  <c r="AL709" i="8"/>
  <c r="AK709" i="8"/>
  <c r="AJ709" i="8"/>
  <c r="AI709" i="8"/>
  <c r="AH709" i="8"/>
  <c r="AG709" i="8"/>
  <c r="AF709" i="8"/>
  <c r="AE709" i="8"/>
  <c r="AC709" i="8"/>
  <c r="J709" i="8"/>
  <c r="D709" i="8"/>
  <c r="AW708" i="8"/>
  <c r="AV708" i="8"/>
  <c r="AU708" i="8"/>
  <c r="AT708" i="8"/>
  <c r="AS708" i="8"/>
  <c r="AR708" i="8"/>
  <c r="AQ708" i="8"/>
  <c r="AP708" i="8"/>
  <c r="AO708" i="8"/>
  <c r="AN708" i="8"/>
  <c r="AM708" i="8"/>
  <c r="AL708" i="8"/>
  <c r="AK708" i="8"/>
  <c r="AJ708" i="8"/>
  <c r="AI708" i="8"/>
  <c r="AH708" i="8"/>
  <c r="AG708" i="8"/>
  <c r="AF708" i="8"/>
  <c r="AE708" i="8"/>
  <c r="AC708" i="8"/>
  <c r="J708" i="8"/>
  <c r="D708" i="8"/>
  <c r="AW707" i="8"/>
  <c r="AV707" i="8"/>
  <c r="AU707" i="8"/>
  <c r="AT707" i="8"/>
  <c r="AS707" i="8"/>
  <c r="AR707" i="8"/>
  <c r="AQ707" i="8"/>
  <c r="AP707" i="8"/>
  <c r="AO707" i="8"/>
  <c r="AN707" i="8"/>
  <c r="AM707" i="8"/>
  <c r="AL707" i="8"/>
  <c r="AK707" i="8"/>
  <c r="AJ707" i="8"/>
  <c r="AI707" i="8"/>
  <c r="AH707" i="8"/>
  <c r="AG707" i="8"/>
  <c r="AF707" i="8"/>
  <c r="AE707" i="8"/>
  <c r="AC707" i="8"/>
  <c r="J707" i="8"/>
  <c r="D707" i="8"/>
  <c r="AW706" i="8"/>
  <c r="AV706" i="8"/>
  <c r="AU706" i="8"/>
  <c r="AT706" i="8"/>
  <c r="AS706" i="8"/>
  <c r="AR706" i="8"/>
  <c r="AQ706" i="8"/>
  <c r="AP706" i="8"/>
  <c r="AO706" i="8"/>
  <c r="AN706" i="8"/>
  <c r="AM706" i="8"/>
  <c r="AL706" i="8"/>
  <c r="AK706" i="8"/>
  <c r="AJ706" i="8"/>
  <c r="AI706" i="8"/>
  <c r="AH706" i="8"/>
  <c r="AG706" i="8"/>
  <c r="AF706" i="8"/>
  <c r="AE706" i="8"/>
  <c r="AC706" i="8"/>
  <c r="J706" i="8"/>
  <c r="D706" i="8"/>
  <c r="AW705" i="8"/>
  <c r="AV705" i="8"/>
  <c r="AU705" i="8"/>
  <c r="AT705" i="8"/>
  <c r="AS705" i="8"/>
  <c r="AR705" i="8"/>
  <c r="AQ705" i="8"/>
  <c r="AP705" i="8"/>
  <c r="AO705" i="8"/>
  <c r="AN705" i="8"/>
  <c r="AM705" i="8"/>
  <c r="AL705" i="8"/>
  <c r="AK705" i="8"/>
  <c r="AJ705" i="8"/>
  <c r="AI705" i="8"/>
  <c r="AH705" i="8"/>
  <c r="AG705" i="8"/>
  <c r="AF705" i="8"/>
  <c r="AE705" i="8"/>
  <c r="AC705" i="8"/>
  <c r="J705" i="8"/>
  <c r="D705" i="8"/>
  <c r="AW704" i="8"/>
  <c r="AV704" i="8"/>
  <c r="AU704" i="8"/>
  <c r="AT704" i="8"/>
  <c r="AS704" i="8"/>
  <c r="AR704" i="8"/>
  <c r="AQ704" i="8"/>
  <c r="AP704" i="8"/>
  <c r="AO704" i="8"/>
  <c r="AN704" i="8"/>
  <c r="AM704" i="8"/>
  <c r="AL704" i="8"/>
  <c r="AK704" i="8"/>
  <c r="AJ704" i="8"/>
  <c r="AI704" i="8"/>
  <c r="AH704" i="8"/>
  <c r="AG704" i="8"/>
  <c r="AF704" i="8"/>
  <c r="AE704" i="8"/>
  <c r="AC704" i="8"/>
  <c r="J704" i="8"/>
  <c r="D704" i="8"/>
  <c r="AW703" i="8"/>
  <c r="AV703" i="8"/>
  <c r="AU703" i="8"/>
  <c r="AT703" i="8"/>
  <c r="AS703" i="8"/>
  <c r="AR703" i="8"/>
  <c r="AQ703" i="8"/>
  <c r="AP703" i="8"/>
  <c r="AO703" i="8"/>
  <c r="AN703" i="8"/>
  <c r="AM703" i="8"/>
  <c r="AL703" i="8"/>
  <c r="AK703" i="8"/>
  <c r="AJ703" i="8"/>
  <c r="AI703" i="8"/>
  <c r="AH703" i="8"/>
  <c r="AG703" i="8"/>
  <c r="AF703" i="8"/>
  <c r="AE703" i="8"/>
  <c r="AC703" i="8"/>
  <c r="J703" i="8"/>
  <c r="D703" i="8"/>
  <c r="AW702" i="8"/>
  <c r="AV702" i="8"/>
  <c r="AU702" i="8"/>
  <c r="AT702" i="8"/>
  <c r="AS702" i="8"/>
  <c r="AR702" i="8"/>
  <c r="AQ702" i="8"/>
  <c r="AP702" i="8"/>
  <c r="AO702" i="8"/>
  <c r="AN702" i="8"/>
  <c r="AM702" i="8"/>
  <c r="AL702" i="8"/>
  <c r="AK702" i="8"/>
  <c r="AJ702" i="8"/>
  <c r="AI702" i="8"/>
  <c r="AH702" i="8"/>
  <c r="AG702" i="8"/>
  <c r="AF702" i="8"/>
  <c r="AE702" i="8"/>
  <c r="AC702" i="8"/>
  <c r="J702" i="8"/>
  <c r="D702" i="8"/>
  <c r="AW701" i="8"/>
  <c r="AV701" i="8"/>
  <c r="AU701" i="8"/>
  <c r="AT701" i="8"/>
  <c r="AS701" i="8"/>
  <c r="AR701" i="8"/>
  <c r="AQ701" i="8"/>
  <c r="AP701" i="8"/>
  <c r="AO701" i="8"/>
  <c r="AN701" i="8"/>
  <c r="AM701" i="8"/>
  <c r="AL701" i="8"/>
  <c r="AK701" i="8"/>
  <c r="AJ701" i="8"/>
  <c r="AI701" i="8"/>
  <c r="AH701" i="8"/>
  <c r="AG701" i="8"/>
  <c r="AF701" i="8"/>
  <c r="AE701" i="8"/>
  <c r="AC701" i="8"/>
  <c r="J701" i="8"/>
  <c r="D701" i="8"/>
  <c r="AW700" i="8"/>
  <c r="AV700" i="8"/>
  <c r="AU700" i="8"/>
  <c r="AT700" i="8"/>
  <c r="AS700" i="8"/>
  <c r="AR700" i="8"/>
  <c r="AQ700" i="8"/>
  <c r="AP700" i="8"/>
  <c r="AO700" i="8"/>
  <c r="AN700" i="8"/>
  <c r="AM700" i="8"/>
  <c r="AL700" i="8"/>
  <c r="AK700" i="8"/>
  <c r="AJ700" i="8"/>
  <c r="AI700" i="8"/>
  <c r="AH700" i="8"/>
  <c r="AG700" i="8"/>
  <c r="AF700" i="8"/>
  <c r="AE700" i="8"/>
  <c r="AC700" i="8"/>
  <c r="J700" i="8"/>
  <c r="D700" i="8"/>
  <c r="AW699" i="8"/>
  <c r="AV699" i="8"/>
  <c r="AU699" i="8"/>
  <c r="AT699" i="8"/>
  <c r="AS699" i="8"/>
  <c r="AR699" i="8"/>
  <c r="AQ699" i="8"/>
  <c r="AP699" i="8"/>
  <c r="AO699" i="8"/>
  <c r="AN699" i="8"/>
  <c r="AM699" i="8"/>
  <c r="AL699" i="8"/>
  <c r="AK699" i="8"/>
  <c r="AJ699" i="8"/>
  <c r="AI699" i="8"/>
  <c r="AH699" i="8"/>
  <c r="AG699" i="8"/>
  <c r="AF699" i="8"/>
  <c r="AE699" i="8"/>
  <c r="AC699" i="8"/>
  <c r="J699" i="8"/>
  <c r="D699" i="8"/>
  <c r="AW698" i="8"/>
  <c r="AV698" i="8"/>
  <c r="AU698" i="8"/>
  <c r="AT698" i="8"/>
  <c r="AS698" i="8"/>
  <c r="AR698" i="8"/>
  <c r="AQ698" i="8"/>
  <c r="AP698" i="8"/>
  <c r="AO698" i="8"/>
  <c r="AN698" i="8"/>
  <c r="AM698" i="8"/>
  <c r="AL698" i="8"/>
  <c r="AK698" i="8"/>
  <c r="AJ698" i="8"/>
  <c r="AI698" i="8"/>
  <c r="AH698" i="8"/>
  <c r="AG698" i="8"/>
  <c r="AF698" i="8"/>
  <c r="AE698" i="8"/>
  <c r="AC698" i="8"/>
  <c r="J698" i="8"/>
  <c r="D698" i="8"/>
  <c r="AW697" i="8"/>
  <c r="AV697" i="8"/>
  <c r="AU697" i="8"/>
  <c r="AT697" i="8"/>
  <c r="AS697" i="8"/>
  <c r="AR697" i="8"/>
  <c r="AQ697" i="8"/>
  <c r="AP697" i="8"/>
  <c r="AO697" i="8"/>
  <c r="AN697" i="8"/>
  <c r="AM697" i="8"/>
  <c r="AL697" i="8"/>
  <c r="AK697" i="8"/>
  <c r="AJ697" i="8"/>
  <c r="AI697" i="8"/>
  <c r="AH697" i="8"/>
  <c r="AG697" i="8"/>
  <c r="AF697" i="8"/>
  <c r="AE697" i="8"/>
  <c r="AC697" i="8"/>
  <c r="J697" i="8"/>
  <c r="D697" i="8"/>
  <c r="AW696" i="8"/>
  <c r="AV696" i="8"/>
  <c r="AU696" i="8"/>
  <c r="AT696" i="8"/>
  <c r="AS696" i="8"/>
  <c r="AR696" i="8"/>
  <c r="AQ696" i="8"/>
  <c r="AP696" i="8"/>
  <c r="AO696" i="8"/>
  <c r="AN696" i="8"/>
  <c r="AM696" i="8"/>
  <c r="AL696" i="8"/>
  <c r="AK696" i="8"/>
  <c r="AJ696" i="8"/>
  <c r="AI696" i="8"/>
  <c r="AH696" i="8"/>
  <c r="AG696" i="8"/>
  <c r="AF696" i="8"/>
  <c r="AE696" i="8"/>
  <c r="AC696" i="8"/>
  <c r="J696" i="8"/>
  <c r="D696" i="8"/>
  <c r="AW695" i="8"/>
  <c r="AV695" i="8"/>
  <c r="AU695" i="8"/>
  <c r="AT695" i="8"/>
  <c r="AS695" i="8"/>
  <c r="AR695" i="8"/>
  <c r="AQ695" i="8"/>
  <c r="AP695" i="8"/>
  <c r="AO695" i="8"/>
  <c r="AN695" i="8"/>
  <c r="AM695" i="8"/>
  <c r="AL695" i="8"/>
  <c r="AK695" i="8"/>
  <c r="AJ695" i="8"/>
  <c r="AI695" i="8"/>
  <c r="AH695" i="8"/>
  <c r="AG695" i="8"/>
  <c r="AF695" i="8"/>
  <c r="AE695" i="8"/>
  <c r="AC695" i="8"/>
  <c r="J695" i="8"/>
  <c r="D695" i="8"/>
  <c r="AW694" i="8"/>
  <c r="AV694" i="8"/>
  <c r="AU694" i="8"/>
  <c r="AT694" i="8"/>
  <c r="AS694" i="8"/>
  <c r="AR694" i="8"/>
  <c r="AQ694" i="8"/>
  <c r="AP694" i="8"/>
  <c r="AO694" i="8"/>
  <c r="AN694" i="8"/>
  <c r="AM694" i="8"/>
  <c r="AL694" i="8"/>
  <c r="AK694" i="8"/>
  <c r="AJ694" i="8"/>
  <c r="AI694" i="8"/>
  <c r="AH694" i="8"/>
  <c r="AG694" i="8"/>
  <c r="AF694" i="8"/>
  <c r="AE694" i="8"/>
  <c r="AC694" i="8"/>
  <c r="J694" i="8"/>
  <c r="D694" i="8"/>
  <c r="AW693" i="8"/>
  <c r="AV693" i="8"/>
  <c r="AU693" i="8"/>
  <c r="AT693" i="8"/>
  <c r="AS693" i="8"/>
  <c r="AR693" i="8"/>
  <c r="AQ693" i="8"/>
  <c r="AP693" i="8"/>
  <c r="AO693" i="8"/>
  <c r="AN693" i="8"/>
  <c r="AM693" i="8"/>
  <c r="AL693" i="8"/>
  <c r="AK693" i="8"/>
  <c r="AJ693" i="8"/>
  <c r="AI693" i="8"/>
  <c r="AH693" i="8"/>
  <c r="AG693" i="8"/>
  <c r="AF693" i="8"/>
  <c r="AE693" i="8"/>
  <c r="AC693" i="8"/>
  <c r="J693" i="8"/>
  <c r="D693" i="8"/>
  <c r="AW692" i="8"/>
  <c r="AV692" i="8"/>
  <c r="AU692" i="8"/>
  <c r="AT692" i="8"/>
  <c r="AS692" i="8"/>
  <c r="AR692" i="8"/>
  <c r="AQ692" i="8"/>
  <c r="AP692" i="8"/>
  <c r="AO692" i="8"/>
  <c r="AN692" i="8"/>
  <c r="AM692" i="8"/>
  <c r="AL692" i="8"/>
  <c r="AK692" i="8"/>
  <c r="AJ692" i="8"/>
  <c r="AI692" i="8"/>
  <c r="AH692" i="8"/>
  <c r="AG692" i="8"/>
  <c r="AF692" i="8"/>
  <c r="AE692" i="8"/>
  <c r="AC692" i="8"/>
  <c r="J692" i="8"/>
  <c r="D692" i="8"/>
  <c r="AW691" i="8"/>
  <c r="AV691" i="8"/>
  <c r="AU691" i="8"/>
  <c r="AT691" i="8"/>
  <c r="AS691" i="8"/>
  <c r="AR691" i="8"/>
  <c r="AQ691" i="8"/>
  <c r="AP691" i="8"/>
  <c r="AO691" i="8"/>
  <c r="AN691" i="8"/>
  <c r="AM691" i="8"/>
  <c r="AL691" i="8"/>
  <c r="AK691" i="8"/>
  <c r="AJ691" i="8"/>
  <c r="AI691" i="8"/>
  <c r="AH691" i="8"/>
  <c r="AG691" i="8"/>
  <c r="AF691" i="8"/>
  <c r="AE691" i="8"/>
  <c r="AC691" i="8"/>
  <c r="J691" i="8"/>
  <c r="D691" i="8"/>
  <c r="AW690" i="8"/>
  <c r="AV690" i="8"/>
  <c r="AU690" i="8"/>
  <c r="AT690" i="8"/>
  <c r="AS690" i="8"/>
  <c r="AR690" i="8"/>
  <c r="AQ690" i="8"/>
  <c r="AP690" i="8"/>
  <c r="AO690" i="8"/>
  <c r="AN690" i="8"/>
  <c r="AM690" i="8"/>
  <c r="AL690" i="8"/>
  <c r="AK690" i="8"/>
  <c r="AJ690" i="8"/>
  <c r="AI690" i="8"/>
  <c r="AH690" i="8"/>
  <c r="AG690" i="8"/>
  <c r="AF690" i="8"/>
  <c r="AE690" i="8"/>
  <c r="AC690" i="8"/>
  <c r="J690" i="8"/>
  <c r="D690" i="8"/>
  <c r="AW689" i="8"/>
  <c r="AV689" i="8"/>
  <c r="AU689" i="8"/>
  <c r="AT689" i="8"/>
  <c r="AS689" i="8"/>
  <c r="AR689" i="8"/>
  <c r="AQ689" i="8"/>
  <c r="AP689" i="8"/>
  <c r="AO689" i="8"/>
  <c r="AN689" i="8"/>
  <c r="AM689" i="8"/>
  <c r="AL689" i="8"/>
  <c r="AK689" i="8"/>
  <c r="AJ689" i="8"/>
  <c r="AI689" i="8"/>
  <c r="AH689" i="8"/>
  <c r="AG689" i="8"/>
  <c r="AF689" i="8"/>
  <c r="AE689" i="8"/>
  <c r="AC689" i="8"/>
  <c r="J689" i="8"/>
  <c r="D689" i="8"/>
  <c r="AW688" i="8"/>
  <c r="AV688" i="8"/>
  <c r="AU688" i="8"/>
  <c r="AT688" i="8"/>
  <c r="AS688" i="8"/>
  <c r="AR688" i="8"/>
  <c r="AQ688" i="8"/>
  <c r="AP688" i="8"/>
  <c r="AO688" i="8"/>
  <c r="AN688" i="8"/>
  <c r="AM688" i="8"/>
  <c r="AL688" i="8"/>
  <c r="AK688" i="8"/>
  <c r="AJ688" i="8"/>
  <c r="AI688" i="8"/>
  <c r="AH688" i="8"/>
  <c r="AG688" i="8"/>
  <c r="AF688" i="8"/>
  <c r="AE688" i="8"/>
  <c r="AC688" i="8"/>
  <c r="J688" i="8"/>
  <c r="D688" i="8"/>
  <c r="AW687" i="8"/>
  <c r="AV687" i="8"/>
  <c r="AU687" i="8"/>
  <c r="AT687" i="8"/>
  <c r="AS687" i="8"/>
  <c r="AR687" i="8"/>
  <c r="AQ687" i="8"/>
  <c r="AP687" i="8"/>
  <c r="AO687" i="8"/>
  <c r="AN687" i="8"/>
  <c r="AM687" i="8"/>
  <c r="AL687" i="8"/>
  <c r="AK687" i="8"/>
  <c r="AJ687" i="8"/>
  <c r="AI687" i="8"/>
  <c r="AH687" i="8"/>
  <c r="AG687" i="8"/>
  <c r="AF687" i="8"/>
  <c r="AE687" i="8"/>
  <c r="AC687" i="8"/>
  <c r="J687" i="8"/>
  <c r="D687" i="8"/>
  <c r="AW686" i="8"/>
  <c r="AV686" i="8"/>
  <c r="AU686" i="8"/>
  <c r="AT686" i="8"/>
  <c r="AS686" i="8"/>
  <c r="AR686" i="8"/>
  <c r="AQ686" i="8"/>
  <c r="AP686" i="8"/>
  <c r="AO686" i="8"/>
  <c r="AN686" i="8"/>
  <c r="AM686" i="8"/>
  <c r="AL686" i="8"/>
  <c r="AK686" i="8"/>
  <c r="AJ686" i="8"/>
  <c r="AI686" i="8"/>
  <c r="AH686" i="8"/>
  <c r="AG686" i="8"/>
  <c r="AF686" i="8"/>
  <c r="AE686" i="8"/>
  <c r="AC686" i="8"/>
  <c r="J686" i="8"/>
  <c r="D686" i="8"/>
  <c r="AW685" i="8"/>
  <c r="AV685" i="8"/>
  <c r="AU685" i="8"/>
  <c r="AT685" i="8"/>
  <c r="AS685" i="8"/>
  <c r="AR685" i="8"/>
  <c r="AQ685" i="8"/>
  <c r="AP685" i="8"/>
  <c r="AO685" i="8"/>
  <c r="AN685" i="8"/>
  <c r="AM685" i="8"/>
  <c r="AL685" i="8"/>
  <c r="AK685" i="8"/>
  <c r="AJ685" i="8"/>
  <c r="AI685" i="8"/>
  <c r="AH685" i="8"/>
  <c r="AG685" i="8"/>
  <c r="AF685" i="8"/>
  <c r="AE685" i="8"/>
  <c r="AC685" i="8"/>
  <c r="J685" i="8"/>
  <c r="D685" i="8"/>
  <c r="AW684" i="8"/>
  <c r="AV684" i="8"/>
  <c r="AU684" i="8"/>
  <c r="AT684" i="8"/>
  <c r="AS684" i="8"/>
  <c r="AR684" i="8"/>
  <c r="AQ684" i="8"/>
  <c r="AP684" i="8"/>
  <c r="AO684" i="8"/>
  <c r="AN684" i="8"/>
  <c r="AM684" i="8"/>
  <c r="AL684" i="8"/>
  <c r="AK684" i="8"/>
  <c r="AJ684" i="8"/>
  <c r="AI684" i="8"/>
  <c r="AH684" i="8"/>
  <c r="AG684" i="8"/>
  <c r="AF684" i="8"/>
  <c r="AE684" i="8"/>
  <c r="AC684" i="8"/>
  <c r="J684" i="8"/>
  <c r="D684" i="8"/>
  <c r="AW683" i="8"/>
  <c r="AV683" i="8"/>
  <c r="AU683" i="8"/>
  <c r="AT683" i="8"/>
  <c r="AS683" i="8"/>
  <c r="AR683" i="8"/>
  <c r="AQ683" i="8"/>
  <c r="AP683" i="8"/>
  <c r="AO683" i="8"/>
  <c r="AN683" i="8"/>
  <c r="AM683" i="8"/>
  <c r="AL683" i="8"/>
  <c r="AK683" i="8"/>
  <c r="AJ683" i="8"/>
  <c r="AI683" i="8"/>
  <c r="AH683" i="8"/>
  <c r="AG683" i="8"/>
  <c r="AF683" i="8"/>
  <c r="AE683" i="8"/>
  <c r="AC683" i="8"/>
  <c r="J683" i="8"/>
  <c r="D683" i="8"/>
  <c r="AW682" i="8"/>
  <c r="AV682" i="8"/>
  <c r="AU682" i="8"/>
  <c r="AT682" i="8"/>
  <c r="AS682" i="8"/>
  <c r="AR682" i="8"/>
  <c r="AQ682" i="8"/>
  <c r="AP682" i="8"/>
  <c r="AO682" i="8"/>
  <c r="AN682" i="8"/>
  <c r="AM682" i="8"/>
  <c r="AL682" i="8"/>
  <c r="AK682" i="8"/>
  <c r="AJ682" i="8"/>
  <c r="AI682" i="8"/>
  <c r="AH682" i="8"/>
  <c r="AG682" i="8"/>
  <c r="AF682" i="8"/>
  <c r="AE682" i="8"/>
  <c r="AC682" i="8"/>
  <c r="J682" i="8"/>
  <c r="D682" i="8"/>
  <c r="AW681" i="8"/>
  <c r="AV681" i="8"/>
  <c r="AU681" i="8"/>
  <c r="AT681" i="8"/>
  <c r="AS681" i="8"/>
  <c r="AR681" i="8"/>
  <c r="AQ681" i="8"/>
  <c r="AP681" i="8"/>
  <c r="AO681" i="8"/>
  <c r="AN681" i="8"/>
  <c r="AM681" i="8"/>
  <c r="AL681" i="8"/>
  <c r="AK681" i="8"/>
  <c r="AJ681" i="8"/>
  <c r="AI681" i="8"/>
  <c r="AH681" i="8"/>
  <c r="AG681" i="8"/>
  <c r="AF681" i="8"/>
  <c r="AE681" i="8"/>
  <c r="AC681" i="8"/>
  <c r="J681" i="8"/>
  <c r="D681" i="8"/>
  <c r="AW680" i="8"/>
  <c r="AV680" i="8"/>
  <c r="AU680" i="8"/>
  <c r="AT680" i="8"/>
  <c r="AS680" i="8"/>
  <c r="AR680" i="8"/>
  <c r="AQ680" i="8"/>
  <c r="AP680" i="8"/>
  <c r="AO680" i="8"/>
  <c r="AN680" i="8"/>
  <c r="AM680" i="8"/>
  <c r="AL680" i="8"/>
  <c r="AK680" i="8"/>
  <c r="AJ680" i="8"/>
  <c r="AI680" i="8"/>
  <c r="AH680" i="8"/>
  <c r="AG680" i="8"/>
  <c r="AF680" i="8"/>
  <c r="AE680" i="8"/>
  <c r="AC680" i="8"/>
  <c r="J680" i="8"/>
  <c r="D680" i="8"/>
  <c r="AW679" i="8"/>
  <c r="AV679" i="8"/>
  <c r="AU679" i="8"/>
  <c r="AT679" i="8"/>
  <c r="AS679" i="8"/>
  <c r="AR679" i="8"/>
  <c r="AQ679" i="8"/>
  <c r="AP679" i="8"/>
  <c r="AO679" i="8"/>
  <c r="AN679" i="8"/>
  <c r="AM679" i="8"/>
  <c r="AL679" i="8"/>
  <c r="AK679" i="8"/>
  <c r="AJ679" i="8"/>
  <c r="AI679" i="8"/>
  <c r="AH679" i="8"/>
  <c r="AG679" i="8"/>
  <c r="AF679" i="8"/>
  <c r="AE679" i="8"/>
  <c r="AC679" i="8"/>
  <c r="J679" i="8"/>
  <c r="D679" i="8"/>
  <c r="AW678" i="8"/>
  <c r="AV678" i="8"/>
  <c r="AU678" i="8"/>
  <c r="AT678" i="8"/>
  <c r="AS678" i="8"/>
  <c r="AR678" i="8"/>
  <c r="AQ678" i="8"/>
  <c r="AP678" i="8"/>
  <c r="AO678" i="8"/>
  <c r="AN678" i="8"/>
  <c r="AM678" i="8"/>
  <c r="AL678" i="8"/>
  <c r="AK678" i="8"/>
  <c r="AJ678" i="8"/>
  <c r="AI678" i="8"/>
  <c r="AH678" i="8"/>
  <c r="AG678" i="8"/>
  <c r="AF678" i="8"/>
  <c r="AE678" i="8"/>
  <c r="AC678" i="8"/>
  <c r="J678" i="8"/>
  <c r="D678" i="8"/>
  <c r="AW677" i="8"/>
  <c r="AV677" i="8"/>
  <c r="AU677" i="8"/>
  <c r="AT677" i="8"/>
  <c r="AS677" i="8"/>
  <c r="AR677" i="8"/>
  <c r="AQ677" i="8"/>
  <c r="AP677" i="8"/>
  <c r="AO677" i="8"/>
  <c r="AN677" i="8"/>
  <c r="AM677" i="8"/>
  <c r="AL677" i="8"/>
  <c r="AK677" i="8"/>
  <c r="AJ677" i="8"/>
  <c r="AI677" i="8"/>
  <c r="AH677" i="8"/>
  <c r="AG677" i="8"/>
  <c r="AF677" i="8"/>
  <c r="AE677" i="8"/>
  <c r="AC677" i="8"/>
  <c r="J677" i="8"/>
  <c r="D677" i="8"/>
  <c r="AW676" i="8"/>
  <c r="AV676" i="8"/>
  <c r="AU676" i="8"/>
  <c r="AT676" i="8"/>
  <c r="AS676" i="8"/>
  <c r="AR676" i="8"/>
  <c r="AQ676" i="8"/>
  <c r="AP676" i="8"/>
  <c r="AO676" i="8"/>
  <c r="AN676" i="8"/>
  <c r="AM676" i="8"/>
  <c r="AL676" i="8"/>
  <c r="AK676" i="8"/>
  <c r="AJ676" i="8"/>
  <c r="AI676" i="8"/>
  <c r="AH676" i="8"/>
  <c r="AG676" i="8"/>
  <c r="AF676" i="8"/>
  <c r="AE676" i="8"/>
  <c r="AC676" i="8"/>
  <c r="J676" i="8"/>
  <c r="D676" i="8"/>
  <c r="AW675" i="8"/>
  <c r="AV675" i="8"/>
  <c r="AU675" i="8"/>
  <c r="AT675" i="8"/>
  <c r="AS675" i="8"/>
  <c r="AR675" i="8"/>
  <c r="AQ675" i="8"/>
  <c r="AP675" i="8"/>
  <c r="AO675" i="8"/>
  <c r="AN675" i="8"/>
  <c r="AM675" i="8"/>
  <c r="AL675" i="8"/>
  <c r="AK675" i="8"/>
  <c r="AJ675" i="8"/>
  <c r="AI675" i="8"/>
  <c r="AH675" i="8"/>
  <c r="AG675" i="8"/>
  <c r="AF675" i="8"/>
  <c r="AE675" i="8"/>
  <c r="AC675" i="8"/>
  <c r="J675" i="8"/>
  <c r="D675" i="8"/>
  <c r="AW674" i="8"/>
  <c r="AV674" i="8"/>
  <c r="AU674" i="8"/>
  <c r="AT674" i="8"/>
  <c r="AS674" i="8"/>
  <c r="AR674" i="8"/>
  <c r="AQ674" i="8"/>
  <c r="AP674" i="8"/>
  <c r="AO674" i="8"/>
  <c r="AN674" i="8"/>
  <c r="AM674" i="8"/>
  <c r="AL674" i="8"/>
  <c r="AK674" i="8"/>
  <c r="AJ674" i="8"/>
  <c r="AI674" i="8"/>
  <c r="AH674" i="8"/>
  <c r="AG674" i="8"/>
  <c r="AF674" i="8"/>
  <c r="AE674" i="8"/>
  <c r="AC674" i="8"/>
  <c r="J674" i="8"/>
  <c r="D674" i="8"/>
  <c r="AW673" i="8"/>
  <c r="AV673" i="8"/>
  <c r="AU673" i="8"/>
  <c r="AT673" i="8"/>
  <c r="AS673" i="8"/>
  <c r="AR673" i="8"/>
  <c r="AQ673" i="8"/>
  <c r="AP673" i="8"/>
  <c r="AO673" i="8"/>
  <c r="AN673" i="8"/>
  <c r="AM673" i="8"/>
  <c r="AL673" i="8"/>
  <c r="AK673" i="8"/>
  <c r="AJ673" i="8"/>
  <c r="AI673" i="8"/>
  <c r="AH673" i="8"/>
  <c r="AG673" i="8"/>
  <c r="AF673" i="8"/>
  <c r="AE673" i="8"/>
  <c r="AC673" i="8"/>
  <c r="J673" i="8"/>
  <c r="D673" i="8"/>
  <c r="AW672" i="8"/>
  <c r="AV672" i="8"/>
  <c r="AU672" i="8"/>
  <c r="AT672" i="8"/>
  <c r="AS672" i="8"/>
  <c r="AR672" i="8"/>
  <c r="AQ672" i="8"/>
  <c r="AP672" i="8"/>
  <c r="AO672" i="8"/>
  <c r="AN672" i="8"/>
  <c r="AM672" i="8"/>
  <c r="AL672" i="8"/>
  <c r="AK672" i="8"/>
  <c r="AJ672" i="8"/>
  <c r="AI672" i="8"/>
  <c r="AH672" i="8"/>
  <c r="AG672" i="8"/>
  <c r="AF672" i="8"/>
  <c r="AE672" i="8"/>
  <c r="AC672" i="8"/>
  <c r="J672" i="8"/>
  <c r="D672" i="8"/>
  <c r="AW671" i="8"/>
  <c r="AV671" i="8"/>
  <c r="AU671" i="8"/>
  <c r="AT671" i="8"/>
  <c r="AS671" i="8"/>
  <c r="AR671" i="8"/>
  <c r="AQ671" i="8"/>
  <c r="AP671" i="8"/>
  <c r="AO671" i="8"/>
  <c r="AN671" i="8"/>
  <c r="AM671" i="8"/>
  <c r="AL671" i="8"/>
  <c r="AK671" i="8"/>
  <c r="AJ671" i="8"/>
  <c r="AI671" i="8"/>
  <c r="AH671" i="8"/>
  <c r="AG671" i="8"/>
  <c r="AF671" i="8"/>
  <c r="AE671" i="8"/>
  <c r="AC671" i="8"/>
  <c r="J671" i="8"/>
  <c r="D671" i="8"/>
  <c r="AW670" i="8"/>
  <c r="AV670" i="8"/>
  <c r="AU670" i="8"/>
  <c r="AT670" i="8"/>
  <c r="AS670" i="8"/>
  <c r="AR670" i="8"/>
  <c r="AQ670" i="8"/>
  <c r="AP670" i="8"/>
  <c r="AO670" i="8"/>
  <c r="AN670" i="8"/>
  <c r="AM670" i="8"/>
  <c r="AL670" i="8"/>
  <c r="AK670" i="8"/>
  <c r="AJ670" i="8"/>
  <c r="AI670" i="8"/>
  <c r="AH670" i="8"/>
  <c r="AG670" i="8"/>
  <c r="AF670" i="8"/>
  <c r="AE670" i="8"/>
  <c r="AC670" i="8"/>
  <c r="J670" i="8"/>
  <c r="D670" i="8"/>
  <c r="AW669" i="8"/>
  <c r="AV669" i="8"/>
  <c r="AU669" i="8"/>
  <c r="AT669" i="8"/>
  <c r="AS669" i="8"/>
  <c r="AR669" i="8"/>
  <c r="AQ669" i="8"/>
  <c r="AP669" i="8"/>
  <c r="AO669" i="8"/>
  <c r="AN669" i="8"/>
  <c r="AM669" i="8"/>
  <c r="AL669" i="8"/>
  <c r="AK669" i="8"/>
  <c r="AJ669" i="8"/>
  <c r="AI669" i="8"/>
  <c r="AH669" i="8"/>
  <c r="AG669" i="8"/>
  <c r="AF669" i="8"/>
  <c r="AE669" i="8"/>
  <c r="AC669" i="8"/>
  <c r="J669" i="8"/>
  <c r="D669" i="8"/>
  <c r="AW668" i="8"/>
  <c r="AV668" i="8"/>
  <c r="AU668" i="8"/>
  <c r="AT668" i="8"/>
  <c r="AS668" i="8"/>
  <c r="AR668" i="8"/>
  <c r="AQ668" i="8"/>
  <c r="AP668" i="8"/>
  <c r="AO668" i="8"/>
  <c r="AN668" i="8"/>
  <c r="AM668" i="8"/>
  <c r="AL668" i="8"/>
  <c r="AK668" i="8"/>
  <c r="AJ668" i="8"/>
  <c r="AI668" i="8"/>
  <c r="AH668" i="8"/>
  <c r="AG668" i="8"/>
  <c r="AF668" i="8"/>
  <c r="AE668" i="8"/>
  <c r="AC668" i="8"/>
  <c r="J668" i="8"/>
  <c r="D668" i="8"/>
  <c r="AW667" i="8"/>
  <c r="AV667" i="8"/>
  <c r="AU667" i="8"/>
  <c r="AT667" i="8"/>
  <c r="AS667" i="8"/>
  <c r="AR667" i="8"/>
  <c r="AQ667" i="8"/>
  <c r="AP667" i="8"/>
  <c r="AO667" i="8"/>
  <c r="AN667" i="8"/>
  <c r="AM667" i="8"/>
  <c r="AL667" i="8"/>
  <c r="AK667" i="8"/>
  <c r="AJ667" i="8"/>
  <c r="AI667" i="8"/>
  <c r="AH667" i="8"/>
  <c r="AG667" i="8"/>
  <c r="AF667" i="8"/>
  <c r="AE667" i="8"/>
  <c r="AC667" i="8"/>
  <c r="J667" i="8"/>
  <c r="D667" i="8"/>
  <c r="AW666" i="8"/>
  <c r="AV666" i="8"/>
  <c r="AU666" i="8"/>
  <c r="AT666" i="8"/>
  <c r="AS666" i="8"/>
  <c r="AR666" i="8"/>
  <c r="AQ666" i="8"/>
  <c r="AP666" i="8"/>
  <c r="AO666" i="8"/>
  <c r="AN666" i="8"/>
  <c r="AM666" i="8"/>
  <c r="AL666" i="8"/>
  <c r="AK666" i="8"/>
  <c r="AJ666" i="8"/>
  <c r="AI666" i="8"/>
  <c r="AH666" i="8"/>
  <c r="AG666" i="8"/>
  <c r="AF666" i="8"/>
  <c r="AE666" i="8"/>
  <c r="AC666" i="8"/>
  <c r="J666" i="8"/>
  <c r="D666" i="8"/>
  <c r="AW665" i="8"/>
  <c r="AV665" i="8"/>
  <c r="AU665" i="8"/>
  <c r="AT665" i="8"/>
  <c r="AS665" i="8"/>
  <c r="AR665" i="8"/>
  <c r="AQ665" i="8"/>
  <c r="AP665" i="8"/>
  <c r="AO665" i="8"/>
  <c r="AN665" i="8"/>
  <c r="AM665" i="8"/>
  <c r="AL665" i="8"/>
  <c r="AK665" i="8"/>
  <c r="AJ665" i="8"/>
  <c r="AI665" i="8"/>
  <c r="AH665" i="8"/>
  <c r="AG665" i="8"/>
  <c r="AF665" i="8"/>
  <c r="AE665" i="8"/>
  <c r="AC665" i="8"/>
  <c r="J665" i="8"/>
  <c r="D665" i="8"/>
  <c r="AW664" i="8"/>
  <c r="AV664" i="8"/>
  <c r="AU664" i="8"/>
  <c r="AT664" i="8"/>
  <c r="AS664" i="8"/>
  <c r="AR664" i="8"/>
  <c r="AQ664" i="8"/>
  <c r="AP664" i="8"/>
  <c r="AO664" i="8"/>
  <c r="AN664" i="8"/>
  <c r="AM664" i="8"/>
  <c r="AL664" i="8"/>
  <c r="AK664" i="8"/>
  <c r="AJ664" i="8"/>
  <c r="AI664" i="8"/>
  <c r="AH664" i="8"/>
  <c r="AG664" i="8"/>
  <c r="AF664" i="8"/>
  <c r="AE664" i="8"/>
  <c r="AC664" i="8"/>
  <c r="J664" i="8"/>
  <c r="D664" i="8"/>
  <c r="AW663" i="8"/>
  <c r="AV663" i="8"/>
  <c r="AU663" i="8"/>
  <c r="AT663" i="8"/>
  <c r="AS663" i="8"/>
  <c r="AR663" i="8"/>
  <c r="AQ663" i="8"/>
  <c r="AP663" i="8"/>
  <c r="AO663" i="8"/>
  <c r="AN663" i="8"/>
  <c r="AM663" i="8"/>
  <c r="AL663" i="8"/>
  <c r="AK663" i="8"/>
  <c r="AJ663" i="8"/>
  <c r="AI663" i="8"/>
  <c r="AH663" i="8"/>
  <c r="AG663" i="8"/>
  <c r="AF663" i="8"/>
  <c r="AE663" i="8"/>
  <c r="AC663" i="8"/>
  <c r="J663" i="8"/>
  <c r="D663" i="8"/>
  <c r="AW662" i="8"/>
  <c r="AV662" i="8"/>
  <c r="AU662" i="8"/>
  <c r="AT662" i="8"/>
  <c r="AS662" i="8"/>
  <c r="AR662" i="8"/>
  <c r="AQ662" i="8"/>
  <c r="AP662" i="8"/>
  <c r="AO662" i="8"/>
  <c r="AN662" i="8"/>
  <c r="AM662" i="8"/>
  <c r="AL662" i="8"/>
  <c r="AK662" i="8"/>
  <c r="AJ662" i="8"/>
  <c r="AI662" i="8"/>
  <c r="AH662" i="8"/>
  <c r="AG662" i="8"/>
  <c r="AF662" i="8"/>
  <c r="AE662" i="8"/>
  <c r="AC662" i="8"/>
  <c r="J662" i="8"/>
  <c r="D662" i="8"/>
  <c r="AW661" i="8"/>
  <c r="AV661" i="8"/>
  <c r="AU661" i="8"/>
  <c r="AT661" i="8"/>
  <c r="AS661" i="8"/>
  <c r="AR661" i="8"/>
  <c r="AQ661" i="8"/>
  <c r="AP661" i="8"/>
  <c r="AO661" i="8"/>
  <c r="AN661" i="8"/>
  <c r="AM661" i="8"/>
  <c r="AL661" i="8"/>
  <c r="AK661" i="8"/>
  <c r="AJ661" i="8"/>
  <c r="AI661" i="8"/>
  <c r="AH661" i="8"/>
  <c r="AG661" i="8"/>
  <c r="AF661" i="8"/>
  <c r="AE661" i="8"/>
  <c r="AC661" i="8"/>
  <c r="J661" i="8"/>
  <c r="D661" i="8"/>
  <c r="AW660" i="8"/>
  <c r="AV660" i="8"/>
  <c r="AU660" i="8"/>
  <c r="AT660" i="8"/>
  <c r="AS660" i="8"/>
  <c r="AR660" i="8"/>
  <c r="AQ660" i="8"/>
  <c r="AP660" i="8"/>
  <c r="AO660" i="8"/>
  <c r="AN660" i="8"/>
  <c r="AM660" i="8"/>
  <c r="AL660" i="8"/>
  <c r="AK660" i="8"/>
  <c r="AJ660" i="8"/>
  <c r="AI660" i="8"/>
  <c r="AH660" i="8"/>
  <c r="AG660" i="8"/>
  <c r="AF660" i="8"/>
  <c r="AE660" i="8"/>
  <c r="AC660" i="8"/>
  <c r="J660" i="8"/>
  <c r="D660" i="8"/>
  <c r="AW659" i="8"/>
  <c r="AV659" i="8"/>
  <c r="AU659" i="8"/>
  <c r="AT659" i="8"/>
  <c r="AS659" i="8"/>
  <c r="AR659" i="8"/>
  <c r="AQ659" i="8"/>
  <c r="AP659" i="8"/>
  <c r="AO659" i="8"/>
  <c r="AN659" i="8"/>
  <c r="AM659" i="8"/>
  <c r="AL659" i="8"/>
  <c r="AK659" i="8"/>
  <c r="AJ659" i="8"/>
  <c r="AI659" i="8"/>
  <c r="AH659" i="8"/>
  <c r="AG659" i="8"/>
  <c r="AF659" i="8"/>
  <c r="AE659" i="8"/>
  <c r="AC659" i="8"/>
  <c r="J659" i="8"/>
  <c r="D659" i="8"/>
  <c r="AW658" i="8"/>
  <c r="AV658" i="8"/>
  <c r="AU658" i="8"/>
  <c r="AT658" i="8"/>
  <c r="AS658" i="8"/>
  <c r="AR658" i="8"/>
  <c r="AQ658" i="8"/>
  <c r="AP658" i="8"/>
  <c r="AO658" i="8"/>
  <c r="AN658" i="8"/>
  <c r="AM658" i="8"/>
  <c r="AL658" i="8"/>
  <c r="AK658" i="8"/>
  <c r="AJ658" i="8"/>
  <c r="AI658" i="8"/>
  <c r="AH658" i="8"/>
  <c r="AG658" i="8"/>
  <c r="AF658" i="8"/>
  <c r="AE658" i="8"/>
  <c r="AC658" i="8"/>
  <c r="J658" i="8"/>
  <c r="D658" i="8"/>
  <c r="AW657" i="8"/>
  <c r="AV657" i="8"/>
  <c r="AU657" i="8"/>
  <c r="AT657" i="8"/>
  <c r="AS657" i="8"/>
  <c r="AR657" i="8"/>
  <c r="AQ657" i="8"/>
  <c r="AP657" i="8"/>
  <c r="AO657" i="8"/>
  <c r="AN657" i="8"/>
  <c r="AM657" i="8"/>
  <c r="AL657" i="8"/>
  <c r="AK657" i="8"/>
  <c r="AJ657" i="8"/>
  <c r="AI657" i="8"/>
  <c r="AH657" i="8"/>
  <c r="AG657" i="8"/>
  <c r="AF657" i="8"/>
  <c r="AE657" i="8"/>
  <c r="AC657" i="8"/>
  <c r="J657" i="8"/>
  <c r="D657" i="8"/>
  <c r="AW656" i="8"/>
  <c r="AV656" i="8"/>
  <c r="AU656" i="8"/>
  <c r="AT656" i="8"/>
  <c r="AS656" i="8"/>
  <c r="AR656" i="8"/>
  <c r="AQ656" i="8"/>
  <c r="AP656" i="8"/>
  <c r="AO656" i="8"/>
  <c r="AN656" i="8"/>
  <c r="AM656" i="8"/>
  <c r="AL656" i="8"/>
  <c r="AK656" i="8"/>
  <c r="AJ656" i="8"/>
  <c r="AI656" i="8"/>
  <c r="AH656" i="8"/>
  <c r="AG656" i="8"/>
  <c r="AF656" i="8"/>
  <c r="AE656" i="8"/>
  <c r="AC656" i="8"/>
  <c r="J656" i="8"/>
  <c r="D656" i="8"/>
  <c r="AW655" i="8"/>
  <c r="AV655" i="8"/>
  <c r="AU655" i="8"/>
  <c r="AT655" i="8"/>
  <c r="AS655" i="8"/>
  <c r="AR655" i="8"/>
  <c r="AQ655" i="8"/>
  <c r="AP655" i="8"/>
  <c r="AO655" i="8"/>
  <c r="AN655" i="8"/>
  <c r="AM655" i="8"/>
  <c r="AL655" i="8"/>
  <c r="AK655" i="8"/>
  <c r="AJ655" i="8"/>
  <c r="AI655" i="8"/>
  <c r="AH655" i="8"/>
  <c r="AG655" i="8"/>
  <c r="AF655" i="8"/>
  <c r="AE655" i="8"/>
  <c r="AC655" i="8"/>
  <c r="J655" i="8"/>
  <c r="D655" i="8"/>
  <c r="AW654" i="8"/>
  <c r="AV654" i="8"/>
  <c r="AU654" i="8"/>
  <c r="AT654" i="8"/>
  <c r="AS654" i="8"/>
  <c r="AR654" i="8"/>
  <c r="AQ654" i="8"/>
  <c r="AP654" i="8"/>
  <c r="AO654" i="8"/>
  <c r="AN654" i="8"/>
  <c r="AM654" i="8"/>
  <c r="AL654" i="8"/>
  <c r="AK654" i="8"/>
  <c r="AJ654" i="8"/>
  <c r="AI654" i="8"/>
  <c r="AH654" i="8"/>
  <c r="AG654" i="8"/>
  <c r="AF654" i="8"/>
  <c r="AE654" i="8"/>
  <c r="AC654" i="8"/>
  <c r="J654" i="8"/>
  <c r="D654" i="8"/>
  <c r="AW653" i="8"/>
  <c r="AV653" i="8"/>
  <c r="AU653" i="8"/>
  <c r="AT653" i="8"/>
  <c r="AS653" i="8"/>
  <c r="AR653" i="8"/>
  <c r="AQ653" i="8"/>
  <c r="AP653" i="8"/>
  <c r="AO653" i="8"/>
  <c r="AN653" i="8"/>
  <c r="AM653" i="8"/>
  <c r="AL653" i="8"/>
  <c r="AK653" i="8"/>
  <c r="AJ653" i="8"/>
  <c r="AI653" i="8"/>
  <c r="AH653" i="8"/>
  <c r="AG653" i="8"/>
  <c r="AF653" i="8"/>
  <c r="AE653" i="8"/>
  <c r="AC653" i="8"/>
  <c r="J653" i="8"/>
  <c r="D653" i="8"/>
  <c r="AW652" i="8"/>
  <c r="AV652" i="8"/>
  <c r="AU652" i="8"/>
  <c r="AT652" i="8"/>
  <c r="AS652" i="8"/>
  <c r="AR652" i="8"/>
  <c r="AQ652" i="8"/>
  <c r="AP652" i="8"/>
  <c r="AO652" i="8"/>
  <c r="AN652" i="8"/>
  <c r="AM652" i="8"/>
  <c r="AL652" i="8"/>
  <c r="AK652" i="8"/>
  <c r="AJ652" i="8"/>
  <c r="AI652" i="8"/>
  <c r="AH652" i="8"/>
  <c r="AG652" i="8"/>
  <c r="AF652" i="8"/>
  <c r="AE652" i="8"/>
  <c r="AC652" i="8"/>
  <c r="J652" i="8"/>
  <c r="D652" i="8"/>
  <c r="AW651" i="8"/>
  <c r="AV651" i="8"/>
  <c r="AU651" i="8"/>
  <c r="AT651" i="8"/>
  <c r="AS651" i="8"/>
  <c r="AR651" i="8"/>
  <c r="AQ651" i="8"/>
  <c r="AP651" i="8"/>
  <c r="AO651" i="8"/>
  <c r="AN651" i="8"/>
  <c r="AM651" i="8"/>
  <c r="AL651" i="8"/>
  <c r="AK651" i="8"/>
  <c r="AJ651" i="8"/>
  <c r="AI651" i="8"/>
  <c r="AH651" i="8"/>
  <c r="AG651" i="8"/>
  <c r="AF651" i="8"/>
  <c r="AE651" i="8"/>
  <c r="AC651" i="8"/>
  <c r="J651" i="8"/>
  <c r="D651" i="8"/>
  <c r="AW650" i="8"/>
  <c r="AV650" i="8"/>
  <c r="AU650" i="8"/>
  <c r="AT650" i="8"/>
  <c r="AS650" i="8"/>
  <c r="AR650" i="8"/>
  <c r="AQ650" i="8"/>
  <c r="AP650" i="8"/>
  <c r="AO650" i="8"/>
  <c r="AN650" i="8"/>
  <c r="AM650" i="8"/>
  <c r="AL650" i="8"/>
  <c r="AK650" i="8"/>
  <c r="AJ650" i="8"/>
  <c r="AI650" i="8"/>
  <c r="AH650" i="8"/>
  <c r="AG650" i="8"/>
  <c r="AF650" i="8"/>
  <c r="AE650" i="8"/>
  <c r="AC650" i="8"/>
  <c r="J650" i="8"/>
  <c r="D650" i="8"/>
  <c r="AW649" i="8"/>
  <c r="AV649" i="8"/>
  <c r="AU649" i="8"/>
  <c r="AT649" i="8"/>
  <c r="AS649" i="8"/>
  <c r="AR649" i="8"/>
  <c r="AQ649" i="8"/>
  <c r="AP649" i="8"/>
  <c r="AO649" i="8"/>
  <c r="AN649" i="8"/>
  <c r="AM649" i="8"/>
  <c r="AL649" i="8"/>
  <c r="AK649" i="8"/>
  <c r="AJ649" i="8"/>
  <c r="AI649" i="8"/>
  <c r="AH649" i="8"/>
  <c r="AG649" i="8"/>
  <c r="AF649" i="8"/>
  <c r="AE649" i="8"/>
  <c r="AC649" i="8"/>
  <c r="J649" i="8"/>
  <c r="D649" i="8"/>
  <c r="AW648" i="8"/>
  <c r="AV648" i="8"/>
  <c r="AU648" i="8"/>
  <c r="AT648" i="8"/>
  <c r="AS648" i="8"/>
  <c r="AR648" i="8"/>
  <c r="AQ648" i="8"/>
  <c r="AP648" i="8"/>
  <c r="AO648" i="8"/>
  <c r="AN648" i="8"/>
  <c r="AM648" i="8"/>
  <c r="AL648" i="8"/>
  <c r="AK648" i="8"/>
  <c r="AJ648" i="8"/>
  <c r="AI648" i="8"/>
  <c r="AH648" i="8"/>
  <c r="AG648" i="8"/>
  <c r="AF648" i="8"/>
  <c r="AE648" i="8"/>
  <c r="AC648" i="8"/>
  <c r="J648" i="8"/>
  <c r="D648" i="8"/>
  <c r="AW647" i="8"/>
  <c r="AV647" i="8"/>
  <c r="AU647" i="8"/>
  <c r="AT647" i="8"/>
  <c r="AS647" i="8"/>
  <c r="AR647" i="8"/>
  <c r="AQ647" i="8"/>
  <c r="AP647" i="8"/>
  <c r="AO647" i="8"/>
  <c r="AN647" i="8"/>
  <c r="AM647" i="8"/>
  <c r="AL647" i="8"/>
  <c r="AK647" i="8"/>
  <c r="AJ647" i="8"/>
  <c r="AI647" i="8"/>
  <c r="AH647" i="8"/>
  <c r="AG647" i="8"/>
  <c r="AF647" i="8"/>
  <c r="AE647" i="8"/>
  <c r="AC647" i="8"/>
  <c r="J647" i="8"/>
  <c r="D647" i="8"/>
  <c r="AW646" i="8"/>
  <c r="AV646" i="8"/>
  <c r="AU646" i="8"/>
  <c r="AT646" i="8"/>
  <c r="AS646" i="8"/>
  <c r="AR646" i="8"/>
  <c r="AQ646" i="8"/>
  <c r="AP646" i="8"/>
  <c r="AO646" i="8"/>
  <c r="AN646" i="8"/>
  <c r="AM646" i="8"/>
  <c r="AL646" i="8"/>
  <c r="AK646" i="8"/>
  <c r="AJ646" i="8"/>
  <c r="AI646" i="8"/>
  <c r="AH646" i="8"/>
  <c r="AG646" i="8"/>
  <c r="AF646" i="8"/>
  <c r="AE646" i="8"/>
  <c r="AC646" i="8"/>
  <c r="J646" i="8"/>
  <c r="D646" i="8"/>
  <c r="AW645" i="8"/>
  <c r="AV645" i="8"/>
  <c r="AU645" i="8"/>
  <c r="AT645" i="8"/>
  <c r="AS645" i="8"/>
  <c r="AR645" i="8"/>
  <c r="AQ645" i="8"/>
  <c r="AP645" i="8"/>
  <c r="AO645" i="8"/>
  <c r="AN645" i="8"/>
  <c r="AM645" i="8"/>
  <c r="AL645" i="8"/>
  <c r="AK645" i="8"/>
  <c r="AJ645" i="8"/>
  <c r="AI645" i="8"/>
  <c r="AH645" i="8"/>
  <c r="AG645" i="8"/>
  <c r="AF645" i="8"/>
  <c r="AE645" i="8"/>
  <c r="AC645" i="8"/>
  <c r="J645" i="8"/>
  <c r="D645" i="8"/>
  <c r="AW644" i="8"/>
  <c r="AV644" i="8"/>
  <c r="AU644" i="8"/>
  <c r="AT644" i="8"/>
  <c r="AS644" i="8"/>
  <c r="AR644" i="8"/>
  <c r="AQ644" i="8"/>
  <c r="AP644" i="8"/>
  <c r="AO644" i="8"/>
  <c r="AN644" i="8"/>
  <c r="AM644" i="8"/>
  <c r="AL644" i="8"/>
  <c r="AK644" i="8"/>
  <c r="AJ644" i="8"/>
  <c r="AI644" i="8"/>
  <c r="AH644" i="8"/>
  <c r="AG644" i="8"/>
  <c r="AF644" i="8"/>
  <c r="AE644" i="8"/>
  <c r="AC644" i="8"/>
  <c r="J644" i="8"/>
  <c r="D644" i="8"/>
  <c r="AW643" i="8"/>
  <c r="AV643" i="8"/>
  <c r="AU643" i="8"/>
  <c r="AT643" i="8"/>
  <c r="AS643" i="8"/>
  <c r="AR643" i="8"/>
  <c r="AQ643" i="8"/>
  <c r="AP643" i="8"/>
  <c r="AO643" i="8"/>
  <c r="AN643" i="8"/>
  <c r="AM643" i="8"/>
  <c r="AL643" i="8"/>
  <c r="AK643" i="8"/>
  <c r="AJ643" i="8"/>
  <c r="AI643" i="8"/>
  <c r="AH643" i="8"/>
  <c r="AG643" i="8"/>
  <c r="AF643" i="8"/>
  <c r="AE643" i="8"/>
  <c r="AC643" i="8"/>
  <c r="J643" i="8"/>
  <c r="D643" i="8"/>
  <c r="AW642" i="8"/>
  <c r="AV642" i="8"/>
  <c r="AU642" i="8"/>
  <c r="AT642" i="8"/>
  <c r="AS642" i="8"/>
  <c r="AR642" i="8"/>
  <c r="AQ642" i="8"/>
  <c r="AP642" i="8"/>
  <c r="AO642" i="8"/>
  <c r="AN642" i="8"/>
  <c r="AM642" i="8"/>
  <c r="AL642" i="8"/>
  <c r="AK642" i="8"/>
  <c r="AJ642" i="8"/>
  <c r="AI642" i="8"/>
  <c r="AH642" i="8"/>
  <c r="AG642" i="8"/>
  <c r="AF642" i="8"/>
  <c r="AE642" i="8"/>
  <c r="AC642" i="8"/>
  <c r="J642" i="8"/>
  <c r="D642" i="8"/>
  <c r="AW641" i="8"/>
  <c r="AV641" i="8"/>
  <c r="AU641" i="8"/>
  <c r="AT641" i="8"/>
  <c r="AS641" i="8"/>
  <c r="AR641" i="8"/>
  <c r="AQ641" i="8"/>
  <c r="AP641" i="8"/>
  <c r="AO641" i="8"/>
  <c r="AN641" i="8"/>
  <c r="AM641" i="8"/>
  <c r="AL641" i="8"/>
  <c r="AK641" i="8"/>
  <c r="AJ641" i="8"/>
  <c r="AI641" i="8"/>
  <c r="AH641" i="8"/>
  <c r="AG641" i="8"/>
  <c r="AF641" i="8"/>
  <c r="AE641" i="8"/>
  <c r="AC641" i="8"/>
  <c r="J641" i="8"/>
  <c r="D641" i="8"/>
  <c r="AW640" i="8"/>
  <c r="AV640" i="8"/>
  <c r="AU640" i="8"/>
  <c r="AT640" i="8"/>
  <c r="AS640" i="8"/>
  <c r="AR640" i="8"/>
  <c r="AQ640" i="8"/>
  <c r="AP640" i="8"/>
  <c r="AO640" i="8"/>
  <c r="AN640" i="8"/>
  <c r="AM640" i="8"/>
  <c r="AL640" i="8"/>
  <c r="AK640" i="8"/>
  <c r="AJ640" i="8"/>
  <c r="AI640" i="8"/>
  <c r="AH640" i="8"/>
  <c r="AG640" i="8"/>
  <c r="AF640" i="8"/>
  <c r="AE640" i="8"/>
  <c r="AC640" i="8"/>
  <c r="J640" i="8"/>
  <c r="D640" i="8"/>
  <c r="AW639" i="8"/>
  <c r="AV639" i="8"/>
  <c r="AU639" i="8"/>
  <c r="AT639" i="8"/>
  <c r="AS639" i="8"/>
  <c r="AR639" i="8"/>
  <c r="AQ639" i="8"/>
  <c r="AP639" i="8"/>
  <c r="AO639" i="8"/>
  <c r="AN639" i="8"/>
  <c r="AM639" i="8"/>
  <c r="AL639" i="8"/>
  <c r="AK639" i="8"/>
  <c r="AJ639" i="8"/>
  <c r="AI639" i="8"/>
  <c r="AH639" i="8"/>
  <c r="AG639" i="8"/>
  <c r="AF639" i="8"/>
  <c r="AE639" i="8"/>
  <c r="AC639" i="8"/>
  <c r="J639" i="8"/>
  <c r="D639" i="8"/>
  <c r="AW638" i="8"/>
  <c r="AV638" i="8"/>
  <c r="AU638" i="8"/>
  <c r="AT638" i="8"/>
  <c r="AS638" i="8"/>
  <c r="AR638" i="8"/>
  <c r="AQ638" i="8"/>
  <c r="AP638" i="8"/>
  <c r="AO638" i="8"/>
  <c r="AN638" i="8"/>
  <c r="AM638" i="8"/>
  <c r="AL638" i="8"/>
  <c r="AK638" i="8"/>
  <c r="AJ638" i="8"/>
  <c r="AI638" i="8"/>
  <c r="AH638" i="8"/>
  <c r="AG638" i="8"/>
  <c r="AF638" i="8"/>
  <c r="AE638" i="8"/>
  <c r="AC638" i="8"/>
  <c r="J638" i="8"/>
  <c r="D638" i="8"/>
  <c r="AW637" i="8"/>
  <c r="AV637" i="8"/>
  <c r="AU637" i="8"/>
  <c r="AT637" i="8"/>
  <c r="AS637" i="8"/>
  <c r="AR637" i="8"/>
  <c r="AQ637" i="8"/>
  <c r="AP637" i="8"/>
  <c r="AO637" i="8"/>
  <c r="AN637" i="8"/>
  <c r="AM637" i="8"/>
  <c r="AL637" i="8"/>
  <c r="AK637" i="8"/>
  <c r="AJ637" i="8"/>
  <c r="AI637" i="8"/>
  <c r="AH637" i="8"/>
  <c r="AG637" i="8"/>
  <c r="AF637" i="8"/>
  <c r="AE637" i="8"/>
  <c r="AC637" i="8"/>
  <c r="J637" i="8"/>
  <c r="D637" i="8"/>
  <c r="AW636" i="8"/>
  <c r="AV636" i="8"/>
  <c r="AU636" i="8"/>
  <c r="AT636" i="8"/>
  <c r="AS636" i="8"/>
  <c r="AR636" i="8"/>
  <c r="AQ636" i="8"/>
  <c r="AP636" i="8"/>
  <c r="AO636" i="8"/>
  <c r="AN636" i="8"/>
  <c r="AM636" i="8"/>
  <c r="AL636" i="8"/>
  <c r="AK636" i="8"/>
  <c r="AJ636" i="8"/>
  <c r="AI636" i="8"/>
  <c r="AH636" i="8"/>
  <c r="AG636" i="8"/>
  <c r="AF636" i="8"/>
  <c r="AE636" i="8"/>
  <c r="AC636" i="8"/>
  <c r="J636" i="8"/>
  <c r="D636" i="8"/>
  <c r="AW635" i="8"/>
  <c r="AV635" i="8"/>
  <c r="AU635" i="8"/>
  <c r="AT635" i="8"/>
  <c r="AS635" i="8"/>
  <c r="AR635" i="8"/>
  <c r="AQ635" i="8"/>
  <c r="AP635" i="8"/>
  <c r="AO635" i="8"/>
  <c r="AN635" i="8"/>
  <c r="AM635" i="8"/>
  <c r="AL635" i="8"/>
  <c r="AK635" i="8"/>
  <c r="AJ635" i="8"/>
  <c r="AI635" i="8"/>
  <c r="AH635" i="8"/>
  <c r="AG635" i="8"/>
  <c r="AF635" i="8"/>
  <c r="AE635" i="8"/>
  <c r="AC635" i="8"/>
  <c r="J635" i="8"/>
  <c r="D635" i="8"/>
  <c r="AW634" i="8"/>
  <c r="AV634" i="8"/>
  <c r="AU634" i="8"/>
  <c r="AT634" i="8"/>
  <c r="AS634" i="8"/>
  <c r="AR634" i="8"/>
  <c r="AQ634" i="8"/>
  <c r="AP634" i="8"/>
  <c r="AO634" i="8"/>
  <c r="AN634" i="8"/>
  <c r="AM634" i="8"/>
  <c r="AL634" i="8"/>
  <c r="AK634" i="8"/>
  <c r="AJ634" i="8"/>
  <c r="AI634" i="8"/>
  <c r="AH634" i="8"/>
  <c r="AG634" i="8"/>
  <c r="AF634" i="8"/>
  <c r="AE634" i="8"/>
  <c r="AC634" i="8"/>
  <c r="J634" i="8"/>
  <c r="D634" i="8"/>
  <c r="AW633" i="8"/>
  <c r="AV633" i="8"/>
  <c r="AU633" i="8"/>
  <c r="AT633" i="8"/>
  <c r="AS633" i="8"/>
  <c r="AR633" i="8"/>
  <c r="AQ633" i="8"/>
  <c r="AP633" i="8"/>
  <c r="AO633" i="8"/>
  <c r="AN633" i="8"/>
  <c r="AM633" i="8"/>
  <c r="AL633" i="8"/>
  <c r="AK633" i="8"/>
  <c r="AJ633" i="8"/>
  <c r="AI633" i="8"/>
  <c r="AH633" i="8"/>
  <c r="AG633" i="8"/>
  <c r="AF633" i="8"/>
  <c r="AE633" i="8"/>
  <c r="AC633" i="8"/>
  <c r="J633" i="8"/>
  <c r="D633" i="8"/>
  <c r="AW632" i="8"/>
  <c r="AV632" i="8"/>
  <c r="AU632" i="8"/>
  <c r="AT632" i="8"/>
  <c r="AS632" i="8"/>
  <c r="AR632" i="8"/>
  <c r="AQ632" i="8"/>
  <c r="AP632" i="8"/>
  <c r="AO632" i="8"/>
  <c r="AN632" i="8"/>
  <c r="AM632" i="8"/>
  <c r="AL632" i="8"/>
  <c r="AK632" i="8"/>
  <c r="AJ632" i="8"/>
  <c r="AI632" i="8"/>
  <c r="AH632" i="8"/>
  <c r="AG632" i="8"/>
  <c r="AF632" i="8"/>
  <c r="AE632" i="8"/>
  <c r="AC632" i="8"/>
  <c r="J632" i="8"/>
  <c r="D632" i="8"/>
  <c r="AW631" i="8"/>
  <c r="AV631" i="8"/>
  <c r="AU631" i="8"/>
  <c r="AT631" i="8"/>
  <c r="AS631" i="8"/>
  <c r="AR631" i="8"/>
  <c r="AQ631" i="8"/>
  <c r="AP631" i="8"/>
  <c r="AO631" i="8"/>
  <c r="AN631" i="8"/>
  <c r="AM631" i="8"/>
  <c r="AL631" i="8"/>
  <c r="AK631" i="8"/>
  <c r="AJ631" i="8"/>
  <c r="AI631" i="8"/>
  <c r="AH631" i="8"/>
  <c r="AG631" i="8"/>
  <c r="AF631" i="8"/>
  <c r="AE631" i="8"/>
  <c r="AC631" i="8"/>
  <c r="J631" i="8"/>
  <c r="D631" i="8"/>
  <c r="AW630" i="8"/>
  <c r="AV630" i="8"/>
  <c r="AU630" i="8"/>
  <c r="AT630" i="8"/>
  <c r="AS630" i="8"/>
  <c r="AR630" i="8"/>
  <c r="AQ630" i="8"/>
  <c r="AP630" i="8"/>
  <c r="AO630" i="8"/>
  <c r="AN630" i="8"/>
  <c r="AM630" i="8"/>
  <c r="AL630" i="8"/>
  <c r="AK630" i="8"/>
  <c r="AJ630" i="8"/>
  <c r="AI630" i="8"/>
  <c r="AH630" i="8"/>
  <c r="AG630" i="8"/>
  <c r="AF630" i="8"/>
  <c r="AE630" i="8"/>
  <c r="AC630" i="8"/>
  <c r="J630" i="8"/>
  <c r="D630" i="8"/>
  <c r="AW629" i="8"/>
  <c r="AV629" i="8"/>
  <c r="AU629" i="8"/>
  <c r="AT629" i="8"/>
  <c r="AS629" i="8"/>
  <c r="AR629" i="8"/>
  <c r="AQ629" i="8"/>
  <c r="AP629" i="8"/>
  <c r="AO629" i="8"/>
  <c r="AN629" i="8"/>
  <c r="AM629" i="8"/>
  <c r="AL629" i="8"/>
  <c r="AK629" i="8"/>
  <c r="AJ629" i="8"/>
  <c r="AI629" i="8"/>
  <c r="AH629" i="8"/>
  <c r="AG629" i="8"/>
  <c r="AF629" i="8"/>
  <c r="AE629" i="8"/>
  <c r="AC629" i="8"/>
  <c r="J629" i="8"/>
  <c r="D629" i="8"/>
  <c r="AW628" i="8"/>
  <c r="AV628" i="8"/>
  <c r="AU628" i="8"/>
  <c r="AT628" i="8"/>
  <c r="AS628" i="8"/>
  <c r="AR628" i="8"/>
  <c r="AQ628" i="8"/>
  <c r="AP628" i="8"/>
  <c r="AO628" i="8"/>
  <c r="AN628" i="8"/>
  <c r="AM628" i="8"/>
  <c r="AL628" i="8"/>
  <c r="AK628" i="8"/>
  <c r="AJ628" i="8"/>
  <c r="AI628" i="8"/>
  <c r="AH628" i="8"/>
  <c r="AG628" i="8"/>
  <c r="AF628" i="8"/>
  <c r="AE628" i="8"/>
  <c r="AC628" i="8"/>
  <c r="J628" i="8"/>
  <c r="D628" i="8"/>
  <c r="AW627" i="8"/>
  <c r="AV627" i="8"/>
  <c r="AU627" i="8"/>
  <c r="AT627" i="8"/>
  <c r="AS627" i="8"/>
  <c r="AR627" i="8"/>
  <c r="AQ627" i="8"/>
  <c r="AP627" i="8"/>
  <c r="AO627" i="8"/>
  <c r="AN627" i="8"/>
  <c r="AM627" i="8"/>
  <c r="AL627" i="8"/>
  <c r="AK627" i="8"/>
  <c r="AJ627" i="8"/>
  <c r="AI627" i="8"/>
  <c r="AH627" i="8"/>
  <c r="AG627" i="8"/>
  <c r="AF627" i="8"/>
  <c r="AE627" i="8"/>
  <c r="AC627" i="8"/>
  <c r="J627" i="8"/>
  <c r="D627" i="8"/>
  <c r="AW626" i="8"/>
  <c r="AV626" i="8"/>
  <c r="AU626" i="8"/>
  <c r="AT626" i="8"/>
  <c r="AS626" i="8"/>
  <c r="AR626" i="8"/>
  <c r="AQ626" i="8"/>
  <c r="AP626" i="8"/>
  <c r="AO626" i="8"/>
  <c r="AN626" i="8"/>
  <c r="AM626" i="8"/>
  <c r="AL626" i="8"/>
  <c r="AK626" i="8"/>
  <c r="AJ626" i="8"/>
  <c r="AI626" i="8"/>
  <c r="AH626" i="8"/>
  <c r="AG626" i="8"/>
  <c r="AF626" i="8"/>
  <c r="AE626" i="8"/>
  <c r="AC626" i="8"/>
  <c r="J626" i="8"/>
  <c r="D626" i="8"/>
  <c r="AW625" i="8"/>
  <c r="AV625" i="8"/>
  <c r="AU625" i="8"/>
  <c r="AT625" i="8"/>
  <c r="AS625" i="8"/>
  <c r="AR625" i="8"/>
  <c r="AQ625" i="8"/>
  <c r="AP625" i="8"/>
  <c r="AO625" i="8"/>
  <c r="AN625" i="8"/>
  <c r="AM625" i="8"/>
  <c r="AL625" i="8"/>
  <c r="AK625" i="8"/>
  <c r="AJ625" i="8"/>
  <c r="AI625" i="8"/>
  <c r="AH625" i="8"/>
  <c r="AG625" i="8"/>
  <c r="AF625" i="8"/>
  <c r="AE625" i="8"/>
  <c r="AC625" i="8"/>
  <c r="J625" i="8"/>
  <c r="D625" i="8"/>
  <c r="AW624" i="8"/>
  <c r="AV624" i="8"/>
  <c r="AU624" i="8"/>
  <c r="AT624" i="8"/>
  <c r="AS624" i="8"/>
  <c r="AR624" i="8"/>
  <c r="AQ624" i="8"/>
  <c r="AP624" i="8"/>
  <c r="AO624" i="8"/>
  <c r="AN624" i="8"/>
  <c r="AM624" i="8"/>
  <c r="AL624" i="8"/>
  <c r="AK624" i="8"/>
  <c r="AJ624" i="8"/>
  <c r="AI624" i="8"/>
  <c r="AH624" i="8"/>
  <c r="AG624" i="8"/>
  <c r="AF624" i="8"/>
  <c r="AE624" i="8"/>
  <c r="AC624" i="8"/>
  <c r="J624" i="8"/>
  <c r="D624" i="8"/>
  <c r="AW623" i="8"/>
  <c r="AV623" i="8"/>
  <c r="AU623" i="8"/>
  <c r="AT623" i="8"/>
  <c r="AS623" i="8"/>
  <c r="AR623" i="8"/>
  <c r="AQ623" i="8"/>
  <c r="AP623" i="8"/>
  <c r="AO623" i="8"/>
  <c r="AN623" i="8"/>
  <c r="AM623" i="8"/>
  <c r="AL623" i="8"/>
  <c r="AK623" i="8"/>
  <c r="AJ623" i="8"/>
  <c r="AI623" i="8"/>
  <c r="AH623" i="8"/>
  <c r="AG623" i="8"/>
  <c r="AF623" i="8"/>
  <c r="AE623" i="8"/>
  <c r="AC623" i="8"/>
  <c r="J623" i="8"/>
  <c r="D623" i="8"/>
  <c r="AW622" i="8"/>
  <c r="AV622" i="8"/>
  <c r="AU622" i="8"/>
  <c r="AT622" i="8"/>
  <c r="AS622" i="8"/>
  <c r="AR622" i="8"/>
  <c r="AQ622" i="8"/>
  <c r="AP622" i="8"/>
  <c r="AO622" i="8"/>
  <c r="AN622" i="8"/>
  <c r="AM622" i="8"/>
  <c r="AL622" i="8"/>
  <c r="AK622" i="8"/>
  <c r="AJ622" i="8"/>
  <c r="AI622" i="8"/>
  <c r="AH622" i="8"/>
  <c r="AG622" i="8"/>
  <c r="AF622" i="8"/>
  <c r="AE622" i="8"/>
  <c r="AC622" i="8"/>
  <c r="J622" i="8"/>
  <c r="D622" i="8"/>
  <c r="AW621" i="8"/>
  <c r="AV621" i="8"/>
  <c r="AU621" i="8"/>
  <c r="AT621" i="8"/>
  <c r="AS621" i="8"/>
  <c r="AR621" i="8"/>
  <c r="AQ621" i="8"/>
  <c r="AP621" i="8"/>
  <c r="AO621" i="8"/>
  <c r="AN621" i="8"/>
  <c r="AM621" i="8"/>
  <c r="AL621" i="8"/>
  <c r="AK621" i="8"/>
  <c r="AJ621" i="8"/>
  <c r="AI621" i="8"/>
  <c r="AH621" i="8"/>
  <c r="AG621" i="8"/>
  <c r="AF621" i="8"/>
  <c r="AE621" i="8"/>
  <c r="AC621" i="8"/>
  <c r="J621" i="8"/>
  <c r="D621" i="8"/>
  <c r="AW620" i="8"/>
  <c r="AV620" i="8"/>
  <c r="AU620" i="8"/>
  <c r="AT620" i="8"/>
  <c r="AS620" i="8"/>
  <c r="AR620" i="8"/>
  <c r="AQ620" i="8"/>
  <c r="AP620" i="8"/>
  <c r="AO620" i="8"/>
  <c r="AN620" i="8"/>
  <c r="AM620" i="8"/>
  <c r="AL620" i="8"/>
  <c r="AK620" i="8"/>
  <c r="AJ620" i="8"/>
  <c r="AI620" i="8"/>
  <c r="AH620" i="8"/>
  <c r="AG620" i="8"/>
  <c r="AF620" i="8"/>
  <c r="AE620" i="8"/>
  <c r="AC620" i="8"/>
  <c r="J620" i="8"/>
  <c r="D620" i="8"/>
  <c r="AW619" i="8"/>
  <c r="AV619" i="8"/>
  <c r="AU619" i="8"/>
  <c r="AT619" i="8"/>
  <c r="AS619" i="8"/>
  <c r="AR619" i="8"/>
  <c r="AQ619" i="8"/>
  <c r="AP619" i="8"/>
  <c r="AO619" i="8"/>
  <c r="AN619" i="8"/>
  <c r="AM619" i="8"/>
  <c r="AL619" i="8"/>
  <c r="AK619" i="8"/>
  <c r="AJ619" i="8"/>
  <c r="AI619" i="8"/>
  <c r="AH619" i="8"/>
  <c r="AG619" i="8"/>
  <c r="AF619" i="8"/>
  <c r="AE619" i="8"/>
  <c r="AC619" i="8"/>
  <c r="J619" i="8"/>
  <c r="D619" i="8"/>
  <c r="AW618" i="8"/>
  <c r="AV618" i="8"/>
  <c r="AU618" i="8"/>
  <c r="AT618" i="8"/>
  <c r="AS618" i="8"/>
  <c r="AR618" i="8"/>
  <c r="AQ618" i="8"/>
  <c r="AP618" i="8"/>
  <c r="AO618" i="8"/>
  <c r="AN618" i="8"/>
  <c r="AM618" i="8"/>
  <c r="AL618" i="8"/>
  <c r="AK618" i="8"/>
  <c r="AJ618" i="8"/>
  <c r="AI618" i="8"/>
  <c r="AH618" i="8"/>
  <c r="AG618" i="8"/>
  <c r="AF618" i="8"/>
  <c r="AE618" i="8"/>
  <c r="AC618" i="8"/>
  <c r="J618" i="8"/>
  <c r="D618" i="8"/>
  <c r="AW617" i="8"/>
  <c r="AV617" i="8"/>
  <c r="AU617" i="8"/>
  <c r="AT617" i="8"/>
  <c r="AS617" i="8"/>
  <c r="AR617" i="8"/>
  <c r="AQ617" i="8"/>
  <c r="AP617" i="8"/>
  <c r="AO617" i="8"/>
  <c r="AN617" i="8"/>
  <c r="AM617" i="8"/>
  <c r="AL617" i="8"/>
  <c r="AK617" i="8"/>
  <c r="AJ617" i="8"/>
  <c r="AI617" i="8"/>
  <c r="AH617" i="8"/>
  <c r="AG617" i="8"/>
  <c r="AF617" i="8"/>
  <c r="AE617" i="8"/>
  <c r="AC617" i="8"/>
  <c r="J617" i="8"/>
  <c r="D617" i="8"/>
  <c r="AW616" i="8"/>
  <c r="AV616" i="8"/>
  <c r="AU616" i="8"/>
  <c r="AT616" i="8"/>
  <c r="AS616" i="8"/>
  <c r="AR616" i="8"/>
  <c r="AQ616" i="8"/>
  <c r="AP616" i="8"/>
  <c r="AO616" i="8"/>
  <c r="AN616" i="8"/>
  <c r="AM616" i="8"/>
  <c r="AL616" i="8"/>
  <c r="AK616" i="8"/>
  <c r="AJ616" i="8"/>
  <c r="AI616" i="8"/>
  <c r="AH616" i="8"/>
  <c r="AG616" i="8"/>
  <c r="AF616" i="8"/>
  <c r="AE616" i="8"/>
  <c r="AC616" i="8"/>
  <c r="J616" i="8"/>
  <c r="D616" i="8"/>
  <c r="AW615" i="8"/>
  <c r="AV615" i="8"/>
  <c r="AU615" i="8"/>
  <c r="AT615" i="8"/>
  <c r="AS615" i="8"/>
  <c r="AR615" i="8"/>
  <c r="AQ615" i="8"/>
  <c r="AP615" i="8"/>
  <c r="AO615" i="8"/>
  <c r="AN615" i="8"/>
  <c r="AM615" i="8"/>
  <c r="AL615" i="8"/>
  <c r="AK615" i="8"/>
  <c r="AJ615" i="8"/>
  <c r="AI615" i="8"/>
  <c r="AH615" i="8"/>
  <c r="AG615" i="8"/>
  <c r="AF615" i="8"/>
  <c r="AE615" i="8"/>
  <c r="AC615" i="8"/>
  <c r="J615" i="8"/>
  <c r="D615" i="8"/>
  <c r="AW614" i="8"/>
  <c r="AV614" i="8"/>
  <c r="AU614" i="8"/>
  <c r="AT614" i="8"/>
  <c r="AS614" i="8"/>
  <c r="AR614" i="8"/>
  <c r="AQ614" i="8"/>
  <c r="AP614" i="8"/>
  <c r="AO614" i="8"/>
  <c r="AN614" i="8"/>
  <c r="AM614" i="8"/>
  <c r="AL614" i="8"/>
  <c r="AK614" i="8"/>
  <c r="AJ614" i="8"/>
  <c r="AI614" i="8"/>
  <c r="AH614" i="8"/>
  <c r="AG614" i="8"/>
  <c r="AF614" i="8"/>
  <c r="AE614" i="8"/>
  <c r="AC614" i="8"/>
  <c r="J614" i="8"/>
  <c r="D614" i="8"/>
  <c r="AW613" i="8"/>
  <c r="AV613" i="8"/>
  <c r="AU613" i="8"/>
  <c r="AT613" i="8"/>
  <c r="AS613" i="8"/>
  <c r="AR613" i="8"/>
  <c r="AQ613" i="8"/>
  <c r="AP613" i="8"/>
  <c r="AO613" i="8"/>
  <c r="AN613" i="8"/>
  <c r="AM613" i="8"/>
  <c r="AL613" i="8"/>
  <c r="AK613" i="8"/>
  <c r="AJ613" i="8"/>
  <c r="AI613" i="8"/>
  <c r="AH613" i="8"/>
  <c r="AG613" i="8"/>
  <c r="AF613" i="8"/>
  <c r="AE613" i="8"/>
  <c r="AC613" i="8"/>
  <c r="J613" i="8"/>
  <c r="D613" i="8"/>
  <c r="AW612" i="8"/>
  <c r="AV612" i="8"/>
  <c r="AU612" i="8"/>
  <c r="AT612" i="8"/>
  <c r="AS612" i="8"/>
  <c r="AR612" i="8"/>
  <c r="AQ612" i="8"/>
  <c r="AP612" i="8"/>
  <c r="AO612" i="8"/>
  <c r="AN612" i="8"/>
  <c r="AM612" i="8"/>
  <c r="AL612" i="8"/>
  <c r="AK612" i="8"/>
  <c r="AJ612" i="8"/>
  <c r="AI612" i="8"/>
  <c r="AH612" i="8"/>
  <c r="AG612" i="8"/>
  <c r="AF612" i="8"/>
  <c r="AE612" i="8"/>
  <c r="AC612" i="8"/>
  <c r="J612" i="8"/>
  <c r="D612" i="8"/>
  <c r="AW611" i="8"/>
  <c r="AV611" i="8"/>
  <c r="AU611" i="8"/>
  <c r="AT611" i="8"/>
  <c r="AS611" i="8"/>
  <c r="AR611" i="8"/>
  <c r="AQ611" i="8"/>
  <c r="AP611" i="8"/>
  <c r="AO611" i="8"/>
  <c r="AN611" i="8"/>
  <c r="AM611" i="8"/>
  <c r="AL611" i="8"/>
  <c r="AK611" i="8"/>
  <c r="AJ611" i="8"/>
  <c r="AI611" i="8"/>
  <c r="AH611" i="8"/>
  <c r="AG611" i="8"/>
  <c r="AF611" i="8"/>
  <c r="AE611" i="8"/>
  <c r="AC611" i="8"/>
  <c r="J611" i="8"/>
  <c r="D611" i="8"/>
  <c r="AW610" i="8"/>
  <c r="AV610" i="8"/>
  <c r="AU610" i="8"/>
  <c r="AT610" i="8"/>
  <c r="AS610" i="8"/>
  <c r="AR610" i="8"/>
  <c r="AQ610" i="8"/>
  <c r="AP610" i="8"/>
  <c r="AO610" i="8"/>
  <c r="AN610" i="8"/>
  <c r="AM610" i="8"/>
  <c r="AL610" i="8"/>
  <c r="AK610" i="8"/>
  <c r="AJ610" i="8"/>
  <c r="AI610" i="8"/>
  <c r="AH610" i="8"/>
  <c r="AG610" i="8"/>
  <c r="AF610" i="8"/>
  <c r="AE610" i="8"/>
  <c r="AC610" i="8"/>
  <c r="J610" i="8"/>
  <c r="D610" i="8"/>
  <c r="AW609" i="8"/>
  <c r="AV609" i="8"/>
  <c r="AU609" i="8"/>
  <c r="AT609" i="8"/>
  <c r="AS609" i="8"/>
  <c r="AR609" i="8"/>
  <c r="AQ609" i="8"/>
  <c r="AP609" i="8"/>
  <c r="AO609" i="8"/>
  <c r="AN609" i="8"/>
  <c r="AM609" i="8"/>
  <c r="AL609" i="8"/>
  <c r="AK609" i="8"/>
  <c r="AJ609" i="8"/>
  <c r="AI609" i="8"/>
  <c r="AH609" i="8"/>
  <c r="AG609" i="8"/>
  <c r="AF609" i="8"/>
  <c r="AE609" i="8"/>
  <c r="AC609" i="8"/>
  <c r="J609" i="8"/>
  <c r="D609" i="8"/>
  <c r="AW608" i="8"/>
  <c r="AV608" i="8"/>
  <c r="AU608" i="8"/>
  <c r="AT608" i="8"/>
  <c r="AS608" i="8"/>
  <c r="AR608" i="8"/>
  <c r="AQ608" i="8"/>
  <c r="AP608" i="8"/>
  <c r="AO608" i="8"/>
  <c r="AN608" i="8"/>
  <c r="AM608" i="8"/>
  <c r="AL608" i="8"/>
  <c r="AK608" i="8"/>
  <c r="AJ608" i="8"/>
  <c r="AI608" i="8"/>
  <c r="AH608" i="8"/>
  <c r="AG608" i="8"/>
  <c r="AF608" i="8"/>
  <c r="AE608" i="8"/>
  <c r="AC608" i="8"/>
  <c r="J608" i="8"/>
  <c r="D608" i="8"/>
  <c r="AW607" i="8"/>
  <c r="AV607" i="8"/>
  <c r="AU607" i="8"/>
  <c r="AT607" i="8"/>
  <c r="AS607" i="8"/>
  <c r="AR607" i="8"/>
  <c r="AQ607" i="8"/>
  <c r="AP607" i="8"/>
  <c r="AO607" i="8"/>
  <c r="AN607" i="8"/>
  <c r="AM607" i="8"/>
  <c r="AL607" i="8"/>
  <c r="AK607" i="8"/>
  <c r="AJ607" i="8"/>
  <c r="AI607" i="8"/>
  <c r="AH607" i="8"/>
  <c r="AG607" i="8"/>
  <c r="AF607" i="8"/>
  <c r="AE607" i="8"/>
  <c r="AC607" i="8"/>
  <c r="J607" i="8"/>
  <c r="D607" i="8"/>
  <c r="AW606" i="8"/>
  <c r="AV606" i="8"/>
  <c r="AU606" i="8"/>
  <c r="AT606" i="8"/>
  <c r="AS606" i="8"/>
  <c r="AR606" i="8"/>
  <c r="AQ606" i="8"/>
  <c r="AP606" i="8"/>
  <c r="AO606" i="8"/>
  <c r="AN606" i="8"/>
  <c r="AM606" i="8"/>
  <c r="AL606" i="8"/>
  <c r="AK606" i="8"/>
  <c r="AJ606" i="8"/>
  <c r="AI606" i="8"/>
  <c r="AH606" i="8"/>
  <c r="AG606" i="8"/>
  <c r="AF606" i="8"/>
  <c r="AE606" i="8"/>
  <c r="AC606" i="8"/>
  <c r="J606" i="8"/>
  <c r="D606" i="8"/>
  <c r="AW605" i="8"/>
  <c r="AV605" i="8"/>
  <c r="AU605" i="8"/>
  <c r="AT605" i="8"/>
  <c r="AS605" i="8"/>
  <c r="AR605" i="8"/>
  <c r="AQ605" i="8"/>
  <c r="AP605" i="8"/>
  <c r="AO605" i="8"/>
  <c r="AN605" i="8"/>
  <c r="AM605" i="8"/>
  <c r="AL605" i="8"/>
  <c r="AK605" i="8"/>
  <c r="AJ605" i="8"/>
  <c r="AI605" i="8"/>
  <c r="AH605" i="8"/>
  <c r="AG605" i="8"/>
  <c r="AF605" i="8"/>
  <c r="AE605" i="8"/>
  <c r="AC605" i="8"/>
  <c r="J605" i="8"/>
  <c r="D605" i="8"/>
  <c r="AW604" i="8"/>
  <c r="AV604" i="8"/>
  <c r="AU604" i="8"/>
  <c r="AT604" i="8"/>
  <c r="AS604" i="8"/>
  <c r="AR604" i="8"/>
  <c r="AQ604" i="8"/>
  <c r="AP604" i="8"/>
  <c r="AO604" i="8"/>
  <c r="AN604" i="8"/>
  <c r="AM604" i="8"/>
  <c r="AL604" i="8"/>
  <c r="AK604" i="8"/>
  <c r="AJ604" i="8"/>
  <c r="AI604" i="8"/>
  <c r="AH604" i="8"/>
  <c r="AG604" i="8"/>
  <c r="AF604" i="8"/>
  <c r="AE604" i="8"/>
  <c r="AC604" i="8"/>
  <c r="J604" i="8"/>
  <c r="D604" i="8"/>
  <c r="AW603" i="8"/>
  <c r="AV603" i="8"/>
  <c r="AU603" i="8"/>
  <c r="AT603" i="8"/>
  <c r="AS603" i="8"/>
  <c r="AR603" i="8"/>
  <c r="AQ603" i="8"/>
  <c r="AP603" i="8"/>
  <c r="AO603" i="8"/>
  <c r="AN603" i="8"/>
  <c r="AM603" i="8"/>
  <c r="AL603" i="8"/>
  <c r="AK603" i="8"/>
  <c r="AJ603" i="8"/>
  <c r="AI603" i="8"/>
  <c r="AH603" i="8"/>
  <c r="AG603" i="8"/>
  <c r="AF603" i="8"/>
  <c r="AE603" i="8"/>
  <c r="AC603" i="8"/>
  <c r="J603" i="8"/>
  <c r="D603" i="8"/>
  <c r="AW602" i="8"/>
  <c r="AV602" i="8"/>
  <c r="AU602" i="8"/>
  <c r="AT602" i="8"/>
  <c r="AS602" i="8"/>
  <c r="AR602" i="8"/>
  <c r="AQ602" i="8"/>
  <c r="AP602" i="8"/>
  <c r="AO602" i="8"/>
  <c r="AN602" i="8"/>
  <c r="AM602" i="8"/>
  <c r="AL602" i="8"/>
  <c r="AK602" i="8"/>
  <c r="AJ602" i="8"/>
  <c r="AI602" i="8"/>
  <c r="AH602" i="8"/>
  <c r="AG602" i="8"/>
  <c r="AF602" i="8"/>
  <c r="AE602" i="8"/>
  <c r="AC602" i="8"/>
  <c r="J602" i="8"/>
  <c r="D602" i="8"/>
  <c r="AW601" i="8"/>
  <c r="AV601" i="8"/>
  <c r="AU601" i="8"/>
  <c r="AT601" i="8"/>
  <c r="AS601" i="8"/>
  <c r="AR601" i="8"/>
  <c r="AQ601" i="8"/>
  <c r="AP601" i="8"/>
  <c r="AO601" i="8"/>
  <c r="AN601" i="8"/>
  <c r="AM601" i="8"/>
  <c r="AL601" i="8"/>
  <c r="AK601" i="8"/>
  <c r="AJ601" i="8"/>
  <c r="AI601" i="8"/>
  <c r="AH601" i="8"/>
  <c r="AG601" i="8"/>
  <c r="AF601" i="8"/>
  <c r="AE601" i="8"/>
  <c r="AC601" i="8"/>
  <c r="J601" i="8"/>
  <c r="D601" i="8"/>
  <c r="AW600" i="8"/>
  <c r="AV600" i="8"/>
  <c r="AU600" i="8"/>
  <c r="AT600" i="8"/>
  <c r="AS600" i="8"/>
  <c r="AR600" i="8"/>
  <c r="AQ600" i="8"/>
  <c r="AP600" i="8"/>
  <c r="AO600" i="8"/>
  <c r="AN600" i="8"/>
  <c r="AM600" i="8"/>
  <c r="AL600" i="8"/>
  <c r="AK600" i="8"/>
  <c r="AJ600" i="8"/>
  <c r="AI600" i="8"/>
  <c r="AH600" i="8"/>
  <c r="AG600" i="8"/>
  <c r="AF600" i="8"/>
  <c r="AE600" i="8"/>
  <c r="AC600" i="8"/>
  <c r="J600" i="8"/>
  <c r="D600" i="8"/>
  <c r="AW599" i="8"/>
  <c r="AV599" i="8"/>
  <c r="AU599" i="8"/>
  <c r="AT599" i="8"/>
  <c r="AS599" i="8"/>
  <c r="AR599" i="8"/>
  <c r="AQ599" i="8"/>
  <c r="AP599" i="8"/>
  <c r="AO599" i="8"/>
  <c r="AN599" i="8"/>
  <c r="AM599" i="8"/>
  <c r="AL599" i="8"/>
  <c r="AK599" i="8"/>
  <c r="AJ599" i="8"/>
  <c r="AI599" i="8"/>
  <c r="AH599" i="8"/>
  <c r="AG599" i="8"/>
  <c r="AF599" i="8"/>
  <c r="AE599" i="8"/>
  <c r="AC599" i="8"/>
  <c r="J599" i="8"/>
  <c r="D599" i="8"/>
  <c r="AW598" i="8"/>
  <c r="AV598" i="8"/>
  <c r="AU598" i="8"/>
  <c r="AT598" i="8"/>
  <c r="AS598" i="8"/>
  <c r="AR598" i="8"/>
  <c r="AQ598" i="8"/>
  <c r="AP598" i="8"/>
  <c r="AO598" i="8"/>
  <c r="AN598" i="8"/>
  <c r="AM598" i="8"/>
  <c r="AL598" i="8"/>
  <c r="AK598" i="8"/>
  <c r="AJ598" i="8"/>
  <c r="AI598" i="8"/>
  <c r="AH598" i="8"/>
  <c r="AG598" i="8"/>
  <c r="AF598" i="8"/>
  <c r="AE598" i="8"/>
  <c r="AC598" i="8"/>
  <c r="J598" i="8"/>
  <c r="D598" i="8"/>
  <c r="AW597" i="8"/>
  <c r="AV597" i="8"/>
  <c r="AU597" i="8"/>
  <c r="AT597" i="8"/>
  <c r="AS597" i="8"/>
  <c r="AR597" i="8"/>
  <c r="AQ597" i="8"/>
  <c r="AP597" i="8"/>
  <c r="AO597" i="8"/>
  <c r="AN597" i="8"/>
  <c r="AM597" i="8"/>
  <c r="AL597" i="8"/>
  <c r="AK597" i="8"/>
  <c r="AJ597" i="8"/>
  <c r="AI597" i="8"/>
  <c r="AH597" i="8"/>
  <c r="AG597" i="8"/>
  <c r="AF597" i="8"/>
  <c r="AE597" i="8"/>
  <c r="AC597" i="8"/>
  <c r="J597" i="8"/>
  <c r="D597" i="8"/>
  <c r="AW596" i="8"/>
  <c r="AV596" i="8"/>
  <c r="AU596" i="8"/>
  <c r="AT596" i="8"/>
  <c r="AS596" i="8"/>
  <c r="AR596" i="8"/>
  <c r="AQ596" i="8"/>
  <c r="AP596" i="8"/>
  <c r="AO596" i="8"/>
  <c r="AN596" i="8"/>
  <c r="AM596" i="8"/>
  <c r="AL596" i="8"/>
  <c r="AK596" i="8"/>
  <c r="AJ596" i="8"/>
  <c r="AI596" i="8"/>
  <c r="AH596" i="8"/>
  <c r="AG596" i="8"/>
  <c r="AF596" i="8"/>
  <c r="AE596" i="8"/>
  <c r="AC596" i="8"/>
  <c r="J596" i="8"/>
  <c r="D596" i="8"/>
  <c r="AW595" i="8"/>
  <c r="AV595" i="8"/>
  <c r="AU595" i="8"/>
  <c r="AT595" i="8"/>
  <c r="AS595" i="8"/>
  <c r="AR595" i="8"/>
  <c r="AQ595" i="8"/>
  <c r="AP595" i="8"/>
  <c r="AO595" i="8"/>
  <c r="AN595" i="8"/>
  <c r="AM595" i="8"/>
  <c r="AL595" i="8"/>
  <c r="AK595" i="8"/>
  <c r="AJ595" i="8"/>
  <c r="AI595" i="8"/>
  <c r="AH595" i="8"/>
  <c r="AG595" i="8"/>
  <c r="AF595" i="8"/>
  <c r="AE595" i="8"/>
  <c r="AC595" i="8"/>
  <c r="J595" i="8"/>
  <c r="D595" i="8"/>
  <c r="AW594" i="8"/>
  <c r="AV594" i="8"/>
  <c r="AU594" i="8"/>
  <c r="AT594" i="8"/>
  <c r="AS594" i="8"/>
  <c r="AR594" i="8"/>
  <c r="AQ594" i="8"/>
  <c r="AP594" i="8"/>
  <c r="AO594" i="8"/>
  <c r="AN594" i="8"/>
  <c r="AM594" i="8"/>
  <c r="AL594" i="8"/>
  <c r="AK594" i="8"/>
  <c r="AJ594" i="8"/>
  <c r="AI594" i="8"/>
  <c r="AH594" i="8"/>
  <c r="AG594" i="8"/>
  <c r="AF594" i="8"/>
  <c r="AE594" i="8"/>
  <c r="AC594" i="8"/>
  <c r="J594" i="8"/>
  <c r="D594" i="8"/>
  <c r="AW593" i="8"/>
  <c r="AV593" i="8"/>
  <c r="AU593" i="8"/>
  <c r="AT593" i="8"/>
  <c r="AS593" i="8"/>
  <c r="AR593" i="8"/>
  <c r="AQ593" i="8"/>
  <c r="AP593" i="8"/>
  <c r="AO593" i="8"/>
  <c r="AN593" i="8"/>
  <c r="AM593" i="8"/>
  <c r="AL593" i="8"/>
  <c r="AK593" i="8"/>
  <c r="AJ593" i="8"/>
  <c r="AI593" i="8"/>
  <c r="AH593" i="8"/>
  <c r="AG593" i="8"/>
  <c r="AF593" i="8"/>
  <c r="AE593" i="8"/>
  <c r="AC593" i="8"/>
  <c r="J593" i="8"/>
  <c r="D593" i="8"/>
  <c r="AW592" i="8"/>
  <c r="AV592" i="8"/>
  <c r="AU592" i="8"/>
  <c r="AT592" i="8"/>
  <c r="AS592" i="8"/>
  <c r="AR592" i="8"/>
  <c r="AQ592" i="8"/>
  <c r="AP592" i="8"/>
  <c r="AO592" i="8"/>
  <c r="AN592" i="8"/>
  <c r="AM592" i="8"/>
  <c r="AL592" i="8"/>
  <c r="AK592" i="8"/>
  <c r="AJ592" i="8"/>
  <c r="AI592" i="8"/>
  <c r="AH592" i="8"/>
  <c r="AG592" i="8"/>
  <c r="AF592" i="8"/>
  <c r="AE592" i="8"/>
  <c r="AC592" i="8"/>
  <c r="J592" i="8"/>
  <c r="D592" i="8"/>
  <c r="AW591" i="8"/>
  <c r="AV591" i="8"/>
  <c r="AU591" i="8"/>
  <c r="AT591" i="8"/>
  <c r="AS591" i="8"/>
  <c r="AR591" i="8"/>
  <c r="AQ591" i="8"/>
  <c r="AP591" i="8"/>
  <c r="AO591" i="8"/>
  <c r="AN591" i="8"/>
  <c r="AM591" i="8"/>
  <c r="AL591" i="8"/>
  <c r="AK591" i="8"/>
  <c r="AJ591" i="8"/>
  <c r="AI591" i="8"/>
  <c r="AH591" i="8"/>
  <c r="AG591" i="8"/>
  <c r="AF591" i="8"/>
  <c r="AE591" i="8"/>
  <c r="AC591" i="8"/>
  <c r="J591" i="8"/>
  <c r="D591" i="8"/>
  <c r="AW590" i="8"/>
  <c r="AV590" i="8"/>
  <c r="AU590" i="8"/>
  <c r="AT590" i="8"/>
  <c r="AS590" i="8"/>
  <c r="AR590" i="8"/>
  <c r="AQ590" i="8"/>
  <c r="AP590" i="8"/>
  <c r="AO590" i="8"/>
  <c r="AN590" i="8"/>
  <c r="AM590" i="8"/>
  <c r="AL590" i="8"/>
  <c r="AK590" i="8"/>
  <c r="AJ590" i="8"/>
  <c r="AI590" i="8"/>
  <c r="AH590" i="8"/>
  <c r="AG590" i="8"/>
  <c r="AF590" i="8"/>
  <c r="AE590" i="8"/>
  <c r="AC590" i="8"/>
  <c r="J590" i="8"/>
  <c r="D590" i="8"/>
  <c r="AW589" i="8"/>
  <c r="AV589" i="8"/>
  <c r="AU589" i="8"/>
  <c r="AT589" i="8"/>
  <c r="AS589" i="8"/>
  <c r="AR589" i="8"/>
  <c r="AQ589" i="8"/>
  <c r="AP589" i="8"/>
  <c r="AO589" i="8"/>
  <c r="AN589" i="8"/>
  <c r="AM589" i="8"/>
  <c r="AL589" i="8"/>
  <c r="AK589" i="8"/>
  <c r="AJ589" i="8"/>
  <c r="AI589" i="8"/>
  <c r="AH589" i="8"/>
  <c r="AG589" i="8"/>
  <c r="AF589" i="8"/>
  <c r="AE589" i="8"/>
  <c r="AC589" i="8"/>
  <c r="J589" i="8"/>
  <c r="D589" i="8"/>
  <c r="AW588" i="8"/>
  <c r="AV588" i="8"/>
  <c r="AU588" i="8"/>
  <c r="AT588" i="8"/>
  <c r="AS588" i="8"/>
  <c r="AR588" i="8"/>
  <c r="AQ588" i="8"/>
  <c r="AP588" i="8"/>
  <c r="AO588" i="8"/>
  <c r="AN588" i="8"/>
  <c r="AM588" i="8"/>
  <c r="AL588" i="8"/>
  <c r="AK588" i="8"/>
  <c r="AJ588" i="8"/>
  <c r="AI588" i="8"/>
  <c r="AH588" i="8"/>
  <c r="AG588" i="8"/>
  <c r="AF588" i="8"/>
  <c r="AE588" i="8"/>
  <c r="AC588" i="8"/>
  <c r="J588" i="8"/>
  <c r="D588" i="8"/>
  <c r="AW587" i="8"/>
  <c r="AV587" i="8"/>
  <c r="AU587" i="8"/>
  <c r="AT587" i="8"/>
  <c r="AS587" i="8"/>
  <c r="AR587" i="8"/>
  <c r="AQ587" i="8"/>
  <c r="AP587" i="8"/>
  <c r="AO587" i="8"/>
  <c r="AN587" i="8"/>
  <c r="AM587" i="8"/>
  <c r="AL587" i="8"/>
  <c r="AK587" i="8"/>
  <c r="AJ587" i="8"/>
  <c r="AI587" i="8"/>
  <c r="AH587" i="8"/>
  <c r="AG587" i="8"/>
  <c r="AF587" i="8"/>
  <c r="AE587" i="8"/>
  <c r="AC587" i="8"/>
  <c r="J587" i="8"/>
  <c r="D587" i="8"/>
  <c r="AW586" i="8"/>
  <c r="AV586" i="8"/>
  <c r="AU586" i="8"/>
  <c r="AT586" i="8"/>
  <c r="AS586" i="8"/>
  <c r="AR586" i="8"/>
  <c r="AQ586" i="8"/>
  <c r="AP586" i="8"/>
  <c r="AO586" i="8"/>
  <c r="AN586" i="8"/>
  <c r="AM586" i="8"/>
  <c r="AL586" i="8"/>
  <c r="AK586" i="8"/>
  <c r="AJ586" i="8"/>
  <c r="AI586" i="8"/>
  <c r="AH586" i="8"/>
  <c r="AG586" i="8"/>
  <c r="AF586" i="8"/>
  <c r="AE586" i="8"/>
  <c r="AC586" i="8"/>
  <c r="J586" i="8"/>
  <c r="D586" i="8"/>
  <c r="AW585" i="8"/>
  <c r="AV585" i="8"/>
  <c r="AU585" i="8"/>
  <c r="AT585" i="8"/>
  <c r="AS585" i="8"/>
  <c r="AR585" i="8"/>
  <c r="AQ585" i="8"/>
  <c r="AP585" i="8"/>
  <c r="AO585" i="8"/>
  <c r="AN585" i="8"/>
  <c r="AM585" i="8"/>
  <c r="AL585" i="8"/>
  <c r="AK585" i="8"/>
  <c r="AJ585" i="8"/>
  <c r="AI585" i="8"/>
  <c r="AH585" i="8"/>
  <c r="AG585" i="8"/>
  <c r="AF585" i="8"/>
  <c r="AE585" i="8"/>
  <c r="AC585" i="8"/>
  <c r="J585" i="8"/>
  <c r="D585" i="8"/>
  <c r="AW584" i="8"/>
  <c r="AV584" i="8"/>
  <c r="AU584" i="8"/>
  <c r="AT584" i="8"/>
  <c r="AS584" i="8"/>
  <c r="AR584" i="8"/>
  <c r="AQ584" i="8"/>
  <c r="AP584" i="8"/>
  <c r="AO584" i="8"/>
  <c r="AN584" i="8"/>
  <c r="AM584" i="8"/>
  <c r="AL584" i="8"/>
  <c r="AK584" i="8"/>
  <c r="AJ584" i="8"/>
  <c r="AI584" i="8"/>
  <c r="AH584" i="8"/>
  <c r="AG584" i="8"/>
  <c r="AF584" i="8"/>
  <c r="AE584" i="8"/>
  <c r="AC584" i="8"/>
  <c r="J584" i="8"/>
  <c r="D584" i="8"/>
  <c r="AW583" i="8"/>
  <c r="AV583" i="8"/>
  <c r="AU583" i="8"/>
  <c r="AT583" i="8"/>
  <c r="AS583" i="8"/>
  <c r="AR583" i="8"/>
  <c r="AQ583" i="8"/>
  <c r="AP583" i="8"/>
  <c r="AO583" i="8"/>
  <c r="AN583" i="8"/>
  <c r="AM583" i="8"/>
  <c r="AL583" i="8"/>
  <c r="AK583" i="8"/>
  <c r="AJ583" i="8"/>
  <c r="AI583" i="8"/>
  <c r="AH583" i="8"/>
  <c r="AG583" i="8"/>
  <c r="AF583" i="8"/>
  <c r="AE583" i="8"/>
  <c r="AC583" i="8"/>
  <c r="J583" i="8"/>
  <c r="D583" i="8"/>
  <c r="AW582" i="8"/>
  <c r="AV582" i="8"/>
  <c r="AU582" i="8"/>
  <c r="AT582" i="8"/>
  <c r="AS582" i="8"/>
  <c r="AR582" i="8"/>
  <c r="AQ582" i="8"/>
  <c r="AP582" i="8"/>
  <c r="AO582" i="8"/>
  <c r="AN582" i="8"/>
  <c r="AM582" i="8"/>
  <c r="AL582" i="8"/>
  <c r="AK582" i="8"/>
  <c r="AJ582" i="8"/>
  <c r="AI582" i="8"/>
  <c r="AH582" i="8"/>
  <c r="AG582" i="8"/>
  <c r="AF582" i="8"/>
  <c r="AE582" i="8"/>
  <c r="AC582" i="8"/>
  <c r="J582" i="8"/>
  <c r="D582" i="8"/>
  <c r="AW581" i="8"/>
  <c r="AV581" i="8"/>
  <c r="AU581" i="8"/>
  <c r="AT581" i="8"/>
  <c r="AS581" i="8"/>
  <c r="AR581" i="8"/>
  <c r="AQ581" i="8"/>
  <c r="AP581" i="8"/>
  <c r="AO581" i="8"/>
  <c r="AN581" i="8"/>
  <c r="AM581" i="8"/>
  <c r="AL581" i="8"/>
  <c r="AK581" i="8"/>
  <c r="AJ581" i="8"/>
  <c r="AI581" i="8"/>
  <c r="AH581" i="8"/>
  <c r="AG581" i="8"/>
  <c r="AF581" i="8"/>
  <c r="AE581" i="8"/>
  <c r="AC581" i="8"/>
  <c r="J581" i="8"/>
  <c r="D581" i="8"/>
  <c r="AW580" i="8"/>
  <c r="AV580" i="8"/>
  <c r="AU580" i="8"/>
  <c r="AT580" i="8"/>
  <c r="AS580" i="8"/>
  <c r="AR580" i="8"/>
  <c r="AQ580" i="8"/>
  <c r="AP580" i="8"/>
  <c r="AO580" i="8"/>
  <c r="AN580" i="8"/>
  <c r="AM580" i="8"/>
  <c r="AL580" i="8"/>
  <c r="AK580" i="8"/>
  <c r="AJ580" i="8"/>
  <c r="AI580" i="8"/>
  <c r="AH580" i="8"/>
  <c r="AG580" i="8"/>
  <c r="AF580" i="8"/>
  <c r="AE580" i="8"/>
  <c r="AC580" i="8"/>
  <c r="J580" i="8"/>
  <c r="D580" i="8"/>
  <c r="AW579" i="8"/>
  <c r="AV579" i="8"/>
  <c r="AU579" i="8"/>
  <c r="AT579" i="8"/>
  <c r="AS579" i="8"/>
  <c r="AR579" i="8"/>
  <c r="AQ579" i="8"/>
  <c r="AP579" i="8"/>
  <c r="AO579" i="8"/>
  <c r="AN579" i="8"/>
  <c r="AM579" i="8"/>
  <c r="AL579" i="8"/>
  <c r="AK579" i="8"/>
  <c r="AJ579" i="8"/>
  <c r="AI579" i="8"/>
  <c r="AH579" i="8"/>
  <c r="AG579" i="8"/>
  <c r="AF579" i="8"/>
  <c r="AE579" i="8"/>
  <c r="AC579" i="8"/>
  <c r="J579" i="8"/>
  <c r="D579" i="8"/>
  <c r="AW578" i="8"/>
  <c r="AV578" i="8"/>
  <c r="AU578" i="8"/>
  <c r="AT578" i="8"/>
  <c r="AS578" i="8"/>
  <c r="AR578" i="8"/>
  <c r="AQ578" i="8"/>
  <c r="AP578" i="8"/>
  <c r="AO578" i="8"/>
  <c r="AN578" i="8"/>
  <c r="AM578" i="8"/>
  <c r="AL578" i="8"/>
  <c r="AK578" i="8"/>
  <c r="AJ578" i="8"/>
  <c r="AI578" i="8"/>
  <c r="AH578" i="8"/>
  <c r="AG578" i="8"/>
  <c r="AF578" i="8"/>
  <c r="AE578" i="8"/>
  <c r="AC578" i="8"/>
  <c r="J578" i="8"/>
  <c r="D578" i="8"/>
  <c r="AW577" i="8"/>
  <c r="AV577" i="8"/>
  <c r="AU577" i="8"/>
  <c r="AT577" i="8"/>
  <c r="AS577" i="8"/>
  <c r="AR577" i="8"/>
  <c r="AQ577" i="8"/>
  <c r="AP577" i="8"/>
  <c r="AO577" i="8"/>
  <c r="AN577" i="8"/>
  <c r="AM577" i="8"/>
  <c r="AL577" i="8"/>
  <c r="AK577" i="8"/>
  <c r="AJ577" i="8"/>
  <c r="AI577" i="8"/>
  <c r="AH577" i="8"/>
  <c r="AG577" i="8"/>
  <c r="AF577" i="8"/>
  <c r="AE577" i="8"/>
  <c r="AC577" i="8"/>
  <c r="J577" i="8"/>
  <c r="D577" i="8"/>
  <c r="AW576" i="8"/>
  <c r="AV576" i="8"/>
  <c r="AU576" i="8"/>
  <c r="AT576" i="8"/>
  <c r="AS576" i="8"/>
  <c r="AR576" i="8"/>
  <c r="AQ576" i="8"/>
  <c r="AP576" i="8"/>
  <c r="AO576" i="8"/>
  <c r="AN576" i="8"/>
  <c r="AM576" i="8"/>
  <c r="AL576" i="8"/>
  <c r="AK576" i="8"/>
  <c r="AJ576" i="8"/>
  <c r="AI576" i="8"/>
  <c r="AH576" i="8"/>
  <c r="AG576" i="8"/>
  <c r="AF576" i="8"/>
  <c r="AE576" i="8"/>
  <c r="AC576" i="8"/>
  <c r="J576" i="8"/>
  <c r="D576" i="8"/>
  <c r="AW575" i="8"/>
  <c r="AV575" i="8"/>
  <c r="AU575" i="8"/>
  <c r="AT575" i="8"/>
  <c r="AS575" i="8"/>
  <c r="AR575" i="8"/>
  <c r="AQ575" i="8"/>
  <c r="AP575" i="8"/>
  <c r="AO575" i="8"/>
  <c r="AN575" i="8"/>
  <c r="AM575" i="8"/>
  <c r="AL575" i="8"/>
  <c r="AK575" i="8"/>
  <c r="AJ575" i="8"/>
  <c r="AI575" i="8"/>
  <c r="AH575" i="8"/>
  <c r="AG575" i="8"/>
  <c r="AF575" i="8"/>
  <c r="AE575" i="8"/>
  <c r="AC575" i="8"/>
  <c r="J575" i="8"/>
  <c r="D575" i="8"/>
  <c r="AW574" i="8"/>
  <c r="AV574" i="8"/>
  <c r="AU574" i="8"/>
  <c r="AT574" i="8"/>
  <c r="AS574" i="8"/>
  <c r="AR574" i="8"/>
  <c r="AQ574" i="8"/>
  <c r="AP574" i="8"/>
  <c r="AO574" i="8"/>
  <c r="AN574" i="8"/>
  <c r="AM574" i="8"/>
  <c r="AL574" i="8"/>
  <c r="AK574" i="8"/>
  <c r="AJ574" i="8"/>
  <c r="AI574" i="8"/>
  <c r="AH574" i="8"/>
  <c r="AG574" i="8"/>
  <c r="AF574" i="8"/>
  <c r="AE574" i="8"/>
  <c r="AC574" i="8"/>
  <c r="J574" i="8"/>
  <c r="D574" i="8"/>
  <c r="AW573" i="8"/>
  <c r="AV573" i="8"/>
  <c r="AU573" i="8"/>
  <c r="AT573" i="8"/>
  <c r="AS573" i="8"/>
  <c r="AR573" i="8"/>
  <c r="AQ573" i="8"/>
  <c r="AP573" i="8"/>
  <c r="AO573" i="8"/>
  <c r="AN573" i="8"/>
  <c r="AM573" i="8"/>
  <c r="AL573" i="8"/>
  <c r="AK573" i="8"/>
  <c r="AJ573" i="8"/>
  <c r="AI573" i="8"/>
  <c r="AH573" i="8"/>
  <c r="AG573" i="8"/>
  <c r="AF573" i="8"/>
  <c r="AE573" i="8"/>
  <c r="AC573" i="8"/>
  <c r="J573" i="8"/>
  <c r="D573" i="8"/>
  <c r="AW572" i="8"/>
  <c r="AV572" i="8"/>
  <c r="AU572" i="8"/>
  <c r="AT572" i="8"/>
  <c r="AS572" i="8"/>
  <c r="AR572" i="8"/>
  <c r="AQ572" i="8"/>
  <c r="AP572" i="8"/>
  <c r="AO572" i="8"/>
  <c r="AN572" i="8"/>
  <c r="AM572" i="8"/>
  <c r="AL572" i="8"/>
  <c r="AK572" i="8"/>
  <c r="AJ572" i="8"/>
  <c r="AI572" i="8"/>
  <c r="AH572" i="8"/>
  <c r="AG572" i="8"/>
  <c r="AF572" i="8"/>
  <c r="AE572" i="8"/>
  <c r="AC572" i="8"/>
  <c r="J572" i="8"/>
  <c r="D572" i="8"/>
  <c r="AW571" i="8"/>
  <c r="AV571" i="8"/>
  <c r="AU571" i="8"/>
  <c r="AT571" i="8"/>
  <c r="AS571" i="8"/>
  <c r="AR571" i="8"/>
  <c r="AQ571" i="8"/>
  <c r="AP571" i="8"/>
  <c r="AO571" i="8"/>
  <c r="AN571" i="8"/>
  <c r="AM571" i="8"/>
  <c r="AL571" i="8"/>
  <c r="AK571" i="8"/>
  <c r="AJ571" i="8"/>
  <c r="AI571" i="8"/>
  <c r="AH571" i="8"/>
  <c r="AG571" i="8"/>
  <c r="AF571" i="8"/>
  <c r="AE571" i="8"/>
  <c r="AC571" i="8"/>
  <c r="J571" i="8"/>
  <c r="D571" i="8"/>
  <c r="AW570" i="8"/>
  <c r="AV570" i="8"/>
  <c r="AU570" i="8"/>
  <c r="AT570" i="8"/>
  <c r="AS570" i="8"/>
  <c r="AR570" i="8"/>
  <c r="AQ570" i="8"/>
  <c r="AP570" i="8"/>
  <c r="AO570" i="8"/>
  <c r="AN570" i="8"/>
  <c r="AM570" i="8"/>
  <c r="AL570" i="8"/>
  <c r="AK570" i="8"/>
  <c r="AJ570" i="8"/>
  <c r="AI570" i="8"/>
  <c r="AH570" i="8"/>
  <c r="AG570" i="8"/>
  <c r="AF570" i="8"/>
  <c r="AE570" i="8"/>
  <c r="AC570" i="8"/>
  <c r="J570" i="8"/>
  <c r="D570" i="8"/>
  <c r="AW569" i="8"/>
  <c r="AV569" i="8"/>
  <c r="AU569" i="8"/>
  <c r="AT569" i="8"/>
  <c r="AS569" i="8"/>
  <c r="AR569" i="8"/>
  <c r="AQ569" i="8"/>
  <c r="AP569" i="8"/>
  <c r="AO569" i="8"/>
  <c r="AN569" i="8"/>
  <c r="AM569" i="8"/>
  <c r="AL569" i="8"/>
  <c r="AK569" i="8"/>
  <c r="AJ569" i="8"/>
  <c r="AI569" i="8"/>
  <c r="AH569" i="8"/>
  <c r="AG569" i="8"/>
  <c r="AF569" i="8"/>
  <c r="AE569" i="8"/>
  <c r="AC569" i="8"/>
  <c r="J569" i="8"/>
  <c r="D569" i="8"/>
  <c r="AW568" i="8"/>
  <c r="AV568" i="8"/>
  <c r="AU568" i="8"/>
  <c r="AT568" i="8"/>
  <c r="AS568" i="8"/>
  <c r="AR568" i="8"/>
  <c r="AQ568" i="8"/>
  <c r="AP568" i="8"/>
  <c r="AO568" i="8"/>
  <c r="AN568" i="8"/>
  <c r="AM568" i="8"/>
  <c r="AL568" i="8"/>
  <c r="AK568" i="8"/>
  <c r="AJ568" i="8"/>
  <c r="AI568" i="8"/>
  <c r="AH568" i="8"/>
  <c r="AG568" i="8"/>
  <c r="AF568" i="8"/>
  <c r="AE568" i="8"/>
  <c r="AC568" i="8"/>
  <c r="J568" i="8"/>
  <c r="D568" i="8"/>
  <c r="AW567" i="8"/>
  <c r="AV567" i="8"/>
  <c r="AU567" i="8"/>
  <c r="AT567" i="8"/>
  <c r="AS567" i="8"/>
  <c r="AR567" i="8"/>
  <c r="AQ567" i="8"/>
  <c r="AP567" i="8"/>
  <c r="AO567" i="8"/>
  <c r="AN567" i="8"/>
  <c r="AM567" i="8"/>
  <c r="AL567" i="8"/>
  <c r="AK567" i="8"/>
  <c r="AJ567" i="8"/>
  <c r="AI567" i="8"/>
  <c r="AH567" i="8"/>
  <c r="AG567" i="8"/>
  <c r="AF567" i="8"/>
  <c r="AE567" i="8"/>
  <c r="AC567" i="8"/>
  <c r="J567" i="8"/>
  <c r="D567" i="8"/>
  <c r="AW566" i="8"/>
  <c r="AV566" i="8"/>
  <c r="AU566" i="8"/>
  <c r="AT566" i="8"/>
  <c r="AS566" i="8"/>
  <c r="AR566" i="8"/>
  <c r="AQ566" i="8"/>
  <c r="AP566" i="8"/>
  <c r="AO566" i="8"/>
  <c r="AN566" i="8"/>
  <c r="AM566" i="8"/>
  <c r="AL566" i="8"/>
  <c r="AK566" i="8"/>
  <c r="AJ566" i="8"/>
  <c r="AI566" i="8"/>
  <c r="AH566" i="8"/>
  <c r="AG566" i="8"/>
  <c r="AF566" i="8"/>
  <c r="AE566" i="8"/>
  <c r="AC566" i="8"/>
  <c r="J566" i="8"/>
  <c r="D566" i="8"/>
  <c r="AW565" i="8"/>
  <c r="AV565" i="8"/>
  <c r="AU565" i="8"/>
  <c r="AT565" i="8"/>
  <c r="AS565" i="8"/>
  <c r="AR565" i="8"/>
  <c r="AQ565" i="8"/>
  <c r="AP565" i="8"/>
  <c r="AO565" i="8"/>
  <c r="AN565" i="8"/>
  <c r="AM565" i="8"/>
  <c r="AL565" i="8"/>
  <c r="AK565" i="8"/>
  <c r="AJ565" i="8"/>
  <c r="AI565" i="8"/>
  <c r="AH565" i="8"/>
  <c r="AG565" i="8"/>
  <c r="AF565" i="8"/>
  <c r="AE565" i="8"/>
  <c r="AC565" i="8"/>
  <c r="J565" i="8"/>
  <c r="D565" i="8"/>
  <c r="AW564" i="8"/>
  <c r="AV564" i="8"/>
  <c r="AU564" i="8"/>
  <c r="AT564" i="8"/>
  <c r="AS564" i="8"/>
  <c r="AR564" i="8"/>
  <c r="AQ564" i="8"/>
  <c r="AP564" i="8"/>
  <c r="AO564" i="8"/>
  <c r="AN564" i="8"/>
  <c r="AM564" i="8"/>
  <c r="AL564" i="8"/>
  <c r="AK564" i="8"/>
  <c r="AJ564" i="8"/>
  <c r="AI564" i="8"/>
  <c r="AH564" i="8"/>
  <c r="AG564" i="8"/>
  <c r="AF564" i="8"/>
  <c r="AE564" i="8"/>
  <c r="AC564" i="8"/>
  <c r="J564" i="8"/>
  <c r="D564" i="8"/>
  <c r="AW563" i="8"/>
  <c r="AV563" i="8"/>
  <c r="AU563" i="8"/>
  <c r="AT563" i="8"/>
  <c r="AS563" i="8"/>
  <c r="AR563" i="8"/>
  <c r="AQ563" i="8"/>
  <c r="AP563" i="8"/>
  <c r="AO563" i="8"/>
  <c r="AN563" i="8"/>
  <c r="AM563" i="8"/>
  <c r="AL563" i="8"/>
  <c r="AK563" i="8"/>
  <c r="AJ563" i="8"/>
  <c r="AI563" i="8"/>
  <c r="AH563" i="8"/>
  <c r="AG563" i="8"/>
  <c r="AF563" i="8"/>
  <c r="AE563" i="8"/>
  <c r="AC563" i="8"/>
  <c r="J563" i="8"/>
  <c r="D563" i="8"/>
  <c r="AW562" i="8"/>
  <c r="AV562" i="8"/>
  <c r="AU562" i="8"/>
  <c r="AT562" i="8"/>
  <c r="AS562" i="8"/>
  <c r="AR562" i="8"/>
  <c r="AQ562" i="8"/>
  <c r="AP562" i="8"/>
  <c r="AO562" i="8"/>
  <c r="AN562" i="8"/>
  <c r="AM562" i="8"/>
  <c r="AL562" i="8"/>
  <c r="AK562" i="8"/>
  <c r="AJ562" i="8"/>
  <c r="AI562" i="8"/>
  <c r="AH562" i="8"/>
  <c r="AG562" i="8"/>
  <c r="AF562" i="8"/>
  <c r="AE562" i="8"/>
  <c r="AC562" i="8"/>
  <c r="J562" i="8"/>
  <c r="D562" i="8"/>
  <c r="AW561" i="8"/>
  <c r="AV561" i="8"/>
  <c r="AU561" i="8"/>
  <c r="AT561" i="8"/>
  <c r="AS561" i="8"/>
  <c r="AR561" i="8"/>
  <c r="AQ561" i="8"/>
  <c r="AP561" i="8"/>
  <c r="AO561" i="8"/>
  <c r="AN561" i="8"/>
  <c r="AM561" i="8"/>
  <c r="AL561" i="8"/>
  <c r="AK561" i="8"/>
  <c r="AJ561" i="8"/>
  <c r="AI561" i="8"/>
  <c r="AH561" i="8"/>
  <c r="AG561" i="8"/>
  <c r="AF561" i="8"/>
  <c r="AE561" i="8"/>
  <c r="AC561" i="8"/>
  <c r="J561" i="8"/>
  <c r="D561" i="8"/>
  <c r="AW560" i="8"/>
  <c r="AV560" i="8"/>
  <c r="AU560" i="8"/>
  <c r="AT560" i="8"/>
  <c r="AS560" i="8"/>
  <c r="AR560" i="8"/>
  <c r="AQ560" i="8"/>
  <c r="AP560" i="8"/>
  <c r="AO560" i="8"/>
  <c r="AN560" i="8"/>
  <c r="AM560" i="8"/>
  <c r="AL560" i="8"/>
  <c r="AK560" i="8"/>
  <c r="AJ560" i="8"/>
  <c r="AI560" i="8"/>
  <c r="AH560" i="8"/>
  <c r="AG560" i="8"/>
  <c r="AF560" i="8"/>
  <c r="AE560" i="8"/>
  <c r="AC560" i="8"/>
  <c r="J560" i="8"/>
  <c r="D560" i="8"/>
  <c r="AW559" i="8"/>
  <c r="AV559" i="8"/>
  <c r="AU559" i="8"/>
  <c r="AT559" i="8"/>
  <c r="AS559" i="8"/>
  <c r="AR559" i="8"/>
  <c r="AQ559" i="8"/>
  <c r="AP559" i="8"/>
  <c r="AO559" i="8"/>
  <c r="AN559" i="8"/>
  <c r="AM559" i="8"/>
  <c r="AL559" i="8"/>
  <c r="AK559" i="8"/>
  <c r="AJ559" i="8"/>
  <c r="AI559" i="8"/>
  <c r="AH559" i="8"/>
  <c r="AG559" i="8"/>
  <c r="AF559" i="8"/>
  <c r="AE559" i="8"/>
  <c r="AC559" i="8"/>
  <c r="J559" i="8"/>
  <c r="D559" i="8"/>
  <c r="AW558" i="8"/>
  <c r="AV558" i="8"/>
  <c r="AU558" i="8"/>
  <c r="AT558" i="8"/>
  <c r="AS558" i="8"/>
  <c r="AR558" i="8"/>
  <c r="AQ558" i="8"/>
  <c r="AP558" i="8"/>
  <c r="AO558" i="8"/>
  <c r="AN558" i="8"/>
  <c r="AM558" i="8"/>
  <c r="AL558" i="8"/>
  <c r="AK558" i="8"/>
  <c r="AJ558" i="8"/>
  <c r="AI558" i="8"/>
  <c r="AH558" i="8"/>
  <c r="AG558" i="8"/>
  <c r="AF558" i="8"/>
  <c r="AE558" i="8"/>
  <c r="AC558" i="8"/>
  <c r="J558" i="8"/>
  <c r="D558" i="8"/>
  <c r="AW557" i="8"/>
  <c r="AV557" i="8"/>
  <c r="AU557" i="8"/>
  <c r="AT557" i="8"/>
  <c r="AS557" i="8"/>
  <c r="AR557" i="8"/>
  <c r="AQ557" i="8"/>
  <c r="AP557" i="8"/>
  <c r="AO557" i="8"/>
  <c r="AN557" i="8"/>
  <c r="AM557" i="8"/>
  <c r="AL557" i="8"/>
  <c r="AK557" i="8"/>
  <c r="AJ557" i="8"/>
  <c r="AI557" i="8"/>
  <c r="AH557" i="8"/>
  <c r="AG557" i="8"/>
  <c r="AF557" i="8"/>
  <c r="AE557" i="8"/>
  <c r="AC557" i="8"/>
  <c r="J557" i="8"/>
  <c r="D557" i="8"/>
  <c r="AW556" i="8"/>
  <c r="AV556" i="8"/>
  <c r="AU556" i="8"/>
  <c r="AT556" i="8"/>
  <c r="AS556" i="8"/>
  <c r="AR556" i="8"/>
  <c r="AQ556" i="8"/>
  <c r="AP556" i="8"/>
  <c r="AO556" i="8"/>
  <c r="AN556" i="8"/>
  <c r="AM556" i="8"/>
  <c r="AL556" i="8"/>
  <c r="AK556" i="8"/>
  <c r="AJ556" i="8"/>
  <c r="AI556" i="8"/>
  <c r="AH556" i="8"/>
  <c r="AG556" i="8"/>
  <c r="AF556" i="8"/>
  <c r="AE556" i="8"/>
  <c r="AC556" i="8"/>
  <c r="J556" i="8"/>
  <c r="D556" i="8"/>
  <c r="AW555" i="8"/>
  <c r="AV555" i="8"/>
  <c r="AU555" i="8"/>
  <c r="AT555" i="8"/>
  <c r="AS555" i="8"/>
  <c r="AR555" i="8"/>
  <c r="AQ555" i="8"/>
  <c r="AP555" i="8"/>
  <c r="AO555" i="8"/>
  <c r="AN555" i="8"/>
  <c r="AM555" i="8"/>
  <c r="AL555" i="8"/>
  <c r="AK555" i="8"/>
  <c r="AJ555" i="8"/>
  <c r="AI555" i="8"/>
  <c r="AH555" i="8"/>
  <c r="AG555" i="8"/>
  <c r="AF555" i="8"/>
  <c r="AE555" i="8"/>
  <c r="AC555" i="8"/>
  <c r="J555" i="8"/>
  <c r="D555" i="8"/>
  <c r="AW554" i="8"/>
  <c r="AV554" i="8"/>
  <c r="AU554" i="8"/>
  <c r="AT554" i="8"/>
  <c r="AS554" i="8"/>
  <c r="AR554" i="8"/>
  <c r="AQ554" i="8"/>
  <c r="AP554" i="8"/>
  <c r="AO554" i="8"/>
  <c r="AN554" i="8"/>
  <c r="AM554" i="8"/>
  <c r="AL554" i="8"/>
  <c r="AK554" i="8"/>
  <c r="AJ554" i="8"/>
  <c r="AI554" i="8"/>
  <c r="AH554" i="8"/>
  <c r="AG554" i="8"/>
  <c r="AF554" i="8"/>
  <c r="AE554" i="8"/>
  <c r="AC554" i="8"/>
  <c r="J554" i="8"/>
  <c r="D554" i="8"/>
  <c r="AW553" i="8"/>
  <c r="AV553" i="8"/>
  <c r="AU553" i="8"/>
  <c r="AT553" i="8"/>
  <c r="AS553" i="8"/>
  <c r="AR553" i="8"/>
  <c r="AQ553" i="8"/>
  <c r="AP553" i="8"/>
  <c r="AO553" i="8"/>
  <c r="AN553" i="8"/>
  <c r="AM553" i="8"/>
  <c r="AL553" i="8"/>
  <c r="AK553" i="8"/>
  <c r="AJ553" i="8"/>
  <c r="AI553" i="8"/>
  <c r="AH553" i="8"/>
  <c r="AG553" i="8"/>
  <c r="AF553" i="8"/>
  <c r="AE553" i="8"/>
  <c r="AC553" i="8"/>
  <c r="J553" i="8"/>
  <c r="D553" i="8"/>
  <c r="AW552" i="8"/>
  <c r="AV552" i="8"/>
  <c r="AU552" i="8"/>
  <c r="AT552" i="8"/>
  <c r="AS552" i="8"/>
  <c r="AR552" i="8"/>
  <c r="AQ552" i="8"/>
  <c r="AP552" i="8"/>
  <c r="AO552" i="8"/>
  <c r="AN552" i="8"/>
  <c r="AM552" i="8"/>
  <c r="AL552" i="8"/>
  <c r="AK552" i="8"/>
  <c r="AJ552" i="8"/>
  <c r="AI552" i="8"/>
  <c r="AH552" i="8"/>
  <c r="AG552" i="8"/>
  <c r="AF552" i="8"/>
  <c r="AE552" i="8"/>
  <c r="AC552" i="8"/>
  <c r="J552" i="8"/>
  <c r="D552" i="8"/>
  <c r="AW551" i="8"/>
  <c r="AV551" i="8"/>
  <c r="AU551" i="8"/>
  <c r="AT551" i="8"/>
  <c r="AS551" i="8"/>
  <c r="AR551" i="8"/>
  <c r="AQ551" i="8"/>
  <c r="AP551" i="8"/>
  <c r="AO551" i="8"/>
  <c r="AN551" i="8"/>
  <c r="AM551" i="8"/>
  <c r="AL551" i="8"/>
  <c r="AK551" i="8"/>
  <c r="AJ551" i="8"/>
  <c r="AI551" i="8"/>
  <c r="AH551" i="8"/>
  <c r="AG551" i="8"/>
  <c r="AF551" i="8"/>
  <c r="AE551" i="8"/>
  <c r="AC551" i="8"/>
  <c r="J551" i="8"/>
  <c r="D551" i="8"/>
  <c r="AW550" i="8"/>
  <c r="AV550" i="8"/>
  <c r="AU550" i="8"/>
  <c r="AT550" i="8"/>
  <c r="AS550" i="8"/>
  <c r="AR550" i="8"/>
  <c r="AQ550" i="8"/>
  <c r="AP550" i="8"/>
  <c r="AO550" i="8"/>
  <c r="AN550" i="8"/>
  <c r="AM550" i="8"/>
  <c r="AL550" i="8"/>
  <c r="AK550" i="8"/>
  <c r="AJ550" i="8"/>
  <c r="AI550" i="8"/>
  <c r="AH550" i="8"/>
  <c r="AG550" i="8"/>
  <c r="AF550" i="8"/>
  <c r="AE550" i="8"/>
  <c r="AC550" i="8"/>
  <c r="J550" i="8"/>
  <c r="D550" i="8"/>
  <c r="AW549" i="8"/>
  <c r="AV549" i="8"/>
  <c r="AU549" i="8"/>
  <c r="AT549" i="8"/>
  <c r="AS549" i="8"/>
  <c r="AR549" i="8"/>
  <c r="AQ549" i="8"/>
  <c r="AP549" i="8"/>
  <c r="AO549" i="8"/>
  <c r="AN549" i="8"/>
  <c r="AM549" i="8"/>
  <c r="AL549" i="8"/>
  <c r="AK549" i="8"/>
  <c r="AJ549" i="8"/>
  <c r="AI549" i="8"/>
  <c r="AH549" i="8"/>
  <c r="AG549" i="8"/>
  <c r="AF549" i="8"/>
  <c r="AE549" i="8"/>
  <c r="AC549" i="8"/>
  <c r="J549" i="8"/>
  <c r="D549" i="8"/>
  <c r="AW548" i="8"/>
  <c r="AV548" i="8"/>
  <c r="AU548" i="8"/>
  <c r="AT548" i="8"/>
  <c r="AS548" i="8"/>
  <c r="AR548" i="8"/>
  <c r="AQ548" i="8"/>
  <c r="AP548" i="8"/>
  <c r="AO548" i="8"/>
  <c r="AN548" i="8"/>
  <c r="AM548" i="8"/>
  <c r="AL548" i="8"/>
  <c r="AK548" i="8"/>
  <c r="AJ548" i="8"/>
  <c r="AI548" i="8"/>
  <c r="AH548" i="8"/>
  <c r="AG548" i="8"/>
  <c r="AF548" i="8"/>
  <c r="AE548" i="8"/>
  <c r="AC548" i="8"/>
  <c r="J548" i="8"/>
  <c r="D548" i="8"/>
  <c r="AW547" i="8"/>
  <c r="AV547" i="8"/>
  <c r="AU547" i="8"/>
  <c r="AT547" i="8"/>
  <c r="AS547" i="8"/>
  <c r="AR547" i="8"/>
  <c r="AQ547" i="8"/>
  <c r="AP547" i="8"/>
  <c r="AO547" i="8"/>
  <c r="AN547" i="8"/>
  <c r="AM547" i="8"/>
  <c r="AL547" i="8"/>
  <c r="AK547" i="8"/>
  <c r="AJ547" i="8"/>
  <c r="AI547" i="8"/>
  <c r="AH547" i="8"/>
  <c r="AG547" i="8"/>
  <c r="AF547" i="8"/>
  <c r="AE547" i="8"/>
  <c r="AC547" i="8"/>
  <c r="J547" i="8"/>
  <c r="D547" i="8"/>
  <c r="AW546" i="8"/>
  <c r="AV546" i="8"/>
  <c r="AU546" i="8"/>
  <c r="AT546" i="8"/>
  <c r="AS546" i="8"/>
  <c r="AR546" i="8"/>
  <c r="AQ546" i="8"/>
  <c r="AP546" i="8"/>
  <c r="AO546" i="8"/>
  <c r="AN546" i="8"/>
  <c r="AM546" i="8"/>
  <c r="AL546" i="8"/>
  <c r="AK546" i="8"/>
  <c r="AJ546" i="8"/>
  <c r="AI546" i="8"/>
  <c r="AH546" i="8"/>
  <c r="AG546" i="8"/>
  <c r="AF546" i="8"/>
  <c r="AE546" i="8"/>
  <c r="AC546" i="8"/>
  <c r="J546" i="8"/>
  <c r="D546" i="8"/>
  <c r="AW545" i="8"/>
  <c r="AV545" i="8"/>
  <c r="AU545" i="8"/>
  <c r="AT545" i="8"/>
  <c r="AS545" i="8"/>
  <c r="AR545" i="8"/>
  <c r="AQ545" i="8"/>
  <c r="AP545" i="8"/>
  <c r="AO545" i="8"/>
  <c r="AN545" i="8"/>
  <c r="AM545" i="8"/>
  <c r="AL545" i="8"/>
  <c r="AK545" i="8"/>
  <c r="AJ545" i="8"/>
  <c r="AI545" i="8"/>
  <c r="AH545" i="8"/>
  <c r="AG545" i="8"/>
  <c r="AF545" i="8"/>
  <c r="AE545" i="8"/>
  <c r="AC545" i="8"/>
  <c r="J545" i="8"/>
  <c r="D545" i="8"/>
  <c r="AW544" i="8"/>
  <c r="AV544" i="8"/>
  <c r="AU544" i="8"/>
  <c r="AT544" i="8"/>
  <c r="AS544" i="8"/>
  <c r="AR544" i="8"/>
  <c r="AQ544" i="8"/>
  <c r="AP544" i="8"/>
  <c r="AO544" i="8"/>
  <c r="AN544" i="8"/>
  <c r="AM544" i="8"/>
  <c r="AL544" i="8"/>
  <c r="AK544" i="8"/>
  <c r="AJ544" i="8"/>
  <c r="AI544" i="8"/>
  <c r="AH544" i="8"/>
  <c r="AG544" i="8"/>
  <c r="AF544" i="8"/>
  <c r="AE544" i="8"/>
  <c r="AC544" i="8"/>
  <c r="J544" i="8"/>
  <c r="D544" i="8"/>
  <c r="AW543" i="8"/>
  <c r="AV543" i="8"/>
  <c r="AU543" i="8"/>
  <c r="AT543" i="8"/>
  <c r="AS543" i="8"/>
  <c r="AR543" i="8"/>
  <c r="AQ543" i="8"/>
  <c r="AP543" i="8"/>
  <c r="AO543" i="8"/>
  <c r="AN543" i="8"/>
  <c r="AM543" i="8"/>
  <c r="AL543" i="8"/>
  <c r="AK543" i="8"/>
  <c r="AJ543" i="8"/>
  <c r="AI543" i="8"/>
  <c r="AH543" i="8"/>
  <c r="AG543" i="8"/>
  <c r="AF543" i="8"/>
  <c r="AE543" i="8"/>
  <c r="AC543" i="8"/>
  <c r="J543" i="8"/>
  <c r="D543" i="8"/>
  <c r="AW542" i="8"/>
  <c r="AV542" i="8"/>
  <c r="AU542" i="8"/>
  <c r="AT542" i="8"/>
  <c r="AS542" i="8"/>
  <c r="AR542" i="8"/>
  <c r="AQ542" i="8"/>
  <c r="AP542" i="8"/>
  <c r="AO542" i="8"/>
  <c r="AN542" i="8"/>
  <c r="AM542" i="8"/>
  <c r="AL542" i="8"/>
  <c r="AK542" i="8"/>
  <c r="AJ542" i="8"/>
  <c r="AI542" i="8"/>
  <c r="AH542" i="8"/>
  <c r="AG542" i="8"/>
  <c r="AF542" i="8"/>
  <c r="AE542" i="8"/>
  <c r="AC542" i="8"/>
  <c r="J542" i="8"/>
  <c r="D542" i="8"/>
  <c r="AW541" i="8"/>
  <c r="AV541" i="8"/>
  <c r="AU541" i="8"/>
  <c r="AT541" i="8"/>
  <c r="AS541" i="8"/>
  <c r="AR541" i="8"/>
  <c r="AQ541" i="8"/>
  <c r="AP541" i="8"/>
  <c r="AO541" i="8"/>
  <c r="AN541" i="8"/>
  <c r="AM541" i="8"/>
  <c r="AL541" i="8"/>
  <c r="AK541" i="8"/>
  <c r="AJ541" i="8"/>
  <c r="AI541" i="8"/>
  <c r="AH541" i="8"/>
  <c r="AG541" i="8"/>
  <c r="AF541" i="8"/>
  <c r="AE541" i="8"/>
  <c r="AC541" i="8"/>
  <c r="J541" i="8"/>
  <c r="D541" i="8"/>
  <c r="AW540" i="8"/>
  <c r="AV540" i="8"/>
  <c r="AU540" i="8"/>
  <c r="AT540" i="8"/>
  <c r="AS540" i="8"/>
  <c r="AR540" i="8"/>
  <c r="AQ540" i="8"/>
  <c r="AP540" i="8"/>
  <c r="AO540" i="8"/>
  <c r="AN540" i="8"/>
  <c r="AM540" i="8"/>
  <c r="AL540" i="8"/>
  <c r="AK540" i="8"/>
  <c r="AJ540" i="8"/>
  <c r="AI540" i="8"/>
  <c r="AH540" i="8"/>
  <c r="AG540" i="8"/>
  <c r="AF540" i="8"/>
  <c r="AE540" i="8"/>
  <c r="AC540" i="8"/>
  <c r="J540" i="8"/>
  <c r="D540" i="8"/>
  <c r="AW539" i="8"/>
  <c r="AV539" i="8"/>
  <c r="AU539" i="8"/>
  <c r="AT539" i="8"/>
  <c r="AS539" i="8"/>
  <c r="AR539" i="8"/>
  <c r="AQ539" i="8"/>
  <c r="AP539" i="8"/>
  <c r="AO539" i="8"/>
  <c r="AN539" i="8"/>
  <c r="AM539" i="8"/>
  <c r="AL539" i="8"/>
  <c r="AK539" i="8"/>
  <c r="AJ539" i="8"/>
  <c r="AI539" i="8"/>
  <c r="AH539" i="8"/>
  <c r="AG539" i="8"/>
  <c r="AF539" i="8"/>
  <c r="AE539" i="8"/>
  <c r="AC539" i="8"/>
  <c r="J539" i="8"/>
  <c r="D539" i="8"/>
  <c r="AW538" i="8"/>
  <c r="AV538" i="8"/>
  <c r="AU538" i="8"/>
  <c r="AT538" i="8"/>
  <c r="AS538" i="8"/>
  <c r="AR538" i="8"/>
  <c r="AQ538" i="8"/>
  <c r="AP538" i="8"/>
  <c r="AO538" i="8"/>
  <c r="AN538" i="8"/>
  <c r="AM538" i="8"/>
  <c r="AL538" i="8"/>
  <c r="AK538" i="8"/>
  <c r="AJ538" i="8"/>
  <c r="AI538" i="8"/>
  <c r="AH538" i="8"/>
  <c r="AG538" i="8"/>
  <c r="AF538" i="8"/>
  <c r="AE538" i="8"/>
  <c r="AC538" i="8"/>
  <c r="J538" i="8"/>
  <c r="D538" i="8"/>
  <c r="AW537" i="8"/>
  <c r="AV537" i="8"/>
  <c r="AU537" i="8"/>
  <c r="AT537" i="8"/>
  <c r="AS537" i="8"/>
  <c r="AR537" i="8"/>
  <c r="AQ537" i="8"/>
  <c r="AP537" i="8"/>
  <c r="AO537" i="8"/>
  <c r="AN537" i="8"/>
  <c r="AM537" i="8"/>
  <c r="AL537" i="8"/>
  <c r="AK537" i="8"/>
  <c r="AJ537" i="8"/>
  <c r="AI537" i="8"/>
  <c r="AH537" i="8"/>
  <c r="AG537" i="8"/>
  <c r="AF537" i="8"/>
  <c r="AE537" i="8"/>
  <c r="AC537" i="8"/>
  <c r="J537" i="8"/>
  <c r="D537" i="8"/>
  <c r="AW536" i="8"/>
  <c r="AV536" i="8"/>
  <c r="AU536" i="8"/>
  <c r="AT536" i="8"/>
  <c r="AS536" i="8"/>
  <c r="AR536" i="8"/>
  <c r="AQ536" i="8"/>
  <c r="AP536" i="8"/>
  <c r="AO536" i="8"/>
  <c r="AN536" i="8"/>
  <c r="AM536" i="8"/>
  <c r="AL536" i="8"/>
  <c r="AK536" i="8"/>
  <c r="AJ536" i="8"/>
  <c r="AI536" i="8"/>
  <c r="AH536" i="8"/>
  <c r="AG536" i="8"/>
  <c r="AF536" i="8"/>
  <c r="AE536" i="8"/>
  <c r="AC536" i="8"/>
  <c r="J536" i="8"/>
  <c r="D536" i="8"/>
  <c r="AW535" i="8"/>
  <c r="AV535" i="8"/>
  <c r="AU535" i="8"/>
  <c r="AT535" i="8"/>
  <c r="AS535" i="8"/>
  <c r="AR535" i="8"/>
  <c r="AQ535" i="8"/>
  <c r="AP535" i="8"/>
  <c r="AO535" i="8"/>
  <c r="AN535" i="8"/>
  <c r="AM535" i="8"/>
  <c r="AL535" i="8"/>
  <c r="AK535" i="8"/>
  <c r="AJ535" i="8"/>
  <c r="AI535" i="8"/>
  <c r="AH535" i="8"/>
  <c r="AG535" i="8"/>
  <c r="AF535" i="8"/>
  <c r="AE535" i="8"/>
  <c r="AC535" i="8"/>
  <c r="J535" i="8"/>
  <c r="D535" i="8"/>
  <c r="AW534" i="8"/>
  <c r="AV534" i="8"/>
  <c r="AU534" i="8"/>
  <c r="AT534" i="8"/>
  <c r="AS534" i="8"/>
  <c r="AR534" i="8"/>
  <c r="AQ534" i="8"/>
  <c r="AP534" i="8"/>
  <c r="AO534" i="8"/>
  <c r="AN534" i="8"/>
  <c r="AM534" i="8"/>
  <c r="AL534" i="8"/>
  <c r="AK534" i="8"/>
  <c r="AJ534" i="8"/>
  <c r="AI534" i="8"/>
  <c r="AH534" i="8"/>
  <c r="AG534" i="8"/>
  <c r="AF534" i="8"/>
  <c r="AE534" i="8"/>
  <c r="AC534" i="8"/>
  <c r="J534" i="8"/>
  <c r="D534" i="8"/>
  <c r="AW533" i="8"/>
  <c r="AV533" i="8"/>
  <c r="AU533" i="8"/>
  <c r="AT533" i="8"/>
  <c r="AS533" i="8"/>
  <c r="AR533" i="8"/>
  <c r="AQ533" i="8"/>
  <c r="AP533" i="8"/>
  <c r="AO533" i="8"/>
  <c r="AN533" i="8"/>
  <c r="AM533" i="8"/>
  <c r="AL533" i="8"/>
  <c r="AK533" i="8"/>
  <c r="AJ533" i="8"/>
  <c r="AI533" i="8"/>
  <c r="AH533" i="8"/>
  <c r="AG533" i="8"/>
  <c r="AF533" i="8"/>
  <c r="AE533" i="8"/>
  <c r="AC533" i="8"/>
  <c r="J533" i="8"/>
  <c r="D533" i="8"/>
  <c r="AW532" i="8"/>
  <c r="AV532" i="8"/>
  <c r="AU532" i="8"/>
  <c r="AT532" i="8"/>
  <c r="AS532" i="8"/>
  <c r="AR532" i="8"/>
  <c r="AQ532" i="8"/>
  <c r="AP532" i="8"/>
  <c r="AO532" i="8"/>
  <c r="AN532" i="8"/>
  <c r="AM532" i="8"/>
  <c r="AL532" i="8"/>
  <c r="AK532" i="8"/>
  <c r="AJ532" i="8"/>
  <c r="AI532" i="8"/>
  <c r="AH532" i="8"/>
  <c r="AG532" i="8"/>
  <c r="AF532" i="8"/>
  <c r="AE532" i="8"/>
  <c r="AC532" i="8"/>
  <c r="J532" i="8"/>
  <c r="D532" i="8"/>
  <c r="AW531" i="8"/>
  <c r="AV531" i="8"/>
  <c r="AU531" i="8"/>
  <c r="AT531" i="8"/>
  <c r="AS531" i="8"/>
  <c r="AR531" i="8"/>
  <c r="AQ531" i="8"/>
  <c r="AP531" i="8"/>
  <c r="AO531" i="8"/>
  <c r="AN531" i="8"/>
  <c r="AM531" i="8"/>
  <c r="AL531" i="8"/>
  <c r="AK531" i="8"/>
  <c r="AJ531" i="8"/>
  <c r="AI531" i="8"/>
  <c r="AH531" i="8"/>
  <c r="AG531" i="8"/>
  <c r="AF531" i="8"/>
  <c r="AE531" i="8"/>
  <c r="AC531" i="8"/>
  <c r="J531" i="8"/>
  <c r="D531" i="8"/>
  <c r="AW530" i="8"/>
  <c r="AV530" i="8"/>
  <c r="AU530" i="8"/>
  <c r="AT530" i="8"/>
  <c r="AS530" i="8"/>
  <c r="AR530" i="8"/>
  <c r="AQ530" i="8"/>
  <c r="AP530" i="8"/>
  <c r="AO530" i="8"/>
  <c r="AN530" i="8"/>
  <c r="AM530" i="8"/>
  <c r="AL530" i="8"/>
  <c r="AK530" i="8"/>
  <c r="AJ530" i="8"/>
  <c r="AI530" i="8"/>
  <c r="AH530" i="8"/>
  <c r="AG530" i="8"/>
  <c r="AF530" i="8"/>
  <c r="AE530" i="8"/>
  <c r="AC530" i="8"/>
  <c r="J530" i="8"/>
  <c r="D530" i="8"/>
  <c r="AW529" i="8"/>
  <c r="AV529" i="8"/>
  <c r="AU529" i="8"/>
  <c r="AT529" i="8"/>
  <c r="AS529" i="8"/>
  <c r="AR529" i="8"/>
  <c r="AQ529" i="8"/>
  <c r="AP529" i="8"/>
  <c r="AO529" i="8"/>
  <c r="AN529" i="8"/>
  <c r="AM529" i="8"/>
  <c r="AL529" i="8"/>
  <c r="AK529" i="8"/>
  <c r="AJ529" i="8"/>
  <c r="AI529" i="8"/>
  <c r="AH529" i="8"/>
  <c r="AG529" i="8"/>
  <c r="AF529" i="8"/>
  <c r="AE529" i="8"/>
  <c r="AC529" i="8"/>
  <c r="J529" i="8"/>
  <c r="D529" i="8"/>
  <c r="AW528" i="8"/>
  <c r="AV528" i="8"/>
  <c r="AU528" i="8"/>
  <c r="AT528" i="8"/>
  <c r="AS528" i="8"/>
  <c r="AR528" i="8"/>
  <c r="AQ528" i="8"/>
  <c r="AP528" i="8"/>
  <c r="AO528" i="8"/>
  <c r="AN528" i="8"/>
  <c r="AM528" i="8"/>
  <c r="AL528" i="8"/>
  <c r="AK528" i="8"/>
  <c r="AJ528" i="8"/>
  <c r="AI528" i="8"/>
  <c r="AH528" i="8"/>
  <c r="AG528" i="8"/>
  <c r="AF528" i="8"/>
  <c r="AE528" i="8"/>
  <c r="AC528" i="8"/>
  <c r="J528" i="8"/>
  <c r="D528" i="8"/>
  <c r="AW527" i="8"/>
  <c r="AV527" i="8"/>
  <c r="AU527" i="8"/>
  <c r="AT527" i="8"/>
  <c r="AS527" i="8"/>
  <c r="AR527" i="8"/>
  <c r="AQ527" i="8"/>
  <c r="AP527" i="8"/>
  <c r="AO527" i="8"/>
  <c r="AN527" i="8"/>
  <c r="AM527" i="8"/>
  <c r="AL527" i="8"/>
  <c r="AK527" i="8"/>
  <c r="AJ527" i="8"/>
  <c r="AI527" i="8"/>
  <c r="AH527" i="8"/>
  <c r="AG527" i="8"/>
  <c r="AF527" i="8"/>
  <c r="AE527" i="8"/>
  <c r="AC527" i="8"/>
  <c r="J527" i="8"/>
  <c r="D527" i="8"/>
  <c r="AW526" i="8"/>
  <c r="AV526" i="8"/>
  <c r="AU526" i="8"/>
  <c r="AT526" i="8"/>
  <c r="AS526" i="8"/>
  <c r="AR526" i="8"/>
  <c r="AQ526" i="8"/>
  <c r="AP526" i="8"/>
  <c r="AO526" i="8"/>
  <c r="AN526" i="8"/>
  <c r="AM526" i="8"/>
  <c r="AL526" i="8"/>
  <c r="AK526" i="8"/>
  <c r="AJ526" i="8"/>
  <c r="AI526" i="8"/>
  <c r="AH526" i="8"/>
  <c r="AG526" i="8"/>
  <c r="AF526" i="8"/>
  <c r="AE526" i="8"/>
  <c r="AC526" i="8"/>
  <c r="J526" i="8"/>
  <c r="D526" i="8"/>
  <c r="AW525" i="8"/>
  <c r="AV525" i="8"/>
  <c r="AU525" i="8"/>
  <c r="AT525" i="8"/>
  <c r="AS525" i="8"/>
  <c r="AR525" i="8"/>
  <c r="AQ525" i="8"/>
  <c r="AP525" i="8"/>
  <c r="AO525" i="8"/>
  <c r="AN525" i="8"/>
  <c r="AM525" i="8"/>
  <c r="AL525" i="8"/>
  <c r="AK525" i="8"/>
  <c r="AJ525" i="8"/>
  <c r="AI525" i="8"/>
  <c r="AH525" i="8"/>
  <c r="AG525" i="8"/>
  <c r="AF525" i="8"/>
  <c r="AE525" i="8"/>
  <c r="AC525" i="8"/>
  <c r="J525" i="8"/>
  <c r="D525" i="8"/>
  <c r="AW524" i="8"/>
  <c r="AV524" i="8"/>
  <c r="AU524" i="8"/>
  <c r="AT524" i="8"/>
  <c r="AS524" i="8"/>
  <c r="AR524" i="8"/>
  <c r="AQ524" i="8"/>
  <c r="AP524" i="8"/>
  <c r="AO524" i="8"/>
  <c r="AN524" i="8"/>
  <c r="AM524" i="8"/>
  <c r="AL524" i="8"/>
  <c r="AK524" i="8"/>
  <c r="AJ524" i="8"/>
  <c r="AI524" i="8"/>
  <c r="AH524" i="8"/>
  <c r="AG524" i="8"/>
  <c r="AF524" i="8"/>
  <c r="AE524" i="8"/>
  <c r="AC524" i="8"/>
  <c r="J524" i="8"/>
  <c r="D524" i="8"/>
  <c r="AW523" i="8"/>
  <c r="AV523" i="8"/>
  <c r="AU523" i="8"/>
  <c r="AT523" i="8"/>
  <c r="AS523" i="8"/>
  <c r="AR523" i="8"/>
  <c r="AQ523" i="8"/>
  <c r="AP523" i="8"/>
  <c r="AO523" i="8"/>
  <c r="AN523" i="8"/>
  <c r="AM523" i="8"/>
  <c r="AL523" i="8"/>
  <c r="AK523" i="8"/>
  <c r="AJ523" i="8"/>
  <c r="AI523" i="8"/>
  <c r="AH523" i="8"/>
  <c r="AG523" i="8"/>
  <c r="AF523" i="8"/>
  <c r="AE523" i="8"/>
  <c r="AC523" i="8"/>
  <c r="J523" i="8"/>
  <c r="D523" i="8"/>
  <c r="AW522" i="8"/>
  <c r="AV522" i="8"/>
  <c r="AU522" i="8"/>
  <c r="AT522" i="8"/>
  <c r="AS522" i="8"/>
  <c r="AR522" i="8"/>
  <c r="AQ522" i="8"/>
  <c r="AP522" i="8"/>
  <c r="AO522" i="8"/>
  <c r="AN522" i="8"/>
  <c r="AM522" i="8"/>
  <c r="AL522" i="8"/>
  <c r="AK522" i="8"/>
  <c r="AJ522" i="8"/>
  <c r="AI522" i="8"/>
  <c r="AH522" i="8"/>
  <c r="AG522" i="8"/>
  <c r="AF522" i="8"/>
  <c r="AE522" i="8"/>
  <c r="AC522" i="8"/>
  <c r="J522" i="8"/>
  <c r="D522" i="8"/>
  <c r="AW521" i="8"/>
  <c r="AV521" i="8"/>
  <c r="AU521" i="8"/>
  <c r="AT521" i="8"/>
  <c r="AS521" i="8"/>
  <c r="AR521" i="8"/>
  <c r="AQ521" i="8"/>
  <c r="AP521" i="8"/>
  <c r="AO521" i="8"/>
  <c r="AN521" i="8"/>
  <c r="AM521" i="8"/>
  <c r="AL521" i="8"/>
  <c r="AK521" i="8"/>
  <c r="AJ521" i="8"/>
  <c r="AI521" i="8"/>
  <c r="AH521" i="8"/>
  <c r="AG521" i="8"/>
  <c r="AF521" i="8"/>
  <c r="AE521" i="8"/>
  <c r="AC521" i="8"/>
  <c r="J521" i="8"/>
  <c r="D521" i="8"/>
  <c r="AW520" i="8"/>
  <c r="AV520" i="8"/>
  <c r="AU520" i="8"/>
  <c r="AT520" i="8"/>
  <c r="AS520" i="8"/>
  <c r="AR520" i="8"/>
  <c r="AQ520" i="8"/>
  <c r="AP520" i="8"/>
  <c r="AO520" i="8"/>
  <c r="AN520" i="8"/>
  <c r="AM520" i="8"/>
  <c r="AL520" i="8"/>
  <c r="AK520" i="8"/>
  <c r="AJ520" i="8"/>
  <c r="AI520" i="8"/>
  <c r="AH520" i="8"/>
  <c r="AG520" i="8"/>
  <c r="AF520" i="8"/>
  <c r="AE520" i="8"/>
  <c r="AC520" i="8"/>
  <c r="J520" i="8"/>
  <c r="D520" i="8"/>
  <c r="AW519" i="8"/>
  <c r="AV519" i="8"/>
  <c r="AU519" i="8"/>
  <c r="AT519" i="8"/>
  <c r="AS519" i="8"/>
  <c r="AR519" i="8"/>
  <c r="AQ519" i="8"/>
  <c r="AP519" i="8"/>
  <c r="AO519" i="8"/>
  <c r="AN519" i="8"/>
  <c r="AM519" i="8"/>
  <c r="AL519" i="8"/>
  <c r="AK519" i="8"/>
  <c r="AJ519" i="8"/>
  <c r="AI519" i="8"/>
  <c r="AH519" i="8"/>
  <c r="AG519" i="8"/>
  <c r="AF519" i="8"/>
  <c r="AE519" i="8"/>
  <c r="AC519" i="8"/>
  <c r="J519" i="8"/>
  <c r="D519" i="8"/>
  <c r="AW518" i="8"/>
  <c r="AV518" i="8"/>
  <c r="AU518" i="8"/>
  <c r="AT518" i="8"/>
  <c r="AS518" i="8"/>
  <c r="AR518" i="8"/>
  <c r="AQ518" i="8"/>
  <c r="AP518" i="8"/>
  <c r="AO518" i="8"/>
  <c r="AN518" i="8"/>
  <c r="AM518" i="8"/>
  <c r="AL518" i="8"/>
  <c r="AK518" i="8"/>
  <c r="AJ518" i="8"/>
  <c r="AI518" i="8"/>
  <c r="AH518" i="8"/>
  <c r="AG518" i="8"/>
  <c r="AF518" i="8"/>
  <c r="AE518" i="8"/>
  <c r="AC518" i="8"/>
  <c r="J518" i="8"/>
  <c r="D518" i="8"/>
  <c r="AW517" i="8"/>
  <c r="AV517" i="8"/>
  <c r="AU517" i="8"/>
  <c r="AT517" i="8"/>
  <c r="AS517" i="8"/>
  <c r="AR517" i="8"/>
  <c r="AQ517" i="8"/>
  <c r="AP517" i="8"/>
  <c r="AO517" i="8"/>
  <c r="AN517" i="8"/>
  <c r="AM517" i="8"/>
  <c r="AL517" i="8"/>
  <c r="AK517" i="8"/>
  <c r="AJ517" i="8"/>
  <c r="AI517" i="8"/>
  <c r="AH517" i="8"/>
  <c r="AG517" i="8"/>
  <c r="AF517" i="8"/>
  <c r="AE517" i="8"/>
  <c r="AC517" i="8"/>
  <c r="J517" i="8"/>
  <c r="D517" i="8"/>
  <c r="AW516" i="8"/>
  <c r="AV516" i="8"/>
  <c r="AU516" i="8"/>
  <c r="AT516" i="8"/>
  <c r="AS516" i="8"/>
  <c r="AR516" i="8"/>
  <c r="AQ516" i="8"/>
  <c r="AP516" i="8"/>
  <c r="AO516" i="8"/>
  <c r="AN516" i="8"/>
  <c r="AM516" i="8"/>
  <c r="AL516" i="8"/>
  <c r="AK516" i="8"/>
  <c r="AJ516" i="8"/>
  <c r="AI516" i="8"/>
  <c r="AH516" i="8"/>
  <c r="AG516" i="8"/>
  <c r="AF516" i="8"/>
  <c r="AE516" i="8"/>
  <c r="AC516" i="8"/>
  <c r="J516" i="8"/>
  <c r="D516" i="8"/>
  <c r="AW515" i="8"/>
  <c r="AV515" i="8"/>
  <c r="AU515" i="8"/>
  <c r="AT515" i="8"/>
  <c r="AS515" i="8"/>
  <c r="AR515" i="8"/>
  <c r="AQ515" i="8"/>
  <c r="AP515" i="8"/>
  <c r="AO515" i="8"/>
  <c r="AN515" i="8"/>
  <c r="AM515" i="8"/>
  <c r="AL515" i="8"/>
  <c r="AK515" i="8"/>
  <c r="AJ515" i="8"/>
  <c r="AI515" i="8"/>
  <c r="AH515" i="8"/>
  <c r="AG515" i="8"/>
  <c r="AF515" i="8"/>
  <c r="AE515" i="8"/>
  <c r="AC515" i="8"/>
  <c r="J515" i="8"/>
  <c r="D515" i="8"/>
  <c r="AW514" i="8"/>
  <c r="AV514" i="8"/>
  <c r="AU514" i="8"/>
  <c r="AT514" i="8"/>
  <c r="AS514" i="8"/>
  <c r="AR514" i="8"/>
  <c r="AQ514" i="8"/>
  <c r="AP514" i="8"/>
  <c r="AO514" i="8"/>
  <c r="AN514" i="8"/>
  <c r="AM514" i="8"/>
  <c r="AL514" i="8"/>
  <c r="AK514" i="8"/>
  <c r="AJ514" i="8"/>
  <c r="AI514" i="8"/>
  <c r="AH514" i="8"/>
  <c r="AG514" i="8"/>
  <c r="AF514" i="8"/>
  <c r="AE514" i="8"/>
  <c r="AC514" i="8"/>
  <c r="J514" i="8"/>
  <c r="D514" i="8"/>
  <c r="AW513" i="8"/>
  <c r="AV513" i="8"/>
  <c r="AU513" i="8"/>
  <c r="AT513" i="8"/>
  <c r="AS513" i="8"/>
  <c r="AR513" i="8"/>
  <c r="AQ513" i="8"/>
  <c r="AP513" i="8"/>
  <c r="AO513" i="8"/>
  <c r="AN513" i="8"/>
  <c r="AM513" i="8"/>
  <c r="AL513" i="8"/>
  <c r="AK513" i="8"/>
  <c r="AJ513" i="8"/>
  <c r="AI513" i="8"/>
  <c r="AH513" i="8"/>
  <c r="AG513" i="8"/>
  <c r="AF513" i="8"/>
  <c r="AE513" i="8"/>
  <c r="AC513" i="8"/>
  <c r="J513" i="8"/>
  <c r="D513" i="8"/>
  <c r="AW512" i="8"/>
  <c r="AV512" i="8"/>
  <c r="AU512" i="8"/>
  <c r="AT512" i="8"/>
  <c r="AS512" i="8"/>
  <c r="AR512" i="8"/>
  <c r="AQ512" i="8"/>
  <c r="AP512" i="8"/>
  <c r="AO512" i="8"/>
  <c r="AN512" i="8"/>
  <c r="AM512" i="8"/>
  <c r="AL512" i="8"/>
  <c r="AK512" i="8"/>
  <c r="AJ512" i="8"/>
  <c r="AI512" i="8"/>
  <c r="AH512" i="8"/>
  <c r="AG512" i="8"/>
  <c r="AF512" i="8"/>
  <c r="AE512" i="8"/>
  <c r="AC512" i="8"/>
  <c r="J512" i="8"/>
  <c r="D512" i="8"/>
  <c r="AW511" i="8"/>
  <c r="AV511" i="8"/>
  <c r="AU511" i="8"/>
  <c r="AT511" i="8"/>
  <c r="AS511" i="8"/>
  <c r="AR511" i="8"/>
  <c r="AQ511" i="8"/>
  <c r="AP511" i="8"/>
  <c r="AO511" i="8"/>
  <c r="AN511" i="8"/>
  <c r="AM511" i="8"/>
  <c r="AL511" i="8"/>
  <c r="AK511" i="8"/>
  <c r="AJ511" i="8"/>
  <c r="AI511" i="8"/>
  <c r="AH511" i="8"/>
  <c r="AG511" i="8"/>
  <c r="AF511" i="8"/>
  <c r="AE511" i="8"/>
  <c r="AC511" i="8"/>
  <c r="J511" i="8"/>
  <c r="D511" i="8"/>
  <c r="AW510" i="8"/>
  <c r="AV510" i="8"/>
  <c r="AU510" i="8"/>
  <c r="AT510" i="8"/>
  <c r="AS510" i="8"/>
  <c r="AR510" i="8"/>
  <c r="AQ510" i="8"/>
  <c r="AP510" i="8"/>
  <c r="AO510" i="8"/>
  <c r="AN510" i="8"/>
  <c r="AM510" i="8"/>
  <c r="AL510" i="8"/>
  <c r="AK510" i="8"/>
  <c r="AJ510" i="8"/>
  <c r="AI510" i="8"/>
  <c r="AH510" i="8"/>
  <c r="AG510" i="8"/>
  <c r="AF510" i="8"/>
  <c r="AE510" i="8"/>
  <c r="AC510" i="8"/>
  <c r="J510" i="8"/>
  <c r="D510" i="8"/>
  <c r="AW509" i="8"/>
  <c r="AV509" i="8"/>
  <c r="AU509" i="8"/>
  <c r="AT509" i="8"/>
  <c r="AS509" i="8"/>
  <c r="AR509" i="8"/>
  <c r="AQ509" i="8"/>
  <c r="AP509" i="8"/>
  <c r="AO509" i="8"/>
  <c r="AN509" i="8"/>
  <c r="AM509" i="8"/>
  <c r="AL509" i="8"/>
  <c r="AK509" i="8"/>
  <c r="AJ509" i="8"/>
  <c r="AI509" i="8"/>
  <c r="AH509" i="8"/>
  <c r="AG509" i="8"/>
  <c r="AF509" i="8"/>
  <c r="AE509" i="8"/>
  <c r="AC509" i="8"/>
  <c r="J509" i="8"/>
  <c r="D509" i="8"/>
  <c r="AW508" i="8"/>
  <c r="AV508" i="8"/>
  <c r="AU508" i="8"/>
  <c r="AT508" i="8"/>
  <c r="AS508" i="8"/>
  <c r="AR508" i="8"/>
  <c r="AQ508" i="8"/>
  <c r="AP508" i="8"/>
  <c r="AO508" i="8"/>
  <c r="AN508" i="8"/>
  <c r="AM508" i="8"/>
  <c r="AL508" i="8"/>
  <c r="AK508" i="8"/>
  <c r="AJ508" i="8"/>
  <c r="AI508" i="8"/>
  <c r="AH508" i="8"/>
  <c r="AG508" i="8"/>
  <c r="AF508" i="8"/>
  <c r="AE508" i="8"/>
  <c r="AC508" i="8"/>
  <c r="J508" i="8"/>
  <c r="D508" i="8"/>
  <c r="AW507" i="8"/>
  <c r="AV507" i="8"/>
  <c r="AU507" i="8"/>
  <c r="AT507" i="8"/>
  <c r="AS507" i="8"/>
  <c r="AR507" i="8"/>
  <c r="AQ507" i="8"/>
  <c r="AP507" i="8"/>
  <c r="AO507" i="8"/>
  <c r="AN507" i="8"/>
  <c r="AM507" i="8"/>
  <c r="AL507" i="8"/>
  <c r="AK507" i="8"/>
  <c r="AJ507" i="8"/>
  <c r="AI507" i="8"/>
  <c r="AH507" i="8"/>
  <c r="AG507" i="8"/>
  <c r="AF507" i="8"/>
  <c r="AE507" i="8"/>
  <c r="AC507" i="8"/>
  <c r="J507" i="8"/>
  <c r="D507" i="8"/>
  <c r="AW506" i="8"/>
  <c r="AV506" i="8"/>
  <c r="AU506" i="8"/>
  <c r="AT506" i="8"/>
  <c r="AS506" i="8"/>
  <c r="AR506" i="8"/>
  <c r="AQ506" i="8"/>
  <c r="AP506" i="8"/>
  <c r="AO506" i="8"/>
  <c r="AN506" i="8"/>
  <c r="AM506" i="8"/>
  <c r="AL506" i="8"/>
  <c r="AK506" i="8"/>
  <c r="AJ506" i="8"/>
  <c r="AI506" i="8"/>
  <c r="AH506" i="8"/>
  <c r="AG506" i="8"/>
  <c r="AF506" i="8"/>
  <c r="AE506" i="8"/>
  <c r="AC506" i="8"/>
  <c r="J506" i="8"/>
  <c r="D506" i="8"/>
  <c r="AW505" i="8"/>
  <c r="AV505" i="8"/>
  <c r="AU505" i="8"/>
  <c r="AT505" i="8"/>
  <c r="AS505" i="8"/>
  <c r="AR505" i="8"/>
  <c r="AQ505" i="8"/>
  <c r="AP505" i="8"/>
  <c r="AO505" i="8"/>
  <c r="AN505" i="8"/>
  <c r="AM505" i="8"/>
  <c r="AL505" i="8"/>
  <c r="AK505" i="8"/>
  <c r="AJ505" i="8"/>
  <c r="AI505" i="8"/>
  <c r="AH505" i="8"/>
  <c r="AG505" i="8"/>
  <c r="AF505" i="8"/>
  <c r="AE505" i="8"/>
  <c r="AC505" i="8"/>
  <c r="J505" i="8"/>
  <c r="D505" i="8"/>
  <c r="AW504" i="8"/>
  <c r="AV504" i="8"/>
  <c r="AU504" i="8"/>
  <c r="AT504" i="8"/>
  <c r="AS504" i="8"/>
  <c r="AR504" i="8"/>
  <c r="AQ504" i="8"/>
  <c r="AP504" i="8"/>
  <c r="AO504" i="8"/>
  <c r="AN504" i="8"/>
  <c r="AM504" i="8"/>
  <c r="AL504" i="8"/>
  <c r="AK504" i="8"/>
  <c r="AJ504" i="8"/>
  <c r="AI504" i="8"/>
  <c r="AH504" i="8"/>
  <c r="AG504" i="8"/>
  <c r="AF504" i="8"/>
  <c r="AE504" i="8"/>
  <c r="AC504" i="8"/>
  <c r="J504" i="8"/>
  <c r="D504" i="8"/>
  <c r="AW503" i="8"/>
  <c r="AV503" i="8"/>
  <c r="AU503" i="8"/>
  <c r="AT503" i="8"/>
  <c r="AS503" i="8"/>
  <c r="AR503" i="8"/>
  <c r="AQ503" i="8"/>
  <c r="AP503" i="8"/>
  <c r="AO503" i="8"/>
  <c r="AN503" i="8"/>
  <c r="AM503" i="8"/>
  <c r="AL503" i="8"/>
  <c r="AK503" i="8"/>
  <c r="AJ503" i="8"/>
  <c r="AI503" i="8"/>
  <c r="AH503" i="8"/>
  <c r="AG503" i="8"/>
  <c r="AF503" i="8"/>
  <c r="AE503" i="8"/>
  <c r="AC503" i="8"/>
  <c r="J503" i="8"/>
  <c r="D503" i="8"/>
  <c r="AW502" i="8"/>
  <c r="AV502" i="8"/>
  <c r="AU502" i="8"/>
  <c r="AT502" i="8"/>
  <c r="AS502" i="8"/>
  <c r="AR502" i="8"/>
  <c r="AQ502" i="8"/>
  <c r="AP502" i="8"/>
  <c r="AO502" i="8"/>
  <c r="AN502" i="8"/>
  <c r="AM502" i="8"/>
  <c r="AL502" i="8"/>
  <c r="AK502" i="8"/>
  <c r="AJ502" i="8"/>
  <c r="AI502" i="8"/>
  <c r="AH502" i="8"/>
  <c r="AG502" i="8"/>
  <c r="AF502" i="8"/>
  <c r="AE502" i="8"/>
  <c r="AC502" i="8"/>
  <c r="J502" i="8"/>
  <c r="D502" i="8"/>
  <c r="AW501" i="8"/>
  <c r="AV501" i="8"/>
  <c r="AU501" i="8"/>
  <c r="AT501" i="8"/>
  <c r="AS501" i="8"/>
  <c r="AR501" i="8"/>
  <c r="AQ501" i="8"/>
  <c r="AP501" i="8"/>
  <c r="AO501" i="8"/>
  <c r="AN501" i="8"/>
  <c r="AM501" i="8"/>
  <c r="AL501" i="8"/>
  <c r="AK501" i="8"/>
  <c r="AJ501" i="8"/>
  <c r="AI501" i="8"/>
  <c r="AH501" i="8"/>
  <c r="AG501" i="8"/>
  <c r="AF501" i="8"/>
  <c r="AE501" i="8"/>
  <c r="AC501" i="8"/>
  <c r="J501" i="8"/>
  <c r="D501" i="8"/>
  <c r="AW500" i="8"/>
  <c r="AV500" i="8"/>
  <c r="AU500" i="8"/>
  <c r="AT500" i="8"/>
  <c r="AS500" i="8"/>
  <c r="AR500" i="8"/>
  <c r="AQ500" i="8"/>
  <c r="AP500" i="8"/>
  <c r="AO500" i="8"/>
  <c r="AN500" i="8"/>
  <c r="AM500" i="8"/>
  <c r="AL500" i="8"/>
  <c r="AK500" i="8"/>
  <c r="AJ500" i="8"/>
  <c r="AI500" i="8"/>
  <c r="AH500" i="8"/>
  <c r="AG500" i="8"/>
  <c r="AF500" i="8"/>
  <c r="AE500" i="8"/>
  <c r="AC500" i="8"/>
  <c r="J500" i="8"/>
  <c r="D500" i="8"/>
  <c r="AW499" i="8"/>
  <c r="AV499" i="8"/>
  <c r="AU499" i="8"/>
  <c r="AT499" i="8"/>
  <c r="AS499" i="8"/>
  <c r="AR499" i="8"/>
  <c r="AQ499" i="8"/>
  <c r="AP499" i="8"/>
  <c r="AO499" i="8"/>
  <c r="AN499" i="8"/>
  <c r="AM499" i="8"/>
  <c r="AL499" i="8"/>
  <c r="AK499" i="8"/>
  <c r="AJ499" i="8"/>
  <c r="AI499" i="8"/>
  <c r="AH499" i="8"/>
  <c r="AG499" i="8"/>
  <c r="AF499" i="8"/>
  <c r="AE499" i="8"/>
  <c r="AC499" i="8"/>
  <c r="J499" i="8"/>
  <c r="D499" i="8"/>
  <c r="AW498" i="8"/>
  <c r="AV498" i="8"/>
  <c r="AU498" i="8"/>
  <c r="AT498" i="8"/>
  <c r="AS498" i="8"/>
  <c r="AR498" i="8"/>
  <c r="AQ498" i="8"/>
  <c r="AP498" i="8"/>
  <c r="AO498" i="8"/>
  <c r="AN498" i="8"/>
  <c r="AM498" i="8"/>
  <c r="AL498" i="8"/>
  <c r="AK498" i="8"/>
  <c r="AJ498" i="8"/>
  <c r="AI498" i="8"/>
  <c r="AH498" i="8"/>
  <c r="AG498" i="8"/>
  <c r="AF498" i="8"/>
  <c r="AE498" i="8"/>
  <c r="AC498" i="8"/>
  <c r="J498" i="8"/>
  <c r="D498" i="8"/>
  <c r="AW497" i="8"/>
  <c r="AV497" i="8"/>
  <c r="AU497" i="8"/>
  <c r="AT497" i="8"/>
  <c r="AS497" i="8"/>
  <c r="AR497" i="8"/>
  <c r="AQ497" i="8"/>
  <c r="AP497" i="8"/>
  <c r="AO497" i="8"/>
  <c r="AN497" i="8"/>
  <c r="AM497" i="8"/>
  <c r="AL497" i="8"/>
  <c r="AK497" i="8"/>
  <c r="AJ497" i="8"/>
  <c r="AI497" i="8"/>
  <c r="AH497" i="8"/>
  <c r="AG497" i="8"/>
  <c r="AF497" i="8"/>
  <c r="AE497" i="8"/>
  <c r="AC497" i="8"/>
  <c r="J497" i="8"/>
  <c r="D497" i="8"/>
  <c r="AW496" i="8"/>
  <c r="AV496" i="8"/>
  <c r="AU496" i="8"/>
  <c r="AT496" i="8"/>
  <c r="AS496" i="8"/>
  <c r="AR496" i="8"/>
  <c r="AQ496" i="8"/>
  <c r="AP496" i="8"/>
  <c r="AO496" i="8"/>
  <c r="AN496" i="8"/>
  <c r="AM496" i="8"/>
  <c r="AL496" i="8"/>
  <c r="AK496" i="8"/>
  <c r="AJ496" i="8"/>
  <c r="AI496" i="8"/>
  <c r="AH496" i="8"/>
  <c r="AG496" i="8"/>
  <c r="AF496" i="8"/>
  <c r="AE496" i="8"/>
  <c r="AC496" i="8"/>
  <c r="J496" i="8"/>
  <c r="D496" i="8"/>
  <c r="AW495" i="8"/>
  <c r="AV495" i="8"/>
  <c r="AU495" i="8"/>
  <c r="AT495" i="8"/>
  <c r="AS495" i="8"/>
  <c r="AR495" i="8"/>
  <c r="AQ495" i="8"/>
  <c r="AP495" i="8"/>
  <c r="AO495" i="8"/>
  <c r="AN495" i="8"/>
  <c r="AM495" i="8"/>
  <c r="AL495" i="8"/>
  <c r="AK495" i="8"/>
  <c r="AJ495" i="8"/>
  <c r="AI495" i="8"/>
  <c r="AH495" i="8"/>
  <c r="AG495" i="8"/>
  <c r="AF495" i="8"/>
  <c r="AE495" i="8"/>
  <c r="AC495" i="8"/>
  <c r="J495" i="8"/>
  <c r="D495" i="8"/>
  <c r="AW494" i="8"/>
  <c r="AV494" i="8"/>
  <c r="AU494" i="8"/>
  <c r="AT494" i="8"/>
  <c r="AS494" i="8"/>
  <c r="AR494" i="8"/>
  <c r="AQ494" i="8"/>
  <c r="AP494" i="8"/>
  <c r="AO494" i="8"/>
  <c r="AN494" i="8"/>
  <c r="AM494" i="8"/>
  <c r="AL494" i="8"/>
  <c r="AK494" i="8"/>
  <c r="AJ494" i="8"/>
  <c r="AI494" i="8"/>
  <c r="AH494" i="8"/>
  <c r="AG494" i="8"/>
  <c r="AF494" i="8"/>
  <c r="AE494" i="8"/>
  <c r="AC494" i="8"/>
  <c r="J494" i="8"/>
  <c r="D494" i="8"/>
  <c r="AW493" i="8"/>
  <c r="AV493" i="8"/>
  <c r="AU493" i="8"/>
  <c r="AT493" i="8"/>
  <c r="AS493" i="8"/>
  <c r="AR493" i="8"/>
  <c r="AQ493" i="8"/>
  <c r="AP493" i="8"/>
  <c r="AO493" i="8"/>
  <c r="AN493" i="8"/>
  <c r="AM493" i="8"/>
  <c r="AL493" i="8"/>
  <c r="AK493" i="8"/>
  <c r="AJ493" i="8"/>
  <c r="AI493" i="8"/>
  <c r="AH493" i="8"/>
  <c r="AG493" i="8"/>
  <c r="AF493" i="8"/>
  <c r="AE493" i="8"/>
  <c r="AC493" i="8"/>
  <c r="J493" i="8"/>
  <c r="D493" i="8"/>
  <c r="AW492" i="8"/>
  <c r="AV492" i="8"/>
  <c r="AU492" i="8"/>
  <c r="AT492" i="8"/>
  <c r="AS492" i="8"/>
  <c r="AR492" i="8"/>
  <c r="AQ492" i="8"/>
  <c r="AP492" i="8"/>
  <c r="AO492" i="8"/>
  <c r="AN492" i="8"/>
  <c r="AM492" i="8"/>
  <c r="AL492" i="8"/>
  <c r="AK492" i="8"/>
  <c r="AJ492" i="8"/>
  <c r="AI492" i="8"/>
  <c r="AH492" i="8"/>
  <c r="AG492" i="8"/>
  <c r="AF492" i="8"/>
  <c r="AE492" i="8"/>
  <c r="AC492" i="8"/>
  <c r="J492" i="8"/>
  <c r="D492" i="8"/>
  <c r="AW491" i="8"/>
  <c r="AV491" i="8"/>
  <c r="AU491" i="8"/>
  <c r="AT491" i="8"/>
  <c r="AS491" i="8"/>
  <c r="AR491" i="8"/>
  <c r="AQ491" i="8"/>
  <c r="AP491" i="8"/>
  <c r="AO491" i="8"/>
  <c r="AN491" i="8"/>
  <c r="AM491" i="8"/>
  <c r="AL491" i="8"/>
  <c r="AK491" i="8"/>
  <c r="AJ491" i="8"/>
  <c r="AI491" i="8"/>
  <c r="AH491" i="8"/>
  <c r="AG491" i="8"/>
  <c r="AF491" i="8"/>
  <c r="AE491" i="8"/>
  <c r="AC491" i="8"/>
  <c r="J491" i="8"/>
  <c r="D491" i="8"/>
  <c r="AW490" i="8"/>
  <c r="AV490" i="8"/>
  <c r="AU490" i="8"/>
  <c r="AT490" i="8"/>
  <c r="AS490" i="8"/>
  <c r="AR490" i="8"/>
  <c r="AQ490" i="8"/>
  <c r="AP490" i="8"/>
  <c r="AO490" i="8"/>
  <c r="AN490" i="8"/>
  <c r="AM490" i="8"/>
  <c r="AL490" i="8"/>
  <c r="AK490" i="8"/>
  <c r="AJ490" i="8"/>
  <c r="AI490" i="8"/>
  <c r="AH490" i="8"/>
  <c r="AG490" i="8"/>
  <c r="AF490" i="8"/>
  <c r="AE490" i="8"/>
  <c r="AC490" i="8"/>
  <c r="J490" i="8"/>
  <c r="D490" i="8"/>
  <c r="AW489" i="8"/>
  <c r="AV489" i="8"/>
  <c r="AU489" i="8"/>
  <c r="AT489" i="8"/>
  <c r="AS489" i="8"/>
  <c r="AR489" i="8"/>
  <c r="AQ489" i="8"/>
  <c r="AP489" i="8"/>
  <c r="AO489" i="8"/>
  <c r="AN489" i="8"/>
  <c r="AM489" i="8"/>
  <c r="AL489" i="8"/>
  <c r="AK489" i="8"/>
  <c r="AJ489" i="8"/>
  <c r="AI489" i="8"/>
  <c r="AH489" i="8"/>
  <c r="AG489" i="8"/>
  <c r="AF489" i="8"/>
  <c r="AE489" i="8"/>
  <c r="AC489" i="8"/>
  <c r="J489" i="8"/>
  <c r="D489" i="8"/>
  <c r="AW488" i="8"/>
  <c r="AV488" i="8"/>
  <c r="AU488" i="8"/>
  <c r="AT488" i="8"/>
  <c r="AS488" i="8"/>
  <c r="AR488" i="8"/>
  <c r="AQ488" i="8"/>
  <c r="AP488" i="8"/>
  <c r="AO488" i="8"/>
  <c r="AN488" i="8"/>
  <c r="AM488" i="8"/>
  <c r="AL488" i="8"/>
  <c r="AK488" i="8"/>
  <c r="AJ488" i="8"/>
  <c r="AI488" i="8"/>
  <c r="AH488" i="8"/>
  <c r="AG488" i="8"/>
  <c r="AF488" i="8"/>
  <c r="AE488" i="8"/>
  <c r="AC488" i="8"/>
  <c r="J488" i="8"/>
  <c r="D488" i="8"/>
  <c r="AW487" i="8"/>
  <c r="AV487" i="8"/>
  <c r="AU487" i="8"/>
  <c r="AT487" i="8"/>
  <c r="AS487" i="8"/>
  <c r="AR487" i="8"/>
  <c r="AQ487" i="8"/>
  <c r="AP487" i="8"/>
  <c r="AO487" i="8"/>
  <c r="AN487" i="8"/>
  <c r="AM487" i="8"/>
  <c r="AL487" i="8"/>
  <c r="AK487" i="8"/>
  <c r="AJ487" i="8"/>
  <c r="AI487" i="8"/>
  <c r="AH487" i="8"/>
  <c r="AG487" i="8"/>
  <c r="AF487" i="8"/>
  <c r="AE487" i="8"/>
  <c r="AC487" i="8"/>
  <c r="J487" i="8"/>
  <c r="D487" i="8"/>
  <c r="AW486" i="8"/>
  <c r="AV486" i="8"/>
  <c r="AU486" i="8"/>
  <c r="AT486" i="8"/>
  <c r="AS486" i="8"/>
  <c r="AR486" i="8"/>
  <c r="AQ486" i="8"/>
  <c r="AP486" i="8"/>
  <c r="AO486" i="8"/>
  <c r="AN486" i="8"/>
  <c r="AM486" i="8"/>
  <c r="AL486" i="8"/>
  <c r="AK486" i="8"/>
  <c r="AJ486" i="8"/>
  <c r="AI486" i="8"/>
  <c r="AH486" i="8"/>
  <c r="AG486" i="8"/>
  <c r="AF486" i="8"/>
  <c r="AE486" i="8"/>
  <c r="AC486" i="8"/>
  <c r="J486" i="8"/>
  <c r="D486" i="8"/>
  <c r="AW485" i="8"/>
  <c r="AV485" i="8"/>
  <c r="AU485" i="8"/>
  <c r="AT485" i="8"/>
  <c r="AS485" i="8"/>
  <c r="AR485" i="8"/>
  <c r="AQ485" i="8"/>
  <c r="AP485" i="8"/>
  <c r="AO485" i="8"/>
  <c r="AN485" i="8"/>
  <c r="AM485" i="8"/>
  <c r="AL485" i="8"/>
  <c r="AK485" i="8"/>
  <c r="AJ485" i="8"/>
  <c r="AI485" i="8"/>
  <c r="AH485" i="8"/>
  <c r="AG485" i="8"/>
  <c r="AF485" i="8"/>
  <c r="AE485" i="8"/>
  <c r="AC485" i="8"/>
  <c r="J485" i="8"/>
  <c r="D485" i="8"/>
  <c r="AW484" i="8"/>
  <c r="AV484" i="8"/>
  <c r="AU484" i="8"/>
  <c r="AT484" i="8"/>
  <c r="AS484" i="8"/>
  <c r="AR484" i="8"/>
  <c r="AQ484" i="8"/>
  <c r="AP484" i="8"/>
  <c r="AO484" i="8"/>
  <c r="AN484" i="8"/>
  <c r="AM484" i="8"/>
  <c r="AL484" i="8"/>
  <c r="AK484" i="8"/>
  <c r="AJ484" i="8"/>
  <c r="AI484" i="8"/>
  <c r="AH484" i="8"/>
  <c r="AG484" i="8"/>
  <c r="AF484" i="8"/>
  <c r="AE484" i="8"/>
  <c r="AC484" i="8"/>
  <c r="J484" i="8"/>
  <c r="D484" i="8"/>
  <c r="AW483" i="8"/>
  <c r="AV483" i="8"/>
  <c r="AU483" i="8"/>
  <c r="AT483" i="8"/>
  <c r="AS483" i="8"/>
  <c r="AR483" i="8"/>
  <c r="AQ483" i="8"/>
  <c r="AP483" i="8"/>
  <c r="AO483" i="8"/>
  <c r="AN483" i="8"/>
  <c r="AM483" i="8"/>
  <c r="AL483" i="8"/>
  <c r="AK483" i="8"/>
  <c r="AJ483" i="8"/>
  <c r="AI483" i="8"/>
  <c r="AH483" i="8"/>
  <c r="AG483" i="8"/>
  <c r="AF483" i="8"/>
  <c r="AE483" i="8"/>
  <c r="AC483" i="8"/>
  <c r="J483" i="8"/>
  <c r="D483" i="8"/>
  <c r="AW482" i="8"/>
  <c r="AV482" i="8"/>
  <c r="AU482" i="8"/>
  <c r="AT482" i="8"/>
  <c r="AS482" i="8"/>
  <c r="AR482" i="8"/>
  <c r="AQ482" i="8"/>
  <c r="AP482" i="8"/>
  <c r="AO482" i="8"/>
  <c r="AN482" i="8"/>
  <c r="AM482" i="8"/>
  <c r="AL482" i="8"/>
  <c r="AK482" i="8"/>
  <c r="AJ482" i="8"/>
  <c r="AI482" i="8"/>
  <c r="AH482" i="8"/>
  <c r="AG482" i="8"/>
  <c r="AF482" i="8"/>
  <c r="AE482" i="8"/>
  <c r="AC482" i="8"/>
  <c r="J482" i="8"/>
  <c r="D482" i="8"/>
  <c r="AW481" i="8"/>
  <c r="AV481" i="8"/>
  <c r="AU481" i="8"/>
  <c r="AT481" i="8"/>
  <c r="AS481" i="8"/>
  <c r="AR481" i="8"/>
  <c r="AQ481" i="8"/>
  <c r="AP481" i="8"/>
  <c r="AO481" i="8"/>
  <c r="AN481" i="8"/>
  <c r="AM481" i="8"/>
  <c r="AL481" i="8"/>
  <c r="AK481" i="8"/>
  <c r="AJ481" i="8"/>
  <c r="AI481" i="8"/>
  <c r="AH481" i="8"/>
  <c r="AG481" i="8"/>
  <c r="AF481" i="8"/>
  <c r="AE481" i="8"/>
  <c r="AC481" i="8"/>
  <c r="J481" i="8"/>
  <c r="D481" i="8"/>
  <c r="AW480" i="8"/>
  <c r="AV480" i="8"/>
  <c r="AU480" i="8"/>
  <c r="AT480" i="8"/>
  <c r="AS480" i="8"/>
  <c r="AR480" i="8"/>
  <c r="AQ480" i="8"/>
  <c r="AP480" i="8"/>
  <c r="AO480" i="8"/>
  <c r="AN480" i="8"/>
  <c r="AM480" i="8"/>
  <c r="AL480" i="8"/>
  <c r="AK480" i="8"/>
  <c r="AJ480" i="8"/>
  <c r="AI480" i="8"/>
  <c r="AH480" i="8"/>
  <c r="AG480" i="8"/>
  <c r="AF480" i="8"/>
  <c r="AE480" i="8"/>
  <c r="AC480" i="8"/>
  <c r="J480" i="8"/>
  <c r="D480" i="8"/>
  <c r="AW479" i="8"/>
  <c r="AV479" i="8"/>
  <c r="AU479" i="8"/>
  <c r="AT479" i="8"/>
  <c r="AS479" i="8"/>
  <c r="AR479" i="8"/>
  <c r="AQ479" i="8"/>
  <c r="AP479" i="8"/>
  <c r="AO479" i="8"/>
  <c r="AN479" i="8"/>
  <c r="AM479" i="8"/>
  <c r="AL479" i="8"/>
  <c r="AK479" i="8"/>
  <c r="AJ479" i="8"/>
  <c r="AI479" i="8"/>
  <c r="AH479" i="8"/>
  <c r="AG479" i="8"/>
  <c r="AF479" i="8"/>
  <c r="AE479" i="8"/>
  <c r="AC479" i="8"/>
  <c r="J479" i="8"/>
  <c r="D479" i="8"/>
  <c r="AW478" i="8"/>
  <c r="AV478" i="8"/>
  <c r="AU478" i="8"/>
  <c r="AT478" i="8"/>
  <c r="AS478" i="8"/>
  <c r="AR478" i="8"/>
  <c r="AQ478" i="8"/>
  <c r="AP478" i="8"/>
  <c r="AO478" i="8"/>
  <c r="AN478" i="8"/>
  <c r="AM478" i="8"/>
  <c r="AL478" i="8"/>
  <c r="AK478" i="8"/>
  <c r="AJ478" i="8"/>
  <c r="AI478" i="8"/>
  <c r="AH478" i="8"/>
  <c r="AG478" i="8"/>
  <c r="AF478" i="8"/>
  <c r="AE478" i="8"/>
  <c r="AC478" i="8"/>
  <c r="J478" i="8"/>
  <c r="D478" i="8"/>
  <c r="AW477" i="8"/>
  <c r="AV477" i="8"/>
  <c r="AU477" i="8"/>
  <c r="AT477" i="8"/>
  <c r="AS477" i="8"/>
  <c r="AR477" i="8"/>
  <c r="AQ477" i="8"/>
  <c r="AP477" i="8"/>
  <c r="AO477" i="8"/>
  <c r="AN477" i="8"/>
  <c r="AM477" i="8"/>
  <c r="AL477" i="8"/>
  <c r="AK477" i="8"/>
  <c r="AJ477" i="8"/>
  <c r="AI477" i="8"/>
  <c r="AH477" i="8"/>
  <c r="AG477" i="8"/>
  <c r="AF477" i="8"/>
  <c r="AE477" i="8"/>
  <c r="AC477" i="8"/>
  <c r="J477" i="8"/>
  <c r="D477" i="8"/>
  <c r="AW476" i="8"/>
  <c r="AV476" i="8"/>
  <c r="AU476" i="8"/>
  <c r="AT476" i="8"/>
  <c r="AS476" i="8"/>
  <c r="AR476" i="8"/>
  <c r="AQ476" i="8"/>
  <c r="AP476" i="8"/>
  <c r="AO476" i="8"/>
  <c r="AN476" i="8"/>
  <c r="AM476" i="8"/>
  <c r="AL476" i="8"/>
  <c r="AK476" i="8"/>
  <c r="AJ476" i="8"/>
  <c r="AI476" i="8"/>
  <c r="AH476" i="8"/>
  <c r="AG476" i="8"/>
  <c r="AF476" i="8"/>
  <c r="AE476" i="8"/>
  <c r="AC476" i="8"/>
  <c r="J476" i="8"/>
  <c r="D476" i="8"/>
  <c r="AW475" i="8"/>
  <c r="AV475" i="8"/>
  <c r="AU475" i="8"/>
  <c r="AT475" i="8"/>
  <c r="AS475" i="8"/>
  <c r="AR475" i="8"/>
  <c r="AQ475" i="8"/>
  <c r="AP475" i="8"/>
  <c r="AO475" i="8"/>
  <c r="AN475" i="8"/>
  <c r="AM475" i="8"/>
  <c r="AL475" i="8"/>
  <c r="AK475" i="8"/>
  <c r="AJ475" i="8"/>
  <c r="AI475" i="8"/>
  <c r="AH475" i="8"/>
  <c r="AG475" i="8"/>
  <c r="AF475" i="8"/>
  <c r="AE475" i="8"/>
  <c r="AC475" i="8"/>
  <c r="J475" i="8"/>
  <c r="D475" i="8"/>
  <c r="AW474" i="8"/>
  <c r="AV474" i="8"/>
  <c r="AU474" i="8"/>
  <c r="AT474" i="8"/>
  <c r="AS474" i="8"/>
  <c r="AR474" i="8"/>
  <c r="AQ474" i="8"/>
  <c r="AP474" i="8"/>
  <c r="AO474" i="8"/>
  <c r="AN474" i="8"/>
  <c r="AM474" i="8"/>
  <c r="AL474" i="8"/>
  <c r="AK474" i="8"/>
  <c r="AJ474" i="8"/>
  <c r="AI474" i="8"/>
  <c r="AH474" i="8"/>
  <c r="AG474" i="8"/>
  <c r="AF474" i="8"/>
  <c r="AE474" i="8"/>
  <c r="AC474" i="8"/>
  <c r="J474" i="8"/>
  <c r="D474" i="8"/>
  <c r="AW473" i="8"/>
  <c r="AV473" i="8"/>
  <c r="AU473" i="8"/>
  <c r="AT473" i="8"/>
  <c r="AS473" i="8"/>
  <c r="AR473" i="8"/>
  <c r="AQ473" i="8"/>
  <c r="AP473" i="8"/>
  <c r="AO473" i="8"/>
  <c r="AN473" i="8"/>
  <c r="AM473" i="8"/>
  <c r="AL473" i="8"/>
  <c r="AK473" i="8"/>
  <c r="AJ473" i="8"/>
  <c r="AI473" i="8"/>
  <c r="AH473" i="8"/>
  <c r="AG473" i="8"/>
  <c r="AF473" i="8"/>
  <c r="AE473" i="8"/>
  <c r="AC473" i="8"/>
  <c r="J473" i="8"/>
  <c r="D473" i="8"/>
  <c r="AW472" i="8"/>
  <c r="AV472" i="8"/>
  <c r="AU472" i="8"/>
  <c r="AT472" i="8"/>
  <c r="AS472" i="8"/>
  <c r="AR472" i="8"/>
  <c r="AQ472" i="8"/>
  <c r="AP472" i="8"/>
  <c r="AO472" i="8"/>
  <c r="AN472" i="8"/>
  <c r="AM472" i="8"/>
  <c r="AL472" i="8"/>
  <c r="AK472" i="8"/>
  <c r="AJ472" i="8"/>
  <c r="AI472" i="8"/>
  <c r="AH472" i="8"/>
  <c r="AG472" i="8"/>
  <c r="AF472" i="8"/>
  <c r="AE472" i="8"/>
  <c r="AC472" i="8"/>
  <c r="J472" i="8"/>
  <c r="D472" i="8"/>
  <c r="AW471" i="8"/>
  <c r="AV471" i="8"/>
  <c r="AU471" i="8"/>
  <c r="AT471" i="8"/>
  <c r="AS471" i="8"/>
  <c r="AR471" i="8"/>
  <c r="AQ471" i="8"/>
  <c r="AP471" i="8"/>
  <c r="AO471" i="8"/>
  <c r="AN471" i="8"/>
  <c r="AM471" i="8"/>
  <c r="AL471" i="8"/>
  <c r="AK471" i="8"/>
  <c r="AJ471" i="8"/>
  <c r="AI471" i="8"/>
  <c r="AH471" i="8"/>
  <c r="AG471" i="8"/>
  <c r="AF471" i="8"/>
  <c r="AE471" i="8"/>
  <c r="AC471" i="8"/>
  <c r="J471" i="8"/>
  <c r="D471" i="8"/>
  <c r="AW470" i="8"/>
  <c r="AV470" i="8"/>
  <c r="AU470" i="8"/>
  <c r="AT470" i="8"/>
  <c r="AS470" i="8"/>
  <c r="AR470" i="8"/>
  <c r="AQ470" i="8"/>
  <c r="AP470" i="8"/>
  <c r="AO470" i="8"/>
  <c r="AN470" i="8"/>
  <c r="AM470" i="8"/>
  <c r="AL470" i="8"/>
  <c r="AK470" i="8"/>
  <c r="AJ470" i="8"/>
  <c r="AI470" i="8"/>
  <c r="AH470" i="8"/>
  <c r="AG470" i="8"/>
  <c r="AF470" i="8"/>
  <c r="AE470" i="8"/>
  <c r="AC470" i="8"/>
  <c r="J470" i="8"/>
  <c r="D470" i="8"/>
  <c r="AW469" i="8"/>
  <c r="AV469" i="8"/>
  <c r="AU469" i="8"/>
  <c r="AT469" i="8"/>
  <c r="AS469" i="8"/>
  <c r="AR469" i="8"/>
  <c r="AQ469" i="8"/>
  <c r="AP469" i="8"/>
  <c r="AO469" i="8"/>
  <c r="AN469" i="8"/>
  <c r="AM469" i="8"/>
  <c r="AL469" i="8"/>
  <c r="AK469" i="8"/>
  <c r="AJ469" i="8"/>
  <c r="AI469" i="8"/>
  <c r="AH469" i="8"/>
  <c r="AG469" i="8"/>
  <c r="AF469" i="8"/>
  <c r="AE469" i="8"/>
  <c r="AC469" i="8"/>
  <c r="J469" i="8"/>
  <c r="D469" i="8"/>
  <c r="AW468" i="8"/>
  <c r="AV468" i="8"/>
  <c r="AU468" i="8"/>
  <c r="AT468" i="8"/>
  <c r="AS468" i="8"/>
  <c r="AR468" i="8"/>
  <c r="AQ468" i="8"/>
  <c r="AP468" i="8"/>
  <c r="AO468" i="8"/>
  <c r="AN468" i="8"/>
  <c r="AM468" i="8"/>
  <c r="AL468" i="8"/>
  <c r="AK468" i="8"/>
  <c r="AJ468" i="8"/>
  <c r="AI468" i="8"/>
  <c r="AH468" i="8"/>
  <c r="AG468" i="8"/>
  <c r="AF468" i="8"/>
  <c r="AE468" i="8"/>
  <c r="AC468" i="8"/>
  <c r="J468" i="8"/>
  <c r="D468" i="8"/>
  <c r="AW467" i="8"/>
  <c r="AV467" i="8"/>
  <c r="AU467" i="8"/>
  <c r="AT467" i="8"/>
  <c r="AS467" i="8"/>
  <c r="AR467" i="8"/>
  <c r="AQ467" i="8"/>
  <c r="AP467" i="8"/>
  <c r="AO467" i="8"/>
  <c r="AN467" i="8"/>
  <c r="AM467" i="8"/>
  <c r="AL467" i="8"/>
  <c r="AK467" i="8"/>
  <c r="AJ467" i="8"/>
  <c r="AI467" i="8"/>
  <c r="AH467" i="8"/>
  <c r="AG467" i="8"/>
  <c r="AF467" i="8"/>
  <c r="AE467" i="8"/>
  <c r="AC467" i="8"/>
  <c r="J467" i="8"/>
  <c r="D467" i="8"/>
  <c r="AW466" i="8"/>
  <c r="AV466" i="8"/>
  <c r="AU466" i="8"/>
  <c r="AT466" i="8"/>
  <c r="AS466" i="8"/>
  <c r="AR466" i="8"/>
  <c r="AQ466" i="8"/>
  <c r="AP466" i="8"/>
  <c r="AO466" i="8"/>
  <c r="AN466" i="8"/>
  <c r="AM466" i="8"/>
  <c r="AL466" i="8"/>
  <c r="AK466" i="8"/>
  <c r="AJ466" i="8"/>
  <c r="AI466" i="8"/>
  <c r="AH466" i="8"/>
  <c r="AG466" i="8"/>
  <c r="AF466" i="8"/>
  <c r="AE466" i="8"/>
  <c r="AC466" i="8"/>
  <c r="J466" i="8"/>
  <c r="D466" i="8"/>
  <c r="AW465" i="8"/>
  <c r="AV465" i="8"/>
  <c r="AU465" i="8"/>
  <c r="AT465" i="8"/>
  <c r="AS465" i="8"/>
  <c r="AR465" i="8"/>
  <c r="AQ465" i="8"/>
  <c r="AP465" i="8"/>
  <c r="AO465" i="8"/>
  <c r="AN465" i="8"/>
  <c r="AM465" i="8"/>
  <c r="AL465" i="8"/>
  <c r="AK465" i="8"/>
  <c r="AJ465" i="8"/>
  <c r="AI465" i="8"/>
  <c r="AH465" i="8"/>
  <c r="AG465" i="8"/>
  <c r="AF465" i="8"/>
  <c r="AE465" i="8"/>
  <c r="AC465" i="8"/>
  <c r="J465" i="8"/>
  <c r="D465" i="8"/>
  <c r="AW464" i="8"/>
  <c r="AV464" i="8"/>
  <c r="AU464" i="8"/>
  <c r="AT464" i="8"/>
  <c r="AS464" i="8"/>
  <c r="AR464" i="8"/>
  <c r="AQ464" i="8"/>
  <c r="AP464" i="8"/>
  <c r="AO464" i="8"/>
  <c r="AN464" i="8"/>
  <c r="AM464" i="8"/>
  <c r="AL464" i="8"/>
  <c r="AK464" i="8"/>
  <c r="AJ464" i="8"/>
  <c r="AI464" i="8"/>
  <c r="AH464" i="8"/>
  <c r="AG464" i="8"/>
  <c r="AF464" i="8"/>
  <c r="AE464" i="8"/>
  <c r="AC464" i="8"/>
  <c r="J464" i="8"/>
  <c r="D464" i="8"/>
  <c r="AW463" i="8"/>
  <c r="AV463" i="8"/>
  <c r="AU463" i="8"/>
  <c r="AT463" i="8"/>
  <c r="AS463" i="8"/>
  <c r="AR463" i="8"/>
  <c r="AQ463" i="8"/>
  <c r="AP463" i="8"/>
  <c r="AO463" i="8"/>
  <c r="AN463" i="8"/>
  <c r="AM463" i="8"/>
  <c r="AL463" i="8"/>
  <c r="AK463" i="8"/>
  <c r="AJ463" i="8"/>
  <c r="AI463" i="8"/>
  <c r="AH463" i="8"/>
  <c r="AG463" i="8"/>
  <c r="AF463" i="8"/>
  <c r="AE463" i="8"/>
  <c r="AC463" i="8"/>
  <c r="J463" i="8"/>
  <c r="D463" i="8"/>
  <c r="AW462" i="8"/>
  <c r="AV462" i="8"/>
  <c r="AU462" i="8"/>
  <c r="AT462" i="8"/>
  <c r="AS462" i="8"/>
  <c r="AR462" i="8"/>
  <c r="AQ462" i="8"/>
  <c r="AP462" i="8"/>
  <c r="AO462" i="8"/>
  <c r="AN462" i="8"/>
  <c r="AM462" i="8"/>
  <c r="AL462" i="8"/>
  <c r="AK462" i="8"/>
  <c r="AJ462" i="8"/>
  <c r="AI462" i="8"/>
  <c r="AH462" i="8"/>
  <c r="AG462" i="8"/>
  <c r="AF462" i="8"/>
  <c r="AE462" i="8"/>
  <c r="AC462" i="8"/>
  <c r="J462" i="8"/>
  <c r="D462" i="8"/>
  <c r="AW461" i="8"/>
  <c r="AV461" i="8"/>
  <c r="AU461" i="8"/>
  <c r="AT461" i="8"/>
  <c r="AS461" i="8"/>
  <c r="AR461" i="8"/>
  <c r="AQ461" i="8"/>
  <c r="AP461" i="8"/>
  <c r="AO461" i="8"/>
  <c r="AN461" i="8"/>
  <c r="AM461" i="8"/>
  <c r="AL461" i="8"/>
  <c r="AK461" i="8"/>
  <c r="AJ461" i="8"/>
  <c r="AI461" i="8"/>
  <c r="AH461" i="8"/>
  <c r="AG461" i="8"/>
  <c r="AF461" i="8"/>
  <c r="AE461" i="8"/>
  <c r="AC461" i="8"/>
  <c r="J461" i="8"/>
  <c r="D461" i="8"/>
  <c r="AW460" i="8"/>
  <c r="AV460" i="8"/>
  <c r="AU460" i="8"/>
  <c r="AT460" i="8"/>
  <c r="AS460" i="8"/>
  <c r="AR460" i="8"/>
  <c r="AQ460" i="8"/>
  <c r="AP460" i="8"/>
  <c r="AO460" i="8"/>
  <c r="AN460" i="8"/>
  <c r="AM460" i="8"/>
  <c r="AL460" i="8"/>
  <c r="AK460" i="8"/>
  <c r="AJ460" i="8"/>
  <c r="AI460" i="8"/>
  <c r="AH460" i="8"/>
  <c r="AG460" i="8"/>
  <c r="AF460" i="8"/>
  <c r="AE460" i="8"/>
  <c r="AC460" i="8"/>
  <c r="J460" i="8"/>
  <c r="D460" i="8"/>
  <c r="AW459" i="8"/>
  <c r="AV459" i="8"/>
  <c r="AU459" i="8"/>
  <c r="AT459" i="8"/>
  <c r="AS459" i="8"/>
  <c r="AR459" i="8"/>
  <c r="AQ459" i="8"/>
  <c r="AP459" i="8"/>
  <c r="AO459" i="8"/>
  <c r="AN459" i="8"/>
  <c r="AM459" i="8"/>
  <c r="AL459" i="8"/>
  <c r="AK459" i="8"/>
  <c r="AJ459" i="8"/>
  <c r="AI459" i="8"/>
  <c r="AH459" i="8"/>
  <c r="AG459" i="8"/>
  <c r="AF459" i="8"/>
  <c r="AE459" i="8"/>
  <c r="AC459" i="8"/>
  <c r="J459" i="8"/>
  <c r="D459" i="8"/>
  <c r="AW458" i="8"/>
  <c r="AV458" i="8"/>
  <c r="AU458" i="8"/>
  <c r="AT458" i="8"/>
  <c r="AS458" i="8"/>
  <c r="AR458" i="8"/>
  <c r="AQ458" i="8"/>
  <c r="AP458" i="8"/>
  <c r="AO458" i="8"/>
  <c r="AN458" i="8"/>
  <c r="AM458" i="8"/>
  <c r="AL458" i="8"/>
  <c r="AK458" i="8"/>
  <c r="AJ458" i="8"/>
  <c r="AI458" i="8"/>
  <c r="AH458" i="8"/>
  <c r="AG458" i="8"/>
  <c r="AF458" i="8"/>
  <c r="AE458" i="8"/>
  <c r="AC458" i="8"/>
  <c r="J458" i="8"/>
  <c r="D458" i="8"/>
  <c r="AW457" i="8"/>
  <c r="AV457" i="8"/>
  <c r="AU457" i="8"/>
  <c r="AT457" i="8"/>
  <c r="AS457" i="8"/>
  <c r="AR457" i="8"/>
  <c r="AQ457" i="8"/>
  <c r="AP457" i="8"/>
  <c r="AO457" i="8"/>
  <c r="AN457" i="8"/>
  <c r="AM457" i="8"/>
  <c r="AL457" i="8"/>
  <c r="AK457" i="8"/>
  <c r="AJ457" i="8"/>
  <c r="AI457" i="8"/>
  <c r="AH457" i="8"/>
  <c r="AG457" i="8"/>
  <c r="AF457" i="8"/>
  <c r="AE457" i="8"/>
  <c r="AC457" i="8"/>
  <c r="J457" i="8"/>
  <c r="D457" i="8"/>
  <c r="AW456" i="8"/>
  <c r="AV456" i="8"/>
  <c r="AU456" i="8"/>
  <c r="AT456" i="8"/>
  <c r="AS456" i="8"/>
  <c r="AR456" i="8"/>
  <c r="AQ456" i="8"/>
  <c r="AP456" i="8"/>
  <c r="AO456" i="8"/>
  <c r="AN456" i="8"/>
  <c r="AM456" i="8"/>
  <c r="AL456" i="8"/>
  <c r="AK456" i="8"/>
  <c r="AJ456" i="8"/>
  <c r="AI456" i="8"/>
  <c r="AH456" i="8"/>
  <c r="AG456" i="8"/>
  <c r="AF456" i="8"/>
  <c r="AE456" i="8"/>
  <c r="AC456" i="8"/>
  <c r="J456" i="8"/>
  <c r="D456" i="8"/>
  <c r="AW455" i="8"/>
  <c r="AV455" i="8"/>
  <c r="AU455" i="8"/>
  <c r="AT455" i="8"/>
  <c r="AS455" i="8"/>
  <c r="AR455" i="8"/>
  <c r="AQ455" i="8"/>
  <c r="AP455" i="8"/>
  <c r="AO455" i="8"/>
  <c r="AN455" i="8"/>
  <c r="AM455" i="8"/>
  <c r="AL455" i="8"/>
  <c r="AK455" i="8"/>
  <c r="AJ455" i="8"/>
  <c r="AI455" i="8"/>
  <c r="AH455" i="8"/>
  <c r="AG455" i="8"/>
  <c r="AF455" i="8"/>
  <c r="AE455" i="8"/>
  <c r="AC455" i="8"/>
  <c r="J455" i="8"/>
  <c r="D455" i="8"/>
  <c r="AW454" i="8"/>
  <c r="AV454" i="8"/>
  <c r="AU454" i="8"/>
  <c r="AT454" i="8"/>
  <c r="AS454" i="8"/>
  <c r="AR454" i="8"/>
  <c r="AQ454" i="8"/>
  <c r="AP454" i="8"/>
  <c r="AO454" i="8"/>
  <c r="AN454" i="8"/>
  <c r="AM454" i="8"/>
  <c r="AL454" i="8"/>
  <c r="AK454" i="8"/>
  <c r="AJ454" i="8"/>
  <c r="AI454" i="8"/>
  <c r="AH454" i="8"/>
  <c r="AG454" i="8"/>
  <c r="AF454" i="8"/>
  <c r="AE454" i="8"/>
  <c r="AC454" i="8"/>
  <c r="J454" i="8"/>
  <c r="D454" i="8"/>
  <c r="AW453" i="8"/>
  <c r="AV453" i="8"/>
  <c r="AU453" i="8"/>
  <c r="AT453" i="8"/>
  <c r="AS453" i="8"/>
  <c r="AR453" i="8"/>
  <c r="AQ453" i="8"/>
  <c r="AP453" i="8"/>
  <c r="AO453" i="8"/>
  <c r="AN453" i="8"/>
  <c r="AM453" i="8"/>
  <c r="AL453" i="8"/>
  <c r="AK453" i="8"/>
  <c r="AJ453" i="8"/>
  <c r="AI453" i="8"/>
  <c r="AH453" i="8"/>
  <c r="AG453" i="8"/>
  <c r="AF453" i="8"/>
  <c r="AE453" i="8"/>
  <c r="AC453" i="8"/>
  <c r="J453" i="8"/>
  <c r="D453" i="8"/>
  <c r="AW452" i="8"/>
  <c r="AV452" i="8"/>
  <c r="AU452" i="8"/>
  <c r="AT452" i="8"/>
  <c r="AS452" i="8"/>
  <c r="AR452" i="8"/>
  <c r="AQ452" i="8"/>
  <c r="AP452" i="8"/>
  <c r="AO452" i="8"/>
  <c r="AN452" i="8"/>
  <c r="AM452" i="8"/>
  <c r="AL452" i="8"/>
  <c r="AK452" i="8"/>
  <c r="AJ452" i="8"/>
  <c r="AI452" i="8"/>
  <c r="AH452" i="8"/>
  <c r="AG452" i="8"/>
  <c r="AF452" i="8"/>
  <c r="AE452" i="8"/>
  <c r="AC452" i="8"/>
  <c r="J452" i="8"/>
  <c r="D452" i="8"/>
  <c r="AW451" i="8"/>
  <c r="AV451" i="8"/>
  <c r="AU451" i="8"/>
  <c r="AT451" i="8"/>
  <c r="AS451" i="8"/>
  <c r="AR451" i="8"/>
  <c r="AQ451" i="8"/>
  <c r="AP451" i="8"/>
  <c r="AO451" i="8"/>
  <c r="AN451" i="8"/>
  <c r="AM451" i="8"/>
  <c r="AL451" i="8"/>
  <c r="AK451" i="8"/>
  <c r="AJ451" i="8"/>
  <c r="AI451" i="8"/>
  <c r="AH451" i="8"/>
  <c r="AG451" i="8"/>
  <c r="AF451" i="8"/>
  <c r="AE451" i="8"/>
  <c r="AC451" i="8"/>
  <c r="J451" i="8"/>
  <c r="D451" i="8"/>
  <c r="AW450" i="8"/>
  <c r="AV450" i="8"/>
  <c r="AU450" i="8"/>
  <c r="AT450" i="8"/>
  <c r="AS450" i="8"/>
  <c r="AR450" i="8"/>
  <c r="AQ450" i="8"/>
  <c r="AP450" i="8"/>
  <c r="AO450" i="8"/>
  <c r="AN450" i="8"/>
  <c r="AM450" i="8"/>
  <c r="AL450" i="8"/>
  <c r="AK450" i="8"/>
  <c r="AJ450" i="8"/>
  <c r="AI450" i="8"/>
  <c r="AH450" i="8"/>
  <c r="AG450" i="8"/>
  <c r="AF450" i="8"/>
  <c r="AE450" i="8"/>
  <c r="AC450" i="8"/>
  <c r="J450" i="8"/>
  <c r="D450" i="8"/>
  <c r="AW449" i="8"/>
  <c r="AV449" i="8"/>
  <c r="AU449" i="8"/>
  <c r="AT449" i="8"/>
  <c r="AS449" i="8"/>
  <c r="AR449" i="8"/>
  <c r="AQ449" i="8"/>
  <c r="AP449" i="8"/>
  <c r="AO449" i="8"/>
  <c r="AN449" i="8"/>
  <c r="AM449" i="8"/>
  <c r="AL449" i="8"/>
  <c r="AK449" i="8"/>
  <c r="AJ449" i="8"/>
  <c r="AI449" i="8"/>
  <c r="AH449" i="8"/>
  <c r="AG449" i="8"/>
  <c r="AF449" i="8"/>
  <c r="AE449" i="8"/>
  <c r="AC449" i="8"/>
  <c r="J449" i="8"/>
  <c r="D449" i="8"/>
  <c r="AW448" i="8"/>
  <c r="AV448" i="8"/>
  <c r="AU448" i="8"/>
  <c r="AT448" i="8"/>
  <c r="AS448" i="8"/>
  <c r="AR448" i="8"/>
  <c r="AQ448" i="8"/>
  <c r="AP448" i="8"/>
  <c r="AO448" i="8"/>
  <c r="AN448" i="8"/>
  <c r="AM448" i="8"/>
  <c r="AL448" i="8"/>
  <c r="AK448" i="8"/>
  <c r="AJ448" i="8"/>
  <c r="AI448" i="8"/>
  <c r="AH448" i="8"/>
  <c r="AG448" i="8"/>
  <c r="AF448" i="8"/>
  <c r="AE448" i="8"/>
  <c r="AC448" i="8"/>
  <c r="J448" i="8"/>
  <c r="D448" i="8"/>
  <c r="AW447" i="8"/>
  <c r="AV447" i="8"/>
  <c r="AU447" i="8"/>
  <c r="AT447" i="8"/>
  <c r="AS447" i="8"/>
  <c r="AR447" i="8"/>
  <c r="AQ447" i="8"/>
  <c r="AP447" i="8"/>
  <c r="AO447" i="8"/>
  <c r="AN447" i="8"/>
  <c r="AM447" i="8"/>
  <c r="AL447" i="8"/>
  <c r="AK447" i="8"/>
  <c r="AJ447" i="8"/>
  <c r="AI447" i="8"/>
  <c r="AH447" i="8"/>
  <c r="AG447" i="8"/>
  <c r="AF447" i="8"/>
  <c r="AE447" i="8"/>
  <c r="AC447" i="8"/>
  <c r="J447" i="8"/>
  <c r="D447" i="8"/>
  <c r="AW446" i="8"/>
  <c r="AV446" i="8"/>
  <c r="AU446" i="8"/>
  <c r="AT446" i="8"/>
  <c r="AS446" i="8"/>
  <c r="AR446" i="8"/>
  <c r="AQ446" i="8"/>
  <c r="AP446" i="8"/>
  <c r="AO446" i="8"/>
  <c r="AN446" i="8"/>
  <c r="AM446" i="8"/>
  <c r="AL446" i="8"/>
  <c r="AK446" i="8"/>
  <c r="AJ446" i="8"/>
  <c r="AI446" i="8"/>
  <c r="AH446" i="8"/>
  <c r="AG446" i="8"/>
  <c r="AF446" i="8"/>
  <c r="AE446" i="8"/>
  <c r="AC446" i="8"/>
  <c r="J446" i="8"/>
  <c r="D446" i="8"/>
  <c r="AW445" i="8"/>
  <c r="AV445" i="8"/>
  <c r="AU445" i="8"/>
  <c r="AT445" i="8"/>
  <c r="AS445" i="8"/>
  <c r="AR445" i="8"/>
  <c r="AQ445" i="8"/>
  <c r="AP445" i="8"/>
  <c r="AO445" i="8"/>
  <c r="AN445" i="8"/>
  <c r="AM445" i="8"/>
  <c r="AL445" i="8"/>
  <c r="AK445" i="8"/>
  <c r="AJ445" i="8"/>
  <c r="AI445" i="8"/>
  <c r="AH445" i="8"/>
  <c r="AG445" i="8"/>
  <c r="AF445" i="8"/>
  <c r="AE445" i="8"/>
  <c r="AC445" i="8"/>
  <c r="J445" i="8"/>
  <c r="D445" i="8"/>
  <c r="AW444" i="8"/>
  <c r="AV444" i="8"/>
  <c r="AU444" i="8"/>
  <c r="AT444" i="8"/>
  <c r="AS444" i="8"/>
  <c r="AR444" i="8"/>
  <c r="AQ444" i="8"/>
  <c r="AP444" i="8"/>
  <c r="AO444" i="8"/>
  <c r="AN444" i="8"/>
  <c r="AM444" i="8"/>
  <c r="AL444" i="8"/>
  <c r="AK444" i="8"/>
  <c r="AJ444" i="8"/>
  <c r="AI444" i="8"/>
  <c r="AH444" i="8"/>
  <c r="AG444" i="8"/>
  <c r="AF444" i="8"/>
  <c r="AE444" i="8"/>
  <c r="AC444" i="8"/>
  <c r="J444" i="8"/>
  <c r="D444" i="8"/>
  <c r="AW443" i="8"/>
  <c r="AV443" i="8"/>
  <c r="AU443" i="8"/>
  <c r="AT443" i="8"/>
  <c r="AS443" i="8"/>
  <c r="AR443" i="8"/>
  <c r="AQ443" i="8"/>
  <c r="AP443" i="8"/>
  <c r="AO443" i="8"/>
  <c r="AN443" i="8"/>
  <c r="AM443" i="8"/>
  <c r="AL443" i="8"/>
  <c r="AK443" i="8"/>
  <c r="AJ443" i="8"/>
  <c r="AI443" i="8"/>
  <c r="AH443" i="8"/>
  <c r="AG443" i="8"/>
  <c r="AF443" i="8"/>
  <c r="AE443" i="8"/>
  <c r="AC443" i="8"/>
  <c r="J443" i="8"/>
  <c r="D443" i="8"/>
  <c r="AW442" i="8"/>
  <c r="AV442" i="8"/>
  <c r="AU442" i="8"/>
  <c r="AT442" i="8"/>
  <c r="AS442" i="8"/>
  <c r="AR442" i="8"/>
  <c r="AQ442" i="8"/>
  <c r="AP442" i="8"/>
  <c r="AO442" i="8"/>
  <c r="AN442" i="8"/>
  <c r="AM442" i="8"/>
  <c r="AL442" i="8"/>
  <c r="AK442" i="8"/>
  <c r="AJ442" i="8"/>
  <c r="AI442" i="8"/>
  <c r="AH442" i="8"/>
  <c r="AG442" i="8"/>
  <c r="AF442" i="8"/>
  <c r="AE442" i="8"/>
  <c r="AC442" i="8"/>
  <c r="J442" i="8"/>
  <c r="D442" i="8"/>
  <c r="AW441" i="8"/>
  <c r="AV441" i="8"/>
  <c r="AU441" i="8"/>
  <c r="AT441" i="8"/>
  <c r="AS441" i="8"/>
  <c r="AR441" i="8"/>
  <c r="AQ441" i="8"/>
  <c r="AP441" i="8"/>
  <c r="AO441" i="8"/>
  <c r="AN441" i="8"/>
  <c r="AM441" i="8"/>
  <c r="AL441" i="8"/>
  <c r="AK441" i="8"/>
  <c r="AJ441" i="8"/>
  <c r="AI441" i="8"/>
  <c r="AH441" i="8"/>
  <c r="AG441" i="8"/>
  <c r="AF441" i="8"/>
  <c r="AE441" i="8"/>
  <c r="AC441" i="8"/>
  <c r="J441" i="8"/>
  <c r="D441" i="8"/>
  <c r="AW440" i="8"/>
  <c r="AV440" i="8"/>
  <c r="AU440" i="8"/>
  <c r="AT440" i="8"/>
  <c r="AS440" i="8"/>
  <c r="AR440" i="8"/>
  <c r="AQ440" i="8"/>
  <c r="AP440" i="8"/>
  <c r="AO440" i="8"/>
  <c r="AN440" i="8"/>
  <c r="AM440" i="8"/>
  <c r="AL440" i="8"/>
  <c r="AK440" i="8"/>
  <c r="AJ440" i="8"/>
  <c r="AI440" i="8"/>
  <c r="AH440" i="8"/>
  <c r="AG440" i="8"/>
  <c r="AF440" i="8"/>
  <c r="AE440" i="8"/>
  <c r="AC440" i="8"/>
  <c r="J440" i="8"/>
  <c r="D440" i="8"/>
  <c r="AW439" i="8"/>
  <c r="AV439" i="8"/>
  <c r="AU439" i="8"/>
  <c r="AT439" i="8"/>
  <c r="AS439" i="8"/>
  <c r="AR439" i="8"/>
  <c r="AQ439" i="8"/>
  <c r="AP439" i="8"/>
  <c r="AO439" i="8"/>
  <c r="AN439" i="8"/>
  <c r="AM439" i="8"/>
  <c r="AL439" i="8"/>
  <c r="AK439" i="8"/>
  <c r="AJ439" i="8"/>
  <c r="AI439" i="8"/>
  <c r="AH439" i="8"/>
  <c r="AG439" i="8"/>
  <c r="AF439" i="8"/>
  <c r="AE439" i="8"/>
  <c r="AC439" i="8"/>
  <c r="J439" i="8"/>
  <c r="D439" i="8"/>
  <c r="AW438" i="8"/>
  <c r="AV438" i="8"/>
  <c r="AU438" i="8"/>
  <c r="AT438" i="8"/>
  <c r="AS438" i="8"/>
  <c r="AR438" i="8"/>
  <c r="AQ438" i="8"/>
  <c r="AP438" i="8"/>
  <c r="AO438" i="8"/>
  <c r="AN438" i="8"/>
  <c r="AM438" i="8"/>
  <c r="AL438" i="8"/>
  <c r="AK438" i="8"/>
  <c r="AJ438" i="8"/>
  <c r="AI438" i="8"/>
  <c r="AH438" i="8"/>
  <c r="AG438" i="8"/>
  <c r="AF438" i="8"/>
  <c r="AE438" i="8"/>
  <c r="AC438" i="8"/>
  <c r="J438" i="8"/>
  <c r="D438" i="8"/>
  <c r="AW437" i="8"/>
  <c r="AV437" i="8"/>
  <c r="AU437" i="8"/>
  <c r="AT437" i="8"/>
  <c r="AS437" i="8"/>
  <c r="AR437" i="8"/>
  <c r="AQ437" i="8"/>
  <c r="AP437" i="8"/>
  <c r="AO437" i="8"/>
  <c r="AN437" i="8"/>
  <c r="AM437" i="8"/>
  <c r="AL437" i="8"/>
  <c r="AK437" i="8"/>
  <c r="AJ437" i="8"/>
  <c r="AI437" i="8"/>
  <c r="AH437" i="8"/>
  <c r="AG437" i="8"/>
  <c r="AF437" i="8"/>
  <c r="AE437" i="8"/>
  <c r="AC437" i="8"/>
  <c r="J437" i="8"/>
  <c r="D437" i="8"/>
  <c r="AW436" i="8"/>
  <c r="AV436" i="8"/>
  <c r="AU436" i="8"/>
  <c r="AT436" i="8"/>
  <c r="AS436" i="8"/>
  <c r="AR436" i="8"/>
  <c r="AQ436" i="8"/>
  <c r="AP436" i="8"/>
  <c r="AO436" i="8"/>
  <c r="AN436" i="8"/>
  <c r="AM436" i="8"/>
  <c r="AL436" i="8"/>
  <c r="AK436" i="8"/>
  <c r="AJ436" i="8"/>
  <c r="AI436" i="8"/>
  <c r="AH436" i="8"/>
  <c r="AG436" i="8"/>
  <c r="AF436" i="8"/>
  <c r="AE436" i="8"/>
  <c r="AC436" i="8"/>
  <c r="J436" i="8"/>
  <c r="D436" i="8"/>
  <c r="AW435" i="8"/>
  <c r="AV435" i="8"/>
  <c r="AU435" i="8"/>
  <c r="AT435" i="8"/>
  <c r="AS435" i="8"/>
  <c r="AR435" i="8"/>
  <c r="AQ435" i="8"/>
  <c r="AP435" i="8"/>
  <c r="AO435" i="8"/>
  <c r="AN435" i="8"/>
  <c r="AM435" i="8"/>
  <c r="AL435" i="8"/>
  <c r="AK435" i="8"/>
  <c r="AJ435" i="8"/>
  <c r="AI435" i="8"/>
  <c r="AH435" i="8"/>
  <c r="AG435" i="8"/>
  <c r="AF435" i="8"/>
  <c r="AE435" i="8"/>
  <c r="AC435" i="8"/>
  <c r="J435" i="8"/>
  <c r="D435" i="8"/>
  <c r="AW434" i="8"/>
  <c r="AV434" i="8"/>
  <c r="AU434" i="8"/>
  <c r="AT434" i="8"/>
  <c r="AS434" i="8"/>
  <c r="AR434" i="8"/>
  <c r="AQ434" i="8"/>
  <c r="AP434" i="8"/>
  <c r="AO434" i="8"/>
  <c r="AN434" i="8"/>
  <c r="AM434" i="8"/>
  <c r="AL434" i="8"/>
  <c r="AK434" i="8"/>
  <c r="AJ434" i="8"/>
  <c r="AI434" i="8"/>
  <c r="AH434" i="8"/>
  <c r="AG434" i="8"/>
  <c r="AF434" i="8"/>
  <c r="AE434" i="8"/>
  <c r="AC434" i="8"/>
  <c r="J434" i="8"/>
  <c r="D434" i="8"/>
  <c r="AW433" i="8"/>
  <c r="AV433" i="8"/>
  <c r="AU433" i="8"/>
  <c r="AT433" i="8"/>
  <c r="AS433" i="8"/>
  <c r="AR433" i="8"/>
  <c r="AQ433" i="8"/>
  <c r="AP433" i="8"/>
  <c r="AO433" i="8"/>
  <c r="AN433" i="8"/>
  <c r="AM433" i="8"/>
  <c r="AL433" i="8"/>
  <c r="AK433" i="8"/>
  <c r="AJ433" i="8"/>
  <c r="AI433" i="8"/>
  <c r="AH433" i="8"/>
  <c r="AG433" i="8"/>
  <c r="AF433" i="8"/>
  <c r="AE433" i="8"/>
  <c r="AC433" i="8"/>
  <c r="J433" i="8"/>
  <c r="D433" i="8"/>
  <c r="AW432" i="8"/>
  <c r="AV432" i="8"/>
  <c r="AU432" i="8"/>
  <c r="AT432" i="8"/>
  <c r="AS432" i="8"/>
  <c r="AR432" i="8"/>
  <c r="AQ432" i="8"/>
  <c r="AP432" i="8"/>
  <c r="AO432" i="8"/>
  <c r="AN432" i="8"/>
  <c r="AM432" i="8"/>
  <c r="AL432" i="8"/>
  <c r="AK432" i="8"/>
  <c r="AJ432" i="8"/>
  <c r="AI432" i="8"/>
  <c r="AH432" i="8"/>
  <c r="AG432" i="8"/>
  <c r="AF432" i="8"/>
  <c r="AE432" i="8"/>
  <c r="AC432" i="8"/>
  <c r="J432" i="8"/>
  <c r="D432" i="8"/>
  <c r="AW431" i="8"/>
  <c r="AV431" i="8"/>
  <c r="AU431" i="8"/>
  <c r="AT431" i="8"/>
  <c r="AS431" i="8"/>
  <c r="AR431" i="8"/>
  <c r="AQ431" i="8"/>
  <c r="AP431" i="8"/>
  <c r="AO431" i="8"/>
  <c r="AN431" i="8"/>
  <c r="AM431" i="8"/>
  <c r="AL431" i="8"/>
  <c r="AK431" i="8"/>
  <c r="AJ431" i="8"/>
  <c r="AI431" i="8"/>
  <c r="AH431" i="8"/>
  <c r="AG431" i="8"/>
  <c r="AF431" i="8"/>
  <c r="AE431" i="8"/>
  <c r="AC431" i="8"/>
  <c r="J431" i="8"/>
  <c r="D431" i="8"/>
  <c r="AW430" i="8"/>
  <c r="AV430" i="8"/>
  <c r="AU430" i="8"/>
  <c r="AT430" i="8"/>
  <c r="AS430" i="8"/>
  <c r="AR430" i="8"/>
  <c r="AQ430" i="8"/>
  <c r="AP430" i="8"/>
  <c r="AO430" i="8"/>
  <c r="AN430" i="8"/>
  <c r="AM430" i="8"/>
  <c r="AL430" i="8"/>
  <c r="AK430" i="8"/>
  <c r="AJ430" i="8"/>
  <c r="AI430" i="8"/>
  <c r="AH430" i="8"/>
  <c r="AG430" i="8"/>
  <c r="AF430" i="8"/>
  <c r="AE430" i="8"/>
  <c r="AC430" i="8"/>
  <c r="J430" i="8"/>
  <c r="D430" i="8"/>
  <c r="AW429" i="8"/>
  <c r="AV429" i="8"/>
  <c r="AU429" i="8"/>
  <c r="AT429" i="8"/>
  <c r="AS429" i="8"/>
  <c r="AR429" i="8"/>
  <c r="AQ429" i="8"/>
  <c r="AP429" i="8"/>
  <c r="AO429" i="8"/>
  <c r="AN429" i="8"/>
  <c r="AM429" i="8"/>
  <c r="AL429" i="8"/>
  <c r="AK429" i="8"/>
  <c r="AJ429" i="8"/>
  <c r="AI429" i="8"/>
  <c r="AH429" i="8"/>
  <c r="AG429" i="8"/>
  <c r="AF429" i="8"/>
  <c r="AE429" i="8"/>
  <c r="AC429" i="8"/>
  <c r="J429" i="8"/>
  <c r="D429" i="8"/>
  <c r="AW428" i="8"/>
  <c r="AV428" i="8"/>
  <c r="AU428" i="8"/>
  <c r="AT428" i="8"/>
  <c r="AS428" i="8"/>
  <c r="AR428" i="8"/>
  <c r="AQ428" i="8"/>
  <c r="AP428" i="8"/>
  <c r="AO428" i="8"/>
  <c r="AN428" i="8"/>
  <c r="AM428" i="8"/>
  <c r="AL428" i="8"/>
  <c r="AK428" i="8"/>
  <c r="AJ428" i="8"/>
  <c r="AI428" i="8"/>
  <c r="AH428" i="8"/>
  <c r="AG428" i="8"/>
  <c r="AF428" i="8"/>
  <c r="AE428" i="8"/>
  <c r="AC428" i="8"/>
  <c r="J428" i="8"/>
  <c r="D428" i="8"/>
  <c r="AW427" i="8"/>
  <c r="AV427" i="8"/>
  <c r="AU427" i="8"/>
  <c r="AT427" i="8"/>
  <c r="AS427" i="8"/>
  <c r="AR427" i="8"/>
  <c r="AQ427" i="8"/>
  <c r="AP427" i="8"/>
  <c r="AO427" i="8"/>
  <c r="AN427" i="8"/>
  <c r="AM427" i="8"/>
  <c r="AL427" i="8"/>
  <c r="AK427" i="8"/>
  <c r="AJ427" i="8"/>
  <c r="AI427" i="8"/>
  <c r="AH427" i="8"/>
  <c r="AG427" i="8"/>
  <c r="AF427" i="8"/>
  <c r="AE427" i="8"/>
  <c r="AC427" i="8"/>
  <c r="J427" i="8"/>
  <c r="D427" i="8"/>
  <c r="AW426" i="8"/>
  <c r="AV426" i="8"/>
  <c r="AU426" i="8"/>
  <c r="AT426" i="8"/>
  <c r="AS426" i="8"/>
  <c r="AR426" i="8"/>
  <c r="AQ426" i="8"/>
  <c r="AP426" i="8"/>
  <c r="AO426" i="8"/>
  <c r="AN426" i="8"/>
  <c r="AM426" i="8"/>
  <c r="AL426" i="8"/>
  <c r="AK426" i="8"/>
  <c r="AJ426" i="8"/>
  <c r="AI426" i="8"/>
  <c r="AH426" i="8"/>
  <c r="AG426" i="8"/>
  <c r="AF426" i="8"/>
  <c r="AE426" i="8"/>
  <c r="AC426" i="8"/>
  <c r="J426" i="8"/>
  <c r="D426" i="8"/>
  <c r="AW425" i="8"/>
  <c r="AV425" i="8"/>
  <c r="AU425" i="8"/>
  <c r="AT425" i="8"/>
  <c r="AS425" i="8"/>
  <c r="AR425" i="8"/>
  <c r="AQ425" i="8"/>
  <c r="AP425" i="8"/>
  <c r="AO425" i="8"/>
  <c r="AN425" i="8"/>
  <c r="AM425" i="8"/>
  <c r="AL425" i="8"/>
  <c r="AK425" i="8"/>
  <c r="AJ425" i="8"/>
  <c r="AI425" i="8"/>
  <c r="AH425" i="8"/>
  <c r="AG425" i="8"/>
  <c r="AF425" i="8"/>
  <c r="AE425" i="8"/>
  <c r="AC425" i="8"/>
  <c r="J425" i="8"/>
  <c r="D425" i="8"/>
  <c r="AW424" i="8"/>
  <c r="AV424" i="8"/>
  <c r="AU424" i="8"/>
  <c r="AT424" i="8"/>
  <c r="AS424" i="8"/>
  <c r="AR424" i="8"/>
  <c r="AQ424" i="8"/>
  <c r="AP424" i="8"/>
  <c r="AO424" i="8"/>
  <c r="AN424" i="8"/>
  <c r="AM424" i="8"/>
  <c r="AL424" i="8"/>
  <c r="AK424" i="8"/>
  <c r="AJ424" i="8"/>
  <c r="AI424" i="8"/>
  <c r="AH424" i="8"/>
  <c r="AG424" i="8"/>
  <c r="AF424" i="8"/>
  <c r="AE424" i="8"/>
  <c r="AC424" i="8"/>
  <c r="J424" i="8"/>
  <c r="D424" i="8"/>
  <c r="AW423" i="8"/>
  <c r="AV423" i="8"/>
  <c r="AU423" i="8"/>
  <c r="AT423" i="8"/>
  <c r="AS423" i="8"/>
  <c r="AR423" i="8"/>
  <c r="AQ423" i="8"/>
  <c r="AP423" i="8"/>
  <c r="AO423" i="8"/>
  <c r="AN423" i="8"/>
  <c r="AM423" i="8"/>
  <c r="AL423" i="8"/>
  <c r="AK423" i="8"/>
  <c r="AJ423" i="8"/>
  <c r="AI423" i="8"/>
  <c r="AH423" i="8"/>
  <c r="AG423" i="8"/>
  <c r="AF423" i="8"/>
  <c r="AE423" i="8"/>
  <c r="AC423" i="8"/>
  <c r="J423" i="8"/>
  <c r="D423" i="8"/>
  <c r="AW422" i="8"/>
  <c r="AV422" i="8"/>
  <c r="AU422" i="8"/>
  <c r="AT422" i="8"/>
  <c r="AS422" i="8"/>
  <c r="AR422" i="8"/>
  <c r="AQ422" i="8"/>
  <c r="AP422" i="8"/>
  <c r="AO422" i="8"/>
  <c r="AN422" i="8"/>
  <c r="AM422" i="8"/>
  <c r="AL422" i="8"/>
  <c r="AK422" i="8"/>
  <c r="AJ422" i="8"/>
  <c r="AI422" i="8"/>
  <c r="AH422" i="8"/>
  <c r="AG422" i="8"/>
  <c r="AF422" i="8"/>
  <c r="AE422" i="8"/>
  <c r="AC422" i="8"/>
  <c r="J422" i="8"/>
  <c r="D422" i="8"/>
  <c r="AW421" i="8"/>
  <c r="AV421" i="8"/>
  <c r="AU421" i="8"/>
  <c r="AT421" i="8"/>
  <c r="AS421" i="8"/>
  <c r="AR421" i="8"/>
  <c r="AQ421" i="8"/>
  <c r="AP421" i="8"/>
  <c r="AO421" i="8"/>
  <c r="AN421" i="8"/>
  <c r="AM421" i="8"/>
  <c r="AL421" i="8"/>
  <c r="AK421" i="8"/>
  <c r="AJ421" i="8"/>
  <c r="AI421" i="8"/>
  <c r="AH421" i="8"/>
  <c r="AG421" i="8"/>
  <c r="AF421" i="8"/>
  <c r="AE421" i="8"/>
  <c r="AC421" i="8"/>
  <c r="J421" i="8"/>
  <c r="D421" i="8"/>
  <c r="AW420" i="8"/>
  <c r="AV420" i="8"/>
  <c r="AU420" i="8"/>
  <c r="AT420" i="8"/>
  <c r="AS420" i="8"/>
  <c r="AR420" i="8"/>
  <c r="AQ420" i="8"/>
  <c r="AP420" i="8"/>
  <c r="AO420" i="8"/>
  <c r="AN420" i="8"/>
  <c r="AM420" i="8"/>
  <c r="AL420" i="8"/>
  <c r="AK420" i="8"/>
  <c r="AJ420" i="8"/>
  <c r="AI420" i="8"/>
  <c r="AH420" i="8"/>
  <c r="AG420" i="8"/>
  <c r="AF420" i="8"/>
  <c r="AE420" i="8"/>
  <c r="AC420" i="8"/>
  <c r="J420" i="8"/>
  <c r="D420" i="8"/>
  <c r="AW419" i="8"/>
  <c r="AV419" i="8"/>
  <c r="AU419" i="8"/>
  <c r="AT419" i="8"/>
  <c r="AS419" i="8"/>
  <c r="AR419" i="8"/>
  <c r="AQ419" i="8"/>
  <c r="AP419" i="8"/>
  <c r="AO419" i="8"/>
  <c r="AN419" i="8"/>
  <c r="AM419" i="8"/>
  <c r="AL419" i="8"/>
  <c r="AK419" i="8"/>
  <c r="AJ419" i="8"/>
  <c r="AI419" i="8"/>
  <c r="AH419" i="8"/>
  <c r="AG419" i="8"/>
  <c r="AF419" i="8"/>
  <c r="AE419" i="8"/>
  <c r="AC419" i="8"/>
  <c r="J419" i="8"/>
  <c r="D419" i="8"/>
  <c r="AW418" i="8"/>
  <c r="AV418" i="8"/>
  <c r="AU418" i="8"/>
  <c r="AT418" i="8"/>
  <c r="AS418" i="8"/>
  <c r="AR418" i="8"/>
  <c r="AQ418" i="8"/>
  <c r="AP418" i="8"/>
  <c r="AO418" i="8"/>
  <c r="AN418" i="8"/>
  <c r="AM418" i="8"/>
  <c r="AL418" i="8"/>
  <c r="AK418" i="8"/>
  <c r="AJ418" i="8"/>
  <c r="AI418" i="8"/>
  <c r="AH418" i="8"/>
  <c r="AG418" i="8"/>
  <c r="AF418" i="8"/>
  <c r="AE418" i="8"/>
  <c r="AC418" i="8"/>
  <c r="J418" i="8"/>
  <c r="D418" i="8"/>
  <c r="AW417" i="8"/>
  <c r="AV417" i="8"/>
  <c r="AU417" i="8"/>
  <c r="AT417" i="8"/>
  <c r="AS417" i="8"/>
  <c r="AR417" i="8"/>
  <c r="AQ417" i="8"/>
  <c r="AP417" i="8"/>
  <c r="AO417" i="8"/>
  <c r="AN417" i="8"/>
  <c r="AM417" i="8"/>
  <c r="AL417" i="8"/>
  <c r="AK417" i="8"/>
  <c r="AJ417" i="8"/>
  <c r="AI417" i="8"/>
  <c r="AH417" i="8"/>
  <c r="AG417" i="8"/>
  <c r="AF417" i="8"/>
  <c r="AE417" i="8"/>
  <c r="AC417" i="8"/>
  <c r="J417" i="8"/>
  <c r="D417" i="8"/>
  <c r="AW416" i="8"/>
  <c r="AV416" i="8"/>
  <c r="AU416" i="8"/>
  <c r="AT416" i="8"/>
  <c r="AS416" i="8"/>
  <c r="AR416" i="8"/>
  <c r="AQ416" i="8"/>
  <c r="AP416" i="8"/>
  <c r="AO416" i="8"/>
  <c r="AN416" i="8"/>
  <c r="AM416" i="8"/>
  <c r="AL416" i="8"/>
  <c r="AK416" i="8"/>
  <c r="AJ416" i="8"/>
  <c r="AI416" i="8"/>
  <c r="AH416" i="8"/>
  <c r="AG416" i="8"/>
  <c r="AF416" i="8"/>
  <c r="AE416" i="8"/>
  <c r="AC416" i="8"/>
  <c r="J416" i="8"/>
  <c r="D416" i="8"/>
  <c r="AW415" i="8"/>
  <c r="AV415" i="8"/>
  <c r="AU415" i="8"/>
  <c r="AT415" i="8"/>
  <c r="AS415" i="8"/>
  <c r="AR415" i="8"/>
  <c r="AQ415" i="8"/>
  <c r="AP415" i="8"/>
  <c r="AO415" i="8"/>
  <c r="AN415" i="8"/>
  <c r="AM415" i="8"/>
  <c r="AL415" i="8"/>
  <c r="AK415" i="8"/>
  <c r="AJ415" i="8"/>
  <c r="AI415" i="8"/>
  <c r="AH415" i="8"/>
  <c r="AG415" i="8"/>
  <c r="AF415" i="8"/>
  <c r="AE415" i="8"/>
  <c r="AC415" i="8"/>
  <c r="J415" i="8"/>
  <c r="D415" i="8"/>
  <c r="AW414" i="8"/>
  <c r="AV414" i="8"/>
  <c r="AU414" i="8"/>
  <c r="AT414" i="8"/>
  <c r="AS414" i="8"/>
  <c r="AR414" i="8"/>
  <c r="AQ414" i="8"/>
  <c r="AP414" i="8"/>
  <c r="AO414" i="8"/>
  <c r="AN414" i="8"/>
  <c r="AM414" i="8"/>
  <c r="AL414" i="8"/>
  <c r="AK414" i="8"/>
  <c r="AJ414" i="8"/>
  <c r="AI414" i="8"/>
  <c r="AH414" i="8"/>
  <c r="AG414" i="8"/>
  <c r="AF414" i="8"/>
  <c r="AE414" i="8"/>
  <c r="AC414" i="8"/>
  <c r="J414" i="8"/>
  <c r="D414" i="8"/>
  <c r="AW413" i="8"/>
  <c r="AV413" i="8"/>
  <c r="AU413" i="8"/>
  <c r="AT413" i="8"/>
  <c r="AS413" i="8"/>
  <c r="AR413" i="8"/>
  <c r="AQ413" i="8"/>
  <c r="AP413" i="8"/>
  <c r="AO413" i="8"/>
  <c r="AN413" i="8"/>
  <c r="AM413" i="8"/>
  <c r="AL413" i="8"/>
  <c r="AK413" i="8"/>
  <c r="AJ413" i="8"/>
  <c r="AI413" i="8"/>
  <c r="AH413" i="8"/>
  <c r="AG413" i="8"/>
  <c r="AF413" i="8"/>
  <c r="AE413" i="8"/>
  <c r="AC413" i="8"/>
  <c r="J413" i="8"/>
  <c r="D413" i="8"/>
  <c r="AW412" i="8"/>
  <c r="AV412" i="8"/>
  <c r="AU412" i="8"/>
  <c r="AT412" i="8"/>
  <c r="AS412" i="8"/>
  <c r="AR412" i="8"/>
  <c r="AQ412" i="8"/>
  <c r="AP412" i="8"/>
  <c r="AO412" i="8"/>
  <c r="AN412" i="8"/>
  <c r="AM412" i="8"/>
  <c r="AL412" i="8"/>
  <c r="AK412" i="8"/>
  <c r="AJ412" i="8"/>
  <c r="AI412" i="8"/>
  <c r="AH412" i="8"/>
  <c r="AG412" i="8"/>
  <c r="AF412" i="8"/>
  <c r="AE412" i="8"/>
  <c r="AC412" i="8"/>
  <c r="J412" i="8"/>
  <c r="D412" i="8"/>
  <c r="AW411" i="8"/>
  <c r="AV411" i="8"/>
  <c r="AU411" i="8"/>
  <c r="AT411" i="8"/>
  <c r="AS411" i="8"/>
  <c r="AR411" i="8"/>
  <c r="AQ411" i="8"/>
  <c r="AP411" i="8"/>
  <c r="AO411" i="8"/>
  <c r="AN411" i="8"/>
  <c r="AM411" i="8"/>
  <c r="AL411" i="8"/>
  <c r="AK411" i="8"/>
  <c r="AJ411" i="8"/>
  <c r="AI411" i="8"/>
  <c r="AH411" i="8"/>
  <c r="AG411" i="8"/>
  <c r="AF411" i="8"/>
  <c r="AE411" i="8"/>
  <c r="AC411" i="8"/>
  <c r="J411" i="8"/>
  <c r="D411" i="8"/>
  <c r="AW410" i="8"/>
  <c r="AV410" i="8"/>
  <c r="AU410" i="8"/>
  <c r="AT410" i="8"/>
  <c r="AS410" i="8"/>
  <c r="AR410" i="8"/>
  <c r="AQ410" i="8"/>
  <c r="AP410" i="8"/>
  <c r="AO410" i="8"/>
  <c r="AN410" i="8"/>
  <c r="AM410" i="8"/>
  <c r="AL410" i="8"/>
  <c r="AK410" i="8"/>
  <c r="AJ410" i="8"/>
  <c r="AI410" i="8"/>
  <c r="AH410" i="8"/>
  <c r="AG410" i="8"/>
  <c r="AF410" i="8"/>
  <c r="AE410" i="8"/>
  <c r="AC410" i="8"/>
  <c r="J410" i="8"/>
  <c r="D410" i="8"/>
  <c r="AW409" i="8"/>
  <c r="AV409" i="8"/>
  <c r="AU409" i="8"/>
  <c r="AT409" i="8"/>
  <c r="AS409" i="8"/>
  <c r="AR409" i="8"/>
  <c r="AQ409" i="8"/>
  <c r="AP409" i="8"/>
  <c r="AO409" i="8"/>
  <c r="AN409" i="8"/>
  <c r="AM409" i="8"/>
  <c r="AL409" i="8"/>
  <c r="AK409" i="8"/>
  <c r="AJ409" i="8"/>
  <c r="AI409" i="8"/>
  <c r="AH409" i="8"/>
  <c r="AG409" i="8"/>
  <c r="AF409" i="8"/>
  <c r="AE409" i="8"/>
  <c r="AC409" i="8"/>
  <c r="J409" i="8"/>
  <c r="D409" i="8"/>
  <c r="AW408" i="8"/>
  <c r="AV408" i="8"/>
  <c r="AU408" i="8"/>
  <c r="AT408" i="8"/>
  <c r="AS408" i="8"/>
  <c r="AR408" i="8"/>
  <c r="AQ408" i="8"/>
  <c r="AP408" i="8"/>
  <c r="AO408" i="8"/>
  <c r="AN408" i="8"/>
  <c r="AM408" i="8"/>
  <c r="AL408" i="8"/>
  <c r="AK408" i="8"/>
  <c r="AJ408" i="8"/>
  <c r="AI408" i="8"/>
  <c r="AH408" i="8"/>
  <c r="AG408" i="8"/>
  <c r="AF408" i="8"/>
  <c r="AE408" i="8"/>
  <c r="AC408" i="8"/>
  <c r="J408" i="8"/>
  <c r="D408" i="8"/>
  <c r="AW407" i="8"/>
  <c r="AV407" i="8"/>
  <c r="AU407" i="8"/>
  <c r="AT407" i="8"/>
  <c r="AS407" i="8"/>
  <c r="AR407" i="8"/>
  <c r="AQ407" i="8"/>
  <c r="AP407" i="8"/>
  <c r="AO407" i="8"/>
  <c r="AN407" i="8"/>
  <c r="AM407" i="8"/>
  <c r="AL407" i="8"/>
  <c r="AK407" i="8"/>
  <c r="AJ407" i="8"/>
  <c r="AI407" i="8"/>
  <c r="AH407" i="8"/>
  <c r="AG407" i="8"/>
  <c r="AF407" i="8"/>
  <c r="AE407" i="8"/>
  <c r="AC407" i="8"/>
  <c r="J407" i="8"/>
  <c r="D407" i="8"/>
  <c r="AW406" i="8"/>
  <c r="AV406" i="8"/>
  <c r="AU406" i="8"/>
  <c r="AT406" i="8"/>
  <c r="AS406" i="8"/>
  <c r="AR406" i="8"/>
  <c r="AQ406" i="8"/>
  <c r="AP406" i="8"/>
  <c r="AO406" i="8"/>
  <c r="AN406" i="8"/>
  <c r="AM406" i="8"/>
  <c r="AL406" i="8"/>
  <c r="AK406" i="8"/>
  <c r="AJ406" i="8"/>
  <c r="AI406" i="8"/>
  <c r="AH406" i="8"/>
  <c r="AG406" i="8"/>
  <c r="AF406" i="8"/>
  <c r="AE406" i="8"/>
  <c r="AC406" i="8"/>
  <c r="J406" i="8"/>
  <c r="D406" i="8"/>
  <c r="AW405" i="8"/>
  <c r="AV405" i="8"/>
  <c r="AU405" i="8"/>
  <c r="AT405" i="8"/>
  <c r="AS405" i="8"/>
  <c r="AR405" i="8"/>
  <c r="AQ405" i="8"/>
  <c r="AP405" i="8"/>
  <c r="AO405" i="8"/>
  <c r="AN405" i="8"/>
  <c r="AM405" i="8"/>
  <c r="AL405" i="8"/>
  <c r="AK405" i="8"/>
  <c r="AJ405" i="8"/>
  <c r="AI405" i="8"/>
  <c r="AH405" i="8"/>
  <c r="AG405" i="8"/>
  <c r="AF405" i="8"/>
  <c r="AE405" i="8"/>
  <c r="AC405" i="8"/>
  <c r="J405" i="8"/>
  <c r="D405" i="8"/>
  <c r="AW404" i="8"/>
  <c r="AV404" i="8"/>
  <c r="AU404" i="8"/>
  <c r="AT404" i="8"/>
  <c r="AS404" i="8"/>
  <c r="AR404" i="8"/>
  <c r="AQ404" i="8"/>
  <c r="AP404" i="8"/>
  <c r="AO404" i="8"/>
  <c r="AN404" i="8"/>
  <c r="AM404" i="8"/>
  <c r="AL404" i="8"/>
  <c r="AK404" i="8"/>
  <c r="AJ404" i="8"/>
  <c r="AI404" i="8"/>
  <c r="AH404" i="8"/>
  <c r="AG404" i="8"/>
  <c r="AF404" i="8"/>
  <c r="AE404" i="8"/>
  <c r="AC404" i="8"/>
  <c r="J404" i="8"/>
  <c r="D404" i="8"/>
  <c r="AW403" i="8"/>
  <c r="AV403" i="8"/>
  <c r="AU403" i="8"/>
  <c r="AT403" i="8"/>
  <c r="AS403" i="8"/>
  <c r="AR403" i="8"/>
  <c r="AQ403" i="8"/>
  <c r="AP403" i="8"/>
  <c r="AO403" i="8"/>
  <c r="AN403" i="8"/>
  <c r="AM403" i="8"/>
  <c r="AL403" i="8"/>
  <c r="AK403" i="8"/>
  <c r="AJ403" i="8"/>
  <c r="AI403" i="8"/>
  <c r="AH403" i="8"/>
  <c r="AG403" i="8"/>
  <c r="AF403" i="8"/>
  <c r="AE403" i="8"/>
  <c r="AC403" i="8"/>
  <c r="J403" i="8"/>
  <c r="D403" i="8"/>
  <c r="AW402" i="8"/>
  <c r="AV402" i="8"/>
  <c r="AU402" i="8"/>
  <c r="AT402" i="8"/>
  <c r="AS402" i="8"/>
  <c r="AR402" i="8"/>
  <c r="AQ402" i="8"/>
  <c r="AP402" i="8"/>
  <c r="AO402" i="8"/>
  <c r="AN402" i="8"/>
  <c r="AM402" i="8"/>
  <c r="AL402" i="8"/>
  <c r="AK402" i="8"/>
  <c r="AJ402" i="8"/>
  <c r="AI402" i="8"/>
  <c r="AH402" i="8"/>
  <c r="AG402" i="8"/>
  <c r="AF402" i="8"/>
  <c r="AE402" i="8"/>
  <c r="AC402" i="8"/>
  <c r="J402" i="8"/>
  <c r="D402" i="8"/>
  <c r="AW401" i="8"/>
  <c r="AV401" i="8"/>
  <c r="AU401" i="8"/>
  <c r="AT401" i="8"/>
  <c r="AS401" i="8"/>
  <c r="AR401" i="8"/>
  <c r="AQ401" i="8"/>
  <c r="AP401" i="8"/>
  <c r="AO401" i="8"/>
  <c r="AN401" i="8"/>
  <c r="AM401" i="8"/>
  <c r="AL401" i="8"/>
  <c r="AK401" i="8"/>
  <c r="AJ401" i="8"/>
  <c r="AI401" i="8"/>
  <c r="AH401" i="8"/>
  <c r="AG401" i="8"/>
  <c r="AF401" i="8"/>
  <c r="AE401" i="8"/>
  <c r="AC401" i="8"/>
  <c r="J401" i="8"/>
  <c r="D401" i="8"/>
  <c r="AW400" i="8"/>
  <c r="AV400" i="8"/>
  <c r="AU400" i="8"/>
  <c r="AT400" i="8"/>
  <c r="AS400" i="8"/>
  <c r="AR400" i="8"/>
  <c r="AQ400" i="8"/>
  <c r="AP400" i="8"/>
  <c r="AO400" i="8"/>
  <c r="AN400" i="8"/>
  <c r="AM400" i="8"/>
  <c r="AL400" i="8"/>
  <c r="AK400" i="8"/>
  <c r="AJ400" i="8"/>
  <c r="AI400" i="8"/>
  <c r="AH400" i="8"/>
  <c r="AG400" i="8"/>
  <c r="AF400" i="8"/>
  <c r="AE400" i="8"/>
  <c r="AC400" i="8"/>
  <c r="J400" i="8"/>
  <c r="D400" i="8"/>
  <c r="AW399" i="8"/>
  <c r="AV399" i="8"/>
  <c r="AU399" i="8"/>
  <c r="AT399" i="8"/>
  <c r="AS399" i="8"/>
  <c r="AR399" i="8"/>
  <c r="AQ399" i="8"/>
  <c r="AP399" i="8"/>
  <c r="AO399" i="8"/>
  <c r="AN399" i="8"/>
  <c r="AM399" i="8"/>
  <c r="AL399" i="8"/>
  <c r="AK399" i="8"/>
  <c r="AJ399" i="8"/>
  <c r="AI399" i="8"/>
  <c r="AH399" i="8"/>
  <c r="AG399" i="8"/>
  <c r="AF399" i="8"/>
  <c r="AE399" i="8"/>
  <c r="AC399" i="8"/>
  <c r="J399" i="8"/>
  <c r="D399" i="8"/>
  <c r="AW398" i="8"/>
  <c r="AV398" i="8"/>
  <c r="AU398" i="8"/>
  <c r="AT398" i="8"/>
  <c r="AS398" i="8"/>
  <c r="AR398" i="8"/>
  <c r="AQ398" i="8"/>
  <c r="AP398" i="8"/>
  <c r="AO398" i="8"/>
  <c r="AN398" i="8"/>
  <c r="AM398" i="8"/>
  <c r="AL398" i="8"/>
  <c r="AK398" i="8"/>
  <c r="AJ398" i="8"/>
  <c r="AI398" i="8"/>
  <c r="AH398" i="8"/>
  <c r="AG398" i="8"/>
  <c r="AF398" i="8"/>
  <c r="AE398" i="8"/>
  <c r="AC398" i="8"/>
  <c r="J398" i="8"/>
  <c r="D398" i="8"/>
  <c r="AW397" i="8"/>
  <c r="AV397" i="8"/>
  <c r="AU397" i="8"/>
  <c r="AT397" i="8"/>
  <c r="AS397" i="8"/>
  <c r="AR397" i="8"/>
  <c r="AQ397" i="8"/>
  <c r="AP397" i="8"/>
  <c r="AO397" i="8"/>
  <c r="AN397" i="8"/>
  <c r="AM397" i="8"/>
  <c r="AL397" i="8"/>
  <c r="AK397" i="8"/>
  <c r="AJ397" i="8"/>
  <c r="AI397" i="8"/>
  <c r="AH397" i="8"/>
  <c r="AG397" i="8"/>
  <c r="AF397" i="8"/>
  <c r="AE397" i="8"/>
  <c r="AC397" i="8"/>
  <c r="J397" i="8"/>
  <c r="D397" i="8"/>
  <c r="AW396" i="8"/>
  <c r="AV396" i="8"/>
  <c r="AU396" i="8"/>
  <c r="AT396" i="8"/>
  <c r="AS396" i="8"/>
  <c r="AR396" i="8"/>
  <c r="AQ396" i="8"/>
  <c r="AP396" i="8"/>
  <c r="AO396" i="8"/>
  <c r="AN396" i="8"/>
  <c r="AM396" i="8"/>
  <c r="AL396" i="8"/>
  <c r="AK396" i="8"/>
  <c r="AJ396" i="8"/>
  <c r="AI396" i="8"/>
  <c r="AH396" i="8"/>
  <c r="AG396" i="8"/>
  <c r="AF396" i="8"/>
  <c r="AE396" i="8"/>
  <c r="AC396" i="8"/>
  <c r="J396" i="8"/>
  <c r="D396" i="8"/>
  <c r="AW395" i="8"/>
  <c r="AV395" i="8"/>
  <c r="AU395" i="8"/>
  <c r="AT395" i="8"/>
  <c r="AS395" i="8"/>
  <c r="AR395" i="8"/>
  <c r="AQ395" i="8"/>
  <c r="AP395" i="8"/>
  <c r="AO395" i="8"/>
  <c r="AN395" i="8"/>
  <c r="AM395" i="8"/>
  <c r="AL395" i="8"/>
  <c r="AK395" i="8"/>
  <c r="AJ395" i="8"/>
  <c r="AI395" i="8"/>
  <c r="AH395" i="8"/>
  <c r="AG395" i="8"/>
  <c r="AF395" i="8"/>
  <c r="AE395" i="8"/>
  <c r="AC395" i="8"/>
  <c r="J395" i="8"/>
  <c r="D395" i="8"/>
  <c r="AW394" i="8"/>
  <c r="AV394" i="8"/>
  <c r="AU394" i="8"/>
  <c r="AT394" i="8"/>
  <c r="AS394" i="8"/>
  <c r="AR394" i="8"/>
  <c r="AQ394" i="8"/>
  <c r="AP394" i="8"/>
  <c r="AO394" i="8"/>
  <c r="AN394" i="8"/>
  <c r="AM394" i="8"/>
  <c r="AL394" i="8"/>
  <c r="AK394" i="8"/>
  <c r="AJ394" i="8"/>
  <c r="AI394" i="8"/>
  <c r="AH394" i="8"/>
  <c r="AG394" i="8"/>
  <c r="AF394" i="8"/>
  <c r="AE394" i="8"/>
  <c r="AC394" i="8"/>
  <c r="J394" i="8"/>
  <c r="D394" i="8"/>
  <c r="AW393" i="8"/>
  <c r="AV393" i="8"/>
  <c r="AU393" i="8"/>
  <c r="AT393" i="8"/>
  <c r="AS393" i="8"/>
  <c r="AR393" i="8"/>
  <c r="AQ393" i="8"/>
  <c r="AP393" i="8"/>
  <c r="AO393" i="8"/>
  <c r="AN393" i="8"/>
  <c r="AM393" i="8"/>
  <c r="AL393" i="8"/>
  <c r="AK393" i="8"/>
  <c r="AJ393" i="8"/>
  <c r="AI393" i="8"/>
  <c r="AH393" i="8"/>
  <c r="AG393" i="8"/>
  <c r="AF393" i="8"/>
  <c r="AE393" i="8"/>
  <c r="AC393" i="8"/>
  <c r="J393" i="8"/>
  <c r="D393" i="8"/>
  <c r="AW392" i="8"/>
  <c r="AV392" i="8"/>
  <c r="AU392" i="8"/>
  <c r="AT392" i="8"/>
  <c r="AS392" i="8"/>
  <c r="AR392" i="8"/>
  <c r="AQ392" i="8"/>
  <c r="AP392" i="8"/>
  <c r="AO392" i="8"/>
  <c r="AN392" i="8"/>
  <c r="AM392" i="8"/>
  <c r="AL392" i="8"/>
  <c r="AK392" i="8"/>
  <c r="AJ392" i="8"/>
  <c r="AI392" i="8"/>
  <c r="AH392" i="8"/>
  <c r="AG392" i="8"/>
  <c r="AF392" i="8"/>
  <c r="AE392" i="8"/>
  <c r="AC392" i="8"/>
  <c r="J392" i="8"/>
  <c r="D392" i="8"/>
  <c r="AW391" i="8"/>
  <c r="AV391" i="8"/>
  <c r="AU391" i="8"/>
  <c r="AT391" i="8"/>
  <c r="AS391" i="8"/>
  <c r="AR391" i="8"/>
  <c r="AQ391" i="8"/>
  <c r="AP391" i="8"/>
  <c r="AO391" i="8"/>
  <c r="AN391" i="8"/>
  <c r="AM391" i="8"/>
  <c r="AL391" i="8"/>
  <c r="AK391" i="8"/>
  <c r="AJ391" i="8"/>
  <c r="AI391" i="8"/>
  <c r="AH391" i="8"/>
  <c r="AG391" i="8"/>
  <c r="AF391" i="8"/>
  <c r="AE391" i="8"/>
  <c r="AC391" i="8"/>
  <c r="J391" i="8"/>
  <c r="D391" i="8"/>
  <c r="AW390" i="8"/>
  <c r="AV390" i="8"/>
  <c r="AU390" i="8"/>
  <c r="AT390" i="8"/>
  <c r="AS390" i="8"/>
  <c r="AR390" i="8"/>
  <c r="AQ390" i="8"/>
  <c r="AP390" i="8"/>
  <c r="AO390" i="8"/>
  <c r="AN390" i="8"/>
  <c r="AM390" i="8"/>
  <c r="AL390" i="8"/>
  <c r="AK390" i="8"/>
  <c r="AJ390" i="8"/>
  <c r="AI390" i="8"/>
  <c r="AH390" i="8"/>
  <c r="AG390" i="8"/>
  <c r="AF390" i="8"/>
  <c r="AE390" i="8"/>
  <c r="AC390" i="8"/>
  <c r="J390" i="8"/>
  <c r="D390" i="8"/>
  <c r="AW389" i="8"/>
  <c r="AV389" i="8"/>
  <c r="AU389" i="8"/>
  <c r="AT389" i="8"/>
  <c r="AS389" i="8"/>
  <c r="AR389" i="8"/>
  <c r="AQ389" i="8"/>
  <c r="AP389" i="8"/>
  <c r="AO389" i="8"/>
  <c r="AN389" i="8"/>
  <c r="AM389" i="8"/>
  <c r="AL389" i="8"/>
  <c r="AK389" i="8"/>
  <c r="AJ389" i="8"/>
  <c r="AI389" i="8"/>
  <c r="AH389" i="8"/>
  <c r="AG389" i="8"/>
  <c r="AF389" i="8"/>
  <c r="AE389" i="8"/>
  <c r="AC389" i="8"/>
  <c r="J389" i="8"/>
  <c r="D389" i="8"/>
  <c r="AW388" i="8"/>
  <c r="AV388" i="8"/>
  <c r="AU388" i="8"/>
  <c r="AT388" i="8"/>
  <c r="AS388" i="8"/>
  <c r="AR388" i="8"/>
  <c r="AQ388" i="8"/>
  <c r="AP388" i="8"/>
  <c r="AO388" i="8"/>
  <c r="AN388" i="8"/>
  <c r="AM388" i="8"/>
  <c r="AL388" i="8"/>
  <c r="AK388" i="8"/>
  <c r="AJ388" i="8"/>
  <c r="AI388" i="8"/>
  <c r="AH388" i="8"/>
  <c r="AG388" i="8"/>
  <c r="AF388" i="8"/>
  <c r="AE388" i="8"/>
  <c r="AC388" i="8"/>
  <c r="J388" i="8"/>
  <c r="D388" i="8"/>
  <c r="AW387" i="8"/>
  <c r="AV387" i="8"/>
  <c r="AU387" i="8"/>
  <c r="AT387" i="8"/>
  <c r="AS387" i="8"/>
  <c r="AR387" i="8"/>
  <c r="AQ387" i="8"/>
  <c r="AP387" i="8"/>
  <c r="AO387" i="8"/>
  <c r="AN387" i="8"/>
  <c r="AM387" i="8"/>
  <c r="AL387" i="8"/>
  <c r="AK387" i="8"/>
  <c r="AJ387" i="8"/>
  <c r="AI387" i="8"/>
  <c r="AH387" i="8"/>
  <c r="AG387" i="8"/>
  <c r="AF387" i="8"/>
  <c r="AE387" i="8"/>
  <c r="AC387" i="8"/>
  <c r="J387" i="8"/>
  <c r="D387" i="8"/>
  <c r="AW386" i="8"/>
  <c r="AV386" i="8"/>
  <c r="AU386" i="8"/>
  <c r="AT386" i="8"/>
  <c r="AS386" i="8"/>
  <c r="AR386" i="8"/>
  <c r="AQ386" i="8"/>
  <c r="AP386" i="8"/>
  <c r="AO386" i="8"/>
  <c r="AN386" i="8"/>
  <c r="AM386" i="8"/>
  <c r="AL386" i="8"/>
  <c r="AK386" i="8"/>
  <c r="AJ386" i="8"/>
  <c r="AI386" i="8"/>
  <c r="AH386" i="8"/>
  <c r="AG386" i="8"/>
  <c r="AF386" i="8"/>
  <c r="AE386" i="8"/>
  <c r="AC386" i="8"/>
  <c r="J386" i="8"/>
  <c r="D386" i="8"/>
  <c r="AW385" i="8"/>
  <c r="AV385" i="8"/>
  <c r="AU385" i="8"/>
  <c r="AT385" i="8"/>
  <c r="AS385" i="8"/>
  <c r="AR385" i="8"/>
  <c r="AQ385" i="8"/>
  <c r="AP385" i="8"/>
  <c r="AO385" i="8"/>
  <c r="AN385" i="8"/>
  <c r="AM385" i="8"/>
  <c r="AL385" i="8"/>
  <c r="AK385" i="8"/>
  <c r="AJ385" i="8"/>
  <c r="AI385" i="8"/>
  <c r="AH385" i="8"/>
  <c r="AG385" i="8"/>
  <c r="AF385" i="8"/>
  <c r="AE385" i="8"/>
  <c r="AC385" i="8"/>
  <c r="J385" i="8"/>
  <c r="D385" i="8"/>
  <c r="AW384" i="8"/>
  <c r="AV384" i="8"/>
  <c r="AU384" i="8"/>
  <c r="AT384" i="8"/>
  <c r="AS384" i="8"/>
  <c r="AR384" i="8"/>
  <c r="AQ384" i="8"/>
  <c r="AP384" i="8"/>
  <c r="AO384" i="8"/>
  <c r="AN384" i="8"/>
  <c r="AM384" i="8"/>
  <c r="AL384" i="8"/>
  <c r="AK384" i="8"/>
  <c r="AJ384" i="8"/>
  <c r="AI384" i="8"/>
  <c r="AH384" i="8"/>
  <c r="AG384" i="8"/>
  <c r="AF384" i="8"/>
  <c r="AE384" i="8"/>
  <c r="AC384" i="8"/>
  <c r="J384" i="8"/>
  <c r="D384" i="8"/>
  <c r="AW383" i="8"/>
  <c r="AV383" i="8"/>
  <c r="AU383" i="8"/>
  <c r="AT383" i="8"/>
  <c r="AS383" i="8"/>
  <c r="AR383" i="8"/>
  <c r="AQ383" i="8"/>
  <c r="AP383" i="8"/>
  <c r="AO383" i="8"/>
  <c r="AN383" i="8"/>
  <c r="AM383" i="8"/>
  <c r="AL383" i="8"/>
  <c r="AK383" i="8"/>
  <c r="AJ383" i="8"/>
  <c r="AI383" i="8"/>
  <c r="AH383" i="8"/>
  <c r="AG383" i="8"/>
  <c r="AF383" i="8"/>
  <c r="AE383" i="8"/>
  <c r="AC383" i="8"/>
  <c r="J383" i="8"/>
  <c r="D383" i="8"/>
  <c r="AW382" i="8"/>
  <c r="AV382" i="8"/>
  <c r="AU382" i="8"/>
  <c r="AT382" i="8"/>
  <c r="AS382" i="8"/>
  <c r="AR382" i="8"/>
  <c r="AQ382" i="8"/>
  <c r="AP382" i="8"/>
  <c r="AO382" i="8"/>
  <c r="AN382" i="8"/>
  <c r="AM382" i="8"/>
  <c r="AL382" i="8"/>
  <c r="AK382" i="8"/>
  <c r="AJ382" i="8"/>
  <c r="AI382" i="8"/>
  <c r="AH382" i="8"/>
  <c r="AG382" i="8"/>
  <c r="AF382" i="8"/>
  <c r="AE382" i="8"/>
  <c r="AC382" i="8"/>
  <c r="J382" i="8"/>
  <c r="D382" i="8"/>
  <c r="AW381" i="8"/>
  <c r="AV381" i="8"/>
  <c r="AU381" i="8"/>
  <c r="AT381" i="8"/>
  <c r="AS381" i="8"/>
  <c r="AR381" i="8"/>
  <c r="AQ381" i="8"/>
  <c r="AP381" i="8"/>
  <c r="AO381" i="8"/>
  <c r="AN381" i="8"/>
  <c r="AM381" i="8"/>
  <c r="AL381" i="8"/>
  <c r="AK381" i="8"/>
  <c r="AJ381" i="8"/>
  <c r="AI381" i="8"/>
  <c r="AH381" i="8"/>
  <c r="AG381" i="8"/>
  <c r="AF381" i="8"/>
  <c r="AE381" i="8"/>
  <c r="AC381" i="8"/>
  <c r="J381" i="8"/>
  <c r="D381" i="8"/>
  <c r="AW380" i="8"/>
  <c r="AV380" i="8"/>
  <c r="AU380" i="8"/>
  <c r="AT380" i="8"/>
  <c r="AS380" i="8"/>
  <c r="AR380" i="8"/>
  <c r="AQ380" i="8"/>
  <c r="AP380" i="8"/>
  <c r="AO380" i="8"/>
  <c r="AN380" i="8"/>
  <c r="AM380" i="8"/>
  <c r="AL380" i="8"/>
  <c r="AK380" i="8"/>
  <c r="AJ380" i="8"/>
  <c r="AI380" i="8"/>
  <c r="AH380" i="8"/>
  <c r="AG380" i="8"/>
  <c r="AF380" i="8"/>
  <c r="AE380" i="8"/>
  <c r="AC380" i="8"/>
  <c r="J380" i="8"/>
  <c r="D380" i="8"/>
  <c r="AW379" i="8"/>
  <c r="AV379" i="8"/>
  <c r="AU379" i="8"/>
  <c r="AT379" i="8"/>
  <c r="AS379" i="8"/>
  <c r="AR379" i="8"/>
  <c r="AQ379" i="8"/>
  <c r="AP379" i="8"/>
  <c r="AO379" i="8"/>
  <c r="AN379" i="8"/>
  <c r="AM379" i="8"/>
  <c r="AL379" i="8"/>
  <c r="AK379" i="8"/>
  <c r="AJ379" i="8"/>
  <c r="AI379" i="8"/>
  <c r="AH379" i="8"/>
  <c r="AG379" i="8"/>
  <c r="AF379" i="8"/>
  <c r="AE379" i="8"/>
  <c r="AC379" i="8"/>
  <c r="J379" i="8"/>
  <c r="D379" i="8"/>
  <c r="AW378" i="8"/>
  <c r="AV378" i="8"/>
  <c r="AU378" i="8"/>
  <c r="AT378" i="8"/>
  <c r="AS378" i="8"/>
  <c r="AR378" i="8"/>
  <c r="AQ378" i="8"/>
  <c r="AP378" i="8"/>
  <c r="AO378" i="8"/>
  <c r="AN378" i="8"/>
  <c r="AM378" i="8"/>
  <c r="AL378" i="8"/>
  <c r="AK378" i="8"/>
  <c r="AJ378" i="8"/>
  <c r="AI378" i="8"/>
  <c r="AH378" i="8"/>
  <c r="AG378" i="8"/>
  <c r="AF378" i="8"/>
  <c r="AE378" i="8"/>
  <c r="AC378" i="8"/>
  <c r="J378" i="8"/>
  <c r="D378" i="8"/>
  <c r="AW377" i="8"/>
  <c r="AV377" i="8"/>
  <c r="AU377" i="8"/>
  <c r="AT377" i="8"/>
  <c r="AS377" i="8"/>
  <c r="AR377" i="8"/>
  <c r="AQ377" i="8"/>
  <c r="AP377" i="8"/>
  <c r="AO377" i="8"/>
  <c r="AN377" i="8"/>
  <c r="AM377" i="8"/>
  <c r="AL377" i="8"/>
  <c r="AK377" i="8"/>
  <c r="AJ377" i="8"/>
  <c r="AI377" i="8"/>
  <c r="AH377" i="8"/>
  <c r="AG377" i="8"/>
  <c r="AF377" i="8"/>
  <c r="AE377" i="8"/>
  <c r="AC377" i="8"/>
  <c r="J377" i="8"/>
  <c r="D377" i="8"/>
  <c r="AW376" i="8"/>
  <c r="AV376" i="8"/>
  <c r="AU376" i="8"/>
  <c r="AT376" i="8"/>
  <c r="AS376" i="8"/>
  <c r="AR376" i="8"/>
  <c r="AQ376" i="8"/>
  <c r="AP376" i="8"/>
  <c r="AO376" i="8"/>
  <c r="AN376" i="8"/>
  <c r="AM376" i="8"/>
  <c r="AL376" i="8"/>
  <c r="AK376" i="8"/>
  <c r="AJ376" i="8"/>
  <c r="AI376" i="8"/>
  <c r="AH376" i="8"/>
  <c r="AG376" i="8"/>
  <c r="AF376" i="8"/>
  <c r="AE376" i="8"/>
  <c r="AC376" i="8"/>
  <c r="J376" i="8"/>
  <c r="D376" i="8"/>
  <c r="AW375" i="8"/>
  <c r="AV375" i="8"/>
  <c r="AU375" i="8"/>
  <c r="AT375" i="8"/>
  <c r="AS375" i="8"/>
  <c r="AR375" i="8"/>
  <c r="AQ375" i="8"/>
  <c r="AP375" i="8"/>
  <c r="AO375" i="8"/>
  <c r="AN375" i="8"/>
  <c r="AM375" i="8"/>
  <c r="AL375" i="8"/>
  <c r="AK375" i="8"/>
  <c r="AJ375" i="8"/>
  <c r="AI375" i="8"/>
  <c r="AH375" i="8"/>
  <c r="AG375" i="8"/>
  <c r="AF375" i="8"/>
  <c r="AE375" i="8"/>
  <c r="AC375" i="8"/>
  <c r="J375" i="8"/>
  <c r="D375" i="8"/>
  <c r="AW374" i="8"/>
  <c r="AV374" i="8"/>
  <c r="AU374" i="8"/>
  <c r="AT374" i="8"/>
  <c r="AS374" i="8"/>
  <c r="AR374" i="8"/>
  <c r="AQ374" i="8"/>
  <c r="AP374" i="8"/>
  <c r="AO374" i="8"/>
  <c r="AN374" i="8"/>
  <c r="AM374" i="8"/>
  <c r="AL374" i="8"/>
  <c r="AK374" i="8"/>
  <c r="AJ374" i="8"/>
  <c r="AI374" i="8"/>
  <c r="AH374" i="8"/>
  <c r="AG374" i="8"/>
  <c r="AF374" i="8"/>
  <c r="AE374" i="8"/>
  <c r="AC374" i="8"/>
  <c r="J374" i="8"/>
  <c r="D374" i="8"/>
  <c r="AW373" i="8"/>
  <c r="AV373" i="8"/>
  <c r="AU373" i="8"/>
  <c r="AT373" i="8"/>
  <c r="AS373" i="8"/>
  <c r="AR373" i="8"/>
  <c r="AQ373" i="8"/>
  <c r="AP373" i="8"/>
  <c r="AO373" i="8"/>
  <c r="AN373" i="8"/>
  <c r="AM373" i="8"/>
  <c r="AL373" i="8"/>
  <c r="AK373" i="8"/>
  <c r="AJ373" i="8"/>
  <c r="AI373" i="8"/>
  <c r="AH373" i="8"/>
  <c r="AG373" i="8"/>
  <c r="AF373" i="8"/>
  <c r="AE373" i="8"/>
  <c r="AC373" i="8"/>
  <c r="J373" i="8"/>
  <c r="D373" i="8"/>
  <c r="AW372" i="8"/>
  <c r="AV372" i="8"/>
  <c r="AU372" i="8"/>
  <c r="AT372" i="8"/>
  <c r="AS372" i="8"/>
  <c r="AR372" i="8"/>
  <c r="AQ372" i="8"/>
  <c r="AP372" i="8"/>
  <c r="AO372" i="8"/>
  <c r="AN372" i="8"/>
  <c r="AM372" i="8"/>
  <c r="AL372" i="8"/>
  <c r="AK372" i="8"/>
  <c r="AJ372" i="8"/>
  <c r="AI372" i="8"/>
  <c r="AH372" i="8"/>
  <c r="AG372" i="8"/>
  <c r="AF372" i="8"/>
  <c r="AE372" i="8"/>
  <c r="AC372" i="8"/>
  <c r="J372" i="8"/>
  <c r="D372" i="8"/>
  <c r="AW371" i="8"/>
  <c r="AV371" i="8"/>
  <c r="AU371" i="8"/>
  <c r="AT371" i="8"/>
  <c r="AS371" i="8"/>
  <c r="AR371" i="8"/>
  <c r="AQ371" i="8"/>
  <c r="AP371" i="8"/>
  <c r="AO371" i="8"/>
  <c r="AN371" i="8"/>
  <c r="AM371" i="8"/>
  <c r="AL371" i="8"/>
  <c r="AK371" i="8"/>
  <c r="AJ371" i="8"/>
  <c r="AI371" i="8"/>
  <c r="AH371" i="8"/>
  <c r="AG371" i="8"/>
  <c r="AF371" i="8"/>
  <c r="AE371" i="8"/>
  <c r="AC371" i="8"/>
  <c r="J371" i="8"/>
  <c r="D371" i="8"/>
  <c r="AW370" i="8"/>
  <c r="AV370" i="8"/>
  <c r="AU370" i="8"/>
  <c r="AT370" i="8"/>
  <c r="AS370" i="8"/>
  <c r="AR370" i="8"/>
  <c r="AQ370" i="8"/>
  <c r="AP370" i="8"/>
  <c r="AO370" i="8"/>
  <c r="AN370" i="8"/>
  <c r="AM370" i="8"/>
  <c r="AL370" i="8"/>
  <c r="AK370" i="8"/>
  <c r="AJ370" i="8"/>
  <c r="AI370" i="8"/>
  <c r="AH370" i="8"/>
  <c r="AG370" i="8"/>
  <c r="AF370" i="8"/>
  <c r="AE370" i="8"/>
  <c r="AC370" i="8"/>
  <c r="J370" i="8"/>
  <c r="D370" i="8"/>
  <c r="AW369" i="8"/>
  <c r="AV369" i="8"/>
  <c r="AU369" i="8"/>
  <c r="AT369" i="8"/>
  <c r="AS369" i="8"/>
  <c r="AR369" i="8"/>
  <c r="AQ369" i="8"/>
  <c r="AP369" i="8"/>
  <c r="AO369" i="8"/>
  <c r="AN369" i="8"/>
  <c r="AM369" i="8"/>
  <c r="AL369" i="8"/>
  <c r="AK369" i="8"/>
  <c r="AJ369" i="8"/>
  <c r="AI369" i="8"/>
  <c r="AH369" i="8"/>
  <c r="AG369" i="8"/>
  <c r="AF369" i="8"/>
  <c r="AE369" i="8"/>
  <c r="AC369" i="8"/>
  <c r="J369" i="8"/>
  <c r="D369" i="8"/>
  <c r="AW368" i="8"/>
  <c r="AV368" i="8"/>
  <c r="AU368" i="8"/>
  <c r="AT368" i="8"/>
  <c r="AS368" i="8"/>
  <c r="AR368" i="8"/>
  <c r="AQ368" i="8"/>
  <c r="AP368" i="8"/>
  <c r="AO368" i="8"/>
  <c r="AN368" i="8"/>
  <c r="AM368" i="8"/>
  <c r="AL368" i="8"/>
  <c r="AK368" i="8"/>
  <c r="AJ368" i="8"/>
  <c r="AI368" i="8"/>
  <c r="AH368" i="8"/>
  <c r="AG368" i="8"/>
  <c r="AF368" i="8"/>
  <c r="AE368" i="8"/>
  <c r="AC368" i="8"/>
  <c r="J368" i="8"/>
  <c r="D368" i="8"/>
  <c r="AW367" i="8"/>
  <c r="AV367" i="8"/>
  <c r="AU367" i="8"/>
  <c r="AT367" i="8"/>
  <c r="AS367" i="8"/>
  <c r="AR367" i="8"/>
  <c r="AQ367" i="8"/>
  <c r="AP367" i="8"/>
  <c r="AO367" i="8"/>
  <c r="AN367" i="8"/>
  <c r="AM367" i="8"/>
  <c r="AL367" i="8"/>
  <c r="AK367" i="8"/>
  <c r="AJ367" i="8"/>
  <c r="AI367" i="8"/>
  <c r="AH367" i="8"/>
  <c r="AG367" i="8"/>
  <c r="AF367" i="8"/>
  <c r="AE367" i="8"/>
  <c r="AC367" i="8"/>
  <c r="J367" i="8"/>
  <c r="D367" i="8"/>
  <c r="AW366" i="8"/>
  <c r="AV366" i="8"/>
  <c r="AU366" i="8"/>
  <c r="AT366" i="8"/>
  <c r="AS366" i="8"/>
  <c r="AR366" i="8"/>
  <c r="AQ366" i="8"/>
  <c r="AP366" i="8"/>
  <c r="AO366" i="8"/>
  <c r="AN366" i="8"/>
  <c r="AM366" i="8"/>
  <c r="AL366" i="8"/>
  <c r="AK366" i="8"/>
  <c r="AJ366" i="8"/>
  <c r="AI366" i="8"/>
  <c r="AH366" i="8"/>
  <c r="AG366" i="8"/>
  <c r="AF366" i="8"/>
  <c r="AE366" i="8"/>
  <c r="AC366" i="8"/>
  <c r="J366" i="8"/>
  <c r="D366" i="8"/>
  <c r="AW365" i="8"/>
  <c r="AV365" i="8"/>
  <c r="AU365" i="8"/>
  <c r="AT365" i="8"/>
  <c r="AS365" i="8"/>
  <c r="AR365" i="8"/>
  <c r="AQ365" i="8"/>
  <c r="AP365" i="8"/>
  <c r="AO365" i="8"/>
  <c r="AN365" i="8"/>
  <c r="AM365" i="8"/>
  <c r="AL365" i="8"/>
  <c r="AK365" i="8"/>
  <c r="AJ365" i="8"/>
  <c r="AI365" i="8"/>
  <c r="AH365" i="8"/>
  <c r="AG365" i="8"/>
  <c r="AF365" i="8"/>
  <c r="AE365" i="8"/>
  <c r="AC365" i="8"/>
  <c r="J365" i="8"/>
  <c r="D365" i="8"/>
  <c r="AW364" i="8"/>
  <c r="AV364" i="8"/>
  <c r="AU364" i="8"/>
  <c r="AT364" i="8"/>
  <c r="AS364" i="8"/>
  <c r="AR364" i="8"/>
  <c r="AQ364" i="8"/>
  <c r="AP364" i="8"/>
  <c r="AO364" i="8"/>
  <c r="AN364" i="8"/>
  <c r="AM364" i="8"/>
  <c r="AL364" i="8"/>
  <c r="AK364" i="8"/>
  <c r="AJ364" i="8"/>
  <c r="AI364" i="8"/>
  <c r="AH364" i="8"/>
  <c r="AG364" i="8"/>
  <c r="AF364" i="8"/>
  <c r="AE364" i="8"/>
  <c r="AC364" i="8"/>
  <c r="J364" i="8"/>
  <c r="D364" i="8"/>
  <c r="AW363" i="8"/>
  <c r="AV363" i="8"/>
  <c r="AU363" i="8"/>
  <c r="AT363" i="8"/>
  <c r="AS363" i="8"/>
  <c r="AR363" i="8"/>
  <c r="AQ363" i="8"/>
  <c r="AP363" i="8"/>
  <c r="AO363" i="8"/>
  <c r="AN363" i="8"/>
  <c r="AM363" i="8"/>
  <c r="AL363" i="8"/>
  <c r="AK363" i="8"/>
  <c r="AJ363" i="8"/>
  <c r="AI363" i="8"/>
  <c r="AH363" i="8"/>
  <c r="AG363" i="8"/>
  <c r="AF363" i="8"/>
  <c r="AE363" i="8"/>
  <c r="AC363" i="8"/>
  <c r="J363" i="8"/>
  <c r="D363" i="8"/>
  <c r="AW362" i="8"/>
  <c r="AV362" i="8"/>
  <c r="AU362" i="8"/>
  <c r="AT362" i="8"/>
  <c r="AS362" i="8"/>
  <c r="AR362" i="8"/>
  <c r="AQ362" i="8"/>
  <c r="AP362" i="8"/>
  <c r="AO362" i="8"/>
  <c r="AN362" i="8"/>
  <c r="AM362" i="8"/>
  <c r="AL362" i="8"/>
  <c r="AK362" i="8"/>
  <c r="AJ362" i="8"/>
  <c r="AI362" i="8"/>
  <c r="AH362" i="8"/>
  <c r="AG362" i="8"/>
  <c r="AF362" i="8"/>
  <c r="AE362" i="8"/>
  <c r="AC362" i="8"/>
  <c r="J362" i="8"/>
  <c r="D362" i="8"/>
  <c r="AW361" i="8"/>
  <c r="AV361" i="8"/>
  <c r="AU361" i="8"/>
  <c r="AT361" i="8"/>
  <c r="AS361" i="8"/>
  <c r="AR361" i="8"/>
  <c r="AQ361" i="8"/>
  <c r="AP361" i="8"/>
  <c r="AO361" i="8"/>
  <c r="AN361" i="8"/>
  <c r="AM361" i="8"/>
  <c r="AL361" i="8"/>
  <c r="AK361" i="8"/>
  <c r="AJ361" i="8"/>
  <c r="AI361" i="8"/>
  <c r="AH361" i="8"/>
  <c r="AG361" i="8"/>
  <c r="AF361" i="8"/>
  <c r="AE361" i="8"/>
  <c r="AC361" i="8"/>
  <c r="J361" i="8"/>
  <c r="D361" i="8"/>
  <c r="AW360" i="8"/>
  <c r="AV360" i="8"/>
  <c r="AU360" i="8"/>
  <c r="AT360" i="8"/>
  <c r="AS360" i="8"/>
  <c r="AR360" i="8"/>
  <c r="AQ360" i="8"/>
  <c r="AP360" i="8"/>
  <c r="AO360" i="8"/>
  <c r="AN360" i="8"/>
  <c r="AM360" i="8"/>
  <c r="AL360" i="8"/>
  <c r="AK360" i="8"/>
  <c r="AJ360" i="8"/>
  <c r="AI360" i="8"/>
  <c r="AH360" i="8"/>
  <c r="AG360" i="8"/>
  <c r="AF360" i="8"/>
  <c r="AE360" i="8"/>
  <c r="AC360" i="8"/>
  <c r="J360" i="8"/>
  <c r="D360" i="8"/>
  <c r="AW359" i="8"/>
  <c r="AV359" i="8"/>
  <c r="AU359" i="8"/>
  <c r="AT359" i="8"/>
  <c r="AS359" i="8"/>
  <c r="AR359" i="8"/>
  <c r="AQ359" i="8"/>
  <c r="AP359" i="8"/>
  <c r="AO359" i="8"/>
  <c r="AN359" i="8"/>
  <c r="AM359" i="8"/>
  <c r="AL359" i="8"/>
  <c r="AK359" i="8"/>
  <c r="AJ359" i="8"/>
  <c r="AI359" i="8"/>
  <c r="AH359" i="8"/>
  <c r="AG359" i="8"/>
  <c r="AF359" i="8"/>
  <c r="AE359" i="8"/>
  <c r="AC359" i="8"/>
  <c r="J359" i="8"/>
  <c r="D359" i="8"/>
  <c r="AW358" i="8"/>
  <c r="AV358" i="8"/>
  <c r="AU358" i="8"/>
  <c r="AT358" i="8"/>
  <c r="AS358" i="8"/>
  <c r="AR358" i="8"/>
  <c r="AQ358" i="8"/>
  <c r="AP358" i="8"/>
  <c r="AO358" i="8"/>
  <c r="AN358" i="8"/>
  <c r="AM358" i="8"/>
  <c r="AL358" i="8"/>
  <c r="AK358" i="8"/>
  <c r="AJ358" i="8"/>
  <c r="AI358" i="8"/>
  <c r="AH358" i="8"/>
  <c r="AG358" i="8"/>
  <c r="AF358" i="8"/>
  <c r="AE358" i="8"/>
  <c r="AC358" i="8"/>
  <c r="J358" i="8"/>
  <c r="D358" i="8"/>
  <c r="AW357" i="8"/>
  <c r="AV357" i="8"/>
  <c r="AU357" i="8"/>
  <c r="AT357" i="8"/>
  <c r="AS357" i="8"/>
  <c r="AR357" i="8"/>
  <c r="AQ357" i="8"/>
  <c r="AP357" i="8"/>
  <c r="AO357" i="8"/>
  <c r="AN357" i="8"/>
  <c r="AM357" i="8"/>
  <c r="AL357" i="8"/>
  <c r="AK357" i="8"/>
  <c r="AJ357" i="8"/>
  <c r="AI357" i="8"/>
  <c r="AH357" i="8"/>
  <c r="AG357" i="8"/>
  <c r="AF357" i="8"/>
  <c r="AE357" i="8"/>
  <c r="AC357" i="8"/>
  <c r="J357" i="8"/>
  <c r="D357" i="8"/>
  <c r="AW356" i="8"/>
  <c r="AV356" i="8"/>
  <c r="AU356" i="8"/>
  <c r="AT356" i="8"/>
  <c r="AS356" i="8"/>
  <c r="AR356" i="8"/>
  <c r="AQ356" i="8"/>
  <c r="AP356" i="8"/>
  <c r="AO356" i="8"/>
  <c r="AN356" i="8"/>
  <c r="AM356" i="8"/>
  <c r="AL356" i="8"/>
  <c r="AK356" i="8"/>
  <c r="AJ356" i="8"/>
  <c r="AI356" i="8"/>
  <c r="AH356" i="8"/>
  <c r="AG356" i="8"/>
  <c r="AF356" i="8"/>
  <c r="AE356" i="8"/>
  <c r="AC356" i="8"/>
  <c r="J356" i="8"/>
  <c r="D356" i="8"/>
  <c r="AW355" i="8"/>
  <c r="AV355" i="8"/>
  <c r="AU355" i="8"/>
  <c r="AT355" i="8"/>
  <c r="AS355" i="8"/>
  <c r="AR355" i="8"/>
  <c r="AQ355" i="8"/>
  <c r="AP355" i="8"/>
  <c r="AO355" i="8"/>
  <c r="AN355" i="8"/>
  <c r="AM355" i="8"/>
  <c r="AL355" i="8"/>
  <c r="AK355" i="8"/>
  <c r="AJ355" i="8"/>
  <c r="AI355" i="8"/>
  <c r="AH355" i="8"/>
  <c r="AG355" i="8"/>
  <c r="AF355" i="8"/>
  <c r="AE355" i="8"/>
  <c r="AC355" i="8"/>
  <c r="J355" i="8"/>
  <c r="D355" i="8"/>
  <c r="AW354" i="8"/>
  <c r="AV354" i="8"/>
  <c r="AU354" i="8"/>
  <c r="AT354" i="8"/>
  <c r="AS354" i="8"/>
  <c r="AR354" i="8"/>
  <c r="AQ354" i="8"/>
  <c r="AP354" i="8"/>
  <c r="AO354" i="8"/>
  <c r="AN354" i="8"/>
  <c r="AM354" i="8"/>
  <c r="AL354" i="8"/>
  <c r="AK354" i="8"/>
  <c r="AJ354" i="8"/>
  <c r="AI354" i="8"/>
  <c r="AH354" i="8"/>
  <c r="AG354" i="8"/>
  <c r="AF354" i="8"/>
  <c r="AE354" i="8"/>
  <c r="AC354" i="8"/>
  <c r="J354" i="8"/>
  <c r="D354" i="8"/>
  <c r="AW353" i="8"/>
  <c r="AV353" i="8"/>
  <c r="AU353" i="8"/>
  <c r="AT353" i="8"/>
  <c r="AS353" i="8"/>
  <c r="AR353" i="8"/>
  <c r="AQ353" i="8"/>
  <c r="AP353" i="8"/>
  <c r="AO353" i="8"/>
  <c r="AN353" i="8"/>
  <c r="AM353" i="8"/>
  <c r="AL353" i="8"/>
  <c r="AK353" i="8"/>
  <c r="AJ353" i="8"/>
  <c r="AI353" i="8"/>
  <c r="AH353" i="8"/>
  <c r="AG353" i="8"/>
  <c r="AF353" i="8"/>
  <c r="AE353" i="8"/>
  <c r="AC353" i="8"/>
  <c r="J353" i="8"/>
  <c r="D353" i="8"/>
  <c r="AW352" i="8"/>
  <c r="AV352" i="8"/>
  <c r="AU352" i="8"/>
  <c r="AT352" i="8"/>
  <c r="AS352" i="8"/>
  <c r="AR352" i="8"/>
  <c r="AQ352" i="8"/>
  <c r="AP352" i="8"/>
  <c r="AO352" i="8"/>
  <c r="AN352" i="8"/>
  <c r="AM352" i="8"/>
  <c r="AL352" i="8"/>
  <c r="AK352" i="8"/>
  <c r="AJ352" i="8"/>
  <c r="AI352" i="8"/>
  <c r="AH352" i="8"/>
  <c r="AG352" i="8"/>
  <c r="AF352" i="8"/>
  <c r="AE352" i="8"/>
  <c r="AC352" i="8"/>
  <c r="J352" i="8"/>
  <c r="D352" i="8"/>
  <c r="AW351" i="8"/>
  <c r="AV351" i="8"/>
  <c r="AU351" i="8"/>
  <c r="AT351" i="8"/>
  <c r="AS351" i="8"/>
  <c r="AR351" i="8"/>
  <c r="AQ351" i="8"/>
  <c r="AP351" i="8"/>
  <c r="AO351" i="8"/>
  <c r="AN351" i="8"/>
  <c r="AM351" i="8"/>
  <c r="AL351" i="8"/>
  <c r="AK351" i="8"/>
  <c r="AJ351" i="8"/>
  <c r="AI351" i="8"/>
  <c r="AH351" i="8"/>
  <c r="AG351" i="8"/>
  <c r="AF351" i="8"/>
  <c r="AE351" i="8"/>
  <c r="AC351" i="8"/>
  <c r="J351" i="8"/>
  <c r="D351" i="8"/>
  <c r="AW350" i="8"/>
  <c r="AV350" i="8"/>
  <c r="AU350" i="8"/>
  <c r="AT350" i="8"/>
  <c r="AS350" i="8"/>
  <c r="AR350" i="8"/>
  <c r="AQ350" i="8"/>
  <c r="AP350" i="8"/>
  <c r="AO350" i="8"/>
  <c r="AN350" i="8"/>
  <c r="AM350" i="8"/>
  <c r="AL350" i="8"/>
  <c r="AK350" i="8"/>
  <c r="AJ350" i="8"/>
  <c r="AI350" i="8"/>
  <c r="AH350" i="8"/>
  <c r="AG350" i="8"/>
  <c r="AF350" i="8"/>
  <c r="AE350" i="8"/>
  <c r="AC350" i="8"/>
  <c r="J350" i="8"/>
  <c r="D350" i="8"/>
  <c r="AW349" i="8"/>
  <c r="AV349" i="8"/>
  <c r="AU349" i="8"/>
  <c r="AT349" i="8"/>
  <c r="AS349" i="8"/>
  <c r="AR349" i="8"/>
  <c r="AQ349" i="8"/>
  <c r="AP349" i="8"/>
  <c r="AO349" i="8"/>
  <c r="AN349" i="8"/>
  <c r="AM349" i="8"/>
  <c r="AL349" i="8"/>
  <c r="AK349" i="8"/>
  <c r="AJ349" i="8"/>
  <c r="AI349" i="8"/>
  <c r="AH349" i="8"/>
  <c r="AG349" i="8"/>
  <c r="AF349" i="8"/>
  <c r="AE349" i="8"/>
  <c r="AC349" i="8"/>
  <c r="J349" i="8"/>
  <c r="D349" i="8"/>
  <c r="AW348" i="8"/>
  <c r="AV348" i="8"/>
  <c r="AU348" i="8"/>
  <c r="AT348" i="8"/>
  <c r="AS348" i="8"/>
  <c r="AR348" i="8"/>
  <c r="AQ348" i="8"/>
  <c r="AP348" i="8"/>
  <c r="AO348" i="8"/>
  <c r="AN348" i="8"/>
  <c r="AM348" i="8"/>
  <c r="AL348" i="8"/>
  <c r="AK348" i="8"/>
  <c r="AJ348" i="8"/>
  <c r="AI348" i="8"/>
  <c r="AH348" i="8"/>
  <c r="AG348" i="8"/>
  <c r="AF348" i="8"/>
  <c r="AE348" i="8"/>
  <c r="AC348" i="8"/>
  <c r="J348" i="8"/>
  <c r="D348" i="8"/>
  <c r="AW347" i="8"/>
  <c r="AV347" i="8"/>
  <c r="AU347" i="8"/>
  <c r="AT347" i="8"/>
  <c r="AS347" i="8"/>
  <c r="AR347" i="8"/>
  <c r="AQ347" i="8"/>
  <c r="AP347" i="8"/>
  <c r="AO347" i="8"/>
  <c r="AN347" i="8"/>
  <c r="AM347" i="8"/>
  <c r="AL347" i="8"/>
  <c r="AK347" i="8"/>
  <c r="AJ347" i="8"/>
  <c r="AI347" i="8"/>
  <c r="AH347" i="8"/>
  <c r="AG347" i="8"/>
  <c r="AF347" i="8"/>
  <c r="AE347" i="8"/>
  <c r="AC347" i="8"/>
  <c r="J347" i="8"/>
  <c r="D347" i="8"/>
  <c r="AW346" i="8"/>
  <c r="AV346" i="8"/>
  <c r="AU346" i="8"/>
  <c r="AT346" i="8"/>
  <c r="AS346" i="8"/>
  <c r="AR346" i="8"/>
  <c r="AQ346" i="8"/>
  <c r="AP346" i="8"/>
  <c r="AO346" i="8"/>
  <c r="AN346" i="8"/>
  <c r="AM346" i="8"/>
  <c r="AL346" i="8"/>
  <c r="AK346" i="8"/>
  <c r="AJ346" i="8"/>
  <c r="AI346" i="8"/>
  <c r="AH346" i="8"/>
  <c r="AG346" i="8"/>
  <c r="AF346" i="8"/>
  <c r="AE346" i="8"/>
  <c r="AC346" i="8"/>
  <c r="J346" i="8"/>
  <c r="D346" i="8"/>
  <c r="AW345" i="8"/>
  <c r="AV345" i="8"/>
  <c r="AU345" i="8"/>
  <c r="AT345" i="8"/>
  <c r="AS345" i="8"/>
  <c r="AR345" i="8"/>
  <c r="AQ345" i="8"/>
  <c r="AP345" i="8"/>
  <c r="AO345" i="8"/>
  <c r="AN345" i="8"/>
  <c r="AM345" i="8"/>
  <c r="AL345" i="8"/>
  <c r="AK345" i="8"/>
  <c r="AJ345" i="8"/>
  <c r="AI345" i="8"/>
  <c r="AH345" i="8"/>
  <c r="AG345" i="8"/>
  <c r="AF345" i="8"/>
  <c r="AE345" i="8"/>
  <c r="AC345" i="8"/>
  <c r="J345" i="8"/>
  <c r="D345" i="8"/>
  <c r="AW344" i="8"/>
  <c r="AV344" i="8"/>
  <c r="AU344" i="8"/>
  <c r="AT344" i="8"/>
  <c r="AS344" i="8"/>
  <c r="AR344" i="8"/>
  <c r="AQ344" i="8"/>
  <c r="AP344" i="8"/>
  <c r="AO344" i="8"/>
  <c r="AN344" i="8"/>
  <c r="AM344" i="8"/>
  <c r="AL344" i="8"/>
  <c r="AK344" i="8"/>
  <c r="AJ344" i="8"/>
  <c r="AI344" i="8"/>
  <c r="AH344" i="8"/>
  <c r="AG344" i="8"/>
  <c r="AF344" i="8"/>
  <c r="AE344" i="8"/>
  <c r="AC344" i="8"/>
  <c r="J344" i="8"/>
  <c r="D344" i="8"/>
  <c r="AW343" i="8"/>
  <c r="AV343" i="8"/>
  <c r="AU343" i="8"/>
  <c r="AT343" i="8"/>
  <c r="AS343" i="8"/>
  <c r="AR343" i="8"/>
  <c r="AQ343" i="8"/>
  <c r="AP343" i="8"/>
  <c r="AO343" i="8"/>
  <c r="AN343" i="8"/>
  <c r="AM343" i="8"/>
  <c r="AL343" i="8"/>
  <c r="AK343" i="8"/>
  <c r="AJ343" i="8"/>
  <c r="AI343" i="8"/>
  <c r="AH343" i="8"/>
  <c r="AG343" i="8"/>
  <c r="AF343" i="8"/>
  <c r="AE343" i="8"/>
  <c r="AC343" i="8"/>
  <c r="J343" i="8"/>
  <c r="D343" i="8"/>
  <c r="AW342" i="8"/>
  <c r="AV342" i="8"/>
  <c r="AU342" i="8"/>
  <c r="AT342" i="8"/>
  <c r="AS342" i="8"/>
  <c r="AR342" i="8"/>
  <c r="AQ342" i="8"/>
  <c r="AP342" i="8"/>
  <c r="AO342" i="8"/>
  <c r="AN342" i="8"/>
  <c r="AM342" i="8"/>
  <c r="AL342" i="8"/>
  <c r="AK342" i="8"/>
  <c r="AJ342" i="8"/>
  <c r="AI342" i="8"/>
  <c r="AH342" i="8"/>
  <c r="AG342" i="8"/>
  <c r="AF342" i="8"/>
  <c r="AE342" i="8"/>
  <c r="AC342" i="8"/>
  <c r="J342" i="8"/>
  <c r="D342" i="8"/>
  <c r="AW341" i="8"/>
  <c r="AV341" i="8"/>
  <c r="AU341" i="8"/>
  <c r="AT341" i="8"/>
  <c r="AS341" i="8"/>
  <c r="AR341" i="8"/>
  <c r="AQ341" i="8"/>
  <c r="AP341" i="8"/>
  <c r="AO341" i="8"/>
  <c r="AN341" i="8"/>
  <c r="AM341" i="8"/>
  <c r="AL341" i="8"/>
  <c r="AK341" i="8"/>
  <c r="AJ341" i="8"/>
  <c r="AI341" i="8"/>
  <c r="AH341" i="8"/>
  <c r="AG341" i="8"/>
  <c r="AF341" i="8"/>
  <c r="AE341" i="8"/>
  <c r="AC341" i="8"/>
  <c r="J341" i="8"/>
  <c r="D341" i="8"/>
  <c r="AW340" i="8"/>
  <c r="AV340" i="8"/>
  <c r="AU340" i="8"/>
  <c r="AT340" i="8"/>
  <c r="AS340" i="8"/>
  <c r="AR340" i="8"/>
  <c r="AQ340" i="8"/>
  <c r="AP340" i="8"/>
  <c r="AO340" i="8"/>
  <c r="AN340" i="8"/>
  <c r="AM340" i="8"/>
  <c r="AL340" i="8"/>
  <c r="AK340" i="8"/>
  <c r="AJ340" i="8"/>
  <c r="AI340" i="8"/>
  <c r="AH340" i="8"/>
  <c r="AG340" i="8"/>
  <c r="AF340" i="8"/>
  <c r="AE340" i="8"/>
  <c r="AC340" i="8"/>
  <c r="J340" i="8"/>
  <c r="D340" i="8"/>
  <c r="AW339" i="8"/>
  <c r="AV339" i="8"/>
  <c r="AU339" i="8"/>
  <c r="AT339" i="8"/>
  <c r="AS339" i="8"/>
  <c r="AR339" i="8"/>
  <c r="AQ339" i="8"/>
  <c r="AP339" i="8"/>
  <c r="AO339" i="8"/>
  <c r="AN339" i="8"/>
  <c r="AM339" i="8"/>
  <c r="AL339" i="8"/>
  <c r="AK339" i="8"/>
  <c r="AJ339" i="8"/>
  <c r="AI339" i="8"/>
  <c r="AH339" i="8"/>
  <c r="AG339" i="8"/>
  <c r="AF339" i="8"/>
  <c r="AE339" i="8"/>
  <c r="AC339" i="8"/>
  <c r="J339" i="8"/>
  <c r="D339" i="8"/>
  <c r="AW338" i="8"/>
  <c r="AV338" i="8"/>
  <c r="AU338" i="8"/>
  <c r="AT338" i="8"/>
  <c r="AS338" i="8"/>
  <c r="AR338" i="8"/>
  <c r="AQ338" i="8"/>
  <c r="AP338" i="8"/>
  <c r="AO338" i="8"/>
  <c r="AN338" i="8"/>
  <c r="AM338" i="8"/>
  <c r="AL338" i="8"/>
  <c r="AK338" i="8"/>
  <c r="AJ338" i="8"/>
  <c r="AI338" i="8"/>
  <c r="AH338" i="8"/>
  <c r="AG338" i="8"/>
  <c r="AF338" i="8"/>
  <c r="AE338" i="8"/>
  <c r="AC338" i="8"/>
  <c r="J338" i="8"/>
  <c r="D338" i="8"/>
  <c r="AW337" i="8"/>
  <c r="AV337" i="8"/>
  <c r="AU337" i="8"/>
  <c r="AT337" i="8"/>
  <c r="AS337" i="8"/>
  <c r="AR337" i="8"/>
  <c r="AQ337" i="8"/>
  <c r="AP337" i="8"/>
  <c r="AO337" i="8"/>
  <c r="AN337" i="8"/>
  <c r="AM337" i="8"/>
  <c r="AL337" i="8"/>
  <c r="AK337" i="8"/>
  <c r="AJ337" i="8"/>
  <c r="AI337" i="8"/>
  <c r="AH337" i="8"/>
  <c r="AG337" i="8"/>
  <c r="AF337" i="8"/>
  <c r="AE337" i="8"/>
  <c r="AC337" i="8"/>
  <c r="J337" i="8"/>
  <c r="D337" i="8"/>
  <c r="AW336" i="8"/>
  <c r="AV336" i="8"/>
  <c r="AU336" i="8"/>
  <c r="AT336" i="8"/>
  <c r="AS336" i="8"/>
  <c r="AR336" i="8"/>
  <c r="AQ336" i="8"/>
  <c r="AP336" i="8"/>
  <c r="AO336" i="8"/>
  <c r="AN336" i="8"/>
  <c r="AM336" i="8"/>
  <c r="AL336" i="8"/>
  <c r="AK336" i="8"/>
  <c r="AJ336" i="8"/>
  <c r="AI336" i="8"/>
  <c r="AH336" i="8"/>
  <c r="AG336" i="8"/>
  <c r="AF336" i="8"/>
  <c r="AE336" i="8"/>
  <c r="AC336" i="8"/>
  <c r="J336" i="8"/>
  <c r="D336" i="8"/>
  <c r="AW335" i="8"/>
  <c r="AV335" i="8"/>
  <c r="AU335" i="8"/>
  <c r="AT335" i="8"/>
  <c r="AS335" i="8"/>
  <c r="AR335" i="8"/>
  <c r="AQ335" i="8"/>
  <c r="AP335" i="8"/>
  <c r="AO335" i="8"/>
  <c r="AN335" i="8"/>
  <c r="AM335" i="8"/>
  <c r="AL335" i="8"/>
  <c r="AK335" i="8"/>
  <c r="AJ335" i="8"/>
  <c r="AI335" i="8"/>
  <c r="AH335" i="8"/>
  <c r="AG335" i="8"/>
  <c r="AF335" i="8"/>
  <c r="AE335" i="8"/>
  <c r="AC335" i="8"/>
  <c r="J335" i="8"/>
  <c r="D335" i="8"/>
  <c r="AW334" i="8"/>
  <c r="AV334" i="8"/>
  <c r="AU334" i="8"/>
  <c r="AT334" i="8"/>
  <c r="AS334" i="8"/>
  <c r="AR334" i="8"/>
  <c r="AQ334" i="8"/>
  <c r="AP334" i="8"/>
  <c r="AO334" i="8"/>
  <c r="AN334" i="8"/>
  <c r="AM334" i="8"/>
  <c r="AL334" i="8"/>
  <c r="AK334" i="8"/>
  <c r="AJ334" i="8"/>
  <c r="AI334" i="8"/>
  <c r="AH334" i="8"/>
  <c r="AG334" i="8"/>
  <c r="AF334" i="8"/>
  <c r="AE334" i="8"/>
  <c r="AC334" i="8"/>
  <c r="J334" i="8"/>
  <c r="D334" i="8"/>
  <c r="AW333" i="8"/>
  <c r="AV333" i="8"/>
  <c r="AU333" i="8"/>
  <c r="AT333" i="8"/>
  <c r="AS333" i="8"/>
  <c r="AR333" i="8"/>
  <c r="AQ333" i="8"/>
  <c r="AP333" i="8"/>
  <c r="AO333" i="8"/>
  <c r="AN333" i="8"/>
  <c r="AM333" i="8"/>
  <c r="AL333" i="8"/>
  <c r="AK333" i="8"/>
  <c r="AJ333" i="8"/>
  <c r="AI333" i="8"/>
  <c r="AH333" i="8"/>
  <c r="AG333" i="8"/>
  <c r="AF333" i="8"/>
  <c r="AE333" i="8"/>
  <c r="AC333" i="8"/>
  <c r="J333" i="8"/>
  <c r="D333" i="8"/>
  <c r="AW332" i="8"/>
  <c r="AV332" i="8"/>
  <c r="AU332" i="8"/>
  <c r="AT332" i="8"/>
  <c r="AS332" i="8"/>
  <c r="AR332" i="8"/>
  <c r="AQ332" i="8"/>
  <c r="AP332" i="8"/>
  <c r="AO332" i="8"/>
  <c r="AN332" i="8"/>
  <c r="AM332" i="8"/>
  <c r="AL332" i="8"/>
  <c r="AK332" i="8"/>
  <c r="AJ332" i="8"/>
  <c r="AI332" i="8"/>
  <c r="AH332" i="8"/>
  <c r="AG332" i="8"/>
  <c r="AF332" i="8"/>
  <c r="AE332" i="8"/>
  <c r="AC332" i="8"/>
  <c r="J332" i="8"/>
  <c r="D332" i="8"/>
  <c r="AW331" i="8"/>
  <c r="AV331" i="8"/>
  <c r="AU331" i="8"/>
  <c r="AT331" i="8"/>
  <c r="AS331" i="8"/>
  <c r="AR331" i="8"/>
  <c r="AQ331" i="8"/>
  <c r="AP331" i="8"/>
  <c r="AO331" i="8"/>
  <c r="AN331" i="8"/>
  <c r="AM331" i="8"/>
  <c r="AL331" i="8"/>
  <c r="AK331" i="8"/>
  <c r="AJ331" i="8"/>
  <c r="AI331" i="8"/>
  <c r="AH331" i="8"/>
  <c r="AG331" i="8"/>
  <c r="AF331" i="8"/>
  <c r="AE331" i="8"/>
  <c r="AC331" i="8"/>
  <c r="J331" i="8"/>
  <c r="D331" i="8"/>
  <c r="AW330" i="8"/>
  <c r="AV330" i="8"/>
  <c r="AU330" i="8"/>
  <c r="AT330" i="8"/>
  <c r="AS330" i="8"/>
  <c r="AR330" i="8"/>
  <c r="AQ330" i="8"/>
  <c r="AP330" i="8"/>
  <c r="AO330" i="8"/>
  <c r="AN330" i="8"/>
  <c r="AM330" i="8"/>
  <c r="AL330" i="8"/>
  <c r="AK330" i="8"/>
  <c r="AJ330" i="8"/>
  <c r="AI330" i="8"/>
  <c r="AH330" i="8"/>
  <c r="AG330" i="8"/>
  <c r="AF330" i="8"/>
  <c r="AE330" i="8"/>
  <c r="AC330" i="8"/>
  <c r="J330" i="8"/>
  <c r="D330" i="8"/>
  <c r="AW329" i="8"/>
  <c r="AV329" i="8"/>
  <c r="AU329" i="8"/>
  <c r="AT329" i="8"/>
  <c r="AS329" i="8"/>
  <c r="AR329" i="8"/>
  <c r="AQ329" i="8"/>
  <c r="AP329" i="8"/>
  <c r="AO329" i="8"/>
  <c r="AN329" i="8"/>
  <c r="AM329" i="8"/>
  <c r="AL329" i="8"/>
  <c r="AK329" i="8"/>
  <c r="AJ329" i="8"/>
  <c r="AI329" i="8"/>
  <c r="AH329" i="8"/>
  <c r="AG329" i="8"/>
  <c r="AF329" i="8"/>
  <c r="AE329" i="8"/>
  <c r="AC329" i="8"/>
  <c r="J329" i="8"/>
  <c r="D329" i="8"/>
  <c r="AW328" i="8"/>
  <c r="AV328" i="8"/>
  <c r="AU328" i="8"/>
  <c r="AT328" i="8"/>
  <c r="AS328" i="8"/>
  <c r="AR328" i="8"/>
  <c r="AQ328" i="8"/>
  <c r="AP328" i="8"/>
  <c r="AO328" i="8"/>
  <c r="AN328" i="8"/>
  <c r="AM328" i="8"/>
  <c r="AL328" i="8"/>
  <c r="AK328" i="8"/>
  <c r="AJ328" i="8"/>
  <c r="AI328" i="8"/>
  <c r="AH328" i="8"/>
  <c r="AG328" i="8"/>
  <c r="AF328" i="8"/>
  <c r="AE328" i="8"/>
  <c r="AC328" i="8"/>
  <c r="J328" i="8"/>
  <c r="D328" i="8"/>
  <c r="AW327" i="8"/>
  <c r="AV327" i="8"/>
  <c r="AU327" i="8"/>
  <c r="AT327" i="8"/>
  <c r="AS327" i="8"/>
  <c r="AR327" i="8"/>
  <c r="AQ327" i="8"/>
  <c r="AP327" i="8"/>
  <c r="AO327" i="8"/>
  <c r="AN327" i="8"/>
  <c r="AM327" i="8"/>
  <c r="AL327" i="8"/>
  <c r="AK327" i="8"/>
  <c r="AJ327" i="8"/>
  <c r="AI327" i="8"/>
  <c r="AH327" i="8"/>
  <c r="AG327" i="8"/>
  <c r="AF327" i="8"/>
  <c r="AE327" i="8"/>
  <c r="AC327" i="8"/>
  <c r="J327" i="8"/>
  <c r="D327" i="8"/>
  <c r="AW326" i="8"/>
  <c r="AV326" i="8"/>
  <c r="AU326" i="8"/>
  <c r="AT326" i="8"/>
  <c r="AS326" i="8"/>
  <c r="AR326" i="8"/>
  <c r="AQ326" i="8"/>
  <c r="AP326" i="8"/>
  <c r="AO326" i="8"/>
  <c r="AN326" i="8"/>
  <c r="AM326" i="8"/>
  <c r="AL326" i="8"/>
  <c r="AK326" i="8"/>
  <c r="AJ326" i="8"/>
  <c r="AI326" i="8"/>
  <c r="AH326" i="8"/>
  <c r="AG326" i="8"/>
  <c r="AF326" i="8"/>
  <c r="AE326" i="8"/>
  <c r="AC326" i="8"/>
  <c r="J326" i="8"/>
  <c r="D326" i="8"/>
  <c r="AW325" i="8"/>
  <c r="AV325" i="8"/>
  <c r="AU325" i="8"/>
  <c r="AT325" i="8"/>
  <c r="AS325" i="8"/>
  <c r="AR325" i="8"/>
  <c r="AQ325" i="8"/>
  <c r="AP325" i="8"/>
  <c r="AO325" i="8"/>
  <c r="AN325" i="8"/>
  <c r="AM325" i="8"/>
  <c r="AL325" i="8"/>
  <c r="AK325" i="8"/>
  <c r="AJ325" i="8"/>
  <c r="AI325" i="8"/>
  <c r="AH325" i="8"/>
  <c r="AG325" i="8"/>
  <c r="AF325" i="8"/>
  <c r="AE325" i="8"/>
  <c r="AC325" i="8"/>
  <c r="J325" i="8"/>
  <c r="D325" i="8"/>
  <c r="AW324" i="8"/>
  <c r="AV324" i="8"/>
  <c r="AU324" i="8"/>
  <c r="AT324" i="8"/>
  <c r="AS324" i="8"/>
  <c r="AR324" i="8"/>
  <c r="AQ324" i="8"/>
  <c r="AP324" i="8"/>
  <c r="AO324" i="8"/>
  <c r="AN324" i="8"/>
  <c r="AM324" i="8"/>
  <c r="AL324" i="8"/>
  <c r="AK324" i="8"/>
  <c r="AJ324" i="8"/>
  <c r="AI324" i="8"/>
  <c r="AH324" i="8"/>
  <c r="AG324" i="8"/>
  <c r="AF324" i="8"/>
  <c r="AE324" i="8"/>
  <c r="AC324" i="8"/>
  <c r="J324" i="8"/>
  <c r="D324" i="8"/>
  <c r="AW323" i="8"/>
  <c r="AV323" i="8"/>
  <c r="AU323" i="8"/>
  <c r="AT323" i="8"/>
  <c r="AS323" i="8"/>
  <c r="AR323" i="8"/>
  <c r="AQ323" i="8"/>
  <c r="AP323" i="8"/>
  <c r="AO323" i="8"/>
  <c r="AN323" i="8"/>
  <c r="AM323" i="8"/>
  <c r="AL323" i="8"/>
  <c r="AK323" i="8"/>
  <c r="AJ323" i="8"/>
  <c r="AI323" i="8"/>
  <c r="AH323" i="8"/>
  <c r="AG323" i="8"/>
  <c r="AF323" i="8"/>
  <c r="AE323" i="8"/>
  <c r="AC323" i="8"/>
  <c r="J323" i="8"/>
  <c r="D323" i="8"/>
  <c r="AW322" i="8"/>
  <c r="AV322" i="8"/>
  <c r="AU322" i="8"/>
  <c r="AT322" i="8"/>
  <c r="AS322" i="8"/>
  <c r="AR322" i="8"/>
  <c r="AQ322" i="8"/>
  <c r="AP322" i="8"/>
  <c r="AO322" i="8"/>
  <c r="AN322" i="8"/>
  <c r="AM322" i="8"/>
  <c r="AL322" i="8"/>
  <c r="AK322" i="8"/>
  <c r="AJ322" i="8"/>
  <c r="AI322" i="8"/>
  <c r="AH322" i="8"/>
  <c r="AG322" i="8"/>
  <c r="AF322" i="8"/>
  <c r="AE322" i="8"/>
  <c r="AC322" i="8"/>
  <c r="J322" i="8"/>
  <c r="D322" i="8"/>
  <c r="AW321" i="8"/>
  <c r="AV321" i="8"/>
  <c r="AU321" i="8"/>
  <c r="AT321" i="8"/>
  <c r="AS321" i="8"/>
  <c r="AR321" i="8"/>
  <c r="AQ321" i="8"/>
  <c r="AP321" i="8"/>
  <c r="AO321" i="8"/>
  <c r="AN321" i="8"/>
  <c r="AM321" i="8"/>
  <c r="AL321" i="8"/>
  <c r="AK321" i="8"/>
  <c r="AJ321" i="8"/>
  <c r="AI321" i="8"/>
  <c r="AH321" i="8"/>
  <c r="AG321" i="8"/>
  <c r="AF321" i="8"/>
  <c r="AE321" i="8"/>
  <c r="AC321" i="8"/>
  <c r="J321" i="8"/>
  <c r="D321" i="8"/>
  <c r="AW320" i="8"/>
  <c r="AV320" i="8"/>
  <c r="AU320" i="8"/>
  <c r="AT320" i="8"/>
  <c r="AS320" i="8"/>
  <c r="AR320" i="8"/>
  <c r="AQ320" i="8"/>
  <c r="AP320" i="8"/>
  <c r="AO320" i="8"/>
  <c r="AN320" i="8"/>
  <c r="AM320" i="8"/>
  <c r="AL320" i="8"/>
  <c r="AK320" i="8"/>
  <c r="AJ320" i="8"/>
  <c r="AI320" i="8"/>
  <c r="AH320" i="8"/>
  <c r="AG320" i="8"/>
  <c r="AF320" i="8"/>
  <c r="AE320" i="8"/>
  <c r="AC320" i="8"/>
  <c r="J320" i="8"/>
  <c r="D320" i="8"/>
  <c r="AW319" i="8"/>
  <c r="AV319" i="8"/>
  <c r="AU319" i="8"/>
  <c r="AT319" i="8"/>
  <c r="AS319" i="8"/>
  <c r="AR319" i="8"/>
  <c r="AQ319" i="8"/>
  <c r="AP319" i="8"/>
  <c r="AO319" i="8"/>
  <c r="AN319" i="8"/>
  <c r="AM319" i="8"/>
  <c r="AL319" i="8"/>
  <c r="AK319" i="8"/>
  <c r="AJ319" i="8"/>
  <c r="AI319" i="8"/>
  <c r="AH319" i="8"/>
  <c r="AG319" i="8"/>
  <c r="AF319" i="8"/>
  <c r="AE319" i="8"/>
  <c r="AC319" i="8"/>
  <c r="J319" i="8"/>
  <c r="D319" i="8"/>
  <c r="AW318" i="8"/>
  <c r="AV318" i="8"/>
  <c r="AU318" i="8"/>
  <c r="AT318" i="8"/>
  <c r="AS318" i="8"/>
  <c r="AR318" i="8"/>
  <c r="AQ318" i="8"/>
  <c r="AP318" i="8"/>
  <c r="AO318" i="8"/>
  <c r="AN318" i="8"/>
  <c r="AM318" i="8"/>
  <c r="AL318" i="8"/>
  <c r="AK318" i="8"/>
  <c r="AJ318" i="8"/>
  <c r="AI318" i="8"/>
  <c r="AH318" i="8"/>
  <c r="AG318" i="8"/>
  <c r="AF318" i="8"/>
  <c r="AE318" i="8"/>
  <c r="AC318" i="8"/>
  <c r="J318" i="8"/>
  <c r="D318" i="8"/>
  <c r="AW317" i="8"/>
  <c r="AV317" i="8"/>
  <c r="AU317" i="8"/>
  <c r="AT317" i="8"/>
  <c r="AS317" i="8"/>
  <c r="AR317" i="8"/>
  <c r="AQ317" i="8"/>
  <c r="AP317" i="8"/>
  <c r="AO317" i="8"/>
  <c r="AN317" i="8"/>
  <c r="AM317" i="8"/>
  <c r="AL317" i="8"/>
  <c r="AK317" i="8"/>
  <c r="AJ317" i="8"/>
  <c r="AI317" i="8"/>
  <c r="AH317" i="8"/>
  <c r="AG317" i="8"/>
  <c r="AF317" i="8"/>
  <c r="AE317" i="8"/>
  <c r="AC317" i="8"/>
  <c r="J317" i="8"/>
  <c r="D317" i="8"/>
  <c r="AW316" i="8"/>
  <c r="AV316" i="8"/>
  <c r="AU316" i="8"/>
  <c r="AT316" i="8"/>
  <c r="AS316" i="8"/>
  <c r="AR316" i="8"/>
  <c r="AQ316" i="8"/>
  <c r="AP316" i="8"/>
  <c r="AO316" i="8"/>
  <c r="AN316" i="8"/>
  <c r="AM316" i="8"/>
  <c r="AL316" i="8"/>
  <c r="AK316" i="8"/>
  <c r="AJ316" i="8"/>
  <c r="AI316" i="8"/>
  <c r="AH316" i="8"/>
  <c r="AG316" i="8"/>
  <c r="AF316" i="8"/>
  <c r="AE316" i="8"/>
  <c r="AC316" i="8"/>
  <c r="J316" i="8"/>
  <c r="D316" i="8"/>
  <c r="AW315" i="8"/>
  <c r="AV315" i="8"/>
  <c r="AU315" i="8"/>
  <c r="AT315" i="8"/>
  <c r="AS315" i="8"/>
  <c r="AR315" i="8"/>
  <c r="AQ315" i="8"/>
  <c r="AP315" i="8"/>
  <c r="AO315" i="8"/>
  <c r="AN315" i="8"/>
  <c r="AM315" i="8"/>
  <c r="AL315" i="8"/>
  <c r="AK315" i="8"/>
  <c r="AJ315" i="8"/>
  <c r="AI315" i="8"/>
  <c r="AH315" i="8"/>
  <c r="AG315" i="8"/>
  <c r="AF315" i="8"/>
  <c r="AE315" i="8"/>
  <c r="AC315" i="8"/>
  <c r="J315" i="8"/>
  <c r="D315" i="8"/>
  <c r="AW314" i="8"/>
  <c r="AV314" i="8"/>
  <c r="AU314" i="8"/>
  <c r="AT314" i="8"/>
  <c r="AS314" i="8"/>
  <c r="AR314" i="8"/>
  <c r="AQ314" i="8"/>
  <c r="AP314" i="8"/>
  <c r="AO314" i="8"/>
  <c r="AN314" i="8"/>
  <c r="AM314" i="8"/>
  <c r="AL314" i="8"/>
  <c r="AK314" i="8"/>
  <c r="AJ314" i="8"/>
  <c r="AI314" i="8"/>
  <c r="AH314" i="8"/>
  <c r="AG314" i="8"/>
  <c r="AF314" i="8"/>
  <c r="AE314" i="8"/>
  <c r="AC314" i="8"/>
  <c r="J314" i="8"/>
  <c r="D314" i="8"/>
  <c r="AW313" i="8"/>
  <c r="AV313" i="8"/>
  <c r="AU313" i="8"/>
  <c r="AT313" i="8"/>
  <c r="AS313" i="8"/>
  <c r="AR313" i="8"/>
  <c r="AQ313" i="8"/>
  <c r="AP313" i="8"/>
  <c r="AO313" i="8"/>
  <c r="AN313" i="8"/>
  <c r="AM313" i="8"/>
  <c r="AL313" i="8"/>
  <c r="AK313" i="8"/>
  <c r="AJ313" i="8"/>
  <c r="AI313" i="8"/>
  <c r="AH313" i="8"/>
  <c r="AG313" i="8"/>
  <c r="AF313" i="8"/>
  <c r="AE313" i="8"/>
  <c r="AC313" i="8"/>
  <c r="J313" i="8"/>
  <c r="D313" i="8"/>
  <c r="AW312" i="8"/>
  <c r="AV312" i="8"/>
  <c r="AU312" i="8"/>
  <c r="AT312" i="8"/>
  <c r="AS312" i="8"/>
  <c r="AR312" i="8"/>
  <c r="AQ312" i="8"/>
  <c r="AP312" i="8"/>
  <c r="AO312" i="8"/>
  <c r="AN312" i="8"/>
  <c r="AM312" i="8"/>
  <c r="AL312" i="8"/>
  <c r="AK312" i="8"/>
  <c r="AJ312" i="8"/>
  <c r="AI312" i="8"/>
  <c r="AH312" i="8"/>
  <c r="AG312" i="8"/>
  <c r="AF312" i="8"/>
  <c r="AE312" i="8"/>
  <c r="AC312" i="8"/>
  <c r="J312" i="8"/>
  <c r="D312" i="8"/>
  <c r="AW311" i="8"/>
  <c r="AV311" i="8"/>
  <c r="AU311" i="8"/>
  <c r="AT311" i="8"/>
  <c r="AS311" i="8"/>
  <c r="AR311" i="8"/>
  <c r="AQ311" i="8"/>
  <c r="AP311" i="8"/>
  <c r="AO311" i="8"/>
  <c r="AN311" i="8"/>
  <c r="AM311" i="8"/>
  <c r="AL311" i="8"/>
  <c r="AK311" i="8"/>
  <c r="AJ311" i="8"/>
  <c r="AI311" i="8"/>
  <c r="AH311" i="8"/>
  <c r="AG311" i="8"/>
  <c r="AF311" i="8"/>
  <c r="AE311" i="8"/>
  <c r="AC311" i="8"/>
  <c r="J311" i="8"/>
  <c r="D311" i="8"/>
  <c r="AW310" i="8"/>
  <c r="AV310" i="8"/>
  <c r="AU310" i="8"/>
  <c r="AT310" i="8"/>
  <c r="AS310" i="8"/>
  <c r="AR310" i="8"/>
  <c r="AQ310" i="8"/>
  <c r="AP310" i="8"/>
  <c r="AO310" i="8"/>
  <c r="AN310" i="8"/>
  <c r="AM310" i="8"/>
  <c r="AL310" i="8"/>
  <c r="AK310" i="8"/>
  <c r="AJ310" i="8"/>
  <c r="AI310" i="8"/>
  <c r="AH310" i="8"/>
  <c r="AG310" i="8"/>
  <c r="AF310" i="8"/>
  <c r="AE310" i="8"/>
  <c r="AC310" i="8"/>
  <c r="J310" i="8"/>
  <c r="D310" i="8"/>
  <c r="AW309" i="8"/>
  <c r="AV309" i="8"/>
  <c r="AU309" i="8"/>
  <c r="AT309" i="8"/>
  <c r="AS309" i="8"/>
  <c r="AR309" i="8"/>
  <c r="AQ309" i="8"/>
  <c r="AP309" i="8"/>
  <c r="AO309" i="8"/>
  <c r="AN309" i="8"/>
  <c r="AM309" i="8"/>
  <c r="AL309" i="8"/>
  <c r="AK309" i="8"/>
  <c r="AJ309" i="8"/>
  <c r="AI309" i="8"/>
  <c r="AH309" i="8"/>
  <c r="AG309" i="8"/>
  <c r="AF309" i="8"/>
  <c r="AE309" i="8"/>
  <c r="AC309" i="8"/>
  <c r="J309" i="8"/>
  <c r="D309" i="8"/>
  <c r="AW308" i="8"/>
  <c r="AV308" i="8"/>
  <c r="AU308" i="8"/>
  <c r="AT308" i="8"/>
  <c r="AS308" i="8"/>
  <c r="AR308" i="8"/>
  <c r="AQ308" i="8"/>
  <c r="AP308" i="8"/>
  <c r="AO308" i="8"/>
  <c r="AN308" i="8"/>
  <c r="AM308" i="8"/>
  <c r="AL308" i="8"/>
  <c r="AK308" i="8"/>
  <c r="AJ308" i="8"/>
  <c r="AI308" i="8"/>
  <c r="AH308" i="8"/>
  <c r="AG308" i="8"/>
  <c r="AF308" i="8"/>
  <c r="AE308" i="8"/>
  <c r="AC308" i="8"/>
  <c r="J308" i="8"/>
  <c r="D308" i="8"/>
  <c r="AW307" i="8"/>
  <c r="AV307" i="8"/>
  <c r="AU307" i="8"/>
  <c r="AT307" i="8"/>
  <c r="AS307" i="8"/>
  <c r="AR307" i="8"/>
  <c r="AQ307" i="8"/>
  <c r="AP307" i="8"/>
  <c r="AO307" i="8"/>
  <c r="AN307" i="8"/>
  <c r="AM307" i="8"/>
  <c r="AL307" i="8"/>
  <c r="AK307" i="8"/>
  <c r="AJ307" i="8"/>
  <c r="AI307" i="8"/>
  <c r="AH307" i="8"/>
  <c r="AG307" i="8"/>
  <c r="AF307" i="8"/>
  <c r="AE307" i="8"/>
  <c r="AC307" i="8"/>
  <c r="J307" i="8"/>
  <c r="D307" i="8"/>
  <c r="AW306" i="8"/>
  <c r="AV306" i="8"/>
  <c r="AU306" i="8"/>
  <c r="AT306" i="8"/>
  <c r="AS306" i="8"/>
  <c r="AR306" i="8"/>
  <c r="AQ306" i="8"/>
  <c r="AP306" i="8"/>
  <c r="AO306" i="8"/>
  <c r="AN306" i="8"/>
  <c r="AM306" i="8"/>
  <c r="AL306" i="8"/>
  <c r="AK306" i="8"/>
  <c r="AJ306" i="8"/>
  <c r="AI306" i="8"/>
  <c r="AH306" i="8"/>
  <c r="AG306" i="8"/>
  <c r="AF306" i="8"/>
  <c r="AE306" i="8"/>
  <c r="AC306" i="8"/>
  <c r="J306" i="8"/>
  <c r="D306" i="8"/>
  <c r="AW305" i="8"/>
  <c r="AV305" i="8"/>
  <c r="AU305" i="8"/>
  <c r="AT305" i="8"/>
  <c r="AS305" i="8"/>
  <c r="AR305" i="8"/>
  <c r="AQ305" i="8"/>
  <c r="AP305" i="8"/>
  <c r="AO305" i="8"/>
  <c r="AN305" i="8"/>
  <c r="AM305" i="8"/>
  <c r="AL305" i="8"/>
  <c r="AK305" i="8"/>
  <c r="AJ305" i="8"/>
  <c r="AI305" i="8"/>
  <c r="AH305" i="8"/>
  <c r="AG305" i="8"/>
  <c r="AF305" i="8"/>
  <c r="AE305" i="8"/>
  <c r="AC305" i="8"/>
  <c r="J305" i="8"/>
  <c r="D305" i="8"/>
  <c r="AW304" i="8"/>
  <c r="AV304" i="8"/>
  <c r="AU304" i="8"/>
  <c r="AT304" i="8"/>
  <c r="AS304" i="8"/>
  <c r="AR304" i="8"/>
  <c r="AQ304" i="8"/>
  <c r="AP304" i="8"/>
  <c r="AO304" i="8"/>
  <c r="AN304" i="8"/>
  <c r="AM304" i="8"/>
  <c r="AL304" i="8"/>
  <c r="AK304" i="8"/>
  <c r="AJ304" i="8"/>
  <c r="AI304" i="8"/>
  <c r="AH304" i="8"/>
  <c r="AG304" i="8"/>
  <c r="AF304" i="8"/>
  <c r="AE304" i="8"/>
  <c r="AC304" i="8"/>
  <c r="J304" i="8"/>
  <c r="D304" i="8"/>
  <c r="AW303" i="8"/>
  <c r="AV303" i="8"/>
  <c r="AU303" i="8"/>
  <c r="AT303" i="8"/>
  <c r="AS303" i="8"/>
  <c r="AR303" i="8"/>
  <c r="AQ303" i="8"/>
  <c r="AP303" i="8"/>
  <c r="AO303" i="8"/>
  <c r="AN303" i="8"/>
  <c r="AM303" i="8"/>
  <c r="AL303" i="8"/>
  <c r="AK303" i="8"/>
  <c r="AJ303" i="8"/>
  <c r="AI303" i="8"/>
  <c r="AH303" i="8"/>
  <c r="AG303" i="8"/>
  <c r="AF303" i="8"/>
  <c r="AE303" i="8"/>
  <c r="AC303" i="8"/>
  <c r="J303" i="8"/>
  <c r="D303" i="8"/>
  <c r="AW302" i="8"/>
  <c r="AV302" i="8"/>
  <c r="AU302" i="8"/>
  <c r="AT302" i="8"/>
  <c r="AS302" i="8"/>
  <c r="AR302" i="8"/>
  <c r="AQ302" i="8"/>
  <c r="AP302" i="8"/>
  <c r="AO302" i="8"/>
  <c r="AN302" i="8"/>
  <c r="AM302" i="8"/>
  <c r="AL302" i="8"/>
  <c r="AK302" i="8"/>
  <c r="AJ302" i="8"/>
  <c r="AI302" i="8"/>
  <c r="AH302" i="8"/>
  <c r="AG302" i="8"/>
  <c r="AF302" i="8"/>
  <c r="AE302" i="8"/>
  <c r="AC302" i="8"/>
  <c r="J302" i="8"/>
  <c r="D302" i="8"/>
  <c r="AW301" i="8"/>
  <c r="AV301" i="8"/>
  <c r="AU301" i="8"/>
  <c r="AT301" i="8"/>
  <c r="AS301" i="8"/>
  <c r="AR301" i="8"/>
  <c r="AQ301" i="8"/>
  <c r="AP301" i="8"/>
  <c r="AO301" i="8"/>
  <c r="AN301" i="8"/>
  <c r="AM301" i="8"/>
  <c r="AL301" i="8"/>
  <c r="AK301" i="8"/>
  <c r="AJ301" i="8"/>
  <c r="AI301" i="8"/>
  <c r="AH301" i="8"/>
  <c r="AG301" i="8"/>
  <c r="AF301" i="8"/>
  <c r="AE301" i="8"/>
  <c r="AC301" i="8"/>
  <c r="J301" i="8"/>
  <c r="D301" i="8"/>
  <c r="AW300" i="8"/>
  <c r="AV300" i="8"/>
  <c r="AU300" i="8"/>
  <c r="AT300" i="8"/>
  <c r="AS300" i="8"/>
  <c r="AR300" i="8"/>
  <c r="AQ300" i="8"/>
  <c r="AP300" i="8"/>
  <c r="AO300" i="8"/>
  <c r="AN300" i="8"/>
  <c r="AM300" i="8"/>
  <c r="AL300" i="8"/>
  <c r="AK300" i="8"/>
  <c r="AJ300" i="8"/>
  <c r="AI300" i="8"/>
  <c r="AH300" i="8"/>
  <c r="AG300" i="8"/>
  <c r="AF300" i="8"/>
  <c r="AE300" i="8"/>
  <c r="AC300" i="8"/>
  <c r="J300" i="8"/>
  <c r="D300" i="8"/>
  <c r="AW299" i="8"/>
  <c r="AV299" i="8"/>
  <c r="AU299" i="8"/>
  <c r="AT299" i="8"/>
  <c r="AS299" i="8"/>
  <c r="AR299" i="8"/>
  <c r="AQ299" i="8"/>
  <c r="AP299" i="8"/>
  <c r="AO299" i="8"/>
  <c r="AN299" i="8"/>
  <c r="AM299" i="8"/>
  <c r="AL299" i="8"/>
  <c r="AK299" i="8"/>
  <c r="AJ299" i="8"/>
  <c r="AI299" i="8"/>
  <c r="AH299" i="8"/>
  <c r="AG299" i="8"/>
  <c r="AF299" i="8"/>
  <c r="AE299" i="8"/>
  <c r="AC299" i="8"/>
  <c r="J299" i="8"/>
  <c r="D299" i="8"/>
  <c r="AW298" i="8"/>
  <c r="AV298" i="8"/>
  <c r="AU298" i="8"/>
  <c r="AT298" i="8"/>
  <c r="AS298" i="8"/>
  <c r="AR298" i="8"/>
  <c r="AQ298" i="8"/>
  <c r="AP298" i="8"/>
  <c r="AO298" i="8"/>
  <c r="AN298" i="8"/>
  <c r="AM298" i="8"/>
  <c r="AL298" i="8"/>
  <c r="AK298" i="8"/>
  <c r="AJ298" i="8"/>
  <c r="AI298" i="8"/>
  <c r="AH298" i="8"/>
  <c r="AG298" i="8"/>
  <c r="AF298" i="8"/>
  <c r="AE298" i="8"/>
  <c r="AC298" i="8"/>
  <c r="J298" i="8"/>
  <c r="D298" i="8"/>
  <c r="AW297" i="8"/>
  <c r="AV297" i="8"/>
  <c r="AU297" i="8"/>
  <c r="AT297" i="8"/>
  <c r="AS297" i="8"/>
  <c r="AR297" i="8"/>
  <c r="AQ297" i="8"/>
  <c r="AP297" i="8"/>
  <c r="AO297" i="8"/>
  <c r="AN297" i="8"/>
  <c r="AM297" i="8"/>
  <c r="AL297" i="8"/>
  <c r="AK297" i="8"/>
  <c r="AJ297" i="8"/>
  <c r="AI297" i="8"/>
  <c r="AH297" i="8"/>
  <c r="AG297" i="8"/>
  <c r="AF297" i="8"/>
  <c r="AE297" i="8"/>
  <c r="AC297" i="8"/>
  <c r="J297" i="8"/>
  <c r="D297" i="8"/>
  <c r="AW296" i="8"/>
  <c r="AV296" i="8"/>
  <c r="AU296" i="8"/>
  <c r="AT296" i="8"/>
  <c r="AS296" i="8"/>
  <c r="AR296" i="8"/>
  <c r="AQ296" i="8"/>
  <c r="AP296" i="8"/>
  <c r="AO296" i="8"/>
  <c r="AN296" i="8"/>
  <c r="AM296" i="8"/>
  <c r="AL296" i="8"/>
  <c r="AK296" i="8"/>
  <c r="AJ296" i="8"/>
  <c r="AI296" i="8"/>
  <c r="AH296" i="8"/>
  <c r="AG296" i="8"/>
  <c r="AF296" i="8"/>
  <c r="AE296" i="8"/>
  <c r="AC296" i="8"/>
  <c r="J296" i="8"/>
  <c r="D296" i="8"/>
  <c r="AW295" i="8"/>
  <c r="AV295" i="8"/>
  <c r="AU295" i="8"/>
  <c r="AT295" i="8"/>
  <c r="AS295" i="8"/>
  <c r="AR295" i="8"/>
  <c r="AQ295" i="8"/>
  <c r="AP295" i="8"/>
  <c r="AO295" i="8"/>
  <c r="AN295" i="8"/>
  <c r="AM295" i="8"/>
  <c r="AL295" i="8"/>
  <c r="AK295" i="8"/>
  <c r="AJ295" i="8"/>
  <c r="AI295" i="8"/>
  <c r="AH295" i="8"/>
  <c r="AG295" i="8"/>
  <c r="AF295" i="8"/>
  <c r="AE295" i="8"/>
  <c r="AC295" i="8"/>
  <c r="J295" i="8"/>
  <c r="D295" i="8"/>
  <c r="AW294" i="8"/>
  <c r="AV294" i="8"/>
  <c r="AU294" i="8"/>
  <c r="AT294" i="8"/>
  <c r="AS294" i="8"/>
  <c r="AR294" i="8"/>
  <c r="AQ294" i="8"/>
  <c r="AP294" i="8"/>
  <c r="AO294" i="8"/>
  <c r="AN294" i="8"/>
  <c r="AM294" i="8"/>
  <c r="AL294" i="8"/>
  <c r="AK294" i="8"/>
  <c r="AJ294" i="8"/>
  <c r="AI294" i="8"/>
  <c r="AH294" i="8"/>
  <c r="AG294" i="8"/>
  <c r="AF294" i="8"/>
  <c r="AE294" i="8"/>
  <c r="AC294" i="8"/>
  <c r="J294" i="8"/>
  <c r="D294" i="8"/>
  <c r="AW293" i="8"/>
  <c r="AV293" i="8"/>
  <c r="AU293" i="8"/>
  <c r="AT293" i="8"/>
  <c r="AS293" i="8"/>
  <c r="AR293" i="8"/>
  <c r="AQ293" i="8"/>
  <c r="AP293" i="8"/>
  <c r="AO293" i="8"/>
  <c r="AN293" i="8"/>
  <c r="AM293" i="8"/>
  <c r="AL293" i="8"/>
  <c r="AK293" i="8"/>
  <c r="AJ293" i="8"/>
  <c r="AI293" i="8"/>
  <c r="AH293" i="8"/>
  <c r="AG293" i="8"/>
  <c r="AF293" i="8"/>
  <c r="AE293" i="8"/>
  <c r="AC293" i="8"/>
  <c r="J293" i="8"/>
  <c r="D293" i="8"/>
  <c r="AW292" i="8"/>
  <c r="AV292" i="8"/>
  <c r="AU292" i="8"/>
  <c r="AT292" i="8"/>
  <c r="AS292" i="8"/>
  <c r="AR292" i="8"/>
  <c r="AQ292" i="8"/>
  <c r="AP292" i="8"/>
  <c r="AO292" i="8"/>
  <c r="AN292" i="8"/>
  <c r="AM292" i="8"/>
  <c r="AL292" i="8"/>
  <c r="AK292" i="8"/>
  <c r="AJ292" i="8"/>
  <c r="AI292" i="8"/>
  <c r="AH292" i="8"/>
  <c r="AG292" i="8"/>
  <c r="AF292" i="8"/>
  <c r="AE292" i="8"/>
  <c r="AC292" i="8"/>
  <c r="J292" i="8"/>
  <c r="D292" i="8"/>
  <c r="AW291" i="8"/>
  <c r="AV291" i="8"/>
  <c r="AU291" i="8"/>
  <c r="AT291" i="8"/>
  <c r="AS291" i="8"/>
  <c r="AR291" i="8"/>
  <c r="AQ291" i="8"/>
  <c r="AP291" i="8"/>
  <c r="AO291" i="8"/>
  <c r="AN291" i="8"/>
  <c r="AM291" i="8"/>
  <c r="AL291" i="8"/>
  <c r="AK291" i="8"/>
  <c r="AJ291" i="8"/>
  <c r="AI291" i="8"/>
  <c r="AH291" i="8"/>
  <c r="AG291" i="8"/>
  <c r="AF291" i="8"/>
  <c r="AE291" i="8"/>
  <c r="AC291" i="8"/>
  <c r="J291" i="8"/>
  <c r="D291" i="8"/>
  <c r="AW290" i="8"/>
  <c r="AV290" i="8"/>
  <c r="AU290" i="8"/>
  <c r="AT290" i="8"/>
  <c r="AS290" i="8"/>
  <c r="AR290" i="8"/>
  <c r="AQ290" i="8"/>
  <c r="AP290" i="8"/>
  <c r="AO290" i="8"/>
  <c r="AN290" i="8"/>
  <c r="AM290" i="8"/>
  <c r="AL290" i="8"/>
  <c r="AK290" i="8"/>
  <c r="AJ290" i="8"/>
  <c r="AI290" i="8"/>
  <c r="AH290" i="8"/>
  <c r="AG290" i="8"/>
  <c r="AF290" i="8"/>
  <c r="AE290" i="8"/>
  <c r="AC290" i="8"/>
  <c r="J290" i="8"/>
  <c r="D290" i="8"/>
  <c r="AW289" i="8"/>
  <c r="AV289" i="8"/>
  <c r="AU289" i="8"/>
  <c r="AT289" i="8"/>
  <c r="AS289" i="8"/>
  <c r="AR289" i="8"/>
  <c r="AQ289" i="8"/>
  <c r="AP289" i="8"/>
  <c r="AO289" i="8"/>
  <c r="AN289" i="8"/>
  <c r="AM289" i="8"/>
  <c r="AL289" i="8"/>
  <c r="AK289" i="8"/>
  <c r="AJ289" i="8"/>
  <c r="AI289" i="8"/>
  <c r="AH289" i="8"/>
  <c r="AG289" i="8"/>
  <c r="AF289" i="8"/>
  <c r="AE289" i="8"/>
  <c r="AC289" i="8"/>
  <c r="J289" i="8"/>
  <c r="D289" i="8"/>
  <c r="AW288" i="8"/>
  <c r="AV288" i="8"/>
  <c r="AU288" i="8"/>
  <c r="AT288" i="8"/>
  <c r="AS288" i="8"/>
  <c r="AR288" i="8"/>
  <c r="AQ288" i="8"/>
  <c r="AP288" i="8"/>
  <c r="AO288" i="8"/>
  <c r="AN288" i="8"/>
  <c r="AM288" i="8"/>
  <c r="AL288" i="8"/>
  <c r="AK288" i="8"/>
  <c r="AJ288" i="8"/>
  <c r="AI288" i="8"/>
  <c r="AH288" i="8"/>
  <c r="AG288" i="8"/>
  <c r="AF288" i="8"/>
  <c r="AE288" i="8"/>
  <c r="AC288" i="8"/>
  <c r="J288" i="8"/>
  <c r="D288" i="8"/>
  <c r="AW287" i="8"/>
  <c r="AV287" i="8"/>
  <c r="AU287" i="8"/>
  <c r="AT287" i="8"/>
  <c r="AS287" i="8"/>
  <c r="AR287" i="8"/>
  <c r="AQ287" i="8"/>
  <c r="AP287" i="8"/>
  <c r="AO287" i="8"/>
  <c r="AN287" i="8"/>
  <c r="AM287" i="8"/>
  <c r="AL287" i="8"/>
  <c r="AK287" i="8"/>
  <c r="AJ287" i="8"/>
  <c r="AI287" i="8"/>
  <c r="AH287" i="8"/>
  <c r="AG287" i="8"/>
  <c r="AF287" i="8"/>
  <c r="AE287" i="8"/>
  <c r="AC287" i="8"/>
  <c r="J287" i="8"/>
  <c r="D287" i="8"/>
  <c r="AW286" i="8"/>
  <c r="AV286" i="8"/>
  <c r="AU286" i="8"/>
  <c r="AT286" i="8"/>
  <c r="AS286" i="8"/>
  <c r="AR286" i="8"/>
  <c r="AQ286" i="8"/>
  <c r="AP286" i="8"/>
  <c r="AO286" i="8"/>
  <c r="AN286" i="8"/>
  <c r="AM286" i="8"/>
  <c r="AL286" i="8"/>
  <c r="AK286" i="8"/>
  <c r="AJ286" i="8"/>
  <c r="AI286" i="8"/>
  <c r="AH286" i="8"/>
  <c r="AG286" i="8"/>
  <c r="AF286" i="8"/>
  <c r="AE286" i="8"/>
  <c r="AC286" i="8"/>
  <c r="J286" i="8"/>
  <c r="D286" i="8"/>
  <c r="AW285" i="8"/>
  <c r="AV285" i="8"/>
  <c r="AU285" i="8"/>
  <c r="AT285" i="8"/>
  <c r="AS285" i="8"/>
  <c r="AR285" i="8"/>
  <c r="AQ285" i="8"/>
  <c r="AP285" i="8"/>
  <c r="AO285" i="8"/>
  <c r="AN285" i="8"/>
  <c r="AM285" i="8"/>
  <c r="AL285" i="8"/>
  <c r="AK285" i="8"/>
  <c r="AJ285" i="8"/>
  <c r="AI285" i="8"/>
  <c r="AH285" i="8"/>
  <c r="AG285" i="8"/>
  <c r="AF285" i="8"/>
  <c r="AE285" i="8"/>
  <c r="AC285" i="8"/>
  <c r="J285" i="8"/>
  <c r="D285" i="8"/>
  <c r="AW284" i="8"/>
  <c r="AV284" i="8"/>
  <c r="AU284" i="8"/>
  <c r="AT284" i="8"/>
  <c r="AS284" i="8"/>
  <c r="AR284" i="8"/>
  <c r="AQ284" i="8"/>
  <c r="AP284" i="8"/>
  <c r="AO284" i="8"/>
  <c r="AN284" i="8"/>
  <c r="AM284" i="8"/>
  <c r="AL284" i="8"/>
  <c r="AK284" i="8"/>
  <c r="AJ284" i="8"/>
  <c r="AI284" i="8"/>
  <c r="AH284" i="8"/>
  <c r="AG284" i="8"/>
  <c r="AF284" i="8"/>
  <c r="AE284" i="8"/>
  <c r="AC284" i="8"/>
  <c r="J284" i="8"/>
  <c r="D284" i="8"/>
  <c r="AW283" i="8"/>
  <c r="AV283" i="8"/>
  <c r="AU283" i="8"/>
  <c r="AT283" i="8"/>
  <c r="AS283" i="8"/>
  <c r="AR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C283" i="8"/>
  <c r="J283" i="8"/>
  <c r="D283" i="8"/>
  <c r="AW282" i="8"/>
  <c r="AV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C282" i="8"/>
  <c r="J282" i="8"/>
  <c r="D282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C281" i="8"/>
  <c r="J281" i="8"/>
  <c r="D281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C280" i="8"/>
  <c r="J280" i="8"/>
  <c r="D280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C279" i="8"/>
  <c r="J279" i="8"/>
  <c r="D279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C278" i="8"/>
  <c r="J278" i="8"/>
  <c r="D278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C277" i="8"/>
  <c r="J277" i="8"/>
  <c r="D277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C276" i="8"/>
  <c r="J276" i="8"/>
  <c r="D276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C275" i="8"/>
  <c r="J275" i="8"/>
  <c r="D275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C274" i="8"/>
  <c r="J274" i="8"/>
  <c r="D274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C273" i="8"/>
  <c r="J273" i="8"/>
  <c r="D273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C272" i="8"/>
  <c r="J272" i="8"/>
  <c r="D272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C271" i="8"/>
  <c r="J271" i="8"/>
  <c r="D271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C270" i="8"/>
  <c r="J270" i="8"/>
  <c r="D270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C269" i="8"/>
  <c r="J269" i="8"/>
  <c r="D269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C268" i="8"/>
  <c r="J268" i="8"/>
  <c r="D268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C267" i="8"/>
  <c r="J267" i="8"/>
  <c r="D267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C266" i="8"/>
  <c r="J266" i="8"/>
  <c r="D266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C265" i="8"/>
  <c r="J265" i="8"/>
  <c r="D265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C264" i="8"/>
  <c r="J264" i="8"/>
  <c r="D264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C263" i="8"/>
  <c r="J263" i="8"/>
  <c r="D263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C262" i="8"/>
  <c r="J262" i="8"/>
  <c r="D262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C261" i="8"/>
  <c r="J261" i="8"/>
  <c r="D261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C260" i="8"/>
  <c r="J260" i="8"/>
  <c r="D260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C259" i="8"/>
  <c r="J259" i="8"/>
  <c r="D259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C258" i="8"/>
  <c r="J258" i="8"/>
  <c r="D258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C257" i="8"/>
  <c r="J257" i="8"/>
  <c r="D257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C256" i="8"/>
  <c r="J256" i="8"/>
  <c r="D256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C255" i="8"/>
  <c r="J255" i="8"/>
  <c r="D255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C254" i="8"/>
  <c r="J254" i="8"/>
  <c r="D254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C253" i="8"/>
  <c r="J253" i="8"/>
  <c r="D253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C252" i="8"/>
  <c r="J252" i="8"/>
  <c r="D252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C251" i="8"/>
  <c r="J251" i="8"/>
  <c r="D251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C250" i="8"/>
  <c r="J250" i="8"/>
  <c r="D250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C249" i="8"/>
  <c r="J249" i="8"/>
  <c r="D249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C248" i="8"/>
  <c r="J248" i="8"/>
  <c r="D248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C247" i="8"/>
  <c r="J247" i="8"/>
  <c r="D247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C246" i="8"/>
  <c r="J246" i="8"/>
  <c r="D246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C245" i="8"/>
  <c r="J245" i="8"/>
  <c r="D245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C244" i="8"/>
  <c r="J244" i="8"/>
  <c r="D244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C243" i="8"/>
  <c r="J243" i="8"/>
  <c r="D243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C242" i="8"/>
  <c r="J242" i="8"/>
  <c r="D242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C241" i="8"/>
  <c r="J241" i="8"/>
  <c r="D241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C240" i="8"/>
  <c r="J240" i="8"/>
  <c r="D240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C239" i="8"/>
  <c r="J239" i="8"/>
  <c r="D239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C238" i="8"/>
  <c r="J238" i="8"/>
  <c r="D238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C237" i="8"/>
  <c r="J237" i="8"/>
  <c r="D237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C236" i="8"/>
  <c r="J236" i="8"/>
  <c r="D236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C235" i="8"/>
  <c r="J235" i="8"/>
  <c r="D235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C234" i="8"/>
  <c r="J234" i="8"/>
  <c r="D234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C233" i="8"/>
  <c r="J233" i="8"/>
  <c r="D233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C232" i="8"/>
  <c r="J232" i="8"/>
  <c r="D232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C231" i="8"/>
  <c r="J231" i="8"/>
  <c r="D231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C230" i="8"/>
  <c r="J230" i="8"/>
  <c r="D230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C229" i="8"/>
  <c r="J229" i="8"/>
  <c r="D229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C228" i="8"/>
  <c r="J228" i="8"/>
  <c r="D228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C227" i="8"/>
  <c r="J227" i="8"/>
  <c r="D227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C226" i="8"/>
  <c r="J226" i="8"/>
  <c r="D226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C225" i="8"/>
  <c r="J225" i="8"/>
  <c r="D225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C224" i="8"/>
  <c r="J224" i="8"/>
  <c r="D224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C223" i="8"/>
  <c r="J223" i="8"/>
  <c r="D223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C222" i="8"/>
  <c r="J222" i="8"/>
  <c r="D222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C221" i="8"/>
  <c r="J221" i="8"/>
  <c r="D221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C220" i="8"/>
  <c r="J220" i="8"/>
  <c r="D220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C219" i="8"/>
  <c r="J219" i="8"/>
  <c r="D219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C218" i="8"/>
  <c r="J218" i="8"/>
  <c r="D218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C217" i="8"/>
  <c r="J217" i="8"/>
  <c r="D217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C216" i="8"/>
  <c r="J216" i="8"/>
  <c r="D216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C215" i="8"/>
  <c r="J215" i="8"/>
  <c r="D215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C214" i="8"/>
  <c r="J214" i="8"/>
  <c r="D214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C213" i="8"/>
  <c r="J213" i="8"/>
  <c r="D213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C212" i="8"/>
  <c r="J212" i="8"/>
  <c r="D212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C211" i="8"/>
  <c r="J211" i="8"/>
  <c r="D211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C210" i="8"/>
  <c r="J210" i="8"/>
  <c r="D210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C209" i="8"/>
  <c r="J209" i="8"/>
  <c r="D209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C208" i="8"/>
  <c r="J208" i="8"/>
  <c r="D208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C207" i="8"/>
  <c r="J207" i="8"/>
  <c r="D207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C206" i="8"/>
  <c r="J206" i="8"/>
  <c r="D206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C205" i="8"/>
  <c r="J205" i="8"/>
  <c r="D205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C204" i="8"/>
  <c r="J204" i="8"/>
  <c r="D204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C203" i="8"/>
  <c r="J203" i="8"/>
  <c r="D203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C202" i="8"/>
  <c r="J202" i="8"/>
  <c r="D202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C201" i="8"/>
  <c r="J201" i="8"/>
  <c r="D201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C200" i="8"/>
  <c r="J200" i="8"/>
  <c r="D200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C199" i="8"/>
  <c r="J199" i="8"/>
  <c r="D199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C198" i="8"/>
  <c r="J198" i="8"/>
  <c r="D198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C197" i="8"/>
  <c r="J197" i="8"/>
  <c r="D197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C196" i="8"/>
  <c r="J196" i="8"/>
  <c r="D196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C195" i="8"/>
  <c r="J195" i="8"/>
  <c r="D195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C194" i="8"/>
  <c r="J194" i="8"/>
  <c r="D194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C193" i="8"/>
  <c r="J193" i="8"/>
  <c r="D193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C192" i="8"/>
  <c r="J192" i="8"/>
  <c r="D192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C191" i="8"/>
  <c r="J191" i="8"/>
  <c r="D191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C190" i="8"/>
  <c r="J190" i="8"/>
  <c r="D190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C189" i="8"/>
  <c r="J189" i="8"/>
  <c r="D189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C188" i="8"/>
  <c r="J188" i="8"/>
  <c r="D188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C187" i="8"/>
  <c r="J187" i="8"/>
  <c r="D187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C186" i="8"/>
  <c r="J186" i="8"/>
  <c r="D186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C185" i="8"/>
  <c r="J185" i="8"/>
  <c r="D185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C184" i="8"/>
  <c r="J184" i="8"/>
  <c r="D184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C183" i="8"/>
  <c r="J183" i="8"/>
  <c r="D183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C182" i="8"/>
  <c r="J182" i="8"/>
  <c r="D182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C181" i="8"/>
  <c r="J181" i="8"/>
  <c r="D181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C180" i="8"/>
  <c r="J180" i="8"/>
  <c r="D180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C179" i="8"/>
  <c r="J179" i="8"/>
  <c r="D179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C178" i="8"/>
  <c r="J178" i="8"/>
  <c r="D178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C177" i="8"/>
  <c r="J177" i="8"/>
  <c r="D177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C176" i="8"/>
  <c r="J176" i="8"/>
  <c r="D176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C175" i="8"/>
  <c r="J175" i="8"/>
  <c r="D175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C174" i="8"/>
  <c r="J174" i="8"/>
  <c r="D174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C173" i="8"/>
  <c r="J173" i="8"/>
  <c r="D173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C172" i="8"/>
  <c r="J172" i="8"/>
  <c r="D172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C171" i="8"/>
  <c r="J171" i="8"/>
  <c r="D171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C170" i="8"/>
  <c r="J170" i="8"/>
  <c r="D170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C169" i="8"/>
  <c r="J169" i="8"/>
  <c r="D169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C168" i="8"/>
  <c r="J168" i="8"/>
  <c r="D168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C167" i="8"/>
  <c r="J167" i="8"/>
  <c r="D167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C166" i="8"/>
  <c r="J166" i="8"/>
  <c r="D166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C165" i="8"/>
  <c r="J165" i="8"/>
  <c r="D165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C164" i="8"/>
  <c r="J164" i="8"/>
  <c r="D164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C163" i="8"/>
  <c r="J163" i="8"/>
  <c r="D163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C162" i="8"/>
  <c r="J162" i="8"/>
  <c r="D162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C161" i="8"/>
  <c r="J161" i="8"/>
  <c r="D161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C160" i="8"/>
  <c r="J160" i="8"/>
  <c r="D160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C159" i="8"/>
  <c r="J159" i="8"/>
  <c r="D159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C158" i="8"/>
  <c r="J158" i="8"/>
  <c r="D158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C157" i="8"/>
  <c r="J157" i="8"/>
  <c r="D157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C156" i="8"/>
  <c r="J156" i="8"/>
  <c r="D156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C155" i="8"/>
  <c r="J155" i="8"/>
  <c r="D155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C154" i="8"/>
  <c r="J154" i="8"/>
  <c r="D154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C153" i="8"/>
  <c r="J153" i="8"/>
  <c r="D153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C152" i="8"/>
  <c r="J152" i="8"/>
  <c r="D152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C151" i="8"/>
  <c r="J151" i="8"/>
  <c r="D151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C150" i="8"/>
  <c r="J150" i="8"/>
  <c r="D150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C149" i="8"/>
  <c r="J149" i="8"/>
  <c r="D149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C148" i="8"/>
  <c r="J148" i="8"/>
  <c r="D148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C147" i="8"/>
  <c r="J147" i="8"/>
  <c r="D147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C146" i="8"/>
  <c r="J146" i="8"/>
  <c r="D146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C145" i="8"/>
  <c r="J145" i="8"/>
  <c r="D145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C144" i="8"/>
  <c r="J144" i="8"/>
  <c r="D144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C143" i="8"/>
  <c r="J143" i="8"/>
  <c r="D143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C142" i="8"/>
  <c r="J142" i="8"/>
  <c r="D142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C141" i="8"/>
  <c r="J141" i="8"/>
  <c r="D141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C140" i="8"/>
  <c r="J140" i="8"/>
  <c r="D140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C139" i="8"/>
  <c r="J139" i="8"/>
  <c r="D139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C138" i="8"/>
  <c r="J138" i="8"/>
  <c r="D138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C137" i="8"/>
  <c r="J137" i="8"/>
  <c r="D137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C136" i="8"/>
  <c r="J136" i="8"/>
  <c r="D136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C135" i="8"/>
  <c r="J135" i="8"/>
  <c r="D135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C134" i="8"/>
  <c r="J134" i="8"/>
  <c r="D134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C133" i="8"/>
  <c r="J133" i="8"/>
  <c r="D133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C132" i="8"/>
  <c r="J132" i="8"/>
  <c r="D132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C131" i="8"/>
  <c r="J131" i="8"/>
  <c r="D131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C130" i="8"/>
  <c r="J130" i="8"/>
  <c r="D130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C129" i="8"/>
  <c r="J129" i="8"/>
  <c r="D129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C128" i="8"/>
  <c r="J128" i="8"/>
  <c r="D128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C127" i="8"/>
  <c r="J127" i="8"/>
  <c r="D127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C126" i="8"/>
  <c r="J126" i="8"/>
  <c r="D126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C125" i="8"/>
  <c r="J125" i="8"/>
  <c r="D125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C124" i="8"/>
  <c r="J124" i="8"/>
  <c r="D124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C123" i="8"/>
  <c r="J123" i="8"/>
  <c r="D123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C122" i="8"/>
  <c r="J122" i="8"/>
  <c r="D122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C121" i="8"/>
  <c r="J121" i="8"/>
  <c r="D121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C120" i="8"/>
  <c r="J120" i="8"/>
  <c r="D120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C119" i="8"/>
  <c r="J119" i="8"/>
  <c r="D119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C118" i="8"/>
  <c r="J118" i="8"/>
  <c r="D118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C117" i="8"/>
  <c r="J117" i="8"/>
  <c r="D117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C116" i="8"/>
  <c r="J116" i="8"/>
  <c r="D116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C115" i="8"/>
  <c r="J115" i="8"/>
  <c r="D115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C114" i="8"/>
  <c r="J114" i="8"/>
  <c r="D114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C113" i="8"/>
  <c r="J113" i="8"/>
  <c r="D113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C112" i="8"/>
  <c r="J112" i="8"/>
  <c r="D112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C111" i="8"/>
  <c r="J111" i="8"/>
  <c r="D111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C110" i="8"/>
  <c r="J110" i="8"/>
  <c r="D110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C109" i="8"/>
  <c r="J109" i="8"/>
  <c r="D109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C108" i="8"/>
  <c r="J108" i="8"/>
  <c r="D108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C107" i="8"/>
  <c r="J107" i="8"/>
  <c r="D107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C106" i="8"/>
  <c r="J106" i="8"/>
  <c r="D106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C105" i="8"/>
  <c r="J105" i="8"/>
  <c r="D105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C104" i="8"/>
  <c r="J104" i="8"/>
  <c r="D104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C103" i="8"/>
  <c r="J103" i="8"/>
  <c r="D103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C102" i="8"/>
  <c r="J102" i="8"/>
  <c r="D102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C101" i="8"/>
  <c r="J101" i="8"/>
  <c r="D101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C100" i="8"/>
  <c r="J100" i="8"/>
  <c r="D100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C99" i="8"/>
  <c r="J99" i="8"/>
  <c r="D99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C98" i="8"/>
  <c r="J98" i="8"/>
  <c r="D98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C97" i="8"/>
  <c r="J97" i="8"/>
  <c r="D97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C96" i="8"/>
  <c r="J96" i="8"/>
  <c r="D96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C95" i="8"/>
  <c r="J95" i="8"/>
  <c r="D95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C94" i="8"/>
  <c r="J94" i="8"/>
  <c r="D94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C93" i="8"/>
  <c r="J93" i="8"/>
  <c r="D93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C92" i="8"/>
  <c r="J92" i="8"/>
  <c r="D92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C91" i="8"/>
  <c r="J91" i="8"/>
  <c r="D91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C90" i="8"/>
  <c r="J90" i="8"/>
  <c r="D90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C89" i="8"/>
  <c r="J89" i="8"/>
  <c r="D89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C88" i="8"/>
  <c r="J88" i="8"/>
  <c r="D88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C87" i="8"/>
  <c r="J87" i="8"/>
  <c r="D87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C86" i="8"/>
  <c r="J86" i="8"/>
  <c r="D86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C85" i="8"/>
  <c r="J85" i="8"/>
  <c r="D85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C84" i="8"/>
  <c r="J84" i="8"/>
  <c r="D84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C83" i="8"/>
  <c r="J83" i="8"/>
  <c r="D83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C82" i="8"/>
  <c r="J82" i="8"/>
  <c r="D82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C81" i="8"/>
  <c r="J81" i="8"/>
  <c r="D81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C80" i="8"/>
  <c r="J80" i="8"/>
  <c r="D80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C79" i="8"/>
  <c r="J79" i="8"/>
  <c r="D79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C78" i="8"/>
  <c r="J78" i="8"/>
  <c r="D78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C77" i="8"/>
  <c r="J77" i="8"/>
  <c r="D77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C76" i="8"/>
  <c r="J76" i="8"/>
  <c r="D76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C75" i="8"/>
  <c r="J75" i="8"/>
  <c r="D75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C74" i="8"/>
  <c r="J74" i="8"/>
  <c r="D74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C73" i="8"/>
  <c r="J73" i="8"/>
  <c r="D73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C72" i="8"/>
  <c r="J72" i="8"/>
  <c r="D72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C71" i="8"/>
  <c r="J71" i="8"/>
  <c r="D71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C70" i="8"/>
  <c r="J70" i="8"/>
  <c r="D70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C69" i="8"/>
  <c r="J69" i="8"/>
  <c r="D69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C68" i="8"/>
  <c r="J68" i="8"/>
  <c r="D68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C67" i="8"/>
  <c r="J67" i="8"/>
  <c r="D67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C66" i="8"/>
  <c r="J66" i="8"/>
  <c r="D66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C65" i="8"/>
  <c r="J65" i="8"/>
  <c r="D65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C64" i="8"/>
  <c r="J64" i="8"/>
  <c r="D64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C63" i="8"/>
  <c r="J63" i="8"/>
  <c r="D63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C62" i="8"/>
  <c r="J62" i="8"/>
  <c r="D62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C61" i="8"/>
  <c r="J61" i="8"/>
  <c r="D61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C60" i="8"/>
  <c r="J60" i="8"/>
  <c r="D60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C59" i="8"/>
  <c r="J59" i="8"/>
  <c r="D59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C58" i="8"/>
  <c r="J58" i="8"/>
  <c r="D58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C57" i="8"/>
  <c r="J57" i="8"/>
  <c r="D57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C56" i="8"/>
  <c r="J56" i="8"/>
  <c r="D56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C55" i="8"/>
  <c r="J55" i="8"/>
  <c r="D55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C54" i="8"/>
  <c r="J54" i="8"/>
  <c r="D54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C53" i="8"/>
  <c r="J53" i="8"/>
  <c r="D53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C52" i="8"/>
  <c r="J52" i="8"/>
  <c r="D52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C51" i="8"/>
  <c r="J51" i="8"/>
  <c r="D51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C50" i="8"/>
  <c r="J50" i="8"/>
  <c r="D50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C49" i="8"/>
  <c r="J49" i="8"/>
  <c r="D49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C48" i="8"/>
  <c r="J48" i="8"/>
  <c r="D48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C47" i="8"/>
  <c r="J47" i="8"/>
  <c r="D47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C46" i="8"/>
  <c r="J46" i="8"/>
  <c r="D46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C45" i="8"/>
  <c r="J45" i="8"/>
  <c r="D45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C44" i="8"/>
  <c r="J44" i="8"/>
  <c r="D44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C43" i="8"/>
  <c r="J43" i="8"/>
  <c r="D43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C42" i="8"/>
  <c r="J42" i="8"/>
  <c r="D42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C41" i="8"/>
  <c r="J41" i="8"/>
  <c r="D41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C40" i="8"/>
  <c r="J40" i="8"/>
  <c r="D40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C39" i="8"/>
  <c r="J39" i="8"/>
  <c r="D39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C38" i="8"/>
  <c r="J38" i="8"/>
  <c r="D38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C37" i="8"/>
  <c r="J37" i="8"/>
  <c r="D37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C36" i="8"/>
  <c r="J36" i="8"/>
  <c r="D36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C35" i="8"/>
  <c r="J35" i="8"/>
  <c r="D35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C34" i="8"/>
  <c r="J34" i="8"/>
  <c r="D34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C33" i="8"/>
  <c r="J33" i="8"/>
  <c r="D33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C32" i="8"/>
  <c r="J32" i="8"/>
  <c r="D32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C31" i="8"/>
  <c r="J31" i="8"/>
  <c r="D31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C30" i="8"/>
  <c r="J30" i="8"/>
  <c r="D30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C29" i="8"/>
  <c r="J29" i="8"/>
  <c r="D29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C28" i="8"/>
  <c r="J28" i="8"/>
  <c r="D28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C27" i="8"/>
  <c r="J27" i="8"/>
  <c r="D27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C26" i="8"/>
  <c r="J26" i="8"/>
  <c r="D26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C25" i="8"/>
  <c r="J25" i="8"/>
  <c r="D25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C24" i="8"/>
  <c r="J24" i="8"/>
  <c r="D24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C23" i="8"/>
  <c r="J23" i="8"/>
  <c r="D23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C22" i="8"/>
  <c r="J22" i="8"/>
  <c r="D22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C21" i="8"/>
  <c r="J21" i="8"/>
  <c r="D21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C20" i="8"/>
  <c r="J20" i="8"/>
  <c r="D20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C19" i="8"/>
  <c r="J19" i="8"/>
  <c r="D19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C18" i="8"/>
  <c r="J18" i="8"/>
  <c r="D18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C17" i="8"/>
  <c r="J17" i="8"/>
  <c r="D17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C16" i="8"/>
  <c r="J16" i="8"/>
  <c r="D16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C15" i="8"/>
  <c r="J15" i="8"/>
  <c r="D15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C14" i="8"/>
  <c r="J14" i="8"/>
  <c r="D14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C13" i="8"/>
  <c r="J13" i="8"/>
  <c r="D13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C12" i="8"/>
  <c r="J12" i="8"/>
  <c r="D12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C11" i="8"/>
  <c r="J11" i="8"/>
  <c r="D11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C10" i="8"/>
  <c r="J10" i="8"/>
  <c r="D10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C9" i="8"/>
  <c r="J9" i="8"/>
  <c r="D9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C8" i="8"/>
  <c r="J8" i="8"/>
  <c r="D8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C7" i="8"/>
  <c r="J7" i="8"/>
  <c r="D7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C6" i="8"/>
  <c r="J6" i="8"/>
  <c r="D6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C5" i="8"/>
  <c r="J5" i="8"/>
  <c r="D5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C4" i="8"/>
  <c r="J4" i="8"/>
  <c r="D4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C3" i="8"/>
  <c r="J3" i="8"/>
  <c r="D3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C2" i="8"/>
  <c r="J2" i="8"/>
  <c r="D2" i="8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Y1102" i="7"/>
  <c r="AY1103" i="7"/>
  <c r="AY1104" i="7"/>
  <c r="AY1105" i="7"/>
  <c r="AY1106" i="7"/>
  <c r="AY1107" i="7"/>
  <c r="AY1108" i="7"/>
  <c r="AY1109" i="7"/>
  <c r="AY1110" i="7"/>
  <c r="AY1111" i="7"/>
  <c r="AY1112" i="7"/>
  <c r="AY1113" i="7"/>
  <c r="AY1114" i="7"/>
  <c r="AY1115" i="7"/>
  <c r="AY1116" i="7"/>
  <c r="AY1117" i="7"/>
  <c r="AY1118" i="7"/>
  <c r="AY1119" i="7"/>
  <c r="AY1120" i="7"/>
  <c r="AY1121" i="7"/>
  <c r="AY1122" i="7"/>
  <c r="AY1123" i="7"/>
  <c r="AY1124" i="7"/>
  <c r="AY1125" i="7"/>
  <c r="AY1126" i="7"/>
  <c r="AY1127" i="7"/>
  <c r="AY1128" i="7"/>
  <c r="AY1129" i="7"/>
  <c r="AY1130" i="7"/>
  <c r="AY1131" i="7"/>
  <c r="AY1132" i="7"/>
  <c r="AY1133" i="7"/>
  <c r="AY1134" i="7"/>
  <c r="AY1135" i="7"/>
  <c r="AY1136" i="7"/>
  <c r="AY1137" i="7"/>
  <c r="AY1138" i="7"/>
  <c r="AY1139" i="7"/>
  <c r="AY1140" i="7"/>
  <c r="AY1141" i="7"/>
  <c r="AY1142" i="7"/>
  <c r="AY1143" i="7"/>
  <c r="AY1144" i="7"/>
  <c r="AY1145" i="7"/>
  <c r="AY1146" i="7"/>
  <c r="AY1147" i="7"/>
  <c r="AY1148" i="7"/>
  <c r="AY1149" i="7"/>
  <c r="AY1150" i="7"/>
  <c r="AY1151" i="7"/>
  <c r="AY1152" i="7"/>
  <c r="AY1153" i="7"/>
  <c r="AY1154" i="7"/>
  <c r="AY1155" i="7"/>
  <c r="AY1156" i="7"/>
  <c r="AY1157" i="7"/>
  <c r="AY1158" i="7"/>
  <c r="AY1159" i="7"/>
  <c r="AY1160" i="7"/>
  <c r="AY1161" i="7"/>
  <c r="AY1162" i="7"/>
  <c r="AY1163" i="7"/>
  <c r="AY1164" i="7"/>
  <c r="AY1165" i="7"/>
  <c r="AY1166" i="7"/>
  <c r="AY1167" i="7"/>
  <c r="AY1168" i="7"/>
  <c r="AY1169" i="7"/>
  <c r="AY1170" i="7"/>
  <c r="AY1171" i="7"/>
  <c r="AY1172" i="7"/>
  <c r="AY1173" i="7"/>
  <c r="AY1174" i="7"/>
  <c r="AY1175" i="7"/>
  <c r="AY1176" i="7"/>
  <c r="AY1177" i="7"/>
  <c r="AY1178" i="7"/>
  <c r="AY1179" i="7"/>
  <c r="AY1180" i="7"/>
  <c r="AY1181" i="7"/>
  <c r="AY1182" i="7"/>
  <c r="AY1183" i="7"/>
  <c r="AY1184" i="7"/>
  <c r="AY1185" i="7"/>
  <c r="AY1186" i="7"/>
  <c r="AY1187" i="7"/>
  <c r="AY1188" i="7"/>
  <c r="AY1189" i="7"/>
  <c r="AY1190" i="7"/>
  <c r="AY1191" i="7"/>
  <c r="AY1192" i="7"/>
  <c r="AY1193" i="7"/>
  <c r="AY1194" i="7"/>
  <c r="AY1195" i="7"/>
  <c r="AY1196" i="7"/>
  <c r="AY1197" i="7"/>
  <c r="AY1198" i="7"/>
  <c r="AY1199" i="7"/>
  <c r="AY1200" i="7"/>
  <c r="AY1201" i="7"/>
  <c r="AY1202" i="7"/>
  <c r="AY1203" i="7"/>
  <c r="AY1204" i="7"/>
  <c r="AY1205" i="7"/>
  <c r="AY1206" i="7"/>
  <c r="AY1207" i="7"/>
  <c r="AY1208" i="7"/>
  <c r="AY1209" i="7"/>
  <c r="AY1210" i="7"/>
  <c r="AY1211" i="7"/>
  <c r="AY1212" i="7"/>
  <c r="AY1213" i="7"/>
  <c r="AY1214" i="7"/>
  <c r="AY1215" i="7"/>
  <c r="AY1216" i="7"/>
  <c r="AY1217" i="7"/>
  <c r="AY1218" i="7"/>
  <c r="AY1219" i="7"/>
  <c r="AY1220" i="7"/>
  <c r="AY1221" i="7"/>
  <c r="AY1222" i="7"/>
  <c r="AY1223" i="7"/>
  <c r="AY1224" i="7"/>
  <c r="AY1225" i="7"/>
  <c r="AY1226" i="7"/>
  <c r="AY1227" i="7"/>
  <c r="AY1228" i="7"/>
  <c r="AY1229" i="7"/>
  <c r="AY1230" i="7"/>
  <c r="AY1231" i="7"/>
  <c r="AY1232" i="7"/>
  <c r="AY1233" i="7"/>
  <c r="AY1234" i="7"/>
  <c r="AY1235" i="7"/>
  <c r="AY1236" i="7"/>
  <c r="AY1237" i="7"/>
  <c r="AY1238" i="7"/>
  <c r="AY1239" i="7"/>
  <c r="AY1240" i="7"/>
  <c r="AY1241" i="7"/>
  <c r="AY1242" i="7"/>
  <c r="AY1243" i="7"/>
  <c r="AY1244" i="7"/>
  <c r="AY1245" i="7"/>
  <c r="AY1246" i="7"/>
  <c r="AY1247" i="7"/>
  <c r="AY1248" i="7"/>
  <c r="AY1249" i="7"/>
  <c r="AY1250" i="7"/>
  <c r="AY1251" i="7"/>
  <c r="AY1252" i="7"/>
  <c r="AY1253" i="7"/>
  <c r="AY1254" i="7"/>
  <c r="AY1255" i="7"/>
  <c r="AY1256" i="7"/>
  <c r="AY1257" i="7"/>
  <c r="AY1258" i="7"/>
  <c r="AY1259" i="7"/>
  <c r="AY1260" i="7"/>
  <c r="AY1261" i="7"/>
  <c r="AY1262" i="7"/>
  <c r="AY1263" i="7"/>
  <c r="AY1264" i="7"/>
  <c r="AY1265" i="7"/>
  <c r="AY1266" i="7"/>
  <c r="AY1267" i="7"/>
  <c r="AY1268" i="7"/>
  <c r="AY1269" i="7"/>
  <c r="AY1270" i="7"/>
  <c r="AY1271" i="7"/>
  <c r="AY1272" i="7"/>
  <c r="AY1273" i="7"/>
  <c r="AY1274" i="7"/>
  <c r="AY1275" i="7"/>
  <c r="AY1276" i="7"/>
  <c r="AY1277" i="7"/>
  <c r="AY1278" i="7"/>
  <c r="AY1279" i="7"/>
  <c r="AY1280" i="7"/>
  <c r="AY1281" i="7"/>
  <c r="AY1282" i="7"/>
  <c r="AY1283" i="7"/>
  <c r="AY1284" i="7"/>
  <c r="AY1285" i="7"/>
  <c r="AY1286" i="7"/>
  <c r="AY1287" i="7"/>
  <c r="AY1288" i="7"/>
  <c r="AY1289" i="7"/>
  <c r="AY1290" i="7"/>
  <c r="AY1291" i="7"/>
  <c r="AY1292" i="7"/>
  <c r="AY1293" i="7"/>
  <c r="AY1294" i="7"/>
  <c r="AY1295" i="7"/>
  <c r="AY1296" i="7"/>
  <c r="AY1297" i="7"/>
  <c r="AY1298" i="7"/>
  <c r="AY1299" i="7"/>
  <c r="AY1300" i="7"/>
  <c r="AY1301" i="7"/>
  <c r="AY1302" i="7"/>
  <c r="AY1303" i="7"/>
  <c r="AY1304" i="7"/>
  <c r="AY1305" i="7"/>
  <c r="AY1306" i="7"/>
  <c r="AY1307" i="7"/>
  <c r="AY1308" i="7"/>
  <c r="AY1309" i="7"/>
  <c r="AY1310" i="7"/>
  <c r="AY1311" i="7"/>
  <c r="AY1312" i="7"/>
  <c r="AY1313" i="7"/>
  <c r="AY1314" i="7"/>
  <c r="AY1315" i="7"/>
  <c r="AY1316" i="7"/>
  <c r="AY1317" i="7"/>
  <c r="AY1318" i="7"/>
  <c r="AY1319" i="7"/>
  <c r="AY1320" i="7"/>
  <c r="AY1321" i="7"/>
  <c r="AY1322" i="7"/>
  <c r="AY1323" i="7"/>
  <c r="AY1324" i="7"/>
  <c r="AY1325" i="7"/>
  <c r="AY1326" i="7"/>
  <c r="AY1327" i="7"/>
  <c r="AY1328" i="7"/>
  <c r="AY1329" i="7"/>
  <c r="AY1330" i="7"/>
  <c r="AY1331" i="7"/>
  <c r="AY1332" i="7"/>
  <c r="AY1333" i="7"/>
  <c r="AY1334" i="7"/>
  <c r="AY1335" i="7"/>
  <c r="AY1336" i="7"/>
  <c r="AY1337" i="7"/>
  <c r="AY1338" i="7"/>
  <c r="AY1339" i="7"/>
  <c r="AY1340" i="7"/>
  <c r="AY1341" i="7"/>
  <c r="AY1342" i="7"/>
  <c r="AY1343" i="7"/>
  <c r="AY1344" i="7"/>
  <c r="AY1345" i="7"/>
  <c r="AY1346" i="7"/>
  <c r="AY1347" i="7"/>
  <c r="AY1348" i="7"/>
  <c r="AY1349" i="7"/>
  <c r="AY1350" i="7"/>
  <c r="AY1351" i="7"/>
  <c r="AY1352" i="7"/>
  <c r="AY1353" i="7"/>
  <c r="AY1354" i="7"/>
  <c r="AY1355" i="7"/>
  <c r="AY1356" i="7"/>
  <c r="AY1357" i="7"/>
  <c r="AY1358" i="7"/>
  <c r="AY1359" i="7"/>
  <c r="AY1360" i="7"/>
  <c r="AY1361" i="7"/>
  <c r="AY1362" i="7"/>
  <c r="AY1363" i="7"/>
  <c r="AY1364" i="7"/>
  <c r="AY1365" i="7"/>
  <c r="AY1366" i="7"/>
  <c r="AY1367" i="7"/>
  <c r="AY1368" i="7"/>
  <c r="AY1369" i="7"/>
  <c r="AY1370" i="7"/>
  <c r="AY1371" i="7"/>
  <c r="AY1372" i="7"/>
  <c r="AY1373" i="7"/>
  <c r="AY1374" i="7"/>
  <c r="AY1375" i="7"/>
  <c r="AY1376" i="7"/>
  <c r="AY1377" i="7"/>
  <c r="AY1378" i="7"/>
  <c r="AY1379" i="7"/>
  <c r="AY1380" i="7"/>
  <c r="AY1381" i="7"/>
  <c r="AY1382" i="7"/>
  <c r="AY1383" i="7"/>
  <c r="AY1384" i="7"/>
  <c r="AY1385" i="7"/>
  <c r="AY1386" i="7"/>
  <c r="AY1387" i="7"/>
  <c r="AY1388" i="7"/>
  <c r="AY1389" i="7"/>
  <c r="AY1390" i="7"/>
  <c r="AY1391" i="7"/>
  <c r="AY1392" i="7"/>
  <c r="AY1393" i="7"/>
  <c r="AY1394" i="7"/>
  <c r="AY1395" i="7"/>
  <c r="AY1396" i="7"/>
  <c r="AY1397" i="7"/>
  <c r="AY1398" i="7"/>
  <c r="AY1399" i="7"/>
  <c r="AY1400" i="7"/>
  <c r="AY1401" i="7"/>
  <c r="AY1402" i="7"/>
  <c r="AY1403" i="7"/>
  <c r="AY1404" i="7"/>
  <c r="AY1405" i="7"/>
  <c r="AY1406" i="7"/>
  <c r="AY1407" i="7"/>
  <c r="AY1408" i="7"/>
  <c r="AY1409" i="7"/>
  <c r="AY1410" i="7"/>
  <c r="AY1411" i="7"/>
  <c r="AY1412" i="7"/>
  <c r="AY1413" i="7"/>
  <c r="AY1414" i="7"/>
  <c r="AY1415" i="7"/>
  <c r="AY1416" i="7"/>
  <c r="AY1417" i="7"/>
  <c r="AY1418" i="7"/>
  <c r="AY1419" i="7"/>
  <c r="AY1420" i="7"/>
  <c r="AY1421" i="7"/>
  <c r="AY1422" i="7"/>
  <c r="AY1423" i="7"/>
  <c r="AY1424" i="7"/>
  <c r="AY1425" i="7"/>
  <c r="AY1426" i="7"/>
  <c r="AY1427" i="7"/>
  <c r="AY1428" i="7"/>
  <c r="AY1429" i="7"/>
  <c r="AY1430" i="7"/>
  <c r="AY1431" i="7"/>
  <c r="AY1432" i="7"/>
  <c r="AY1433" i="7"/>
  <c r="AY1434" i="7"/>
  <c r="AY1435" i="7"/>
  <c r="AY1436" i="7"/>
  <c r="AY1437" i="7"/>
  <c r="AY1438" i="7"/>
  <c r="AY1439" i="7"/>
  <c r="AY1440" i="7"/>
  <c r="AY1441" i="7"/>
  <c r="AY1442" i="7"/>
  <c r="AY1443" i="7"/>
  <c r="AY1444" i="7"/>
  <c r="AY1445" i="7"/>
  <c r="AY1446" i="7"/>
  <c r="AY1447" i="7"/>
  <c r="AY1448" i="7"/>
  <c r="AY1449" i="7"/>
  <c r="AY1450" i="7"/>
  <c r="AY1451" i="7"/>
  <c r="AY1452" i="7"/>
  <c r="AY1453" i="7"/>
  <c r="AY1454" i="7"/>
  <c r="AY1455" i="7"/>
  <c r="AY1456" i="7"/>
  <c r="AY1457" i="7"/>
  <c r="AY1458" i="7"/>
  <c r="AY1459" i="7"/>
  <c r="AY1460" i="7"/>
  <c r="AY1461" i="7"/>
  <c r="AY1462" i="7"/>
  <c r="AY1463" i="7"/>
  <c r="AY1464" i="7"/>
  <c r="AY1465" i="7"/>
  <c r="AY1466" i="7"/>
  <c r="AY1467" i="7"/>
  <c r="AY1468" i="7"/>
  <c r="AY1469" i="7"/>
  <c r="AY1470" i="7"/>
  <c r="AY1471" i="7"/>
  <c r="AY1472" i="7"/>
  <c r="AY1473" i="7"/>
  <c r="AY1474" i="7"/>
  <c r="AY1475" i="7"/>
  <c r="AY1476" i="7"/>
  <c r="AY1477" i="7"/>
  <c r="AY1478" i="7"/>
  <c r="AY1479" i="7"/>
  <c r="AY1480" i="7"/>
  <c r="AY1481" i="7"/>
  <c r="AY1482" i="7"/>
  <c r="AY1483" i="7"/>
  <c r="AY1484" i="7"/>
  <c r="AY1485" i="7"/>
  <c r="AY1486" i="7"/>
  <c r="AY1487" i="7"/>
  <c r="AY1488" i="7"/>
  <c r="AY1489" i="7"/>
  <c r="AY1490" i="7"/>
  <c r="AY1491" i="7"/>
  <c r="AY1492" i="7"/>
  <c r="AY1493" i="7"/>
  <c r="AY1494" i="7"/>
  <c r="AY1495" i="7"/>
  <c r="AY1496" i="7"/>
  <c r="AY1497" i="7"/>
  <c r="AY1498" i="7"/>
  <c r="AY1499" i="7"/>
  <c r="AY1500" i="7"/>
  <c r="AY1501" i="7"/>
  <c r="AY1502" i="7"/>
  <c r="AY1503" i="7"/>
  <c r="AY1504" i="7"/>
  <c r="AY1505" i="7"/>
  <c r="AY1506" i="7"/>
  <c r="AY1507" i="7"/>
  <c r="AY1508" i="7"/>
  <c r="AY1509" i="7"/>
  <c r="AY1510" i="7"/>
  <c r="AY1511" i="7"/>
  <c r="AY1512" i="7"/>
  <c r="AY1513" i="7"/>
  <c r="AY1514" i="7"/>
  <c r="AY1515" i="7"/>
  <c r="AY1516" i="7"/>
  <c r="AY1517" i="7"/>
  <c r="AY1518" i="7"/>
  <c r="AY1519" i="7"/>
  <c r="AY1520" i="7"/>
  <c r="AY1521" i="7"/>
  <c r="AY1522" i="7"/>
  <c r="AY1523" i="7"/>
  <c r="AY1524" i="7"/>
  <c r="AY1525" i="7"/>
  <c r="AY1526" i="7"/>
  <c r="AY1527" i="7"/>
  <c r="AY1528" i="7"/>
  <c r="AY1529" i="7"/>
  <c r="AY1530" i="7"/>
  <c r="AY1531" i="7"/>
  <c r="AY1532" i="7"/>
  <c r="AY1533" i="7"/>
  <c r="AY1534" i="7"/>
  <c r="AY1535" i="7"/>
  <c r="AY1536" i="7"/>
  <c r="AY1537" i="7"/>
  <c r="AY1538" i="7"/>
  <c r="AY1539" i="7"/>
  <c r="AY1540" i="7"/>
  <c r="AY1541" i="7"/>
  <c r="AY1542" i="7"/>
  <c r="AY1543" i="7"/>
  <c r="AY1544" i="7"/>
  <c r="AY1545" i="7"/>
  <c r="AY1546" i="7"/>
  <c r="AY1547" i="7"/>
  <c r="AY1548" i="7"/>
  <c r="AY1549" i="7"/>
  <c r="AY1550" i="7"/>
  <c r="AY1551" i="7"/>
  <c r="AY1552" i="7"/>
  <c r="AY1553" i="7"/>
  <c r="AY1554" i="7"/>
  <c r="AY1555" i="7"/>
  <c r="AY1556" i="7"/>
  <c r="AY1557" i="7"/>
  <c r="AY1558" i="7"/>
  <c r="AY1559" i="7"/>
  <c r="AY1560" i="7"/>
  <c r="AY1561" i="7"/>
  <c r="AY1562" i="7"/>
  <c r="AY1563" i="7"/>
  <c r="AY1564" i="7"/>
  <c r="AY1565" i="7"/>
  <c r="AY1566" i="7"/>
  <c r="AY1567" i="7"/>
  <c r="AY1568" i="7"/>
  <c r="AY1569" i="7"/>
  <c r="AY1570" i="7"/>
  <c r="AY1571" i="7"/>
  <c r="AY1572" i="7"/>
  <c r="AY1573" i="7"/>
  <c r="AY1574" i="7"/>
  <c r="AY1575" i="7"/>
  <c r="AY1576" i="7"/>
  <c r="AY1577" i="7"/>
  <c r="AY1578" i="7"/>
  <c r="AY1579" i="7"/>
  <c r="AY1580" i="7"/>
  <c r="AY1581" i="7"/>
  <c r="AY1582" i="7"/>
  <c r="AY1583" i="7"/>
  <c r="AY1584" i="7"/>
  <c r="AY1585" i="7"/>
  <c r="AY1586" i="7"/>
  <c r="AY1587" i="7"/>
  <c r="AY1588" i="7"/>
  <c r="AY1589" i="7"/>
  <c r="AY1590" i="7"/>
  <c r="AY1591" i="7"/>
  <c r="AY1592" i="7"/>
  <c r="AY1593" i="7"/>
  <c r="AY1594" i="7"/>
  <c r="AY1595" i="7"/>
  <c r="AY1596" i="7"/>
  <c r="AY1597" i="7"/>
  <c r="AY1598" i="7"/>
  <c r="AY1599" i="7"/>
  <c r="AY1600" i="7"/>
  <c r="AY1601" i="7"/>
  <c r="AY1602" i="7"/>
  <c r="AY1603" i="7"/>
  <c r="AY1604" i="7"/>
  <c r="AY1605" i="7"/>
  <c r="AY1606" i="7"/>
  <c r="AY1607" i="7"/>
  <c r="AY1608" i="7"/>
  <c r="AY1609" i="7"/>
  <c r="AY1610" i="7"/>
  <c r="AY1611" i="7"/>
  <c r="AY1612" i="7"/>
  <c r="AY1613" i="7"/>
  <c r="AY1614" i="7"/>
  <c r="AY1615" i="7"/>
  <c r="AY1616" i="7"/>
  <c r="AY1617" i="7"/>
  <c r="AY1618" i="7"/>
  <c r="AY1619" i="7"/>
  <c r="AY1620" i="7"/>
  <c r="AY1621" i="7"/>
  <c r="AY1622" i="7"/>
  <c r="AY1623" i="7"/>
  <c r="AY1624" i="7"/>
  <c r="AY1625" i="7"/>
  <c r="AY1626" i="7"/>
  <c r="AY1627" i="7"/>
  <c r="AC2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W827" i="7"/>
  <c r="AV827" i="7"/>
  <c r="AU827" i="7"/>
  <c r="AT827" i="7"/>
  <c r="AS827" i="7"/>
  <c r="AR827" i="7"/>
  <c r="AQ827" i="7"/>
  <c r="AP827" i="7"/>
  <c r="AO827" i="7"/>
  <c r="AN827" i="7"/>
  <c r="AM827" i="7"/>
  <c r="AL827" i="7"/>
  <c r="AK827" i="7"/>
  <c r="AJ827" i="7"/>
  <c r="AI827" i="7"/>
  <c r="AH827" i="7"/>
  <c r="AG827" i="7"/>
  <c r="AF827" i="7"/>
  <c r="AE827" i="7"/>
  <c r="AY827" i="7" s="1"/>
  <c r="J827" i="7"/>
  <c r="D827" i="7"/>
  <c r="AW826" i="7"/>
  <c r="AV826" i="7"/>
  <c r="AU826" i="7"/>
  <c r="AT826" i="7"/>
  <c r="AS826" i="7"/>
  <c r="AR826" i="7"/>
  <c r="AQ826" i="7"/>
  <c r="AP826" i="7"/>
  <c r="AO826" i="7"/>
  <c r="AN826" i="7"/>
  <c r="AM826" i="7"/>
  <c r="AL826" i="7"/>
  <c r="AK826" i="7"/>
  <c r="AJ826" i="7"/>
  <c r="AI826" i="7"/>
  <c r="AH826" i="7"/>
  <c r="AG826" i="7"/>
  <c r="AF826" i="7"/>
  <c r="AE826" i="7"/>
  <c r="AY826" i="7" s="1"/>
  <c r="J826" i="7"/>
  <c r="D826" i="7"/>
  <c r="AW825" i="7"/>
  <c r="AV825" i="7"/>
  <c r="AU825" i="7"/>
  <c r="AT825" i="7"/>
  <c r="AS825" i="7"/>
  <c r="AR825" i="7"/>
  <c r="AQ825" i="7"/>
  <c r="AP825" i="7"/>
  <c r="AO825" i="7"/>
  <c r="AN825" i="7"/>
  <c r="AM825" i="7"/>
  <c r="AL825" i="7"/>
  <c r="AK825" i="7"/>
  <c r="AJ825" i="7"/>
  <c r="AI825" i="7"/>
  <c r="AH825" i="7"/>
  <c r="AG825" i="7"/>
  <c r="AF825" i="7"/>
  <c r="AE825" i="7"/>
  <c r="AY825" i="7" s="1"/>
  <c r="J825" i="7"/>
  <c r="D825" i="7"/>
  <c r="AW824" i="7"/>
  <c r="AV824" i="7"/>
  <c r="AU824" i="7"/>
  <c r="AT824" i="7"/>
  <c r="AS824" i="7"/>
  <c r="AR824" i="7"/>
  <c r="AQ824" i="7"/>
  <c r="AP824" i="7"/>
  <c r="AO824" i="7"/>
  <c r="AN824" i="7"/>
  <c r="AM824" i="7"/>
  <c r="AL824" i="7"/>
  <c r="AK824" i="7"/>
  <c r="AJ824" i="7"/>
  <c r="AI824" i="7"/>
  <c r="AH824" i="7"/>
  <c r="AG824" i="7"/>
  <c r="AF824" i="7"/>
  <c r="AE824" i="7"/>
  <c r="AY824" i="7" s="1"/>
  <c r="J824" i="7"/>
  <c r="D824" i="7"/>
  <c r="AW823" i="7"/>
  <c r="AV823" i="7"/>
  <c r="AU823" i="7"/>
  <c r="AT823" i="7"/>
  <c r="AS823" i="7"/>
  <c r="AR823" i="7"/>
  <c r="AQ823" i="7"/>
  <c r="AP823" i="7"/>
  <c r="AO823" i="7"/>
  <c r="AN823" i="7"/>
  <c r="AM823" i="7"/>
  <c r="AL823" i="7"/>
  <c r="AK823" i="7"/>
  <c r="AJ823" i="7"/>
  <c r="AI823" i="7"/>
  <c r="AH823" i="7"/>
  <c r="AG823" i="7"/>
  <c r="AF823" i="7"/>
  <c r="AE823" i="7"/>
  <c r="AY823" i="7" s="1"/>
  <c r="J823" i="7"/>
  <c r="D823" i="7"/>
  <c r="AW822" i="7"/>
  <c r="AV822" i="7"/>
  <c r="AU822" i="7"/>
  <c r="AT822" i="7"/>
  <c r="AS822" i="7"/>
  <c r="AR822" i="7"/>
  <c r="AQ822" i="7"/>
  <c r="AP822" i="7"/>
  <c r="AO822" i="7"/>
  <c r="AN822" i="7"/>
  <c r="AM822" i="7"/>
  <c r="AL822" i="7"/>
  <c r="AK822" i="7"/>
  <c r="AJ822" i="7"/>
  <c r="AI822" i="7"/>
  <c r="AH822" i="7"/>
  <c r="AG822" i="7"/>
  <c r="AF822" i="7"/>
  <c r="AE822" i="7"/>
  <c r="AY822" i="7" s="1"/>
  <c r="J822" i="7"/>
  <c r="D822" i="7"/>
  <c r="AW821" i="7"/>
  <c r="AV821" i="7"/>
  <c r="AU821" i="7"/>
  <c r="AT821" i="7"/>
  <c r="AS821" i="7"/>
  <c r="AR821" i="7"/>
  <c r="AQ821" i="7"/>
  <c r="AP821" i="7"/>
  <c r="AO821" i="7"/>
  <c r="AN821" i="7"/>
  <c r="AM821" i="7"/>
  <c r="AL821" i="7"/>
  <c r="AK821" i="7"/>
  <c r="AJ821" i="7"/>
  <c r="AI821" i="7"/>
  <c r="AH821" i="7"/>
  <c r="AG821" i="7"/>
  <c r="AF821" i="7"/>
  <c r="AE821" i="7"/>
  <c r="AY821" i="7" s="1"/>
  <c r="J821" i="7"/>
  <c r="D821" i="7"/>
  <c r="AW820" i="7"/>
  <c r="AV820" i="7"/>
  <c r="AU820" i="7"/>
  <c r="AT820" i="7"/>
  <c r="AS820" i="7"/>
  <c r="AR820" i="7"/>
  <c r="AQ820" i="7"/>
  <c r="AP820" i="7"/>
  <c r="AO820" i="7"/>
  <c r="AN820" i="7"/>
  <c r="AM820" i="7"/>
  <c r="AL820" i="7"/>
  <c r="AK820" i="7"/>
  <c r="AJ820" i="7"/>
  <c r="AI820" i="7"/>
  <c r="AH820" i="7"/>
  <c r="AG820" i="7"/>
  <c r="AF820" i="7"/>
  <c r="AE820" i="7"/>
  <c r="AY820" i="7" s="1"/>
  <c r="J820" i="7"/>
  <c r="D820" i="7"/>
  <c r="AW819" i="7"/>
  <c r="AV819" i="7"/>
  <c r="AU819" i="7"/>
  <c r="AT819" i="7"/>
  <c r="AS819" i="7"/>
  <c r="AR819" i="7"/>
  <c r="AQ819" i="7"/>
  <c r="AP819" i="7"/>
  <c r="AO819" i="7"/>
  <c r="AN819" i="7"/>
  <c r="AM819" i="7"/>
  <c r="AL819" i="7"/>
  <c r="AK819" i="7"/>
  <c r="AJ819" i="7"/>
  <c r="AI819" i="7"/>
  <c r="AH819" i="7"/>
  <c r="AG819" i="7"/>
  <c r="AF819" i="7"/>
  <c r="AE819" i="7"/>
  <c r="AY819" i="7" s="1"/>
  <c r="J819" i="7"/>
  <c r="D819" i="7"/>
  <c r="AW818" i="7"/>
  <c r="AV818" i="7"/>
  <c r="AU818" i="7"/>
  <c r="AT818" i="7"/>
  <c r="AS818" i="7"/>
  <c r="AR818" i="7"/>
  <c r="AQ818" i="7"/>
  <c r="AP818" i="7"/>
  <c r="AO818" i="7"/>
  <c r="AN818" i="7"/>
  <c r="AM818" i="7"/>
  <c r="AL818" i="7"/>
  <c r="AK818" i="7"/>
  <c r="AJ818" i="7"/>
  <c r="AI818" i="7"/>
  <c r="AH818" i="7"/>
  <c r="AG818" i="7"/>
  <c r="AF818" i="7"/>
  <c r="AE818" i="7"/>
  <c r="AY818" i="7" s="1"/>
  <c r="J818" i="7"/>
  <c r="D818" i="7"/>
  <c r="AW817" i="7"/>
  <c r="AV817" i="7"/>
  <c r="AU817" i="7"/>
  <c r="AT817" i="7"/>
  <c r="AS817" i="7"/>
  <c r="AR817" i="7"/>
  <c r="AQ817" i="7"/>
  <c r="AP817" i="7"/>
  <c r="AO817" i="7"/>
  <c r="AN817" i="7"/>
  <c r="AM817" i="7"/>
  <c r="AL817" i="7"/>
  <c r="AK817" i="7"/>
  <c r="AJ817" i="7"/>
  <c r="AI817" i="7"/>
  <c r="AH817" i="7"/>
  <c r="AG817" i="7"/>
  <c r="AF817" i="7"/>
  <c r="AE817" i="7"/>
  <c r="AY817" i="7" s="1"/>
  <c r="J817" i="7"/>
  <c r="D817" i="7"/>
  <c r="AW816" i="7"/>
  <c r="AV816" i="7"/>
  <c r="AU816" i="7"/>
  <c r="AT816" i="7"/>
  <c r="AS816" i="7"/>
  <c r="AR816" i="7"/>
  <c r="AQ816" i="7"/>
  <c r="AP816" i="7"/>
  <c r="AO816" i="7"/>
  <c r="AN816" i="7"/>
  <c r="AM816" i="7"/>
  <c r="AL816" i="7"/>
  <c r="AK816" i="7"/>
  <c r="AJ816" i="7"/>
  <c r="AI816" i="7"/>
  <c r="AH816" i="7"/>
  <c r="AG816" i="7"/>
  <c r="AF816" i="7"/>
  <c r="AE816" i="7"/>
  <c r="AY816" i="7" s="1"/>
  <c r="J816" i="7"/>
  <c r="D816" i="7"/>
  <c r="AW815" i="7"/>
  <c r="AV815" i="7"/>
  <c r="AU815" i="7"/>
  <c r="AT815" i="7"/>
  <c r="AS815" i="7"/>
  <c r="AR815" i="7"/>
  <c r="AQ815" i="7"/>
  <c r="AP815" i="7"/>
  <c r="AO815" i="7"/>
  <c r="AN815" i="7"/>
  <c r="AM815" i="7"/>
  <c r="AL815" i="7"/>
  <c r="AK815" i="7"/>
  <c r="AJ815" i="7"/>
  <c r="AI815" i="7"/>
  <c r="AH815" i="7"/>
  <c r="AG815" i="7"/>
  <c r="AF815" i="7"/>
  <c r="AE815" i="7"/>
  <c r="AY815" i="7" s="1"/>
  <c r="J815" i="7"/>
  <c r="D815" i="7"/>
  <c r="AW814" i="7"/>
  <c r="AV814" i="7"/>
  <c r="AU814" i="7"/>
  <c r="AT814" i="7"/>
  <c r="AS814" i="7"/>
  <c r="AR814" i="7"/>
  <c r="AQ814" i="7"/>
  <c r="AP814" i="7"/>
  <c r="AO814" i="7"/>
  <c r="AN814" i="7"/>
  <c r="AM814" i="7"/>
  <c r="AL814" i="7"/>
  <c r="AK814" i="7"/>
  <c r="AJ814" i="7"/>
  <c r="AI814" i="7"/>
  <c r="AH814" i="7"/>
  <c r="AG814" i="7"/>
  <c r="AF814" i="7"/>
  <c r="AE814" i="7"/>
  <c r="AY814" i="7" s="1"/>
  <c r="J814" i="7"/>
  <c r="D814" i="7"/>
  <c r="AW813" i="7"/>
  <c r="AV813" i="7"/>
  <c r="AU813" i="7"/>
  <c r="AT813" i="7"/>
  <c r="AS813" i="7"/>
  <c r="AR813" i="7"/>
  <c r="AQ813" i="7"/>
  <c r="AP813" i="7"/>
  <c r="AO813" i="7"/>
  <c r="AN813" i="7"/>
  <c r="AM813" i="7"/>
  <c r="AL813" i="7"/>
  <c r="AK813" i="7"/>
  <c r="AJ813" i="7"/>
  <c r="AI813" i="7"/>
  <c r="AH813" i="7"/>
  <c r="AG813" i="7"/>
  <c r="AF813" i="7"/>
  <c r="AE813" i="7"/>
  <c r="AY813" i="7" s="1"/>
  <c r="J813" i="7"/>
  <c r="D813" i="7"/>
  <c r="AW812" i="7"/>
  <c r="AV812" i="7"/>
  <c r="AU812" i="7"/>
  <c r="AT812" i="7"/>
  <c r="AS812" i="7"/>
  <c r="AR812" i="7"/>
  <c r="AQ812" i="7"/>
  <c r="AP812" i="7"/>
  <c r="AO812" i="7"/>
  <c r="AN812" i="7"/>
  <c r="AM812" i="7"/>
  <c r="AL812" i="7"/>
  <c r="AK812" i="7"/>
  <c r="AJ812" i="7"/>
  <c r="AI812" i="7"/>
  <c r="AH812" i="7"/>
  <c r="AG812" i="7"/>
  <c r="AF812" i="7"/>
  <c r="AE812" i="7"/>
  <c r="AY812" i="7" s="1"/>
  <c r="J812" i="7"/>
  <c r="D812" i="7"/>
  <c r="AW811" i="7"/>
  <c r="AV811" i="7"/>
  <c r="AU811" i="7"/>
  <c r="AT811" i="7"/>
  <c r="AS811" i="7"/>
  <c r="AR811" i="7"/>
  <c r="AQ811" i="7"/>
  <c r="AP811" i="7"/>
  <c r="AO811" i="7"/>
  <c r="AN811" i="7"/>
  <c r="AM811" i="7"/>
  <c r="AL811" i="7"/>
  <c r="AK811" i="7"/>
  <c r="AJ811" i="7"/>
  <c r="AI811" i="7"/>
  <c r="AH811" i="7"/>
  <c r="AG811" i="7"/>
  <c r="AF811" i="7"/>
  <c r="AE811" i="7"/>
  <c r="AY811" i="7" s="1"/>
  <c r="J811" i="7"/>
  <c r="D811" i="7"/>
  <c r="AW810" i="7"/>
  <c r="AV810" i="7"/>
  <c r="AU810" i="7"/>
  <c r="AT810" i="7"/>
  <c r="AS810" i="7"/>
  <c r="AR810" i="7"/>
  <c r="AQ810" i="7"/>
  <c r="AP810" i="7"/>
  <c r="AO810" i="7"/>
  <c r="AN810" i="7"/>
  <c r="AM810" i="7"/>
  <c r="AL810" i="7"/>
  <c r="AK810" i="7"/>
  <c r="AJ810" i="7"/>
  <c r="AI810" i="7"/>
  <c r="AH810" i="7"/>
  <c r="AG810" i="7"/>
  <c r="AF810" i="7"/>
  <c r="AE810" i="7"/>
  <c r="AY810" i="7" s="1"/>
  <c r="J810" i="7"/>
  <c r="D810" i="7"/>
  <c r="AW809" i="7"/>
  <c r="AV809" i="7"/>
  <c r="AU809" i="7"/>
  <c r="AT809" i="7"/>
  <c r="AS809" i="7"/>
  <c r="AR809" i="7"/>
  <c r="AQ809" i="7"/>
  <c r="AP809" i="7"/>
  <c r="AO809" i="7"/>
  <c r="AN809" i="7"/>
  <c r="AM809" i="7"/>
  <c r="AL809" i="7"/>
  <c r="AK809" i="7"/>
  <c r="AJ809" i="7"/>
  <c r="AI809" i="7"/>
  <c r="AH809" i="7"/>
  <c r="AG809" i="7"/>
  <c r="AF809" i="7"/>
  <c r="AE809" i="7"/>
  <c r="AY809" i="7" s="1"/>
  <c r="J809" i="7"/>
  <c r="D809" i="7"/>
  <c r="AW808" i="7"/>
  <c r="AV808" i="7"/>
  <c r="AU808" i="7"/>
  <c r="AT808" i="7"/>
  <c r="AS808" i="7"/>
  <c r="AR808" i="7"/>
  <c r="AQ808" i="7"/>
  <c r="AP808" i="7"/>
  <c r="AO808" i="7"/>
  <c r="AN808" i="7"/>
  <c r="AM808" i="7"/>
  <c r="AL808" i="7"/>
  <c r="AK808" i="7"/>
  <c r="AJ808" i="7"/>
  <c r="AI808" i="7"/>
  <c r="AH808" i="7"/>
  <c r="AG808" i="7"/>
  <c r="AF808" i="7"/>
  <c r="AE808" i="7"/>
  <c r="AY808" i="7" s="1"/>
  <c r="J808" i="7"/>
  <c r="D808" i="7"/>
  <c r="AW807" i="7"/>
  <c r="AV807" i="7"/>
  <c r="AU807" i="7"/>
  <c r="AT807" i="7"/>
  <c r="AS807" i="7"/>
  <c r="AR807" i="7"/>
  <c r="AQ807" i="7"/>
  <c r="AP807" i="7"/>
  <c r="AO807" i="7"/>
  <c r="AN807" i="7"/>
  <c r="AM807" i="7"/>
  <c r="AL807" i="7"/>
  <c r="AK807" i="7"/>
  <c r="AJ807" i="7"/>
  <c r="AI807" i="7"/>
  <c r="AH807" i="7"/>
  <c r="AG807" i="7"/>
  <c r="AF807" i="7"/>
  <c r="AE807" i="7"/>
  <c r="AY807" i="7" s="1"/>
  <c r="J807" i="7"/>
  <c r="D807" i="7"/>
  <c r="AW806" i="7"/>
  <c r="AV806" i="7"/>
  <c r="AU806" i="7"/>
  <c r="AT806" i="7"/>
  <c r="AS806" i="7"/>
  <c r="AR806" i="7"/>
  <c r="AQ806" i="7"/>
  <c r="AP806" i="7"/>
  <c r="AO806" i="7"/>
  <c r="AN806" i="7"/>
  <c r="AM806" i="7"/>
  <c r="AL806" i="7"/>
  <c r="AK806" i="7"/>
  <c r="AJ806" i="7"/>
  <c r="AI806" i="7"/>
  <c r="AH806" i="7"/>
  <c r="AG806" i="7"/>
  <c r="AF806" i="7"/>
  <c r="AE806" i="7"/>
  <c r="AY806" i="7" s="1"/>
  <c r="J806" i="7"/>
  <c r="D806" i="7"/>
  <c r="AW805" i="7"/>
  <c r="AV805" i="7"/>
  <c r="AU805" i="7"/>
  <c r="AT805" i="7"/>
  <c r="AS805" i="7"/>
  <c r="AR805" i="7"/>
  <c r="AQ805" i="7"/>
  <c r="AP805" i="7"/>
  <c r="AO805" i="7"/>
  <c r="AN805" i="7"/>
  <c r="AM805" i="7"/>
  <c r="AL805" i="7"/>
  <c r="AK805" i="7"/>
  <c r="AJ805" i="7"/>
  <c r="AI805" i="7"/>
  <c r="AH805" i="7"/>
  <c r="AG805" i="7"/>
  <c r="AF805" i="7"/>
  <c r="AE805" i="7"/>
  <c r="AY805" i="7" s="1"/>
  <c r="J805" i="7"/>
  <c r="D805" i="7"/>
  <c r="AW804" i="7"/>
  <c r="AV804" i="7"/>
  <c r="AU804" i="7"/>
  <c r="AT804" i="7"/>
  <c r="AS804" i="7"/>
  <c r="AR804" i="7"/>
  <c r="AQ804" i="7"/>
  <c r="AP804" i="7"/>
  <c r="AO804" i="7"/>
  <c r="AN804" i="7"/>
  <c r="AM804" i="7"/>
  <c r="AL804" i="7"/>
  <c r="AK804" i="7"/>
  <c r="AJ804" i="7"/>
  <c r="AI804" i="7"/>
  <c r="AH804" i="7"/>
  <c r="AG804" i="7"/>
  <c r="AF804" i="7"/>
  <c r="AE804" i="7"/>
  <c r="AY804" i="7" s="1"/>
  <c r="J804" i="7"/>
  <c r="D804" i="7"/>
  <c r="AW803" i="7"/>
  <c r="AV803" i="7"/>
  <c r="AU803" i="7"/>
  <c r="AT803" i="7"/>
  <c r="AS803" i="7"/>
  <c r="AR803" i="7"/>
  <c r="AQ803" i="7"/>
  <c r="AP803" i="7"/>
  <c r="AO803" i="7"/>
  <c r="AN803" i="7"/>
  <c r="AM803" i="7"/>
  <c r="AL803" i="7"/>
  <c r="AK803" i="7"/>
  <c r="AJ803" i="7"/>
  <c r="AI803" i="7"/>
  <c r="AH803" i="7"/>
  <c r="AG803" i="7"/>
  <c r="AF803" i="7"/>
  <c r="AE803" i="7"/>
  <c r="AY803" i="7" s="1"/>
  <c r="J803" i="7"/>
  <c r="D803" i="7"/>
  <c r="AW802" i="7"/>
  <c r="AV802" i="7"/>
  <c r="AU802" i="7"/>
  <c r="AT802" i="7"/>
  <c r="AS802" i="7"/>
  <c r="AR802" i="7"/>
  <c r="AQ802" i="7"/>
  <c r="AP802" i="7"/>
  <c r="AO802" i="7"/>
  <c r="AN802" i="7"/>
  <c r="AM802" i="7"/>
  <c r="AL802" i="7"/>
  <c r="AK802" i="7"/>
  <c r="AJ802" i="7"/>
  <c r="AI802" i="7"/>
  <c r="AH802" i="7"/>
  <c r="AG802" i="7"/>
  <c r="AF802" i="7"/>
  <c r="AE802" i="7"/>
  <c r="AY802" i="7" s="1"/>
  <c r="J802" i="7"/>
  <c r="D802" i="7"/>
  <c r="AW801" i="7"/>
  <c r="AV801" i="7"/>
  <c r="AU801" i="7"/>
  <c r="AT801" i="7"/>
  <c r="AS801" i="7"/>
  <c r="AR801" i="7"/>
  <c r="AQ801" i="7"/>
  <c r="AP801" i="7"/>
  <c r="AO801" i="7"/>
  <c r="AN801" i="7"/>
  <c r="AM801" i="7"/>
  <c r="AL801" i="7"/>
  <c r="AK801" i="7"/>
  <c r="AJ801" i="7"/>
  <c r="AI801" i="7"/>
  <c r="AH801" i="7"/>
  <c r="AG801" i="7"/>
  <c r="AF801" i="7"/>
  <c r="AE801" i="7"/>
  <c r="AY801" i="7" s="1"/>
  <c r="J801" i="7"/>
  <c r="D801" i="7"/>
  <c r="AW800" i="7"/>
  <c r="AV800" i="7"/>
  <c r="AU800" i="7"/>
  <c r="AT800" i="7"/>
  <c r="AS800" i="7"/>
  <c r="AR800" i="7"/>
  <c r="AQ800" i="7"/>
  <c r="AP800" i="7"/>
  <c r="AO800" i="7"/>
  <c r="AN800" i="7"/>
  <c r="AM800" i="7"/>
  <c r="AL800" i="7"/>
  <c r="AK800" i="7"/>
  <c r="AJ800" i="7"/>
  <c r="AI800" i="7"/>
  <c r="AH800" i="7"/>
  <c r="AG800" i="7"/>
  <c r="AF800" i="7"/>
  <c r="AE800" i="7"/>
  <c r="AY800" i="7" s="1"/>
  <c r="J800" i="7"/>
  <c r="D800" i="7"/>
  <c r="AW799" i="7"/>
  <c r="AV799" i="7"/>
  <c r="AU799" i="7"/>
  <c r="AT799" i="7"/>
  <c r="AS799" i="7"/>
  <c r="AR799" i="7"/>
  <c r="AQ799" i="7"/>
  <c r="AP799" i="7"/>
  <c r="AO799" i="7"/>
  <c r="AN799" i="7"/>
  <c r="AM799" i="7"/>
  <c r="AL799" i="7"/>
  <c r="AK799" i="7"/>
  <c r="AJ799" i="7"/>
  <c r="AI799" i="7"/>
  <c r="AH799" i="7"/>
  <c r="AG799" i="7"/>
  <c r="AF799" i="7"/>
  <c r="AE799" i="7"/>
  <c r="AY799" i="7" s="1"/>
  <c r="J799" i="7"/>
  <c r="D799" i="7"/>
  <c r="AW798" i="7"/>
  <c r="AV798" i="7"/>
  <c r="AU798" i="7"/>
  <c r="AT798" i="7"/>
  <c r="AS798" i="7"/>
  <c r="AR798" i="7"/>
  <c r="AQ798" i="7"/>
  <c r="AP798" i="7"/>
  <c r="AO798" i="7"/>
  <c r="AN798" i="7"/>
  <c r="AM798" i="7"/>
  <c r="AL798" i="7"/>
  <c r="AK798" i="7"/>
  <c r="AJ798" i="7"/>
  <c r="AI798" i="7"/>
  <c r="AH798" i="7"/>
  <c r="AG798" i="7"/>
  <c r="AF798" i="7"/>
  <c r="AE798" i="7"/>
  <c r="AY798" i="7" s="1"/>
  <c r="J798" i="7"/>
  <c r="D798" i="7"/>
  <c r="AW797" i="7"/>
  <c r="AV797" i="7"/>
  <c r="AU797" i="7"/>
  <c r="AT797" i="7"/>
  <c r="AS797" i="7"/>
  <c r="AR797" i="7"/>
  <c r="AQ797" i="7"/>
  <c r="AP797" i="7"/>
  <c r="AO797" i="7"/>
  <c r="AN797" i="7"/>
  <c r="AM797" i="7"/>
  <c r="AL797" i="7"/>
  <c r="AK797" i="7"/>
  <c r="AJ797" i="7"/>
  <c r="AI797" i="7"/>
  <c r="AH797" i="7"/>
  <c r="AG797" i="7"/>
  <c r="AF797" i="7"/>
  <c r="AE797" i="7"/>
  <c r="AY797" i="7" s="1"/>
  <c r="J797" i="7"/>
  <c r="D797" i="7"/>
  <c r="AW796" i="7"/>
  <c r="AV796" i="7"/>
  <c r="AU796" i="7"/>
  <c r="AT796" i="7"/>
  <c r="AS796" i="7"/>
  <c r="AR796" i="7"/>
  <c r="AQ796" i="7"/>
  <c r="AP796" i="7"/>
  <c r="AO796" i="7"/>
  <c r="AN796" i="7"/>
  <c r="AM796" i="7"/>
  <c r="AL796" i="7"/>
  <c r="AK796" i="7"/>
  <c r="AJ796" i="7"/>
  <c r="AI796" i="7"/>
  <c r="AH796" i="7"/>
  <c r="AG796" i="7"/>
  <c r="AF796" i="7"/>
  <c r="AE796" i="7"/>
  <c r="AY796" i="7" s="1"/>
  <c r="J796" i="7"/>
  <c r="D796" i="7"/>
  <c r="AW795" i="7"/>
  <c r="AV795" i="7"/>
  <c r="AU795" i="7"/>
  <c r="AT795" i="7"/>
  <c r="AS795" i="7"/>
  <c r="AR795" i="7"/>
  <c r="AQ795" i="7"/>
  <c r="AP795" i="7"/>
  <c r="AO795" i="7"/>
  <c r="AN795" i="7"/>
  <c r="AM795" i="7"/>
  <c r="AL795" i="7"/>
  <c r="AK795" i="7"/>
  <c r="AJ795" i="7"/>
  <c r="AI795" i="7"/>
  <c r="AH795" i="7"/>
  <c r="AG795" i="7"/>
  <c r="AF795" i="7"/>
  <c r="AE795" i="7"/>
  <c r="AY795" i="7" s="1"/>
  <c r="J795" i="7"/>
  <c r="D795" i="7"/>
  <c r="AW794" i="7"/>
  <c r="AV794" i="7"/>
  <c r="AU794" i="7"/>
  <c r="AT794" i="7"/>
  <c r="AS794" i="7"/>
  <c r="AR794" i="7"/>
  <c r="AQ794" i="7"/>
  <c r="AP794" i="7"/>
  <c r="AO794" i="7"/>
  <c r="AN794" i="7"/>
  <c r="AM794" i="7"/>
  <c r="AL794" i="7"/>
  <c r="AK794" i="7"/>
  <c r="AJ794" i="7"/>
  <c r="AI794" i="7"/>
  <c r="AH794" i="7"/>
  <c r="AG794" i="7"/>
  <c r="AF794" i="7"/>
  <c r="AE794" i="7"/>
  <c r="AY794" i="7" s="1"/>
  <c r="J794" i="7"/>
  <c r="D794" i="7"/>
  <c r="AW793" i="7"/>
  <c r="AV793" i="7"/>
  <c r="AU793" i="7"/>
  <c r="AT793" i="7"/>
  <c r="AS793" i="7"/>
  <c r="AR793" i="7"/>
  <c r="AQ793" i="7"/>
  <c r="AP793" i="7"/>
  <c r="AO793" i="7"/>
  <c r="AN793" i="7"/>
  <c r="AM793" i="7"/>
  <c r="AL793" i="7"/>
  <c r="AK793" i="7"/>
  <c r="AJ793" i="7"/>
  <c r="AI793" i="7"/>
  <c r="AH793" i="7"/>
  <c r="AG793" i="7"/>
  <c r="AF793" i="7"/>
  <c r="AE793" i="7"/>
  <c r="AY793" i="7" s="1"/>
  <c r="J793" i="7"/>
  <c r="D793" i="7"/>
  <c r="AW792" i="7"/>
  <c r="AV792" i="7"/>
  <c r="AU792" i="7"/>
  <c r="AT792" i="7"/>
  <c r="AS792" i="7"/>
  <c r="AR792" i="7"/>
  <c r="AQ792" i="7"/>
  <c r="AP792" i="7"/>
  <c r="AO792" i="7"/>
  <c r="AN792" i="7"/>
  <c r="AM792" i="7"/>
  <c r="AL792" i="7"/>
  <c r="AK792" i="7"/>
  <c r="AJ792" i="7"/>
  <c r="AI792" i="7"/>
  <c r="AH792" i="7"/>
  <c r="AG792" i="7"/>
  <c r="AF792" i="7"/>
  <c r="AE792" i="7"/>
  <c r="AY792" i="7" s="1"/>
  <c r="J792" i="7"/>
  <c r="D792" i="7"/>
  <c r="AW791" i="7"/>
  <c r="AV791" i="7"/>
  <c r="AU791" i="7"/>
  <c r="AT791" i="7"/>
  <c r="AS791" i="7"/>
  <c r="AR791" i="7"/>
  <c r="AQ791" i="7"/>
  <c r="AP791" i="7"/>
  <c r="AO791" i="7"/>
  <c r="AN791" i="7"/>
  <c r="AM791" i="7"/>
  <c r="AL791" i="7"/>
  <c r="AK791" i="7"/>
  <c r="AJ791" i="7"/>
  <c r="AI791" i="7"/>
  <c r="AH791" i="7"/>
  <c r="AG791" i="7"/>
  <c r="AF791" i="7"/>
  <c r="AE791" i="7"/>
  <c r="AY791" i="7" s="1"/>
  <c r="J791" i="7"/>
  <c r="D791" i="7"/>
  <c r="AW790" i="7"/>
  <c r="AV790" i="7"/>
  <c r="AU790" i="7"/>
  <c r="AT790" i="7"/>
  <c r="AS790" i="7"/>
  <c r="AR790" i="7"/>
  <c r="AQ790" i="7"/>
  <c r="AP790" i="7"/>
  <c r="AO790" i="7"/>
  <c r="AN790" i="7"/>
  <c r="AM790" i="7"/>
  <c r="AL790" i="7"/>
  <c r="AK790" i="7"/>
  <c r="AJ790" i="7"/>
  <c r="AI790" i="7"/>
  <c r="AH790" i="7"/>
  <c r="AG790" i="7"/>
  <c r="AF790" i="7"/>
  <c r="AE790" i="7"/>
  <c r="AY790" i="7" s="1"/>
  <c r="J790" i="7"/>
  <c r="D790" i="7"/>
  <c r="AW789" i="7"/>
  <c r="AV789" i="7"/>
  <c r="AU789" i="7"/>
  <c r="AT789" i="7"/>
  <c r="AS789" i="7"/>
  <c r="AR789" i="7"/>
  <c r="AQ789" i="7"/>
  <c r="AP789" i="7"/>
  <c r="AO789" i="7"/>
  <c r="AN789" i="7"/>
  <c r="AM789" i="7"/>
  <c r="AL789" i="7"/>
  <c r="AK789" i="7"/>
  <c r="AJ789" i="7"/>
  <c r="AI789" i="7"/>
  <c r="AH789" i="7"/>
  <c r="AG789" i="7"/>
  <c r="AF789" i="7"/>
  <c r="AE789" i="7"/>
  <c r="AY789" i="7" s="1"/>
  <c r="J789" i="7"/>
  <c r="D789" i="7"/>
  <c r="AW788" i="7"/>
  <c r="AV788" i="7"/>
  <c r="AU788" i="7"/>
  <c r="AT788" i="7"/>
  <c r="AS788" i="7"/>
  <c r="AR788" i="7"/>
  <c r="AQ788" i="7"/>
  <c r="AP788" i="7"/>
  <c r="AO788" i="7"/>
  <c r="AN788" i="7"/>
  <c r="AM788" i="7"/>
  <c r="AL788" i="7"/>
  <c r="AK788" i="7"/>
  <c r="AJ788" i="7"/>
  <c r="AI788" i="7"/>
  <c r="AH788" i="7"/>
  <c r="AG788" i="7"/>
  <c r="AF788" i="7"/>
  <c r="AE788" i="7"/>
  <c r="AY788" i="7" s="1"/>
  <c r="J788" i="7"/>
  <c r="D788" i="7"/>
  <c r="AW787" i="7"/>
  <c r="AV787" i="7"/>
  <c r="AU787" i="7"/>
  <c r="AT787" i="7"/>
  <c r="AS787" i="7"/>
  <c r="AR787" i="7"/>
  <c r="AQ787" i="7"/>
  <c r="AP787" i="7"/>
  <c r="AO787" i="7"/>
  <c r="AN787" i="7"/>
  <c r="AM787" i="7"/>
  <c r="AL787" i="7"/>
  <c r="AK787" i="7"/>
  <c r="AJ787" i="7"/>
  <c r="AI787" i="7"/>
  <c r="AH787" i="7"/>
  <c r="AG787" i="7"/>
  <c r="AF787" i="7"/>
  <c r="AE787" i="7"/>
  <c r="AY787" i="7" s="1"/>
  <c r="J787" i="7"/>
  <c r="D787" i="7"/>
  <c r="AW786" i="7"/>
  <c r="AV786" i="7"/>
  <c r="AU786" i="7"/>
  <c r="AT786" i="7"/>
  <c r="AS786" i="7"/>
  <c r="AR786" i="7"/>
  <c r="AQ786" i="7"/>
  <c r="AP786" i="7"/>
  <c r="AO786" i="7"/>
  <c r="AN786" i="7"/>
  <c r="AM786" i="7"/>
  <c r="AL786" i="7"/>
  <c r="AK786" i="7"/>
  <c r="AJ786" i="7"/>
  <c r="AI786" i="7"/>
  <c r="AH786" i="7"/>
  <c r="AG786" i="7"/>
  <c r="AF786" i="7"/>
  <c r="AE786" i="7"/>
  <c r="AY786" i="7" s="1"/>
  <c r="J786" i="7"/>
  <c r="D786" i="7"/>
  <c r="AW785" i="7"/>
  <c r="AV785" i="7"/>
  <c r="AU785" i="7"/>
  <c r="AT785" i="7"/>
  <c r="AS785" i="7"/>
  <c r="AR785" i="7"/>
  <c r="AQ785" i="7"/>
  <c r="AP785" i="7"/>
  <c r="AO785" i="7"/>
  <c r="AN785" i="7"/>
  <c r="AM785" i="7"/>
  <c r="AL785" i="7"/>
  <c r="AK785" i="7"/>
  <c r="AJ785" i="7"/>
  <c r="AI785" i="7"/>
  <c r="AH785" i="7"/>
  <c r="AG785" i="7"/>
  <c r="AF785" i="7"/>
  <c r="AE785" i="7"/>
  <c r="AY785" i="7" s="1"/>
  <c r="J785" i="7"/>
  <c r="D785" i="7"/>
  <c r="AW784" i="7"/>
  <c r="AV784" i="7"/>
  <c r="AU784" i="7"/>
  <c r="AT784" i="7"/>
  <c r="AS784" i="7"/>
  <c r="AR784" i="7"/>
  <c r="AQ784" i="7"/>
  <c r="AP784" i="7"/>
  <c r="AO784" i="7"/>
  <c r="AN784" i="7"/>
  <c r="AM784" i="7"/>
  <c r="AL784" i="7"/>
  <c r="AK784" i="7"/>
  <c r="AJ784" i="7"/>
  <c r="AI784" i="7"/>
  <c r="AH784" i="7"/>
  <c r="AG784" i="7"/>
  <c r="AF784" i="7"/>
  <c r="AE784" i="7"/>
  <c r="AY784" i="7" s="1"/>
  <c r="J784" i="7"/>
  <c r="D784" i="7"/>
  <c r="AW783" i="7"/>
  <c r="AV783" i="7"/>
  <c r="AU783" i="7"/>
  <c r="AT783" i="7"/>
  <c r="AS783" i="7"/>
  <c r="AR783" i="7"/>
  <c r="AQ783" i="7"/>
  <c r="AP783" i="7"/>
  <c r="AO783" i="7"/>
  <c r="AN783" i="7"/>
  <c r="AM783" i="7"/>
  <c r="AL783" i="7"/>
  <c r="AK783" i="7"/>
  <c r="AJ783" i="7"/>
  <c r="AI783" i="7"/>
  <c r="AH783" i="7"/>
  <c r="AG783" i="7"/>
  <c r="AF783" i="7"/>
  <c r="AE783" i="7"/>
  <c r="AY783" i="7" s="1"/>
  <c r="J783" i="7"/>
  <c r="D783" i="7"/>
  <c r="AW782" i="7"/>
  <c r="AV782" i="7"/>
  <c r="AU782" i="7"/>
  <c r="AT782" i="7"/>
  <c r="AS782" i="7"/>
  <c r="AR782" i="7"/>
  <c r="AQ782" i="7"/>
  <c r="AP782" i="7"/>
  <c r="AO782" i="7"/>
  <c r="AN782" i="7"/>
  <c r="AM782" i="7"/>
  <c r="AL782" i="7"/>
  <c r="AK782" i="7"/>
  <c r="AJ782" i="7"/>
  <c r="AI782" i="7"/>
  <c r="AH782" i="7"/>
  <c r="AG782" i="7"/>
  <c r="AF782" i="7"/>
  <c r="AE782" i="7"/>
  <c r="AY782" i="7" s="1"/>
  <c r="J782" i="7"/>
  <c r="D782" i="7"/>
  <c r="AW781" i="7"/>
  <c r="AV781" i="7"/>
  <c r="AU781" i="7"/>
  <c r="AT781" i="7"/>
  <c r="AS781" i="7"/>
  <c r="AR781" i="7"/>
  <c r="AQ781" i="7"/>
  <c r="AP781" i="7"/>
  <c r="AO781" i="7"/>
  <c r="AN781" i="7"/>
  <c r="AM781" i="7"/>
  <c r="AL781" i="7"/>
  <c r="AK781" i="7"/>
  <c r="AJ781" i="7"/>
  <c r="AI781" i="7"/>
  <c r="AH781" i="7"/>
  <c r="AG781" i="7"/>
  <c r="AF781" i="7"/>
  <c r="AE781" i="7"/>
  <c r="AY781" i="7" s="1"/>
  <c r="J781" i="7"/>
  <c r="D781" i="7"/>
  <c r="AW780" i="7"/>
  <c r="AV780" i="7"/>
  <c r="AU780" i="7"/>
  <c r="AT780" i="7"/>
  <c r="AS780" i="7"/>
  <c r="AR780" i="7"/>
  <c r="AQ780" i="7"/>
  <c r="AP780" i="7"/>
  <c r="AO780" i="7"/>
  <c r="AN780" i="7"/>
  <c r="AM780" i="7"/>
  <c r="AL780" i="7"/>
  <c r="AK780" i="7"/>
  <c r="AJ780" i="7"/>
  <c r="AI780" i="7"/>
  <c r="AH780" i="7"/>
  <c r="AG780" i="7"/>
  <c r="AF780" i="7"/>
  <c r="AE780" i="7"/>
  <c r="AY780" i="7" s="1"/>
  <c r="J780" i="7"/>
  <c r="D780" i="7"/>
  <c r="AW779" i="7"/>
  <c r="AV779" i="7"/>
  <c r="AU779" i="7"/>
  <c r="AT779" i="7"/>
  <c r="AS779" i="7"/>
  <c r="AR779" i="7"/>
  <c r="AQ779" i="7"/>
  <c r="AP779" i="7"/>
  <c r="AO779" i="7"/>
  <c r="AN779" i="7"/>
  <c r="AM779" i="7"/>
  <c r="AL779" i="7"/>
  <c r="AK779" i="7"/>
  <c r="AJ779" i="7"/>
  <c r="AI779" i="7"/>
  <c r="AH779" i="7"/>
  <c r="AG779" i="7"/>
  <c r="AF779" i="7"/>
  <c r="AE779" i="7"/>
  <c r="AY779" i="7" s="1"/>
  <c r="J779" i="7"/>
  <c r="D779" i="7"/>
  <c r="AW778" i="7"/>
  <c r="AV778" i="7"/>
  <c r="AU778" i="7"/>
  <c r="AT778" i="7"/>
  <c r="AS778" i="7"/>
  <c r="AR778" i="7"/>
  <c r="AQ778" i="7"/>
  <c r="AP778" i="7"/>
  <c r="AO778" i="7"/>
  <c r="AN778" i="7"/>
  <c r="AM778" i="7"/>
  <c r="AL778" i="7"/>
  <c r="AK778" i="7"/>
  <c r="AJ778" i="7"/>
  <c r="AI778" i="7"/>
  <c r="AH778" i="7"/>
  <c r="AG778" i="7"/>
  <c r="AF778" i="7"/>
  <c r="AE778" i="7"/>
  <c r="AY778" i="7" s="1"/>
  <c r="J778" i="7"/>
  <c r="D778" i="7"/>
  <c r="AW777" i="7"/>
  <c r="AV777" i="7"/>
  <c r="AU777" i="7"/>
  <c r="AT777" i="7"/>
  <c r="AS777" i="7"/>
  <c r="AR777" i="7"/>
  <c r="AQ777" i="7"/>
  <c r="AP777" i="7"/>
  <c r="AO777" i="7"/>
  <c r="AN777" i="7"/>
  <c r="AM777" i="7"/>
  <c r="AL777" i="7"/>
  <c r="AK777" i="7"/>
  <c r="AJ777" i="7"/>
  <c r="AI777" i="7"/>
  <c r="AH777" i="7"/>
  <c r="AG777" i="7"/>
  <c r="AF777" i="7"/>
  <c r="AE777" i="7"/>
  <c r="AY777" i="7" s="1"/>
  <c r="J777" i="7"/>
  <c r="D777" i="7"/>
  <c r="AW776" i="7"/>
  <c r="AV776" i="7"/>
  <c r="AU776" i="7"/>
  <c r="AT776" i="7"/>
  <c r="AS776" i="7"/>
  <c r="AR776" i="7"/>
  <c r="AQ776" i="7"/>
  <c r="AP776" i="7"/>
  <c r="AO776" i="7"/>
  <c r="AN776" i="7"/>
  <c r="AM776" i="7"/>
  <c r="AL776" i="7"/>
  <c r="AK776" i="7"/>
  <c r="AJ776" i="7"/>
  <c r="AI776" i="7"/>
  <c r="AH776" i="7"/>
  <c r="AG776" i="7"/>
  <c r="AF776" i="7"/>
  <c r="AE776" i="7"/>
  <c r="AY776" i="7" s="1"/>
  <c r="J776" i="7"/>
  <c r="D776" i="7"/>
  <c r="AW775" i="7"/>
  <c r="AV775" i="7"/>
  <c r="AU775" i="7"/>
  <c r="AT775" i="7"/>
  <c r="AS775" i="7"/>
  <c r="AR775" i="7"/>
  <c r="AQ775" i="7"/>
  <c r="AP775" i="7"/>
  <c r="AO775" i="7"/>
  <c r="AN775" i="7"/>
  <c r="AM775" i="7"/>
  <c r="AL775" i="7"/>
  <c r="AK775" i="7"/>
  <c r="AJ775" i="7"/>
  <c r="AI775" i="7"/>
  <c r="AH775" i="7"/>
  <c r="AG775" i="7"/>
  <c r="AF775" i="7"/>
  <c r="AE775" i="7"/>
  <c r="AY775" i="7" s="1"/>
  <c r="J775" i="7"/>
  <c r="D775" i="7"/>
  <c r="AW774" i="7"/>
  <c r="AV774" i="7"/>
  <c r="AU774" i="7"/>
  <c r="AT774" i="7"/>
  <c r="AS774" i="7"/>
  <c r="AR774" i="7"/>
  <c r="AQ774" i="7"/>
  <c r="AP774" i="7"/>
  <c r="AO774" i="7"/>
  <c r="AN774" i="7"/>
  <c r="AM774" i="7"/>
  <c r="AL774" i="7"/>
  <c r="AK774" i="7"/>
  <c r="AJ774" i="7"/>
  <c r="AI774" i="7"/>
  <c r="AH774" i="7"/>
  <c r="AG774" i="7"/>
  <c r="AF774" i="7"/>
  <c r="AE774" i="7"/>
  <c r="AY774" i="7" s="1"/>
  <c r="J774" i="7"/>
  <c r="D774" i="7"/>
  <c r="AW773" i="7"/>
  <c r="AV773" i="7"/>
  <c r="AU773" i="7"/>
  <c r="AT773" i="7"/>
  <c r="AS773" i="7"/>
  <c r="AR773" i="7"/>
  <c r="AQ773" i="7"/>
  <c r="AP773" i="7"/>
  <c r="AO773" i="7"/>
  <c r="AN773" i="7"/>
  <c r="AM773" i="7"/>
  <c r="AL773" i="7"/>
  <c r="AK773" i="7"/>
  <c r="AJ773" i="7"/>
  <c r="AI773" i="7"/>
  <c r="AH773" i="7"/>
  <c r="AG773" i="7"/>
  <c r="AF773" i="7"/>
  <c r="AE773" i="7"/>
  <c r="AY773" i="7" s="1"/>
  <c r="J773" i="7"/>
  <c r="D773" i="7"/>
  <c r="AW772" i="7"/>
  <c r="AV772" i="7"/>
  <c r="AU772" i="7"/>
  <c r="AT772" i="7"/>
  <c r="AS772" i="7"/>
  <c r="AR772" i="7"/>
  <c r="AQ772" i="7"/>
  <c r="AP772" i="7"/>
  <c r="AO772" i="7"/>
  <c r="AN772" i="7"/>
  <c r="AM772" i="7"/>
  <c r="AL772" i="7"/>
  <c r="AK772" i="7"/>
  <c r="AJ772" i="7"/>
  <c r="AI772" i="7"/>
  <c r="AH772" i="7"/>
  <c r="AG772" i="7"/>
  <c r="AF772" i="7"/>
  <c r="AE772" i="7"/>
  <c r="AY772" i="7" s="1"/>
  <c r="J772" i="7"/>
  <c r="D772" i="7"/>
  <c r="AW771" i="7"/>
  <c r="AV771" i="7"/>
  <c r="AU771" i="7"/>
  <c r="AT771" i="7"/>
  <c r="AS771" i="7"/>
  <c r="AR771" i="7"/>
  <c r="AQ771" i="7"/>
  <c r="AP771" i="7"/>
  <c r="AO771" i="7"/>
  <c r="AN771" i="7"/>
  <c r="AM771" i="7"/>
  <c r="AL771" i="7"/>
  <c r="AK771" i="7"/>
  <c r="AJ771" i="7"/>
  <c r="AI771" i="7"/>
  <c r="AH771" i="7"/>
  <c r="AG771" i="7"/>
  <c r="AF771" i="7"/>
  <c r="AE771" i="7"/>
  <c r="AY771" i="7" s="1"/>
  <c r="J771" i="7"/>
  <c r="D771" i="7"/>
  <c r="AW770" i="7"/>
  <c r="AV770" i="7"/>
  <c r="AU770" i="7"/>
  <c r="AT770" i="7"/>
  <c r="AS770" i="7"/>
  <c r="AR770" i="7"/>
  <c r="AQ770" i="7"/>
  <c r="AP770" i="7"/>
  <c r="AO770" i="7"/>
  <c r="AN770" i="7"/>
  <c r="AM770" i="7"/>
  <c r="AL770" i="7"/>
  <c r="AK770" i="7"/>
  <c r="AJ770" i="7"/>
  <c r="AI770" i="7"/>
  <c r="AH770" i="7"/>
  <c r="AG770" i="7"/>
  <c r="AF770" i="7"/>
  <c r="AE770" i="7"/>
  <c r="AY770" i="7" s="1"/>
  <c r="J770" i="7"/>
  <c r="D770" i="7"/>
  <c r="AW769" i="7"/>
  <c r="AV769" i="7"/>
  <c r="AU769" i="7"/>
  <c r="AT769" i="7"/>
  <c r="AS769" i="7"/>
  <c r="AR769" i="7"/>
  <c r="AQ769" i="7"/>
  <c r="AP769" i="7"/>
  <c r="AO769" i="7"/>
  <c r="AN769" i="7"/>
  <c r="AM769" i="7"/>
  <c r="AL769" i="7"/>
  <c r="AK769" i="7"/>
  <c r="AJ769" i="7"/>
  <c r="AI769" i="7"/>
  <c r="AH769" i="7"/>
  <c r="AG769" i="7"/>
  <c r="AF769" i="7"/>
  <c r="AE769" i="7"/>
  <c r="AY769" i="7" s="1"/>
  <c r="J769" i="7"/>
  <c r="D769" i="7"/>
  <c r="AW768" i="7"/>
  <c r="AV768" i="7"/>
  <c r="AU768" i="7"/>
  <c r="AT768" i="7"/>
  <c r="AS768" i="7"/>
  <c r="AR768" i="7"/>
  <c r="AQ768" i="7"/>
  <c r="AP768" i="7"/>
  <c r="AO768" i="7"/>
  <c r="AN768" i="7"/>
  <c r="AM768" i="7"/>
  <c r="AL768" i="7"/>
  <c r="AK768" i="7"/>
  <c r="AJ768" i="7"/>
  <c r="AI768" i="7"/>
  <c r="AH768" i="7"/>
  <c r="AG768" i="7"/>
  <c r="AF768" i="7"/>
  <c r="AE768" i="7"/>
  <c r="AY768" i="7" s="1"/>
  <c r="J768" i="7"/>
  <c r="D768" i="7"/>
  <c r="AW767" i="7"/>
  <c r="AV767" i="7"/>
  <c r="AU767" i="7"/>
  <c r="AT767" i="7"/>
  <c r="AS767" i="7"/>
  <c r="AR767" i="7"/>
  <c r="AQ767" i="7"/>
  <c r="AP767" i="7"/>
  <c r="AO767" i="7"/>
  <c r="AN767" i="7"/>
  <c r="AM767" i="7"/>
  <c r="AL767" i="7"/>
  <c r="AK767" i="7"/>
  <c r="AJ767" i="7"/>
  <c r="AI767" i="7"/>
  <c r="AH767" i="7"/>
  <c r="AG767" i="7"/>
  <c r="AF767" i="7"/>
  <c r="AE767" i="7"/>
  <c r="AY767" i="7" s="1"/>
  <c r="J767" i="7"/>
  <c r="D767" i="7"/>
  <c r="AW766" i="7"/>
  <c r="AV766" i="7"/>
  <c r="AU766" i="7"/>
  <c r="AT766" i="7"/>
  <c r="AS766" i="7"/>
  <c r="AR766" i="7"/>
  <c r="AQ766" i="7"/>
  <c r="AP766" i="7"/>
  <c r="AO766" i="7"/>
  <c r="AN766" i="7"/>
  <c r="AM766" i="7"/>
  <c r="AL766" i="7"/>
  <c r="AK766" i="7"/>
  <c r="AJ766" i="7"/>
  <c r="AI766" i="7"/>
  <c r="AH766" i="7"/>
  <c r="AG766" i="7"/>
  <c r="AF766" i="7"/>
  <c r="AE766" i="7"/>
  <c r="AY766" i="7" s="1"/>
  <c r="J766" i="7"/>
  <c r="D766" i="7"/>
  <c r="AW765" i="7"/>
  <c r="AV765" i="7"/>
  <c r="AU765" i="7"/>
  <c r="AT765" i="7"/>
  <c r="AS765" i="7"/>
  <c r="AR765" i="7"/>
  <c r="AQ765" i="7"/>
  <c r="AP765" i="7"/>
  <c r="AO765" i="7"/>
  <c r="AN765" i="7"/>
  <c r="AM765" i="7"/>
  <c r="AL765" i="7"/>
  <c r="AK765" i="7"/>
  <c r="AJ765" i="7"/>
  <c r="AI765" i="7"/>
  <c r="AH765" i="7"/>
  <c r="AG765" i="7"/>
  <c r="AF765" i="7"/>
  <c r="AE765" i="7"/>
  <c r="AY765" i="7" s="1"/>
  <c r="J765" i="7"/>
  <c r="D765" i="7"/>
  <c r="AW764" i="7"/>
  <c r="AV764" i="7"/>
  <c r="AU764" i="7"/>
  <c r="AT764" i="7"/>
  <c r="AS764" i="7"/>
  <c r="AR764" i="7"/>
  <c r="AQ764" i="7"/>
  <c r="AP764" i="7"/>
  <c r="AO764" i="7"/>
  <c r="AN764" i="7"/>
  <c r="AM764" i="7"/>
  <c r="AL764" i="7"/>
  <c r="AK764" i="7"/>
  <c r="AJ764" i="7"/>
  <c r="AI764" i="7"/>
  <c r="AH764" i="7"/>
  <c r="AG764" i="7"/>
  <c r="AF764" i="7"/>
  <c r="AE764" i="7"/>
  <c r="AY764" i="7" s="1"/>
  <c r="J764" i="7"/>
  <c r="D764" i="7"/>
  <c r="AW763" i="7"/>
  <c r="AV763" i="7"/>
  <c r="AU763" i="7"/>
  <c r="AT763" i="7"/>
  <c r="AS763" i="7"/>
  <c r="AR763" i="7"/>
  <c r="AQ763" i="7"/>
  <c r="AP763" i="7"/>
  <c r="AO763" i="7"/>
  <c r="AN763" i="7"/>
  <c r="AM763" i="7"/>
  <c r="AL763" i="7"/>
  <c r="AK763" i="7"/>
  <c r="AJ763" i="7"/>
  <c r="AI763" i="7"/>
  <c r="AH763" i="7"/>
  <c r="AG763" i="7"/>
  <c r="AF763" i="7"/>
  <c r="AE763" i="7"/>
  <c r="AY763" i="7" s="1"/>
  <c r="J763" i="7"/>
  <c r="D763" i="7"/>
  <c r="AW762" i="7"/>
  <c r="AV762" i="7"/>
  <c r="AU762" i="7"/>
  <c r="AT762" i="7"/>
  <c r="AS762" i="7"/>
  <c r="AR762" i="7"/>
  <c r="AQ762" i="7"/>
  <c r="AP762" i="7"/>
  <c r="AO762" i="7"/>
  <c r="AN762" i="7"/>
  <c r="AM762" i="7"/>
  <c r="AL762" i="7"/>
  <c r="AK762" i="7"/>
  <c r="AJ762" i="7"/>
  <c r="AI762" i="7"/>
  <c r="AH762" i="7"/>
  <c r="AG762" i="7"/>
  <c r="AF762" i="7"/>
  <c r="AE762" i="7"/>
  <c r="AY762" i="7" s="1"/>
  <c r="J762" i="7"/>
  <c r="D762" i="7"/>
  <c r="AW761" i="7"/>
  <c r="AV761" i="7"/>
  <c r="AU761" i="7"/>
  <c r="AT761" i="7"/>
  <c r="AS761" i="7"/>
  <c r="AR761" i="7"/>
  <c r="AQ761" i="7"/>
  <c r="AP761" i="7"/>
  <c r="AO761" i="7"/>
  <c r="AN761" i="7"/>
  <c r="AM761" i="7"/>
  <c r="AL761" i="7"/>
  <c r="AK761" i="7"/>
  <c r="AJ761" i="7"/>
  <c r="AI761" i="7"/>
  <c r="AH761" i="7"/>
  <c r="AG761" i="7"/>
  <c r="AF761" i="7"/>
  <c r="AE761" i="7"/>
  <c r="AY761" i="7" s="1"/>
  <c r="J761" i="7"/>
  <c r="D761" i="7"/>
  <c r="AW760" i="7"/>
  <c r="AV760" i="7"/>
  <c r="AU760" i="7"/>
  <c r="AT760" i="7"/>
  <c r="AS760" i="7"/>
  <c r="AR760" i="7"/>
  <c r="AQ760" i="7"/>
  <c r="AP760" i="7"/>
  <c r="AO760" i="7"/>
  <c r="AN760" i="7"/>
  <c r="AM760" i="7"/>
  <c r="AL760" i="7"/>
  <c r="AK760" i="7"/>
  <c r="AJ760" i="7"/>
  <c r="AI760" i="7"/>
  <c r="AH760" i="7"/>
  <c r="AG760" i="7"/>
  <c r="AF760" i="7"/>
  <c r="AE760" i="7"/>
  <c r="AY760" i="7" s="1"/>
  <c r="J760" i="7"/>
  <c r="D760" i="7"/>
  <c r="AW759" i="7"/>
  <c r="AV759" i="7"/>
  <c r="AU759" i="7"/>
  <c r="AT759" i="7"/>
  <c r="AS759" i="7"/>
  <c r="AR759" i="7"/>
  <c r="AQ759" i="7"/>
  <c r="AP759" i="7"/>
  <c r="AO759" i="7"/>
  <c r="AN759" i="7"/>
  <c r="AM759" i="7"/>
  <c r="AL759" i="7"/>
  <c r="AK759" i="7"/>
  <c r="AJ759" i="7"/>
  <c r="AI759" i="7"/>
  <c r="AH759" i="7"/>
  <c r="AG759" i="7"/>
  <c r="AF759" i="7"/>
  <c r="AE759" i="7"/>
  <c r="AY759" i="7" s="1"/>
  <c r="J759" i="7"/>
  <c r="D759" i="7"/>
  <c r="AW758" i="7"/>
  <c r="AV758" i="7"/>
  <c r="AU758" i="7"/>
  <c r="AT758" i="7"/>
  <c r="AS758" i="7"/>
  <c r="AR758" i="7"/>
  <c r="AQ758" i="7"/>
  <c r="AP758" i="7"/>
  <c r="AO758" i="7"/>
  <c r="AN758" i="7"/>
  <c r="AM758" i="7"/>
  <c r="AL758" i="7"/>
  <c r="AK758" i="7"/>
  <c r="AJ758" i="7"/>
  <c r="AI758" i="7"/>
  <c r="AH758" i="7"/>
  <c r="AG758" i="7"/>
  <c r="AF758" i="7"/>
  <c r="AE758" i="7"/>
  <c r="AY758" i="7" s="1"/>
  <c r="J758" i="7"/>
  <c r="D758" i="7"/>
  <c r="AW757" i="7"/>
  <c r="AV757" i="7"/>
  <c r="AU757" i="7"/>
  <c r="AT757" i="7"/>
  <c r="AS757" i="7"/>
  <c r="AR757" i="7"/>
  <c r="AQ757" i="7"/>
  <c r="AP757" i="7"/>
  <c r="AO757" i="7"/>
  <c r="AN757" i="7"/>
  <c r="AM757" i="7"/>
  <c r="AL757" i="7"/>
  <c r="AK757" i="7"/>
  <c r="AJ757" i="7"/>
  <c r="AI757" i="7"/>
  <c r="AH757" i="7"/>
  <c r="AG757" i="7"/>
  <c r="AF757" i="7"/>
  <c r="AE757" i="7"/>
  <c r="AY757" i="7" s="1"/>
  <c r="J757" i="7"/>
  <c r="D757" i="7"/>
  <c r="AW756" i="7"/>
  <c r="AV756" i="7"/>
  <c r="AU756" i="7"/>
  <c r="AT756" i="7"/>
  <c r="AS756" i="7"/>
  <c r="AR756" i="7"/>
  <c r="AQ756" i="7"/>
  <c r="AP756" i="7"/>
  <c r="AO756" i="7"/>
  <c r="AN756" i="7"/>
  <c r="AM756" i="7"/>
  <c r="AL756" i="7"/>
  <c r="AK756" i="7"/>
  <c r="AJ756" i="7"/>
  <c r="AI756" i="7"/>
  <c r="AH756" i="7"/>
  <c r="AG756" i="7"/>
  <c r="AF756" i="7"/>
  <c r="AE756" i="7"/>
  <c r="AY756" i="7" s="1"/>
  <c r="J756" i="7"/>
  <c r="D756" i="7"/>
  <c r="AW755" i="7"/>
  <c r="AV755" i="7"/>
  <c r="AU755" i="7"/>
  <c r="AT755" i="7"/>
  <c r="AS755" i="7"/>
  <c r="AR755" i="7"/>
  <c r="AQ755" i="7"/>
  <c r="AP755" i="7"/>
  <c r="AO755" i="7"/>
  <c r="AN755" i="7"/>
  <c r="AM755" i="7"/>
  <c r="AL755" i="7"/>
  <c r="AK755" i="7"/>
  <c r="AJ755" i="7"/>
  <c r="AI755" i="7"/>
  <c r="AH755" i="7"/>
  <c r="AG755" i="7"/>
  <c r="AF755" i="7"/>
  <c r="AE755" i="7"/>
  <c r="AY755" i="7" s="1"/>
  <c r="J755" i="7"/>
  <c r="D755" i="7"/>
  <c r="AW754" i="7"/>
  <c r="AV754" i="7"/>
  <c r="AU754" i="7"/>
  <c r="AT754" i="7"/>
  <c r="AS754" i="7"/>
  <c r="AR754" i="7"/>
  <c r="AQ754" i="7"/>
  <c r="AP754" i="7"/>
  <c r="AO754" i="7"/>
  <c r="AN754" i="7"/>
  <c r="AM754" i="7"/>
  <c r="AL754" i="7"/>
  <c r="AK754" i="7"/>
  <c r="AJ754" i="7"/>
  <c r="AI754" i="7"/>
  <c r="AH754" i="7"/>
  <c r="AG754" i="7"/>
  <c r="AF754" i="7"/>
  <c r="AE754" i="7"/>
  <c r="AY754" i="7" s="1"/>
  <c r="J754" i="7"/>
  <c r="D754" i="7"/>
  <c r="AW753" i="7"/>
  <c r="AV753" i="7"/>
  <c r="AU753" i="7"/>
  <c r="AT753" i="7"/>
  <c r="AS753" i="7"/>
  <c r="AR753" i="7"/>
  <c r="AQ753" i="7"/>
  <c r="AP753" i="7"/>
  <c r="AO753" i="7"/>
  <c r="AN753" i="7"/>
  <c r="AM753" i="7"/>
  <c r="AL753" i="7"/>
  <c r="AK753" i="7"/>
  <c r="AJ753" i="7"/>
  <c r="AI753" i="7"/>
  <c r="AH753" i="7"/>
  <c r="AG753" i="7"/>
  <c r="AF753" i="7"/>
  <c r="AE753" i="7"/>
  <c r="AY753" i="7" s="1"/>
  <c r="J753" i="7"/>
  <c r="D753" i="7"/>
  <c r="AW752" i="7"/>
  <c r="AV752" i="7"/>
  <c r="AU752" i="7"/>
  <c r="AT752" i="7"/>
  <c r="AS752" i="7"/>
  <c r="AR752" i="7"/>
  <c r="AQ752" i="7"/>
  <c r="AP752" i="7"/>
  <c r="AO752" i="7"/>
  <c r="AN752" i="7"/>
  <c r="AM752" i="7"/>
  <c r="AL752" i="7"/>
  <c r="AK752" i="7"/>
  <c r="AJ752" i="7"/>
  <c r="AI752" i="7"/>
  <c r="AH752" i="7"/>
  <c r="AG752" i="7"/>
  <c r="AF752" i="7"/>
  <c r="AE752" i="7"/>
  <c r="AY752" i="7" s="1"/>
  <c r="J752" i="7"/>
  <c r="D752" i="7"/>
  <c r="AW751" i="7"/>
  <c r="AV751" i="7"/>
  <c r="AU751" i="7"/>
  <c r="AT751" i="7"/>
  <c r="AS751" i="7"/>
  <c r="AR751" i="7"/>
  <c r="AQ751" i="7"/>
  <c r="AP751" i="7"/>
  <c r="AO751" i="7"/>
  <c r="AN751" i="7"/>
  <c r="AM751" i="7"/>
  <c r="AL751" i="7"/>
  <c r="AK751" i="7"/>
  <c r="AJ751" i="7"/>
  <c r="AI751" i="7"/>
  <c r="AH751" i="7"/>
  <c r="AG751" i="7"/>
  <c r="AF751" i="7"/>
  <c r="AE751" i="7"/>
  <c r="AY751" i="7" s="1"/>
  <c r="J751" i="7"/>
  <c r="D751" i="7"/>
  <c r="AW750" i="7"/>
  <c r="AV750" i="7"/>
  <c r="AU750" i="7"/>
  <c r="AT750" i="7"/>
  <c r="AS750" i="7"/>
  <c r="AR750" i="7"/>
  <c r="AQ750" i="7"/>
  <c r="AP750" i="7"/>
  <c r="AO750" i="7"/>
  <c r="AN750" i="7"/>
  <c r="AM750" i="7"/>
  <c r="AL750" i="7"/>
  <c r="AK750" i="7"/>
  <c r="AJ750" i="7"/>
  <c r="AI750" i="7"/>
  <c r="AH750" i="7"/>
  <c r="AG750" i="7"/>
  <c r="AF750" i="7"/>
  <c r="AE750" i="7"/>
  <c r="AY750" i="7" s="1"/>
  <c r="J750" i="7"/>
  <c r="D750" i="7"/>
  <c r="AW749" i="7"/>
  <c r="AV749" i="7"/>
  <c r="AU749" i="7"/>
  <c r="AT749" i="7"/>
  <c r="AS749" i="7"/>
  <c r="AR749" i="7"/>
  <c r="AQ749" i="7"/>
  <c r="AP749" i="7"/>
  <c r="AO749" i="7"/>
  <c r="AN749" i="7"/>
  <c r="AM749" i="7"/>
  <c r="AL749" i="7"/>
  <c r="AK749" i="7"/>
  <c r="AJ749" i="7"/>
  <c r="AI749" i="7"/>
  <c r="AH749" i="7"/>
  <c r="AG749" i="7"/>
  <c r="AF749" i="7"/>
  <c r="AE749" i="7"/>
  <c r="AY749" i="7" s="1"/>
  <c r="J749" i="7"/>
  <c r="D749" i="7"/>
  <c r="AW748" i="7"/>
  <c r="AV748" i="7"/>
  <c r="AU748" i="7"/>
  <c r="AT748" i="7"/>
  <c r="AS748" i="7"/>
  <c r="AR748" i="7"/>
  <c r="AQ748" i="7"/>
  <c r="AP748" i="7"/>
  <c r="AO748" i="7"/>
  <c r="AN748" i="7"/>
  <c r="AM748" i="7"/>
  <c r="AL748" i="7"/>
  <c r="AK748" i="7"/>
  <c r="AJ748" i="7"/>
  <c r="AI748" i="7"/>
  <c r="AH748" i="7"/>
  <c r="AG748" i="7"/>
  <c r="AF748" i="7"/>
  <c r="AE748" i="7"/>
  <c r="AY748" i="7" s="1"/>
  <c r="J748" i="7"/>
  <c r="D748" i="7"/>
  <c r="AW747" i="7"/>
  <c r="AV747" i="7"/>
  <c r="AU747" i="7"/>
  <c r="AT747" i="7"/>
  <c r="AS747" i="7"/>
  <c r="AR747" i="7"/>
  <c r="AQ747" i="7"/>
  <c r="AP747" i="7"/>
  <c r="AO747" i="7"/>
  <c r="AN747" i="7"/>
  <c r="AM747" i="7"/>
  <c r="AL747" i="7"/>
  <c r="AK747" i="7"/>
  <c r="AJ747" i="7"/>
  <c r="AI747" i="7"/>
  <c r="AH747" i="7"/>
  <c r="AG747" i="7"/>
  <c r="AF747" i="7"/>
  <c r="AE747" i="7"/>
  <c r="AY747" i="7" s="1"/>
  <c r="J747" i="7"/>
  <c r="D747" i="7"/>
  <c r="AW746" i="7"/>
  <c r="AV746" i="7"/>
  <c r="AU746" i="7"/>
  <c r="AT746" i="7"/>
  <c r="AS746" i="7"/>
  <c r="AR746" i="7"/>
  <c r="AQ746" i="7"/>
  <c r="AP746" i="7"/>
  <c r="AO746" i="7"/>
  <c r="AN746" i="7"/>
  <c r="AM746" i="7"/>
  <c r="AL746" i="7"/>
  <c r="AK746" i="7"/>
  <c r="AJ746" i="7"/>
  <c r="AI746" i="7"/>
  <c r="AH746" i="7"/>
  <c r="AG746" i="7"/>
  <c r="AF746" i="7"/>
  <c r="AE746" i="7"/>
  <c r="AY746" i="7" s="1"/>
  <c r="J746" i="7"/>
  <c r="D746" i="7"/>
  <c r="AW745" i="7"/>
  <c r="AV745" i="7"/>
  <c r="AU745" i="7"/>
  <c r="AT745" i="7"/>
  <c r="AS745" i="7"/>
  <c r="AR745" i="7"/>
  <c r="AQ745" i="7"/>
  <c r="AP745" i="7"/>
  <c r="AO745" i="7"/>
  <c r="AN745" i="7"/>
  <c r="AM745" i="7"/>
  <c r="AL745" i="7"/>
  <c r="AK745" i="7"/>
  <c r="AJ745" i="7"/>
  <c r="AI745" i="7"/>
  <c r="AH745" i="7"/>
  <c r="AG745" i="7"/>
  <c r="AF745" i="7"/>
  <c r="AE745" i="7"/>
  <c r="AY745" i="7" s="1"/>
  <c r="J745" i="7"/>
  <c r="D745" i="7"/>
  <c r="AW744" i="7"/>
  <c r="AV744" i="7"/>
  <c r="AU744" i="7"/>
  <c r="AT744" i="7"/>
  <c r="AS744" i="7"/>
  <c r="AR744" i="7"/>
  <c r="AQ744" i="7"/>
  <c r="AP744" i="7"/>
  <c r="AO744" i="7"/>
  <c r="AN744" i="7"/>
  <c r="AM744" i="7"/>
  <c r="AL744" i="7"/>
  <c r="AK744" i="7"/>
  <c r="AJ744" i="7"/>
  <c r="AI744" i="7"/>
  <c r="AH744" i="7"/>
  <c r="AG744" i="7"/>
  <c r="AF744" i="7"/>
  <c r="AE744" i="7"/>
  <c r="AY744" i="7" s="1"/>
  <c r="J744" i="7"/>
  <c r="D744" i="7"/>
  <c r="AW743" i="7"/>
  <c r="AV743" i="7"/>
  <c r="AU743" i="7"/>
  <c r="AT743" i="7"/>
  <c r="AS743" i="7"/>
  <c r="AR743" i="7"/>
  <c r="AQ743" i="7"/>
  <c r="AP743" i="7"/>
  <c r="AO743" i="7"/>
  <c r="AN743" i="7"/>
  <c r="AM743" i="7"/>
  <c r="AL743" i="7"/>
  <c r="AK743" i="7"/>
  <c r="AJ743" i="7"/>
  <c r="AI743" i="7"/>
  <c r="AH743" i="7"/>
  <c r="AG743" i="7"/>
  <c r="AF743" i="7"/>
  <c r="AE743" i="7"/>
  <c r="AY743" i="7" s="1"/>
  <c r="J743" i="7"/>
  <c r="D743" i="7"/>
  <c r="AW742" i="7"/>
  <c r="AV742" i="7"/>
  <c r="AU742" i="7"/>
  <c r="AT742" i="7"/>
  <c r="AS742" i="7"/>
  <c r="AR742" i="7"/>
  <c r="AQ742" i="7"/>
  <c r="AP742" i="7"/>
  <c r="AO742" i="7"/>
  <c r="AN742" i="7"/>
  <c r="AM742" i="7"/>
  <c r="AL742" i="7"/>
  <c r="AK742" i="7"/>
  <c r="AJ742" i="7"/>
  <c r="AI742" i="7"/>
  <c r="AH742" i="7"/>
  <c r="AG742" i="7"/>
  <c r="AF742" i="7"/>
  <c r="AE742" i="7"/>
  <c r="AY742" i="7" s="1"/>
  <c r="J742" i="7"/>
  <c r="D742" i="7"/>
  <c r="AW741" i="7"/>
  <c r="AV741" i="7"/>
  <c r="AU741" i="7"/>
  <c r="AT741" i="7"/>
  <c r="AS741" i="7"/>
  <c r="AR741" i="7"/>
  <c r="AQ741" i="7"/>
  <c r="AP741" i="7"/>
  <c r="AO741" i="7"/>
  <c r="AN741" i="7"/>
  <c r="AM741" i="7"/>
  <c r="AL741" i="7"/>
  <c r="AK741" i="7"/>
  <c r="AJ741" i="7"/>
  <c r="AI741" i="7"/>
  <c r="AH741" i="7"/>
  <c r="AG741" i="7"/>
  <c r="AF741" i="7"/>
  <c r="AE741" i="7"/>
  <c r="AY741" i="7" s="1"/>
  <c r="J741" i="7"/>
  <c r="D741" i="7"/>
  <c r="AW740" i="7"/>
  <c r="AV740" i="7"/>
  <c r="AU740" i="7"/>
  <c r="AT740" i="7"/>
  <c r="AS740" i="7"/>
  <c r="AR740" i="7"/>
  <c r="AQ740" i="7"/>
  <c r="AP740" i="7"/>
  <c r="AO740" i="7"/>
  <c r="AN740" i="7"/>
  <c r="AM740" i="7"/>
  <c r="AL740" i="7"/>
  <c r="AK740" i="7"/>
  <c r="AJ740" i="7"/>
  <c r="AI740" i="7"/>
  <c r="AH740" i="7"/>
  <c r="AG740" i="7"/>
  <c r="AF740" i="7"/>
  <c r="AE740" i="7"/>
  <c r="AY740" i="7" s="1"/>
  <c r="J740" i="7"/>
  <c r="D740" i="7"/>
  <c r="AW739" i="7"/>
  <c r="AV739" i="7"/>
  <c r="AU739" i="7"/>
  <c r="AT739" i="7"/>
  <c r="AS739" i="7"/>
  <c r="AR739" i="7"/>
  <c r="AQ739" i="7"/>
  <c r="AP739" i="7"/>
  <c r="AO739" i="7"/>
  <c r="AN739" i="7"/>
  <c r="AM739" i="7"/>
  <c r="AL739" i="7"/>
  <c r="AK739" i="7"/>
  <c r="AJ739" i="7"/>
  <c r="AI739" i="7"/>
  <c r="AH739" i="7"/>
  <c r="AG739" i="7"/>
  <c r="AF739" i="7"/>
  <c r="AE739" i="7"/>
  <c r="AY739" i="7" s="1"/>
  <c r="J739" i="7"/>
  <c r="D739" i="7"/>
  <c r="AW738" i="7"/>
  <c r="AV738" i="7"/>
  <c r="AU738" i="7"/>
  <c r="AT738" i="7"/>
  <c r="AS738" i="7"/>
  <c r="AR738" i="7"/>
  <c r="AQ738" i="7"/>
  <c r="AP738" i="7"/>
  <c r="AO738" i="7"/>
  <c r="AN738" i="7"/>
  <c r="AM738" i="7"/>
  <c r="AL738" i="7"/>
  <c r="AK738" i="7"/>
  <c r="AJ738" i="7"/>
  <c r="AI738" i="7"/>
  <c r="AH738" i="7"/>
  <c r="AG738" i="7"/>
  <c r="AF738" i="7"/>
  <c r="AE738" i="7"/>
  <c r="AY738" i="7" s="1"/>
  <c r="J738" i="7"/>
  <c r="D738" i="7"/>
  <c r="AW737" i="7"/>
  <c r="AV737" i="7"/>
  <c r="AU737" i="7"/>
  <c r="AT737" i="7"/>
  <c r="AS737" i="7"/>
  <c r="AR737" i="7"/>
  <c r="AQ737" i="7"/>
  <c r="AP737" i="7"/>
  <c r="AO737" i="7"/>
  <c r="AN737" i="7"/>
  <c r="AM737" i="7"/>
  <c r="AL737" i="7"/>
  <c r="AK737" i="7"/>
  <c r="AJ737" i="7"/>
  <c r="AI737" i="7"/>
  <c r="AH737" i="7"/>
  <c r="AG737" i="7"/>
  <c r="AF737" i="7"/>
  <c r="AE737" i="7"/>
  <c r="AY737" i="7" s="1"/>
  <c r="J737" i="7"/>
  <c r="D737" i="7"/>
  <c r="AW736" i="7"/>
  <c r="AV736" i="7"/>
  <c r="AU736" i="7"/>
  <c r="AT736" i="7"/>
  <c r="AS736" i="7"/>
  <c r="AR736" i="7"/>
  <c r="AQ736" i="7"/>
  <c r="AP736" i="7"/>
  <c r="AO736" i="7"/>
  <c r="AN736" i="7"/>
  <c r="AM736" i="7"/>
  <c r="AL736" i="7"/>
  <c r="AK736" i="7"/>
  <c r="AJ736" i="7"/>
  <c r="AI736" i="7"/>
  <c r="AH736" i="7"/>
  <c r="AG736" i="7"/>
  <c r="AF736" i="7"/>
  <c r="AE736" i="7"/>
  <c r="AY736" i="7" s="1"/>
  <c r="J736" i="7"/>
  <c r="D736" i="7"/>
  <c r="AW735" i="7"/>
  <c r="AV735" i="7"/>
  <c r="AU735" i="7"/>
  <c r="AT735" i="7"/>
  <c r="AS735" i="7"/>
  <c r="AR735" i="7"/>
  <c r="AQ735" i="7"/>
  <c r="AP735" i="7"/>
  <c r="AO735" i="7"/>
  <c r="AN735" i="7"/>
  <c r="AM735" i="7"/>
  <c r="AL735" i="7"/>
  <c r="AK735" i="7"/>
  <c r="AJ735" i="7"/>
  <c r="AI735" i="7"/>
  <c r="AH735" i="7"/>
  <c r="AG735" i="7"/>
  <c r="AF735" i="7"/>
  <c r="AE735" i="7"/>
  <c r="AY735" i="7" s="1"/>
  <c r="J735" i="7"/>
  <c r="D735" i="7"/>
  <c r="AW734" i="7"/>
  <c r="AV734" i="7"/>
  <c r="AU734" i="7"/>
  <c r="AT734" i="7"/>
  <c r="AS734" i="7"/>
  <c r="AR734" i="7"/>
  <c r="AQ734" i="7"/>
  <c r="AP734" i="7"/>
  <c r="AO734" i="7"/>
  <c r="AN734" i="7"/>
  <c r="AM734" i="7"/>
  <c r="AL734" i="7"/>
  <c r="AK734" i="7"/>
  <c r="AJ734" i="7"/>
  <c r="AI734" i="7"/>
  <c r="AH734" i="7"/>
  <c r="AG734" i="7"/>
  <c r="AF734" i="7"/>
  <c r="AE734" i="7"/>
  <c r="AY734" i="7" s="1"/>
  <c r="J734" i="7"/>
  <c r="D734" i="7"/>
  <c r="AW733" i="7"/>
  <c r="AV733" i="7"/>
  <c r="AU733" i="7"/>
  <c r="AT733" i="7"/>
  <c r="AS733" i="7"/>
  <c r="AR733" i="7"/>
  <c r="AQ733" i="7"/>
  <c r="AP733" i="7"/>
  <c r="AO733" i="7"/>
  <c r="AN733" i="7"/>
  <c r="AM733" i="7"/>
  <c r="AL733" i="7"/>
  <c r="AK733" i="7"/>
  <c r="AJ733" i="7"/>
  <c r="AI733" i="7"/>
  <c r="AH733" i="7"/>
  <c r="AG733" i="7"/>
  <c r="AF733" i="7"/>
  <c r="AE733" i="7"/>
  <c r="AY733" i="7" s="1"/>
  <c r="J733" i="7"/>
  <c r="D733" i="7"/>
  <c r="AW732" i="7"/>
  <c r="AV732" i="7"/>
  <c r="AU732" i="7"/>
  <c r="AT732" i="7"/>
  <c r="AS732" i="7"/>
  <c r="AR732" i="7"/>
  <c r="AQ732" i="7"/>
  <c r="AP732" i="7"/>
  <c r="AO732" i="7"/>
  <c r="AN732" i="7"/>
  <c r="AM732" i="7"/>
  <c r="AL732" i="7"/>
  <c r="AK732" i="7"/>
  <c r="AJ732" i="7"/>
  <c r="AI732" i="7"/>
  <c r="AH732" i="7"/>
  <c r="AG732" i="7"/>
  <c r="AF732" i="7"/>
  <c r="AE732" i="7"/>
  <c r="AY732" i="7" s="1"/>
  <c r="J732" i="7"/>
  <c r="D732" i="7"/>
  <c r="AW731" i="7"/>
  <c r="AV731" i="7"/>
  <c r="AU731" i="7"/>
  <c r="AT731" i="7"/>
  <c r="AS731" i="7"/>
  <c r="AR731" i="7"/>
  <c r="AQ731" i="7"/>
  <c r="AP731" i="7"/>
  <c r="AO731" i="7"/>
  <c r="AN731" i="7"/>
  <c r="AM731" i="7"/>
  <c r="AL731" i="7"/>
  <c r="AK731" i="7"/>
  <c r="AJ731" i="7"/>
  <c r="AI731" i="7"/>
  <c r="AH731" i="7"/>
  <c r="AG731" i="7"/>
  <c r="AF731" i="7"/>
  <c r="AE731" i="7"/>
  <c r="AY731" i="7" s="1"/>
  <c r="J731" i="7"/>
  <c r="D731" i="7"/>
  <c r="AW730" i="7"/>
  <c r="AV730" i="7"/>
  <c r="AU730" i="7"/>
  <c r="AT730" i="7"/>
  <c r="AS730" i="7"/>
  <c r="AR730" i="7"/>
  <c r="AQ730" i="7"/>
  <c r="AP730" i="7"/>
  <c r="AO730" i="7"/>
  <c r="AN730" i="7"/>
  <c r="AM730" i="7"/>
  <c r="AL730" i="7"/>
  <c r="AK730" i="7"/>
  <c r="AJ730" i="7"/>
  <c r="AI730" i="7"/>
  <c r="AH730" i="7"/>
  <c r="AG730" i="7"/>
  <c r="AF730" i="7"/>
  <c r="AE730" i="7"/>
  <c r="AY730" i="7" s="1"/>
  <c r="J730" i="7"/>
  <c r="D730" i="7"/>
  <c r="AW729" i="7"/>
  <c r="AV729" i="7"/>
  <c r="AU729" i="7"/>
  <c r="AT729" i="7"/>
  <c r="AS729" i="7"/>
  <c r="AR729" i="7"/>
  <c r="AQ729" i="7"/>
  <c r="AP729" i="7"/>
  <c r="AO729" i="7"/>
  <c r="AN729" i="7"/>
  <c r="AM729" i="7"/>
  <c r="AL729" i="7"/>
  <c r="AK729" i="7"/>
  <c r="AJ729" i="7"/>
  <c r="AI729" i="7"/>
  <c r="AH729" i="7"/>
  <c r="AG729" i="7"/>
  <c r="AF729" i="7"/>
  <c r="AE729" i="7"/>
  <c r="AY729" i="7" s="1"/>
  <c r="J729" i="7"/>
  <c r="D729" i="7"/>
  <c r="AW728" i="7"/>
  <c r="AV728" i="7"/>
  <c r="AU728" i="7"/>
  <c r="AT728" i="7"/>
  <c r="AS728" i="7"/>
  <c r="AR728" i="7"/>
  <c r="AQ728" i="7"/>
  <c r="AP728" i="7"/>
  <c r="AO728" i="7"/>
  <c r="AN728" i="7"/>
  <c r="AM728" i="7"/>
  <c r="AL728" i="7"/>
  <c r="AK728" i="7"/>
  <c r="AJ728" i="7"/>
  <c r="AI728" i="7"/>
  <c r="AH728" i="7"/>
  <c r="AG728" i="7"/>
  <c r="AF728" i="7"/>
  <c r="AE728" i="7"/>
  <c r="AY728" i="7" s="1"/>
  <c r="J728" i="7"/>
  <c r="D728" i="7"/>
  <c r="AW727" i="7"/>
  <c r="AV727" i="7"/>
  <c r="AU727" i="7"/>
  <c r="AT727" i="7"/>
  <c r="AS727" i="7"/>
  <c r="AR727" i="7"/>
  <c r="AQ727" i="7"/>
  <c r="AP727" i="7"/>
  <c r="AO727" i="7"/>
  <c r="AN727" i="7"/>
  <c r="AM727" i="7"/>
  <c r="AL727" i="7"/>
  <c r="AK727" i="7"/>
  <c r="AJ727" i="7"/>
  <c r="AI727" i="7"/>
  <c r="AH727" i="7"/>
  <c r="AG727" i="7"/>
  <c r="AF727" i="7"/>
  <c r="AE727" i="7"/>
  <c r="AY727" i="7" s="1"/>
  <c r="J727" i="7"/>
  <c r="D727" i="7"/>
  <c r="AW726" i="7"/>
  <c r="AV726" i="7"/>
  <c r="AU726" i="7"/>
  <c r="AT726" i="7"/>
  <c r="AS726" i="7"/>
  <c r="AR726" i="7"/>
  <c r="AQ726" i="7"/>
  <c r="AP726" i="7"/>
  <c r="AO726" i="7"/>
  <c r="AN726" i="7"/>
  <c r="AM726" i="7"/>
  <c r="AL726" i="7"/>
  <c r="AK726" i="7"/>
  <c r="AJ726" i="7"/>
  <c r="AI726" i="7"/>
  <c r="AH726" i="7"/>
  <c r="AG726" i="7"/>
  <c r="AF726" i="7"/>
  <c r="AE726" i="7"/>
  <c r="AY726" i="7" s="1"/>
  <c r="J726" i="7"/>
  <c r="D726" i="7"/>
  <c r="AW725" i="7"/>
  <c r="AV725" i="7"/>
  <c r="AU725" i="7"/>
  <c r="AT725" i="7"/>
  <c r="AS725" i="7"/>
  <c r="AR725" i="7"/>
  <c r="AQ725" i="7"/>
  <c r="AP725" i="7"/>
  <c r="AO725" i="7"/>
  <c r="AN725" i="7"/>
  <c r="AM725" i="7"/>
  <c r="AL725" i="7"/>
  <c r="AK725" i="7"/>
  <c r="AJ725" i="7"/>
  <c r="AI725" i="7"/>
  <c r="AH725" i="7"/>
  <c r="AG725" i="7"/>
  <c r="AF725" i="7"/>
  <c r="AE725" i="7"/>
  <c r="AY725" i="7" s="1"/>
  <c r="J725" i="7"/>
  <c r="D725" i="7"/>
  <c r="AW724" i="7"/>
  <c r="AV724" i="7"/>
  <c r="AU724" i="7"/>
  <c r="AT724" i="7"/>
  <c r="AS724" i="7"/>
  <c r="AR724" i="7"/>
  <c r="AQ724" i="7"/>
  <c r="AP724" i="7"/>
  <c r="AO724" i="7"/>
  <c r="AN724" i="7"/>
  <c r="AM724" i="7"/>
  <c r="AL724" i="7"/>
  <c r="AK724" i="7"/>
  <c r="AJ724" i="7"/>
  <c r="AI724" i="7"/>
  <c r="AH724" i="7"/>
  <c r="AG724" i="7"/>
  <c r="AF724" i="7"/>
  <c r="AE724" i="7"/>
  <c r="AY724" i="7" s="1"/>
  <c r="J724" i="7"/>
  <c r="D724" i="7"/>
  <c r="AW723" i="7"/>
  <c r="AV723" i="7"/>
  <c r="AU723" i="7"/>
  <c r="AT723" i="7"/>
  <c r="AS723" i="7"/>
  <c r="AR723" i="7"/>
  <c r="AQ723" i="7"/>
  <c r="AP723" i="7"/>
  <c r="AO723" i="7"/>
  <c r="AN723" i="7"/>
  <c r="AM723" i="7"/>
  <c r="AL723" i="7"/>
  <c r="AK723" i="7"/>
  <c r="AJ723" i="7"/>
  <c r="AI723" i="7"/>
  <c r="AH723" i="7"/>
  <c r="AG723" i="7"/>
  <c r="AF723" i="7"/>
  <c r="AE723" i="7"/>
  <c r="AY723" i="7" s="1"/>
  <c r="J723" i="7"/>
  <c r="D723" i="7"/>
  <c r="AW722" i="7"/>
  <c r="AV722" i="7"/>
  <c r="AU722" i="7"/>
  <c r="AT722" i="7"/>
  <c r="AS722" i="7"/>
  <c r="AR722" i="7"/>
  <c r="AQ722" i="7"/>
  <c r="AP722" i="7"/>
  <c r="AO722" i="7"/>
  <c r="AN722" i="7"/>
  <c r="AM722" i="7"/>
  <c r="AL722" i="7"/>
  <c r="AK722" i="7"/>
  <c r="AJ722" i="7"/>
  <c r="AI722" i="7"/>
  <c r="AH722" i="7"/>
  <c r="AG722" i="7"/>
  <c r="AF722" i="7"/>
  <c r="AE722" i="7"/>
  <c r="AY722" i="7" s="1"/>
  <c r="J722" i="7"/>
  <c r="D722" i="7"/>
  <c r="AW721" i="7"/>
  <c r="AV721" i="7"/>
  <c r="AU721" i="7"/>
  <c r="AT721" i="7"/>
  <c r="AS721" i="7"/>
  <c r="AR721" i="7"/>
  <c r="AQ721" i="7"/>
  <c r="AP721" i="7"/>
  <c r="AO721" i="7"/>
  <c r="AN721" i="7"/>
  <c r="AM721" i="7"/>
  <c r="AL721" i="7"/>
  <c r="AK721" i="7"/>
  <c r="AJ721" i="7"/>
  <c r="AI721" i="7"/>
  <c r="AH721" i="7"/>
  <c r="AG721" i="7"/>
  <c r="AF721" i="7"/>
  <c r="AE721" i="7"/>
  <c r="AY721" i="7" s="1"/>
  <c r="J721" i="7"/>
  <c r="D721" i="7"/>
  <c r="AW720" i="7"/>
  <c r="AV720" i="7"/>
  <c r="AU720" i="7"/>
  <c r="AT720" i="7"/>
  <c r="AS720" i="7"/>
  <c r="AR720" i="7"/>
  <c r="AQ720" i="7"/>
  <c r="AP720" i="7"/>
  <c r="AO720" i="7"/>
  <c r="AN720" i="7"/>
  <c r="AM720" i="7"/>
  <c r="AL720" i="7"/>
  <c r="AK720" i="7"/>
  <c r="AJ720" i="7"/>
  <c r="AI720" i="7"/>
  <c r="AH720" i="7"/>
  <c r="AG720" i="7"/>
  <c r="AF720" i="7"/>
  <c r="AE720" i="7"/>
  <c r="AY720" i="7" s="1"/>
  <c r="J720" i="7"/>
  <c r="D720" i="7"/>
  <c r="AW719" i="7"/>
  <c r="AV719" i="7"/>
  <c r="AU719" i="7"/>
  <c r="AT719" i="7"/>
  <c r="AS719" i="7"/>
  <c r="AR719" i="7"/>
  <c r="AQ719" i="7"/>
  <c r="AP719" i="7"/>
  <c r="AO719" i="7"/>
  <c r="AN719" i="7"/>
  <c r="AM719" i="7"/>
  <c r="AL719" i="7"/>
  <c r="AK719" i="7"/>
  <c r="AJ719" i="7"/>
  <c r="AI719" i="7"/>
  <c r="AH719" i="7"/>
  <c r="AG719" i="7"/>
  <c r="AF719" i="7"/>
  <c r="AE719" i="7"/>
  <c r="AY719" i="7" s="1"/>
  <c r="J719" i="7"/>
  <c r="D719" i="7"/>
  <c r="AW718" i="7"/>
  <c r="AV718" i="7"/>
  <c r="AU718" i="7"/>
  <c r="AT718" i="7"/>
  <c r="AS718" i="7"/>
  <c r="AR718" i="7"/>
  <c r="AQ718" i="7"/>
  <c r="AP718" i="7"/>
  <c r="AO718" i="7"/>
  <c r="AN718" i="7"/>
  <c r="AM718" i="7"/>
  <c r="AL718" i="7"/>
  <c r="AK718" i="7"/>
  <c r="AJ718" i="7"/>
  <c r="AI718" i="7"/>
  <c r="AH718" i="7"/>
  <c r="AG718" i="7"/>
  <c r="AF718" i="7"/>
  <c r="AE718" i="7"/>
  <c r="AY718" i="7" s="1"/>
  <c r="J718" i="7"/>
  <c r="D718" i="7"/>
  <c r="AW717" i="7"/>
  <c r="AV717" i="7"/>
  <c r="AU717" i="7"/>
  <c r="AT717" i="7"/>
  <c r="AS717" i="7"/>
  <c r="AR717" i="7"/>
  <c r="AQ717" i="7"/>
  <c r="AP717" i="7"/>
  <c r="AO717" i="7"/>
  <c r="AN717" i="7"/>
  <c r="AM717" i="7"/>
  <c r="AL717" i="7"/>
  <c r="AK717" i="7"/>
  <c r="AJ717" i="7"/>
  <c r="AI717" i="7"/>
  <c r="AH717" i="7"/>
  <c r="AG717" i="7"/>
  <c r="AF717" i="7"/>
  <c r="AE717" i="7"/>
  <c r="AY717" i="7" s="1"/>
  <c r="J717" i="7"/>
  <c r="D717" i="7"/>
  <c r="AW716" i="7"/>
  <c r="AV716" i="7"/>
  <c r="AU716" i="7"/>
  <c r="AT716" i="7"/>
  <c r="AS716" i="7"/>
  <c r="AR716" i="7"/>
  <c r="AQ716" i="7"/>
  <c r="AP716" i="7"/>
  <c r="AO716" i="7"/>
  <c r="AN716" i="7"/>
  <c r="AM716" i="7"/>
  <c r="AL716" i="7"/>
  <c r="AK716" i="7"/>
  <c r="AJ716" i="7"/>
  <c r="AI716" i="7"/>
  <c r="AH716" i="7"/>
  <c r="AG716" i="7"/>
  <c r="AF716" i="7"/>
  <c r="AE716" i="7"/>
  <c r="AY716" i="7" s="1"/>
  <c r="J716" i="7"/>
  <c r="D716" i="7"/>
  <c r="AW715" i="7"/>
  <c r="AV715" i="7"/>
  <c r="AU715" i="7"/>
  <c r="AT715" i="7"/>
  <c r="AS715" i="7"/>
  <c r="AR715" i="7"/>
  <c r="AQ715" i="7"/>
  <c r="AP715" i="7"/>
  <c r="AO715" i="7"/>
  <c r="AN715" i="7"/>
  <c r="AM715" i="7"/>
  <c r="AL715" i="7"/>
  <c r="AK715" i="7"/>
  <c r="AJ715" i="7"/>
  <c r="AI715" i="7"/>
  <c r="AH715" i="7"/>
  <c r="AG715" i="7"/>
  <c r="AF715" i="7"/>
  <c r="AE715" i="7"/>
  <c r="AY715" i="7" s="1"/>
  <c r="J715" i="7"/>
  <c r="D715" i="7"/>
  <c r="AW714" i="7"/>
  <c r="AV714" i="7"/>
  <c r="AU714" i="7"/>
  <c r="AT714" i="7"/>
  <c r="AS714" i="7"/>
  <c r="AR714" i="7"/>
  <c r="AQ714" i="7"/>
  <c r="AP714" i="7"/>
  <c r="AO714" i="7"/>
  <c r="AN714" i="7"/>
  <c r="AM714" i="7"/>
  <c r="AL714" i="7"/>
  <c r="AK714" i="7"/>
  <c r="AJ714" i="7"/>
  <c r="AI714" i="7"/>
  <c r="AH714" i="7"/>
  <c r="AG714" i="7"/>
  <c r="AF714" i="7"/>
  <c r="AE714" i="7"/>
  <c r="AY714" i="7" s="1"/>
  <c r="J714" i="7"/>
  <c r="D714" i="7"/>
  <c r="AW713" i="7"/>
  <c r="AV713" i="7"/>
  <c r="AU713" i="7"/>
  <c r="AT713" i="7"/>
  <c r="AS713" i="7"/>
  <c r="AR713" i="7"/>
  <c r="AQ713" i="7"/>
  <c r="AP713" i="7"/>
  <c r="AO713" i="7"/>
  <c r="AN713" i="7"/>
  <c r="AM713" i="7"/>
  <c r="AL713" i="7"/>
  <c r="AK713" i="7"/>
  <c r="AJ713" i="7"/>
  <c r="AI713" i="7"/>
  <c r="AH713" i="7"/>
  <c r="AG713" i="7"/>
  <c r="AF713" i="7"/>
  <c r="AE713" i="7"/>
  <c r="AY713" i="7" s="1"/>
  <c r="J713" i="7"/>
  <c r="D713" i="7"/>
  <c r="AW712" i="7"/>
  <c r="AV712" i="7"/>
  <c r="AU712" i="7"/>
  <c r="AT712" i="7"/>
  <c r="AS712" i="7"/>
  <c r="AR712" i="7"/>
  <c r="AQ712" i="7"/>
  <c r="AP712" i="7"/>
  <c r="AO712" i="7"/>
  <c r="AN712" i="7"/>
  <c r="AM712" i="7"/>
  <c r="AL712" i="7"/>
  <c r="AK712" i="7"/>
  <c r="AJ712" i="7"/>
  <c r="AI712" i="7"/>
  <c r="AH712" i="7"/>
  <c r="AG712" i="7"/>
  <c r="AF712" i="7"/>
  <c r="AE712" i="7"/>
  <c r="AY712" i="7" s="1"/>
  <c r="J712" i="7"/>
  <c r="D712" i="7"/>
  <c r="AW711" i="7"/>
  <c r="AV711" i="7"/>
  <c r="AU711" i="7"/>
  <c r="AT711" i="7"/>
  <c r="AS711" i="7"/>
  <c r="AR711" i="7"/>
  <c r="AQ711" i="7"/>
  <c r="AP711" i="7"/>
  <c r="AO711" i="7"/>
  <c r="AN711" i="7"/>
  <c r="AM711" i="7"/>
  <c r="AL711" i="7"/>
  <c r="AK711" i="7"/>
  <c r="AJ711" i="7"/>
  <c r="AI711" i="7"/>
  <c r="AH711" i="7"/>
  <c r="AG711" i="7"/>
  <c r="AF711" i="7"/>
  <c r="AE711" i="7"/>
  <c r="AY711" i="7" s="1"/>
  <c r="J711" i="7"/>
  <c r="D711" i="7"/>
  <c r="AW710" i="7"/>
  <c r="AV710" i="7"/>
  <c r="AU710" i="7"/>
  <c r="AT710" i="7"/>
  <c r="AS710" i="7"/>
  <c r="AR710" i="7"/>
  <c r="AQ710" i="7"/>
  <c r="AP710" i="7"/>
  <c r="AO710" i="7"/>
  <c r="AN710" i="7"/>
  <c r="AM710" i="7"/>
  <c r="AL710" i="7"/>
  <c r="AK710" i="7"/>
  <c r="AJ710" i="7"/>
  <c r="AI710" i="7"/>
  <c r="AH710" i="7"/>
  <c r="AG710" i="7"/>
  <c r="AF710" i="7"/>
  <c r="AE710" i="7"/>
  <c r="AY710" i="7" s="1"/>
  <c r="J710" i="7"/>
  <c r="D710" i="7"/>
  <c r="AW709" i="7"/>
  <c r="AV709" i="7"/>
  <c r="AU709" i="7"/>
  <c r="AT709" i="7"/>
  <c r="AS709" i="7"/>
  <c r="AR709" i="7"/>
  <c r="AQ709" i="7"/>
  <c r="AP709" i="7"/>
  <c r="AO709" i="7"/>
  <c r="AN709" i="7"/>
  <c r="AM709" i="7"/>
  <c r="AL709" i="7"/>
  <c r="AK709" i="7"/>
  <c r="AJ709" i="7"/>
  <c r="AI709" i="7"/>
  <c r="AH709" i="7"/>
  <c r="AG709" i="7"/>
  <c r="AF709" i="7"/>
  <c r="AE709" i="7"/>
  <c r="AY709" i="7" s="1"/>
  <c r="J709" i="7"/>
  <c r="D709" i="7"/>
  <c r="AW708" i="7"/>
  <c r="AV708" i="7"/>
  <c r="AU708" i="7"/>
  <c r="AT708" i="7"/>
  <c r="AS708" i="7"/>
  <c r="AR708" i="7"/>
  <c r="AQ708" i="7"/>
  <c r="AP708" i="7"/>
  <c r="AO708" i="7"/>
  <c r="AN708" i="7"/>
  <c r="AM708" i="7"/>
  <c r="AL708" i="7"/>
  <c r="AK708" i="7"/>
  <c r="AJ708" i="7"/>
  <c r="AI708" i="7"/>
  <c r="AH708" i="7"/>
  <c r="AG708" i="7"/>
  <c r="AF708" i="7"/>
  <c r="AE708" i="7"/>
  <c r="AY708" i="7" s="1"/>
  <c r="J708" i="7"/>
  <c r="D708" i="7"/>
  <c r="AW707" i="7"/>
  <c r="AV707" i="7"/>
  <c r="AU707" i="7"/>
  <c r="AT707" i="7"/>
  <c r="AS707" i="7"/>
  <c r="AR707" i="7"/>
  <c r="AQ707" i="7"/>
  <c r="AP707" i="7"/>
  <c r="AO707" i="7"/>
  <c r="AN707" i="7"/>
  <c r="AM707" i="7"/>
  <c r="AL707" i="7"/>
  <c r="AK707" i="7"/>
  <c r="AJ707" i="7"/>
  <c r="AI707" i="7"/>
  <c r="AH707" i="7"/>
  <c r="AG707" i="7"/>
  <c r="AF707" i="7"/>
  <c r="AE707" i="7"/>
  <c r="AY707" i="7" s="1"/>
  <c r="J707" i="7"/>
  <c r="D707" i="7"/>
  <c r="AW706" i="7"/>
  <c r="AV706" i="7"/>
  <c r="AU706" i="7"/>
  <c r="AT706" i="7"/>
  <c r="AS706" i="7"/>
  <c r="AR706" i="7"/>
  <c r="AQ706" i="7"/>
  <c r="AP706" i="7"/>
  <c r="AO706" i="7"/>
  <c r="AN706" i="7"/>
  <c r="AM706" i="7"/>
  <c r="AL706" i="7"/>
  <c r="AK706" i="7"/>
  <c r="AJ706" i="7"/>
  <c r="AI706" i="7"/>
  <c r="AH706" i="7"/>
  <c r="AG706" i="7"/>
  <c r="AF706" i="7"/>
  <c r="AE706" i="7"/>
  <c r="AY706" i="7" s="1"/>
  <c r="J706" i="7"/>
  <c r="D706" i="7"/>
  <c r="AW705" i="7"/>
  <c r="AV705" i="7"/>
  <c r="AU705" i="7"/>
  <c r="AT705" i="7"/>
  <c r="AS705" i="7"/>
  <c r="AR705" i="7"/>
  <c r="AQ705" i="7"/>
  <c r="AP705" i="7"/>
  <c r="AO705" i="7"/>
  <c r="AN705" i="7"/>
  <c r="AM705" i="7"/>
  <c r="AL705" i="7"/>
  <c r="AK705" i="7"/>
  <c r="AJ705" i="7"/>
  <c r="AI705" i="7"/>
  <c r="AH705" i="7"/>
  <c r="AG705" i="7"/>
  <c r="AF705" i="7"/>
  <c r="AE705" i="7"/>
  <c r="AY705" i="7" s="1"/>
  <c r="J705" i="7"/>
  <c r="D705" i="7"/>
  <c r="AW704" i="7"/>
  <c r="AV704" i="7"/>
  <c r="AU704" i="7"/>
  <c r="AT704" i="7"/>
  <c r="AS704" i="7"/>
  <c r="AR704" i="7"/>
  <c r="AQ704" i="7"/>
  <c r="AP704" i="7"/>
  <c r="AO704" i="7"/>
  <c r="AN704" i="7"/>
  <c r="AM704" i="7"/>
  <c r="AL704" i="7"/>
  <c r="AK704" i="7"/>
  <c r="AJ704" i="7"/>
  <c r="AI704" i="7"/>
  <c r="AH704" i="7"/>
  <c r="AG704" i="7"/>
  <c r="AF704" i="7"/>
  <c r="AE704" i="7"/>
  <c r="AY704" i="7" s="1"/>
  <c r="J704" i="7"/>
  <c r="D704" i="7"/>
  <c r="AW703" i="7"/>
  <c r="AV703" i="7"/>
  <c r="AU703" i="7"/>
  <c r="AT703" i="7"/>
  <c r="AS703" i="7"/>
  <c r="AR703" i="7"/>
  <c r="AQ703" i="7"/>
  <c r="AP703" i="7"/>
  <c r="AO703" i="7"/>
  <c r="AN703" i="7"/>
  <c r="AM703" i="7"/>
  <c r="AL703" i="7"/>
  <c r="AK703" i="7"/>
  <c r="AJ703" i="7"/>
  <c r="AI703" i="7"/>
  <c r="AH703" i="7"/>
  <c r="AG703" i="7"/>
  <c r="AF703" i="7"/>
  <c r="AE703" i="7"/>
  <c r="AY703" i="7" s="1"/>
  <c r="J703" i="7"/>
  <c r="D703" i="7"/>
  <c r="AW702" i="7"/>
  <c r="AV702" i="7"/>
  <c r="AU702" i="7"/>
  <c r="AT702" i="7"/>
  <c r="AS702" i="7"/>
  <c r="AR702" i="7"/>
  <c r="AQ702" i="7"/>
  <c r="AP702" i="7"/>
  <c r="AO702" i="7"/>
  <c r="AN702" i="7"/>
  <c r="AM702" i="7"/>
  <c r="AL702" i="7"/>
  <c r="AK702" i="7"/>
  <c r="AJ702" i="7"/>
  <c r="AI702" i="7"/>
  <c r="AH702" i="7"/>
  <c r="AG702" i="7"/>
  <c r="AF702" i="7"/>
  <c r="AE702" i="7"/>
  <c r="AY702" i="7" s="1"/>
  <c r="J702" i="7"/>
  <c r="D702" i="7"/>
  <c r="AW701" i="7"/>
  <c r="AV701" i="7"/>
  <c r="AU701" i="7"/>
  <c r="AT701" i="7"/>
  <c r="AS701" i="7"/>
  <c r="AR701" i="7"/>
  <c r="AQ701" i="7"/>
  <c r="AP701" i="7"/>
  <c r="AO701" i="7"/>
  <c r="AN701" i="7"/>
  <c r="AM701" i="7"/>
  <c r="AL701" i="7"/>
  <c r="AK701" i="7"/>
  <c r="AJ701" i="7"/>
  <c r="AI701" i="7"/>
  <c r="AH701" i="7"/>
  <c r="AG701" i="7"/>
  <c r="AF701" i="7"/>
  <c r="AE701" i="7"/>
  <c r="AY701" i="7" s="1"/>
  <c r="J701" i="7"/>
  <c r="D701" i="7"/>
  <c r="AW700" i="7"/>
  <c r="AV700" i="7"/>
  <c r="AU700" i="7"/>
  <c r="AT700" i="7"/>
  <c r="AS700" i="7"/>
  <c r="AR700" i="7"/>
  <c r="AQ700" i="7"/>
  <c r="AP700" i="7"/>
  <c r="AO700" i="7"/>
  <c r="AN700" i="7"/>
  <c r="AM700" i="7"/>
  <c r="AL700" i="7"/>
  <c r="AK700" i="7"/>
  <c r="AJ700" i="7"/>
  <c r="AI700" i="7"/>
  <c r="AH700" i="7"/>
  <c r="AG700" i="7"/>
  <c r="AF700" i="7"/>
  <c r="AE700" i="7"/>
  <c r="AY700" i="7" s="1"/>
  <c r="J700" i="7"/>
  <c r="D700" i="7"/>
  <c r="AW699" i="7"/>
  <c r="AV699" i="7"/>
  <c r="AU699" i="7"/>
  <c r="AT699" i="7"/>
  <c r="AS699" i="7"/>
  <c r="AR699" i="7"/>
  <c r="AQ699" i="7"/>
  <c r="AP699" i="7"/>
  <c r="AO699" i="7"/>
  <c r="AN699" i="7"/>
  <c r="AM699" i="7"/>
  <c r="AL699" i="7"/>
  <c r="AK699" i="7"/>
  <c r="AJ699" i="7"/>
  <c r="AI699" i="7"/>
  <c r="AH699" i="7"/>
  <c r="AG699" i="7"/>
  <c r="AF699" i="7"/>
  <c r="AE699" i="7"/>
  <c r="AY699" i="7" s="1"/>
  <c r="J699" i="7"/>
  <c r="D699" i="7"/>
  <c r="AW698" i="7"/>
  <c r="AV698" i="7"/>
  <c r="AU698" i="7"/>
  <c r="AT698" i="7"/>
  <c r="AS698" i="7"/>
  <c r="AR698" i="7"/>
  <c r="AQ698" i="7"/>
  <c r="AP698" i="7"/>
  <c r="AO698" i="7"/>
  <c r="AN698" i="7"/>
  <c r="AM698" i="7"/>
  <c r="AL698" i="7"/>
  <c r="AK698" i="7"/>
  <c r="AJ698" i="7"/>
  <c r="AI698" i="7"/>
  <c r="AH698" i="7"/>
  <c r="AG698" i="7"/>
  <c r="AF698" i="7"/>
  <c r="AE698" i="7"/>
  <c r="AY698" i="7" s="1"/>
  <c r="J698" i="7"/>
  <c r="D698" i="7"/>
  <c r="AW697" i="7"/>
  <c r="AV697" i="7"/>
  <c r="AU697" i="7"/>
  <c r="AT697" i="7"/>
  <c r="AS697" i="7"/>
  <c r="AR697" i="7"/>
  <c r="AQ697" i="7"/>
  <c r="AP697" i="7"/>
  <c r="AO697" i="7"/>
  <c r="AN697" i="7"/>
  <c r="AM697" i="7"/>
  <c r="AL697" i="7"/>
  <c r="AK697" i="7"/>
  <c r="AJ697" i="7"/>
  <c r="AI697" i="7"/>
  <c r="AH697" i="7"/>
  <c r="AG697" i="7"/>
  <c r="AF697" i="7"/>
  <c r="AE697" i="7"/>
  <c r="AY697" i="7" s="1"/>
  <c r="J697" i="7"/>
  <c r="D697" i="7"/>
  <c r="AW696" i="7"/>
  <c r="AV696" i="7"/>
  <c r="AU696" i="7"/>
  <c r="AT696" i="7"/>
  <c r="AS696" i="7"/>
  <c r="AR696" i="7"/>
  <c r="AQ696" i="7"/>
  <c r="AP696" i="7"/>
  <c r="AO696" i="7"/>
  <c r="AN696" i="7"/>
  <c r="AM696" i="7"/>
  <c r="AL696" i="7"/>
  <c r="AK696" i="7"/>
  <c r="AJ696" i="7"/>
  <c r="AI696" i="7"/>
  <c r="AH696" i="7"/>
  <c r="AG696" i="7"/>
  <c r="AF696" i="7"/>
  <c r="AE696" i="7"/>
  <c r="AY696" i="7" s="1"/>
  <c r="J696" i="7"/>
  <c r="D696" i="7"/>
  <c r="AW695" i="7"/>
  <c r="AV695" i="7"/>
  <c r="AU695" i="7"/>
  <c r="AT695" i="7"/>
  <c r="AS695" i="7"/>
  <c r="AR695" i="7"/>
  <c r="AQ695" i="7"/>
  <c r="AP695" i="7"/>
  <c r="AO695" i="7"/>
  <c r="AN695" i="7"/>
  <c r="AM695" i="7"/>
  <c r="AL695" i="7"/>
  <c r="AK695" i="7"/>
  <c r="AJ695" i="7"/>
  <c r="AI695" i="7"/>
  <c r="AH695" i="7"/>
  <c r="AG695" i="7"/>
  <c r="AF695" i="7"/>
  <c r="AE695" i="7"/>
  <c r="AY695" i="7" s="1"/>
  <c r="J695" i="7"/>
  <c r="D695" i="7"/>
  <c r="AW694" i="7"/>
  <c r="AV694" i="7"/>
  <c r="AU694" i="7"/>
  <c r="AT694" i="7"/>
  <c r="AS694" i="7"/>
  <c r="AR694" i="7"/>
  <c r="AQ694" i="7"/>
  <c r="AP694" i="7"/>
  <c r="AO694" i="7"/>
  <c r="AN694" i="7"/>
  <c r="AM694" i="7"/>
  <c r="AL694" i="7"/>
  <c r="AK694" i="7"/>
  <c r="AJ694" i="7"/>
  <c r="AI694" i="7"/>
  <c r="AH694" i="7"/>
  <c r="AG694" i="7"/>
  <c r="AF694" i="7"/>
  <c r="AE694" i="7"/>
  <c r="AY694" i="7" s="1"/>
  <c r="J694" i="7"/>
  <c r="D694" i="7"/>
  <c r="AW693" i="7"/>
  <c r="AV693" i="7"/>
  <c r="AU693" i="7"/>
  <c r="AT693" i="7"/>
  <c r="AS693" i="7"/>
  <c r="AR693" i="7"/>
  <c r="AQ693" i="7"/>
  <c r="AP693" i="7"/>
  <c r="AO693" i="7"/>
  <c r="AN693" i="7"/>
  <c r="AM693" i="7"/>
  <c r="AL693" i="7"/>
  <c r="AK693" i="7"/>
  <c r="AJ693" i="7"/>
  <c r="AI693" i="7"/>
  <c r="AH693" i="7"/>
  <c r="AG693" i="7"/>
  <c r="AF693" i="7"/>
  <c r="AE693" i="7"/>
  <c r="AY693" i="7" s="1"/>
  <c r="J693" i="7"/>
  <c r="D693" i="7"/>
  <c r="AW692" i="7"/>
  <c r="AV692" i="7"/>
  <c r="AU692" i="7"/>
  <c r="AT692" i="7"/>
  <c r="AS692" i="7"/>
  <c r="AR692" i="7"/>
  <c r="AQ692" i="7"/>
  <c r="AP692" i="7"/>
  <c r="AO692" i="7"/>
  <c r="AN692" i="7"/>
  <c r="AM692" i="7"/>
  <c r="AL692" i="7"/>
  <c r="AK692" i="7"/>
  <c r="AJ692" i="7"/>
  <c r="AI692" i="7"/>
  <c r="AH692" i="7"/>
  <c r="AG692" i="7"/>
  <c r="AF692" i="7"/>
  <c r="AE692" i="7"/>
  <c r="AY692" i="7" s="1"/>
  <c r="J692" i="7"/>
  <c r="D692" i="7"/>
  <c r="AW691" i="7"/>
  <c r="AV691" i="7"/>
  <c r="AU691" i="7"/>
  <c r="AT691" i="7"/>
  <c r="AS691" i="7"/>
  <c r="AR691" i="7"/>
  <c r="AQ691" i="7"/>
  <c r="AP691" i="7"/>
  <c r="AO691" i="7"/>
  <c r="AN691" i="7"/>
  <c r="AM691" i="7"/>
  <c r="AL691" i="7"/>
  <c r="AK691" i="7"/>
  <c r="AJ691" i="7"/>
  <c r="AI691" i="7"/>
  <c r="AH691" i="7"/>
  <c r="AG691" i="7"/>
  <c r="AF691" i="7"/>
  <c r="AE691" i="7"/>
  <c r="AY691" i="7" s="1"/>
  <c r="J691" i="7"/>
  <c r="D691" i="7"/>
  <c r="AW690" i="7"/>
  <c r="AV690" i="7"/>
  <c r="AU690" i="7"/>
  <c r="AT690" i="7"/>
  <c r="AS690" i="7"/>
  <c r="AR690" i="7"/>
  <c r="AQ690" i="7"/>
  <c r="AP690" i="7"/>
  <c r="AO690" i="7"/>
  <c r="AN690" i="7"/>
  <c r="AM690" i="7"/>
  <c r="AL690" i="7"/>
  <c r="AK690" i="7"/>
  <c r="AJ690" i="7"/>
  <c r="AI690" i="7"/>
  <c r="AH690" i="7"/>
  <c r="AG690" i="7"/>
  <c r="AF690" i="7"/>
  <c r="AE690" i="7"/>
  <c r="AY690" i="7" s="1"/>
  <c r="J690" i="7"/>
  <c r="D690" i="7"/>
  <c r="AW689" i="7"/>
  <c r="AV689" i="7"/>
  <c r="AU689" i="7"/>
  <c r="AT689" i="7"/>
  <c r="AS689" i="7"/>
  <c r="AR689" i="7"/>
  <c r="AQ689" i="7"/>
  <c r="AP689" i="7"/>
  <c r="AO689" i="7"/>
  <c r="AN689" i="7"/>
  <c r="AM689" i="7"/>
  <c r="AL689" i="7"/>
  <c r="AK689" i="7"/>
  <c r="AJ689" i="7"/>
  <c r="AI689" i="7"/>
  <c r="AH689" i="7"/>
  <c r="AG689" i="7"/>
  <c r="AF689" i="7"/>
  <c r="AE689" i="7"/>
  <c r="AY689" i="7" s="1"/>
  <c r="J689" i="7"/>
  <c r="D689" i="7"/>
  <c r="AW688" i="7"/>
  <c r="AV688" i="7"/>
  <c r="AU688" i="7"/>
  <c r="AT688" i="7"/>
  <c r="AS688" i="7"/>
  <c r="AR688" i="7"/>
  <c r="AQ688" i="7"/>
  <c r="AP688" i="7"/>
  <c r="AO688" i="7"/>
  <c r="AN688" i="7"/>
  <c r="AM688" i="7"/>
  <c r="AL688" i="7"/>
  <c r="AK688" i="7"/>
  <c r="AJ688" i="7"/>
  <c r="AI688" i="7"/>
  <c r="AH688" i="7"/>
  <c r="AG688" i="7"/>
  <c r="AF688" i="7"/>
  <c r="AE688" i="7"/>
  <c r="AY688" i="7" s="1"/>
  <c r="J688" i="7"/>
  <c r="D688" i="7"/>
  <c r="AW687" i="7"/>
  <c r="AV687" i="7"/>
  <c r="AU687" i="7"/>
  <c r="AT687" i="7"/>
  <c r="AS687" i="7"/>
  <c r="AR687" i="7"/>
  <c r="AQ687" i="7"/>
  <c r="AP687" i="7"/>
  <c r="AO687" i="7"/>
  <c r="AN687" i="7"/>
  <c r="AM687" i="7"/>
  <c r="AL687" i="7"/>
  <c r="AK687" i="7"/>
  <c r="AJ687" i="7"/>
  <c r="AI687" i="7"/>
  <c r="AH687" i="7"/>
  <c r="AG687" i="7"/>
  <c r="AF687" i="7"/>
  <c r="AE687" i="7"/>
  <c r="AY687" i="7" s="1"/>
  <c r="J687" i="7"/>
  <c r="D687" i="7"/>
  <c r="AW686" i="7"/>
  <c r="AV686" i="7"/>
  <c r="AU686" i="7"/>
  <c r="AT686" i="7"/>
  <c r="AS686" i="7"/>
  <c r="AR686" i="7"/>
  <c r="AQ686" i="7"/>
  <c r="AP686" i="7"/>
  <c r="AO686" i="7"/>
  <c r="AN686" i="7"/>
  <c r="AM686" i="7"/>
  <c r="AL686" i="7"/>
  <c r="AK686" i="7"/>
  <c r="AJ686" i="7"/>
  <c r="AI686" i="7"/>
  <c r="AH686" i="7"/>
  <c r="AG686" i="7"/>
  <c r="AF686" i="7"/>
  <c r="AE686" i="7"/>
  <c r="AY686" i="7" s="1"/>
  <c r="J686" i="7"/>
  <c r="D686" i="7"/>
  <c r="AW685" i="7"/>
  <c r="AV685" i="7"/>
  <c r="AU685" i="7"/>
  <c r="AT685" i="7"/>
  <c r="AS685" i="7"/>
  <c r="AR685" i="7"/>
  <c r="AQ685" i="7"/>
  <c r="AP685" i="7"/>
  <c r="AO685" i="7"/>
  <c r="AN685" i="7"/>
  <c r="AM685" i="7"/>
  <c r="AL685" i="7"/>
  <c r="AK685" i="7"/>
  <c r="AJ685" i="7"/>
  <c r="AI685" i="7"/>
  <c r="AH685" i="7"/>
  <c r="AG685" i="7"/>
  <c r="AF685" i="7"/>
  <c r="AE685" i="7"/>
  <c r="AY685" i="7" s="1"/>
  <c r="J685" i="7"/>
  <c r="D685" i="7"/>
  <c r="AW684" i="7"/>
  <c r="AV684" i="7"/>
  <c r="AU684" i="7"/>
  <c r="AT684" i="7"/>
  <c r="AS684" i="7"/>
  <c r="AR684" i="7"/>
  <c r="AQ684" i="7"/>
  <c r="AP684" i="7"/>
  <c r="AO684" i="7"/>
  <c r="AN684" i="7"/>
  <c r="AM684" i="7"/>
  <c r="AL684" i="7"/>
  <c r="AK684" i="7"/>
  <c r="AJ684" i="7"/>
  <c r="AI684" i="7"/>
  <c r="AH684" i="7"/>
  <c r="AG684" i="7"/>
  <c r="AF684" i="7"/>
  <c r="AE684" i="7"/>
  <c r="AY684" i="7" s="1"/>
  <c r="J684" i="7"/>
  <c r="D684" i="7"/>
  <c r="AW683" i="7"/>
  <c r="AV683" i="7"/>
  <c r="AU683" i="7"/>
  <c r="AT683" i="7"/>
  <c r="AS683" i="7"/>
  <c r="AR683" i="7"/>
  <c r="AQ683" i="7"/>
  <c r="AP683" i="7"/>
  <c r="AO683" i="7"/>
  <c r="AN683" i="7"/>
  <c r="AM683" i="7"/>
  <c r="AL683" i="7"/>
  <c r="AK683" i="7"/>
  <c r="AJ683" i="7"/>
  <c r="AI683" i="7"/>
  <c r="AH683" i="7"/>
  <c r="AG683" i="7"/>
  <c r="AF683" i="7"/>
  <c r="AE683" i="7"/>
  <c r="AY683" i="7" s="1"/>
  <c r="J683" i="7"/>
  <c r="D683" i="7"/>
  <c r="AW682" i="7"/>
  <c r="AV682" i="7"/>
  <c r="AU682" i="7"/>
  <c r="AT682" i="7"/>
  <c r="AS682" i="7"/>
  <c r="AR682" i="7"/>
  <c r="AQ682" i="7"/>
  <c r="AP682" i="7"/>
  <c r="AO682" i="7"/>
  <c r="AN682" i="7"/>
  <c r="AM682" i="7"/>
  <c r="AL682" i="7"/>
  <c r="AK682" i="7"/>
  <c r="AJ682" i="7"/>
  <c r="AI682" i="7"/>
  <c r="AH682" i="7"/>
  <c r="AG682" i="7"/>
  <c r="AF682" i="7"/>
  <c r="AE682" i="7"/>
  <c r="AY682" i="7" s="1"/>
  <c r="J682" i="7"/>
  <c r="D682" i="7"/>
  <c r="AW681" i="7"/>
  <c r="AV681" i="7"/>
  <c r="AU681" i="7"/>
  <c r="AT681" i="7"/>
  <c r="AS681" i="7"/>
  <c r="AR681" i="7"/>
  <c r="AQ681" i="7"/>
  <c r="AP681" i="7"/>
  <c r="AO681" i="7"/>
  <c r="AN681" i="7"/>
  <c r="AM681" i="7"/>
  <c r="AL681" i="7"/>
  <c r="AK681" i="7"/>
  <c r="AJ681" i="7"/>
  <c r="AI681" i="7"/>
  <c r="AH681" i="7"/>
  <c r="AG681" i="7"/>
  <c r="AF681" i="7"/>
  <c r="AE681" i="7"/>
  <c r="AY681" i="7" s="1"/>
  <c r="J681" i="7"/>
  <c r="D681" i="7"/>
  <c r="AW680" i="7"/>
  <c r="AV680" i="7"/>
  <c r="AU680" i="7"/>
  <c r="AT680" i="7"/>
  <c r="AS680" i="7"/>
  <c r="AR680" i="7"/>
  <c r="AQ680" i="7"/>
  <c r="AP680" i="7"/>
  <c r="AO680" i="7"/>
  <c r="AN680" i="7"/>
  <c r="AM680" i="7"/>
  <c r="AL680" i="7"/>
  <c r="AK680" i="7"/>
  <c r="AJ680" i="7"/>
  <c r="AI680" i="7"/>
  <c r="AH680" i="7"/>
  <c r="AG680" i="7"/>
  <c r="AF680" i="7"/>
  <c r="AE680" i="7"/>
  <c r="AY680" i="7" s="1"/>
  <c r="J680" i="7"/>
  <c r="D680" i="7"/>
  <c r="AW679" i="7"/>
  <c r="AV679" i="7"/>
  <c r="AU679" i="7"/>
  <c r="AT679" i="7"/>
  <c r="AS679" i="7"/>
  <c r="AR679" i="7"/>
  <c r="AQ679" i="7"/>
  <c r="AP679" i="7"/>
  <c r="AO679" i="7"/>
  <c r="AN679" i="7"/>
  <c r="AM679" i="7"/>
  <c r="AL679" i="7"/>
  <c r="AK679" i="7"/>
  <c r="AJ679" i="7"/>
  <c r="AI679" i="7"/>
  <c r="AH679" i="7"/>
  <c r="AG679" i="7"/>
  <c r="AF679" i="7"/>
  <c r="AE679" i="7"/>
  <c r="AY679" i="7" s="1"/>
  <c r="J679" i="7"/>
  <c r="D679" i="7"/>
  <c r="AW678" i="7"/>
  <c r="AV678" i="7"/>
  <c r="AU678" i="7"/>
  <c r="AT678" i="7"/>
  <c r="AS678" i="7"/>
  <c r="AR678" i="7"/>
  <c r="AQ678" i="7"/>
  <c r="AP678" i="7"/>
  <c r="AO678" i="7"/>
  <c r="AN678" i="7"/>
  <c r="AM678" i="7"/>
  <c r="AL678" i="7"/>
  <c r="AK678" i="7"/>
  <c r="AJ678" i="7"/>
  <c r="AI678" i="7"/>
  <c r="AH678" i="7"/>
  <c r="AG678" i="7"/>
  <c r="AF678" i="7"/>
  <c r="AE678" i="7"/>
  <c r="AY678" i="7" s="1"/>
  <c r="J678" i="7"/>
  <c r="D678" i="7"/>
  <c r="AW677" i="7"/>
  <c r="AV677" i="7"/>
  <c r="AU677" i="7"/>
  <c r="AT677" i="7"/>
  <c r="AS677" i="7"/>
  <c r="AR677" i="7"/>
  <c r="AQ677" i="7"/>
  <c r="AP677" i="7"/>
  <c r="AO677" i="7"/>
  <c r="AN677" i="7"/>
  <c r="AM677" i="7"/>
  <c r="AL677" i="7"/>
  <c r="AK677" i="7"/>
  <c r="AJ677" i="7"/>
  <c r="AI677" i="7"/>
  <c r="AH677" i="7"/>
  <c r="AG677" i="7"/>
  <c r="AF677" i="7"/>
  <c r="AE677" i="7"/>
  <c r="AY677" i="7" s="1"/>
  <c r="J677" i="7"/>
  <c r="D677" i="7"/>
  <c r="AW676" i="7"/>
  <c r="AV676" i="7"/>
  <c r="AU676" i="7"/>
  <c r="AT676" i="7"/>
  <c r="AS676" i="7"/>
  <c r="AR676" i="7"/>
  <c r="AQ676" i="7"/>
  <c r="AP676" i="7"/>
  <c r="AO676" i="7"/>
  <c r="AN676" i="7"/>
  <c r="AM676" i="7"/>
  <c r="AL676" i="7"/>
  <c r="AK676" i="7"/>
  <c r="AJ676" i="7"/>
  <c r="AI676" i="7"/>
  <c r="AH676" i="7"/>
  <c r="AG676" i="7"/>
  <c r="AF676" i="7"/>
  <c r="AE676" i="7"/>
  <c r="AY676" i="7" s="1"/>
  <c r="J676" i="7"/>
  <c r="D676" i="7"/>
  <c r="AW675" i="7"/>
  <c r="AV675" i="7"/>
  <c r="AU675" i="7"/>
  <c r="AT675" i="7"/>
  <c r="AS675" i="7"/>
  <c r="AR675" i="7"/>
  <c r="AQ675" i="7"/>
  <c r="AP675" i="7"/>
  <c r="AO675" i="7"/>
  <c r="AN675" i="7"/>
  <c r="AM675" i="7"/>
  <c r="AL675" i="7"/>
  <c r="AK675" i="7"/>
  <c r="AJ675" i="7"/>
  <c r="AI675" i="7"/>
  <c r="AH675" i="7"/>
  <c r="AG675" i="7"/>
  <c r="AF675" i="7"/>
  <c r="AE675" i="7"/>
  <c r="AY675" i="7" s="1"/>
  <c r="J675" i="7"/>
  <c r="D675" i="7"/>
  <c r="AW674" i="7"/>
  <c r="AV674" i="7"/>
  <c r="AU674" i="7"/>
  <c r="AT674" i="7"/>
  <c r="AS674" i="7"/>
  <c r="AR674" i="7"/>
  <c r="AQ674" i="7"/>
  <c r="AP674" i="7"/>
  <c r="AO674" i="7"/>
  <c r="AN674" i="7"/>
  <c r="AM674" i="7"/>
  <c r="AL674" i="7"/>
  <c r="AK674" i="7"/>
  <c r="AJ674" i="7"/>
  <c r="AI674" i="7"/>
  <c r="AH674" i="7"/>
  <c r="AG674" i="7"/>
  <c r="AF674" i="7"/>
  <c r="AE674" i="7"/>
  <c r="AY674" i="7" s="1"/>
  <c r="J674" i="7"/>
  <c r="D674" i="7"/>
  <c r="AW673" i="7"/>
  <c r="AV673" i="7"/>
  <c r="AU673" i="7"/>
  <c r="AT673" i="7"/>
  <c r="AS673" i="7"/>
  <c r="AR673" i="7"/>
  <c r="AQ673" i="7"/>
  <c r="AP673" i="7"/>
  <c r="AO673" i="7"/>
  <c r="AN673" i="7"/>
  <c r="AM673" i="7"/>
  <c r="AL673" i="7"/>
  <c r="AK673" i="7"/>
  <c r="AJ673" i="7"/>
  <c r="AI673" i="7"/>
  <c r="AH673" i="7"/>
  <c r="AG673" i="7"/>
  <c r="AF673" i="7"/>
  <c r="AE673" i="7"/>
  <c r="AY673" i="7" s="1"/>
  <c r="J673" i="7"/>
  <c r="D673" i="7"/>
  <c r="AW672" i="7"/>
  <c r="AV672" i="7"/>
  <c r="AU672" i="7"/>
  <c r="AT672" i="7"/>
  <c r="AS672" i="7"/>
  <c r="AR672" i="7"/>
  <c r="AQ672" i="7"/>
  <c r="AP672" i="7"/>
  <c r="AO672" i="7"/>
  <c r="AN672" i="7"/>
  <c r="AM672" i="7"/>
  <c r="AL672" i="7"/>
  <c r="AK672" i="7"/>
  <c r="AJ672" i="7"/>
  <c r="AI672" i="7"/>
  <c r="AH672" i="7"/>
  <c r="AG672" i="7"/>
  <c r="AF672" i="7"/>
  <c r="AE672" i="7"/>
  <c r="AY672" i="7" s="1"/>
  <c r="J672" i="7"/>
  <c r="D672" i="7"/>
  <c r="AW671" i="7"/>
  <c r="AV671" i="7"/>
  <c r="AU671" i="7"/>
  <c r="AT671" i="7"/>
  <c r="AS671" i="7"/>
  <c r="AR671" i="7"/>
  <c r="AQ671" i="7"/>
  <c r="AP671" i="7"/>
  <c r="AO671" i="7"/>
  <c r="AN671" i="7"/>
  <c r="AM671" i="7"/>
  <c r="AL671" i="7"/>
  <c r="AK671" i="7"/>
  <c r="AJ671" i="7"/>
  <c r="AI671" i="7"/>
  <c r="AH671" i="7"/>
  <c r="AG671" i="7"/>
  <c r="AF671" i="7"/>
  <c r="AE671" i="7"/>
  <c r="AY671" i="7" s="1"/>
  <c r="J671" i="7"/>
  <c r="D671" i="7"/>
  <c r="AW670" i="7"/>
  <c r="AV670" i="7"/>
  <c r="AU670" i="7"/>
  <c r="AT670" i="7"/>
  <c r="AS670" i="7"/>
  <c r="AR670" i="7"/>
  <c r="AQ670" i="7"/>
  <c r="AP670" i="7"/>
  <c r="AO670" i="7"/>
  <c r="AN670" i="7"/>
  <c r="AM670" i="7"/>
  <c r="AL670" i="7"/>
  <c r="AK670" i="7"/>
  <c r="AJ670" i="7"/>
  <c r="AI670" i="7"/>
  <c r="AH670" i="7"/>
  <c r="AG670" i="7"/>
  <c r="AF670" i="7"/>
  <c r="AE670" i="7"/>
  <c r="AY670" i="7" s="1"/>
  <c r="J670" i="7"/>
  <c r="D670" i="7"/>
  <c r="AW669" i="7"/>
  <c r="AV669" i="7"/>
  <c r="AU669" i="7"/>
  <c r="AT669" i="7"/>
  <c r="AS669" i="7"/>
  <c r="AR669" i="7"/>
  <c r="AQ669" i="7"/>
  <c r="AP669" i="7"/>
  <c r="AO669" i="7"/>
  <c r="AN669" i="7"/>
  <c r="AM669" i="7"/>
  <c r="AL669" i="7"/>
  <c r="AK669" i="7"/>
  <c r="AJ669" i="7"/>
  <c r="AI669" i="7"/>
  <c r="AH669" i="7"/>
  <c r="AG669" i="7"/>
  <c r="AF669" i="7"/>
  <c r="AE669" i="7"/>
  <c r="AY669" i="7" s="1"/>
  <c r="J669" i="7"/>
  <c r="D669" i="7"/>
  <c r="AW668" i="7"/>
  <c r="AV668" i="7"/>
  <c r="AU668" i="7"/>
  <c r="AT668" i="7"/>
  <c r="AS668" i="7"/>
  <c r="AR668" i="7"/>
  <c r="AQ668" i="7"/>
  <c r="AP668" i="7"/>
  <c r="AO668" i="7"/>
  <c r="AN668" i="7"/>
  <c r="AM668" i="7"/>
  <c r="AL668" i="7"/>
  <c r="AK668" i="7"/>
  <c r="AJ668" i="7"/>
  <c r="AI668" i="7"/>
  <c r="AH668" i="7"/>
  <c r="AG668" i="7"/>
  <c r="AF668" i="7"/>
  <c r="AE668" i="7"/>
  <c r="AY668" i="7" s="1"/>
  <c r="J668" i="7"/>
  <c r="D668" i="7"/>
  <c r="AW667" i="7"/>
  <c r="AV667" i="7"/>
  <c r="AU667" i="7"/>
  <c r="AT667" i="7"/>
  <c r="AS667" i="7"/>
  <c r="AR667" i="7"/>
  <c r="AQ667" i="7"/>
  <c r="AP667" i="7"/>
  <c r="AO667" i="7"/>
  <c r="AN667" i="7"/>
  <c r="AM667" i="7"/>
  <c r="AL667" i="7"/>
  <c r="AK667" i="7"/>
  <c r="AJ667" i="7"/>
  <c r="AI667" i="7"/>
  <c r="AH667" i="7"/>
  <c r="AG667" i="7"/>
  <c r="AF667" i="7"/>
  <c r="AE667" i="7"/>
  <c r="AY667" i="7" s="1"/>
  <c r="J667" i="7"/>
  <c r="D667" i="7"/>
  <c r="AW666" i="7"/>
  <c r="AV666" i="7"/>
  <c r="AU666" i="7"/>
  <c r="AT666" i="7"/>
  <c r="AS666" i="7"/>
  <c r="AR666" i="7"/>
  <c r="AQ666" i="7"/>
  <c r="AP666" i="7"/>
  <c r="AO666" i="7"/>
  <c r="AN666" i="7"/>
  <c r="AM666" i="7"/>
  <c r="AL666" i="7"/>
  <c r="AK666" i="7"/>
  <c r="AJ666" i="7"/>
  <c r="AI666" i="7"/>
  <c r="AH666" i="7"/>
  <c r="AG666" i="7"/>
  <c r="AF666" i="7"/>
  <c r="AE666" i="7"/>
  <c r="AY666" i="7" s="1"/>
  <c r="J666" i="7"/>
  <c r="D666" i="7"/>
  <c r="AW665" i="7"/>
  <c r="AV665" i="7"/>
  <c r="AU665" i="7"/>
  <c r="AT665" i="7"/>
  <c r="AS665" i="7"/>
  <c r="AR665" i="7"/>
  <c r="AQ665" i="7"/>
  <c r="AP665" i="7"/>
  <c r="AO665" i="7"/>
  <c r="AN665" i="7"/>
  <c r="AM665" i="7"/>
  <c r="AL665" i="7"/>
  <c r="AK665" i="7"/>
  <c r="AJ665" i="7"/>
  <c r="AI665" i="7"/>
  <c r="AH665" i="7"/>
  <c r="AG665" i="7"/>
  <c r="AF665" i="7"/>
  <c r="AE665" i="7"/>
  <c r="AY665" i="7" s="1"/>
  <c r="J665" i="7"/>
  <c r="D665" i="7"/>
  <c r="AW664" i="7"/>
  <c r="AV664" i="7"/>
  <c r="AU664" i="7"/>
  <c r="AT664" i="7"/>
  <c r="AS664" i="7"/>
  <c r="AR664" i="7"/>
  <c r="AQ664" i="7"/>
  <c r="AP664" i="7"/>
  <c r="AO664" i="7"/>
  <c r="AN664" i="7"/>
  <c r="AM664" i="7"/>
  <c r="AL664" i="7"/>
  <c r="AK664" i="7"/>
  <c r="AJ664" i="7"/>
  <c r="AI664" i="7"/>
  <c r="AH664" i="7"/>
  <c r="AG664" i="7"/>
  <c r="AF664" i="7"/>
  <c r="AE664" i="7"/>
  <c r="AY664" i="7" s="1"/>
  <c r="J664" i="7"/>
  <c r="D664" i="7"/>
  <c r="AW663" i="7"/>
  <c r="AV663" i="7"/>
  <c r="AU663" i="7"/>
  <c r="AT663" i="7"/>
  <c r="AS663" i="7"/>
  <c r="AR663" i="7"/>
  <c r="AQ663" i="7"/>
  <c r="AP663" i="7"/>
  <c r="AO663" i="7"/>
  <c r="AN663" i="7"/>
  <c r="AM663" i="7"/>
  <c r="AL663" i="7"/>
  <c r="AK663" i="7"/>
  <c r="AJ663" i="7"/>
  <c r="AI663" i="7"/>
  <c r="AH663" i="7"/>
  <c r="AG663" i="7"/>
  <c r="AF663" i="7"/>
  <c r="AE663" i="7"/>
  <c r="AY663" i="7" s="1"/>
  <c r="J663" i="7"/>
  <c r="D663" i="7"/>
  <c r="AW662" i="7"/>
  <c r="AV662" i="7"/>
  <c r="AU662" i="7"/>
  <c r="AT662" i="7"/>
  <c r="AS662" i="7"/>
  <c r="AR662" i="7"/>
  <c r="AQ662" i="7"/>
  <c r="AP662" i="7"/>
  <c r="AO662" i="7"/>
  <c r="AN662" i="7"/>
  <c r="AM662" i="7"/>
  <c r="AL662" i="7"/>
  <c r="AK662" i="7"/>
  <c r="AJ662" i="7"/>
  <c r="AI662" i="7"/>
  <c r="AH662" i="7"/>
  <c r="AG662" i="7"/>
  <c r="AF662" i="7"/>
  <c r="AE662" i="7"/>
  <c r="AY662" i="7" s="1"/>
  <c r="J662" i="7"/>
  <c r="D662" i="7"/>
  <c r="AW661" i="7"/>
  <c r="AV661" i="7"/>
  <c r="AU661" i="7"/>
  <c r="AT661" i="7"/>
  <c r="AS661" i="7"/>
  <c r="AR661" i="7"/>
  <c r="AQ661" i="7"/>
  <c r="AP661" i="7"/>
  <c r="AO661" i="7"/>
  <c r="AN661" i="7"/>
  <c r="AM661" i="7"/>
  <c r="AL661" i="7"/>
  <c r="AK661" i="7"/>
  <c r="AJ661" i="7"/>
  <c r="AI661" i="7"/>
  <c r="AH661" i="7"/>
  <c r="AG661" i="7"/>
  <c r="AF661" i="7"/>
  <c r="AE661" i="7"/>
  <c r="AY661" i="7" s="1"/>
  <c r="J661" i="7"/>
  <c r="D661" i="7"/>
  <c r="AW660" i="7"/>
  <c r="AV660" i="7"/>
  <c r="AU660" i="7"/>
  <c r="AT660" i="7"/>
  <c r="AS660" i="7"/>
  <c r="AR660" i="7"/>
  <c r="AQ660" i="7"/>
  <c r="AP660" i="7"/>
  <c r="AO660" i="7"/>
  <c r="AN660" i="7"/>
  <c r="AM660" i="7"/>
  <c r="AL660" i="7"/>
  <c r="AK660" i="7"/>
  <c r="AJ660" i="7"/>
  <c r="AI660" i="7"/>
  <c r="AH660" i="7"/>
  <c r="AG660" i="7"/>
  <c r="AF660" i="7"/>
  <c r="AE660" i="7"/>
  <c r="AY660" i="7" s="1"/>
  <c r="J660" i="7"/>
  <c r="D660" i="7"/>
  <c r="AW659" i="7"/>
  <c r="AV659" i="7"/>
  <c r="AU659" i="7"/>
  <c r="AT659" i="7"/>
  <c r="AS659" i="7"/>
  <c r="AR659" i="7"/>
  <c r="AQ659" i="7"/>
  <c r="AP659" i="7"/>
  <c r="AO659" i="7"/>
  <c r="AN659" i="7"/>
  <c r="AM659" i="7"/>
  <c r="AL659" i="7"/>
  <c r="AK659" i="7"/>
  <c r="AJ659" i="7"/>
  <c r="AI659" i="7"/>
  <c r="AH659" i="7"/>
  <c r="AG659" i="7"/>
  <c r="AF659" i="7"/>
  <c r="AE659" i="7"/>
  <c r="AY659" i="7" s="1"/>
  <c r="J659" i="7"/>
  <c r="D659" i="7"/>
  <c r="AW658" i="7"/>
  <c r="AV658" i="7"/>
  <c r="AU658" i="7"/>
  <c r="AT658" i="7"/>
  <c r="AS658" i="7"/>
  <c r="AR658" i="7"/>
  <c r="AQ658" i="7"/>
  <c r="AP658" i="7"/>
  <c r="AO658" i="7"/>
  <c r="AN658" i="7"/>
  <c r="AM658" i="7"/>
  <c r="AL658" i="7"/>
  <c r="AK658" i="7"/>
  <c r="AJ658" i="7"/>
  <c r="AI658" i="7"/>
  <c r="AH658" i="7"/>
  <c r="AG658" i="7"/>
  <c r="AF658" i="7"/>
  <c r="AE658" i="7"/>
  <c r="AY658" i="7" s="1"/>
  <c r="J658" i="7"/>
  <c r="D658" i="7"/>
  <c r="AW657" i="7"/>
  <c r="AV657" i="7"/>
  <c r="AU657" i="7"/>
  <c r="AT657" i="7"/>
  <c r="AS657" i="7"/>
  <c r="AR657" i="7"/>
  <c r="AQ657" i="7"/>
  <c r="AP657" i="7"/>
  <c r="AO657" i="7"/>
  <c r="AN657" i="7"/>
  <c r="AM657" i="7"/>
  <c r="AL657" i="7"/>
  <c r="AK657" i="7"/>
  <c r="AJ657" i="7"/>
  <c r="AI657" i="7"/>
  <c r="AH657" i="7"/>
  <c r="AG657" i="7"/>
  <c r="AF657" i="7"/>
  <c r="AE657" i="7"/>
  <c r="AY657" i="7" s="1"/>
  <c r="J657" i="7"/>
  <c r="D657" i="7"/>
  <c r="AW656" i="7"/>
  <c r="AV656" i="7"/>
  <c r="AU656" i="7"/>
  <c r="AT656" i="7"/>
  <c r="AS656" i="7"/>
  <c r="AR656" i="7"/>
  <c r="AQ656" i="7"/>
  <c r="AP656" i="7"/>
  <c r="AO656" i="7"/>
  <c r="AN656" i="7"/>
  <c r="AM656" i="7"/>
  <c r="AL656" i="7"/>
  <c r="AK656" i="7"/>
  <c r="AJ656" i="7"/>
  <c r="AI656" i="7"/>
  <c r="AH656" i="7"/>
  <c r="AG656" i="7"/>
  <c r="AF656" i="7"/>
  <c r="AE656" i="7"/>
  <c r="AY656" i="7" s="1"/>
  <c r="J656" i="7"/>
  <c r="D656" i="7"/>
  <c r="AW655" i="7"/>
  <c r="AV655" i="7"/>
  <c r="AU655" i="7"/>
  <c r="AT655" i="7"/>
  <c r="AS655" i="7"/>
  <c r="AR655" i="7"/>
  <c r="AQ655" i="7"/>
  <c r="AP655" i="7"/>
  <c r="AO655" i="7"/>
  <c r="AN655" i="7"/>
  <c r="AM655" i="7"/>
  <c r="AL655" i="7"/>
  <c r="AK655" i="7"/>
  <c r="AJ655" i="7"/>
  <c r="AI655" i="7"/>
  <c r="AH655" i="7"/>
  <c r="AG655" i="7"/>
  <c r="AF655" i="7"/>
  <c r="AE655" i="7"/>
  <c r="AY655" i="7" s="1"/>
  <c r="J655" i="7"/>
  <c r="D655" i="7"/>
  <c r="AW654" i="7"/>
  <c r="AV654" i="7"/>
  <c r="AU654" i="7"/>
  <c r="AT654" i="7"/>
  <c r="AS654" i="7"/>
  <c r="AR654" i="7"/>
  <c r="AQ654" i="7"/>
  <c r="AP654" i="7"/>
  <c r="AO654" i="7"/>
  <c r="AN654" i="7"/>
  <c r="AM654" i="7"/>
  <c r="AL654" i="7"/>
  <c r="AK654" i="7"/>
  <c r="AJ654" i="7"/>
  <c r="AI654" i="7"/>
  <c r="AH654" i="7"/>
  <c r="AG654" i="7"/>
  <c r="AF654" i="7"/>
  <c r="AE654" i="7"/>
  <c r="AY654" i="7" s="1"/>
  <c r="J654" i="7"/>
  <c r="D654" i="7"/>
  <c r="AW653" i="7"/>
  <c r="AV653" i="7"/>
  <c r="AU653" i="7"/>
  <c r="AT653" i="7"/>
  <c r="AS653" i="7"/>
  <c r="AR653" i="7"/>
  <c r="AQ653" i="7"/>
  <c r="AP653" i="7"/>
  <c r="AO653" i="7"/>
  <c r="AN653" i="7"/>
  <c r="AM653" i="7"/>
  <c r="AL653" i="7"/>
  <c r="AK653" i="7"/>
  <c r="AJ653" i="7"/>
  <c r="AI653" i="7"/>
  <c r="AH653" i="7"/>
  <c r="AG653" i="7"/>
  <c r="AF653" i="7"/>
  <c r="AE653" i="7"/>
  <c r="AY653" i="7" s="1"/>
  <c r="J653" i="7"/>
  <c r="D653" i="7"/>
  <c r="AW652" i="7"/>
  <c r="AV652" i="7"/>
  <c r="AU652" i="7"/>
  <c r="AT652" i="7"/>
  <c r="AS652" i="7"/>
  <c r="AR652" i="7"/>
  <c r="AQ652" i="7"/>
  <c r="AP652" i="7"/>
  <c r="AO652" i="7"/>
  <c r="AN652" i="7"/>
  <c r="AM652" i="7"/>
  <c r="AL652" i="7"/>
  <c r="AK652" i="7"/>
  <c r="AJ652" i="7"/>
  <c r="AI652" i="7"/>
  <c r="AH652" i="7"/>
  <c r="AG652" i="7"/>
  <c r="AF652" i="7"/>
  <c r="AE652" i="7"/>
  <c r="AY652" i="7" s="1"/>
  <c r="J652" i="7"/>
  <c r="D652" i="7"/>
  <c r="AW651" i="7"/>
  <c r="AV651" i="7"/>
  <c r="AU651" i="7"/>
  <c r="AT651" i="7"/>
  <c r="AS651" i="7"/>
  <c r="AR651" i="7"/>
  <c r="AQ651" i="7"/>
  <c r="AP651" i="7"/>
  <c r="AO651" i="7"/>
  <c r="AN651" i="7"/>
  <c r="AM651" i="7"/>
  <c r="AL651" i="7"/>
  <c r="AK651" i="7"/>
  <c r="AJ651" i="7"/>
  <c r="AI651" i="7"/>
  <c r="AH651" i="7"/>
  <c r="AG651" i="7"/>
  <c r="AF651" i="7"/>
  <c r="AE651" i="7"/>
  <c r="AY651" i="7" s="1"/>
  <c r="J651" i="7"/>
  <c r="D651" i="7"/>
  <c r="AW650" i="7"/>
  <c r="AV650" i="7"/>
  <c r="AU650" i="7"/>
  <c r="AT650" i="7"/>
  <c r="AS650" i="7"/>
  <c r="AR650" i="7"/>
  <c r="AQ650" i="7"/>
  <c r="AP650" i="7"/>
  <c r="AO650" i="7"/>
  <c r="AN650" i="7"/>
  <c r="AM650" i="7"/>
  <c r="AL650" i="7"/>
  <c r="AK650" i="7"/>
  <c r="AJ650" i="7"/>
  <c r="AI650" i="7"/>
  <c r="AH650" i="7"/>
  <c r="AG650" i="7"/>
  <c r="AF650" i="7"/>
  <c r="AE650" i="7"/>
  <c r="AY650" i="7" s="1"/>
  <c r="J650" i="7"/>
  <c r="D650" i="7"/>
  <c r="AW649" i="7"/>
  <c r="AV649" i="7"/>
  <c r="AU649" i="7"/>
  <c r="AT649" i="7"/>
  <c r="AS649" i="7"/>
  <c r="AR649" i="7"/>
  <c r="AQ649" i="7"/>
  <c r="AP649" i="7"/>
  <c r="AO649" i="7"/>
  <c r="AN649" i="7"/>
  <c r="AM649" i="7"/>
  <c r="AL649" i="7"/>
  <c r="AK649" i="7"/>
  <c r="AJ649" i="7"/>
  <c r="AI649" i="7"/>
  <c r="AH649" i="7"/>
  <c r="AG649" i="7"/>
  <c r="AF649" i="7"/>
  <c r="AE649" i="7"/>
  <c r="AY649" i="7" s="1"/>
  <c r="J649" i="7"/>
  <c r="D649" i="7"/>
  <c r="AW648" i="7"/>
  <c r="AV648" i="7"/>
  <c r="AU648" i="7"/>
  <c r="AT648" i="7"/>
  <c r="AS648" i="7"/>
  <c r="AR648" i="7"/>
  <c r="AQ648" i="7"/>
  <c r="AP648" i="7"/>
  <c r="AO648" i="7"/>
  <c r="AN648" i="7"/>
  <c r="AM648" i="7"/>
  <c r="AL648" i="7"/>
  <c r="AK648" i="7"/>
  <c r="AJ648" i="7"/>
  <c r="AI648" i="7"/>
  <c r="AH648" i="7"/>
  <c r="AG648" i="7"/>
  <c r="AF648" i="7"/>
  <c r="AE648" i="7"/>
  <c r="AY648" i="7" s="1"/>
  <c r="J648" i="7"/>
  <c r="D648" i="7"/>
  <c r="AW647" i="7"/>
  <c r="AV647" i="7"/>
  <c r="AU647" i="7"/>
  <c r="AT647" i="7"/>
  <c r="AS647" i="7"/>
  <c r="AR647" i="7"/>
  <c r="AQ647" i="7"/>
  <c r="AP647" i="7"/>
  <c r="AO647" i="7"/>
  <c r="AN647" i="7"/>
  <c r="AM647" i="7"/>
  <c r="AL647" i="7"/>
  <c r="AK647" i="7"/>
  <c r="AJ647" i="7"/>
  <c r="AI647" i="7"/>
  <c r="AH647" i="7"/>
  <c r="AG647" i="7"/>
  <c r="AF647" i="7"/>
  <c r="AE647" i="7"/>
  <c r="AY647" i="7" s="1"/>
  <c r="J647" i="7"/>
  <c r="D647" i="7"/>
  <c r="AW646" i="7"/>
  <c r="AV646" i="7"/>
  <c r="AU646" i="7"/>
  <c r="AT646" i="7"/>
  <c r="AS646" i="7"/>
  <c r="AR646" i="7"/>
  <c r="AQ646" i="7"/>
  <c r="AP646" i="7"/>
  <c r="AO646" i="7"/>
  <c r="AN646" i="7"/>
  <c r="AM646" i="7"/>
  <c r="AL646" i="7"/>
  <c r="AK646" i="7"/>
  <c r="AJ646" i="7"/>
  <c r="AI646" i="7"/>
  <c r="AH646" i="7"/>
  <c r="AG646" i="7"/>
  <c r="AF646" i="7"/>
  <c r="AE646" i="7"/>
  <c r="AY646" i="7" s="1"/>
  <c r="J646" i="7"/>
  <c r="D646" i="7"/>
  <c r="AW645" i="7"/>
  <c r="AV645" i="7"/>
  <c r="AU645" i="7"/>
  <c r="AT645" i="7"/>
  <c r="AS645" i="7"/>
  <c r="AR645" i="7"/>
  <c r="AQ645" i="7"/>
  <c r="AP645" i="7"/>
  <c r="AO645" i="7"/>
  <c r="AN645" i="7"/>
  <c r="AM645" i="7"/>
  <c r="AL645" i="7"/>
  <c r="AK645" i="7"/>
  <c r="AJ645" i="7"/>
  <c r="AI645" i="7"/>
  <c r="AH645" i="7"/>
  <c r="AG645" i="7"/>
  <c r="AF645" i="7"/>
  <c r="AE645" i="7"/>
  <c r="AY645" i="7" s="1"/>
  <c r="J645" i="7"/>
  <c r="D645" i="7"/>
  <c r="AW644" i="7"/>
  <c r="AV644" i="7"/>
  <c r="AU644" i="7"/>
  <c r="AT644" i="7"/>
  <c r="AS644" i="7"/>
  <c r="AR644" i="7"/>
  <c r="AQ644" i="7"/>
  <c r="AP644" i="7"/>
  <c r="AO644" i="7"/>
  <c r="AN644" i="7"/>
  <c r="AM644" i="7"/>
  <c r="AL644" i="7"/>
  <c r="AK644" i="7"/>
  <c r="AJ644" i="7"/>
  <c r="AI644" i="7"/>
  <c r="AH644" i="7"/>
  <c r="AG644" i="7"/>
  <c r="AF644" i="7"/>
  <c r="AE644" i="7"/>
  <c r="AY644" i="7" s="1"/>
  <c r="J644" i="7"/>
  <c r="D644" i="7"/>
  <c r="AW643" i="7"/>
  <c r="AV643" i="7"/>
  <c r="AU643" i="7"/>
  <c r="AT643" i="7"/>
  <c r="AS643" i="7"/>
  <c r="AR643" i="7"/>
  <c r="AQ643" i="7"/>
  <c r="AP643" i="7"/>
  <c r="AO643" i="7"/>
  <c r="AN643" i="7"/>
  <c r="AM643" i="7"/>
  <c r="AL643" i="7"/>
  <c r="AK643" i="7"/>
  <c r="AJ643" i="7"/>
  <c r="AI643" i="7"/>
  <c r="AH643" i="7"/>
  <c r="AG643" i="7"/>
  <c r="AF643" i="7"/>
  <c r="AE643" i="7"/>
  <c r="AY643" i="7" s="1"/>
  <c r="J643" i="7"/>
  <c r="D643" i="7"/>
  <c r="AW642" i="7"/>
  <c r="AV642" i="7"/>
  <c r="AU642" i="7"/>
  <c r="AT642" i="7"/>
  <c r="AS642" i="7"/>
  <c r="AR642" i="7"/>
  <c r="AQ642" i="7"/>
  <c r="AP642" i="7"/>
  <c r="AO642" i="7"/>
  <c r="AN642" i="7"/>
  <c r="AM642" i="7"/>
  <c r="AL642" i="7"/>
  <c r="AK642" i="7"/>
  <c r="AJ642" i="7"/>
  <c r="AI642" i="7"/>
  <c r="AH642" i="7"/>
  <c r="AG642" i="7"/>
  <c r="AF642" i="7"/>
  <c r="AE642" i="7"/>
  <c r="AY642" i="7" s="1"/>
  <c r="J642" i="7"/>
  <c r="D642" i="7"/>
  <c r="AW641" i="7"/>
  <c r="AV641" i="7"/>
  <c r="AU641" i="7"/>
  <c r="AT641" i="7"/>
  <c r="AS641" i="7"/>
  <c r="AR641" i="7"/>
  <c r="AQ641" i="7"/>
  <c r="AP641" i="7"/>
  <c r="AO641" i="7"/>
  <c r="AN641" i="7"/>
  <c r="AM641" i="7"/>
  <c r="AL641" i="7"/>
  <c r="AK641" i="7"/>
  <c r="AJ641" i="7"/>
  <c r="AI641" i="7"/>
  <c r="AH641" i="7"/>
  <c r="AG641" i="7"/>
  <c r="AF641" i="7"/>
  <c r="AE641" i="7"/>
  <c r="AY641" i="7" s="1"/>
  <c r="J641" i="7"/>
  <c r="D641" i="7"/>
  <c r="AW640" i="7"/>
  <c r="AV640" i="7"/>
  <c r="AU640" i="7"/>
  <c r="AT640" i="7"/>
  <c r="AS640" i="7"/>
  <c r="AR640" i="7"/>
  <c r="AQ640" i="7"/>
  <c r="AP640" i="7"/>
  <c r="AO640" i="7"/>
  <c r="AN640" i="7"/>
  <c r="AM640" i="7"/>
  <c r="AL640" i="7"/>
  <c r="AK640" i="7"/>
  <c r="AJ640" i="7"/>
  <c r="AI640" i="7"/>
  <c r="AH640" i="7"/>
  <c r="AG640" i="7"/>
  <c r="AF640" i="7"/>
  <c r="AE640" i="7"/>
  <c r="AY640" i="7" s="1"/>
  <c r="J640" i="7"/>
  <c r="D640" i="7"/>
  <c r="AW639" i="7"/>
  <c r="AV639" i="7"/>
  <c r="AU639" i="7"/>
  <c r="AT639" i="7"/>
  <c r="AS639" i="7"/>
  <c r="AR639" i="7"/>
  <c r="AQ639" i="7"/>
  <c r="AP639" i="7"/>
  <c r="AO639" i="7"/>
  <c r="AN639" i="7"/>
  <c r="AM639" i="7"/>
  <c r="AL639" i="7"/>
  <c r="AK639" i="7"/>
  <c r="AJ639" i="7"/>
  <c r="AI639" i="7"/>
  <c r="AH639" i="7"/>
  <c r="AG639" i="7"/>
  <c r="AF639" i="7"/>
  <c r="AE639" i="7"/>
  <c r="AY639" i="7" s="1"/>
  <c r="J639" i="7"/>
  <c r="D639" i="7"/>
  <c r="AW638" i="7"/>
  <c r="AV638" i="7"/>
  <c r="AU638" i="7"/>
  <c r="AT638" i="7"/>
  <c r="AS638" i="7"/>
  <c r="AR638" i="7"/>
  <c r="AQ638" i="7"/>
  <c r="AP638" i="7"/>
  <c r="AO638" i="7"/>
  <c r="AN638" i="7"/>
  <c r="AM638" i="7"/>
  <c r="AL638" i="7"/>
  <c r="AK638" i="7"/>
  <c r="AJ638" i="7"/>
  <c r="AI638" i="7"/>
  <c r="AH638" i="7"/>
  <c r="AG638" i="7"/>
  <c r="AF638" i="7"/>
  <c r="AE638" i="7"/>
  <c r="AY638" i="7" s="1"/>
  <c r="J638" i="7"/>
  <c r="D638" i="7"/>
  <c r="AW637" i="7"/>
  <c r="AV637" i="7"/>
  <c r="AU637" i="7"/>
  <c r="AT637" i="7"/>
  <c r="AS637" i="7"/>
  <c r="AR637" i="7"/>
  <c r="AQ637" i="7"/>
  <c r="AP637" i="7"/>
  <c r="AO637" i="7"/>
  <c r="AN637" i="7"/>
  <c r="AM637" i="7"/>
  <c r="AL637" i="7"/>
  <c r="AK637" i="7"/>
  <c r="AJ637" i="7"/>
  <c r="AI637" i="7"/>
  <c r="AH637" i="7"/>
  <c r="AG637" i="7"/>
  <c r="AF637" i="7"/>
  <c r="AE637" i="7"/>
  <c r="AY637" i="7" s="1"/>
  <c r="J637" i="7"/>
  <c r="D637" i="7"/>
  <c r="AW636" i="7"/>
  <c r="AV636" i="7"/>
  <c r="AU636" i="7"/>
  <c r="AT636" i="7"/>
  <c r="AS636" i="7"/>
  <c r="AR636" i="7"/>
  <c r="AQ636" i="7"/>
  <c r="AP636" i="7"/>
  <c r="AO636" i="7"/>
  <c r="AN636" i="7"/>
  <c r="AM636" i="7"/>
  <c r="AL636" i="7"/>
  <c r="AK636" i="7"/>
  <c r="AJ636" i="7"/>
  <c r="AI636" i="7"/>
  <c r="AH636" i="7"/>
  <c r="AG636" i="7"/>
  <c r="AF636" i="7"/>
  <c r="AE636" i="7"/>
  <c r="AY636" i="7" s="1"/>
  <c r="J636" i="7"/>
  <c r="D636" i="7"/>
  <c r="AW635" i="7"/>
  <c r="AV635" i="7"/>
  <c r="AU635" i="7"/>
  <c r="AT635" i="7"/>
  <c r="AS635" i="7"/>
  <c r="AR635" i="7"/>
  <c r="AQ635" i="7"/>
  <c r="AP635" i="7"/>
  <c r="AO635" i="7"/>
  <c r="AN635" i="7"/>
  <c r="AM635" i="7"/>
  <c r="AL635" i="7"/>
  <c r="AK635" i="7"/>
  <c r="AJ635" i="7"/>
  <c r="AI635" i="7"/>
  <c r="AH635" i="7"/>
  <c r="AG635" i="7"/>
  <c r="AF635" i="7"/>
  <c r="AE635" i="7"/>
  <c r="AY635" i="7" s="1"/>
  <c r="J635" i="7"/>
  <c r="D635" i="7"/>
  <c r="AW634" i="7"/>
  <c r="AV634" i="7"/>
  <c r="AU634" i="7"/>
  <c r="AT634" i="7"/>
  <c r="AS634" i="7"/>
  <c r="AR634" i="7"/>
  <c r="AQ634" i="7"/>
  <c r="AP634" i="7"/>
  <c r="AO634" i="7"/>
  <c r="AN634" i="7"/>
  <c r="AM634" i="7"/>
  <c r="AL634" i="7"/>
  <c r="AK634" i="7"/>
  <c r="AJ634" i="7"/>
  <c r="AI634" i="7"/>
  <c r="AH634" i="7"/>
  <c r="AG634" i="7"/>
  <c r="AF634" i="7"/>
  <c r="AE634" i="7"/>
  <c r="AY634" i="7" s="1"/>
  <c r="J634" i="7"/>
  <c r="D634" i="7"/>
  <c r="AW633" i="7"/>
  <c r="AV633" i="7"/>
  <c r="AU633" i="7"/>
  <c r="AT633" i="7"/>
  <c r="AS633" i="7"/>
  <c r="AR633" i="7"/>
  <c r="AQ633" i="7"/>
  <c r="AP633" i="7"/>
  <c r="AO633" i="7"/>
  <c r="AN633" i="7"/>
  <c r="AM633" i="7"/>
  <c r="AL633" i="7"/>
  <c r="AK633" i="7"/>
  <c r="AJ633" i="7"/>
  <c r="AI633" i="7"/>
  <c r="AH633" i="7"/>
  <c r="AG633" i="7"/>
  <c r="AF633" i="7"/>
  <c r="AE633" i="7"/>
  <c r="AY633" i="7" s="1"/>
  <c r="J633" i="7"/>
  <c r="D633" i="7"/>
  <c r="AW632" i="7"/>
  <c r="AV632" i="7"/>
  <c r="AU632" i="7"/>
  <c r="AT632" i="7"/>
  <c r="AS632" i="7"/>
  <c r="AR632" i="7"/>
  <c r="AQ632" i="7"/>
  <c r="AP632" i="7"/>
  <c r="AO632" i="7"/>
  <c r="AN632" i="7"/>
  <c r="AM632" i="7"/>
  <c r="AL632" i="7"/>
  <c r="AK632" i="7"/>
  <c r="AJ632" i="7"/>
  <c r="AI632" i="7"/>
  <c r="AH632" i="7"/>
  <c r="AG632" i="7"/>
  <c r="AF632" i="7"/>
  <c r="AE632" i="7"/>
  <c r="AY632" i="7" s="1"/>
  <c r="J632" i="7"/>
  <c r="D632" i="7"/>
  <c r="AW631" i="7"/>
  <c r="AV631" i="7"/>
  <c r="AU631" i="7"/>
  <c r="AT631" i="7"/>
  <c r="AS631" i="7"/>
  <c r="AR631" i="7"/>
  <c r="AQ631" i="7"/>
  <c r="AP631" i="7"/>
  <c r="AO631" i="7"/>
  <c r="AN631" i="7"/>
  <c r="AM631" i="7"/>
  <c r="AL631" i="7"/>
  <c r="AK631" i="7"/>
  <c r="AJ631" i="7"/>
  <c r="AI631" i="7"/>
  <c r="AH631" i="7"/>
  <c r="AG631" i="7"/>
  <c r="AF631" i="7"/>
  <c r="AE631" i="7"/>
  <c r="AY631" i="7" s="1"/>
  <c r="J631" i="7"/>
  <c r="D631" i="7"/>
  <c r="AW630" i="7"/>
  <c r="AV630" i="7"/>
  <c r="AU630" i="7"/>
  <c r="AT630" i="7"/>
  <c r="AS630" i="7"/>
  <c r="AR630" i="7"/>
  <c r="AQ630" i="7"/>
  <c r="AP630" i="7"/>
  <c r="AO630" i="7"/>
  <c r="AN630" i="7"/>
  <c r="AM630" i="7"/>
  <c r="AL630" i="7"/>
  <c r="AK630" i="7"/>
  <c r="AJ630" i="7"/>
  <c r="AI630" i="7"/>
  <c r="AH630" i="7"/>
  <c r="AG630" i="7"/>
  <c r="AF630" i="7"/>
  <c r="AE630" i="7"/>
  <c r="AY630" i="7" s="1"/>
  <c r="J630" i="7"/>
  <c r="D630" i="7"/>
  <c r="AW629" i="7"/>
  <c r="AV629" i="7"/>
  <c r="AU629" i="7"/>
  <c r="AT629" i="7"/>
  <c r="AS629" i="7"/>
  <c r="AR629" i="7"/>
  <c r="AQ629" i="7"/>
  <c r="AP629" i="7"/>
  <c r="AO629" i="7"/>
  <c r="AN629" i="7"/>
  <c r="AM629" i="7"/>
  <c r="AL629" i="7"/>
  <c r="AK629" i="7"/>
  <c r="AJ629" i="7"/>
  <c r="AI629" i="7"/>
  <c r="AH629" i="7"/>
  <c r="AG629" i="7"/>
  <c r="AF629" i="7"/>
  <c r="AE629" i="7"/>
  <c r="AY629" i="7" s="1"/>
  <c r="J629" i="7"/>
  <c r="D629" i="7"/>
  <c r="AW628" i="7"/>
  <c r="AV628" i="7"/>
  <c r="AU628" i="7"/>
  <c r="AT628" i="7"/>
  <c r="AS628" i="7"/>
  <c r="AR628" i="7"/>
  <c r="AQ628" i="7"/>
  <c r="AP628" i="7"/>
  <c r="AO628" i="7"/>
  <c r="AN628" i="7"/>
  <c r="AM628" i="7"/>
  <c r="AL628" i="7"/>
  <c r="AK628" i="7"/>
  <c r="AJ628" i="7"/>
  <c r="AI628" i="7"/>
  <c r="AH628" i="7"/>
  <c r="AG628" i="7"/>
  <c r="AF628" i="7"/>
  <c r="AE628" i="7"/>
  <c r="AY628" i="7" s="1"/>
  <c r="J628" i="7"/>
  <c r="D628" i="7"/>
  <c r="AW627" i="7"/>
  <c r="AV627" i="7"/>
  <c r="AU627" i="7"/>
  <c r="AT627" i="7"/>
  <c r="AS627" i="7"/>
  <c r="AR627" i="7"/>
  <c r="AQ627" i="7"/>
  <c r="AP627" i="7"/>
  <c r="AO627" i="7"/>
  <c r="AN627" i="7"/>
  <c r="AM627" i="7"/>
  <c r="AL627" i="7"/>
  <c r="AK627" i="7"/>
  <c r="AJ627" i="7"/>
  <c r="AI627" i="7"/>
  <c r="AH627" i="7"/>
  <c r="AG627" i="7"/>
  <c r="AF627" i="7"/>
  <c r="AE627" i="7"/>
  <c r="AY627" i="7" s="1"/>
  <c r="J627" i="7"/>
  <c r="D627" i="7"/>
  <c r="AW626" i="7"/>
  <c r="AV626" i="7"/>
  <c r="AU626" i="7"/>
  <c r="AT626" i="7"/>
  <c r="AS626" i="7"/>
  <c r="AR626" i="7"/>
  <c r="AQ626" i="7"/>
  <c r="AP626" i="7"/>
  <c r="AO626" i="7"/>
  <c r="AN626" i="7"/>
  <c r="AM626" i="7"/>
  <c r="AL626" i="7"/>
  <c r="AK626" i="7"/>
  <c r="AJ626" i="7"/>
  <c r="AI626" i="7"/>
  <c r="AH626" i="7"/>
  <c r="AG626" i="7"/>
  <c r="AF626" i="7"/>
  <c r="AE626" i="7"/>
  <c r="AY626" i="7" s="1"/>
  <c r="J626" i="7"/>
  <c r="D626" i="7"/>
  <c r="AW625" i="7"/>
  <c r="AV625" i="7"/>
  <c r="AU625" i="7"/>
  <c r="AT625" i="7"/>
  <c r="AS625" i="7"/>
  <c r="AR625" i="7"/>
  <c r="AQ625" i="7"/>
  <c r="AP625" i="7"/>
  <c r="AO625" i="7"/>
  <c r="AN625" i="7"/>
  <c r="AM625" i="7"/>
  <c r="AL625" i="7"/>
  <c r="AK625" i="7"/>
  <c r="AJ625" i="7"/>
  <c r="AI625" i="7"/>
  <c r="AH625" i="7"/>
  <c r="AG625" i="7"/>
  <c r="AF625" i="7"/>
  <c r="AE625" i="7"/>
  <c r="AY625" i="7" s="1"/>
  <c r="J625" i="7"/>
  <c r="D625" i="7"/>
  <c r="AW624" i="7"/>
  <c r="AV624" i="7"/>
  <c r="AU624" i="7"/>
  <c r="AT624" i="7"/>
  <c r="AS624" i="7"/>
  <c r="AR624" i="7"/>
  <c r="AQ624" i="7"/>
  <c r="AP624" i="7"/>
  <c r="AO624" i="7"/>
  <c r="AN624" i="7"/>
  <c r="AM624" i="7"/>
  <c r="AL624" i="7"/>
  <c r="AK624" i="7"/>
  <c r="AJ624" i="7"/>
  <c r="AI624" i="7"/>
  <c r="AH624" i="7"/>
  <c r="AG624" i="7"/>
  <c r="AF624" i="7"/>
  <c r="AE624" i="7"/>
  <c r="AY624" i="7" s="1"/>
  <c r="J624" i="7"/>
  <c r="D624" i="7"/>
  <c r="AW623" i="7"/>
  <c r="AV623" i="7"/>
  <c r="AU623" i="7"/>
  <c r="AT623" i="7"/>
  <c r="AS623" i="7"/>
  <c r="AR623" i="7"/>
  <c r="AQ623" i="7"/>
  <c r="AP623" i="7"/>
  <c r="AO623" i="7"/>
  <c r="AN623" i="7"/>
  <c r="AM623" i="7"/>
  <c r="AL623" i="7"/>
  <c r="AK623" i="7"/>
  <c r="AJ623" i="7"/>
  <c r="AI623" i="7"/>
  <c r="AH623" i="7"/>
  <c r="AG623" i="7"/>
  <c r="AF623" i="7"/>
  <c r="AE623" i="7"/>
  <c r="AY623" i="7" s="1"/>
  <c r="J623" i="7"/>
  <c r="D623" i="7"/>
  <c r="AW622" i="7"/>
  <c r="AV622" i="7"/>
  <c r="AU622" i="7"/>
  <c r="AT622" i="7"/>
  <c r="AS622" i="7"/>
  <c r="AR622" i="7"/>
  <c r="AQ622" i="7"/>
  <c r="AP622" i="7"/>
  <c r="AO622" i="7"/>
  <c r="AN622" i="7"/>
  <c r="AM622" i="7"/>
  <c r="AL622" i="7"/>
  <c r="AK622" i="7"/>
  <c r="AJ622" i="7"/>
  <c r="AI622" i="7"/>
  <c r="AH622" i="7"/>
  <c r="AG622" i="7"/>
  <c r="AF622" i="7"/>
  <c r="AE622" i="7"/>
  <c r="AY622" i="7" s="1"/>
  <c r="J622" i="7"/>
  <c r="D622" i="7"/>
  <c r="AW621" i="7"/>
  <c r="AV621" i="7"/>
  <c r="AU621" i="7"/>
  <c r="AT621" i="7"/>
  <c r="AS621" i="7"/>
  <c r="AR621" i="7"/>
  <c r="AQ621" i="7"/>
  <c r="AP621" i="7"/>
  <c r="AO621" i="7"/>
  <c r="AN621" i="7"/>
  <c r="AM621" i="7"/>
  <c r="AL621" i="7"/>
  <c r="AK621" i="7"/>
  <c r="AJ621" i="7"/>
  <c r="AI621" i="7"/>
  <c r="AH621" i="7"/>
  <c r="AG621" i="7"/>
  <c r="AF621" i="7"/>
  <c r="AE621" i="7"/>
  <c r="AY621" i="7" s="1"/>
  <c r="J621" i="7"/>
  <c r="D621" i="7"/>
  <c r="AW620" i="7"/>
  <c r="AV620" i="7"/>
  <c r="AU620" i="7"/>
  <c r="AT620" i="7"/>
  <c r="AS620" i="7"/>
  <c r="AR620" i="7"/>
  <c r="AQ620" i="7"/>
  <c r="AP620" i="7"/>
  <c r="AO620" i="7"/>
  <c r="AN620" i="7"/>
  <c r="AM620" i="7"/>
  <c r="AL620" i="7"/>
  <c r="AK620" i="7"/>
  <c r="AJ620" i="7"/>
  <c r="AI620" i="7"/>
  <c r="AH620" i="7"/>
  <c r="AG620" i="7"/>
  <c r="AF620" i="7"/>
  <c r="AE620" i="7"/>
  <c r="AY620" i="7" s="1"/>
  <c r="J620" i="7"/>
  <c r="D620" i="7"/>
  <c r="AW619" i="7"/>
  <c r="AV619" i="7"/>
  <c r="AU619" i="7"/>
  <c r="AT619" i="7"/>
  <c r="AS619" i="7"/>
  <c r="AR619" i="7"/>
  <c r="AQ619" i="7"/>
  <c r="AP619" i="7"/>
  <c r="AO619" i="7"/>
  <c r="AN619" i="7"/>
  <c r="AM619" i="7"/>
  <c r="AL619" i="7"/>
  <c r="AK619" i="7"/>
  <c r="AJ619" i="7"/>
  <c r="AI619" i="7"/>
  <c r="AH619" i="7"/>
  <c r="AG619" i="7"/>
  <c r="AF619" i="7"/>
  <c r="AE619" i="7"/>
  <c r="AY619" i="7" s="1"/>
  <c r="J619" i="7"/>
  <c r="D619" i="7"/>
  <c r="AW618" i="7"/>
  <c r="AV618" i="7"/>
  <c r="AU618" i="7"/>
  <c r="AT618" i="7"/>
  <c r="AS618" i="7"/>
  <c r="AR618" i="7"/>
  <c r="AQ618" i="7"/>
  <c r="AP618" i="7"/>
  <c r="AO618" i="7"/>
  <c r="AN618" i="7"/>
  <c r="AM618" i="7"/>
  <c r="AL618" i="7"/>
  <c r="AK618" i="7"/>
  <c r="AJ618" i="7"/>
  <c r="AI618" i="7"/>
  <c r="AH618" i="7"/>
  <c r="AG618" i="7"/>
  <c r="AF618" i="7"/>
  <c r="AE618" i="7"/>
  <c r="AY618" i="7" s="1"/>
  <c r="J618" i="7"/>
  <c r="D618" i="7"/>
  <c r="AW617" i="7"/>
  <c r="AV617" i="7"/>
  <c r="AU617" i="7"/>
  <c r="AT617" i="7"/>
  <c r="AS617" i="7"/>
  <c r="AR617" i="7"/>
  <c r="AQ617" i="7"/>
  <c r="AP617" i="7"/>
  <c r="AO617" i="7"/>
  <c r="AN617" i="7"/>
  <c r="AM617" i="7"/>
  <c r="AL617" i="7"/>
  <c r="AK617" i="7"/>
  <c r="AJ617" i="7"/>
  <c r="AI617" i="7"/>
  <c r="AH617" i="7"/>
  <c r="AG617" i="7"/>
  <c r="AF617" i="7"/>
  <c r="AE617" i="7"/>
  <c r="AY617" i="7" s="1"/>
  <c r="J617" i="7"/>
  <c r="D617" i="7"/>
  <c r="AW616" i="7"/>
  <c r="AV616" i="7"/>
  <c r="AU616" i="7"/>
  <c r="AT616" i="7"/>
  <c r="AS616" i="7"/>
  <c r="AR616" i="7"/>
  <c r="AQ616" i="7"/>
  <c r="AP616" i="7"/>
  <c r="AO616" i="7"/>
  <c r="AN616" i="7"/>
  <c r="AM616" i="7"/>
  <c r="AL616" i="7"/>
  <c r="AK616" i="7"/>
  <c r="AJ616" i="7"/>
  <c r="AI616" i="7"/>
  <c r="AH616" i="7"/>
  <c r="AG616" i="7"/>
  <c r="AF616" i="7"/>
  <c r="AE616" i="7"/>
  <c r="AY616" i="7" s="1"/>
  <c r="J616" i="7"/>
  <c r="D616" i="7"/>
  <c r="AW615" i="7"/>
  <c r="AV615" i="7"/>
  <c r="AU615" i="7"/>
  <c r="AT615" i="7"/>
  <c r="AS615" i="7"/>
  <c r="AR615" i="7"/>
  <c r="AQ615" i="7"/>
  <c r="AP615" i="7"/>
  <c r="AO615" i="7"/>
  <c r="AN615" i="7"/>
  <c r="AM615" i="7"/>
  <c r="AL615" i="7"/>
  <c r="AK615" i="7"/>
  <c r="AJ615" i="7"/>
  <c r="AI615" i="7"/>
  <c r="AH615" i="7"/>
  <c r="AG615" i="7"/>
  <c r="AF615" i="7"/>
  <c r="AE615" i="7"/>
  <c r="AY615" i="7" s="1"/>
  <c r="J615" i="7"/>
  <c r="D615" i="7"/>
  <c r="AW614" i="7"/>
  <c r="AV614" i="7"/>
  <c r="AU614" i="7"/>
  <c r="AT614" i="7"/>
  <c r="AS614" i="7"/>
  <c r="AR614" i="7"/>
  <c r="AQ614" i="7"/>
  <c r="AP614" i="7"/>
  <c r="AO614" i="7"/>
  <c r="AN614" i="7"/>
  <c r="AM614" i="7"/>
  <c r="AL614" i="7"/>
  <c r="AK614" i="7"/>
  <c r="AJ614" i="7"/>
  <c r="AI614" i="7"/>
  <c r="AH614" i="7"/>
  <c r="AG614" i="7"/>
  <c r="AF614" i="7"/>
  <c r="AE614" i="7"/>
  <c r="AY614" i="7" s="1"/>
  <c r="J614" i="7"/>
  <c r="D614" i="7"/>
  <c r="AW613" i="7"/>
  <c r="AV613" i="7"/>
  <c r="AU613" i="7"/>
  <c r="AT613" i="7"/>
  <c r="AS613" i="7"/>
  <c r="AR613" i="7"/>
  <c r="AQ613" i="7"/>
  <c r="AP613" i="7"/>
  <c r="AO613" i="7"/>
  <c r="AN613" i="7"/>
  <c r="AM613" i="7"/>
  <c r="AL613" i="7"/>
  <c r="AK613" i="7"/>
  <c r="AJ613" i="7"/>
  <c r="AI613" i="7"/>
  <c r="AH613" i="7"/>
  <c r="AG613" i="7"/>
  <c r="AF613" i="7"/>
  <c r="AE613" i="7"/>
  <c r="AY613" i="7" s="1"/>
  <c r="J613" i="7"/>
  <c r="D613" i="7"/>
  <c r="AW612" i="7"/>
  <c r="AV612" i="7"/>
  <c r="AU612" i="7"/>
  <c r="AT612" i="7"/>
  <c r="AS612" i="7"/>
  <c r="AR612" i="7"/>
  <c r="AQ612" i="7"/>
  <c r="AP612" i="7"/>
  <c r="AO612" i="7"/>
  <c r="AN612" i="7"/>
  <c r="AM612" i="7"/>
  <c r="AL612" i="7"/>
  <c r="AK612" i="7"/>
  <c r="AJ612" i="7"/>
  <c r="AI612" i="7"/>
  <c r="AH612" i="7"/>
  <c r="AG612" i="7"/>
  <c r="AF612" i="7"/>
  <c r="AE612" i="7"/>
  <c r="AY612" i="7" s="1"/>
  <c r="J612" i="7"/>
  <c r="D612" i="7"/>
  <c r="AW611" i="7"/>
  <c r="AV611" i="7"/>
  <c r="AU611" i="7"/>
  <c r="AT611" i="7"/>
  <c r="AS611" i="7"/>
  <c r="AR611" i="7"/>
  <c r="AQ611" i="7"/>
  <c r="AP611" i="7"/>
  <c r="AO611" i="7"/>
  <c r="AN611" i="7"/>
  <c r="AM611" i="7"/>
  <c r="AL611" i="7"/>
  <c r="AK611" i="7"/>
  <c r="AJ611" i="7"/>
  <c r="AI611" i="7"/>
  <c r="AH611" i="7"/>
  <c r="AG611" i="7"/>
  <c r="AF611" i="7"/>
  <c r="AE611" i="7"/>
  <c r="AY611" i="7" s="1"/>
  <c r="J611" i="7"/>
  <c r="D611" i="7"/>
  <c r="AW610" i="7"/>
  <c r="AV610" i="7"/>
  <c r="AU610" i="7"/>
  <c r="AT610" i="7"/>
  <c r="AS610" i="7"/>
  <c r="AR610" i="7"/>
  <c r="AQ610" i="7"/>
  <c r="AP610" i="7"/>
  <c r="AO610" i="7"/>
  <c r="AN610" i="7"/>
  <c r="AM610" i="7"/>
  <c r="AL610" i="7"/>
  <c r="AK610" i="7"/>
  <c r="AJ610" i="7"/>
  <c r="AI610" i="7"/>
  <c r="AH610" i="7"/>
  <c r="AG610" i="7"/>
  <c r="AF610" i="7"/>
  <c r="AE610" i="7"/>
  <c r="AY610" i="7" s="1"/>
  <c r="J610" i="7"/>
  <c r="D610" i="7"/>
  <c r="AW609" i="7"/>
  <c r="AV609" i="7"/>
  <c r="AU609" i="7"/>
  <c r="AT609" i="7"/>
  <c r="AS609" i="7"/>
  <c r="AR609" i="7"/>
  <c r="AQ609" i="7"/>
  <c r="AP609" i="7"/>
  <c r="AO609" i="7"/>
  <c r="AN609" i="7"/>
  <c r="AM609" i="7"/>
  <c r="AL609" i="7"/>
  <c r="AK609" i="7"/>
  <c r="AJ609" i="7"/>
  <c r="AI609" i="7"/>
  <c r="AH609" i="7"/>
  <c r="AG609" i="7"/>
  <c r="AF609" i="7"/>
  <c r="AE609" i="7"/>
  <c r="AY609" i="7" s="1"/>
  <c r="J609" i="7"/>
  <c r="D609" i="7"/>
  <c r="AW608" i="7"/>
  <c r="AV608" i="7"/>
  <c r="AU608" i="7"/>
  <c r="AT608" i="7"/>
  <c r="AS608" i="7"/>
  <c r="AR608" i="7"/>
  <c r="AQ608" i="7"/>
  <c r="AP608" i="7"/>
  <c r="AO608" i="7"/>
  <c r="AN608" i="7"/>
  <c r="AM608" i="7"/>
  <c r="AL608" i="7"/>
  <c r="AK608" i="7"/>
  <c r="AJ608" i="7"/>
  <c r="AI608" i="7"/>
  <c r="AH608" i="7"/>
  <c r="AG608" i="7"/>
  <c r="AF608" i="7"/>
  <c r="AE608" i="7"/>
  <c r="AY608" i="7" s="1"/>
  <c r="J608" i="7"/>
  <c r="D608" i="7"/>
  <c r="AW607" i="7"/>
  <c r="AV607" i="7"/>
  <c r="AU607" i="7"/>
  <c r="AT607" i="7"/>
  <c r="AS607" i="7"/>
  <c r="AR607" i="7"/>
  <c r="AQ607" i="7"/>
  <c r="AP607" i="7"/>
  <c r="AO607" i="7"/>
  <c r="AN607" i="7"/>
  <c r="AM607" i="7"/>
  <c r="AL607" i="7"/>
  <c r="AK607" i="7"/>
  <c r="AJ607" i="7"/>
  <c r="AI607" i="7"/>
  <c r="AH607" i="7"/>
  <c r="AG607" i="7"/>
  <c r="AF607" i="7"/>
  <c r="AE607" i="7"/>
  <c r="AY607" i="7" s="1"/>
  <c r="J607" i="7"/>
  <c r="D607" i="7"/>
  <c r="AW606" i="7"/>
  <c r="AV606" i="7"/>
  <c r="AU606" i="7"/>
  <c r="AT606" i="7"/>
  <c r="AS606" i="7"/>
  <c r="AR606" i="7"/>
  <c r="AQ606" i="7"/>
  <c r="AP606" i="7"/>
  <c r="AO606" i="7"/>
  <c r="AN606" i="7"/>
  <c r="AM606" i="7"/>
  <c r="AL606" i="7"/>
  <c r="AK606" i="7"/>
  <c r="AJ606" i="7"/>
  <c r="AI606" i="7"/>
  <c r="AH606" i="7"/>
  <c r="AG606" i="7"/>
  <c r="AF606" i="7"/>
  <c r="AE606" i="7"/>
  <c r="AY606" i="7" s="1"/>
  <c r="J606" i="7"/>
  <c r="D606" i="7"/>
  <c r="AW605" i="7"/>
  <c r="AV605" i="7"/>
  <c r="AU605" i="7"/>
  <c r="AT605" i="7"/>
  <c r="AS605" i="7"/>
  <c r="AR605" i="7"/>
  <c r="AQ605" i="7"/>
  <c r="AP605" i="7"/>
  <c r="AO605" i="7"/>
  <c r="AN605" i="7"/>
  <c r="AM605" i="7"/>
  <c r="AL605" i="7"/>
  <c r="AK605" i="7"/>
  <c r="AJ605" i="7"/>
  <c r="AI605" i="7"/>
  <c r="AH605" i="7"/>
  <c r="AG605" i="7"/>
  <c r="AF605" i="7"/>
  <c r="AE605" i="7"/>
  <c r="AY605" i="7" s="1"/>
  <c r="J605" i="7"/>
  <c r="D605" i="7"/>
  <c r="AW604" i="7"/>
  <c r="AV604" i="7"/>
  <c r="AU604" i="7"/>
  <c r="AT604" i="7"/>
  <c r="AS604" i="7"/>
  <c r="AR604" i="7"/>
  <c r="AQ604" i="7"/>
  <c r="AP604" i="7"/>
  <c r="AO604" i="7"/>
  <c r="AN604" i="7"/>
  <c r="AM604" i="7"/>
  <c r="AL604" i="7"/>
  <c r="AK604" i="7"/>
  <c r="AJ604" i="7"/>
  <c r="AI604" i="7"/>
  <c r="AH604" i="7"/>
  <c r="AG604" i="7"/>
  <c r="AF604" i="7"/>
  <c r="AE604" i="7"/>
  <c r="AY604" i="7" s="1"/>
  <c r="J604" i="7"/>
  <c r="D604" i="7"/>
  <c r="AW603" i="7"/>
  <c r="AV603" i="7"/>
  <c r="AU603" i="7"/>
  <c r="AT603" i="7"/>
  <c r="AS603" i="7"/>
  <c r="AR603" i="7"/>
  <c r="AQ603" i="7"/>
  <c r="AP603" i="7"/>
  <c r="AO603" i="7"/>
  <c r="AN603" i="7"/>
  <c r="AM603" i="7"/>
  <c r="AL603" i="7"/>
  <c r="AK603" i="7"/>
  <c r="AJ603" i="7"/>
  <c r="AI603" i="7"/>
  <c r="AH603" i="7"/>
  <c r="AG603" i="7"/>
  <c r="AF603" i="7"/>
  <c r="AE603" i="7"/>
  <c r="AY603" i="7" s="1"/>
  <c r="J603" i="7"/>
  <c r="D603" i="7"/>
  <c r="AW602" i="7"/>
  <c r="AV602" i="7"/>
  <c r="AU602" i="7"/>
  <c r="AT602" i="7"/>
  <c r="AS602" i="7"/>
  <c r="AR602" i="7"/>
  <c r="AQ602" i="7"/>
  <c r="AP602" i="7"/>
  <c r="AO602" i="7"/>
  <c r="AN602" i="7"/>
  <c r="AM602" i="7"/>
  <c r="AL602" i="7"/>
  <c r="AK602" i="7"/>
  <c r="AJ602" i="7"/>
  <c r="AI602" i="7"/>
  <c r="AH602" i="7"/>
  <c r="AG602" i="7"/>
  <c r="AF602" i="7"/>
  <c r="AE602" i="7"/>
  <c r="AY602" i="7" s="1"/>
  <c r="J602" i="7"/>
  <c r="D602" i="7"/>
  <c r="AW601" i="7"/>
  <c r="AV601" i="7"/>
  <c r="AU601" i="7"/>
  <c r="AT601" i="7"/>
  <c r="AS601" i="7"/>
  <c r="AR601" i="7"/>
  <c r="AQ601" i="7"/>
  <c r="AP601" i="7"/>
  <c r="AO601" i="7"/>
  <c r="AN601" i="7"/>
  <c r="AM601" i="7"/>
  <c r="AL601" i="7"/>
  <c r="AK601" i="7"/>
  <c r="AJ601" i="7"/>
  <c r="AI601" i="7"/>
  <c r="AH601" i="7"/>
  <c r="AG601" i="7"/>
  <c r="AF601" i="7"/>
  <c r="AE601" i="7"/>
  <c r="AY601" i="7" s="1"/>
  <c r="J601" i="7"/>
  <c r="D601" i="7"/>
  <c r="AW600" i="7"/>
  <c r="AV600" i="7"/>
  <c r="AU600" i="7"/>
  <c r="AT600" i="7"/>
  <c r="AS600" i="7"/>
  <c r="AR600" i="7"/>
  <c r="AQ600" i="7"/>
  <c r="AP600" i="7"/>
  <c r="AO600" i="7"/>
  <c r="AN600" i="7"/>
  <c r="AM600" i="7"/>
  <c r="AL600" i="7"/>
  <c r="AK600" i="7"/>
  <c r="AJ600" i="7"/>
  <c r="AI600" i="7"/>
  <c r="AH600" i="7"/>
  <c r="AG600" i="7"/>
  <c r="AF600" i="7"/>
  <c r="AE600" i="7"/>
  <c r="AY600" i="7" s="1"/>
  <c r="J600" i="7"/>
  <c r="D600" i="7"/>
  <c r="AW599" i="7"/>
  <c r="AV599" i="7"/>
  <c r="AU599" i="7"/>
  <c r="AT599" i="7"/>
  <c r="AS599" i="7"/>
  <c r="AR599" i="7"/>
  <c r="AQ599" i="7"/>
  <c r="AP599" i="7"/>
  <c r="AO599" i="7"/>
  <c r="AN599" i="7"/>
  <c r="AM599" i="7"/>
  <c r="AL599" i="7"/>
  <c r="AK599" i="7"/>
  <c r="AJ599" i="7"/>
  <c r="AI599" i="7"/>
  <c r="AH599" i="7"/>
  <c r="AG599" i="7"/>
  <c r="AF599" i="7"/>
  <c r="AE599" i="7"/>
  <c r="AY599" i="7" s="1"/>
  <c r="J599" i="7"/>
  <c r="D599" i="7"/>
  <c r="AW598" i="7"/>
  <c r="AV598" i="7"/>
  <c r="AU598" i="7"/>
  <c r="AT598" i="7"/>
  <c r="AS598" i="7"/>
  <c r="AR598" i="7"/>
  <c r="AQ598" i="7"/>
  <c r="AP598" i="7"/>
  <c r="AO598" i="7"/>
  <c r="AN598" i="7"/>
  <c r="AM598" i="7"/>
  <c r="AL598" i="7"/>
  <c r="AK598" i="7"/>
  <c r="AJ598" i="7"/>
  <c r="AI598" i="7"/>
  <c r="AH598" i="7"/>
  <c r="AG598" i="7"/>
  <c r="AF598" i="7"/>
  <c r="AE598" i="7"/>
  <c r="AY598" i="7" s="1"/>
  <c r="J598" i="7"/>
  <c r="D598" i="7"/>
  <c r="AW597" i="7"/>
  <c r="AV597" i="7"/>
  <c r="AU597" i="7"/>
  <c r="AT597" i="7"/>
  <c r="AS597" i="7"/>
  <c r="AR597" i="7"/>
  <c r="AQ597" i="7"/>
  <c r="AP597" i="7"/>
  <c r="AO597" i="7"/>
  <c r="AN597" i="7"/>
  <c r="AM597" i="7"/>
  <c r="AL597" i="7"/>
  <c r="AK597" i="7"/>
  <c r="AJ597" i="7"/>
  <c r="AI597" i="7"/>
  <c r="AH597" i="7"/>
  <c r="AG597" i="7"/>
  <c r="AF597" i="7"/>
  <c r="AE597" i="7"/>
  <c r="AY597" i="7" s="1"/>
  <c r="J597" i="7"/>
  <c r="D597" i="7"/>
  <c r="AW596" i="7"/>
  <c r="AV596" i="7"/>
  <c r="AU596" i="7"/>
  <c r="AT596" i="7"/>
  <c r="AS596" i="7"/>
  <c r="AR596" i="7"/>
  <c r="AQ596" i="7"/>
  <c r="AP596" i="7"/>
  <c r="AO596" i="7"/>
  <c r="AN596" i="7"/>
  <c r="AM596" i="7"/>
  <c r="AL596" i="7"/>
  <c r="AK596" i="7"/>
  <c r="AJ596" i="7"/>
  <c r="AI596" i="7"/>
  <c r="AH596" i="7"/>
  <c r="AG596" i="7"/>
  <c r="AF596" i="7"/>
  <c r="AE596" i="7"/>
  <c r="AY596" i="7" s="1"/>
  <c r="J596" i="7"/>
  <c r="D596" i="7"/>
  <c r="AW595" i="7"/>
  <c r="AV595" i="7"/>
  <c r="AU595" i="7"/>
  <c r="AT595" i="7"/>
  <c r="AS595" i="7"/>
  <c r="AR595" i="7"/>
  <c r="AQ595" i="7"/>
  <c r="AP595" i="7"/>
  <c r="AO595" i="7"/>
  <c r="AN595" i="7"/>
  <c r="AM595" i="7"/>
  <c r="AL595" i="7"/>
  <c r="AK595" i="7"/>
  <c r="AJ595" i="7"/>
  <c r="AI595" i="7"/>
  <c r="AH595" i="7"/>
  <c r="AG595" i="7"/>
  <c r="AF595" i="7"/>
  <c r="AE595" i="7"/>
  <c r="AY595" i="7" s="1"/>
  <c r="J595" i="7"/>
  <c r="D595" i="7"/>
  <c r="AW594" i="7"/>
  <c r="AV594" i="7"/>
  <c r="AU594" i="7"/>
  <c r="AT594" i="7"/>
  <c r="AS594" i="7"/>
  <c r="AR594" i="7"/>
  <c r="AQ594" i="7"/>
  <c r="AP594" i="7"/>
  <c r="AO594" i="7"/>
  <c r="AN594" i="7"/>
  <c r="AM594" i="7"/>
  <c r="AL594" i="7"/>
  <c r="AK594" i="7"/>
  <c r="AJ594" i="7"/>
  <c r="AI594" i="7"/>
  <c r="AH594" i="7"/>
  <c r="AG594" i="7"/>
  <c r="AF594" i="7"/>
  <c r="AE594" i="7"/>
  <c r="AY594" i="7" s="1"/>
  <c r="J594" i="7"/>
  <c r="D594" i="7"/>
  <c r="AW593" i="7"/>
  <c r="AV593" i="7"/>
  <c r="AU593" i="7"/>
  <c r="AT593" i="7"/>
  <c r="AS593" i="7"/>
  <c r="AR593" i="7"/>
  <c r="AQ593" i="7"/>
  <c r="AP593" i="7"/>
  <c r="AO593" i="7"/>
  <c r="AN593" i="7"/>
  <c r="AM593" i="7"/>
  <c r="AL593" i="7"/>
  <c r="AK593" i="7"/>
  <c r="AJ593" i="7"/>
  <c r="AI593" i="7"/>
  <c r="AH593" i="7"/>
  <c r="AG593" i="7"/>
  <c r="AF593" i="7"/>
  <c r="AE593" i="7"/>
  <c r="AY593" i="7" s="1"/>
  <c r="J593" i="7"/>
  <c r="D593" i="7"/>
  <c r="AW592" i="7"/>
  <c r="AV592" i="7"/>
  <c r="AU592" i="7"/>
  <c r="AT592" i="7"/>
  <c r="AS592" i="7"/>
  <c r="AR592" i="7"/>
  <c r="AQ592" i="7"/>
  <c r="AP592" i="7"/>
  <c r="AO592" i="7"/>
  <c r="AN592" i="7"/>
  <c r="AM592" i="7"/>
  <c r="AL592" i="7"/>
  <c r="AK592" i="7"/>
  <c r="AJ592" i="7"/>
  <c r="AI592" i="7"/>
  <c r="AH592" i="7"/>
  <c r="AG592" i="7"/>
  <c r="AF592" i="7"/>
  <c r="AE592" i="7"/>
  <c r="AY592" i="7" s="1"/>
  <c r="J592" i="7"/>
  <c r="D592" i="7"/>
  <c r="AW591" i="7"/>
  <c r="AV591" i="7"/>
  <c r="AU591" i="7"/>
  <c r="AT591" i="7"/>
  <c r="AS591" i="7"/>
  <c r="AR591" i="7"/>
  <c r="AQ591" i="7"/>
  <c r="AP591" i="7"/>
  <c r="AO591" i="7"/>
  <c r="AN591" i="7"/>
  <c r="AM591" i="7"/>
  <c r="AL591" i="7"/>
  <c r="AK591" i="7"/>
  <c r="AJ591" i="7"/>
  <c r="AI591" i="7"/>
  <c r="AH591" i="7"/>
  <c r="AG591" i="7"/>
  <c r="AF591" i="7"/>
  <c r="AE591" i="7"/>
  <c r="AY591" i="7" s="1"/>
  <c r="J591" i="7"/>
  <c r="D591" i="7"/>
  <c r="AW590" i="7"/>
  <c r="AV590" i="7"/>
  <c r="AU590" i="7"/>
  <c r="AT590" i="7"/>
  <c r="AS590" i="7"/>
  <c r="AR590" i="7"/>
  <c r="AQ590" i="7"/>
  <c r="AP590" i="7"/>
  <c r="AO590" i="7"/>
  <c r="AN590" i="7"/>
  <c r="AM590" i="7"/>
  <c r="AL590" i="7"/>
  <c r="AK590" i="7"/>
  <c r="AJ590" i="7"/>
  <c r="AI590" i="7"/>
  <c r="AH590" i="7"/>
  <c r="AG590" i="7"/>
  <c r="AF590" i="7"/>
  <c r="AE590" i="7"/>
  <c r="AY590" i="7" s="1"/>
  <c r="J590" i="7"/>
  <c r="D590" i="7"/>
  <c r="AW589" i="7"/>
  <c r="AV589" i="7"/>
  <c r="AU589" i="7"/>
  <c r="AT589" i="7"/>
  <c r="AS589" i="7"/>
  <c r="AR589" i="7"/>
  <c r="AQ589" i="7"/>
  <c r="AP589" i="7"/>
  <c r="AO589" i="7"/>
  <c r="AN589" i="7"/>
  <c r="AM589" i="7"/>
  <c r="AL589" i="7"/>
  <c r="AK589" i="7"/>
  <c r="AJ589" i="7"/>
  <c r="AI589" i="7"/>
  <c r="AH589" i="7"/>
  <c r="AG589" i="7"/>
  <c r="AF589" i="7"/>
  <c r="AE589" i="7"/>
  <c r="AY589" i="7" s="1"/>
  <c r="J589" i="7"/>
  <c r="D589" i="7"/>
  <c r="AW588" i="7"/>
  <c r="AV588" i="7"/>
  <c r="AU588" i="7"/>
  <c r="AT588" i="7"/>
  <c r="AS588" i="7"/>
  <c r="AR588" i="7"/>
  <c r="AQ588" i="7"/>
  <c r="AP588" i="7"/>
  <c r="AO588" i="7"/>
  <c r="AN588" i="7"/>
  <c r="AM588" i="7"/>
  <c r="AL588" i="7"/>
  <c r="AK588" i="7"/>
  <c r="AJ588" i="7"/>
  <c r="AI588" i="7"/>
  <c r="AH588" i="7"/>
  <c r="AG588" i="7"/>
  <c r="AF588" i="7"/>
  <c r="AE588" i="7"/>
  <c r="AY588" i="7" s="1"/>
  <c r="J588" i="7"/>
  <c r="D588" i="7"/>
  <c r="AW587" i="7"/>
  <c r="AV587" i="7"/>
  <c r="AU587" i="7"/>
  <c r="AT587" i="7"/>
  <c r="AS587" i="7"/>
  <c r="AR587" i="7"/>
  <c r="AQ587" i="7"/>
  <c r="AP587" i="7"/>
  <c r="AO587" i="7"/>
  <c r="AN587" i="7"/>
  <c r="AM587" i="7"/>
  <c r="AL587" i="7"/>
  <c r="AK587" i="7"/>
  <c r="AJ587" i="7"/>
  <c r="AI587" i="7"/>
  <c r="AH587" i="7"/>
  <c r="AG587" i="7"/>
  <c r="AF587" i="7"/>
  <c r="AE587" i="7"/>
  <c r="AY587" i="7" s="1"/>
  <c r="J587" i="7"/>
  <c r="D587" i="7"/>
  <c r="AW586" i="7"/>
  <c r="AV586" i="7"/>
  <c r="AU586" i="7"/>
  <c r="AT586" i="7"/>
  <c r="AS586" i="7"/>
  <c r="AR586" i="7"/>
  <c r="AQ586" i="7"/>
  <c r="AP586" i="7"/>
  <c r="AO586" i="7"/>
  <c r="AN586" i="7"/>
  <c r="AM586" i="7"/>
  <c r="AL586" i="7"/>
  <c r="AK586" i="7"/>
  <c r="AJ586" i="7"/>
  <c r="AI586" i="7"/>
  <c r="AH586" i="7"/>
  <c r="AG586" i="7"/>
  <c r="AF586" i="7"/>
  <c r="AE586" i="7"/>
  <c r="AY586" i="7" s="1"/>
  <c r="J586" i="7"/>
  <c r="D586" i="7"/>
  <c r="AW585" i="7"/>
  <c r="AV585" i="7"/>
  <c r="AU585" i="7"/>
  <c r="AT585" i="7"/>
  <c r="AS585" i="7"/>
  <c r="AR585" i="7"/>
  <c r="AQ585" i="7"/>
  <c r="AP585" i="7"/>
  <c r="AO585" i="7"/>
  <c r="AN585" i="7"/>
  <c r="AM585" i="7"/>
  <c r="AL585" i="7"/>
  <c r="AK585" i="7"/>
  <c r="AJ585" i="7"/>
  <c r="AI585" i="7"/>
  <c r="AH585" i="7"/>
  <c r="AG585" i="7"/>
  <c r="AF585" i="7"/>
  <c r="AE585" i="7"/>
  <c r="AY585" i="7" s="1"/>
  <c r="J585" i="7"/>
  <c r="D585" i="7"/>
  <c r="AW584" i="7"/>
  <c r="AV584" i="7"/>
  <c r="AU584" i="7"/>
  <c r="AT584" i="7"/>
  <c r="AS584" i="7"/>
  <c r="AR584" i="7"/>
  <c r="AQ584" i="7"/>
  <c r="AP584" i="7"/>
  <c r="AO584" i="7"/>
  <c r="AN584" i="7"/>
  <c r="AM584" i="7"/>
  <c r="AL584" i="7"/>
  <c r="AK584" i="7"/>
  <c r="AJ584" i="7"/>
  <c r="AI584" i="7"/>
  <c r="AH584" i="7"/>
  <c r="AG584" i="7"/>
  <c r="AF584" i="7"/>
  <c r="AE584" i="7"/>
  <c r="AY584" i="7" s="1"/>
  <c r="J584" i="7"/>
  <c r="D584" i="7"/>
  <c r="AW583" i="7"/>
  <c r="AV583" i="7"/>
  <c r="AU583" i="7"/>
  <c r="AT583" i="7"/>
  <c r="AS583" i="7"/>
  <c r="AR583" i="7"/>
  <c r="AQ583" i="7"/>
  <c r="AP583" i="7"/>
  <c r="AO583" i="7"/>
  <c r="AN583" i="7"/>
  <c r="AM583" i="7"/>
  <c r="AL583" i="7"/>
  <c r="AK583" i="7"/>
  <c r="AJ583" i="7"/>
  <c r="AI583" i="7"/>
  <c r="AH583" i="7"/>
  <c r="AG583" i="7"/>
  <c r="AF583" i="7"/>
  <c r="AE583" i="7"/>
  <c r="AY583" i="7" s="1"/>
  <c r="J583" i="7"/>
  <c r="D583" i="7"/>
  <c r="AW582" i="7"/>
  <c r="AV582" i="7"/>
  <c r="AU582" i="7"/>
  <c r="AT582" i="7"/>
  <c r="AS582" i="7"/>
  <c r="AR582" i="7"/>
  <c r="AQ582" i="7"/>
  <c r="AP582" i="7"/>
  <c r="AO582" i="7"/>
  <c r="AN582" i="7"/>
  <c r="AM582" i="7"/>
  <c r="AL582" i="7"/>
  <c r="AK582" i="7"/>
  <c r="AJ582" i="7"/>
  <c r="AI582" i="7"/>
  <c r="AH582" i="7"/>
  <c r="AG582" i="7"/>
  <c r="AF582" i="7"/>
  <c r="AE582" i="7"/>
  <c r="AY582" i="7" s="1"/>
  <c r="J582" i="7"/>
  <c r="D582" i="7"/>
  <c r="AW581" i="7"/>
  <c r="AV581" i="7"/>
  <c r="AU581" i="7"/>
  <c r="AT581" i="7"/>
  <c r="AS581" i="7"/>
  <c r="AR581" i="7"/>
  <c r="AQ581" i="7"/>
  <c r="AP581" i="7"/>
  <c r="AO581" i="7"/>
  <c r="AN581" i="7"/>
  <c r="AM581" i="7"/>
  <c r="AL581" i="7"/>
  <c r="AK581" i="7"/>
  <c r="AJ581" i="7"/>
  <c r="AI581" i="7"/>
  <c r="AH581" i="7"/>
  <c r="AG581" i="7"/>
  <c r="AF581" i="7"/>
  <c r="AE581" i="7"/>
  <c r="AY581" i="7" s="1"/>
  <c r="J581" i="7"/>
  <c r="D581" i="7"/>
  <c r="AW580" i="7"/>
  <c r="AV580" i="7"/>
  <c r="AU580" i="7"/>
  <c r="AT580" i="7"/>
  <c r="AS580" i="7"/>
  <c r="AR580" i="7"/>
  <c r="AQ580" i="7"/>
  <c r="AP580" i="7"/>
  <c r="AO580" i="7"/>
  <c r="AN580" i="7"/>
  <c r="AM580" i="7"/>
  <c r="AL580" i="7"/>
  <c r="AK580" i="7"/>
  <c r="AJ580" i="7"/>
  <c r="AI580" i="7"/>
  <c r="AH580" i="7"/>
  <c r="AG580" i="7"/>
  <c r="AF580" i="7"/>
  <c r="AE580" i="7"/>
  <c r="AY580" i="7" s="1"/>
  <c r="J580" i="7"/>
  <c r="D580" i="7"/>
  <c r="AW579" i="7"/>
  <c r="AV579" i="7"/>
  <c r="AU579" i="7"/>
  <c r="AT579" i="7"/>
  <c r="AS579" i="7"/>
  <c r="AR579" i="7"/>
  <c r="AQ579" i="7"/>
  <c r="AP579" i="7"/>
  <c r="AO579" i="7"/>
  <c r="AN579" i="7"/>
  <c r="AM579" i="7"/>
  <c r="AL579" i="7"/>
  <c r="AK579" i="7"/>
  <c r="AJ579" i="7"/>
  <c r="AI579" i="7"/>
  <c r="AH579" i="7"/>
  <c r="AG579" i="7"/>
  <c r="AF579" i="7"/>
  <c r="AE579" i="7"/>
  <c r="AY579" i="7" s="1"/>
  <c r="J579" i="7"/>
  <c r="D579" i="7"/>
  <c r="AW578" i="7"/>
  <c r="AV578" i="7"/>
  <c r="AU578" i="7"/>
  <c r="AT578" i="7"/>
  <c r="AS578" i="7"/>
  <c r="AR578" i="7"/>
  <c r="AQ578" i="7"/>
  <c r="AP578" i="7"/>
  <c r="AO578" i="7"/>
  <c r="AN578" i="7"/>
  <c r="AM578" i="7"/>
  <c r="AL578" i="7"/>
  <c r="AK578" i="7"/>
  <c r="AJ578" i="7"/>
  <c r="AI578" i="7"/>
  <c r="AH578" i="7"/>
  <c r="AG578" i="7"/>
  <c r="AF578" i="7"/>
  <c r="AE578" i="7"/>
  <c r="AY578" i="7" s="1"/>
  <c r="J578" i="7"/>
  <c r="D578" i="7"/>
  <c r="AW577" i="7"/>
  <c r="AV577" i="7"/>
  <c r="AU577" i="7"/>
  <c r="AT577" i="7"/>
  <c r="AS577" i="7"/>
  <c r="AR577" i="7"/>
  <c r="AQ577" i="7"/>
  <c r="AP577" i="7"/>
  <c r="AO577" i="7"/>
  <c r="AN577" i="7"/>
  <c r="AM577" i="7"/>
  <c r="AL577" i="7"/>
  <c r="AK577" i="7"/>
  <c r="AJ577" i="7"/>
  <c r="AI577" i="7"/>
  <c r="AH577" i="7"/>
  <c r="AG577" i="7"/>
  <c r="AF577" i="7"/>
  <c r="AE577" i="7"/>
  <c r="AY577" i="7" s="1"/>
  <c r="J577" i="7"/>
  <c r="D577" i="7"/>
  <c r="AW576" i="7"/>
  <c r="AV576" i="7"/>
  <c r="AU576" i="7"/>
  <c r="AT576" i="7"/>
  <c r="AS576" i="7"/>
  <c r="AR576" i="7"/>
  <c r="AQ576" i="7"/>
  <c r="AP576" i="7"/>
  <c r="AO576" i="7"/>
  <c r="AN576" i="7"/>
  <c r="AM576" i="7"/>
  <c r="AL576" i="7"/>
  <c r="AK576" i="7"/>
  <c r="AJ576" i="7"/>
  <c r="AI576" i="7"/>
  <c r="AH576" i="7"/>
  <c r="AG576" i="7"/>
  <c r="AF576" i="7"/>
  <c r="AE576" i="7"/>
  <c r="AY576" i="7" s="1"/>
  <c r="J576" i="7"/>
  <c r="D576" i="7"/>
  <c r="AW575" i="7"/>
  <c r="AV575" i="7"/>
  <c r="AU575" i="7"/>
  <c r="AT575" i="7"/>
  <c r="AS575" i="7"/>
  <c r="AR575" i="7"/>
  <c r="AQ575" i="7"/>
  <c r="AP575" i="7"/>
  <c r="AO575" i="7"/>
  <c r="AN575" i="7"/>
  <c r="AM575" i="7"/>
  <c r="AL575" i="7"/>
  <c r="AK575" i="7"/>
  <c r="AJ575" i="7"/>
  <c r="AI575" i="7"/>
  <c r="AH575" i="7"/>
  <c r="AG575" i="7"/>
  <c r="AF575" i="7"/>
  <c r="AE575" i="7"/>
  <c r="AY575" i="7" s="1"/>
  <c r="J575" i="7"/>
  <c r="D575" i="7"/>
  <c r="AW574" i="7"/>
  <c r="AV574" i="7"/>
  <c r="AU574" i="7"/>
  <c r="AT574" i="7"/>
  <c r="AS574" i="7"/>
  <c r="AR574" i="7"/>
  <c r="AQ574" i="7"/>
  <c r="AP574" i="7"/>
  <c r="AO574" i="7"/>
  <c r="AN574" i="7"/>
  <c r="AM574" i="7"/>
  <c r="AL574" i="7"/>
  <c r="AK574" i="7"/>
  <c r="AJ574" i="7"/>
  <c r="AI574" i="7"/>
  <c r="AH574" i="7"/>
  <c r="AG574" i="7"/>
  <c r="AF574" i="7"/>
  <c r="AE574" i="7"/>
  <c r="AY574" i="7" s="1"/>
  <c r="J574" i="7"/>
  <c r="D574" i="7"/>
  <c r="AW573" i="7"/>
  <c r="AV573" i="7"/>
  <c r="AU573" i="7"/>
  <c r="AT573" i="7"/>
  <c r="AS573" i="7"/>
  <c r="AR573" i="7"/>
  <c r="AQ573" i="7"/>
  <c r="AP573" i="7"/>
  <c r="AO573" i="7"/>
  <c r="AN573" i="7"/>
  <c r="AM573" i="7"/>
  <c r="AL573" i="7"/>
  <c r="AK573" i="7"/>
  <c r="AJ573" i="7"/>
  <c r="AI573" i="7"/>
  <c r="AH573" i="7"/>
  <c r="AG573" i="7"/>
  <c r="AF573" i="7"/>
  <c r="AE573" i="7"/>
  <c r="AY573" i="7" s="1"/>
  <c r="J573" i="7"/>
  <c r="D573" i="7"/>
  <c r="AW572" i="7"/>
  <c r="AV572" i="7"/>
  <c r="AU572" i="7"/>
  <c r="AT572" i="7"/>
  <c r="AS572" i="7"/>
  <c r="AR572" i="7"/>
  <c r="AQ572" i="7"/>
  <c r="AP572" i="7"/>
  <c r="AO572" i="7"/>
  <c r="AN572" i="7"/>
  <c r="AM572" i="7"/>
  <c r="AL572" i="7"/>
  <c r="AK572" i="7"/>
  <c r="AJ572" i="7"/>
  <c r="AI572" i="7"/>
  <c r="AH572" i="7"/>
  <c r="AG572" i="7"/>
  <c r="AF572" i="7"/>
  <c r="AE572" i="7"/>
  <c r="AY572" i="7" s="1"/>
  <c r="J572" i="7"/>
  <c r="D572" i="7"/>
  <c r="AW571" i="7"/>
  <c r="AV571" i="7"/>
  <c r="AU571" i="7"/>
  <c r="AT571" i="7"/>
  <c r="AS571" i="7"/>
  <c r="AR571" i="7"/>
  <c r="AQ571" i="7"/>
  <c r="AP571" i="7"/>
  <c r="AO571" i="7"/>
  <c r="AN571" i="7"/>
  <c r="AM571" i="7"/>
  <c r="AL571" i="7"/>
  <c r="AK571" i="7"/>
  <c r="AJ571" i="7"/>
  <c r="AI571" i="7"/>
  <c r="AH571" i="7"/>
  <c r="AG571" i="7"/>
  <c r="AF571" i="7"/>
  <c r="AE571" i="7"/>
  <c r="AY571" i="7" s="1"/>
  <c r="J571" i="7"/>
  <c r="D571" i="7"/>
  <c r="AW570" i="7"/>
  <c r="AV570" i="7"/>
  <c r="AU570" i="7"/>
  <c r="AT570" i="7"/>
  <c r="AS570" i="7"/>
  <c r="AR570" i="7"/>
  <c r="AQ570" i="7"/>
  <c r="AP570" i="7"/>
  <c r="AO570" i="7"/>
  <c r="AN570" i="7"/>
  <c r="AM570" i="7"/>
  <c r="AL570" i="7"/>
  <c r="AK570" i="7"/>
  <c r="AJ570" i="7"/>
  <c r="AI570" i="7"/>
  <c r="AH570" i="7"/>
  <c r="AG570" i="7"/>
  <c r="AF570" i="7"/>
  <c r="AE570" i="7"/>
  <c r="AY570" i="7" s="1"/>
  <c r="J570" i="7"/>
  <c r="D570" i="7"/>
  <c r="AW569" i="7"/>
  <c r="AV569" i="7"/>
  <c r="AU569" i="7"/>
  <c r="AT569" i="7"/>
  <c r="AS569" i="7"/>
  <c r="AR569" i="7"/>
  <c r="AQ569" i="7"/>
  <c r="AP569" i="7"/>
  <c r="AO569" i="7"/>
  <c r="AN569" i="7"/>
  <c r="AM569" i="7"/>
  <c r="AL569" i="7"/>
  <c r="AK569" i="7"/>
  <c r="AJ569" i="7"/>
  <c r="AI569" i="7"/>
  <c r="AH569" i="7"/>
  <c r="AG569" i="7"/>
  <c r="AF569" i="7"/>
  <c r="AE569" i="7"/>
  <c r="AY569" i="7" s="1"/>
  <c r="J569" i="7"/>
  <c r="D569" i="7"/>
  <c r="AW568" i="7"/>
  <c r="AV568" i="7"/>
  <c r="AU568" i="7"/>
  <c r="AT568" i="7"/>
  <c r="AS568" i="7"/>
  <c r="AR568" i="7"/>
  <c r="AQ568" i="7"/>
  <c r="AP568" i="7"/>
  <c r="AO568" i="7"/>
  <c r="AN568" i="7"/>
  <c r="AM568" i="7"/>
  <c r="AL568" i="7"/>
  <c r="AK568" i="7"/>
  <c r="AJ568" i="7"/>
  <c r="AI568" i="7"/>
  <c r="AH568" i="7"/>
  <c r="AG568" i="7"/>
  <c r="AF568" i="7"/>
  <c r="AE568" i="7"/>
  <c r="AY568" i="7" s="1"/>
  <c r="J568" i="7"/>
  <c r="D568" i="7"/>
  <c r="AW567" i="7"/>
  <c r="AV567" i="7"/>
  <c r="AU567" i="7"/>
  <c r="AT567" i="7"/>
  <c r="AS567" i="7"/>
  <c r="AR567" i="7"/>
  <c r="AQ567" i="7"/>
  <c r="AP567" i="7"/>
  <c r="AO567" i="7"/>
  <c r="AN567" i="7"/>
  <c r="AM567" i="7"/>
  <c r="AL567" i="7"/>
  <c r="AK567" i="7"/>
  <c r="AJ567" i="7"/>
  <c r="AI567" i="7"/>
  <c r="AH567" i="7"/>
  <c r="AG567" i="7"/>
  <c r="AF567" i="7"/>
  <c r="AE567" i="7"/>
  <c r="AY567" i="7" s="1"/>
  <c r="J567" i="7"/>
  <c r="D567" i="7"/>
  <c r="AW566" i="7"/>
  <c r="AV566" i="7"/>
  <c r="AU566" i="7"/>
  <c r="AT566" i="7"/>
  <c r="AS566" i="7"/>
  <c r="AR566" i="7"/>
  <c r="AQ566" i="7"/>
  <c r="AP566" i="7"/>
  <c r="AO566" i="7"/>
  <c r="AN566" i="7"/>
  <c r="AM566" i="7"/>
  <c r="AL566" i="7"/>
  <c r="AK566" i="7"/>
  <c r="AJ566" i="7"/>
  <c r="AI566" i="7"/>
  <c r="AH566" i="7"/>
  <c r="AG566" i="7"/>
  <c r="AF566" i="7"/>
  <c r="AE566" i="7"/>
  <c r="AY566" i="7" s="1"/>
  <c r="J566" i="7"/>
  <c r="D566" i="7"/>
  <c r="AW565" i="7"/>
  <c r="AV565" i="7"/>
  <c r="AU565" i="7"/>
  <c r="AT565" i="7"/>
  <c r="AS565" i="7"/>
  <c r="AR565" i="7"/>
  <c r="AQ565" i="7"/>
  <c r="AP565" i="7"/>
  <c r="AO565" i="7"/>
  <c r="AN565" i="7"/>
  <c r="AM565" i="7"/>
  <c r="AL565" i="7"/>
  <c r="AK565" i="7"/>
  <c r="AJ565" i="7"/>
  <c r="AI565" i="7"/>
  <c r="AH565" i="7"/>
  <c r="AG565" i="7"/>
  <c r="AF565" i="7"/>
  <c r="AE565" i="7"/>
  <c r="AY565" i="7" s="1"/>
  <c r="J565" i="7"/>
  <c r="D565" i="7"/>
  <c r="AW564" i="7"/>
  <c r="AV564" i="7"/>
  <c r="AU564" i="7"/>
  <c r="AT564" i="7"/>
  <c r="AS564" i="7"/>
  <c r="AR564" i="7"/>
  <c r="AQ564" i="7"/>
  <c r="AP564" i="7"/>
  <c r="AO564" i="7"/>
  <c r="AN564" i="7"/>
  <c r="AM564" i="7"/>
  <c r="AL564" i="7"/>
  <c r="AK564" i="7"/>
  <c r="AJ564" i="7"/>
  <c r="AI564" i="7"/>
  <c r="AH564" i="7"/>
  <c r="AG564" i="7"/>
  <c r="AF564" i="7"/>
  <c r="AE564" i="7"/>
  <c r="AY564" i="7" s="1"/>
  <c r="J564" i="7"/>
  <c r="D564" i="7"/>
  <c r="AW563" i="7"/>
  <c r="AV563" i="7"/>
  <c r="AU563" i="7"/>
  <c r="AT563" i="7"/>
  <c r="AS563" i="7"/>
  <c r="AR563" i="7"/>
  <c r="AQ563" i="7"/>
  <c r="AP563" i="7"/>
  <c r="AO563" i="7"/>
  <c r="AN563" i="7"/>
  <c r="AM563" i="7"/>
  <c r="AL563" i="7"/>
  <c r="AK563" i="7"/>
  <c r="AJ563" i="7"/>
  <c r="AI563" i="7"/>
  <c r="AH563" i="7"/>
  <c r="AG563" i="7"/>
  <c r="AF563" i="7"/>
  <c r="AE563" i="7"/>
  <c r="AY563" i="7" s="1"/>
  <c r="J563" i="7"/>
  <c r="D563" i="7"/>
  <c r="AW562" i="7"/>
  <c r="AV562" i="7"/>
  <c r="AU562" i="7"/>
  <c r="AT562" i="7"/>
  <c r="AS562" i="7"/>
  <c r="AR562" i="7"/>
  <c r="AQ562" i="7"/>
  <c r="AP562" i="7"/>
  <c r="AO562" i="7"/>
  <c r="AN562" i="7"/>
  <c r="AM562" i="7"/>
  <c r="AL562" i="7"/>
  <c r="AK562" i="7"/>
  <c r="AJ562" i="7"/>
  <c r="AI562" i="7"/>
  <c r="AH562" i="7"/>
  <c r="AG562" i="7"/>
  <c r="AF562" i="7"/>
  <c r="AE562" i="7"/>
  <c r="AY562" i="7" s="1"/>
  <c r="J562" i="7"/>
  <c r="D562" i="7"/>
  <c r="AW561" i="7"/>
  <c r="AV561" i="7"/>
  <c r="AU561" i="7"/>
  <c r="AT561" i="7"/>
  <c r="AS561" i="7"/>
  <c r="AR561" i="7"/>
  <c r="AQ561" i="7"/>
  <c r="AP561" i="7"/>
  <c r="AO561" i="7"/>
  <c r="AN561" i="7"/>
  <c r="AM561" i="7"/>
  <c r="AL561" i="7"/>
  <c r="AK561" i="7"/>
  <c r="AJ561" i="7"/>
  <c r="AI561" i="7"/>
  <c r="AH561" i="7"/>
  <c r="AG561" i="7"/>
  <c r="AF561" i="7"/>
  <c r="AE561" i="7"/>
  <c r="AY561" i="7" s="1"/>
  <c r="J561" i="7"/>
  <c r="D561" i="7"/>
  <c r="AW560" i="7"/>
  <c r="AV560" i="7"/>
  <c r="AU560" i="7"/>
  <c r="AT560" i="7"/>
  <c r="AS560" i="7"/>
  <c r="AR560" i="7"/>
  <c r="AQ560" i="7"/>
  <c r="AP560" i="7"/>
  <c r="AO560" i="7"/>
  <c r="AN560" i="7"/>
  <c r="AM560" i="7"/>
  <c r="AL560" i="7"/>
  <c r="AK560" i="7"/>
  <c r="AJ560" i="7"/>
  <c r="AI560" i="7"/>
  <c r="AH560" i="7"/>
  <c r="AG560" i="7"/>
  <c r="AF560" i="7"/>
  <c r="AE560" i="7"/>
  <c r="AY560" i="7" s="1"/>
  <c r="J560" i="7"/>
  <c r="D560" i="7"/>
  <c r="AW559" i="7"/>
  <c r="AV559" i="7"/>
  <c r="AU559" i="7"/>
  <c r="AT559" i="7"/>
  <c r="AS559" i="7"/>
  <c r="AR559" i="7"/>
  <c r="AQ559" i="7"/>
  <c r="AP559" i="7"/>
  <c r="AO559" i="7"/>
  <c r="AN559" i="7"/>
  <c r="AM559" i="7"/>
  <c r="AL559" i="7"/>
  <c r="AK559" i="7"/>
  <c r="AJ559" i="7"/>
  <c r="AI559" i="7"/>
  <c r="AH559" i="7"/>
  <c r="AG559" i="7"/>
  <c r="AF559" i="7"/>
  <c r="AE559" i="7"/>
  <c r="AY559" i="7" s="1"/>
  <c r="J559" i="7"/>
  <c r="D559" i="7"/>
  <c r="AW558" i="7"/>
  <c r="AV558" i="7"/>
  <c r="AU558" i="7"/>
  <c r="AT558" i="7"/>
  <c r="AS558" i="7"/>
  <c r="AR558" i="7"/>
  <c r="AQ558" i="7"/>
  <c r="AP558" i="7"/>
  <c r="AO558" i="7"/>
  <c r="AN558" i="7"/>
  <c r="AM558" i="7"/>
  <c r="AL558" i="7"/>
  <c r="AK558" i="7"/>
  <c r="AJ558" i="7"/>
  <c r="AI558" i="7"/>
  <c r="AH558" i="7"/>
  <c r="AG558" i="7"/>
  <c r="AF558" i="7"/>
  <c r="AE558" i="7"/>
  <c r="AY558" i="7" s="1"/>
  <c r="J558" i="7"/>
  <c r="D558" i="7"/>
  <c r="AW557" i="7"/>
  <c r="AV557" i="7"/>
  <c r="AU557" i="7"/>
  <c r="AT557" i="7"/>
  <c r="AS557" i="7"/>
  <c r="AR557" i="7"/>
  <c r="AQ557" i="7"/>
  <c r="AP557" i="7"/>
  <c r="AO557" i="7"/>
  <c r="AN557" i="7"/>
  <c r="AM557" i="7"/>
  <c r="AL557" i="7"/>
  <c r="AK557" i="7"/>
  <c r="AJ557" i="7"/>
  <c r="AI557" i="7"/>
  <c r="AH557" i="7"/>
  <c r="AG557" i="7"/>
  <c r="AF557" i="7"/>
  <c r="AE557" i="7"/>
  <c r="AY557" i="7" s="1"/>
  <c r="J557" i="7"/>
  <c r="D557" i="7"/>
  <c r="AW556" i="7"/>
  <c r="AV556" i="7"/>
  <c r="AU556" i="7"/>
  <c r="AT556" i="7"/>
  <c r="AS556" i="7"/>
  <c r="AR556" i="7"/>
  <c r="AQ556" i="7"/>
  <c r="AP556" i="7"/>
  <c r="AO556" i="7"/>
  <c r="AN556" i="7"/>
  <c r="AM556" i="7"/>
  <c r="AL556" i="7"/>
  <c r="AK556" i="7"/>
  <c r="AJ556" i="7"/>
  <c r="AI556" i="7"/>
  <c r="AH556" i="7"/>
  <c r="AG556" i="7"/>
  <c r="AF556" i="7"/>
  <c r="AE556" i="7"/>
  <c r="AY556" i="7" s="1"/>
  <c r="J556" i="7"/>
  <c r="D556" i="7"/>
  <c r="AW555" i="7"/>
  <c r="AV555" i="7"/>
  <c r="AU555" i="7"/>
  <c r="AT555" i="7"/>
  <c r="AS555" i="7"/>
  <c r="AR555" i="7"/>
  <c r="AQ555" i="7"/>
  <c r="AP555" i="7"/>
  <c r="AO555" i="7"/>
  <c r="AN555" i="7"/>
  <c r="AM555" i="7"/>
  <c r="AL555" i="7"/>
  <c r="AK555" i="7"/>
  <c r="AJ555" i="7"/>
  <c r="AI555" i="7"/>
  <c r="AH555" i="7"/>
  <c r="AG555" i="7"/>
  <c r="AF555" i="7"/>
  <c r="AE555" i="7"/>
  <c r="AY555" i="7" s="1"/>
  <c r="J555" i="7"/>
  <c r="D555" i="7"/>
  <c r="AW554" i="7"/>
  <c r="AV554" i="7"/>
  <c r="AU554" i="7"/>
  <c r="AT554" i="7"/>
  <c r="AS554" i="7"/>
  <c r="AR554" i="7"/>
  <c r="AQ554" i="7"/>
  <c r="AP554" i="7"/>
  <c r="AO554" i="7"/>
  <c r="AN554" i="7"/>
  <c r="AM554" i="7"/>
  <c r="AL554" i="7"/>
  <c r="AK554" i="7"/>
  <c r="AJ554" i="7"/>
  <c r="AI554" i="7"/>
  <c r="AH554" i="7"/>
  <c r="AG554" i="7"/>
  <c r="AF554" i="7"/>
  <c r="AE554" i="7"/>
  <c r="AY554" i="7" s="1"/>
  <c r="J554" i="7"/>
  <c r="D554" i="7"/>
  <c r="AW553" i="7"/>
  <c r="AV553" i="7"/>
  <c r="AU553" i="7"/>
  <c r="AT553" i="7"/>
  <c r="AS553" i="7"/>
  <c r="AR553" i="7"/>
  <c r="AQ553" i="7"/>
  <c r="AP553" i="7"/>
  <c r="AO553" i="7"/>
  <c r="AN553" i="7"/>
  <c r="AM553" i="7"/>
  <c r="AL553" i="7"/>
  <c r="AK553" i="7"/>
  <c r="AJ553" i="7"/>
  <c r="AI553" i="7"/>
  <c r="AH553" i="7"/>
  <c r="AG553" i="7"/>
  <c r="AF553" i="7"/>
  <c r="AE553" i="7"/>
  <c r="AY553" i="7" s="1"/>
  <c r="J553" i="7"/>
  <c r="D553" i="7"/>
  <c r="AW552" i="7"/>
  <c r="AV552" i="7"/>
  <c r="AU552" i="7"/>
  <c r="AT552" i="7"/>
  <c r="AS552" i="7"/>
  <c r="AR552" i="7"/>
  <c r="AQ552" i="7"/>
  <c r="AP552" i="7"/>
  <c r="AO552" i="7"/>
  <c r="AN552" i="7"/>
  <c r="AM552" i="7"/>
  <c r="AL552" i="7"/>
  <c r="AK552" i="7"/>
  <c r="AJ552" i="7"/>
  <c r="AI552" i="7"/>
  <c r="AH552" i="7"/>
  <c r="AG552" i="7"/>
  <c r="AF552" i="7"/>
  <c r="AE552" i="7"/>
  <c r="AY552" i="7" s="1"/>
  <c r="J552" i="7"/>
  <c r="D552" i="7"/>
  <c r="AW551" i="7"/>
  <c r="AV551" i="7"/>
  <c r="AU551" i="7"/>
  <c r="AT551" i="7"/>
  <c r="AS551" i="7"/>
  <c r="AR551" i="7"/>
  <c r="AQ551" i="7"/>
  <c r="AP551" i="7"/>
  <c r="AO551" i="7"/>
  <c r="AN551" i="7"/>
  <c r="AM551" i="7"/>
  <c r="AL551" i="7"/>
  <c r="AK551" i="7"/>
  <c r="AJ551" i="7"/>
  <c r="AI551" i="7"/>
  <c r="AH551" i="7"/>
  <c r="AG551" i="7"/>
  <c r="AF551" i="7"/>
  <c r="AE551" i="7"/>
  <c r="AY551" i="7" s="1"/>
  <c r="J551" i="7"/>
  <c r="D551" i="7"/>
  <c r="AW550" i="7"/>
  <c r="AV550" i="7"/>
  <c r="AU550" i="7"/>
  <c r="AT550" i="7"/>
  <c r="AS550" i="7"/>
  <c r="AR550" i="7"/>
  <c r="AQ550" i="7"/>
  <c r="AP550" i="7"/>
  <c r="AO550" i="7"/>
  <c r="AN550" i="7"/>
  <c r="AM550" i="7"/>
  <c r="AL550" i="7"/>
  <c r="AK550" i="7"/>
  <c r="AJ550" i="7"/>
  <c r="AI550" i="7"/>
  <c r="AH550" i="7"/>
  <c r="AG550" i="7"/>
  <c r="AF550" i="7"/>
  <c r="AE550" i="7"/>
  <c r="AY550" i="7" s="1"/>
  <c r="J550" i="7"/>
  <c r="D550" i="7"/>
  <c r="AW549" i="7"/>
  <c r="AV549" i="7"/>
  <c r="AU549" i="7"/>
  <c r="AT549" i="7"/>
  <c r="AS549" i="7"/>
  <c r="AR549" i="7"/>
  <c r="AQ549" i="7"/>
  <c r="AP549" i="7"/>
  <c r="AO549" i="7"/>
  <c r="AN549" i="7"/>
  <c r="AM549" i="7"/>
  <c r="AL549" i="7"/>
  <c r="AK549" i="7"/>
  <c r="AJ549" i="7"/>
  <c r="AI549" i="7"/>
  <c r="AH549" i="7"/>
  <c r="AG549" i="7"/>
  <c r="AF549" i="7"/>
  <c r="AE549" i="7"/>
  <c r="AY549" i="7" s="1"/>
  <c r="J549" i="7"/>
  <c r="D549" i="7"/>
  <c r="AW548" i="7"/>
  <c r="AV548" i="7"/>
  <c r="AU548" i="7"/>
  <c r="AT548" i="7"/>
  <c r="AS548" i="7"/>
  <c r="AR548" i="7"/>
  <c r="AQ548" i="7"/>
  <c r="AP548" i="7"/>
  <c r="AO548" i="7"/>
  <c r="AN548" i="7"/>
  <c r="AM548" i="7"/>
  <c r="AL548" i="7"/>
  <c r="AK548" i="7"/>
  <c r="AJ548" i="7"/>
  <c r="AI548" i="7"/>
  <c r="AH548" i="7"/>
  <c r="AG548" i="7"/>
  <c r="AF548" i="7"/>
  <c r="AE548" i="7"/>
  <c r="AY548" i="7" s="1"/>
  <c r="J548" i="7"/>
  <c r="D548" i="7"/>
  <c r="AW547" i="7"/>
  <c r="AV547" i="7"/>
  <c r="AU547" i="7"/>
  <c r="AT547" i="7"/>
  <c r="AS547" i="7"/>
  <c r="AR547" i="7"/>
  <c r="AQ547" i="7"/>
  <c r="AP547" i="7"/>
  <c r="AO547" i="7"/>
  <c r="AN547" i="7"/>
  <c r="AM547" i="7"/>
  <c r="AL547" i="7"/>
  <c r="AK547" i="7"/>
  <c r="AJ547" i="7"/>
  <c r="AI547" i="7"/>
  <c r="AH547" i="7"/>
  <c r="AG547" i="7"/>
  <c r="AF547" i="7"/>
  <c r="AE547" i="7"/>
  <c r="AY547" i="7" s="1"/>
  <c r="J547" i="7"/>
  <c r="D547" i="7"/>
  <c r="AW546" i="7"/>
  <c r="AV546" i="7"/>
  <c r="AU546" i="7"/>
  <c r="AT546" i="7"/>
  <c r="AS546" i="7"/>
  <c r="AR546" i="7"/>
  <c r="AQ546" i="7"/>
  <c r="AP546" i="7"/>
  <c r="AO546" i="7"/>
  <c r="AN546" i="7"/>
  <c r="AM546" i="7"/>
  <c r="AL546" i="7"/>
  <c r="AK546" i="7"/>
  <c r="AJ546" i="7"/>
  <c r="AI546" i="7"/>
  <c r="AH546" i="7"/>
  <c r="AG546" i="7"/>
  <c r="AF546" i="7"/>
  <c r="AE546" i="7"/>
  <c r="AY546" i="7" s="1"/>
  <c r="J546" i="7"/>
  <c r="D546" i="7"/>
  <c r="AW545" i="7"/>
  <c r="AV545" i="7"/>
  <c r="AU545" i="7"/>
  <c r="AT545" i="7"/>
  <c r="AS545" i="7"/>
  <c r="AR545" i="7"/>
  <c r="AQ545" i="7"/>
  <c r="AP545" i="7"/>
  <c r="AO545" i="7"/>
  <c r="AN545" i="7"/>
  <c r="AM545" i="7"/>
  <c r="AL545" i="7"/>
  <c r="AK545" i="7"/>
  <c r="AJ545" i="7"/>
  <c r="AI545" i="7"/>
  <c r="AH545" i="7"/>
  <c r="AG545" i="7"/>
  <c r="AF545" i="7"/>
  <c r="AE545" i="7"/>
  <c r="AY545" i="7" s="1"/>
  <c r="J545" i="7"/>
  <c r="D545" i="7"/>
  <c r="AW544" i="7"/>
  <c r="AV544" i="7"/>
  <c r="AU544" i="7"/>
  <c r="AT544" i="7"/>
  <c r="AS544" i="7"/>
  <c r="AR544" i="7"/>
  <c r="AQ544" i="7"/>
  <c r="AP544" i="7"/>
  <c r="AO544" i="7"/>
  <c r="AN544" i="7"/>
  <c r="AM544" i="7"/>
  <c r="AL544" i="7"/>
  <c r="AK544" i="7"/>
  <c r="AJ544" i="7"/>
  <c r="AI544" i="7"/>
  <c r="AH544" i="7"/>
  <c r="AG544" i="7"/>
  <c r="AF544" i="7"/>
  <c r="AE544" i="7"/>
  <c r="AY544" i="7" s="1"/>
  <c r="J544" i="7"/>
  <c r="D544" i="7"/>
  <c r="AW543" i="7"/>
  <c r="AV543" i="7"/>
  <c r="AU543" i="7"/>
  <c r="AT543" i="7"/>
  <c r="AS543" i="7"/>
  <c r="AR543" i="7"/>
  <c r="AQ543" i="7"/>
  <c r="AP543" i="7"/>
  <c r="AO543" i="7"/>
  <c r="AN543" i="7"/>
  <c r="AM543" i="7"/>
  <c r="AL543" i="7"/>
  <c r="AK543" i="7"/>
  <c r="AJ543" i="7"/>
  <c r="AI543" i="7"/>
  <c r="AH543" i="7"/>
  <c r="AG543" i="7"/>
  <c r="AF543" i="7"/>
  <c r="AE543" i="7"/>
  <c r="AY543" i="7" s="1"/>
  <c r="J543" i="7"/>
  <c r="D543" i="7"/>
  <c r="AW542" i="7"/>
  <c r="AV542" i="7"/>
  <c r="AU542" i="7"/>
  <c r="AT542" i="7"/>
  <c r="AS542" i="7"/>
  <c r="AR542" i="7"/>
  <c r="AQ542" i="7"/>
  <c r="AP542" i="7"/>
  <c r="AO542" i="7"/>
  <c r="AN542" i="7"/>
  <c r="AM542" i="7"/>
  <c r="AL542" i="7"/>
  <c r="AK542" i="7"/>
  <c r="AJ542" i="7"/>
  <c r="AI542" i="7"/>
  <c r="AH542" i="7"/>
  <c r="AG542" i="7"/>
  <c r="AF542" i="7"/>
  <c r="AE542" i="7"/>
  <c r="AY542" i="7" s="1"/>
  <c r="J542" i="7"/>
  <c r="D542" i="7"/>
  <c r="AW541" i="7"/>
  <c r="AV541" i="7"/>
  <c r="AU541" i="7"/>
  <c r="AT541" i="7"/>
  <c r="AS541" i="7"/>
  <c r="AR541" i="7"/>
  <c r="AQ541" i="7"/>
  <c r="AP541" i="7"/>
  <c r="AO541" i="7"/>
  <c r="AN541" i="7"/>
  <c r="AM541" i="7"/>
  <c r="AL541" i="7"/>
  <c r="AK541" i="7"/>
  <c r="AJ541" i="7"/>
  <c r="AI541" i="7"/>
  <c r="AH541" i="7"/>
  <c r="AG541" i="7"/>
  <c r="AF541" i="7"/>
  <c r="AE541" i="7"/>
  <c r="AY541" i="7" s="1"/>
  <c r="J541" i="7"/>
  <c r="D541" i="7"/>
  <c r="AW540" i="7"/>
  <c r="AV540" i="7"/>
  <c r="AU540" i="7"/>
  <c r="AT540" i="7"/>
  <c r="AS540" i="7"/>
  <c r="AR540" i="7"/>
  <c r="AQ540" i="7"/>
  <c r="AP540" i="7"/>
  <c r="AO540" i="7"/>
  <c r="AN540" i="7"/>
  <c r="AM540" i="7"/>
  <c r="AL540" i="7"/>
  <c r="AK540" i="7"/>
  <c r="AJ540" i="7"/>
  <c r="AI540" i="7"/>
  <c r="AH540" i="7"/>
  <c r="AG540" i="7"/>
  <c r="AF540" i="7"/>
  <c r="AE540" i="7"/>
  <c r="AY540" i="7" s="1"/>
  <c r="J540" i="7"/>
  <c r="D540" i="7"/>
  <c r="AW539" i="7"/>
  <c r="AV539" i="7"/>
  <c r="AU539" i="7"/>
  <c r="AT539" i="7"/>
  <c r="AS539" i="7"/>
  <c r="AR539" i="7"/>
  <c r="AQ539" i="7"/>
  <c r="AP539" i="7"/>
  <c r="AO539" i="7"/>
  <c r="AN539" i="7"/>
  <c r="AM539" i="7"/>
  <c r="AL539" i="7"/>
  <c r="AK539" i="7"/>
  <c r="AJ539" i="7"/>
  <c r="AI539" i="7"/>
  <c r="AH539" i="7"/>
  <c r="AG539" i="7"/>
  <c r="AF539" i="7"/>
  <c r="AE539" i="7"/>
  <c r="AY539" i="7" s="1"/>
  <c r="J539" i="7"/>
  <c r="D539" i="7"/>
  <c r="AW538" i="7"/>
  <c r="AV538" i="7"/>
  <c r="AU538" i="7"/>
  <c r="AT538" i="7"/>
  <c r="AS538" i="7"/>
  <c r="AR538" i="7"/>
  <c r="AQ538" i="7"/>
  <c r="AP538" i="7"/>
  <c r="AO538" i="7"/>
  <c r="AN538" i="7"/>
  <c r="AM538" i="7"/>
  <c r="AL538" i="7"/>
  <c r="AK538" i="7"/>
  <c r="AJ538" i="7"/>
  <c r="AI538" i="7"/>
  <c r="AH538" i="7"/>
  <c r="AG538" i="7"/>
  <c r="AF538" i="7"/>
  <c r="AE538" i="7"/>
  <c r="AY538" i="7" s="1"/>
  <c r="J538" i="7"/>
  <c r="D538" i="7"/>
  <c r="AW537" i="7"/>
  <c r="AV537" i="7"/>
  <c r="AU537" i="7"/>
  <c r="AT537" i="7"/>
  <c r="AS537" i="7"/>
  <c r="AR537" i="7"/>
  <c r="AQ537" i="7"/>
  <c r="AP537" i="7"/>
  <c r="AO537" i="7"/>
  <c r="AN537" i="7"/>
  <c r="AM537" i="7"/>
  <c r="AL537" i="7"/>
  <c r="AK537" i="7"/>
  <c r="AJ537" i="7"/>
  <c r="AI537" i="7"/>
  <c r="AH537" i="7"/>
  <c r="AG537" i="7"/>
  <c r="AF537" i="7"/>
  <c r="AE537" i="7"/>
  <c r="AY537" i="7" s="1"/>
  <c r="J537" i="7"/>
  <c r="D537" i="7"/>
  <c r="AW536" i="7"/>
  <c r="AV536" i="7"/>
  <c r="AU536" i="7"/>
  <c r="AT536" i="7"/>
  <c r="AS536" i="7"/>
  <c r="AR536" i="7"/>
  <c r="AQ536" i="7"/>
  <c r="AP536" i="7"/>
  <c r="AO536" i="7"/>
  <c r="AN536" i="7"/>
  <c r="AM536" i="7"/>
  <c r="AL536" i="7"/>
  <c r="AK536" i="7"/>
  <c r="AJ536" i="7"/>
  <c r="AI536" i="7"/>
  <c r="AH536" i="7"/>
  <c r="AG536" i="7"/>
  <c r="AF536" i="7"/>
  <c r="AE536" i="7"/>
  <c r="AY536" i="7" s="1"/>
  <c r="J536" i="7"/>
  <c r="D536" i="7"/>
  <c r="AW535" i="7"/>
  <c r="AV535" i="7"/>
  <c r="AU535" i="7"/>
  <c r="AT535" i="7"/>
  <c r="AS535" i="7"/>
  <c r="AR535" i="7"/>
  <c r="AQ535" i="7"/>
  <c r="AP535" i="7"/>
  <c r="AO535" i="7"/>
  <c r="AN535" i="7"/>
  <c r="AM535" i="7"/>
  <c r="AL535" i="7"/>
  <c r="AK535" i="7"/>
  <c r="AJ535" i="7"/>
  <c r="AI535" i="7"/>
  <c r="AH535" i="7"/>
  <c r="AG535" i="7"/>
  <c r="AF535" i="7"/>
  <c r="AE535" i="7"/>
  <c r="AY535" i="7" s="1"/>
  <c r="J535" i="7"/>
  <c r="D535" i="7"/>
  <c r="AW534" i="7"/>
  <c r="AV534" i="7"/>
  <c r="AU534" i="7"/>
  <c r="AT534" i="7"/>
  <c r="AS534" i="7"/>
  <c r="AR534" i="7"/>
  <c r="AQ534" i="7"/>
  <c r="AP534" i="7"/>
  <c r="AO534" i="7"/>
  <c r="AN534" i="7"/>
  <c r="AM534" i="7"/>
  <c r="AL534" i="7"/>
  <c r="AK534" i="7"/>
  <c r="AJ534" i="7"/>
  <c r="AI534" i="7"/>
  <c r="AH534" i="7"/>
  <c r="AG534" i="7"/>
  <c r="AF534" i="7"/>
  <c r="AE534" i="7"/>
  <c r="AY534" i="7" s="1"/>
  <c r="J534" i="7"/>
  <c r="D534" i="7"/>
  <c r="AW533" i="7"/>
  <c r="AV533" i="7"/>
  <c r="AU533" i="7"/>
  <c r="AT533" i="7"/>
  <c r="AS533" i="7"/>
  <c r="AR533" i="7"/>
  <c r="AQ533" i="7"/>
  <c r="AP533" i="7"/>
  <c r="AO533" i="7"/>
  <c r="AN533" i="7"/>
  <c r="AM533" i="7"/>
  <c r="AL533" i="7"/>
  <c r="AK533" i="7"/>
  <c r="AJ533" i="7"/>
  <c r="AI533" i="7"/>
  <c r="AH533" i="7"/>
  <c r="AG533" i="7"/>
  <c r="AF533" i="7"/>
  <c r="AE533" i="7"/>
  <c r="AY533" i="7" s="1"/>
  <c r="J533" i="7"/>
  <c r="D533" i="7"/>
  <c r="AW532" i="7"/>
  <c r="AV532" i="7"/>
  <c r="AU532" i="7"/>
  <c r="AT532" i="7"/>
  <c r="AS532" i="7"/>
  <c r="AR532" i="7"/>
  <c r="AQ532" i="7"/>
  <c r="AP532" i="7"/>
  <c r="AO532" i="7"/>
  <c r="AN532" i="7"/>
  <c r="AM532" i="7"/>
  <c r="AL532" i="7"/>
  <c r="AK532" i="7"/>
  <c r="AJ532" i="7"/>
  <c r="AI532" i="7"/>
  <c r="AH532" i="7"/>
  <c r="AG532" i="7"/>
  <c r="AF532" i="7"/>
  <c r="AE532" i="7"/>
  <c r="AY532" i="7" s="1"/>
  <c r="J532" i="7"/>
  <c r="D532" i="7"/>
  <c r="AW531" i="7"/>
  <c r="AV531" i="7"/>
  <c r="AU531" i="7"/>
  <c r="AT531" i="7"/>
  <c r="AS531" i="7"/>
  <c r="AR531" i="7"/>
  <c r="AQ531" i="7"/>
  <c r="AP531" i="7"/>
  <c r="AO531" i="7"/>
  <c r="AN531" i="7"/>
  <c r="AM531" i="7"/>
  <c r="AL531" i="7"/>
  <c r="AK531" i="7"/>
  <c r="AJ531" i="7"/>
  <c r="AI531" i="7"/>
  <c r="AH531" i="7"/>
  <c r="AG531" i="7"/>
  <c r="AF531" i="7"/>
  <c r="AE531" i="7"/>
  <c r="AY531" i="7" s="1"/>
  <c r="J531" i="7"/>
  <c r="D531" i="7"/>
  <c r="AW530" i="7"/>
  <c r="AV530" i="7"/>
  <c r="AU530" i="7"/>
  <c r="AT530" i="7"/>
  <c r="AS530" i="7"/>
  <c r="AR530" i="7"/>
  <c r="AQ530" i="7"/>
  <c r="AP530" i="7"/>
  <c r="AO530" i="7"/>
  <c r="AN530" i="7"/>
  <c r="AM530" i="7"/>
  <c r="AL530" i="7"/>
  <c r="AK530" i="7"/>
  <c r="AJ530" i="7"/>
  <c r="AI530" i="7"/>
  <c r="AH530" i="7"/>
  <c r="AG530" i="7"/>
  <c r="AF530" i="7"/>
  <c r="AE530" i="7"/>
  <c r="AY530" i="7" s="1"/>
  <c r="J530" i="7"/>
  <c r="D530" i="7"/>
  <c r="AW529" i="7"/>
  <c r="AV529" i="7"/>
  <c r="AU529" i="7"/>
  <c r="AT529" i="7"/>
  <c r="AS529" i="7"/>
  <c r="AR529" i="7"/>
  <c r="AQ529" i="7"/>
  <c r="AP529" i="7"/>
  <c r="AO529" i="7"/>
  <c r="AN529" i="7"/>
  <c r="AM529" i="7"/>
  <c r="AL529" i="7"/>
  <c r="AK529" i="7"/>
  <c r="AJ529" i="7"/>
  <c r="AI529" i="7"/>
  <c r="AH529" i="7"/>
  <c r="AG529" i="7"/>
  <c r="AF529" i="7"/>
  <c r="AE529" i="7"/>
  <c r="AY529" i="7" s="1"/>
  <c r="J529" i="7"/>
  <c r="D529" i="7"/>
  <c r="AW528" i="7"/>
  <c r="AV528" i="7"/>
  <c r="AU528" i="7"/>
  <c r="AT528" i="7"/>
  <c r="AS528" i="7"/>
  <c r="AR528" i="7"/>
  <c r="AQ528" i="7"/>
  <c r="AP528" i="7"/>
  <c r="AO528" i="7"/>
  <c r="AN528" i="7"/>
  <c r="AM528" i="7"/>
  <c r="AL528" i="7"/>
  <c r="AK528" i="7"/>
  <c r="AJ528" i="7"/>
  <c r="AI528" i="7"/>
  <c r="AH528" i="7"/>
  <c r="AG528" i="7"/>
  <c r="AF528" i="7"/>
  <c r="AE528" i="7"/>
  <c r="AY528" i="7" s="1"/>
  <c r="J528" i="7"/>
  <c r="D528" i="7"/>
  <c r="AW527" i="7"/>
  <c r="AV527" i="7"/>
  <c r="AU527" i="7"/>
  <c r="AT527" i="7"/>
  <c r="AS527" i="7"/>
  <c r="AR527" i="7"/>
  <c r="AQ527" i="7"/>
  <c r="AP527" i="7"/>
  <c r="AO527" i="7"/>
  <c r="AN527" i="7"/>
  <c r="AM527" i="7"/>
  <c r="AL527" i="7"/>
  <c r="AK527" i="7"/>
  <c r="AJ527" i="7"/>
  <c r="AI527" i="7"/>
  <c r="AH527" i="7"/>
  <c r="AG527" i="7"/>
  <c r="AF527" i="7"/>
  <c r="AE527" i="7"/>
  <c r="AY527" i="7" s="1"/>
  <c r="J527" i="7"/>
  <c r="D527" i="7"/>
  <c r="AW526" i="7"/>
  <c r="AV526" i="7"/>
  <c r="AU526" i="7"/>
  <c r="AT526" i="7"/>
  <c r="AS526" i="7"/>
  <c r="AR526" i="7"/>
  <c r="AQ526" i="7"/>
  <c r="AP526" i="7"/>
  <c r="AO526" i="7"/>
  <c r="AN526" i="7"/>
  <c r="AM526" i="7"/>
  <c r="AL526" i="7"/>
  <c r="AK526" i="7"/>
  <c r="AJ526" i="7"/>
  <c r="AI526" i="7"/>
  <c r="AH526" i="7"/>
  <c r="AG526" i="7"/>
  <c r="AF526" i="7"/>
  <c r="AE526" i="7"/>
  <c r="AY526" i="7" s="1"/>
  <c r="J526" i="7"/>
  <c r="D526" i="7"/>
  <c r="AW525" i="7"/>
  <c r="AV525" i="7"/>
  <c r="AU525" i="7"/>
  <c r="AT525" i="7"/>
  <c r="AS525" i="7"/>
  <c r="AR525" i="7"/>
  <c r="AQ525" i="7"/>
  <c r="AP525" i="7"/>
  <c r="AO525" i="7"/>
  <c r="AN525" i="7"/>
  <c r="AM525" i="7"/>
  <c r="AL525" i="7"/>
  <c r="AK525" i="7"/>
  <c r="AJ525" i="7"/>
  <c r="AI525" i="7"/>
  <c r="AH525" i="7"/>
  <c r="AG525" i="7"/>
  <c r="AF525" i="7"/>
  <c r="AE525" i="7"/>
  <c r="AY525" i="7" s="1"/>
  <c r="J525" i="7"/>
  <c r="D525" i="7"/>
  <c r="AW524" i="7"/>
  <c r="AV524" i="7"/>
  <c r="AU524" i="7"/>
  <c r="AT524" i="7"/>
  <c r="AS524" i="7"/>
  <c r="AR524" i="7"/>
  <c r="AQ524" i="7"/>
  <c r="AP524" i="7"/>
  <c r="AO524" i="7"/>
  <c r="AN524" i="7"/>
  <c r="AM524" i="7"/>
  <c r="AL524" i="7"/>
  <c r="AK524" i="7"/>
  <c r="AJ524" i="7"/>
  <c r="AI524" i="7"/>
  <c r="AH524" i="7"/>
  <c r="AG524" i="7"/>
  <c r="AF524" i="7"/>
  <c r="AE524" i="7"/>
  <c r="AY524" i="7" s="1"/>
  <c r="J524" i="7"/>
  <c r="D524" i="7"/>
  <c r="AW523" i="7"/>
  <c r="AV523" i="7"/>
  <c r="AU523" i="7"/>
  <c r="AT523" i="7"/>
  <c r="AS523" i="7"/>
  <c r="AR523" i="7"/>
  <c r="AQ523" i="7"/>
  <c r="AP523" i="7"/>
  <c r="AO523" i="7"/>
  <c r="AN523" i="7"/>
  <c r="AM523" i="7"/>
  <c r="AL523" i="7"/>
  <c r="AK523" i="7"/>
  <c r="AJ523" i="7"/>
  <c r="AI523" i="7"/>
  <c r="AH523" i="7"/>
  <c r="AG523" i="7"/>
  <c r="AF523" i="7"/>
  <c r="AE523" i="7"/>
  <c r="AY523" i="7" s="1"/>
  <c r="J523" i="7"/>
  <c r="D523" i="7"/>
  <c r="AW522" i="7"/>
  <c r="AV522" i="7"/>
  <c r="AU522" i="7"/>
  <c r="AT522" i="7"/>
  <c r="AS522" i="7"/>
  <c r="AR522" i="7"/>
  <c r="AQ522" i="7"/>
  <c r="AP522" i="7"/>
  <c r="AO522" i="7"/>
  <c r="AN522" i="7"/>
  <c r="AM522" i="7"/>
  <c r="AL522" i="7"/>
  <c r="AK522" i="7"/>
  <c r="AJ522" i="7"/>
  <c r="AI522" i="7"/>
  <c r="AH522" i="7"/>
  <c r="AG522" i="7"/>
  <c r="AF522" i="7"/>
  <c r="AE522" i="7"/>
  <c r="AY522" i="7" s="1"/>
  <c r="J522" i="7"/>
  <c r="D522" i="7"/>
  <c r="AW521" i="7"/>
  <c r="AV521" i="7"/>
  <c r="AU521" i="7"/>
  <c r="AT521" i="7"/>
  <c r="AS521" i="7"/>
  <c r="AR521" i="7"/>
  <c r="AQ521" i="7"/>
  <c r="AP521" i="7"/>
  <c r="AO521" i="7"/>
  <c r="AN521" i="7"/>
  <c r="AM521" i="7"/>
  <c r="AL521" i="7"/>
  <c r="AK521" i="7"/>
  <c r="AJ521" i="7"/>
  <c r="AI521" i="7"/>
  <c r="AH521" i="7"/>
  <c r="AG521" i="7"/>
  <c r="AF521" i="7"/>
  <c r="AE521" i="7"/>
  <c r="AY521" i="7" s="1"/>
  <c r="J521" i="7"/>
  <c r="D521" i="7"/>
  <c r="AW520" i="7"/>
  <c r="AV520" i="7"/>
  <c r="AU520" i="7"/>
  <c r="AT520" i="7"/>
  <c r="AS520" i="7"/>
  <c r="AR520" i="7"/>
  <c r="AQ520" i="7"/>
  <c r="AP520" i="7"/>
  <c r="AO520" i="7"/>
  <c r="AN520" i="7"/>
  <c r="AM520" i="7"/>
  <c r="AL520" i="7"/>
  <c r="AK520" i="7"/>
  <c r="AJ520" i="7"/>
  <c r="AI520" i="7"/>
  <c r="AH520" i="7"/>
  <c r="AG520" i="7"/>
  <c r="AF520" i="7"/>
  <c r="AE520" i="7"/>
  <c r="AY520" i="7" s="1"/>
  <c r="J520" i="7"/>
  <c r="D520" i="7"/>
  <c r="AW519" i="7"/>
  <c r="AV519" i="7"/>
  <c r="AU519" i="7"/>
  <c r="AT519" i="7"/>
  <c r="AS519" i="7"/>
  <c r="AR519" i="7"/>
  <c r="AQ519" i="7"/>
  <c r="AP519" i="7"/>
  <c r="AO519" i="7"/>
  <c r="AN519" i="7"/>
  <c r="AM519" i="7"/>
  <c r="AL519" i="7"/>
  <c r="AK519" i="7"/>
  <c r="AJ519" i="7"/>
  <c r="AI519" i="7"/>
  <c r="AH519" i="7"/>
  <c r="AG519" i="7"/>
  <c r="AF519" i="7"/>
  <c r="AE519" i="7"/>
  <c r="AY519" i="7" s="1"/>
  <c r="J519" i="7"/>
  <c r="D519" i="7"/>
  <c r="AW518" i="7"/>
  <c r="AV518" i="7"/>
  <c r="AU518" i="7"/>
  <c r="AT518" i="7"/>
  <c r="AS518" i="7"/>
  <c r="AR518" i="7"/>
  <c r="AQ518" i="7"/>
  <c r="AP518" i="7"/>
  <c r="AO518" i="7"/>
  <c r="AN518" i="7"/>
  <c r="AM518" i="7"/>
  <c r="AL518" i="7"/>
  <c r="AK518" i="7"/>
  <c r="AJ518" i="7"/>
  <c r="AI518" i="7"/>
  <c r="AH518" i="7"/>
  <c r="AG518" i="7"/>
  <c r="AF518" i="7"/>
  <c r="AE518" i="7"/>
  <c r="AY518" i="7" s="1"/>
  <c r="J518" i="7"/>
  <c r="D518" i="7"/>
  <c r="AW517" i="7"/>
  <c r="AV517" i="7"/>
  <c r="AU517" i="7"/>
  <c r="AT517" i="7"/>
  <c r="AS517" i="7"/>
  <c r="AR517" i="7"/>
  <c r="AQ517" i="7"/>
  <c r="AP517" i="7"/>
  <c r="AO517" i="7"/>
  <c r="AN517" i="7"/>
  <c r="AM517" i="7"/>
  <c r="AL517" i="7"/>
  <c r="AK517" i="7"/>
  <c r="AJ517" i="7"/>
  <c r="AI517" i="7"/>
  <c r="AH517" i="7"/>
  <c r="AG517" i="7"/>
  <c r="AF517" i="7"/>
  <c r="AE517" i="7"/>
  <c r="AY517" i="7" s="1"/>
  <c r="J517" i="7"/>
  <c r="D517" i="7"/>
  <c r="AW516" i="7"/>
  <c r="AV516" i="7"/>
  <c r="AU516" i="7"/>
  <c r="AT516" i="7"/>
  <c r="AS516" i="7"/>
  <c r="AR516" i="7"/>
  <c r="AQ516" i="7"/>
  <c r="AP516" i="7"/>
  <c r="AO516" i="7"/>
  <c r="AN516" i="7"/>
  <c r="AM516" i="7"/>
  <c r="AL516" i="7"/>
  <c r="AK516" i="7"/>
  <c r="AJ516" i="7"/>
  <c r="AI516" i="7"/>
  <c r="AH516" i="7"/>
  <c r="AG516" i="7"/>
  <c r="AF516" i="7"/>
  <c r="AE516" i="7"/>
  <c r="AY516" i="7" s="1"/>
  <c r="J516" i="7"/>
  <c r="D516" i="7"/>
  <c r="AW515" i="7"/>
  <c r="AV515" i="7"/>
  <c r="AU515" i="7"/>
  <c r="AT515" i="7"/>
  <c r="AS515" i="7"/>
  <c r="AR515" i="7"/>
  <c r="AQ515" i="7"/>
  <c r="AP515" i="7"/>
  <c r="AO515" i="7"/>
  <c r="AN515" i="7"/>
  <c r="AM515" i="7"/>
  <c r="AL515" i="7"/>
  <c r="AK515" i="7"/>
  <c r="AJ515" i="7"/>
  <c r="AI515" i="7"/>
  <c r="AH515" i="7"/>
  <c r="AG515" i="7"/>
  <c r="AF515" i="7"/>
  <c r="AE515" i="7"/>
  <c r="AY515" i="7" s="1"/>
  <c r="J515" i="7"/>
  <c r="D515" i="7"/>
  <c r="AW514" i="7"/>
  <c r="AV514" i="7"/>
  <c r="AU514" i="7"/>
  <c r="AT514" i="7"/>
  <c r="AS514" i="7"/>
  <c r="AR514" i="7"/>
  <c r="AQ514" i="7"/>
  <c r="AP514" i="7"/>
  <c r="AO514" i="7"/>
  <c r="AN514" i="7"/>
  <c r="AM514" i="7"/>
  <c r="AL514" i="7"/>
  <c r="AK514" i="7"/>
  <c r="AJ514" i="7"/>
  <c r="AI514" i="7"/>
  <c r="AH514" i="7"/>
  <c r="AG514" i="7"/>
  <c r="AF514" i="7"/>
  <c r="AE514" i="7"/>
  <c r="AY514" i="7" s="1"/>
  <c r="J514" i="7"/>
  <c r="D514" i="7"/>
  <c r="AW513" i="7"/>
  <c r="AV513" i="7"/>
  <c r="AU513" i="7"/>
  <c r="AT513" i="7"/>
  <c r="AS513" i="7"/>
  <c r="AR513" i="7"/>
  <c r="AQ513" i="7"/>
  <c r="AP513" i="7"/>
  <c r="AO513" i="7"/>
  <c r="AN513" i="7"/>
  <c r="AM513" i="7"/>
  <c r="AL513" i="7"/>
  <c r="AK513" i="7"/>
  <c r="AJ513" i="7"/>
  <c r="AI513" i="7"/>
  <c r="AH513" i="7"/>
  <c r="AG513" i="7"/>
  <c r="AF513" i="7"/>
  <c r="AE513" i="7"/>
  <c r="AY513" i="7" s="1"/>
  <c r="J513" i="7"/>
  <c r="D513" i="7"/>
  <c r="AW512" i="7"/>
  <c r="AV512" i="7"/>
  <c r="AU512" i="7"/>
  <c r="AT512" i="7"/>
  <c r="AS512" i="7"/>
  <c r="AR512" i="7"/>
  <c r="AQ512" i="7"/>
  <c r="AP512" i="7"/>
  <c r="AO512" i="7"/>
  <c r="AN512" i="7"/>
  <c r="AM512" i="7"/>
  <c r="AL512" i="7"/>
  <c r="AK512" i="7"/>
  <c r="AJ512" i="7"/>
  <c r="AI512" i="7"/>
  <c r="AH512" i="7"/>
  <c r="AG512" i="7"/>
  <c r="AF512" i="7"/>
  <c r="AE512" i="7"/>
  <c r="AY512" i="7" s="1"/>
  <c r="J512" i="7"/>
  <c r="D512" i="7"/>
  <c r="AW511" i="7"/>
  <c r="AV511" i="7"/>
  <c r="AU511" i="7"/>
  <c r="AT511" i="7"/>
  <c r="AS511" i="7"/>
  <c r="AR511" i="7"/>
  <c r="AQ511" i="7"/>
  <c r="AP511" i="7"/>
  <c r="AO511" i="7"/>
  <c r="AN511" i="7"/>
  <c r="AM511" i="7"/>
  <c r="AL511" i="7"/>
  <c r="AK511" i="7"/>
  <c r="AJ511" i="7"/>
  <c r="AI511" i="7"/>
  <c r="AH511" i="7"/>
  <c r="AG511" i="7"/>
  <c r="AF511" i="7"/>
  <c r="AE511" i="7"/>
  <c r="AY511" i="7" s="1"/>
  <c r="J511" i="7"/>
  <c r="D511" i="7"/>
  <c r="AW510" i="7"/>
  <c r="AV510" i="7"/>
  <c r="AU510" i="7"/>
  <c r="AT510" i="7"/>
  <c r="AS510" i="7"/>
  <c r="AR510" i="7"/>
  <c r="AQ510" i="7"/>
  <c r="AP510" i="7"/>
  <c r="AO510" i="7"/>
  <c r="AN510" i="7"/>
  <c r="AM510" i="7"/>
  <c r="AL510" i="7"/>
  <c r="AK510" i="7"/>
  <c r="AJ510" i="7"/>
  <c r="AI510" i="7"/>
  <c r="AH510" i="7"/>
  <c r="AG510" i="7"/>
  <c r="AF510" i="7"/>
  <c r="AE510" i="7"/>
  <c r="AY510" i="7" s="1"/>
  <c r="J510" i="7"/>
  <c r="D510" i="7"/>
  <c r="AW509" i="7"/>
  <c r="AV509" i="7"/>
  <c r="AU509" i="7"/>
  <c r="AT509" i="7"/>
  <c r="AS509" i="7"/>
  <c r="AR509" i="7"/>
  <c r="AQ509" i="7"/>
  <c r="AP509" i="7"/>
  <c r="AO509" i="7"/>
  <c r="AN509" i="7"/>
  <c r="AM509" i="7"/>
  <c r="AL509" i="7"/>
  <c r="AK509" i="7"/>
  <c r="AJ509" i="7"/>
  <c r="AI509" i="7"/>
  <c r="AH509" i="7"/>
  <c r="AG509" i="7"/>
  <c r="AF509" i="7"/>
  <c r="AE509" i="7"/>
  <c r="AY509" i="7" s="1"/>
  <c r="J509" i="7"/>
  <c r="D509" i="7"/>
  <c r="AW508" i="7"/>
  <c r="AV508" i="7"/>
  <c r="AU508" i="7"/>
  <c r="AT508" i="7"/>
  <c r="AS508" i="7"/>
  <c r="AR508" i="7"/>
  <c r="AQ508" i="7"/>
  <c r="AP508" i="7"/>
  <c r="AO508" i="7"/>
  <c r="AN508" i="7"/>
  <c r="AM508" i="7"/>
  <c r="AL508" i="7"/>
  <c r="AK508" i="7"/>
  <c r="AJ508" i="7"/>
  <c r="AI508" i="7"/>
  <c r="AH508" i="7"/>
  <c r="AG508" i="7"/>
  <c r="AF508" i="7"/>
  <c r="AE508" i="7"/>
  <c r="AY508" i="7" s="1"/>
  <c r="J508" i="7"/>
  <c r="D508" i="7"/>
  <c r="AW507" i="7"/>
  <c r="AV507" i="7"/>
  <c r="AU507" i="7"/>
  <c r="AT507" i="7"/>
  <c r="AS507" i="7"/>
  <c r="AR507" i="7"/>
  <c r="AQ507" i="7"/>
  <c r="AP507" i="7"/>
  <c r="AO507" i="7"/>
  <c r="AN507" i="7"/>
  <c r="AM507" i="7"/>
  <c r="AL507" i="7"/>
  <c r="AK507" i="7"/>
  <c r="AJ507" i="7"/>
  <c r="AI507" i="7"/>
  <c r="AH507" i="7"/>
  <c r="AG507" i="7"/>
  <c r="AF507" i="7"/>
  <c r="AE507" i="7"/>
  <c r="AY507" i="7" s="1"/>
  <c r="J507" i="7"/>
  <c r="D507" i="7"/>
  <c r="AW506" i="7"/>
  <c r="AV506" i="7"/>
  <c r="AU506" i="7"/>
  <c r="AT506" i="7"/>
  <c r="AS506" i="7"/>
  <c r="AR506" i="7"/>
  <c r="AQ506" i="7"/>
  <c r="AP506" i="7"/>
  <c r="AO506" i="7"/>
  <c r="AN506" i="7"/>
  <c r="AM506" i="7"/>
  <c r="AL506" i="7"/>
  <c r="AK506" i="7"/>
  <c r="AJ506" i="7"/>
  <c r="AI506" i="7"/>
  <c r="AH506" i="7"/>
  <c r="AG506" i="7"/>
  <c r="AF506" i="7"/>
  <c r="AE506" i="7"/>
  <c r="AY506" i="7" s="1"/>
  <c r="J506" i="7"/>
  <c r="D506" i="7"/>
  <c r="AW505" i="7"/>
  <c r="AV505" i="7"/>
  <c r="AU505" i="7"/>
  <c r="AT505" i="7"/>
  <c r="AS505" i="7"/>
  <c r="AR505" i="7"/>
  <c r="AQ505" i="7"/>
  <c r="AP505" i="7"/>
  <c r="AO505" i="7"/>
  <c r="AN505" i="7"/>
  <c r="AM505" i="7"/>
  <c r="AL505" i="7"/>
  <c r="AK505" i="7"/>
  <c r="AJ505" i="7"/>
  <c r="AI505" i="7"/>
  <c r="AH505" i="7"/>
  <c r="AG505" i="7"/>
  <c r="AF505" i="7"/>
  <c r="AE505" i="7"/>
  <c r="AY505" i="7" s="1"/>
  <c r="J505" i="7"/>
  <c r="D505" i="7"/>
  <c r="AW504" i="7"/>
  <c r="AV504" i="7"/>
  <c r="AU504" i="7"/>
  <c r="AT504" i="7"/>
  <c r="AS504" i="7"/>
  <c r="AR504" i="7"/>
  <c r="AQ504" i="7"/>
  <c r="AP504" i="7"/>
  <c r="AO504" i="7"/>
  <c r="AN504" i="7"/>
  <c r="AM504" i="7"/>
  <c r="AL504" i="7"/>
  <c r="AK504" i="7"/>
  <c r="AJ504" i="7"/>
  <c r="AI504" i="7"/>
  <c r="AH504" i="7"/>
  <c r="AG504" i="7"/>
  <c r="AF504" i="7"/>
  <c r="AE504" i="7"/>
  <c r="AY504" i="7" s="1"/>
  <c r="J504" i="7"/>
  <c r="D504" i="7"/>
  <c r="AW503" i="7"/>
  <c r="AV503" i="7"/>
  <c r="AU503" i="7"/>
  <c r="AT503" i="7"/>
  <c r="AS503" i="7"/>
  <c r="AR503" i="7"/>
  <c r="AQ503" i="7"/>
  <c r="AP503" i="7"/>
  <c r="AO503" i="7"/>
  <c r="AN503" i="7"/>
  <c r="AM503" i="7"/>
  <c r="AL503" i="7"/>
  <c r="AK503" i="7"/>
  <c r="AJ503" i="7"/>
  <c r="AI503" i="7"/>
  <c r="AH503" i="7"/>
  <c r="AG503" i="7"/>
  <c r="AF503" i="7"/>
  <c r="AE503" i="7"/>
  <c r="AY503" i="7" s="1"/>
  <c r="J503" i="7"/>
  <c r="D503" i="7"/>
  <c r="AW502" i="7"/>
  <c r="AV502" i="7"/>
  <c r="AU502" i="7"/>
  <c r="AT502" i="7"/>
  <c r="AS502" i="7"/>
  <c r="AR502" i="7"/>
  <c r="AQ502" i="7"/>
  <c r="AP502" i="7"/>
  <c r="AO502" i="7"/>
  <c r="AN502" i="7"/>
  <c r="AM502" i="7"/>
  <c r="AL502" i="7"/>
  <c r="AK502" i="7"/>
  <c r="AJ502" i="7"/>
  <c r="AI502" i="7"/>
  <c r="AH502" i="7"/>
  <c r="AG502" i="7"/>
  <c r="AF502" i="7"/>
  <c r="AE502" i="7"/>
  <c r="AY502" i="7" s="1"/>
  <c r="J502" i="7"/>
  <c r="D502" i="7"/>
  <c r="AW501" i="7"/>
  <c r="AV501" i="7"/>
  <c r="AU501" i="7"/>
  <c r="AT501" i="7"/>
  <c r="AS501" i="7"/>
  <c r="AR501" i="7"/>
  <c r="AQ501" i="7"/>
  <c r="AP501" i="7"/>
  <c r="AO501" i="7"/>
  <c r="AN501" i="7"/>
  <c r="AM501" i="7"/>
  <c r="AL501" i="7"/>
  <c r="AK501" i="7"/>
  <c r="AJ501" i="7"/>
  <c r="AI501" i="7"/>
  <c r="AH501" i="7"/>
  <c r="AG501" i="7"/>
  <c r="AF501" i="7"/>
  <c r="AE501" i="7"/>
  <c r="AY501" i="7" s="1"/>
  <c r="J501" i="7"/>
  <c r="D501" i="7"/>
  <c r="AW500" i="7"/>
  <c r="AV500" i="7"/>
  <c r="AU500" i="7"/>
  <c r="AT500" i="7"/>
  <c r="AS500" i="7"/>
  <c r="AR500" i="7"/>
  <c r="AQ500" i="7"/>
  <c r="AP500" i="7"/>
  <c r="AO500" i="7"/>
  <c r="AN500" i="7"/>
  <c r="AM500" i="7"/>
  <c r="AL500" i="7"/>
  <c r="AK500" i="7"/>
  <c r="AJ500" i="7"/>
  <c r="AI500" i="7"/>
  <c r="AH500" i="7"/>
  <c r="AG500" i="7"/>
  <c r="AF500" i="7"/>
  <c r="AE500" i="7"/>
  <c r="AY500" i="7" s="1"/>
  <c r="J500" i="7"/>
  <c r="D500" i="7"/>
  <c r="AW499" i="7"/>
  <c r="AV499" i="7"/>
  <c r="AU499" i="7"/>
  <c r="AT499" i="7"/>
  <c r="AS499" i="7"/>
  <c r="AR499" i="7"/>
  <c r="AQ499" i="7"/>
  <c r="AP499" i="7"/>
  <c r="AO499" i="7"/>
  <c r="AN499" i="7"/>
  <c r="AM499" i="7"/>
  <c r="AL499" i="7"/>
  <c r="AK499" i="7"/>
  <c r="AJ499" i="7"/>
  <c r="AI499" i="7"/>
  <c r="AH499" i="7"/>
  <c r="AG499" i="7"/>
  <c r="AF499" i="7"/>
  <c r="AE499" i="7"/>
  <c r="AY499" i="7" s="1"/>
  <c r="J499" i="7"/>
  <c r="D499" i="7"/>
  <c r="AW498" i="7"/>
  <c r="AV498" i="7"/>
  <c r="AU498" i="7"/>
  <c r="AT498" i="7"/>
  <c r="AS498" i="7"/>
  <c r="AR498" i="7"/>
  <c r="AQ498" i="7"/>
  <c r="AP498" i="7"/>
  <c r="AO498" i="7"/>
  <c r="AN498" i="7"/>
  <c r="AM498" i="7"/>
  <c r="AL498" i="7"/>
  <c r="AK498" i="7"/>
  <c r="AJ498" i="7"/>
  <c r="AI498" i="7"/>
  <c r="AH498" i="7"/>
  <c r="AG498" i="7"/>
  <c r="AF498" i="7"/>
  <c r="AE498" i="7"/>
  <c r="AY498" i="7" s="1"/>
  <c r="J498" i="7"/>
  <c r="D498" i="7"/>
  <c r="AW497" i="7"/>
  <c r="AV497" i="7"/>
  <c r="AU497" i="7"/>
  <c r="AT497" i="7"/>
  <c r="AS497" i="7"/>
  <c r="AR497" i="7"/>
  <c r="AQ497" i="7"/>
  <c r="AP497" i="7"/>
  <c r="AO497" i="7"/>
  <c r="AN497" i="7"/>
  <c r="AM497" i="7"/>
  <c r="AL497" i="7"/>
  <c r="AK497" i="7"/>
  <c r="AJ497" i="7"/>
  <c r="AI497" i="7"/>
  <c r="AH497" i="7"/>
  <c r="AG497" i="7"/>
  <c r="AF497" i="7"/>
  <c r="AE497" i="7"/>
  <c r="AY497" i="7" s="1"/>
  <c r="J497" i="7"/>
  <c r="D497" i="7"/>
  <c r="AW496" i="7"/>
  <c r="AV496" i="7"/>
  <c r="AU496" i="7"/>
  <c r="AT496" i="7"/>
  <c r="AS496" i="7"/>
  <c r="AR496" i="7"/>
  <c r="AQ496" i="7"/>
  <c r="AP496" i="7"/>
  <c r="AO496" i="7"/>
  <c r="AN496" i="7"/>
  <c r="AM496" i="7"/>
  <c r="AL496" i="7"/>
  <c r="AK496" i="7"/>
  <c r="AJ496" i="7"/>
  <c r="AI496" i="7"/>
  <c r="AH496" i="7"/>
  <c r="AG496" i="7"/>
  <c r="AF496" i="7"/>
  <c r="AE496" i="7"/>
  <c r="AY496" i="7" s="1"/>
  <c r="J496" i="7"/>
  <c r="D496" i="7"/>
  <c r="AW495" i="7"/>
  <c r="AV495" i="7"/>
  <c r="AU495" i="7"/>
  <c r="AT495" i="7"/>
  <c r="AS495" i="7"/>
  <c r="AR495" i="7"/>
  <c r="AQ495" i="7"/>
  <c r="AP495" i="7"/>
  <c r="AO495" i="7"/>
  <c r="AN495" i="7"/>
  <c r="AM495" i="7"/>
  <c r="AL495" i="7"/>
  <c r="AK495" i="7"/>
  <c r="AJ495" i="7"/>
  <c r="AI495" i="7"/>
  <c r="AH495" i="7"/>
  <c r="AG495" i="7"/>
  <c r="AF495" i="7"/>
  <c r="AE495" i="7"/>
  <c r="AY495" i="7" s="1"/>
  <c r="J495" i="7"/>
  <c r="D495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AJ494" i="7"/>
  <c r="AI494" i="7"/>
  <c r="AH494" i="7"/>
  <c r="AG494" i="7"/>
  <c r="AF494" i="7"/>
  <c r="AE494" i="7"/>
  <c r="AY494" i="7" s="1"/>
  <c r="J494" i="7"/>
  <c r="D494" i="7"/>
  <c r="AW493" i="7"/>
  <c r="AV493" i="7"/>
  <c r="AU493" i="7"/>
  <c r="AT493" i="7"/>
  <c r="AS493" i="7"/>
  <c r="AR493" i="7"/>
  <c r="AQ493" i="7"/>
  <c r="AP493" i="7"/>
  <c r="AO493" i="7"/>
  <c r="AN493" i="7"/>
  <c r="AM493" i="7"/>
  <c r="AL493" i="7"/>
  <c r="AK493" i="7"/>
  <c r="AJ493" i="7"/>
  <c r="AI493" i="7"/>
  <c r="AH493" i="7"/>
  <c r="AG493" i="7"/>
  <c r="AF493" i="7"/>
  <c r="AE493" i="7"/>
  <c r="AY493" i="7" s="1"/>
  <c r="J493" i="7"/>
  <c r="D493" i="7"/>
  <c r="AW492" i="7"/>
  <c r="AV492" i="7"/>
  <c r="AU492" i="7"/>
  <c r="AT492" i="7"/>
  <c r="AS492" i="7"/>
  <c r="AR492" i="7"/>
  <c r="AQ492" i="7"/>
  <c r="AP492" i="7"/>
  <c r="AO492" i="7"/>
  <c r="AN492" i="7"/>
  <c r="AM492" i="7"/>
  <c r="AL492" i="7"/>
  <c r="AK492" i="7"/>
  <c r="AJ492" i="7"/>
  <c r="AI492" i="7"/>
  <c r="AH492" i="7"/>
  <c r="AG492" i="7"/>
  <c r="AF492" i="7"/>
  <c r="AE492" i="7"/>
  <c r="AY492" i="7" s="1"/>
  <c r="J492" i="7"/>
  <c r="D492" i="7"/>
  <c r="AW491" i="7"/>
  <c r="AV491" i="7"/>
  <c r="AU491" i="7"/>
  <c r="AT491" i="7"/>
  <c r="AS491" i="7"/>
  <c r="AR491" i="7"/>
  <c r="AQ491" i="7"/>
  <c r="AP491" i="7"/>
  <c r="AO491" i="7"/>
  <c r="AN491" i="7"/>
  <c r="AM491" i="7"/>
  <c r="AL491" i="7"/>
  <c r="AK491" i="7"/>
  <c r="AJ491" i="7"/>
  <c r="AI491" i="7"/>
  <c r="AH491" i="7"/>
  <c r="AG491" i="7"/>
  <c r="AF491" i="7"/>
  <c r="AE491" i="7"/>
  <c r="AY491" i="7" s="1"/>
  <c r="J491" i="7"/>
  <c r="D491" i="7"/>
  <c r="AW490" i="7"/>
  <c r="AV490" i="7"/>
  <c r="AU490" i="7"/>
  <c r="AT490" i="7"/>
  <c r="AS490" i="7"/>
  <c r="AR490" i="7"/>
  <c r="AQ490" i="7"/>
  <c r="AP490" i="7"/>
  <c r="AO490" i="7"/>
  <c r="AN490" i="7"/>
  <c r="AM490" i="7"/>
  <c r="AL490" i="7"/>
  <c r="AK490" i="7"/>
  <c r="AJ490" i="7"/>
  <c r="AI490" i="7"/>
  <c r="AH490" i="7"/>
  <c r="AG490" i="7"/>
  <c r="AF490" i="7"/>
  <c r="AE490" i="7"/>
  <c r="AY490" i="7" s="1"/>
  <c r="J490" i="7"/>
  <c r="D490" i="7"/>
  <c r="AW489" i="7"/>
  <c r="AV489" i="7"/>
  <c r="AU489" i="7"/>
  <c r="AT489" i="7"/>
  <c r="AS489" i="7"/>
  <c r="AR489" i="7"/>
  <c r="AQ489" i="7"/>
  <c r="AP489" i="7"/>
  <c r="AO489" i="7"/>
  <c r="AN489" i="7"/>
  <c r="AM489" i="7"/>
  <c r="AL489" i="7"/>
  <c r="AK489" i="7"/>
  <c r="AJ489" i="7"/>
  <c r="AI489" i="7"/>
  <c r="AH489" i="7"/>
  <c r="AG489" i="7"/>
  <c r="AF489" i="7"/>
  <c r="AE489" i="7"/>
  <c r="AY489" i="7" s="1"/>
  <c r="J489" i="7"/>
  <c r="D489" i="7"/>
  <c r="AW488" i="7"/>
  <c r="AV488" i="7"/>
  <c r="AU488" i="7"/>
  <c r="AT488" i="7"/>
  <c r="AS488" i="7"/>
  <c r="AR488" i="7"/>
  <c r="AQ488" i="7"/>
  <c r="AP488" i="7"/>
  <c r="AO488" i="7"/>
  <c r="AN488" i="7"/>
  <c r="AM488" i="7"/>
  <c r="AL488" i="7"/>
  <c r="AK488" i="7"/>
  <c r="AJ488" i="7"/>
  <c r="AI488" i="7"/>
  <c r="AH488" i="7"/>
  <c r="AG488" i="7"/>
  <c r="AF488" i="7"/>
  <c r="AE488" i="7"/>
  <c r="AY488" i="7" s="1"/>
  <c r="J488" i="7"/>
  <c r="D488" i="7"/>
  <c r="AW487" i="7"/>
  <c r="AV487" i="7"/>
  <c r="AU487" i="7"/>
  <c r="AT487" i="7"/>
  <c r="AS487" i="7"/>
  <c r="AR487" i="7"/>
  <c r="AQ487" i="7"/>
  <c r="AP487" i="7"/>
  <c r="AO487" i="7"/>
  <c r="AN487" i="7"/>
  <c r="AM487" i="7"/>
  <c r="AL487" i="7"/>
  <c r="AK487" i="7"/>
  <c r="AJ487" i="7"/>
  <c r="AI487" i="7"/>
  <c r="AH487" i="7"/>
  <c r="AG487" i="7"/>
  <c r="AF487" i="7"/>
  <c r="AE487" i="7"/>
  <c r="AY487" i="7" s="1"/>
  <c r="J487" i="7"/>
  <c r="D487" i="7"/>
  <c r="AW486" i="7"/>
  <c r="AV486" i="7"/>
  <c r="AU486" i="7"/>
  <c r="AT486" i="7"/>
  <c r="AS486" i="7"/>
  <c r="AR486" i="7"/>
  <c r="AQ486" i="7"/>
  <c r="AP486" i="7"/>
  <c r="AO486" i="7"/>
  <c r="AN486" i="7"/>
  <c r="AM486" i="7"/>
  <c r="AL486" i="7"/>
  <c r="AK486" i="7"/>
  <c r="AJ486" i="7"/>
  <c r="AI486" i="7"/>
  <c r="AH486" i="7"/>
  <c r="AG486" i="7"/>
  <c r="AF486" i="7"/>
  <c r="AE486" i="7"/>
  <c r="AY486" i="7" s="1"/>
  <c r="J486" i="7"/>
  <c r="D486" i="7"/>
  <c r="AW485" i="7"/>
  <c r="AV485" i="7"/>
  <c r="AU485" i="7"/>
  <c r="AT485" i="7"/>
  <c r="AS485" i="7"/>
  <c r="AR485" i="7"/>
  <c r="AQ485" i="7"/>
  <c r="AP485" i="7"/>
  <c r="AO485" i="7"/>
  <c r="AN485" i="7"/>
  <c r="AM485" i="7"/>
  <c r="AL485" i="7"/>
  <c r="AK485" i="7"/>
  <c r="AJ485" i="7"/>
  <c r="AI485" i="7"/>
  <c r="AH485" i="7"/>
  <c r="AG485" i="7"/>
  <c r="AF485" i="7"/>
  <c r="AE485" i="7"/>
  <c r="AY485" i="7" s="1"/>
  <c r="J485" i="7"/>
  <c r="D485" i="7"/>
  <c r="AW484" i="7"/>
  <c r="AV484" i="7"/>
  <c r="AU484" i="7"/>
  <c r="AT484" i="7"/>
  <c r="AS484" i="7"/>
  <c r="AR484" i="7"/>
  <c r="AQ484" i="7"/>
  <c r="AP484" i="7"/>
  <c r="AO484" i="7"/>
  <c r="AN484" i="7"/>
  <c r="AM484" i="7"/>
  <c r="AL484" i="7"/>
  <c r="AK484" i="7"/>
  <c r="AJ484" i="7"/>
  <c r="AI484" i="7"/>
  <c r="AH484" i="7"/>
  <c r="AG484" i="7"/>
  <c r="AF484" i="7"/>
  <c r="AE484" i="7"/>
  <c r="AY484" i="7" s="1"/>
  <c r="J484" i="7"/>
  <c r="D484" i="7"/>
  <c r="AW483" i="7"/>
  <c r="AV483" i="7"/>
  <c r="AU483" i="7"/>
  <c r="AT483" i="7"/>
  <c r="AS483" i="7"/>
  <c r="AR483" i="7"/>
  <c r="AQ483" i="7"/>
  <c r="AP483" i="7"/>
  <c r="AO483" i="7"/>
  <c r="AN483" i="7"/>
  <c r="AM483" i="7"/>
  <c r="AL483" i="7"/>
  <c r="AK483" i="7"/>
  <c r="AJ483" i="7"/>
  <c r="AI483" i="7"/>
  <c r="AH483" i="7"/>
  <c r="AG483" i="7"/>
  <c r="AF483" i="7"/>
  <c r="AE483" i="7"/>
  <c r="AY483" i="7" s="1"/>
  <c r="J483" i="7"/>
  <c r="D483" i="7"/>
  <c r="AW482" i="7"/>
  <c r="AV482" i="7"/>
  <c r="AU482" i="7"/>
  <c r="AT482" i="7"/>
  <c r="AS482" i="7"/>
  <c r="AR482" i="7"/>
  <c r="AQ482" i="7"/>
  <c r="AP482" i="7"/>
  <c r="AO482" i="7"/>
  <c r="AN482" i="7"/>
  <c r="AM482" i="7"/>
  <c r="AL482" i="7"/>
  <c r="AK482" i="7"/>
  <c r="AJ482" i="7"/>
  <c r="AI482" i="7"/>
  <c r="AH482" i="7"/>
  <c r="AG482" i="7"/>
  <c r="AF482" i="7"/>
  <c r="AE482" i="7"/>
  <c r="AY482" i="7" s="1"/>
  <c r="J482" i="7"/>
  <c r="D482" i="7"/>
  <c r="AW481" i="7"/>
  <c r="AV481" i="7"/>
  <c r="AU481" i="7"/>
  <c r="AT481" i="7"/>
  <c r="AS481" i="7"/>
  <c r="AR481" i="7"/>
  <c r="AQ481" i="7"/>
  <c r="AP481" i="7"/>
  <c r="AO481" i="7"/>
  <c r="AN481" i="7"/>
  <c r="AM481" i="7"/>
  <c r="AL481" i="7"/>
  <c r="AK481" i="7"/>
  <c r="AJ481" i="7"/>
  <c r="AI481" i="7"/>
  <c r="AH481" i="7"/>
  <c r="AG481" i="7"/>
  <c r="AF481" i="7"/>
  <c r="AE481" i="7"/>
  <c r="AY481" i="7" s="1"/>
  <c r="J481" i="7"/>
  <c r="D481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AJ480" i="7"/>
  <c r="AI480" i="7"/>
  <c r="AH480" i="7"/>
  <c r="AG480" i="7"/>
  <c r="AF480" i="7"/>
  <c r="AE480" i="7"/>
  <c r="AY480" i="7" s="1"/>
  <c r="J480" i="7"/>
  <c r="D480" i="7"/>
  <c r="AW479" i="7"/>
  <c r="AV479" i="7"/>
  <c r="AU479" i="7"/>
  <c r="AT479" i="7"/>
  <c r="AS479" i="7"/>
  <c r="AR479" i="7"/>
  <c r="AQ479" i="7"/>
  <c r="AP479" i="7"/>
  <c r="AO479" i="7"/>
  <c r="AN479" i="7"/>
  <c r="AM479" i="7"/>
  <c r="AL479" i="7"/>
  <c r="AK479" i="7"/>
  <c r="AJ479" i="7"/>
  <c r="AI479" i="7"/>
  <c r="AH479" i="7"/>
  <c r="AG479" i="7"/>
  <c r="AF479" i="7"/>
  <c r="AE479" i="7"/>
  <c r="AY479" i="7" s="1"/>
  <c r="J479" i="7"/>
  <c r="D479" i="7"/>
  <c r="AW478" i="7"/>
  <c r="AV478" i="7"/>
  <c r="AU478" i="7"/>
  <c r="AT478" i="7"/>
  <c r="AS478" i="7"/>
  <c r="AR478" i="7"/>
  <c r="AQ478" i="7"/>
  <c r="AP478" i="7"/>
  <c r="AO478" i="7"/>
  <c r="AN478" i="7"/>
  <c r="AM478" i="7"/>
  <c r="AL478" i="7"/>
  <c r="AK478" i="7"/>
  <c r="AJ478" i="7"/>
  <c r="AI478" i="7"/>
  <c r="AH478" i="7"/>
  <c r="AG478" i="7"/>
  <c r="AF478" i="7"/>
  <c r="AE478" i="7"/>
  <c r="AY478" i="7" s="1"/>
  <c r="J478" i="7"/>
  <c r="D478" i="7"/>
  <c r="AW477" i="7"/>
  <c r="AV477" i="7"/>
  <c r="AU477" i="7"/>
  <c r="AT477" i="7"/>
  <c r="AS477" i="7"/>
  <c r="AR477" i="7"/>
  <c r="AQ477" i="7"/>
  <c r="AP477" i="7"/>
  <c r="AO477" i="7"/>
  <c r="AN477" i="7"/>
  <c r="AM477" i="7"/>
  <c r="AL477" i="7"/>
  <c r="AK477" i="7"/>
  <c r="AJ477" i="7"/>
  <c r="AI477" i="7"/>
  <c r="AH477" i="7"/>
  <c r="AG477" i="7"/>
  <c r="AF477" i="7"/>
  <c r="AE477" i="7"/>
  <c r="AY477" i="7" s="1"/>
  <c r="J477" i="7"/>
  <c r="D477" i="7"/>
  <c r="AW476" i="7"/>
  <c r="AV476" i="7"/>
  <c r="AU476" i="7"/>
  <c r="AT476" i="7"/>
  <c r="AS476" i="7"/>
  <c r="AR476" i="7"/>
  <c r="AQ476" i="7"/>
  <c r="AP476" i="7"/>
  <c r="AO476" i="7"/>
  <c r="AN476" i="7"/>
  <c r="AM476" i="7"/>
  <c r="AL476" i="7"/>
  <c r="AK476" i="7"/>
  <c r="AJ476" i="7"/>
  <c r="AI476" i="7"/>
  <c r="AH476" i="7"/>
  <c r="AG476" i="7"/>
  <c r="AF476" i="7"/>
  <c r="AE476" i="7"/>
  <c r="AY476" i="7" s="1"/>
  <c r="J476" i="7"/>
  <c r="D476" i="7"/>
  <c r="AW475" i="7"/>
  <c r="AV475" i="7"/>
  <c r="AU475" i="7"/>
  <c r="AT475" i="7"/>
  <c r="AS475" i="7"/>
  <c r="AR475" i="7"/>
  <c r="AQ475" i="7"/>
  <c r="AP475" i="7"/>
  <c r="AO475" i="7"/>
  <c r="AN475" i="7"/>
  <c r="AM475" i="7"/>
  <c r="AL475" i="7"/>
  <c r="AK475" i="7"/>
  <c r="AJ475" i="7"/>
  <c r="AI475" i="7"/>
  <c r="AH475" i="7"/>
  <c r="AG475" i="7"/>
  <c r="AF475" i="7"/>
  <c r="AE475" i="7"/>
  <c r="AY475" i="7" s="1"/>
  <c r="J475" i="7"/>
  <c r="D475" i="7"/>
  <c r="AW474" i="7"/>
  <c r="AV474" i="7"/>
  <c r="AU474" i="7"/>
  <c r="AT474" i="7"/>
  <c r="AS474" i="7"/>
  <c r="AR474" i="7"/>
  <c r="AQ474" i="7"/>
  <c r="AP474" i="7"/>
  <c r="AO474" i="7"/>
  <c r="AN474" i="7"/>
  <c r="AM474" i="7"/>
  <c r="AL474" i="7"/>
  <c r="AK474" i="7"/>
  <c r="AJ474" i="7"/>
  <c r="AI474" i="7"/>
  <c r="AH474" i="7"/>
  <c r="AG474" i="7"/>
  <c r="AF474" i="7"/>
  <c r="AE474" i="7"/>
  <c r="AY474" i="7" s="1"/>
  <c r="J474" i="7"/>
  <c r="D474" i="7"/>
  <c r="AW473" i="7"/>
  <c r="AV473" i="7"/>
  <c r="AU473" i="7"/>
  <c r="AT473" i="7"/>
  <c r="AS473" i="7"/>
  <c r="AR473" i="7"/>
  <c r="AQ473" i="7"/>
  <c r="AP473" i="7"/>
  <c r="AO473" i="7"/>
  <c r="AN473" i="7"/>
  <c r="AM473" i="7"/>
  <c r="AL473" i="7"/>
  <c r="AK473" i="7"/>
  <c r="AJ473" i="7"/>
  <c r="AI473" i="7"/>
  <c r="AH473" i="7"/>
  <c r="AG473" i="7"/>
  <c r="AF473" i="7"/>
  <c r="AE473" i="7"/>
  <c r="AY473" i="7" s="1"/>
  <c r="J473" i="7"/>
  <c r="D473" i="7"/>
  <c r="AW472" i="7"/>
  <c r="AV472" i="7"/>
  <c r="AU472" i="7"/>
  <c r="AT472" i="7"/>
  <c r="AS472" i="7"/>
  <c r="AR472" i="7"/>
  <c r="AQ472" i="7"/>
  <c r="AP472" i="7"/>
  <c r="AO472" i="7"/>
  <c r="AN472" i="7"/>
  <c r="AM472" i="7"/>
  <c r="AL472" i="7"/>
  <c r="AK472" i="7"/>
  <c r="AJ472" i="7"/>
  <c r="AI472" i="7"/>
  <c r="AH472" i="7"/>
  <c r="AG472" i="7"/>
  <c r="AF472" i="7"/>
  <c r="AE472" i="7"/>
  <c r="AY472" i="7" s="1"/>
  <c r="J472" i="7"/>
  <c r="D472" i="7"/>
  <c r="AW471" i="7"/>
  <c r="AV471" i="7"/>
  <c r="AU471" i="7"/>
  <c r="AT471" i="7"/>
  <c r="AS471" i="7"/>
  <c r="AR471" i="7"/>
  <c r="AQ471" i="7"/>
  <c r="AP471" i="7"/>
  <c r="AO471" i="7"/>
  <c r="AN471" i="7"/>
  <c r="AM471" i="7"/>
  <c r="AL471" i="7"/>
  <c r="AK471" i="7"/>
  <c r="AJ471" i="7"/>
  <c r="AI471" i="7"/>
  <c r="AH471" i="7"/>
  <c r="AG471" i="7"/>
  <c r="AF471" i="7"/>
  <c r="AE471" i="7"/>
  <c r="AY471" i="7" s="1"/>
  <c r="J471" i="7"/>
  <c r="D471" i="7"/>
  <c r="AW470" i="7"/>
  <c r="AV470" i="7"/>
  <c r="AU470" i="7"/>
  <c r="AT470" i="7"/>
  <c r="AS470" i="7"/>
  <c r="AR470" i="7"/>
  <c r="AQ470" i="7"/>
  <c r="AP470" i="7"/>
  <c r="AO470" i="7"/>
  <c r="AN470" i="7"/>
  <c r="AM470" i="7"/>
  <c r="AL470" i="7"/>
  <c r="AK470" i="7"/>
  <c r="AJ470" i="7"/>
  <c r="AI470" i="7"/>
  <c r="AH470" i="7"/>
  <c r="AG470" i="7"/>
  <c r="AF470" i="7"/>
  <c r="AE470" i="7"/>
  <c r="AY470" i="7" s="1"/>
  <c r="J470" i="7"/>
  <c r="D470" i="7"/>
  <c r="AW469" i="7"/>
  <c r="AV469" i="7"/>
  <c r="AU469" i="7"/>
  <c r="AT469" i="7"/>
  <c r="AS469" i="7"/>
  <c r="AR469" i="7"/>
  <c r="AQ469" i="7"/>
  <c r="AP469" i="7"/>
  <c r="AO469" i="7"/>
  <c r="AN469" i="7"/>
  <c r="AM469" i="7"/>
  <c r="AL469" i="7"/>
  <c r="AK469" i="7"/>
  <c r="AJ469" i="7"/>
  <c r="AI469" i="7"/>
  <c r="AH469" i="7"/>
  <c r="AG469" i="7"/>
  <c r="AF469" i="7"/>
  <c r="AE469" i="7"/>
  <c r="AY469" i="7" s="1"/>
  <c r="J469" i="7"/>
  <c r="D469" i="7"/>
  <c r="AW468" i="7"/>
  <c r="AV468" i="7"/>
  <c r="AU468" i="7"/>
  <c r="AT468" i="7"/>
  <c r="AS468" i="7"/>
  <c r="AR468" i="7"/>
  <c r="AQ468" i="7"/>
  <c r="AP468" i="7"/>
  <c r="AO468" i="7"/>
  <c r="AN468" i="7"/>
  <c r="AM468" i="7"/>
  <c r="AL468" i="7"/>
  <c r="AK468" i="7"/>
  <c r="AJ468" i="7"/>
  <c r="AI468" i="7"/>
  <c r="AH468" i="7"/>
  <c r="AG468" i="7"/>
  <c r="AF468" i="7"/>
  <c r="AE468" i="7"/>
  <c r="AY468" i="7" s="1"/>
  <c r="J468" i="7"/>
  <c r="D468" i="7"/>
  <c r="AW467" i="7"/>
  <c r="AV467" i="7"/>
  <c r="AU467" i="7"/>
  <c r="AT467" i="7"/>
  <c r="AS467" i="7"/>
  <c r="AR467" i="7"/>
  <c r="AQ467" i="7"/>
  <c r="AP467" i="7"/>
  <c r="AO467" i="7"/>
  <c r="AN467" i="7"/>
  <c r="AM467" i="7"/>
  <c r="AL467" i="7"/>
  <c r="AK467" i="7"/>
  <c r="AJ467" i="7"/>
  <c r="AI467" i="7"/>
  <c r="AH467" i="7"/>
  <c r="AG467" i="7"/>
  <c r="AF467" i="7"/>
  <c r="AE467" i="7"/>
  <c r="AY467" i="7" s="1"/>
  <c r="J467" i="7"/>
  <c r="D467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AJ466" i="7"/>
  <c r="AI466" i="7"/>
  <c r="AH466" i="7"/>
  <c r="AG466" i="7"/>
  <c r="AF466" i="7"/>
  <c r="AE466" i="7"/>
  <c r="AY466" i="7" s="1"/>
  <c r="J466" i="7"/>
  <c r="D466" i="7"/>
  <c r="AW465" i="7"/>
  <c r="AV465" i="7"/>
  <c r="AU465" i="7"/>
  <c r="AT465" i="7"/>
  <c r="AS465" i="7"/>
  <c r="AR465" i="7"/>
  <c r="AQ465" i="7"/>
  <c r="AP465" i="7"/>
  <c r="AO465" i="7"/>
  <c r="AN465" i="7"/>
  <c r="AM465" i="7"/>
  <c r="AL465" i="7"/>
  <c r="AK465" i="7"/>
  <c r="AJ465" i="7"/>
  <c r="AI465" i="7"/>
  <c r="AH465" i="7"/>
  <c r="AG465" i="7"/>
  <c r="AF465" i="7"/>
  <c r="AE465" i="7"/>
  <c r="AY465" i="7" s="1"/>
  <c r="J465" i="7"/>
  <c r="D465" i="7"/>
  <c r="AW464" i="7"/>
  <c r="AV464" i="7"/>
  <c r="AU464" i="7"/>
  <c r="AT464" i="7"/>
  <c r="AS464" i="7"/>
  <c r="AR464" i="7"/>
  <c r="AQ464" i="7"/>
  <c r="AP464" i="7"/>
  <c r="AO464" i="7"/>
  <c r="AN464" i="7"/>
  <c r="AM464" i="7"/>
  <c r="AL464" i="7"/>
  <c r="AK464" i="7"/>
  <c r="AJ464" i="7"/>
  <c r="AI464" i="7"/>
  <c r="AH464" i="7"/>
  <c r="AG464" i="7"/>
  <c r="AF464" i="7"/>
  <c r="AE464" i="7"/>
  <c r="AY464" i="7" s="1"/>
  <c r="J464" i="7"/>
  <c r="D464" i="7"/>
  <c r="AW463" i="7"/>
  <c r="AV463" i="7"/>
  <c r="AU463" i="7"/>
  <c r="AT463" i="7"/>
  <c r="AS463" i="7"/>
  <c r="AR463" i="7"/>
  <c r="AQ463" i="7"/>
  <c r="AP463" i="7"/>
  <c r="AO463" i="7"/>
  <c r="AN463" i="7"/>
  <c r="AM463" i="7"/>
  <c r="AL463" i="7"/>
  <c r="AK463" i="7"/>
  <c r="AJ463" i="7"/>
  <c r="AI463" i="7"/>
  <c r="AH463" i="7"/>
  <c r="AG463" i="7"/>
  <c r="AF463" i="7"/>
  <c r="AE463" i="7"/>
  <c r="AY463" i="7" s="1"/>
  <c r="J463" i="7"/>
  <c r="D463" i="7"/>
  <c r="AW462" i="7"/>
  <c r="AV462" i="7"/>
  <c r="AU462" i="7"/>
  <c r="AT462" i="7"/>
  <c r="AS462" i="7"/>
  <c r="AR462" i="7"/>
  <c r="AQ462" i="7"/>
  <c r="AP462" i="7"/>
  <c r="AO462" i="7"/>
  <c r="AN462" i="7"/>
  <c r="AM462" i="7"/>
  <c r="AL462" i="7"/>
  <c r="AK462" i="7"/>
  <c r="AJ462" i="7"/>
  <c r="AI462" i="7"/>
  <c r="AH462" i="7"/>
  <c r="AG462" i="7"/>
  <c r="AF462" i="7"/>
  <c r="AE462" i="7"/>
  <c r="AY462" i="7" s="1"/>
  <c r="J462" i="7"/>
  <c r="D462" i="7"/>
  <c r="AW461" i="7"/>
  <c r="AV461" i="7"/>
  <c r="AU461" i="7"/>
  <c r="AT461" i="7"/>
  <c r="AS461" i="7"/>
  <c r="AR461" i="7"/>
  <c r="AQ461" i="7"/>
  <c r="AP461" i="7"/>
  <c r="AO461" i="7"/>
  <c r="AN461" i="7"/>
  <c r="AM461" i="7"/>
  <c r="AL461" i="7"/>
  <c r="AK461" i="7"/>
  <c r="AJ461" i="7"/>
  <c r="AI461" i="7"/>
  <c r="AH461" i="7"/>
  <c r="AG461" i="7"/>
  <c r="AF461" i="7"/>
  <c r="AE461" i="7"/>
  <c r="AY461" i="7" s="1"/>
  <c r="J461" i="7"/>
  <c r="D461" i="7"/>
  <c r="AW460" i="7"/>
  <c r="AV460" i="7"/>
  <c r="AU460" i="7"/>
  <c r="AT460" i="7"/>
  <c r="AS460" i="7"/>
  <c r="AR460" i="7"/>
  <c r="AQ460" i="7"/>
  <c r="AP460" i="7"/>
  <c r="AO460" i="7"/>
  <c r="AN460" i="7"/>
  <c r="AM460" i="7"/>
  <c r="AL460" i="7"/>
  <c r="AK460" i="7"/>
  <c r="AJ460" i="7"/>
  <c r="AI460" i="7"/>
  <c r="AH460" i="7"/>
  <c r="AG460" i="7"/>
  <c r="AF460" i="7"/>
  <c r="AE460" i="7"/>
  <c r="AY460" i="7" s="1"/>
  <c r="J460" i="7"/>
  <c r="D460" i="7"/>
  <c r="AW459" i="7"/>
  <c r="AV459" i="7"/>
  <c r="AU459" i="7"/>
  <c r="AT459" i="7"/>
  <c r="AS459" i="7"/>
  <c r="AR459" i="7"/>
  <c r="AQ459" i="7"/>
  <c r="AP459" i="7"/>
  <c r="AO459" i="7"/>
  <c r="AN459" i="7"/>
  <c r="AM459" i="7"/>
  <c r="AL459" i="7"/>
  <c r="AK459" i="7"/>
  <c r="AJ459" i="7"/>
  <c r="AI459" i="7"/>
  <c r="AH459" i="7"/>
  <c r="AG459" i="7"/>
  <c r="AF459" i="7"/>
  <c r="AE459" i="7"/>
  <c r="AY459" i="7" s="1"/>
  <c r="J459" i="7"/>
  <c r="D459" i="7"/>
  <c r="AW458" i="7"/>
  <c r="AV458" i="7"/>
  <c r="AU458" i="7"/>
  <c r="AT458" i="7"/>
  <c r="AS458" i="7"/>
  <c r="AR458" i="7"/>
  <c r="AQ458" i="7"/>
  <c r="AP458" i="7"/>
  <c r="AO458" i="7"/>
  <c r="AN458" i="7"/>
  <c r="AM458" i="7"/>
  <c r="AL458" i="7"/>
  <c r="AK458" i="7"/>
  <c r="AJ458" i="7"/>
  <c r="AI458" i="7"/>
  <c r="AH458" i="7"/>
  <c r="AG458" i="7"/>
  <c r="AF458" i="7"/>
  <c r="AE458" i="7"/>
  <c r="AY458" i="7" s="1"/>
  <c r="J458" i="7"/>
  <c r="D458" i="7"/>
  <c r="AW457" i="7"/>
  <c r="AV457" i="7"/>
  <c r="AU457" i="7"/>
  <c r="AT457" i="7"/>
  <c r="AS457" i="7"/>
  <c r="AR457" i="7"/>
  <c r="AQ457" i="7"/>
  <c r="AP457" i="7"/>
  <c r="AO457" i="7"/>
  <c r="AN457" i="7"/>
  <c r="AM457" i="7"/>
  <c r="AL457" i="7"/>
  <c r="AK457" i="7"/>
  <c r="AJ457" i="7"/>
  <c r="AI457" i="7"/>
  <c r="AH457" i="7"/>
  <c r="AG457" i="7"/>
  <c r="AF457" i="7"/>
  <c r="AE457" i="7"/>
  <c r="AY457" i="7" s="1"/>
  <c r="J457" i="7"/>
  <c r="D457" i="7"/>
  <c r="AW456" i="7"/>
  <c r="AV456" i="7"/>
  <c r="AU456" i="7"/>
  <c r="AT456" i="7"/>
  <c r="AS456" i="7"/>
  <c r="AR456" i="7"/>
  <c r="AQ456" i="7"/>
  <c r="AP456" i="7"/>
  <c r="AO456" i="7"/>
  <c r="AN456" i="7"/>
  <c r="AM456" i="7"/>
  <c r="AL456" i="7"/>
  <c r="AK456" i="7"/>
  <c r="AJ456" i="7"/>
  <c r="AI456" i="7"/>
  <c r="AH456" i="7"/>
  <c r="AG456" i="7"/>
  <c r="AF456" i="7"/>
  <c r="AE456" i="7"/>
  <c r="AY456" i="7" s="1"/>
  <c r="J456" i="7"/>
  <c r="D456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AJ455" i="7"/>
  <c r="AI455" i="7"/>
  <c r="AH455" i="7"/>
  <c r="AG455" i="7"/>
  <c r="AF455" i="7"/>
  <c r="AE455" i="7"/>
  <c r="AY455" i="7" s="1"/>
  <c r="J455" i="7"/>
  <c r="D455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AJ454" i="7"/>
  <c r="AI454" i="7"/>
  <c r="AH454" i="7"/>
  <c r="AG454" i="7"/>
  <c r="AF454" i="7"/>
  <c r="AE454" i="7"/>
  <c r="AY454" i="7" s="1"/>
  <c r="J454" i="7"/>
  <c r="D454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AJ453" i="7"/>
  <c r="AI453" i="7"/>
  <c r="AH453" i="7"/>
  <c r="AG453" i="7"/>
  <c r="AF453" i="7"/>
  <c r="AE453" i="7"/>
  <c r="AY453" i="7" s="1"/>
  <c r="J453" i="7"/>
  <c r="D453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AE452" i="7"/>
  <c r="AY452" i="7" s="1"/>
  <c r="J452" i="7"/>
  <c r="D452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AJ451" i="7"/>
  <c r="AI451" i="7"/>
  <c r="AH451" i="7"/>
  <c r="AG451" i="7"/>
  <c r="AF451" i="7"/>
  <c r="AE451" i="7"/>
  <c r="AY451" i="7" s="1"/>
  <c r="J451" i="7"/>
  <c r="D451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AJ450" i="7"/>
  <c r="AI450" i="7"/>
  <c r="AH450" i="7"/>
  <c r="AG450" i="7"/>
  <c r="AF450" i="7"/>
  <c r="AE450" i="7"/>
  <c r="AY450" i="7" s="1"/>
  <c r="J450" i="7"/>
  <c r="D450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AJ449" i="7"/>
  <c r="AI449" i="7"/>
  <c r="AH449" i="7"/>
  <c r="AG449" i="7"/>
  <c r="AF449" i="7"/>
  <c r="AE449" i="7"/>
  <c r="AY449" i="7" s="1"/>
  <c r="J449" i="7"/>
  <c r="D449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AJ448" i="7"/>
  <c r="AI448" i="7"/>
  <c r="AH448" i="7"/>
  <c r="AG448" i="7"/>
  <c r="AF448" i="7"/>
  <c r="AE448" i="7"/>
  <c r="AY448" i="7" s="1"/>
  <c r="J448" i="7"/>
  <c r="D448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AJ447" i="7"/>
  <c r="AI447" i="7"/>
  <c r="AH447" i="7"/>
  <c r="AG447" i="7"/>
  <c r="AF447" i="7"/>
  <c r="AE447" i="7"/>
  <c r="AY447" i="7" s="1"/>
  <c r="J447" i="7"/>
  <c r="D447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AJ446" i="7"/>
  <c r="AI446" i="7"/>
  <c r="AH446" i="7"/>
  <c r="AG446" i="7"/>
  <c r="AF446" i="7"/>
  <c r="AE446" i="7"/>
  <c r="AY446" i="7" s="1"/>
  <c r="J446" i="7"/>
  <c r="D446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AJ445" i="7"/>
  <c r="AI445" i="7"/>
  <c r="AH445" i="7"/>
  <c r="AG445" i="7"/>
  <c r="AF445" i="7"/>
  <c r="AE445" i="7"/>
  <c r="AY445" i="7" s="1"/>
  <c r="J445" i="7"/>
  <c r="D445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AJ444" i="7"/>
  <c r="AI444" i="7"/>
  <c r="AH444" i="7"/>
  <c r="AG444" i="7"/>
  <c r="AF444" i="7"/>
  <c r="AE444" i="7"/>
  <c r="AY444" i="7" s="1"/>
  <c r="J444" i="7"/>
  <c r="D444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AJ443" i="7"/>
  <c r="AI443" i="7"/>
  <c r="AH443" i="7"/>
  <c r="AG443" i="7"/>
  <c r="AF443" i="7"/>
  <c r="AE443" i="7"/>
  <c r="AY443" i="7" s="1"/>
  <c r="J443" i="7"/>
  <c r="D443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AJ442" i="7"/>
  <c r="AI442" i="7"/>
  <c r="AH442" i="7"/>
  <c r="AG442" i="7"/>
  <c r="AF442" i="7"/>
  <c r="AE442" i="7"/>
  <c r="AY442" i="7" s="1"/>
  <c r="J442" i="7"/>
  <c r="D442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AJ441" i="7"/>
  <c r="AI441" i="7"/>
  <c r="AH441" i="7"/>
  <c r="AG441" i="7"/>
  <c r="AF441" i="7"/>
  <c r="AE441" i="7"/>
  <c r="AY441" i="7" s="1"/>
  <c r="J441" i="7"/>
  <c r="D441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AJ440" i="7"/>
  <c r="AI440" i="7"/>
  <c r="AH440" i="7"/>
  <c r="AG440" i="7"/>
  <c r="AF440" i="7"/>
  <c r="AE440" i="7"/>
  <c r="AY440" i="7" s="1"/>
  <c r="J440" i="7"/>
  <c r="D440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AJ439" i="7"/>
  <c r="AI439" i="7"/>
  <c r="AH439" i="7"/>
  <c r="AG439" i="7"/>
  <c r="AF439" i="7"/>
  <c r="AE439" i="7"/>
  <c r="AY439" i="7" s="1"/>
  <c r="J439" i="7"/>
  <c r="D439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AE438" i="7"/>
  <c r="AY438" i="7" s="1"/>
  <c r="J438" i="7"/>
  <c r="D438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AJ437" i="7"/>
  <c r="AI437" i="7"/>
  <c r="AH437" i="7"/>
  <c r="AG437" i="7"/>
  <c r="AF437" i="7"/>
  <c r="AE437" i="7"/>
  <c r="AY437" i="7" s="1"/>
  <c r="J437" i="7"/>
  <c r="D437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AJ436" i="7"/>
  <c r="AI436" i="7"/>
  <c r="AH436" i="7"/>
  <c r="AG436" i="7"/>
  <c r="AF436" i="7"/>
  <c r="AE436" i="7"/>
  <c r="AY436" i="7" s="1"/>
  <c r="J436" i="7"/>
  <c r="D436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AJ435" i="7"/>
  <c r="AI435" i="7"/>
  <c r="AH435" i="7"/>
  <c r="AG435" i="7"/>
  <c r="AF435" i="7"/>
  <c r="AE435" i="7"/>
  <c r="AY435" i="7" s="1"/>
  <c r="J435" i="7"/>
  <c r="D435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AJ434" i="7"/>
  <c r="AI434" i="7"/>
  <c r="AH434" i="7"/>
  <c r="AG434" i="7"/>
  <c r="AF434" i="7"/>
  <c r="AE434" i="7"/>
  <c r="AY434" i="7" s="1"/>
  <c r="J434" i="7"/>
  <c r="D434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AJ433" i="7"/>
  <c r="AI433" i="7"/>
  <c r="AH433" i="7"/>
  <c r="AG433" i="7"/>
  <c r="AF433" i="7"/>
  <c r="AE433" i="7"/>
  <c r="AY433" i="7" s="1"/>
  <c r="J433" i="7"/>
  <c r="D433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AJ432" i="7"/>
  <c r="AI432" i="7"/>
  <c r="AH432" i="7"/>
  <c r="AG432" i="7"/>
  <c r="AF432" i="7"/>
  <c r="AE432" i="7"/>
  <c r="AY432" i="7" s="1"/>
  <c r="J432" i="7"/>
  <c r="D432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AJ431" i="7"/>
  <c r="AI431" i="7"/>
  <c r="AH431" i="7"/>
  <c r="AG431" i="7"/>
  <c r="AF431" i="7"/>
  <c r="AE431" i="7"/>
  <c r="AY431" i="7" s="1"/>
  <c r="J431" i="7"/>
  <c r="D431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AJ430" i="7"/>
  <c r="AI430" i="7"/>
  <c r="AH430" i="7"/>
  <c r="AG430" i="7"/>
  <c r="AF430" i="7"/>
  <c r="AE430" i="7"/>
  <c r="AY430" i="7" s="1"/>
  <c r="J430" i="7"/>
  <c r="D430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AJ429" i="7"/>
  <c r="AI429" i="7"/>
  <c r="AH429" i="7"/>
  <c r="AG429" i="7"/>
  <c r="AF429" i="7"/>
  <c r="AE429" i="7"/>
  <c r="AY429" i="7" s="1"/>
  <c r="J429" i="7"/>
  <c r="D429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J428" i="7"/>
  <c r="AI428" i="7"/>
  <c r="AH428" i="7"/>
  <c r="AG428" i="7"/>
  <c r="AF428" i="7"/>
  <c r="AE428" i="7"/>
  <c r="AY428" i="7" s="1"/>
  <c r="J428" i="7"/>
  <c r="D428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AJ427" i="7"/>
  <c r="AI427" i="7"/>
  <c r="AH427" i="7"/>
  <c r="AG427" i="7"/>
  <c r="AF427" i="7"/>
  <c r="AE427" i="7"/>
  <c r="AY427" i="7" s="1"/>
  <c r="J427" i="7"/>
  <c r="D427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AJ426" i="7"/>
  <c r="AI426" i="7"/>
  <c r="AH426" i="7"/>
  <c r="AG426" i="7"/>
  <c r="AF426" i="7"/>
  <c r="AE426" i="7"/>
  <c r="AY426" i="7" s="1"/>
  <c r="J426" i="7"/>
  <c r="D426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AJ425" i="7"/>
  <c r="AI425" i="7"/>
  <c r="AH425" i="7"/>
  <c r="AG425" i="7"/>
  <c r="AF425" i="7"/>
  <c r="AE425" i="7"/>
  <c r="AY425" i="7" s="1"/>
  <c r="J425" i="7"/>
  <c r="D425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AE424" i="7"/>
  <c r="AY424" i="7" s="1"/>
  <c r="J424" i="7"/>
  <c r="D424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AJ423" i="7"/>
  <c r="AI423" i="7"/>
  <c r="AH423" i="7"/>
  <c r="AG423" i="7"/>
  <c r="AF423" i="7"/>
  <c r="AE423" i="7"/>
  <c r="AY423" i="7" s="1"/>
  <c r="J423" i="7"/>
  <c r="D423" i="7"/>
  <c r="AW422" i="7"/>
  <c r="AV422" i="7"/>
  <c r="AU422" i="7"/>
  <c r="AT422" i="7"/>
  <c r="AS422" i="7"/>
  <c r="AR422" i="7"/>
  <c r="AQ422" i="7"/>
  <c r="AP422" i="7"/>
  <c r="AO422" i="7"/>
  <c r="AN422" i="7"/>
  <c r="AM422" i="7"/>
  <c r="AL422" i="7"/>
  <c r="AK422" i="7"/>
  <c r="AJ422" i="7"/>
  <c r="AI422" i="7"/>
  <c r="AH422" i="7"/>
  <c r="AG422" i="7"/>
  <c r="AF422" i="7"/>
  <c r="AE422" i="7"/>
  <c r="AY422" i="7" s="1"/>
  <c r="J422" i="7"/>
  <c r="D422" i="7"/>
  <c r="AW421" i="7"/>
  <c r="AV421" i="7"/>
  <c r="AU421" i="7"/>
  <c r="AT421" i="7"/>
  <c r="AS421" i="7"/>
  <c r="AR421" i="7"/>
  <c r="AQ421" i="7"/>
  <c r="AP421" i="7"/>
  <c r="AO421" i="7"/>
  <c r="AN421" i="7"/>
  <c r="AM421" i="7"/>
  <c r="AL421" i="7"/>
  <c r="AK421" i="7"/>
  <c r="AJ421" i="7"/>
  <c r="AI421" i="7"/>
  <c r="AH421" i="7"/>
  <c r="AG421" i="7"/>
  <c r="AF421" i="7"/>
  <c r="AE421" i="7"/>
  <c r="AY421" i="7" s="1"/>
  <c r="J421" i="7"/>
  <c r="D421" i="7"/>
  <c r="AW420" i="7"/>
  <c r="AV420" i="7"/>
  <c r="AU420" i="7"/>
  <c r="AT420" i="7"/>
  <c r="AS420" i="7"/>
  <c r="AR420" i="7"/>
  <c r="AQ420" i="7"/>
  <c r="AP420" i="7"/>
  <c r="AO420" i="7"/>
  <c r="AN420" i="7"/>
  <c r="AM420" i="7"/>
  <c r="AL420" i="7"/>
  <c r="AK420" i="7"/>
  <c r="AJ420" i="7"/>
  <c r="AI420" i="7"/>
  <c r="AH420" i="7"/>
  <c r="AG420" i="7"/>
  <c r="AF420" i="7"/>
  <c r="AE420" i="7"/>
  <c r="AY420" i="7" s="1"/>
  <c r="J420" i="7"/>
  <c r="D420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AJ419" i="7"/>
  <c r="AI419" i="7"/>
  <c r="AH419" i="7"/>
  <c r="AG419" i="7"/>
  <c r="AF419" i="7"/>
  <c r="AE419" i="7"/>
  <c r="AY419" i="7" s="1"/>
  <c r="J419" i="7"/>
  <c r="D419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J418" i="7"/>
  <c r="AI418" i="7"/>
  <c r="AH418" i="7"/>
  <c r="AG418" i="7"/>
  <c r="AF418" i="7"/>
  <c r="AE418" i="7"/>
  <c r="AY418" i="7" s="1"/>
  <c r="J418" i="7"/>
  <c r="D418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AJ417" i="7"/>
  <c r="AI417" i="7"/>
  <c r="AH417" i="7"/>
  <c r="AG417" i="7"/>
  <c r="AF417" i="7"/>
  <c r="AE417" i="7"/>
  <c r="AY417" i="7" s="1"/>
  <c r="J417" i="7"/>
  <c r="D417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AJ416" i="7"/>
  <c r="AI416" i="7"/>
  <c r="AH416" i="7"/>
  <c r="AG416" i="7"/>
  <c r="AF416" i="7"/>
  <c r="AE416" i="7"/>
  <c r="AY416" i="7" s="1"/>
  <c r="J416" i="7"/>
  <c r="D416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AJ415" i="7"/>
  <c r="AI415" i="7"/>
  <c r="AH415" i="7"/>
  <c r="AG415" i="7"/>
  <c r="AF415" i="7"/>
  <c r="AE415" i="7"/>
  <c r="AY415" i="7" s="1"/>
  <c r="J415" i="7"/>
  <c r="D415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J414" i="7"/>
  <c r="AI414" i="7"/>
  <c r="AH414" i="7"/>
  <c r="AG414" i="7"/>
  <c r="AF414" i="7"/>
  <c r="AE414" i="7"/>
  <c r="AY414" i="7" s="1"/>
  <c r="J414" i="7"/>
  <c r="D414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J413" i="7"/>
  <c r="AI413" i="7"/>
  <c r="AH413" i="7"/>
  <c r="AG413" i="7"/>
  <c r="AF413" i="7"/>
  <c r="AE413" i="7"/>
  <c r="AY413" i="7" s="1"/>
  <c r="J413" i="7"/>
  <c r="D413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J412" i="7"/>
  <c r="AI412" i="7"/>
  <c r="AH412" i="7"/>
  <c r="AG412" i="7"/>
  <c r="AF412" i="7"/>
  <c r="AE412" i="7"/>
  <c r="AY412" i="7" s="1"/>
  <c r="J412" i="7"/>
  <c r="D412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J411" i="7"/>
  <c r="AI411" i="7"/>
  <c r="AH411" i="7"/>
  <c r="AG411" i="7"/>
  <c r="AF411" i="7"/>
  <c r="AE411" i="7"/>
  <c r="AY411" i="7" s="1"/>
  <c r="J411" i="7"/>
  <c r="D411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Y410" i="7" s="1"/>
  <c r="J410" i="7"/>
  <c r="D410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AJ409" i="7"/>
  <c r="AI409" i="7"/>
  <c r="AH409" i="7"/>
  <c r="AG409" i="7"/>
  <c r="AF409" i="7"/>
  <c r="AE409" i="7"/>
  <c r="AY409" i="7" s="1"/>
  <c r="J409" i="7"/>
  <c r="D409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AJ408" i="7"/>
  <c r="AI408" i="7"/>
  <c r="AH408" i="7"/>
  <c r="AG408" i="7"/>
  <c r="AF408" i="7"/>
  <c r="AE408" i="7"/>
  <c r="AY408" i="7" s="1"/>
  <c r="J408" i="7"/>
  <c r="D408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AJ407" i="7"/>
  <c r="AI407" i="7"/>
  <c r="AH407" i="7"/>
  <c r="AG407" i="7"/>
  <c r="AF407" i="7"/>
  <c r="AE407" i="7"/>
  <c r="AY407" i="7" s="1"/>
  <c r="J407" i="7"/>
  <c r="D407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J406" i="7"/>
  <c r="AI406" i="7"/>
  <c r="AH406" i="7"/>
  <c r="AG406" i="7"/>
  <c r="AF406" i="7"/>
  <c r="AE406" i="7"/>
  <c r="AY406" i="7" s="1"/>
  <c r="J406" i="7"/>
  <c r="D406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AJ405" i="7"/>
  <c r="AI405" i="7"/>
  <c r="AH405" i="7"/>
  <c r="AG405" i="7"/>
  <c r="AF405" i="7"/>
  <c r="AE405" i="7"/>
  <c r="AY405" i="7" s="1"/>
  <c r="J405" i="7"/>
  <c r="D405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AJ404" i="7"/>
  <c r="AI404" i="7"/>
  <c r="AH404" i="7"/>
  <c r="AG404" i="7"/>
  <c r="AF404" i="7"/>
  <c r="AE404" i="7"/>
  <c r="AY404" i="7" s="1"/>
  <c r="J404" i="7"/>
  <c r="D404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AJ403" i="7"/>
  <c r="AI403" i="7"/>
  <c r="AH403" i="7"/>
  <c r="AG403" i="7"/>
  <c r="AF403" i="7"/>
  <c r="AE403" i="7"/>
  <c r="AY403" i="7" s="1"/>
  <c r="J403" i="7"/>
  <c r="D403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AJ402" i="7"/>
  <c r="AI402" i="7"/>
  <c r="AH402" i="7"/>
  <c r="AG402" i="7"/>
  <c r="AF402" i="7"/>
  <c r="AE402" i="7"/>
  <c r="AY402" i="7" s="1"/>
  <c r="J402" i="7"/>
  <c r="D402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AJ401" i="7"/>
  <c r="AI401" i="7"/>
  <c r="AH401" i="7"/>
  <c r="AG401" i="7"/>
  <c r="AF401" i="7"/>
  <c r="AE401" i="7"/>
  <c r="AY401" i="7" s="1"/>
  <c r="J401" i="7"/>
  <c r="D401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J400" i="7"/>
  <c r="AI400" i="7"/>
  <c r="AH400" i="7"/>
  <c r="AG400" i="7"/>
  <c r="AF400" i="7"/>
  <c r="AE400" i="7"/>
  <c r="AY400" i="7" s="1"/>
  <c r="J400" i="7"/>
  <c r="D400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AJ399" i="7"/>
  <c r="AI399" i="7"/>
  <c r="AH399" i="7"/>
  <c r="AG399" i="7"/>
  <c r="AF399" i="7"/>
  <c r="AE399" i="7"/>
  <c r="AY399" i="7" s="1"/>
  <c r="J399" i="7"/>
  <c r="D399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AJ398" i="7"/>
  <c r="AI398" i="7"/>
  <c r="AH398" i="7"/>
  <c r="AG398" i="7"/>
  <c r="AF398" i="7"/>
  <c r="AE398" i="7"/>
  <c r="AY398" i="7" s="1"/>
  <c r="J398" i="7"/>
  <c r="D398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AJ397" i="7"/>
  <c r="AI397" i="7"/>
  <c r="AH397" i="7"/>
  <c r="AG397" i="7"/>
  <c r="AF397" i="7"/>
  <c r="AE397" i="7"/>
  <c r="AY397" i="7" s="1"/>
  <c r="J397" i="7"/>
  <c r="D397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AE396" i="7"/>
  <c r="AY396" i="7" s="1"/>
  <c r="J396" i="7"/>
  <c r="D396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AJ395" i="7"/>
  <c r="AI395" i="7"/>
  <c r="AH395" i="7"/>
  <c r="AG395" i="7"/>
  <c r="AF395" i="7"/>
  <c r="AE395" i="7"/>
  <c r="AY395" i="7" s="1"/>
  <c r="J395" i="7"/>
  <c r="D395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AJ394" i="7"/>
  <c r="AI394" i="7"/>
  <c r="AH394" i="7"/>
  <c r="AG394" i="7"/>
  <c r="AF394" i="7"/>
  <c r="AE394" i="7"/>
  <c r="AY394" i="7" s="1"/>
  <c r="J394" i="7"/>
  <c r="D394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J393" i="7"/>
  <c r="AI393" i="7"/>
  <c r="AH393" i="7"/>
  <c r="AG393" i="7"/>
  <c r="AF393" i="7"/>
  <c r="AE393" i="7"/>
  <c r="AY393" i="7" s="1"/>
  <c r="J393" i="7"/>
  <c r="D393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AJ392" i="7"/>
  <c r="AI392" i="7"/>
  <c r="AH392" i="7"/>
  <c r="AG392" i="7"/>
  <c r="AF392" i="7"/>
  <c r="AE392" i="7"/>
  <c r="AY392" i="7" s="1"/>
  <c r="J392" i="7"/>
  <c r="D392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AJ391" i="7"/>
  <c r="AI391" i="7"/>
  <c r="AH391" i="7"/>
  <c r="AG391" i="7"/>
  <c r="AF391" i="7"/>
  <c r="AE391" i="7"/>
  <c r="AY391" i="7" s="1"/>
  <c r="J391" i="7"/>
  <c r="D391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AJ390" i="7"/>
  <c r="AI390" i="7"/>
  <c r="AH390" i="7"/>
  <c r="AG390" i="7"/>
  <c r="AF390" i="7"/>
  <c r="AE390" i="7"/>
  <c r="AY390" i="7" s="1"/>
  <c r="J390" i="7"/>
  <c r="D390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AJ389" i="7"/>
  <c r="AI389" i="7"/>
  <c r="AH389" i="7"/>
  <c r="AG389" i="7"/>
  <c r="AF389" i="7"/>
  <c r="AE389" i="7"/>
  <c r="AY389" i="7" s="1"/>
  <c r="J389" i="7"/>
  <c r="D389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AJ388" i="7"/>
  <c r="AI388" i="7"/>
  <c r="AH388" i="7"/>
  <c r="AG388" i="7"/>
  <c r="AF388" i="7"/>
  <c r="AE388" i="7"/>
  <c r="AY388" i="7" s="1"/>
  <c r="J388" i="7"/>
  <c r="D388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AJ387" i="7"/>
  <c r="AI387" i="7"/>
  <c r="AH387" i="7"/>
  <c r="AG387" i="7"/>
  <c r="AF387" i="7"/>
  <c r="AE387" i="7"/>
  <c r="AY387" i="7" s="1"/>
  <c r="J387" i="7"/>
  <c r="D387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J386" i="7"/>
  <c r="AI386" i="7"/>
  <c r="AH386" i="7"/>
  <c r="AG386" i="7"/>
  <c r="AF386" i="7"/>
  <c r="AE386" i="7"/>
  <c r="AY386" i="7" s="1"/>
  <c r="J386" i="7"/>
  <c r="D386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AJ385" i="7"/>
  <c r="AI385" i="7"/>
  <c r="AH385" i="7"/>
  <c r="AG385" i="7"/>
  <c r="AF385" i="7"/>
  <c r="AE385" i="7"/>
  <c r="AY385" i="7" s="1"/>
  <c r="J385" i="7"/>
  <c r="D385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AJ384" i="7"/>
  <c r="AI384" i="7"/>
  <c r="AH384" i="7"/>
  <c r="AG384" i="7"/>
  <c r="AF384" i="7"/>
  <c r="AE384" i="7"/>
  <c r="AY384" i="7" s="1"/>
  <c r="J384" i="7"/>
  <c r="D384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AE383" i="7"/>
  <c r="AY383" i="7" s="1"/>
  <c r="J383" i="7"/>
  <c r="D383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J382" i="7"/>
  <c r="AI382" i="7"/>
  <c r="AH382" i="7"/>
  <c r="AG382" i="7"/>
  <c r="AF382" i="7"/>
  <c r="AE382" i="7"/>
  <c r="AY382" i="7" s="1"/>
  <c r="J382" i="7"/>
  <c r="D382" i="7"/>
  <c r="AW381" i="7"/>
  <c r="AV381" i="7"/>
  <c r="AU381" i="7"/>
  <c r="AT381" i="7"/>
  <c r="AS381" i="7"/>
  <c r="AR381" i="7"/>
  <c r="AQ381" i="7"/>
  <c r="AP381" i="7"/>
  <c r="AO381" i="7"/>
  <c r="AN381" i="7"/>
  <c r="AM381" i="7"/>
  <c r="AL381" i="7"/>
  <c r="AK381" i="7"/>
  <c r="AJ381" i="7"/>
  <c r="AI381" i="7"/>
  <c r="AH381" i="7"/>
  <c r="AG381" i="7"/>
  <c r="AF381" i="7"/>
  <c r="AE381" i="7"/>
  <c r="AY381" i="7" s="1"/>
  <c r="J381" i="7"/>
  <c r="D381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AJ380" i="7"/>
  <c r="AI380" i="7"/>
  <c r="AH380" i="7"/>
  <c r="AG380" i="7"/>
  <c r="AF380" i="7"/>
  <c r="AE380" i="7"/>
  <c r="AY380" i="7" s="1"/>
  <c r="J380" i="7"/>
  <c r="D380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AJ379" i="7"/>
  <c r="AI379" i="7"/>
  <c r="AH379" i="7"/>
  <c r="AG379" i="7"/>
  <c r="AF379" i="7"/>
  <c r="AE379" i="7"/>
  <c r="AY379" i="7" s="1"/>
  <c r="J379" i="7"/>
  <c r="D379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AJ378" i="7"/>
  <c r="AI378" i="7"/>
  <c r="AH378" i="7"/>
  <c r="AG378" i="7"/>
  <c r="AF378" i="7"/>
  <c r="AE378" i="7"/>
  <c r="AY378" i="7" s="1"/>
  <c r="J378" i="7"/>
  <c r="D378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AJ377" i="7"/>
  <c r="AI377" i="7"/>
  <c r="AH377" i="7"/>
  <c r="AG377" i="7"/>
  <c r="AF377" i="7"/>
  <c r="AE377" i="7"/>
  <c r="AY377" i="7" s="1"/>
  <c r="J377" i="7"/>
  <c r="D377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AJ376" i="7"/>
  <c r="AI376" i="7"/>
  <c r="AH376" i="7"/>
  <c r="AG376" i="7"/>
  <c r="AF376" i="7"/>
  <c r="AE376" i="7"/>
  <c r="AY376" i="7" s="1"/>
  <c r="J376" i="7"/>
  <c r="D376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AJ375" i="7"/>
  <c r="AI375" i="7"/>
  <c r="AH375" i="7"/>
  <c r="AG375" i="7"/>
  <c r="AF375" i="7"/>
  <c r="AE375" i="7"/>
  <c r="AY375" i="7" s="1"/>
  <c r="J375" i="7"/>
  <c r="D375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AJ374" i="7"/>
  <c r="AI374" i="7"/>
  <c r="AH374" i="7"/>
  <c r="AG374" i="7"/>
  <c r="AF374" i="7"/>
  <c r="AE374" i="7"/>
  <c r="AY374" i="7" s="1"/>
  <c r="J374" i="7"/>
  <c r="D374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AJ373" i="7"/>
  <c r="AI373" i="7"/>
  <c r="AH373" i="7"/>
  <c r="AG373" i="7"/>
  <c r="AF373" i="7"/>
  <c r="AE373" i="7"/>
  <c r="AY373" i="7" s="1"/>
  <c r="J373" i="7"/>
  <c r="D373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AJ372" i="7"/>
  <c r="AI372" i="7"/>
  <c r="AH372" i="7"/>
  <c r="AG372" i="7"/>
  <c r="AF372" i="7"/>
  <c r="AE372" i="7"/>
  <c r="AY372" i="7" s="1"/>
  <c r="J372" i="7"/>
  <c r="D372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AJ371" i="7"/>
  <c r="AI371" i="7"/>
  <c r="AH371" i="7"/>
  <c r="AG371" i="7"/>
  <c r="AF371" i="7"/>
  <c r="AE371" i="7"/>
  <c r="AY371" i="7" s="1"/>
  <c r="J371" i="7"/>
  <c r="D371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AJ370" i="7"/>
  <c r="AI370" i="7"/>
  <c r="AH370" i="7"/>
  <c r="AG370" i="7"/>
  <c r="AF370" i="7"/>
  <c r="AE370" i="7"/>
  <c r="AY370" i="7" s="1"/>
  <c r="J370" i="7"/>
  <c r="D370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AJ369" i="7"/>
  <c r="AI369" i="7"/>
  <c r="AH369" i="7"/>
  <c r="AG369" i="7"/>
  <c r="AF369" i="7"/>
  <c r="AE369" i="7"/>
  <c r="AY369" i="7" s="1"/>
  <c r="J369" i="7"/>
  <c r="D369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AE368" i="7"/>
  <c r="AY368" i="7" s="1"/>
  <c r="J368" i="7"/>
  <c r="D368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AE367" i="7"/>
  <c r="AY367" i="7" s="1"/>
  <c r="J367" i="7"/>
  <c r="D367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AJ366" i="7"/>
  <c r="AI366" i="7"/>
  <c r="AH366" i="7"/>
  <c r="AG366" i="7"/>
  <c r="AF366" i="7"/>
  <c r="AE366" i="7"/>
  <c r="AY366" i="7" s="1"/>
  <c r="J366" i="7"/>
  <c r="D366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AJ365" i="7"/>
  <c r="AI365" i="7"/>
  <c r="AH365" i="7"/>
  <c r="AG365" i="7"/>
  <c r="AF365" i="7"/>
  <c r="AE365" i="7"/>
  <c r="AY365" i="7" s="1"/>
  <c r="J365" i="7"/>
  <c r="D365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AJ364" i="7"/>
  <c r="AI364" i="7"/>
  <c r="AH364" i="7"/>
  <c r="AG364" i="7"/>
  <c r="AF364" i="7"/>
  <c r="AE364" i="7"/>
  <c r="AY364" i="7" s="1"/>
  <c r="J364" i="7"/>
  <c r="D364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AJ363" i="7"/>
  <c r="AI363" i="7"/>
  <c r="AH363" i="7"/>
  <c r="AG363" i="7"/>
  <c r="AF363" i="7"/>
  <c r="AE363" i="7"/>
  <c r="AY363" i="7" s="1"/>
  <c r="J363" i="7"/>
  <c r="D363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AJ362" i="7"/>
  <c r="AI362" i="7"/>
  <c r="AH362" i="7"/>
  <c r="AG362" i="7"/>
  <c r="AF362" i="7"/>
  <c r="AE362" i="7"/>
  <c r="AY362" i="7" s="1"/>
  <c r="J362" i="7"/>
  <c r="D362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AJ361" i="7"/>
  <c r="AI361" i="7"/>
  <c r="AH361" i="7"/>
  <c r="AG361" i="7"/>
  <c r="AF361" i="7"/>
  <c r="AE361" i="7"/>
  <c r="AY361" i="7" s="1"/>
  <c r="J361" i="7"/>
  <c r="D361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AJ360" i="7"/>
  <c r="AI360" i="7"/>
  <c r="AH360" i="7"/>
  <c r="AG360" i="7"/>
  <c r="AF360" i="7"/>
  <c r="AE360" i="7"/>
  <c r="AY360" i="7" s="1"/>
  <c r="J360" i="7"/>
  <c r="D360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AJ359" i="7"/>
  <c r="AI359" i="7"/>
  <c r="AH359" i="7"/>
  <c r="AG359" i="7"/>
  <c r="AF359" i="7"/>
  <c r="AE359" i="7"/>
  <c r="AY359" i="7" s="1"/>
  <c r="J359" i="7"/>
  <c r="D359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AJ358" i="7"/>
  <c r="AI358" i="7"/>
  <c r="AH358" i="7"/>
  <c r="AG358" i="7"/>
  <c r="AF358" i="7"/>
  <c r="AE358" i="7"/>
  <c r="AY358" i="7" s="1"/>
  <c r="J358" i="7"/>
  <c r="D358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AJ357" i="7"/>
  <c r="AI357" i="7"/>
  <c r="AH357" i="7"/>
  <c r="AG357" i="7"/>
  <c r="AF357" i="7"/>
  <c r="AE357" i="7"/>
  <c r="AY357" i="7" s="1"/>
  <c r="J357" i="7"/>
  <c r="D357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AJ356" i="7"/>
  <c r="AI356" i="7"/>
  <c r="AH356" i="7"/>
  <c r="AG356" i="7"/>
  <c r="AF356" i="7"/>
  <c r="AE356" i="7"/>
  <c r="AY356" i="7" s="1"/>
  <c r="J356" i="7"/>
  <c r="D356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AJ355" i="7"/>
  <c r="AI355" i="7"/>
  <c r="AH355" i="7"/>
  <c r="AG355" i="7"/>
  <c r="AF355" i="7"/>
  <c r="AE355" i="7"/>
  <c r="AY355" i="7" s="1"/>
  <c r="J355" i="7"/>
  <c r="D355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AE354" i="7"/>
  <c r="AY354" i="7" s="1"/>
  <c r="J354" i="7"/>
  <c r="D354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AJ353" i="7"/>
  <c r="AI353" i="7"/>
  <c r="AH353" i="7"/>
  <c r="AG353" i="7"/>
  <c r="AF353" i="7"/>
  <c r="AE353" i="7"/>
  <c r="AY353" i="7" s="1"/>
  <c r="J353" i="7"/>
  <c r="D353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AJ352" i="7"/>
  <c r="AI352" i="7"/>
  <c r="AH352" i="7"/>
  <c r="AG352" i="7"/>
  <c r="AF352" i="7"/>
  <c r="AE352" i="7"/>
  <c r="AY352" i="7" s="1"/>
  <c r="J352" i="7"/>
  <c r="D352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AJ351" i="7"/>
  <c r="AI351" i="7"/>
  <c r="AH351" i="7"/>
  <c r="AG351" i="7"/>
  <c r="AF351" i="7"/>
  <c r="AE351" i="7"/>
  <c r="AY351" i="7" s="1"/>
  <c r="J351" i="7"/>
  <c r="D351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AJ350" i="7"/>
  <c r="AI350" i="7"/>
  <c r="AH350" i="7"/>
  <c r="AG350" i="7"/>
  <c r="AF350" i="7"/>
  <c r="AE350" i="7"/>
  <c r="AY350" i="7" s="1"/>
  <c r="J350" i="7"/>
  <c r="D350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AJ349" i="7"/>
  <c r="AI349" i="7"/>
  <c r="AH349" i="7"/>
  <c r="AG349" i="7"/>
  <c r="AF349" i="7"/>
  <c r="AE349" i="7"/>
  <c r="AY349" i="7" s="1"/>
  <c r="J349" i="7"/>
  <c r="D349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AJ348" i="7"/>
  <c r="AI348" i="7"/>
  <c r="AH348" i="7"/>
  <c r="AG348" i="7"/>
  <c r="AF348" i="7"/>
  <c r="AE348" i="7"/>
  <c r="AY348" i="7" s="1"/>
  <c r="J348" i="7"/>
  <c r="D348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AJ347" i="7"/>
  <c r="AI347" i="7"/>
  <c r="AH347" i="7"/>
  <c r="AG347" i="7"/>
  <c r="AF347" i="7"/>
  <c r="AE347" i="7"/>
  <c r="AY347" i="7" s="1"/>
  <c r="J347" i="7"/>
  <c r="D347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AJ346" i="7"/>
  <c r="AI346" i="7"/>
  <c r="AH346" i="7"/>
  <c r="AG346" i="7"/>
  <c r="AF346" i="7"/>
  <c r="AE346" i="7"/>
  <c r="AY346" i="7" s="1"/>
  <c r="J346" i="7"/>
  <c r="D346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AJ345" i="7"/>
  <c r="AI345" i="7"/>
  <c r="AH345" i="7"/>
  <c r="AG345" i="7"/>
  <c r="AF345" i="7"/>
  <c r="AE345" i="7"/>
  <c r="AY345" i="7" s="1"/>
  <c r="J345" i="7"/>
  <c r="D345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AJ344" i="7"/>
  <c r="AI344" i="7"/>
  <c r="AH344" i="7"/>
  <c r="AG344" i="7"/>
  <c r="AF344" i="7"/>
  <c r="AE344" i="7"/>
  <c r="AY344" i="7" s="1"/>
  <c r="J344" i="7"/>
  <c r="D344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AJ343" i="7"/>
  <c r="AI343" i="7"/>
  <c r="AH343" i="7"/>
  <c r="AG343" i="7"/>
  <c r="AF343" i="7"/>
  <c r="AE343" i="7"/>
  <c r="AY343" i="7" s="1"/>
  <c r="J343" i="7"/>
  <c r="D343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AJ342" i="7"/>
  <c r="AI342" i="7"/>
  <c r="AH342" i="7"/>
  <c r="AG342" i="7"/>
  <c r="AF342" i="7"/>
  <c r="AE342" i="7"/>
  <c r="AY342" i="7" s="1"/>
  <c r="J342" i="7"/>
  <c r="D342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AJ341" i="7"/>
  <c r="AI341" i="7"/>
  <c r="AH341" i="7"/>
  <c r="AG341" i="7"/>
  <c r="AF341" i="7"/>
  <c r="AE341" i="7"/>
  <c r="AY341" i="7" s="1"/>
  <c r="J341" i="7"/>
  <c r="D341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AE340" i="7"/>
  <c r="AY340" i="7" s="1"/>
  <c r="J340" i="7"/>
  <c r="D340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AJ339" i="7"/>
  <c r="AI339" i="7"/>
  <c r="AH339" i="7"/>
  <c r="AG339" i="7"/>
  <c r="AF339" i="7"/>
  <c r="AE339" i="7"/>
  <c r="AY339" i="7" s="1"/>
  <c r="J339" i="7"/>
  <c r="D339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AJ338" i="7"/>
  <c r="AI338" i="7"/>
  <c r="AH338" i="7"/>
  <c r="AG338" i="7"/>
  <c r="AF338" i="7"/>
  <c r="AE338" i="7"/>
  <c r="AY338" i="7" s="1"/>
  <c r="J338" i="7"/>
  <c r="D338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AJ337" i="7"/>
  <c r="AI337" i="7"/>
  <c r="AH337" i="7"/>
  <c r="AG337" i="7"/>
  <c r="AF337" i="7"/>
  <c r="AE337" i="7"/>
  <c r="AY337" i="7" s="1"/>
  <c r="J337" i="7"/>
  <c r="D337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AJ336" i="7"/>
  <c r="AI336" i="7"/>
  <c r="AH336" i="7"/>
  <c r="AG336" i="7"/>
  <c r="AF336" i="7"/>
  <c r="AE336" i="7"/>
  <c r="AY336" i="7" s="1"/>
  <c r="J336" i="7"/>
  <c r="D336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AJ335" i="7"/>
  <c r="AI335" i="7"/>
  <c r="AH335" i="7"/>
  <c r="AG335" i="7"/>
  <c r="AF335" i="7"/>
  <c r="AE335" i="7"/>
  <c r="AY335" i="7" s="1"/>
  <c r="J335" i="7"/>
  <c r="D335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AJ334" i="7"/>
  <c r="AI334" i="7"/>
  <c r="AH334" i="7"/>
  <c r="AG334" i="7"/>
  <c r="AF334" i="7"/>
  <c r="AE334" i="7"/>
  <c r="AY334" i="7" s="1"/>
  <c r="J334" i="7"/>
  <c r="D334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AJ333" i="7"/>
  <c r="AI333" i="7"/>
  <c r="AH333" i="7"/>
  <c r="AG333" i="7"/>
  <c r="AF333" i="7"/>
  <c r="AE333" i="7"/>
  <c r="AY333" i="7" s="1"/>
  <c r="J333" i="7"/>
  <c r="D333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AJ332" i="7"/>
  <c r="AI332" i="7"/>
  <c r="AH332" i="7"/>
  <c r="AG332" i="7"/>
  <c r="AF332" i="7"/>
  <c r="AE332" i="7"/>
  <c r="AY332" i="7" s="1"/>
  <c r="J332" i="7"/>
  <c r="D332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AJ331" i="7"/>
  <c r="AI331" i="7"/>
  <c r="AH331" i="7"/>
  <c r="AG331" i="7"/>
  <c r="AF331" i="7"/>
  <c r="AE331" i="7"/>
  <c r="AY331" i="7" s="1"/>
  <c r="J331" i="7"/>
  <c r="D331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AJ330" i="7"/>
  <c r="AI330" i="7"/>
  <c r="AH330" i="7"/>
  <c r="AG330" i="7"/>
  <c r="AF330" i="7"/>
  <c r="AE330" i="7"/>
  <c r="AY330" i="7" s="1"/>
  <c r="J330" i="7"/>
  <c r="D330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AJ329" i="7"/>
  <c r="AI329" i="7"/>
  <c r="AH329" i="7"/>
  <c r="AG329" i="7"/>
  <c r="AF329" i="7"/>
  <c r="AE329" i="7"/>
  <c r="AY329" i="7" s="1"/>
  <c r="J329" i="7"/>
  <c r="D329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AJ328" i="7"/>
  <c r="AI328" i="7"/>
  <c r="AH328" i="7"/>
  <c r="AG328" i="7"/>
  <c r="AF328" i="7"/>
  <c r="AE328" i="7"/>
  <c r="AY328" i="7" s="1"/>
  <c r="J328" i="7"/>
  <c r="D328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AJ327" i="7"/>
  <c r="AI327" i="7"/>
  <c r="AH327" i="7"/>
  <c r="AG327" i="7"/>
  <c r="AF327" i="7"/>
  <c r="AE327" i="7"/>
  <c r="AY327" i="7" s="1"/>
  <c r="J327" i="7"/>
  <c r="D327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J326" i="7"/>
  <c r="AI326" i="7"/>
  <c r="AH326" i="7"/>
  <c r="AG326" i="7"/>
  <c r="AF326" i="7"/>
  <c r="AE326" i="7"/>
  <c r="AY326" i="7" s="1"/>
  <c r="J326" i="7"/>
  <c r="D326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AJ325" i="7"/>
  <c r="AI325" i="7"/>
  <c r="AH325" i="7"/>
  <c r="AG325" i="7"/>
  <c r="AF325" i="7"/>
  <c r="AE325" i="7"/>
  <c r="AY325" i="7" s="1"/>
  <c r="J325" i="7"/>
  <c r="D325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AJ324" i="7"/>
  <c r="AI324" i="7"/>
  <c r="AH324" i="7"/>
  <c r="AG324" i="7"/>
  <c r="AF324" i="7"/>
  <c r="AE324" i="7"/>
  <c r="AY324" i="7" s="1"/>
  <c r="J324" i="7"/>
  <c r="D324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AJ323" i="7"/>
  <c r="AI323" i="7"/>
  <c r="AH323" i="7"/>
  <c r="AG323" i="7"/>
  <c r="AF323" i="7"/>
  <c r="AE323" i="7"/>
  <c r="AY323" i="7" s="1"/>
  <c r="J323" i="7"/>
  <c r="D323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AJ322" i="7"/>
  <c r="AI322" i="7"/>
  <c r="AH322" i="7"/>
  <c r="AG322" i="7"/>
  <c r="AF322" i="7"/>
  <c r="AE322" i="7"/>
  <c r="AY322" i="7" s="1"/>
  <c r="J322" i="7"/>
  <c r="D322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AJ321" i="7"/>
  <c r="AI321" i="7"/>
  <c r="AH321" i="7"/>
  <c r="AG321" i="7"/>
  <c r="AF321" i="7"/>
  <c r="AE321" i="7"/>
  <c r="AY321" i="7" s="1"/>
  <c r="J321" i="7"/>
  <c r="D321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AJ320" i="7"/>
  <c r="AI320" i="7"/>
  <c r="AH320" i="7"/>
  <c r="AG320" i="7"/>
  <c r="AF320" i="7"/>
  <c r="AE320" i="7"/>
  <c r="AY320" i="7" s="1"/>
  <c r="J320" i="7"/>
  <c r="D320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AJ319" i="7"/>
  <c r="AI319" i="7"/>
  <c r="AH319" i="7"/>
  <c r="AG319" i="7"/>
  <c r="AF319" i="7"/>
  <c r="AE319" i="7"/>
  <c r="AY319" i="7" s="1"/>
  <c r="J319" i="7"/>
  <c r="D319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AJ318" i="7"/>
  <c r="AI318" i="7"/>
  <c r="AH318" i="7"/>
  <c r="AG318" i="7"/>
  <c r="AF318" i="7"/>
  <c r="AE318" i="7"/>
  <c r="AY318" i="7" s="1"/>
  <c r="J318" i="7"/>
  <c r="D318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AJ317" i="7"/>
  <c r="AI317" i="7"/>
  <c r="AH317" i="7"/>
  <c r="AG317" i="7"/>
  <c r="AF317" i="7"/>
  <c r="AE317" i="7"/>
  <c r="AY317" i="7" s="1"/>
  <c r="J317" i="7"/>
  <c r="D317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AJ316" i="7"/>
  <c r="AI316" i="7"/>
  <c r="AH316" i="7"/>
  <c r="AG316" i="7"/>
  <c r="AF316" i="7"/>
  <c r="AE316" i="7"/>
  <c r="AY316" i="7" s="1"/>
  <c r="J316" i="7"/>
  <c r="D316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J315" i="7"/>
  <c r="AI315" i="7"/>
  <c r="AH315" i="7"/>
  <c r="AG315" i="7"/>
  <c r="AF315" i="7"/>
  <c r="AE315" i="7"/>
  <c r="AY315" i="7" s="1"/>
  <c r="J315" i="7"/>
  <c r="D315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AJ314" i="7"/>
  <c r="AI314" i="7"/>
  <c r="AH314" i="7"/>
  <c r="AG314" i="7"/>
  <c r="AF314" i="7"/>
  <c r="AE314" i="7"/>
  <c r="AY314" i="7" s="1"/>
  <c r="J314" i="7"/>
  <c r="D314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AJ313" i="7"/>
  <c r="AI313" i="7"/>
  <c r="AH313" i="7"/>
  <c r="AG313" i="7"/>
  <c r="AF313" i="7"/>
  <c r="AE313" i="7"/>
  <c r="AY313" i="7" s="1"/>
  <c r="J313" i="7"/>
  <c r="D313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AE312" i="7"/>
  <c r="AY312" i="7" s="1"/>
  <c r="J312" i="7"/>
  <c r="D312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AJ311" i="7"/>
  <c r="AI311" i="7"/>
  <c r="AH311" i="7"/>
  <c r="AG311" i="7"/>
  <c r="AF311" i="7"/>
  <c r="AE311" i="7"/>
  <c r="AY311" i="7" s="1"/>
  <c r="J311" i="7"/>
  <c r="D311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AJ310" i="7"/>
  <c r="AI310" i="7"/>
  <c r="AH310" i="7"/>
  <c r="AG310" i="7"/>
  <c r="AF310" i="7"/>
  <c r="AE310" i="7"/>
  <c r="AY310" i="7" s="1"/>
  <c r="J310" i="7"/>
  <c r="D310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J309" i="7"/>
  <c r="AI309" i="7"/>
  <c r="AH309" i="7"/>
  <c r="AG309" i="7"/>
  <c r="AF309" i="7"/>
  <c r="AE309" i="7"/>
  <c r="AY309" i="7" s="1"/>
  <c r="J309" i="7"/>
  <c r="D309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AJ308" i="7"/>
  <c r="AI308" i="7"/>
  <c r="AH308" i="7"/>
  <c r="AG308" i="7"/>
  <c r="AF308" i="7"/>
  <c r="AE308" i="7"/>
  <c r="AY308" i="7" s="1"/>
  <c r="J308" i="7"/>
  <c r="D308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AJ307" i="7"/>
  <c r="AI307" i="7"/>
  <c r="AH307" i="7"/>
  <c r="AG307" i="7"/>
  <c r="AF307" i="7"/>
  <c r="AE307" i="7"/>
  <c r="AY307" i="7" s="1"/>
  <c r="J307" i="7"/>
  <c r="D307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J306" i="7"/>
  <c r="AI306" i="7"/>
  <c r="AH306" i="7"/>
  <c r="AG306" i="7"/>
  <c r="AF306" i="7"/>
  <c r="AE306" i="7"/>
  <c r="AY306" i="7" s="1"/>
  <c r="J306" i="7"/>
  <c r="D306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J305" i="7"/>
  <c r="AI305" i="7"/>
  <c r="AH305" i="7"/>
  <c r="AG305" i="7"/>
  <c r="AF305" i="7"/>
  <c r="AE305" i="7"/>
  <c r="AY305" i="7" s="1"/>
  <c r="J305" i="7"/>
  <c r="D305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J304" i="7"/>
  <c r="AI304" i="7"/>
  <c r="AH304" i="7"/>
  <c r="AG304" i="7"/>
  <c r="AF304" i="7"/>
  <c r="AE304" i="7"/>
  <c r="AY304" i="7" s="1"/>
  <c r="J304" i="7"/>
  <c r="D304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J303" i="7"/>
  <c r="AI303" i="7"/>
  <c r="AH303" i="7"/>
  <c r="AG303" i="7"/>
  <c r="AF303" i="7"/>
  <c r="AE303" i="7"/>
  <c r="AY303" i="7" s="1"/>
  <c r="J303" i="7"/>
  <c r="D303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AE302" i="7"/>
  <c r="AY302" i="7" s="1"/>
  <c r="J302" i="7"/>
  <c r="D302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AJ301" i="7"/>
  <c r="AI301" i="7"/>
  <c r="AH301" i="7"/>
  <c r="AG301" i="7"/>
  <c r="AF301" i="7"/>
  <c r="AE301" i="7"/>
  <c r="AY301" i="7" s="1"/>
  <c r="J301" i="7"/>
  <c r="D301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AJ300" i="7"/>
  <c r="AI300" i="7"/>
  <c r="AH300" i="7"/>
  <c r="AG300" i="7"/>
  <c r="AF300" i="7"/>
  <c r="AE300" i="7"/>
  <c r="AY300" i="7" s="1"/>
  <c r="J300" i="7"/>
  <c r="D300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AJ299" i="7"/>
  <c r="AI299" i="7"/>
  <c r="AH299" i="7"/>
  <c r="AG299" i="7"/>
  <c r="AF299" i="7"/>
  <c r="AE299" i="7"/>
  <c r="AY299" i="7" s="1"/>
  <c r="J299" i="7"/>
  <c r="D299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Y298" i="7" s="1"/>
  <c r="J298" i="7"/>
  <c r="D298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AJ297" i="7"/>
  <c r="AI297" i="7"/>
  <c r="AH297" i="7"/>
  <c r="AG297" i="7"/>
  <c r="AF297" i="7"/>
  <c r="AE297" i="7"/>
  <c r="AY297" i="7" s="1"/>
  <c r="J297" i="7"/>
  <c r="D297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AJ296" i="7"/>
  <c r="AI296" i="7"/>
  <c r="AH296" i="7"/>
  <c r="AG296" i="7"/>
  <c r="AF296" i="7"/>
  <c r="AE296" i="7"/>
  <c r="AY296" i="7" s="1"/>
  <c r="J296" i="7"/>
  <c r="D296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J295" i="7"/>
  <c r="AI295" i="7"/>
  <c r="AH295" i="7"/>
  <c r="AG295" i="7"/>
  <c r="AF295" i="7"/>
  <c r="AE295" i="7"/>
  <c r="AY295" i="7" s="1"/>
  <c r="J295" i="7"/>
  <c r="D295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AJ294" i="7"/>
  <c r="AI294" i="7"/>
  <c r="AH294" i="7"/>
  <c r="AG294" i="7"/>
  <c r="AF294" i="7"/>
  <c r="AE294" i="7"/>
  <c r="AY294" i="7" s="1"/>
  <c r="J294" i="7"/>
  <c r="D294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AJ293" i="7"/>
  <c r="AI293" i="7"/>
  <c r="AH293" i="7"/>
  <c r="AG293" i="7"/>
  <c r="AF293" i="7"/>
  <c r="AE293" i="7"/>
  <c r="AY293" i="7" s="1"/>
  <c r="J293" i="7"/>
  <c r="D293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AJ292" i="7"/>
  <c r="AI292" i="7"/>
  <c r="AH292" i="7"/>
  <c r="AG292" i="7"/>
  <c r="AF292" i="7"/>
  <c r="AE292" i="7"/>
  <c r="AY292" i="7" s="1"/>
  <c r="J292" i="7"/>
  <c r="D292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AJ291" i="7"/>
  <c r="AI291" i="7"/>
  <c r="AH291" i="7"/>
  <c r="AG291" i="7"/>
  <c r="AF291" i="7"/>
  <c r="AE291" i="7"/>
  <c r="AY291" i="7" s="1"/>
  <c r="J291" i="7"/>
  <c r="D291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AJ290" i="7"/>
  <c r="AI290" i="7"/>
  <c r="AH290" i="7"/>
  <c r="AG290" i="7"/>
  <c r="AF290" i="7"/>
  <c r="AE290" i="7"/>
  <c r="AY290" i="7" s="1"/>
  <c r="J290" i="7"/>
  <c r="D290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Y289" i="7" s="1"/>
  <c r="J289" i="7"/>
  <c r="D289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AJ288" i="7"/>
  <c r="AI288" i="7"/>
  <c r="AH288" i="7"/>
  <c r="AG288" i="7"/>
  <c r="AF288" i="7"/>
  <c r="AE288" i="7"/>
  <c r="AY288" i="7" s="1"/>
  <c r="J288" i="7"/>
  <c r="D288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J287" i="7"/>
  <c r="AI287" i="7"/>
  <c r="AH287" i="7"/>
  <c r="AG287" i="7"/>
  <c r="AF287" i="7"/>
  <c r="AE287" i="7"/>
  <c r="AY287" i="7" s="1"/>
  <c r="J287" i="7"/>
  <c r="D287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AJ286" i="7"/>
  <c r="AI286" i="7"/>
  <c r="AH286" i="7"/>
  <c r="AG286" i="7"/>
  <c r="AF286" i="7"/>
  <c r="AE286" i="7"/>
  <c r="AY286" i="7" s="1"/>
  <c r="J286" i="7"/>
  <c r="D286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AJ285" i="7"/>
  <c r="AI285" i="7"/>
  <c r="AH285" i="7"/>
  <c r="AG285" i="7"/>
  <c r="AF285" i="7"/>
  <c r="AE285" i="7"/>
  <c r="AY285" i="7" s="1"/>
  <c r="J285" i="7"/>
  <c r="D285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AE284" i="7"/>
  <c r="AY284" i="7" s="1"/>
  <c r="J284" i="7"/>
  <c r="D284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AJ283" i="7"/>
  <c r="AI283" i="7"/>
  <c r="AH283" i="7"/>
  <c r="AG283" i="7"/>
  <c r="AF283" i="7"/>
  <c r="AE283" i="7"/>
  <c r="AY283" i="7" s="1"/>
  <c r="J283" i="7"/>
  <c r="D283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AJ282" i="7"/>
  <c r="AI282" i="7"/>
  <c r="AH282" i="7"/>
  <c r="AG282" i="7"/>
  <c r="AF282" i="7"/>
  <c r="AE282" i="7"/>
  <c r="AY282" i="7" s="1"/>
  <c r="J282" i="7"/>
  <c r="D282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G281" i="7"/>
  <c r="AF281" i="7"/>
  <c r="AE281" i="7"/>
  <c r="AY281" i="7" s="1"/>
  <c r="J281" i="7"/>
  <c r="D281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Y280" i="7" s="1"/>
  <c r="J280" i="7"/>
  <c r="D280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AE279" i="7"/>
  <c r="AY279" i="7" s="1"/>
  <c r="J279" i="7"/>
  <c r="D279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AE278" i="7"/>
  <c r="AY278" i="7" s="1"/>
  <c r="J278" i="7"/>
  <c r="D278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AE277" i="7"/>
  <c r="AY277" i="7" s="1"/>
  <c r="J277" i="7"/>
  <c r="D277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Y276" i="7" s="1"/>
  <c r="J276" i="7"/>
  <c r="D276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AE275" i="7"/>
  <c r="AY275" i="7" s="1"/>
  <c r="J275" i="7"/>
  <c r="D275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Y274" i="7" s="1"/>
  <c r="J274" i="7"/>
  <c r="D274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AE273" i="7"/>
  <c r="AY273" i="7" s="1"/>
  <c r="J273" i="7"/>
  <c r="D273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Y272" i="7" s="1"/>
  <c r="J272" i="7"/>
  <c r="D272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Y271" i="7" s="1"/>
  <c r="J271" i="7"/>
  <c r="D271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Y270" i="7" s="1"/>
  <c r="J270" i="7"/>
  <c r="D270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AE269" i="7"/>
  <c r="AY269" i="7" s="1"/>
  <c r="J269" i="7"/>
  <c r="D269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AE268" i="7"/>
  <c r="AY268" i="7" s="1"/>
  <c r="J268" i="7"/>
  <c r="D268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Y267" i="7" s="1"/>
  <c r="J267" i="7"/>
  <c r="D267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AE266" i="7"/>
  <c r="AY266" i="7" s="1"/>
  <c r="J266" i="7"/>
  <c r="D266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AE265" i="7"/>
  <c r="AY265" i="7" s="1"/>
  <c r="J265" i="7"/>
  <c r="D265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Y264" i="7" s="1"/>
  <c r="J264" i="7"/>
  <c r="D264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Y263" i="7" s="1"/>
  <c r="J263" i="7"/>
  <c r="D263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Y262" i="7" s="1"/>
  <c r="J262" i="7"/>
  <c r="D262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Y261" i="7" s="1"/>
  <c r="J261" i="7"/>
  <c r="D261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AE260" i="7"/>
  <c r="AY260" i="7" s="1"/>
  <c r="J260" i="7"/>
  <c r="D260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G259" i="7"/>
  <c r="AF259" i="7"/>
  <c r="AE259" i="7"/>
  <c r="AY259" i="7" s="1"/>
  <c r="J259" i="7"/>
  <c r="D259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G258" i="7"/>
  <c r="AF258" i="7"/>
  <c r="AE258" i="7"/>
  <c r="AY258" i="7" s="1"/>
  <c r="J258" i="7"/>
  <c r="D258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G257" i="7"/>
  <c r="AF257" i="7"/>
  <c r="AE257" i="7"/>
  <c r="AY257" i="7" s="1"/>
  <c r="J257" i="7"/>
  <c r="D257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Y256" i="7" s="1"/>
  <c r="J256" i="7"/>
  <c r="D256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Y255" i="7" s="1"/>
  <c r="J255" i="7"/>
  <c r="D255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G254" i="7"/>
  <c r="AF254" i="7"/>
  <c r="AE254" i="7"/>
  <c r="AY254" i="7" s="1"/>
  <c r="J254" i="7"/>
  <c r="D254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Y253" i="7" s="1"/>
  <c r="J253" i="7"/>
  <c r="D253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G252" i="7"/>
  <c r="AF252" i="7"/>
  <c r="AE252" i="7"/>
  <c r="AY252" i="7" s="1"/>
  <c r="J252" i="7"/>
  <c r="D252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Y251" i="7" s="1"/>
  <c r="J251" i="7"/>
  <c r="D251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Y250" i="7" s="1"/>
  <c r="J250" i="7"/>
  <c r="D250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Y249" i="7" s="1"/>
  <c r="J249" i="7"/>
  <c r="D249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Y248" i="7" s="1"/>
  <c r="J248" i="7"/>
  <c r="D248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AE247" i="7"/>
  <c r="AY247" i="7" s="1"/>
  <c r="J247" i="7"/>
  <c r="D247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AE246" i="7"/>
  <c r="AY246" i="7" s="1"/>
  <c r="J246" i="7"/>
  <c r="D246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AE245" i="7"/>
  <c r="AY245" i="7" s="1"/>
  <c r="J245" i="7"/>
  <c r="D245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Y244" i="7" s="1"/>
  <c r="J244" i="7"/>
  <c r="D244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AE243" i="7"/>
  <c r="AY243" i="7" s="1"/>
  <c r="J243" i="7"/>
  <c r="D243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Y242" i="7" s="1"/>
  <c r="J242" i="7"/>
  <c r="D242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AE241" i="7"/>
  <c r="AY241" i="7" s="1"/>
  <c r="J241" i="7"/>
  <c r="D241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Y240" i="7" s="1"/>
  <c r="J240" i="7"/>
  <c r="D240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Y239" i="7" s="1"/>
  <c r="J239" i="7"/>
  <c r="D239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AE238" i="7"/>
  <c r="AY238" i="7" s="1"/>
  <c r="J238" i="7"/>
  <c r="D238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Y237" i="7" s="1"/>
  <c r="J237" i="7"/>
  <c r="D237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AE236" i="7"/>
  <c r="AY236" i="7" s="1"/>
  <c r="J236" i="7"/>
  <c r="D236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Y235" i="7" s="1"/>
  <c r="J235" i="7"/>
  <c r="D235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Y234" i="7" s="1"/>
  <c r="J234" i="7"/>
  <c r="D234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Y233" i="7" s="1"/>
  <c r="J233" i="7"/>
  <c r="D233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Y232" i="7" s="1"/>
  <c r="J232" i="7"/>
  <c r="D232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AE231" i="7"/>
  <c r="AY231" i="7" s="1"/>
  <c r="J231" i="7"/>
  <c r="D231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Y230" i="7" s="1"/>
  <c r="J230" i="7"/>
  <c r="D230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Y229" i="7" s="1"/>
  <c r="J229" i="7"/>
  <c r="D229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Y228" i="7" s="1"/>
  <c r="J228" i="7"/>
  <c r="D228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Y227" i="7" s="1"/>
  <c r="J227" i="7"/>
  <c r="D227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Y226" i="7" s="1"/>
  <c r="J226" i="7"/>
  <c r="D226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Y225" i="7" s="1"/>
  <c r="J225" i="7"/>
  <c r="D225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Y224" i="7" s="1"/>
  <c r="J224" i="7"/>
  <c r="D224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Y223" i="7" s="1"/>
  <c r="J223" i="7"/>
  <c r="D223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AE222" i="7"/>
  <c r="AY222" i="7" s="1"/>
  <c r="J222" i="7"/>
  <c r="D222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AE221" i="7"/>
  <c r="AY221" i="7" s="1"/>
  <c r="J221" i="7"/>
  <c r="D221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Y220" i="7" s="1"/>
  <c r="J220" i="7"/>
  <c r="D220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AE219" i="7"/>
  <c r="AY219" i="7" s="1"/>
  <c r="J219" i="7"/>
  <c r="D219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Y218" i="7" s="1"/>
  <c r="J218" i="7"/>
  <c r="D218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Y217" i="7" s="1"/>
  <c r="J217" i="7"/>
  <c r="D217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AE216" i="7"/>
  <c r="AY216" i="7" s="1"/>
  <c r="J216" i="7"/>
  <c r="D216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AE215" i="7"/>
  <c r="AY215" i="7" s="1"/>
  <c r="J215" i="7"/>
  <c r="D215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AE214" i="7"/>
  <c r="AY214" i="7" s="1"/>
  <c r="J214" i="7"/>
  <c r="D214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Y213" i="7" s="1"/>
  <c r="J213" i="7"/>
  <c r="D213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Y212" i="7" s="1"/>
  <c r="J212" i="7"/>
  <c r="D212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Y211" i="7" s="1"/>
  <c r="J211" i="7"/>
  <c r="D211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AE210" i="7"/>
  <c r="AY210" i="7" s="1"/>
  <c r="J210" i="7"/>
  <c r="D210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AE209" i="7"/>
  <c r="AY209" i="7" s="1"/>
  <c r="J209" i="7"/>
  <c r="D209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Y208" i="7" s="1"/>
  <c r="J208" i="7"/>
  <c r="D208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AE207" i="7"/>
  <c r="AY207" i="7" s="1"/>
  <c r="J207" i="7"/>
  <c r="D207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Y206" i="7" s="1"/>
  <c r="J206" i="7"/>
  <c r="D206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AE205" i="7"/>
  <c r="AY205" i="7" s="1"/>
  <c r="J205" i="7"/>
  <c r="D205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Y204" i="7" s="1"/>
  <c r="J204" i="7"/>
  <c r="D204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AE203" i="7"/>
  <c r="AY203" i="7" s="1"/>
  <c r="J203" i="7"/>
  <c r="D203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AE202" i="7"/>
  <c r="AY202" i="7" s="1"/>
  <c r="J202" i="7"/>
  <c r="D202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AE201" i="7"/>
  <c r="AY201" i="7" s="1"/>
  <c r="J201" i="7"/>
  <c r="D201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AE200" i="7"/>
  <c r="AY200" i="7" s="1"/>
  <c r="J200" i="7"/>
  <c r="D200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Y199" i="7" s="1"/>
  <c r="J199" i="7"/>
  <c r="D199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Y198" i="7" s="1"/>
  <c r="J198" i="7"/>
  <c r="D198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Y197" i="7" s="1"/>
  <c r="J197" i="7"/>
  <c r="D197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Y196" i="7" s="1"/>
  <c r="J196" i="7"/>
  <c r="D196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Y195" i="7" s="1"/>
  <c r="J195" i="7"/>
  <c r="D195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Y194" i="7" s="1"/>
  <c r="J194" i="7"/>
  <c r="D194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Y193" i="7" s="1"/>
  <c r="J193" i="7"/>
  <c r="D193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Y192" i="7" s="1"/>
  <c r="J192" i="7"/>
  <c r="D192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Y191" i="7" s="1"/>
  <c r="J191" i="7"/>
  <c r="D191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Y190" i="7" s="1"/>
  <c r="J190" i="7"/>
  <c r="D190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Y189" i="7" s="1"/>
  <c r="J189" i="7"/>
  <c r="D189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Y188" i="7" s="1"/>
  <c r="J188" i="7"/>
  <c r="D188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Y187" i="7" s="1"/>
  <c r="J187" i="7"/>
  <c r="D187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Y186" i="7" s="1"/>
  <c r="J186" i="7"/>
  <c r="D186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Y185" i="7" s="1"/>
  <c r="J185" i="7"/>
  <c r="D185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Y184" i="7" s="1"/>
  <c r="J184" i="7"/>
  <c r="D184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Y183" i="7" s="1"/>
  <c r="J183" i="7"/>
  <c r="D183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Y182" i="7" s="1"/>
  <c r="J182" i="7"/>
  <c r="D182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Y181" i="7" s="1"/>
  <c r="J181" i="7"/>
  <c r="D181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Y180" i="7" s="1"/>
  <c r="J180" i="7"/>
  <c r="D180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Y179" i="7" s="1"/>
  <c r="J179" i="7"/>
  <c r="D179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Y178" i="7" s="1"/>
  <c r="J178" i="7"/>
  <c r="D178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Y177" i="7" s="1"/>
  <c r="J177" i="7"/>
  <c r="D177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Y176" i="7" s="1"/>
  <c r="J176" i="7"/>
  <c r="D176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Y175" i="7" s="1"/>
  <c r="J175" i="7"/>
  <c r="D175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Y174" i="7" s="1"/>
  <c r="J174" i="7"/>
  <c r="D174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Y173" i="7" s="1"/>
  <c r="J173" i="7"/>
  <c r="D173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Y172" i="7" s="1"/>
  <c r="J172" i="7"/>
  <c r="D172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Y171" i="7" s="1"/>
  <c r="J171" i="7"/>
  <c r="D171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Y170" i="7" s="1"/>
  <c r="J170" i="7"/>
  <c r="D170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Y169" i="7" s="1"/>
  <c r="J169" i="7"/>
  <c r="D169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Y168" i="7" s="1"/>
  <c r="J168" i="7"/>
  <c r="D168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Y167" i="7" s="1"/>
  <c r="J167" i="7"/>
  <c r="D167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Y166" i="7" s="1"/>
  <c r="J166" i="7"/>
  <c r="D166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Y165" i="7" s="1"/>
  <c r="J165" i="7"/>
  <c r="D165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Y164" i="7" s="1"/>
  <c r="J164" i="7"/>
  <c r="D164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Y163" i="7" s="1"/>
  <c r="J163" i="7"/>
  <c r="D163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Y162" i="7" s="1"/>
  <c r="J162" i="7"/>
  <c r="D162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Y161" i="7" s="1"/>
  <c r="J161" i="7"/>
  <c r="D161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Y160" i="7" s="1"/>
  <c r="J160" i="7"/>
  <c r="D160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Y159" i="7" s="1"/>
  <c r="J159" i="7"/>
  <c r="D159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Y158" i="7" s="1"/>
  <c r="J158" i="7"/>
  <c r="D158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Y157" i="7" s="1"/>
  <c r="J157" i="7"/>
  <c r="D157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Y156" i="7" s="1"/>
  <c r="J156" i="7"/>
  <c r="D156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Y155" i="7" s="1"/>
  <c r="J155" i="7"/>
  <c r="D155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Y154" i="7" s="1"/>
  <c r="J154" i="7"/>
  <c r="D154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Y153" i="7" s="1"/>
  <c r="J153" i="7"/>
  <c r="D153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Y152" i="7" s="1"/>
  <c r="J152" i="7"/>
  <c r="D152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Y151" i="7" s="1"/>
  <c r="J151" i="7"/>
  <c r="D151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Y150" i="7" s="1"/>
  <c r="J150" i="7"/>
  <c r="D150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Y149" i="7" s="1"/>
  <c r="J149" i="7"/>
  <c r="D149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Y148" i="7" s="1"/>
  <c r="J148" i="7"/>
  <c r="D148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Y147" i="7" s="1"/>
  <c r="J147" i="7"/>
  <c r="D147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Y146" i="7" s="1"/>
  <c r="J146" i="7"/>
  <c r="D146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Y145" i="7" s="1"/>
  <c r="J145" i="7"/>
  <c r="D145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Y144" i="7" s="1"/>
  <c r="J144" i="7"/>
  <c r="D144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Y143" i="7" s="1"/>
  <c r="J143" i="7"/>
  <c r="D143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Y142" i="7" s="1"/>
  <c r="J142" i="7"/>
  <c r="D142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Y141" i="7" s="1"/>
  <c r="J141" i="7"/>
  <c r="D141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Y140" i="7" s="1"/>
  <c r="J140" i="7"/>
  <c r="D140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Y139" i="7" s="1"/>
  <c r="J139" i="7"/>
  <c r="D139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Y138" i="7" s="1"/>
  <c r="J138" i="7"/>
  <c r="D138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Y137" i="7" s="1"/>
  <c r="J137" i="7"/>
  <c r="D137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Y136" i="7" s="1"/>
  <c r="J136" i="7"/>
  <c r="D136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Y135" i="7" s="1"/>
  <c r="J135" i="7"/>
  <c r="D135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Y134" i="7" s="1"/>
  <c r="J134" i="7"/>
  <c r="D134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Y133" i="7" s="1"/>
  <c r="J133" i="7"/>
  <c r="D133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Y132" i="7" s="1"/>
  <c r="J132" i="7"/>
  <c r="D132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Y131" i="7" s="1"/>
  <c r="J131" i="7"/>
  <c r="D131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Y130" i="7" s="1"/>
  <c r="J130" i="7"/>
  <c r="D130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Y129" i="7" s="1"/>
  <c r="J129" i="7"/>
  <c r="D129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Y128" i="7" s="1"/>
  <c r="J128" i="7"/>
  <c r="D128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Y127" i="7" s="1"/>
  <c r="J127" i="7"/>
  <c r="D127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Y126" i="7" s="1"/>
  <c r="J126" i="7"/>
  <c r="D126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Y125" i="7" s="1"/>
  <c r="J125" i="7"/>
  <c r="D125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Y124" i="7" s="1"/>
  <c r="J124" i="7"/>
  <c r="D124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Y123" i="7" s="1"/>
  <c r="J123" i="7"/>
  <c r="D123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Y122" i="7" s="1"/>
  <c r="J122" i="7"/>
  <c r="D122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Y121" i="7" s="1"/>
  <c r="J121" i="7"/>
  <c r="D121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Y120" i="7" s="1"/>
  <c r="J120" i="7"/>
  <c r="D120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Y119" i="7" s="1"/>
  <c r="J119" i="7"/>
  <c r="D119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Y118" i="7" s="1"/>
  <c r="J118" i="7"/>
  <c r="D118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Y117" i="7" s="1"/>
  <c r="J117" i="7"/>
  <c r="D117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Y116" i="7" s="1"/>
  <c r="J116" i="7"/>
  <c r="D116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Y115" i="7" s="1"/>
  <c r="J115" i="7"/>
  <c r="D115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Y114" i="7" s="1"/>
  <c r="J114" i="7"/>
  <c r="D114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Y113" i="7" s="1"/>
  <c r="J113" i="7"/>
  <c r="D113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Y112" i="7" s="1"/>
  <c r="J112" i="7"/>
  <c r="D112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Y111" i="7" s="1"/>
  <c r="J111" i="7"/>
  <c r="D111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Y110" i="7" s="1"/>
  <c r="J110" i="7"/>
  <c r="D110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Y109" i="7" s="1"/>
  <c r="J109" i="7"/>
  <c r="D109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Y108" i="7" s="1"/>
  <c r="J108" i="7"/>
  <c r="D108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Y107" i="7" s="1"/>
  <c r="J107" i="7"/>
  <c r="D107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Y106" i="7" s="1"/>
  <c r="J106" i="7"/>
  <c r="D106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Y105" i="7" s="1"/>
  <c r="J105" i="7"/>
  <c r="D105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Y104" i="7" s="1"/>
  <c r="J104" i="7"/>
  <c r="D104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Y103" i="7" s="1"/>
  <c r="J103" i="7"/>
  <c r="D103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Y102" i="7" s="1"/>
  <c r="J102" i="7"/>
  <c r="D102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Y101" i="7" s="1"/>
  <c r="J101" i="7"/>
  <c r="D101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Y100" i="7" s="1"/>
  <c r="J100" i="7"/>
  <c r="D100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Y99" i="7" s="1"/>
  <c r="J99" i="7"/>
  <c r="D99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Y98" i="7" s="1"/>
  <c r="J98" i="7"/>
  <c r="D98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Y97" i="7" s="1"/>
  <c r="J97" i="7"/>
  <c r="D97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Y96" i="7" s="1"/>
  <c r="J96" i="7"/>
  <c r="D96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Y95" i="7" s="1"/>
  <c r="J95" i="7"/>
  <c r="D95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Y94" i="7" s="1"/>
  <c r="J94" i="7"/>
  <c r="D94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Y93" i="7" s="1"/>
  <c r="J93" i="7"/>
  <c r="D93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Y92" i="7" s="1"/>
  <c r="J92" i="7"/>
  <c r="D92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Y91" i="7" s="1"/>
  <c r="J91" i="7"/>
  <c r="D91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Y90" i="7" s="1"/>
  <c r="J90" i="7"/>
  <c r="D90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Y89" i="7" s="1"/>
  <c r="J89" i="7"/>
  <c r="D89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Y88" i="7" s="1"/>
  <c r="J88" i="7"/>
  <c r="D88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Y87" i="7" s="1"/>
  <c r="J87" i="7"/>
  <c r="D87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Y86" i="7" s="1"/>
  <c r="J86" i="7"/>
  <c r="D86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Y85" i="7" s="1"/>
  <c r="J85" i="7"/>
  <c r="D85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Y84" i="7" s="1"/>
  <c r="J84" i="7"/>
  <c r="D84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Y83" i="7" s="1"/>
  <c r="J83" i="7"/>
  <c r="D83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Y82" i="7" s="1"/>
  <c r="J82" i="7"/>
  <c r="D82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Y81" i="7" s="1"/>
  <c r="J81" i="7"/>
  <c r="D81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Y80" i="7" s="1"/>
  <c r="J80" i="7"/>
  <c r="D80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Y79" i="7" s="1"/>
  <c r="J79" i="7"/>
  <c r="D79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Y78" i="7" s="1"/>
  <c r="J78" i="7"/>
  <c r="D78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Y77" i="7" s="1"/>
  <c r="J77" i="7"/>
  <c r="D77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Y76" i="7" s="1"/>
  <c r="J76" i="7"/>
  <c r="D76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Y75" i="7" s="1"/>
  <c r="J75" i="7"/>
  <c r="D75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Y74" i="7" s="1"/>
  <c r="J74" i="7"/>
  <c r="D74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Y73" i="7" s="1"/>
  <c r="J73" i="7"/>
  <c r="D73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Y72" i="7" s="1"/>
  <c r="J72" i="7"/>
  <c r="D72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Y71" i="7" s="1"/>
  <c r="J71" i="7"/>
  <c r="D71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Y70" i="7" s="1"/>
  <c r="J70" i="7"/>
  <c r="D70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Y69" i="7" s="1"/>
  <c r="J69" i="7"/>
  <c r="D69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Y68" i="7" s="1"/>
  <c r="J68" i="7"/>
  <c r="D68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Y67" i="7" s="1"/>
  <c r="J67" i="7"/>
  <c r="D67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Y66" i="7" s="1"/>
  <c r="J66" i="7"/>
  <c r="D66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Y65" i="7" s="1"/>
  <c r="J65" i="7"/>
  <c r="D65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Y64" i="7" s="1"/>
  <c r="J64" i="7"/>
  <c r="D64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Y63" i="7" s="1"/>
  <c r="J63" i="7"/>
  <c r="D63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Y62" i="7" s="1"/>
  <c r="J62" i="7"/>
  <c r="D62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Y61" i="7" s="1"/>
  <c r="J61" i="7"/>
  <c r="D61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Y60" i="7" s="1"/>
  <c r="J60" i="7"/>
  <c r="D60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Y59" i="7" s="1"/>
  <c r="J59" i="7"/>
  <c r="D59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Y58" i="7" s="1"/>
  <c r="J58" i="7"/>
  <c r="D58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Y57" i="7" s="1"/>
  <c r="J57" i="7"/>
  <c r="D57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Y56" i="7" s="1"/>
  <c r="J56" i="7"/>
  <c r="D56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Y55" i="7" s="1"/>
  <c r="J55" i="7"/>
  <c r="D55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Y54" i="7" s="1"/>
  <c r="J54" i="7"/>
  <c r="D54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Y53" i="7" s="1"/>
  <c r="J53" i="7"/>
  <c r="D53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Y52" i="7" s="1"/>
  <c r="J52" i="7"/>
  <c r="D52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Y51" i="7" s="1"/>
  <c r="J51" i="7"/>
  <c r="D51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Y50" i="7" s="1"/>
  <c r="J50" i="7"/>
  <c r="D50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Y49" i="7" s="1"/>
  <c r="J49" i="7"/>
  <c r="D49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Y48" i="7" s="1"/>
  <c r="J48" i="7"/>
  <c r="D48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Y47" i="7" s="1"/>
  <c r="J47" i="7"/>
  <c r="D47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Y46" i="7" s="1"/>
  <c r="J46" i="7"/>
  <c r="D46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Y45" i="7" s="1"/>
  <c r="J45" i="7"/>
  <c r="D45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Y44" i="7" s="1"/>
  <c r="J44" i="7"/>
  <c r="D44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Y43" i="7" s="1"/>
  <c r="J43" i="7"/>
  <c r="D43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Y42" i="7" s="1"/>
  <c r="J42" i="7"/>
  <c r="D42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Y41" i="7" s="1"/>
  <c r="J41" i="7"/>
  <c r="D41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Y40" i="7" s="1"/>
  <c r="J40" i="7"/>
  <c r="D40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Y39" i="7" s="1"/>
  <c r="J39" i="7"/>
  <c r="D39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Y38" i="7" s="1"/>
  <c r="J38" i="7"/>
  <c r="D38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Y37" i="7" s="1"/>
  <c r="J37" i="7"/>
  <c r="D37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Y36" i="7" s="1"/>
  <c r="J36" i="7"/>
  <c r="D36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Y35" i="7" s="1"/>
  <c r="J35" i="7"/>
  <c r="D35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Y34" i="7" s="1"/>
  <c r="J34" i="7"/>
  <c r="D34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Y33" i="7" s="1"/>
  <c r="J33" i="7"/>
  <c r="D33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Y32" i="7" s="1"/>
  <c r="J32" i="7"/>
  <c r="D32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Y31" i="7" s="1"/>
  <c r="J31" i="7"/>
  <c r="D31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Y30" i="7" s="1"/>
  <c r="J30" i="7"/>
  <c r="D30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Y29" i="7" s="1"/>
  <c r="J29" i="7"/>
  <c r="D29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Y28" i="7" s="1"/>
  <c r="J28" i="7"/>
  <c r="D28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Y27" i="7" s="1"/>
  <c r="J27" i="7"/>
  <c r="D27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Y26" i="7" s="1"/>
  <c r="J26" i="7"/>
  <c r="D26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Y25" i="7" s="1"/>
  <c r="J25" i="7"/>
  <c r="D25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Y24" i="7" s="1"/>
  <c r="J24" i="7"/>
  <c r="D24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Y23" i="7" s="1"/>
  <c r="J23" i="7"/>
  <c r="D23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Y22" i="7" s="1"/>
  <c r="J22" i="7"/>
  <c r="D22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Y21" i="7" s="1"/>
  <c r="J21" i="7"/>
  <c r="D21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Y20" i="7" s="1"/>
  <c r="J20" i="7"/>
  <c r="D20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Y19" i="7" s="1"/>
  <c r="J19" i="7"/>
  <c r="D19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Y18" i="7" s="1"/>
  <c r="J18" i="7"/>
  <c r="D18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Y17" i="7" s="1"/>
  <c r="J17" i="7"/>
  <c r="D17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Y16" i="7" s="1"/>
  <c r="J16" i="7"/>
  <c r="D16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Y15" i="7" s="1"/>
  <c r="J15" i="7"/>
  <c r="D15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Y14" i="7" s="1"/>
  <c r="J14" i="7"/>
  <c r="D14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Y13" i="7" s="1"/>
  <c r="J13" i="7"/>
  <c r="D13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Y12" i="7" s="1"/>
  <c r="J12" i="7"/>
  <c r="D12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Y11" i="7" s="1"/>
  <c r="J11" i="7"/>
  <c r="D11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Y10" i="7" s="1"/>
  <c r="J10" i="7"/>
  <c r="D10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Y9" i="7" s="1"/>
  <c r="J9" i="7"/>
  <c r="D9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Y8" i="7" s="1"/>
  <c r="J8" i="7"/>
  <c r="D8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Y7" i="7" s="1"/>
  <c r="J7" i="7"/>
  <c r="D7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Y6" i="7" s="1"/>
  <c r="J6" i="7"/>
  <c r="D6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Y5" i="7" s="1"/>
  <c r="J5" i="7"/>
  <c r="D5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Y4" i="7" s="1"/>
  <c r="J4" i="7"/>
  <c r="D4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Y3" i="7" s="1"/>
  <c r="J3" i="7"/>
  <c r="D3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Y2" i="7" s="1"/>
  <c r="J2" i="7"/>
  <c r="D2" i="7"/>
  <c r="AV827" i="6" l="1"/>
  <c r="AU827" i="6"/>
  <c r="AT827" i="6"/>
  <c r="AS827" i="6"/>
  <c r="AR827" i="6"/>
  <c r="AQ827" i="6"/>
  <c r="AP827" i="6"/>
  <c r="AO827" i="6"/>
  <c r="AN827" i="6"/>
  <c r="AM827" i="6"/>
  <c r="AL827" i="6"/>
  <c r="AK827" i="6"/>
  <c r="AJ827" i="6"/>
  <c r="AI827" i="6"/>
  <c r="AH827" i="6"/>
  <c r="AG827" i="6"/>
  <c r="AF827" i="6"/>
  <c r="AE827" i="6"/>
  <c r="AD827" i="6"/>
  <c r="J827" i="6"/>
  <c r="D827" i="6"/>
  <c r="AV826" i="6"/>
  <c r="AU826" i="6"/>
  <c r="AT826" i="6"/>
  <c r="AS826" i="6"/>
  <c r="AR826" i="6"/>
  <c r="AQ826" i="6"/>
  <c r="AP826" i="6"/>
  <c r="AO826" i="6"/>
  <c r="AN826" i="6"/>
  <c r="AM826" i="6"/>
  <c r="AL826" i="6"/>
  <c r="AK826" i="6"/>
  <c r="AJ826" i="6"/>
  <c r="AI826" i="6"/>
  <c r="AH826" i="6"/>
  <c r="AG826" i="6"/>
  <c r="AF826" i="6"/>
  <c r="AE826" i="6"/>
  <c r="AD826" i="6"/>
  <c r="J826" i="6"/>
  <c r="D826" i="6"/>
  <c r="AV825" i="6"/>
  <c r="AU825" i="6"/>
  <c r="AT825" i="6"/>
  <c r="AS825" i="6"/>
  <c r="AR825" i="6"/>
  <c r="AQ825" i="6"/>
  <c r="AP825" i="6"/>
  <c r="AO825" i="6"/>
  <c r="AN825" i="6"/>
  <c r="AM825" i="6"/>
  <c r="AL825" i="6"/>
  <c r="AK825" i="6"/>
  <c r="AJ825" i="6"/>
  <c r="AI825" i="6"/>
  <c r="AH825" i="6"/>
  <c r="AG825" i="6"/>
  <c r="AF825" i="6"/>
  <c r="AE825" i="6"/>
  <c r="AD825" i="6"/>
  <c r="J825" i="6"/>
  <c r="D825" i="6"/>
  <c r="AV824" i="6"/>
  <c r="AU824" i="6"/>
  <c r="AT824" i="6"/>
  <c r="AS824" i="6"/>
  <c r="AR824" i="6"/>
  <c r="AQ824" i="6"/>
  <c r="AP824" i="6"/>
  <c r="AO824" i="6"/>
  <c r="AN824" i="6"/>
  <c r="AM824" i="6"/>
  <c r="AL824" i="6"/>
  <c r="AK824" i="6"/>
  <c r="AJ824" i="6"/>
  <c r="AI824" i="6"/>
  <c r="AH824" i="6"/>
  <c r="AG824" i="6"/>
  <c r="AF824" i="6"/>
  <c r="AE824" i="6"/>
  <c r="AD824" i="6"/>
  <c r="J824" i="6"/>
  <c r="D824" i="6"/>
  <c r="AV823" i="6"/>
  <c r="AU823" i="6"/>
  <c r="AT823" i="6"/>
  <c r="AS823" i="6"/>
  <c r="AR823" i="6"/>
  <c r="AQ823" i="6"/>
  <c r="AP823" i="6"/>
  <c r="AO823" i="6"/>
  <c r="AN823" i="6"/>
  <c r="AM823" i="6"/>
  <c r="AL823" i="6"/>
  <c r="AK823" i="6"/>
  <c r="AJ823" i="6"/>
  <c r="AI823" i="6"/>
  <c r="AH823" i="6"/>
  <c r="AG823" i="6"/>
  <c r="AF823" i="6"/>
  <c r="AE823" i="6"/>
  <c r="AD823" i="6"/>
  <c r="J823" i="6"/>
  <c r="D823" i="6"/>
  <c r="AV822" i="6"/>
  <c r="AU822" i="6"/>
  <c r="AT822" i="6"/>
  <c r="AS822" i="6"/>
  <c r="AR822" i="6"/>
  <c r="AQ822" i="6"/>
  <c r="AP822" i="6"/>
  <c r="AO822" i="6"/>
  <c r="AN822" i="6"/>
  <c r="AM822" i="6"/>
  <c r="AL822" i="6"/>
  <c r="AK822" i="6"/>
  <c r="AJ822" i="6"/>
  <c r="AI822" i="6"/>
  <c r="AH822" i="6"/>
  <c r="AG822" i="6"/>
  <c r="AF822" i="6"/>
  <c r="AE822" i="6"/>
  <c r="AD822" i="6"/>
  <c r="J822" i="6"/>
  <c r="D822" i="6"/>
  <c r="AV821" i="6"/>
  <c r="AU821" i="6"/>
  <c r="AT821" i="6"/>
  <c r="AS821" i="6"/>
  <c r="AR821" i="6"/>
  <c r="AQ821" i="6"/>
  <c r="AP821" i="6"/>
  <c r="AO821" i="6"/>
  <c r="AN821" i="6"/>
  <c r="AM821" i="6"/>
  <c r="AL821" i="6"/>
  <c r="AK821" i="6"/>
  <c r="AJ821" i="6"/>
  <c r="AI821" i="6"/>
  <c r="AH821" i="6"/>
  <c r="AG821" i="6"/>
  <c r="AF821" i="6"/>
  <c r="AE821" i="6"/>
  <c r="AD821" i="6"/>
  <c r="J821" i="6"/>
  <c r="D821" i="6"/>
  <c r="AV820" i="6"/>
  <c r="AU820" i="6"/>
  <c r="AT820" i="6"/>
  <c r="AS820" i="6"/>
  <c r="AR820" i="6"/>
  <c r="AQ820" i="6"/>
  <c r="AP820" i="6"/>
  <c r="AO820" i="6"/>
  <c r="AN820" i="6"/>
  <c r="AM820" i="6"/>
  <c r="AL820" i="6"/>
  <c r="AK820" i="6"/>
  <c r="AJ820" i="6"/>
  <c r="AI820" i="6"/>
  <c r="AH820" i="6"/>
  <c r="AG820" i="6"/>
  <c r="AF820" i="6"/>
  <c r="AE820" i="6"/>
  <c r="AD820" i="6"/>
  <c r="J820" i="6"/>
  <c r="D820" i="6"/>
  <c r="AV819" i="6"/>
  <c r="AU819" i="6"/>
  <c r="AT819" i="6"/>
  <c r="AS819" i="6"/>
  <c r="AR819" i="6"/>
  <c r="AQ819" i="6"/>
  <c r="AP819" i="6"/>
  <c r="AO819" i="6"/>
  <c r="AN819" i="6"/>
  <c r="AM819" i="6"/>
  <c r="AL819" i="6"/>
  <c r="AK819" i="6"/>
  <c r="AJ819" i="6"/>
  <c r="AI819" i="6"/>
  <c r="AH819" i="6"/>
  <c r="AG819" i="6"/>
  <c r="AF819" i="6"/>
  <c r="AE819" i="6"/>
  <c r="AD819" i="6"/>
  <c r="J819" i="6"/>
  <c r="D819" i="6"/>
  <c r="AV818" i="6"/>
  <c r="AU818" i="6"/>
  <c r="AT818" i="6"/>
  <c r="AS818" i="6"/>
  <c r="AR818" i="6"/>
  <c r="AQ818" i="6"/>
  <c r="AP818" i="6"/>
  <c r="AO818" i="6"/>
  <c r="AN818" i="6"/>
  <c r="AM818" i="6"/>
  <c r="AL818" i="6"/>
  <c r="AK818" i="6"/>
  <c r="AJ818" i="6"/>
  <c r="AI818" i="6"/>
  <c r="AH818" i="6"/>
  <c r="AG818" i="6"/>
  <c r="AF818" i="6"/>
  <c r="AE818" i="6"/>
  <c r="AD818" i="6"/>
  <c r="J818" i="6"/>
  <c r="D818" i="6"/>
  <c r="AV817" i="6"/>
  <c r="AU817" i="6"/>
  <c r="AT817" i="6"/>
  <c r="AS817" i="6"/>
  <c r="AR817" i="6"/>
  <c r="AQ817" i="6"/>
  <c r="AP817" i="6"/>
  <c r="AO817" i="6"/>
  <c r="AN817" i="6"/>
  <c r="AM817" i="6"/>
  <c r="AL817" i="6"/>
  <c r="AK817" i="6"/>
  <c r="AJ817" i="6"/>
  <c r="AI817" i="6"/>
  <c r="AH817" i="6"/>
  <c r="AG817" i="6"/>
  <c r="AF817" i="6"/>
  <c r="AE817" i="6"/>
  <c r="AD817" i="6"/>
  <c r="J817" i="6"/>
  <c r="D817" i="6"/>
  <c r="AV816" i="6"/>
  <c r="AU816" i="6"/>
  <c r="AT816" i="6"/>
  <c r="AS816" i="6"/>
  <c r="AR816" i="6"/>
  <c r="AQ816" i="6"/>
  <c r="AP816" i="6"/>
  <c r="AO816" i="6"/>
  <c r="AN816" i="6"/>
  <c r="AM816" i="6"/>
  <c r="AL816" i="6"/>
  <c r="AK816" i="6"/>
  <c r="AJ816" i="6"/>
  <c r="AI816" i="6"/>
  <c r="AH816" i="6"/>
  <c r="AG816" i="6"/>
  <c r="AF816" i="6"/>
  <c r="AE816" i="6"/>
  <c r="AD816" i="6"/>
  <c r="J816" i="6"/>
  <c r="D816" i="6"/>
  <c r="AV815" i="6"/>
  <c r="AU815" i="6"/>
  <c r="AT815" i="6"/>
  <c r="AS815" i="6"/>
  <c r="AR815" i="6"/>
  <c r="AQ815" i="6"/>
  <c r="AP815" i="6"/>
  <c r="AO815" i="6"/>
  <c r="AN815" i="6"/>
  <c r="AM815" i="6"/>
  <c r="AL815" i="6"/>
  <c r="AK815" i="6"/>
  <c r="AJ815" i="6"/>
  <c r="AI815" i="6"/>
  <c r="AH815" i="6"/>
  <c r="AG815" i="6"/>
  <c r="AF815" i="6"/>
  <c r="AE815" i="6"/>
  <c r="AD815" i="6"/>
  <c r="J815" i="6"/>
  <c r="D815" i="6"/>
  <c r="AV814" i="6"/>
  <c r="AU814" i="6"/>
  <c r="AT814" i="6"/>
  <c r="AS814" i="6"/>
  <c r="AR814" i="6"/>
  <c r="AQ814" i="6"/>
  <c r="AP814" i="6"/>
  <c r="AO814" i="6"/>
  <c r="AN814" i="6"/>
  <c r="AM814" i="6"/>
  <c r="AL814" i="6"/>
  <c r="AK814" i="6"/>
  <c r="AJ814" i="6"/>
  <c r="AI814" i="6"/>
  <c r="AH814" i="6"/>
  <c r="AG814" i="6"/>
  <c r="AF814" i="6"/>
  <c r="AE814" i="6"/>
  <c r="AD814" i="6"/>
  <c r="J814" i="6"/>
  <c r="D814" i="6"/>
  <c r="AV813" i="6"/>
  <c r="AU813" i="6"/>
  <c r="AT813" i="6"/>
  <c r="AS813" i="6"/>
  <c r="AR813" i="6"/>
  <c r="AQ813" i="6"/>
  <c r="AP813" i="6"/>
  <c r="AO813" i="6"/>
  <c r="AN813" i="6"/>
  <c r="AM813" i="6"/>
  <c r="AL813" i="6"/>
  <c r="AK813" i="6"/>
  <c r="AJ813" i="6"/>
  <c r="AI813" i="6"/>
  <c r="AH813" i="6"/>
  <c r="AG813" i="6"/>
  <c r="AF813" i="6"/>
  <c r="AE813" i="6"/>
  <c r="AD813" i="6"/>
  <c r="J813" i="6"/>
  <c r="D813" i="6"/>
  <c r="AV812" i="6"/>
  <c r="AU812" i="6"/>
  <c r="AT812" i="6"/>
  <c r="AS812" i="6"/>
  <c r="AR812" i="6"/>
  <c r="AQ812" i="6"/>
  <c r="AP812" i="6"/>
  <c r="AO812" i="6"/>
  <c r="AN812" i="6"/>
  <c r="AM812" i="6"/>
  <c r="AL812" i="6"/>
  <c r="AK812" i="6"/>
  <c r="AJ812" i="6"/>
  <c r="AI812" i="6"/>
  <c r="AH812" i="6"/>
  <c r="AG812" i="6"/>
  <c r="AF812" i="6"/>
  <c r="AE812" i="6"/>
  <c r="AD812" i="6"/>
  <c r="J812" i="6"/>
  <c r="D812" i="6"/>
  <c r="AV811" i="6"/>
  <c r="AU811" i="6"/>
  <c r="AT811" i="6"/>
  <c r="AS811" i="6"/>
  <c r="AR811" i="6"/>
  <c r="AQ811" i="6"/>
  <c r="AP811" i="6"/>
  <c r="AO811" i="6"/>
  <c r="AN811" i="6"/>
  <c r="AM811" i="6"/>
  <c r="AL811" i="6"/>
  <c r="AK811" i="6"/>
  <c r="AJ811" i="6"/>
  <c r="AI811" i="6"/>
  <c r="AH811" i="6"/>
  <c r="AG811" i="6"/>
  <c r="AF811" i="6"/>
  <c r="AE811" i="6"/>
  <c r="AD811" i="6"/>
  <c r="J811" i="6"/>
  <c r="D811" i="6"/>
  <c r="AV810" i="6"/>
  <c r="AU810" i="6"/>
  <c r="AT810" i="6"/>
  <c r="AS810" i="6"/>
  <c r="AR810" i="6"/>
  <c r="AQ810" i="6"/>
  <c r="AP810" i="6"/>
  <c r="AO810" i="6"/>
  <c r="AN810" i="6"/>
  <c r="AM810" i="6"/>
  <c r="AL810" i="6"/>
  <c r="AK810" i="6"/>
  <c r="AJ810" i="6"/>
  <c r="AI810" i="6"/>
  <c r="AH810" i="6"/>
  <c r="AG810" i="6"/>
  <c r="AF810" i="6"/>
  <c r="AE810" i="6"/>
  <c r="AD810" i="6"/>
  <c r="J810" i="6"/>
  <c r="D810" i="6"/>
  <c r="AV809" i="6"/>
  <c r="AU809" i="6"/>
  <c r="AT809" i="6"/>
  <c r="AS809" i="6"/>
  <c r="AR809" i="6"/>
  <c r="AQ809" i="6"/>
  <c r="AP809" i="6"/>
  <c r="AO809" i="6"/>
  <c r="AN809" i="6"/>
  <c r="AM809" i="6"/>
  <c r="AL809" i="6"/>
  <c r="AK809" i="6"/>
  <c r="AJ809" i="6"/>
  <c r="AI809" i="6"/>
  <c r="AH809" i="6"/>
  <c r="AG809" i="6"/>
  <c r="AF809" i="6"/>
  <c r="AE809" i="6"/>
  <c r="AD809" i="6"/>
  <c r="J809" i="6"/>
  <c r="D809" i="6"/>
  <c r="AV808" i="6"/>
  <c r="AU808" i="6"/>
  <c r="AT808" i="6"/>
  <c r="AS808" i="6"/>
  <c r="AR808" i="6"/>
  <c r="AQ808" i="6"/>
  <c r="AP808" i="6"/>
  <c r="AO808" i="6"/>
  <c r="AN808" i="6"/>
  <c r="AM808" i="6"/>
  <c r="AL808" i="6"/>
  <c r="AK808" i="6"/>
  <c r="AJ808" i="6"/>
  <c r="AI808" i="6"/>
  <c r="AH808" i="6"/>
  <c r="AG808" i="6"/>
  <c r="AF808" i="6"/>
  <c r="AE808" i="6"/>
  <c r="AD808" i="6"/>
  <c r="J808" i="6"/>
  <c r="D808" i="6"/>
  <c r="AV807" i="6"/>
  <c r="AU807" i="6"/>
  <c r="AT807" i="6"/>
  <c r="AS807" i="6"/>
  <c r="AR807" i="6"/>
  <c r="AQ807" i="6"/>
  <c r="AP807" i="6"/>
  <c r="AO807" i="6"/>
  <c r="AN807" i="6"/>
  <c r="AM807" i="6"/>
  <c r="AL807" i="6"/>
  <c r="AK807" i="6"/>
  <c r="AJ807" i="6"/>
  <c r="AI807" i="6"/>
  <c r="AH807" i="6"/>
  <c r="AG807" i="6"/>
  <c r="AF807" i="6"/>
  <c r="AE807" i="6"/>
  <c r="AD807" i="6"/>
  <c r="J807" i="6"/>
  <c r="D807" i="6"/>
  <c r="AV806" i="6"/>
  <c r="AU806" i="6"/>
  <c r="AT806" i="6"/>
  <c r="AS806" i="6"/>
  <c r="AR806" i="6"/>
  <c r="AQ806" i="6"/>
  <c r="AP806" i="6"/>
  <c r="AO806" i="6"/>
  <c r="AN806" i="6"/>
  <c r="AM806" i="6"/>
  <c r="AL806" i="6"/>
  <c r="AK806" i="6"/>
  <c r="AJ806" i="6"/>
  <c r="AI806" i="6"/>
  <c r="AH806" i="6"/>
  <c r="AG806" i="6"/>
  <c r="AF806" i="6"/>
  <c r="AE806" i="6"/>
  <c r="AD806" i="6"/>
  <c r="J806" i="6"/>
  <c r="D806" i="6"/>
  <c r="AV805" i="6"/>
  <c r="AU805" i="6"/>
  <c r="AT805" i="6"/>
  <c r="AS805" i="6"/>
  <c r="AR805" i="6"/>
  <c r="AQ805" i="6"/>
  <c r="AP805" i="6"/>
  <c r="AO805" i="6"/>
  <c r="AN805" i="6"/>
  <c r="AM805" i="6"/>
  <c r="AL805" i="6"/>
  <c r="AK805" i="6"/>
  <c r="AJ805" i="6"/>
  <c r="AI805" i="6"/>
  <c r="AH805" i="6"/>
  <c r="AG805" i="6"/>
  <c r="AF805" i="6"/>
  <c r="AE805" i="6"/>
  <c r="AD805" i="6"/>
  <c r="J805" i="6"/>
  <c r="D805" i="6"/>
  <c r="AV804" i="6"/>
  <c r="AU804" i="6"/>
  <c r="AT804" i="6"/>
  <c r="AS804" i="6"/>
  <c r="AR804" i="6"/>
  <c r="AQ804" i="6"/>
  <c r="AP804" i="6"/>
  <c r="AO804" i="6"/>
  <c r="AN804" i="6"/>
  <c r="AM804" i="6"/>
  <c r="AL804" i="6"/>
  <c r="AK804" i="6"/>
  <c r="AJ804" i="6"/>
  <c r="AI804" i="6"/>
  <c r="AH804" i="6"/>
  <c r="AG804" i="6"/>
  <c r="AF804" i="6"/>
  <c r="AE804" i="6"/>
  <c r="AD804" i="6"/>
  <c r="J804" i="6"/>
  <c r="D804" i="6"/>
  <c r="AV803" i="6"/>
  <c r="AU803" i="6"/>
  <c r="AT803" i="6"/>
  <c r="AS803" i="6"/>
  <c r="AR803" i="6"/>
  <c r="AQ803" i="6"/>
  <c r="AP803" i="6"/>
  <c r="AO803" i="6"/>
  <c r="AN803" i="6"/>
  <c r="AM803" i="6"/>
  <c r="AL803" i="6"/>
  <c r="AK803" i="6"/>
  <c r="AJ803" i="6"/>
  <c r="AI803" i="6"/>
  <c r="AH803" i="6"/>
  <c r="AG803" i="6"/>
  <c r="AF803" i="6"/>
  <c r="AE803" i="6"/>
  <c r="AD803" i="6"/>
  <c r="J803" i="6"/>
  <c r="D803" i="6"/>
  <c r="AV802" i="6"/>
  <c r="AU802" i="6"/>
  <c r="AT802" i="6"/>
  <c r="AS802" i="6"/>
  <c r="AR802" i="6"/>
  <c r="AQ802" i="6"/>
  <c r="AP802" i="6"/>
  <c r="AO802" i="6"/>
  <c r="AN802" i="6"/>
  <c r="AM802" i="6"/>
  <c r="AL802" i="6"/>
  <c r="AK802" i="6"/>
  <c r="AJ802" i="6"/>
  <c r="AI802" i="6"/>
  <c r="AH802" i="6"/>
  <c r="AG802" i="6"/>
  <c r="AF802" i="6"/>
  <c r="AE802" i="6"/>
  <c r="AD802" i="6"/>
  <c r="J802" i="6"/>
  <c r="D802" i="6"/>
  <c r="AV801" i="6"/>
  <c r="AU801" i="6"/>
  <c r="AT801" i="6"/>
  <c r="AS801" i="6"/>
  <c r="AR801" i="6"/>
  <c r="AQ801" i="6"/>
  <c r="AP801" i="6"/>
  <c r="AO801" i="6"/>
  <c r="AN801" i="6"/>
  <c r="AM801" i="6"/>
  <c r="AL801" i="6"/>
  <c r="AK801" i="6"/>
  <c r="AJ801" i="6"/>
  <c r="AI801" i="6"/>
  <c r="AH801" i="6"/>
  <c r="AG801" i="6"/>
  <c r="AF801" i="6"/>
  <c r="AE801" i="6"/>
  <c r="AD801" i="6"/>
  <c r="J801" i="6"/>
  <c r="D801" i="6"/>
  <c r="AV800" i="6"/>
  <c r="AU800" i="6"/>
  <c r="AT800" i="6"/>
  <c r="AS800" i="6"/>
  <c r="AR800" i="6"/>
  <c r="AQ800" i="6"/>
  <c r="AP800" i="6"/>
  <c r="AO800" i="6"/>
  <c r="AN800" i="6"/>
  <c r="AM800" i="6"/>
  <c r="AL800" i="6"/>
  <c r="AK800" i="6"/>
  <c r="AJ800" i="6"/>
  <c r="AI800" i="6"/>
  <c r="AH800" i="6"/>
  <c r="AG800" i="6"/>
  <c r="AF800" i="6"/>
  <c r="AE800" i="6"/>
  <c r="AD800" i="6"/>
  <c r="J800" i="6"/>
  <c r="D800" i="6"/>
  <c r="AV799" i="6"/>
  <c r="AU799" i="6"/>
  <c r="AT799" i="6"/>
  <c r="AS799" i="6"/>
  <c r="AR799" i="6"/>
  <c r="AQ799" i="6"/>
  <c r="AP799" i="6"/>
  <c r="AO799" i="6"/>
  <c r="AN799" i="6"/>
  <c r="AM799" i="6"/>
  <c r="AL799" i="6"/>
  <c r="AK799" i="6"/>
  <c r="AJ799" i="6"/>
  <c r="AI799" i="6"/>
  <c r="AH799" i="6"/>
  <c r="AG799" i="6"/>
  <c r="AF799" i="6"/>
  <c r="AE799" i="6"/>
  <c r="AD799" i="6"/>
  <c r="J799" i="6"/>
  <c r="D799" i="6"/>
  <c r="AV798" i="6"/>
  <c r="AU798" i="6"/>
  <c r="AT798" i="6"/>
  <c r="AS798" i="6"/>
  <c r="AR798" i="6"/>
  <c r="AQ798" i="6"/>
  <c r="AP798" i="6"/>
  <c r="AO798" i="6"/>
  <c r="AN798" i="6"/>
  <c r="AM798" i="6"/>
  <c r="AL798" i="6"/>
  <c r="AK798" i="6"/>
  <c r="AJ798" i="6"/>
  <c r="AI798" i="6"/>
  <c r="AH798" i="6"/>
  <c r="AG798" i="6"/>
  <c r="AF798" i="6"/>
  <c r="AE798" i="6"/>
  <c r="AD798" i="6"/>
  <c r="J798" i="6"/>
  <c r="D798" i="6"/>
  <c r="AV797" i="6"/>
  <c r="AU797" i="6"/>
  <c r="AT797" i="6"/>
  <c r="AS797" i="6"/>
  <c r="AR797" i="6"/>
  <c r="AQ797" i="6"/>
  <c r="AP797" i="6"/>
  <c r="AO797" i="6"/>
  <c r="AN797" i="6"/>
  <c r="AM797" i="6"/>
  <c r="AL797" i="6"/>
  <c r="AK797" i="6"/>
  <c r="AJ797" i="6"/>
  <c r="AI797" i="6"/>
  <c r="AH797" i="6"/>
  <c r="AG797" i="6"/>
  <c r="AF797" i="6"/>
  <c r="AE797" i="6"/>
  <c r="AD797" i="6"/>
  <c r="J797" i="6"/>
  <c r="D797" i="6"/>
  <c r="AV796" i="6"/>
  <c r="AU796" i="6"/>
  <c r="AT796" i="6"/>
  <c r="AS796" i="6"/>
  <c r="AR796" i="6"/>
  <c r="AQ796" i="6"/>
  <c r="AP796" i="6"/>
  <c r="AO796" i="6"/>
  <c r="AN796" i="6"/>
  <c r="AM796" i="6"/>
  <c r="AL796" i="6"/>
  <c r="AK796" i="6"/>
  <c r="AJ796" i="6"/>
  <c r="AI796" i="6"/>
  <c r="AH796" i="6"/>
  <c r="AG796" i="6"/>
  <c r="AF796" i="6"/>
  <c r="AE796" i="6"/>
  <c r="AD796" i="6"/>
  <c r="J796" i="6"/>
  <c r="D796" i="6"/>
  <c r="AV795" i="6"/>
  <c r="AU795" i="6"/>
  <c r="AT795" i="6"/>
  <c r="AS795" i="6"/>
  <c r="AR795" i="6"/>
  <c r="AQ795" i="6"/>
  <c r="AP795" i="6"/>
  <c r="AO795" i="6"/>
  <c r="AN795" i="6"/>
  <c r="AM795" i="6"/>
  <c r="AL795" i="6"/>
  <c r="AK795" i="6"/>
  <c r="AJ795" i="6"/>
  <c r="AI795" i="6"/>
  <c r="AH795" i="6"/>
  <c r="AG795" i="6"/>
  <c r="AF795" i="6"/>
  <c r="AE795" i="6"/>
  <c r="AD795" i="6"/>
  <c r="J795" i="6"/>
  <c r="D795" i="6"/>
  <c r="AV794" i="6"/>
  <c r="AU794" i="6"/>
  <c r="AT794" i="6"/>
  <c r="AS794" i="6"/>
  <c r="AR794" i="6"/>
  <c r="AQ794" i="6"/>
  <c r="AP794" i="6"/>
  <c r="AO794" i="6"/>
  <c r="AN794" i="6"/>
  <c r="AM794" i="6"/>
  <c r="AL794" i="6"/>
  <c r="AK794" i="6"/>
  <c r="AJ794" i="6"/>
  <c r="AI794" i="6"/>
  <c r="AH794" i="6"/>
  <c r="AG794" i="6"/>
  <c r="AF794" i="6"/>
  <c r="AE794" i="6"/>
  <c r="AD794" i="6"/>
  <c r="J794" i="6"/>
  <c r="D794" i="6"/>
  <c r="AV793" i="6"/>
  <c r="AU793" i="6"/>
  <c r="AT793" i="6"/>
  <c r="AS793" i="6"/>
  <c r="AR793" i="6"/>
  <c r="AQ793" i="6"/>
  <c r="AP793" i="6"/>
  <c r="AO793" i="6"/>
  <c r="AN793" i="6"/>
  <c r="AM793" i="6"/>
  <c r="AL793" i="6"/>
  <c r="AK793" i="6"/>
  <c r="AJ793" i="6"/>
  <c r="AI793" i="6"/>
  <c r="AH793" i="6"/>
  <c r="AG793" i="6"/>
  <c r="AF793" i="6"/>
  <c r="AE793" i="6"/>
  <c r="AD793" i="6"/>
  <c r="J793" i="6"/>
  <c r="D793" i="6"/>
  <c r="AV792" i="6"/>
  <c r="AU792" i="6"/>
  <c r="AT792" i="6"/>
  <c r="AS792" i="6"/>
  <c r="AR792" i="6"/>
  <c r="AQ792" i="6"/>
  <c r="AP792" i="6"/>
  <c r="AO792" i="6"/>
  <c r="AN792" i="6"/>
  <c r="AM792" i="6"/>
  <c r="AL792" i="6"/>
  <c r="AK792" i="6"/>
  <c r="AJ792" i="6"/>
  <c r="AI792" i="6"/>
  <c r="AH792" i="6"/>
  <c r="AG792" i="6"/>
  <c r="AF792" i="6"/>
  <c r="AE792" i="6"/>
  <c r="AD792" i="6"/>
  <c r="J792" i="6"/>
  <c r="D792" i="6"/>
  <c r="AV791" i="6"/>
  <c r="AU791" i="6"/>
  <c r="AT791" i="6"/>
  <c r="AS791" i="6"/>
  <c r="AR791" i="6"/>
  <c r="AQ791" i="6"/>
  <c r="AP791" i="6"/>
  <c r="AO791" i="6"/>
  <c r="AN791" i="6"/>
  <c r="AM791" i="6"/>
  <c r="AL791" i="6"/>
  <c r="AK791" i="6"/>
  <c r="AJ791" i="6"/>
  <c r="AI791" i="6"/>
  <c r="AH791" i="6"/>
  <c r="AG791" i="6"/>
  <c r="AF791" i="6"/>
  <c r="AE791" i="6"/>
  <c r="AD791" i="6"/>
  <c r="J791" i="6"/>
  <c r="D791" i="6"/>
  <c r="AV790" i="6"/>
  <c r="AU790" i="6"/>
  <c r="AT790" i="6"/>
  <c r="AS790" i="6"/>
  <c r="AR790" i="6"/>
  <c r="AQ790" i="6"/>
  <c r="AP790" i="6"/>
  <c r="AO790" i="6"/>
  <c r="AN790" i="6"/>
  <c r="AM790" i="6"/>
  <c r="AL790" i="6"/>
  <c r="AK790" i="6"/>
  <c r="AJ790" i="6"/>
  <c r="AI790" i="6"/>
  <c r="AH790" i="6"/>
  <c r="AG790" i="6"/>
  <c r="AF790" i="6"/>
  <c r="AE790" i="6"/>
  <c r="AD790" i="6"/>
  <c r="J790" i="6"/>
  <c r="D790" i="6"/>
  <c r="AV789" i="6"/>
  <c r="AU789" i="6"/>
  <c r="AT789" i="6"/>
  <c r="AS789" i="6"/>
  <c r="AR789" i="6"/>
  <c r="AQ789" i="6"/>
  <c r="AP789" i="6"/>
  <c r="AO789" i="6"/>
  <c r="AN789" i="6"/>
  <c r="AM789" i="6"/>
  <c r="AL789" i="6"/>
  <c r="AK789" i="6"/>
  <c r="AJ789" i="6"/>
  <c r="AI789" i="6"/>
  <c r="AH789" i="6"/>
  <c r="AG789" i="6"/>
  <c r="AF789" i="6"/>
  <c r="AE789" i="6"/>
  <c r="AD789" i="6"/>
  <c r="J789" i="6"/>
  <c r="D789" i="6"/>
  <c r="AV788" i="6"/>
  <c r="AU788" i="6"/>
  <c r="AT788" i="6"/>
  <c r="AS788" i="6"/>
  <c r="AR788" i="6"/>
  <c r="AQ788" i="6"/>
  <c r="AP788" i="6"/>
  <c r="AO788" i="6"/>
  <c r="AN788" i="6"/>
  <c r="AM788" i="6"/>
  <c r="AL788" i="6"/>
  <c r="AK788" i="6"/>
  <c r="AJ788" i="6"/>
  <c r="AI788" i="6"/>
  <c r="AH788" i="6"/>
  <c r="AG788" i="6"/>
  <c r="AF788" i="6"/>
  <c r="AE788" i="6"/>
  <c r="AD788" i="6"/>
  <c r="J788" i="6"/>
  <c r="D788" i="6"/>
  <c r="AV787" i="6"/>
  <c r="AU787" i="6"/>
  <c r="AT787" i="6"/>
  <c r="AS787" i="6"/>
  <c r="AR787" i="6"/>
  <c r="AQ787" i="6"/>
  <c r="AP787" i="6"/>
  <c r="AO787" i="6"/>
  <c r="AN787" i="6"/>
  <c r="AM787" i="6"/>
  <c r="AL787" i="6"/>
  <c r="AK787" i="6"/>
  <c r="AJ787" i="6"/>
  <c r="AI787" i="6"/>
  <c r="AH787" i="6"/>
  <c r="AG787" i="6"/>
  <c r="AF787" i="6"/>
  <c r="AE787" i="6"/>
  <c r="AD787" i="6"/>
  <c r="J787" i="6"/>
  <c r="D787" i="6"/>
  <c r="AV786" i="6"/>
  <c r="AU786" i="6"/>
  <c r="AT786" i="6"/>
  <c r="AS786" i="6"/>
  <c r="AR786" i="6"/>
  <c r="AQ786" i="6"/>
  <c r="AP786" i="6"/>
  <c r="AO786" i="6"/>
  <c r="AN786" i="6"/>
  <c r="AM786" i="6"/>
  <c r="AL786" i="6"/>
  <c r="AK786" i="6"/>
  <c r="AJ786" i="6"/>
  <c r="AI786" i="6"/>
  <c r="AH786" i="6"/>
  <c r="AG786" i="6"/>
  <c r="AF786" i="6"/>
  <c r="AE786" i="6"/>
  <c r="AD786" i="6"/>
  <c r="J786" i="6"/>
  <c r="D786" i="6"/>
  <c r="AV785" i="6"/>
  <c r="AU785" i="6"/>
  <c r="AT785" i="6"/>
  <c r="AS785" i="6"/>
  <c r="AR785" i="6"/>
  <c r="AQ785" i="6"/>
  <c r="AP785" i="6"/>
  <c r="AO785" i="6"/>
  <c r="AN785" i="6"/>
  <c r="AM785" i="6"/>
  <c r="AL785" i="6"/>
  <c r="AK785" i="6"/>
  <c r="AJ785" i="6"/>
  <c r="AI785" i="6"/>
  <c r="AH785" i="6"/>
  <c r="AG785" i="6"/>
  <c r="AF785" i="6"/>
  <c r="AE785" i="6"/>
  <c r="AD785" i="6"/>
  <c r="J785" i="6"/>
  <c r="D785" i="6"/>
  <c r="AV784" i="6"/>
  <c r="AU784" i="6"/>
  <c r="AT784" i="6"/>
  <c r="AS784" i="6"/>
  <c r="AR784" i="6"/>
  <c r="AQ784" i="6"/>
  <c r="AP784" i="6"/>
  <c r="AO784" i="6"/>
  <c r="AN784" i="6"/>
  <c r="AM784" i="6"/>
  <c r="AL784" i="6"/>
  <c r="AK784" i="6"/>
  <c r="AJ784" i="6"/>
  <c r="AI784" i="6"/>
  <c r="AH784" i="6"/>
  <c r="AG784" i="6"/>
  <c r="AF784" i="6"/>
  <c r="AE784" i="6"/>
  <c r="AD784" i="6"/>
  <c r="J784" i="6"/>
  <c r="D784" i="6"/>
  <c r="AV783" i="6"/>
  <c r="AU783" i="6"/>
  <c r="AT783" i="6"/>
  <c r="AS783" i="6"/>
  <c r="AR783" i="6"/>
  <c r="AQ783" i="6"/>
  <c r="AP783" i="6"/>
  <c r="AO783" i="6"/>
  <c r="AN783" i="6"/>
  <c r="AM783" i="6"/>
  <c r="AL783" i="6"/>
  <c r="AK783" i="6"/>
  <c r="AJ783" i="6"/>
  <c r="AI783" i="6"/>
  <c r="AH783" i="6"/>
  <c r="AG783" i="6"/>
  <c r="AF783" i="6"/>
  <c r="AE783" i="6"/>
  <c r="AD783" i="6"/>
  <c r="J783" i="6"/>
  <c r="D783" i="6"/>
  <c r="AV782" i="6"/>
  <c r="AU782" i="6"/>
  <c r="AT782" i="6"/>
  <c r="AS782" i="6"/>
  <c r="AR782" i="6"/>
  <c r="AQ782" i="6"/>
  <c r="AP782" i="6"/>
  <c r="AO782" i="6"/>
  <c r="AN782" i="6"/>
  <c r="AM782" i="6"/>
  <c r="AL782" i="6"/>
  <c r="AK782" i="6"/>
  <c r="AJ782" i="6"/>
  <c r="AI782" i="6"/>
  <c r="AH782" i="6"/>
  <c r="AG782" i="6"/>
  <c r="AF782" i="6"/>
  <c r="AE782" i="6"/>
  <c r="AD782" i="6"/>
  <c r="J782" i="6"/>
  <c r="D782" i="6"/>
  <c r="AV781" i="6"/>
  <c r="AU781" i="6"/>
  <c r="AT781" i="6"/>
  <c r="AS781" i="6"/>
  <c r="AR781" i="6"/>
  <c r="AQ781" i="6"/>
  <c r="AP781" i="6"/>
  <c r="AO781" i="6"/>
  <c r="AN781" i="6"/>
  <c r="AM781" i="6"/>
  <c r="AL781" i="6"/>
  <c r="AK781" i="6"/>
  <c r="AJ781" i="6"/>
  <c r="AI781" i="6"/>
  <c r="AH781" i="6"/>
  <c r="AG781" i="6"/>
  <c r="AF781" i="6"/>
  <c r="AE781" i="6"/>
  <c r="AD781" i="6"/>
  <c r="J781" i="6"/>
  <c r="D781" i="6"/>
  <c r="AV780" i="6"/>
  <c r="AU780" i="6"/>
  <c r="AT780" i="6"/>
  <c r="AS780" i="6"/>
  <c r="AR780" i="6"/>
  <c r="AQ780" i="6"/>
  <c r="AP780" i="6"/>
  <c r="AO780" i="6"/>
  <c r="AN780" i="6"/>
  <c r="AM780" i="6"/>
  <c r="AL780" i="6"/>
  <c r="AK780" i="6"/>
  <c r="AJ780" i="6"/>
  <c r="AI780" i="6"/>
  <c r="AH780" i="6"/>
  <c r="AG780" i="6"/>
  <c r="AF780" i="6"/>
  <c r="AE780" i="6"/>
  <c r="AD780" i="6"/>
  <c r="J780" i="6"/>
  <c r="D780" i="6"/>
  <c r="AV779" i="6"/>
  <c r="AU779" i="6"/>
  <c r="AT779" i="6"/>
  <c r="AS779" i="6"/>
  <c r="AR779" i="6"/>
  <c r="AQ779" i="6"/>
  <c r="AP779" i="6"/>
  <c r="AO779" i="6"/>
  <c r="AN779" i="6"/>
  <c r="AM779" i="6"/>
  <c r="AL779" i="6"/>
  <c r="AK779" i="6"/>
  <c r="AJ779" i="6"/>
  <c r="AI779" i="6"/>
  <c r="AH779" i="6"/>
  <c r="AG779" i="6"/>
  <c r="AF779" i="6"/>
  <c r="AE779" i="6"/>
  <c r="AD779" i="6"/>
  <c r="J779" i="6"/>
  <c r="D779" i="6"/>
  <c r="AV778" i="6"/>
  <c r="AU778" i="6"/>
  <c r="AT778" i="6"/>
  <c r="AS778" i="6"/>
  <c r="AR778" i="6"/>
  <c r="AQ778" i="6"/>
  <c r="AP778" i="6"/>
  <c r="AO778" i="6"/>
  <c r="AN778" i="6"/>
  <c r="AM778" i="6"/>
  <c r="AL778" i="6"/>
  <c r="AK778" i="6"/>
  <c r="AJ778" i="6"/>
  <c r="AI778" i="6"/>
  <c r="AH778" i="6"/>
  <c r="AG778" i="6"/>
  <c r="AF778" i="6"/>
  <c r="AE778" i="6"/>
  <c r="AD778" i="6"/>
  <c r="J778" i="6"/>
  <c r="D778" i="6"/>
  <c r="AV777" i="6"/>
  <c r="AU777" i="6"/>
  <c r="AT777" i="6"/>
  <c r="AS777" i="6"/>
  <c r="AR777" i="6"/>
  <c r="AQ777" i="6"/>
  <c r="AP777" i="6"/>
  <c r="AO777" i="6"/>
  <c r="AN777" i="6"/>
  <c r="AM777" i="6"/>
  <c r="AL777" i="6"/>
  <c r="AK777" i="6"/>
  <c r="AJ777" i="6"/>
  <c r="AI777" i="6"/>
  <c r="AH777" i="6"/>
  <c r="AG777" i="6"/>
  <c r="AF777" i="6"/>
  <c r="AE777" i="6"/>
  <c r="AD777" i="6"/>
  <c r="J777" i="6"/>
  <c r="D777" i="6"/>
  <c r="AV776" i="6"/>
  <c r="AU776" i="6"/>
  <c r="AT776" i="6"/>
  <c r="AS776" i="6"/>
  <c r="AR776" i="6"/>
  <c r="AQ776" i="6"/>
  <c r="AP776" i="6"/>
  <c r="AO776" i="6"/>
  <c r="AN776" i="6"/>
  <c r="AM776" i="6"/>
  <c r="AL776" i="6"/>
  <c r="AK776" i="6"/>
  <c r="AJ776" i="6"/>
  <c r="AI776" i="6"/>
  <c r="AH776" i="6"/>
  <c r="AG776" i="6"/>
  <c r="AF776" i="6"/>
  <c r="AE776" i="6"/>
  <c r="AD776" i="6"/>
  <c r="J776" i="6"/>
  <c r="D776" i="6"/>
  <c r="AV775" i="6"/>
  <c r="AU775" i="6"/>
  <c r="AT775" i="6"/>
  <c r="AS775" i="6"/>
  <c r="AR775" i="6"/>
  <c r="AQ775" i="6"/>
  <c r="AP775" i="6"/>
  <c r="AO775" i="6"/>
  <c r="AN775" i="6"/>
  <c r="AM775" i="6"/>
  <c r="AL775" i="6"/>
  <c r="AK775" i="6"/>
  <c r="AJ775" i="6"/>
  <c r="AI775" i="6"/>
  <c r="AH775" i="6"/>
  <c r="AG775" i="6"/>
  <c r="AF775" i="6"/>
  <c r="AE775" i="6"/>
  <c r="AD775" i="6"/>
  <c r="J775" i="6"/>
  <c r="D775" i="6"/>
  <c r="AV774" i="6"/>
  <c r="AU774" i="6"/>
  <c r="AT774" i="6"/>
  <c r="AS774" i="6"/>
  <c r="AR774" i="6"/>
  <c r="AQ774" i="6"/>
  <c r="AP774" i="6"/>
  <c r="AO774" i="6"/>
  <c r="AN774" i="6"/>
  <c r="AM774" i="6"/>
  <c r="AL774" i="6"/>
  <c r="AK774" i="6"/>
  <c r="AJ774" i="6"/>
  <c r="AI774" i="6"/>
  <c r="AH774" i="6"/>
  <c r="AG774" i="6"/>
  <c r="AF774" i="6"/>
  <c r="AE774" i="6"/>
  <c r="AD774" i="6"/>
  <c r="J774" i="6"/>
  <c r="D774" i="6"/>
  <c r="AV773" i="6"/>
  <c r="AU773" i="6"/>
  <c r="AT773" i="6"/>
  <c r="AS773" i="6"/>
  <c r="AR773" i="6"/>
  <c r="AQ773" i="6"/>
  <c r="AP773" i="6"/>
  <c r="AO773" i="6"/>
  <c r="AN773" i="6"/>
  <c r="AM773" i="6"/>
  <c r="AL773" i="6"/>
  <c r="AK773" i="6"/>
  <c r="AJ773" i="6"/>
  <c r="AI773" i="6"/>
  <c r="AH773" i="6"/>
  <c r="AG773" i="6"/>
  <c r="AF773" i="6"/>
  <c r="AE773" i="6"/>
  <c r="AD773" i="6"/>
  <c r="J773" i="6"/>
  <c r="D773" i="6"/>
  <c r="AV772" i="6"/>
  <c r="AU772" i="6"/>
  <c r="AT772" i="6"/>
  <c r="AS772" i="6"/>
  <c r="AR772" i="6"/>
  <c r="AQ772" i="6"/>
  <c r="AP772" i="6"/>
  <c r="AO772" i="6"/>
  <c r="AN772" i="6"/>
  <c r="AM772" i="6"/>
  <c r="AL772" i="6"/>
  <c r="AK772" i="6"/>
  <c r="AJ772" i="6"/>
  <c r="AI772" i="6"/>
  <c r="AH772" i="6"/>
  <c r="AG772" i="6"/>
  <c r="AF772" i="6"/>
  <c r="AE772" i="6"/>
  <c r="AD772" i="6"/>
  <c r="J772" i="6"/>
  <c r="D772" i="6"/>
  <c r="AV771" i="6"/>
  <c r="AU771" i="6"/>
  <c r="AT771" i="6"/>
  <c r="AS771" i="6"/>
  <c r="AR771" i="6"/>
  <c r="AQ771" i="6"/>
  <c r="AP771" i="6"/>
  <c r="AO771" i="6"/>
  <c r="AN771" i="6"/>
  <c r="AM771" i="6"/>
  <c r="AL771" i="6"/>
  <c r="AK771" i="6"/>
  <c r="AJ771" i="6"/>
  <c r="AI771" i="6"/>
  <c r="AH771" i="6"/>
  <c r="AG771" i="6"/>
  <c r="AF771" i="6"/>
  <c r="AE771" i="6"/>
  <c r="AD771" i="6"/>
  <c r="J771" i="6"/>
  <c r="D771" i="6"/>
  <c r="AV770" i="6"/>
  <c r="AU770" i="6"/>
  <c r="AT770" i="6"/>
  <c r="AS770" i="6"/>
  <c r="AR770" i="6"/>
  <c r="AQ770" i="6"/>
  <c r="AP770" i="6"/>
  <c r="AO770" i="6"/>
  <c r="AN770" i="6"/>
  <c r="AM770" i="6"/>
  <c r="AL770" i="6"/>
  <c r="AK770" i="6"/>
  <c r="AJ770" i="6"/>
  <c r="AI770" i="6"/>
  <c r="AH770" i="6"/>
  <c r="AG770" i="6"/>
  <c r="AF770" i="6"/>
  <c r="AE770" i="6"/>
  <c r="AD770" i="6"/>
  <c r="J770" i="6"/>
  <c r="D770" i="6"/>
  <c r="AV769" i="6"/>
  <c r="AU769" i="6"/>
  <c r="AT769" i="6"/>
  <c r="AS769" i="6"/>
  <c r="AR769" i="6"/>
  <c r="AQ769" i="6"/>
  <c r="AP769" i="6"/>
  <c r="AO769" i="6"/>
  <c r="AN769" i="6"/>
  <c r="AM769" i="6"/>
  <c r="AL769" i="6"/>
  <c r="AK769" i="6"/>
  <c r="AJ769" i="6"/>
  <c r="AI769" i="6"/>
  <c r="AH769" i="6"/>
  <c r="AG769" i="6"/>
  <c r="AF769" i="6"/>
  <c r="AE769" i="6"/>
  <c r="AD769" i="6"/>
  <c r="J769" i="6"/>
  <c r="D769" i="6"/>
  <c r="AV768" i="6"/>
  <c r="AU768" i="6"/>
  <c r="AT768" i="6"/>
  <c r="AS768" i="6"/>
  <c r="AR768" i="6"/>
  <c r="AQ768" i="6"/>
  <c r="AP768" i="6"/>
  <c r="AO768" i="6"/>
  <c r="AN768" i="6"/>
  <c r="AM768" i="6"/>
  <c r="AL768" i="6"/>
  <c r="AK768" i="6"/>
  <c r="AJ768" i="6"/>
  <c r="AI768" i="6"/>
  <c r="AH768" i="6"/>
  <c r="AG768" i="6"/>
  <c r="AF768" i="6"/>
  <c r="AE768" i="6"/>
  <c r="AD768" i="6"/>
  <c r="J768" i="6"/>
  <c r="D768" i="6"/>
  <c r="AV767" i="6"/>
  <c r="AU767" i="6"/>
  <c r="AT767" i="6"/>
  <c r="AS767" i="6"/>
  <c r="AR767" i="6"/>
  <c r="AQ767" i="6"/>
  <c r="AP767" i="6"/>
  <c r="AO767" i="6"/>
  <c r="AN767" i="6"/>
  <c r="AM767" i="6"/>
  <c r="AL767" i="6"/>
  <c r="AK767" i="6"/>
  <c r="AJ767" i="6"/>
  <c r="AI767" i="6"/>
  <c r="AH767" i="6"/>
  <c r="AG767" i="6"/>
  <c r="AF767" i="6"/>
  <c r="AE767" i="6"/>
  <c r="AD767" i="6"/>
  <c r="J767" i="6"/>
  <c r="D767" i="6"/>
  <c r="AV766" i="6"/>
  <c r="AU766" i="6"/>
  <c r="AT766" i="6"/>
  <c r="AS766" i="6"/>
  <c r="AR766" i="6"/>
  <c r="AQ766" i="6"/>
  <c r="AP766" i="6"/>
  <c r="AO766" i="6"/>
  <c r="AN766" i="6"/>
  <c r="AM766" i="6"/>
  <c r="AL766" i="6"/>
  <c r="AK766" i="6"/>
  <c r="AJ766" i="6"/>
  <c r="AI766" i="6"/>
  <c r="AH766" i="6"/>
  <c r="AG766" i="6"/>
  <c r="AF766" i="6"/>
  <c r="AE766" i="6"/>
  <c r="AD766" i="6"/>
  <c r="J766" i="6"/>
  <c r="D766" i="6"/>
  <c r="AV765" i="6"/>
  <c r="AU765" i="6"/>
  <c r="AT765" i="6"/>
  <c r="AS765" i="6"/>
  <c r="AR765" i="6"/>
  <c r="AQ765" i="6"/>
  <c r="AP765" i="6"/>
  <c r="AO765" i="6"/>
  <c r="AN765" i="6"/>
  <c r="AM765" i="6"/>
  <c r="AL765" i="6"/>
  <c r="AK765" i="6"/>
  <c r="AJ765" i="6"/>
  <c r="AI765" i="6"/>
  <c r="AH765" i="6"/>
  <c r="AG765" i="6"/>
  <c r="AF765" i="6"/>
  <c r="AE765" i="6"/>
  <c r="AD765" i="6"/>
  <c r="J765" i="6"/>
  <c r="D765" i="6"/>
  <c r="AV764" i="6"/>
  <c r="AU764" i="6"/>
  <c r="AT764" i="6"/>
  <c r="AS764" i="6"/>
  <c r="AR764" i="6"/>
  <c r="AQ764" i="6"/>
  <c r="AP764" i="6"/>
  <c r="AO764" i="6"/>
  <c r="AN764" i="6"/>
  <c r="AM764" i="6"/>
  <c r="AL764" i="6"/>
  <c r="AK764" i="6"/>
  <c r="AJ764" i="6"/>
  <c r="AI764" i="6"/>
  <c r="AH764" i="6"/>
  <c r="AG764" i="6"/>
  <c r="AF764" i="6"/>
  <c r="AE764" i="6"/>
  <c r="AD764" i="6"/>
  <c r="J764" i="6"/>
  <c r="D764" i="6"/>
  <c r="AV763" i="6"/>
  <c r="AU763" i="6"/>
  <c r="AT763" i="6"/>
  <c r="AS763" i="6"/>
  <c r="AR763" i="6"/>
  <c r="AQ763" i="6"/>
  <c r="AP763" i="6"/>
  <c r="AO763" i="6"/>
  <c r="AN763" i="6"/>
  <c r="AM763" i="6"/>
  <c r="AL763" i="6"/>
  <c r="AK763" i="6"/>
  <c r="AJ763" i="6"/>
  <c r="AI763" i="6"/>
  <c r="AH763" i="6"/>
  <c r="AG763" i="6"/>
  <c r="AF763" i="6"/>
  <c r="AE763" i="6"/>
  <c r="AD763" i="6"/>
  <c r="J763" i="6"/>
  <c r="D763" i="6"/>
  <c r="AV762" i="6"/>
  <c r="AU762" i="6"/>
  <c r="AT762" i="6"/>
  <c r="AS762" i="6"/>
  <c r="AR762" i="6"/>
  <c r="AQ762" i="6"/>
  <c r="AP762" i="6"/>
  <c r="AO762" i="6"/>
  <c r="AN762" i="6"/>
  <c r="AM762" i="6"/>
  <c r="AL762" i="6"/>
  <c r="AK762" i="6"/>
  <c r="AJ762" i="6"/>
  <c r="AI762" i="6"/>
  <c r="AH762" i="6"/>
  <c r="AG762" i="6"/>
  <c r="AF762" i="6"/>
  <c r="AE762" i="6"/>
  <c r="AD762" i="6"/>
  <c r="J762" i="6"/>
  <c r="D762" i="6"/>
  <c r="AV761" i="6"/>
  <c r="AU761" i="6"/>
  <c r="AT761" i="6"/>
  <c r="AS761" i="6"/>
  <c r="AR761" i="6"/>
  <c r="AQ761" i="6"/>
  <c r="AP761" i="6"/>
  <c r="AO761" i="6"/>
  <c r="AN761" i="6"/>
  <c r="AM761" i="6"/>
  <c r="AL761" i="6"/>
  <c r="AK761" i="6"/>
  <c r="AJ761" i="6"/>
  <c r="AI761" i="6"/>
  <c r="AH761" i="6"/>
  <c r="AG761" i="6"/>
  <c r="AF761" i="6"/>
  <c r="AE761" i="6"/>
  <c r="AD761" i="6"/>
  <c r="J761" i="6"/>
  <c r="D761" i="6"/>
  <c r="AV760" i="6"/>
  <c r="AU760" i="6"/>
  <c r="AT760" i="6"/>
  <c r="AS760" i="6"/>
  <c r="AR760" i="6"/>
  <c r="AQ760" i="6"/>
  <c r="AP760" i="6"/>
  <c r="AO760" i="6"/>
  <c r="AN760" i="6"/>
  <c r="AM760" i="6"/>
  <c r="AL760" i="6"/>
  <c r="AK760" i="6"/>
  <c r="AJ760" i="6"/>
  <c r="AI760" i="6"/>
  <c r="AH760" i="6"/>
  <c r="AG760" i="6"/>
  <c r="AF760" i="6"/>
  <c r="AE760" i="6"/>
  <c r="AD760" i="6"/>
  <c r="J760" i="6"/>
  <c r="D760" i="6"/>
  <c r="AV759" i="6"/>
  <c r="AU759" i="6"/>
  <c r="AT759" i="6"/>
  <c r="AS759" i="6"/>
  <c r="AR759" i="6"/>
  <c r="AQ759" i="6"/>
  <c r="AP759" i="6"/>
  <c r="AO759" i="6"/>
  <c r="AN759" i="6"/>
  <c r="AM759" i="6"/>
  <c r="AL759" i="6"/>
  <c r="AK759" i="6"/>
  <c r="AJ759" i="6"/>
  <c r="AI759" i="6"/>
  <c r="AH759" i="6"/>
  <c r="AG759" i="6"/>
  <c r="AF759" i="6"/>
  <c r="AE759" i="6"/>
  <c r="AD759" i="6"/>
  <c r="J759" i="6"/>
  <c r="D759" i="6"/>
  <c r="AV758" i="6"/>
  <c r="AU758" i="6"/>
  <c r="AT758" i="6"/>
  <c r="AS758" i="6"/>
  <c r="AR758" i="6"/>
  <c r="AQ758" i="6"/>
  <c r="AP758" i="6"/>
  <c r="AO758" i="6"/>
  <c r="AN758" i="6"/>
  <c r="AM758" i="6"/>
  <c r="AL758" i="6"/>
  <c r="AK758" i="6"/>
  <c r="AJ758" i="6"/>
  <c r="AI758" i="6"/>
  <c r="AH758" i="6"/>
  <c r="AG758" i="6"/>
  <c r="AF758" i="6"/>
  <c r="AE758" i="6"/>
  <c r="AD758" i="6"/>
  <c r="J758" i="6"/>
  <c r="D758" i="6"/>
  <c r="AV757" i="6"/>
  <c r="AU757" i="6"/>
  <c r="AT757" i="6"/>
  <c r="AS757" i="6"/>
  <c r="AR757" i="6"/>
  <c r="AQ757" i="6"/>
  <c r="AP757" i="6"/>
  <c r="AO757" i="6"/>
  <c r="AN757" i="6"/>
  <c r="AM757" i="6"/>
  <c r="AL757" i="6"/>
  <c r="AK757" i="6"/>
  <c r="AJ757" i="6"/>
  <c r="AI757" i="6"/>
  <c r="AH757" i="6"/>
  <c r="AG757" i="6"/>
  <c r="AF757" i="6"/>
  <c r="AE757" i="6"/>
  <c r="AD757" i="6"/>
  <c r="J757" i="6"/>
  <c r="D757" i="6"/>
  <c r="AV756" i="6"/>
  <c r="AU756" i="6"/>
  <c r="AT756" i="6"/>
  <c r="AS756" i="6"/>
  <c r="AR756" i="6"/>
  <c r="AQ756" i="6"/>
  <c r="AP756" i="6"/>
  <c r="AO756" i="6"/>
  <c r="AN756" i="6"/>
  <c r="AM756" i="6"/>
  <c r="AL756" i="6"/>
  <c r="AK756" i="6"/>
  <c r="AJ756" i="6"/>
  <c r="AI756" i="6"/>
  <c r="AH756" i="6"/>
  <c r="AG756" i="6"/>
  <c r="AF756" i="6"/>
  <c r="AE756" i="6"/>
  <c r="AD756" i="6"/>
  <c r="J756" i="6"/>
  <c r="D756" i="6"/>
  <c r="AV755" i="6"/>
  <c r="AU755" i="6"/>
  <c r="AT755" i="6"/>
  <c r="AS755" i="6"/>
  <c r="AR755" i="6"/>
  <c r="AQ755" i="6"/>
  <c r="AP755" i="6"/>
  <c r="AO755" i="6"/>
  <c r="AN755" i="6"/>
  <c r="AM755" i="6"/>
  <c r="AL755" i="6"/>
  <c r="AK755" i="6"/>
  <c r="AJ755" i="6"/>
  <c r="AI755" i="6"/>
  <c r="AH755" i="6"/>
  <c r="AG755" i="6"/>
  <c r="AF755" i="6"/>
  <c r="AE755" i="6"/>
  <c r="AD755" i="6"/>
  <c r="J755" i="6"/>
  <c r="D755" i="6"/>
  <c r="AV754" i="6"/>
  <c r="AU754" i="6"/>
  <c r="AT754" i="6"/>
  <c r="AS754" i="6"/>
  <c r="AR754" i="6"/>
  <c r="AQ754" i="6"/>
  <c r="AP754" i="6"/>
  <c r="AO754" i="6"/>
  <c r="AN754" i="6"/>
  <c r="AM754" i="6"/>
  <c r="AL754" i="6"/>
  <c r="AK754" i="6"/>
  <c r="AJ754" i="6"/>
  <c r="AI754" i="6"/>
  <c r="AH754" i="6"/>
  <c r="AG754" i="6"/>
  <c r="AF754" i="6"/>
  <c r="AE754" i="6"/>
  <c r="AD754" i="6"/>
  <c r="J754" i="6"/>
  <c r="D754" i="6"/>
  <c r="AV753" i="6"/>
  <c r="AU753" i="6"/>
  <c r="AT753" i="6"/>
  <c r="AS753" i="6"/>
  <c r="AR753" i="6"/>
  <c r="AQ753" i="6"/>
  <c r="AP753" i="6"/>
  <c r="AO753" i="6"/>
  <c r="AN753" i="6"/>
  <c r="AM753" i="6"/>
  <c r="AL753" i="6"/>
  <c r="AK753" i="6"/>
  <c r="AJ753" i="6"/>
  <c r="AI753" i="6"/>
  <c r="AH753" i="6"/>
  <c r="AG753" i="6"/>
  <c r="AF753" i="6"/>
  <c r="AE753" i="6"/>
  <c r="AD753" i="6"/>
  <c r="J753" i="6"/>
  <c r="D753" i="6"/>
  <c r="AV752" i="6"/>
  <c r="AU752" i="6"/>
  <c r="AT752" i="6"/>
  <c r="AS752" i="6"/>
  <c r="AR752" i="6"/>
  <c r="AQ752" i="6"/>
  <c r="AP752" i="6"/>
  <c r="AO752" i="6"/>
  <c r="AN752" i="6"/>
  <c r="AM752" i="6"/>
  <c r="AL752" i="6"/>
  <c r="AK752" i="6"/>
  <c r="AJ752" i="6"/>
  <c r="AI752" i="6"/>
  <c r="AH752" i="6"/>
  <c r="AG752" i="6"/>
  <c r="AF752" i="6"/>
  <c r="AE752" i="6"/>
  <c r="AD752" i="6"/>
  <c r="J752" i="6"/>
  <c r="D752" i="6"/>
  <c r="AV751" i="6"/>
  <c r="AU751" i="6"/>
  <c r="AT751" i="6"/>
  <c r="AS751" i="6"/>
  <c r="AR751" i="6"/>
  <c r="AQ751" i="6"/>
  <c r="AP751" i="6"/>
  <c r="AO751" i="6"/>
  <c r="AN751" i="6"/>
  <c r="AM751" i="6"/>
  <c r="AL751" i="6"/>
  <c r="AK751" i="6"/>
  <c r="AJ751" i="6"/>
  <c r="AI751" i="6"/>
  <c r="AH751" i="6"/>
  <c r="AG751" i="6"/>
  <c r="AF751" i="6"/>
  <c r="AE751" i="6"/>
  <c r="AD751" i="6"/>
  <c r="J751" i="6"/>
  <c r="D751" i="6"/>
  <c r="AV750" i="6"/>
  <c r="AU750" i="6"/>
  <c r="AT750" i="6"/>
  <c r="AS750" i="6"/>
  <c r="AR750" i="6"/>
  <c r="AQ750" i="6"/>
  <c r="AP750" i="6"/>
  <c r="AO750" i="6"/>
  <c r="AN750" i="6"/>
  <c r="AM750" i="6"/>
  <c r="AL750" i="6"/>
  <c r="AK750" i="6"/>
  <c r="AJ750" i="6"/>
  <c r="AI750" i="6"/>
  <c r="AH750" i="6"/>
  <c r="AG750" i="6"/>
  <c r="AF750" i="6"/>
  <c r="AE750" i="6"/>
  <c r="AD750" i="6"/>
  <c r="J750" i="6"/>
  <c r="D750" i="6"/>
  <c r="AV749" i="6"/>
  <c r="AU749" i="6"/>
  <c r="AT749" i="6"/>
  <c r="AS749" i="6"/>
  <c r="AR749" i="6"/>
  <c r="AQ749" i="6"/>
  <c r="AP749" i="6"/>
  <c r="AO749" i="6"/>
  <c r="AN749" i="6"/>
  <c r="AM749" i="6"/>
  <c r="AL749" i="6"/>
  <c r="AK749" i="6"/>
  <c r="AJ749" i="6"/>
  <c r="AI749" i="6"/>
  <c r="AH749" i="6"/>
  <c r="AG749" i="6"/>
  <c r="AF749" i="6"/>
  <c r="AE749" i="6"/>
  <c r="AD749" i="6"/>
  <c r="J749" i="6"/>
  <c r="D749" i="6"/>
  <c r="AV748" i="6"/>
  <c r="AU748" i="6"/>
  <c r="AT748" i="6"/>
  <c r="AS748" i="6"/>
  <c r="AR748" i="6"/>
  <c r="AQ748" i="6"/>
  <c r="AP748" i="6"/>
  <c r="AO748" i="6"/>
  <c r="AN748" i="6"/>
  <c r="AM748" i="6"/>
  <c r="AL748" i="6"/>
  <c r="AK748" i="6"/>
  <c r="AJ748" i="6"/>
  <c r="AI748" i="6"/>
  <c r="AH748" i="6"/>
  <c r="AG748" i="6"/>
  <c r="AF748" i="6"/>
  <c r="AE748" i="6"/>
  <c r="AD748" i="6"/>
  <c r="J748" i="6"/>
  <c r="D748" i="6"/>
  <c r="AV747" i="6"/>
  <c r="AU747" i="6"/>
  <c r="AT747" i="6"/>
  <c r="AS747" i="6"/>
  <c r="AR747" i="6"/>
  <c r="AQ747" i="6"/>
  <c r="AP747" i="6"/>
  <c r="AO747" i="6"/>
  <c r="AN747" i="6"/>
  <c r="AM747" i="6"/>
  <c r="AL747" i="6"/>
  <c r="AK747" i="6"/>
  <c r="AJ747" i="6"/>
  <c r="AI747" i="6"/>
  <c r="AH747" i="6"/>
  <c r="AG747" i="6"/>
  <c r="AF747" i="6"/>
  <c r="AE747" i="6"/>
  <c r="AD747" i="6"/>
  <c r="J747" i="6"/>
  <c r="D747" i="6"/>
  <c r="AV746" i="6"/>
  <c r="AU746" i="6"/>
  <c r="AT746" i="6"/>
  <c r="AS746" i="6"/>
  <c r="AR746" i="6"/>
  <c r="AQ746" i="6"/>
  <c r="AP746" i="6"/>
  <c r="AO746" i="6"/>
  <c r="AN746" i="6"/>
  <c r="AM746" i="6"/>
  <c r="AL746" i="6"/>
  <c r="AK746" i="6"/>
  <c r="AJ746" i="6"/>
  <c r="AI746" i="6"/>
  <c r="AH746" i="6"/>
  <c r="AG746" i="6"/>
  <c r="AF746" i="6"/>
  <c r="AE746" i="6"/>
  <c r="AD746" i="6"/>
  <c r="J746" i="6"/>
  <c r="D746" i="6"/>
  <c r="AV745" i="6"/>
  <c r="AU745" i="6"/>
  <c r="AT745" i="6"/>
  <c r="AS745" i="6"/>
  <c r="AR745" i="6"/>
  <c r="AQ745" i="6"/>
  <c r="AP745" i="6"/>
  <c r="AO745" i="6"/>
  <c r="AN745" i="6"/>
  <c r="AM745" i="6"/>
  <c r="AL745" i="6"/>
  <c r="AK745" i="6"/>
  <c r="AJ745" i="6"/>
  <c r="AI745" i="6"/>
  <c r="AH745" i="6"/>
  <c r="AG745" i="6"/>
  <c r="AF745" i="6"/>
  <c r="AE745" i="6"/>
  <c r="AD745" i="6"/>
  <c r="J745" i="6"/>
  <c r="D745" i="6"/>
  <c r="AV744" i="6"/>
  <c r="AU744" i="6"/>
  <c r="AT744" i="6"/>
  <c r="AS744" i="6"/>
  <c r="AR744" i="6"/>
  <c r="AQ744" i="6"/>
  <c r="AP744" i="6"/>
  <c r="AO744" i="6"/>
  <c r="AN744" i="6"/>
  <c r="AM744" i="6"/>
  <c r="AL744" i="6"/>
  <c r="AK744" i="6"/>
  <c r="AJ744" i="6"/>
  <c r="AI744" i="6"/>
  <c r="AH744" i="6"/>
  <c r="AG744" i="6"/>
  <c r="AF744" i="6"/>
  <c r="AE744" i="6"/>
  <c r="AD744" i="6"/>
  <c r="J744" i="6"/>
  <c r="D744" i="6"/>
  <c r="AV743" i="6"/>
  <c r="AU743" i="6"/>
  <c r="AT743" i="6"/>
  <c r="AS743" i="6"/>
  <c r="AR743" i="6"/>
  <c r="AQ743" i="6"/>
  <c r="AP743" i="6"/>
  <c r="AO743" i="6"/>
  <c r="AN743" i="6"/>
  <c r="AM743" i="6"/>
  <c r="AL743" i="6"/>
  <c r="AK743" i="6"/>
  <c r="AJ743" i="6"/>
  <c r="AI743" i="6"/>
  <c r="AH743" i="6"/>
  <c r="AG743" i="6"/>
  <c r="AF743" i="6"/>
  <c r="AE743" i="6"/>
  <c r="AD743" i="6"/>
  <c r="J743" i="6"/>
  <c r="D743" i="6"/>
  <c r="AV742" i="6"/>
  <c r="AU742" i="6"/>
  <c r="AT742" i="6"/>
  <c r="AS742" i="6"/>
  <c r="AR742" i="6"/>
  <c r="AQ742" i="6"/>
  <c r="AP742" i="6"/>
  <c r="AO742" i="6"/>
  <c r="AN742" i="6"/>
  <c r="AM742" i="6"/>
  <c r="AL742" i="6"/>
  <c r="AK742" i="6"/>
  <c r="AJ742" i="6"/>
  <c r="AI742" i="6"/>
  <c r="AH742" i="6"/>
  <c r="AG742" i="6"/>
  <c r="AF742" i="6"/>
  <c r="AE742" i="6"/>
  <c r="AD742" i="6"/>
  <c r="J742" i="6"/>
  <c r="D742" i="6"/>
  <c r="AV741" i="6"/>
  <c r="AU741" i="6"/>
  <c r="AT741" i="6"/>
  <c r="AS741" i="6"/>
  <c r="AR741" i="6"/>
  <c r="AQ741" i="6"/>
  <c r="AP741" i="6"/>
  <c r="AO741" i="6"/>
  <c r="AN741" i="6"/>
  <c r="AM741" i="6"/>
  <c r="AL741" i="6"/>
  <c r="AK741" i="6"/>
  <c r="AJ741" i="6"/>
  <c r="AI741" i="6"/>
  <c r="AH741" i="6"/>
  <c r="AG741" i="6"/>
  <c r="AF741" i="6"/>
  <c r="AE741" i="6"/>
  <c r="AD741" i="6"/>
  <c r="J741" i="6"/>
  <c r="D741" i="6"/>
  <c r="AV740" i="6"/>
  <c r="AU740" i="6"/>
  <c r="AT740" i="6"/>
  <c r="AS740" i="6"/>
  <c r="AR740" i="6"/>
  <c r="AQ740" i="6"/>
  <c r="AP740" i="6"/>
  <c r="AO740" i="6"/>
  <c r="AN740" i="6"/>
  <c r="AM740" i="6"/>
  <c r="AL740" i="6"/>
  <c r="AK740" i="6"/>
  <c r="AJ740" i="6"/>
  <c r="AI740" i="6"/>
  <c r="AH740" i="6"/>
  <c r="AG740" i="6"/>
  <c r="AF740" i="6"/>
  <c r="AE740" i="6"/>
  <c r="AD740" i="6"/>
  <c r="J740" i="6"/>
  <c r="D740" i="6"/>
  <c r="AV739" i="6"/>
  <c r="AU739" i="6"/>
  <c r="AT739" i="6"/>
  <c r="AS739" i="6"/>
  <c r="AR739" i="6"/>
  <c r="AQ739" i="6"/>
  <c r="AP739" i="6"/>
  <c r="AO739" i="6"/>
  <c r="AN739" i="6"/>
  <c r="AM739" i="6"/>
  <c r="AL739" i="6"/>
  <c r="AK739" i="6"/>
  <c r="AJ739" i="6"/>
  <c r="AI739" i="6"/>
  <c r="AH739" i="6"/>
  <c r="AG739" i="6"/>
  <c r="AF739" i="6"/>
  <c r="AE739" i="6"/>
  <c r="AD739" i="6"/>
  <c r="J739" i="6"/>
  <c r="D739" i="6"/>
  <c r="AV738" i="6"/>
  <c r="AU738" i="6"/>
  <c r="AT738" i="6"/>
  <c r="AS738" i="6"/>
  <c r="AR738" i="6"/>
  <c r="AQ738" i="6"/>
  <c r="AP738" i="6"/>
  <c r="AO738" i="6"/>
  <c r="AN738" i="6"/>
  <c r="AM738" i="6"/>
  <c r="AL738" i="6"/>
  <c r="AK738" i="6"/>
  <c r="AJ738" i="6"/>
  <c r="AI738" i="6"/>
  <c r="AH738" i="6"/>
  <c r="AG738" i="6"/>
  <c r="AF738" i="6"/>
  <c r="AE738" i="6"/>
  <c r="AD738" i="6"/>
  <c r="J738" i="6"/>
  <c r="D738" i="6"/>
  <c r="AV737" i="6"/>
  <c r="AU737" i="6"/>
  <c r="AT737" i="6"/>
  <c r="AS737" i="6"/>
  <c r="AR737" i="6"/>
  <c r="AQ737" i="6"/>
  <c r="AP737" i="6"/>
  <c r="AO737" i="6"/>
  <c r="AN737" i="6"/>
  <c r="AM737" i="6"/>
  <c r="AL737" i="6"/>
  <c r="AK737" i="6"/>
  <c r="AJ737" i="6"/>
  <c r="AI737" i="6"/>
  <c r="AH737" i="6"/>
  <c r="AG737" i="6"/>
  <c r="AF737" i="6"/>
  <c r="AE737" i="6"/>
  <c r="AD737" i="6"/>
  <c r="J737" i="6"/>
  <c r="D737" i="6"/>
  <c r="AV736" i="6"/>
  <c r="AU736" i="6"/>
  <c r="AT736" i="6"/>
  <c r="AS736" i="6"/>
  <c r="AR736" i="6"/>
  <c r="AQ736" i="6"/>
  <c r="AP736" i="6"/>
  <c r="AO736" i="6"/>
  <c r="AN736" i="6"/>
  <c r="AM736" i="6"/>
  <c r="AL736" i="6"/>
  <c r="AK736" i="6"/>
  <c r="AJ736" i="6"/>
  <c r="AI736" i="6"/>
  <c r="AH736" i="6"/>
  <c r="AG736" i="6"/>
  <c r="AF736" i="6"/>
  <c r="AE736" i="6"/>
  <c r="AD736" i="6"/>
  <c r="J736" i="6"/>
  <c r="D736" i="6"/>
  <c r="AV735" i="6"/>
  <c r="AU735" i="6"/>
  <c r="AT735" i="6"/>
  <c r="AS735" i="6"/>
  <c r="AR735" i="6"/>
  <c r="AQ735" i="6"/>
  <c r="AP735" i="6"/>
  <c r="AO735" i="6"/>
  <c r="AN735" i="6"/>
  <c r="AM735" i="6"/>
  <c r="AL735" i="6"/>
  <c r="AK735" i="6"/>
  <c r="AJ735" i="6"/>
  <c r="AI735" i="6"/>
  <c r="AH735" i="6"/>
  <c r="AG735" i="6"/>
  <c r="AF735" i="6"/>
  <c r="AE735" i="6"/>
  <c r="AD735" i="6"/>
  <c r="J735" i="6"/>
  <c r="D735" i="6"/>
  <c r="AV734" i="6"/>
  <c r="AU734" i="6"/>
  <c r="AT734" i="6"/>
  <c r="AS734" i="6"/>
  <c r="AR734" i="6"/>
  <c r="AQ734" i="6"/>
  <c r="AP734" i="6"/>
  <c r="AO734" i="6"/>
  <c r="AN734" i="6"/>
  <c r="AM734" i="6"/>
  <c r="AL734" i="6"/>
  <c r="AK734" i="6"/>
  <c r="AJ734" i="6"/>
  <c r="AI734" i="6"/>
  <c r="AH734" i="6"/>
  <c r="AG734" i="6"/>
  <c r="AF734" i="6"/>
  <c r="AE734" i="6"/>
  <c r="AD734" i="6"/>
  <c r="J734" i="6"/>
  <c r="D734" i="6"/>
  <c r="AV733" i="6"/>
  <c r="AU733" i="6"/>
  <c r="AT733" i="6"/>
  <c r="AS733" i="6"/>
  <c r="AR733" i="6"/>
  <c r="AQ733" i="6"/>
  <c r="AP733" i="6"/>
  <c r="AO733" i="6"/>
  <c r="AN733" i="6"/>
  <c r="AM733" i="6"/>
  <c r="AL733" i="6"/>
  <c r="AK733" i="6"/>
  <c r="AJ733" i="6"/>
  <c r="AI733" i="6"/>
  <c r="AH733" i="6"/>
  <c r="AG733" i="6"/>
  <c r="AF733" i="6"/>
  <c r="AE733" i="6"/>
  <c r="AD733" i="6"/>
  <c r="J733" i="6"/>
  <c r="D733" i="6"/>
  <c r="AV732" i="6"/>
  <c r="AU732" i="6"/>
  <c r="AT732" i="6"/>
  <c r="AS732" i="6"/>
  <c r="AR732" i="6"/>
  <c r="AQ732" i="6"/>
  <c r="AP732" i="6"/>
  <c r="AO732" i="6"/>
  <c r="AN732" i="6"/>
  <c r="AM732" i="6"/>
  <c r="AL732" i="6"/>
  <c r="AK732" i="6"/>
  <c r="AJ732" i="6"/>
  <c r="AI732" i="6"/>
  <c r="AH732" i="6"/>
  <c r="AG732" i="6"/>
  <c r="AF732" i="6"/>
  <c r="AE732" i="6"/>
  <c r="AD732" i="6"/>
  <c r="J732" i="6"/>
  <c r="D732" i="6"/>
  <c r="AV731" i="6"/>
  <c r="AU731" i="6"/>
  <c r="AT731" i="6"/>
  <c r="AS731" i="6"/>
  <c r="AR731" i="6"/>
  <c r="AQ731" i="6"/>
  <c r="AP731" i="6"/>
  <c r="AO731" i="6"/>
  <c r="AN731" i="6"/>
  <c r="AM731" i="6"/>
  <c r="AL731" i="6"/>
  <c r="AK731" i="6"/>
  <c r="AJ731" i="6"/>
  <c r="AI731" i="6"/>
  <c r="AH731" i="6"/>
  <c r="AG731" i="6"/>
  <c r="AF731" i="6"/>
  <c r="AE731" i="6"/>
  <c r="AD731" i="6"/>
  <c r="J731" i="6"/>
  <c r="D731" i="6"/>
  <c r="AV730" i="6"/>
  <c r="AU730" i="6"/>
  <c r="AT730" i="6"/>
  <c r="AS730" i="6"/>
  <c r="AR730" i="6"/>
  <c r="AQ730" i="6"/>
  <c r="AP730" i="6"/>
  <c r="AO730" i="6"/>
  <c r="AN730" i="6"/>
  <c r="AM730" i="6"/>
  <c r="AL730" i="6"/>
  <c r="AK730" i="6"/>
  <c r="AJ730" i="6"/>
  <c r="AI730" i="6"/>
  <c r="AH730" i="6"/>
  <c r="AG730" i="6"/>
  <c r="AF730" i="6"/>
  <c r="AE730" i="6"/>
  <c r="AD730" i="6"/>
  <c r="J730" i="6"/>
  <c r="D730" i="6"/>
  <c r="AV729" i="6"/>
  <c r="AU729" i="6"/>
  <c r="AT729" i="6"/>
  <c r="AS729" i="6"/>
  <c r="AR729" i="6"/>
  <c r="AQ729" i="6"/>
  <c r="AP729" i="6"/>
  <c r="AO729" i="6"/>
  <c r="AN729" i="6"/>
  <c r="AM729" i="6"/>
  <c r="AL729" i="6"/>
  <c r="AK729" i="6"/>
  <c r="AJ729" i="6"/>
  <c r="AI729" i="6"/>
  <c r="AH729" i="6"/>
  <c r="AG729" i="6"/>
  <c r="AF729" i="6"/>
  <c r="AE729" i="6"/>
  <c r="AD729" i="6"/>
  <c r="J729" i="6"/>
  <c r="D729" i="6"/>
  <c r="AV728" i="6"/>
  <c r="AU728" i="6"/>
  <c r="AT728" i="6"/>
  <c r="AS728" i="6"/>
  <c r="AR728" i="6"/>
  <c r="AQ728" i="6"/>
  <c r="AP728" i="6"/>
  <c r="AO728" i="6"/>
  <c r="AN728" i="6"/>
  <c r="AM728" i="6"/>
  <c r="AL728" i="6"/>
  <c r="AK728" i="6"/>
  <c r="AJ728" i="6"/>
  <c r="AI728" i="6"/>
  <c r="AH728" i="6"/>
  <c r="AG728" i="6"/>
  <c r="AF728" i="6"/>
  <c r="AE728" i="6"/>
  <c r="AD728" i="6"/>
  <c r="J728" i="6"/>
  <c r="D728" i="6"/>
  <c r="AV727" i="6"/>
  <c r="AU727" i="6"/>
  <c r="AT727" i="6"/>
  <c r="AS727" i="6"/>
  <c r="AR727" i="6"/>
  <c r="AQ727" i="6"/>
  <c r="AP727" i="6"/>
  <c r="AO727" i="6"/>
  <c r="AN727" i="6"/>
  <c r="AM727" i="6"/>
  <c r="AL727" i="6"/>
  <c r="AK727" i="6"/>
  <c r="AJ727" i="6"/>
  <c r="AI727" i="6"/>
  <c r="AH727" i="6"/>
  <c r="AG727" i="6"/>
  <c r="AF727" i="6"/>
  <c r="AE727" i="6"/>
  <c r="AD727" i="6"/>
  <c r="J727" i="6"/>
  <c r="D727" i="6"/>
  <c r="AV726" i="6"/>
  <c r="AU726" i="6"/>
  <c r="AT726" i="6"/>
  <c r="AS726" i="6"/>
  <c r="AR726" i="6"/>
  <c r="AQ726" i="6"/>
  <c r="AP726" i="6"/>
  <c r="AO726" i="6"/>
  <c r="AN726" i="6"/>
  <c r="AM726" i="6"/>
  <c r="AL726" i="6"/>
  <c r="AK726" i="6"/>
  <c r="AJ726" i="6"/>
  <c r="AI726" i="6"/>
  <c r="AH726" i="6"/>
  <c r="AG726" i="6"/>
  <c r="AF726" i="6"/>
  <c r="AE726" i="6"/>
  <c r="AD726" i="6"/>
  <c r="J726" i="6"/>
  <c r="D726" i="6"/>
  <c r="AV725" i="6"/>
  <c r="AU725" i="6"/>
  <c r="AT725" i="6"/>
  <c r="AS725" i="6"/>
  <c r="AR725" i="6"/>
  <c r="AQ725" i="6"/>
  <c r="AP725" i="6"/>
  <c r="AO725" i="6"/>
  <c r="AN725" i="6"/>
  <c r="AM725" i="6"/>
  <c r="AL725" i="6"/>
  <c r="AK725" i="6"/>
  <c r="AJ725" i="6"/>
  <c r="AI725" i="6"/>
  <c r="AH725" i="6"/>
  <c r="AG725" i="6"/>
  <c r="AF725" i="6"/>
  <c r="AE725" i="6"/>
  <c r="AD725" i="6"/>
  <c r="J725" i="6"/>
  <c r="D725" i="6"/>
  <c r="AV724" i="6"/>
  <c r="AU724" i="6"/>
  <c r="AT724" i="6"/>
  <c r="AS724" i="6"/>
  <c r="AR724" i="6"/>
  <c r="AQ724" i="6"/>
  <c r="AP724" i="6"/>
  <c r="AO724" i="6"/>
  <c r="AN724" i="6"/>
  <c r="AM724" i="6"/>
  <c r="AL724" i="6"/>
  <c r="AK724" i="6"/>
  <c r="AJ724" i="6"/>
  <c r="AI724" i="6"/>
  <c r="AH724" i="6"/>
  <c r="AG724" i="6"/>
  <c r="AF724" i="6"/>
  <c r="AE724" i="6"/>
  <c r="AD724" i="6"/>
  <c r="J724" i="6"/>
  <c r="D724" i="6"/>
  <c r="AV723" i="6"/>
  <c r="AU723" i="6"/>
  <c r="AT723" i="6"/>
  <c r="AS723" i="6"/>
  <c r="AR723" i="6"/>
  <c r="AQ723" i="6"/>
  <c r="AP723" i="6"/>
  <c r="AO723" i="6"/>
  <c r="AN723" i="6"/>
  <c r="AM723" i="6"/>
  <c r="AL723" i="6"/>
  <c r="AK723" i="6"/>
  <c r="AJ723" i="6"/>
  <c r="AI723" i="6"/>
  <c r="AH723" i="6"/>
  <c r="AG723" i="6"/>
  <c r="AF723" i="6"/>
  <c r="AE723" i="6"/>
  <c r="AD723" i="6"/>
  <c r="J723" i="6"/>
  <c r="D723" i="6"/>
  <c r="AV722" i="6"/>
  <c r="AU722" i="6"/>
  <c r="AT722" i="6"/>
  <c r="AS722" i="6"/>
  <c r="AR722" i="6"/>
  <c r="AQ722" i="6"/>
  <c r="AP722" i="6"/>
  <c r="AO722" i="6"/>
  <c r="AN722" i="6"/>
  <c r="AM722" i="6"/>
  <c r="AL722" i="6"/>
  <c r="AK722" i="6"/>
  <c r="AJ722" i="6"/>
  <c r="AI722" i="6"/>
  <c r="AH722" i="6"/>
  <c r="AG722" i="6"/>
  <c r="AF722" i="6"/>
  <c r="AE722" i="6"/>
  <c r="AD722" i="6"/>
  <c r="J722" i="6"/>
  <c r="D722" i="6"/>
  <c r="AV721" i="6"/>
  <c r="AU721" i="6"/>
  <c r="AT721" i="6"/>
  <c r="AS721" i="6"/>
  <c r="AR721" i="6"/>
  <c r="AQ721" i="6"/>
  <c r="AP721" i="6"/>
  <c r="AO721" i="6"/>
  <c r="AN721" i="6"/>
  <c r="AM721" i="6"/>
  <c r="AL721" i="6"/>
  <c r="AK721" i="6"/>
  <c r="AJ721" i="6"/>
  <c r="AI721" i="6"/>
  <c r="AH721" i="6"/>
  <c r="AG721" i="6"/>
  <c r="AF721" i="6"/>
  <c r="AE721" i="6"/>
  <c r="AD721" i="6"/>
  <c r="J721" i="6"/>
  <c r="D721" i="6"/>
  <c r="AV720" i="6"/>
  <c r="AU720" i="6"/>
  <c r="AT720" i="6"/>
  <c r="AS720" i="6"/>
  <c r="AR720" i="6"/>
  <c r="AQ720" i="6"/>
  <c r="AP720" i="6"/>
  <c r="AO720" i="6"/>
  <c r="AN720" i="6"/>
  <c r="AM720" i="6"/>
  <c r="AL720" i="6"/>
  <c r="AK720" i="6"/>
  <c r="AJ720" i="6"/>
  <c r="AI720" i="6"/>
  <c r="AH720" i="6"/>
  <c r="AG720" i="6"/>
  <c r="AF720" i="6"/>
  <c r="AE720" i="6"/>
  <c r="AD720" i="6"/>
  <c r="J720" i="6"/>
  <c r="D720" i="6"/>
  <c r="AV719" i="6"/>
  <c r="AU719" i="6"/>
  <c r="AT719" i="6"/>
  <c r="AS719" i="6"/>
  <c r="AR719" i="6"/>
  <c r="AQ719" i="6"/>
  <c r="AP719" i="6"/>
  <c r="AO719" i="6"/>
  <c r="AN719" i="6"/>
  <c r="AM719" i="6"/>
  <c r="AL719" i="6"/>
  <c r="AK719" i="6"/>
  <c r="AJ719" i="6"/>
  <c r="AI719" i="6"/>
  <c r="AH719" i="6"/>
  <c r="AG719" i="6"/>
  <c r="AF719" i="6"/>
  <c r="AE719" i="6"/>
  <c r="AD719" i="6"/>
  <c r="J719" i="6"/>
  <c r="D719" i="6"/>
  <c r="AV718" i="6"/>
  <c r="AU718" i="6"/>
  <c r="AT718" i="6"/>
  <c r="AS718" i="6"/>
  <c r="AR718" i="6"/>
  <c r="AQ718" i="6"/>
  <c r="AP718" i="6"/>
  <c r="AO718" i="6"/>
  <c r="AN718" i="6"/>
  <c r="AM718" i="6"/>
  <c r="AL718" i="6"/>
  <c r="AK718" i="6"/>
  <c r="AJ718" i="6"/>
  <c r="AI718" i="6"/>
  <c r="AH718" i="6"/>
  <c r="AG718" i="6"/>
  <c r="AF718" i="6"/>
  <c r="AE718" i="6"/>
  <c r="AD718" i="6"/>
  <c r="J718" i="6"/>
  <c r="D718" i="6"/>
  <c r="AV717" i="6"/>
  <c r="AU717" i="6"/>
  <c r="AT717" i="6"/>
  <c r="AS717" i="6"/>
  <c r="AR717" i="6"/>
  <c r="AQ717" i="6"/>
  <c r="AP717" i="6"/>
  <c r="AO717" i="6"/>
  <c r="AN717" i="6"/>
  <c r="AM717" i="6"/>
  <c r="AL717" i="6"/>
  <c r="AK717" i="6"/>
  <c r="AJ717" i="6"/>
  <c r="AI717" i="6"/>
  <c r="AH717" i="6"/>
  <c r="AG717" i="6"/>
  <c r="AF717" i="6"/>
  <c r="AE717" i="6"/>
  <c r="AD717" i="6"/>
  <c r="J717" i="6"/>
  <c r="D717" i="6"/>
  <c r="AV716" i="6"/>
  <c r="AU716" i="6"/>
  <c r="AT716" i="6"/>
  <c r="AS716" i="6"/>
  <c r="AR716" i="6"/>
  <c r="AQ716" i="6"/>
  <c r="AP716" i="6"/>
  <c r="AO716" i="6"/>
  <c r="AN716" i="6"/>
  <c r="AM716" i="6"/>
  <c r="AL716" i="6"/>
  <c r="AK716" i="6"/>
  <c r="AJ716" i="6"/>
  <c r="AI716" i="6"/>
  <c r="AH716" i="6"/>
  <c r="AG716" i="6"/>
  <c r="AF716" i="6"/>
  <c r="AE716" i="6"/>
  <c r="AD716" i="6"/>
  <c r="J716" i="6"/>
  <c r="D716" i="6"/>
  <c r="AV715" i="6"/>
  <c r="AU715" i="6"/>
  <c r="AT715" i="6"/>
  <c r="AS715" i="6"/>
  <c r="AR715" i="6"/>
  <c r="AQ715" i="6"/>
  <c r="AP715" i="6"/>
  <c r="AO715" i="6"/>
  <c r="AN715" i="6"/>
  <c r="AM715" i="6"/>
  <c r="AL715" i="6"/>
  <c r="AK715" i="6"/>
  <c r="AJ715" i="6"/>
  <c r="AI715" i="6"/>
  <c r="AH715" i="6"/>
  <c r="AG715" i="6"/>
  <c r="AF715" i="6"/>
  <c r="AE715" i="6"/>
  <c r="AD715" i="6"/>
  <c r="J715" i="6"/>
  <c r="D715" i="6"/>
  <c r="AV714" i="6"/>
  <c r="AU714" i="6"/>
  <c r="AT714" i="6"/>
  <c r="AS714" i="6"/>
  <c r="AR714" i="6"/>
  <c r="AQ714" i="6"/>
  <c r="AP714" i="6"/>
  <c r="AO714" i="6"/>
  <c r="AN714" i="6"/>
  <c r="AM714" i="6"/>
  <c r="AL714" i="6"/>
  <c r="AK714" i="6"/>
  <c r="AJ714" i="6"/>
  <c r="AI714" i="6"/>
  <c r="AH714" i="6"/>
  <c r="AG714" i="6"/>
  <c r="AF714" i="6"/>
  <c r="AE714" i="6"/>
  <c r="AD714" i="6"/>
  <c r="J714" i="6"/>
  <c r="D714" i="6"/>
  <c r="AV713" i="6"/>
  <c r="AU713" i="6"/>
  <c r="AT713" i="6"/>
  <c r="AS713" i="6"/>
  <c r="AR713" i="6"/>
  <c r="AQ713" i="6"/>
  <c r="AP713" i="6"/>
  <c r="AO713" i="6"/>
  <c r="AN713" i="6"/>
  <c r="AM713" i="6"/>
  <c r="AL713" i="6"/>
  <c r="AK713" i="6"/>
  <c r="AJ713" i="6"/>
  <c r="AI713" i="6"/>
  <c r="AH713" i="6"/>
  <c r="AG713" i="6"/>
  <c r="AF713" i="6"/>
  <c r="AE713" i="6"/>
  <c r="AD713" i="6"/>
  <c r="J713" i="6"/>
  <c r="D713" i="6"/>
  <c r="AV712" i="6"/>
  <c r="AU712" i="6"/>
  <c r="AT712" i="6"/>
  <c r="AS712" i="6"/>
  <c r="AR712" i="6"/>
  <c r="AQ712" i="6"/>
  <c r="AP712" i="6"/>
  <c r="AO712" i="6"/>
  <c r="AN712" i="6"/>
  <c r="AM712" i="6"/>
  <c r="AL712" i="6"/>
  <c r="AK712" i="6"/>
  <c r="AJ712" i="6"/>
  <c r="AI712" i="6"/>
  <c r="AH712" i="6"/>
  <c r="AG712" i="6"/>
  <c r="AF712" i="6"/>
  <c r="AE712" i="6"/>
  <c r="AD712" i="6"/>
  <c r="J712" i="6"/>
  <c r="D712" i="6"/>
  <c r="AV711" i="6"/>
  <c r="AU711" i="6"/>
  <c r="AT711" i="6"/>
  <c r="AS711" i="6"/>
  <c r="AR711" i="6"/>
  <c r="AQ711" i="6"/>
  <c r="AP711" i="6"/>
  <c r="AO711" i="6"/>
  <c r="AN711" i="6"/>
  <c r="AM711" i="6"/>
  <c r="AL711" i="6"/>
  <c r="AK711" i="6"/>
  <c r="AJ711" i="6"/>
  <c r="AI711" i="6"/>
  <c r="AH711" i="6"/>
  <c r="AG711" i="6"/>
  <c r="AF711" i="6"/>
  <c r="AE711" i="6"/>
  <c r="AD711" i="6"/>
  <c r="J711" i="6"/>
  <c r="D711" i="6"/>
  <c r="AV710" i="6"/>
  <c r="AU710" i="6"/>
  <c r="AT710" i="6"/>
  <c r="AS710" i="6"/>
  <c r="AR710" i="6"/>
  <c r="AQ710" i="6"/>
  <c r="AP710" i="6"/>
  <c r="AO710" i="6"/>
  <c r="AN710" i="6"/>
  <c r="AM710" i="6"/>
  <c r="AL710" i="6"/>
  <c r="AK710" i="6"/>
  <c r="AJ710" i="6"/>
  <c r="AI710" i="6"/>
  <c r="AH710" i="6"/>
  <c r="AG710" i="6"/>
  <c r="AF710" i="6"/>
  <c r="AE710" i="6"/>
  <c r="AD710" i="6"/>
  <c r="J710" i="6"/>
  <c r="D710" i="6"/>
  <c r="AV709" i="6"/>
  <c r="AU709" i="6"/>
  <c r="AT709" i="6"/>
  <c r="AS709" i="6"/>
  <c r="AR709" i="6"/>
  <c r="AQ709" i="6"/>
  <c r="AP709" i="6"/>
  <c r="AO709" i="6"/>
  <c r="AN709" i="6"/>
  <c r="AM709" i="6"/>
  <c r="AL709" i="6"/>
  <c r="AK709" i="6"/>
  <c r="AJ709" i="6"/>
  <c r="AI709" i="6"/>
  <c r="AH709" i="6"/>
  <c r="AG709" i="6"/>
  <c r="AF709" i="6"/>
  <c r="AE709" i="6"/>
  <c r="AD709" i="6"/>
  <c r="J709" i="6"/>
  <c r="D709" i="6"/>
  <c r="AV708" i="6"/>
  <c r="AU708" i="6"/>
  <c r="AT708" i="6"/>
  <c r="AS708" i="6"/>
  <c r="AR708" i="6"/>
  <c r="AQ708" i="6"/>
  <c r="AP708" i="6"/>
  <c r="AO708" i="6"/>
  <c r="AN708" i="6"/>
  <c r="AM708" i="6"/>
  <c r="AL708" i="6"/>
  <c r="AK708" i="6"/>
  <c r="AJ708" i="6"/>
  <c r="AI708" i="6"/>
  <c r="AH708" i="6"/>
  <c r="AG708" i="6"/>
  <c r="AF708" i="6"/>
  <c r="AE708" i="6"/>
  <c r="AD708" i="6"/>
  <c r="J708" i="6"/>
  <c r="D708" i="6"/>
  <c r="AV707" i="6"/>
  <c r="AU707" i="6"/>
  <c r="AT707" i="6"/>
  <c r="AS707" i="6"/>
  <c r="AR707" i="6"/>
  <c r="AQ707" i="6"/>
  <c r="AP707" i="6"/>
  <c r="AO707" i="6"/>
  <c r="AN707" i="6"/>
  <c r="AM707" i="6"/>
  <c r="AL707" i="6"/>
  <c r="AK707" i="6"/>
  <c r="AJ707" i="6"/>
  <c r="AI707" i="6"/>
  <c r="AH707" i="6"/>
  <c r="AG707" i="6"/>
  <c r="AF707" i="6"/>
  <c r="AE707" i="6"/>
  <c r="AD707" i="6"/>
  <c r="J707" i="6"/>
  <c r="D707" i="6"/>
  <c r="AV706" i="6"/>
  <c r="AU706" i="6"/>
  <c r="AT706" i="6"/>
  <c r="AS706" i="6"/>
  <c r="AR706" i="6"/>
  <c r="AQ706" i="6"/>
  <c r="AP706" i="6"/>
  <c r="AO706" i="6"/>
  <c r="AN706" i="6"/>
  <c r="AM706" i="6"/>
  <c r="AL706" i="6"/>
  <c r="AK706" i="6"/>
  <c r="AJ706" i="6"/>
  <c r="AI706" i="6"/>
  <c r="AH706" i="6"/>
  <c r="AG706" i="6"/>
  <c r="AF706" i="6"/>
  <c r="AE706" i="6"/>
  <c r="AD706" i="6"/>
  <c r="J706" i="6"/>
  <c r="D706" i="6"/>
  <c r="AV705" i="6"/>
  <c r="AU705" i="6"/>
  <c r="AT705" i="6"/>
  <c r="AS705" i="6"/>
  <c r="AR705" i="6"/>
  <c r="AQ705" i="6"/>
  <c r="AP705" i="6"/>
  <c r="AO705" i="6"/>
  <c r="AN705" i="6"/>
  <c r="AM705" i="6"/>
  <c r="AL705" i="6"/>
  <c r="AK705" i="6"/>
  <c r="AJ705" i="6"/>
  <c r="AI705" i="6"/>
  <c r="AH705" i="6"/>
  <c r="AG705" i="6"/>
  <c r="AF705" i="6"/>
  <c r="AE705" i="6"/>
  <c r="AD705" i="6"/>
  <c r="J705" i="6"/>
  <c r="D705" i="6"/>
  <c r="AV704" i="6"/>
  <c r="AU704" i="6"/>
  <c r="AT704" i="6"/>
  <c r="AS704" i="6"/>
  <c r="AR704" i="6"/>
  <c r="AQ704" i="6"/>
  <c r="AP704" i="6"/>
  <c r="AO704" i="6"/>
  <c r="AN704" i="6"/>
  <c r="AM704" i="6"/>
  <c r="AL704" i="6"/>
  <c r="AK704" i="6"/>
  <c r="AJ704" i="6"/>
  <c r="AI704" i="6"/>
  <c r="AH704" i="6"/>
  <c r="AG704" i="6"/>
  <c r="AF704" i="6"/>
  <c r="AE704" i="6"/>
  <c r="AD704" i="6"/>
  <c r="J704" i="6"/>
  <c r="D704" i="6"/>
  <c r="AV703" i="6"/>
  <c r="AU703" i="6"/>
  <c r="AT703" i="6"/>
  <c r="AS703" i="6"/>
  <c r="AR703" i="6"/>
  <c r="AQ703" i="6"/>
  <c r="AP703" i="6"/>
  <c r="AO703" i="6"/>
  <c r="AN703" i="6"/>
  <c r="AM703" i="6"/>
  <c r="AL703" i="6"/>
  <c r="AK703" i="6"/>
  <c r="AJ703" i="6"/>
  <c r="AI703" i="6"/>
  <c r="AH703" i="6"/>
  <c r="AG703" i="6"/>
  <c r="AF703" i="6"/>
  <c r="AE703" i="6"/>
  <c r="AD703" i="6"/>
  <c r="J703" i="6"/>
  <c r="D703" i="6"/>
  <c r="AV702" i="6"/>
  <c r="AU702" i="6"/>
  <c r="AT702" i="6"/>
  <c r="AS702" i="6"/>
  <c r="AR702" i="6"/>
  <c r="AQ702" i="6"/>
  <c r="AP702" i="6"/>
  <c r="AO702" i="6"/>
  <c r="AN702" i="6"/>
  <c r="AM702" i="6"/>
  <c r="AL702" i="6"/>
  <c r="AK702" i="6"/>
  <c r="AJ702" i="6"/>
  <c r="AI702" i="6"/>
  <c r="AH702" i="6"/>
  <c r="AG702" i="6"/>
  <c r="AF702" i="6"/>
  <c r="AE702" i="6"/>
  <c r="AD702" i="6"/>
  <c r="J702" i="6"/>
  <c r="D702" i="6"/>
  <c r="AV701" i="6"/>
  <c r="AU701" i="6"/>
  <c r="AT701" i="6"/>
  <c r="AS701" i="6"/>
  <c r="AR701" i="6"/>
  <c r="AQ701" i="6"/>
  <c r="AP701" i="6"/>
  <c r="AO701" i="6"/>
  <c r="AN701" i="6"/>
  <c r="AM701" i="6"/>
  <c r="AL701" i="6"/>
  <c r="AK701" i="6"/>
  <c r="AJ701" i="6"/>
  <c r="AI701" i="6"/>
  <c r="AH701" i="6"/>
  <c r="AG701" i="6"/>
  <c r="AF701" i="6"/>
  <c r="AE701" i="6"/>
  <c r="AD701" i="6"/>
  <c r="J701" i="6"/>
  <c r="D701" i="6"/>
  <c r="AV700" i="6"/>
  <c r="AU700" i="6"/>
  <c r="AT700" i="6"/>
  <c r="AS700" i="6"/>
  <c r="AR700" i="6"/>
  <c r="AQ700" i="6"/>
  <c r="AP700" i="6"/>
  <c r="AO700" i="6"/>
  <c r="AN700" i="6"/>
  <c r="AM700" i="6"/>
  <c r="AL700" i="6"/>
  <c r="AK700" i="6"/>
  <c r="AJ700" i="6"/>
  <c r="AI700" i="6"/>
  <c r="AH700" i="6"/>
  <c r="AG700" i="6"/>
  <c r="AF700" i="6"/>
  <c r="AE700" i="6"/>
  <c r="AD700" i="6"/>
  <c r="J700" i="6"/>
  <c r="D700" i="6"/>
  <c r="AV699" i="6"/>
  <c r="AU699" i="6"/>
  <c r="AT699" i="6"/>
  <c r="AS699" i="6"/>
  <c r="AR699" i="6"/>
  <c r="AQ699" i="6"/>
  <c r="AP699" i="6"/>
  <c r="AO699" i="6"/>
  <c r="AN699" i="6"/>
  <c r="AM699" i="6"/>
  <c r="AL699" i="6"/>
  <c r="AK699" i="6"/>
  <c r="AJ699" i="6"/>
  <c r="AI699" i="6"/>
  <c r="AH699" i="6"/>
  <c r="AG699" i="6"/>
  <c r="AF699" i="6"/>
  <c r="AE699" i="6"/>
  <c r="AD699" i="6"/>
  <c r="J699" i="6"/>
  <c r="D699" i="6"/>
  <c r="AV698" i="6"/>
  <c r="AU698" i="6"/>
  <c r="AT698" i="6"/>
  <c r="AS698" i="6"/>
  <c r="AR698" i="6"/>
  <c r="AQ698" i="6"/>
  <c r="AP698" i="6"/>
  <c r="AO698" i="6"/>
  <c r="AN698" i="6"/>
  <c r="AM698" i="6"/>
  <c r="AL698" i="6"/>
  <c r="AK698" i="6"/>
  <c r="AJ698" i="6"/>
  <c r="AI698" i="6"/>
  <c r="AH698" i="6"/>
  <c r="AG698" i="6"/>
  <c r="AF698" i="6"/>
  <c r="AE698" i="6"/>
  <c r="AD698" i="6"/>
  <c r="J698" i="6"/>
  <c r="D698" i="6"/>
  <c r="AV697" i="6"/>
  <c r="AU697" i="6"/>
  <c r="AT697" i="6"/>
  <c r="AS697" i="6"/>
  <c r="AR697" i="6"/>
  <c r="AQ697" i="6"/>
  <c r="AP697" i="6"/>
  <c r="AO697" i="6"/>
  <c r="AN697" i="6"/>
  <c r="AM697" i="6"/>
  <c r="AL697" i="6"/>
  <c r="AK697" i="6"/>
  <c r="AJ697" i="6"/>
  <c r="AI697" i="6"/>
  <c r="AH697" i="6"/>
  <c r="AG697" i="6"/>
  <c r="AF697" i="6"/>
  <c r="AE697" i="6"/>
  <c r="AD697" i="6"/>
  <c r="J697" i="6"/>
  <c r="D697" i="6"/>
  <c r="AV696" i="6"/>
  <c r="AU696" i="6"/>
  <c r="AT696" i="6"/>
  <c r="AS696" i="6"/>
  <c r="AR696" i="6"/>
  <c r="AQ696" i="6"/>
  <c r="AP696" i="6"/>
  <c r="AO696" i="6"/>
  <c r="AN696" i="6"/>
  <c r="AM696" i="6"/>
  <c r="AL696" i="6"/>
  <c r="AK696" i="6"/>
  <c r="AJ696" i="6"/>
  <c r="AI696" i="6"/>
  <c r="AH696" i="6"/>
  <c r="AG696" i="6"/>
  <c r="AF696" i="6"/>
  <c r="AE696" i="6"/>
  <c r="AD696" i="6"/>
  <c r="J696" i="6"/>
  <c r="D696" i="6"/>
  <c r="AV695" i="6"/>
  <c r="AU695" i="6"/>
  <c r="AT695" i="6"/>
  <c r="AS695" i="6"/>
  <c r="AR695" i="6"/>
  <c r="AQ695" i="6"/>
  <c r="AP695" i="6"/>
  <c r="AO695" i="6"/>
  <c r="AN695" i="6"/>
  <c r="AM695" i="6"/>
  <c r="AL695" i="6"/>
  <c r="AK695" i="6"/>
  <c r="AJ695" i="6"/>
  <c r="AI695" i="6"/>
  <c r="AH695" i="6"/>
  <c r="AG695" i="6"/>
  <c r="AF695" i="6"/>
  <c r="AE695" i="6"/>
  <c r="AD695" i="6"/>
  <c r="J695" i="6"/>
  <c r="D695" i="6"/>
  <c r="AV694" i="6"/>
  <c r="AU694" i="6"/>
  <c r="AT694" i="6"/>
  <c r="AS694" i="6"/>
  <c r="AR694" i="6"/>
  <c r="AQ694" i="6"/>
  <c r="AP694" i="6"/>
  <c r="AO694" i="6"/>
  <c r="AN694" i="6"/>
  <c r="AM694" i="6"/>
  <c r="AL694" i="6"/>
  <c r="AK694" i="6"/>
  <c r="AJ694" i="6"/>
  <c r="AI694" i="6"/>
  <c r="AH694" i="6"/>
  <c r="AG694" i="6"/>
  <c r="AF694" i="6"/>
  <c r="AE694" i="6"/>
  <c r="AD694" i="6"/>
  <c r="J694" i="6"/>
  <c r="D694" i="6"/>
  <c r="AV693" i="6"/>
  <c r="AU693" i="6"/>
  <c r="AT693" i="6"/>
  <c r="AS693" i="6"/>
  <c r="AR693" i="6"/>
  <c r="AQ693" i="6"/>
  <c r="AP693" i="6"/>
  <c r="AO693" i="6"/>
  <c r="AN693" i="6"/>
  <c r="AM693" i="6"/>
  <c r="AL693" i="6"/>
  <c r="AK693" i="6"/>
  <c r="AJ693" i="6"/>
  <c r="AI693" i="6"/>
  <c r="AH693" i="6"/>
  <c r="AG693" i="6"/>
  <c r="AF693" i="6"/>
  <c r="AE693" i="6"/>
  <c r="AD693" i="6"/>
  <c r="J693" i="6"/>
  <c r="D693" i="6"/>
  <c r="AV692" i="6"/>
  <c r="AU692" i="6"/>
  <c r="AT692" i="6"/>
  <c r="AS692" i="6"/>
  <c r="AR692" i="6"/>
  <c r="AQ692" i="6"/>
  <c r="AP692" i="6"/>
  <c r="AO692" i="6"/>
  <c r="AN692" i="6"/>
  <c r="AM692" i="6"/>
  <c r="AL692" i="6"/>
  <c r="AK692" i="6"/>
  <c r="AJ692" i="6"/>
  <c r="AI692" i="6"/>
  <c r="AH692" i="6"/>
  <c r="AG692" i="6"/>
  <c r="AF692" i="6"/>
  <c r="AE692" i="6"/>
  <c r="AD692" i="6"/>
  <c r="J692" i="6"/>
  <c r="D692" i="6"/>
  <c r="AV691" i="6"/>
  <c r="AU691" i="6"/>
  <c r="AT691" i="6"/>
  <c r="AS691" i="6"/>
  <c r="AR691" i="6"/>
  <c r="AQ691" i="6"/>
  <c r="AP691" i="6"/>
  <c r="AO691" i="6"/>
  <c r="AN691" i="6"/>
  <c r="AM691" i="6"/>
  <c r="AL691" i="6"/>
  <c r="AK691" i="6"/>
  <c r="AJ691" i="6"/>
  <c r="AI691" i="6"/>
  <c r="AH691" i="6"/>
  <c r="AG691" i="6"/>
  <c r="AF691" i="6"/>
  <c r="AE691" i="6"/>
  <c r="AD691" i="6"/>
  <c r="J691" i="6"/>
  <c r="D691" i="6"/>
  <c r="AV690" i="6"/>
  <c r="AU690" i="6"/>
  <c r="AT690" i="6"/>
  <c r="AS690" i="6"/>
  <c r="AR690" i="6"/>
  <c r="AQ690" i="6"/>
  <c r="AP690" i="6"/>
  <c r="AO690" i="6"/>
  <c r="AN690" i="6"/>
  <c r="AM690" i="6"/>
  <c r="AL690" i="6"/>
  <c r="AK690" i="6"/>
  <c r="AJ690" i="6"/>
  <c r="AI690" i="6"/>
  <c r="AH690" i="6"/>
  <c r="AG690" i="6"/>
  <c r="AF690" i="6"/>
  <c r="AE690" i="6"/>
  <c r="AD690" i="6"/>
  <c r="J690" i="6"/>
  <c r="D690" i="6"/>
  <c r="AV689" i="6"/>
  <c r="AU689" i="6"/>
  <c r="AT689" i="6"/>
  <c r="AS689" i="6"/>
  <c r="AR689" i="6"/>
  <c r="AQ689" i="6"/>
  <c r="AP689" i="6"/>
  <c r="AO689" i="6"/>
  <c r="AN689" i="6"/>
  <c r="AM689" i="6"/>
  <c r="AL689" i="6"/>
  <c r="AK689" i="6"/>
  <c r="AJ689" i="6"/>
  <c r="AI689" i="6"/>
  <c r="AH689" i="6"/>
  <c r="AG689" i="6"/>
  <c r="AF689" i="6"/>
  <c r="AE689" i="6"/>
  <c r="AD689" i="6"/>
  <c r="J689" i="6"/>
  <c r="D689" i="6"/>
  <c r="AV688" i="6"/>
  <c r="AU688" i="6"/>
  <c r="AT688" i="6"/>
  <c r="AS688" i="6"/>
  <c r="AR688" i="6"/>
  <c r="AQ688" i="6"/>
  <c r="AP688" i="6"/>
  <c r="AO688" i="6"/>
  <c r="AN688" i="6"/>
  <c r="AM688" i="6"/>
  <c r="AL688" i="6"/>
  <c r="AK688" i="6"/>
  <c r="AJ688" i="6"/>
  <c r="AI688" i="6"/>
  <c r="AH688" i="6"/>
  <c r="AG688" i="6"/>
  <c r="AF688" i="6"/>
  <c r="AE688" i="6"/>
  <c r="AD688" i="6"/>
  <c r="J688" i="6"/>
  <c r="D688" i="6"/>
  <c r="AV687" i="6"/>
  <c r="AU687" i="6"/>
  <c r="AT687" i="6"/>
  <c r="AS687" i="6"/>
  <c r="AR687" i="6"/>
  <c r="AQ687" i="6"/>
  <c r="AP687" i="6"/>
  <c r="AO687" i="6"/>
  <c r="AN687" i="6"/>
  <c r="AM687" i="6"/>
  <c r="AL687" i="6"/>
  <c r="AK687" i="6"/>
  <c r="AJ687" i="6"/>
  <c r="AI687" i="6"/>
  <c r="AH687" i="6"/>
  <c r="AG687" i="6"/>
  <c r="AF687" i="6"/>
  <c r="AE687" i="6"/>
  <c r="AD687" i="6"/>
  <c r="J687" i="6"/>
  <c r="D687" i="6"/>
  <c r="AV686" i="6"/>
  <c r="AU686" i="6"/>
  <c r="AT686" i="6"/>
  <c r="AS686" i="6"/>
  <c r="AR686" i="6"/>
  <c r="AQ686" i="6"/>
  <c r="AP686" i="6"/>
  <c r="AO686" i="6"/>
  <c r="AN686" i="6"/>
  <c r="AM686" i="6"/>
  <c r="AL686" i="6"/>
  <c r="AK686" i="6"/>
  <c r="AJ686" i="6"/>
  <c r="AI686" i="6"/>
  <c r="AH686" i="6"/>
  <c r="AG686" i="6"/>
  <c r="AF686" i="6"/>
  <c r="AE686" i="6"/>
  <c r="AD686" i="6"/>
  <c r="J686" i="6"/>
  <c r="D686" i="6"/>
  <c r="AV685" i="6"/>
  <c r="AU685" i="6"/>
  <c r="AT685" i="6"/>
  <c r="AS685" i="6"/>
  <c r="AR685" i="6"/>
  <c r="AQ685" i="6"/>
  <c r="AP685" i="6"/>
  <c r="AO685" i="6"/>
  <c r="AN685" i="6"/>
  <c r="AM685" i="6"/>
  <c r="AL685" i="6"/>
  <c r="AK685" i="6"/>
  <c r="AJ685" i="6"/>
  <c r="AI685" i="6"/>
  <c r="AH685" i="6"/>
  <c r="AG685" i="6"/>
  <c r="AF685" i="6"/>
  <c r="AE685" i="6"/>
  <c r="AD685" i="6"/>
  <c r="J685" i="6"/>
  <c r="D685" i="6"/>
  <c r="AV684" i="6"/>
  <c r="AU684" i="6"/>
  <c r="AT684" i="6"/>
  <c r="AS684" i="6"/>
  <c r="AR684" i="6"/>
  <c r="AQ684" i="6"/>
  <c r="AP684" i="6"/>
  <c r="AO684" i="6"/>
  <c r="AN684" i="6"/>
  <c r="AM684" i="6"/>
  <c r="AL684" i="6"/>
  <c r="AK684" i="6"/>
  <c r="AJ684" i="6"/>
  <c r="AI684" i="6"/>
  <c r="AH684" i="6"/>
  <c r="AG684" i="6"/>
  <c r="AF684" i="6"/>
  <c r="AE684" i="6"/>
  <c r="AD684" i="6"/>
  <c r="J684" i="6"/>
  <c r="D684" i="6"/>
  <c r="AV683" i="6"/>
  <c r="AU683" i="6"/>
  <c r="AT683" i="6"/>
  <c r="AS683" i="6"/>
  <c r="AR683" i="6"/>
  <c r="AQ683" i="6"/>
  <c r="AP683" i="6"/>
  <c r="AO683" i="6"/>
  <c r="AN683" i="6"/>
  <c r="AM683" i="6"/>
  <c r="AL683" i="6"/>
  <c r="AK683" i="6"/>
  <c r="AJ683" i="6"/>
  <c r="AI683" i="6"/>
  <c r="AH683" i="6"/>
  <c r="AG683" i="6"/>
  <c r="AF683" i="6"/>
  <c r="AE683" i="6"/>
  <c r="AD683" i="6"/>
  <c r="J683" i="6"/>
  <c r="D683" i="6"/>
  <c r="AV682" i="6"/>
  <c r="AU682" i="6"/>
  <c r="AT682" i="6"/>
  <c r="AS682" i="6"/>
  <c r="AR682" i="6"/>
  <c r="AQ682" i="6"/>
  <c r="AP682" i="6"/>
  <c r="AO682" i="6"/>
  <c r="AN682" i="6"/>
  <c r="AM682" i="6"/>
  <c r="AL682" i="6"/>
  <c r="AK682" i="6"/>
  <c r="AJ682" i="6"/>
  <c r="AI682" i="6"/>
  <c r="AH682" i="6"/>
  <c r="AG682" i="6"/>
  <c r="AF682" i="6"/>
  <c r="AE682" i="6"/>
  <c r="AD682" i="6"/>
  <c r="J682" i="6"/>
  <c r="D682" i="6"/>
  <c r="AV681" i="6"/>
  <c r="AU681" i="6"/>
  <c r="AT681" i="6"/>
  <c r="AS681" i="6"/>
  <c r="AR681" i="6"/>
  <c r="AQ681" i="6"/>
  <c r="AP681" i="6"/>
  <c r="AO681" i="6"/>
  <c r="AN681" i="6"/>
  <c r="AM681" i="6"/>
  <c r="AL681" i="6"/>
  <c r="AK681" i="6"/>
  <c r="AJ681" i="6"/>
  <c r="AI681" i="6"/>
  <c r="AH681" i="6"/>
  <c r="AG681" i="6"/>
  <c r="AF681" i="6"/>
  <c r="AE681" i="6"/>
  <c r="AD681" i="6"/>
  <c r="J681" i="6"/>
  <c r="D681" i="6"/>
  <c r="AV680" i="6"/>
  <c r="AU680" i="6"/>
  <c r="AT680" i="6"/>
  <c r="AS680" i="6"/>
  <c r="AR680" i="6"/>
  <c r="AQ680" i="6"/>
  <c r="AP680" i="6"/>
  <c r="AO680" i="6"/>
  <c r="AN680" i="6"/>
  <c r="AM680" i="6"/>
  <c r="AL680" i="6"/>
  <c r="AK680" i="6"/>
  <c r="AJ680" i="6"/>
  <c r="AI680" i="6"/>
  <c r="AH680" i="6"/>
  <c r="AG680" i="6"/>
  <c r="AF680" i="6"/>
  <c r="AE680" i="6"/>
  <c r="AD680" i="6"/>
  <c r="J680" i="6"/>
  <c r="D680" i="6"/>
  <c r="AV679" i="6"/>
  <c r="AU679" i="6"/>
  <c r="AT679" i="6"/>
  <c r="AS679" i="6"/>
  <c r="AR679" i="6"/>
  <c r="AQ679" i="6"/>
  <c r="AP679" i="6"/>
  <c r="AO679" i="6"/>
  <c r="AN679" i="6"/>
  <c r="AM679" i="6"/>
  <c r="AL679" i="6"/>
  <c r="AK679" i="6"/>
  <c r="AJ679" i="6"/>
  <c r="AI679" i="6"/>
  <c r="AH679" i="6"/>
  <c r="AG679" i="6"/>
  <c r="AF679" i="6"/>
  <c r="AE679" i="6"/>
  <c r="AD679" i="6"/>
  <c r="J679" i="6"/>
  <c r="D679" i="6"/>
  <c r="AV678" i="6"/>
  <c r="AU678" i="6"/>
  <c r="AT678" i="6"/>
  <c r="AS678" i="6"/>
  <c r="AR678" i="6"/>
  <c r="AQ678" i="6"/>
  <c r="AP678" i="6"/>
  <c r="AO678" i="6"/>
  <c r="AN678" i="6"/>
  <c r="AM678" i="6"/>
  <c r="AL678" i="6"/>
  <c r="AK678" i="6"/>
  <c r="AJ678" i="6"/>
  <c r="AI678" i="6"/>
  <c r="AH678" i="6"/>
  <c r="AG678" i="6"/>
  <c r="AF678" i="6"/>
  <c r="AE678" i="6"/>
  <c r="AD678" i="6"/>
  <c r="J678" i="6"/>
  <c r="D678" i="6"/>
  <c r="AV677" i="6"/>
  <c r="AU677" i="6"/>
  <c r="AT677" i="6"/>
  <c r="AS677" i="6"/>
  <c r="AR677" i="6"/>
  <c r="AQ677" i="6"/>
  <c r="AP677" i="6"/>
  <c r="AO677" i="6"/>
  <c r="AN677" i="6"/>
  <c r="AM677" i="6"/>
  <c r="AL677" i="6"/>
  <c r="AK677" i="6"/>
  <c r="AJ677" i="6"/>
  <c r="AI677" i="6"/>
  <c r="AH677" i="6"/>
  <c r="AG677" i="6"/>
  <c r="AF677" i="6"/>
  <c r="AE677" i="6"/>
  <c r="AD677" i="6"/>
  <c r="J677" i="6"/>
  <c r="D677" i="6"/>
  <c r="AV676" i="6"/>
  <c r="AU676" i="6"/>
  <c r="AT676" i="6"/>
  <c r="AS676" i="6"/>
  <c r="AR676" i="6"/>
  <c r="AQ676" i="6"/>
  <c r="AP676" i="6"/>
  <c r="AO676" i="6"/>
  <c r="AN676" i="6"/>
  <c r="AM676" i="6"/>
  <c r="AL676" i="6"/>
  <c r="AK676" i="6"/>
  <c r="AJ676" i="6"/>
  <c r="AI676" i="6"/>
  <c r="AH676" i="6"/>
  <c r="AG676" i="6"/>
  <c r="AF676" i="6"/>
  <c r="AE676" i="6"/>
  <c r="AD676" i="6"/>
  <c r="J676" i="6"/>
  <c r="D676" i="6"/>
  <c r="AV675" i="6"/>
  <c r="AU675" i="6"/>
  <c r="AT675" i="6"/>
  <c r="AS675" i="6"/>
  <c r="AR675" i="6"/>
  <c r="AQ675" i="6"/>
  <c r="AP675" i="6"/>
  <c r="AO675" i="6"/>
  <c r="AN675" i="6"/>
  <c r="AM675" i="6"/>
  <c r="AL675" i="6"/>
  <c r="AK675" i="6"/>
  <c r="AJ675" i="6"/>
  <c r="AI675" i="6"/>
  <c r="AH675" i="6"/>
  <c r="AG675" i="6"/>
  <c r="AF675" i="6"/>
  <c r="AE675" i="6"/>
  <c r="AD675" i="6"/>
  <c r="J675" i="6"/>
  <c r="D675" i="6"/>
  <c r="AV674" i="6"/>
  <c r="AU674" i="6"/>
  <c r="AT674" i="6"/>
  <c r="AS674" i="6"/>
  <c r="AR674" i="6"/>
  <c r="AQ674" i="6"/>
  <c r="AP674" i="6"/>
  <c r="AO674" i="6"/>
  <c r="AN674" i="6"/>
  <c r="AM674" i="6"/>
  <c r="AL674" i="6"/>
  <c r="AK674" i="6"/>
  <c r="AJ674" i="6"/>
  <c r="AI674" i="6"/>
  <c r="AH674" i="6"/>
  <c r="AG674" i="6"/>
  <c r="AF674" i="6"/>
  <c r="AE674" i="6"/>
  <c r="AD674" i="6"/>
  <c r="J674" i="6"/>
  <c r="D674" i="6"/>
  <c r="AV673" i="6"/>
  <c r="AU673" i="6"/>
  <c r="AT673" i="6"/>
  <c r="AS673" i="6"/>
  <c r="AR673" i="6"/>
  <c r="AQ673" i="6"/>
  <c r="AP673" i="6"/>
  <c r="AO673" i="6"/>
  <c r="AN673" i="6"/>
  <c r="AM673" i="6"/>
  <c r="AL673" i="6"/>
  <c r="AK673" i="6"/>
  <c r="AJ673" i="6"/>
  <c r="AI673" i="6"/>
  <c r="AH673" i="6"/>
  <c r="AG673" i="6"/>
  <c r="AF673" i="6"/>
  <c r="AE673" i="6"/>
  <c r="AD673" i="6"/>
  <c r="J673" i="6"/>
  <c r="D673" i="6"/>
  <c r="AV672" i="6"/>
  <c r="AU672" i="6"/>
  <c r="AT672" i="6"/>
  <c r="AS672" i="6"/>
  <c r="AR672" i="6"/>
  <c r="AQ672" i="6"/>
  <c r="AP672" i="6"/>
  <c r="AO672" i="6"/>
  <c r="AN672" i="6"/>
  <c r="AM672" i="6"/>
  <c r="AL672" i="6"/>
  <c r="AK672" i="6"/>
  <c r="AJ672" i="6"/>
  <c r="AI672" i="6"/>
  <c r="AH672" i="6"/>
  <c r="AG672" i="6"/>
  <c r="AF672" i="6"/>
  <c r="AE672" i="6"/>
  <c r="AD672" i="6"/>
  <c r="J672" i="6"/>
  <c r="D672" i="6"/>
  <c r="AV671" i="6"/>
  <c r="AU671" i="6"/>
  <c r="AT671" i="6"/>
  <c r="AS671" i="6"/>
  <c r="AR671" i="6"/>
  <c r="AQ671" i="6"/>
  <c r="AP671" i="6"/>
  <c r="AO671" i="6"/>
  <c r="AN671" i="6"/>
  <c r="AM671" i="6"/>
  <c r="AL671" i="6"/>
  <c r="AK671" i="6"/>
  <c r="AJ671" i="6"/>
  <c r="AI671" i="6"/>
  <c r="AH671" i="6"/>
  <c r="AG671" i="6"/>
  <c r="AF671" i="6"/>
  <c r="AE671" i="6"/>
  <c r="AD671" i="6"/>
  <c r="J671" i="6"/>
  <c r="D671" i="6"/>
  <c r="AV670" i="6"/>
  <c r="AU670" i="6"/>
  <c r="AT670" i="6"/>
  <c r="AS670" i="6"/>
  <c r="AR670" i="6"/>
  <c r="AQ670" i="6"/>
  <c r="AP670" i="6"/>
  <c r="AO670" i="6"/>
  <c r="AN670" i="6"/>
  <c r="AM670" i="6"/>
  <c r="AL670" i="6"/>
  <c r="AK670" i="6"/>
  <c r="AJ670" i="6"/>
  <c r="AI670" i="6"/>
  <c r="AH670" i="6"/>
  <c r="AG670" i="6"/>
  <c r="AF670" i="6"/>
  <c r="AE670" i="6"/>
  <c r="AD670" i="6"/>
  <c r="J670" i="6"/>
  <c r="D670" i="6"/>
  <c r="AV669" i="6"/>
  <c r="AU669" i="6"/>
  <c r="AT669" i="6"/>
  <c r="AS669" i="6"/>
  <c r="AR669" i="6"/>
  <c r="AQ669" i="6"/>
  <c r="AP669" i="6"/>
  <c r="AO669" i="6"/>
  <c r="AN669" i="6"/>
  <c r="AM669" i="6"/>
  <c r="AL669" i="6"/>
  <c r="AK669" i="6"/>
  <c r="AJ669" i="6"/>
  <c r="AI669" i="6"/>
  <c r="AH669" i="6"/>
  <c r="AG669" i="6"/>
  <c r="AF669" i="6"/>
  <c r="AE669" i="6"/>
  <c r="AD669" i="6"/>
  <c r="J669" i="6"/>
  <c r="D669" i="6"/>
  <c r="AV668" i="6"/>
  <c r="AU668" i="6"/>
  <c r="AT668" i="6"/>
  <c r="AS668" i="6"/>
  <c r="AR668" i="6"/>
  <c r="AQ668" i="6"/>
  <c r="AP668" i="6"/>
  <c r="AO668" i="6"/>
  <c r="AN668" i="6"/>
  <c r="AM668" i="6"/>
  <c r="AL668" i="6"/>
  <c r="AK668" i="6"/>
  <c r="AJ668" i="6"/>
  <c r="AI668" i="6"/>
  <c r="AH668" i="6"/>
  <c r="AG668" i="6"/>
  <c r="AF668" i="6"/>
  <c r="AE668" i="6"/>
  <c r="AD668" i="6"/>
  <c r="J668" i="6"/>
  <c r="D668" i="6"/>
  <c r="AV667" i="6"/>
  <c r="AU667" i="6"/>
  <c r="AT667" i="6"/>
  <c r="AS667" i="6"/>
  <c r="AR667" i="6"/>
  <c r="AQ667" i="6"/>
  <c r="AP667" i="6"/>
  <c r="AO667" i="6"/>
  <c r="AN667" i="6"/>
  <c r="AM667" i="6"/>
  <c r="AL667" i="6"/>
  <c r="AK667" i="6"/>
  <c r="AJ667" i="6"/>
  <c r="AI667" i="6"/>
  <c r="AH667" i="6"/>
  <c r="AG667" i="6"/>
  <c r="AF667" i="6"/>
  <c r="AE667" i="6"/>
  <c r="AD667" i="6"/>
  <c r="J667" i="6"/>
  <c r="D667" i="6"/>
  <c r="AV666" i="6"/>
  <c r="AU666" i="6"/>
  <c r="AT666" i="6"/>
  <c r="AS666" i="6"/>
  <c r="AR666" i="6"/>
  <c r="AQ666" i="6"/>
  <c r="AP666" i="6"/>
  <c r="AO666" i="6"/>
  <c r="AN666" i="6"/>
  <c r="AM666" i="6"/>
  <c r="AL666" i="6"/>
  <c r="AK666" i="6"/>
  <c r="AJ666" i="6"/>
  <c r="AI666" i="6"/>
  <c r="AH666" i="6"/>
  <c r="AG666" i="6"/>
  <c r="AF666" i="6"/>
  <c r="AE666" i="6"/>
  <c r="AD666" i="6"/>
  <c r="J666" i="6"/>
  <c r="D666" i="6"/>
  <c r="AV665" i="6"/>
  <c r="AU665" i="6"/>
  <c r="AT665" i="6"/>
  <c r="AS665" i="6"/>
  <c r="AR665" i="6"/>
  <c r="AQ665" i="6"/>
  <c r="AP665" i="6"/>
  <c r="AO665" i="6"/>
  <c r="AN665" i="6"/>
  <c r="AM665" i="6"/>
  <c r="AL665" i="6"/>
  <c r="AK665" i="6"/>
  <c r="AJ665" i="6"/>
  <c r="AI665" i="6"/>
  <c r="AH665" i="6"/>
  <c r="AG665" i="6"/>
  <c r="AF665" i="6"/>
  <c r="AE665" i="6"/>
  <c r="AD665" i="6"/>
  <c r="J665" i="6"/>
  <c r="D665" i="6"/>
  <c r="AV664" i="6"/>
  <c r="AU664" i="6"/>
  <c r="AT664" i="6"/>
  <c r="AS664" i="6"/>
  <c r="AR664" i="6"/>
  <c r="AQ664" i="6"/>
  <c r="AP664" i="6"/>
  <c r="AO664" i="6"/>
  <c r="AN664" i="6"/>
  <c r="AM664" i="6"/>
  <c r="AL664" i="6"/>
  <c r="AK664" i="6"/>
  <c r="AJ664" i="6"/>
  <c r="AI664" i="6"/>
  <c r="AH664" i="6"/>
  <c r="AG664" i="6"/>
  <c r="AF664" i="6"/>
  <c r="AE664" i="6"/>
  <c r="AD664" i="6"/>
  <c r="J664" i="6"/>
  <c r="D664" i="6"/>
  <c r="AV663" i="6"/>
  <c r="AU663" i="6"/>
  <c r="AT663" i="6"/>
  <c r="AS663" i="6"/>
  <c r="AR663" i="6"/>
  <c r="AQ663" i="6"/>
  <c r="AP663" i="6"/>
  <c r="AO663" i="6"/>
  <c r="AN663" i="6"/>
  <c r="AM663" i="6"/>
  <c r="AL663" i="6"/>
  <c r="AK663" i="6"/>
  <c r="AJ663" i="6"/>
  <c r="AI663" i="6"/>
  <c r="AH663" i="6"/>
  <c r="AG663" i="6"/>
  <c r="AF663" i="6"/>
  <c r="AE663" i="6"/>
  <c r="AD663" i="6"/>
  <c r="J663" i="6"/>
  <c r="D663" i="6"/>
  <c r="AV662" i="6"/>
  <c r="AU662" i="6"/>
  <c r="AT662" i="6"/>
  <c r="AS662" i="6"/>
  <c r="AR662" i="6"/>
  <c r="AQ662" i="6"/>
  <c r="AP662" i="6"/>
  <c r="AO662" i="6"/>
  <c r="AN662" i="6"/>
  <c r="AM662" i="6"/>
  <c r="AL662" i="6"/>
  <c r="AK662" i="6"/>
  <c r="AJ662" i="6"/>
  <c r="AI662" i="6"/>
  <c r="AH662" i="6"/>
  <c r="AG662" i="6"/>
  <c r="AF662" i="6"/>
  <c r="AE662" i="6"/>
  <c r="AD662" i="6"/>
  <c r="J662" i="6"/>
  <c r="D662" i="6"/>
  <c r="AV661" i="6"/>
  <c r="AU661" i="6"/>
  <c r="AT661" i="6"/>
  <c r="AS661" i="6"/>
  <c r="AR661" i="6"/>
  <c r="AQ661" i="6"/>
  <c r="AP661" i="6"/>
  <c r="AO661" i="6"/>
  <c r="AN661" i="6"/>
  <c r="AM661" i="6"/>
  <c r="AL661" i="6"/>
  <c r="AK661" i="6"/>
  <c r="AJ661" i="6"/>
  <c r="AI661" i="6"/>
  <c r="AH661" i="6"/>
  <c r="AG661" i="6"/>
  <c r="AF661" i="6"/>
  <c r="AE661" i="6"/>
  <c r="AD661" i="6"/>
  <c r="J661" i="6"/>
  <c r="D661" i="6"/>
  <c r="AV660" i="6"/>
  <c r="AU660" i="6"/>
  <c r="AT660" i="6"/>
  <c r="AS660" i="6"/>
  <c r="AR660" i="6"/>
  <c r="AQ660" i="6"/>
  <c r="AP660" i="6"/>
  <c r="AO660" i="6"/>
  <c r="AN660" i="6"/>
  <c r="AM660" i="6"/>
  <c r="AL660" i="6"/>
  <c r="AK660" i="6"/>
  <c r="AJ660" i="6"/>
  <c r="AI660" i="6"/>
  <c r="AH660" i="6"/>
  <c r="AG660" i="6"/>
  <c r="AF660" i="6"/>
  <c r="AE660" i="6"/>
  <c r="AD660" i="6"/>
  <c r="J660" i="6"/>
  <c r="D660" i="6"/>
  <c r="AV659" i="6"/>
  <c r="AU659" i="6"/>
  <c r="AT659" i="6"/>
  <c r="AS659" i="6"/>
  <c r="AR659" i="6"/>
  <c r="AQ659" i="6"/>
  <c r="AP659" i="6"/>
  <c r="AO659" i="6"/>
  <c r="AN659" i="6"/>
  <c r="AM659" i="6"/>
  <c r="AL659" i="6"/>
  <c r="AK659" i="6"/>
  <c r="AJ659" i="6"/>
  <c r="AI659" i="6"/>
  <c r="AH659" i="6"/>
  <c r="AG659" i="6"/>
  <c r="AF659" i="6"/>
  <c r="AE659" i="6"/>
  <c r="AD659" i="6"/>
  <c r="J659" i="6"/>
  <c r="D659" i="6"/>
  <c r="AV658" i="6"/>
  <c r="AU658" i="6"/>
  <c r="AT658" i="6"/>
  <c r="AS658" i="6"/>
  <c r="AR658" i="6"/>
  <c r="AQ658" i="6"/>
  <c r="AP658" i="6"/>
  <c r="AO658" i="6"/>
  <c r="AN658" i="6"/>
  <c r="AM658" i="6"/>
  <c r="AL658" i="6"/>
  <c r="AK658" i="6"/>
  <c r="AJ658" i="6"/>
  <c r="AI658" i="6"/>
  <c r="AH658" i="6"/>
  <c r="AG658" i="6"/>
  <c r="AF658" i="6"/>
  <c r="AE658" i="6"/>
  <c r="AD658" i="6"/>
  <c r="J658" i="6"/>
  <c r="D658" i="6"/>
  <c r="AV657" i="6"/>
  <c r="AU657" i="6"/>
  <c r="AT657" i="6"/>
  <c r="AS657" i="6"/>
  <c r="AR657" i="6"/>
  <c r="AQ657" i="6"/>
  <c r="AP657" i="6"/>
  <c r="AO657" i="6"/>
  <c r="AN657" i="6"/>
  <c r="AM657" i="6"/>
  <c r="AL657" i="6"/>
  <c r="AK657" i="6"/>
  <c r="AJ657" i="6"/>
  <c r="AI657" i="6"/>
  <c r="AH657" i="6"/>
  <c r="AG657" i="6"/>
  <c r="AF657" i="6"/>
  <c r="AE657" i="6"/>
  <c r="AD657" i="6"/>
  <c r="J657" i="6"/>
  <c r="D657" i="6"/>
  <c r="AV656" i="6"/>
  <c r="AU656" i="6"/>
  <c r="AT656" i="6"/>
  <c r="AS656" i="6"/>
  <c r="AR656" i="6"/>
  <c r="AQ656" i="6"/>
  <c r="AP656" i="6"/>
  <c r="AO656" i="6"/>
  <c r="AN656" i="6"/>
  <c r="AM656" i="6"/>
  <c r="AL656" i="6"/>
  <c r="AK656" i="6"/>
  <c r="AJ656" i="6"/>
  <c r="AI656" i="6"/>
  <c r="AH656" i="6"/>
  <c r="AG656" i="6"/>
  <c r="AF656" i="6"/>
  <c r="AE656" i="6"/>
  <c r="AD656" i="6"/>
  <c r="J656" i="6"/>
  <c r="D656" i="6"/>
  <c r="AV655" i="6"/>
  <c r="AU655" i="6"/>
  <c r="AT655" i="6"/>
  <c r="AS655" i="6"/>
  <c r="AR655" i="6"/>
  <c r="AQ655" i="6"/>
  <c r="AP655" i="6"/>
  <c r="AO655" i="6"/>
  <c r="AN655" i="6"/>
  <c r="AM655" i="6"/>
  <c r="AL655" i="6"/>
  <c r="AK655" i="6"/>
  <c r="AJ655" i="6"/>
  <c r="AI655" i="6"/>
  <c r="AH655" i="6"/>
  <c r="AG655" i="6"/>
  <c r="AF655" i="6"/>
  <c r="AE655" i="6"/>
  <c r="AD655" i="6"/>
  <c r="J655" i="6"/>
  <c r="D655" i="6"/>
  <c r="AV654" i="6"/>
  <c r="AU654" i="6"/>
  <c r="AT654" i="6"/>
  <c r="AS654" i="6"/>
  <c r="AR654" i="6"/>
  <c r="AQ654" i="6"/>
  <c r="AP654" i="6"/>
  <c r="AO654" i="6"/>
  <c r="AN654" i="6"/>
  <c r="AM654" i="6"/>
  <c r="AL654" i="6"/>
  <c r="AK654" i="6"/>
  <c r="AJ654" i="6"/>
  <c r="AI654" i="6"/>
  <c r="AH654" i="6"/>
  <c r="AG654" i="6"/>
  <c r="AF654" i="6"/>
  <c r="AE654" i="6"/>
  <c r="AD654" i="6"/>
  <c r="J654" i="6"/>
  <c r="D654" i="6"/>
  <c r="AV653" i="6"/>
  <c r="AU653" i="6"/>
  <c r="AT653" i="6"/>
  <c r="AS653" i="6"/>
  <c r="AR653" i="6"/>
  <c r="AQ653" i="6"/>
  <c r="AP653" i="6"/>
  <c r="AO653" i="6"/>
  <c r="AN653" i="6"/>
  <c r="AM653" i="6"/>
  <c r="AL653" i="6"/>
  <c r="AK653" i="6"/>
  <c r="AJ653" i="6"/>
  <c r="AI653" i="6"/>
  <c r="AH653" i="6"/>
  <c r="AG653" i="6"/>
  <c r="AF653" i="6"/>
  <c r="AE653" i="6"/>
  <c r="AD653" i="6"/>
  <c r="J653" i="6"/>
  <c r="D653" i="6"/>
  <c r="AV652" i="6"/>
  <c r="AU652" i="6"/>
  <c r="AT652" i="6"/>
  <c r="AS652" i="6"/>
  <c r="AR652" i="6"/>
  <c r="AQ652" i="6"/>
  <c r="AP652" i="6"/>
  <c r="AO652" i="6"/>
  <c r="AN652" i="6"/>
  <c r="AM652" i="6"/>
  <c r="AL652" i="6"/>
  <c r="AK652" i="6"/>
  <c r="AJ652" i="6"/>
  <c r="AI652" i="6"/>
  <c r="AH652" i="6"/>
  <c r="AG652" i="6"/>
  <c r="AF652" i="6"/>
  <c r="AE652" i="6"/>
  <c r="AD652" i="6"/>
  <c r="J652" i="6"/>
  <c r="D652" i="6"/>
  <c r="AV651" i="6"/>
  <c r="AU651" i="6"/>
  <c r="AT651" i="6"/>
  <c r="AS651" i="6"/>
  <c r="AR651" i="6"/>
  <c r="AQ651" i="6"/>
  <c r="AP651" i="6"/>
  <c r="AO651" i="6"/>
  <c r="AN651" i="6"/>
  <c r="AM651" i="6"/>
  <c r="AL651" i="6"/>
  <c r="AK651" i="6"/>
  <c r="AJ651" i="6"/>
  <c r="AI651" i="6"/>
  <c r="AH651" i="6"/>
  <c r="AG651" i="6"/>
  <c r="AF651" i="6"/>
  <c r="AE651" i="6"/>
  <c r="AD651" i="6"/>
  <c r="J651" i="6"/>
  <c r="D651" i="6"/>
  <c r="AV650" i="6"/>
  <c r="AU650" i="6"/>
  <c r="AT650" i="6"/>
  <c r="AS650" i="6"/>
  <c r="AR650" i="6"/>
  <c r="AQ650" i="6"/>
  <c r="AP650" i="6"/>
  <c r="AO650" i="6"/>
  <c r="AN650" i="6"/>
  <c r="AM650" i="6"/>
  <c r="AL650" i="6"/>
  <c r="AK650" i="6"/>
  <c r="AJ650" i="6"/>
  <c r="AI650" i="6"/>
  <c r="AH650" i="6"/>
  <c r="AG650" i="6"/>
  <c r="AF650" i="6"/>
  <c r="AE650" i="6"/>
  <c r="AD650" i="6"/>
  <c r="J650" i="6"/>
  <c r="D650" i="6"/>
  <c r="AV649" i="6"/>
  <c r="AU649" i="6"/>
  <c r="AT649" i="6"/>
  <c r="AS649" i="6"/>
  <c r="AR649" i="6"/>
  <c r="AQ649" i="6"/>
  <c r="AP649" i="6"/>
  <c r="AO649" i="6"/>
  <c r="AN649" i="6"/>
  <c r="AM649" i="6"/>
  <c r="AL649" i="6"/>
  <c r="AK649" i="6"/>
  <c r="AJ649" i="6"/>
  <c r="AI649" i="6"/>
  <c r="AH649" i="6"/>
  <c r="AG649" i="6"/>
  <c r="AF649" i="6"/>
  <c r="AE649" i="6"/>
  <c r="AD649" i="6"/>
  <c r="J649" i="6"/>
  <c r="D649" i="6"/>
  <c r="AV648" i="6"/>
  <c r="AU648" i="6"/>
  <c r="AT648" i="6"/>
  <c r="AS648" i="6"/>
  <c r="AR648" i="6"/>
  <c r="AQ648" i="6"/>
  <c r="AP648" i="6"/>
  <c r="AO648" i="6"/>
  <c r="AN648" i="6"/>
  <c r="AM648" i="6"/>
  <c r="AL648" i="6"/>
  <c r="AK648" i="6"/>
  <c r="AJ648" i="6"/>
  <c r="AI648" i="6"/>
  <c r="AH648" i="6"/>
  <c r="AG648" i="6"/>
  <c r="AF648" i="6"/>
  <c r="AE648" i="6"/>
  <c r="AD648" i="6"/>
  <c r="J648" i="6"/>
  <c r="D648" i="6"/>
  <c r="AV647" i="6"/>
  <c r="AU647" i="6"/>
  <c r="AT647" i="6"/>
  <c r="AS647" i="6"/>
  <c r="AR647" i="6"/>
  <c r="AQ647" i="6"/>
  <c r="AP647" i="6"/>
  <c r="AO647" i="6"/>
  <c r="AN647" i="6"/>
  <c r="AM647" i="6"/>
  <c r="AL647" i="6"/>
  <c r="AK647" i="6"/>
  <c r="AJ647" i="6"/>
  <c r="AI647" i="6"/>
  <c r="AH647" i="6"/>
  <c r="AG647" i="6"/>
  <c r="AF647" i="6"/>
  <c r="AE647" i="6"/>
  <c r="AD647" i="6"/>
  <c r="J647" i="6"/>
  <c r="D647" i="6"/>
  <c r="AV646" i="6"/>
  <c r="AU646" i="6"/>
  <c r="AT646" i="6"/>
  <c r="AS646" i="6"/>
  <c r="AR646" i="6"/>
  <c r="AQ646" i="6"/>
  <c r="AP646" i="6"/>
  <c r="AO646" i="6"/>
  <c r="AN646" i="6"/>
  <c r="AM646" i="6"/>
  <c r="AL646" i="6"/>
  <c r="AK646" i="6"/>
  <c r="AJ646" i="6"/>
  <c r="AI646" i="6"/>
  <c r="AH646" i="6"/>
  <c r="AG646" i="6"/>
  <c r="AF646" i="6"/>
  <c r="AE646" i="6"/>
  <c r="AD646" i="6"/>
  <c r="J646" i="6"/>
  <c r="D646" i="6"/>
  <c r="AV645" i="6"/>
  <c r="AU645" i="6"/>
  <c r="AT645" i="6"/>
  <c r="AS645" i="6"/>
  <c r="AR645" i="6"/>
  <c r="AQ645" i="6"/>
  <c r="AP645" i="6"/>
  <c r="AO645" i="6"/>
  <c r="AN645" i="6"/>
  <c r="AM645" i="6"/>
  <c r="AL645" i="6"/>
  <c r="AK645" i="6"/>
  <c r="AJ645" i="6"/>
  <c r="AI645" i="6"/>
  <c r="AH645" i="6"/>
  <c r="AG645" i="6"/>
  <c r="AF645" i="6"/>
  <c r="AE645" i="6"/>
  <c r="AD645" i="6"/>
  <c r="J645" i="6"/>
  <c r="D645" i="6"/>
  <c r="AV644" i="6"/>
  <c r="AU644" i="6"/>
  <c r="AT644" i="6"/>
  <c r="AS644" i="6"/>
  <c r="AR644" i="6"/>
  <c r="AQ644" i="6"/>
  <c r="AP644" i="6"/>
  <c r="AO644" i="6"/>
  <c r="AN644" i="6"/>
  <c r="AM644" i="6"/>
  <c r="AL644" i="6"/>
  <c r="AK644" i="6"/>
  <c r="AJ644" i="6"/>
  <c r="AI644" i="6"/>
  <c r="AH644" i="6"/>
  <c r="AG644" i="6"/>
  <c r="AF644" i="6"/>
  <c r="AE644" i="6"/>
  <c r="AD644" i="6"/>
  <c r="J644" i="6"/>
  <c r="D644" i="6"/>
  <c r="AV643" i="6"/>
  <c r="AU643" i="6"/>
  <c r="AT643" i="6"/>
  <c r="AS643" i="6"/>
  <c r="AR643" i="6"/>
  <c r="AQ643" i="6"/>
  <c r="AP643" i="6"/>
  <c r="AO643" i="6"/>
  <c r="AN643" i="6"/>
  <c r="AM643" i="6"/>
  <c r="AL643" i="6"/>
  <c r="AK643" i="6"/>
  <c r="AJ643" i="6"/>
  <c r="AI643" i="6"/>
  <c r="AH643" i="6"/>
  <c r="AG643" i="6"/>
  <c r="AF643" i="6"/>
  <c r="AE643" i="6"/>
  <c r="AD643" i="6"/>
  <c r="J643" i="6"/>
  <c r="D643" i="6"/>
  <c r="AV642" i="6"/>
  <c r="AU642" i="6"/>
  <c r="AT642" i="6"/>
  <c r="AS642" i="6"/>
  <c r="AR642" i="6"/>
  <c r="AQ642" i="6"/>
  <c r="AP642" i="6"/>
  <c r="AO642" i="6"/>
  <c r="AN642" i="6"/>
  <c r="AM642" i="6"/>
  <c r="AL642" i="6"/>
  <c r="AK642" i="6"/>
  <c r="AJ642" i="6"/>
  <c r="AI642" i="6"/>
  <c r="AH642" i="6"/>
  <c r="AG642" i="6"/>
  <c r="AF642" i="6"/>
  <c r="AE642" i="6"/>
  <c r="AD642" i="6"/>
  <c r="J642" i="6"/>
  <c r="D642" i="6"/>
  <c r="AV641" i="6"/>
  <c r="AU641" i="6"/>
  <c r="AT641" i="6"/>
  <c r="AS641" i="6"/>
  <c r="AR641" i="6"/>
  <c r="AQ641" i="6"/>
  <c r="AP641" i="6"/>
  <c r="AO641" i="6"/>
  <c r="AN641" i="6"/>
  <c r="AM641" i="6"/>
  <c r="AL641" i="6"/>
  <c r="AK641" i="6"/>
  <c r="AJ641" i="6"/>
  <c r="AI641" i="6"/>
  <c r="AH641" i="6"/>
  <c r="AG641" i="6"/>
  <c r="AF641" i="6"/>
  <c r="AE641" i="6"/>
  <c r="AD641" i="6"/>
  <c r="J641" i="6"/>
  <c r="D641" i="6"/>
  <c r="AV640" i="6"/>
  <c r="AU640" i="6"/>
  <c r="AT640" i="6"/>
  <c r="AS640" i="6"/>
  <c r="AR640" i="6"/>
  <c r="AQ640" i="6"/>
  <c r="AP640" i="6"/>
  <c r="AO640" i="6"/>
  <c r="AN640" i="6"/>
  <c r="AM640" i="6"/>
  <c r="AL640" i="6"/>
  <c r="AK640" i="6"/>
  <c r="AJ640" i="6"/>
  <c r="AI640" i="6"/>
  <c r="AH640" i="6"/>
  <c r="AG640" i="6"/>
  <c r="AF640" i="6"/>
  <c r="AE640" i="6"/>
  <c r="AD640" i="6"/>
  <c r="J640" i="6"/>
  <c r="D640" i="6"/>
  <c r="AV639" i="6"/>
  <c r="AU639" i="6"/>
  <c r="AT639" i="6"/>
  <c r="AS639" i="6"/>
  <c r="AR639" i="6"/>
  <c r="AQ639" i="6"/>
  <c r="AP639" i="6"/>
  <c r="AO639" i="6"/>
  <c r="AN639" i="6"/>
  <c r="AM639" i="6"/>
  <c r="AL639" i="6"/>
  <c r="AK639" i="6"/>
  <c r="AJ639" i="6"/>
  <c r="AI639" i="6"/>
  <c r="AH639" i="6"/>
  <c r="AG639" i="6"/>
  <c r="AF639" i="6"/>
  <c r="AE639" i="6"/>
  <c r="AD639" i="6"/>
  <c r="J639" i="6"/>
  <c r="D639" i="6"/>
  <c r="AV638" i="6"/>
  <c r="AU638" i="6"/>
  <c r="AT638" i="6"/>
  <c r="AS638" i="6"/>
  <c r="AR638" i="6"/>
  <c r="AQ638" i="6"/>
  <c r="AP638" i="6"/>
  <c r="AO638" i="6"/>
  <c r="AN638" i="6"/>
  <c r="AM638" i="6"/>
  <c r="AL638" i="6"/>
  <c r="AK638" i="6"/>
  <c r="AJ638" i="6"/>
  <c r="AI638" i="6"/>
  <c r="AH638" i="6"/>
  <c r="AG638" i="6"/>
  <c r="AF638" i="6"/>
  <c r="AE638" i="6"/>
  <c r="AD638" i="6"/>
  <c r="J638" i="6"/>
  <c r="D638" i="6"/>
  <c r="AV637" i="6"/>
  <c r="AU637" i="6"/>
  <c r="AT637" i="6"/>
  <c r="AS637" i="6"/>
  <c r="AR637" i="6"/>
  <c r="AQ637" i="6"/>
  <c r="AP637" i="6"/>
  <c r="AO637" i="6"/>
  <c r="AN637" i="6"/>
  <c r="AM637" i="6"/>
  <c r="AL637" i="6"/>
  <c r="AK637" i="6"/>
  <c r="AJ637" i="6"/>
  <c r="AI637" i="6"/>
  <c r="AH637" i="6"/>
  <c r="AG637" i="6"/>
  <c r="AF637" i="6"/>
  <c r="AE637" i="6"/>
  <c r="AD637" i="6"/>
  <c r="J637" i="6"/>
  <c r="D637" i="6"/>
  <c r="AV636" i="6"/>
  <c r="AU636" i="6"/>
  <c r="AT636" i="6"/>
  <c r="AS636" i="6"/>
  <c r="AR636" i="6"/>
  <c r="AQ636" i="6"/>
  <c r="AP636" i="6"/>
  <c r="AO636" i="6"/>
  <c r="AN636" i="6"/>
  <c r="AM636" i="6"/>
  <c r="AL636" i="6"/>
  <c r="AK636" i="6"/>
  <c r="AJ636" i="6"/>
  <c r="AI636" i="6"/>
  <c r="AH636" i="6"/>
  <c r="AG636" i="6"/>
  <c r="AF636" i="6"/>
  <c r="AE636" i="6"/>
  <c r="AD636" i="6"/>
  <c r="J636" i="6"/>
  <c r="D636" i="6"/>
  <c r="AV635" i="6"/>
  <c r="AU635" i="6"/>
  <c r="AT635" i="6"/>
  <c r="AS635" i="6"/>
  <c r="AR635" i="6"/>
  <c r="AQ635" i="6"/>
  <c r="AP635" i="6"/>
  <c r="AO635" i="6"/>
  <c r="AN635" i="6"/>
  <c r="AM635" i="6"/>
  <c r="AL635" i="6"/>
  <c r="AK635" i="6"/>
  <c r="AJ635" i="6"/>
  <c r="AI635" i="6"/>
  <c r="AH635" i="6"/>
  <c r="AG635" i="6"/>
  <c r="AF635" i="6"/>
  <c r="AE635" i="6"/>
  <c r="AD635" i="6"/>
  <c r="J635" i="6"/>
  <c r="D635" i="6"/>
  <c r="AV634" i="6"/>
  <c r="AU634" i="6"/>
  <c r="AT634" i="6"/>
  <c r="AS634" i="6"/>
  <c r="AR634" i="6"/>
  <c r="AQ634" i="6"/>
  <c r="AP634" i="6"/>
  <c r="AO634" i="6"/>
  <c r="AN634" i="6"/>
  <c r="AM634" i="6"/>
  <c r="AL634" i="6"/>
  <c r="AK634" i="6"/>
  <c r="AJ634" i="6"/>
  <c r="AI634" i="6"/>
  <c r="AH634" i="6"/>
  <c r="AG634" i="6"/>
  <c r="AF634" i="6"/>
  <c r="AE634" i="6"/>
  <c r="AD634" i="6"/>
  <c r="J634" i="6"/>
  <c r="D634" i="6"/>
  <c r="AV633" i="6"/>
  <c r="AU633" i="6"/>
  <c r="AT633" i="6"/>
  <c r="AS633" i="6"/>
  <c r="AR633" i="6"/>
  <c r="AQ633" i="6"/>
  <c r="AP633" i="6"/>
  <c r="AO633" i="6"/>
  <c r="AN633" i="6"/>
  <c r="AM633" i="6"/>
  <c r="AL633" i="6"/>
  <c r="AK633" i="6"/>
  <c r="AJ633" i="6"/>
  <c r="AI633" i="6"/>
  <c r="AH633" i="6"/>
  <c r="AG633" i="6"/>
  <c r="AF633" i="6"/>
  <c r="AE633" i="6"/>
  <c r="AD633" i="6"/>
  <c r="J633" i="6"/>
  <c r="D633" i="6"/>
  <c r="AV632" i="6"/>
  <c r="AU632" i="6"/>
  <c r="AT632" i="6"/>
  <c r="AS632" i="6"/>
  <c r="AR632" i="6"/>
  <c r="AQ632" i="6"/>
  <c r="AP632" i="6"/>
  <c r="AO632" i="6"/>
  <c r="AN632" i="6"/>
  <c r="AM632" i="6"/>
  <c r="AL632" i="6"/>
  <c r="AK632" i="6"/>
  <c r="AJ632" i="6"/>
  <c r="AI632" i="6"/>
  <c r="AH632" i="6"/>
  <c r="AG632" i="6"/>
  <c r="AF632" i="6"/>
  <c r="AE632" i="6"/>
  <c r="AD632" i="6"/>
  <c r="J632" i="6"/>
  <c r="D632" i="6"/>
  <c r="AV631" i="6"/>
  <c r="AU631" i="6"/>
  <c r="AT631" i="6"/>
  <c r="AS631" i="6"/>
  <c r="AR631" i="6"/>
  <c r="AQ631" i="6"/>
  <c r="AP631" i="6"/>
  <c r="AO631" i="6"/>
  <c r="AN631" i="6"/>
  <c r="AM631" i="6"/>
  <c r="AL631" i="6"/>
  <c r="AK631" i="6"/>
  <c r="AJ631" i="6"/>
  <c r="AI631" i="6"/>
  <c r="AH631" i="6"/>
  <c r="AG631" i="6"/>
  <c r="AF631" i="6"/>
  <c r="AE631" i="6"/>
  <c r="AD631" i="6"/>
  <c r="J631" i="6"/>
  <c r="D631" i="6"/>
  <c r="AV630" i="6"/>
  <c r="AU630" i="6"/>
  <c r="AT630" i="6"/>
  <c r="AS630" i="6"/>
  <c r="AR630" i="6"/>
  <c r="AQ630" i="6"/>
  <c r="AP630" i="6"/>
  <c r="AO630" i="6"/>
  <c r="AN630" i="6"/>
  <c r="AM630" i="6"/>
  <c r="AL630" i="6"/>
  <c r="AK630" i="6"/>
  <c r="AJ630" i="6"/>
  <c r="AI630" i="6"/>
  <c r="AH630" i="6"/>
  <c r="AG630" i="6"/>
  <c r="AF630" i="6"/>
  <c r="AE630" i="6"/>
  <c r="AD630" i="6"/>
  <c r="J630" i="6"/>
  <c r="D630" i="6"/>
  <c r="AV629" i="6"/>
  <c r="AU629" i="6"/>
  <c r="AT629" i="6"/>
  <c r="AS629" i="6"/>
  <c r="AR629" i="6"/>
  <c r="AQ629" i="6"/>
  <c r="AP629" i="6"/>
  <c r="AO629" i="6"/>
  <c r="AN629" i="6"/>
  <c r="AM629" i="6"/>
  <c r="AL629" i="6"/>
  <c r="AK629" i="6"/>
  <c r="AJ629" i="6"/>
  <c r="AI629" i="6"/>
  <c r="AH629" i="6"/>
  <c r="AG629" i="6"/>
  <c r="AF629" i="6"/>
  <c r="AE629" i="6"/>
  <c r="AD629" i="6"/>
  <c r="J629" i="6"/>
  <c r="D629" i="6"/>
  <c r="AV628" i="6"/>
  <c r="AU628" i="6"/>
  <c r="AT628" i="6"/>
  <c r="AS628" i="6"/>
  <c r="AR628" i="6"/>
  <c r="AQ628" i="6"/>
  <c r="AP628" i="6"/>
  <c r="AO628" i="6"/>
  <c r="AN628" i="6"/>
  <c r="AM628" i="6"/>
  <c r="AL628" i="6"/>
  <c r="AK628" i="6"/>
  <c r="AJ628" i="6"/>
  <c r="AI628" i="6"/>
  <c r="AH628" i="6"/>
  <c r="AG628" i="6"/>
  <c r="AF628" i="6"/>
  <c r="AE628" i="6"/>
  <c r="AD628" i="6"/>
  <c r="J628" i="6"/>
  <c r="D628" i="6"/>
  <c r="AV627" i="6"/>
  <c r="AU627" i="6"/>
  <c r="AT627" i="6"/>
  <c r="AS627" i="6"/>
  <c r="AR627" i="6"/>
  <c r="AQ627" i="6"/>
  <c r="AP627" i="6"/>
  <c r="AO627" i="6"/>
  <c r="AN627" i="6"/>
  <c r="AM627" i="6"/>
  <c r="AL627" i="6"/>
  <c r="AK627" i="6"/>
  <c r="AJ627" i="6"/>
  <c r="AI627" i="6"/>
  <c r="AH627" i="6"/>
  <c r="AG627" i="6"/>
  <c r="AF627" i="6"/>
  <c r="AE627" i="6"/>
  <c r="AD627" i="6"/>
  <c r="J627" i="6"/>
  <c r="D627" i="6"/>
  <c r="AV626" i="6"/>
  <c r="AU626" i="6"/>
  <c r="AT626" i="6"/>
  <c r="AS626" i="6"/>
  <c r="AR626" i="6"/>
  <c r="AQ626" i="6"/>
  <c r="AP626" i="6"/>
  <c r="AO626" i="6"/>
  <c r="AN626" i="6"/>
  <c r="AM626" i="6"/>
  <c r="AL626" i="6"/>
  <c r="AK626" i="6"/>
  <c r="AJ626" i="6"/>
  <c r="AI626" i="6"/>
  <c r="AH626" i="6"/>
  <c r="AG626" i="6"/>
  <c r="AF626" i="6"/>
  <c r="AE626" i="6"/>
  <c r="AD626" i="6"/>
  <c r="J626" i="6"/>
  <c r="D626" i="6"/>
  <c r="AV625" i="6"/>
  <c r="AU625" i="6"/>
  <c r="AT625" i="6"/>
  <c r="AS625" i="6"/>
  <c r="AR625" i="6"/>
  <c r="AQ625" i="6"/>
  <c r="AP625" i="6"/>
  <c r="AO625" i="6"/>
  <c r="AN625" i="6"/>
  <c r="AM625" i="6"/>
  <c r="AL625" i="6"/>
  <c r="AK625" i="6"/>
  <c r="AJ625" i="6"/>
  <c r="AI625" i="6"/>
  <c r="AH625" i="6"/>
  <c r="AG625" i="6"/>
  <c r="AF625" i="6"/>
  <c r="AE625" i="6"/>
  <c r="AD625" i="6"/>
  <c r="J625" i="6"/>
  <c r="D625" i="6"/>
  <c r="AV624" i="6"/>
  <c r="AU624" i="6"/>
  <c r="AT624" i="6"/>
  <c r="AS624" i="6"/>
  <c r="AR624" i="6"/>
  <c r="AQ624" i="6"/>
  <c r="AP624" i="6"/>
  <c r="AO624" i="6"/>
  <c r="AN624" i="6"/>
  <c r="AM624" i="6"/>
  <c r="AL624" i="6"/>
  <c r="AK624" i="6"/>
  <c r="AJ624" i="6"/>
  <c r="AI624" i="6"/>
  <c r="AH624" i="6"/>
  <c r="AG624" i="6"/>
  <c r="AF624" i="6"/>
  <c r="AE624" i="6"/>
  <c r="AD624" i="6"/>
  <c r="J624" i="6"/>
  <c r="D624" i="6"/>
  <c r="AV623" i="6"/>
  <c r="AU623" i="6"/>
  <c r="AT623" i="6"/>
  <c r="AS623" i="6"/>
  <c r="AR623" i="6"/>
  <c r="AQ623" i="6"/>
  <c r="AP623" i="6"/>
  <c r="AO623" i="6"/>
  <c r="AN623" i="6"/>
  <c r="AM623" i="6"/>
  <c r="AL623" i="6"/>
  <c r="AK623" i="6"/>
  <c r="AJ623" i="6"/>
  <c r="AI623" i="6"/>
  <c r="AH623" i="6"/>
  <c r="AG623" i="6"/>
  <c r="AF623" i="6"/>
  <c r="AE623" i="6"/>
  <c r="AD623" i="6"/>
  <c r="J623" i="6"/>
  <c r="D623" i="6"/>
  <c r="AV622" i="6"/>
  <c r="AU622" i="6"/>
  <c r="AT622" i="6"/>
  <c r="AS622" i="6"/>
  <c r="AR622" i="6"/>
  <c r="AQ622" i="6"/>
  <c r="AP622" i="6"/>
  <c r="AO622" i="6"/>
  <c r="AN622" i="6"/>
  <c r="AM622" i="6"/>
  <c r="AL622" i="6"/>
  <c r="AK622" i="6"/>
  <c r="AJ622" i="6"/>
  <c r="AI622" i="6"/>
  <c r="AH622" i="6"/>
  <c r="AG622" i="6"/>
  <c r="AF622" i="6"/>
  <c r="AE622" i="6"/>
  <c r="AD622" i="6"/>
  <c r="J622" i="6"/>
  <c r="D622" i="6"/>
  <c r="AV621" i="6"/>
  <c r="AU621" i="6"/>
  <c r="AT621" i="6"/>
  <c r="AS621" i="6"/>
  <c r="AR621" i="6"/>
  <c r="AQ621" i="6"/>
  <c r="AP621" i="6"/>
  <c r="AO621" i="6"/>
  <c r="AN621" i="6"/>
  <c r="AM621" i="6"/>
  <c r="AL621" i="6"/>
  <c r="AK621" i="6"/>
  <c r="AJ621" i="6"/>
  <c r="AI621" i="6"/>
  <c r="AH621" i="6"/>
  <c r="AG621" i="6"/>
  <c r="AF621" i="6"/>
  <c r="AE621" i="6"/>
  <c r="AD621" i="6"/>
  <c r="J621" i="6"/>
  <c r="D621" i="6"/>
  <c r="AV620" i="6"/>
  <c r="AU620" i="6"/>
  <c r="AT620" i="6"/>
  <c r="AS620" i="6"/>
  <c r="AR620" i="6"/>
  <c r="AQ620" i="6"/>
  <c r="AP620" i="6"/>
  <c r="AO620" i="6"/>
  <c r="AN620" i="6"/>
  <c r="AM620" i="6"/>
  <c r="AL620" i="6"/>
  <c r="AK620" i="6"/>
  <c r="AJ620" i="6"/>
  <c r="AI620" i="6"/>
  <c r="AH620" i="6"/>
  <c r="AG620" i="6"/>
  <c r="AF620" i="6"/>
  <c r="AE620" i="6"/>
  <c r="AD620" i="6"/>
  <c r="J620" i="6"/>
  <c r="D620" i="6"/>
  <c r="AV619" i="6"/>
  <c r="AU619" i="6"/>
  <c r="AT619" i="6"/>
  <c r="AS619" i="6"/>
  <c r="AR619" i="6"/>
  <c r="AQ619" i="6"/>
  <c r="AP619" i="6"/>
  <c r="AO619" i="6"/>
  <c r="AN619" i="6"/>
  <c r="AM619" i="6"/>
  <c r="AL619" i="6"/>
  <c r="AK619" i="6"/>
  <c r="AJ619" i="6"/>
  <c r="AI619" i="6"/>
  <c r="AH619" i="6"/>
  <c r="AG619" i="6"/>
  <c r="AF619" i="6"/>
  <c r="AE619" i="6"/>
  <c r="AD619" i="6"/>
  <c r="J619" i="6"/>
  <c r="D619" i="6"/>
  <c r="AV618" i="6"/>
  <c r="AU618" i="6"/>
  <c r="AT618" i="6"/>
  <c r="AS618" i="6"/>
  <c r="AR618" i="6"/>
  <c r="AQ618" i="6"/>
  <c r="AP618" i="6"/>
  <c r="AO618" i="6"/>
  <c r="AN618" i="6"/>
  <c r="AM618" i="6"/>
  <c r="AL618" i="6"/>
  <c r="AK618" i="6"/>
  <c r="AJ618" i="6"/>
  <c r="AI618" i="6"/>
  <c r="AH618" i="6"/>
  <c r="AG618" i="6"/>
  <c r="AF618" i="6"/>
  <c r="AE618" i="6"/>
  <c r="AD618" i="6"/>
  <c r="J618" i="6"/>
  <c r="D618" i="6"/>
  <c r="AV617" i="6"/>
  <c r="AU617" i="6"/>
  <c r="AT617" i="6"/>
  <c r="AS617" i="6"/>
  <c r="AR617" i="6"/>
  <c r="AQ617" i="6"/>
  <c r="AP617" i="6"/>
  <c r="AO617" i="6"/>
  <c r="AN617" i="6"/>
  <c r="AM617" i="6"/>
  <c r="AL617" i="6"/>
  <c r="AK617" i="6"/>
  <c r="AJ617" i="6"/>
  <c r="AI617" i="6"/>
  <c r="AH617" i="6"/>
  <c r="AG617" i="6"/>
  <c r="AF617" i="6"/>
  <c r="AE617" i="6"/>
  <c r="AD617" i="6"/>
  <c r="J617" i="6"/>
  <c r="D617" i="6"/>
  <c r="AV616" i="6"/>
  <c r="AU616" i="6"/>
  <c r="AT616" i="6"/>
  <c r="AS616" i="6"/>
  <c r="AR616" i="6"/>
  <c r="AQ616" i="6"/>
  <c r="AP616" i="6"/>
  <c r="AO616" i="6"/>
  <c r="AN616" i="6"/>
  <c r="AM616" i="6"/>
  <c r="AL616" i="6"/>
  <c r="AK616" i="6"/>
  <c r="AJ616" i="6"/>
  <c r="AI616" i="6"/>
  <c r="AH616" i="6"/>
  <c r="AG616" i="6"/>
  <c r="AF616" i="6"/>
  <c r="AE616" i="6"/>
  <c r="AD616" i="6"/>
  <c r="J616" i="6"/>
  <c r="D616" i="6"/>
  <c r="AV615" i="6"/>
  <c r="AU615" i="6"/>
  <c r="AT615" i="6"/>
  <c r="AS615" i="6"/>
  <c r="AR615" i="6"/>
  <c r="AQ615" i="6"/>
  <c r="AP615" i="6"/>
  <c r="AO615" i="6"/>
  <c r="AN615" i="6"/>
  <c r="AM615" i="6"/>
  <c r="AL615" i="6"/>
  <c r="AK615" i="6"/>
  <c r="AJ615" i="6"/>
  <c r="AI615" i="6"/>
  <c r="AH615" i="6"/>
  <c r="AG615" i="6"/>
  <c r="AF615" i="6"/>
  <c r="AE615" i="6"/>
  <c r="AD615" i="6"/>
  <c r="J615" i="6"/>
  <c r="D615" i="6"/>
  <c r="AV614" i="6"/>
  <c r="AU614" i="6"/>
  <c r="AT614" i="6"/>
  <c r="AS614" i="6"/>
  <c r="AR614" i="6"/>
  <c r="AQ614" i="6"/>
  <c r="AP614" i="6"/>
  <c r="AO614" i="6"/>
  <c r="AN614" i="6"/>
  <c r="AM614" i="6"/>
  <c r="AL614" i="6"/>
  <c r="AK614" i="6"/>
  <c r="AJ614" i="6"/>
  <c r="AI614" i="6"/>
  <c r="AH614" i="6"/>
  <c r="AG614" i="6"/>
  <c r="AF614" i="6"/>
  <c r="AE614" i="6"/>
  <c r="AD614" i="6"/>
  <c r="J614" i="6"/>
  <c r="D614" i="6"/>
  <c r="AV613" i="6"/>
  <c r="AU613" i="6"/>
  <c r="AT613" i="6"/>
  <c r="AS613" i="6"/>
  <c r="AR613" i="6"/>
  <c r="AQ613" i="6"/>
  <c r="AP613" i="6"/>
  <c r="AO613" i="6"/>
  <c r="AN613" i="6"/>
  <c r="AM613" i="6"/>
  <c r="AL613" i="6"/>
  <c r="AK613" i="6"/>
  <c r="AJ613" i="6"/>
  <c r="AI613" i="6"/>
  <c r="AH613" i="6"/>
  <c r="AG613" i="6"/>
  <c r="AF613" i="6"/>
  <c r="AE613" i="6"/>
  <c r="AD613" i="6"/>
  <c r="J613" i="6"/>
  <c r="D613" i="6"/>
  <c r="AV612" i="6"/>
  <c r="AU612" i="6"/>
  <c r="AT612" i="6"/>
  <c r="AS612" i="6"/>
  <c r="AR612" i="6"/>
  <c r="AQ612" i="6"/>
  <c r="AP612" i="6"/>
  <c r="AO612" i="6"/>
  <c r="AN612" i="6"/>
  <c r="AM612" i="6"/>
  <c r="AL612" i="6"/>
  <c r="AK612" i="6"/>
  <c r="AJ612" i="6"/>
  <c r="AI612" i="6"/>
  <c r="AH612" i="6"/>
  <c r="AG612" i="6"/>
  <c r="AF612" i="6"/>
  <c r="AE612" i="6"/>
  <c r="AD612" i="6"/>
  <c r="J612" i="6"/>
  <c r="D612" i="6"/>
  <c r="AV611" i="6"/>
  <c r="AU611" i="6"/>
  <c r="AT611" i="6"/>
  <c r="AS611" i="6"/>
  <c r="AR611" i="6"/>
  <c r="AQ611" i="6"/>
  <c r="AP611" i="6"/>
  <c r="AO611" i="6"/>
  <c r="AN611" i="6"/>
  <c r="AM611" i="6"/>
  <c r="AL611" i="6"/>
  <c r="AK611" i="6"/>
  <c r="AJ611" i="6"/>
  <c r="AI611" i="6"/>
  <c r="AH611" i="6"/>
  <c r="AG611" i="6"/>
  <c r="AF611" i="6"/>
  <c r="AE611" i="6"/>
  <c r="AD611" i="6"/>
  <c r="J611" i="6"/>
  <c r="D611" i="6"/>
  <c r="AV610" i="6"/>
  <c r="AU610" i="6"/>
  <c r="AT610" i="6"/>
  <c r="AS610" i="6"/>
  <c r="AR610" i="6"/>
  <c r="AQ610" i="6"/>
  <c r="AP610" i="6"/>
  <c r="AO610" i="6"/>
  <c r="AN610" i="6"/>
  <c r="AM610" i="6"/>
  <c r="AL610" i="6"/>
  <c r="AK610" i="6"/>
  <c r="AJ610" i="6"/>
  <c r="AI610" i="6"/>
  <c r="AH610" i="6"/>
  <c r="AG610" i="6"/>
  <c r="AF610" i="6"/>
  <c r="AE610" i="6"/>
  <c r="AD610" i="6"/>
  <c r="J610" i="6"/>
  <c r="D610" i="6"/>
  <c r="AV609" i="6"/>
  <c r="AU609" i="6"/>
  <c r="AT609" i="6"/>
  <c r="AS609" i="6"/>
  <c r="AR609" i="6"/>
  <c r="AQ609" i="6"/>
  <c r="AP609" i="6"/>
  <c r="AO609" i="6"/>
  <c r="AN609" i="6"/>
  <c r="AM609" i="6"/>
  <c r="AL609" i="6"/>
  <c r="AK609" i="6"/>
  <c r="AJ609" i="6"/>
  <c r="AI609" i="6"/>
  <c r="AH609" i="6"/>
  <c r="AG609" i="6"/>
  <c r="AF609" i="6"/>
  <c r="AE609" i="6"/>
  <c r="AD609" i="6"/>
  <c r="J609" i="6"/>
  <c r="D609" i="6"/>
  <c r="AV608" i="6"/>
  <c r="AU608" i="6"/>
  <c r="AT608" i="6"/>
  <c r="AS608" i="6"/>
  <c r="AR608" i="6"/>
  <c r="AQ608" i="6"/>
  <c r="AP608" i="6"/>
  <c r="AO608" i="6"/>
  <c r="AN608" i="6"/>
  <c r="AM608" i="6"/>
  <c r="AL608" i="6"/>
  <c r="AK608" i="6"/>
  <c r="AJ608" i="6"/>
  <c r="AI608" i="6"/>
  <c r="AH608" i="6"/>
  <c r="AG608" i="6"/>
  <c r="AF608" i="6"/>
  <c r="AE608" i="6"/>
  <c r="AD608" i="6"/>
  <c r="J608" i="6"/>
  <c r="D608" i="6"/>
  <c r="AV607" i="6"/>
  <c r="AU607" i="6"/>
  <c r="AT607" i="6"/>
  <c r="AS607" i="6"/>
  <c r="AR607" i="6"/>
  <c r="AQ607" i="6"/>
  <c r="AP607" i="6"/>
  <c r="AO607" i="6"/>
  <c r="AN607" i="6"/>
  <c r="AM607" i="6"/>
  <c r="AL607" i="6"/>
  <c r="AK607" i="6"/>
  <c r="AJ607" i="6"/>
  <c r="AI607" i="6"/>
  <c r="AH607" i="6"/>
  <c r="AG607" i="6"/>
  <c r="AF607" i="6"/>
  <c r="AE607" i="6"/>
  <c r="AD607" i="6"/>
  <c r="J607" i="6"/>
  <c r="D607" i="6"/>
  <c r="AV606" i="6"/>
  <c r="AU606" i="6"/>
  <c r="AT606" i="6"/>
  <c r="AS606" i="6"/>
  <c r="AR606" i="6"/>
  <c r="AQ606" i="6"/>
  <c r="AP606" i="6"/>
  <c r="AO606" i="6"/>
  <c r="AN606" i="6"/>
  <c r="AM606" i="6"/>
  <c r="AL606" i="6"/>
  <c r="AK606" i="6"/>
  <c r="AJ606" i="6"/>
  <c r="AI606" i="6"/>
  <c r="AH606" i="6"/>
  <c r="AG606" i="6"/>
  <c r="AF606" i="6"/>
  <c r="AE606" i="6"/>
  <c r="AD606" i="6"/>
  <c r="J606" i="6"/>
  <c r="D606" i="6"/>
  <c r="AV605" i="6"/>
  <c r="AU605" i="6"/>
  <c r="AT605" i="6"/>
  <c r="AS605" i="6"/>
  <c r="AR605" i="6"/>
  <c r="AQ605" i="6"/>
  <c r="AP605" i="6"/>
  <c r="AO605" i="6"/>
  <c r="AN605" i="6"/>
  <c r="AM605" i="6"/>
  <c r="AL605" i="6"/>
  <c r="AK605" i="6"/>
  <c r="AJ605" i="6"/>
  <c r="AI605" i="6"/>
  <c r="AH605" i="6"/>
  <c r="AG605" i="6"/>
  <c r="AF605" i="6"/>
  <c r="AE605" i="6"/>
  <c r="AD605" i="6"/>
  <c r="J605" i="6"/>
  <c r="D605" i="6"/>
  <c r="AV604" i="6"/>
  <c r="AU604" i="6"/>
  <c r="AT604" i="6"/>
  <c r="AS604" i="6"/>
  <c r="AR604" i="6"/>
  <c r="AQ604" i="6"/>
  <c r="AP604" i="6"/>
  <c r="AO604" i="6"/>
  <c r="AN604" i="6"/>
  <c r="AM604" i="6"/>
  <c r="AL604" i="6"/>
  <c r="AK604" i="6"/>
  <c r="AJ604" i="6"/>
  <c r="AI604" i="6"/>
  <c r="AH604" i="6"/>
  <c r="AG604" i="6"/>
  <c r="AF604" i="6"/>
  <c r="AE604" i="6"/>
  <c r="AD604" i="6"/>
  <c r="J604" i="6"/>
  <c r="D604" i="6"/>
  <c r="AV603" i="6"/>
  <c r="AU603" i="6"/>
  <c r="AT603" i="6"/>
  <c r="AS603" i="6"/>
  <c r="AR603" i="6"/>
  <c r="AQ603" i="6"/>
  <c r="AP603" i="6"/>
  <c r="AO603" i="6"/>
  <c r="AN603" i="6"/>
  <c r="AM603" i="6"/>
  <c r="AL603" i="6"/>
  <c r="AK603" i="6"/>
  <c r="AJ603" i="6"/>
  <c r="AI603" i="6"/>
  <c r="AH603" i="6"/>
  <c r="AG603" i="6"/>
  <c r="AF603" i="6"/>
  <c r="AE603" i="6"/>
  <c r="AD603" i="6"/>
  <c r="J603" i="6"/>
  <c r="D603" i="6"/>
  <c r="AV602" i="6"/>
  <c r="AU602" i="6"/>
  <c r="AT602" i="6"/>
  <c r="AS602" i="6"/>
  <c r="AR602" i="6"/>
  <c r="AQ602" i="6"/>
  <c r="AP602" i="6"/>
  <c r="AO602" i="6"/>
  <c r="AN602" i="6"/>
  <c r="AM602" i="6"/>
  <c r="AL602" i="6"/>
  <c r="AK602" i="6"/>
  <c r="AJ602" i="6"/>
  <c r="AI602" i="6"/>
  <c r="AH602" i="6"/>
  <c r="AG602" i="6"/>
  <c r="AF602" i="6"/>
  <c r="AE602" i="6"/>
  <c r="AD602" i="6"/>
  <c r="J602" i="6"/>
  <c r="D602" i="6"/>
  <c r="AV601" i="6"/>
  <c r="AU601" i="6"/>
  <c r="AT601" i="6"/>
  <c r="AS601" i="6"/>
  <c r="AR601" i="6"/>
  <c r="AQ601" i="6"/>
  <c r="AP601" i="6"/>
  <c r="AO601" i="6"/>
  <c r="AN601" i="6"/>
  <c r="AM601" i="6"/>
  <c r="AL601" i="6"/>
  <c r="AK601" i="6"/>
  <c r="AJ601" i="6"/>
  <c r="AI601" i="6"/>
  <c r="AH601" i="6"/>
  <c r="AG601" i="6"/>
  <c r="AF601" i="6"/>
  <c r="AE601" i="6"/>
  <c r="AD601" i="6"/>
  <c r="J601" i="6"/>
  <c r="D601" i="6"/>
  <c r="AV600" i="6"/>
  <c r="AU600" i="6"/>
  <c r="AT600" i="6"/>
  <c r="AS600" i="6"/>
  <c r="AR600" i="6"/>
  <c r="AQ600" i="6"/>
  <c r="AP600" i="6"/>
  <c r="AO600" i="6"/>
  <c r="AN600" i="6"/>
  <c r="AM600" i="6"/>
  <c r="AL600" i="6"/>
  <c r="AK600" i="6"/>
  <c r="AJ600" i="6"/>
  <c r="AI600" i="6"/>
  <c r="AH600" i="6"/>
  <c r="AG600" i="6"/>
  <c r="AF600" i="6"/>
  <c r="AE600" i="6"/>
  <c r="AD600" i="6"/>
  <c r="J600" i="6"/>
  <c r="D600" i="6"/>
  <c r="AV599" i="6"/>
  <c r="AU599" i="6"/>
  <c r="AT599" i="6"/>
  <c r="AS599" i="6"/>
  <c r="AR599" i="6"/>
  <c r="AQ599" i="6"/>
  <c r="AP599" i="6"/>
  <c r="AO599" i="6"/>
  <c r="AN599" i="6"/>
  <c r="AM599" i="6"/>
  <c r="AL599" i="6"/>
  <c r="AK599" i="6"/>
  <c r="AJ599" i="6"/>
  <c r="AI599" i="6"/>
  <c r="AH599" i="6"/>
  <c r="AG599" i="6"/>
  <c r="AF599" i="6"/>
  <c r="AE599" i="6"/>
  <c r="AD599" i="6"/>
  <c r="J599" i="6"/>
  <c r="D599" i="6"/>
  <c r="AV598" i="6"/>
  <c r="AU598" i="6"/>
  <c r="AT598" i="6"/>
  <c r="AS598" i="6"/>
  <c r="AR598" i="6"/>
  <c r="AQ598" i="6"/>
  <c r="AP598" i="6"/>
  <c r="AO598" i="6"/>
  <c r="AN598" i="6"/>
  <c r="AM598" i="6"/>
  <c r="AL598" i="6"/>
  <c r="AK598" i="6"/>
  <c r="AJ598" i="6"/>
  <c r="AI598" i="6"/>
  <c r="AH598" i="6"/>
  <c r="AG598" i="6"/>
  <c r="AF598" i="6"/>
  <c r="AE598" i="6"/>
  <c r="AD598" i="6"/>
  <c r="J598" i="6"/>
  <c r="D598" i="6"/>
  <c r="AV597" i="6"/>
  <c r="AU597" i="6"/>
  <c r="AT597" i="6"/>
  <c r="AS597" i="6"/>
  <c r="AR597" i="6"/>
  <c r="AQ597" i="6"/>
  <c r="AP597" i="6"/>
  <c r="AO597" i="6"/>
  <c r="AN597" i="6"/>
  <c r="AM597" i="6"/>
  <c r="AL597" i="6"/>
  <c r="AK597" i="6"/>
  <c r="AJ597" i="6"/>
  <c r="AI597" i="6"/>
  <c r="AH597" i="6"/>
  <c r="AG597" i="6"/>
  <c r="AF597" i="6"/>
  <c r="AE597" i="6"/>
  <c r="AD597" i="6"/>
  <c r="J597" i="6"/>
  <c r="D597" i="6"/>
  <c r="AV596" i="6"/>
  <c r="AU596" i="6"/>
  <c r="AT596" i="6"/>
  <c r="AS596" i="6"/>
  <c r="AR596" i="6"/>
  <c r="AQ596" i="6"/>
  <c r="AP596" i="6"/>
  <c r="AO596" i="6"/>
  <c r="AN596" i="6"/>
  <c r="AM596" i="6"/>
  <c r="AL596" i="6"/>
  <c r="AK596" i="6"/>
  <c r="AJ596" i="6"/>
  <c r="AI596" i="6"/>
  <c r="AH596" i="6"/>
  <c r="AG596" i="6"/>
  <c r="AF596" i="6"/>
  <c r="AE596" i="6"/>
  <c r="AD596" i="6"/>
  <c r="J596" i="6"/>
  <c r="D596" i="6"/>
  <c r="AV595" i="6"/>
  <c r="AU595" i="6"/>
  <c r="AT595" i="6"/>
  <c r="AS595" i="6"/>
  <c r="AR595" i="6"/>
  <c r="AQ595" i="6"/>
  <c r="AP595" i="6"/>
  <c r="AO595" i="6"/>
  <c r="AN595" i="6"/>
  <c r="AM595" i="6"/>
  <c r="AL595" i="6"/>
  <c r="AK595" i="6"/>
  <c r="AJ595" i="6"/>
  <c r="AI595" i="6"/>
  <c r="AH595" i="6"/>
  <c r="AG595" i="6"/>
  <c r="AF595" i="6"/>
  <c r="AE595" i="6"/>
  <c r="AD595" i="6"/>
  <c r="J595" i="6"/>
  <c r="D595" i="6"/>
  <c r="AV594" i="6"/>
  <c r="AU594" i="6"/>
  <c r="AT594" i="6"/>
  <c r="AS594" i="6"/>
  <c r="AR594" i="6"/>
  <c r="AQ594" i="6"/>
  <c r="AP594" i="6"/>
  <c r="AO594" i="6"/>
  <c r="AN594" i="6"/>
  <c r="AM594" i="6"/>
  <c r="AL594" i="6"/>
  <c r="AK594" i="6"/>
  <c r="AJ594" i="6"/>
  <c r="AI594" i="6"/>
  <c r="AH594" i="6"/>
  <c r="AG594" i="6"/>
  <c r="AF594" i="6"/>
  <c r="AE594" i="6"/>
  <c r="AD594" i="6"/>
  <c r="J594" i="6"/>
  <c r="D594" i="6"/>
  <c r="AV593" i="6"/>
  <c r="AU593" i="6"/>
  <c r="AT593" i="6"/>
  <c r="AS593" i="6"/>
  <c r="AR593" i="6"/>
  <c r="AQ593" i="6"/>
  <c r="AP593" i="6"/>
  <c r="AO593" i="6"/>
  <c r="AN593" i="6"/>
  <c r="AM593" i="6"/>
  <c r="AL593" i="6"/>
  <c r="AK593" i="6"/>
  <c r="AJ593" i="6"/>
  <c r="AI593" i="6"/>
  <c r="AH593" i="6"/>
  <c r="AG593" i="6"/>
  <c r="AF593" i="6"/>
  <c r="AE593" i="6"/>
  <c r="AD593" i="6"/>
  <c r="J593" i="6"/>
  <c r="D593" i="6"/>
  <c r="AV592" i="6"/>
  <c r="AU592" i="6"/>
  <c r="AT592" i="6"/>
  <c r="AS592" i="6"/>
  <c r="AR592" i="6"/>
  <c r="AQ592" i="6"/>
  <c r="AP592" i="6"/>
  <c r="AO592" i="6"/>
  <c r="AN592" i="6"/>
  <c r="AM592" i="6"/>
  <c r="AL592" i="6"/>
  <c r="AK592" i="6"/>
  <c r="AJ592" i="6"/>
  <c r="AI592" i="6"/>
  <c r="AH592" i="6"/>
  <c r="AG592" i="6"/>
  <c r="AF592" i="6"/>
  <c r="AE592" i="6"/>
  <c r="AD592" i="6"/>
  <c r="J592" i="6"/>
  <c r="D592" i="6"/>
  <c r="AV591" i="6"/>
  <c r="AU591" i="6"/>
  <c r="AT591" i="6"/>
  <c r="AS591" i="6"/>
  <c r="AR591" i="6"/>
  <c r="AQ591" i="6"/>
  <c r="AP591" i="6"/>
  <c r="AO591" i="6"/>
  <c r="AN591" i="6"/>
  <c r="AM591" i="6"/>
  <c r="AL591" i="6"/>
  <c r="AK591" i="6"/>
  <c r="AJ591" i="6"/>
  <c r="AI591" i="6"/>
  <c r="AH591" i="6"/>
  <c r="AG591" i="6"/>
  <c r="AF591" i="6"/>
  <c r="AE591" i="6"/>
  <c r="AD591" i="6"/>
  <c r="J591" i="6"/>
  <c r="D591" i="6"/>
  <c r="AV590" i="6"/>
  <c r="AU590" i="6"/>
  <c r="AT590" i="6"/>
  <c r="AS590" i="6"/>
  <c r="AR590" i="6"/>
  <c r="AQ590" i="6"/>
  <c r="AP590" i="6"/>
  <c r="AO590" i="6"/>
  <c r="AN590" i="6"/>
  <c r="AM590" i="6"/>
  <c r="AL590" i="6"/>
  <c r="AK590" i="6"/>
  <c r="AJ590" i="6"/>
  <c r="AI590" i="6"/>
  <c r="AH590" i="6"/>
  <c r="AG590" i="6"/>
  <c r="AF590" i="6"/>
  <c r="AE590" i="6"/>
  <c r="AD590" i="6"/>
  <c r="J590" i="6"/>
  <c r="D590" i="6"/>
  <c r="AV589" i="6"/>
  <c r="AU589" i="6"/>
  <c r="AT589" i="6"/>
  <c r="AS589" i="6"/>
  <c r="AR589" i="6"/>
  <c r="AQ589" i="6"/>
  <c r="AP589" i="6"/>
  <c r="AO589" i="6"/>
  <c r="AN589" i="6"/>
  <c r="AM589" i="6"/>
  <c r="AL589" i="6"/>
  <c r="AK589" i="6"/>
  <c r="AJ589" i="6"/>
  <c r="AI589" i="6"/>
  <c r="AH589" i="6"/>
  <c r="AG589" i="6"/>
  <c r="AF589" i="6"/>
  <c r="AE589" i="6"/>
  <c r="AD589" i="6"/>
  <c r="J589" i="6"/>
  <c r="D589" i="6"/>
  <c r="AV588" i="6"/>
  <c r="AU588" i="6"/>
  <c r="AT588" i="6"/>
  <c r="AS588" i="6"/>
  <c r="AR588" i="6"/>
  <c r="AQ588" i="6"/>
  <c r="AP588" i="6"/>
  <c r="AO588" i="6"/>
  <c r="AN588" i="6"/>
  <c r="AM588" i="6"/>
  <c r="AL588" i="6"/>
  <c r="AK588" i="6"/>
  <c r="AJ588" i="6"/>
  <c r="AI588" i="6"/>
  <c r="AH588" i="6"/>
  <c r="AG588" i="6"/>
  <c r="AF588" i="6"/>
  <c r="AE588" i="6"/>
  <c r="AD588" i="6"/>
  <c r="J588" i="6"/>
  <c r="D588" i="6"/>
  <c r="AV587" i="6"/>
  <c r="AU587" i="6"/>
  <c r="AT587" i="6"/>
  <c r="AS587" i="6"/>
  <c r="AR587" i="6"/>
  <c r="AQ587" i="6"/>
  <c r="AP587" i="6"/>
  <c r="AO587" i="6"/>
  <c r="AN587" i="6"/>
  <c r="AM587" i="6"/>
  <c r="AL587" i="6"/>
  <c r="AK587" i="6"/>
  <c r="AJ587" i="6"/>
  <c r="AI587" i="6"/>
  <c r="AH587" i="6"/>
  <c r="AG587" i="6"/>
  <c r="AF587" i="6"/>
  <c r="AE587" i="6"/>
  <c r="AD587" i="6"/>
  <c r="J587" i="6"/>
  <c r="D587" i="6"/>
  <c r="AV586" i="6"/>
  <c r="AU586" i="6"/>
  <c r="AT586" i="6"/>
  <c r="AS586" i="6"/>
  <c r="AR586" i="6"/>
  <c r="AQ586" i="6"/>
  <c r="AP586" i="6"/>
  <c r="AO586" i="6"/>
  <c r="AN586" i="6"/>
  <c r="AM586" i="6"/>
  <c r="AL586" i="6"/>
  <c r="AK586" i="6"/>
  <c r="AJ586" i="6"/>
  <c r="AI586" i="6"/>
  <c r="AH586" i="6"/>
  <c r="AG586" i="6"/>
  <c r="AF586" i="6"/>
  <c r="AE586" i="6"/>
  <c r="AD586" i="6"/>
  <c r="J586" i="6"/>
  <c r="D586" i="6"/>
  <c r="AV585" i="6"/>
  <c r="AU585" i="6"/>
  <c r="AT585" i="6"/>
  <c r="AS585" i="6"/>
  <c r="AR585" i="6"/>
  <c r="AQ585" i="6"/>
  <c r="AP585" i="6"/>
  <c r="AO585" i="6"/>
  <c r="AN585" i="6"/>
  <c r="AM585" i="6"/>
  <c r="AL585" i="6"/>
  <c r="AK585" i="6"/>
  <c r="AJ585" i="6"/>
  <c r="AI585" i="6"/>
  <c r="AH585" i="6"/>
  <c r="AG585" i="6"/>
  <c r="AF585" i="6"/>
  <c r="AE585" i="6"/>
  <c r="AD585" i="6"/>
  <c r="J585" i="6"/>
  <c r="D585" i="6"/>
  <c r="AV584" i="6"/>
  <c r="AU584" i="6"/>
  <c r="AT584" i="6"/>
  <c r="AS584" i="6"/>
  <c r="AR584" i="6"/>
  <c r="AQ584" i="6"/>
  <c r="AP584" i="6"/>
  <c r="AO584" i="6"/>
  <c r="AN584" i="6"/>
  <c r="AM584" i="6"/>
  <c r="AL584" i="6"/>
  <c r="AK584" i="6"/>
  <c r="AJ584" i="6"/>
  <c r="AI584" i="6"/>
  <c r="AH584" i="6"/>
  <c r="AG584" i="6"/>
  <c r="AF584" i="6"/>
  <c r="AE584" i="6"/>
  <c r="AD584" i="6"/>
  <c r="J584" i="6"/>
  <c r="D584" i="6"/>
  <c r="AV583" i="6"/>
  <c r="AU583" i="6"/>
  <c r="AT583" i="6"/>
  <c r="AS583" i="6"/>
  <c r="AR583" i="6"/>
  <c r="AQ583" i="6"/>
  <c r="AP583" i="6"/>
  <c r="AO583" i="6"/>
  <c r="AN583" i="6"/>
  <c r="AM583" i="6"/>
  <c r="AL583" i="6"/>
  <c r="AK583" i="6"/>
  <c r="AJ583" i="6"/>
  <c r="AI583" i="6"/>
  <c r="AH583" i="6"/>
  <c r="AG583" i="6"/>
  <c r="AF583" i="6"/>
  <c r="AE583" i="6"/>
  <c r="AD583" i="6"/>
  <c r="J583" i="6"/>
  <c r="D583" i="6"/>
  <c r="AV582" i="6"/>
  <c r="AU582" i="6"/>
  <c r="AT582" i="6"/>
  <c r="AS582" i="6"/>
  <c r="AR582" i="6"/>
  <c r="AQ582" i="6"/>
  <c r="AP582" i="6"/>
  <c r="AO582" i="6"/>
  <c r="AN582" i="6"/>
  <c r="AM582" i="6"/>
  <c r="AL582" i="6"/>
  <c r="AK582" i="6"/>
  <c r="AJ582" i="6"/>
  <c r="AI582" i="6"/>
  <c r="AH582" i="6"/>
  <c r="AG582" i="6"/>
  <c r="AF582" i="6"/>
  <c r="AE582" i="6"/>
  <c r="AD582" i="6"/>
  <c r="J582" i="6"/>
  <c r="D582" i="6"/>
  <c r="AV581" i="6"/>
  <c r="AU581" i="6"/>
  <c r="AT581" i="6"/>
  <c r="AS581" i="6"/>
  <c r="AR581" i="6"/>
  <c r="AQ581" i="6"/>
  <c r="AP581" i="6"/>
  <c r="AO581" i="6"/>
  <c r="AN581" i="6"/>
  <c r="AM581" i="6"/>
  <c r="AL581" i="6"/>
  <c r="AK581" i="6"/>
  <c r="AJ581" i="6"/>
  <c r="AI581" i="6"/>
  <c r="AH581" i="6"/>
  <c r="AG581" i="6"/>
  <c r="AF581" i="6"/>
  <c r="AE581" i="6"/>
  <c r="AD581" i="6"/>
  <c r="J581" i="6"/>
  <c r="D581" i="6"/>
  <c r="AV580" i="6"/>
  <c r="AU580" i="6"/>
  <c r="AT580" i="6"/>
  <c r="AS580" i="6"/>
  <c r="AR580" i="6"/>
  <c r="AQ580" i="6"/>
  <c r="AP580" i="6"/>
  <c r="AO580" i="6"/>
  <c r="AN580" i="6"/>
  <c r="AM580" i="6"/>
  <c r="AL580" i="6"/>
  <c r="AK580" i="6"/>
  <c r="AJ580" i="6"/>
  <c r="AI580" i="6"/>
  <c r="AH580" i="6"/>
  <c r="AG580" i="6"/>
  <c r="AF580" i="6"/>
  <c r="AE580" i="6"/>
  <c r="AD580" i="6"/>
  <c r="J580" i="6"/>
  <c r="D580" i="6"/>
  <c r="AV579" i="6"/>
  <c r="AU579" i="6"/>
  <c r="AT579" i="6"/>
  <c r="AS579" i="6"/>
  <c r="AR579" i="6"/>
  <c r="AQ579" i="6"/>
  <c r="AP579" i="6"/>
  <c r="AO579" i="6"/>
  <c r="AN579" i="6"/>
  <c r="AM579" i="6"/>
  <c r="AL579" i="6"/>
  <c r="AK579" i="6"/>
  <c r="AJ579" i="6"/>
  <c r="AI579" i="6"/>
  <c r="AH579" i="6"/>
  <c r="AG579" i="6"/>
  <c r="AF579" i="6"/>
  <c r="AE579" i="6"/>
  <c r="AD579" i="6"/>
  <c r="J579" i="6"/>
  <c r="D579" i="6"/>
  <c r="AV578" i="6"/>
  <c r="AU578" i="6"/>
  <c r="AT578" i="6"/>
  <c r="AS578" i="6"/>
  <c r="AR578" i="6"/>
  <c r="AQ578" i="6"/>
  <c r="AP578" i="6"/>
  <c r="AO578" i="6"/>
  <c r="AN578" i="6"/>
  <c r="AM578" i="6"/>
  <c r="AL578" i="6"/>
  <c r="AK578" i="6"/>
  <c r="AJ578" i="6"/>
  <c r="AI578" i="6"/>
  <c r="AH578" i="6"/>
  <c r="AG578" i="6"/>
  <c r="AF578" i="6"/>
  <c r="AE578" i="6"/>
  <c r="AD578" i="6"/>
  <c r="J578" i="6"/>
  <c r="D578" i="6"/>
  <c r="AV577" i="6"/>
  <c r="AU577" i="6"/>
  <c r="AT577" i="6"/>
  <c r="AS577" i="6"/>
  <c r="AR577" i="6"/>
  <c r="AQ577" i="6"/>
  <c r="AP577" i="6"/>
  <c r="AO577" i="6"/>
  <c r="AN577" i="6"/>
  <c r="AM577" i="6"/>
  <c r="AL577" i="6"/>
  <c r="AK577" i="6"/>
  <c r="AJ577" i="6"/>
  <c r="AI577" i="6"/>
  <c r="AH577" i="6"/>
  <c r="AG577" i="6"/>
  <c r="AF577" i="6"/>
  <c r="AE577" i="6"/>
  <c r="AD577" i="6"/>
  <c r="J577" i="6"/>
  <c r="D577" i="6"/>
  <c r="AV576" i="6"/>
  <c r="AU576" i="6"/>
  <c r="AT576" i="6"/>
  <c r="AS576" i="6"/>
  <c r="AR576" i="6"/>
  <c r="AQ576" i="6"/>
  <c r="AP576" i="6"/>
  <c r="AO576" i="6"/>
  <c r="AN576" i="6"/>
  <c r="AM576" i="6"/>
  <c r="AL576" i="6"/>
  <c r="AK576" i="6"/>
  <c r="AJ576" i="6"/>
  <c r="AI576" i="6"/>
  <c r="AH576" i="6"/>
  <c r="AG576" i="6"/>
  <c r="AF576" i="6"/>
  <c r="AE576" i="6"/>
  <c r="AD576" i="6"/>
  <c r="J576" i="6"/>
  <c r="D576" i="6"/>
  <c r="AV575" i="6"/>
  <c r="AU575" i="6"/>
  <c r="AT575" i="6"/>
  <c r="AS575" i="6"/>
  <c r="AR575" i="6"/>
  <c r="AQ575" i="6"/>
  <c r="AP575" i="6"/>
  <c r="AO575" i="6"/>
  <c r="AN575" i="6"/>
  <c r="AM575" i="6"/>
  <c r="AL575" i="6"/>
  <c r="AK575" i="6"/>
  <c r="AJ575" i="6"/>
  <c r="AI575" i="6"/>
  <c r="AH575" i="6"/>
  <c r="AG575" i="6"/>
  <c r="AF575" i="6"/>
  <c r="AE575" i="6"/>
  <c r="AD575" i="6"/>
  <c r="J575" i="6"/>
  <c r="D575" i="6"/>
  <c r="AV574" i="6"/>
  <c r="AU574" i="6"/>
  <c r="AT574" i="6"/>
  <c r="AS574" i="6"/>
  <c r="AR574" i="6"/>
  <c r="AQ574" i="6"/>
  <c r="AP574" i="6"/>
  <c r="AO574" i="6"/>
  <c r="AN574" i="6"/>
  <c r="AM574" i="6"/>
  <c r="AL574" i="6"/>
  <c r="AK574" i="6"/>
  <c r="AJ574" i="6"/>
  <c r="AI574" i="6"/>
  <c r="AH574" i="6"/>
  <c r="AG574" i="6"/>
  <c r="AF574" i="6"/>
  <c r="AE574" i="6"/>
  <c r="AD574" i="6"/>
  <c r="J574" i="6"/>
  <c r="D574" i="6"/>
  <c r="AV573" i="6"/>
  <c r="AU573" i="6"/>
  <c r="AT573" i="6"/>
  <c r="AS573" i="6"/>
  <c r="AR573" i="6"/>
  <c r="AQ573" i="6"/>
  <c r="AP573" i="6"/>
  <c r="AO573" i="6"/>
  <c r="AN573" i="6"/>
  <c r="AM573" i="6"/>
  <c r="AL573" i="6"/>
  <c r="AK573" i="6"/>
  <c r="AJ573" i="6"/>
  <c r="AI573" i="6"/>
  <c r="AH573" i="6"/>
  <c r="AG573" i="6"/>
  <c r="AF573" i="6"/>
  <c r="AE573" i="6"/>
  <c r="AD573" i="6"/>
  <c r="J573" i="6"/>
  <c r="D573" i="6"/>
  <c r="AV572" i="6"/>
  <c r="AU572" i="6"/>
  <c r="AT572" i="6"/>
  <c r="AS572" i="6"/>
  <c r="AR572" i="6"/>
  <c r="AQ572" i="6"/>
  <c r="AP572" i="6"/>
  <c r="AO572" i="6"/>
  <c r="AN572" i="6"/>
  <c r="AM572" i="6"/>
  <c r="AL572" i="6"/>
  <c r="AK572" i="6"/>
  <c r="AJ572" i="6"/>
  <c r="AI572" i="6"/>
  <c r="AH572" i="6"/>
  <c r="AG572" i="6"/>
  <c r="AF572" i="6"/>
  <c r="AE572" i="6"/>
  <c r="AD572" i="6"/>
  <c r="J572" i="6"/>
  <c r="D572" i="6"/>
  <c r="AV571" i="6"/>
  <c r="AU571" i="6"/>
  <c r="AT571" i="6"/>
  <c r="AS571" i="6"/>
  <c r="AR571" i="6"/>
  <c r="AQ571" i="6"/>
  <c r="AP571" i="6"/>
  <c r="AO571" i="6"/>
  <c r="AN571" i="6"/>
  <c r="AM571" i="6"/>
  <c r="AL571" i="6"/>
  <c r="AK571" i="6"/>
  <c r="AJ571" i="6"/>
  <c r="AI571" i="6"/>
  <c r="AH571" i="6"/>
  <c r="AG571" i="6"/>
  <c r="AF571" i="6"/>
  <c r="AE571" i="6"/>
  <c r="AD571" i="6"/>
  <c r="J571" i="6"/>
  <c r="D571" i="6"/>
  <c r="AV570" i="6"/>
  <c r="AU570" i="6"/>
  <c r="AT570" i="6"/>
  <c r="AS570" i="6"/>
  <c r="AR570" i="6"/>
  <c r="AQ570" i="6"/>
  <c r="AP570" i="6"/>
  <c r="AO570" i="6"/>
  <c r="AN570" i="6"/>
  <c r="AM570" i="6"/>
  <c r="AL570" i="6"/>
  <c r="AK570" i="6"/>
  <c r="AJ570" i="6"/>
  <c r="AI570" i="6"/>
  <c r="AH570" i="6"/>
  <c r="AG570" i="6"/>
  <c r="AF570" i="6"/>
  <c r="AE570" i="6"/>
  <c r="AD570" i="6"/>
  <c r="J570" i="6"/>
  <c r="D570" i="6"/>
  <c r="AV569" i="6"/>
  <c r="AU569" i="6"/>
  <c r="AT569" i="6"/>
  <c r="AS569" i="6"/>
  <c r="AR569" i="6"/>
  <c r="AQ569" i="6"/>
  <c r="AP569" i="6"/>
  <c r="AO569" i="6"/>
  <c r="AN569" i="6"/>
  <c r="AM569" i="6"/>
  <c r="AL569" i="6"/>
  <c r="AK569" i="6"/>
  <c r="AJ569" i="6"/>
  <c r="AI569" i="6"/>
  <c r="AH569" i="6"/>
  <c r="AG569" i="6"/>
  <c r="AF569" i="6"/>
  <c r="AE569" i="6"/>
  <c r="AD569" i="6"/>
  <c r="J569" i="6"/>
  <c r="D569" i="6"/>
  <c r="AV568" i="6"/>
  <c r="AU568" i="6"/>
  <c r="AT568" i="6"/>
  <c r="AS568" i="6"/>
  <c r="AR568" i="6"/>
  <c r="AQ568" i="6"/>
  <c r="AP568" i="6"/>
  <c r="AO568" i="6"/>
  <c r="AN568" i="6"/>
  <c r="AM568" i="6"/>
  <c r="AL568" i="6"/>
  <c r="AK568" i="6"/>
  <c r="AJ568" i="6"/>
  <c r="AI568" i="6"/>
  <c r="AH568" i="6"/>
  <c r="AG568" i="6"/>
  <c r="AF568" i="6"/>
  <c r="AE568" i="6"/>
  <c r="AD568" i="6"/>
  <c r="J568" i="6"/>
  <c r="D568" i="6"/>
  <c r="AV567" i="6"/>
  <c r="AU567" i="6"/>
  <c r="AT567" i="6"/>
  <c r="AS567" i="6"/>
  <c r="AR567" i="6"/>
  <c r="AQ567" i="6"/>
  <c r="AP567" i="6"/>
  <c r="AO567" i="6"/>
  <c r="AN567" i="6"/>
  <c r="AM567" i="6"/>
  <c r="AL567" i="6"/>
  <c r="AK567" i="6"/>
  <c r="AJ567" i="6"/>
  <c r="AI567" i="6"/>
  <c r="AH567" i="6"/>
  <c r="AG567" i="6"/>
  <c r="AF567" i="6"/>
  <c r="AE567" i="6"/>
  <c r="AD567" i="6"/>
  <c r="J567" i="6"/>
  <c r="D567" i="6"/>
  <c r="AV566" i="6"/>
  <c r="AU566" i="6"/>
  <c r="AT566" i="6"/>
  <c r="AS566" i="6"/>
  <c r="AR566" i="6"/>
  <c r="AQ566" i="6"/>
  <c r="AP566" i="6"/>
  <c r="AO566" i="6"/>
  <c r="AN566" i="6"/>
  <c r="AM566" i="6"/>
  <c r="AL566" i="6"/>
  <c r="AK566" i="6"/>
  <c r="AJ566" i="6"/>
  <c r="AI566" i="6"/>
  <c r="AH566" i="6"/>
  <c r="AG566" i="6"/>
  <c r="AF566" i="6"/>
  <c r="AE566" i="6"/>
  <c r="AD566" i="6"/>
  <c r="J566" i="6"/>
  <c r="D566" i="6"/>
  <c r="AV565" i="6"/>
  <c r="AU565" i="6"/>
  <c r="AT565" i="6"/>
  <c r="AS565" i="6"/>
  <c r="AR565" i="6"/>
  <c r="AQ565" i="6"/>
  <c r="AP565" i="6"/>
  <c r="AO565" i="6"/>
  <c r="AN565" i="6"/>
  <c r="AM565" i="6"/>
  <c r="AL565" i="6"/>
  <c r="AK565" i="6"/>
  <c r="AJ565" i="6"/>
  <c r="AI565" i="6"/>
  <c r="AH565" i="6"/>
  <c r="AG565" i="6"/>
  <c r="AF565" i="6"/>
  <c r="AE565" i="6"/>
  <c r="AD565" i="6"/>
  <c r="J565" i="6"/>
  <c r="D565" i="6"/>
  <c r="AV564" i="6"/>
  <c r="AU564" i="6"/>
  <c r="AT564" i="6"/>
  <c r="AS564" i="6"/>
  <c r="AR564" i="6"/>
  <c r="AQ564" i="6"/>
  <c r="AP564" i="6"/>
  <c r="AO564" i="6"/>
  <c r="AN564" i="6"/>
  <c r="AM564" i="6"/>
  <c r="AL564" i="6"/>
  <c r="AK564" i="6"/>
  <c r="AJ564" i="6"/>
  <c r="AI564" i="6"/>
  <c r="AH564" i="6"/>
  <c r="AG564" i="6"/>
  <c r="AF564" i="6"/>
  <c r="AE564" i="6"/>
  <c r="AD564" i="6"/>
  <c r="J564" i="6"/>
  <c r="D564" i="6"/>
  <c r="AV563" i="6"/>
  <c r="AU563" i="6"/>
  <c r="AT563" i="6"/>
  <c r="AS563" i="6"/>
  <c r="AR563" i="6"/>
  <c r="AQ563" i="6"/>
  <c r="AP563" i="6"/>
  <c r="AO563" i="6"/>
  <c r="AN563" i="6"/>
  <c r="AM563" i="6"/>
  <c r="AL563" i="6"/>
  <c r="AK563" i="6"/>
  <c r="AJ563" i="6"/>
  <c r="AI563" i="6"/>
  <c r="AH563" i="6"/>
  <c r="AG563" i="6"/>
  <c r="AF563" i="6"/>
  <c r="AE563" i="6"/>
  <c r="AD563" i="6"/>
  <c r="J563" i="6"/>
  <c r="D563" i="6"/>
  <c r="AV562" i="6"/>
  <c r="AU562" i="6"/>
  <c r="AT562" i="6"/>
  <c r="AS562" i="6"/>
  <c r="AR562" i="6"/>
  <c r="AQ562" i="6"/>
  <c r="AP562" i="6"/>
  <c r="AO562" i="6"/>
  <c r="AN562" i="6"/>
  <c r="AM562" i="6"/>
  <c r="AL562" i="6"/>
  <c r="AK562" i="6"/>
  <c r="AJ562" i="6"/>
  <c r="AI562" i="6"/>
  <c r="AH562" i="6"/>
  <c r="AG562" i="6"/>
  <c r="AF562" i="6"/>
  <c r="AE562" i="6"/>
  <c r="AD562" i="6"/>
  <c r="J562" i="6"/>
  <c r="D562" i="6"/>
  <c r="AV561" i="6"/>
  <c r="AU561" i="6"/>
  <c r="AT561" i="6"/>
  <c r="AS561" i="6"/>
  <c r="AR561" i="6"/>
  <c r="AQ561" i="6"/>
  <c r="AP561" i="6"/>
  <c r="AO561" i="6"/>
  <c r="AN561" i="6"/>
  <c r="AM561" i="6"/>
  <c r="AL561" i="6"/>
  <c r="AK561" i="6"/>
  <c r="AJ561" i="6"/>
  <c r="AI561" i="6"/>
  <c r="AH561" i="6"/>
  <c r="AG561" i="6"/>
  <c r="AF561" i="6"/>
  <c r="AE561" i="6"/>
  <c r="AD561" i="6"/>
  <c r="J561" i="6"/>
  <c r="D561" i="6"/>
  <c r="AV560" i="6"/>
  <c r="AU560" i="6"/>
  <c r="AT560" i="6"/>
  <c r="AS560" i="6"/>
  <c r="AR560" i="6"/>
  <c r="AQ560" i="6"/>
  <c r="AP560" i="6"/>
  <c r="AO560" i="6"/>
  <c r="AN560" i="6"/>
  <c r="AM560" i="6"/>
  <c r="AL560" i="6"/>
  <c r="AK560" i="6"/>
  <c r="AJ560" i="6"/>
  <c r="AI560" i="6"/>
  <c r="AH560" i="6"/>
  <c r="AG560" i="6"/>
  <c r="AF560" i="6"/>
  <c r="AE560" i="6"/>
  <c r="AD560" i="6"/>
  <c r="J560" i="6"/>
  <c r="D560" i="6"/>
  <c r="AV559" i="6"/>
  <c r="AU559" i="6"/>
  <c r="AT559" i="6"/>
  <c r="AS559" i="6"/>
  <c r="AR559" i="6"/>
  <c r="AQ559" i="6"/>
  <c r="AP559" i="6"/>
  <c r="AO559" i="6"/>
  <c r="AN559" i="6"/>
  <c r="AM559" i="6"/>
  <c r="AL559" i="6"/>
  <c r="AK559" i="6"/>
  <c r="AJ559" i="6"/>
  <c r="AI559" i="6"/>
  <c r="AH559" i="6"/>
  <c r="AG559" i="6"/>
  <c r="AF559" i="6"/>
  <c r="AE559" i="6"/>
  <c r="AD559" i="6"/>
  <c r="J559" i="6"/>
  <c r="D559" i="6"/>
  <c r="AV558" i="6"/>
  <c r="AU558" i="6"/>
  <c r="AT558" i="6"/>
  <c r="AS558" i="6"/>
  <c r="AR558" i="6"/>
  <c r="AQ558" i="6"/>
  <c r="AP558" i="6"/>
  <c r="AO558" i="6"/>
  <c r="AN558" i="6"/>
  <c r="AM558" i="6"/>
  <c r="AL558" i="6"/>
  <c r="AK558" i="6"/>
  <c r="AJ558" i="6"/>
  <c r="AI558" i="6"/>
  <c r="AH558" i="6"/>
  <c r="AG558" i="6"/>
  <c r="AF558" i="6"/>
  <c r="AE558" i="6"/>
  <c r="AD558" i="6"/>
  <c r="J558" i="6"/>
  <c r="D558" i="6"/>
  <c r="AV557" i="6"/>
  <c r="AU557" i="6"/>
  <c r="AT557" i="6"/>
  <c r="AS557" i="6"/>
  <c r="AR557" i="6"/>
  <c r="AQ557" i="6"/>
  <c r="AP557" i="6"/>
  <c r="AO557" i="6"/>
  <c r="AN557" i="6"/>
  <c r="AM557" i="6"/>
  <c r="AL557" i="6"/>
  <c r="AK557" i="6"/>
  <c r="AJ557" i="6"/>
  <c r="AI557" i="6"/>
  <c r="AH557" i="6"/>
  <c r="AG557" i="6"/>
  <c r="AF557" i="6"/>
  <c r="AE557" i="6"/>
  <c r="AD557" i="6"/>
  <c r="J557" i="6"/>
  <c r="D557" i="6"/>
  <c r="AV556" i="6"/>
  <c r="AU556" i="6"/>
  <c r="AT556" i="6"/>
  <c r="AS556" i="6"/>
  <c r="AR556" i="6"/>
  <c r="AQ556" i="6"/>
  <c r="AP556" i="6"/>
  <c r="AO556" i="6"/>
  <c r="AN556" i="6"/>
  <c r="AM556" i="6"/>
  <c r="AL556" i="6"/>
  <c r="AK556" i="6"/>
  <c r="AJ556" i="6"/>
  <c r="AI556" i="6"/>
  <c r="AH556" i="6"/>
  <c r="AG556" i="6"/>
  <c r="AF556" i="6"/>
  <c r="AE556" i="6"/>
  <c r="AD556" i="6"/>
  <c r="J556" i="6"/>
  <c r="D556" i="6"/>
  <c r="AV555" i="6"/>
  <c r="AU555" i="6"/>
  <c r="AT555" i="6"/>
  <c r="AS555" i="6"/>
  <c r="AR555" i="6"/>
  <c r="AQ555" i="6"/>
  <c r="AP555" i="6"/>
  <c r="AO555" i="6"/>
  <c r="AN555" i="6"/>
  <c r="AM555" i="6"/>
  <c r="AL555" i="6"/>
  <c r="AK555" i="6"/>
  <c r="AJ555" i="6"/>
  <c r="AI555" i="6"/>
  <c r="AH555" i="6"/>
  <c r="AG555" i="6"/>
  <c r="AF555" i="6"/>
  <c r="AE555" i="6"/>
  <c r="AD555" i="6"/>
  <c r="J555" i="6"/>
  <c r="D555" i="6"/>
  <c r="AV554" i="6"/>
  <c r="AU554" i="6"/>
  <c r="AT554" i="6"/>
  <c r="AS554" i="6"/>
  <c r="AR554" i="6"/>
  <c r="AQ554" i="6"/>
  <c r="AP554" i="6"/>
  <c r="AO554" i="6"/>
  <c r="AN554" i="6"/>
  <c r="AM554" i="6"/>
  <c r="AL554" i="6"/>
  <c r="AK554" i="6"/>
  <c r="AJ554" i="6"/>
  <c r="AI554" i="6"/>
  <c r="AH554" i="6"/>
  <c r="AG554" i="6"/>
  <c r="AF554" i="6"/>
  <c r="AE554" i="6"/>
  <c r="AD554" i="6"/>
  <c r="J554" i="6"/>
  <c r="D554" i="6"/>
  <c r="AV553" i="6"/>
  <c r="AU553" i="6"/>
  <c r="AT553" i="6"/>
  <c r="AS553" i="6"/>
  <c r="AR553" i="6"/>
  <c r="AQ553" i="6"/>
  <c r="AP553" i="6"/>
  <c r="AO553" i="6"/>
  <c r="AN553" i="6"/>
  <c r="AM553" i="6"/>
  <c r="AL553" i="6"/>
  <c r="AK553" i="6"/>
  <c r="AJ553" i="6"/>
  <c r="AI553" i="6"/>
  <c r="AH553" i="6"/>
  <c r="AG553" i="6"/>
  <c r="AF553" i="6"/>
  <c r="AE553" i="6"/>
  <c r="AD553" i="6"/>
  <c r="J553" i="6"/>
  <c r="D553" i="6"/>
  <c r="AV552" i="6"/>
  <c r="AU552" i="6"/>
  <c r="AT552" i="6"/>
  <c r="AS552" i="6"/>
  <c r="AR552" i="6"/>
  <c r="AQ552" i="6"/>
  <c r="AP552" i="6"/>
  <c r="AO552" i="6"/>
  <c r="AN552" i="6"/>
  <c r="AM552" i="6"/>
  <c r="AL552" i="6"/>
  <c r="AK552" i="6"/>
  <c r="AJ552" i="6"/>
  <c r="AI552" i="6"/>
  <c r="AH552" i="6"/>
  <c r="AG552" i="6"/>
  <c r="AF552" i="6"/>
  <c r="AE552" i="6"/>
  <c r="AD552" i="6"/>
  <c r="J552" i="6"/>
  <c r="D552" i="6"/>
  <c r="AV551" i="6"/>
  <c r="AU551" i="6"/>
  <c r="AT551" i="6"/>
  <c r="AS551" i="6"/>
  <c r="AR551" i="6"/>
  <c r="AQ551" i="6"/>
  <c r="AP551" i="6"/>
  <c r="AO551" i="6"/>
  <c r="AN551" i="6"/>
  <c r="AM551" i="6"/>
  <c r="AL551" i="6"/>
  <c r="AK551" i="6"/>
  <c r="AJ551" i="6"/>
  <c r="AI551" i="6"/>
  <c r="AH551" i="6"/>
  <c r="AG551" i="6"/>
  <c r="AF551" i="6"/>
  <c r="AE551" i="6"/>
  <c r="AD551" i="6"/>
  <c r="J551" i="6"/>
  <c r="D551" i="6"/>
  <c r="AV550" i="6"/>
  <c r="AU550" i="6"/>
  <c r="AT550" i="6"/>
  <c r="AS550" i="6"/>
  <c r="AR550" i="6"/>
  <c r="AQ550" i="6"/>
  <c r="AP550" i="6"/>
  <c r="AO550" i="6"/>
  <c r="AN550" i="6"/>
  <c r="AM550" i="6"/>
  <c r="AL550" i="6"/>
  <c r="AK550" i="6"/>
  <c r="AJ550" i="6"/>
  <c r="AI550" i="6"/>
  <c r="AH550" i="6"/>
  <c r="AG550" i="6"/>
  <c r="AF550" i="6"/>
  <c r="AE550" i="6"/>
  <c r="AD550" i="6"/>
  <c r="J550" i="6"/>
  <c r="D550" i="6"/>
  <c r="AV549" i="6"/>
  <c r="AU549" i="6"/>
  <c r="AT549" i="6"/>
  <c r="AS549" i="6"/>
  <c r="AR549" i="6"/>
  <c r="AQ549" i="6"/>
  <c r="AP549" i="6"/>
  <c r="AO549" i="6"/>
  <c r="AN549" i="6"/>
  <c r="AM549" i="6"/>
  <c r="AL549" i="6"/>
  <c r="AK549" i="6"/>
  <c r="AJ549" i="6"/>
  <c r="AI549" i="6"/>
  <c r="AH549" i="6"/>
  <c r="AG549" i="6"/>
  <c r="AF549" i="6"/>
  <c r="AE549" i="6"/>
  <c r="AD549" i="6"/>
  <c r="J549" i="6"/>
  <c r="D549" i="6"/>
  <c r="AV548" i="6"/>
  <c r="AU548" i="6"/>
  <c r="AT548" i="6"/>
  <c r="AS548" i="6"/>
  <c r="AR548" i="6"/>
  <c r="AQ548" i="6"/>
  <c r="AP548" i="6"/>
  <c r="AO548" i="6"/>
  <c r="AN548" i="6"/>
  <c r="AM548" i="6"/>
  <c r="AL548" i="6"/>
  <c r="AK548" i="6"/>
  <c r="AJ548" i="6"/>
  <c r="AI548" i="6"/>
  <c r="AH548" i="6"/>
  <c r="AG548" i="6"/>
  <c r="AF548" i="6"/>
  <c r="AE548" i="6"/>
  <c r="AD548" i="6"/>
  <c r="J548" i="6"/>
  <c r="D548" i="6"/>
  <c r="AV547" i="6"/>
  <c r="AU547" i="6"/>
  <c r="AT547" i="6"/>
  <c r="AS547" i="6"/>
  <c r="AR547" i="6"/>
  <c r="AQ547" i="6"/>
  <c r="AP547" i="6"/>
  <c r="AO547" i="6"/>
  <c r="AN547" i="6"/>
  <c r="AM547" i="6"/>
  <c r="AL547" i="6"/>
  <c r="AK547" i="6"/>
  <c r="AJ547" i="6"/>
  <c r="AI547" i="6"/>
  <c r="AH547" i="6"/>
  <c r="AG547" i="6"/>
  <c r="AF547" i="6"/>
  <c r="AE547" i="6"/>
  <c r="AD547" i="6"/>
  <c r="J547" i="6"/>
  <c r="D547" i="6"/>
  <c r="AV546" i="6"/>
  <c r="AU546" i="6"/>
  <c r="AT546" i="6"/>
  <c r="AS546" i="6"/>
  <c r="AR546" i="6"/>
  <c r="AQ546" i="6"/>
  <c r="AP546" i="6"/>
  <c r="AO546" i="6"/>
  <c r="AN546" i="6"/>
  <c r="AM546" i="6"/>
  <c r="AL546" i="6"/>
  <c r="AK546" i="6"/>
  <c r="AJ546" i="6"/>
  <c r="AI546" i="6"/>
  <c r="AH546" i="6"/>
  <c r="AG546" i="6"/>
  <c r="AF546" i="6"/>
  <c r="AE546" i="6"/>
  <c r="AD546" i="6"/>
  <c r="J546" i="6"/>
  <c r="D546" i="6"/>
  <c r="AV545" i="6"/>
  <c r="AU545" i="6"/>
  <c r="AT545" i="6"/>
  <c r="AS545" i="6"/>
  <c r="AR545" i="6"/>
  <c r="AQ545" i="6"/>
  <c r="AP545" i="6"/>
  <c r="AO545" i="6"/>
  <c r="AN545" i="6"/>
  <c r="AM545" i="6"/>
  <c r="AL545" i="6"/>
  <c r="AK545" i="6"/>
  <c r="AJ545" i="6"/>
  <c r="AI545" i="6"/>
  <c r="AH545" i="6"/>
  <c r="AG545" i="6"/>
  <c r="AF545" i="6"/>
  <c r="AE545" i="6"/>
  <c r="AD545" i="6"/>
  <c r="J545" i="6"/>
  <c r="D545" i="6"/>
  <c r="AV544" i="6"/>
  <c r="AU544" i="6"/>
  <c r="AT544" i="6"/>
  <c r="AS544" i="6"/>
  <c r="AR544" i="6"/>
  <c r="AQ544" i="6"/>
  <c r="AP544" i="6"/>
  <c r="AO544" i="6"/>
  <c r="AN544" i="6"/>
  <c r="AM544" i="6"/>
  <c r="AL544" i="6"/>
  <c r="AK544" i="6"/>
  <c r="AJ544" i="6"/>
  <c r="AI544" i="6"/>
  <c r="AH544" i="6"/>
  <c r="AG544" i="6"/>
  <c r="AF544" i="6"/>
  <c r="AE544" i="6"/>
  <c r="AD544" i="6"/>
  <c r="J544" i="6"/>
  <c r="D544" i="6"/>
  <c r="AV543" i="6"/>
  <c r="AU543" i="6"/>
  <c r="AT543" i="6"/>
  <c r="AS543" i="6"/>
  <c r="AR543" i="6"/>
  <c r="AQ543" i="6"/>
  <c r="AP543" i="6"/>
  <c r="AO543" i="6"/>
  <c r="AN543" i="6"/>
  <c r="AM543" i="6"/>
  <c r="AL543" i="6"/>
  <c r="AK543" i="6"/>
  <c r="AJ543" i="6"/>
  <c r="AI543" i="6"/>
  <c r="AH543" i="6"/>
  <c r="AG543" i="6"/>
  <c r="AF543" i="6"/>
  <c r="AE543" i="6"/>
  <c r="AD543" i="6"/>
  <c r="J543" i="6"/>
  <c r="D543" i="6"/>
  <c r="AV542" i="6"/>
  <c r="AU542" i="6"/>
  <c r="AT542" i="6"/>
  <c r="AS542" i="6"/>
  <c r="AR542" i="6"/>
  <c r="AQ542" i="6"/>
  <c r="AP542" i="6"/>
  <c r="AO542" i="6"/>
  <c r="AN542" i="6"/>
  <c r="AM542" i="6"/>
  <c r="AL542" i="6"/>
  <c r="AK542" i="6"/>
  <c r="AJ542" i="6"/>
  <c r="AI542" i="6"/>
  <c r="AH542" i="6"/>
  <c r="AG542" i="6"/>
  <c r="AF542" i="6"/>
  <c r="AE542" i="6"/>
  <c r="AD542" i="6"/>
  <c r="J542" i="6"/>
  <c r="D542" i="6"/>
  <c r="AV541" i="6"/>
  <c r="AU541" i="6"/>
  <c r="AT541" i="6"/>
  <c r="AS541" i="6"/>
  <c r="AR541" i="6"/>
  <c r="AQ541" i="6"/>
  <c r="AP541" i="6"/>
  <c r="AO541" i="6"/>
  <c r="AN541" i="6"/>
  <c r="AM541" i="6"/>
  <c r="AL541" i="6"/>
  <c r="AK541" i="6"/>
  <c r="AJ541" i="6"/>
  <c r="AI541" i="6"/>
  <c r="AH541" i="6"/>
  <c r="AG541" i="6"/>
  <c r="AF541" i="6"/>
  <c r="AE541" i="6"/>
  <c r="AD541" i="6"/>
  <c r="J541" i="6"/>
  <c r="D541" i="6"/>
  <c r="AV540" i="6"/>
  <c r="AU540" i="6"/>
  <c r="AT540" i="6"/>
  <c r="AS540" i="6"/>
  <c r="AR540" i="6"/>
  <c r="AQ540" i="6"/>
  <c r="AP540" i="6"/>
  <c r="AO540" i="6"/>
  <c r="AN540" i="6"/>
  <c r="AM540" i="6"/>
  <c r="AL540" i="6"/>
  <c r="AK540" i="6"/>
  <c r="AJ540" i="6"/>
  <c r="AI540" i="6"/>
  <c r="AH540" i="6"/>
  <c r="AG540" i="6"/>
  <c r="AF540" i="6"/>
  <c r="AE540" i="6"/>
  <c r="AD540" i="6"/>
  <c r="J540" i="6"/>
  <c r="D540" i="6"/>
  <c r="AV539" i="6"/>
  <c r="AU539" i="6"/>
  <c r="AT539" i="6"/>
  <c r="AS539" i="6"/>
  <c r="AR539" i="6"/>
  <c r="AQ539" i="6"/>
  <c r="AP539" i="6"/>
  <c r="AO539" i="6"/>
  <c r="AN539" i="6"/>
  <c r="AM539" i="6"/>
  <c r="AL539" i="6"/>
  <c r="AK539" i="6"/>
  <c r="AJ539" i="6"/>
  <c r="AI539" i="6"/>
  <c r="AH539" i="6"/>
  <c r="AG539" i="6"/>
  <c r="AF539" i="6"/>
  <c r="AE539" i="6"/>
  <c r="AD539" i="6"/>
  <c r="J539" i="6"/>
  <c r="D539" i="6"/>
  <c r="AV538" i="6"/>
  <c r="AU538" i="6"/>
  <c r="AT538" i="6"/>
  <c r="AS538" i="6"/>
  <c r="AR538" i="6"/>
  <c r="AQ538" i="6"/>
  <c r="AP538" i="6"/>
  <c r="AO538" i="6"/>
  <c r="AN538" i="6"/>
  <c r="AM538" i="6"/>
  <c r="AL538" i="6"/>
  <c r="AK538" i="6"/>
  <c r="AJ538" i="6"/>
  <c r="AI538" i="6"/>
  <c r="AH538" i="6"/>
  <c r="AG538" i="6"/>
  <c r="AF538" i="6"/>
  <c r="AE538" i="6"/>
  <c r="AD538" i="6"/>
  <c r="J538" i="6"/>
  <c r="D538" i="6"/>
  <c r="AV537" i="6"/>
  <c r="AU537" i="6"/>
  <c r="AT537" i="6"/>
  <c r="AS537" i="6"/>
  <c r="AR537" i="6"/>
  <c r="AQ537" i="6"/>
  <c r="AP537" i="6"/>
  <c r="AO537" i="6"/>
  <c r="AN537" i="6"/>
  <c r="AM537" i="6"/>
  <c r="AL537" i="6"/>
  <c r="AK537" i="6"/>
  <c r="AJ537" i="6"/>
  <c r="AI537" i="6"/>
  <c r="AH537" i="6"/>
  <c r="AG537" i="6"/>
  <c r="AF537" i="6"/>
  <c r="AE537" i="6"/>
  <c r="AD537" i="6"/>
  <c r="J537" i="6"/>
  <c r="D537" i="6"/>
  <c r="AV536" i="6"/>
  <c r="AU536" i="6"/>
  <c r="AT536" i="6"/>
  <c r="AS536" i="6"/>
  <c r="AR536" i="6"/>
  <c r="AQ536" i="6"/>
  <c r="AP536" i="6"/>
  <c r="AO536" i="6"/>
  <c r="AN536" i="6"/>
  <c r="AM536" i="6"/>
  <c r="AL536" i="6"/>
  <c r="AK536" i="6"/>
  <c r="AJ536" i="6"/>
  <c r="AI536" i="6"/>
  <c r="AH536" i="6"/>
  <c r="AG536" i="6"/>
  <c r="AF536" i="6"/>
  <c r="AE536" i="6"/>
  <c r="AD536" i="6"/>
  <c r="J536" i="6"/>
  <c r="D536" i="6"/>
  <c r="AV535" i="6"/>
  <c r="AU535" i="6"/>
  <c r="AT535" i="6"/>
  <c r="AS535" i="6"/>
  <c r="AR535" i="6"/>
  <c r="AQ535" i="6"/>
  <c r="AP535" i="6"/>
  <c r="AO535" i="6"/>
  <c r="AN535" i="6"/>
  <c r="AM535" i="6"/>
  <c r="AL535" i="6"/>
  <c r="AK535" i="6"/>
  <c r="AJ535" i="6"/>
  <c r="AI535" i="6"/>
  <c r="AH535" i="6"/>
  <c r="AG535" i="6"/>
  <c r="AF535" i="6"/>
  <c r="AE535" i="6"/>
  <c r="AD535" i="6"/>
  <c r="J535" i="6"/>
  <c r="D535" i="6"/>
  <c r="AV534" i="6"/>
  <c r="AU534" i="6"/>
  <c r="AT534" i="6"/>
  <c r="AS534" i="6"/>
  <c r="AR534" i="6"/>
  <c r="AQ534" i="6"/>
  <c r="AP534" i="6"/>
  <c r="AO534" i="6"/>
  <c r="AN534" i="6"/>
  <c r="AM534" i="6"/>
  <c r="AL534" i="6"/>
  <c r="AK534" i="6"/>
  <c r="AJ534" i="6"/>
  <c r="AI534" i="6"/>
  <c r="AH534" i="6"/>
  <c r="AG534" i="6"/>
  <c r="AF534" i="6"/>
  <c r="AE534" i="6"/>
  <c r="AD534" i="6"/>
  <c r="J534" i="6"/>
  <c r="D534" i="6"/>
  <c r="AV533" i="6"/>
  <c r="AU533" i="6"/>
  <c r="AT533" i="6"/>
  <c r="AS533" i="6"/>
  <c r="AR533" i="6"/>
  <c r="AQ533" i="6"/>
  <c r="AP533" i="6"/>
  <c r="AO533" i="6"/>
  <c r="AN533" i="6"/>
  <c r="AM533" i="6"/>
  <c r="AL533" i="6"/>
  <c r="AK533" i="6"/>
  <c r="AJ533" i="6"/>
  <c r="AI533" i="6"/>
  <c r="AH533" i="6"/>
  <c r="AG533" i="6"/>
  <c r="AF533" i="6"/>
  <c r="AE533" i="6"/>
  <c r="AD533" i="6"/>
  <c r="J533" i="6"/>
  <c r="D533" i="6"/>
  <c r="AV532" i="6"/>
  <c r="AU532" i="6"/>
  <c r="AT532" i="6"/>
  <c r="AS532" i="6"/>
  <c r="AR532" i="6"/>
  <c r="AQ532" i="6"/>
  <c r="AP532" i="6"/>
  <c r="AO532" i="6"/>
  <c r="AN532" i="6"/>
  <c r="AM532" i="6"/>
  <c r="AL532" i="6"/>
  <c r="AK532" i="6"/>
  <c r="AJ532" i="6"/>
  <c r="AI532" i="6"/>
  <c r="AH532" i="6"/>
  <c r="AG532" i="6"/>
  <c r="AF532" i="6"/>
  <c r="AE532" i="6"/>
  <c r="AD532" i="6"/>
  <c r="J532" i="6"/>
  <c r="D532" i="6"/>
  <c r="AV531" i="6"/>
  <c r="AU531" i="6"/>
  <c r="AT531" i="6"/>
  <c r="AS531" i="6"/>
  <c r="AR531" i="6"/>
  <c r="AQ531" i="6"/>
  <c r="AP531" i="6"/>
  <c r="AO531" i="6"/>
  <c r="AN531" i="6"/>
  <c r="AM531" i="6"/>
  <c r="AL531" i="6"/>
  <c r="AK531" i="6"/>
  <c r="AJ531" i="6"/>
  <c r="AI531" i="6"/>
  <c r="AH531" i="6"/>
  <c r="AG531" i="6"/>
  <c r="AF531" i="6"/>
  <c r="AE531" i="6"/>
  <c r="AD531" i="6"/>
  <c r="J531" i="6"/>
  <c r="D531" i="6"/>
  <c r="AV530" i="6"/>
  <c r="AU530" i="6"/>
  <c r="AT530" i="6"/>
  <c r="AS530" i="6"/>
  <c r="AR530" i="6"/>
  <c r="AQ530" i="6"/>
  <c r="AP530" i="6"/>
  <c r="AO530" i="6"/>
  <c r="AN530" i="6"/>
  <c r="AM530" i="6"/>
  <c r="AL530" i="6"/>
  <c r="AK530" i="6"/>
  <c r="AJ530" i="6"/>
  <c r="AI530" i="6"/>
  <c r="AH530" i="6"/>
  <c r="AG530" i="6"/>
  <c r="AF530" i="6"/>
  <c r="AE530" i="6"/>
  <c r="AD530" i="6"/>
  <c r="J530" i="6"/>
  <c r="D530" i="6"/>
  <c r="AV529" i="6"/>
  <c r="AU529" i="6"/>
  <c r="AT529" i="6"/>
  <c r="AS529" i="6"/>
  <c r="AR529" i="6"/>
  <c r="AQ529" i="6"/>
  <c r="AP529" i="6"/>
  <c r="AO529" i="6"/>
  <c r="AN529" i="6"/>
  <c r="AM529" i="6"/>
  <c r="AL529" i="6"/>
  <c r="AK529" i="6"/>
  <c r="AJ529" i="6"/>
  <c r="AI529" i="6"/>
  <c r="AH529" i="6"/>
  <c r="AG529" i="6"/>
  <c r="AF529" i="6"/>
  <c r="AE529" i="6"/>
  <c r="AD529" i="6"/>
  <c r="J529" i="6"/>
  <c r="D529" i="6"/>
  <c r="AV528" i="6"/>
  <c r="AU528" i="6"/>
  <c r="AT528" i="6"/>
  <c r="AS528" i="6"/>
  <c r="AR528" i="6"/>
  <c r="AQ528" i="6"/>
  <c r="AP528" i="6"/>
  <c r="AO528" i="6"/>
  <c r="AN528" i="6"/>
  <c r="AM528" i="6"/>
  <c r="AL528" i="6"/>
  <c r="AK528" i="6"/>
  <c r="AJ528" i="6"/>
  <c r="AI528" i="6"/>
  <c r="AH528" i="6"/>
  <c r="AG528" i="6"/>
  <c r="AF528" i="6"/>
  <c r="AE528" i="6"/>
  <c r="AD528" i="6"/>
  <c r="J528" i="6"/>
  <c r="D528" i="6"/>
  <c r="AV527" i="6"/>
  <c r="AU527" i="6"/>
  <c r="AT527" i="6"/>
  <c r="AS527" i="6"/>
  <c r="AR527" i="6"/>
  <c r="AQ527" i="6"/>
  <c r="AP527" i="6"/>
  <c r="AO527" i="6"/>
  <c r="AN527" i="6"/>
  <c r="AM527" i="6"/>
  <c r="AL527" i="6"/>
  <c r="AK527" i="6"/>
  <c r="AJ527" i="6"/>
  <c r="AI527" i="6"/>
  <c r="AH527" i="6"/>
  <c r="AG527" i="6"/>
  <c r="AF527" i="6"/>
  <c r="AE527" i="6"/>
  <c r="AD527" i="6"/>
  <c r="J527" i="6"/>
  <c r="D527" i="6"/>
  <c r="AV526" i="6"/>
  <c r="AU526" i="6"/>
  <c r="AT526" i="6"/>
  <c r="AS526" i="6"/>
  <c r="AR526" i="6"/>
  <c r="AQ526" i="6"/>
  <c r="AP526" i="6"/>
  <c r="AO526" i="6"/>
  <c r="AN526" i="6"/>
  <c r="AM526" i="6"/>
  <c r="AL526" i="6"/>
  <c r="AK526" i="6"/>
  <c r="AJ526" i="6"/>
  <c r="AI526" i="6"/>
  <c r="AH526" i="6"/>
  <c r="AG526" i="6"/>
  <c r="AF526" i="6"/>
  <c r="AE526" i="6"/>
  <c r="AD526" i="6"/>
  <c r="J526" i="6"/>
  <c r="D526" i="6"/>
  <c r="AV525" i="6"/>
  <c r="AU525" i="6"/>
  <c r="AT525" i="6"/>
  <c r="AS525" i="6"/>
  <c r="AR525" i="6"/>
  <c r="AQ525" i="6"/>
  <c r="AP525" i="6"/>
  <c r="AO525" i="6"/>
  <c r="AN525" i="6"/>
  <c r="AM525" i="6"/>
  <c r="AL525" i="6"/>
  <c r="AK525" i="6"/>
  <c r="AJ525" i="6"/>
  <c r="AI525" i="6"/>
  <c r="AH525" i="6"/>
  <c r="AG525" i="6"/>
  <c r="AF525" i="6"/>
  <c r="AE525" i="6"/>
  <c r="AD525" i="6"/>
  <c r="J525" i="6"/>
  <c r="D525" i="6"/>
  <c r="AV524" i="6"/>
  <c r="AU524" i="6"/>
  <c r="AT524" i="6"/>
  <c r="AS524" i="6"/>
  <c r="AR524" i="6"/>
  <c r="AQ524" i="6"/>
  <c r="AP524" i="6"/>
  <c r="AO524" i="6"/>
  <c r="AN524" i="6"/>
  <c r="AM524" i="6"/>
  <c r="AL524" i="6"/>
  <c r="AK524" i="6"/>
  <c r="AJ524" i="6"/>
  <c r="AI524" i="6"/>
  <c r="AH524" i="6"/>
  <c r="AG524" i="6"/>
  <c r="AF524" i="6"/>
  <c r="AE524" i="6"/>
  <c r="AD524" i="6"/>
  <c r="J524" i="6"/>
  <c r="D524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J523" i="6"/>
  <c r="D523" i="6"/>
  <c r="AV522" i="6"/>
  <c r="AU522" i="6"/>
  <c r="AT522" i="6"/>
  <c r="AS522" i="6"/>
  <c r="AR522" i="6"/>
  <c r="AQ522" i="6"/>
  <c r="AP522" i="6"/>
  <c r="AO522" i="6"/>
  <c r="AN522" i="6"/>
  <c r="AM522" i="6"/>
  <c r="AL522" i="6"/>
  <c r="AK522" i="6"/>
  <c r="AJ522" i="6"/>
  <c r="AI522" i="6"/>
  <c r="AH522" i="6"/>
  <c r="AG522" i="6"/>
  <c r="AF522" i="6"/>
  <c r="AE522" i="6"/>
  <c r="AD522" i="6"/>
  <c r="J522" i="6"/>
  <c r="D522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J521" i="6"/>
  <c r="D521" i="6"/>
  <c r="AV520" i="6"/>
  <c r="AU520" i="6"/>
  <c r="AT520" i="6"/>
  <c r="AS520" i="6"/>
  <c r="AR520" i="6"/>
  <c r="AQ520" i="6"/>
  <c r="AP520" i="6"/>
  <c r="AO520" i="6"/>
  <c r="AN520" i="6"/>
  <c r="AM520" i="6"/>
  <c r="AL520" i="6"/>
  <c r="AK520" i="6"/>
  <c r="AJ520" i="6"/>
  <c r="AI520" i="6"/>
  <c r="AH520" i="6"/>
  <c r="AG520" i="6"/>
  <c r="AF520" i="6"/>
  <c r="AE520" i="6"/>
  <c r="AD520" i="6"/>
  <c r="J520" i="6"/>
  <c r="D520" i="6"/>
  <c r="AV519" i="6"/>
  <c r="AU519" i="6"/>
  <c r="AT519" i="6"/>
  <c r="AS519" i="6"/>
  <c r="AR519" i="6"/>
  <c r="AQ519" i="6"/>
  <c r="AP519" i="6"/>
  <c r="AO519" i="6"/>
  <c r="AN519" i="6"/>
  <c r="AM519" i="6"/>
  <c r="AL519" i="6"/>
  <c r="AK519" i="6"/>
  <c r="AJ519" i="6"/>
  <c r="AI519" i="6"/>
  <c r="AH519" i="6"/>
  <c r="AG519" i="6"/>
  <c r="AF519" i="6"/>
  <c r="AE519" i="6"/>
  <c r="AD519" i="6"/>
  <c r="J519" i="6"/>
  <c r="D519" i="6"/>
  <c r="AV518" i="6"/>
  <c r="AU518" i="6"/>
  <c r="AT518" i="6"/>
  <c r="AS518" i="6"/>
  <c r="AR518" i="6"/>
  <c r="AQ518" i="6"/>
  <c r="AP518" i="6"/>
  <c r="AO518" i="6"/>
  <c r="AN518" i="6"/>
  <c r="AM518" i="6"/>
  <c r="AL518" i="6"/>
  <c r="AK518" i="6"/>
  <c r="AJ518" i="6"/>
  <c r="AI518" i="6"/>
  <c r="AH518" i="6"/>
  <c r="AG518" i="6"/>
  <c r="AF518" i="6"/>
  <c r="AE518" i="6"/>
  <c r="AD518" i="6"/>
  <c r="J518" i="6"/>
  <c r="D518" i="6"/>
  <c r="AV517" i="6"/>
  <c r="AU517" i="6"/>
  <c r="AT517" i="6"/>
  <c r="AS517" i="6"/>
  <c r="AR517" i="6"/>
  <c r="AQ517" i="6"/>
  <c r="AP517" i="6"/>
  <c r="AO517" i="6"/>
  <c r="AN517" i="6"/>
  <c r="AM517" i="6"/>
  <c r="AL517" i="6"/>
  <c r="AK517" i="6"/>
  <c r="AJ517" i="6"/>
  <c r="AI517" i="6"/>
  <c r="AH517" i="6"/>
  <c r="AG517" i="6"/>
  <c r="AF517" i="6"/>
  <c r="AE517" i="6"/>
  <c r="AD517" i="6"/>
  <c r="J517" i="6"/>
  <c r="D517" i="6"/>
  <c r="AV516" i="6"/>
  <c r="AU516" i="6"/>
  <c r="AT516" i="6"/>
  <c r="AS516" i="6"/>
  <c r="AR516" i="6"/>
  <c r="AQ516" i="6"/>
  <c r="AP516" i="6"/>
  <c r="AO516" i="6"/>
  <c r="AN516" i="6"/>
  <c r="AM516" i="6"/>
  <c r="AL516" i="6"/>
  <c r="AK516" i="6"/>
  <c r="AJ516" i="6"/>
  <c r="AI516" i="6"/>
  <c r="AH516" i="6"/>
  <c r="AG516" i="6"/>
  <c r="AF516" i="6"/>
  <c r="AE516" i="6"/>
  <c r="AD516" i="6"/>
  <c r="J516" i="6"/>
  <c r="D516" i="6"/>
  <c r="AV515" i="6"/>
  <c r="AU515" i="6"/>
  <c r="AT515" i="6"/>
  <c r="AS515" i="6"/>
  <c r="AR515" i="6"/>
  <c r="AQ515" i="6"/>
  <c r="AP515" i="6"/>
  <c r="AO515" i="6"/>
  <c r="AN515" i="6"/>
  <c r="AM515" i="6"/>
  <c r="AL515" i="6"/>
  <c r="AK515" i="6"/>
  <c r="AJ515" i="6"/>
  <c r="AI515" i="6"/>
  <c r="AH515" i="6"/>
  <c r="AG515" i="6"/>
  <c r="AF515" i="6"/>
  <c r="AE515" i="6"/>
  <c r="AD515" i="6"/>
  <c r="J515" i="6"/>
  <c r="D515" i="6"/>
  <c r="AV514" i="6"/>
  <c r="AU514" i="6"/>
  <c r="AT514" i="6"/>
  <c r="AS514" i="6"/>
  <c r="AR514" i="6"/>
  <c r="AQ514" i="6"/>
  <c r="AP514" i="6"/>
  <c r="AO514" i="6"/>
  <c r="AN514" i="6"/>
  <c r="AM514" i="6"/>
  <c r="AL514" i="6"/>
  <c r="AK514" i="6"/>
  <c r="AJ514" i="6"/>
  <c r="AI514" i="6"/>
  <c r="AH514" i="6"/>
  <c r="AG514" i="6"/>
  <c r="AF514" i="6"/>
  <c r="AE514" i="6"/>
  <c r="AD514" i="6"/>
  <c r="J514" i="6"/>
  <c r="D514" i="6"/>
  <c r="AV513" i="6"/>
  <c r="AU513" i="6"/>
  <c r="AT513" i="6"/>
  <c r="AS513" i="6"/>
  <c r="AR513" i="6"/>
  <c r="AQ513" i="6"/>
  <c r="AP513" i="6"/>
  <c r="AO513" i="6"/>
  <c r="AN513" i="6"/>
  <c r="AM513" i="6"/>
  <c r="AL513" i="6"/>
  <c r="AK513" i="6"/>
  <c r="AJ513" i="6"/>
  <c r="AI513" i="6"/>
  <c r="AH513" i="6"/>
  <c r="AG513" i="6"/>
  <c r="AF513" i="6"/>
  <c r="AE513" i="6"/>
  <c r="AD513" i="6"/>
  <c r="J513" i="6"/>
  <c r="D513" i="6"/>
  <c r="AV512" i="6"/>
  <c r="AU512" i="6"/>
  <c r="AT512" i="6"/>
  <c r="AS512" i="6"/>
  <c r="AR512" i="6"/>
  <c r="AQ512" i="6"/>
  <c r="AP512" i="6"/>
  <c r="AO512" i="6"/>
  <c r="AN512" i="6"/>
  <c r="AM512" i="6"/>
  <c r="AL512" i="6"/>
  <c r="AK512" i="6"/>
  <c r="AJ512" i="6"/>
  <c r="AI512" i="6"/>
  <c r="AH512" i="6"/>
  <c r="AG512" i="6"/>
  <c r="AF512" i="6"/>
  <c r="AE512" i="6"/>
  <c r="AD512" i="6"/>
  <c r="J512" i="6"/>
  <c r="D512" i="6"/>
  <c r="AV511" i="6"/>
  <c r="AU511" i="6"/>
  <c r="AT511" i="6"/>
  <c r="AS511" i="6"/>
  <c r="AR511" i="6"/>
  <c r="AQ511" i="6"/>
  <c r="AP511" i="6"/>
  <c r="AO511" i="6"/>
  <c r="AN511" i="6"/>
  <c r="AM511" i="6"/>
  <c r="AL511" i="6"/>
  <c r="AK511" i="6"/>
  <c r="AJ511" i="6"/>
  <c r="AI511" i="6"/>
  <c r="AH511" i="6"/>
  <c r="AG511" i="6"/>
  <c r="AF511" i="6"/>
  <c r="AE511" i="6"/>
  <c r="AD511" i="6"/>
  <c r="J511" i="6"/>
  <c r="D511" i="6"/>
  <c r="AV510" i="6"/>
  <c r="AU510" i="6"/>
  <c r="AT510" i="6"/>
  <c r="AS510" i="6"/>
  <c r="AR510" i="6"/>
  <c r="AQ510" i="6"/>
  <c r="AP510" i="6"/>
  <c r="AO510" i="6"/>
  <c r="AN510" i="6"/>
  <c r="AM510" i="6"/>
  <c r="AL510" i="6"/>
  <c r="AK510" i="6"/>
  <c r="AJ510" i="6"/>
  <c r="AI510" i="6"/>
  <c r="AH510" i="6"/>
  <c r="AG510" i="6"/>
  <c r="AF510" i="6"/>
  <c r="AE510" i="6"/>
  <c r="AD510" i="6"/>
  <c r="J510" i="6"/>
  <c r="D510" i="6"/>
  <c r="AV509" i="6"/>
  <c r="AU509" i="6"/>
  <c r="AT509" i="6"/>
  <c r="AS509" i="6"/>
  <c r="AR509" i="6"/>
  <c r="AQ509" i="6"/>
  <c r="AP509" i="6"/>
  <c r="AO509" i="6"/>
  <c r="AN509" i="6"/>
  <c r="AM509" i="6"/>
  <c r="AL509" i="6"/>
  <c r="AK509" i="6"/>
  <c r="AJ509" i="6"/>
  <c r="AI509" i="6"/>
  <c r="AH509" i="6"/>
  <c r="AG509" i="6"/>
  <c r="AF509" i="6"/>
  <c r="AE509" i="6"/>
  <c r="AD509" i="6"/>
  <c r="J509" i="6"/>
  <c r="D509" i="6"/>
  <c r="AV508" i="6"/>
  <c r="AU508" i="6"/>
  <c r="AT508" i="6"/>
  <c r="AS508" i="6"/>
  <c r="AR508" i="6"/>
  <c r="AQ508" i="6"/>
  <c r="AP508" i="6"/>
  <c r="AO508" i="6"/>
  <c r="AN508" i="6"/>
  <c r="AM508" i="6"/>
  <c r="AL508" i="6"/>
  <c r="AK508" i="6"/>
  <c r="AJ508" i="6"/>
  <c r="AI508" i="6"/>
  <c r="AH508" i="6"/>
  <c r="AG508" i="6"/>
  <c r="AF508" i="6"/>
  <c r="AE508" i="6"/>
  <c r="AD508" i="6"/>
  <c r="J508" i="6"/>
  <c r="D508" i="6"/>
  <c r="AV507" i="6"/>
  <c r="AU507" i="6"/>
  <c r="AT507" i="6"/>
  <c r="AS507" i="6"/>
  <c r="AR507" i="6"/>
  <c r="AQ507" i="6"/>
  <c r="AP507" i="6"/>
  <c r="AO507" i="6"/>
  <c r="AN507" i="6"/>
  <c r="AM507" i="6"/>
  <c r="AL507" i="6"/>
  <c r="AK507" i="6"/>
  <c r="AJ507" i="6"/>
  <c r="AI507" i="6"/>
  <c r="AH507" i="6"/>
  <c r="AG507" i="6"/>
  <c r="AF507" i="6"/>
  <c r="AE507" i="6"/>
  <c r="AD507" i="6"/>
  <c r="J507" i="6"/>
  <c r="D507" i="6"/>
  <c r="AV506" i="6"/>
  <c r="AU506" i="6"/>
  <c r="AT506" i="6"/>
  <c r="AS506" i="6"/>
  <c r="AR506" i="6"/>
  <c r="AQ506" i="6"/>
  <c r="AP506" i="6"/>
  <c r="AO506" i="6"/>
  <c r="AN506" i="6"/>
  <c r="AM506" i="6"/>
  <c r="AL506" i="6"/>
  <c r="AK506" i="6"/>
  <c r="AJ506" i="6"/>
  <c r="AI506" i="6"/>
  <c r="AH506" i="6"/>
  <c r="AG506" i="6"/>
  <c r="AF506" i="6"/>
  <c r="AE506" i="6"/>
  <c r="AD506" i="6"/>
  <c r="J506" i="6"/>
  <c r="D506" i="6"/>
  <c r="AV505" i="6"/>
  <c r="AU505" i="6"/>
  <c r="AT505" i="6"/>
  <c r="AS505" i="6"/>
  <c r="AR505" i="6"/>
  <c r="AQ505" i="6"/>
  <c r="AP505" i="6"/>
  <c r="AO505" i="6"/>
  <c r="AN505" i="6"/>
  <c r="AM505" i="6"/>
  <c r="AL505" i="6"/>
  <c r="AK505" i="6"/>
  <c r="AJ505" i="6"/>
  <c r="AI505" i="6"/>
  <c r="AH505" i="6"/>
  <c r="AG505" i="6"/>
  <c r="AF505" i="6"/>
  <c r="AE505" i="6"/>
  <c r="AD505" i="6"/>
  <c r="J505" i="6"/>
  <c r="D505" i="6"/>
  <c r="AV504" i="6"/>
  <c r="AU504" i="6"/>
  <c r="AT504" i="6"/>
  <c r="AS504" i="6"/>
  <c r="AR504" i="6"/>
  <c r="AQ504" i="6"/>
  <c r="AP504" i="6"/>
  <c r="AO504" i="6"/>
  <c r="AN504" i="6"/>
  <c r="AM504" i="6"/>
  <c r="AL504" i="6"/>
  <c r="AK504" i="6"/>
  <c r="AJ504" i="6"/>
  <c r="AI504" i="6"/>
  <c r="AH504" i="6"/>
  <c r="AG504" i="6"/>
  <c r="AF504" i="6"/>
  <c r="AE504" i="6"/>
  <c r="AD504" i="6"/>
  <c r="J504" i="6"/>
  <c r="D504" i="6"/>
  <c r="AV503" i="6"/>
  <c r="AU503" i="6"/>
  <c r="AT503" i="6"/>
  <c r="AS503" i="6"/>
  <c r="AR503" i="6"/>
  <c r="AQ503" i="6"/>
  <c r="AP503" i="6"/>
  <c r="AO503" i="6"/>
  <c r="AN503" i="6"/>
  <c r="AM503" i="6"/>
  <c r="AL503" i="6"/>
  <c r="AK503" i="6"/>
  <c r="AJ503" i="6"/>
  <c r="AI503" i="6"/>
  <c r="AH503" i="6"/>
  <c r="AG503" i="6"/>
  <c r="AF503" i="6"/>
  <c r="AE503" i="6"/>
  <c r="AD503" i="6"/>
  <c r="J503" i="6"/>
  <c r="D503" i="6"/>
  <c r="AV502" i="6"/>
  <c r="AU502" i="6"/>
  <c r="AT502" i="6"/>
  <c r="AS502" i="6"/>
  <c r="AR502" i="6"/>
  <c r="AQ502" i="6"/>
  <c r="AP502" i="6"/>
  <c r="AO502" i="6"/>
  <c r="AN502" i="6"/>
  <c r="AM502" i="6"/>
  <c r="AL502" i="6"/>
  <c r="AK502" i="6"/>
  <c r="AJ502" i="6"/>
  <c r="AI502" i="6"/>
  <c r="AH502" i="6"/>
  <c r="AG502" i="6"/>
  <c r="AF502" i="6"/>
  <c r="AE502" i="6"/>
  <c r="AD502" i="6"/>
  <c r="J502" i="6"/>
  <c r="D502" i="6"/>
  <c r="AV501" i="6"/>
  <c r="AU501" i="6"/>
  <c r="AT501" i="6"/>
  <c r="AS501" i="6"/>
  <c r="AR501" i="6"/>
  <c r="AQ501" i="6"/>
  <c r="AP501" i="6"/>
  <c r="AO501" i="6"/>
  <c r="AN501" i="6"/>
  <c r="AM501" i="6"/>
  <c r="AL501" i="6"/>
  <c r="AK501" i="6"/>
  <c r="AJ501" i="6"/>
  <c r="AI501" i="6"/>
  <c r="AH501" i="6"/>
  <c r="AG501" i="6"/>
  <c r="AF501" i="6"/>
  <c r="AE501" i="6"/>
  <c r="AD501" i="6"/>
  <c r="J501" i="6"/>
  <c r="D501" i="6"/>
  <c r="AV500" i="6"/>
  <c r="AU500" i="6"/>
  <c r="AT500" i="6"/>
  <c r="AS500" i="6"/>
  <c r="AR500" i="6"/>
  <c r="AQ500" i="6"/>
  <c r="AP500" i="6"/>
  <c r="AO500" i="6"/>
  <c r="AN500" i="6"/>
  <c r="AM500" i="6"/>
  <c r="AL500" i="6"/>
  <c r="AK500" i="6"/>
  <c r="AJ500" i="6"/>
  <c r="AI500" i="6"/>
  <c r="AH500" i="6"/>
  <c r="AG500" i="6"/>
  <c r="AF500" i="6"/>
  <c r="AE500" i="6"/>
  <c r="AD500" i="6"/>
  <c r="J500" i="6"/>
  <c r="D500" i="6"/>
  <c r="AV499" i="6"/>
  <c r="AU499" i="6"/>
  <c r="AT499" i="6"/>
  <c r="AS499" i="6"/>
  <c r="AR499" i="6"/>
  <c r="AQ499" i="6"/>
  <c r="AP499" i="6"/>
  <c r="AO499" i="6"/>
  <c r="AN499" i="6"/>
  <c r="AM499" i="6"/>
  <c r="AL499" i="6"/>
  <c r="AK499" i="6"/>
  <c r="AJ499" i="6"/>
  <c r="AI499" i="6"/>
  <c r="AH499" i="6"/>
  <c r="AG499" i="6"/>
  <c r="AF499" i="6"/>
  <c r="AE499" i="6"/>
  <c r="AD499" i="6"/>
  <c r="J499" i="6"/>
  <c r="D499" i="6"/>
  <c r="AV498" i="6"/>
  <c r="AU498" i="6"/>
  <c r="AT498" i="6"/>
  <c r="AS498" i="6"/>
  <c r="AR498" i="6"/>
  <c r="AQ498" i="6"/>
  <c r="AP498" i="6"/>
  <c r="AO498" i="6"/>
  <c r="AN498" i="6"/>
  <c r="AM498" i="6"/>
  <c r="AL498" i="6"/>
  <c r="AK498" i="6"/>
  <c r="AJ498" i="6"/>
  <c r="AI498" i="6"/>
  <c r="AH498" i="6"/>
  <c r="AG498" i="6"/>
  <c r="AF498" i="6"/>
  <c r="AE498" i="6"/>
  <c r="AD498" i="6"/>
  <c r="J498" i="6"/>
  <c r="D498" i="6"/>
  <c r="AV497" i="6"/>
  <c r="AU497" i="6"/>
  <c r="AT497" i="6"/>
  <c r="AS497" i="6"/>
  <c r="AR497" i="6"/>
  <c r="AQ497" i="6"/>
  <c r="AP497" i="6"/>
  <c r="AO497" i="6"/>
  <c r="AN497" i="6"/>
  <c r="AM497" i="6"/>
  <c r="AL497" i="6"/>
  <c r="AK497" i="6"/>
  <c r="AJ497" i="6"/>
  <c r="AI497" i="6"/>
  <c r="AH497" i="6"/>
  <c r="AG497" i="6"/>
  <c r="AF497" i="6"/>
  <c r="AE497" i="6"/>
  <c r="AD497" i="6"/>
  <c r="J497" i="6"/>
  <c r="D497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J496" i="6"/>
  <c r="D496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J495" i="6"/>
  <c r="D495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J494" i="6"/>
  <c r="D494" i="6"/>
  <c r="AV493" i="6"/>
  <c r="AU493" i="6"/>
  <c r="AT493" i="6"/>
  <c r="AS493" i="6"/>
  <c r="AR493" i="6"/>
  <c r="AQ493" i="6"/>
  <c r="AP493" i="6"/>
  <c r="AO493" i="6"/>
  <c r="AN493" i="6"/>
  <c r="AM493" i="6"/>
  <c r="AL493" i="6"/>
  <c r="AK493" i="6"/>
  <c r="AJ493" i="6"/>
  <c r="AI493" i="6"/>
  <c r="AH493" i="6"/>
  <c r="AG493" i="6"/>
  <c r="AF493" i="6"/>
  <c r="AE493" i="6"/>
  <c r="AD493" i="6"/>
  <c r="J493" i="6"/>
  <c r="D493" i="6"/>
  <c r="AV492" i="6"/>
  <c r="AU492" i="6"/>
  <c r="AT492" i="6"/>
  <c r="AS492" i="6"/>
  <c r="AR492" i="6"/>
  <c r="AQ492" i="6"/>
  <c r="AP492" i="6"/>
  <c r="AO492" i="6"/>
  <c r="AN492" i="6"/>
  <c r="AM492" i="6"/>
  <c r="AL492" i="6"/>
  <c r="AK492" i="6"/>
  <c r="AJ492" i="6"/>
  <c r="AI492" i="6"/>
  <c r="AH492" i="6"/>
  <c r="AG492" i="6"/>
  <c r="AF492" i="6"/>
  <c r="AE492" i="6"/>
  <c r="AD492" i="6"/>
  <c r="J492" i="6"/>
  <c r="D492" i="6"/>
  <c r="AV491" i="6"/>
  <c r="AU491" i="6"/>
  <c r="AT491" i="6"/>
  <c r="AS491" i="6"/>
  <c r="AR491" i="6"/>
  <c r="AQ491" i="6"/>
  <c r="AP491" i="6"/>
  <c r="AO491" i="6"/>
  <c r="AN491" i="6"/>
  <c r="AM491" i="6"/>
  <c r="AL491" i="6"/>
  <c r="AK491" i="6"/>
  <c r="AJ491" i="6"/>
  <c r="AI491" i="6"/>
  <c r="AH491" i="6"/>
  <c r="AG491" i="6"/>
  <c r="AF491" i="6"/>
  <c r="AE491" i="6"/>
  <c r="AD491" i="6"/>
  <c r="J491" i="6"/>
  <c r="D491" i="6"/>
  <c r="AV490" i="6"/>
  <c r="AU490" i="6"/>
  <c r="AT490" i="6"/>
  <c r="AS490" i="6"/>
  <c r="AR490" i="6"/>
  <c r="AQ490" i="6"/>
  <c r="AP490" i="6"/>
  <c r="AO490" i="6"/>
  <c r="AN490" i="6"/>
  <c r="AM490" i="6"/>
  <c r="AL490" i="6"/>
  <c r="AK490" i="6"/>
  <c r="AJ490" i="6"/>
  <c r="AI490" i="6"/>
  <c r="AH490" i="6"/>
  <c r="AG490" i="6"/>
  <c r="AF490" i="6"/>
  <c r="AE490" i="6"/>
  <c r="AD490" i="6"/>
  <c r="J490" i="6"/>
  <c r="D490" i="6"/>
  <c r="AV489" i="6"/>
  <c r="AU489" i="6"/>
  <c r="AT489" i="6"/>
  <c r="AS489" i="6"/>
  <c r="AR489" i="6"/>
  <c r="AQ489" i="6"/>
  <c r="AP489" i="6"/>
  <c r="AO489" i="6"/>
  <c r="AN489" i="6"/>
  <c r="AM489" i="6"/>
  <c r="AL489" i="6"/>
  <c r="AK489" i="6"/>
  <c r="AJ489" i="6"/>
  <c r="AI489" i="6"/>
  <c r="AH489" i="6"/>
  <c r="AG489" i="6"/>
  <c r="AF489" i="6"/>
  <c r="AE489" i="6"/>
  <c r="AD489" i="6"/>
  <c r="J489" i="6"/>
  <c r="D489" i="6"/>
  <c r="AV488" i="6"/>
  <c r="AU488" i="6"/>
  <c r="AT488" i="6"/>
  <c r="AS488" i="6"/>
  <c r="AR488" i="6"/>
  <c r="AQ488" i="6"/>
  <c r="AP488" i="6"/>
  <c r="AO488" i="6"/>
  <c r="AN488" i="6"/>
  <c r="AM488" i="6"/>
  <c r="AL488" i="6"/>
  <c r="AK488" i="6"/>
  <c r="AJ488" i="6"/>
  <c r="AI488" i="6"/>
  <c r="AH488" i="6"/>
  <c r="AG488" i="6"/>
  <c r="AF488" i="6"/>
  <c r="AE488" i="6"/>
  <c r="AD488" i="6"/>
  <c r="J488" i="6"/>
  <c r="D488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J487" i="6"/>
  <c r="D487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J486" i="6"/>
  <c r="D486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J485" i="6"/>
  <c r="D485" i="6"/>
  <c r="AV484" i="6"/>
  <c r="AU484" i="6"/>
  <c r="AT484" i="6"/>
  <c r="AS484" i="6"/>
  <c r="AR484" i="6"/>
  <c r="AQ484" i="6"/>
  <c r="AP484" i="6"/>
  <c r="AO484" i="6"/>
  <c r="AN484" i="6"/>
  <c r="AM484" i="6"/>
  <c r="AL484" i="6"/>
  <c r="AK484" i="6"/>
  <c r="AJ484" i="6"/>
  <c r="AI484" i="6"/>
  <c r="AH484" i="6"/>
  <c r="AG484" i="6"/>
  <c r="AF484" i="6"/>
  <c r="AE484" i="6"/>
  <c r="AD484" i="6"/>
  <c r="J484" i="6"/>
  <c r="D484" i="6"/>
  <c r="AV483" i="6"/>
  <c r="AU483" i="6"/>
  <c r="AT483" i="6"/>
  <c r="AS483" i="6"/>
  <c r="AR483" i="6"/>
  <c r="AQ483" i="6"/>
  <c r="AP483" i="6"/>
  <c r="AO483" i="6"/>
  <c r="AN483" i="6"/>
  <c r="AM483" i="6"/>
  <c r="AL483" i="6"/>
  <c r="AK483" i="6"/>
  <c r="AJ483" i="6"/>
  <c r="AI483" i="6"/>
  <c r="AH483" i="6"/>
  <c r="AG483" i="6"/>
  <c r="AF483" i="6"/>
  <c r="AE483" i="6"/>
  <c r="AD483" i="6"/>
  <c r="J483" i="6"/>
  <c r="D483" i="6"/>
  <c r="AV482" i="6"/>
  <c r="AU482" i="6"/>
  <c r="AT482" i="6"/>
  <c r="AS482" i="6"/>
  <c r="AR482" i="6"/>
  <c r="AQ482" i="6"/>
  <c r="AP482" i="6"/>
  <c r="AO482" i="6"/>
  <c r="AN482" i="6"/>
  <c r="AM482" i="6"/>
  <c r="AL482" i="6"/>
  <c r="AK482" i="6"/>
  <c r="AJ482" i="6"/>
  <c r="AI482" i="6"/>
  <c r="AH482" i="6"/>
  <c r="AG482" i="6"/>
  <c r="AF482" i="6"/>
  <c r="AE482" i="6"/>
  <c r="AD482" i="6"/>
  <c r="J482" i="6"/>
  <c r="D482" i="6"/>
  <c r="AV481" i="6"/>
  <c r="AU481" i="6"/>
  <c r="AT481" i="6"/>
  <c r="AS481" i="6"/>
  <c r="AR481" i="6"/>
  <c r="AQ481" i="6"/>
  <c r="AP481" i="6"/>
  <c r="AO481" i="6"/>
  <c r="AN481" i="6"/>
  <c r="AM481" i="6"/>
  <c r="AL481" i="6"/>
  <c r="AK481" i="6"/>
  <c r="AJ481" i="6"/>
  <c r="AI481" i="6"/>
  <c r="AH481" i="6"/>
  <c r="AG481" i="6"/>
  <c r="AF481" i="6"/>
  <c r="AE481" i="6"/>
  <c r="AD481" i="6"/>
  <c r="J481" i="6"/>
  <c r="D481" i="6"/>
  <c r="AV480" i="6"/>
  <c r="AU480" i="6"/>
  <c r="AT480" i="6"/>
  <c r="AS480" i="6"/>
  <c r="AR480" i="6"/>
  <c r="AQ480" i="6"/>
  <c r="AP480" i="6"/>
  <c r="AO480" i="6"/>
  <c r="AN480" i="6"/>
  <c r="AM480" i="6"/>
  <c r="AL480" i="6"/>
  <c r="AK480" i="6"/>
  <c r="AJ480" i="6"/>
  <c r="AI480" i="6"/>
  <c r="AH480" i="6"/>
  <c r="AG480" i="6"/>
  <c r="AF480" i="6"/>
  <c r="AE480" i="6"/>
  <c r="AD480" i="6"/>
  <c r="J480" i="6"/>
  <c r="D480" i="6"/>
  <c r="AV479" i="6"/>
  <c r="AU479" i="6"/>
  <c r="AT479" i="6"/>
  <c r="AS479" i="6"/>
  <c r="AR479" i="6"/>
  <c r="AQ479" i="6"/>
  <c r="AP479" i="6"/>
  <c r="AO479" i="6"/>
  <c r="AN479" i="6"/>
  <c r="AM479" i="6"/>
  <c r="AL479" i="6"/>
  <c r="AK479" i="6"/>
  <c r="AJ479" i="6"/>
  <c r="AI479" i="6"/>
  <c r="AH479" i="6"/>
  <c r="AG479" i="6"/>
  <c r="AF479" i="6"/>
  <c r="AE479" i="6"/>
  <c r="AD479" i="6"/>
  <c r="J479" i="6"/>
  <c r="D479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J478" i="6"/>
  <c r="D478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J477" i="6"/>
  <c r="D477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J476" i="6"/>
  <c r="D476" i="6"/>
  <c r="AV475" i="6"/>
  <c r="AU475" i="6"/>
  <c r="AT475" i="6"/>
  <c r="AS475" i="6"/>
  <c r="AR475" i="6"/>
  <c r="AQ475" i="6"/>
  <c r="AP475" i="6"/>
  <c r="AO475" i="6"/>
  <c r="AN475" i="6"/>
  <c r="AM475" i="6"/>
  <c r="AL475" i="6"/>
  <c r="AK475" i="6"/>
  <c r="AJ475" i="6"/>
  <c r="AI475" i="6"/>
  <c r="AH475" i="6"/>
  <c r="AG475" i="6"/>
  <c r="AF475" i="6"/>
  <c r="AE475" i="6"/>
  <c r="AD475" i="6"/>
  <c r="J475" i="6"/>
  <c r="D475" i="6"/>
  <c r="AV474" i="6"/>
  <c r="AU474" i="6"/>
  <c r="AT474" i="6"/>
  <c r="AS474" i="6"/>
  <c r="AR474" i="6"/>
  <c r="AQ474" i="6"/>
  <c r="AP474" i="6"/>
  <c r="AO474" i="6"/>
  <c r="AN474" i="6"/>
  <c r="AM474" i="6"/>
  <c r="AL474" i="6"/>
  <c r="AK474" i="6"/>
  <c r="AJ474" i="6"/>
  <c r="AI474" i="6"/>
  <c r="AH474" i="6"/>
  <c r="AG474" i="6"/>
  <c r="AF474" i="6"/>
  <c r="AE474" i="6"/>
  <c r="AD474" i="6"/>
  <c r="J474" i="6"/>
  <c r="D474" i="6"/>
  <c r="AV473" i="6"/>
  <c r="AU473" i="6"/>
  <c r="AT473" i="6"/>
  <c r="AS473" i="6"/>
  <c r="AR473" i="6"/>
  <c r="AQ473" i="6"/>
  <c r="AP473" i="6"/>
  <c r="AO473" i="6"/>
  <c r="AN473" i="6"/>
  <c r="AM473" i="6"/>
  <c r="AL473" i="6"/>
  <c r="AK473" i="6"/>
  <c r="AJ473" i="6"/>
  <c r="AI473" i="6"/>
  <c r="AH473" i="6"/>
  <c r="AG473" i="6"/>
  <c r="AF473" i="6"/>
  <c r="AE473" i="6"/>
  <c r="AD473" i="6"/>
  <c r="J473" i="6"/>
  <c r="D473" i="6"/>
  <c r="AV472" i="6"/>
  <c r="AU472" i="6"/>
  <c r="AT472" i="6"/>
  <c r="AS472" i="6"/>
  <c r="AR472" i="6"/>
  <c r="AQ472" i="6"/>
  <c r="AP472" i="6"/>
  <c r="AO472" i="6"/>
  <c r="AN472" i="6"/>
  <c r="AM472" i="6"/>
  <c r="AL472" i="6"/>
  <c r="AK472" i="6"/>
  <c r="AJ472" i="6"/>
  <c r="AI472" i="6"/>
  <c r="AH472" i="6"/>
  <c r="AG472" i="6"/>
  <c r="AF472" i="6"/>
  <c r="AE472" i="6"/>
  <c r="AD472" i="6"/>
  <c r="J472" i="6"/>
  <c r="D472" i="6"/>
  <c r="AV471" i="6"/>
  <c r="AU471" i="6"/>
  <c r="AT471" i="6"/>
  <c r="AS471" i="6"/>
  <c r="AR471" i="6"/>
  <c r="AQ471" i="6"/>
  <c r="AP471" i="6"/>
  <c r="AO471" i="6"/>
  <c r="AN471" i="6"/>
  <c r="AM471" i="6"/>
  <c r="AL471" i="6"/>
  <c r="AK471" i="6"/>
  <c r="AJ471" i="6"/>
  <c r="AI471" i="6"/>
  <c r="AH471" i="6"/>
  <c r="AG471" i="6"/>
  <c r="AF471" i="6"/>
  <c r="AE471" i="6"/>
  <c r="AD471" i="6"/>
  <c r="J471" i="6"/>
  <c r="D471" i="6"/>
  <c r="AV470" i="6"/>
  <c r="AU470" i="6"/>
  <c r="AT470" i="6"/>
  <c r="AS470" i="6"/>
  <c r="AR470" i="6"/>
  <c r="AQ470" i="6"/>
  <c r="AP470" i="6"/>
  <c r="AO470" i="6"/>
  <c r="AN470" i="6"/>
  <c r="AM470" i="6"/>
  <c r="AL470" i="6"/>
  <c r="AK470" i="6"/>
  <c r="AJ470" i="6"/>
  <c r="AI470" i="6"/>
  <c r="AH470" i="6"/>
  <c r="AG470" i="6"/>
  <c r="AF470" i="6"/>
  <c r="AE470" i="6"/>
  <c r="AD470" i="6"/>
  <c r="J470" i="6"/>
  <c r="D470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J469" i="6"/>
  <c r="D469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J468" i="6"/>
  <c r="D468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J467" i="6"/>
  <c r="D467" i="6"/>
  <c r="AV466" i="6"/>
  <c r="AU466" i="6"/>
  <c r="AT466" i="6"/>
  <c r="AS466" i="6"/>
  <c r="AR466" i="6"/>
  <c r="AQ466" i="6"/>
  <c r="AP466" i="6"/>
  <c r="AO466" i="6"/>
  <c r="AN466" i="6"/>
  <c r="AM466" i="6"/>
  <c r="AL466" i="6"/>
  <c r="AK466" i="6"/>
  <c r="AJ466" i="6"/>
  <c r="AI466" i="6"/>
  <c r="AH466" i="6"/>
  <c r="AG466" i="6"/>
  <c r="AF466" i="6"/>
  <c r="AE466" i="6"/>
  <c r="AD466" i="6"/>
  <c r="J466" i="6"/>
  <c r="D466" i="6"/>
  <c r="AV465" i="6"/>
  <c r="AU465" i="6"/>
  <c r="AT465" i="6"/>
  <c r="AS465" i="6"/>
  <c r="AR465" i="6"/>
  <c r="AQ465" i="6"/>
  <c r="AP465" i="6"/>
  <c r="AO465" i="6"/>
  <c r="AN465" i="6"/>
  <c r="AM465" i="6"/>
  <c r="AL465" i="6"/>
  <c r="AK465" i="6"/>
  <c r="AJ465" i="6"/>
  <c r="AI465" i="6"/>
  <c r="AH465" i="6"/>
  <c r="AG465" i="6"/>
  <c r="AF465" i="6"/>
  <c r="AE465" i="6"/>
  <c r="AD465" i="6"/>
  <c r="J465" i="6"/>
  <c r="D465" i="6"/>
  <c r="AV464" i="6"/>
  <c r="AU464" i="6"/>
  <c r="AT464" i="6"/>
  <c r="AS464" i="6"/>
  <c r="AR464" i="6"/>
  <c r="AQ464" i="6"/>
  <c r="AP464" i="6"/>
  <c r="AO464" i="6"/>
  <c r="AN464" i="6"/>
  <c r="AM464" i="6"/>
  <c r="AL464" i="6"/>
  <c r="AK464" i="6"/>
  <c r="AJ464" i="6"/>
  <c r="AI464" i="6"/>
  <c r="AH464" i="6"/>
  <c r="AG464" i="6"/>
  <c r="AF464" i="6"/>
  <c r="AE464" i="6"/>
  <c r="AD464" i="6"/>
  <c r="J464" i="6"/>
  <c r="D464" i="6"/>
  <c r="AV463" i="6"/>
  <c r="AU463" i="6"/>
  <c r="AT463" i="6"/>
  <c r="AS463" i="6"/>
  <c r="AR463" i="6"/>
  <c r="AQ463" i="6"/>
  <c r="AP463" i="6"/>
  <c r="AO463" i="6"/>
  <c r="AN463" i="6"/>
  <c r="AM463" i="6"/>
  <c r="AL463" i="6"/>
  <c r="AK463" i="6"/>
  <c r="AJ463" i="6"/>
  <c r="AI463" i="6"/>
  <c r="AH463" i="6"/>
  <c r="AG463" i="6"/>
  <c r="AF463" i="6"/>
  <c r="AE463" i="6"/>
  <c r="AD463" i="6"/>
  <c r="J463" i="6"/>
  <c r="D463" i="6"/>
  <c r="AV462" i="6"/>
  <c r="AU462" i="6"/>
  <c r="AT462" i="6"/>
  <c r="AS462" i="6"/>
  <c r="AR462" i="6"/>
  <c r="AQ462" i="6"/>
  <c r="AP462" i="6"/>
  <c r="AO462" i="6"/>
  <c r="AN462" i="6"/>
  <c r="AM462" i="6"/>
  <c r="AL462" i="6"/>
  <c r="AK462" i="6"/>
  <c r="AJ462" i="6"/>
  <c r="AI462" i="6"/>
  <c r="AH462" i="6"/>
  <c r="AG462" i="6"/>
  <c r="AF462" i="6"/>
  <c r="AE462" i="6"/>
  <c r="AD462" i="6"/>
  <c r="J462" i="6"/>
  <c r="D462" i="6"/>
  <c r="AV461" i="6"/>
  <c r="AU461" i="6"/>
  <c r="AT461" i="6"/>
  <c r="AS461" i="6"/>
  <c r="AR461" i="6"/>
  <c r="AQ461" i="6"/>
  <c r="AP461" i="6"/>
  <c r="AO461" i="6"/>
  <c r="AN461" i="6"/>
  <c r="AM461" i="6"/>
  <c r="AL461" i="6"/>
  <c r="AK461" i="6"/>
  <c r="AJ461" i="6"/>
  <c r="AI461" i="6"/>
  <c r="AH461" i="6"/>
  <c r="AG461" i="6"/>
  <c r="AF461" i="6"/>
  <c r="AE461" i="6"/>
  <c r="AD461" i="6"/>
  <c r="J461" i="6"/>
  <c r="D461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J460" i="6"/>
  <c r="D460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J459" i="6"/>
  <c r="D459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J458" i="6"/>
  <c r="D458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J457" i="6"/>
  <c r="D457" i="6"/>
  <c r="AV456" i="6"/>
  <c r="AU456" i="6"/>
  <c r="AT456" i="6"/>
  <c r="AS456" i="6"/>
  <c r="AR456" i="6"/>
  <c r="AQ456" i="6"/>
  <c r="AP456" i="6"/>
  <c r="AO456" i="6"/>
  <c r="AN456" i="6"/>
  <c r="AM456" i="6"/>
  <c r="AL456" i="6"/>
  <c r="AK456" i="6"/>
  <c r="AJ456" i="6"/>
  <c r="AI456" i="6"/>
  <c r="AH456" i="6"/>
  <c r="AG456" i="6"/>
  <c r="AF456" i="6"/>
  <c r="AE456" i="6"/>
  <c r="AD456" i="6"/>
  <c r="J456" i="6"/>
  <c r="D456" i="6"/>
  <c r="AV455" i="6"/>
  <c r="AU455" i="6"/>
  <c r="AT455" i="6"/>
  <c r="AS455" i="6"/>
  <c r="AR455" i="6"/>
  <c r="AQ455" i="6"/>
  <c r="AP455" i="6"/>
  <c r="AO455" i="6"/>
  <c r="AN455" i="6"/>
  <c r="AM455" i="6"/>
  <c r="AL455" i="6"/>
  <c r="AK455" i="6"/>
  <c r="AJ455" i="6"/>
  <c r="AI455" i="6"/>
  <c r="AH455" i="6"/>
  <c r="AG455" i="6"/>
  <c r="AF455" i="6"/>
  <c r="AE455" i="6"/>
  <c r="AD455" i="6"/>
  <c r="J455" i="6"/>
  <c r="D455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J454" i="6"/>
  <c r="D454" i="6"/>
  <c r="AV453" i="6"/>
  <c r="AU453" i="6"/>
  <c r="AT453" i="6"/>
  <c r="AS453" i="6"/>
  <c r="AR453" i="6"/>
  <c r="AQ453" i="6"/>
  <c r="AP453" i="6"/>
  <c r="AO453" i="6"/>
  <c r="AN453" i="6"/>
  <c r="AM453" i="6"/>
  <c r="AL453" i="6"/>
  <c r="AK453" i="6"/>
  <c r="AJ453" i="6"/>
  <c r="AI453" i="6"/>
  <c r="AH453" i="6"/>
  <c r="AG453" i="6"/>
  <c r="AF453" i="6"/>
  <c r="AE453" i="6"/>
  <c r="AD453" i="6"/>
  <c r="J453" i="6"/>
  <c r="D453" i="6"/>
  <c r="AV452" i="6"/>
  <c r="AU452" i="6"/>
  <c r="AT452" i="6"/>
  <c r="AS452" i="6"/>
  <c r="AR452" i="6"/>
  <c r="AQ452" i="6"/>
  <c r="AP452" i="6"/>
  <c r="AO452" i="6"/>
  <c r="AN452" i="6"/>
  <c r="AM452" i="6"/>
  <c r="AL452" i="6"/>
  <c r="AK452" i="6"/>
  <c r="AJ452" i="6"/>
  <c r="AI452" i="6"/>
  <c r="AH452" i="6"/>
  <c r="AG452" i="6"/>
  <c r="AF452" i="6"/>
  <c r="AE452" i="6"/>
  <c r="AD452" i="6"/>
  <c r="J452" i="6"/>
  <c r="D452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J451" i="6"/>
  <c r="D451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J450" i="6"/>
  <c r="D450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J449" i="6"/>
  <c r="D449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J448" i="6"/>
  <c r="D448" i="6"/>
  <c r="AV447" i="6"/>
  <c r="AU447" i="6"/>
  <c r="AT447" i="6"/>
  <c r="AS447" i="6"/>
  <c r="AR447" i="6"/>
  <c r="AQ447" i="6"/>
  <c r="AP447" i="6"/>
  <c r="AO447" i="6"/>
  <c r="AN447" i="6"/>
  <c r="AM447" i="6"/>
  <c r="AL447" i="6"/>
  <c r="AK447" i="6"/>
  <c r="AJ447" i="6"/>
  <c r="AI447" i="6"/>
  <c r="AH447" i="6"/>
  <c r="AG447" i="6"/>
  <c r="AF447" i="6"/>
  <c r="AE447" i="6"/>
  <c r="AD447" i="6"/>
  <c r="J447" i="6"/>
  <c r="D447" i="6"/>
  <c r="AV446" i="6"/>
  <c r="AU446" i="6"/>
  <c r="AT446" i="6"/>
  <c r="AS446" i="6"/>
  <c r="AR446" i="6"/>
  <c r="AQ446" i="6"/>
  <c r="AP446" i="6"/>
  <c r="AO446" i="6"/>
  <c r="AN446" i="6"/>
  <c r="AM446" i="6"/>
  <c r="AL446" i="6"/>
  <c r="AK446" i="6"/>
  <c r="AJ446" i="6"/>
  <c r="AI446" i="6"/>
  <c r="AH446" i="6"/>
  <c r="AG446" i="6"/>
  <c r="AF446" i="6"/>
  <c r="AE446" i="6"/>
  <c r="AD446" i="6"/>
  <c r="J446" i="6"/>
  <c r="D446" i="6"/>
  <c r="AV445" i="6"/>
  <c r="AU445" i="6"/>
  <c r="AT445" i="6"/>
  <c r="AS445" i="6"/>
  <c r="AR445" i="6"/>
  <c r="AQ445" i="6"/>
  <c r="AP445" i="6"/>
  <c r="AO445" i="6"/>
  <c r="AN445" i="6"/>
  <c r="AM445" i="6"/>
  <c r="AL445" i="6"/>
  <c r="AK445" i="6"/>
  <c r="AJ445" i="6"/>
  <c r="AI445" i="6"/>
  <c r="AH445" i="6"/>
  <c r="AG445" i="6"/>
  <c r="AF445" i="6"/>
  <c r="AE445" i="6"/>
  <c r="AD445" i="6"/>
  <c r="J445" i="6"/>
  <c r="D445" i="6"/>
  <c r="AV444" i="6"/>
  <c r="AU444" i="6"/>
  <c r="AT444" i="6"/>
  <c r="AS444" i="6"/>
  <c r="AR444" i="6"/>
  <c r="AQ444" i="6"/>
  <c r="AP444" i="6"/>
  <c r="AO444" i="6"/>
  <c r="AN444" i="6"/>
  <c r="AM444" i="6"/>
  <c r="AL444" i="6"/>
  <c r="AK444" i="6"/>
  <c r="AJ444" i="6"/>
  <c r="AI444" i="6"/>
  <c r="AH444" i="6"/>
  <c r="AG444" i="6"/>
  <c r="AF444" i="6"/>
  <c r="AE444" i="6"/>
  <c r="AD444" i="6"/>
  <c r="J444" i="6"/>
  <c r="D444" i="6"/>
  <c r="AV443" i="6"/>
  <c r="AU443" i="6"/>
  <c r="AT443" i="6"/>
  <c r="AS443" i="6"/>
  <c r="AR443" i="6"/>
  <c r="AQ443" i="6"/>
  <c r="AP443" i="6"/>
  <c r="AO443" i="6"/>
  <c r="AN443" i="6"/>
  <c r="AM443" i="6"/>
  <c r="AL443" i="6"/>
  <c r="AK443" i="6"/>
  <c r="AJ443" i="6"/>
  <c r="AI443" i="6"/>
  <c r="AH443" i="6"/>
  <c r="AG443" i="6"/>
  <c r="AF443" i="6"/>
  <c r="AE443" i="6"/>
  <c r="AD443" i="6"/>
  <c r="J443" i="6"/>
  <c r="D443" i="6"/>
  <c r="AV442" i="6"/>
  <c r="AU442" i="6"/>
  <c r="AT442" i="6"/>
  <c r="AS442" i="6"/>
  <c r="AR442" i="6"/>
  <c r="AQ442" i="6"/>
  <c r="AP442" i="6"/>
  <c r="AO442" i="6"/>
  <c r="AN442" i="6"/>
  <c r="AM442" i="6"/>
  <c r="AL442" i="6"/>
  <c r="AK442" i="6"/>
  <c r="AJ442" i="6"/>
  <c r="AI442" i="6"/>
  <c r="AH442" i="6"/>
  <c r="AG442" i="6"/>
  <c r="AF442" i="6"/>
  <c r="AE442" i="6"/>
  <c r="AD442" i="6"/>
  <c r="J442" i="6"/>
  <c r="D442" i="6"/>
  <c r="AV441" i="6"/>
  <c r="AU441" i="6"/>
  <c r="AT441" i="6"/>
  <c r="AS441" i="6"/>
  <c r="AR441" i="6"/>
  <c r="AQ441" i="6"/>
  <c r="AP441" i="6"/>
  <c r="AO441" i="6"/>
  <c r="AN441" i="6"/>
  <c r="AM441" i="6"/>
  <c r="AL441" i="6"/>
  <c r="AK441" i="6"/>
  <c r="AJ441" i="6"/>
  <c r="AI441" i="6"/>
  <c r="AH441" i="6"/>
  <c r="AG441" i="6"/>
  <c r="AF441" i="6"/>
  <c r="AE441" i="6"/>
  <c r="AD441" i="6"/>
  <c r="J441" i="6"/>
  <c r="D441" i="6"/>
  <c r="AV440" i="6"/>
  <c r="AU440" i="6"/>
  <c r="AT440" i="6"/>
  <c r="AS440" i="6"/>
  <c r="AR440" i="6"/>
  <c r="AQ440" i="6"/>
  <c r="AP440" i="6"/>
  <c r="AO440" i="6"/>
  <c r="AN440" i="6"/>
  <c r="AM440" i="6"/>
  <c r="AL440" i="6"/>
  <c r="AK440" i="6"/>
  <c r="AJ440" i="6"/>
  <c r="AI440" i="6"/>
  <c r="AH440" i="6"/>
  <c r="AG440" i="6"/>
  <c r="AF440" i="6"/>
  <c r="AE440" i="6"/>
  <c r="AD440" i="6"/>
  <c r="J440" i="6"/>
  <c r="D440" i="6"/>
  <c r="AV439" i="6"/>
  <c r="AU439" i="6"/>
  <c r="AT439" i="6"/>
  <c r="AS439" i="6"/>
  <c r="AR439" i="6"/>
  <c r="AQ439" i="6"/>
  <c r="AP439" i="6"/>
  <c r="AO439" i="6"/>
  <c r="AN439" i="6"/>
  <c r="AM439" i="6"/>
  <c r="AL439" i="6"/>
  <c r="AK439" i="6"/>
  <c r="AJ439" i="6"/>
  <c r="AI439" i="6"/>
  <c r="AH439" i="6"/>
  <c r="AG439" i="6"/>
  <c r="AF439" i="6"/>
  <c r="AE439" i="6"/>
  <c r="AD439" i="6"/>
  <c r="J439" i="6"/>
  <c r="D439" i="6"/>
  <c r="AV438" i="6"/>
  <c r="AU438" i="6"/>
  <c r="AT438" i="6"/>
  <c r="AS438" i="6"/>
  <c r="AR438" i="6"/>
  <c r="AQ438" i="6"/>
  <c r="AP438" i="6"/>
  <c r="AO438" i="6"/>
  <c r="AN438" i="6"/>
  <c r="AM438" i="6"/>
  <c r="AL438" i="6"/>
  <c r="AK438" i="6"/>
  <c r="AJ438" i="6"/>
  <c r="AI438" i="6"/>
  <c r="AH438" i="6"/>
  <c r="AG438" i="6"/>
  <c r="AF438" i="6"/>
  <c r="AE438" i="6"/>
  <c r="AD438" i="6"/>
  <c r="J438" i="6"/>
  <c r="D438" i="6"/>
  <c r="AV437" i="6"/>
  <c r="AU437" i="6"/>
  <c r="AT437" i="6"/>
  <c r="AS437" i="6"/>
  <c r="AR437" i="6"/>
  <c r="AQ437" i="6"/>
  <c r="AP437" i="6"/>
  <c r="AO437" i="6"/>
  <c r="AN437" i="6"/>
  <c r="AM437" i="6"/>
  <c r="AL437" i="6"/>
  <c r="AK437" i="6"/>
  <c r="AJ437" i="6"/>
  <c r="AI437" i="6"/>
  <c r="AH437" i="6"/>
  <c r="AG437" i="6"/>
  <c r="AF437" i="6"/>
  <c r="AE437" i="6"/>
  <c r="AD437" i="6"/>
  <c r="J437" i="6"/>
  <c r="D437" i="6"/>
  <c r="AV436" i="6"/>
  <c r="AU436" i="6"/>
  <c r="AT436" i="6"/>
  <c r="AS436" i="6"/>
  <c r="AR436" i="6"/>
  <c r="AQ436" i="6"/>
  <c r="AP436" i="6"/>
  <c r="AO436" i="6"/>
  <c r="AN436" i="6"/>
  <c r="AM436" i="6"/>
  <c r="AL436" i="6"/>
  <c r="AK436" i="6"/>
  <c r="AJ436" i="6"/>
  <c r="AI436" i="6"/>
  <c r="AH436" i="6"/>
  <c r="AG436" i="6"/>
  <c r="AF436" i="6"/>
  <c r="AE436" i="6"/>
  <c r="AD436" i="6"/>
  <c r="J436" i="6"/>
  <c r="D436" i="6"/>
  <c r="AV435" i="6"/>
  <c r="AU435" i="6"/>
  <c r="AT435" i="6"/>
  <c r="AS435" i="6"/>
  <c r="AR435" i="6"/>
  <c r="AQ435" i="6"/>
  <c r="AP435" i="6"/>
  <c r="AO435" i="6"/>
  <c r="AN435" i="6"/>
  <c r="AM435" i="6"/>
  <c r="AL435" i="6"/>
  <c r="AK435" i="6"/>
  <c r="AJ435" i="6"/>
  <c r="AI435" i="6"/>
  <c r="AH435" i="6"/>
  <c r="AG435" i="6"/>
  <c r="AF435" i="6"/>
  <c r="AE435" i="6"/>
  <c r="AD435" i="6"/>
  <c r="J435" i="6"/>
  <c r="D435" i="6"/>
  <c r="AV434" i="6"/>
  <c r="AU434" i="6"/>
  <c r="AT434" i="6"/>
  <c r="AS434" i="6"/>
  <c r="AR434" i="6"/>
  <c r="AQ434" i="6"/>
  <c r="AP434" i="6"/>
  <c r="AO434" i="6"/>
  <c r="AN434" i="6"/>
  <c r="AM434" i="6"/>
  <c r="AL434" i="6"/>
  <c r="AK434" i="6"/>
  <c r="AJ434" i="6"/>
  <c r="AI434" i="6"/>
  <c r="AH434" i="6"/>
  <c r="AG434" i="6"/>
  <c r="AF434" i="6"/>
  <c r="AE434" i="6"/>
  <c r="AD434" i="6"/>
  <c r="J434" i="6"/>
  <c r="D434" i="6"/>
  <c r="AV433" i="6"/>
  <c r="AU433" i="6"/>
  <c r="AT433" i="6"/>
  <c r="AS433" i="6"/>
  <c r="AR433" i="6"/>
  <c r="AQ433" i="6"/>
  <c r="AP433" i="6"/>
  <c r="AO433" i="6"/>
  <c r="AN433" i="6"/>
  <c r="AM433" i="6"/>
  <c r="AL433" i="6"/>
  <c r="AK433" i="6"/>
  <c r="AJ433" i="6"/>
  <c r="AI433" i="6"/>
  <c r="AH433" i="6"/>
  <c r="AG433" i="6"/>
  <c r="AF433" i="6"/>
  <c r="AE433" i="6"/>
  <c r="AD433" i="6"/>
  <c r="J433" i="6"/>
  <c r="D433" i="6"/>
  <c r="AV432" i="6"/>
  <c r="AU432" i="6"/>
  <c r="AT432" i="6"/>
  <c r="AS432" i="6"/>
  <c r="AR432" i="6"/>
  <c r="AQ432" i="6"/>
  <c r="AP432" i="6"/>
  <c r="AO432" i="6"/>
  <c r="AN432" i="6"/>
  <c r="AM432" i="6"/>
  <c r="AL432" i="6"/>
  <c r="AK432" i="6"/>
  <c r="AJ432" i="6"/>
  <c r="AI432" i="6"/>
  <c r="AH432" i="6"/>
  <c r="AG432" i="6"/>
  <c r="AF432" i="6"/>
  <c r="AE432" i="6"/>
  <c r="AD432" i="6"/>
  <c r="J432" i="6"/>
  <c r="D432" i="6"/>
  <c r="AV431" i="6"/>
  <c r="AU431" i="6"/>
  <c r="AT431" i="6"/>
  <c r="AS431" i="6"/>
  <c r="AR431" i="6"/>
  <c r="AQ431" i="6"/>
  <c r="AP431" i="6"/>
  <c r="AO431" i="6"/>
  <c r="AN431" i="6"/>
  <c r="AM431" i="6"/>
  <c r="AL431" i="6"/>
  <c r="AK431" i="6"/>
  <c r="AJ431" i="6"/>
  <c r="AI431" i="6"/>
  <c r="AH431" i="6"/>
  <c r="AG431" i="6"/>
  <c r="AF431" i="6"/>
  <c r="AE431" i="6"/>
  <c r="AD431" i="6"/>
  <c r="J431" i="6"/>
  <c r="D431" i="6"/>
  <c r="AV430" i="6"/>
  <c r="AU430" i="6"/>
  <c r="AT430" i="6"/>
  <c r="AS430" i="6"/>
  <c r="AR430" i="6"/>
  <c r="AQ430" i="6"/>
  <c r="AP430" i="6"/>
  <c r="AO430" i="6"/>
  <c r="AN430" i="6"/>
  <c r="AM430" i="6"/>
  <c r="AL430" i="6"/>
  <c r="AK430" i="6"/>
  <c r="AJ430" i="6"/>
  <c r="AI430" i="6"/>
  <c r="AH430" i="6"/>
  <c r="AG430" i="6"/>
  <c r="AF430" i="6"/>
  <c r="AE430" i="6"/>
  <c r="AD430" i="6"/>
  <c r="J430" i="6"/>
  <c r="D430" i="6"/>
  <c r="AV429" i="6"/>
  <c r="AU429" i="6"/>
  <c r="AT429" i="6"/>
  <c r="AS429" i="6"/>
  <c r="AR429" i="6"/>
  <c r="AQ429" i="6"/>
  <c r="AP429" i="6"/>
  <c r="AO429" i="6"/>
  <c r="AN429" i="6"/>
  <c r="AM429" i="6"/>
  <c r="AL429" i="6"/>
  <c r="AK429" i="6"/>
  <c r="AJ429" i="6"/>
  <c r="AI429" i="6"/>
  <c r="AH429" i="6"/>
  <c r="AG429" i="6"/>
  <c r="AF429" i="6"/>
  <c r="AE429" i="6"/>
  <c r="AD429" i="6"/>
  <c r="J429" i="6"/>
  <c r="D429" i="6"/>
  <c r="AV428" i="6"/>
  <c r="AU428" i="6"/>
  <c r="AT428" i="6"/>
  <c r="AS428" i="6"/>
  <c r="AR428" i="6"/>
  <c r="AQ428" i="6"/>
  <c r="AP428" i="6"/>
  <c r="AO428" i="6"/>
  <c r="AN428" i="6"/>
  <c r="AM428" i="6"/>
  <c r="AL428" i="6"/>
  <c r="AK428" i="6"/>
  <c r="AJ428" i="6"/>
  <c r="AI428" i="6"/>
  <c r="AH428" i="6"/>
  <c r="AG428" i="6"/>
  <c r="AF428" i="6"/>
  <c r="AE428" i="6"/>
  <c r="AD428" i="6"/>
  <c r="J428" i="6"/>
  <c r="D428" i="6"/>
  <c r="AV427" i="6"/>
  <c r="AU427" i="6"/>
  <c r="AT427" i="6"/>
  <c r="AS427" i="6"/>
  <c r="AR427" i="6"/>
  <c r="AQ427" i="6"/>
  <c r="AP427" i="6"/>
  <c r="AO427" i="6"/>
  <c r="AN427" i="6"/>
  <c r="AM427" i="6"/>
  <c r="AL427" i="6"/>
  <c r="AK427" i="6"/>
  <c r="AJ427" i="6"/>
  <c r="AI427" i="6"/>
  <c r="AH427" i="6"/>
  <c r="AG427" i="6"/>
  <c r="AF427" i="6"/>
  <c r="AE427" i="6"/>
  <c r="AD427" i="6"/>
  <c r="J427" i="6"/>
  <c r="D427" i="6"/>
  <c r="AV426" i="6"/>
  <c r="AU426" i="6"/>
  <c r="AT426" i="6"/>
  <c r="AS426" i="6"/>
  <c r="AR426" i="6"/>
  <c r="AQ426" i="6"/>
  <c r="AP426" i="6"/>
  <c r="AO426" i="6"/>
  <c r="AN426" i="6"/>
  <c r="AM426" i="6"/>
  <c r="AL426" i="6"/>
  <c r="AK426" i="6"/>
  <c r="AJ426" i="6"/>
  <c r="AI426" i="6"/>
  <c r="AH426" i="6"/>
  <c r="AG426" i="6"/>
  <c r="AF426" i="6"/>
  <c r="AE426" i="6"/>
  <c r="AD426" i="6"/>
  <c r="J426" i="6"/>
  <c r="D426" i="6"/>
  <c r="AV425" i="6"/>
  <c r="AU425" i="6"/>
  <c r="AT425" i="6"/>
  <c r="AS425" i="6"/>
  <c r="AR425" i="6"/>
  <c r="AQ425" i="6"/>
  <c r="AP425" i="6"/>
  <c r="AO425" i="6"/>
  <c r="AN425" i="6"/>
  <c r="AM425" i="6"/>
  <c r="AL425" i="6"/>
  <c r="AK425" i="6"/>
  <c r="AJ425" i="6"/>
  <c r="AI425" i="6"/>
  <c r="AH425" i="6"/>
  <c r="AG425" i="6"/>
  <c r="AF425" i="6"/>
  <c r="AE425" i="6"/>
  <c r="AD425" i="6"/>
  <c r="J425" i="6"/>
  <c r="D425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J424" i="6"/>
  <c r="D424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E423" i="6"/>
  <c r="AD423" i="6"/>
  <c r="J423" i="6"/>
  <c r="D423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J422" i="6"/>
  <c r="D422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J421" i="6"/>
  <c r="D421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J420" i="6"/>
  <c r="D420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J419" i="6"/>
  <c r="D419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J418" i="6"/>
  <c r="D418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J417" i="6"/>
  <c r="D417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J416" i="6"/>
  <c r="D416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J415" i="6"/>
  <c r="D415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J414" i="6"/>
  <c r="D414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J413" i="6"/>
  <c r="D413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J412" i="6"/>
  <c r="D412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J411" i="6"/>
  <c r="D411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J410" i="6"/>
  <c r="D410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J409" i="6"/>
  <c r="D409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J408" i="6"/>
  <c r="D408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J407" i="6"/>
  <c r="D407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J406" i="6"/>
  <c r="D406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J405" i="6"/>
  <c r="D405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J404" i="6"/>
  <c r="D404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J403" i="6"/>
  <c r="D403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J402" i="6"/>
  <c r="D402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J401" i="6"/>
  <c r="D401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J400" i="6"/>
  <c r="D400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J399" i="6"/>
  <c r="D399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J398" i="6"/>
  <c r="D398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J397" i="6"/>
  <c r="D397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J396" i="6"/>
  <c r="D396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J395" i="6"/>
  <c r="D395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J394" i="6"/>
  <c r="D394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J393" i="6"/>
  <c r="D393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J392" i="6"/>
  <c r="D392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J391" i="6"/>
  <c r="D391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J390" i="6"/>
  <c r="D390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J389" i="6"/>
  <c r="D389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J388" i="6"/>
  <c r="D388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J387" i="6"/>
  <c r="D387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J386" i="6"/>
  <c r="D386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J385" i="6"/>
  <c r="D385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J384" i="6"/>
  <c r="D384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J383" i="6"/>
  <c r="D383" i="6"/>
  <c r="AV382" i="6"/>
  <c r="AU382" i="6"/>
  <c r="AT382" i="6"/>
  <c r="AS382" i="6"/>
  <c r="AR382" i="6"/>
  <c r="AQ382" i="6"/>
  <c r="AP382" i="6"/>
  <c r="AO382" i="6"/>
  <c r="AN382" i="6"/>
  <c r="AM382" i="6"/>
  <c r="AL382" i="6"/>
  <c r="AK382" i="6"/>
  <c r="AJ382" i="6"/>
  <c r="AI382" i="6"/>
  <c r="AH382" i="6"/>
  <c r="AG382" i="6"/>
  <c r="AF382" i="6"/>
  <c r="AE382" i="6"/>
  <c r="AD382" i="6"/>
  <c r="J382" i="6"/>
  <c r="D382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J381" i="6"/>
  <c r="D381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J380" i="6"/>
  <c r="D380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J379" i="6"/>
  <c r="D379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D378" i="6"/>
  <c r="J378" i="6"/>
  <c r="D378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E377" i="6"/>
  <c r="AD377" i="6"/>
  <c r="J377" i="6"/>
  <c r="D377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J376" i="6"/>
  <c r="D376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J375" i="6"/>
  <c r="D375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D374" i="6"/>
  <c r="J374" i="6"/>
  <c r="D374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E373" i="6"/>
  <c r="AD373" i="6"/>
  <c r="J373" i="6"/>
  <c r="D373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J372" i="6"/>
  <c r="D372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J371" i="6"/>
  <c r="D371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J370" i="6"/>
  <c r="D370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J369" i="6"/>
  <c r="D369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D368" i="6"/>
  <c r="J368" i="6"/>
  <c r="D368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J367" i="6"/>
  <c r="D367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J366" i="6"/>
  <c r="D366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J365" i="6"/>
  <c r="D365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D364" i="6"/>
  <c r="J364" i="6"/>
  <c r="D364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J363" i="6"/>
  <c r="D363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J362" i="6"/>
  <c r="D362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J361" i="6"/>
  <c r="D361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D360" i="6"/>
  <c r="J360" i="6"/>
  <c r="D360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E359" i="6"/>
  <c r="AD359" i="6"/>
  <c r="J359" i="6"/>
  <c r="D359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J358" i="6"/>
  <c r="D358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J357" i="6"/>
  <c r="D357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D356" i="6"/>
  <c r="J356" i="6"/>
  <c r="D356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E355" i="6"/>
  <c r="AD355" i="6"/>
  <c r="J355" i="6"/>
  <c r="D355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J354" i="6"/>
  <c r="D354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J353" i="6"/>
  <c r="D353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D352" i="6"/>
  <c r="J352" i="6"/>
  <c r="D352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E351" i="6"/>
  <c r="AD351" i="6"/>
  <c r="J351" i="6"/>
  <c r="D351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J350" i="6"/>
  <c r="D350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J349" i="6"/>
  <c r="D349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J348" i="6"/>
  <c r="D348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E347" i="6"/>
  <c r="AD347" i="6"/>
  <c r="J347" i="6"/>
  <c r="D347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J346" i="6"/>
  <c r="D346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J345" i="6"/>
  <c r="D345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D344" i="6"/>
  <c r="J344" i="6"/>
  <c r="D344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E343" i="6"/>
  <c r="AD343" i="6"/>
  <c r="J343" i="6"/>
  <c r="D343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J342" i="6"/>
  <c r="D342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J341" i="6"/>
  <c r="D341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J340" i="6"/>
  <c r="D340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J339" i="6"/>
  <c r="D339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J338" i="6"/>
  <c r="D338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J337" i="6"/>
  <c r="D337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J336" i="6"/>
  <c r="D336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E335" i="6"/>
  <c r="AD335" i="6"/>
  <c r="J335" i="6"/>
  <c r="D335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J334" i="6"/>
  <c r="D334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J333" i="6"/>
  <c r="D333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J332" i="6"/>
  <c r="D332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J331" i="6"/>
  <c r="D331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J330" i="6"/>
  <c r="D330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J329" i="6"/>
  <c r="D329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J328" i="6"/>
  <c r="D328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J327" i="6"/>
  <c r="D327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J326" i="6"/>
  <c r="D326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J325" i="6"/>
  <c r="D325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J324" i="6"/>
  <c r="D324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J323" i="6"/>
  <c r="D323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J322" i="6"/>
  <c r="D322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J321" i="6"/>
  <c r="D321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J320" i="6"/>
  <c r="D320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J319" i="6"/>
  <c r="D319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J318" i="6"/>
  <c r="D318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J317" i="6"/>
  <c r="D317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J316" i="6"/>
  <c r="D316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J315" i="6"/>
  <c r="D315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J314" i="6"/>
  <c r="D314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J313" i="6"/>
  <c r="D313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J312" i="6"/>
  <c r="D312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J311" i="6"/>
  <c r="D311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J310" i="6"/>
  <c r="D310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J309" i="6"/>
  <c r="D309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J308" i="6"/>
  <c r="D308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J307" i="6"/>
  <c r="D307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J306" i="6"/>
  <c r="D306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J305" i="6"/>
  <c r="D305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J304" i="6"/>
  <c r="D304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J303" i="6"/>
  <c r="D303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J302" i="6"/>
  <c r="D302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J301" i="6"/>
  <c r="D301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J300" i="6"/>
  <c r="D300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J299" i="6"/>
  <c r="D299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J298" i="6"/>
  <c r="D298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J297" i="6"/>
  <c r="D297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J296" i="6"/>
  <c r="D296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J295" i="6"/>
  <c r="D295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J294" i="6"/>
  <c r="D294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J293" i="6"/>
  <c r="D293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J292" i="6"/>
  <c r="D292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J291" i="6"/>
  <c r="D291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J290" i="6"/>
  <c r="D290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J289" i="6"/>
  <c r="D289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J288" i="6"/>
  <c r="D288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J287" i="6"/>
  <c r="D287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J286" i="6"/>
  <c r="D286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J285" i="6"/>
  <c r="D285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J284" i="6"/>
  <c r="D284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J283" i="6"/>
  <c r="D283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J282" i="6"/>
  <c r="D282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J281" i="6"/>
  <c r="D281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J280" i="6"/>
  <c r="D280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J279" i="6"/>
  <c r="D279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J278" i="6"/>
  <c r="D278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J277" i="6"/>
  <c r="D277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J276" i="6"/>
  <c r="D276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J275" i="6"/>
  <c r="D275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J274" i="6"/>
  <c r="D274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J273" i="6"/>
  <c r="D273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J272" i="6"/>
  <c r="D272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J271" i="6"/>
  <c r="D271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J270" i="6"/>
  <c r="D270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J269" i="6"/>
  <c r="D269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J268" i="6"/>
  <c r="D268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J267" i="6"/>
  <c r="D267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J266" i="6"/>
  <c r="D266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J265" i="6"/>
  <c r="D265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J264" i="6"/>
  <c r="D264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J263" i="6"/>
  <c r="D263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J262" i="6"/>
  <c r="D262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J261" i="6"/>
  <c r="D261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J260" i="6"/>
  <c r="D260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J259" i="6"/>
  <c r="D259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J258" i="6"/>
  <c r="D258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J257" i="6"/>
  <c r="D257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J256" i="6"/>
  <c r="D256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J255" i="6"/>
  <c r="D255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J254" i="6"/>
  <c r="D254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J253" i="6"/>
  <c r="D253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J252" i="6"/>
  <c r="D252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J251" i="6"/>
  <c r="D251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J250" i="6"/>
  <c r="D250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J249" i="6"/>
  <c r="D249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J248" i="6"/>
  <c r="D248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J247" i="6"/>
  <c r="D247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J246" i="6"/>
  <c r="D246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J245" i="6"/>
  <c r="D245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J244" i="6"/>
  <c r="D244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J243" i="6"/>
  <c r="D243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J242" i="6"/>
  <c r="D242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J241" i="6"/>
  <c r="D241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J240" i="6"/>
  <c r="D240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J239" i="6"/>
  <c r="D239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J238" i="6"/>
  <c r="D238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J237" i="6"/>
  <c r="D237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J236" i="6"/>
  <c r="D236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J235" i="6"/>
  <c r="D235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J234" i="6"/>
  <c r="D234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J233" i="6"/>
  <c r="D233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J232" i="6"/>
  <c r="D232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J231" i="6"/>
  <c r="D231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J230" i="6"/>
  <c r="D230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J229" i="6"/>
  <c r="D229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J228" i="6"/>
  <c r="D228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J227" i="6"/>
  <c r="D227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J226" i="6"/>
  <c r="D226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J225" i="6"/>
  <c r="D225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J224" i="6"/>
  <c r="D224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J223" i="6"/>
  <c r="D223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J222" i="6"/>
  <c r="D222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J221" i="6"/>
  <c r="D221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J220" i="6"/>
  <c r="D220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J219" i="6"/>
  <c r="D219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J218" i="6"/>
  <c r="D218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J217" i="6"/>
  <c r="D217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J216" i="6"/>
  <c r="D216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J215" i="6"/>
  <c r="D215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J214" i="6"/>
  <c r="D214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J213" i="6"/>
  <c r="D213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J212" i="6"/>
  <c r="D212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J211" i="6"/>
  <c r="D211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J210" i="6"/>
  <c r="D210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J209" i="6"/>
  <c r="D209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J208" i="6"/>
  <c r="D208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J207" i="6"/>
  <c r="D207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J206" i="6"/>
  <c r="D206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J205" i="6"/>
  <c r="D205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J204" i="6"/>
  <c r="D204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J203" i="6"/>
  <c r="D203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J202" i="6"/>
  <c r="D202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J201" i="6"/>
  <c r="D201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J200" i="6"/>
  <c r="D200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J199" i="6"/>
  <c r="D199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J198" i="6"/>
  <c r="D198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J197" i="6"/>
  <c r="D197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J196" i="6"/>
  <c r="D196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J195" i="6"/>
  <c r="D195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J194" i="6"/>
  <c r="D194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J193" i="6"/>
  <c r="D193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J192" i="6"/>
  <c r="D192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J191" i="6"/>
  <c r="D191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J190" i="6"/>
  <c r="D190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J189" i="6"/>
  <c r="D189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J188" i="6"/>
  <c r="D188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J187" i="6"/>
  <c r="D187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J186" i="6"/>
  <c r="D186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J185" i="6"/>
  <c r="D185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J184" i="6"/>
  <c r="D184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J183" i="6"/>
  <c r="D183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J182" i="6"/>
  <c r="D182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J181" i="6"/>
  <c r="D181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J180" i="6"/>
  <c r="D180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J179" i="6"/>
  <c r="D179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J178" i="6"/>
  <c r="D178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J177" i="6"/>
  <c r="D177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J176" i="6"/>
  <c r="D176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J175" i="6"/>
  <c r="D175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J174" i="6"/>
  <c r="D174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J173" i="6"/>
  <c r="D173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J172" i="6"/>
  <c r="D172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J171" i="6"/>
  <c r="D171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J170" i="6"/>
  <c r="D170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J169" i="6"/>
  <c r="D169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J168" i="6"/>
  <c r="D168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J167" i="6"/>
  <c r="D167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J166" i="6"/>
  <c r="D166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J165" i="6"/>
  <c r="D165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J164" i="6"/>
  <c r="D164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J163" i="6"/>
  <c r="D163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J162" i="6"/>
  <c r="D162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J161" i="6"/>
  <c r="D161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J160" i="6"/>
  <c r="D160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J159" i="6"/>
  <c r="D159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J158" i="6"/>
  <c r="D158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J157" i="6"/>
  <c r="D157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J156" i="6"/>
  <c r="D156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J155" i="6"/>
  <c r="D155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J154" i="6"/>
  <c r="D154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J153" i="6"/>
  <c r="D153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J152" i="6"/>
  <c r="D152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J151" i="6"/>
  <c r="D151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J150" i="6"/>
  <c r="D150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J149" i="6"/>
  <c r="D149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J148" i="6"/>
  <c r="D148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J147" i="6"/>
  <c r="D147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J146" i="6"/>
  <c r="D146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J145" i="6"/>
  <c r="D145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J144" i="6"/>
  <c r="D144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J143" i="6"/>
  <c r="D143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J142" i="6"/>
  <c r="D142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J141" i="6"/>
  <c r="D141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J140" i="6"/>
  <c r="D140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J139" i="6"/>
  <c r="D139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J138" i="6"/>
  <c r="D138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J137" i="6"/>
  <c r="D137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J136" i="6"/>
  <c r="D136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J135" i="6"/>
  <c r="D135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J134" i="6"/>
  <c r="D134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J133" i="6"/>
  <c r="D133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J132" i="6"/>
  <c r="D132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J131" i="6"/>
  <c r="D131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J130" i="6"/>
  <c r="D130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J129" i="6"/>
  <c r="D129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J128" i="6"/>
  <c r="D128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J127" i="6"/>
  <c r="D127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J126" i="6"/>
  <c r="D126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J125" i="6"/>
  <c r="D125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J124" i="6"/>
  <c r="D124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J123" i="6"/>
  <c r="D123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J122" i="6"/>
  <c r="D122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J121" i="6"/>
  <c r="D121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J120" i="6"/>
  <c r="D120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J119" i="6"/>
  <c r="D119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J118" i="6"/>
  <c r="D118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J117" i="6"/>
  <c r="D117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J116" i="6"/>
  <c r="D116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J115" i="6"/>
  <c r="D115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J114" i="6"/>
  <c r="D114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J113" i="6"/>
  <c r="D113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J112" i="6"/>
  <c r="D112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J111" i="6"/>
  <c r="D111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J110" i="6"/>
  <c r="D110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J109" i="6"/>
  <c r="D109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J108" i="6"/>
  <c r="D108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J107" i="6"/>
  <c r="D107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J106" i="6"/>
  <c r="D106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J105" i="6"/>
  <c r="D105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J104" i="6"/>
  <c r="D104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J103" i="6"/>
  <c r="D103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J102" i="6"/>
  <c r="D102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J101" i="6"/>
  <c r="D101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J100" i="6"/>
  <c r="D100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J99" i="6"/>
  <c r="D99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J98" i="6"/>
  <c r="D98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J97" i="6"/>
  <c r="D97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J96" i="6"/>
  <c r="D96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J95" i="6"/>
  <c r="D95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J94" i="6"/>
  <c r="D94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J93" i="6"/>
  <c r="D93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J92" i="6"/>
  <c r="D92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J91" i="6"/>
  <c r="D91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J90" i="6"/>
  <c r="D90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J89" i="6"/>
  <c r="D89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J88" i="6"/>
  <c r="D88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J87" i="6"/>
  <c r="D87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J86" i="6"/>
  <c r="D86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J85" i="6"/>
  <c r="D85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J84" i="6"/>
  <c r="D84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J83" i="6"/>
  <c r="D83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J82" i="6"/>
  <c r="D82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J81" i="6"/>
  <c r="D81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J80" i="6"/>
  <c r="D80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J79" i="6"/>
  <c r="D79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J78" i="6"/>
  <c r="D78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J77" i="6"/>
  <c r="D77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J76" i="6"/>
  <c r="D76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J75" i="6"/>
  <c r="D75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J74" i="6"/>
  <c r="D74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J73" i="6"/>
  <c r="D73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J72" i="6"/>
  <c r="D72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J71" i="6"/>
  <c r="D71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J70" i="6"/>
  <c r="D70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J69" i="6"/>
  <c r="D69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J68" i="6"/>
  <c r="D68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J67" i="6"/>
  <c r="D67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J66" i="6"/>
  <c r="D66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J65" i="6"/>
  <c r="D65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J64" i="6"/>
  <c r="D64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J63" i="6"/>
  <c r="D63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J62" i="6"/>
  <c r="D62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J61" i="6"/>
  <c r="D61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J60" i="6"/>
  <c r="D60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J59" i="6"/>
  <c r="D59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J58" i="6"/>
  <c r="D58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J57" i="6"/>
  <c r="D57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J56" i="6"/>
  <c r="D56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J55" i="6"/>
  <c r="D55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J54" i="6"/>
  <c r="D54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J53" i="6"/>
  <c r="D53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J52" i="6"/>
  <c r="D52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J51" i="6"/>
  <c r="D51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J50" i="6"/>
  <c r="D50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J49" i="6"/>
  <c r="D49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J48" i="6"/>
  <c r="D48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J47" i="6"/>
  <c r="D47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J46" i="6"/>
  <c r="D46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J45" i="6"/>
  <c r="D45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J44" i="6"/>
  <c r="D44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J43" i="6"/>
  <c r="D43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J42" i="6"/>
  <c r="D42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J41" i="6"/>
  <c r="D41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J40" i="6"/>
  <c r="D40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J39" i="6"/>
  <c r="D39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J38" i="6"/>
  <c r="D38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J37" i="6"/>
  <c r="D37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J36" i="6"/>
  <c r="D36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J35" i="6"/>
  <c r="D35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J34" i="6"/>
  <c r="D34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J33" i="6"/>
  <c r="D33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J32" i="6"/>
  <c r="D32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J31" i="6"/>
  <c r="D31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J30" i="6"/>
  <c r="D30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J29" i="6"/>
  <c r="D29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J28" i="6"/>
  <c r="D28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J27" i="6"/>
  <c r="D27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J26" i="6"/>
  <c r="D26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J25" i="6"/>
  <c r="D25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J24" i="6"/>
  <c r="D24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J23" i="6"/>
  <c r="D23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J22" i="6"/>
  <c r="D22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J21" i="6"/>
  <c r="D21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J20" i="6"/>
  <c r="D20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J19" i="6"/>
  <c r="D19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J18" i="6"/>
  <c r="D18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J17" i="6"/>
  <c r="D17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J16" i="6"/>
  <c r="D16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J15" i="6"/>
  <c r="D15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J14" i="6"/>
  <c r="D14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J13" i="6"/>
  <c r="D13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J12" i="6"/>
  <c r="D12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J11" i="6"/>
  <c r="D11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J10" i="6"/>
  <c r="D10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J9" i="6"/>
  <c r="D9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J8" i="6"/>
  <c r="D8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J7" i="6"/>
  <c r="D7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J6" i="6"/>
  <c r="D6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J5" i="6"/>
  <c r="D5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J4" i="6"/>
  <c r="D4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J3" i="6"/>
  <c r="D3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J2" i="6"/>
  <c r="D2" i="6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AQ538" i="5"/>
  <c r="AR538" i="5"/>
  <c r="AS538" i="5"/>
  <c r="AT538" i="5"/>
  <c r="AU538" i="5"/>
  <c r="AV538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AQ541" i="5"/>
  <c r="AR541" i="5"/>
  <c r="AS541" i="5"/>
  <c r="AT541" i="5"/>
  <c r="AU541" i="5"/>
  <c r="AV541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AQ545" i="5"/>
  <c r="AR545" i="5"/>
  <c r="AS545" i="5"/>
  <c r="AT545" i="5"/>
  <c r="AU545" i="5"/>
  <c r="AV545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AQ557" i="5"/>
  <c r="AR557" i="5"/>
  <c r="AS557" i="5"/>
  <c r="AT557" i="5"/>
  <c r="AU557" i="5"/>
  <c r="AV557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AQ564" i="5"/>
  <c r="AR564" i="5"/>
  <c r="AS564" i="5"/>
  <c r="AT564" i="5"/>
  <c r="AU564" i="5"/>
  <c r="AV564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AQ567" i="5"/>
  <c r="AR567" i="5"/>
  <c r="AS567" i="5"/>
  <c r="AT567" i="5"/>
  <c r="AU567" i="5"/>
  <c r="AV567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AQ568" i="5"/>
  <c r="AR568" i="5"/>
  <c r="AS568" i="5"/>
  <c r="AT568" i="5"/>
  <c r="AU568" i="5"/>
  <c r="AV568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AQ571" i="5"/>
  <c r="AR571" i="5"/>
  <c r="AS571" i="5"/>
  <c r="AT571" i="5"/>
  <c r="AU571" i="5"/>
  <c r="AV571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AQ575" i="5"/>
  <c r="AR575" i="5"/>
  <c r="AS575" i="5"/>
  <c r="AT575" i="5"/>
  <c r="AU575" i="5"/>
  <c r="AV575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AQ576" i="5"/>
  <c r="AR576" i="5"/>
  <c r="AS576" i="5"/>
  <c r="AT576" i="5"/>
  <c r="AU576" i="5"/>
  <c r="AV576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E578" i="5"/>
  <c r="AF578" i="5"/>
  <c r="AG578" i="5"/>
  <c r="AH578" i="5"/>
  <c r="AI578" i="5"/>
  <c r="AJ578" i="5"/>
  <c r="AK578" i="5"/>
  <c r="AL578" i="5"/>
  <c r="AM578" i="5"/>
  <c r="AN578" i="5"/>
  <c r="AO578" i="5"/>
  <c r="AP578" i="5"/>
  <c r="AQ578" i="5"/>
  <c r="AR578" i="5"/>
  <c r="AS578" i="5"/>
  <c r="AT578" i="5"/>
  <c r="AU578" i="5"/>
  <c r="AV578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E580" i="5"/>
  <c r="AF580" i="5"/>
  <c r="AG580" i="5"/>
  <c r="AH580" i="5"/>
  <c r="AI580" i="5"/>
  <c r="AJ580" i="5"/>
  <c r="AK580" i="5"/>
  <c r="AL580" i="5"/>
  <c r="AM580" i="5"/>
  <c r="AN580" i="5"/>
  <c r="AO580" i="5"/>
  <c r="AP580" i="5"/>
  <c r="AQ580" i="5"/>
  <c r="AR580" i="5"/>
  <c r="AS580" i="5"/>
  <c r="AT580" i="5"/>
  <c r="AU580" i="5"/>
  <c r="AV580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AQ581" i="5"/>
  <c r="AR581" i="5"/>
  <c r="AS581" i="5"/>
  <c r="AT581" i="5"/>
  <c r="AU581" i="5"/>
  <c r="AV581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AQ584" i="5"/>
  <c r="AR584" i="5"/>
  <c r="AS584" i="5"/>
  <c r="AT584" i="5"/>
  <c r="AU584" i="5"/>
  <c r="AV584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AQ587" i="5"/>
  <c r="AR587" i="5"/>
  <c r="AS587" i="5"/>
  <c r="AT587" i="5"/>
  <c r="AU587" i="5"/>
  <c r="AV587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AQ588" i="5"/>
  <c r="AR588" i="5"/>
  <c r="AS588" i="5"/>
  <c r="AT588" i="5"/>
  <c r="AU588" i="5"/>
  <c r="AV588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AQ591" i="5"/>
  <c r="AR591" i="5"/>
  <c r="AS591" i="5"/>
  <c r="AT591" i="5"/>
  <c r="AU591" i="5"/>
  <c r="AV591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AQ592" i="5"/>
  <c r="AR592" i="5"/>
  <c r="AS592" i="5"/>
  <c r="AT592" i="5"/>
  <c r="AU592" i="5"/>
  <c r="AV592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AQ593" i="5"/>
  <c r="AR593" i="5"/>
  <c r="AS593" i="5"/>
  <c r="AT593" i="5"/>
  <c r="AU593" i="5"/>
  <c r="AV593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AQ598" i="5"/>
  <c r="AR598" i="5"/>
  <c r="AS598" i="5"/>
  <c r="AT598" i="5"/>
  <c r="AU598" i="5"/>
  <c r="AV598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AQ599" i="5"/>
  <c r="AR599" i="5"/>
  <c r="AS599" i="5"/>
  <c r="AT599" i="5"/>
  <c r="AU599" i="5"/>
  <c r="AV599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AQ600" i="5"/>
  <c r="AR600" i="5"/>
  <c r="AS600" i="5"/>
  <c r="AT600" i="5"/>
  <c r="AU600" i="5"/>
  <c r="AV600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AQ601" i="5"/>
  <c r="AR601" i="5"/>
  <c r="AS601" i="5"/>
  <c r="AT601" i="5"/>
  <c r="AU601" i="5"/>
  <c r="AV601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AQ602" i="5"/>
  <c r="AR602" i="5"/>
  <c r="AS602" i="5"/>
  <c r="AT602" i="5"/>
  <c r="AU602" i="5"/>
  <c r="AV602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AQ603" i="5"/>
  <c r="AR603" i="5"/>
  <c r="AS603" i="5"/>
  <c r="AT603" i="5"/>
  <c r="AU603" i="5"/>
  <c r="AV603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AQ604" i="5"/>
  <c r="AR604" i="5"/>
  <c r="AS604" i="5"/>
  <c r="AT604" i="5"/>
  <c r="AU604" i="5"/>
  <c r="AV604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AQ605" i="5"/>
  <c r="AR605" i="5"/>
  <c r="AS605" i="5"/>
  <c r="AT605" i="5"/>
  <c r="AU605" i="5"/>
  <c r="AV605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AQ606" i="5"/>
  <c r="AR606" i="5"/>
  <c r="AS606" i="5"/>
  <c r="AT606" i="5"/>
  <c r="AU606" i="5"/>
  <c r="AV606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AQ607" i="5"/>
  <c r="AR607" i="5"/>
  <c r="AS607" i="5"/>
  <c r="AT607" i="5"/>
  <c r="AU607" i="5"/>
  <c r="AV607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AQ609" i="5"/>
  <c r="AR609" i="5"/>
  <c r="AS609" i="5"/>
  <c r="AT609" i="5"/>
  <c r="AU609" i="5"/>
  <c r="AV609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AQ610" i="5"/>
  <c r="AR610" i="5"/>
  <c r="AS610" i="5"/>
  <c r="AT610" i="5"/>
  <c r="AU610" i="5"/>
  <c r="AV610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AQ611" i="5"/>
  <c r="AR611" i="5"/>
  <c r="AS611" i="5"/>
  <c r="AT611" i="5"/>
  <c r="AU611" i="5"/>
  <c r="AV611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AQ612" i="5"/>
  <c r="AR612" i="5"/>
  <c r="AS612" i="5"/>
  <c r="AT612" i="5"/>
  <c r="AU612" i="5"/>
  <c r="AV612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AQ613" i="5"/>
  <c r="AR613" i="5"/>
  <c r="AS613" i="5"/>
  <c r="AT613" i="5"/>
  <c r="AU613" i="5"/>
  <c r="AV613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AQ614" i="5"/>
  <c r="AR614" i="5"/>
  <c r="AS614" i="5"/>
  <c r="AT614" i="5"/>
  <c r="AU614" i="5"/>
  <c r="AV614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AQ615" i="5"/>
  <c r="AR615" i="5"/>
  <c r="AS615" i="5"/>
  <c r="AT615" i="5"/>
  <c r="AU615" i="5"/>
  <c r="AV615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AQ616" i="5"/>
  <c r="AR616" i="5"/>
  <c r="AS616" i="5"/>
  <c r="AT616" i="5"/>
  <c r="AU616" i="5"/>
  <c r="AV616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AQ617" i="5"/>
  <c r="AR617" i="5"/>
  <c r="AS617" i="5"/>
  <c r="AT617" i="5"/>
  <c r="AU617" i="5"/>
  <c r="AV617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AQ618" i="5"/>
  <c r="AR618" i="5"/>
  <c r="AS618" i="5"/>
  <c r="AT618" i="5"/>
  <c r="AU618" i="5"/>
  <c r="AV618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AQ619" i="5"/>
  <c r="AR619" i="5"/>
  <c r="AS619" i="5"/>
  <c r="AT619" i="5"/>
  <c r="AU619" i="5"/>
  <c r="AV619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AQ620" i="5"/>
  <c r="AR620" i="5"/>
  <c r="AS620" i="5"/>
  <c r="AT620" i="5"/>
  <c r="AU620" i="5"/>
  <c r="AV620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AQ621" i="5"/>
  <c r="AR621" i="5"/>
  <c r="AS621" i="5"/>
  <c r="AT621" i="5"/>
  <c r="AU621" i="5"/>
  <c r="AV621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AQ622" i="5"/>
  <c r="AR622" i="5"/>
  <c r="AS622" i="5"/>
  <c r="AT622" i="5"/>
  <c r="AU622" i="5"/>
  <c r="AV622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AQ623" i="5"/>
  <c r="AR623" i="5"/>
  <c r="AS623" i="5"/>
  <c r="AT623" i="5"/>
  <c r="AU623" i="5"/>
  <c r="AV623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AQ627" i="5"/>
  <c r="AR627" i="5"/>
  <c r="AS627" i="5"/>
  <c r="AT627" i="5"/>
  <c r="AU627" i="5"/>
  <c r="AV627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AQ628" i="5"/>
  <c r="AR628" i="5"/>
  <c r="AS628" i="5"/>
  <c r="AT628" i="5"/>
  <c r="AU628" i="5"/>
  <c r="AV628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AQ629" i="5"/>
  <c r="AR629" i="5"/>
  <c r="AS629" i="5"/>
  <c r="AT629" i="5"/>
  <c r="AU629" i="5"/>
  <c r="AV629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AQ630" i="5"/>
  <c r="AR630" i="5"/>
  <c r="AS630" i="5"/>
  <c r="AT630" i="5"/>
  <c r="AU630" i="5"/>
  <c r="AV630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AQ631" i="5"/>
  <c r="AR631" i="5"/>
  <c r="AS631" i="5"/>
  <c r="AT631" i="5"/>
  <c r="AU631" i="5"/>
  <c r="AV631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AQ632" i="5"/>
  <c r="AR632" i="5"/>
  <c r="AS632" i="5"/>
  <c r="AT632" i="5"/>
  <c r="AU632" i="5"/>
  <c r="AV632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AQ633" i="5"/>
  <c r="AR633" i="5"/>
  <c r="AS633" i="5"/>
  <c r="AT633" i="5"/>
  <c r="AU633" i="5"/>
  <c r="AV633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AQ634" i="5"/>
  <c r="AR634" i="5"/>
  <c r="AS634" i="5"/>
  <c r="AT634" i="5"/>
  <c r="AU634" i="5"/>
  <c r="AV634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AQ637" i="5"/>
  <c r="AR637" i="5"/>
  <c r="AS637" i="5"/>
  <c r="AT637" i="5"/>
  <c r="AU637" i="5"/>
  <c r="AV637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AQ638" i="5"/>
  <c r="AR638" i="5"/>
  <c r="AS638" i="5"/>
  <c r="AT638" i="5"/>
  <c r="AU638" i="5"/>
  <c r="AV638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AQ639" i="5"/>
  <c r="AR639" i="5"/>
  <c r="AS639" i="5"/>
  <c r="AT639" i="5"/>
  <c r="AU639" i="5"/>
  <c r="AV639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AQ640" i="5"/>
  <c r="AR640" i="5"/>
  <c r="AS640" i="5"/>
  <c r="AT640" i="5"/>
  <c r="AU640" i="5"/>
  <c r="AV640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AQ641" i="5"/>
  <c r="AR641" i="5"/>
  <c r="AS641" i="5"/>
  <c r="AT641" i="5"/>
  <c r="AU641" i="5"/>
  <c r="AV641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AQ642" i="5"/>
  <c r="AR642" i="5"/>
  <c r="AS642" i="5"/>
  <c r="AT642" i="5"/>
  <c r="AU642" i="5"/>
  <c r="AV642" i="5"/>
  <c r="AE643" i="5"/>
  <c r="AF643" i="5"/>
  <c r="AG643" i="5"/>
  <c r="AH643" i="5"/>
  <c r="AI643" i="5"/>
  <c r="AJ643" i="5"/>
  <c r="AK643" i="5"/>
  <c r="AL643" i="5"/>
  <c r="AM643" i="5"/>
  <c r="AN643" i="5"/>
  <c r="AO643" i="5"/>
  <c r="AP643" i="5"/>
  <c r="AQ643" i="5"/>
  <c r="AR643" i="5"/>
  <c r="AS643" i="5"/>
  <c r="AT643" i="5"/>
  <c r="AU643" i="5"/>
  <c r="AV643" i="5"/>
  <c r="AE644" i="5"/>
  <c r="AF644" i="5"/>
  <c r="AG644" i="5"/>
  <c r="AH644" i="5"/>
  <c r="AI644" i="5"/>
  <c r="AJ644" i="5"/>
  <c r="AK644" i="5"/>
  <c r="AL644" i="5"/>
  <c r="AM644" i="5"/>
  <c r="AN644" i="5"/>
  <c r="AO644" i="5"/>
  <c r="AP644" i="5"/>
  <c r="AQ644" i="5"/>
  <c r="AR644" i="5"/>
  <c r="AS644" i="5"/>
  <c r="AT644" i="5"/>
  <c r="AU644" i="5"/>
  <c r="AV644" i="5"/>
  <c r="AE645" i="5"/>
  <c r="AF645" i="5"/>
  <c r="AG645" i="5"/>
  <c r="AH645" i="5"/>
  <c r="AI645" i="5"/>
  <c r="AJ645" i="5"/>
  <c r="AK645" i="5"/>
  <c r="AL645" i="5"/>
  <c r="AM645" i="5"/>
  <c r="AN645" i="5"/>
  <c r="AO645" i="5"/>
  <c r="AP645" i="5"/>
  <c r="AQ645" i="5"/>
  <c r="AR645" i="5"/>
  <c r="AS645" i="5"/>
  <c r="AT645" i="5"/>
  <c r="AU645" i="5"/>
  <c r="AV645" i="5"/>
  <c r="AE646" i="5"/>
  <c r="AF646" i="5"/>
  <c r="AG646" i="5"/>
  <c r="AH646" i="5"/>
  <c r="AI646" i="5"/>
  <c r="AJ646" i="5"/>
  <c r="AK646" i="5"/>
  <c r="AL646" i="5"/>
  <c r="AM646" i="5"/>
  <c r="AN646" i="5"/>
  <c r="AO646" i="5"/>
  <c r="AP646" i="5"/>
  <c r="AQ646" i="5"/>
  <c r="AR646" i="5"/>
  <c r="AS646" i="5"/>
  <c r="AT646" i="5"/>
  <c r="AU646" i="5"/>
  <c r="AV646" i="5"/>
  <c r="AE647" i="5"/>
  <c r="AF647" i="5"/>
  <c r="AG647" i="5"/>
  <c r="AH647" i="5"/>
  <c r="AI647" i="5"/>
  <c r="AJ647" i="5"/>
  <c r="AK647" i="5"/>
  <c r="AL647" i="5"/>
  <c r="AM647" i="5"/>
  <c r="AN647" i="5"/>
  <c r="AO647" i="5"/>
  <c r="AP647" i="5"/>
  <c r="AQ647" i="5"/>
  <c r="AR647" i="5"/>
  <c r="AS647" i="5"/>
  <c r="AT647" i="5"/>
  <c r="AU647" i="5"/>
  <c r="AV647" i="5"/>
  <c r="AE648" i="5"/>
  <c r="AF648" i="5"/>
  <c r="AG648" i="5"/>
  <c r="AH648" i="5"/>
  <c r="AI648" i="5"/>
  <c r="AJ648" i="5"/>
  <c r="AK648" i="5"/>
  <c r="AL648" i="5"/>
  <c r="AM648" i="5"/>
  <c r="AN648" i="5"/>
  <c r="AO648" i="5"/>
  <c r="AP648" i="5"/>
  <c r="AQ648" i="5"/>
  <c r="AR648" i="5"/>
  <c r="AS648" i="5"/>
  <c r="AT648" i="5"/>
  <c r="AU648" i="5"/>
  <c r="AV648" i="5"/>
  <c r="AE649" i="5"/>
  <c r="AF649" i="5"/>
  <c r="AG649" i="5"/>
  <c r="AH649" i="5"/>
  <c r="AI649" i="5"/>
  <c r="AJ649" i="5"/>
  <c r="AK649" i="5"/>
  <c r="AL649" i="5"/>
  <c r="AM649" i="5"/>
  <c r="AN649" i="5"/>
  <c r="AO649" i="5"/>
  <c r="AP649" i="5"/>
  <c r="AQ649" i="5"/>
  <c r="AR649" i="5"/>
  <c r="AS649" i="5"/>
  <c r="AT649" i="5"/>
  <c r="AU649" i="5"/>
  <c r="AV649" i="5"/>
  <c r="AE650" i="5"/>
  <c r="AF650" i="5"/>
  <c r="AG650" i="5"/>
  <c r="AH650" i="5"/>
  <c r="AI650" i="5"/>
  <c r="AJ650" i="5"/>
  <c r="AK650" i="5"/>
  <c r="AL650" i="5"/>
  <c r="AM650" i="5"/>
  <c r="AN650" i="5"/>
  <c r="AO650" i="5"/>
  <c r="AP650" i="5"/>
  <c r="AQ650" i="5"/>
  <c r="AR650" i="5"/>
  <c r="AS650" i="5"/>
  <c r="AT650" i="5"/>
  <c r="AU650" i="5"/>
  <c r="AV650" i="5"/>
  <c r="AE651" i="5"/>
  <c r="AF651" i="5"/>
  <c r="AG651" i="5"/>
  <c r="AH651" i="5"/>
  <c r="AI651" i="5"/>
  <c r="AJ651" i="5"/>
  <c r="AK651" i="5"/>
  <c r="AL651" i="5"/>
  <c r="AM651" i="5"/>
  <c r="AN651" i="5"/>
  <c r="AO651" i="5"/>
  <c r="AP651" i="5"/>
  <c r="AQ651" i="5"/>
  <c r="AR651" i="5"/>
  <c r="AS651" i="5"/>
  <c r="AT651" i="5"/>
  <c r="AU651" i="5"/>
  <c r="AV651" i="5"/>
  <c r="AE652" i="5"/>
  <c r="AF652" i="5"/>
  <c r="AG652" i="5"/>
  <c r="AH652" i="5"/>
  <c r="AI652" i="5"/>
  <c r="AJ652" i="5"/>
  <c r="AK652" i="5"/>
  <c r="AL652" i="5"/>
  <c r="AM652" i="5"/>
  <c r="AN652" i="5"/>
  <c r="AO652" i="5"/>
  <c r="AP652" i="5"/>
  <c r="AQ652" i="5"/>
  <c r="AR652" i="5"/>
  <c r="AS652" i="5"/>
  <c r="AT652" i="5"/>
  <c r="AU652" i="5"/>
  <c r="AV652" i="5"/>
  <c r="AE653" i="5"/>
  <c r="AF653" i="5"/>
  <c r="AG653" i="5"/>
  <c r="AH653" i="5"/>
  <c r="AI653" i="5"/>
  <c r="AJ653" i="5"/>
  <c r="AK653" i="5"/>
  <c r="AL653" i="5"/>
  <c r="AM653" i="5"/>
  <c r="AN653" i="5"/>
  <c r="AO653" i="5"/>
  <c r="AP653" i="5"/>
  <c r="AQ653" i="5"/>
  <c r="AR653" i="5"/>
  <c r="AS653" i="5"/>
  <c r="AT653" i="5"/>
  <c r="AU653" i="5"/>
  <c r="AV653" i="5"/>
  <c r="AE654" i="5"/>
  <c r="AF654" i="5"/>
  <c r="AG654" i="5"/>
  <c r="AH654" i="5"/>
  <c r="AI654" i="5"/>
  <c r="AJ654" i="5"/>
  <c r="AK654" i="5"/>
  <c r="AL654" i="5"/>
  <c r="AM654" i="5"/>
  <c r="AN654" i="5"/>
  <c r="AO654" i="5"/>
  <c r="AP654" i="5"/>
  <c r="AQ654" i="5"/>
  <c r="AR654" i="5"/>
  <c r="AS654" i="5"/>
  <c r="AT654" i="5"/>
  <c r="AU654" i="5"/>
  <c r="AV654" i="5"/>
  <c r="AE655" i="5"/>
  <c r="AF655" i="5"/>
  <c r="AG655" i="5"/>
  <c r="AH655" i="5"/>
  <c r="AI655" i="5"/>
  <c r="AJ655" i="5"/>
  <c r="AK655" i="5"/>
  <c r="AL655" i="5"/>
  <c r="AM655" i="5"/>
  <c r="AN655" i="5"/>
  <c r="AO655" i="5"/>
  <c r="AP655" i="5"/>
  <c r="AQ655" i="5"/>
  <c r="AR655" i="5"/>
  <c r="AS655" i="5"/>
  <c r="AT655" i="5"/>
  <c r="AU655" i="5"/>
  <c r="AV655" i="5"/>
  <c r="AE656" i="5"/>
  <c r="AF656" i="5"/>
  <c r="AG656" i="5"/>
  <c r="AH656" i="5"/>
  <c r="AI656" i="5"/>
  <c r="AJ656" i="5"/>
  <c r="AK656" i="5"/>
  <c r="AL656" i="5"/>
  <c r="AM656" i="5"/>
  <c r="AN656" i="5"/>
  <c r="AO656" i="5"/>
  <c r="AP656" i="5"/>
  <c r="AQ656" i="5"/>
  <c r="AR656" i="5"/>
  <c r="AS656" i="5"/>
  <c r="AT656" i="5"/>
  <c r="AU656" i="5"/>
  <c r="AV656" i="5"/>
  <c r="AE657" i="5"/>
  <c r="AF657" i="5"/>
  <c r="AG657" i="5"/>
  <c r="AH657" i="5"/>
  <c r="AI657" i="5"/>
  <c r="AJ657" i="5"/>
  <c r="AK657" i="5"/>
  <c r="AL657" i="5"/>
  <c r="AM657" i="5"/>
  <c r="AN657" i="5"/>
  <c r="AO657" i="5"/>
  <c r="AP657" i="5"/>
  <c r="AQ657" i="5"/>
  <c r="AR657" i="5"/>
  <c r="AS657" i="5"/>
  <c r="AT657" i="5"/>
  <c r="AU657" i="5"/>
  <c r="AV657" i="5"/>
  <c r="AE658" i="5"/>
  <c r="AF658" i="5"/>
  <c r="AG658" i="5"/>
  <c r="AH658" i="5"/>
  <c r="AI658" i="5"/>
  <c r="AJ658" i="5"/>
  <c r="AK658" i="5"/>
  <c r="AL658" i="5"/>
  <c r="AM658" i="5"/>
  <c r="AN658" i="5"/>
  <c r="AO658" i="5"/>
  <c r="AP658" i="5"/>
  <c r="AQ658" i="5"/>
  <c r="AR658" i="5"/>
  <c r="AS658" i="5"/>
  <c r="AT658" i="5"/>
  <c r="AU658" i="5"/>
  <c r="AV658" i="5"/>
  <c r="AE659" i="5"/>
  <c r="AF659" i="5"/>
  <c r="AG659" i="5"/>
  <c r="AH659" i="5"/>
  <c r="AI659" i="5"/>
  <c r="AJ659" i="5"/>
  <c r="AK659" i="5"/>
  <c r="AL659" i="5"/>
  <c r="AM659" i="5"/>
  <c r="AN659" i="5"/>
  <c r="AO659" i="5"/>
  <c r="AP659" i="5"/>
  <c r="AQ659" i="5"/>
  <c r="AR659" i="5"/>
  <c r="AS659" i="5"/>
  <c r="AT659" i="5"/>
  <c r="AU659" i="5"/>
  <c r="AV659" i="5"/>
  <c r="AE660" i="5"/>
  <c r="AF660" i="5"/>
  <c r="AG660" i="5"/>
  <c r="AH660" i="5"/>
  <c r="AI660" i="5"/>
  <c r="AJ660" i="5"/>
  <c r="AK660" i="5"/>
  <c r="AL660" i="5"/>
  <c r="AM660" i="5"/>
  <c r="AN660" i="5"/>
  <c r="AO660" i="5"/>
  <c r="AP660" i="5"/>
  <c r="AQ660" i="5"/>
  <c r="AR660" i="5"/>
  <c r="AS660" i="5"/>
  <c r="AT660" i="5"/>
  <c r="AU660" i="5"/>
  <c r="AV660" i="5"/>
  <c r="AE661" i="5"/>
  <c r="AF661" i="5"/>
  <c r="AG661" i="5"/>
  <c r="AH661" i="5"/>
  <c r="AI661" i="5"/>
  <c r="AJ661" i="5"/>
  <c r="AK661" i="5"/>
  <c r="AL661" i="5"/>
  <c r="AM661" i="5"/>
  <c r="AN661" i="5"/>
  <c r="AO661" i="5"/>
  <c r="AP661" i="5"/>
  <c r="AQ661" i="5"/>
  <c r="AR661" i="5"/>
  <c r="AS661" i="5"/>
  <c r="AT661" i="5"/>
  <c r="AU661" i="5"/>
  <c r="AV661" i="5"/>
  <c r="AE662" i="5"/>
  <c r="AF662" i="5"/>
  <c r="AG662" i="5"/>
  <c r="AH662" i="5"/>
  <c r="AI662" i="5"/>
  <c r="AJ662" i="5"/>
  <c r="AK662" i="5"/>
  <c r="AL662" i="5"/>
  <c r="AM662" i="5"/>
  <c r="AN662" i="5"/>
  <c r="AO662" i="5"/>
  <c r="AP662" i="5"/>
  <c r="AQ662" i="5"/>
  <c r="AR662" i="5"/>
  <c r="AS662" i="5"/>
  <c r="AT662" i="5"/>
  <c r="AU662" i="5"/>
  <c r="AV662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AQ663" i="5"/>
  <c r="AR663" i="5"/>
  <c r="AS663" i="5"/>
  <c r="AT663" i="5"/>
  <c r="AU663" i="5"/>
  <c r="AV663" i="5"/>
  <c r="AE664" i="5"/>
  <c r="AF664" i="5"/>
  <c r="AG664" i="5"/>
  <c r="AH664" i="5"/>
  <c r="AI664" i="5"/>
  <c r="AJ664" i="5"/>
  <c r="AK664" i="5"/>
  <c r="AL664" i="5"/>
  <c r="AM664" i="5"/>
  <c r="AN664" i="5"/>
  <c r="AO664" i="5"/>
  <c r="AP664" i="5"/>
  <c r="AQ664" i="5"/>
  <c r="AR664" i="5"/>
  <c r="AS664" i="5"/>
  <c r="AT664" i="5"/>
  <c r="AU664" i="5"/>
  <c r="AV664" i="5"/>
  <c r="AE665" i="5"/>
  <c r="AF665" i="5"/>
  <c r="AG665" i="5"/>
  <c r="AH665" i="5"/>
  <c r="AI665" i="5"/>
  <c r="AJ665" i="5"/>
  <c r="AK665" i="5"/>
  <c r="AL665" i="5"/>
  <c r="AM665" i="5"/>
  <c r="AN665" i="5"/>
  <c r="AO665" i="5"/>
  <c r="AP665" i="5"/>
  <c r="AQ665" i="5"/>
  <c r="AR665" i="5"/>
  <c r="AS665" i="5"/>
  <c r="AT665" i="5"/>
  <c r="AU665" i="5"/>
  <c r="AV665" i="5"/>
  <c r="AE666" i="5"/>
  <c r="AF666" i="5"/>
  <c r="AG666" i="5"/>
  <c r="AH666" i="5"/>
  <c r="AI666" i="5"/>
  <c r="AJ666" i="5"/>
  <c r="AK666" i="5"/>
  <c r="AL666" i="5"/>
  <c r="AM666" i="5"/>
  <c r="AN666" i="5"/>
  <c r="AO666" i="5"/>
  <c r="AP666" i="5"/>
  <c r="AQ666" i="5"/>
  <c r="AR666" i="5"/>
  <c r="AS666" i="5"/>
  <c r="AT666" i="5"/>
  <c r="AU666" i="5"/>
  <c r="AV666" i="5"/>
  <c r="AE667" i="5"/>
  <c r="AF667" i="5"/>
  <c r="AG667" i="5"/>
  <c r="AH667" i="5"/>
  <c r="AI667" i="5"/>
  <c r="AJ667" i="5"/>
  <c r="AK667" i="5"/>
  <c r="AL667" i="5"/>
  <c r="AM667" i="5"/>
  <c r="AN667" i="5"/>
  <c r="AO667" i="5"/>
  <c r="AP667" i="5"/>
  <c r="AQ667" i="5"/>
  <c r="AR667" i="5"/>
  <c r="AS667" i="5"/>
  <c r="AT667" i="5"/>
  <c r="AU667" i="5"/>
  <c r="AV667" i="5"/>
  <c r="AE668" i="5"/>
  <c r="AF668" i="5"/>
  <c r="AG668" i="5"/>
  <c r="AH668" i="5"/>
  <c r="AI668" i="5"/>
  <c r="AJ668" i="5"/>
  <c r="AK668" i="5"/>
  <c r="AL668" i="5"/>
  <c r="AM668" i="5"/>
  <c r="AN668" i="5"/>
  <c r="AO668" i="5"/>
  <c r="AP668" i="5"/>
  <c r="AQ668" i="5"/>
  <c r="AR668" i="5"/>
  <c r="AS668" i="5"/>
  <c r="AT668" i="5"/>
  <c r="AU668" i="5"/>
  <c r="AV668" i="5"/>
  <c r="AE669" i="5"/>
  <c r="AF669" i="5"/>
  <c r="AG669" i="5"/>
  <c r="AH669" i="5"/>
  <c r="AI669" i="5"/>
  <c r="AJ669" i="5"/>
  <c r="AK669" i="5"/>
  <c r="AL669" i="5"/>
  <c r="AM669" i="5"/>
  <c r="AN669" i="5"/>
  <c r="AO669" i="5"/>
  <c r="AP669" i="5"/>
  <c r="AQ669" i="5"/>
  <c r="AR669" i="5"/>
  <c r="AS669" i="5"/>
  <c r="AT669" i="5"/>
  <c r="AU669" i="5"/>
  <c r="AV669" i="5"/>
  <c r="AE670" i="5"/>
  <c r="AF670" i="5"/>
  <c r="AG670" i="5"/>
  <c r="AH670" i="5"/>
  <c r="AI670" i="5"/>
  <c r="AJ670" i="5"/>
  <c r="AK670" i="5"/>
  <c r="AL670" i="5"/>
  <c r="AM670" i="5"/>
  <c r="AN670" i="5"/>
  <c r="AO670" i="5"/>
  <c r="AP670" i="5"/>
  <c r="AQ670" i="5"/>
  <c r="AR670" i="5"/>
  <c r="AS670" i="5"/>
  <c r="AT670" i="5"/>
  <c r="AU670" i="5"/>
  <c r="AV670" i="5"/>
  <c r="AE671" i="5"/>
  <c r="AF671" i="5"/>
  <c r="AG671" i="5"/>
  <c r="AH671" i="5"/>
  <c r="AI671" i="5"/>
  <c r="AJ671" i="5"/>
  <c r="AK671" i="5"/>
  <c r="AL671" i="5"/>
  <c r="AM671" i="5"/>
  <c r="AN671" i="5"/>
  <c r="AO671" i="5"/>
  <c r="AP671" i="5"/>
  <c r="AQ671" i="5"/>
  <c r="AR671" i="5"/>
  <c r="AS671" i="5"/>
  <c r="AT671" i="5"/>
  <c r="AU671" i="5"/>
  <c r="AV671" i="5"/>
  <c r="AE672" i="5"/>
  <c r="AF672" i="5"/>
  <c r="AG672" i="5"/>
  <c r="AH672" i="5"/>
  <c r="AI672" i="5"/>
  <c r="AJ672" i="5"/>
  <c r="AK672" i="5"/>
  <c r="AL672" i="5"/>
  <c r="AM672" i="5"/>
  <c r="AN672" i="5"/>
  <c r="AO672" i="5"/>
  <c r="AP672" i="5"/>
  <c r="AQ672" i="5"/>
  <c r="AR672" i="5"/>
  <c r="AS672" i="5"/>
  <c r="AT672" i="5"/>
  <c r="AU672" i="5"/>
  <c r="AV672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AQ673" i="5"/>
  <c r="AR673" i="5"/>
  <c r="AS673" i="5"/>
  <c r="AT673" i="5"/>
  <c r="AU673" i="5"/>
  <c r="AV673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AQ674" i="5"/>
  <c r="AR674" i="5"/>
  <c r="AS674" i="5"/>
  <c r="AT674" i="5"/>
  <c r="AU674" i="5"/>
  <c r="AV674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AQ675" i="5"/>
  <c r="AR675" i="5"/>
  <c r="AS675" i="5"/>
  <c r="AT675" i="5"/>
  <c r="AU675" i="5"/>
  <c r="AV675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AQ676" i="5"/>
  <c r="AR676" i="5"/>
  <c r="AS676" i="5"/>
  <c r="AT676" i="5"/>
  <c r="AU676" i="5"/>
  <c r="AV676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AQ677" i="5"/>
  <c r="AR677" i="5"/>
  <c r="AS677" i="5"/>
  <c r="AT677" i="5"/>
  <c r="AU677" i="5"/>
  <c r="AV677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AQ678" i="5"/>
  <c r="AR678" i="5"/>
  <c r="AS678" i="5"/>
  <c r="AT678" i="5"/>
  <c r="AU678" i="5"/>
  <c r="AV678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AQ679" i="5"/>
  <c r="AR679" i="5"/>
  <c r="AS679" i="5"/>
  <c r="AT679" i="5"/>
  <c r="AU679" i="5"/>
  <c r="AV679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AQ680" i="5"/>
  <c r="AR680" i="5"/>
  <c r="AS680" i="5"/>
  <c r="AT680" i="5"/>
  <c r="AU680" i="5"/>
  <c r="AV680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AQ681" i="5"/>
  <c r="AR681" i="5"/>
  <c r="AS681" i="5"/>
  <c r="AT681" i="5"/>
  <c r="AU681" i="5"/>
  <c r="AV681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AQ682" i="5"/>
  <c r="AR682" i="5"/>
  <c r="AS682" i="5"/>
  <c r="AT682" i="5"/>
  <c r="AU682" i="5"/>
  <c r="AV682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AQ683" i="5"/>
  <c r="AR683" i="5"/>
  <c r="AS683" i="5"/>
  <c r="AT683" i="5"/>
  <c r="AU683" i="5"/>
  <c r="AV683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AQ684" i="5"/>
  <c r="AR684" i="5"/>
  <c r="AS684" i="5"/>
  <c r="AT684" i="5"/>
  <c r="AU684" i="5"/>
  <c r="AV684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AQ685" i="5"/>
  <c r="AR685" i="5"/>
  <c r="AS685" i="5"/>
  <c r="AT685" i="5"/>
  <c r="AU685" i="5"/>
  <c r="AV685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AQ686" i="5"/>
  <c r="AR686" i="5"/>
  <c r="AS686" i="5"/>
  <c r="AT686" i="5"/>
  <c r="AU686" i="5"/>
  <c r="AV686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AQ687" i="5"/>
  <c r="AR687" i="5"/>
  <c r="AS687" i="5"/>
  <c r="AT687" i="5"/>
  <c r="AU687" i="5"/>
  <c r="AV687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AQ688" i="5"/>
  <c r="AR688" i="5"/>
  <c r="AS688" i="5"/>
  <c r="AT688" i="5"/>
  <c r="AU688" i="5"/>
  <c r="AV688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AQ689" i="5"/>
  <c r="AR689" i="5"/>
  <c r="AS689" i="5"/>
  <c r="AT689" i="5"/>
  <c r="AU689" i="5"/>
  <c r="AV689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AQ690" i="5"/>
  <c r="AR690" i="5"/>
  <c r="AS690" i="5"/>
  <c r="AT690" i="5"/>
  <c r="AU690" i="5"/>
  <c r="AV690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AQ691" i="5"/>
  <c r="AR691" i="5"/>
  <c r="AS691" i="5"/>
  <c r="AT691" i="5"/>
  <c r="AU691" i="5"/>
  <c r="AV691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AQ692" i="5"/>
  <c r="AR692" i="5"/>
  <c r="AS692" i="5"/>
  <c r="AT692" i="5"/>
  <c r="AU692" i="5"/>
  <c r="AV692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AQ693" i="5"/>
  <c r="AR693" i="5"/>
  <c r="AS693" i="5"/>
  <c r="AT693" i="5"/>
  <c r="AU693" i="5"/>
  <c r="AV693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AQ694" i="5"/>
  <c r="AR694" i="5"/>
  <c r="AS694" i="5"/>
  <c r="AT694" i="5"/>
  <c r="AU694" i="5"/>
  <c r="AV694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AQ695" i="5"/>
  <c r="AR695" i="5"/>
  <c r="AS695" i="5"/>
  <c r="AT695" i="5"/>
  <c r="AU695" i="5"/>
  <c r="AV695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AQ696" i="5"/>
  <c r="AR696" i="5"/>
  <c r="AS696" i="5"/>
  <c r="AT696" i="5"/>
  <c r="AU696" i="5"/>
  <c r="AV696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AQ697" i="5"/>
  <c r="AR697" i="5"/>
  <c r="AS697" i="5"/>
  <c r="AT697" i="5"/>
  <c r="AU697" i="5"/>
  <c r="AV697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AQ698" i="5"/>
  <c r="AR698" i="5"/>
  <c r="AS698" i="5"/>
  <c r="AT698" i="5"/>
  <c r="AU698" i="5"/>
  <c r="AV698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AQ699" i="5"/>
  <c r="AR699" i="5"/>
  <c r="AS699" i="5"/>
  <c r="AT699" i="5"/>
  <c r="AU699" i="5"/>
  <c r="AV699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AQ700" i="5"/>
  <c r="AR700" i="5"/>
  <c r="AS700" i="5"/>
  <c r="AT700" i="5"/>
  <c r="AU700" i="5"/>
  <c r="AV700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AQ701" i="5"/>
  <c r="AR701" i="5"/>
  <c r="AS701" i="5"/>
  <c r="AT701" i="5"/>
  <c r="AU701" i="5"/>
  <c r="AV701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AQ702" i="5"/>
  <c r="AR702" i="5"/>
  <c r="AS702" i="5"/>
  <c r="AT702" i="5"/>
  <c r="AU702" i="5"/>
  <c r="AV702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AQ703" i="5"/>
  <c r="AR703" i="5"/>
  <c r="AS703" i="5"/>
  <c r="AT703" i="5"/>
  <c r="AU703" i="5"/>
  <c r="AV703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AQ704" i="5"/>
  <c r="AR704" i="5"/>
  <c r="AS704" i="5"/>
  <c r="AT704" i="5"/>
  <c r="AU704" i="5"/>
  <c r="AV704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AQ705" i="5"/>
  <c r="AR705" i="5"/>
  <c r="AS705" i="5"/>
  <c r="AT705" i="5"/>
  <c r="AU705" i="5"/>
  <c r="AV705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AQ706" i="5"/>
  <c r="AR706" i="5"/>
  <c r="AS706" i="5"/>
  <c r="AT706" i="5"/>
  <c r="AU706" i="5"/>
  <c r="AV706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AQ707" i="5"/>
  <c r="AR707" i="5"/>
  <c r="AS707" i="5"/>
  <c r="AT707" i="5"/>
  <c r="AU707" i="5"/>
  <c r="AV707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AQ708" i="5"/>
  <c r="AR708" i="5"/>
  <c r="AS708" i="5"/>
  <c r="AT708" i="5"/>
  <c r="AU708" i="5"/>
  <c r="AV708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AQ709" i="5"/>
  <c r="AR709" i="5"/>
  <c r="AS709" i="5"/>
  <c r="AT709" i="5"/>
  <c r="AU709" i="5"/>
  <c r="AV709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AQ710" i="5"/>
  <c r="AR710" i="5"/>
  <c r="AS710" i="5"/>
  <c r="AT710" i="5"/>
  <c r="AU710" i="5"/>
  <c r="AV710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AQ711" i="5"/>
  <c r="AR711" i="5"/>
  <c r="AS711" i="5"/>
  <c r="AT711" i="5"/>
  <c r="AU711" i="5"/>
  <c r="AV711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AQ712" i="5"/>
  <c r="AR712" i="5"/>
  <c r="AS712" i="5"/>
  <c r="AT712" i="5"/>
  <c r="AU712" i="5"/>
  <c r="AV712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AQ713" i="5"/>
  <c r="AR713" i="5"/>
  <c r="AS713" i="5"/>
  <c r="AT713" i="5"/>
  <c r="AU713" i="5"/>
  <c r="AV713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AQ714" i="5"/>
  <c r="AR714" i="5"/>
  <c r="AS714" i="5"/>
  <c r="AT714" i="5"/>
  <c r="AU714" i="5"/>
  <c r="AV714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AQ715" i="5"/>
  <c r="AR715" i="5"/>
  <c r="AS715" i="5"/>
  <c r="AT715" i="5"/>
  <c r="AU715" i="5"/>
  <c r="AV715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AQ716" i="5"/>
  <c r="AR716" i="5"/>
  <c r="AS716" i="5"/>
  <c r="AT716" i="5"/>
  <c r="AU716" i="5"/>
  <c r="AV716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AQ717" i="5"/>
  <c r="AR717" i="5"/>
  <c r="AS717" i="5"/>
  <c r="AT717" i="5"/>
  <c r="AU717" i="5"/>
  <c r="AV717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AQ718" i="5"/>
  <c r="AR718" i="5"/>
  <c r="AS718" i="5"/>
  <c r="AT718" i="5"/>
  <c r="AU718" i="5"/>
  <c r="AV718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AQ719" i="5"/>
  <c r="AR719" i="5"/>
  <c r="AS719" i="5"/>
  <c r="AT719" i="5"/>
  <c r="AU719" i="5"/>
  <c r="AV719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AQ720" i="5"/>
  <c r="AR720" i="5"/>
  <c r="AS720" i="5"/>
  <c r="AT720" i="5"/>
  <c r="AU720" i="5"/>
  <c r="AV720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AQ721" i="5"/>
  <c r="AR721" i="5"/>
  <c r="AS721" i="5"/>
  <c r="AT721" i="5"/>
  <c r="AU721" i="5"/>
  <c r="AV721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AQ722" i="5"/>
  <c r="AR722" i="5"/>
  <c r="AS722" i="5"/>
  <c r="AT722" i="5"/>
  <c r="AU722" i="5"/>
  <c r="AV722" i="5"/>
  <c r="AE723" i="5"/>
  <c r="AF723" i="5"/>
  <c r="AG723" i="5"/>
  <c r="AH723" i="5"/>
  <c r="AI723" i="5"/>
  <c r="AJ723" i="5"/>
  <c r="AK723" i="5"/>
  <c r="AL723" i="5"/>
  <c r="AM723" i="5"/>
  <c r="AN723" i="5"/>
  <c r="AO723" i="5"/>
  <c r="AP723" i="5"/>
  <c r="AQ723" i="5"/>
  <c r="AR723" i="5"/>
  <c r="AS723" i="5"/>
  <c r="AT723" i="5"/>
  <c r="AU723" i="5"/>
  <c r="AV723" i="5"/>
  <c r="AE724" i="5"/>
  <c r="AF724" i="5"/>
  <c r="AG724" i="5"/>
  <c r="AH724" i="5"/>
  <c r="AI724" i="5"/>
  <c r="AJ724" i="5"/>
  <c r="AK724" i="5"/>
  <c r="AL724" i="5"/>
  <c r="AM724" i="5"/>
  <c r="AN724" i="5"/>
  <c r="AO724" i="5"/>
  <c r="AP724" i="5"/>
  <c r="AQ724" i="5"/>
  <c r="AR724" i="5"/>
  <c r="AS724" i="5"/>
  <c r="AT724" i="5"/>
  <c r="AU724" i="5"/>
  <c r="AV724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AQ725" i="5"/>
  <c r="AR725" i="5"/>
  <c r="AS725" i="5"/>
  <c r="AT725" i="5"/>
  <c r="AU725" i="5"/>
  <c r="AV725" i="5"/>
  <c r="AE726" i="5"/>
  <c r="AF726" i="5"/>
  <c r="AG726" i="5"/>
  <c r="AH726" i="5"/>
  <c r="AI726" i="5"/>
  <c r="AJ726" i="5"/>
  <c r="AK726" i="5"/>
  <c r="AL726" i="5"/>
  <c r="AM726" i="5"/>
  <c r="AN726" i="5"/>
  <c r="AO726" i="5"/>
  <c r="AP726" i="5"/>
  <c r="AQ726" i="5"/>
  <c r="AR726" i="5"/>
  <c r="AS726" i="5"/>
  <c r="AT726" i="5"/>
  <c r="AU726" i="5"/>
  <c r="AV726" i="5"/>
  <c r="AE727" i="5"/>
  <c r="AF727" i="5"/>
  <c r="AG727" i="5"/>
  <c r="AH727" i="5"/>
  <c r="AI727" i="5"/>
  <c r="AJ727" i="5"/>
  <c r="AK727" i="5"/>
  <c r="AL727" i="5"/>
  <c r="AM727" i="5"/>
  <c r="AN727" i="5"/>
  <c r="AO727" i="5"/>
  <c r="AP727" i="5"/>
  <c r="AQ727" i="5"/>
  <c r="AR727" i="5"/>
  <c r="AS727" i="5"/>
  <c r="AT727" i="5"/>
  <c r="AU727" i="5"/>
  <c r="AV727" i="5"/>
  <c r="AE728" i="5"/>
  <c r="AF728" i="5"/>
  <c r="AG728" i="5"/>
  <c r="AH728" i="5"/>
  <c r="AI728" i="5"/>
  <c r="AJ728" i="5"/>
  <c r="AK728" i="5"/>
  <c r="AL728" i="5"/>
  <c r="AM728" i="5"/>
  <c r="AN728" i="5"/>
  <c r="AO728" i="5"/>
  <c r="AP728" i="5"/>
  <c r="AQ728" i="5"/>
  <c r="AR728" i="5"/>
  <c r="AS728" i="5"/>
  <c r="AT728" i="5"/>
  <c r="AU728" i="5"/>
  <c r="AV728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AQ729" i="5"/>
  <c r="AR729" i="5"/>
  <c r="AS729" i="5"/>
  <c r="AT729" i="5"/>
  <c r="AU729" i="5"/>
  <c r="AV729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AQ730" i="5"/>
  <c r="AR730" i="5"/>
  <c r="AS730" i="5"/>
  <c r="AT730" i="5"/>
  <c r="AU730" i="5"/>
  <c r="AV730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AQ731" i="5"/>
  <c r="AR731" i="5"/>
  <c r="AS731" i="5"/>
  <c r="AT731" i="5"/>
  <c r="AU731" i="5"/>
  <c r="AV731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AQ732" i="5"/>
  <c r="AR732" i="5"/>
  <c r="AS732" i="5"/>
  <c r="AT732" i="5"/>
  <c r="AU732" i="5"/>
  <c r="AV732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AQ733" i="5"/>
  <c r="AR733" i="5"/>
  <c r="AS733" i="5"/>
  <c r="AT733" i="5"/>
  <c r="AU733" i="5"/>
  <c r="AV733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AQ734" i="5"/>
  <c r="AR734" i="5"/>
  <c r="AS734" i="5"/>
  <c r="AT734" i="5"/>
  <c r="AU734" i="5"/>
  <c r="AV734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AQ735" i="5"/>
  <c r="AR735" i="5"/>
  <c r="AS735" i="5"/>
  <c r="AT735" i="5"/>
  <c r="AU735" i="5"/>
  <c r="AV735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AQ736" i="5"/>
  <c r="AR736" i="5"/>
  <c r="AS736" i="5"/>
  <c r="AT736" i="5"/>
  <c r="AU736" i="5"/>
  <c r="AV736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AQ737" i="5"/>
  <c r="AR737" i="5"/>
  <c r="AS737" i="5"/>
  <c r="AT737" i="5"/>
  <c r="AU737" i="5"/>
  <c r="AV737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T738" i="5"/>
  <c r="AU738" i="5"/>
  <c r="AV738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AQ739" i="5"/>
  <c r="AR739" i="5"/>
  <c r="AS739" i="5"/>
  <c r="AT739" i="5"/>
  <c r="AU739" i="5"/>
  <c r="AV739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AQ740" i="5"/>
  <c r="AR740" i="5"/>
  <c r="AS740" i="5"/>
  <c r="AT740" i="5"/>
  <c r="AU740" i="5"/>
  <c r="AV740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AQ741" i="5"/>
  <c r="AR741" i="5"/>
  <c r="AS741" i="5"/>
  <c r="AT741" i="5"/>
  <c r="AU741" i="5"/>
  <c r="AV741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AQ742" i="5"/>
  <c r="AR742" i="5"/>
  <c r="AS742" i="5"/>
  <c r="AT742" i="5"/>
  <c r="AU742" i="5"/>
  <c r="AV742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AQ743" i="5"/>
  <c r="AR743" i="5"/>
  <c r="AS743" i="5"/>
  <c r="AT743" i="5"/>
  <c r="AU743" i="5"/>
  <c r="AV743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AQ744" i="5"/>
  <c r="AR744" i="5"/>
  <c r="AS744" i="5"/>
  <c r="AT744" i="5"/>
  <c r="AU744" i="5"/>
  <c r="AV744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AQ745" i="5"/>
  <c r="AR745" i="5"/>
  <c r="AS745" i="5"/>
  <c r="AT745" i="5"/>
  <c r="AU745" i="5"/>
  <c r="AV745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AQ746" i="5"/>
  <c r="AR746" i="5"/>
  <c r="AS746" i="5"/>
  <c r="AT746" i="5"/>
  <c r="AU746" i="5"/>
  <c r="AV746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AQ747" i="5"/>
  <c r="AR747" i="5"/>
  <c r="AS747" i="5"/>
  <c r="AT747" i="5"/>
  <c r="AU747" i="5"/>
  <c r="AV747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AQ748" i="5"/>
  <c r="AR748" i="5"/>
  <c r="AS748" i="5"/>
  <c r="AT748" i="5"/>
  <c r="AU748" i="5"/>
  <c r="AV748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AQ749" i="5"/>
  <c r="AR749" i="5"/>
  <c r="AS749" i="5"/>
  <c r="AT749" i="5"/>
  <c r="AU749" i="5"/>
  <c r="AV749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AQ750" i="5"/>
  <c r="AR750" i="5"/>
  <c r="AS750" i="5"/>
  <c r="AT750" i="5"/>
  <c r="AU750" i="5"/>
  <c r="AV750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AQ751" i="5"/>
  <c r="AR751" i="5"/>
  <c r="AS751" i="5"/>
  <c r="AT751" i="5"/>
  <c r="AU751" i="5"/>
  <c r="AV751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AQ752" i="5"/>
  <c r="AR752" i="5"/>
  <c r="AS752" i="5"/>
  <c r="AT752" i="5"/>
  <c r="AU752" i="5"/>
  <c r="AV752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AQ753" i="5"/>
  <c r="AR753" i="5"/>
  <c r="AS753" i="5"/>
  <c r="AT753" i="5"/>
  <c r="AU753" i="5"/>
  <c r="AV753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AQ754" i="5"/>
  <c r="AR754" i="5"/>
  <c r="AS754" i="5"/>
  <c r="AT754" i="5"/>
  <c r="AU754" i="5"/>
  <c r="AV754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AQ755" i="5"/>
  <c r="AR755" i="5"/>
  <c r="AS755" i="5"/>
  <c r="AT755" i="5"/>
  <c r="AU755" i="5"/>
  <c r="AV755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AQ756" i="5"/>
  <c r="AR756" i="5"/>
  <c r="AS756" i="5"/>
  <c r="AT756" i="5"/>
  <c r="AU756" i="5"/>
  <c r="AV756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AQ757" i="5"/>
  <c r="AR757" i="5"/>
  <c r="AS757" i="5"/>
  <c r="AT757" i="5"/>
  <c r="AU757" i="5"/>
  <c r="AV757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AQ758" i="5"/>
  <c r="AR758" i="5"/>
  <c r="AS758" i="5"/>
  <c r="AT758" i="5"/>
  <c r="AU758" i="5"/>
  <c r="AV758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AQ759" i="5"/>
  <c r="AR759" i="5"/>
  <c r="AS759" i="5"/>
  <c r="AT759" i="5"/>
  <c r="AU759" i="5"/>
  <c r="AV759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AQ760" i="5"/>
  <c r="AR760" i="5"/>
  <c r="AS760" i="5"/>
  <c r="AT760" i="5"/>
  <c r="AU760" i="5"/>
  <c r="AV760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AQ761" i="5"/>
  <c r="AR761" i="5"/>
  <c r="AS761" i="5"/>
  <c r="AT761" i="5"/>
  <c r="AU761" i="5"/>
  <c r="AV761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AQ762" i="5"/>
  <c r="AR762" i="5"/>
  <c r="AS762" i="5"/>
  <c r="AT762" i="5"/>
  <c r="AU762" i="5"/>
  <c r="AV762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AQ763" i="5"/>
  <c r="AR763" i="5"/>
  <c r="AS763" i="5"/>
  <c r="AT763" i="5"/>
  <c r="AU763" i="5"/>
  <c r="AV763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AQ764" i="5"/>
  <c r="AR764" i="5"/>
  <c r="AS764" i="5"/>
  <c r="AT764" i="5"/>
  <c r="AU764" i="5"/>
  <c r="AV764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AQ765" i="5"/>
  <c r="AR765" i="5"/>
  <c r="AS765" i="5"/>
  <c r="AT765" i="5"/>
  <c r="AU765" i="5"/>
  <c r="AV765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AQ766" i="5"/>
  <c r="AR766" i="5"/>
  <c r="AS766" i="5"/>
  <c r="AT766" i="5"/>
  <c r="AU766" i="5"/>
  <c r="AV766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AQ767" i="5"/>
  <c r="AR767" i="5"/>
  <c r="AS767" i="5"/>
  <c r="AT767" i="5"/>
  <c r="AU767" i="5"/>
  <c r="AV767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AQ768" i="5"/>
  <c r="AR768" i="5"/>
  <c r="AS768" i="5"/>
  <c r="AT768" i="5"/>
  <c r="AU768" i="5"/>
  <c r="AV768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AQ769" i="5"/>
  <c r="AR769" i="5"/>
  <c r="AS769" i="5"/>
  <c r="AT769" i="5"/>
  <c r="AU769" i="5"/>
  <c r="AV769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AQ770" i="5"/>
  <c r="AR770" i="5"/>
  <c r="AS770" i="5"/>
  <c r="AT770" i="5"/>
  <c r="AU770" i="5"/>
  <c r="AV770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AQ771" i="5"/>
  <c r="AR771" i="5"/>
  <c r="AS771" i="5"/>
  <c r="AT771" i="5"/>
  <c r="AU771" i="5"/>
  <c r="AV771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AQ772" i="5"/>
  <c r="AR772" i="5"/>
  <c r="AS772" i="5"/>
  <c r="AT772" i="5"/>
  <c r="AU772" i="5"/>
  <c r="AV772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AQ773" i="5"/>
  <c r="AR773" i="5"/>
  <c r="AS773" i="5"/>
  <c r="AT773" i="5"/>
  <c r="AU773" i="5"/>
  <c r="AV773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AQ774" i="5"/>
  <c r="AR774" i="5"/>
  <c r="AS774" i="5"/>
  <c r="AT774" i="5"/>
  <c r="AU774" i="5"/>
  <c r="AV774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AQ775" i="5"/>
  <c r="AR775" i="5"/>
  <c r="AS775" i="5"/>
  <c r="AT775" i="5"/>
  <c r="AU775" i="5"/>
  <c r="AV775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AQ776" i="5"/>
  <c r="AR776" i="5"/>
  <c r="AS776" i="5"/>
  <c r="AT776" i="5"/>
  <c r="AU776" i="5"/>
  <c r="AV776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AQ777" i="5"/>
  <c r="AR777" i="5"/>
  <c r="AS777" i="5"/>
  <c r="AT777" i="5"/>
  <c r="AU777" i="5"/>
  <c r="AV777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AQ778" i="5"/>
  <c r="AR778" i="5"/>
  <c r="AS778" i="5"/>
  <c r="AT778" i="5"/>
  <c r="AU778" i="5"/>
  <c r="AV778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AQ779" i="5"/>
  <c r="AR779" i="5"/>
  <c r="AS779" i="5"/>
  <c r="AT779" i="5"/>
  <c r="AU779" i="5"/>
  <c r="AV779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AQ780" i="5"/>
  <c r="AR780" i="5"/>
  <c r="AS780" i="5"/>
  <c r="AT780" i="5"/>
  <c r="AU780" i="5"/>
  <c r="AV780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AQ781" i="5"/>
  <c r="AR781" i="5"/>
  <c r="AS781" i="5"/>
  <c r="AT781" i="5"/>
  <c r="AU781" i="5"/>
  <c r="AV781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AQ782" i="5"/>
  <c r="AR782" i="5"/>
  <c r="AS782" i="5"/>
  <c r="AT782" i="5"/>
  <c r="AU782" i="5"/>
  <c r="AV782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AQ783" i="5"/>
  <c r="AR783" i="5"/>
  <c r="AS783" i="5"/>
  <c r="AT783" i="5"/>
  <c r="AU783" i="5"/>
  <c r="AV783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AQ784" i="5"/>
  <c r="AR784" i="5"/>
  <c r="AS784" i="5"/>
  <c r="AT784" i="5"/>
  <c r="AU784" i="5"/>
  <c r="AV784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AQ785" i="5"/>
  <c r="AR785" i="5"/>
  <c r="AS785" i="5"/>
  <c r="AT785" i="5"/>
  <c r="AU785" i="5"/>
  <c r="AV785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AQ786" i="5"/>
  <c r="AR786" i="5"/>
  <c r="AS786" i="5"/>
  <c r="AT786" i="5"/>
  <c r="AU786" i="5"/>
  <c r="AV786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AQ787" i="5"/>
  <c r="AR787" i="5"/>
  <c r="AS787" i="5"/>
  <c r="AT787" i="5"/>
  <c r="AU787" i="5"/>
  <c r="AV787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AQ788" i="5"/>
  <c r="AR788" i="5"/>
  <c r="AS788" i="5"/>
  <c r="AT788" i="5"/>
  <c r="AU788" i="5"/>
  <c r="AV788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AQ789" i="5"/>
  <c r="AR789" i="5"/>
  <c r="AS789" i="5"/>
  <c r="AT789" i="5"/>
  <c r="AU789" i="5"/>
  <c r="AV789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AQ790" i="5"/>
  <c r="AR790" i="5"/>
  <c r="AS790" i="5"/>
  <c r="AT790" i="5"/>
  <c r="AU790" i="5"/>
  <c r="AV790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AQ791" i="5"/>
  <c r="AR791" i="5"/>
  <c r="AS791" i="5"/>
  <c r="AT791" i="5"/>
  <c r="AU791" i="5"/>
  <c r="AV791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AQ792" i="5"/>
  <c r="AR792" i="5"/>
  <c r="AS792" i="5"/>
  <c r="AT792" i="5"/>
  <c r="AU792" i="5"/>
  <c r="AV792" i="5"/>
  <c r="AE793" i="5"/>
  <c r="AF793" i="5"/>
  <c r="AG793" i="5"/>
  <c r="AH793" i="5"/>
  <c r="AI793" i="5"/>
  <c r="AJ793" i="5"/>
  <c r="AK793" i="5"/>
  <c r="AL793" i="5"/>
  <c r="AM793" i="5"/>
  <c r="AN793" i="5"/>
  <c r="AO793" i="5"/>
  <c r="AP793" i="5"/>
  <c r="AQ793" i="5"/>
  <c r="AR793" i="5"/>
  <c r="AS793" i="5"/>
  <c r="AT793" i="5"/>
  <c r="AU793" i="5"/>
  <c r="AV793" i="5"/>
  <c r="AE794" i="5"/>
  <c r="AF794" i="5"/>
  <c r="AG794" i="5"/>
  <c r="AH794" i="5"/>
  <c r="AI794" i="5"/>
  <c r="AJ794" i="5"/>
  <c r="AK794" i="5"/>
  <c r="AL794" i="5"/>
  <c r="AM794" i="5"/>
  <c r="AN794" i="5"/>
  <c r="AO794" i="5"/>
  <c r="AP794" i="5"/>
  <c r="AQ794" i="5"/>
  <c r="AR794" i="5"/>
  <c r="AS794" i="5"/>
  <c r="AT794" i="5"/>
  <c r="AU794" i="5"/>
  <c r="AV794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AQ795" i="5"/>
  <c r="AR795" i="5"/>
  <c r="AS795" i="5"/>
  <c r="AT795" i="5"/>
  <c r="AU795" i="5"/>
  <c r="AV795" i="5"/>
  <c r="AE796" i="5"/>
  <c r="AF796" i="5"/>
  <c r="AG796" i="5"/>
  <c r="AH796" i="5"/>
  <c r="AI796" i="5"/>
  <c r="AJ796" i="5"/>
  <c r="AK796" i="5"/>
  <c r="AL796" i="5"/>
  <c r="AM796" i="5"/>
  <c r="AN796" i="5"/>
  <c r="AO796" i="5"/>
  <c r="AP796" i="5"/>
  <c r="AQ796" i="5"/>
  <c r="AR796" i="5"/>
  <c r="AS796" i="5"/>
  <c r="AT796" i="5"/>
  <c r="AU796" i="5"/>
  <c r="AV796" i="5"/>
  <c r="AE797" i="5"/>
  <c r="AF797" i="5"/>
  <c r="AG797" i="5"/>
  <c r="AH797" i="5"/>
  <c r="AI797" i="5"/>
  <c r="AJ797" i="5"/>
  <c r="AK797" i="5"/>
  <c r="AL797" i="5"/>
  <c r="AM797" i="5"/>
  <c r="AN797" i="5"/>
  <c r="AO797" i="5"/>
  <c r="AP797" i="5"/>
  <c r="AQ797" i="5"/>
  <c r="AR797" i="5"/>
  <c r="AS797" i="5"/>
  <c r="AT797" i="5"/>
  <c r="AU797" i="5"/>
  <c r="AV797" i="5"/>
  <c r="AE798" i="5"/>
  <c r="AF798" i="5"/>
  <c r="AG798" i="5"/>
  <c r="AH798" i="5"/>
  <c r="AI798" i="5"/>
  <c r="AJ798" i="5"/>
  <c r="AK798" i="5"/>
  <c r="AL798" i="5"/>
  <c r="AM798" i="5"/>
  <c r="AN798" i="5"/>
  <c r="AO798" i="5"/>
  <c r="AP798" i="5"/>
  <c r="AQ798" i="5"/>
  <c r="AR798" i="5"/>
  <c r="AS798" i="5"/>
  <c r="AT798" i="5"/>
  <c r="AU798" i="5"/>
  <c r="AV798" i="5"/>
  <c r="AE799" i="5"/>
  <c r="AF799" i="5"/>
  <c r="AG799" i="5"/>
  <c r="AH799" i="5"/>
  <c r="AI799" i="5"/>
  <c r="AJ799" i="5"/>
  <c r="AK799" i="5"/>
  <c r="AL799" i="5"/>
  <c r="AM799" i="5"/>
  <c r="AN799" i="5"/>
  <c r="AO799" i="5"/>
  <c r="AP799" i="5"/>
  <c r="AQ799" i="5"/>
  <c r="AR799" i="5"/>
  <c r="AS799" i="5"/>
  <c r="AT799" i="5"/>
  <c r="AU799" i="5"/>
  <c r="AV799" i="5"/>
  <c r="AE800" i="5"/>
  <c r="AF800" i="5"/>
  <c r="AG800" i="5"/>
  <c r="AH800" i="5"/>
  <c r="AI800" i="5"/>
  <c r="AJ800" i="5"/>
  <c r="AK800" i="5"/>
  <c r="AL800" i="5"/>
  <c r="AM800" i="5"/>
  <c r="AN800" i="5"/>
  <c r="AO800" i="5"/>
  <c r="AP800" i="5"/>
  <c r="AQ800" i="5"/>
  <c r="AR800" i="5"/>
  <c r="AS800" i="5"/>
  <c r="AT800" i="5"/>
  <c r="AU800" i="5"/>
  <c r="AV800" i="5"/>
  <c r="AE801" i="5"/>
  <c r="AF801" i="5"/>
  <c r="AG801" i="5"/>
  <c r="AH801" i="5"/>
  <c r="AI801" i="5"/>
  <c r="AJ801" i="5"/>
  <c r="AK801" i="5"/>
  <c r="AL801" i="5"/>
  <c r="AM801" i="5"/>
  <c r="AN801" i="5"/>
  <c r="AO801" i="5"/>
  <c r="AP801" i="5"/>
  <c r="AQ801" i="5"/>
  <c r="AR801" i="5"/>
  <c r="AS801" i="5"/>
  <c r="AT801" i="5"/>
  <c r="AU801" i="5"/>
  <c r="AV801" i="5"/>
  <c r="AE802" i="5"/>
  <c r="AF802" i="5"/>
  <c r="AG802" i="5"/>
  <c r="AH802" i="5"/>
  <c r="AI802" i="5"/>
  <c r="AJ802" i="5"/>
  <c r="AK802" i="5"/>
  <c r="AL802" i="5"/>
  <c r="AM802" i="5"/>
  <c r="AN802" i="5"/>
  <c r="AO802" i="5"/>
  <c r="AP802" i="5"/>
  <c r="AQ802" i="5"/>
  <c r="AR802" i="5"/>
  <c r="AS802" i="5"/>
  <c r="AT802" i="5"/>
  <c r="AU802" i="5"/>
  <c r="AV802" i="5"/>
  <c r="AE803" i="5"/>
  <c r="AF803" i="5"/>
  <c r="AG803" i="5"/>
  <c r="AH803" i="5"/>
  <c r="AI803" i="5"/>
  <c r="AJ803" i="5"/>
  <c r="AK803" i="5"/>
  <c r="AL803" i="5"/>
  <c r="AM803" i="5"/>
  <c r="AN803" i="5"/>
  <c r="AO803" i="5"/>
  <c r="AP803" i="5"/>
  <c r="AQ803" i="5"/>
  <c r="AR803" i="5"/>
  <c r="AS803" i="5"/>
  <c r="AT803" i="5"/>
  <c r="AU803" i="5"/>
  <c r="AV803" i="5"/>
  <c r="AE804" i="5"/>
  <c r="AF804" i="5"/>
  <c r="AG804" i="5"/>
  <c r="AH804" i="5"/>
  <c r="AI804" i="5"/>
  <c r="AJ804" i="5"/>
  <c r="AK804" i="5"/>
  <c r="AL804" i="5"/>
  <c r="AM804" i="5"/>
  <c r="AN804" i="5"/>
  <c r="AO804" i="5"/>
  <c r="AP804" i="5"/>
  <c r="AQ804" i="5"/>
  <c r="AR804" i="5"/>
  <c r="AS804" i="5"/>
  <c r="AT804" i="5"/>
  <c r="AU804" i="5"/>
  <c r="AV804" i="5"/>
  <c r="AE805" i="5"/>
  <c r="AF805" i="5"/>
  <c r="AG805" i="5"/>
  <c r="AH805" i="5"/>
  <c r="AI805" i="5"/>
  <c r="AJ805" i="5"/>
  <c r="AK805" i="5"/>
  <c r="AL805" i="5"/>
  <c r="AM805" i="5"/>
  <c r="AN805" i="5"/>
  <c r="AO805" i="5"/>
  <c r="AP805" i="5"/>
  <c r="AQ805" i="5"/>
  <c r="AR805" i="5"/>
  <c r="AS805" i="5"/>
  <c r="AT805" i="5"/>
  <c r="AU805" i="5"/>
  <c r="AV805" i="5"/>
  <c r="AE806" i="5"/>
  <c r="AF806" i="5"/>
  <c r="AG806" i="5"/>
  <c r="AH806" i="5"/>
  <c r="AI806" i="5"/>
  <c r="AJ806" i="5"/>
  <c r="AK806" i="5"/>
  <c r="AL806" i="5"/>
  <c r="AM806" i="5"/>
  <c r="AN806" i="5"/>
  <c r="AO806" i="5"/>
  <c r="AP806" i="5"/>
  <c r="AQ806" i="5"/>
  <c r="AR806" i="5"/>
  <c r="AS806" i="5"/>
  <c r="AT806" i="5"/>
  <c r="AU806" i="5"/>
  <c r="AV806" i="5"/>
  <c r="AE807" i="5"/>
  <c r="AF807" i="5"/>
  <c r="AG807" i="5"/>
  <c r="AH807" i="5"/>
  <c r="AI807" i="5"/>
  <c r="AJ807" i="5"/>
  <c r="AK807" i="5"/>
  <c r="AL807" i="5"/>
  <c r="AM807" i="5"/>
  <c r="AN807" i="5"/>
  <c r="AO807" i="5"/>
  <c r="AP807" i="5"/>
  <c r="AQ807" i="5"/>
  <c r="AR807" i="5"/>
  <c r="AS807" i="5"/>
  <c r="AT807" i="5"/>
  <c r="AU807" i="5"/>
  <c r="AV807" i="5"/>
  <c r="AE808" i="5"/>
  <c r="AF808" i="5"/>
  <c r="AG808" i="5"/>
  <c r="AH808" i="5"/>
  <c r="AI808" i="5"/>
  <c r="AJ808" i="5"/>
  <c r="AK808" i="5"/>
  <c r="AL808" i="5"/>
  <c r="AM808" i="5"/>
  <c r="AN808" i="5"/>
  <c r="AO808" i="5"/>
  <c r="AP808" i="5"/>
  <c r="AQ808" i="5"/>
  <c r="AR808" i="5"/>
  <c r="AS808" i="5"/>
  <c r="AT808" i="5"/>
  <c r="AU808" i="5"/>
  <c r="AV808" i="5"/>
  <c r="AE809" i="5"/>
  <c r="AF809" i="5"/>
  <c r="AG809" i="5"/>
  <c r="AH809" i="5"/>
  <c r="AI809" i="5"/>
  <c r="AJ809" i="5"/>
  <c r="AK809" i="5"/>
  <c r="AL809" i="5"/>
  <c r="AM809" i="5"/>
  <c r="AN809" i="5"/>
  <c r="AO809" i="5"/>
  <c r="AP809" i="5"/>
  <c r="AQ809" i="5"/>
  <c r="AR809" i="5"/>
  <c r="AS809" i="5"/>
  <c r="AT809" i="5"/>
  <c r="AU809" i="5"/>
  <c r="AV809" i="5"/>
  <c r="AE810" i="5"/>
  <c r="AF810" i="5"/>
  <c r="AG810" i="5"/>
  <c r="AH810" i="5"/>
  <c r="AI810" i="5"/>
  <c r="AJ810" i="5"/>
  <c r="AK810" i="5"/>
  <c r="AL810" i="5"/>
  <c r="AM810" i="5"/>
  <c r="AN810" i="5"/>
  <c r="AO810" i="5"/>
  <c r="AP810" i="5"/>
  <c r="AQ810" i="5"/>
  <c r="AR810" i="5"/>
  <c r="AS810" i="5"/>
  <c r="AT810" i="5"/>
  <c r="AU810" i="5"/>
  <c r="AV810" i="5"/>
  <c r="AE811" i="5"/>
  <c r="AF811" i="5"/>
  <c r="AG811" i="5"/>
  <c r="AH811" i="5"/>
  <c r="AI811" i="5"/>
  <c r="AJ811" i="5"/>
  <c r="AK811" i="5"/>
  <c r="AL811" i="5"/>
  <c r="AM811" i="5"/>
  <c r="AN811" i="5"/>
  <c r="AO811" i="5"/>
  <c r="AP811" i="5"/>
  <c r="AQ811" i="5"/>
  <c r="AR811" i="5"/>
  <c r="AS811" i="5"/>
  <c r="AT811" i="5"/>
  <c r="AU811" i="5"/>
  <c r="AV811" i="5"/>
  <c r="AE812" i="5"/>
  <c r="AF812" i="5"/>
  <c r="AG812" i="5"/>
  <c r="AH812" i="5"/>
  <c r="AI812" i="5"/>
  <c r="AJ812" i="5"/>
  <c r="AK812" i="5"/>
  <c r="AL812" i="5"/>
  <c r="AM812" i="5"/>
  <c r="AN812" i="5"/>
  <c r="AO812" i="5"/>
  <c r="AP812" i="5"/>
  <c r="AQ812" i="5"/>
  <c r="AR812" i="5"/>
  <c r="AS812" i="5"/>
  <c r="AT812" i="5"/>
  <c r="AU812" i="5"/>
  <c r="AV812" i="5"/>
  <c r="AE813" i="5"/>
  <c r="AF813" i="5"/>
  <c r="AG813" i="5"/>
  <c r="AH813" i="5"/>
  <c r="AI813" i="5"/>
  <c r="AJ813" i="5"/>
  <c r="AK813" i="5"/>
  <c r="AL813" i="5"/>
  <c r="AM813" i="5"/>
  <c r="AN813" i="5"/>
  <c r="AO813" i="5"/>
  <c r="AP813" i="5"/>
  <c r="AQ813" i="5"/>
  <c r="AR813" i="5"/>
  <c r="AS813" i="5"/>
  <c r="AT813" i="5"/>
  <c r="AU813" i="5"/>
  <c r="AV813" i="5"/>
  <c r="AE814" i="5"/>
  <c r="AF814" i="5"/>
  <c r="AG814" i="5"/>
  <c r="AH814" i="5"/>
  <c r="AI814" i="5"/>
  <c r="AJ814" i="5"/>
  <c r="AK814" i="5"/>
  <c r="AL814" i="5"/>
  <c r="AM814" i="5"/>
  <c r="AN814" i="5"/>
  <c r="AO814" i="5"/>
  <c r="AP814" i="5"/>
  <c r="AQ814" i="5"/>
  <c r="AR814" i="5"/>
  <c r="AS814" i="5"/>
  <c r="AT814" i="5"/>
  <c r="AU814" i="5"/>
  <c r="AV814" i="5"/>
  <c r="AE815" i="5"/>
  <c r="AF815" i="5"/>
  <c r="AG815" i="5"/>
  <c r="AH815" i="5"/>
  <c r="AI815" i="5"/>
  <c r="AJ815" i="5"/>
  <c r="AK815" i="5"/>
  <c r="AL815" i="5"/>
  <c r="AM815" i="5"/>
  <c r="AN815" i="5"/>
  <c r="AO815" i="5"/>
  <c r="AP815" i="5"/>
  <c r="AQ815" i="5"/>
  <c r="AR815" i="5"/>
  <c r="AS815" i="5"/>
  <c r="AT815" i="5"/>
  <c r="AU815" i="5"/>
  <c r="AV815" i="5"/>
  <c r="AE816" i="5"/>
  <c r="AF816" i="5"/>
  <c r="AG816" i="5"/>
  <c r="AH816" i="5"/>
  <c r="AI816" i="5"/>
  <c r="AJ816" i="5"/>
  <c r="AK816" i="5"/>
  <c r="AL816" i="5"/>
  <c r="AM816" i="5"/>
  <c r="AN816" i="5"/>
  <c r="AO816" i="5"/>
  <c r="AP816" i="5"/>
  <c r="AQ816" i="5"/>
  <c r="AR816" i="5"/>
  <c r="AS816" i="5"/>
  <c r="AT816" i="5"/>
  <c r="AU816" i="5"/>
  <c r="AV816" i="5"/>
  <c r="AE817" i="5"/>
  <c r="AF817" i="5"/>
  <c r="AG817" i="5"/>
  <c r="AH817" i="5"/>
  <c r="AI817" i="5"/>
  <c r="AJ817" i="5"/>
  <c r="AK817" i="5"/>
  <c r="AL817" i="5"/>
  <c r="AM817" i="5"/>
  <c r="AN817" i="5"/>
  <c r="AO817" i="5"/>
  <c r="AP817" i="5"/>
  <c r="AQ817" i="5"/>
  <c r="AR817" i="5"/>
  <c r="AS817" i="5"/>
  <c r="AT817" i="5"/>
  <c r="AU817" i="5"/>
  <c r="AV817" i="5"/>
  <c r="AE818" i="5"/>
  <c r="AF818" i="5"/>
  <c r="AG818" i="5"/>
  <c r="AH818" i="5"/>
  <c r="AI818" i="5"/>
  <c r="AJ818" i="5"/>
  <c r="AK818" i="5"/>
  <c r="AL818" i="5"/>
  <c r="AM818" i="5"/>
  <c r="AN818" i="5"/>
  <c r="AO818" i="5"/>
  <c r="AP818" i="5"/>
  <c r="AQ818" i="5"/>
  <c r="AR818" i="5"/>
  <c r="AS818" i="5"/>
  <c r="AT818" i="5"/>
  <c r="AU818" i="5"/>
  <c r="AV818" i="5"/>
  <c r="AE819" i="5"/>
  <c r="AF819" i="5"/>
  <c r="AG819" i="5"/>
  <c r="AH819" i="5"/>
  <c r="AI819" i="5"/>
  <c r="AJ819" i="5"/>
  <c r="AK819" i="5"/>
  <c r="AL819" i="5"/>
  <c r="AM819" i="5"/>
  <c r="AN819" i="5"/>
  <c r="AO819" i="5"/>
  <c r="AP819" i="5"/>
  <c r="AQ819" i="5"/>
  <c r="AR819" i="5"/>
  <c r="AS819" i="5"/>
  <c r="AT819" i="5"/>
  <c r="AU819" i="5"/>
  <c r="AV819" i="5"/>
  <c r="AE820" i="5"/>
  <c r="AF820" i="5"/>
  <c r="AG820" i="5"/>
  <c r="AH820" i="5"/>
  <c r="AI820" i="5"/>
  <c r="AJ820" i="5"/>
  <c r="AK820" i="5"/>
  <c r="AL820" i="5"/>
  <c r="AM820" i="5"/>
  <c r="AN820" i="5"/>
  <c r="AO820" i="5"/>
  <c r="AP820" i="5"/>
  <c r="AQ820" i="5"/>
  <c r="AR820" i="5"/>
  <c r="AS820" i="5"/>
  <c r="AT820" i="5"/>
  <c r="AU820" i="5"/>
  <c r="AV820" i="5"/>
  <c r="AE821" i="5"/>
  <c r="AF821" i="5"/>
  <c r="AG821" i="5"/>
  <c r="AH821" i="5"/>
  <c r="AI821" i="5"/>
  <c r="AJ821" i="5"/>
  <c r="AK821" i="5"/>
  <c r="AL821" i="5"/>
  <c r="AM821" i="5"/>
  <c r="AN821" i="5"/>
  <c r="AO821" i="5"/>
  <c r="AP821" i="5"/>
  <c r="AQ821" i="5"/>
  <c r="AR821" i="5"/>
  <c r="AS821" i="5"/>
  <c r="AT821" i="5"/>
  <c r="AU821" i="5"/>
  <c r="AV821" i="5"/>
  <c r="AE822" i="5"/>
  <c r="AF822" i="5"/>
  <c r="AG822" i="5"/>
  <c r="AH822" i="5"/>
  <c r="AI822" i="5"/>
  <c r="AJ822" i="5"/>
  <c r="AK822" i="5"/>
  <c r="AL822" i="5"/>
  <c r="AM822" i="5"/>
  <c r="AN822" i="5"/>
  <c r="AO822" i="5"/>
  <c r="AP822" i="5"/>
  <c r="AQ822" i="5"/>
  <c r="AR822" i="5"/>
  <c r="AS822" i="5"/>
  <c r="AT822" i="5"/>
  <c r="AU822" i="5"/>
  <c r="AV822" i="5"/>
  <c r="AE823" i="5"/>
  <c r="AF823" i="5"/>
  <c r="AG823" i="5"/>
  <c r="AH823" i="5"/>
  <c r="AI823" i="5"/>
  <c r="AJ823" i="5"/>
  <c r="AK823" i="5"/>
  <c r="AL823" i="5"/>
  <c r="AM823" i="5"/>
  <c r="AN823" i="5"/>
  <c r="AO823" i="5"/>
  <c r="AP823" i="5"/>
  <c r="AQ823" i="5"/>
  <c r="AR823" i="5"/>
  <c r="AS823" i="5"/>
  <c r="AT823" i="5"/>
  <c r="AU823" i="5"/>
  <c r="AV823" i="5"/>
  <c r="AE824" i="5"/>
  <c r="AF824" i="5"/>
  <c r="AG824" i="5"/>
  <c r="AH824" i="5"/>
  <c r="AI824" i="5"/>
  <c r="AJ824" i="5"/>
  <c r="AK824" i="5"/>
  <c r="AL824" i="5"/>
  <c r="AM824" i="5"/>
  <c r="AN824" i="5"/>
  <c r="AO824" i="5"/>
  <c r="AP824" i="5"/>
  <c r="AQ824" i="5"/>
  <c r="AR824" i="5"/>
  <c r="AS824" i="5"/>
  <c r="AT824" i="5"/>
  <c r="AU824" i="5"/>
  <c r="AV824" i="5"/>
  <c r="AE825" i="5"/>
  <c r="AF825" i="5"/>
  <c r="AG825" i="5"/>
  <c r="AH825" i="5"/>
  <c r="AI825" i="5"/>
  <c r="AJ825" i="5"/>
  <c r="AK825" i="5"/>
  <c r="AL825" i="5"/>
  <c r="AM825" i="5"/>
  <c r="AN825" i="5"/>
  <c r="AO825" i="5"/>
  <c r="AP825" i="5"/>
  <c r="AQ825" i="5"/>
  <c r="AR825" i="5"/>
  <c r="AS825" i="5"/>
  <c r="AT825" i="5"/>
  <c r="AU825" i="5"/>
  <c r="AV825" i="5"/>
  <c r="AE826" i="5"/>
  <c r="AF826" i="5"/>
  <c r="AG826" i="5"/>
  <c r="AH826" i="5"/>
  <c r="AI826" i="5"/>
  <c r="AJ826" i="5"/>
  <c r="AK826" i="5"/>
  <c r="AL826" i="5"/>
  <c r="AM826" i="5"/>
  <c r="AN826" i="5"/>
  <c r="AO826" i="5"/>
  <c r="AP826" i="5"/>
  <c r="AQ826" i="5"/>
  <c r="AR826" i="5"/>
  <c r="AS826" i="5"/>
  <c r="AT826" i="5"/>
  <c r="AU826" i="5"/>
  <c r="AV826" i="5"/>
  <c r="AE827" i="5"/>
  <c r="AF827" i="5"/>
  <c r="AG827" i="5"/>
  <c r="AH827" i="5"/>
  <c r="AI827" i="5"/>
  <c r="AJ827" i="5"/>
  <c r="AK827" i="5"/>
  <c r="AL827" i="5"/>
  <c r="AM827" i="5"/>
  <c r="AN827" i="5"/>
  <c r="AO827" i="5"/>
  <c r="AP827" i="5"/>
  <c r="AQ827" i="5"/>
  <c r="AR827" i="5"/>
  <c r="AS827" i="5"/>
  <c r="AT827" i="5"/>
  <c r="AU827" i="5"/>
  <c r="AV827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2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Y221" i="5"/>
  <c r="Z221" i="5"/>
  <c r="AA221" i="5"/>
  <c r="AB221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Y222" i="5"/>
  <c r="Z222" i="5"/>
  <c r="AA222" i="5"/>
  <c r="AB222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Y223" i="5"/>
  <c r="Z223" i="5"/>
  <c r="AA223" i="5"/>
  <c r="AB223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Y224" i="5"/>
  <c r="Z224" i="5"/>
  <c r="AA224" i="5"/>
  <c r="AB224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Y225" i="5"/>
  <c r="Z225" i="5"/>
  <c r="AA225" i="5"/>
  <c r="AB225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Y226" i="5"/>
  <c r="Z226" i="5"/>
  <c r="AA226" i="5"/>
  <c r="AB226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Y227" i="5"/>
  <c r="Z227" i="5"/>
  <c r="AA227" i="5"/>
  <c r="AB227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Y228" i="5"/>
  <c r="Z228" i="5"/>
  <c r="AA228" i="5"/>
  <c r="AB228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Y229" i="5"/>
  <c r="Z229" i="5"/>
  <c r="AA229" i="5"/>
  <c r="AB229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Y230" i="5"/>
  <c r="Z230" i="5"/>
  <c r="AA230" i="5"/>
  <c r="AB230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Y231" i="5"/>
  <c r="Z231" i="5"/>
  <c r="AA231" i="5"/>
  <c r="AB231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Y232" i="5"/>
  <c r="Z232" i="5"/>
  <c r="AA232" i="5"/>
  <c r="AB232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Y233" i="5"/>
  <c r="Z233" i="5"/>
  <c r="AA233" i="5"/>
  <c r="AB233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Y234" i="5"/>
  <c r="Z234" i="5"/>
  <c r="AA234" i="5"/>
  <c r="AB234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Y235" i="5"/>
  <c r="Z235" i="5"/>
  <c r="AA235" i="5"/>
  <c r="AB235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Y236" i="5"/>
  <c r="Z236" i="5"/>
  <c r="AA236" i="5"/>
  <c r="AB236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Y237" i="5"/>
  <c r="Z237" i="5"/>
  <c r="AA237" i="5"/>
  <c r="AB237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Y238" i="5"/>
  <c r="Z238" i="5"/>
  <c r="AA238" i="5"/>
  <c r="AB238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Y239" i="5"/>
  <c r="Z239" i="5"/>
  <c r="AA239" i="5"/>
  <c r="AB239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Y240" i="5"/>
  <c r="Z240" i="5"/>
  <c r="AA240" i="5"/>
  <c r="AB240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Y241" i="5"/>
  <c r="Z241" i="5"/>
  <c r="AA241" i="5"/>
  <c r="AB241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Y242" i="5"/>
  <c r="Z242" i="5"/>
  <c r="AA242" i="5"/>
  <c r="AB242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Y243" i="5"/>
  <c r="Z243" i="5"/>
  <c r="AA243" i="5"/>
  <c r="AB243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Y244" i="5"/>
  <c r="Z244" i="5"/>
  <c r="AA244" i="5"/>
  <c r="AB244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Y245" i="5"/>
  <c r="Z245" i="5"/>
  <c r="AA245" i="5"/>
  <c r="AB245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Y246" i="5"/>
  <c r="Z246" i="5"/>
  <c r="AA246" i="5"/>
  <c r="AB246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Y247" i="5"/>
  <c r="Z247" i="5"/>
  <c r="AA247" i="5"/>
  <c r="AB247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Y248" i="5"/>
  <c r="Z248" i="5"/>
  <c r="AA248" i="5"/>
  <c r="AB248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Y249" i="5"/>
  <c r="Z249" i="5"/>
  <c r="AA249" i="5"/>
  <c r="AB249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Y250" i="5"/>
  <c r="Z250" i="5"/>
  <c r="AA250" i="5"/>
  <c r="AB250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Y251" i="5"/>
  <c r="Z251" i="5"/>
  <c r="AA251" i="5"/>
  <c r="AB251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Y252" i="5"/>
  <c r="Z252" i="5"/>
  <c r="AA252" i="5"/>
  <c r="AB252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Y253" i="5"/>
  <c r="Z253" i="5"/>
  <c r="AA253" i="5"/>
  <c r="AB253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Y254" i="5"/>
  <c r="Z254" i="5"/>
  <c r="AA254" i="5"/>
  <c r="AB254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Y255" i="5"/>
  <c r="Z255" i="5"/>
  <c r="AA255" i="5"/>
  <c r="AB255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Y256" i="5"/>
  <c r="Z256" i="5"/>
  <c r="AA256" i="5"/>
  <c r="AB256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Y257" i="5"/>
  <c r="Z257" i="5"/>
  <c r="AA257" i="5"/>
  <c r="AB257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Y258" i="5"/>
  <c r="Z258" i="5"/>
  <c r="AA258" i="5"/>
  <c r="AB258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Y259" i="5"/>
  <c r="Z259" i="5"/>
  <c r="AA259" i="5"/>
  <c r="AB259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Y260" i="5"/>
  <c r="Z260" i="5"/>
  <c r="AA260" i="5"/>
  <c r="AB260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Y261" i="5"/>
  <c r="Z261" i="5"/>
  <c r="AA261" i="5"/>
  <c r="AB261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Y262" i="5"/>
  <c r="Z262" i="5"/>
  <c r="AA262" i="5"/>
  <c r="AB262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Y263" i="5"/>
  <c r="Z263" i="5"/>
  <c r="AA263" i="5"/>
  <c r="AB263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Y264" i="5"/>
  <c r="Z264" i="5"/>
  <c r="AA264" i="5"/>
  <c r="AB264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Y265" i="5"/>
  <c r="Z265" i="5"/>
  <c r="AA265" i="5"/>
  <c r="AB265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Y266" i="5"/>
  <c r="Z266" i="5"/>
  <c r="AA266" i="5"/>
  <c r="AB266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Y267" i="5"/>
  <c r="Z267" i="5"/>
  <c r="AA267" i="5"/>
  <c r="AB267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Y268" i="5"/>
  <c r="Z268" i="5"/>
  <c r="AA268" i="5"/>
  <c r="AB268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Y269" i="5"/>
  <c r="Z269" i="5"/>
  <c r="AA269" i="5"/>
  <c r="AB269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Y270" i="5"/>
  <c r="Z270" i="5"/>
  <c r="AA270" i="5"/>
  <c r="AB270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Y271" i="5"/>
  <c r="Z271" i="5"/>
  <c r="AA271" i="5"/>
  <c r="AB271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Y272" i="5"/>
  <c r="Z272" i="5"/>
  <c r="AA272" i="5"/>
  <c r="AB272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Y273" i="5"/>
  <c r="Z273" i="5"/>
  <c r="AA273" i="5"/>
  <c r="AB273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Y274" i="5"/>
  <c r="Z274" i="5"/>
  <c r="AA274" i="5"/>
  <c r="AB274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Y275" i="5"/>
  <c r="Z275" i="5"/>
  <c r="AA275" i="5"/>
  <c r="AB275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Y276" i="5"/>
  <c r="Z276" i="5"/>
  <c r="AA276" i="5"/>
  <c r="AB276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Y277" i="5"/>
  <c r="Z277" i="5"/>
  <c r="AA277" i="5"/>
  <c r="AB277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Y278" i="5"/>
  <c r="Z278" i="5"/>
  <c r="AA278" i="5"/>
  <c r="AB278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Y279" i="5"/>
  <c r="Z279" i="5"/>
  <c r="AA279" i="5"/>
  <c r="AB279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Y280" i="5"/>
  <c r="Z280" i="5"/>
  <c r="AA280" i="5"/>
  <c r="AB280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Y281" i="5"/>
  <c r="Z281" i="5"/>
  <c r="AA281" i="5"/>
  <c r="AB281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Y282" i="5"/>
  <c r="Z282" i="5"/>
  <c r="AA282" i="5"/>
  <c r="AB282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Y283" i="5"/>
  <c r="Z283" i="5"/>
  <c r="AA283" i="5"/>
  <c r="AB283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Y284" i="5"/>
  <c r="Z284" i="5"/>
  <c r="AA284" i="5"/>
  <c r="AB284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Y285" i="5"/>
  <c r="Z285" i="5"/>
  <c r="AA285" i="5"/>
  <c r="AB285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Y286" i="5"/>
  <c r="Z286" i="5"/>
  <c r="AA286" i="5"/>
  <c r="AB286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Y287" i="5"/>
  <c r="Z287" i="5"/>
  <c r="AA287" i="5"/>
  <c r="AB287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Y288" i="5"/>
  <c r="Z288" i="5"/>
  <c r="AA288" i="5"/>
  <c r="AB288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Y289" i="5"/>
  <c r="Z289" i="5"/>
  <c r="AA289" i="5"/>
  <c r="AB289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Y290" i="5"/>
  <c r="Z290" i="5"/>
  <c r="AA290" i="5"/>
  <c r="AB290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Y291" i="5"/>
  <c r="Z291" i="5"/>
  <c r="AA291" i="5"/>
  <c r="AB291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Y292" i="5"/>
  <c r="Z292" i="5"/>
  <c r="AA292" i="5"/>
  <c r="AB292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Y293" i="5"/>
  <c r="Z293" i="5"/>
  <c r="AA293" i="5"/>
  <c r="AB293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Y294" i="5"/>
  <c r="Z294" i="5"/>
  <c r="AA294" i="5"/>
  <c r="AB294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Y295" i="5"/>
  <c r="Z295" i="5"/>
  <c r="AA295" i="5"/>
  <c r="AB295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Y296" i="5"/>
  <c r="Z296" i="5"/>
  <c r="AA296" i="5"/>
  <c r="AB296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Y297" i="5"/>
  <c r="Z297" i="5"/>
  <c r="AA297" i="5"/>
  <c r="AB297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Y298" i="5"/>
  <c r="Z298" i="5"/>
  <c r="AA298" i="5"/>
  <c r="AB298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Y299" i="5"/>
  <c r="Z299" i="5"/>
  <c r="AA299" i="5"/>
  <c r="AB299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Y300" i="5"/>
  <c r="Z300" i="5"/>
  <c r="AA300" i="5"/>
  <c r="AB300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Y301" i="5"/>
  <c r="Z301" i="5"/>
  <c r="AA301" i="5"/>
  <c r="AB301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Y302" i="5"/>
  <c r="Z302" i="5"/>
  <c r="AA302" i="5"/>
  <c r="AB302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Y303" i="5"/>
  <c r="Z303" i="5"/>
  <c r="AA303" i="5"/>
  <c r="AB303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Y304" i="5"/>
  <c r="Z304" i="5"/>
  <c r="AA304" i="5"/>
  <c r="AB304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Y305" i="5"/>
  <c r="Z305" i="5"/>
  <c r="AA305" i="5"/>
  <c r="AB305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Y306" i="5"/>
  <c r="Z306" i="5"/>
  <c r="AA306" i="5"/>
  <c r="AB306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Y307" i="5"/>
  <c r="Z307" i="5"/>
  <c r="AA307" i="5"/>
  <c r="AB307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Y308" i="5"/>
  <c r="Z308" i="5"/>
  <c r="AA308" i="5"/>
  <c r="AB308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Y309" i="5"/>
  <c r="Z309" i="5"/>
  <c r="AA309" i="5"/>
  <c r="AB309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Y310" i="5"/>
  <c r="Z310" i="5"/>
  <c r="AA310" i="5"/>
  <c r="AB310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Y311" i="5"/>
  <c r="Z311" i="5"/>
  <c r="AA311" i="5"/>
  <c r="AB311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Y312" i="5"/>
  <c r="Z312" i="5"/>
  <c r="AA312" i="5"/>
  <c r="AB312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Y313" i="5"/>
  <c r="Z313" i="5"/>
  <c r="AA313" i="5"/>
  <c r="AB313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Y314" i="5"/>
  <c r="Z314" i="5"/>
  <c r="AA314" i="5"/>
  <c r="AB314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Y315" i="5"/>
  <c r="Z315" i="5"/>
  <c r="AA315" i="5"/>
  <c r="AB315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Y316" i="5"/>
  <c r="Z316" i="5"/>
  <c r="AA316" i="5"/>
  <c r="AB316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Y317" i="5"/>
  <c r="Z317" i="5"/>
  <c r="AA317" i="5"/>
  <c r="AB317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Y318" i="5"/>
  <c r="Z318" i="5"/>
  <c r="AA318" i="5"/>
  <c r="AB318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Y319" i="5"/>
  <c r="Z319" i="5"/>
  <c r="AA319" i="5"/>
  <c r="AB319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Y320" i="5"/>
  <c r="Z320" i="5"/>
  <c r="AA320" i="5"/>
  <c r="AB320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Y321" i="5"/>
  <c r="Z321" i="5"/>
  <c r="AA321" i="5"/>
  <c r="AB321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Y322" i="5"/>
  <c r="Z322" i="5"/>
  <c r="AA322" i="5"/>
  <c r="AB322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Y323" i="5"/>
  <c r="Z323" i="5"/>
  <c r="AA323" i="5"/>
  <c r="AB323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Y324" i="5"/>
  <c r="Z324" i="5"/>
  <c r="AA324" i="5"/>
  <c r="AB324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Y325" i="5"/>
  <c r="Z325" i="5"/>
  <c r="AA325" i="5"/>
  <c r="AB325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Y326" i="5"/>
  <c r="Z326" i="5"/>
  <c r="AA326" i="5"/>
  <c r="AB326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Y327" i="5"/>
  <c r="Z327" i="5"/>
  <c r="AA327" i="5"/>
  <c r="AB327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Y328" i="5"/>
  <c r="Z328" i="5"/>
  <c r="AA328" i="5"/>
  <c r="AB328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Y329" i="5"/>
  <c r="Z329" i="5"/>
  <c r="AA329" i="5"/>
  <c r="AB329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Y330" i="5"/>
  <c r="Z330" i="5"/>
  <c r="AA330" i="5"/>
  <c r="AB330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Y331" i="5"/>
  <c r="Z331" i="5"/>
  <c r="AA331" i="5"/>
  <c r="AB331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Y332" i="5"/>
  <c r="Z332" i="5"/>
  <c r="AA332" i="5"/>
  <c r="AB332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Y333" i="5"/>
  <c r="Z333" i="5"/>
  <c r="AA333" i="5"/>
  <c r="AB333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Y334" i="5"/>
  <c r="Z334" i="5"/>
  <c r="AA334" i="5"/>
  <c r="AB334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Y335" i="5"/>
  <c r="Z335" i="5"/>
  <c r="AA335" i="5"/>
  <c r="AB335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Y336" i="5"/>
  <c r="Z336" i="5"/>
  <c r="AA336" i="5"/>
  <c r="AB336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Y337" i="5"/>
  <c r="Z337" i="5"/>
  <c r="AA337" i="5"/>
  <c r="AB337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Y338" i="5"/>
  <c r="Z338" i="5"/>
  <c r="AA338" i="5"/>
  <c r="AB338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Y339" i="5"/>
  <c r="Z339" i="5"/>
  <c r="AA339" i="5"/>
  <c r="AB339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Y340" i="5"/>
  <c r="Z340" i="5"/>
  <c r="AA340" i="5"/>
  <c r="AB340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Y341" i="5"/>
  <c r="Z341" i="5"/>
  <c r="AA341" i="5"/>
  <c r="AB341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Y342" i="5"/>
  <c r="Z342" i="5"/>
  <c r="AA342" i="5"/>
  <c r="AB342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Y343" i="5"/>
  <c r="Z343" i="5"/>
  <c r="AA343" i="5"/>
  <c r="AB343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Y344" i="5"/>
  <c r="Z344" i="5"/>
  <c r="AA344" i="5"/>
  <c r="AB344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Y345" i="5"/>
  <c r="Z345" i="5"/>
  <c r="AA345" i="5"/>
  <c r="AB345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Y346" i="5"/>
  <c r="Z346" i="5"/>
  <c r="AA346" i="5"/>
  <c r="AB346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Y347" i="5"/>
  <c r="Z347" i="5"/>
  <c r="AA347" i="5"/>
  <c r="AB347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Y348" i="5"/>
  <c r="Z348" i="5"/>
  <c r="AA348" i="5"/>
  <c r="AB348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Y349" i="5"/>
  <c r="Z349" i="5"/>
  <c r="AA349" i="5"/>
  <c r="AB349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Y350" i="5"/>
  <c r="Z350" i="5"/>
  <c r="AA350" i="5"/>
  <c r="AB350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Y351" i="5"/>
  <c r="Z351" i="5"/>
  <c r="AA351" i="5"/>
  <c r="AB351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Y352" i="5"/>
  <c r="Z352" i="5"/>
  <c r="AA352" i="5"/>
  <c r="AB352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Y353" i="5"/>
  <c r="Z353" i="5"/>
  <c r="AA353" i="5"/>
  <c r="AB353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Y354" i="5"/>
  <c r="Z354" i="5"/>
  <c r="AA354" i="5"/>
  <c r="AB354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Y355" i="5"/>
  <c r="Z355" i="5"/>
  <c r="AA355" i="5"/>
  <c r="AB355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Y356" i="5"/>
  <c r="Z356" i="5"/>
  <c r="AA356" i="5"/>
  <c r="AB356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Y357" i="5"/>
  <c r="Z357" i="5"/>
  <c r="AA357" i="5"/>
  <c r="AB357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Y358" i="5"/>
  <c r="Z358" i="5"/>
  <c r="AA358" i="5"/>
  <c r="AB358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Y359" i="5"/>
  <c r="Z359" i="5"/>
  <c r="AA359" i="5"/>
  <c r="AB359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Y360" i="5"/>
  <c r="Z360" i="5"/>
  <c r="AA360" i="5"/>
  <c r="AB360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Y361" i="5"/>
  <c r="Z361" i="5"/>
  <c r="AA361" i="5"/>
  <c r="AB361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Y362" i="5"/>
  <c r="Z362" i="5"/>
  <c r="AA362" i="5"/>
  <c r="AB362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Y363" i="5"/>
  <c r="Z363" i="5"/>
  <c r="AA363" i="5"/>
  <c r="AB363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Y364" i="5"/>
  <c r="Z364" i="5"/>
  <c r="AA364" i="5"/>
  <c r="AB364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Y365" i="5"/>
  <c r="Z365" i="5"/>
  <c r="AA365" i="5"/>
  <c r="AB365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Y366" i="5"/>
  <c r="Z366" i="5"/>
  <c r="AA366" i="5"/>
  <c r="AB366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Y367" i="5"/>
  <c r="Z367" i="5"/>
  <c r="AA367" i="5"/>
  <c r="AB367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Y368" i="5"/>
  <c r="Z368" i="5"/>
  <c r="AA368" i="5"/>
  <c r="AB368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Y369" i="5"/>
  <c r="Z369" i="5"/>
  <c r="AA369" i="5"/>
  <c r="AB369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Y370" i="5"/>
  <c r="Z370" i="5"/>
  <c r="AA370" i="5"/>
  <c r="AB370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Y371" i="5"/>
  <c r="Z371" i="5"/>
  <c r="AA371" i="5"/>
  <c r="AB371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Y372" i="5"/>
  <c r="Z372" i="5"/>
  <c r="AA372" i="5"/>
  <c r="AB372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Y373" i="5"/>
  <c r="Z373" i="5"/>
  <c r="AA373" i="5"/>
  <c r="AB373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Y374" i="5"/>
  <c r="Z374" i="5"/>
  <c r="AA374" i="5"/>
  <c r="AB374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Y375" i="5"/>
  <c r="Z375" i="5"/>
  <c r="AA375" i="5"/>
  <c r="AB375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Y376" i="5"/>
  <c r="Z376" i="5"/>
  <c r="AA376" i="5"/>
  <c r="AB376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Y377" i="5"/>
  <c r="Z377" i="5"/>
  <c r="AA377" i="5"/>
  <c r="AB377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Y378" i="5"/>
  <c r="Z378" i="5"/>
  <c r="AA378" i="5"/>
  <c r="AB378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Y379" i="5"/>
  <c r="Z379" i="5"/>
  <c r="AA379" i="5"/>
  <c r="AB379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Y388" i="5"/>
  <c r="Z388" i="5"/>
  <c r="AA388" i="5"/>
  <c r="AB388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Y389" i="5"/>
  <c r="Z389" i="5"/>
  <c r="AA389" i="5"/>
  <c r="AB389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Y390" i="5"/>
  <c r="Z390" i="5"/>
  <c r="AA390" i="5"/>
  <c r="AB390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Y391" i="5"/>
  <c r="Z391" i="5"/>
  <c r="AA391" i="5"/>
  <c r="AB391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Y392" i="5"/>
  <c r="Z392" i="5"/>
  <c r="AA392" i="5"/>
  <c r="AB392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Y393" i="5"/>
  <c r="Z393" i="5"/>
  <c r="AA393" i="5"/>
  <c r="AB393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Y394" i="5"/>
  <c r="Z394" i="5"/>
  <c r="AA394" i="5"/>
  <c r="AB394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Y395" i="5"/>
  <c r="Z395" i="5"/>
  <c r="AA395" i="5"/>
  <c r="AB395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Y396" i="5"/>
  <c r="Z396" i="5"/>
  <c r="AA396" i="5"/>
  <c r="AB396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Y397" i="5"/>
  <c r="Z397" i="5"/>
  <c r="AA397" i="5"/>
  <c r="AB397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Y398" i="5"/>
  <c r="Z398" i="5"/>
  <c r="AA398" i="5"/>
  <c r="AB398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Y399" i="5"/>
  <c r="Z399" i="5"/>
  <c r="AA399" i="5"/>
  <c r="AB399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Y400" i="5"/>
  <c r="Z400" i="5"/>
  <c r="AA400" i="5"/>
  <c r="AB400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Y401" i="5"/>
  <c r="Z401" i="5"/>
  <c r="AA401" i="5"/>
  <c r="AB401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Y402" i="5"/>
  <c r="Z402" i="5"/>
  <c r="AA402" i="5"/>
  <c r="AB402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Y403" i="5"/>
  <c r="Z403" i="5"/>
  <c r="AA403" i="5"/>
  <c r="AB403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Y404" i="5"/>
  <c r="Z404" i="5"/>
  <c r="AA404" i="5"/>
  <c r="AB404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Y405" i="5"/>
  <c r="Z405" i="5"/>
  <c r="AA405" i="5"/>
  <c r="AB405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Y406" i="5"/>
  <c r="Z406" i="5"/>
  <c r="AA406" i="5"/>
  <c r="AB406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Y407" i="5"/>
  <c r="Z407" i="5"/>
  <c r="AA407" i="5"/>
  <c r="AB407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Y408" i="5"/>
  <c r="Z408" i="5"/>
  <c r="AA408" i="5"/>
  <c r="AB408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Y409" i="5"/>
  <c r="Z409" i="5"/>
  <c r="AA409" i="5"/>
  <c r="AB409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Y410" i="5"/>
  <c r="Z410" i="5"/>
  <c r="AA410" i="5"/>
  <c r="AB410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Y411" i="5"/>
  <c r="Z411" i="5"/>
  <c r="AA411" i="5"/>
  <c r="AB411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Y412" i="5"/>
  <c r="Z412" i="5"/>
  <c r="AA412" i="5"/>
  <c r="AB412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Y413" i="5"/>
  <c r="Z413" i="5"/>
  <c r="AA413" i="5"/>
  <c r="AB413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Y414" i="5"/>
  <c r="Z414" i="5"/>
  <c r="AA414" i="5"/>
  <c r="AB414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Y415" i="5"/>
  <c r="Z415" i="5"/>
  <c r="AA415" i="5"/>
  <c r="AB415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Y416" i="5"/>
  <c r="Z416" i="5"/>
  <c r="AA416" i="5"/>
  <c r="AB416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Y417" i="5"/>
  <c r="Z417" i="5"/>
  <c r="AA417" i="5"/>
  <c r="AB417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Y418" i="5"/>
  <c r="Z418" i="5"/>
  <c r="AA418" i="5"/>
  <c r="AB418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Y419" i="5"/>
  <c r="Z419" i="5"/>
  <c r="AA419" i="5"/>
  <c r="AB419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Y420" i="5"/>
  <c r="Z420" i="5"/>
  <c r="AA420" i="5"/>
  <c r="AB420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Y421" i="5"/>
  <c r="Z421" i="5"/>
  <c r="AA421" i="5"/>
  <c r="AB421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Y422" i="5"/>
  <c r="Z422" i="5"/>
  <c r="AA422" i="5"/>
  <c r="AB422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Y423" i="5"/>
  <c r="Z423" i="5"/>
  <c r="AA423" i="5"/>
  <c r="AB423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Y424" i="5"/>
  <c r="Z424" i="5"/>
  <c r="AA424" i="5"/>
  <c r="AB424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Y425" i="5"/>
  <c r="Z425" i="5"/>
  <c r="AA425" i="5"/>
  <c r="AB425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Y426" i="5"/>
  <c r="Z426" i="5"/>
  <c r="AA426" i="5"/>
  <c r="AB426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Y427" i="5"/>
  <c r="Z427" i="5"/>
  <c r="AA427" i="5"/>
  <c r="AB427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Y428" i="5"/>
  <c r="Z428" i="5"/>
  <c r="AA428" i="5"/>
  <c r="AB428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Y429" i="5"/>
  <c r="Z429" i="5"/>
  <c r="AA429" i="5"/>
  <c r="AB429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Y430" i="5"/>
  <c r="Z430" i="5"/>
  <c r="AA430" i="5"/>
  <c r="AB430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Y431" i="5"/>
  <c r="Z431" i="5"/>
  <c r="AA431" i="5"/>
  <c r="AB431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Y432" i="5"/>
  <c r="Z432" i="5"/>
  <c r="AA432" i="5"/>
  <c r="AB432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Y433" i="5"/>
  <c r="Z433" i="5"/>
  <c r="AA433" i="5"/>
  <c r="AB433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Y434" i="5"/>
  <c r="Z434" i="5"/>
  <c r="AA434" i="5"/>
  <c r="AB434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Y512" i="5"/>
  <c r="Z512" i="5"/>
  <c r="AA512" i="5"/>
  <c r="AB512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Y513" i="5"/>
  <c r="Z513" i="5"/>
  <c r="AA513" i="5"/>
  <c r="AB513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Y514" i="5"/>
  <c r="Z514" i="5"/>
  <c r="AA514" i="5"/>
  <c r="AB514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Y515" i="5"/>
  <c r="Z515" i="5"/>
  <c r="AA515" i="5"/>
  <c r="AB515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Y516" i="5"/>
  <c r="Z516" i="5"/>
  <c r="AA516" i="5"/>
  <c r="AB516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Y517" i="5"/>
  <c r="Z517" i="5"/>
  <c r="AA517" i="5"/>
  <c r="AB517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Y518" i="5"/>
  <c r="Z518" i="5"/>
  <c r="AA518" i="5"/>
  <c r="AB518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Y519" i="5"/>
  <c r="Z519" i="5"/>
  <c r="AA519" i="5"/>
  <c r="AB519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Y520" i="5"/>
  <c r="Z520" i="5"/>
  <c r="AA520" i="5"/>
  <c r="AB520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Y521" i="5"/>
  <c r="Z521" i="5"/>
  <c r="AA521" i="5"/>
  <c r="AB521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Y522" i="5"/>
  <c r="Z522" i="5"/>
  <c r="AA522" i="5"/>
  <c r="AB522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Y523" i="5"/>
  <c r="Z523" i="5"/>
  <c r="AA523" i="5"/>
  <c r="AB523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Y524" i="5"/>
  <c r="Z524" i="5"/>
  <c r="AA524" i="5"/>
  <c r="AB524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Y525" i="5"/>
  <c r="Z525" i="5"/>
  <c r="AA525" i="5"/>
  <c r="AB525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Y526" i="5"/>
  <c r="Z526" i="5"/>
  <c r="AA526" i="5"/>
  <c r="AB526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Y527" i="5"/>
  <c r="Z527" i="5"/>
  <c r="AA527" i="5"/>
  <c r="AB527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Y528" i="5"/>
  <c r="Z528" i="5"/>
  <c r="AA528" i="5"/>
  <c r="AB528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Y529" i="5"/>
  <c r="Z529" i="5"/>
  <c r="AA529" i="5"/>
  <c r="AB529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Y530" i="5"/>
  <c r="Z530" i="5"/>
  <c r="AA530" i="5"/>
  <c r="AB530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Y531" i="5"/>
  <c r="Z531" i="5"/>
  <c r="AA531" i="5"/>
  <c r="AB531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Y532" i="5"/>
  <c r="Z532" i="5"/>
  <c r="AA532" i="5"/>
  <c r="AB532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Y533" i="5"/>
  <c r="Z533" i="5"/>
  <c r="AA533" i="5"/>
  <c r="AB533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Y534" i="5"/>
  <c r="Z534" i="5"/>
  <c r="AA534" i="5"/>
  <c r="AB534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Y535" i="5"/>
  <c r="Z535" i="5"/>
  <c r="AA535" i="5"/>
  <c r="AB535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Y536" i="5"/>
  <c r="Z536" i="5"/>
  <c r="AA536" i="5"/>
  <c r="AB536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Y537" i="5"/>
  <c r="Z537" i="5"/>
  <c r="AA537" i="5"/>
  <c r="AB537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Y538" i="5"/>
  <c r="Z538" i="5"/>
  <c r="AA538" i="5"/>
  <c r="AB538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Y539" i="5"/>
  <c r="Z539" i="5"/>
  <c r="AA539" i="5"/>
  <c r="AB539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Y540" i="5"/>
  <c r="Z540" i="5"/>
  <c r="AA540" i="5"/>
  <c r="AB540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Y541" i="5"/>
  <c r="Z541" i="5"/>
  <c r="AA541" i="5"/>
  <c r="AB541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Y542" i="5"/>
  <c r="Z542" i="5"/>
  <c r="AA542" i="5"/>
  <c r="AB542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Y543" i="5"/>
  <c r="Z543" i="5"/>
  <c r="AA543" i="5"/>
  <c r="AB543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Y544" i="5"/>
  <c r="Z544" i="5"/>
  <c r="AA544" i="5"/>
  <c r="AB544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Y545" i="5"/>
  <c r="Z545" i="5"/>
  <c r="AA545" i="5"/>
  <c r="AB545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Y546" i="5"/>
  <c r="Z546" i="5"/>
  <c r="AA546" i="5"/>
  <c r="AB546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Y547" i="5"/>
  <c r="Z547" i="5"/>
  <c r="AA547" i="5"/>
  <c r="AB547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Y548" i="5"/>
  <c r="Z548" i="5"/>
  <c r="AA548" i="5"/>
  <c r="AB548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Y549" i="5"/>
  <c r="Z549" i="5"/>
  <c r="AA549" i="5"/>
  <c r="AB549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Y550" i="5"/>
  <c r="Z550" i="5"/>
  <c r="AA550" i="5"/>
  <c r="AB550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Y673" i="5"/>
  <c r="Z673" i="5"/>
  <c r="AA673" i="5"/>
  <c r="AB673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Y674" i="5"/>
  <c r="Z674" i="5"/>
  <c r="AA674" i="5"/>
  <c r="AB674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Y675" i="5"/>
  <c r="Z675" i="5"/>
  <c r="AA675" i="5"/>
  <c r="AB675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Y676" i="5"/>
  <c r="Z676" i="5"/>
  <c r="AA676" i="5"/>
  <c r="AB676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Y677" i="5"/>
  <c r="Z677" i="5"/>
  <c r="AA677" i="5"/>
  <c r="AB677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Y678" i="5"/>
  <c r="Z678" i="5"/>
  <c r="AA678" i="5"/>
  <c r="AB678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Y679" i="5"/>
  <c r="Z679" i="5"/>
  <c r="AA679" i="5"/>
  <c r="AB679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Y680" i="5"/>
  <c r="Z680" i="5"/>
  <c r="AA680" i="5"/>
  <c r="AB680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Y681" i="5"/>
  <c r="Z681" i="5"/>
  <c r="AA681" i="5"/>
  <c r="AB681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Y788" i="5"/>
  <c r="Z788" i="5"/>
  <c r="AA788" i="5"/>
  <c r="AB788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Y789" i="5"/>
  <c r="Z789" i="5"/>
  <c r="AA789" i="5"/>
  <c r="AB789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Y790" i="5"/>
  <c r="Z790" i="5"/>
  <c r="AA790" i="5"/>
  <c r="AB790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Y791" i="5"/>
  <c r="Z791" i="5"/>
  <c r="AA791" i="5"/>
  <c r="AB791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Y792" i="5"/>
  <c r="Z792" i="5"/>
  <c r="AA792" i="5"/>
  <c r="AB792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AB824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AB825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2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815" i="2" l="1"/>
  <c r="D823" i="2"/>
  <c r="D2" i="2"/>
  <c r="D3" i="2"/>
  <c r="D4" i="2"/>
  <c r="D5" i="2"/>
  <c r="D6" i="2"/>
  <c r="D7" i="2"/>
  <c r="D8" i="2"/>
  <c r="D9" i="2"/>
  <c r="D11" i="2"/>
  <c r="D12" i="2"/>
  <c r="D13" i="2"/>
  <c r="D14" i="2"/>
  <c r="D15" i="2"/>
  <c r="D16" i="2"/>
  <c r="D17" i="2"/>
  <c r="D19" i="2"/>
  <c r="D20" i="2"/>
  <c r="D21" i="2"/>
  <c r="D22" i="2"/>
  <c r="D23" i="2"/>
  <c r="D24" i="2"/>
  <c r="D25" i="2"/>
  <c r="D27" i="2"/>
  <c r="D28" i="2"/>
  <c r="D29" i="2"/>
  <c r="D30" i="2"/>
  <c r="D31" i="2"/>
  <c r="D32" i="2"/>
  <c r="D33" i="2"/>
  <c r="D35" i="2"/>
  <c r="D36" i="2"/>
  <c r="D37" i="2"/>
  <c r="D38" i="2"/>
  <c r="D39" i="2"/>
  <c r="D40" i="2"/>
  <c r="D41" i="2"/>
  <c r="D43" i="2"/>
  <c r="D44" i="2"/>
  <c r="D45" i="2"/>
  <c r="D46" i="2"/>
  <c r="D47" i="2"/>
  <c r="D48" i="2"/>
  <c r="D49" i="2"/>
  <c r="D51" i="2"/>
  <c r="D52" i="2"/>
  <c r="D53" i="2"/>
  <c r="D54" i="2"/>
  <c r="D55" i="2"/>
  <c r="D56" i="2"/>
  <c r="D57" i="2"/>
  <c r="D59" i="2"/>
  <c r="D60" i="2"/>
  <c r="D61" i="2"/>
  <c r="D62" i="2"/>
  <c r="D63" i="2"/>
  <c r="D64" i="2"/>
  <c r="D65" i="2"/>
  <c r="D67" i="2"/>
  <c r="D68" i="2"/>
  <c r="D69" i="2"/>
  <c r="D70" i="2"/>
  <c r="D71" i="2"/>
  <c r="D72" i="2"/>
  <c r="D73" i="2"/>
  <c r="D75" i="2"/>
  <c r="D76" i="2"/>
  <c r="D77" i="2"/>
  <c r="D78" i="2"/>
  <c r="D79" i="2"/>
  <c r="D80" i="2"/>
  <c r="D81" i="2"/>
  <c r="D83" i="2"/>
  <c r="D84" i="2"/>
  <c r="D85" i="2"/>
  <c r="D86" i="2"/>
  <c r="D87" i="2"/>
  <c r="D88" i="2"/>
  <c r="D89" i="2"/>
  <c r="D91" i="2"/>
  <c r="D92" i="2"/>
  <c r="D93" i="2"/>
  <c r="D94" i="2"/>
  <c r="D95" i="2"/>
  <c r="D96" i="2"/>
  <c r="D97" i="2"/>
  <c r="D99" i="2"/>
  <c r="D100" i="2"/>
  <c r="D101" i="2"/>
  <c r="D102" i="2"/>
  <c r="D103" i="2"/>
  <c r="D104" i="2"/>
  <c r="D105" i="2"/>
  <c r="D107" i="2"/>
  <c r="D108" i="2"/>
  <c r="D109" i="2"/>
  <c r="D110" i="2"/>
  <c r="D111" i="2"/>
  <c r="D112" i="2"/>
  <c r="D113" i="2"/>
  <c r="D115" i="2"/>
  <c r="D116" i="2"/>
  <c r="D117" i="2"/>
  <c r="D118" i="2"/>
  <c r="D119" i="2"/>
  <c r="D120" i="2"/>
  <c r="D121" i="2"/>
  <c r="D123" i="2"/>
  <c r="D124" i="2"/>
  <c r="D125" i="2"/>
  <c r="D126" i="2"/>
  <c r="D127" i="2"/>
  <c r="D128" i="2"/>
  <c r="D129" i="2"/>
  <c r="D131" i="2"/>
  <c r="D132" i="2"/>
  <c r="D133" i="2"/>
  <c r="D134" i="2"/>
  <c r="D135" i="2"/>
  <c r="D136" i="2"/>
  <c r="D137" i="2"/>
  <c r="D139" i="2"/>
  <c r="D140" i="2"/>
  <c r="D141" i="2"/>
  <c r="D142" i="2"/>
  <c r="D143" i="2"/>
  <c r="D144" i="2"/>
  <c r="D145" i="2"/>
  <c r="D147" i="2"/>
  <c r="D148" i="2"/>
  <c r="D149" i="2"/>
  <c r="D150" i="2"/>
  <c r="D151" i="2"/>
  <c r="D152" i="2"/>
  <c r="D153" i="2"/>
  <c r="D155" i="2"/>
  <c r="D156" i="2"/>
  <c r="D157" i="2"/>
  <c r="D158" i="2"/>
  <c r="D159" i="2"/>
  <c r="D160" i="2"/>
  <c r="D161" i="2"/>
  <c r="D163" i="2"/>
  <c r="D164" i="2"/>
  <c r="D165" i="2"/>
  <c r="D166" i="2"/>
  <c r="D167" i="2"/>
  <c r="D168" i="2"/>
  <c r="D169" i="2"/>
  <c r="D171" i="2"/>
  <c r="D172" i="2"/>
  <c r="D173" i="2"/>
  <c r="D174" i="2"/>
  <c r="D175" i="2"/>
  <c r="D176" i="2"/>
  <c r="D177" i="2"/>
  <c r="D179" i="2"/>
  <c r="D180" i="2"/>
  <c r="D181" i="2"/>
  <c r="D182" i="2"/>
  <c r="D183" i="2"/>
  <c r="D184" i="2"/>
  <c r="D185" i="2"/>
  <c r="D187" i="2"/>
  <c r="D188" i="2"/>
  <c r="D189" i="2"/>
  <c r="D190" i="2"/>
  <c r="D191" i="2"/>
  <c r="D192" i="2"/>
  <c r="D193" i="2"/>
  <c r="D195" i="2"/>
  <c r="D196" i="2"/>
  <c r="D197" i="2"/>
  <c r="D198" i="2"/>
  <c r="D199" i="2"/>
  <c r="D200" i="2"/>
  <c r="D201" i="2"/>
  <c r="D203" i="2"/>
  <c r="D204" i="2"/>
  <c r="D205" i="2"/>
  <c r="D206" i="2"/>
  <c r="D207" i="2"/>
  <c r="D208" i="2"/>
  <c r="D209" i="2"/>
  <c r="D211" i="2"/>
  <c r="D212" i="2"/>
  <c r="D213" i="2"/>
  <c r="D214" i="2"/>
  <c r="D215" i="2"/>
  <c r="D216" i="2"/>
  <c r="D217" i="2"/>
  <c r="D219" i="2"/>
  <c r="D220" i="2"/>
  <c r="D221" i="2"/>
  <c r="D222" i="2"/>
  <c r="D223" i="2"/>
  <c r="D224" i="2"/>
  <c r="D225" i="2"/>
  <c r="D227" i="2"/>
  <c r="D228" i="2"/>
  <c r="D229" i="2"/>
  <c r="D230" i="2"/>
  <c r="D231" i="2"/>
  <c r="D232" i="2"/>
  <c r="D233" i="2"/>
  <c r="D235" i="2"/>
  <c r="D236" i="2"/>
  <c r="D237" i="2"/>
  <c r="D238" i="2"/>
  <c r="D239" i="2"/>
  <c r="D240" i="2"/>
  <c r="D241" i="2"/>
  <c r="D243" i="2"/>
  <c r="D244" i="2"/>
  <c r="D245" i="2"/>
  <c r="D246" i="2"/>
  <c r="D247" i="2"/>
  <c r="D248" i="2"/>
  <c r="D249" i="2"/>
  <c r="D251" i="2"/>
  <c r="D252" i="2"/>
  <c r="D253" i="2"/>
  <c r="D254" i="2"/>
  <c r="D255" i="2"/>
  <c r="D256" i="2"/>
  <c r="D257" i="2"/>
  <c r="D259" i="2"/>
  <c r="D260" i="2"/>
  <c r="D261" i="2"/>
  <c r="D262" i="2"/>
  <c r="D263" i="2"/>
  <c r="D264" i="2"/>
  <c r="D265" i="2"/>
  <c r="D267" i="2"/>
  <c r="D268" i="2"/>
  <c r="D269" i="2"/>
  <c r="D270" i="2"/>
  <c r="D271" i="2"/>
  <c r="D272" i="2"/>
  <c r="D273" i="2"/>
  <c r="D275" i="2"/>
  <c r="D276" i="2"/>
  <c r="D277" i="2"/>
  <c r="D278" i="2"/>
  <c r="D279" i="2"/>
  <c r="D280" i="2"/>
  <c r="D281" i="2"/>
  <c r="D283" i="2"/>
  <c r="D284" i="2"/>
  <c r="D285" i="2"/>
  <c r="D286" i="2"/>
  <c r="D287" i="2"/>
  <c r="D288" i="2"/>
  <c r="D289" i="2"/>
  <c r="D291" i="2"/>
  <c r="D292" i="2"/>
  <c r="D293" i="2"/>
  <c r="D294" i="2"/>
  <c r="D295" i="2"/>
  <c r="D296" i="2"/>
  <c r="D297" i="2"/>
  <c r="D299" i="2"/>
  <c r="D300" i="2"/>
  <c r="D301" i="2"/>
  <c r="D302" i="2"/>
  <c r="D303" i="2"/>
  <c r="D304" i="2"/>
  <c r="D305" i="2"/>
  <c r="D307" i="2"/>
  <c r="D308" i="2"/>
  <c r="D309" i="2"/>
  <c r="D310" i="2"/>
  <c r="D311" i="2"/>
  <c r="D312" i="2"/>
  <c r="D313" i="2"/>
  <c r="D315" i="2"/>
  <c r="D316" i="2"/>
  <c r="D317" i="2"/>
  <c r="D318" i="2"/>
  <c r="D319" i="2"/>
  <c r="D320" i="2"/>
  <c r="D321" i="2"/>
  <c r="D323" i="2"/>
  <c r="D324" i="2"/>
  <c r="D325" i="2"/>
  <c r="D326" i="2"/>
  <c r="D327" i="2"/>
  <c r="D328" i="2"/>
  <c r="D329" i="2"/>
  <c r="D331" i="2"/>
  <c r="D332" i="2"/>
  <c r="D333" i="2"/>
  <c r="D334" i="2"/>
  <c r="D335" i="2"/>
  <c r="D336" i="2"/>
  <c r="D337" i="2"/>
  <c r="D339" i="2"/>
  <c r="D340" i="2"/>
  <c r="D341" i="2"/>
  <c r="D342" i="2"/>
  <c r="D343" i="2"/>
  <c r="D344" i="2"/>
  <c r="D345" i="2"/>
  <c r="D347" i="2"/>
  <c r="D348" i="2"/>
  <c r="D349" i="2"/>
  <c r="D350" i="2"/>
  <c r="D351" i="2"/>
  <c r="D352" i="2"/>
  <c r="D353" i="2"/>
  <c r="D355" i="2"/>
  <c r="D356" i="2"/>
  <c r="D357" i="2"/>
  <c r="D358" i="2"/>
  <c r="D359" i="2"/>
  <c r="D360" i="2"/>
  <c r="D361" i="2"/>
  <c r="D363" i="2"/>
  <c r="D364" i="2"/>
  <c r="D365" i="2"/>
  <c r="D366" i="2"/>
  <c r="D367" i="2"/>
  <c r="D368" i="2"/>
  <c r="D369" i="2"/>
  <c r="D371" i="2"/>
  <c r="D372" i="2"/>
  <c r="D373" i="2"/>
  <c r="D374" i="2"/>
  <c r="D375" i="2"/>
  <c r="D376" i="2"/>
  <c r="D377" i="2"/>
  <c r="D379" i="2"/>
  <c r="D380" i="2"/>
  <c r="D381" i="2"/>
  <c r="D382" i="2"/>
  <c r="D383" i="2"/>
  <c r="D384" i="2"/>
  <c r="D385" i="2"/>
  <c r="D387" i="2"/>
  <c r="D388" i="2"/>
  <c r="D389" i="2"/>
  <c r="D390" i="2"/>
  <c r="D391" i="2"/>
  <c r="D392" i="2"/>
  <c r="D393" i="2"/>
  <c r="D395" i="2"/>
  <c r="D396" i="2"/>
  <c r="D397" i="2"/>
  <c r="D398" i="2"/>
  <c r="D399" i="2"/>
  <c r="D400" i="2"/>
  <c r="D401" i="2"/>
  <c r="D403" i="2"/>
  <c r="D404" i="2"/>
  <c r="D405" i="2"/>
  <c r="D406" i="2"/>
  <c r="D407" i="2"/>
  <c r="D408" i="2"/>
  <c r="D409" i="2"/>
  <c r="D411" i="2"/>
  <c r="D412" i="2"/>
  <c r="D413" i="2"/>
  <c r="D414" i="2"/>
  <c r="D415" i="2"/>
  <c r="D416" i="2"/>
  <c r="D417" i="2"/>
  <c r="D419" i="2"/>
  <c r="D420" i="2"/>
  <c r="D421" i="2"/>
  <c r="D422" i="2"/>
  <c r="D423" i="2"/>
  <c r="D424" i="2"/>
  <c r="D425" i="2"/>
  <c r="D427" i="2"/>
  <c r="D428" i="2"/>
  <c r="D429" i="2"/>
  <c r="D430" i="2"/>
  <c r="D431" i="2"/>
  <c r="D432" i="2"/>
  <c r="D433" i="2"/>
  <c r="D435" i="2"/>
  <c r="D436" i="2"/>
  <c r="D437" i="2"/>
  <c r="D438" i="2"/>
  <c r="D439" i="2"/>
  <c r="D440" i="2"/>
  <c r="D441" i="2"/>
  <c r="D443" i="2"/>
  <c r="D444" i="2"/>
  <c r="D445" i="2"/>
  <c r="D446" i="2"/>
  <c r="D447" i="2"/>
  <c r="D448" i="2"/>
  <c r="D449" i="2"/>
  <c r="D451" i="2"/>
  <c r="D452" i="2"/>
  <c r="D453" i="2"/>
  <c r="D454" i="2"/>
  <c r="D455" i="2"/>
  <c r="D456" i="2"/>
  <c r="D457" i="2"/>
  <c r="D459" i="2"/>
  <c r="D460" i="2"/>
  <c r="D461" i="2"/>
  <c r="D462" i="2"/>
  <c r="D463" i="2"/>
  <c r="D464" i="2"/>
  <c r="D465" i="2"/>
  <c r="D467" i="2"/>
  <c r="D468" i="2"/>
  <c r="D469" i="2"/>
  <c r="D470" i="2"/>
  <c r="D471" i="2"/>
  <c r="D472" i="2"/>
  <c r="D473" i="2"/>
  <c r="D475" i="2"/>
  <c r="D476" i="2"/>
  <c r="D477" i="2"/>
  <c r="D478" i="2"/>
  <c r="D479" i="2"/>
  <c r="D480" i="2"/>
  <c r="D481" i="2"/>
  <c r="D483" i="2"/>
  <c r="D484" i="2"/>
  <c r="D485" i="2"/>
  <c r="D486" i="2"/>
  <c r="D487" i="2"/>
  <c r="D488" i="2"/>
  <c r="D489" i="2"/>
  <c r="D491" i="2"/>
  <c r="D492" i="2"/>
  <c r="D493" i="2"/>
  <c r="D494" i="2"/>
  <c r="D495" i="2"/>
  <c r="D496" i="2"/>
  <c r="D497" i="2"/>
  <c r="D499" i="2"/>
  <c r="D500" i="2"/>
  <c r="D501" i="2"/>
  <c r="D502" i="2"/>
  <c r="D503" i="2"/>
  <c r="D504" i="2"/>
  <c r="D505" i="2"/>
  <c r="D507" i="2"/>
  <c r="D508" i="2"/>
  <c r="D509" i="2"/>
  <c r="D510" i="2"/>
  <c r="D511" i="2"/>
  <c r="D512" i="2"/>
  <c r="D513" i="2"/>
  <c r="D515" i="2"/>
  <c r="D516" i="2"/>
  <c r="D517" i="2"/>
  <c r="D518" i="2"/>
  <c r="D519" i="2"/>
  <c r="D520" i="2"/>
  <c r="D521" i="2"/>
  <c r="D523" i="2"/>
  <c r="D524" i="2"/>
  <c r="D525" i="2"/>
  <c r="D526" i="2"/>
  <c r="D527" i="2"/>
  <c r="D528" i="2"/>
  <c r="D529" i="2"/>
  <c r="D531" i="2"/>
  <c r="D532" i="2"/>
  <c r="D533" i="2"/>
  <c r="D534" i="2"/>
  <c r="D535" i="2"/>
  <c r="D536" i="2"/>
  <c r="D537" i="2"/>
  <c r="D539" i="2"/>
  <c r="D540" i="2"/>
  <c r="D541" i="2"/>
  <c r="D542" i="2"/>
  <c r="D543" i="2"/>
  <c r="D544" i="2"/>
  <c r="D545" i="2"/>
  <c r="D547" i="2"/>
  <c r="D548" i="2"/>
  <c r="D549" i="2"/>
  <c r="D550" i="2"/>
  <c r="D551" i="2"/>
  <c r="D552" i="2"/>
  <c r="D553" i="2"/>
  <c r="D555" i="2"/>
  <c r="D556" i="2"/>
  <c r="D557" i="2"/>
  <c r="D558" i="2"/>
  <c r="D559" i="2"/>
  <c r="D560" i="2"/>
  <c r="D561" i="2"/>
  <c r="D563" i="2"/>
  <c r="D564" i="2"/>
  <c r="D565" i="2"/>
  <c r="D566" i="2"/>
  <c r="D567" i="2"/>
  <c r="D568" i="2"/>
  <c r="D569" i="2"/>
  <c r="D571" i="2"/>
  <c r="D572" i="2"/>
  <c r="D573" i="2"/>
  <c r="D574" i="2"/>
  <c r="D575" i="2"/>
  <c r="D576" i="2"/>
  <c r="D577" i="2"/>
  <c r="D579" i="2"/>
  <c r="D580" i="2"/>
  <c r="D581" i="2"/>
  <c r="D582" i="2"/>
  <c r="D583" i="2"/>
  <c r="D584" i="2"/>
  <c r="D585" i="2"/>
  <c r="D587" i="2"/>
  <c r="D588" i="2"/>
  <c r="D589" i="2"/>
  <c r="D590" i="2"/>
  <c r="D591" i="2"/>
  <c r="D592" i="2"/>
  <c r="D593" i="2"/>
  <c r="D595" i="2"/>
  <c r="D596" i="2"/>
  <c r="D597" i="2"/>
  <c r="D598" i="2"/>
  <c r="D599" i="2"/>
  <c r="D600" i="2"/>
  <c r="D601" i="2"/>
  <c r="D603" i="2"/>
  <c r="D604" i="2"/>
  <c r="D605" i="2"/>
  <c r="D606" i="2"/>
  <c r="D607" i="2"/>
  <c r="D608" i="2"/>
  <c r="D609" i="2"/>
  <c r="D611" i="2"/>
  <c r="D612" i="2"/>
  <c r="D613" i="2"/>
  <c r="D614" i="2"/>
  <c r="D615" i="2"/>
  <c r="D616" i="2"/>
  <c r="D617" i="2"/>
  <c r="D619" i="2"/>
  <c r="D620" i="2"/>
  <c r="D621" i="2"/>
  <c r="D622" i="2"/>
  <c r="D623" i="2"/>
  <c r="D624" i="2"/>
  <c r="D625" i="2"/>
  <c r="D627" i="2"/>
  <c r="D628" i="2"/>
  <c r="D629" i="2"/>
  <c r="D630" i="2"/>
  <c r="D631" i="2"/>
  <c r="D632" i="2"/>
  <c r="D633" i="2"/>
  <c r="D635" i="2"/>
  <c r="D636" i="2"/>
  <c r="D637" i="2"/>
  <c r="D638" i="2"/>
  <c r="D639" i="2"/>
  <c r="D640" i="2"/>
  <c r="D641" i="2"/>
  <c r="D643" i="2"/>
  <c r="D644" i="2"/>
  <c r="D645" i="2"/>
  <c r="D646" i="2"/>
  <c r="D647" i="2"/>
  <c r="D648" i="2"/>
  <c r="D649" i="2"/>
  <c r="D651" i="2"/>
  <c r="D652" i="2"/>
  <c r="D653" i="2"/>
  <c r="D654" i="2"/>
  <c r="D655" i="2"/>
  <c r="D656" i="2"/>
  <c r="D657" i="2"/>
  <c r="D659" i="2"/>
  <c r="D660" i="2"/>
  <c r="D661" i="2"/>
  <c r="D662" i="2"/>
  <c r="D663" i="2"/>
  <c r="D664" i="2"/>
  <c r="D665" i="2"/>
  <c r="D667" i="2"/>
  <c r="D668" i="2"/>
  <c r="D669" i="2"/>
  <c r="D670" i="2"/>
  <c r="D671" i="2"/>
  <c r="D672" i="2"/>
  <c r="D673" i="2"/>
  <c r="D675" i="2"/>
  <c r="D676" i="2"/>
  <c r="D677" i="2"/>
  <c r="D678" i="2"/>
  <c r="D679" i="2"/>
  <c r="D680" i="2"/>
  <c r="D681" i="2"/>
  <c r="D683" i="2"/>
  <c r="D684" i="2"/>
  <c r="D685" i="2"/>
  <c r="D686" i="2"/>
  <c r="D687" i="2"/>
  <c r="D688" i="2"/>
  <c r="D689" i="2"/>
  <c r="D691" i="2"/>
  <c r="D692" i="2"/>
  <c r="D693" i="2"/>
  <c r="D694" i="2"/>
  <c r="D695" i="2"/>
  <c r="D696" i="2"/>
  <c r="D697" i="2"/>
  <c r="D699" i="2"/>
  <c r="D700" i="2"/>
  <c r="D701" i="2"/>
  <c r="D702" i="2"/>
  <c r="D703" i="2"/>
  <c r="D704" i="2"/>
  <c r="D705" i="2"/>
  <c r="D707" i="2"/>
  <c r="D708" i="2"/>
  <c r="D709" i="2"/>
  <c r="D710" i="2"/>
  <c r="D711" i="2"/>
  <c r="D712" i="2"/>
  <c r="D713" i="2"/>
  <c r="D715" i="2"/>
  <c r="D716" i="2"/>
  <c r="D717" i="2"/>
  <c r="D718" i="2"/>
  <c r="D719" i="2"/>
  <c r="D720" i="2"/>
  <c r="D721" i="2"/>
  <c r="D723" i="2"/>
  <c r="D724" i="2"/>
  <c r="D725" i="2"/>
  <c r="D726" i="2"/>
  <c r="D727" i="2"/>
  <c r="D728" i="2"/>
  <c r="D729" i="2"/>
  <c r="D731" i="2"/>
  <c r="D732" i="2"/>
  <c r="D733" i="2"/>
  <c r="D734" i="2"/>
  <c r="D735" i="2"/>
  <c r="D736" i="2"/>
  <c r="D737" i="2"/>
  <c r="D739" i="2"/>
  <c r="D740" i="2"/>
  <c r="D741" i="2"/>
  <c r="D742" i="2"/>
  <c r="D743" i="2"/>
  <c r="D744" i="2"/>
  <c r="D745" i="2"/>
  <c r="D747" i="2"/>
  <c r="D748" i="2"/>
  <c r="D749" i="2"/>
  <c r="D750" i="2"/>
  <c r="D751" i="2"/>
  <c r="D752" i="2"/>
  <c r="D753" i="2"/>
  <c r="D755" i="2"/>
  <c r="D756" i="2"/>
  <c r="D757" i="2"/>
  <c r="D758" i="2"/>
  <c r="D759" i="2"/>
  <c r="D760" i="2"/>
  <c r="D761" i="2"/>
  <c r="D763" i="2"/>
  <c r="D764" i="2"/>
  <c r="D765" i="2"/>
  <c r="D766" i="2"/>
  <c r="D767" i="2"/>
  <c r="D768" i="2"/>
  <c r="D769" i="2"/>
  <c r="D771" i="2"/>
  <c r="D772" i="2"/>
  <c r="D773" i="2"/>
  <c r="D774" i="2"/>
  <c r="D775" i="2"/>
  <c r="D776" i="2"/>
  <c r="D777" i="2"/>
  <c r="D779" i="2"/>
  <c r="D780" i="2"/>
  <c r="D781" i="2"/>
  <c r="D782" i="2"/>
  <c r="D783" i="2"/>
  <c r="D784" i="2"/>
  <c r="D785" i="2"/>
  <c r="D787" i="2"/>
  <c r="D788" i="2"/>
  <c r="D789" i="2"/>
  <c r="D790" i="2"/>
  <c r="D791" i="2"/>
  <c r="D792" i="2"/>
  <c r="D793" i="2"/>
  <c r="D795" i="2"/>
  <c r="D796" i="2"/>
  <c r="D797" i="2"/>
  <c r="D798" i="2"/>
  <c r="D799" i="2"/>
  <c r="D800" i="2"/>
  <c r="D801" i="2"/>
  <c r="D803" i="2"/>
  <c r="D804" i="2"/>
  <c r="D805" i="2"/>
  <c r="D806" i="2"/>
  <c r="D807" i="2"/>
  <c r="D808" i="2"/>
  <c r="D809" i="2"/>
  <c r="D811" i="2"/>
  <c r="D812" i="2"/>
  <c r="D813" i="2"/>
  <c r="D814" i="2"/>
  <c r="D816" i="2"/>
  <c r="D817" i="2"/>
  <c r="D819" i="2"/>
  <c r="D820" i="2"/>
  <c r="D821" i="2"/>
  <c r="D822" i="2"/>
  <c r="D824" i="2"/>
  <c r="D825" i="2"/>
  <c r="D827" i="2"/>
  <c r="D826" i="2" l="1"/>
  <c r="D818" i="2"/>
  <c r="D810" i="2"/>
  <c r="D802" i="2"/>
  <c r="D794" i="2"/>
  <c r="D786" i="2"/>
  <c r="D778" i="2"/>
  <c r="D770" i="2"/>
  <c r="D762" i="2"/>
  <c r="D754" i="2"/>
  <c r="D746" i="2"/>
  <c r="D738" i="2"/>
  <c r="D730" i="2"/>
  <c r="D722" i="2"/>
  <c r="D714" i="2"/>
  <c r="D706" i="2"/>
  <c r="D698" i="2"/>
  <c r="D690" i="2"/>
  <c r="D682" i="2"/>
  <c r="D674" i="2"/>
  <c r="D666" i="2"/>
  <c r="D658" i="2"/>
  <c r="D650" i="2"/>
  <c r="D642" i="2"/>
  <c r="D634" i="2"/>
  <c r="D626" i="2"/>
  <c r="D618" i="2"/>
  <c r="D610" i="2"/>
  <c r="D602" i="2"/>
  <c r="D594" i="2"/>
  <c r="D586" i="2"/>
  <c r="D578" i="2"/>
  <c r="D570" i="2"/>
  <c r="D562" i="2"/>
  <c r="D554" i="2"/>
  <c r="D546" i="2"/>
  <c r="D538" i="2"/>
  <c r="D530" i="2"/>
  <c r="D522" i="2"/>
  <c r="D514" i="2"/>
  <c r="D506" i="2"/>
  <c r="D498" i="2"/>
  <c r="D490" i="2"/>
  <c r="D482" i="2"/>
  <c r="D474" i="2"/>
  <c r="D466" i="2"/>
  <c r="D458" i="2"/>
  <c r="D450" i="2"/>
  <c r="D442" i="2"/>
  <c r="D434" i="2"/>
  <c r="D426" i="2"/>
  <c r="D418" i="2"/>
  <c r="D410" i="2"/>
  <c r="D402" i="2"/>
  <c r="D394" i="2"/>
  <c r="D386" i="2"/>
  <c r="D378" i="2"/>
  <c r="D370" i="2"/>
  <c r="D362" i="2"/>
  <c r="D354" i="2"/>
  <c r="D346" i="2"/>
  <c r="D338" i="2"/>
  <c r="D330" i="2"/>
  <c r="D322" i="2"/>
  <c r="D314" i="2"/>
  <c r="D306" i="2"/>
  <c r="D298" i="2"/>
  <c r="D290" i="2"/>
  <c r="D282" i="2"/>
  <c r="D274" i="2"/>
  <c r="D266" i="2"/>
  <c r="D258" i="2"/>
  <c r="D250" i="2"/>
  <c r="D242" i="2"/>
  <c r="D234" i="2"/>
  <c r="D226" i="2"/>
  <c r="D218" i="2"/>
  <c r="D210" i="2"/>
  <c r="D202" i="2"/>
  <c r="D194" i="2"/>
  <c r="D186" i="2"/>
  <c r="D178" i="2"/>
  <c r="D170" i="2"/>
  <c r="D162" i="2"/>
  <c r="D154" i="2"/>
  <c r="D146" i="2"/>
  <c r="D138" i="2"/>
  <c r="D130" i="2"/>
  <c r="D122" i="2"/>
  <c r="D114" i="2"/>
  <c r="D106" i="2"/>
  <c r="D98" i="2"/>
  <c r="D90" i="2"/>
  <c r="D82" i="2"/>
  <c r="D74" i="2"/>
  <c r="D66" i="2"/>
  <c r="D58" i="2"/>
  <c r="D50" i="2"/>
  <c r="D42" i="2"/>
  <c r="D34" i="2"/>
  <c r="D26" i="2"/>
  <c r="D18" i="2"/>
  <c r="D10" i="2"/>
</calcChain>
</file>

<file path=xl/sharedStrings.xml><?xml version="1.0" encoding="utf-8"?>
<sst xmlns="http://schemas.openxmlformats.org/spreadsheetml/2006/main" count="56403" uniqueCount="3984">
  <si>
    <t>ASRT1</t>
  </si>
  <si>
    <t>Gen</t>
  </si>
  <si>
    <t>Pedigree</t>
  </si>
  <si>
    <t>Origin</t>
  </si>
  <si>
    <t>Inv BID</t>
  </si>
  <si>
    <t>X</t>
  </si>
  <si>
    <t>Lcode</t>
  </si>
  <si>
    <t>R</t>
  </si>
  <si>
    <t>S</t>
  </si>
  <si>
    <t>BC4F3</t>
  </si>
  <si>
    <t>BC3F5</t>
  </si>
  <si>
    <t>F1</t>
  </si>
  <si>
    <t>H</t>
  </si>
  <si>
    <t>INBRED</t>
  </si>
  <si>
    <t>F2</t>
  </si>
  <si>
    <t>CROSS</t>
  </si>
  <si>
    <t>GOAL</t>
  </si>
  <si>
    <t>FINAL_GOAL</t>
  </si>
  <si>
    <t>F0</t>
  </si>
  <si>
    <t>F3</t>
  </si>
  <si>
    <t>POR8T10-0126</t>
  </si>
  <si>
    <t>POR8T10-0129</t>
  </si>
  <si>
    <t>POR8T10-0130</t>
  </si>
  <si>
    <t>POR8T10-0131</t>
  </si>
  <si>
    <t>POR8T10-0132</t>
  </si>
  <si>
    <t>POR8T10-0133</t>
  </si>
  <si>
    <t>POR8T10-0134</t>
  </si>
  <si>
    <t>POR8T10-0135</t>
  </si>
  <si>
    <t>POR8T10-0139</t>
  </si>
  <si>
    <t>POR8T10-0136-2165V</t>
  </si>
  <si>
    <t>POR8T10-0137=POR-VT24-4006</t>
  </si>
  <si>
    <t>POR8T10-01385</t>
  </si>
  <si>
    <t>POR8T10-01386</t>
  </si>
  <si>
    <t>RTY-000-90503</t>
  </si>
  <si>
    <t>POR-8T10-0140P</t>
  </si>
  <si>
    <t>POR-8T10-0141P</t>
  </si>
  <si>
    <t>POR-8T10-0142P</t>
  </si>
  <si>
    <t>IUY-8T10-3845</t>
  </si>
  <si>
    <t>POR-8T29-8553</t>
  </si>
  <si>
    <t>POR-8T29-8554</t>
  </si>
  <si>
    <t>UTY-8T19-7852</t>
  </si>
  <si>
    <t>POR-258-YD/(VF-000-TEI/TGB8T00-4568:7563.7412.)</t>
  </si>
  <si>
    <t>E5_GHJ6H00-0006*0/FRTY-OO00-0001T:@&gt;0000&gt;0000&gt;0006.0004.0000.</t>
  </si>
  <si>
    <t>WE3_TRE-0T00-0005+Dn+Rweer</t>
  </si>
  <si>
    <t>Planta 1</t>
  </si>
  <si>
    <t>Planta 2</t>
  </si>
  <si>
    <t>Planta 3</t>
  </si>
  <si>
    <t>Planta 4</t>
  </si>
  <si>
    <t>Planta 5</t>
  </si>
  <si>
    <t>Planta 6</t>
  </si>
  <si>
    <t>Planta 7</t>
  </si>
  <si>
    <t>Planta 8</t>
  </si>
  <si>
    <t>Planta 9</t>
  </si>
  <si>
    <t>U00000000000000000000001</t>
  </si>
  <si>
    <t>U00000000000000000000002</t>
  </si>
  <si>
    <t>U00000000000000000000003</t>
  </si>
  <si>
    <t>ER0C0</t>
  </si>
  <si>
    <t>ER0C1</t>
  </si>
  <si>
    <t>ER0C2</t>
  </si>
  <si>
    <t>ER0C3</t>
  </si>
  <si>
    <t>ER0C4</t>
  </si>
  <si>
    <t>ER0C5</t>
  </si>
  <si>
    <t>ER0C6</t>
  </si>
  <si>
    <t>ER0C7</t>
  </si>
  <si>
    <t>ER0C8</t>
  </si>
  <si>
    <t>ER0C9</t>
  </si>
  <si>
    <t>ER0C10</t>
  </si>
  <si>
    <t>ER0C11</t>
  </si>
  <si>
    <t>ER0C12</t>
  </si>
  <si>
    <t>ER0C13</t>
  </si>
  <si>
    <t>YTR6Y00-0000</t>
  </si>
  <si>
    <t>WE_ED00_00000@</t>
  </si>
  <si>
    <t>PO-00W-DT 00001 x 50001</t>
  </si>
  <si>
    <t>PO-00W-DT 00001 x 50002</t>
  </si>
  <si>
    <t>PO-00W-DT 00001 x 50003</t>
  </si>
  <si>
    <t>PO-00W-DT 00001 x 50004</t>
  </si>
  <si>
    <t>PO-00W-DT 00001 x 50005</t>
  </si>
  <si>
    <t>PO-00W-DT 00001 x 50006</t>
  </si>
  <si>
    <t>PO-00W-DT 00001 x 50007</t>
  </si>
  <si>
    <t>PO-00W-DT 00001 x 50008</t>
  </si>
  <si>
    <t>PO-00W-DT 00001 x 50009</t>
  </si>
  <si>
    <t>PO-00W-DT 00001 x 50010</t>
  </si>
  <si>
    <t>PO-00W-DT 00001 x 50011</t>
  </si>
  <si>
    <t>PO-00W-DT 00001 x 50012</t>
  </si>
  <si>
    <t>PO-00W-DT 00001 x 50013</t>
  </si>
  <si>
    <t>PO-00W-DT 00001 x 50014</t>
  </si>
  <si>
    <t>PO-00W-DT 00001 x 50015</t>
  </si>
  <si>
    <t>PO-00W-DT 00001 x 50016</t>
  </si>
  <si>
    <t>PO-00W-DT 00001 x 50017</t>
  </si>
  <si>
    <t>PO-00W-DT 00001 x 50018</t>
  </si>
  <si>
    <t>PO-00W-DT 00001 x 50019</t>
  </si>
  <si>
    <t>PO-00W-DT 00001 x 50020</t>
  </si>
  <si>
    <t>PO-00W-DT 00001 x 50021</t>
  </si>
  <si>
    <t>PO-00W-DT 00001 x 50022</t>
  </si>
  <si>
    <t>PO-00W-DT 00001 x 50023</t>
  </si>
  <si>
    <t>PO-00W-DT 00001 x 50024</t>
  </si>
  <si>
    <t>PO-00W-DT 00001 x 50025</t>
  </si>
  <si>
    <t>PO-00W-DT 00001 x 50026</t>
  </si>
  <si>
    <t>PO-00W-DT 00001 x 50027</t>
  </si>
  <si>
    <t>PO-00W-DT 00001 x 50028</t>
  </si>
  <si>
    <t>PO-00W-DT 00001 x 50029</t>
  </si>
  <si>
    <t>PO-00W-DT 00001 x 50030</t>
  </si>
  <si>
    <t>PO-00W-DT 00001 x 50031</t>
  </si>
  <si>
    <t>PO-00W-DT 00001 x 50032</t>
  </si>
  <si>
    <t>PO-00W-DT 00001 x 50033</t>
  </si>
  <si>
    <t>PO-00W-DT 00001 x 50034</t>
  </si>
  <si>
    <t>PO-00W-DT 00001 x 50035</t>
  </si>
  <si>
    <t>PO-00W-DT 00001 x 50036</t>
  </si>
  <si>
    <t>PO-00W-DT 00001 x 50037</t>
  </si>
  <si>
    <t>PO-00W-DT 00001 x 50038</t>
  </si>
  <si>
    <t>PO-00W-DT 00001 x 50039</t>
  </si>
  <si>
    <t>PO-00W-DT 00001 x 50040</t>
  </si>
  <si>
    <t>PO-00W-DT 00001 x 50041</t>
  </si>
  <si>
    <t>PO-00W-DT 00001 x 50042</t>
  </si>
  <si>
    <t>PO-00W-DT 00001 x 50043</t>
  </si>
  <si>
    <t>PO-00W-DT 00001 x 50044</t>
  </si>
  <si>
    <t>PO-00W-DT 00001 x 50045</t>
  </si>
  <si>
    <t>PO-00W-DT 00001 x 50046</t>
  </si>
  <si>
    <t>PO-00W-DT 00001 x 50047</t>
  </si>
  <si>
    <t>PO-00W-DT 00001 x 50048</t>
  </si>
  <si>
    <t>PO-00W-DT 00001 x 50049</t>
  </si>
  <si>
    <t>PO-00W-DT 00001 x 50050</t>
  </si>
  <si>
    <t>PO-00W-DT 00001 x 50051</t>
  </si>
  <si>
    <t>PO-00W-DT 00001 x 50052</t>
  </si>
  <si>
    <t>PO-00W-DT 00001 x 50053</t>
  </si>
  <si>
    <t>PO-00W-DT 00001 x 50054</t>
  </si>
  <si>
    <t>PO-00W-DT 00001 x 50055</t>
  </si>
  <si>
    <t>PO-00W-DT 00001 x 50056</t>
  </si>
  <si>
    <t>PO-00W-DT 00001 x 50057</t>
  </si>
  <si>
    <t>PO-00W-DT 00001 x 50058</t>
  </si>
  <si>
    <t>PO-00W-DT 00001 x 50059</t>
  </si>
  <si>
    <t>PO-00W-DT 00001 x 50060</t>
  </si>
  <si>
    <t>PO-00W-DT 00001 x 50061</t>
  </si>
  <si>
    <t>PO-00W-DT 00001 x 50062</t>
  </si>
  <si>
    <t>PO-00W-DT 00001 x 50063</t>
  </si>
  <si>
    <t>PO-00W-DT 00001 x 50064</t>
  </si>
  <si>
    <t>PO-00W-DT 00001 x 50065</t>
  </si>
  <si>
    <t>PO-00W-DT 00001 x 50066</t>
  </si>
  <si>
    <t>PO-00W-DT 00001 x 50067</t>
  </si>
  <si>
    <t>PO-00W-DT 00001 x 50068</t>
  </si>
  <si>
    <t>PO-00W-DT 00001 x 50069</t>
  </si>
  <si>
    <t>PO-00W-DT 00001 x 50070</t>
  </si>
  <si>
    <t>PO-00W-DT 00001 x 50071</t>
  </si>
  <si>
    <t>PO-00W-DT 00001 x 50072</t>
  </si>
  <si>
    <t>PO-00W-DT 00001 x 50073</t>
  </si>
  <si>
    <t>PO-00W-DT 00001 x 50074</t>
  </si>
  <si>
    <t>PO-00W-DT 00001 x 50075</t>
  </si>
  <si>
    <t>PO-00W-DT 00001 x 50076</t>
  </si>
  <si>
    <t>PO-00W-DT 00001 x 50077</t>
  </si>
  <si>
    <t>PO-00W-DT 00001 x 50078</t>
  </si>
  <si>
    <t>PO-00W-DT 00001 x 50079</t>
  </si>
  <si>
    <t>PO-00W-DT 00001 x 50080</t>
  </si>
  <si>
    <t>PO-00W-DT 00001 x 50081</t>
  </si>
  <si>
    <t>PO-00W-DT 00001 x 50082</t>
  </si>
  <si>
    <t>Planta</t>
  </si>
  <si>
    <t>PO-00W-DT 00001 x 50083</t>
  </si>
  <si>
    <t>PO-00W-DT 00001 x 50084</t>
  </si>
  <si>
    <t>PO-00W-DT 00001 x 50085</t>
  </si>
  <si>
    <t>PO-00W-DT 00001 x 50086</t>
  </si>
  <si>
    <t>PO-00W-DT 00001 x 50087</t>
  </si>
  <si>
    <t>PO-00W-DT 00001 x 50088</t>
  </si>
  <si>
    <t>PO-00W-DT 00001 x 50089</t>
  </si>
  <si>
    <t>PO-00W-DT 00001 x 50090</t>
  </si>
  <si>
    <t>PO-00W-DT 00001 x 50091</t>
  </si>
  <si>
    <t>PO-00W-DT 00001 x 50092</t>
  </si>
  <si>
    <t>PO-00W-DT 00001 x 50093</t>
  </si>
  <si>
    <t>PO-00W-DT 00001 x 50094</t>
  </si>
  <si>
    <t>PO-00W-DT 00001 x 50095</t>
  </si>
  <si>
    <t>PO-00W-DT 00001 x 50096</t>
  </si>
  <si>
    <t>PO-00W-DT 00001 x 50097</t>
  </si>
  <si>
    <t>PO-00W-DT 00001 x 50098</t>
  </si>
  <si>
    <t>PO-00W-DT 00001 x 50099</t>
  </si>
  <si>
    <t>PO-00W-DT 00001 x 50100</t>
  </si>
  <si>
    <t>PO-00W-DT 00001 x 50101</t>
  </si>
  <si>
    <t>PO-00W-DT 00001 x 50102</t>
  </si>
  <si>
    <t>PO-00W-DT 00001 x 50103</t>
  </si>
  <si>
    <t>PO-00W-DT 00001 x 50104</t>
  </si>
  <si>
    <t>PO-00W-DT 00001 x 50105</t>
  </si>
  <si>
    <t>PO-00W-DT 00001 x 50106</t>
  </si>
  <si>
    <t>PO-00W-DT 00001 x 50107</t>
  </si>
  <si>
    <t>PO-00W-DT 00001 x 50108</t>
  </si>
  <si>
    <t>PO-00W-DT 00001 x 50109</t>
  </si>
  <si>
    <t>PO-00W-DT 00001 x 50110</t>
  </si>
  <si>
    <t>PO-00W-DT 00001 x 50111</t>
  </si>
  <si>
    <t>PO-00W-DT 00001 x 50112</t>
  </si>
  <si>
    <t>PO-00W-DT 00001 x 50113</t>
  </si>
  <si>
    <t>PO-00W-DT 00001 x 50114</t>
  </si>
  <si>
    <t>PO-00W-DT 00001 x 50115</t>
  </si>
  <si>
    <t>PO-00W-DT 00001 x 50116</t>
  </si>
  <si>
    <t>PO-00W-DT 00001 x 50117</t>
  </si>
  <si>
    <t>PO-00W-DT 00001 x 50118</t>
  </si>
  <si>
    <t>PO-00W-DT 00001 x 50119</t>
  </si>
  <si>
    <t>PO-00W-DT 00001 x 50120</t>
  </si>
  <si>
    <t>PO-00W-DT 00001 x 50121</t>
  </si>
  <si>
    <t>PO-00W-DT 00001 x 50122</t>
  </si>
  <si>
    <t>PO-00W-DT 00001 x 50123</t>
  </si>
  <si>
    <t>PO-00W-DT 00001 x 50124</t>
  </si>
  <si>
    <t>PO-00W-DT 00001 x 50125</t>
  </si>
  <si>
    <t>PO-00W-DT 00001 x 50126</t>
  </si>
  <si>
    <t>PO-00W-DT 00001 x 50127</t>
  </si>
  <si>
    <t>PO-00W-DT 00001 x 50128</t>
  </si>
  <si>
    <t>PO-00W-DT 00001 x 50129</t>
  </si>
  <si>
    <t>PO-00W-DT 00001 x 50130</t>
  </si>
  <si>
    <t>PO-00W-DT 00001 x 50131</t>
  </si>
  <si>
    <t>PO-00W-DT 00001 x 50132</t>
  </si>
  <si>
    <t>PO-00W-DT 00001 x 50133</t>
  </si>
  <si>
    <t>PO-00W-DT 00001 x 50134</t>
  </si>
  <si>
    <t>PO-00W-DT 00001 x 50135</t>
  </si>
  <si>
    <t>PO-00W-DT 00001 x 50136</t>
  </si>
  <si>
    <t>PO-00W-DT 00001 x 50137</t>
  </si>
  <si>
    <t>PO-00W-DT 00001 x 50138</t>
  </si>
  <si>
    <t>PO-00W-DT 00001 x 50139</t>
  </si>
  <si>
    <t>PO-00W-DT 00001 x 50140</t>
  </si>
  <si>
    <t>PO-00W-DT 00001 x 50141</t>
  </si>
  <si>
    <t>PO-00W-DT 00001 x 50142</t>
  </si>
  <si>
    <t>PO-00W-DT 00001 x 50143</t>
  </si>
  <si>
    <t>PO-00W-DT 00001 x 50144</t>
  </si>
  <si>
    <t>PO-00W-DT 00001 x 50145</t>
  </si>
  <si>
    <t>PO-00W-DT 00001 x 50146</t>
  </si>
  <si>
    <t>PO-00W-DT 00001 x 50147</t>
  </si>
  <si>
    <t>PO-00W-DT 00001 x 50148</t>
  </si>
  <si>
    <t>PO-00W-DT 00001 x 50149</t>
  </si>
  <si>
    <t>PO-00W-DT 00001 x 50150</t>
  </si>
  <si>
    <t>PO-00W-DT 00001 x 50151</t>
  </si>
  <si>
    <t>PO-00W-DT 00001 x 50152</t>
  </si>
  <si>
    <t>PO-00W-DT 00001 x 50153</t>
  </si>
  <si>
    <t>PO-00W-DT 00001 x 50154</t>
  </si>
  <si>
    <t>PO-00W-DT 00001 x 50155</t>
  </si>
  <si>
    <t>PO-00W-DT 00001 x 50156</t>
  </si>
  <si>
    <t>PO-00W-DT 00001 x 50157</t>
  </si>
  <si>
    <t>PO-00W-DT 00001 x 50158</t>
  </si>
  <si>
    <t>PO-00W-DT 00001 x 50159</t>
  </si>
  <si>
    <t>PO-00W-DT 00001 x 50160</t>
  </si>
  <si>
    <t>PO-00W-DT 00001 x 50161</t>
  </si>
  <si>
    <t>PO-00W-DT 00001 x 50162</t>
  </si>
  <si>
    <t>PO-00W-DT 00001 x 50163</t>
  </si>
  <si>
    <t>PO-00W-DT 00001 x 50164</t>
  </si>
  <si>
    <t>PO-00W-DT 00001 x 50165</t>
  </si>
  <si>
    <t>PO-00W-DT 00001 x 50166</t>
  </si>
  <si>
    <t>PO-00W-DT 00001 x 50167</t>
  </si>
  <si>
    <t>PO-00W-DT 00001 x 50168</t>
  </si>
  <si>
    <t>PO-00W-DT 00001 x 50169</t>
  </si>
  <si>
    <t>PO-00W-DT 00001 x 50170</t>
  </si>
  <si>
    <t>PO-00W-DT 00001 x 50171</t>
  </si>
  <si>
    <t>PO-00W-DT 00001 x 50172</t>
  </si>
  <si>
    <t>PO-00W-DT 00001 x 50173</t>
  </si>
  <si>
    <t>PO-00W-DT 00001 x 50174</t>
  </si>
  <si>
    <t>PO-00W-DT 00001 x 50175</t>
  </si>
  <si>
    <t>PO-00W-DT 00001 x 50176</t>
  </si>
  <si>
    <t>PO-00W-DT 00001 x 50177</t>
  </si>
  <si>
    <t>PO-00W-DT 00001 x 50178</t>
  </si>
  <si>
    <t>PO-00W-DT 00001 x 50179</t>
  </si>
  <si>
    <t>PO-00W-DT 00001 x 50180</t>
  </si>
  <si>
    <t>PO-00W-DT 00001 x 50181</t>
  </si>
  <si>
    <t>PO-00W-DT 00001 x 50182</t>
  </si>
  <si>
    <t>PO-00W-DT 00001 x 50183</t>
  </si>
  <si>
    <t>PO-00W-DT 00001 x 50184</t>
  </si>
  <si>
    <t>PO-00W-DT 00001 x 50185</t>
  </si>
  <si>
    <t>PO-00W-DT 00001 x 50186</t>
  </si>
  <si>
    <t>PO-00W-DT 00001 x 50187</t>
  </si>
  <si>
    <t>PO-00W-DT 00001 x 50188</t>
  </si>
  <si>
    <t>PO-00W-DT 00001 x 50189</t>
  </si>
  <si>
    <t>PO-00W-DT 00001 x 50190</t>
  </si>
  <si>
    <t>PO-00W-DT 00001 x 50191</t>
  </si>
  <si>
    <t>PO-00W-DT 00001 x 50192</t>
  </si>
  <si>
    <t>PO-00W-DT 00001 x 50193</t>
  </si>
  <si>
    <t>PO-00W-DT 00001 x 50194</t>
  </si>
  <si>
    <t>PO-00W-DT 00001 x 50195</t>
  </si>
  <si>
    <t>PO-00W-DT 00001 x 50196</t>
  </si>
  <si>
    <t>PO-00W-DT 00001 x 50197</t>
  </si>
  <si>
    <t>PO-00W-DT 00001 x 50198</t>
  </si>
  <si>
    <t>PO-00W-DT 00001 x 50199</t>
  </si>
  <si>
    <t>PO-00W-DT 00001 x 50200</t>
  </si>
  <si>
    <t>PO-00W-DT 00001 x 50201</t>
  </si>
  <si>
    <t>PO-00W-DT 00001 x 50202</t>
  </si>
  <si>
    <t>PO-00W-DT 00001 x 50203</t>
  </si>
  <si>
    <t>PO-00W-DT 00001 x 50204</t>
  </si>
  <si>
    <t>PO-00W-DT 00001 x 50205</t>
  </si>
  <si>
    <t>PO-00W-DT 00001 x 50206</t>
  </si>
  <si>
    <t>PO-00W-DT 00001 x 50207</t>
  </si>
  <si>
    <t>PO-00W-DT 00001 x 50208</t>
  </si>
  <si>
    <t>PO-00W-DT 00001 x 50209</t>
  </si>
  <si>
    <t>PO-00W-DT 00001 x 50210</t>
  </si>
  <si>
    <t>PO-00W-DT 00001 x 50211</t>
  </si>
  <si>
    <t>PO-00W-DT 00001 x 50212</t>
  </si>
  <si>
    <t>PO-00W-DT 00001 x 50213</t>
  </si>
  <si>
    <t>PO-00W-DT 00001 x 50214</t>
  </si>
  <si>
    <t>PO-00W-DT 00001 x 50215</t>
  </si>
  <si>
    <t>PO-00W-DT 00001 x 50216</t>
  </si>
  <si>
    <t>PO-00W-DT 00001 x 50217</t>
  </si>
  <si>
    <t>PO-00W-DT 00001 x 50218</t>
  </si>
  <si>
    <t>PO-00W-DT 00001 x 50219</t>
  </si>
  <si>
    <t>PO-00W-DT 00001 x 50220</t>
  </si>
  <si>
    <t>PO-00W-DT 00001 x 50221</t>
  </si>
  <si>
    <t>PO-00W-DT 00001 x 50222</t>
  </si>
  <si>
    <t>PO-00W-DT 00001 x 50223</t>
  </si>
  <si>
    <t>PO-00W-DT 00001 x 50224</t>
  </si>
  <si>
    <t>PO-00W-DT 00001 x 50225</t>
  </si>
  <si>
    <t>PO-00W-DT 00001 x 50226</t>
  </si>
  <si>
    <t>PO-00W-DT 00001 x 50227</t>
  </si>
  <si>
    <t>PO-00W-DT 00001 x 50228</t>
  </si>
  <si>
    <t>PO-00W-DT 00001 x 50229</t>
  </si>
  <si>
    <t>PO-00W-DT 00001 x 50230</t>
  </si>
  <si>
    <t>PO-00W-DT 00001 x 50231</t>
  </si>
  <si>
    <t>PO-00W-DT 00001 x 50232</t>
  </si>
  <si>
    <t>PO-00W-DT 00001 x 50233</t>
  </si>
  <si>
    <t>PO-00W-DT 00001 x 50234</t>
  </si>
  <si>
    <t>PO-00W-DT 00001 x 50235</t>
  </si>
  <si>
    <t>PO-00W-DT 00001 x 50236</t>
  </si>
  <si>
    <t>PO-00W-DT 00001 x 50237</t>
  </si>
  <si>
    <t>PO-00W-DT 00001 x 50238</t>
  </si>
  <si>
    <t>PO-00W-DT 00001 x 50239</t>
  </si>
  <si>
    <t>PO-00W-DT 00001 x 50240</t>
  </si>
  <si>
    <t>PO-00W-DT 00001 x 50241</t>
  </si>
  <si>
    <t>PO-00W-DT 00001 x 50242</t>
  </si>
  <si>
    <t>PO-00W-DT 00001 x 50243</t>
  </si>
  <si>
    <t>PO-00W-DT 00001 x 50244</t>
  </si>
  <si>
    <t>PO-00W-DT 00001 x 50245</t>
  </si>
  <si>
    <t>PO-00W-DT 00001 x 50246</t>
  </si>
  <si>
    <t>PO-00W-DT 00001 x 50247</t>
  </si>
  <si>
    <t>PO-00W-DT 00001 x 50248</t>
  </si>
  <si>
    <t>PO-00W-DT 00001 x 50249</t>
  </si>
  <si>
    <t>PO-00W-DT 00001 x 50250</t>
  </si>
  <si>
    <t>PO-00W-DT 00001 x 50251</t>
  </si>
  <si>
    <t>PO-00W-DT 00001 x 50252</t>
  </si>
  <si>
    <t>PO-00W-DT 00001 x 50253</t>
  </si>
  <si>
    <t>PO-00W-DT 00001 x 50254</t>
  </si>
  <si>
    <t>PO-00W-DT 00001 x 50255</t>
  </si>
  <si>
    <t>PO-00W-DT 00001 x 50256</t>
  </si>
  <si>
    <t>PO-00W-DT 00001 x 50257</t>
  </si>
  <si>
    <t>PO-00W-DT 00001 x 50258</t>
  </si>
  <si>
    <t>PO-00W-DT 00001 x 50259</t>
  </si>
  <si>
    <t>PO-00W-DT 00001 x 50260</t>
  </si>
  <si>
    <t>PO-00W-DT 00001 x 50261</t>
  </si>
  <si>
    <t>PO-00W-DT 00001 x 50262</t>
  </si>
  <si>
    <t>PO-00W-DT 00001 x 50263</t>
  </si>
  <si>
    <t>PO-00W-DT 00001 x 50264</t>
  </si>
  <si>
    <t>PO-00W-DT 00001 x 50265</t>
  </si>
  <si>
    <t>PO-00W-DT 00001 x 50266</t>
  </si>
  <si>
    <t>PO-00W-DT 00001 x 50267</t>
  </si>
  <si>
    <t>PO-00W-DT 00001 x 50268</t>
  </si>
  <si>
    <t>PO-00W-DT 00001 x 50269</t>
  </si>
  <si>
    <t>PO-00W-DT 00001 x 50270</t>
  </si>
  <si>
    <t>PO-00W-DT 00001 x 50271</t>
  </si>
  <si>
    <t>PO-00W-DT 00001 x 50272</t>
  </si>
  <si>
    <t>PO-00W-DT 00001 x 50273</t>
  </si>
  <si>
    <t>PO-00W-DT 00001 x 50274</t>
  </si>
  <si>
    <t>PO-00W-DT 00001 x 50275</t>
  </si>
  <si>
    <t>PO-00W-DT 00001 x 50276</t>
  </si>
  <si>
    <t>PO-00W-DT 00001 x 50277</t>
  </si>
  <si>
    <t>PO-00W-DT 00001 x 50278</t>
  </si>
  <si>
    <t>PO-00W-DT 00001 x 50279</t>
  </si>
  <si>
    <t>PO-00W-DT 00001 x 50280</t>
  </si>
  <si>
    <t>PO-00W-DT 00001 x 50281</t>
  </si>
  <si>
    <t>PO-00W-DT 00001 x 50282</t>
  </si>
  <si>
    <t>PO-00W-DT 00001 x 50283</t>
  </si>
  <si>
    <t>PO-00W-DT 00001 x 50284</t>
  </si>
  <si>
    <t>PO-00W-DT 00001 x 50285</t>
  </si>
  <si>
    <t>PO-00W-DT 00001 x 50286</t>
  </si>
  <si>
    <t>PO-00W-DT 00001 x 50287</t>
  </si>
  <si>
    <t>PO-00W-DT 00001 x 50288</t>
  </si>
  <si>
    <t>PO-00W-DT 00001 x 50289</t>
  </si>
  <si>
    <t>PO-00W-DT 00001 x 50290</t>
  </si>
  <si>
    <t>PO-00W-DT 00001 x 50291</t>
  </si>
  <si>
    <t>PO-00W-DT 00001 x 50292</t>
  </si>
  <si>
    <t>PO-00W-DT 00001 x 50293</t>
  </si>
  <si>
    <t>PO-00W-DT 00001 x 50294</t>
  </si>
  <si>
    <t>PO-00W-DT 00001 x 50295</t>
  </si>
  <si>
    <t>PO-00W-DT 00001 x 50296</t>
  </si>
  <si>
    <t>PO-00W-DT 00001 x 50297</t>
  </si>
  <si>
    <t>PO-00W-DT 00001 x 50298</t>
  </si>
  <si>
    <t>PO-00W-DT 00001 x 50299</t>
  </si>
  <si>
    <t>PO-00W-DT 00001 x 50300</t>
  </si>
  <si>
    <t>PO-00W-DT 00001 x 50301</t>
  </si>
  <si>
    <t>PO-00W-DT 00001 x 50302</t>
  </si>
  <si>
    <t>PO-00W-DT 00001 x 50303</t>
  </si>
  <si>
    <t>PO-00W-DT 00001 x 50304</t>
  </si>
  <si>
    <t>PO-00W-DT 00001 x 50305</t>
  </si>
  <si>
    <t>PO-00W-DT 00001 x 50306</t>
  </si>
  <si>
    <t>PO-00W-DT 00001 x 50307</t>
  </si>
  <si>
    <t>PO-00W-DT 00001 x 50308</t>
  </si>
  <si>
    <t>PO-00W-DT 00001 x 50309</t>
  </si>
  <si>
    <t>PO-00W-DT 00001 x 50310</t>
  </si>
  <si>
    <t>PO-00W-DT 00001 x 50311</t>
  </si>
  <si>
    <t>PO-00W-DT 00001 x 50312</t>
  </si>
  <si>
    <t>PO-00W-DT 00001 x 50313</t>
  </si>
  <si>
    <t>PO-00W-DT 00001 x 50314</t>
  </si>
  <si>
    <t>PO-00W-DT 00001 x 50315</t>
  </si>
  <si>
    <t>PO-00W-DT 00001 x 50316</t>
  </si>
  <si>
    <t>PO-00W-DT 00001 x 50317</t>
  </si>
  <si>
    <t>PO-00W-DT 00001 x 50318</t>
  </si>
  <si>
    <t>PO-00W-DT 00001 x 50319</t>
  </si>
  <si>
    <t>PO-00W-DT 00001 x 50320</t>
  </si>
  <si>
    <t>PO-00W-DT 00001 x 50321</t>
  </si>
  <si>
    <t>PO-00W-DT 00001 x 50322</t>
  </si>
  <si>
    <t>PO-00W-DT 00001 x 50323</t>
  </si>
  <si>
    <t>PO-00W-DT 00001 x 50324</t>
  </si>
  <si>
    <t>PO-00W-DT 00001 x 50325</t>
  </si>
  <si>
    <t>PO-00W-DT 00001 x 50326</t>
  </si>
  <si>
    <t>PO-00W-DT 00001 x 50327</t>
  </si>
  <si>
    <t>PO-00W-DT 00001 x 50328</t>
  </si>
  <si>
    <t>PO-00W-DT 00001 x 50329</t>
  </si>
  <si>
    <t>PO-00W-DT 00001 x 50330</t>
  </si>
  <si>
    <t>PO-00W-DT 00001 x 50331</t>
  </si>
  <si>
    <t>PO-00W-DT 00001 x 50332</t>
  </si>
  <si>
    <t>PO-00W-DT 00001 x 50333</t>
  </si>
  <si>
    <t>PO-00W-DT 00001 x 50334</t>
  </si>
  <si>
    <t>PO-00W-DT 00001 x 50335</t>
  </si>
  <si>
    <t>PO-00W-DT 00001 x 50336</t>
  </si>
  <si>
    <t>PO-00W-DT 00001 x 50337</t>
  </si>
  <si>
    <t>PO-00W-DT 00001 x 50338</t>
  </si>
  <si>
    <t>PO-00W-DT 00001 x 50339</t>
  </si>
  <si>
    <t>PO-00W-DT 00001 x 50340</t>
  </si>
  <si>
    <t>PO-00W-DT 00001 x 50341</t>
  </si>
  <si>
    <t>PO-00W-DT 00001 x 50342</t>
  </si>
  <si>
    <t>PO-00W-DT 00001 x 50343</t>
  </si>
  <si>
    <t>PO-00W-DT 00001 x 50344</t>
  </si>
  <si>
    <t>PO-00W-DT 00001 x 50345</t>
  </si>
  <si>
    <t>PO-00W-DT 00001 x 50346</t>
  </si>
  <si>
    <t>PO-00W-DT 00001 x 50347</t>
  </si>
  <si>
    <t>PO-00W-DT 00001 x 50348</t>
  </si>
  <si>
    <t>PO-00W-DT 00001 x 50349</t>
  </si>
  <si>
    <t>PO-00W-DT 00001 x 50350</t>
  </si>
  <si>
    <t>PO-00W-DT 00001 x 50351</t>
  </si>
  <si>
    <t>PO-00W-DT 00001 x 50352</t>
  </si>
  <si>
    <t>PO-00W-DT 00001 x 50353</t>
  </si>
  <si>
    <t>PO-00W-DT 00001 x 50354</t>
  </si>
  <si>
    <t>PO-00W-DT 00001 x 50355</t>
  </si>
  <si>
    <t>PO-00W-DT 00001 x 50356</t>
  </si>
  <si>
    <t>PO-00W-DT 00001 x 50357</t>
  </si>
  <si>
    <t>PO-00W-DT 00001 x 50358</t>
  </si>
  <si>
    <t>PO-00W-DT 00001 x 50359</t>
  </si>
  <si>
    <t>PO-00W-DT 00001 x 50360</t>
  </si>
  <si>
    <t>PO-00W-DT 00001 x 50361</t>
  </si>
  <si>
    <t>PO-00W-DT 00001 x 50362</t>
  </si>
  <si>
    <t>PO-00W-DT 00001 x 50363</t>
  </si>
  <si>
    <t>PO-00W-DT 00001 x 50364</t>
  </si>
  <si>
    <t>PO-00W-DT 00001 x 50365</t>
  </si>
  <si>
    <t>PO-00W-DT 00001 x 50366</t>
  </si>
  <si>
    <t>PO-00W-DT 00001 x 50367</t>
  </si>
  <si>
    <t>PO-00W-DT 00001 x 50368</t>
  </si>
  <si>
    <t>PO-00W-DT 00001 x 50369</t>
  </si>
  <si>
    <t>PO-00W-DT 00001 x 50370</t>
  </si>
  <si>
    <t>PO-00W-DT 00001 x 50371</t>
  </si>
  <si>
    <t>PO-00W-DT 00001 x 50372</t>
  </si>
  <si>
    <t>PO-00W-DT 00001 x 50373</t>
  </si>
  <si>
    <t>PO-00W-DT 00001 x 50374</t>
  </si>
  <si>
    <t>PO-00W-DT 00001 x 50375</t>
  </si>
  <si>
    <t>PO-00W-DT 00001 x 50376</t>
  </si>
  <si>
    <t>PO-00W-DT 00001 x 50377</t>
  </si>
  <si>
    <t>PO-00W-DT 00001 x 50378</t>
  </si>
  <si>
    <t>PO-00W-DT 00001 x 50379</t>
  </si>
  <si>
    <t>PO-00W-DT 00001 x 50380</t>
  </si>
  <si>
    <t>PO-00W-DT 00001 x 50381</t>
  </si>
  <si>
    <t>PO-00W-DT 00001 x 50382</t>
  </si>
  <si>
    <t>PO-00W-DT 00001 x 50383</t>
  </si>
  <si>
    <t>PO-00W-DT 00001 x 50384</t>
  </si>
  <si>
    <t>PO-00W-DT 00001 x 50385</t>
  </si>
  <si>
    <t>PO-00W-DT 00001 x 50386</t>
  </si>
  <si>
    <t>PO-00W-DT 00001 x 50387</t>
  </si>
  <si>
    <t>PO-00W-DT 00001 x 50388</t>
  </si>
  <si>
    <t>PO-00W-DT 00001 x 50389</t>
  </si>
  <si>
    <t>PO-00W-DT 00001 x 50390</t>
  </si>
  <si>
    <t>PO-00W-DT 00001 x 50391</t>
  </si>
  <si>
    <t>PO-00W-DT 00001 x 50392</t>
  </si>
  <si>
    <t>PO-00W-DT 00001 x 50393</t>
  </si>
  <si>
    <t>PO-00W-DT 00001 x 50394</t>
  </si>
  <si>
    <t>PO-00W-DT 00001 x 50395</t>
  </si>
  <si>
    <t>PO-00W-DT 00001 x 50396</t>
  </si>
  <si>
    <t>PO-00W-DT 00001 x 50397</t>
  </si>
  <si>
    <t>PO-00W-DT 00001 x 50398</t>
  </si>
  <si>
    <t>PO-00W-DT 00001 x 50399</t>
  </si>
  <si>
    <t>PO-00W-DT 00001 x 50400</t>
  </si>
  <si>
    <t>PO-00W-DT 00001 x 50401</t>
  </si>
  <si>
    <t>PO-00W-DT 00001 x 50402</t>
  </si>
  <si>
    <t>PO-00W-DT 00001 x 50403</t>
  </si>
  <si>
    <t>PO-00W-DT 00001 x 50404</t>
  </si>
  <si>
    <t>PO-00W-DT 00001 x 50405</t>
  </si>
  <si>
    <t>PO-00W-DT 00001 x 50406</t>
  </si>
  <si>
    <t>PO-00W-DT 00001 x 50407</t>
  </si>
  <si>
    <t>PO-00W-DT 00001 x 50408</t>
  </si>
  <si>
    <t>PO-00W-DT 00001 x 50409</t>
  </si>
  <si>
    <t>PO-00W-DT 00001 x 50410</t>
  </si>
  <si>
    <t>PO-00W-DT 00001 x 50411</t>
  </si>
  <si>
    <t>PO-00W-DT 00001 x 50412</t>
  </si>
  <si>
    <t>PO-00W-DT 00001 x 50413</t>
  </si>
  <si>
    <t>PO-00W-DT 00001 x 50414</t>
  </si>
  <si>
    <t>PO-00W-DT 00001 x 50415</t>
  </si>
  <si>
    <t>PO-00W-DT 00001 x 50416</t>
  </si>
  <si>
    <t>PO-00W-DT 00001 x 50417</t>
  </si>
  <si>
    <t>PO-00W-DT 00001 x 50418</t>
  </si>
  <si>
    <t>PO-00W-DT 00001 x 50419</t>
  </si>
  <si>
    <t>PO-00W-DT 00001 x 50420</t>
  </si>
  <si>
    <t>PO-00W-DT 00001 x 50421</t>
  </si>
  <si>
    <t>PO-00W-DT 00001 x 50422</t>
  </si>
  <si>
    <t>PO-00W-DT 00001 x 50423</t>
  </si>
  <si>
    <t>PO-00W-DT 00001 x 50424</t>
  </si>
  <si>
    <t>PO-00W-DT 00001 x 50425</t>
  </si>
  <si>
    <t>PO-00W-DT 00001 x 50426</t>
  </si>
  <si>
    <t>PO-00W-DT 00001 x 50427</t>
  </si>
  <si>
    <t>PO-00W-DT 00001 x 50428</t>
  </si>
  <si>
    <t>PO-00W-DT 00001 x 50429</t>
  </si>
  <si>
    <t>PO-00W-DT 00001 x 50430</t>
  </si>
  <si>
    <t>PO-00W-DT 00001 x 50431</t>
  </si>
  <si>
    <t>PO-00W-DT 00001 x 50432</t>
  </si>
  <si>
    <t>PO-00W-DT 00001 x 50433</t>
  </si>
  <si>
    <t>PO-00W-DT 00001 x 50434</t>
  </si>
  <si>
    <t>PO-00W-DT 00001 x 50435</t>
  </si>
  <si>
    <t>PO-00W-DT 00001 x 50436</t>
  </si>
  <si>
    <t>PO-00W-DT 00001 x 50437</t>
  </si>
  <si>
    <t>PO-00W-DT 00001 x 50438</t>
  </si>
  <si>
    <t>PO-00W-DT 00001 x 50439</t>
  </si>
  <si>
    <t>PO-00W-DT 00001 x 50440</t>
  </si>
  <si>
    <t>PO-00W-DT 00001 x 50441</t>
  </si>
  <si>
    <t>PO-00W-DT 00001 x 50442</t>
  </si>
  <si>
    <t>PO-00W-DT 00001 x 50443</t>
  </si>
  <si>
    <t>PO-00W-DT 00001 x 50444</t>
  </si>
  <si>
    <t>PO-00W-DT 00001 x 50445</t>
  </si>
  <si>
    <t>PO-00W-DT 00001 x 50446</t>
  </si>
  <si>
    <t>PO-00W-DT 00001 x 50447</t>
  </si>
  <si>
    <t>PO-00W-DT 00001 x 50448</t>
  </si>
  <si>
    <t>PO-00W-DT 00001 x 50449</t>
  </si>
  <si>
    <t>PO-00W-DT 00001 x 50450</t>
  </si>
  <si>
    <t>PO-00W-DT 00001 x 50451</t>
  </si>
  <si>
    <t>PO-00W-DT 00001 x 50452</t>
  </si>
  <si>
    <t>PO-00W-DT 00001 x 50453</t>
  </si>
  <si>
    <t>PO-00W-DT 00001 x 50454</t>
  </si>
  <si>
    <t>PO-00W-DT 00001 x 50455</t>
  </si>
  <si>
    <t>PO-00W-DT 00001 x 50456</t>
  </si>
  <si>
    <t>PO-00W-DT 00001 x 50457</t>
  </si>
  <si>
    <t>PO-00W-DT 00001 x 50458</t>
  </si>
  <si>
    <t>PO-00W-DT 00001 x 50459</t>
  </si>
  <si>
    <t>PO-00W-DT 00001 x 50460</t>
  </si>
  <si>
    <t>PO-00W-DT 00001 x 50461</t>
  </si>
  <si>
    <t>PO-00W-DT 00001 x 50462</t>
  </si>
  <si>
    <t>planta</t>
  </si>
  <si>
    <t>PO-00W-DT 00001 x 50463</t>
  </si>
  <si>
    <t>PO-00W-DT 00001 x 50464</t>
  </si>
  <si>
    <t>PO-00W-DT 00001 x 50465</t>
  </si>
  <si>
    <t>PO-00W-DT 00001 x 50466</t>
  </si>
  <si>
    <t>PO-00W-DT 00001 x 50467</t>
  </si>
  <si>
    <t>PO-00W-DT 00001 x 50468</t>
  </si>
  <si>
    <t>PO-00W-DT 00001 x 50469</t>
  </si>
  <si>
    <t>PO-00W-DT 00001 x 50470</t>
  </si>
  <si>
    <t>PO-00W-DT 00001 x 50471</t>
  </si>
  <si>
    <t>PO-00W-DT 00001 x 50472</t>
  </si>
  <si>
    <t>PO-00W-DT 00001 x 50473</t>
  </si>
  <si>
    <t>PO-00W-DT 00001 x 50474</t>
  </si>
  <si>
    <t>PO-00W-DT 00001 x 50475</t>
  </si>
  <si>
    <t>PO-00W-DT 00001 x 50476</t>
  </si>
  <si>
    <t>PO-00W-DT 00001 x 50477</t>
  </si>
  <si>
    <t>PO-00W-DT 00001 x 50478</t>
  </si>
  <si>
    <t>PO-00W-DT 00001 x 50479</t>
  </si>
  <si>
    <t>PO-00W-DT 00001 x 50480</t>
  </si>
  <si>
    <t>PO-00W-DT 00001 x 50481</t>
  </si>
  <si>
    <t>PO-00W-DT 00001 x 50482</t>
  </si>
  <si>
    <t>PO-00W-DT 00001 x 50483</t>
  </si>
  <si>
    <t>PO-00W-DT 00001 x 50484</t>
  </si>
  <si>
    <t>PO-00W-DT 00001 x 50485</t>
  </si>
  <si>
    <t>PO-00W-DT 00001 x 50486</t>
  </si>
  <si>
    <t>PO-00W-DT 00001 x 50487</t>
  </si>
  <si>
    <t>PO-00W-DT 00001 x 50488</t>
  </si>
  <si>
    <t>PO-00W-DT 00001 x 50489</t>
  </si>
  <si>
    <t>PO-00W-DT 00001 x 50490</t>
  </si>
  <si>
    <t>PO-00W-DT 00001 x 50491</t>
  </si>
  <si>
    <t>PO-00W-DT 00001 x 50492</t>
  </si>
  <si>
    <t>PO-00W-DT 00001 x 50493</t>
  </si>
  <si>
    <t>PO-00W-DT 00001 x 50494</t>
  </si>
  <si>
    <t>PO-00W-DT 00001 x 50495</t>
  </si>
  <si>
    <t>PO-00W-DT 00001 x 50496</t>
  </si>
  <si>
    <t>PO-00W-DT 00001 x 50497</t>
  </si>
  <si>
    <t>PO-00W-DT 00001 x 50498</t>
  </si>
  <si>
    <t>PO-00W-DT 00001 x 50499</t>
  </si>
  <si>
    <t>PO-00W-DT 00001 x 50500</t>
  </si>
  <si>
    <t>PO-00W-DT 00001 x 50501</t>
  </si>
  <si>
    <t>PO-00W-DT 00001 x 50502</t>
  </si>
  <si>
    <t>PO-00W-DT 00001 x 50503</t>
  </si>
  <si>
    <t>PO-00W-DT 00001 x 50504</t>
  </si>
  <si>
    <t>PO-00W-DT 00001 x 50505</t>
  </si>
  <si>
    <t>PO-00W-DT 00001 x 50506</t>
  </si>
  <si>
    <t>PO-00W-DT 00001 x 50507</t>
  </si>
  <si>
    <t>PO-00W-DT 00001 x 50508</t>
  </si>
  <si>
    <t>PO-00W-DT 00001 x 50509</t>
  </si>
  <si>
    <t>PO-00W-DT 00001 x 50510</t>
  </si>
  <si>
    <t>PO-00W-DT 00001 x 50511</t>
  </si>
  <si>
    <t>PO-00W-DT 00001 x 50512</t>
  </si>
  <si>
    <t>PO-00W-DT 00001 x 50513</t>
  </si>
  <si>
    <t>PO-00W-DT 00001 x 50514</t>
  </si>
  <si>
    <t>PO-00W-DT 00001 x 50515</t>
  </si>
  <si>
    <t>PO-00W-DT 00001 x 50516</t>
  </si>
  <si>
    <t>PO-00W-DT 00001 x 50517</t>
  </si>
  <si>
    <t>PO-00W-DT 00001 x 50518</t>
  </si>
  <si>
    <t>PO-00W-DT 00001 x 50519</t>
  </si>
  <si>
    <t>PO-00W-DT 00001 x 50520</t>
  </si>
  <si>
    <t>PO-00W-DT 00001 x 50521</t>
  </si>
  <si>
    <t>PO-00W-DT 00001 x 50522</t>
  </si>
  <si>
    <t>PO-00W-DT 00001 x 50523</t>
  </si>
  <si>
    <t>PO-00W-DT 00001 x 50524</t>
  </si>
  <si>
    <t>PO-00W-DT 00001 x 50525</t>
  </si>
  <si>
    <t>PO-00W-DT 00001 x 50526</t>
  </si>
  <si>
    <t>PO-00W-DT 00001 x 50527</t>
  </si>
  <si>
    <t>PO-00W-DT 00001 x 50528</t>
  </si>
  <si>
    <t>PO-00W-DT 00001 x 50529</t>
  </si>
  <si>
    <t>PO-00W-DT 00001 x 50530</t>
  </si>
  <si>
    <t>PO-00W-DT 00001 x 50531</t>
  </si>
  <si>
    <t>PO-00W-DT 00001 x 50532</t>
  </si>
  <si>
    <t>PO-00W-DT 00001 x 50533</t>
  </si>
  <si>
    <t>PO-00W-DT 00001 x 50534</t>
  </si>
  <si>
    <t>PO-00W-DT 00001 x 50535</t>
  </si>
  <si>
    <t>PO-00W-DT 00001 x 50536</t>
  </si>
  <si>
    <t>PO-00W-DT 00001 x 50537</t>
  </si>
  <si>
    <t>PO-00W-DT 00001 x 50538</t>
  </si>
  <si>
    <t>PO-00W-DT 00001 x 50539</t>
  </si>
  <si>
    <t>PO-00W-DT 00001 x 50540</t>
  </si>
  <si>
    <t>PO-00W-DT 00001 x 50541</t>
  </si>
  <si>
    <t>PO-00W-DT 00001 x 50542</t>
  </si>
  <si>
    <t>PO-00W-DT 00001 x 50543</t>
  </si>
  <si>
    <t>PO-00W-DT 00001 x 50544</t>
  </si>
  <si>
    <t>PO-00W-DT 00001 x 50545</t>
  </si>
  <si>
    <t>PO-00W-DT 00001 x 50546</t>
  </si>
  <si>
    <t>PO-00W-DT 00001 x 50547</t>
  </si>
  <si>
    <t>PO-00W-DT 00001 x 50548</t>
  </si>
  <si>
    <t>PO-00W-DT 00001 x 50549</t>
  </si>
  <si>
    <t>PO-00W-DT 00001 x 50550</t>
  </si>
  <si>
    <t>PO-00W-DT 00001 x 50551</t>
  </si>
  <si>
    <t>PO-00W-DT 00001 x 50552</t>
  </si>
  <si>
    <t>PO-00W-DT 00001 x 50553</t>
  </si>
  <si>
    <t>PO-00W-DT 00001 x 50554</t>
  </si>
  <si>
    <t>PO-00W-DT 00001 x 50555</t>
  </si>
  <si>
    <t>PO-00W-DT 00001 x 50556</t>
  </si>
  <si>
    <t>PO-00W-DT 00001 x 50557</t>
  </si>
  <si>
    <t>PO-00W-DT 00001 x 50558</t>
  </si>
  <si>
    <t>PO-00W-DT 00001 x 50559</t>
  </si>
  <si>
    <t>PO-00W-DT 00001 x 50560</t>
  </si>
  <si>
    <t>PO-00W-DT 00001 x 50561</t>
  </si>
  <si>
    <t>PO-00W-DT 00001 x 50562</t>
  </si>
  <si>
    <t>PO-00W-DT 00001 x 50563</t>
  </si>
  <si>
    <t>PO-00W-DT 00001 x 50564</t>
  </si>
  <si>
    <t>PO-00W-DT 00001 x 50565</t>
  </si>
  <si>
    <t>PO-00W-DT 00001 x 50566</t>
  </si>
  <si>
    <t>PO-00W-DT 00001 x 50567</t>
  </si>
  <si>
    <t>PO-00W-DT 00001 x 50568</t>
  </si>
  <si>
    <t>PO-00W-DT 00001 x 50569</t>
  </si>
  <si>
    <t>PO-00W-DT 00001 x 50570</t>
  </si>
  <si>
    <t>PO-00W-DT 00001 x 50571</t>
  </si>
  <si>
    <t>PO-00W-DT 00001 x 50572</t>
  </si>
  <si>
    <t>PO-00W-DT 00001 x 50573</t>
  </si>
  <si>
    <t>PO-00W-DT 00001 x 50574</t>
  </si>
  <si>
    <t>PO-00W-DT 00001 x 50575</t>
  </si>
  <si>
    <t>PO-00W-DT 00001 x 50576</t>
  </si>
  <si>
    <t>PO-00W-DT 00001 x 50577</t>
  </si>
  <si>
    <t>PO-00W-DT 00001 x 50578</t>
  </si>
  <si>
    <t>PO-00W-DT 00001 x 50579</t>
  </si>
  <si>
    <t>PO-00W-DT 00001 x 50580</t>
  </si>
  <si>
    <t>PO-00W-DT 00001 x 50581</t>
  </si>
  <si>
    <t>PO-00W-DT 00001 x 50582</t>
  </si>
  <si>
    <t>PO-00W-DT 00001 x 50583</t>
  </si>
  <si>
    <t>PO-00W-DT 00001 x 50584</t>
  </si>
  <si>
    <t>PO-00W-DT 00001 x 50585</t>
  </si>
  <si>
    <t>PO-00W-DT 00001 x 50586</t>
  </si>
  <si>
    <t>PO-00W-DT 00001 x 50587</t>
  </si>
  <si>
    <t>PO-00W-DT 00001 x 50588</t>
  </si>
  <si>
    <t>PO-00W-DT 00001 x 50589</t>
  </si>
  <si>
    <t>PO-00W-DT 00001 x 50590</t>
  </si>
  <si>
    <t>PO-00W-DT 00001 x 50591</t>
  </si>
  <si>
    <t>PO-00W-DT 00001 x 50592</t>
  </si>
  <si>
    <t>PO-00W-DT 00001 x 50593</t>
  </si>
  <si>
    <t>PO-00W-DT 00001 x 50594</t>
  </si>
  <si>
    <t>PO-00W-DT 00001 x 50595</t>
  </si>
  <si>
    <t>PO-00W-DT 00001 x 50596</t>
  </si>
  <si>
    <t>PO-00W-DT 00001 x 50597</t>
  </si>
  <si>
    <t>PO-00W-DT 00001 x 50598</t>
  </si>
  <si>
    <t>PO-00W-DT 00001 x 50599</t>
  </si>
  <si>
    <t>PO-00W-DT 00001 x 50600</t>
  </si>
  <si>
    <t>PO-00W-DT 00001 x 50601</t>
  </si>
  <si>
    <t>PO-00W-DT 00001 x 50602</t>
  </si>
  <si>
    <t>PO-00W-DT 00001 x 50603</t>
  </si>
  <si>
    <t>PO-00W-DT 00001 x 50604</t>
  </si>
  <si>
    <t>PO-00W-DT 00001 x 50605</t>
  </si>
  <si>
    <t>PO-00W-DT 00001 x 50606</t>
  </si>
  <si>
    <t>PO-00W-DT 00001 x 50607</t>
  </si>
  <si>
    <t>PO-00W-DT 00001 x 50608</t>
  </si>
  <si>
    <t>PO-00W-DT 00001 x 50609</t>
  </si>
  <si>
    <t>PO-00W-DT 00001 x 50610</t>
  </si>
  <si>
    <t>PO-00W-DT 00001 x 50611</t>
  </si>
  <si>
    <t>PO-00W-DT 00001 x 50612</t>
  </si>
  <si>
    <t>PO-00W-DT 00001 x 50613</t>
  </si>
  <si>
    <t>PO-00W-DT 00001 x 50614</t>
  </si>
  <si>
    <t>PO-00W-DT 00001 x 50615</t>
  </si>
  <si>
    <t>PO-00W-DT 00001 x 50616</t>
  </si>
  <si>
    <t>PO-00W-DT 00001 x 50617</t>
  </si>
  <si>
    <t>PO-00W-DT 00001 x 50618</t>
  </si>
  <si>
    <t>PO-00W-DT 00001 x 50619</t>
  </si>
  <si>
    <t>PO-00W-DT 00001 x 50620</t>
  </si>
  <si>
    <t>PO-00W-DT 00001 x 50621</t>
  </si>
  <si>
    <t>PO-00W-DT 00001 x 50622</t>
  </si>
  <si>
    <t>PO-00W-DT 00001 x 50623</t>
  </si>
  <si>
    <t>PO-00W-DT 00001 x 50624</t>
  </si>
  <si>
    <t>PO-00W-DT 00001 x 50625</t>
  </si>
  <si>
    <t>PO-00W-DT 00001 x 50626</t>
  </si>
  <si>
    <t>PO-00W-DT 00001 x 50627</t>
  </si>
  <si>
    <t>PO-00W-DT 00001 x 50628</t>
  </si>
  <si>
    <t>PO-00W-DT 00001 x 50629</t>
  </si>
  <si>
    <t>PO-00W-DT 00001 x 50630</t>
  </si>
  <si>
    <t>PO-00W-DT 00001 x 50631</t>
  </si>
  <si>
    <t>PO-00W-DT 00001 x 50632</t>
  </si>
  <si>
    <t>PO-00W-DT 00001 x 50633</t>
  </si>
  <si>
    <t>PO-00W-DT 00001 x 50634</t>
  </si>
  <si>
    <t>PO-00W-DT 00001 x 50635</t>
  </si>
  <si>
    <t>PO-00W-DT 00001 x 50636</t>
  </si>
  <si>
    <t>PO-00W-DT 00001 x 50637</t>
  </si>
  <si>
    <t>PO-00W-DT 00001 x 50638</t>
  </si>
  <si>
    <t>PO-00W-DT 00001 x 50639</t>
  </si>
  <si>
    <t>PO-00W-DT 00001 x 50640</t>
  </si>
  <si>
    <t>PO-00W-DT 00001 x 50641</t>
  </si>
  <si>
    <t>PO-00W-DT 00001 x 50642</t>
  </si>
  <si>
    <t>PO-00W-DT 00001 x 50643</t>
  </si>
  <si>
    <t>PO-00W-DT 00001 x 50644</t>
  </si>
  <si>
    <t>PO-00W-DT 00001 x 50645</t>
  </si>
  <si>
    <t>PO-00W-DT 00001 x 50646</t>
  </si>
  <si>
    <t>PO-00W-DT 00001 x 50647</t>
  </si>
  <si>
    <t>PO-00W-DT 00001 x 50648</t>
  </si>
  <si>
    <t>PO-00W-DT 00001 x 50649</t>
  </si>
  <si>
    <t>PO-00W-DT 00001 x 50650</t>
  </si>
  <si>
    <t>PO-00W-DT 00001 x 50651</t>
  </si>
  <si>
    <t>PO-00W-DT 00001 x 50652</t>
  </si>
  <si>
    <t>PO-00W-DT 00001 x 50653</t>
  </si>
  <si>
    <t>PO-00W-DT 00001 x 50654</t>
  </si>
  <si>
    <t>PO-00W-DT 00001 x 50655</t>
  </si>
  <si>
    <t>PO-00W-DT 00001 x 50656</t>
  </si>
  <si>
    <t>PO-00W-DT 00001 x 50657</t>
  </si>
  <si>
    <t>PO-00W-DT 00001 x 50658</t>
  </si>
  <si>
    <t>PO-00W-DT 00001 x 50659</t>
  </si>
  <si>
    <t>PO-00W-DT 00001 x 50660</t>
  </si>
  <si>
    <t>PO-00W-DT 00001 x 50661</t>
  </si>
  <si>
    <t>PO-00W-DT 00001 x 50662</t>
  </si>
  <si>
    <t>PO-00W-DT 00001 x 50663</t>
  </si>
  <si>
    <t>PO-00W-DT 00001 x 50664</t>
  </si>
  <si>
    <t>PO-00W-DT 00001 x 50665</t>
  </si>
  <si>
    <t>PO-00W-DT 00001 x 50666</t>
  </si>
  <si>
    <t>PO-00W-DT 00001 x 50667</t>
  </si>
  <si>
    <t>PO-00W-DT 00001 x 50668</t>
  </si>
  <si>
    <t>PO-00W-DT 00001 x 50669</t>
  </si>
  <si>
    <t>PO-00W-DT 00001 x 50670</t>
  </si>
  <si>
    <t>PO-00W-DT 00001 x 50671</t>
  </si>
  <si>
    <t>PO-00W-DT 00001 x 50672</t>
  </si>
  <si>
    <t>PO-00W-DT 00001 x 50673</t>
  </si>
  <si>
    <t>PO-00W-DT 00001 x 50674</t>
  </si>
  <si>
    <t>PO-00W-DT 00001 x 50675</t>
  </si>
  <si>
    <t>PO-00W-DT 00001 x 50676</t>
  </si>
  <si>
    <t>PO-00W-DT 00001 x 50677</t>
  </si>
  <si>
    <t>PO-00W-DT 00001 x 50678</t>
  </si>
  <si>
    <t>PO-00W-DT 00001 x 50679</t>
  </si>
  <si>
    <t>PO-00W-DT 00001 x 50680</t>
  </si>
  <si>
    <t>PO-00W-DT 00001 x 50681</t>
  </si>
  <si>
    <t>PO-00W-DT 00001 x 50682</t>
  </si>
  <si>
    <t>PO-00W-DT 00001 x 50683</t>
  </si>
  <si>
    <t>PO-00W-DT 00001 x 50684</t>
  </si>
  <si>
    <t>PO-00W-DT 00001 x 50685</t>
  </si>
  <si>
    <t>PO-00W-DT 00001 x 50686</t>
  </si>
  <si>
    <t>PO-00W-DT 00001 x 50687</t>
  </si>
  <si>
    <t>PO-00W-DT 00001 x 50688</t>
  </si>
  <si>
    <t>PO-00W-DT 00001 x 50689</t>
  </si>
  <si>
    <t>PO-00W-DT 00001 x 50690</t>
  </si>
  <si>
    <t>PO-00W-DT 00001 x 50691</t>
  </si>
  <si>
    <t>PO-00W-DT 00001 x 50692</t>
  </si>
  <si>
    <t>PO-00W-DT 00001 x 50693</t>
  </si>
  <si>
    <t>PO-00W-DT 00001 x 50694</t>
  </si>
  <si>
    <t>PO-00W-DT 00001 x 50695</t>
  </si>
  <si>
    <t>PO-00W-DT 00001 x 50696</t>
  </si>
  <si>
    <t>PO-00W-DT 00001 x 50697</t>
  </si>
  <si>
    <t>PO-00W-DT 00001 x 50698</t>
  </si>
  <si>
    <t>PO-00W-DT 00001 x 50699</t>
  </si>
  <si>
    <t>PO-00W-DT 00001 x 50700</t>
  </si>
  <si>
    <t>PO-00W-DT 00001 x 50701</t>
  </si>
  <si>
    <t>PO-00W-DT 00001 x 50702</t>
  </si>
  <si>
    <t>PO-00W-DT 00001 x 50703</t>
  </si>
  <si>
    <t>PO-00W-DT 00001 x 50704</t>
  </si>
  <si>
    <t>PO-00W-DT 00001 x 50705</t>
  </si>
  <si>
    <t>PO-00W-DT 00001 x 50706</t>
  </si>
  <si>
    <t>PO-00W-DT 00001 x 50707</t>
  </si>
  <si>
    <t>PO-00W-DT 00001 x 50708</t>
  </si>
  <si>
    <t>PO-00W-DT 00001 x 50709</t>
  </si>
  <si>
    <t>PO-00W-DT 00001 x 50710</t>
  </si>
  <si>
    <t>PO-00W-DT 00001 x 50711</t>
  </si>
  <si>
    <t>PO-00W-DT 00001 x 50712</t>
  </si>
  <si>
    <t>PO-00W-DT 00001 x 50713</t>
  </si>
  <si>
    <t>PO-00W-DT 00001 x 50714</t>
  </si>
  <si>
    <t>PO-00W-DT 00001 x 50715</t>
  </si>
  <si>
    <t>PO-00W-DT 00001 x 50716</t>
  </si>
  <si>
    <t>PO-00W-DT 00001 x 50717</t>
  </si>
  <si>
    <t>PO-00W-DT 00001 x 50718</t>
  </si>
  <si>
    <t>PO-00W-DT 00001 x 50719</t>
  </si>
  <si>
    <t>PO-00W-DT 00001 x 50720</t>
  </si>
  <si>
    <t>PO-00W-DT 00001 x 50721</t>
  </si>
  <si>
    <t>PO-00W-DT 00001 x 50722</t>
  </si>
  <si>
    <t>PO-00W-DT 00001 x 50723</t>
  </si>
  <si>
    <t>PO-00W-DT 00001 x 50724</t>
  </si>
  <si>
    <t>PO-00W-DT 00001 x 50725</t>
  </si>
  <si>
    <t>PO-00W-DT 00001 x 50726</t>
  </si>
  <si>
    <t>PO-00W-DT 00001 x 50727</t>
  </si>
  <si>
    <t>PO-00W-DT 00001 x 50728</t>
  </si>
  <si>
    <t>PO-00W-DT 00001 x 50729</t>
  </si>
  <si>
    <t>PO-00W-DT 00001 x 50730</t>
  </si>
  <si>
    <t>PO-00W-DT 00001 x 50731</t>
  </si>
  <si>
    <t>PO-00W-DT 00001 x 50732</t>
  </si>
  <si>
    <t>PO-00W-DT 00001 x 50733</t>
  </si>
  <si>
    <t>PO-00W-DT 00001 x 50734</t>
  </si>
  <si>
    <t>PO-00W-DT 00001 x 50735</t>
  </si>
  <si>
    <t>PO-00W-DT 00001 x 50736</t>
  </si>
  <si>
    <t>PO-00W-DT 00001 x 50737</t>
  </si>
  <si>
    <t>PO-00W-DT 00001 x 50738</t>
  </si>
  <si>
    <t>PO-00W-DT 00001 x 50739</t>
  </si>
  <si>
    <t>PO-00W-DT 00001 x 50740</t>
  </si>
  <si>
    <t>PO-00W-DT 00001 x 50741</t>
  </si>
  <si>
    <t>PO-00W-DT 00001 x 50742</t>
  </si>
  <si>
    <t>PO-00W-DT 00001 x 50743</t>
  </si>
  <si>
    <t>PO-00W-DT 00001 x 50744</t>
  </si>
  <si>
    <t>PO-00W-DT 00001 x 50745</t>
  </si>
  <si>
    <t>PO-00W-DT 00001 x 50746</t>
  </si>
  <si>
    <t>PO-00W-DT 00001 x 50747</t>
  </si>
  <si>
    <t>PO-00W-DT 00001 x 50748</t>
  </si>
  <si>
    <t>PO-00W-DT 00001 x 50749</t>
  </si>
  <si>
    <t>PO-00W-DT 00001 x 50750</t>
  </si>
  <si>
    <t>PO-00W-DT 00001 x 50751</t>
  </si>
  <si>
    <t>PO-00W-DT 00001 x 50752</t>
  </si>
  <si>
    <t>PO-00W-DT 00001 x 50753</t>
  </si>
  <si>
    <t>PO-00W-DT 00001 x 50754</t>
  </si>
  <si>
    <t>PO-00W-DT 00001 x 50755</t>
  </si>
  <si>
    <t>PO-00W-DT 00001 x 50756</t>
  </si>
  <si>
    <t>PO-00W-DT 00001 x 50757</t>
  </si>
  <si>
    <t>PO-00W-DT 00001 x 50758</t>
  </si>
  <si>
    <t>PO-00W-DT 00001 x 50759</t>
  </si>
  <si>
    <t>PO-00W-DT 00001 x 50760</t>
  </si>
  <si>
    <t>PO-00W-DT 00001 x 50761</t>
  </si>
  <si>
    <t>PO-00W-DT 00001 x 50762</t>
  </si>
  <si>
    <t>PO-00W-DT 00001 x 50763</t>
  </si>
  <si>
    <t>PO-00W-DT 00001 x 50764</t>
  </si>
  <si>
    <t>PO-00W-DT 00001 x 50765</t>
  </si>
  <si>
    <t>PO-00W-DT 00001 x 50766</t>
  </si>
  <si>
    <t>PO-00W-DT 00001 x 50767</t>
  </si>
  <si>
    <t>PO-00W-DT 00001 x 50768</t>
  </si>
  <si>
    <t>PO-00W-DT 00001 x 50769</t>
  </si>
  <si>
    <t>PO-00W-DT 00001 x 50770</t>
  </si>
  <si>
    <t>PO-00W-DT 00001 x 50771</t>
  </si>
  <si>
    <t>PO-00W-DT 00001 x 50772</t>
  </si>
  <si>
    <t>PO-00W-DT 00001 x 50773</t>
  </si>
  <si>
    <t>PO-00W-DT 00001 x 50774</t>
  </si>
  <si>
    <t>PO-00W-DT 00001 x 50775</t>
  </si>
  <si>
    <t>PO-00W-DT 00001 x 50776</t>
  </si>
  <si>
    <t>PO-00W-DT 00001 x 50777</t>
  </si>
  <si>
    <t>PO-00W-DT 00001 x 50778</t>
  </si>
  <si>
    <t>PO-00W-DT 00001 x 50779</t>
  </si>
  <si>
    <t>PO-00W-DT 00001 x 50780</t>
  </si>
  <si>
    <t>PO-00W-DT 00001 x 50781</t>
  </si>
  <si>
    <t>PO-00W-DT 00001 x 50782</t>
  </si>
  <si>
    <t>PO-00W-DT 00001 x 50783</t>
  </si>
  <si>
    <t>PO-00W-DT 00001 x 50784</t>
  </si>
  <si>
    <t>PO-00W-DT 00001 x 50785</t>
  </si>
  <si>
    <t>PO-00W-DT 00001 x 50786</t>
  </si>
  <si>
    <t>PO-00W-DT 00001 x 50787</t>
  </si>
  <si>
    <t>PO-00W-DT 00001 x 50788</t>
  </si>
  <si>
    <t>PO-00W-DT 00001 x 50789</t>
  </si>
  <si>
    <t>PO-00W-DT 00001 x 50790</t>
  </si>
  <si>
    <t>PO-00W-DT 00001 x 50791</t>
  </si>
  <si>
    <t>PO-00W-DT 00001 x 50792</t>
  </si>
  <si>
    <t>PO-00W-DT 00001 x 50793</t>
  </si>
  <si>
    <t>PO-00W-DT 00001 x 50794</t>
  </si>
  <si>
    <t>PO-00W-DT 00001 x 50795</t>
  </si>
  <si>
    <t>PO-00W-DT 00001 x 50796</t>
  </si>
  <si>
    <t>PO-00W-DT 00001 x 50797</t>
  </si>
  <si>
    <t>PO-00W-DT 00001 x 50798</t>
  </si>
  <si>
    <t>PO-00W-DT 00001 x 50799</t>
  </si>
  <si>
    <t>PO-00W-DT 00001 x 50800</t>
  </si>
  <si>
    <t>PO-00W-DT 00001 x 50801</t>
  </si>
  <si>
    <t>PO-00W-DT 00001 x 50802</t>
  </si>
  <si>
    <t>PO-00W-DT 00001 x 50803</t>
  </si>
  <si>
    <t>PO-00W-DT 00001 x 50804</t>
  </si>
  <si>
    <t>PO-00W-DT 00001 x 50805</t>
  </si>
  <si>
    <t>PO-00W-DT 00001 x 50806</t>
  </si>
  <si>
    <t>PO-00W-DT 00001 x 50807</t>
  </si>
  <si>
    <t>PO-00W-DT 00001 x 50808</t>
  </si>
  <si>
    <t>PO-00W-DT 00001 x 50809</t>
  </si>
  <si>
    <t>PO-00W-DT 00001 x 50810</t>
  </si>
  <si>
    <t>PO-00W-DT 00001 x 50811</t>
  </si>
  <si>
    <t>PO-00W-DT 00001 x 50812</t>
  </si>
  <si>
    <t>PO-00W-DT 00001 x 50813</t>
  </si>
  <si>
    <t>PO-00W-DT 00001 x 50814</t>
  </si>
  <si>
    <t>PO-00W-DT 00001 x 50815</t>
  </si>
  <si>
    <t>PO-00W-DT 00001 x 50816</t>
  </si>
  <si>
    <t>PO-00W-DT 00001 x 50817</t>
  </si>
  <si>
    <t>PO-00W-DT 00001 x 50818</t>
  </si>
  <si>
    <t>PO-00W-DT 00001 x 50819</t>
  </si>
  <si>
    <t>PO-00W-DT 00001 x 50820</t>
  </si>
  <si>
    <t>PO-00W-DT 00001 x 50821</t>
  </si>
  <si>
    <t>PO-00W-DT 00001 x 50822</t>
  </si>
  <si>
    <t>PO-00W-DT 00001 x 50823</t>
  </si>
  <si>
    <t>PO-00W-DT 00001 x 50824</t>
  </si>
  <si>
    <t>PO-00W-DT 00001 x 50825</t>
  </si>
  <si>
    <t>PO-00W-DT 00001 x 50826</t>
  </si>
  <si>
    <t>PO-00W-DT 00001 x 50827</t>
  </si>
  <si>
    <t>PO-00W-DT 00001 x 50828</t>
  </si>
  <si>
    <t>PO-00W-DT 00001 x 50829</t>
  </si>
  <si>
    <t>PO-00W-DT 00001 x 50830</t>
  </si>
  <si>
    <t>PO-00W-DT 00001 x 50831</t>
  </si>
  <si>
    <t>PO-00W-DT 00001 x 50832</t>
  </si>
  <si>
    <t>PO-00W-DT 00001 x 50833</t>
  </si>
  <si>
    <t>PO-00W-DT 00001 x 50834</t>
  </si>
  <si>
    <t>PO-00W-DT 00001 x 50835</t>
  </si>
  <si>
    <t>PO-00W-DT 00001 x 50836</t>
  </si>
  <si>
    <t>PO-00W-DT 00001 x 50837</t>
  </si>
  <si>
    <t>PO-00W-DT 00001 x 50838</t>
  </si>
  <si>
    <t>PO-00W-DT 00001 x 50839</t>
  </si>
  <si>
    <t>PO-00W-DT 00001 x 50840</t>
  </si>
  <si>
    <t>PO-00W-DT 00001 x 50841</t>
  </si>
  <si>
    <t>PO-00W-DT 00001 x 50842</t>
  </si>
  <si>
    <t>PO-00W-DT 00001 x 50843</t>
  </si>
  <si>
    <t>PO-00W-DT 00001 x 50844</t>
  </si>
  <si>
    <t>PO-00W-DT 00001 x 50845</t>
  </si>
  <si>
    <t>PO-00W-DT 00001 x 50846</t>
  </si>
  <si>
    <t>PO-00W-DT 00001 x 50847</t>
  </si>
  <si>
    <t>PO-00W-DT 00001 x 50848</t>
  </si>
  <si>
    <t>PO-00W-DT 00001 x 50849</t>
  </si>
  <si>
    <t>PO-00W-DT 00001 x 50850</t>
  </si>
  <si>
    <t>PO-00W-DT 00001 x 50851</t>
  </si>
  <si>
    <t>PO-00W-DT 00001 x 50852</t>
  </si>
  <si>
    <t>PO-00W-DT 00001 x 50853</t>
  </si>
  <si>
    <t>PO-00W-DT 00001 x 50854</t>
  </si>
  <si>
    <t>PO-00W-DT 00001 x 50855</t>
  </si>
  <si>
    <t>PO-00W-DT 00001 x 50856</t>
  </si>
  <si>
    <t>PO-00W-DT 00001 x 50857</t>
  </si>
  <si>
    <t>PO-00W-DT 00001 x 50858</t>
  </si>
  <si>
    <t>PO-00W-DT 00001 x 50859</t>
  </si>
  <si>
    <t>PO-00W-DT 00001 x 50860</t>
  </si>
  <si>
    <t>PO-00W-DT 00001 x 50861</t>
  </si>
  <si>
    <t>PO-00W-DT 00001 x 50862</t>
  </si>
  <si>
    <t>PO-00W-DT 00001 x 50863</t>
  </si>
  <si>
    <t>PO-00W-DT 00001 x 50864</t>
  </si>
  <si>
    <t>PO-00W-DT 00001 x 50865</t>
  </si>
  <si>
    <t>PO-00W-DT 00001 x 50866</t>
  </si>
  <si>
    <t>PO-00W-DT 00001 x 50867</t>
  </si>
  <si>
    <t>PO-00W-DT 00001 x 50868</t>
  </si>
  <si>
    <t>PO-00W-DT 00001 x 50869</t>
  </si>
  <si>
    <t>PO-00W-DT 00001 x 50870</t>
  </si>
  <si>
    <t>PO-00W-DT 00001 x 50871</t>
  </si>
  <si>
    <t>PO-00W-DT 00001 x 50872</t>
  </si>
  <si>
    <t>PO-00W-DT 00001 x 50873</t>
  </si>
  <si>
    <t>PO-00W-DT 00001 x 50874</t>
  </si>
  <si>
    <t>PO-00W-DT 00001 x 50875</t>
  </si>
  <si>
    <t>PO-00W-DT 00001 x 50876</t>
  </si>
  <si>
    <t>PO-00W-DT 00001 x 50877</t>
  </si>
  <si>
    <t>PO-00W-DT 00001 x 50878</t>
  </si>
  <si>
    <t>PO-00W-DT 00001 x 50879</t>
  </si>
  <si>
    <t>PO-00W-DT 00001 x 50880</t>
  </si>
  <si>
    <t>PO-00W-DT 00001 x 50881</t>
  </si>
  <si>
    <t>PO-00W-DT 00001 x 50882</t>
  </si>
  <si>
    <t>PO-00W-DT 00001 x 50883</t>
  </si>
  <si>
    <t>PO-00W-DT 00001 x 50884</t>
  </si>
  <si>
    <t>PO-00W-DT 00001 x 50885</t>
  </si>
  <si>
    <t>PO-00W-DT 00001 x 50886</t>
  </si>
  <si>
    <t>PO-00W-DT 00001 x 50887</t>
  </si>
  <si>
    <t>PO-00W-DT 00001 x 50888</t>
  </si>
  <si>
    <t>PO-00W-DT 00001 x 50889</t>
  </si>
  <si>
    <t>PO-00W-DT 00001 x 50890</t>
  </si>
  <si>
    <t>PO-00W-DT 00001 x 50891</t>
  </si>
  <si>
    <t>PO-00W-DT 00001 x 50892</t>
  </si>
  <si>
    <t>PO-00W-DT 00001 x 50893</t>
  </si>
  <si>
    <t>PO-00W-DT 00001 x 50894</t>
  </si>
  <si>
    <t>PO-00W-DT 00001 x 50895</t>
  </si>
  <si>
    <t>PO-00W-DT 00001 x 50896</t>
  </si>
  <si>
    <t>PO-00W-DT 00001 x 50897</t>
  </si>
  <si>
    <t>PO-00W-DT 00001 x 50898</t>
  </si>
  <si>
    <t>PO-00W-DT 00001 x 50899</t>
  </si>
  <si>
    <t>PO-00W-DT 00001 x 50900</t>
  </si>
  <si>
    <t>PO-00W-DT 00001 x 50901</t>
  </si>
  <si>
    <t>PO-00W-DT 00001 x 50902</t>
  </si>
  <si>
    <t>PO-00W-DT 00001 x 50903</t>
  </si>
  <si>
    <t>PO-00W-DT 00001 x 50904</t>
  </si>
  <si>
    <t>PO-00W-DT 00001 x 50905</t>
  </si>
  <si>
    <t>PO-00W-DT 00001 x 50906</t>
  </si>
  <si>
    <t>PO-00W-DT 00001 x 50907</t>
  </si>
  <si>
    <t>PO-00W-DT 00001 x 50908</t>
  </si>
  <si>
    <t>PO-00W-DT 00001 x 50909</t>
  </si>
  <si>
    <t>PO-00W-DT 00001 x 50910</t>
  </si>
  <si>
    <t>PO-00W-DT 00001 x 50911</t>
  </si>
  <si>
    <t>PO-00W-DT 00001 x 50912</t>
  </si>
  <si>
    <t>PO-00W-DT 00001 x 50913</t>
  </si>
  <si>
    <t>PO-00W-DT 00001 x 50914</t>
  </si>
  <si>
    <t>PO-00W-DT 00001 x 50915</t>
  </si>
  <si>
    <t>PO-00W-DT 00001 x 50916</t>
  </si>
  <si>
    <t>PO-00W-DT 00001 x 50917</t>
  </si>
  <si>
    <t>PO-00W-DT 00001 x 50918</t>
  </si>
  <si>
    <t>PO-00W-DT 00001 x 50919</t>
  </si>
  <si>
    <t>PO-00W-DT 00001 x 50920</t>
  </si>
  <si>
    <t>PO-00W-DT 00001 x 50921</t>
  </si>
  <si>
    <t>PO-00W-DT 00001 x 50922</t>
  </si>
  <si>
    <t>PO-00W-DT 00001 x 50923</t>
  </si>
  <si>
    <t>PO-00W-DT 00001 x 50924</t>
  </si>
  <si>
    <t>PO-00W-DT 00001 x 50925</t>
  </si>
  <si>
    <t>PO-00W-DT 00001 x 50926</t>
  </si>
  <si>
    <t>PO-00W-DT 00001 x 50927</t>
  </si>
  <si>
    <t>PO-00W-DT 00001 x 50928</t>
  </si>
  <si>
    <t>PO-00W-DT 00001 x 50929</t>
  </si>
  <si>
    <t>PO-00W-DT 00001 x 50930</t>
  </si>
  <si>
    <t>PO-00W-DT 00001 x 50931</t>
  </si>
  <si>
    <t>PO-00W-DT 00001 x 50932</t>
  </si>
  <si>
    <t>PO-00W-DT 00001 x 50933</t>
  </si>
  <si>
    <t>PO-00W-DT 00001 x 50934</t>
  </si>
  <si>
    <t>PO-00W-DT 00001 x 50935</t>
  </si>
  <si>
    <t>PO-00W-DT 00001 x 50936</t>
  </si>
  <si>
    <t>PO-00W-DT 00001 x 50937</t>
  </si>
  <si>
    <t>PO-00W-DT 00001 x 50938</t>
  </si>
  <si>
    <t>PO-00W-DT 00001 x 50939</t>
  </si>
  <si>
    <t>PO-00W-DT 00001 x 50940</t>
  </si>
  <si>
    <t>PO-00W-DT 00001 x 50941</t>
  </si>
  <si>
    <t>PO-00W-DT 00001 x 50942</t>
  </si>
  <si>
    <t>PO-00W-DT 00001 x 50943</t>
  </si>
  <si>
    <t>PO-00W-DT 00001 x 50944</t>
  </si>
  <si>
    <t>PO-00W-DT 00001 x 50945</t>
  </si>
  <si>
    <t>PO-00W-DT 00001 x 50946</t>
  </si>
  <si>
    <t>PO-00W-DT 00001 x 50947</t>
  </si>
  <si>
    <t>PO-00W-DT 00001 x 50948</t>
  </si>
  <si>
    <t>PO-00W-DT 00001 x 50949</t>
  </si>
  <si>
    <t>PO-00W-DT 00001 x 50950</t>
  </si>
  <si>
    <t>PO-00W-DT 00001 x 50951</t>
  </si>
  <si>
    <t>PO-00W-DT 00001 x 50952</t>
  </si>
  <si>
    <t>PO-00W-DT 00001 x 50953</t>
  </si>
  <si>
    <t>PO-00W-DT 00001 x 50954</t>
  </si>
  <si>
    <t>PO-00W-DT 00001 x 50955</t>
  </si>
  <si>
    <t>PO-00W-DT 00001 x 50956</t>
  </si>
  <si>
    <t>PO-00W-DT 00001 x 50957</t>
  </si>
  <si>
    <t>PO-00W-DT 00001 x 50958</t>
  </si>
  <si>
    <t>PO-00W-DT 00001 x 50959</t>
  </si>
  <si>
    <t>PO-00W-DT 00001 x 50960</t>
  </si>
  <si>
    <t>PO-00W-DT 00001 x 50961</t>
  </si>
  <si>
    <t>PO-00W-DT 00001 x 50962</t>
  </si>
  <si>
    <t>PO-00W-DT 00001 x 50963</t>
  </si>
  <si>
    <t>PO-00W-DT 00001 x 50964</t>
  </si>
  <si>
    <t>PO-00W-DT 00001 x 50965</t>
  </si>
  <si>
    <t>PO-00W-DT 00001 x 50966</t>
  </si>
  <si>
    <t>PO-00W-DT 00001 x 50967</t>
  </si>
  <si>
    <t>PO-00W-DT 00001 x 50968</t>
  </si>
  <si>
    <t>PO-00W-DT 00001 x 50969</t>
  </si>
  <si>
    <t>PO-00W-DT 00001 x 50970</t>
  </si>
  <si>
    <t>PO-00W-DT 00001 x 50971</t>
  </si>
  <si>
    <t>PO-00W-DT 00001 x 50972</t>
  </si>
  <si>
    <t>PO-00W-DT 00001 x 50973</t>
  </si>
  <si>
    <t>PO-00W-DT 00001 x 50974</t>
  </si>
  <si>
    <t>PO-00W-DT 00001 x 50975</t>
  </si>
  <si>
    <t>PO-00W-DT 00001 x 50976</t>
  </si>
  <si>
    <t>PO-00W-DT 00001 x 50977</t>
  </si>
  <si>
    <t>PO-00W-DT 00001 x 50978</t>
  </si>
  <si>
    <t>PO-00W-DT 00001 x 50979</t>
  </si>
  <si>
    <t>PO-00W-DT 00001 x 50980</t>
  </si>
  <si>
    <t>PO-00W-DT 00001 x 50981</t>
  </si>
  <si>
    <t>PO-00W-DT 00001 x 50982</t>
  </si>
  <si>
    <t>PO-00W-DT 00001 x 50983</t>
  </si>
  <si>
    <t>PO-00W-DT 00001 x 50984</t>
  </si>
  <si>
    <t>PO-00W-DT 00001 x 50985</t>
  </si>
  <si>
    <t>PO-00W-DT 00001 x 50986</t>
  </si>
  <si>
    <t>PO-00W-DT 00001 x 50987</t>
  </si>
  <si>
    <t>PO-00W-DT 00001 x 50988</t>
  </si>
  <si>
    <t>PO-00W-DT 00001 x 50989</t>
  </si>
  <si>
    <t>PO-00W-DT 00001 x 50990</t>
  </si>
  <si>
    <t>PO-00W-DT 00001 x 50991</t>
  </si>
  <si>
    <t>PO-00W-DT 00001 x 50992</t>
  </si>
  <si>
    <t>PO-00W-DT 00001 x 50993</t>
  </si>
  <si>
    <t>PO-00W-DT 00001 x 50994</t>
  </si>
  <si>
    <t>PO-00W-DT 00001 x 50995</t>
  </si>
  <si>
    <t>PO-00W-DT 00001 x 50996</t>
  </si>
  <si>
    <t>PO-00W-DT 00001 x 50997</t>
  </si>
  <si>
    <t>PO-00W-DT 00001 x 50998</t>
  </si>
  <si>
    <t>PO-00W-DT 00001 x 50999</t>
  </si>
  <si>
    <t>PO-00W-DT 00001 x 51000</t>
  </si>
  <si>
    <t>PO-00W-DT 00001 x 51001</t>
  </si>
  <si>
    <t>PO-00W-DT 00001 x 51002</t>
  </si>
  <si>
    <t>PO-00W-DT 00001 x 51003</t>
  </si>
  <si>
    <t>PO-00W-DT 00001 x 51004</t>
  </si>
  <si>
    <t>PO-00W-DT 00001 x 51005</t>
  </si>
  <si>
    <t>PO-00W-DT 00001 x 51006</t>
  </si>
  <si>
    <t>PO-00W-DT 00001 x 51007</t>
  </si>
  <si>
    <t>PO-00W-DT 00001 x 51008</t>
  </si>
  <si>
    <t>PO-00W-DT 00001 x 51009</t>
  </si>
  <si>
    <t>PO-00W-DT 00001 x 51010</t>
  </si>
  <si>
    <t>PO-00W-DT 00001 x 51011</t>
  </si>
  <si>
    <t>PO-00W-DT 00001 x 51012</t>
  </si>
  <si>
    <t>PO-00W-DT 00001 x 51013</t>
  </si>
  <si>
    <t>PO-00W-DT 00001 x 51014</t>
  </si>
  <si>
    <t>PO-00W-DT 00001 x 51015</t>
  </si>
  <si>
    <t>PO-00W-DT 00001 x 51016</t>
  </si>
  <si>
    <t>PO-00W-DT 00001 x 51017</t>
  </si>
  <si>
    <t>PO-00W-DT 00001 x 51018</t>
  </si>
  <si>
    <t>PO-00W-DT 00001 x 51019</t>
  </si>
  <si>
    <t>PO-00W-DT 00001 x 51020</t>
  </si>
  <si>
    <t>PO-00W-DT 00001 x 51021</t>
  </si>
  <si>
    <t>PO-00W-DT 00001 x 51022</t>
  </si>
  <si>
    <t>PO-00W-DT 00001 x 51023</t>
  </si>
  <si>
    <t>PO-00W-DT 00001 x 51024</t>
  </si>
  <si>
    <t>PO-00W-DT 00001 x 51025</t>
  </si>
  <si>
    <t>PO-00W-DT 00001 x 51026</t>
  </si>
  <si>
    <t>PO-00W-DT 00001 x 51027</t>
  </si>
  <si>
    <t>PO-00W-DT 00001 x 51028</t>
  </si>
  <si>
    <t>PO-00W-DT 00001 x 51029</t>
  </si>
  <si>
    <t>PO-00W-DT 00001 x 51030</t>
  </si>
  <si>
    <t>PO-00W-DT 00001 x 51031</t>
  </si>
  <si>
    <t>PO-00W-DT 00001 x 51032</t>
  </si>
  <si>
    <t>PO-00W-DT 00001 x 51033</t>
  </si>
  <si>
    <t>PO-00W-DT 00001 x 51034</t>
  </si>
  <si>
    <t>PO-00W-DT 00001 x 51035</t>
  </si>
  <si>
    <t>PO-00W-DT 00001 x 51036</t>
  </si>
  <si>
    <t>PO-00W-DT 00001 x 51037</t>
  </si>
  <si>
    <t>PO-00W-DT 00001 x 51038</t>
  </si>
  <si>
    <t>PO-00W-DT 00001 x 51039</t>
  </si>
  <si>
    <t>PO-00W-DT 00001 x 51040</t>
  </si>
  <si>
    <t>PO-00W-DT 00001 x 51041</t>
  </si>
  <si>
    <t>PO-00W-DT 00001 x 51042</t>
  </si>
  <si>
    <t>PO-00W-DT 00001 x 51043</t>
  </si>
  <si>
    <t>PO-00W-DT 00001 x 51044</t>
  </si>
  <si>
    <t>PO-00W-DT 00001 x 51045</t>
  </si>
  <si>
    <t>PO-00W-DT 00001 x 51046</t>
  </si>
  <si>
    <t>PO-00W-DT 00001 x 51047</t>
  </si>
  <si>
    <t>PO-00W-DT 00001 x 51048</t>
  </si>
  <si>
    <t>PO-00W-DT 00001 x 51049</t>
  </si>
  <si>
    <t>PO-00W-DT 00001 x 51050</t>
  </si>
  <si>
    <t>PO-00W-DT 00001 x 51051</t>
  </si>
  <si>
    <t>PO-00W-DT 00001 x 51052</t>
  </si>
  <si>
    <t>PO-00W-DT 00001 x 51053</t>
  </si>
  <si>
    <t>PO-00W-DT 00001 x 51054</t>
  </si>
  <si>
    <t>PO-00W-DT 00001 x 51055</t>
  </si>
  <si>
    <t>PO-00W-DT 00001 x 51056</t>
  </si>
  <si>
    <t>PO-00W-DT 00001 x 51057</t>
  </si>
  <si>
    <t>PO-00W-DT 00001 x 51058</t>
  </si>
  <si>
    <t>PO-00W-DT 00001 x 51059</t>
  </si>
  <si>
    <t>PO-00W-DT 00001 x 51060</t>
  </si>
  <si>
    <t>PO-00W-DT 00001 x 51061</t>
  </si>
  <si>
    <t>PO-00W-DT 00001 x 51062</t>
  </si>
  <si>
    <t>PO-00W-DT 00001 x 51063</t>
  </si>
  <si>
    <t>PO-00W-DT 00001 x 51064</t>
  </si>
  <si>
    <t>PO-00W-DT 00001 x 51065</t>
  </si>
  <si>
    <t>PO-00W-DT 00001 x 51066</t>
  </si>
  <si>
    <t>PO-00W-DT 00001 x 51067</t>
  </si>
  <si>
    <t>PO-00W-DT 00001 x 51068</t>
  </si>
  <si>
    <t>PO-00W-DT 00001 x 51069</t>
  </si>
  <si>
    <t>PO-00W-DT 00001 x 51070</t>
  </si>
  <si>
    <t>PO-00W-DT 00001 x 51071</t>
  </si>
  <si>
    <t>PO-00W-DT 00001 x 51072</t>
  </si>
  <si>
    <t>PO-00W-DT 00001 x 51073</t>
  </si>
  <si>
    <t>PO-00W-DT 00001 x 51074</t>
  </si>
  <si>
    <t>PO-00W-DT 00001 x 51075</t>
  </si>
  <si>
    <t>PO-00W-DT 00001 x 51076</t>
  </si>
  <si>
    <t>PO-00W-DT 00001 x 51077</t>
  </si>
  <si>
    <t>PO-00W-DT 00001 x 51078</t>
  </si>
  <si>
    <t>PO-00W-DT 00001 x 51079</t>
  </si>
  <si>
    <t>PO-00W-DT 00001 x 51080</t>
  </si>
  <si>
    <t>PO-00W-DT 00001 x 51081</t>
  </si>
  <si>
    <t>PO-00W-DT 00001 x 51082</t>
  </si>
  <si>
    <t>PO-00W-DT 00001 x 51083</t>
  </si>
  <si>
    <t>PO-00W-DT 00001 x 51084</t>
  </si>
  <si>
    <t>PO-00W-DT 00001 x 51085</t>
  </si>
  <si>
    <t>PO-00W-DT 00001 x 51086</t>
  </si>
  <si>
    <t>PO-00W-DT 00001 x 51087</t>
  </si>
  <si>
    <t>PO-00W-DT 00001 x 51088</t>
  </si>
  <si>
    <t>PO-00W-DT 00001 x 51089</t>
  </si>
  <si>
    <t>PO-00W-DT 00001 x 51090</t>
  </si>
  <si>
    <t>PO-00W-DT 00001 x 51091</t>
  </si>
  <si>
    <t>PO-00W-DT 00001 x 51092</t>
  </si>
  <si>
    <t>PO-00W-DT 00001 x 51093</t>
  </si>
  <si>
    <t>PO-00W-DT 00001 x 51094</t>
  </si>
  <si>
    <t>PO-00W-DT 00001 x 51095</t>
  </si>
  <si>
    <t>PO-00W-DT 00001 x 51096</t>
  </si>
  <si>
    <t>PO-00W-DT 00001 x 51097</t>
  </si>
  <si>
    <t>PO-00W-DT 00001 x 51098</t>
  </si>
  <si>
    <t>PO-00W-DT 00001 x 51099</t>
  </si>
  <si>
    <t>PO-00W-DT 00001 x 51100</t>
  </si>
  <si>
    <t>PO-00W-DT 00001 x 51101</t>
  </si>
  <si>
    <t>PO-00W-DT 00001 x 51102</t>
  </si>
  <si>
    <t>PO-00W-DT 00001 x 51103</t>
  </si>
  <si>
    <t>PO-00W-DT 00001 x 51104</t>
  </si>
  <si>
    <t>PO-00W-DT 00001 x 51105</t>
  </si>
  <si>
    <t>PO-00W-DT 00001 x 51106</t>
  </si>
  <si>
    <t>PO-00W-DT 00001 x 51107</t>
  </si>
  <si>
    <t>PO-00W-DT 00001 x 51108</t>
  </si>
  <si>
    <t>PO-00W-DT 00001 x 51109</t>
  </si>
  <si>
    <t>PO-00W-DT 00001 x 51110</t>
  </si>
  <si>
    <t>PO-00W-DT 00001 x 51111</t>
  </si>
  <si>
    <t>PO-00W-DT 00001 x 51112</t>
  </si>
  <si>
    <t>PO-00W-DT 00001 x 51113</t>
  </si>
  <si>
    <t>PO-00W-DT 00001 x 51114</t>
  </si>
  <si>
    <t>PO-00W-DT 00001 x 51115</t>
  </si>
  <si>
    <t>PO-00W-DT 00001 x 51116</t>
  </si>
  <si>
    <t>PO-00W-DT 00001 x 51117</t>
  </si>
  <si>
    <t>PO-00W-DT 00001 x 51118</t>
  </si>
  <si>
    <t>PO-00W-DT 00001 x 51119</t>
  </si>
  <si>
    <t>PO-00W-DT 00001 x 51120</t>
  </si>
  <si>
    <t>PO-00W-DT 00001 x 51121</t>
  </si>
  <si>
    <t>PO-00W-DT 00001 x 51122</t>
  </si>
  <si>
    <t>PO-00W-DT 00001 x 51123</t>
  </si>
  <si>
    <t>PO-00W-DT 00001 x 51124</t>
  </si>
  <si>
    <t>PO-00W-DT 00001 x 51125</t>
  </si>
  <si>
    <t>PO-00W-DT 00001 x 51126</t>
  </si>
  <si>
    <t>PO-00W-DT 00001 x 51127</t>
  </si>
  <si>
    <t>PO-00W-DT 00001 x 51128</t>
  </si>
  <si>
    <t>PO-00W-DT 00001 x 51129</t>
  </si>
  <si>
    <t>PO-00W-DT 00001 x 51130</t>
  </si>
  <si>
    <t>PO-00W-DT 00001 x 51131</t>
  </si>
  <si>
    <t>PO-00W-DT 00001 x 51132</t>
  </si>
  <si>
    <t>PO-00W-DT 00001 x 51133</t>
  </si>
  <si>
    <t>PO-00W-DT 00001 x 51134</t>
  </si>
  <si>
    <t>PO-00W-DT 00001 x 51135</t>
  </si>
  <si>
    <t>PO-00W-DT 00001 x 51136</t>
  </si>
  <si>
    <t>PO-00W-DT 00001 x 51137</t>
  </si>
  <si>
    <t>PO-00W-DT 00001 x 51138</t>
  </si>
  <si>
    <t>PO-00W-DT 00001 x 51139</t>
  </si>
  <si>
    <t>PO-00W-DT 00001 x 51140</t>
  </si>
  <si>
    <t>PO-00W-DT 00001 x 51141</t>
  </si>
  <si>
    <t>PO-00W-DT 00001 x 51142</t>
  </si>
  <si>
    <t>PO-00W-DT 00001 x 51143</t>
  </si>
  <si>
    <t>PO-00W-DT 00001 x 51144</t>
  </si>
  <si>
    <t>PO-00W-DT 00001 x 51145</t>
  </si>
  <si>
    <t>PO-00W-DT 00001 x 51146</t>
  </si>
  <si>
    <t>PO-00W-DT 00001 x 51147</t>
  </si>
  <si>
    <t>PO-00W-DT 00001 x 51148</t>
  </si>
  <si>
    <t>PO-00W-DT 00001 x 51149</t>
  </si>
  <si>
    <t>PO-00W-DT 00001 x 51150</t>
  </si>
  <si>
    <t>PO-00W-DT 00001 x 51151</t>
  </si>
  <si>
    <t>PO-00W-DT 00001 x 51152</t>
  </si>
  <si>
    <t>PO-00W-DT 00001 x 51153</t>
  </si>
  <si>
    <t>PO-00W-DT 00001 x 51154</t>
  </si>
  <si>
    <t>PO-00W-DT 00001 x 51155</t>
  </si>
  <si>
    <t>PO-00W-DT 00001 x 51156</t>
  </si>
  <si>
    <t>PO-00W-DT 00001 x 51157</t>
  </si>
  <si>
    <t>PO-00W-DT 00001 x 51158</t>
  </si>
  <si>
    <t>PO-00W-DT 00001 x 51159</t>
  </si>
  <si>
    <t>PO-00W-DT 00001 x 51160</t>
  </si>
  <si>
    <t>PO-00W-DT 00001 x 51161</t>
  </si>
  <si>
    <t>PO-00W-DT 00001 x 51162</t>
  </si>
  <si>
    <t>PO-00W-DT 00001 x 51163</t>
  </si>
  <si>
    <t>PO-00W-DT 00001 x 51164</t>
  </si>
  <si>
    <t>PO-00W-DT 00001 x 51165</t>
  </si>
  <si>
    <t>PO-00W-DT 00001 x 51166</t>
  </si>
  <si>
    <t>PO-00W-DT 00001 x 51167</t>
  </si>
  <si>
    <t>PO-00W-DT 00001 x 51168</t>
  </si>
  <si>
    <t>PO-00W-DT 00001 x 51169</t>
  </si>
  <si>
    <t>PO-00W-DT 00001 x 51170</t>
  </si>
  <si>
    <t>PO-00W-DT 00001 x 51171</t>
  </si>
  <si>
    <t>PO-00W-DT 00001 x 51172</t>
  </si>
  <si>
    <t>PO-00W-DT 00001 x 51173</t>
  </si>
  <si>
    <t>PO-00W-DT 00001 x 51174</t>
  </si>
  <si>
    <t>PO-00W-DT 00001 x 51175</t>
  </si>
  <si>
    <t>PO-00W-DT 00001 x 51176</t>
  </si>
  <si>
    <t>PO-00W-DT 00001 x 51177</t>
  </si>
  <si>
    <t>PO-00W-DT 00001 x 51178</t>
  </si>
  <si>
    <t>PO-00W-DT 00001 x 51179</t>
  </si>
  <si>
    <t>PO-00W-DT 00001 x 51180</t>
  </si>
  <si>
    <t>PO-00W-DT 00001 x 51181</t>
  </si>
  <si>
    <t>PO-00W-DT 00001 x 51182</t>
  </si>
  <si>
    <t>PO-00W-DT 00001 x 51183</t>
  </si>
  <si>
    <t>PO-00W-DT 00001 x 51184</t>
  </si>
  <si>
    <t>PO-00W-DT 00001 x 51185</t>
  </si>
  <si>
    <t>PO-00W-DT 00001 x 51186</t>
  </si>
  <si>
    <t>PO-00W-DT 00001 x 51187</t>
  </si>
  <si>
    <t>PO-00W-DT 00001 x 51188</t>
  </si>
  <si>
    <t>PO-00W-DT 00001 x 51189</t>
  </si>
  <si>
    <t>PO-00W-DT 00001 x 51190</t>
  </si>
  <si>
    <t>PO-00W-DT 00001 x 51191</t>
  </si>
  <si>
    <t>PO-00W-DT 00001 x 51192</t>
  </si>
  <si>
    <t>PO-00W-DT 00001 x 51193</t>
  </si>
  <si>
    <t>PO-00W-DT 00001 x 51194</t>
  </si>
  <si>
    <t>PO-00W-DT 00001 x 51195</t>
  </si>
  <si>
    <t>PO-00W-DT 00001 x 51196</t>
  </si>
  <si>
    <t>PO-00W-DT 00001 x 51197</t>
  </si>
  <si>
    <t>PO-00W-DT 00001 x 51198</t>
  </si>
  <si>
    <t>PO-00W-DT 00001 x 51199</t>
  </si>
  <si>
    <t>PO-00W-DT 00001 x 51200</t>
  </si>
  <si>
    <t>PO-00W-DT 00001 x 51201</t>
  </si>
  <si>
    <t>PO-00W-DT 00001 x 51202</t>
  </si>
  <si>
    <t>PO-00W-DT 00001 x 51203</t>
  </si>
  <si>
    <t>PO-00W-DT 00001 x 51204</t>
  </si>
  <si>
    <t>PO-00W-DT 00001 x 51205</t>
  </si>
  <si>
    <t>PO-00W-DT 00001 x 51206</t>
  </si>
  <si>
    <t>PO-00W-DT 00001 x 51207</t>
  </si>
  <si>
    <t>PO-00W-DT 00001 x 51208</t>
  </si>
  <si>
    <t>PO-00W-DT 00001 x 51209</t>
  </si>
  <si>
    <t>PO-00W-DT 00001 x 51210</t>
  </si>
  <si>
    <t>PO-00W-DT 00001 x 51211</t>
  </si>
  <si>
    <t>PO-00W-DT 00001 x 51212</t>
  </si>
  <si>
    <t>PO-00W-DT 00001 x 51213</t>
  </si>
  <si>
    <t>PO-00W-DT 00001 x 51214</t>
  </si>
  <si>
    <t>PO-00W-DT 00001 x 51215</t>
  </si>
  <si>
    <t>PO-00W-DT 00001 x 51216</t>
  </si>
  <si>
    <t>PO-00W-DT 00001 x 51217</t>
  </si>
  <si>
    <t>PO-00W-DT 00001 x 51218</t>
  </si>
  <si>
    <t>PO-00W-DT 00001 x 51219</t>
  </si>
  <si>
    <t>PO-00W-DT 00001 x 51220</t>
  </si>
  <si>
    <t>PO-00W-DT 00001 x 51221</t>
  </si>
  <si>
    <t>PO-00W-DT 00001 x 51222</t>
  </si>
  <si>
    <t>PO-00W-DT 00001 x 51223</t>
  </si>
  <si>
    <t>PO-00W-DT 00001 x 51224</t>
  </si>
  <si>
    <t>PO-00W-DT 00001 x 51225</t>
  </si>
  <si>
    <t>PO-00W-DT 00001 x 51226</t>
  </si>
  <si>
    <t>PO-00W-DT 00001 x 51227</t>
  </si>
  <si>
    <t>PO-00W-DT 00001 x 51228</t>
  </si>
  <si>
    <t>PO-00W-DT 00001 x 51229</t>
  </si>
  <si>
    <t>PO-00W-DT 00001 x 51230</t>
  </si>
  <si>
    <t>PO-00W-DT 00001 x 51231</t>
  </si>
  <si>
    <t>PO-00W-DT 00001 x 51232</t>
  </si>
  <si>
    <t>PO-00W-DT 00001 x 51233</t>
  </si>
  <si>
    <t>PO-00W-DT 00001 x 51234</t>
  </si>
  <si>
    <t>PO-00W-DT 00001 x 51235</t>
  </si>
  <si>
    <t>PO-00W-DT 00001 x 51236</t>
  </si>
  <si>
    <t>PO-00W-DT 00001 x 51237</t>
  </si>
  <si>
    <t>PO-00W-DT 00001 x 51238</t>
  </si>
  <si>
    <t>PO-00W-DT 00001 x 51239</t>
  </si>
  <si>
    <t>PO-00W-DT 00001 x 51240</t>
  </si>
  <si>
    <t>PO-00W-DT 00001 x 51241</t>
  </si>
  <si>
    <t>PO-00W-DT 00001 x 51242</t>
  </si>
  <si>
    <t>PO-00W-DT 00001 x 51243</t>
  </si>
  <si>
    <t>PO-00W-DT 00001 x 51244</t>
  </si>
  <si>
    <t>PO-00W-DT 00001 x 51245</t>
  </si>
  <si>
    <t>PO-00W-DT 00001 x 51246</t>
  </si>
  <si>
    <t>PO-00W-DT 00001 x 51247</t>
  </si>
  <si>
    <t>PO-00W-DT 00001 x 51248</t>
  </si>
  <si>
    <t>PO-00W-DT 00001 x 51249</t>
  </si>
  <si>
    <t>PO-00W-DT 00001 x 51250</t>
  </si>
  <si>
    <t>PO-00W-DT 00001 x 51251</t>
  </si>
  <si>
    <t>PO-00W-DT 00001 x 51252</t>
  </si>
  <si>
    <t>PO-00W-DT 00001 x 51253</t>
  </si>
  <si>
    <t>PO-00W-DT 00001 x 51254</t>
  </si>
  <si>
    <t>PO-00W-DT 00001 x 51255</t>
  </si>
  <si>
    <t>PO-00W-DT 00001 x 51256</t>
  </si>
  <si>
    <t>PO-00W-DT 00001 x 51257</t>
  </si>
  <si>
    <t>PO-00W-DT 00001 x 51258</t>
  </si>
  <si>
    <t>PO-00W-DT 00001 x 51259</t>
  </si>
  <si>
    <t>PO-00W-DT 00001 x 51260</t>
  </si>
  <si>
    <t>PO-00W-DT 00001 x 51261</t>
  </si>
  <si>
    <t>PO-00W-DT 00001 x 51262</t>
  </si>
  <si>
    <t>PO-00W-DT 00001 x 51263</t>
  </si>
  <si>
    <t>PO-00W-DT 00001 x 51264</t>
  </si>
  <si>
    <t>PO-00W-DT 00001 x 51265</t>
  </si>
  <si>
    <t>PO-00W-DT 00001 x 51266</t>
  </si>
  <si>
    <t>PO-00W-DT 00001 x 51267</t>
  </si>
  <si>
    <t>PO-00W-DT 00001 x 51268</t>
  </si>
  <si>
    <t>PO-00W-DT 00001 x 51269</t>
  </si>
  <si>
    <t>PO-00W-DT 00001 x 51270</t>
  </si>
  <si>
    <t>PO-00W-DT 00001 x 51271</t>
  </si>
  <si>
    <t>PO-00W-DT 00001 x 51272</t>
  </si>
  <si>
    <t>PO-00W-DT 00001 x 51273</t>
  </si>
  <si>
    <t>PO-00W-DT 00001 x 51274</t>
  </si>
  <si>
    <t>PO-00W-DT 00001 x 51275</t>
  </si>
  <si>
    <t>PO-00W-DT 00001 x 51276</t>
  </si>
  <si>
    <t>PO-00W-DT 00001 x 51277</t>
  </si>
  <si>
    <t>PO-00W-DT 00001 x 51278</t>
  </si>
  <si>
    <t>PO-00W-DT 00001 x 51279</t>
  </si>
  <si>
    <t>PO-00W-DT 00001 x 51280</t>
  </si>
  <si>
    <t>PO-00W-DT 00001 x 51281</t>
  </si>
  <si>
    <t>PO-00W-DT 00001 x 51282</t>
  </si>
  <si>
    <t>PO-00W-DT 00001 x 51283</t>
  </si>
  <si>
    <t>PO-00W-DT 00001 x 51284</t>
  </si>
  <si>
    <t>PO-00W-DT 00001 x 51285</t>
  </si>
  <si>
    <t>PO-00W-DT 00001 x 51286</t>
  </si>
  <si>
    <t>PO-00W-DT 00001 x 51287</t>
  </si>
  <si>
    <t>PO-00W-DT 00001 x 51288</t>
  </si>
  <si>
    <t>PO-00W-DT 00001 x 51289</t>
  </si>
  <si>
    <t>PO-00W-DT 00001 x 51290</t>
  </si>
  <si>
    <t>PO-00W-DT 00001 x 51291</t>
  </si>
  <si>
    <t>PO-00W-DT 00001 x 51292</t>
  </si>
  <si>
    <t>PO-00W-DT 00001 x 51293</t>
  </si>
  <si>
    <t>PO-00W-DT 00001 x 51294</t>
  </si>
  <si>
    <t>PO-00W-DT 00001 x 51295</t>
  </si>
  <si>
    <t>PO-00W-DT 00001 x 51296</t>
  </si>
  <si>
    <t>PO-00W-DT 00001 x 51297</t>
  </si>
  <si>
    <t>PO-00W-DT 00001 x 51298</t>
  </si>
  <si>
    <t>PO-00W-DT 00001 x 51299</t>
  </si>
  <si>
    <t>PO-00W-DT 00001 x 51300</t>
  </si>
  <si>
    <t>PO-00W-DT 00001 x 51301</t>
  </si>
  <si>
    <t>PO-00W-DT 00001 x 51302</t>
  </si>
  <si>
    <t>PO-00W-DT 00001 x 51303</t>
  </si>
  <si>
    <t>PO-00W-DT 00001 x 51304</t>
  </si>
  <si>
    <t>PO-00W-DT 00001 x 51305</t>
  </si>
  <si>
    <t>PO-00W-DT 00001 x 51306</t>
  </si>
  <si>
    <t>PO-00W-DT 00001 x 51307</t>
  </si>
  <si>
    <t>PO-00W-DT 00001 x 51308</t>
  </si>
  <si>
    <t>PO-00W-DT 00001 x 51309</t>
  </si>
  <si>
    <t>PO-00W-DT 00001 x 51310</t>
  </si>
  <si>
    <t>PO-00W-DT 00001 x 51311</t>
  </si>
  <si>
    <t>PO-00W-DT 00001 x 51312</t>
  </si>
  <si>
    <t>PO-00W-DT 00001 x 51313</t>
  </si>
  <si>
    <t>PO-00W-DT 00001 x 51314</t>
  </si>
  <si>
    <t>PO-00W-DT 00001 x 51315</t>
  </si>
  <si>
    <t>PO-00W-DT 00001 x 51316</t>
  </si>
  <si>
    <t>PO-00W-DT 00001 x 51317</t>
  </si>
  <si>
    <t>PO-00W-DT 00001 x 51318</t>
  </si>
  <si>
    <t>PO-00W-DT 00001 x 51319</t>
  </si>
  <si>
    <t>PO-00W-DT 00001 x 51320</t>
  </si>
  <si>
    <t>PO-00W-DT 00001 x 51321</t>
  </si>
  <si>
    <t>PO-00W-DT 00001 x 51322</t>
  </si>
  <si>
    <t>PO-00W-DT 00001 x 51323</t>
  </si>
  <si>
    <t>PO-00W-DT 00001 x 51324</t>
  </si>
  <si>
    <t>PO-00W-DT 00001 x 51325</t>
  </si>
  <si>
    <t>PO-00W-DT 00001 x 51326</t>
  </si>
  <si>
    <t>PO-00W-DT 00001 x 51327</t>
  </si>
  <si>
    <t>PO-00W-DT 00001 x 51328</t>
  </si>
  <si>
    <t>PO-00W-DT 00001 x 51329</t>
  </si>
  <si>
    <t>PO-00W-DT 00001 x 51330</t>
  </si>
  <si>
    <t>PO-00W-DT 00001 x 51331</t>
  </si>
  <si>
    <t>PO-00W-DT 00001 x 51332</t>
  </si>
  <si>
    <t>PO-00W-DT 00001 x 51333</t>
  </si>
  <si>
    <t>PO-00W-DT 00001 x 51334</t>
  </si>
  <si>
    <t>PO-00W-DT 00001 x 51335</t>
  </si>
  <si>
    <t>PO-00W-DT 00001 x 51336</t>
  </si>
  <si>
    <t>PO-00W-DT 00001 x 51337</t>
  </si>
  <si>
    <t>PO-00W-DT 00001 x 51338</t>
  </si>
  <si>
    <t>PO-00W-DT 00001 x 51339</t>
  </si>
  <si>
    <t>PO-00W-DT 00001 x 51340</t>
  </si>
  <si>
    <t>PO-00W-DT 00001 x 51341</t>
  </si>
  <si>
    <t>PO-00W-DT 00001 x 51342</t>
  </si>
  <si>
    <t>PO-00W-DT 00001 x 51343</t>
  </si>
  <si>
    <t>PO-00W-DT 00001 x 51344</t>
  </si>
  <si>
    <t>PO-00W-DT 00001 x 51345</t>
  </si>
  <si>
    <t>PO-00W-DT 00001 x 51346</t>
  </si>
  <si>
    <t>PO-00W-DT 00001 x 51347</t>
  </si>
  <si>
    <t>PO-00W-DT 00001 x 51348</t>
  </si>
  <si>
    <t>PO-00W-DT 00001 x 51349</t>
  </si>
  <si>
    <t>PO-00W-DT 00001 x 51350</t>
  </si>
  <si>
    <t>PO-00W-DT 00001 x 51351</t>
  </si>
  <si>
    <t>PO-00W-DT 00001 x 51352</t>
  </si>
  <si>
    <t>PO-00W-DT 00001 x 51353</t>
  </si>
  <si>
    <t>PO-00W-DT 00001 x 51354</t>
  </si>
  <si>
    <t>PO-00W-DT 00001 x 51355</t>
  </si>
  <si>
    <t>PO-00W-DT 00001 x 51356</t>
  </si>
  <si>
    <t>PO-00W-DT 00001 x 51357</t>
  </si>
  <si>
    <t>PO-00W-DT 00001 x 51358</t>
  </si>
  <si>
    <t>PO-00W-DT 00001 x 51359</t>
  </si>
  <si>
    <t>PO-00W-DT 00001 x 51360</t>
  </si>
  <si>
    <t>PO-00W-DT 00001 x 51361</t>
  </si>
  <si>
    <t>PO-00W-DT 00001 x 51362</t>
  </si>
  <si>
    <t>PO-00W-DT 00001 x 51363</t>
  </si>
  <si>
    <t>PO-00W-DT 00001 x 51364</t>
  </si>
  <si>
    <t>PO-00W-DT 00001 x 51365</t>
  </si>
  <si>
    <t>PO-00W-DT 00001 x 51366</t>
  </si>
  <si>
    <t>PO-00W-DT 00001 x 51367</t>
  </si>
  <si>
    <t>PO-00W-DT 00001 x 51368</t>
  </si>
  <si>
    <t>PO-00W-DT 00001 x 51369</t>
  </si>
  <si>
    <t>PO-00W-DT 00001 x 51370</t>
  </si>
  <si>
    <t>PO-00W-DT 00001 x 51371</t>
  </si>
  <si>
    <t>PO-00W-DT 00001 x 51372</t>
  </si>
  <si>
    <t>PO-00W-DT 00001 x 51373</t>
  </si>
  <si>
    <t>PO-00W-DT 00001 x 51374</t>
  </si>
  <si>
    <t>PO-00W-DT 00001 x 51375</t>
  </si>
  <si>
    <t>PO-00W-DT 00001 x 51376</t>
  </si>
  <si>
    <t>PO-00W-DT 00001 x 51377</t>
  </si>
  <si>
    <t>PO-00W-DT 00001 x 51378</t>
  </si>
  <si>
    <t>PO-00W-DT 00001 x 51379</t>
  </si>
  <si>
    <t>PO-00W-DT 00001 x 51380</t>
  </si>
  <si>
    <t>PO-00W-DT 00001 x 51381</t>
  </si>
  <si>
    <t>PO-00W-DT 00001 x 51382</t>
  </si>
  <si>
    <t>PO-00W-DT 00001 x 51383</t>
  </si>
  <si>
    <t>PO-00W-DT 00001 x 51384</t>
  </si>
  <si>
    <t>PO-00W-DT 00001 x 51385</t>
  </si>
  <si>
    <t>PO-00W-DT 00001 x 51386</t>
  </si>
  <si>
    <t>PO-00W-DT 00001 x 51387</t>
  </si>
  <si>
    <t>PO-00W-DT 00001 x 51388</t>
  </si>
  <si>
    <t>PO-00W-DT 00001 x 51389</t>
  </si>
  <si>
    <t>PO-00W-DT 00001 x 51390</t>
  </si>
  <si>
    <t>PO-00W-DT 00001 x 51391</t>
  </si>
  <si>
    <t>PO-00W-DT 00001 x 51392</t>
  </si>
  <si>
    <t>PO-00W-DT 00001 x 51393</t>
  </si>
  <si>
    <t>PO-00W-DT 00001 x 51394</t>
  </si>
  <si>
    <t>PO-00W-DT 00001 x 51395</t>
  </si>
  <si>
    <t>PO-00W-DT 00001 x 51396</t>
  </si>
  <si>
    <t>PO-00W-DT 00001 x 51397</t>
  </si>
  <si>
    <t>PO-00W-DT 00001 x 51398</t>
  </si>
  <si>
    <t>PO-00W-DT 00001 x 51399</t>
  </si>
  <si>
    <t>PO-00W-DT 00001 x 51400</t>
  </si>
  <si>
    <t>PO-00W-DT 00001 x 51401</t>
  </si>
  <si>
    <t>PO-00W-DT 00001 x 51402</t>
  </si>
  <si>
    <t>PO-00W-DT 00001 x 51403</t>
  </si>
  <si>
    <t>PO-00W-DT 00001 x 51404</t>
  </si>
  <si>
    <t>PO-00W-DT 00001 x 51405</t>
  </si>
  <si>
    <t>PO-00W-DT 00001 x 51406</t>
  </si>
  <si>
    <t>PO-00W-DT 00001 x 51407</t>
  </si>
  <si>
    <t>PO-00W-DT 00001 x 51408</t>
  </si>
  <si>
    <t>PO-00W-DT 00001 x 51409</t>
  </si>
  <si>
    <t>PO-00W-DT 00001 x 51410</t>
  </si>
  <si>
    <t>PO-00W-DT 00001 x 51411</t>
  </si>
  <si>
    <t>PO-00W-DT 00001 x 51412</t>
  </si>
  <si>
    <t>PO-00W-DT 00001 x 51413</t>
  </si>
  <si>
    <t>PO-00W-DT 00001 x 51414</t>
  </si>
  <si>
    <t>PO-00W-DT 00001 x 51415</t>
  </si>
  <si>
    <t>PO-00W-DT 00001 x 51416</t>
  </si>
  <si>
    <t>PO-00W-DT 00001 x 51417</t>
  </si>
  <si>
    <t>PO-00W-DT 00001 x 51418</t>
  </si>
  <si>
    <t>PO-00W-DT 00001 x 51419</t>
  </si>
  <si>
    <t>PO-00W-DT 00001 x 51420</t>
  </si>
  <si>
    <t>PO-00W-DT 00001 x 51421</t>
  </si>
  <si>
    <t>PO-00W-DT 00001 x 51422</t>
  </si>
  <si>
    <t>PO-00W-DT 00001 x 51423</t>
  </si>
  <si>
    <t>PO-00W-DT 00001 x 51424</t>
  </si>
  <si>
    <t>PO-00W-DT 00001 x 51425</t>
  </si>
  <si>
    <t>PO-00W-DT 00001 x 51426</t>
  </si>
  <si>
    <t>PO-00W-DT 00001 x 51427</t>
  </si>
  <si>
    <t>PO-00W-DT 00001 x 51428</t>
  </si>
  <si>
    <t>PO-00W-DT 00001 x 51429</t>
  </si>
  <si>
    <t>PO-00W-DT 00001 x 51430</t>
  </si>
  <si>
    <t>PO-00W-DT 00001 x 51431</t>
  </si>
  <si>
    <t>PO-00W-DT 00001 x 51432</t>
  </si>
  <si>
    <t>PO-00W-DT 00001 x 51433</t>
  </si>
  <si>
    <t>PO-00W-DT 00001 x 51434</t>
  </si>
  <si>
    <t>PO-00W-DT 00001 x 51435</t>
  </si>
  <si>
    <t>PO-00W-DT 00001 x 51436</t>
  </si>
  <si>
    <t>PO-00W-DT 00001 x 51437</t>
  </si>
  <si>
    <t>PO-00W-DT 00001 x 51438</t>
  </si>
  <si>
    <t>PO-00W-DT 00001 x 51439</t>
  </si>
  <si>
    <t>PO-00W-DT 00001 x 51440</t>
  </si>
  <si>
    <t>PO-00W-DT 00001 x 51441</t>
  </si>
  <si>
    <t>PO-00W-DT 00001 x 51442</t>
  </si>
  <si>
    <t>PO-00W-DT 00001 x 51443</t>
  </si>
  <si>
    <t>PO-00W-DT 00001 x 51444</t>
  </si>
  <si>
    <t>PO-00W-DT 00001 x 51445</t>
  </si>
  <si>
    <t>PO-00W-DT 00001 x 51446</t>
  </si>
  <si>
    <t>PO-00W-DT 00001 x 51447</t>
  </si>
  <si>
    <t>PO-00W-DT 00001 x 51448</t>
  </si>
  <si>
    <t>PO-00W-DT 00001 x 51449</t>
  </si>
  <si>
    <t>PO-00W-DT 00001 x 51450</t>
  </si>
  <si>
    <t>PO-00W-DT 00001 x 51451</t>
  </si>
  <si>
    <t>PO-00W-DT 00001 x 51452</t>
  </si>
  <si>
    <t>PO-00W-DT 00001 x 51453</t>
  </si>
  <si>
    <t>PO-00W-DT 00001 x 51454</t>
  </si>
  <si>
    <t>PO-00W-DT 00001 x 51455</t>
  </si>
  <si>
    <t>PO-00W-DT 00001 x 51456</t>
  </si>
  <si>
    <t>PO-00W-DT 00001 x 51457</t>
  </si>
  <si>
    <t>PO-00W-DT 00001 x 51458</t>
  </si>
  <si>
    <t>PO-00W-DT 00001 x 51459</t>
  </si>
  <si>
    <t>PO-00W-DT 00001 x 51460</t>
  </si>
  <si>
    <t>PO-00W-DT 00001 x 51461</t>
  </si>
  <si>
    <t>PO-00W-DT 00001 x 51462</t>
  </si>
  <si>
    <t>PO-00W-DT 00001 x 51463</t>
  </si>
  <si>
    <t>PO-00W-DT 00001 x 51464</t>
  </si>
  <si>
    <t>PO-00W-DT 00001 x 51465</t>
  </si>
  <si>
    <t>PO-00W-DT 00001 x 51466</t>
  </si>
  <si>
    <t>PO-00W-DT 00001 x 51467</t>
  </si>
  <si>
    <t>PO-00W-DT 00001 x 51468</t>
  </si>
  <si>
    <t>PO-00W-DT 00001 x 51469</t>
  </si>
  <si>
    <t>PO-00W-DT 00001 x 51470</t>
  </si>
  <si>
    <t>PO-00W-DT 00001 x 51471</t>
  </si>
  <si>
    <t>PO-00W-DT 00001 x 51472</t>
  </si>
  <si>
    <t>PO-00W-DT 00001 x 51473</t>
  </si>
  <si>
    <t>PO-00W-DT 00001 x 51474</t>
  </si>
  <si>
    <t>PO-00W-DT 00001 x 51475</t>
  </si>
  <si>
    <t>PO-00W-DT 00001 x 51476</t>
  </si>
  <si>
    <t>PO-00W-DT 00001 x 51477</t>
  </si>
  <si>
    <t>PO-00W-DT 00001 x 51478</t>
  </si>
  <si>
    <t>PO-00W-DT 00001 x 51479</t>
  </si>
  <si>
    <t>PO-00W-DT 00001 x 51480</t>
  </si>
  <si>
    <t>PO-00W-DT 00001 x 51481</t>
  </si>
  <si>
    <t>PO-00W-DT 00001 x 51482</t>
  </si>
  <si>
    <t>PO-00W-DT 00001 x 51483</t>
  </si>
  <si>
    <t>PO-00W-DT 00001 x 51484</t>
  </si>
  <si>
    <t>PO-00W-DT 00001 x 51485</t>
  </si>
  <si>
    <t>PO-00W-DT 00001 x 51486</t>
  </si>
  <si>
    <t>PO-00W-DT 00001 x 51487</t>
  </si>
  <si>
    <t>PO-00W-DT 00001 x 51488</t>
  </si>
  <si>
    <t>PO-00W-DT 00001 x 51489</t>
  </si>
  <si>
    <t>PO-00W-DT 00001 x 51490</t>
  </si>
  <si>
    <t>PO-00W-DT 00001 x 51491</t>
  </si>
  <si>
    <t>PO-00W-DT 00001 x 51492</t>
  </si>
  <si>
    <t>PO-00W-DT 00001 x 51493</t>
  </si>
  <si>
    <t>PO-00W-DT 00001 x 51494</t>
  </si>
  <si>
    <t>PO-00W-DT 00001 x 51495</t>
  </si>
  <si>
    <t>PO-00W-DT 00001 x 51496</t>
  </si>
  <si>
    <t>PO-00W-DT 00001 x 51497</t>
  </si>
  <si>
    <t>PO-00W-DT 00001 x 51498</t>
  </si>
  <si>
    <t>PO-00W-DT 00001 x 51499</t>
  </si>
  <si>
    <t>PO-00W-DT 00001 x 51500</t>
  </si>
  <si>
    <t>PO-00W-DT 00001 x 51501</t>
  </si>
  <si>
    <t>PO-00W-DT 00001 x 51502</t>
  </si>
  <si>
    <t>PO-00W-DT 00001 x 51503</t>
  </si>
  <si>
    <t>PO-00W-DT 00001 x 51504</t>
  </si>
  <si>
    <t>PO-00W-DT 00001 x 51505</t>
  </si>
  <si>
    <t>PO-00W-DT 00001 x 51506</t>
  </si>
  <si>
    <t>PO-00W-DT 00001 x 51507</t>
  </si>
  <si>
    <t>PO-00W-DT 00001 x 51508</t>
  </si>
  <si>
    <t>PO-00W-DT 00001 x 51509</t>
  </si>
  <si>
    <t>PO-00W-DT 00001 x 51510</t>
  </si>
  <si>
    <t>PO-00W-DT 00001 x 51511</t>
  </si>
  <si>
    <t>PO-00W-DT 00001 x 51512</t>
  </si>
  <si>
    <t>PO-00W-DT 00001 x 51513</t>
  </si>
  <si>
    <t>PO-00W-DT 00001 x 51514</t>
  </si>
  <si>
    <t>PO-00W-DT 00001 x 51515</t>
  </si>
  <si>
    <t>PO-00W-DT 00001 x 51516</t>
  </si>
  <si>
    <t>PO-00W-DT 00001 x 51517</t>
  </si>
  <si>
    <t>PO-00W-DT 00001 x 51518</t>
  </si>
  <si>
    <t>PO-00W-DT 00001 x 51519</t>
  </si>
  <si>
    <t>PO-00W-DT 00001 x 51520</t>
  </si>
  <si>
    <t>PO-00W-DT 00001 x 51521</t>
  </si>
  <si>
    <t>PO-00W-DT 00001 x 51522</t>
  </si>
  <si>
    <t>PO-00W-DT 00001 x 51523</t>
  </si>
  <si>
    <t>PO-00W-DT 00001 x 51524</t>
  </si>
  <si>
    <t>PO-00W-DT 00001 x 51525</t>
  </si>
  <si>
    <t>PO-00W-DT 00001 x 51526</t>
  </si>
  <si>
    <t>PO-00W-DT 00001 x 51527</t>
  </si>
  <si>
    <t>PO-00W-DT 00001 x 51528</t>
  </si>
  <si>
    <t>FPQW_e</t>
  </si>
  <si>
    <t>NSTUY_pon</t>
  </si>
  <si>
    <t>TTTTT_tp-2</t>
  </si>
  <si>
    <t>E3U2_Po-8</t>
  </si>
  <si>
    <t>MI5T5_S-9</t>
  </si>
  <si>
    <t>RRPS_Ps3</t>
  </si>
  <si>
    <t>RTOE_Dm4c</t>
  </si>
  <si>
    <t>ZXRP_Ue-2</t>
  </si>
  <si>
    <t>SEP_8.5_PII_RO4</t>
  </si>
  <si>
    <t>SEP_8.5_PII_RO5</t>
  </si>
  <si>
    <t>CA_Al-1</t>
  </si>
  <si>
    <t>LLLT_Tz-SS</t>
  </si>
  <si>
    <t>CFYU_Ka-Ka</t>
  </si>
  <si>
    <t>VA_Rt-2</t>
  </si>
  <si>
    <t>XZW_PU</t>
  </si>
  <si>
    <t>VuFF</t>
  </si>
  <si>
    <t>RMDJ_Y_sge</t>
  </si>
  <si>
    <t>F-B</t>
  </si>
  <si>
    <t>F-C-M</t>
  </si>
  <si>
    <t>F-C-M/M-L</t>
  </si>
  <si>
    <t>F-D-M</t>
  </si>
  <si>
    <t>F-L</t>
  </si>
  <si>
    <t>M-B</t>
  </si>
  <si>
    <t>M-C-M</t>
  </si>
  <si>
    <t>M-D-M</t>
  </si>
  <si>
    <t>M-L</t>
  </si>
  <si>
    <t>BC1</t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</si>
  <si>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</si>
  <si>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</si>
  <si>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</si>
  <si>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</si>
  <si>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</si>
  <si>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</si>
  <si>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</si>
  <si>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</si>
  <si>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</si>
  <si>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RT11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</si>
  <si>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</si>
  <si>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</si>
  <si>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</si>
  <si>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</si>
  <si>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</si>
  <si>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</si>
  <si>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</si>
  <si>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</si>
  <si>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</si>
  <si>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</si>
  <si>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</si>
  <si>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</si>
  <si>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</si>
  <si>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</si>
  <si>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</si>
  <si>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</si>
  <si>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RT28</t>
  </si>
  <si>
    <t>RT29</t>
  </si>
  <si>
    <t>RT30</t>
  </si>
  <si>
    <t>RT31</t>
  </si>
  <si>
    <t>RT32</t>
  </si>
  <si>
    <t>RT33</t>
  </si>
  <si>
    <t>RT34</t>
  </si>
  <si>
    <t>RT35</t>
  </si>
  <si>
    <t>RT36</t>
  </si>
  <si>
    <t>RT37</t>
  </si>
  <si>
    <t>RT38</t>
  </si>
  <si>
    <t>RT39</t>
  </si>
  <si>
    <t>RT40</t>
  </si>
  <si>
    <t>RT41</t>
  </si>
  <si>
    <t>RT42</t>
  </si>
  <si>
    <t>RT43</t>
  </si>
  <si>
    <t>RT44</t>
  </si>
  <si>
    <t>RT45</t>
  </si>
  <si>
    <t>RT46</t>
  </si>
  <si>
    <t>RT47</t>
  </si>
  <si>
    <t>RT48</t>
  </si>
  <si>
    <t>RT49</t>
  </si>
  <si>
    <t>RT50</t>
  </si>
  <si>
    <t>RT51</t>
  </si>
  <si>
    <t>RT52</t>
  </si>
  <si>
    <t>RT53</t>
  </si>
  <si>
    <t>RT54</t>
  </si>
  <si>
    <t>RT55</t>
  </si>
  <si>
    <t>RT56</t>
  </si>
  <si>
    <t>RT57</t>
  </si>
  <si>
    <t>RT58</t>
  </si>
  <si>
    <t>RT59</t>
  </si>
  <si>
    <t>RT60</t>
  </si>
  <si>
    <t>RT61</t>
  </si>
  <si>
    <t>RT62</t>
  </si>
  <si>
    <t>RT63</t>
  </si>
  <si>
    <t>RT64</t>
  </si>
  <si>
    <t>RT65</t>
  </si>
  <si>
    <t>RT66</t>
  </si>
  <si>
    <t>RT67</t>
  </si>
  <si>
    <t>RT68</t>
  </si>
  <si>
    <t>RT69</t>
  </si>
  <si>
    <t>RT70</t>
  </si>
  <si>
    <t>RT71</t>
  </si>
  <si>
    <t>RT72</t>
  </si>
  <si>
    <t>RT73</t>
  </si>
  <si>
    <t>RT74</t>
  </si>
  <si>
    <t>RT75</t>
  </si>
  <si>
    <t>RT76</t>
  </si>
  <si>
    <t>RT77</t>
  </si>
  <si>
    <t>RT78</t>
  </si>
  <si>
    <t>RT79</t>
  </si>
  <si>
    <t>RT80</t>
  </si>
  <si>
    <t>RT81</t>
  </si>
  <si>
    <t>RT82</t>
  </si>
  <si>
    <t>RT83</t>
  </si>
  <si>
    <t>RT84</t>
  </si>
  <si>
    <t>RT85</t>
  </si>
  <si>
    <t>RT86</t>
  </si>
  <si>
    <t>RT87</t>
  </si>
  <si>
    <t>RT88</t>
  </si>
  <si>
    <t>RT89</t>
  </si>
  <si>
    <t>RT90</t>
  </si>
  <si>
    <t>RT91</t>
  </si>
  <si>
    <t>RT92</t>
  </si>
  <si>
    <t>RT93</t>
  </si>
  <si>
    <t>RT94</t>
  </si>
  <si>
    <t>RT95</t>
  </si>
  <si>
    <t>RT96</t>
  </si>
  <si>
    <t>RT97</t>
  </si>
  <si>
    <t>RT98</t>
  </si>
  <si>
    <t>RT99</t>
  </si>
  <si>
    <t>RT100</t>
  </si>
  <si>
    <t>RT101</t>
  </si>
  <si>
    <t>RT102</t>
  </si>
  <si>
    <t>RT103</t>
  </si>
  <si>
    <t>RT104</t>
  </si>
  <si>
    <t>RT105</t>
  </si>
  <si>
    <t>RT106</t>
  </si>
  <si>
    <t>RT107</t>
  </si>
  <si>
    <t>RT108</t>
  </si>
  <si>
    <t>RT109</t>
  </si>
  <si>
    <t>RT110</t>
  </si>
  <si>
    <t>RT111</t>
  </si>
  <si>
    <t>RT112</t>
  </si>
  <si>
    <t>RT113</t>
  </si>
  <si>
    <t>RT114</t>
  </si>
  <si>
    <t>RT115</t>
  </si>
  <si>
    <t>RT116</t>
  </si>
  <si>
    <t>RT117</t>
  </si>
  <si>
    <t>RT118</t>
  </si>
  <si>
    <t>RT119</t>
  </si>
  <si>
    <t>RT120</t>
  </si>
  <si>
    <t>RT121</t>
  </si>
  <si>
    <t>RT122</t>
  </si>
  <si>
    <t>RT123</t>
  </si>
  <si>
    <t>RT124</t>
  </si>
  <si>
    <t>RT125</t>
  </si>
  <si>
    <t>RT126</t>
  </si>
  <si>
    <t>RT127</t>
  </si>
  <si>
    <t>RT128</t>
  </si>
  <si>
    <t>RT129</t>
  </si>
  <si>
    <t>RT130</t>
  </si>
  <si>
    <t>RT131</t>
  </si>
  <si>
    <t>RT132</t>
  </si>
  <si>
    <t>RT133</t>
  </si>
  <si>
    <t>RT134</t>
  </si>
  <si>
    <t>RT135</t>
  </si>
  <si>
    <t>RT136</t>
  </si>
  <si>
    <t>RT137</t>
  </si>
  <si>
    <t>RT138</t>
  </si>
  <si>
    <t>RT139</t>
  </si>
  <si>
    <t>RT140</t>
  </si>
  <si>
    <t>RT141</t>
  </si>
  <si>
    <t>RT142</t>
  </si>
  <si>
    <t>RT143</t>
  </si>
  <si>
    <t>RT144</t>
  </si>
  <si>
    <t>RT145</t>
  </si>
  <si>
    <t>RT146</t>
  </si>
  <si>
    <t>RT147</t>
  </si>
  <si>
    <t>RT148</t>
  </si>
  <si>
    <t>RT149</t>
  </si>
  <si>
    <t>RT150</t>
  </si>
  <si>
    <t>RT151</t>
  </si>
  <si>
    <t>RT152</t>
  </si>
  <si>
    <t>RT153</t>
  </si>
  <si>
    <t>RT154</t>
  </si>
  <si>
    <t>RT155</t>
  </si>
  <si>
    <t>RT156</t>
  </si>
  <si>
    <t>RT157</t>
  </si>
  <si>
    <t>RT158</t>
  </si>
  <si>
    <t>RT159</t>
  </si>
  <si>
    <t>RT160</t>
  </si>
  <si>
    <t>RT161</t>
  </si>
  <si>
    <t>RT162</t>
  </si>
  <si>
    <t>RT163</t>
  </si>
  <si>
    <t>RT164</t>
  </si>
  <si>
    <t>RT165</t>
  </si>
  <si>
    <t>RT166</t>
  </si>
  <si>
    <t>RT167</t>
  </si>
  <si>
    <t>RT168</t>
  </si>
  <si>
    <t>RT169</t>
  </si>
  <si>
    <t>RT170</t>
  </si>
  <si>
    <t>RT171</t>
  </si>
  <si>
    <t>RT172</t>
  </si>
  <si>
    <t>RT173</t>
  </si>
  <si>
    <t>RT174</t>
  </si>
  <si>
    <t>RT175</t>
  </si>
  <si>
    <t>RT176</t>
  </si>
  <si>
    <t>RT177</t>
  </si>
  <si>
    <t>RT178</t>
  </si>
  <si>
    <t>RT179</t>
  </si>
  <si>
    <t>RT180</t>
  </si>
  <si>
    <t>RT181</t>
  </si>
  <si>
    <t>RT182</t>
  </si>
  <si>
    <t>RT183</t>
  </si>
  <si>
    <t>RT184</t>
  </si>
  <si>
    <t>RT185</t>
  </si>
  <si>
    <t>RT186</t>
  </si>
  <si>
    <t>RT187</t>
  </si>
  <si>
    <t>RT188</t>
  </si>
  <si>
    <t>RT189</t>
  </si>
  <si>
    <t>RT190</t>
  </si>
  <si>
    <t>RT191</t>
  </si>
  <si>
    <t>RT192</t>
  </si>
  <si>
    <t>RT193</t>
  </si>
  <si>
    <t>RT194</t>
  </si>
  <si>
    <t>RT195</t>
  </si>
  <si>
    <t>RT196</t>
  </si>
  <si>
    <t>RT197</t>
  </si>
  <si>
    <t>RT198</t>
  </si>
  <si>
    <t>RT199</t>
  </si>
  <si>
    <t>RT200</t>
  </si>
  <si>
    <t>RT201</t>
  </si>
  <si>
    <t>RT202</t>
  </si>
  <si>
    <t>RT203</t>
  </si>
  <si>
    <t>RT204</t>
  </si>
  <si>
    <t>RT205</t>
  </si>
  <si>
    <t>RT206</t>
  </si>
  <si>
    <t>RT207</t>
  </si>
  <si>
    <t>RT208</t>
  </si>
  <si>
    <t>RT209</t>
  </si>
  <si>
    <t>RT210</t>
  </si>
  <si>
    <t>RT211</t>
  </si>
  <si>
    <t>RT212</t>
  </si>
  <si>
    <t>RT213</t>
  </si>
  <si>
    <t>RT214</t>
  </si>
  <si>
    <t>RT215</t>
  </si>
  <si>
    <t>RT216</t>
  </si>
  <si>
    <t>RT217</t>
  </si>
  <si>
    <t>RT218</t>
  </si>
  <si>
    <t>RT219</t>
  </si>
  <si>
    <t>RT220</t>
  </si>
  <si>
    <t>RT221</t>
  </si>
  <si>
    <t>RT222</t>
  </si>
  <si>
    <t>RT223</t>
  </si>
  <si>
    <t>RT224</t>
  </si>
  <si>
    <t>RT225</t>
  </si>
  <si>
    <t>RT226</t>
  </si>
  <si>
    <t>RT227</t>
  </si>
  <si>
    <t>RT228</t>
  </si>
  <si>
    <t>RT229</t>
  </si>
  <si>
    <t>RT230</t>
  </si>
  <si>
    <t>RT231</t>
  </si>
  <si>
    <t>RT232</t>
  </si>
  <si>
    <t>RT233</t>
  </si>
  <si>
    <t>RT234</t>
  </si>
  <si>
    <t>RT235</t>
  </si>
  <si>
    <t>RT236</t>
  </si>
  <si>
    <t>RT237</t>
  </si>
  <si>
    <t>RT238</t>
  </si>
  <si>
    <t>RT239</t>
  </si>
  <si>
    <t>RT240</t>
  </si>
  <si>
    <t>RT241</t>
  </si>
  <si>
    <t>RT242</t>
  </si>
  <si>
    <t>RT243</t>
  </si>
  <si>
    <t>RT244</t>
  </si>
  <si>
    <t>RT245</t>
  </si>
  <si>
    <t>RT246</t>
  </si>
  <si>
    <t>RT247</t>
  </si>
  <si>
    <t>RT248</t>
  </si>
  <si>
    <t>RT249</t>
  </si>
  <si>
    <t>RT250</t>
  </si>
  <si>
    <t>RT251</t>
  </si>
  <si>
    <t>RT252</t>
  </si>
  <si>
    <t>RT253</t>
  </si>
  <si>
    <t>RT254</t>
  </si>
  <si>
    <t>RT255</t>
  </si>
  <si>
    <t>RT256</t>
  </si>
  <si>
    <t>RT257</t>
  </si>
  <si>
    <t>RT258</t>
  </si>
  <si>
    <t>RT259</t>
  </si>
  <si>
    <t>RT260</t>
  </si>
  <si>
    <t>RT261</t>
  </si>
  <si>
    <t>RT262</t>
  </si>
  <si>
    <t>RT263</t>
  </si>
  <si>
    <t>RT264</t>
  </si>
  <si>
    <t>RT265</t>
  </si>
  <si>
    <t>RT266</t>
  </si>
  <si>
    <t>RT267</t>
  </si>
  <si>
    <t>RT268</t>
  </si>
  <si>
    <t>RT269</t>
  </si>
  <si>
    <t>RT270</t>
  </si>
  <si>
    <t>RT271</t>
  </si>
  <si>
    <t>RT272</t>
  </si>
  <si>
    <t>RT273</t>
  </si>
  <si>
    <t>RT274</t>
  </si>
  <si>
    <t>RT275</t>
  </si>
  <si>
    <t>RT276</t>
  </si>
  <si>
    <t>RT277</t>
  </si>
  <si>
    <t>RT278</t>
  </si>
  <si>
    <t>RT279</t>
  </si>
  <si>
    <t>RT280</t>
  </si>
  <si>
    <t>RT281</t>
  </si>
  <si>
    <t>RT282</t>
  </si>
  <si>
    <t>RT283</t>
  </si>
  <si>
    <t>RT284</t>
  </si>
  <si>
    <t>RT285</t>
  </si>
  <si>
    <t>RT286</t>
  </si>
  <si>
    <t>RT287</t>
  </si>
  <si>
    <t>RT288</t>
  </si>
  <si>
    <t>RT289</t>
  </si>
  <si>
    <t>RT290</t>
  </si>
  <si>
    <t>RT291</t>
  </si>
  <si>
    <t>RT292</t>
  </si>
  <si>
    <t>RT293</t>
  </si>
  <si>
    <t>RT294</t>
  </si>
  <si>
    <t>RT295</t>
  </si>
  <si>
    <t>RT296</t>
  </si>
  <si>
    <t>RT297</t>
  </si>
  <si>
    <t>RT298</t>
  </si>
  <si>
    <t>RT299</t>
  </si>
  <si>
    <t>RT300</t>
  </si>
  <si>
    <t>RT301</t>
  </si>
  <si>
    <t>RT302</t>
  </si>
  <si>
    <t>RT303</t>
  </si>
  <si>
    <t>RT304</t>
  </si>
  <si>
    <t>RT305</t>
  </si>
  <si>
    <t>RT306</t>
  </si>
  <si>
    <t>RT307</t>
  </si>
  <si>
    <t>RT308</t>
  </si>
  <si>
    <t>RT309</t>
  </si>
  <si>
    <t>RT310</t>
  </si>
  <si>
    <t>RT311</t>
  </si>
  <si>
    <t>RT312</t>
  </si>
  <si>
    <t>RT313</t>
  </si>
  <si>
    <t>RT314</t>
  </si>
  <si>
    <t>RT315</t>
  </si>
  <si>
    <t>RT316</t>
  </si>
  <si>
    <t>RT317</t>
  </si>
  <si>
    <t>RT318</t>
  </si>
  <si>
    <t>RT319</t>
  </si>
  <si>
    <t>RT320</t>
  </si>
  <si>
    <t>RT321</t>
  </si>
  <si>
    <t>RT322</t>
  </si>
  <si>
    <t>RT323</t>
  </si>
  <si>
    <t>RT324</t>
  </si>
  <si>
    <t>RT325</t>
  </si>
  <si>
    <t>RT326</t>
  </si>
  <si>
    <t>RT327</t>
  </si>
  <si>
    <t>RT328</t>
  </si>
  <si>
    <t>RT329</t>
  </si>
  <si>
    <t>RT330</t>
  </si>
  <si>
    <t>RT331</t>
  </si>
  <si>
    <t>RT332</t>
  </si>
  <si>
    <t>RT333</t>
  </si>
  <si>
    <t>RT334</t>
  </si>
  <si>
    <t>RT335</t>
  </si>
  <si>
    <t>RT336</t>
  </si>
  <si>
    <t>RT337</t>
  </si>
  <si>
    <t>RT338</t>
  </si>
  <si>
    <t>RT339</t>
  </si>
  <si>
    <t>RT340</t>
  </si>
  <si>
    <t>RT341</t>
  </si>
  <si>
    <t>RT342</t>
  </si>
  <si>
    <t>RT343</t>
  </si>
  <si>
    <t>RT344</t>
  </si>
  <si>
    <t>RT345</t>
  </si>
  <si>
    <t>RT346</t>
  </si>
  <si>
    <t>RT347</t>
  </si>
  <si>
    <t>RT348</t>
  </si>
  <si>
    <t>RT349</t>
  </si>
  <si>
    <t>RT350</t>
  </si>
  <si>
    <t>RT351</t>
  </si>
  <si>
    <t>RT352</t>
  </si>
  <si>
    <t>RT353</t>
  </si>
  <si>
    <t>RT354</t>
  </si>
  <si>
    <t>RT355</t>
  </si>
  <si>
    <t>RT356</t>
  </si>
  <si>
    <t>RT357</t>
  </si>
  <si>
    <t>RT358</t>
  </si>
  <si>
    <t>RT359</t>
  </si>
  <si>
    <t>RT360</t>
  </si>
  <si>
    <t>RT361</t>
  </si>
  <si>
    <t>RT362</t>
  </si>
  <si>
    <t>RT363</t>
  </si>
  <si>
    <t>RT364</t>
  </si>
  <si>
    <t>RT365</t>
  </si>
  <si>
    <t>RT366</t>
  </si>
  <si>
    <t>RT367</t>
  </si>
  <si>
    <t>RT368</t>
  </si>
  <si>
    <t>RT369</t>
  </si>
  <si>
    <t>RT370</t>
  </si>
  <si>
    <t>RT371</t>
  </si>
  <si>
    <t>RT372</t>
  </si>
  <si>
    <t>RT373</t>
  </si>
  <si>
    <t>RT374</t>
  </si>
  <si>
    <t>RT375</t>
  </si>
  <si>
    <t>RT376</t>
  </si>
  <si>
    <t>RT377</t>
  </si>
  <si>
    <t>RT378</t>
  </si>
  <si>
    <t>RT379</t>
  </si>
  <si>
    <t>ED0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</si>
  <si>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</si>
  <si>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</si>
  <si>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</si>
  <si>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</si>
  <si>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</si>
  <si>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</si>
  <si>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</si>
  <si>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</si>
  <si>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</si>
  <si>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</si>
  <si>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</si>
  <si>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</si>
  <si>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</si>
  <si>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</si>
  <si>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</si>
  <si>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ED16</t>
  </si>
  <si>
    <t>ED17</t>
  </si>
  <si>
    <t>ED18</t>
  </si>
  <si>
    <t>ED19</t>
  </si>
  <si>
    <t>ED20</t>
  </si>
  <si>
    <t>ED21</t>
  </si>
  <si>
    <t>ED22</t>
  </si>
  <si>
    <t>ED23</t>
  </si>
  <si>
    <t>ED24</t>
  </si>
  <si>
    <t>ED25</t>
  </si>
  <si>
    <t>ED26</t>
  </si>
  <si>
    <t>ED27</t>
  </si>
  <si>
    <t>ED28</t>
  </si>
  <si>
    <t>ED29</t>
  </si>
  <si>
    <t>ED30</t>
  </si>
  <si>
    <t>ED31</t>
  </si>
  <si>
    <t>ED32</t>
  </si>
  <si>
    <t>ED33</t>
  </si>
  <si>
    <t>ED34</t>
  </si>
  <si>
    <t>ED35</t>
  </si>
  <si>
    <t>ED36</t>
  </si>
  <si>
    <t>ED37</t>
  </si>
  <si>
    <t>ED38</t>
  </si>
  <si>
    <t>ED39</t>
  </si>
  <si>
    <t>ED40</t>
  </si>
  <si>
    <t>ED41</t>
  </si>
  <si>
    <t>ED42</t>
  </si>
  <si>
    <t>ED43</t>
  </si>
  <si>
    <t>ED44</t>
  </si>
  <si>
    <t>ED45</t>
  </si>
  <si>
    <t>ED46</t>
  </si>
  <si>
    <t>ED47</t>
  </si>
  <si>
    <t>ED48</t>
  </si>
  <si>
    <t>ED49</t>
  </si>
  <si>
    <t>ED50</t>
  </si>
  <si>
    <t>ED51</t>
  </si>
  <si>
    <t>ED52</t>
  </si>
  <si>
    <t>ED53</t>
  </si>
  <si>
    <t>ED54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</si>
  <si>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</si>
  <si>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</si>
  <si>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</si>
  <si>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</si>
  <si>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</si>
  <si>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</si>
  <si>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</si>
  <si>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</si>
  <si>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</si>
  <si>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</si>
  <si>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</si>
  <si>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</si>
  <si>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</si>
  <si>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</si>
  <si>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</si>
  <si>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</si>
  <si>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</si>
  <si>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</si>
  <si>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</si>
  <si>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</si>
  <si>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</si>
  <si>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</si>
  <si>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</si>
  <si>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DF0</t>
  </si>
  <si>
    <t>DF1</t>
  </si>
  <si>
    <t>DF2</t>
  </si>
  <si>
    <t>DF3</t>
  </si>
  <si>
    <t>DF4</t>
  </si>
  <si>
    <t>DF5</t>
  </si>
  <si>
    <t>DF6</t>
  </si>
  <si>
    <t>DF7</t>
  </si>
  <si>
    <t>DF8</t>
  </si>
  <si>
    <t>DF9</t>
  </si>
  <si>
    <t>DF10</t>
  </si>
  <si>
    <t>DF11</t>
  </si>
  <si>
    <t>DF12</t>
  </si>
  <si>
    <t>DF13</t>
  </si>
  <si>
    <t>DF14</t>
  </si>
  <si>
    <t>DF15</t>
  </si>
  <si>
    <t>DF16</t>
  </si>
  <si>
    <t>DF17</t>
  </si>
  <si>
    <t>DF18</t>
  </si>
  <si>
    <t>DF19</t>
  </si>
  <si>
    <t>DF20</t>
  </si>
  <si>
    <t>DF21</t>
  </si>
  <si>
    <t>DF22</t>
  </si>
  <si>
    <t>DF23</t>
  </si>
  <si>
    <t>DF24</t>
  </si>
  <si>
    <t>DF25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</si>
  <si>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</si>
  <si>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</si>
  <si>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</si>
  <si>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</si>
  <si>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</si>
  <si>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</si>
  <si>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</si>
  <si>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</si>
  <si>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</si>
  <si>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</si>
  <si>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</si>
  <si>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</si>
  <si>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</si>
  <si>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</si>
  <si>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</si>
  <si>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</si>
  <si>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</si>
  <si>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</si>
  <si>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</si>
  <si>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</si>
  <si>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</si>
  <si>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</si>
  <si>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</si>
  <si>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</si>
  <si>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</si>
  <si>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</si>
  <si>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</si>
  <si>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</si>
  <si>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</si>
  <si>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</si>
  <si>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</si>
  <si>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</si>
  <si>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</si>
  <si>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</si>
  <si>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</si>
  <si>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DF61</t>
  </si>
  <si>
    <t>DF62</t>
  </si>
  <si>
    <t>DF63</t>
  </si>
  <si>
    <t>DF64</t>
  </si>
  <si>
    <t>DF65</t>
  </si>
  <si>
    <t>DF66</t>
  </si>
  <si>
    <t>DF67</t>
  </si>
  <si>
    <t>DF68</t>
  </si>
  <si>
    <t>DF69</t>
  </si>
  <si>
    <t>DF70</t>
  </si>
  <si>
    <t>DF71</t>
  </si>
  <si>
    <t>DF72</t>
  </si>
  <si>
    <t>DF73</t>
  </si>
  <si>
    <t>DF74</t>
  </si>
  <si>
    <t>DF75</t>
  </si>
  <si>
    <t>DF76</t>
  </si>
  <si>
    <t>DF77</t>
  </si>
  <si>
    <t>DF78</t>
  </si>
  <si>
    <t>DF79</t>
  </si>
  <si>
    <t>DF80</t>
  </si>
  <si>
    <t>DF81</t>
  </si>
  <si>
    <t>DF82</t>
  </si>
  <si>
    <t>DF83</t>
  </si>
  <si>
    <t>DF84</t>
  </si>
  <si>
    <t>DF85</t>
  </si>
  <si>
    <t>DF86</t>
  </si>
  <si>
    <t>DF87</t>
  </si>
  <si>
    <t>DF88</t>
  </si>
  <si>
    <t>DF89</t>
  </si>
  <si>
    <t>DF90</t>
  </si>
  <si>
    <t>DF91</t>
  </si>
  <si>
    <t>DF92</t>
  </si>
  <si>
    <t>DF93</t>
  </si>
  <si>
    <t>DF94</t>
  </si>
  <si>
    <t>DF95</t>
  </si>
  <si>
    <t>DF96</t>
  </si>
  <si>
    <t>DF97</t>
  </si>
  <si>
    <t>DF98</t>
  </si>
  <si>
    <t>DF99</t>
  </si>
  <si>
    <t>DF100</t>
  </si>
  <si>
    <t>DF101</t>
  </si>
  <si>
    <t>DF102</t>
  </si>
  <si>
    <t>DF103</t>
  </si>
  <si>
    <t>DF104</t>
  </si>
  <si>
    <t>DF105</t>
  </si>
  <si>
    <t>DF106</t>
  </si>
  <si>
    <t>DF107</t>
  </si>
  <si>
    <t>DF108</t>
  </si>
  <si>
    <t>DF109</t>
  </si>
  <si>
    <t>DF110</t>
  </si>
  <si>
    <t>DF111</t>
  </si>
  <si>
    <t>DF112</t>
  </si>
  <si>
    <t>DF113</t>
  </si>
  <si>
    <t>DF114</t>
  </si>
  <si>
    <t>DF115</t>
  </si>
  <si>
    <t>DF116</t>
  </si>
  <si>
    <t>DF117</t>
  </si>
  <si>
    <t>DF118</t>
  </si>
  <si>
    <t>DF119</t>
  </si>
  <si>
    <t>DF120</t>
  </si>
  <si>
    <t>DF121</t>
  </si>
  <si>
    <t>DF122</t>
  </si>
  <si>
    <t>DF123</t>
  </si>
  <si>
    <t>DF124</t>
  </si>
  <si>
    <t>DF125</t>
  </si>
  <si>
    <t>DF126</t>
  </si>
  <si>
    <t>DF127</t>
  </si>
  <si>
    <t>DF128</t>
  </si>
  <si>
    <t>DF129</t>
  </si>
  <si>
    <t>DF130</t>
  </si>
  <si>
    <t>DF131</t>
  </si>
  <si>
    <t>DF132</t>
  </si>
  <si>
    <t>DF133</t>
  </si>
  <si>
    <t>DF134</t>
  </si>
  <si>
    <t>DF135</t>
  </si>
  <si>
    <t>DF136</t>
  </si>
  <si>
    <t>DF137</t>
  </si>
  <si>
    <t>DF138</t>
  </si>
  <si>
    <t>DF139</t>
  </si>
  <si>
    <t>DF140</t>
  </si>
  <si>
    <t>DF141</t>
  </si>
  <si>
    <t>DF142</t>
  </si>
  <si>
    <t>DF143</t>
  </si>
  <si>
    <t>DF144</t>
  </si>
  <si>
    <t>DF145</t>
  </si>
  <si>
    <t>DF146</t>
  </si>
  <si>
    <t>DF147</t>
  </si>
  <si>
    <t>DF148</t>
  </si>
  <si>
    <t>DF149</t>
  </si>
  <si>
    <t>DF150</t>
  </si>
  <si>
    <t>DF151</t>
  </si>
  <si>
    <t>DF152</t>
  </si>
  <si>
    <t>DF153</t>
  </si>
  <si>
    <t>DF154</t>
  </si>
  <si>
    <t>DF155</t>
  </si>
  <si>
    <t>DF156</t>
  </si>
  <si>
    <t>DF157</t>
  </si>
  <si>
    <t>DF158</t>
  </si>
  <si>
    <t>DF159</t>
  </si>
  <si>
    <t>DF160</t>
  </si>
  <si>
    <t>DF161</t>
  </si>
  <si>
    <t>DF162</t>
  </si>
  <si>
    <t>DF163</t>
  </si>
  <si>
    <t>DF164</t>
  </si>
  <si>
    <t>DF165</t>
  </si>
  <si>
    <t>DF166</t>
  </si>
  <si>
    <t>DF167</t>
  </si>
  <si>
    <t>DF168</t>
  </si>
  <si>
    <t>DF169</t>
  </si>
  <si>
    <t>DF170</t>
  </si>
  <si>
    <t>DF171</t>
  </si>
  <si>
    <t>DF172</t>
  </si>
  <si>
    <t>DF173</t>
  </si>
  <si>
    <t>DF174</t>
  </si>
  <si>
    <t>DF175</t>
  </si>
  <si>
    <t>DF176</t>
  </si>
  <si>
    <t>DF177</t>
  </si>
  <si>
    <t>DF178</t>
  </si>
  <si>
    <t>DF179</t>
  </si>
  <si>
    <t>DF180</t>
  </si>
  <si>
    <t>DF181</t>
  </si>
  <si>
    <t>DF182</t>
  </si>
  <si>
    <t>DF183</t>
  </si>
  <si>
    <t>DF184</t>
  </si>
  <si>
    <t>DF185</t>
  </si>
  <si>
    <t>DF186</t>
  </si>
  <si>
    <t>DF187</t>
  </si>
  <si>
    <t>DF188</t>
  </si>
  <si>
    <t>DF189</t>
  </si>
  <si>
    <t>DF190</t>
  </si>
  <si>
    <t>DF191</t>
  </si>
  <si>
    <t>DF192</t>
  </si>
  <si>
    <t>DF193</t>
  </si>
  <si>
    <t>DF194</t>
  </si>
  <si>
    <t>DF195</t>
  </si>
  <si>
    <t>DF196</t>
  </si>
  <si>
    <t>DF197</t>
  </si>
  <si>
    <t>DF198</t>
  </si>
  <si>
    <t>DF199</t>
  </si>
  <si>
    <t>DF200</t>
  </si>
  <si>
    <t>DF201</t>
  </si>
  <si>
    <t>DF202</t>
  </si>
  <si>
    <t>DF203</t>
  </si>
  <si>
    <t>DF204</t>
  </si>
  <si>
    <t>DF205</t>
  </si>
  <si>
    <t>DF206</t>
  </si>
  <si>
    <t>DF207</t>
  </si>
  <si>
    <t>DF208</t>
  </si>
  <si>
    <t>DF209</t>
  </si>
  <si>
    <t>DF210</t>
  </si>
  <si>
    <t>DF211</t>
  </si>
  <si>
    <t>DF212</t>
  </si>
  <si>
    <t>DF213</t>
  </si>
  <si>
    <t>DF214</t>
  </si>
  <si>
    <t>DF215</t>
  </si>
  <si>
    <t>DF216</t>
  </si>
  <si>
    <t>DF217</t>
  </si>
  <si>
    <t>DF218</t>
  </si>
  <si>
    <t>DF219</t>
  </si>
  <si>
    <t>DF220</t>
  </si>
  <si>
    <t>DF221</t>
  </si>
  <si>
    <t>DF222</t>
  </si>
  <si>
    <t>DF223</t>
  </si>
  <si>
    <t>DF224</t>
  </si>
  <si>
    <t>DF225</t>
  </si>
  <si>
    <t>DF226</t>
  </si>
  <si>
    <t>DF227</t>
  </si>
  <si>
    <t>DF228</t>
  </si>
  <si>
    <t>DF229</t>
  </si>
  <si>
    <t>DF230</t>
  </si>
  <si>
    <t>DF231</t>
  </si>
  <si>
    <t>DF232</t>
  </si>
  <si>
    <t>DF233</t>
  </si>
  <si>
    <t>DF234</t>
  </si>
  <si>
    <t>DF235</t>
  </si>
  <si>
    <t>DF236</t>
  </si>
  <si>
    <t>DF237</t>
  </si>
  <si>
    <t>DF238</t>
  </si>
  <si>
    <t>DF239</t>
  </si>
  <si>
    <t>DF240</t>
  </si>
  <si>
    <t>DF241</t>
  </si>
  <si>
    <t>DF242</t>
  </si>
  <si>
    <t>DF243</t>
  </si>
  <si>
    <t>DF244</t>
  </si>
  <si>
    <t>DF245</t>
  </si>
  <si>
    <t>DF246</t>
  </si>
  <si>
    <t>DF247</t>
  </si>
  <si>
    <t>DF248</t>
  </si>
  <si>
    <t>DF249</t>
  </si>
  <si>
    <t>DF250</t>
  </si>
  <si>
    <t>DF251</t>
  </si>
  <si>
    <t>DF252</t>
  </si>
  <si>
    <t>DF253</t>
  </si>
  <si>
    <t>DF254</t>
  </si>
  <si>
    <t>DF255</t>
  </si>
  <si>
    <t>DF256</t>
  </si>
  <si>
    <t>DF257</t>
  </si>
  <si>
    <t>DF258</t>
  </si>
  <si>
    <t>DF259</t>
  </si>
  <si>
    <t>DF260</t>
  </si>
  <si>
    <t>DF261</t>
  </si>
  <si>
    <t>DF262</t>
  </si>
  <si>
    <t>DF263</t>
  </si>
  <si>
    <t>DF264</t>
  </si>
  <si>
    <t>DF265</t>
  </si>
  <si>
    <t>DF266</t>
  </si>
  <si>
    <t>DF267</t>
  </si>
  <si>
    <t>DF268</t>
  </si>
  <si>
    <t>DF269</t>
  </si>
  <si>
    <t>DF270</t>
  </si>
  <si>
    <t>DF271</t>
  </si>
  <si>
    <t>DF272</t>
  </si>
  <si>
    <t>DF273</t>
  </si>
  <si>
    <t>DF274</t>
  </si>
  <si>
    <t>DF275</t>
  </si>
  <si>
    <t>DF276</t>
  </si>
  <si>
    <t>DF277</t>
  </si>
  <si>
    <t>DF278</t>
  </si>
  <si>
    <t>DF279</t>
  </si>
  <si>
    <t>DF280</t>
  </si>
  <si>
    <t>DF281</t>
  </si>
  <si>
    <t>DF282</t>
  </si>
  <si>
    <t>DF283</t>
  </si>
  <si>
    <t>DF284</t>
  </si>
  <si>
    <t>DF285</t>
  </si>
  <si>
    <t>DF286</t>
  </si>
  <si>
    <t>DF287</t>
  </si>
  <si>
    <t>DF288</t>
  </si>
  <si>
    <t>DF289</t>
  </si>
  <si>
    <t>DF290</t>
  </si>
  <si>
    <t>DF291</t>
  </si>
  <si>
    <t>DF292</t>
  </si>
  <si>
    <t>DF293</t>
  </si>
  <si>
    <t>DF294</t>
  </si>
  <si>
    <t>DF295</t>
  </si>
  <si>
    <t>DF296</t>
  </si>
  <si>
    <t>DF297</t>
  </si>
  <si>
    <t>DF298</t>
  </si>
  <si>
    <t>DF299</t>
  </si>
  <si>
    <t>DF300</t>
  </si>
  <si>
    <t>DF301</t>
  </si>
  <si>
    <t>DF302</t>
  </si>
  <si>
    <t>DF303</t>
  </si>
  <si>
    <t>DF304</t>
  </si>
  <si>
    <t>DF305</t>
  </si>
  <si>
    <t>DF306</t>
  </si>
  <si>
    <t>DF307</t>
  </si>
  <si>
    <t>DF308</t>
  </si>
  <si>
    <t>DF309</t>
  </si>
  <si>
    <t>DF310</t>
  </si>
  <si>
    <t>DF311</t>
  </si>
  <si>
    <t>DF312</t>
  </si>
  <si>
    <t>DF313</t>
  </si>
  <si>
    <t>DF314</t>
  </si>
  <si>
    <t>DF315</t>
  </si>
  <si>
    <t>DF316</t>
  </si>
  <si>
    <t>DF317</t>
  </si>
  <si>
    <t>DF318</t>
  </si>
  <si>
    <t>DF319</t>
  </si>
  <si>
    <t>DF320</t>
  </si>
  <si>
    <t>DF321</t>
  </si>
  <si>
    <t>DF322</t>
  </si>
  <si>
    <t>DF323</t>
  </si>
  <si>
    <t>DF324</t>
  </si>
  <si>
    <t>DF325</t>
  </si>
  <si>
    <t>DF326</t>
  </si>
  <si>
    <t>DF327</t>
  </si>
  <si>
    <t>DF328</t>
  </si>
  <si>
    <t>DF329</t>
  </si>
  <si>
    <t>DF330</t>
  </si>
  <si>
    <t>DF331</t>
  </si>
  <si>
    <t>DF332</t>
  </si>
  <si>
    <t>DF333</t>
  </si>
  <si>
    <t>DF334</t>
  </si>
  <si>
    <t>DF335</t>
  </si>
  <si>
    <t>DF336</t>
  </si>
  <si>
    <t>DF337</t>
  </si>
  <si>
    <t>DF338</t>
  </si>
  <si>
    <t>Plot</t>
  </si>
  <si>
    <t>F</t>
  </si>
  <si>
    <t>M</t>
  </si>
  <si>
    <t>no</t>
  </si>
  <si>
    <t>si</t>
  </si>
  <si>
    <t>et</t>
  </si>
  <si>
    <t>nd</t>
  </si>
  <si>
    <t xml:space="preserve"> </t>
  </si>
  <si>
    <t>c</t>
  </si>
  <si>
    <t>e</t>
  </si>
  <si>
    <t>n-c</t>
  </si>
  <si>
    <t>TS</t>
  </si>
  <si>
    <t>Tp1/Tp1</t>
  </si>
  <si>
    <t>E</t>
  </si>
  <si>
    <t>TXK_8.5_PRC_So5</t>
  </si>
  <si>
    <t>w</t>
  </si>
  <si>
    <t>EMi1Cf9ToCE;RIN=RF / ;RIN=RF</t>
  </si>
  <si>
    <t>EM5Mi1Cf9;RIN=RF / ;RIN=RF</t>
  </si>
  <si>
    <t>EM5Mi1Cf9ogc;RIN=RF / ;RIN=RF</t>
  </si>
  <si>
    <t>EM5RTMi1;NST=X / (ogc);</t>
  </si>
  <si>
    <t>EM5RTMi1;NST=X / (10-SCHI);</t>
  </si>
  <si>
    <t>EM5RTMi1;NST=X / (La);</t>
  </si>
  <si>
    <t>EM5RTUeMi1;RIN=RF / ;RIN=RF</t>
  </si>
  <si>
    <t>EM5UeMi1(Cf9);RIN=RF / ;RIN=RF</t>
  </si>
  <si>
    <t>EM5UeMi1WSCf9;NST=X / (ogc);</t>
  </si>
  <si>
    <t>EM5UeMi1WSCf9;NST=X / ;</t>
  </si>
  <si>
    <t>EM5UeMi1WSCf9;NST=X / (10-SCHI);</t>
  </si>
  <si>
    <t>EM5UeMi1WSCf9;NST=X / (La);</t>
  </si>
  <si>
    <t>ERo5So5;NST=X / EM5RTUeRo5So5(Pu);NST=X</t>
  </si>
  <si>
    <t>ERo5So5;NST=X / EM5RTUeRo5So5WSPu;NST=X</t>
  </si>
  <si>
    <t>ERo5So5;NST=X / EM5RTUe(CM5)(So5)Cf9Pu;NST=X</t>
  </si>
  <si>
    <t>ERo5So5;NST=X / EM5RTUeCM5So5WSPu;NST=X</t>
  </si>
  <si>
    <t>ERo5So5;NST=X / EM5RT(Ue)CM5So5WSPu;NST=X</t>
  </si>
  <si>
    <t>ERo5So5;NST=X / EM5RTUeCM5So5Pu;NST=X</t>
  </si>
  <si>
    <t>ERo5So5;NST=X / EM5RTCM5(So5)Pu;NST=X</t>
  </si>
  <si>
    <t>ERo5So5;NST=X / EM5RTCM5Pu;NST=X</t>
  </si>
  <si>
    <t>ERo5So5;NST=X / EM5RTCM5Ro5So5Pu;NST=X</t>
  </si>
  <si>
    <t>ERo5So5;NST=X / EM5RTCM5So5Pu;NST=X</t>
  </si>
  <si>
    <t>ERo5So5;NST=X / EM5RTCM5So5(WS)Pu;NST=X</t>
  </si>
  <si>
    <t>ERo5So5;NST=X / (Pu);</t>
  </si>
  <si>
    <t>EM5RTUeRo5So5;NST=X / EM5RTUeRo5So5(Pu);NST=X</t>
  </si>
  <si>
    <t>EM5RTRo5So5;NST=X / ERo5So5(Pu);NST=X</t>
  </si>
  <si>
    <t>EM5RTRo5So5;NST=X / EM5RTUeRo5So5(Pu);NST=X</t>
  </si>
  <si>
    <t>EM5RTRo5So5;NST=X / EM5RTUeRo5So5WSPu;NST=X</t>
  </si>
  <si>
    <t>EM5RTRo5So5;NST=X / EM5RTUe(CM5)(So5)Cf9Pu;NST=X</t>
  </si>
  <si>
    <t>EM5RTRo5So5;NST=X / EM5RTUeCM5So5WSPu;NST=X</t>
  </si>
  <si>
    <t>EM5RTRo5So5;NST=X / EM5RT(Ue)CM5So5WSPu;NST=X</t>
  </si>
  <si>
    <t>EM5RTRo5So5;NST=X / Sp-1EM5RTUeRo5So5Cf9Pu;NST=X</t>
  </si>
  <si>
    <t>EM5RTRo5So5;NST=X / EM5RTCM5(So5)Pu;NST=X</t>
  </si>
  <si>
    <t>EM5RTRo5So5;NST=X / EM5RTCM5Pu;NST=X</t>
  </si>
  <si>
    <t>EM5RTRo5So5;NST=X / EM5RTCM5Ro5So5Pu;NST=X</t>
  </si>
  <si>
    <t>EM5RTRo5So5;NST=X / EM5RTCM5So5Pu;NST=X</t>
  </si>
  <si>
    <t>EM5RTRo5So5;NST=X / EM5RTCM5So5WSPu;NST=X</t>
  </si>
  <si>
    <t>EM5RTRo5So5;NST=X / EM5RTCM5So5(WS)Pu;NST=X</t>
  </si>
  <si>
    <t>EM5RTUeRo5So5;NST=X / EM5RTCM5Ro5So5Pu;NST=X</t>
  </si>
  <si>
    <t>EM5RTUeRo5So5;NST=X / EM5RTCM5So5Pu;NST=X</t>
  </si>
  <si>
    <t>EM5RTUeRo5So5;NST=X / ERo5So5(Pu);NST=X</t>
  </si>
  <si>
    <t>EM5RTUeRo5So5;NST=X / EM5RTUe(Ro5)So5Pu;NST=X</t>
  </si>
  <si>
    <t>EM5RTUeRo5So5;NST=X / EM5RTUeRo5So5WSPu;NST=X</t>
  </si>
  <si>
    <t>EM5RTUeRo5So5;NST=X / EM5RTRo5So5WSPu;NST=X</t>
  </si>
  <si>
    <t>EM5RTUeRo5So5;NST=X / EM5RTUe(CM5)(So5)Cf9Pu;NST=X</t>
  </si>
  <si>
    <t>EM5RTUeRo5So5;NST=X / EM5RTUeCM5So5WSPu;NST=X</t>
  </si>
  <si>
    <t>EM5RTUeRo5So5;NST=X / EM5RT(Ue)CM5So5WSPu;NST=X</t>
  </si>
  <si>
    <t>EM5RTUeRo5So5;NST=X / EM5RTUeCM5So5Pu;NST=X</t>
  </si>
  <si>
    <t>EM5RTUeRo5So5;NST=X / Sp-1EM5RTUeRo5So5Cf9Pu;NST=X</t>
  </si>
  <si>
    <t>EM5RTUeRo5So5;NST=X / EM5RTCM5(So5)Pu;NST=X</t>
  </si>
  <si>
    <t>EM5RTUeRo5So5;NST=X / EM5RTCM5Pu;NST=X</t>
  </si>
  <si>
    <t>EM5RTUeRo5So5;NST=X / EM5RTRo5So5Puogc;NST=X</t>
  </si>
  <si>
    <t>EM5RTUeRo5So5;NST=X / EM5RTCM5So5WSPu;NST=X</t>
  </si>
  <si>
    <t>EM5RTUeRo5So5;NST=X / EM5RTCM5So5(WS)Pu;NST=X</t>
  </si>
  <si>
    <t>EM5RTUeMi1;RIN=RF / (RT)(So5)(Pu);RIN=RS</t>
  </si>
  <si>
    <t>EM5RTUeMi1;RIN=RF / (RT)(Ue)(So5)(Pu);RIN=RS</t>
  </si>
  <si>
    <t>EM5RTUeMi1;RIN=RF / EM5Mi1Cf9(Pu);RIN=RF</t>
  </si>
  <si>
    <t>EM5RTUeMi1;RIN=RF / EM5RTRo5So5Cf9Pu;RIN=RF</t>
  </si>
  <si>
    <t>EM5RTUeMi1;RIN=RF / EM5RTUeCM5Pu;RIN=RF</t>
  </si>
  <si>
    <t>EM5RTUeMi1;RIN=RF / EM5RTUeCM5Pu(ogc);RIN=RF</t>
  </si>
  <si>
    <t>EM5RTUeMi1;RIN=RF / EM5CM5Pu;RIN=RF</t>
  </si>
  <si>
    <t>EM5RTUeMi1;RIN=RF / EM5UePu;RIN=RF</t>
  </si>
  <si>
    <t>EM5RTUeMi1;RIN=RF / EM5RTCM5Pu;RIN=RF</t>
  </si>
  <si>
    <t>EM5RTUeMi1;RIN=RF / EM5UeMi1Pu;RIN=RF</t>
  </si>
  <si>
    <t>EM5RTUeMi1;RIN=RF / EM5RTUe(So5)Cf9Pu;RIN=RF</t>
  </si>
  <si>
    <t>EM5RTUeMi1;RIN=RF / EM5RTUeCM5Cf9Pu;RIN=RF</t>
  </si>
  <si>
    <t>EM5RTUeMi1;RIN=RF / EM5RTUeCM5(Cf9)Pu;RIN=RF</t>
  </si>
  <si>
    <t>EM5RTUeMi1;RIN=RF / EM5RTUePu;RIN=RF</t>
  </si>
  <si>
    <t>EM5RTUeMi1;RIN=RF / EM5RTUeCM5Pu;RIN=RS</t>
  </si>
  <si>
    <t>EM5RTUeMi1;RIN=RF / EM5CM5Pu;RIN=RS</t>
  </si>
  <si>
    <t>EM5RTUeMi1;RIN=RF / EM5UeCM5Cf9Pu;RIN=RF</t>
  </si>
  <si>
    <t>EM5RTUeMi1;RIN=RF / (Pu);</t>
  </si>
  <si>
    <t>EM5RTUeMi1;RIN=RF / (So5)(Pu);</t>
  </si>
  <si>
    <t>EM5RTUeMi1;RIN=RF / (Pu)(ogc);RIN=RS</t>
  </si>
  <si>
    <t>EM5Mi1Cf9;RIN=RF / (RT)(So5)(Pu);RIN=RS</t>
  </si>
  <si>
    <t>EM5Mi1Cf9;RIN=RF / (RT)(Ue)(So5)(Pu);RIN=RS</t>
  </si>
  <si>
    <t>EM5Mi1Cf9;RIN=RF / EM5Mi1Cf9(Pu);RIN=RF</t>
  </si>
  <si>
    <t>EM5Mi1Cf9;RIN=RF / EM5RTUeCM5Pu;RIN=RF</t>
  </si>
  <si>
    <t>EM5Mi1Cf9;RIN=RF / EM5CM5Pu;RIN=RF</t>
  </si>
  <si>
    <t>EM5Mi1Cf9;RIN=RF / EM5RTCM5Pu;RIN=RF</t>
  </si>
  <si>
    <t>EM5Mi1Cf9;RIN=RF / EM5RTUeCM5Pu;RIN=RS</t>
  </si>
  <si>
    <t>EM5Mi1Cf9;RIN=RF / (Pu);</t>
  </si>
  <si>
    <t>EM5Mi1Cf9;RIN=RF / (Pu);RIN=RS</t>
  </si>
  <si>
    <t>EM5Mi1Cf9ogc;RIN=RF / EM5Mi1Cf9(Pu);RIN=RF</t>
  </si>
  <si>
    <t>EM5Mi1Cf9ogc;RIN=RF / EM5UeMi1Cf9Pu;RIN=RS</t>
  </si>
  <si>
    <t>EM5Mi1Cf9ogc;RIN=RF / EM5RTUeCM5Pu;RIN=RF</t>
  </si>
  <si>
    <t>EM5Mi1Cf9ogc;RIN=RF / EM5CM5Pu;RIN=RF</t>
  </si>
  <si>
    <t>EM5Mi1Cf9ogc;RIN=RF / EM5RTCM5Pu;RIN=RF</t>
  </si>
  <si>
    <t>EM5Mi1Cf9ogc;RIN=RF / EM5RTUeCM5Pu;RIN=RS</t>
  </si>
  <si>
    <t>EMi1Cf9ToCE;RIN=RF / (RT)(So5)(Pu);RIN=RS</t>
  </si>
  <si>
    <t>EMi1Cf9ToCE;RIN=RF / (RT)(Ue)(So5)(Pu);RIN=RS</t>
  </si>
  <si>
    <t>EMi1Cf9ToCE;RIN=RF / EM5Mi1Cf9(Pu);RIN=RF</t>
  </si>
  <si>
    <t>EMi1Cf9ToCE;RIN=RF / EM5RTUeCM5Pu;RIN=RF</t>
  </si>
  <si>
    <t>EMi1Cf9ToCE;RIN=RF / EM5CM5Pu;RIN=RF</t>
  </si>
  <si>
    <t>EMi1Cf9ToCE;RIN=RF / EM5RTCM5Pu;RIN=RF</t>
  </si>
  <si>
    <t>EMi1Cf9ToCE;RIN=RF / EM5UeMi1Pu;RIN=RF</t>
  </si>
  <si>
    <t>EMi1Cf9ToCE;RIN=RF / EM5RTUeCM5Pu;RIN=RS</t>
  </si>
  <si>
    <t>EMi1Cf9ToCE;RIN=RF / EM5RTUeCM5Cf9Pu;RIN=RF</t>
  </si>
  <si>
    <t>EMi1Cf9ToCE;RIN=RF / EM5RTUePu;RIN=RF</t>
  </si>
  <si>
    <t>EMi1Cf9ToCE;RIN=RF / EM5UeCM5Cf9Pu;RIN=RF</t>
  </si>
  <si>
    <t>EMi1Cf9ToCE;RIN=RF / (So5)(Pu);</t>
  </si>
  <si>
    <t>EMi1Cf9ToCE;RIN=RF / (Pu);RIN=RS</t>
  </si>
  <si>
    <t>EM5Mi1Cf9(Pu);RIN=RF / (RT)(So5)(Pu);RIN=RS</t>
  </si>
  <si>
    <t>EM5Mi1Cf9(Pu);RIN=RF / EMi1Cf9ToCE;RIN=RF</t>
  </si>
  <si>
    <t>EM5Mi1Cf9(Pu);RIN=RF / EM5Mi1;RIN=RF</t>
  </si>
  <si>
    <t>EM5Mi1Cf9(Pu);RIN=RF / Sp-1EM5UeMi1Cf9ogc;RIN=RF</t>
  </si>
  <si>
    <t>EM5Mi1Cf9(Pu);RIN=RF / EM5UeMi1(Cf9);RIN=RF</t>
  </si>
  <si>
    <t>EM5Mi1Cf9(Pu);RIN=RF / EM5UeMi1Fr1Cf9;RIN=RS</t>
  </si>
  <si>
    <t>EM5Mi1Cf9(Pu);RIN=RF / EM5Ue;RIN=RS</t>
  </si>
  <si>
    <t>EM5Mi1Cf9(Pu);RIN=RF / EM5UeMi1WS(Cf9);RIN=RS</t>
  </si>
  <si>
    <t>EM5Mi1Cf9(Pu);RIN=RF / EM5RTUeCM5Pu;RIN=RF</t>
  </si>
  <si>
    <t>EM5Mi1Cf9(Pu);RIN=RF / ;RIN=RF</t>
  </si>
  <si>
    <t>EM5Mi1Cf9(Pu);RIN=RF / EM5UePu;RIN=RF</t>
  </si>
  <si>
    <t>EM5Mi1Cf9(Pu);RIN=RF / EM5RTCM5Pu;RIN=RF</t>
  </si>
  <si>
    <t>EM5Mi1Cf9(Pu);RIN=RF / EM5RTUeCM5Pu;RIN=RS</t>
  </si>
  <si>
    <t>EM5Mi1Cf9(Pu);RIN=RF / EM5RTUeCM5(Cf9)Pu;RIN=RF</t>
  </si>
  <si>
    <t>EM5Mi1Cf9(Pu);RIN=RF / EM5UeCM5Cf9Pu;RIN=RF</t>
  </si>
  <si>
    <t>EM5Mi1Cf9(Pu);RIN=RF / (So5)(Pu);</t>
  </si>
  <si>
    <t>EM5Mi1Cf9(Pu);RIN=RF / (Mi1)(Pu);</t>
  </si>
  <si>
    <t>EM5Mi1Cf9(Pu);RIN=RF / (Pu);</t>
  </si>
  <si>
    <t>EM5Mi1Cf9(Pu);RIN=RF / EM5CM5Pu;RIN=RF</t>
  </si>
  <si>
    <t>EM5Mi1Cf9(Pu);RIN=RF / (RT)(Ue)(So5)(WS)(La);RIN=RS</t>
  </si>
  <si>
    <t>EM5Mi1Cf9(Pu);RIN=RF / EM5RTUeMi1(ogc);RIN=RS</t>
  </si>
  <si>
    <t>EM5Mi1Cf9(Pu);RIN=RF / EM5Mi1Cf9ogc;RIN=RF</t>
  </si>
  <si>
    <t>EM5Mi1Cf9(Pu);RIN=RF / EM5Mi1WSCf9;RIN=RF</t>
  </si>
  <si>
    <t>EM5Mi1Cf9(Pu);RIN=RF / EM5RTRo5So5Cf9Pu;RIN=RF</t>
  </si>
  <si>
    <t>EM5Mi1Cf9(Pu);RIN=RF / EM5UeMi1Pu;RIN=RF</t>
  </si>
  <si>
    <t>EM5Mi1Cf9(Pu);RIN=RF / EM5RTUe(So5)Cf9Pu;RIN=RF</t>
  </si>
  <si>
    <t>EM5Mi1Cf9(Pu);RIN=RF / EM5CM5Pu;RIN=RS</t>
  </si>
  <si>
    <t>EM5Mi1Cf9(Pu);RIN=RF / (Pu)(ogc);RIN=RS</t>
  </si>
  <si>
    <t>Sp-1EM5UeMi1Cf9ogc;RIN=RF / EM5Mi1Cf9(Pu);RIN=RF</t>
  </si>
  <si>
    <t>Sp-1EM5UeMi1Cf9ogc;RIN=RF / EM5UeMi1Cf9Pu;RIN=RS</t>
  </si>
  <si>
    <t>Sp-1EM5UeMi1Cf9ogc;RIN=RF / EM5RTUeCM5Pu;RIN=RS</t>
  </si>
  <si>
    <t>EM5UeMi1Cf9Pu;RIN=RS / (RT)(So5)(Pu);RIN=RS</t>
  </si>
  <si>
    <t>EM5UeMi1Cf9Pu;RIN=RS / (RT)(Ue)(So5);RIN=RS</t>
  </si>
  <si>
    <t>EM5UeMi1Cf9Pu;RIN=RS / (RT)(Ue)(So5)(WS)(La);RIN=RS</t>
  </si>
  <si>
    <t>EM5UeMi1Cf9Pu;RIN=RS / ;RIN=RF</t>
  </si>
  <si>
    <t>EM5UeMi1Cf9Pu;RIN=RS / E(M5)(Mi1)Ty3_FL744Cf9(ToCE);RIN=RF</t>
  </si>
  <si>
    <t>EM5UeMi1Cf9Pu;RIN=RS / EM5RTUeMi1(ogc);RIN=RS</t>
  </si>
  <si>
    <t>EM5UeMi1Cf9Pu;RIN=RS / Sp-1EM5UeMi1Cf9ogc;RIN=RF</t>
  </si>
  <si>
    <t>EM5UeMi1Cf9Pu;RIN=RS / EM5Mi1Cf9ogc;RIN=RF</t>
  </si>
  <si>
    <t>EM5UeMi1Cf9Pu;RIN=RS / EMi1Cf9ToCE;RIN=RF</t>
  </si>
  <si>
    <t>EM5UeMi1Cf9Pu;RIN=RS / EM5Mi1Cf9(Pu);RIN=RF</t>
  </si>
  <si>
    <t>EM5UeMi1Cf9Pu;RIN=RS / EM5Mi1WSCf9;RIN=RF</t>
  </si>
  <si>
    <t>EM5UeMi1Cf9Pu;RIN=RS / EM5Mi1;RIN=RF</t>
  </si>
  <si>
    <t>EM5UeMi1Cf9Pu;RIN=RS / EM5UeMi1(Cf9);RIN=RF</t>
  </si>
  <si>
    <t>EM5UeMi1Cf9Pu;RIN=RS / EM5UeMi1Fr1Cf9;RIN=RS</t>
  </si>
  <si>
    <t>EM5UeMi1Cf9Pu;RIN=RS / EM5Ue;RIN=RS</t>
  </si>
  <si>
    <t>EM5UeMi1Cf9Pu;RIN=RS / EM5UeMi1WS(Cf9);RIN=RS</t>
  </si>
  <si>
    <t>EM5UeMi1Cf9Pu;RIN=RS / EM5RTRo5So5Cf9Pu;RIN=RF</t>
  </si>
  <si>
    <t>EM5UeMi1Cf9Pu;RIN=RS / EM5RTUeCM5Pu;RIN=RF</t>
  </si>
  <si>
    <t>EM5UeMi1Cf9Pu;RIN=RS / EM5CM5Pu;RIN=RF</t>
  </si>
  <si>
    <t>EM5UeMi1Cf9Pu;RIN=RS / EM5UePu;RIN=RF</t>
  </si>
  <si>
    <t>EM5UeMi1Cf9Pu;RIN=RS / EM5RTUeCM5(Pu);RIN=RF</t>
  </si>
  <si>
    <t>EM5UeMi1Cf9Pu;RIN=RS / EM5RTCM5Pu;RIN=RF</t>
  </si>
  <si>
    <t>EM5UeMi1Cf9Pu;RIN=RS / EM5RTUeCM5Pu;RIN=RS</t>
  </si>
  <si>
    <t>EM5UeMi1Cf9Pu;RIN=RS / EM5RTUe(So5)Cf9Pu;RIN=RF</t>
  </si>
  <si>
    <t>EM5UeMi1Cf9Pu;RIN=RS / EM5RTUeCM5Cf9Pu;RIN=RF</t>
  </si>
  <si>
    <t>EM5UeMi1Cf9Pu;RIN=RS / (Pu);RIN=RS</t>
  </si>
  <si>
    <t>EM5UeMi1(Cf9);RIN=RF / (RT)(So5)(Pu);RIN=RS</t>
  </si>
  <si>
    <t>EM5UeMi1(Cf9);RIN=RF / (RT)(Ue)(So5)(Pu);RIN=RS</t>
  </si>
  <si>
    <t>EM5UeMi1(Cf9);RIN=RF / EM5Mi1Cf9(Pu);RIN=RF</t>
  </si>
  <si>
    <t>EM5UeMi1(Cf9);RIN=RF / EM5RTUeCM5Pu;RIN=RF</t>
  </si>
  <si>
    <t>EM5UeMi1(Cf9);RIN=RF / EM5CM5Pu;RIN=RF</t>
  </si>
  <si>
    <t>EM5UeMi1(Cf9);RIN=RF / EM5RTCM5Pu;RIN=RF</t>
  </si>
  <si>
    <t>EM5UeMi1(Cf9);RIN=RF / EM5UeMi1Pu;RIN=RF</t>
  </si>
  <si>
    <t>EM5UeMi1(Cf9);RIN=RF / EM5RTUeCM5Pu;RIN=RS</t>
  </si>
  <si>
    <t>EM5UeMi1(Cf9);RIN=RF / EM5RTUeCM5Cf9Pu;RIN=RF</t>
  </si>
  <si>
    <t>EM5UeMi1(Cf9);RIN=RF / EM5RTUePu;RIN=RF</t>
  </si>
  <si>
    <t>EM5UeMi1(Cf9);RIN=RF / EM5UeCM5Cf9Pu;RIN=RF</t>
  </si>
  <si>
    <t>EM5UeMi1(Cf9);RIN=RF / (So5)(Pu);</t>
  </si>
  <si>
    <t>EM5RTMi1;NST=X / EM5Mi1Cf9(Pu);RIN=RF</t>
  </si>
  <si>
    <t>EM5RTMi1;NST=X / EM5UeMi1Cf9Pu;RIN=RS</t>
  </si>
  <si>
    <t>EM5RTMi1;NST=X / (E)M5(RT)Mi1(Fr1)Pu;NST=X</t>
  </si>
  <si>
    <t>EM5UeMi1;NST=X / EM5Mi1Cf9(Pu);RIN=RF</t>
  </si>
  <si>
    <t>EM5UeMi1;NST=X / (Pu)(ogc);</t>
  </si>
  <si>
    <t>EM5UeMi1WSCf9;NST=X / EM5Mi1Cf9(Pu);RIN=RF</t>
  </si>
  <si>
    <t>EM5UeMi1WSCf9;NST=X / EM5UeMi1Cf9Pu;RIN=RS</t>
  </si>
  <si>
    <t>EM5UeMi1WSCf9;NST=X / (E)M5(RT)Mi1(Fr1)Pu;NST=X</t>
  </si>
  <si>
    <t>EM5UeMi1WSCf9;NST=X / (Pu);</t>
  </si>
  <si>
    <t>EM5UeMi1WSCf9;NST=X / (Pu);RIN=RS</t>
  </si>
  <si>
    <t>EM5UeMi1WSCf9;NST=X / (Pu)(ogc);</t>
  </si>
  <si>
    <t>Sp-1EM5RTUeRo5So5Cf9Pu;NST=X / EM5UeRo5So5Cf9;NST=X</t>
  </si>
  <si>
    <t>EM5RTMi1;NST=X / Sp-1EM5RTUeRo5So5Cf9Pu;NST=X</t>
  </si>
  <si>
    <t>EM5RTMi1;NST=X / EM5RTMi1Pu;NST=X</t>
  </si>
  <si>
    <t>EM5RTMi1;NST=X / EM5RTUeRo5So5Cf9Pu;NST=X</t>
  </si>
  <si>
    <t>EM5RTRo5So5Cf9;NST=X / EM5RTMi1Pu;NST=X</t>
  </si>
  <si>
    <t>EM5RTRo5So5Cf9;NST=X / EM5RTUeRo5So5Cf9Pu;NST=X</t>
  </si>
  <si>
    <t>EM5RTRo5So5Cf9;NST=X / Sp-1EM5RTUeRo5So5Cf9Pu;NST=X</t>
  </si>
  <si>
    <t>EM5UeRo5So5Cf9;NST=X / EM5RTMi1Pu;NST=X</t>
  </si>
  <si>
    <t>EM5UeRo5So5Cf9;NST=X / EM5RTUeRo5So5Cf9Pu;NST=X</t>
  </si>
  <si>
    <t>EM5RTUeRo5So5Cf9Pu;NST=X / EM5UeRo5So5Cf9;NST=X</t>
  </si>
  <si>
    <t>EM5RTUeRo5So5Cf9Pu;NST=X / EM5RTUeRo5So5;NST=X</t>
  </si>
  <si>
    <t>EM5RTUeRo5So5Cf9Pu;NST=X / (RT)(So5)(Cf9);</t>
  </si>
  <si>
    <t>EM5RTUeRo5So5Cf9Pu;NST=X / EM5RT(So5);NST=X</t>
  </si>
  <si>
    <t>EM5RTUeRo5So5Cf9Pu;NST=X / EM5RTMi1Pu;NST=X</t>
  </si>
  <si>
    <t>EM5RTUeRo5So5Cf9Pu;NST=X / EM5RTUeRo5So5Cf9;NST=X</t>
  </si>
  <si>
    <t>EM5RTUeRo5So5Cf9Pu;NST=X / EM5RTUeRo5So5Cf9Pu;NST=X</t>
  </si>
  <si>
    <t>EM5RTUeRo5So5Cf9Pu;NST=X / EM5RTRo5So5Cf9;NST=X</t>
  </si>
  <si>
    <t>EM5RTUeRo5So5Cf9Pu;NST=X / EM5RTMi1So5(Cf9);NST=X</t>
  </si>
  <si>
    <t>EM5RTCM5(So5)Pu;NST=X / EM5RTCM5Ro5So5Pu;NST=X</t>
  </si>
  <si>
    <t>EM5RTCM5(So5)Pu;NST=X / EM5RTCM5So5Pu;NST=X</t>
  </si>
  <si>
    <t>EM5RTCM5(So5)Pu;NST=X / EM5RTRo5So5Puogc;NST=X</t>
  </si>
  <si>
    <t>EM5RTCM5(So5)Pu;NST=X / EM5RTCM5So5WSPu;NST=X</t>
  </si>
  <si>
    <t>EM5RTCM5Pu;NST=X / EM5RTUeRo5So5;NST=X</t>
  </si>
  <si>
    <t>EM5RTCM5Pu;NST=X / EM5RTUe(DRAG1)(Ro5)So5(DRAG2);NST=X</t>
  </si>
  <si>
    <t>EM5RTCM5Pu;NST=X / EM5RTCM5Ro5So5Pu;NST=X</t>
  </si>
  <si>
    <t>EM5RTCM5Pu;NST=X / EM5RTCM5So5Pu;NST=X</t>
  </si>
  <si>
    <t>EM5RTCM5Pu;NST=X / EM5RTCM5So5WSPu;NST=X</t>
  </si>
  <si>
    <t>EM5RTRo5So5Pu;NST=X / EM5RTCM5Ro5So5Pu;NST=X</t>
  </si>
  <si>
    <t>EM5RTRo5So5Pu;NST=X / EM5RTCM5So5Pu;NST=X</t>
  </si>
  <si>
    <t>EM5RTCM5Ro5So5Pu;NST=X / EM5RTCM5So5Pu;NST=X</t>
  </si>
  <si>
    <t>EM5RTCM5Ro5So5Pu;NST=X / EM5RTCM5So5WSPu;NST=X</t>
  </si>
  <si>
    <t>EM5RTCM5So5Pu;NST=X / EM5RTCM5Pu;NST=X</t>
  </si>
  <si>
    <t>EM5RTCM5So5Pu;NST=X / EM5RTUeRo5So5;NST=X</t>
  </si>
  <si>
    <t>EM5RTCM5So5Pu;NST=X / EM5RTRo5So5Pu;NST=X</t>
  </si>
  <si>
    <t>EM5RTCM5So5Pu;NST=X / EM5RTCM5Ro5So5Pu;NST=X</t>
  </si>
  <si>
    <t>EM5RTCM5So5Pu;NST=X / EM5RTCM5So5Pu;NST=X</t>
  </si>
  <si>
    <t>EM5RTCM5So5Pu;NST=X / EM5RTCM5So5WSPu;NST=X</t>
  </si>
  <si>
    <t>EM5RTCM5So5Pu;NST=X / EM5RTCM5So5(WS)Pu;NST=X</t>
  </si>
  <si>
    <t>EM5RTCM5So5Pu;NST=X / EM5RT(Ue)Ro5So5Pu;NST=X</t>
  </si>
  <si>
    <t>EM5RTCM5So5Pu;NST=X / EM5RTCM5(So5)Pu;NST=X</t>
  </si>
  <si>
    <t>EM5RTCM5So5Pu;NST=X / EM5RTUe(DRAG1)(Ro5)So5(DRAG2);NST=X</t>
  </si>
  <si>
    <t>EM5RTCM5So5Pu;NST=X / (So5)(Pu);</t>
  </si>
  <si>
    <t>EM5RTUeCM5Pu;RIN=RF / (RT)(Ue)(So5);RIN=RS</t>
  </si>
  <si>
    <t>EM5RTUeCM5Pu;RIN=RF / EM5RTRo5So5Cf9Pu;RIN=RF</t>
  </si>
  <si>
    <t>EM5RTUeCM5Pu;RIN=RF / EM5CM5Pu;RIN=RF</t>
  </si>
  <si>
    <t>EM5RTUeCM5Pu;RIN=RF / ;RIN=RF</t>
  </si>
  <si>
    <t>EM5RTUeCM5Pu;RIN=RF / EM5UePu;RIN=RF</t>
  </si>
  <si>
    <t>EM5RTUeCM5Pu;RIN=RF / EM5RTUeCM5(Pu);RIN=RF</t>
  </si>
  <si>
    <t>EM5RTUeCM5Pu;RIN=RF / EM5RTUeCM5Pu;RIN=RF</t>
  </si>
  <si>
    <t>EM5RTUeCM5Pu;RIN=RF / EM5RTCM5Pu;RIN=RF</t>
  </si>
  <si>
    <t>EM5RTUeCM5Pu;RIN=RF / EM5UeMi1Pu;RIN=RF</t>
  </si>
  <si>
    <t>EM5RTUeCM5Pu;RIN=RF / EM5RTUeCM5Pu;RIN=RS</t>
  </si>
  <si>
    <t>EM5RTUeCM5Pu;RIN=RF / EM5RTUe(So5)Cf9Pu;RIN=RF</t>
  </si>
  <si>
    <t>EM5RTUeCM5Pu;RIN=RF / EM5RTUeCM5Cf9Pu;RIN=RF</t>
  </si>
  <si>
    <t>EM5RTUeCM5Pu;RIN=RF / EM5CM5Pu;RIN=RS</t>
  </si>
  <si>
    <t>EM5CM5Pu;RIN=RF / EM5RTRo5So5Cf9Pu;RIN=RF</t>
  </si>
  <si>
    <t>EM5CM5Pu;RIN=RF / EM5RTUeCM5Pu(ogc);RIN=RF</t>
  </si>
  <si>
    <t>EM5CM5Pu;RIN=RF / EM5UePu;RIN=RF</t>
  </si>
  <si>
    <t>EM5CM5Pu;RIN=RF / EM5RTUeCM5(Pu);RIN=RF</t>
  </si>
  <si>
    <t>EM5CM5Pu;RIN=RF / EM5RTCM5Pu;RIN=RF</t>
  </si>
  <si>
    <t>EM5CM5Pu;RIN=RF / EM5UeMi1Pu;RIN=RF</t>
  </si>
  <si>
    <t>EM5CM5Pu;RIN=RF / EM5RTUeCM5Pu;RIN=RS</t>
  </si>
  <si>
    <t>EM5CM5Pu;RIN=RF / EM5RTUe(So5)Cf9Pu;RIN=RF</t>
  </si>
  <si>
    <t>EM5CM5Pu;RIN=RF / EM5RTUeCM5Cf9Pu;RIN=RF</t>
  </si>
  <si>
    <t>EM5CM5Pu;RIN=RF / EM5RTUePu;RIN=RF</t>
  </si>
  <si>
    <t>EM5CM5Pu;RIN=RF / EM5UeCM5Cf9Pu;RIN=RF</t>
  </si>
  <si>
    <t>EM5CM5Pu;RIN=RF / ;RIN=RF</t>
  </si>
  <si>
    <t>EM5RTUeCM5(Pu);RIN=RF / EM5RTUeCM5Pu;RIN=RF</t>
  </si>
  <si>
    <t>EM5RTUeCM5(Pu);RIN=RF / EM5CM5Pu;RIN=RF</t>
  </si>
  <si>
    <t>EM5RTUeCM5(Pu);RIN=RF / EM5UePu;RIN=RF</t>
  </si>
  <si>
    <t>EM5RTUeCM5(Pu);RIN=RF / EM5RTUeCM5Pu;RIN=RS</t>
  </si>
  <si>
    <t>EM5RTCM5Pu;RIN=RF / EM5RTUeCM5Pu;RIN=RF</t>
  </si>
  <si>
    <t>EM5RTCM5Pu;RIN=RF / EM5CM5Pu;RIN=RF</t>
  </si>
  <si>
    <t>EM5RTCM5Pu;RIN=RF / EM5UePu;RIN=RF</t>
  </si>
  <si>
    <t>EM5RTCM5Pu;RIN=RF / EM5RTUeCM5Pu;RIN=RS</t>
  </si>
  <si>
    <t>EM5RTUe(So5)Cf9Pu;RIN=RF / ;RIN=RF</t>
  </si>
  <si>
    <t>EM5RTUe(So5)Cf9Pu;RIN=RF / EM5RTUeCM5Pu;RIN=RS</t>
  </si>
  <si>
    <t>ERo5So5;NST=X / EM5RTUePu;RIN=X</t>
  </si>
  <si>
    <t>EM5RTUeRo5So5;NST=X / EM5RTDRAG1So5DRAG2Pu;RIN=X</t>
  </si>
  <si>
    <t>EM5RTUeRo5So5;NST=X / EM5RTUePu;RIN=X</t>
  </si>
  <si>
    <t>EM5RTCM5(So5)Pu;NST=X / EM5RTDRAG1So5DRAG2Pu;RIN=X</t>
  </si>
  <si>
    <t>EM5RTCM5Pu;NST=X / EM5RTDRAG1So5DRAG2Pu;RIN=X</t>
  </si>
  <si>
    <t>EM5RTRo5So5Pu;NST=X / EM5RTDRAG1So5DRAG2Pu;RIN=X</t>
  </si>
  <si>
    <t>(E)RTUeMi1Pui10-SCHIY;NST=X / ;</t>
  </si>
  <si>
    <t>(E)RTUeMi1Pui10-SCHIY;NST=X / Y;NST=X</t>
  </si>
  <si>
    <t>ERTUeMi1Pui10-SCHIY;NST=X / ;</t>
  </si>
  <si>
    <t>ERTUeMi1Pui10-SCHIY;NST=X / Y;NST=X</t>
  </si>
  <si>
    <t>EM5RTUeMi1Fr1Cf9PuY;NST=X / ;</t>
  </si>
  <si>
    <t>EM5RTUeMi1Fr1Cf9PuY;NST=X / Y;NST=X</t>
  </si>
  <si>
    <t>(E)RTRo5So5(Pu)Y;NST=X / (RT)Ro5So5Cf9Y;NST=X</t>
  </si>
  <si>
    <t>EM5RTRo5So5Cf9PuY;NST=X / RTRo5So5Cf9Y;NST=X</t>
  </si>
  <si>
    <t>EM5RTRo5So5Cf9PuY;NST=X / RT(So5)Cf9Y;NST=X</t>
  </si>
  <si>
    <t>EM5RTRo5So5Cf9PuY;NST=X / (RT)Ro5So5Cf9Y;NST=X</t>
  </si>
  <si>
    <t>EM5RTRo5So5Cf9PuY;NST=X / RTRo5So5(Cf9)Y;NST=X</t>
  </si>
  <si>
    <t>EM5RTRo5So5Cf9PuY;NST=X / ERo5So5ogc;NST=X</t>
  </si>
  <si>
    <t>(RT)(Mi1)(Y); / (Pu);</t>
  </si>
  <si>
    <t>(RT)(Mi1)(Y); / (Pu);RIN=RS</t>
  </si>
  <si>
    <t>(RT)(Mi1)(Y); / ;</t>
  </si>
  <si>
    <t>EM5RTMi1;NST=X / (RT)(Mi1)(Pu)(Y);</t>
  </si>
  <si>
    <t>EM5UeMi1WSCf9;NST=X / (RT)(Mi1)(Pu)(Y);</t>
  </si>
  <si>
    <t>P-Trait</t>
  </si>
  <si>
    <t>p-TRAIT</t>
  </si>
  <si>
    <t>NST=X</t>
  </si>
  <si>
    <t>NST=TP</t>
  </si>
  <si>
    <t>Tp-2</t>
  </si>
  <si>
    <t>sge</t>
  </si>
  <si>
    <t>n-sge</t>
  </si>
  <si>
    <t>(E)</t>
  </si>
  <si>
    <t>M5</t>
  </si>
  <si>
    <t>Ps3</t>
  </si>
  <si>
    <t>RT</t>
  </si>
  <si>
    <t>(RT)</t>
  </si>
  <si>
    <t>Ue</t>
  </si>
  <si>
    <t>Ro4</t>
  </si>
  <si>
    <t>Ro5</t>
  </si>
  <si>
    <t>Al1</t>
  </si>
  <si>
    <t>So5</t>
  </si>
  <si>
    <t>SS</t>
  </si>
  <si>
    <t>Pu</t>
  </si>
  <si>
    <t>P-TRAIT</t>
  </si>
  <si>
    <t>11X34</t>
  </si>
  <si>
    <t>11X35</t>
  </si>
  <si>
    <t>11X37</t>
  </si>
  <si>
    <t>11X42</t>
  </si>
  <si>
    <t>11X45</t>
  </si>
  <si>
    <t>11X48</t>
  </si>
  <si>
    <t>11X52</t>
  </si>
  <si>
    <t>11X53</t>
  </si>
  <si>
    <t>11X54</t>
  </si>
  <si>
    <t>11X55</t>
  </si>
  <si>
    <t>11X56</t>
  </si>
  <si>
    <t>11X57</t>
  </si>
  <si>
    <t>11X58</t>
  </si>
  <si>
    <t>11X59</t>
  </si>
  <si>
    <t>11X60</t>
  </si>
  <si>
    <t>11X62</t>
  </si>
  <si>
    <t>11X63</t>
  </si>
  <si>
    <t>11X64</t>
  </si>
  <si>
    <t>11X67</t>
  </si>
  <si>
    <t>11X68</t>
  </si>
  <si>
    <t>11X71</t>
  </si>
  <si>
    <t>11X74</t>
  </si>
  <si>
    <t>12X213</t>
  </si>
  <si>
    <t>12X269</t>
  </si>
  <si>
    <t>12X341</t>
  </si>
  <si>
    <t>12X387</t>
  </si>
  <si>
    <t>13X34</t>
  </si>
  <si>
    <t>13X35</t>
  </si>
  <si>
    <t>13X37</t>
  </si>
  <si>
    <t>13X42</t>
  </si>
  <si>
    <t>13X45</t>
  </si>
  <si>
    <t>13X48</t>
  </si>
  <si>
    <t>14X52</t>
  </si>
  <si>
    <t>14X53</t>
  </si>
  <si>
    <t>14X54</t>
  </si>
  <si>
    <t>14X55</t>
  </si>
  <si>
    <t>14X56</t>
  </si>
  <si>
    <t>14X57</t>
  </si>
  <si>
    <t>14X58</t>
  </si>
  <si>
    <t>15X59</t>
  </si>
  <si>
    <t>15X60</t>
  </si>
  <si>
    <t>15X62</t>
  </si>
  <si>
    <t>15X63</t>
  </si>
  <si>
    <t>15X64</t>
  </si>
  <si>
    <t>15X67</t>
  </si>
  <si>
    <t>16X68</t>
  </si>
  <si>
    <t>16X71</t>
  </si>
  <si>
    <t>16X74</t>
  </si>
  <si>
    <t>16X213</t>
  </si>
  <si>
    <t>16X269</t>
  </si>
  <si>
    <t>16X341</t>
  </si>
  <si>
    <t>16X387</t>
  </si>
  <si>
    <t>18X34</t>
  </si>
  <si>
    <t>18X216</t>
  </si>
  <si>
    <t>18X248</t>
  </si>
  <si>
    <t>18X273</t>
  </si>
  <si>
    <t>18X344</t>
  </si>
  <si>
    <t>19X35</t>
  </si>
  <si>
    <t>19X217</t>
  </si>
  <si>
    <t>19X274</t>
  </si>
  <si>
    <t>19X345</t>
  </si>
  <si>
    <t>20X37</t>
  </si>
  <si>
    <t>20X219</t>
  </si>
  <si>
    <t>20X276</t>
  </si>
  <si>
    <t>20X347</t>
  </si>
  <si>
    <t>21X34</t>
  </si>
  <si>
    <t>21X35</t>
  </si>
  <si>
    <t>21X79</t>
  </si>
  <si>
    <t>22X186</t>
  </si>
  <si>
    <t>22X187</t>
  </si>
  <si>
    <t>22X216</t>
  </si>
  <si>
    <t>22X217</t>
  </si>
  <si>
    <t>22X248</t>
  </si>
  <si>
    <t>23X117</t>
  </si>
  <si>
    <t>23X118</t>
  </si>
  <si>
    <t>23X273</t>
  </si>
  <si>
    <t>23X274</t>
  </si>
  <si>
    <t>23X344</t>
  </si>
  <si>
    <t>24X345</t>
  </si>
  <si>
    <t>24X37</t>
  </si>
  <si>
    <t>24X82</t>
  </si>
  <si>
    <t>24X120</t>
  </si>
  <si>
    <t>24X189</t>
  </si>
  <si>
    <t>25X80</t>
  </si>
  <si>
    <t>25X219</t>
  </si>
  <si>
    <t>25X276</t>
  </si>
  <si>
    <t>25X347</t>
  </si>
  <si>
    <t>26X213</t>
  </si>
  <si>
    <t>26X214</t>
  </si>
  <si>
    <t>26X216</t>
  </si>
  <si>
    <t>26X217</t>
  </si>
  <si>
    <t>26X219</t>
  </si>
  <si>
    <t>26X225</t>
  </si>
  <si>
    <t>26X228</t>
  </si>
  <si>
    <t>26X231</t>
  </si>
  <si>
    <t>26X235</t>
  </si>
  <si>
    <t>26X236</t>
  </si>
  <si>
    <t>26X238</t>
  </si>
  <si>
    <t>26X239</t>
  </si>
  <si>
    <t>26X240</t>
  </si>
  <si>
    <t>26X241</t>
  </si>
  <si>
    <t>26X242</t>
  </si>
  <si>
    <t>26X243</t>
  </si>
  <si>
    <t>26X244</t>
  </si>
  <si>
    <t>26X245</t>
  </si>
  <si>
    <t>26X246</t>
  </si>
  <si>
    <t>27X269</t>
  </si>
  <si>
    <t>27X271</t>
  </si>
  <si>
    <t>27X273</t>
  </si>
  <si>
    <t>27X274</t>
  </si>
  <si>
    <t>27X276</t>
  </si>
  <si>
    <t>27X278</t>
  </si>
  <si>
    <t>27X284</t>
  </si>
  <si>
    <t>27X286</t>
  </si>
  <si>
    <t>27X289</t>
  </si>
  <si>
    <t>27X292</t>
  </si>
  <si>
    <t>27X296</t>
  </si>
  <si>
    <t>27X297</t>
  </si>
  <si>
    <t>27X298</t>
  </si>
  <si>
    <t>27X299</t>
  </si>
  <si>
    <t>27X300</t>
  </si>
  <si>
    <t>27X301</t>
  </si>
  <si>
    <t>27X303</t>
  </si>
  <si>
    <t>27X308</t>
  </si>
  <si>
    <t>27X310</t>
  </si>
  <si>
    <t>27X311</t>
  </si>
  <si>
    <t>27X313</t>
  </si>
  <si>
    <t>27X315</t>
  </si>
  <si>
    <t>27X318</t>
  </si>
  <si>
    <t>27X320</t>
  </si>
  <si>
    <t>27X323</t>
  </si>
  <si>
    <t>27X324</t>
  </si>
  <si>
    <t>27X325</t>
  </si>
  <si>
    <t>27X327</t>
  </si>
  <si>
    <t>27X331</t>
  </si>
  <si>
    <t>27X332</t>
  </si>
  <si>
    <t>27X334</t>
  </si>
  <si>
    <t>27X335</t>
  </si>
  <si>
    <t>28X341</t>
  </si>
  <si>
    <t>28X342</t>
  </si>
  <si>
    <t>28X344</t>
  </si>
  <si>
    <t>28X345</t>
  </si>
  <si>
    <t>28X347</t>
  </si>
  <si>
    <t>28X353</t>
  </si>
  <si>
    <t>28X355</t>
  </si>
  <si>
    <t>28X357</t>
  </si>
  <si>
    <t>28X360</t>
  </si>
  <si>
    <t>28X364</t>
  </si>
  <si>
    <t>28X367</t>
  </si>
  <si>
    <t>28X368</t>
  </si>
  <si>
    <t>28X369</t>
  </si>
  <si>
    <t>28X370</t>
  </si>
  <si>
    <t>28X373</t>
  </si>
  <si>
    <t>28X375</t>
  </si>
  <si>
    <t>28X377</t>
  </si>
  <si>
    <t>28X379</t>
  </si>
  <si>
    <t>28X380</t>
  </si>
  <si>
    <t>28X381</t>
  </si>
  <si>
    <t>28X382</t>
  </si>
  <si>
    <t>28X383</t>
  </si>
  <si>
    <t>28X385</t>
  </si>
  <si>
    <t>28X386</t>
  </si>
  <si>
    <t>29X387</t>
  </si>
  <si>
    <t>29X389</t>
  </si>
  <si>
    <t>29X392</t>
  </si>
  <si>
    <t>29X397</t>
  </si>
  <si>
    <t>29X399</t>
  </si>
  <si>
    <t>29X405</t>
  </si>
  <si>
    <t>29X406</t>
  </si>
  <si>
    <t>29X412</t>
  </si>
  <si>
    <t>29X414</t>
  </si>
  <si>
    <t>29X415</t>
  </si>
  <si>
    <t>29X416</t>
  </si>
  <si>
    <t>29X418</t>
  </si>
  <si>
    <t>29X420</t>
  </si>
  <si>
    <t>29X423</t>
  </si>
  <si>
    <t>29X424</t>
  </si>
  <si>
    <t>29X426</t>
  </si>
  <si>
    <t>29X427</t>
  </si>
  <si>
    <t>29X428</t>
  </si>
  <si>
    <t>29X433</t>
  </si>
  <si>
    <t>29X434</t>
  </si>
  <si>
    <t>29X437</t>
  </si>
  <si>
    <t>29X438</t>
  </si>
  <si>
    <t>30X278</t>
  </si>
  <si>
    <t>30X392</t>
  </si>
  <si>
    <t>453X461</t>
  </si>
  <si>
    <t>453X462</t>
  </si>
  <si>
    <t>453X463</t>
  </si>
  <si>
    <t>453X464</t>
  </si>
  <si>
    <t>453X465</t>
  </si>
  <si>
    <t>453X466</t>
  </si>
  <si>
    <t>453X468</t>
  </si>
  <si>
    <t>453X469</t>
  </si>
  <si>
    <t>453X470</t>
  </si>
  <si>
    <t>453X471</t>
  </si>
  <si>
    <t>453X472</t>
  </si>
  <si>
    <t>453X473</t>
  </si>
  <si>
    <t>453X474</t>
  </si>
  <si>
    <t>453X475</t>
  </si>
  <si>
    <t>453X476</t>
  </si>
  <si>
    <t>453X478</t>
  </si>
  <si>
    <t>453X479</t>
  </si>
  <si>
    <t>453X480</t>
  </si>
  <si>
    <t>453X483</t>
  </si>
  <si>
    <t>453X484</t>
  </si>
  <si>
    <t>453X485</t>
  </si>
  <si>
    <t>453X486</t>
  </si>
  <si>
    <t>453X487</t>
  </si>
  <si>
    <t>453X488</t>
  </si>
  <si>
    <t>453X489</t>
  </si>
  <si>
    <t>453X491</t>
  </si>
  <si>
    <t>453X492</t>
  </si>
  <si>
    <t>453X493</t>
  </si>
  <si>
    <t>453X495</t>
  </si>
  <si>
    <t>453X498</t>
  </si>
  <si>
    <t>453X499</t>
  </si>
  <si>
    <t>453X500</t>
  </si>
  <si>
    <t>453X501</t>
  </si>
  <si>
    <t>454X502</t>
  </si>
  <si>
    <t>454X504</t>
  </si>
  <si>
    <t>454X505</t>
  </si>
  <si>
    <t>454X506</t>
  </si>
  <si>
    <t>454X541</t>
  </si>
  <si>
    <t>454X542</t>
  </si>
  <si>
    <t>455X614</t>
  </si>
  <si>
    <t>455X715</t>
  </si>
  <si>
    <t>455X590</t>
  </si>
  <si>
    <t>455X591</t>
  </si>
  <si>
    <t>455X592</t>
  </si>
  <si>
    <t>455X593</t>
  </si>
  <si>
    <t>455X594</t>
  </si>
  <si>
    <t>455X595</t>
  </si>
  <si>
    <t>455X596</t>
  </si>
  <si>
    <t>455X600</t>
  </si>
  <si>
    <t>455X601</t>
  </si>
  <si>
    <t>455X603</t>
  </si>
  <si>
    <t>455X604</t>
  </si>
  <si>
    <t>455X606</t>
  </si>
  <si>
    <t>455X607</t>
  </si>
  <si>
    <t>455X608</t>
  </si>
  <si>
    <t>455X609</t>
  </si>
  <si>
    <t>455X610</t>
  </si>
  <si>
    <t>455X611</t>
  </si>
  <si>
    <t>456X463</t>
  </si>
  <si>
    <t>456X546</t>
  </si>
  <si>
    <t>456X678</t>
  </si>
  <si>
    <t>456X857</t>
  </si>
  <si>
    <t>456X880</t>
  </si>
  <si>
    <t>456X614</t>
  </si>
  <si>
    <t>456X612</t>
  </si>
  <si>
    <t>456X613</t>
  </si>
  <si>
    <t>456X615</t>
  </si>
  <si>
    <t>456X616</t>
  </si>
  <si>
    <t>456X617</t>
  </si>
  <si>
    <t>456X618</t>
  </si>
  <si>
    <t>456X619</t>
  </si>
  <si>
    <t>456X620</t>
  </si>
  <si>
    <t>456X621</t>
  </si>
  <si>
    <t>456X622</t>
  </si>
  <si>
    <t>456X623</t>
  </si>
  <si>
    <t>456X624</t>
  </si>
  <si>
    <t>456X626</t>
  </si>
  <si>
    <t>456X627</t>
  </si>
  <si>
    <t>456X628</t>
  </si>
  <si>
    <t>456X629</t>
  </si>
  <si>
    <t>456X630</t>
  </si>
  <si>
    <t>456X631</t>
  </si>
  <si>
    <t>456X632</t>
  </si>
  <si>
    <t>456X633</t>
  </si>
  <si>
    <t>457X506</t>
  </si>
  <si>
    <t>457X548</t>
  </si>
  <si>
    <t>457X680</t>
  </si>
  <si>
    <t>457X718</t>
  </si>
  <si>
    <t>457X864</t>
  </si>
  <si>
    <t>457X882</t>
  </si>
  <si>
    <t>457X915</t>
  </si>
  <si>
    <t>457X654</t>
  </si>
  <si>
    <t>457X655</t>
  </si>
  <si>
    <t>457X656</t>
  </si>
  <si>
    <t>457X657</t>
  </si>
  <si>
    <t>457X658</t>
  </si>
  <si>
    <t>457X659</t>
  </si>
  <si>
    <t>457X660</t>
  </si>
  <si>
    <t>457X662</t>
  </si>
  <si>
    <t>457X663</t>
  </si>
  <si>
    <t>457X664</t>
  </si>
  <si>
    <t>457X668</t>
  </si>
  <si>
    <t>457X669</t>
  </si>
  <si>
    <t>457X670</t>
  </si>
  <si>
    <t>457X671</t>
  </si>
  <si>
    <t>457X672</t>
  </si>
  <si>
    <t>457X673</t>
  </si>
  <si>
    <t>457X674</t>
  </si>
  <si>
    <t>457X676</t>
  </si>
  <si>
    <t>458X549</t>
  </si>
  <si>
    <t>458X681</t>
  </si>
  <si>
    <t>458X845</t>
  </si>
  <si>
    <t>458X871</t>
  </si>
  <si>
    <t>458X884</t>
  </si>
  <si>
    <t>458X901</t>
  </si>
  <si>
    <t>458X917</t>
  </si>
  <si>
    <t>458X718</t>
  </si>
  <si>
    <t>458X705</t>
  </si>
  <si>
    <t>458X706</t>
  </si>
  <si>
    <t>458X707</t>
  </si>
  <si>
    <t>458X708</t>
  </si>
  <si>
    <t>458X709</t>
  </si>
  <si>
    <t>458X710</t>
  </si>
  <si>
    <t>458X711</t>
  </si>
  <si>
    <t>458X712</t>
  </si>
  <si>
    <t>458X713</t>
  </si>
  <si>
    <t>458X715</t>
  </si>
  <si>
    <t>458X716</t>
  </si>
  <si>
    <t>458X717</t>
  </si>
  <si>
    <t>458X719</t>
  </si>
  <si>
    <t>458X720</t>
  </si>
  <si>
    <t>458X721</t>
  </si>
  <si>
    <t>458X722</t>
  </si>
  <si>
    <t>458X723</t>
  </si>
  <si>
    <t>458X724</t>
  </si>
  <si>
    <t>458X725</t>
  </si>
  <si>
    <t>458X726</t>
  </si>
  <si>
    <t>458X727</t>
  </si>
  <si>
    <t>458X728</t>
  </si>
  <si>
    <t>458X729</t>
  </si>
  <si>
    <t>458X730</t>
  </si>
  <si>
    <t>458X732</t>
  </si>
  <si>
    <t>458X734</t>
  </si>
  <si>
    <t>458X737</t>
  </si>
  <si>
    <t>458X738</t>
  </si>
  <si>
    <t>458X739</t>
  </si>
  <si>
    <t>458X740</t>
  </si>
  <si>
    <t>458X741</t>
  </si>
  <si>
    <t>458X742</t>
  </si>
  <si>
    <t>458X743</t>
  </si>
  <si>
    <t>458X748</t>
  </si>
  <si>
    <t>458X749</t>
  </si>
  <si>
    <t>458X751</t>
  </si>
  <si>
    <t>458X752</t>
  </si>
  <si>
    <t>458X753</t>
  </si>
  <si>
    <t>458X756</t>
  </si>
  <si>
    <t>458X757</t>
  </si>
  <si>
    <t>458X758</t>
  </si>
  <si>
    <t>458X762</t>
  </si>
  <si>
    <t>459X617</t>
  </si>
  <si>
    <t>459X724</t>
  </si>
  <si>
    <t>459X763</t>
  </si>
  <si>
    <t>459X764</t>
  </si>
  <si>
    <t>459X765</t>
  </si>
  <si>
    <t>459X766</t>
  </si>
  <si>
    <t>459X767</t>
  </si>
  <si>
    <t>459X768</t>
  </si>
  <si>
    <t>459X769</t>
  </si>
  <si>
    <t>459X771</t>
  </si>
  <si>
    <t>459X773</t>
  </si>
  <si>
    <t>459X774</t>
  </si>
  <si>
    <t>459X775</t>
  </si>
  <si>
    <t>459X777</t>
  </si>
  <si>
    <t>459X778</t>
  </si>
  <si>
    <t>459X779</t>
  </si>
  <si>
    <t>459X780</t>
  </si>
  <si>
    <t>459X781</t>
  </si>
  <si>
    <t>460X506</t>
  </si>
  <si>
    <t>460X463</t>
  </si>
  <si>
    <t>460X546</t>
  </si>
  <si>
    <t>460X548</t>
  </si>
  <si>
    <t>460X549</t>
  </si>
  <si>
    <t>460X617</t>
  </si>
  <si>
    <t>460X655</t>
  </si>
  <si>
    <t>460X658</t>
  </si>
  <si>
    <t>460X709</t>
  </si>
  <si>
    <t>460X710</t>
  </si>
  <si>
    <t>460X712</t>
  </si>
  <si>
    <t>460X718</t>
  </si>
  <si>
    <t>460X719</t>
  </si>
  <si>
    <t>460X720</t>
  </si>
  <si>
    <t>460X724</t>
  </si>
  <si>
    <t>810X845</t>
  </si>
  <si>
    <t>810X843</t>
  </si>
  <si>
    <t>810X846</t>
  </si>
  <si>
    <t>810X850</t>
  </si>
  <si>
    <t>810X853</t>
  </si>
  <si>
    <t>810X854</t>
  </si>
  <si>
    <t>810X855</t>
  </si>
  <si>
    <t>810X856</t>
  </si>
  <si>
    <t>811X870</t>
  </si>
  <si>
    <t>811X871</t>
  </si>
  <si>
    <t>811X872</t>
  </si>
  <si>
    <t>811X877</t>
  </si>
  <si>
    <t>811X878</t>
  </si>
  <si>
    <t>811X879</t>
  </si>
  <si>
    <t>812X880</t>
  </si>
  <si>
    <t>812X884</t>
  </si>
  <si>
    <t>812X881</t>
  </si>
  <si>
    <t>812X882</t>
  </si>
  <si>
    <t>812X885</t>
  </si>
  <si>
    <t>812X889</t>
  </si>
  <si>
    <t>812X891</t>
  </si>
  <si>
    <t>812X892</t>
  </si>
  <si>
    <t>812X894</t>
  </si>
  <si>
    <t>812X895</t>
  </si>
  <si>
    <t>812X896</t>
  </si>
  <si>
    <t>813X823</t>
  </si>
  <si>
    <t>813X824</t>
  </si>
  <si>
    <t>813X826</t>
  </si>
  <si>
    <t>813X828</t>
  </si>
  <si>
    <t>813X829</t>
  </si>
  <si>
    <t>813X831</t>
  </si>
  <si>
    <t>813X833</t>
  </si>
  <si>
    <t>813X834</t>
  </si>
  <si>
    <t>813X835</t>
  </si>
  <si>
    <t>813X836</t>
  </si>
  <si>
    <t>813X837</t>
  </si>
  <si>
    <t>813X914</t>
  </si>
  <si>
    <t>813X918</t>
  </si>
  <si>
    <t>813X921</t>
  </si>
  <si>
    <t>813X923</t>
  </si>
  <si>
    <t>813X924</t>
  </si>
  <si>
    <t>813X925</t>
  </si>
  <si>
    <t>813X926</t>
  </si>
  <si>
    <t>813X927</t>
  </si>
  <si>
    <t>813X929</t>
  </si>
  <si>
    <t>813X930</t>
  </si>
  <si>
    <t>814X899</t>
  </si>
  <si>
    <t>814X901</t>
  </si>
  <si>
    <t>814X902</t>
  </si>
  <si>
    <t>814X906</t>
  </si>
  <si>
    <t>814X909</t>
  </si>
  <si>
    <t>814X910</t>
  </si>
  <si>
    <t>814X911</t>
  </si>
  <si>
    <t>814X912</t>
  </si>
  <si>
    <t>814X913</t>
  </si>
  <si>
    <t>815X845</t>
  </si>
  <si>
    <t>815X853</t>
  </si>
  <si>
    <t>815X854</t>
  </si>
  <si>
    <t>815X855</t>
  </si>
  <si>
    <t>815X856</t>
  </si>
  <si>
    <t>815X857</t>
  </si>
  <si>
    <t>815X863</t>
  </si>
  <si>
    <t>815X864</t>
  </si>
  <si>
    <t>815X871</t>
  </si>
  <si>
    <t>815X878</t>
  </si>
  <si>
    <t>815X879</t>
  </si>
  <si>
    <t>815X880</t>
  </si>
  <si>
    <t>815X882</t>
  </si>
  <si>
    <t>815X884</t>
  </si>
  <si>
    <t>815X894</t>
  </si>
  <si>
    <t>815X895</t>
  </si>
  <si>
    <t>815X901</t>
  </si>
  <si>
    <t>815X910</t>
  </si>
  <si>
    <t>815X911</t>
  </si>
  <si>
    <t>815X912</t>
  </si>
  <si>
    <t>815X913</t>
  </si>
  <si>
    <t>815X915</t>
  </si>
  <si>
    <t>815X917</t>
  </si>
  <si>
    <t>815X925</t>
  </si>
  <si>
    <t>815X927</t>
  </si>
  <si>
    <t>815X929</t>
  </si>
  <si>
    <t>815X930</t>
  </si>
  <si>
    <t>947X977</t>
  </si>
  <si>
    <t>947X978</t>
  </si>
  <si>
    <t>947X979</t>
  </si>
  <si>
    <t>947X980</t>
  </si>
  <si>
    <t>947X981</t>
  </si>
  <si>
    <t>947X982</t>
  </si>
  <si>
    <t>947X983</t>
  </si>
  <si>
    <t>947X984</t>
  </si>
  <si>
    <t>947X985</t>
  </si>
  <si>
    <t>947X986</t>
  </si>
  <si>
    <t>948X977</t>
  </si>
  <si>
    <t>948X978</t>
  </si>
  <si>
    <t>948X979</t>
  </si>
  <si>
    <t>948X980</t>
  </si>
  <si>
    <t>948X981</t>
  </si>
  <si>
    <t>948X982</t>
  </si>
  <si>
    <t>948X983</t>
  </si>
  <si>
    <t>948X984</t>
  </si>
  <si>
    <t>948X985</t>
  </si>
  <si>
    <t>948X986</t>
  </si>
  <si>
    <t>949X977</t>
  </si>
  <si>
    <t>949X978</t>
  </si>
  <si>
    <t>949X979</t>
  </si>
  <si>
    <t>949X980</t>
  </si>
  <si>
    <t>949X981</t>
  </si>
  <si>
    <t>949X982</t>
  </si>
  <si>
    <t>949X983</t>
  </si>
  <si>
    <t>949X984</t>
  </si>
  <si>
    <t>949X985</t>
  </si>
  <si>
    <t>949X986</t>
  </si>
  <si>
    <t>950X977</t>
  </si>
  <si>
    <t>950X978</t>
  </si>
  <si>
    <t>950X979</t>
  </si>
  <si>
    <t>950X980</t>
  </si>
  <si>
    <t>950X981</t>
  </si>
  <si>
    <t>950X982</t>
  </si>
  <si>
    <t>950X983</t>
  </si>
  <si>
    <t>950X984</t>
  </si>
  <si>
    <t>950X985</t>
  </si>
  <si>
    <t>950X986</t>
  </si>
  <si>
    <t>951X977</t>
  </si>
  <si>
    <t>951X978</t>
  </si>
  <si>
    <t>951X979</t>
  </si>
  <si>
    <t>951X980</t>
  </si>
  <si>
    <t>951X981</t>
  </si>
  <si>
    <t>951X982</t>
  </si>
  <si>
    <t>951X983</t>
  </si>
  <si>
    <t>951X984</t>
  </si>
  <si>
    <t>951X985</t>
  </si>
  <si>
    <t>951X986</t>
  </si>
  <si>
    <t>952X990</t>
  </si>
  <si>
    <t>952X991</t>
  </si>
  <si>
    <t>952X992</t>
  </si>
  <si>
    <t>952X993</t>
  </si>
  <si>
    <t>953X998</t>
  </si>
  <si>
    <t>953X999</t>
  </si>
  <si>
    <t>953X1000</t>
  </si>
  <si>
    <t>953X1001</t>
  </si>
  <si>
    <t>954X1010</t>
  </si>
  <si>
    <t>954X1011</t>
  </si>
  <si>
    <t>954X1012</t>
  </si>
  <si>
    <t>954X1013</t>
  </si>
  <si>
    <t>955X998</t>
  </si>
  <si>
    <t>955X999</t>
  </si>
  <si>
    <t>955X1000</t>
  </si>
  <si>
    <t>955X1001</t>
  </si>
  <si>
    <t>956X967</t>
  </si>
  <si>
    <t>956X1042</t>
  </si>
  <si>
    <t>956X1051</t>
  </si>
  <si>
    <t>957X1034</t>
  </si>
  <si>
    <t>957X1052</t>
  </si>
  <si>
    <t>958X1023</t>
  </si>
  <si>
    <t>958X1024</t>
  </si>
  <si>
    <t>958X1025</t>
  </si>
  <si>
    <t>958X1026</t>
  </si>
  <si>
    <t>958X1027</t>
  </si>
  <si>
    <t>958X1028</t>
  </si>
  <si>
    <t>958X1029</t>
  </si>
  <si>
    <t>958X1030</t>
  </si>
  <si>
    <t>959X1038</t>
  </si>
  <si>
    <t>959X1039</t>
  </si>
  <si>
    <t>959X1040</t>
  </si>
  <si>
    <t>959X1041</t>
  </si>
  <si>
    <t>959X1042</t>
  </si>
  <si>
    <t>959X1043</t>
  </si>
  <si>
    <t>959X1044</t>
  </si>
  <si>
    <t>959X1045</t>
  </si>
  <si>
    <t>959X1047</t>
  </si>
  <si>
    <t>959X1048</t>
  </si>
  <si>
    <t>1066X1151</t>
  </si>
  <si>
    <t>1066X1152</t>
  </si>
  <si>
    <t>1066X1156</t>
  </si>
  <si>
    <t>1066X1158</t>
  </si>
  <si>
    <t>1066X1160</t>
  </si>
  <si>
    <t>1066X1162</t>
  </si>
  <si>
    <t>1066X1163</t>
  </si>
  <si>
    <t>1066X1164</t>
  </si>
  <si>
    <t>1066X1165</t>
  </si>
  <si>
    <t>1066X1166</t>
  </si>
  <si>
    <t>1066X1168</t>
  </si>
  <si>
    <t>1066X1183</t>
  </si>
  <si>
    <t>1066X1340</t>
  </si>
  <si>
    <t>1066X1357</t>
  </si>
  <si>
    <t>1066X1187</t>
  </si>
  <si>
    <t>1067X1151</t>
  </si>
  <si>
    <t>1067X1152</t>
  </si>
  <si>
    <t>1067X1156</t>
  </si>
  <si>
    <t>1067X1158</t>
  </si>
  <si>
    <t>1067X1160</t>
  </si>
  <si>
    <t>1067X1357</t>
  </si>
  <si>
    <t>1067X1187</t>
  </si>
  <si>
    <t>1068X1162</t>
  </si>
  <si>
    <t>1068X1163</t>
  </si>
  <si>
    <t>1068X1164</t>
  </si>
  <si>
    <t>1068X1165</t>
  </si>
  <si>
    <t>1068X1166</t>
  </si>
  <si>
    <t>1068X1168</t>
  </si>
  <si>
    <t>1068X1183</t>
  </si>
  <si>
    <t>1068X1340</t>
  </si>
  <si>
    <t>1070X313</t>
  </si>
  <si>
    <t>1070X142</t>
  </si>
  <si>
    <t>1070X262</t>
  </si>
  <si>
    <t>1070X418</t>
  </si>
  <si>
    <t>1070X1120</t>
  </si>
  <si>
    <t>1070X1190</t>
  </si>
  <si>
    <t>1070X1223</t>
  </si>
  <si>
    <t>1071X315</t>
  </si>
  <si>
    <t>1071X420</t>
  </si>
  <si>
    <t>1071X1156</t>
  </si>
  <si>
    <t>1071X1122</t>
  </si>
  <si>
    <t>1071X1191</t>
  </si>
  <si>
    <t>1071X1224</t>
  </si>
  <si>
    <t>1071X1362</t>
  </si>
  <si>
    <t>1072X62</t>
  </si>
  <si>
    <t>1072X423</t>
  </si>
  <si>
    <t>1072X240</t>
  </si>
  <si>
    <t>1072X263</t>
  </si>
  <si>
    <t>1072X318</t>
  </si>
  <si>
    <t>1072X377</t>
  </si>
  <si>
    <t>1072X1124</t>
  </si>
  <si>
    <t>1072X1158</t>
  </si>
  <si>
    <t>1072X1194</t>
  </si>
  <si>
    <t>1072X1363</t>
  </si>
  <si>
    <t>1073X63</t>
  </si>
  <si>
    <t>1073X241</t>
  </si>
  <si>
    <t>1073X323</t>
  </si>
  <si>
    <t>1073X379</t>
  </si>
  <si>
    <t>1073X426</t>
  </si>
  <si>
    <t>1073X1128</t>
  </si>
  <si>
    <t>1073X1162</t>
  </si>
  <si>
    <t>1073X1198</t>
  </si>
  <si>
    <t>1073X1346</t>
  </si>
  <si>
    <t>1073X1364</t>
  </si>
  <si>
    <t>1074X64</t>
  </si>
  <si>
    <t>1074X324</t>
  </si>
  <si>
    <t>1074X242</t>
  </si>
  <si>
    <t>1074X380</t>
  </si>
  <si>
    <t>1074X427</t>
  </si>
  <si>
    <t>1074X1163</t>
  </si>
  <si>
    <t>1074X1129</t>
  </si>
  <si>
    <t>1074X1199</t>
  </si>
  <si>
    <t>1074X1271</t>
  </si>
  <si>
    <t>1074X1347</t>
  </si>
  <si>
    <t>1074X1365</t>
  </si>
  <si>
    <t>1075X325</t>
  </si>
  <si>
    <t>1075X428</t>
  </si>
  <si>
    <t>1075X1130</t>
  </si>
  <si>
    <t>1075X1164</t>
  </si>
  <si>
    <t>1075X1200</t>
  </si>
  <si>
    <t>1075X1232</t>
  </si>
  <si>
    <t>1075X1348</t>
  </si>
  <si>
    <t>1076X327</t>
  </si>
  <si>
    <t>1076X1134</t>
  </si>
  <si>
    <t>1076X1166</t>
  </si>
  <si>
    <t>1077X1346</t>
  </si>
  <si>
    <t>1077X1339</t>
  </si>
  <si>
    <t>1077X1340</t>
  </si>
  <si>
    <t>1077X1342</t>
  </si>
  <si>
    <t>1077X1343</t>
  </si>
  <si>
    <t>1077X1345</t>
  </si>
  <si>
    <t>1077X1347</t>
  </si>
  <si>
    <t>1077X1348</t>
  </si>
  <si>
    <t>1077X1350</t>
  </si>
  <si>
    <t>1077X1351</t>
  </si>
  <si>
    <t>1077X1352</t>
  </si>
  <si>
    <t>1077X67</t>
  </si>
  <si>
    <t>1077X243</t>
  </si>
  <si>
    <t>1077X266</t>
  </si>
  <si>
    <t>1077X331</t>
  </si>
  <si>
    <t>1077X382</t>
  </si>
  <si>
    <t>1077X433</t>
  </si>
  <si>
    <t>1077X1138</t>
  </si>
  <si>
    <t>1077X1207</t>
  </si>
  <si>
    <t>1077X1275</t>
  </si>
  <si>
    <t>1078X1362</t>
  </si>
  <si>
    <t>1078X1355</t>
  </si>
  <si>
    <t>1078X1356</t>
  </si>
  <si>
    <t>1078X1357</t>
  </si>
  <si>
    <t>1078X1359</t>
  </si>
  <si>
    <t>1078X1363</t>
  </si>
  <si>
    <t>1078X1364</t>
  </si>
  <si>
    <t>1078X1365</t>
  </si>
  <si>
    <t>1078X1371</t>
  </si>
  <si>
    <t>1078X1372</t>
  </si>
  <si>
    <t>1078X1373</t>
  </si>
  <si>
    <t>1078X1374</t>
  </si>
  <si>
    <t>1078X244</t>
  </si>
  <si>
    <t>1078X332</t>
  </si>
  <si>
    <t>1078X383</t>
  </si>
  <si>
    <t>1078X434</t>
  </si>
  <si>
    <t>1078X1208</t>
  </si>
  <si>
    <t>1079X245</t>
  </si>
  <si>
    <t>1079X334</t>
  </si>
  <si>
    <t>1079X385</t>
  </si>
  <si>
    <t>1079X437</t>
  </si>
  <si>
    <t>1079X1140</t>
  </si>
  <si>
    <t>1079X1209</t>
  </si>
  <si>
    <t>1079X1277</t>
  </si>
  <si>
    <t>1079X1350</t>
  </si>
  <si>
    <t>1079X1371</t>
  </si>
  <si>
    <t>1383X466</t>
  </si>
  <si>
    <t>1383X507</t>
  </si>
  <si>
    <t>1383X551</t>
  </si>
  <si>
    <t>1383X593</t>
  </si>
  <si>
    <t>1383X638</t>
  </si>
  <si>
    <t>1383X730</t>
  </si>
  <si>
    <t>1383X766</t>
  </si>
  <si>
    <t>1383X1391</t>
  </si>
  <si>
    <t>1383X1392</t>
  </si>
  <si>
    <t>1383X1394</t>
  </si>
  <si>
    <t>1383X1395</t>
  </si>
  <si>
    <t>1383X1396</t>
  </si>
  <si>
    <t>1383X1397</t>
  </si>
  <si>
    <t>1383X1399</t>
  </si>
  <si>
    <t>1383X1400</t>
  </si>
  <si>
    <t>1383X1401</t>
  </si>
  <si>
    <t>1383X1402</t>
  </si>
  <si>
    <t>1383X1405</t>
  </si>
  <si>
    <t>1383X1409</t>
  </si>
  <si>
    <t>1383X1410</t>
  </si>
  <si>
    <t>1383X1411</t>
  </si>
  <si>
    <t>1383X1413</t>
  </si>
  <si>
    <t>1383X1414</t>
  </si>
  <si>
    <t>1383X1415</t>
  </si>
  <si>
    <t>1383X1416</t>
  </si>
  <si>
    <t>1383X1417</t>
  </si>
  <si>
    <t>1384X468</t>
  </si>
  <si>
    <t>1384X509</t>
  </si>
  <si>
    <t>1384X553</t>
  </si>
  <si>
    <t>1384X594</t>
  </si>
  <si>
    <t>1384X621</t>
  </si>
  <si>
    <t>1384X732</t>
  </si>
  <si>
    <t>1384X767</t>
  </si>
  <si>
    <t>1384X1466</t>
  </si>
  <si>
    <t>1384X1499</t>
  </si>
  <si>
    <t>1385X1432</t>
  </si>
  <si>
    <t>1385X1433</t>
  </si>
  <si>
    <t>1385X1434</t>
  </si>
  <si>
    <t>1385X1435</t>
  </si>
  <si>
    <t>1385X1436</t>
  </si>
  <si>
    <t>1385X1438</t>
  </si>
  <si>
    <t>1385X1439</t>
  </si>
  <si>
    <t>1385X1440</t>
  </si>
  <si>
    <t>1385X1441</t>
  </si>
  <si>
    <t>1385X1442</t>
  </si>
  <si>
    <t>1385X1443</t>
  </si>
  <si>
    <t>1385X1444</t>
  </si>
  <si>
    <t>1385X1445</t>
  </si>
  <si>
    <t>1385X470</t>
  </si>
  <si>
    <t>1385X511</t>
  </si>
  <si>
    <t>1385X554</t>
  </si>
  <si>
    <t>1385X595</t>
  </si>
  <si>
    <t>1385X640</t>
  </si>
  <si>
    <t>1385X734</t>
  </si>
  <si>
    <t>1385X768</t>
  </si>
  <si>
    <t>1385X1394</t>
  </si>
  <si>
    <t>1385X1481</t>
  </si>
  <si>
    <t>1386X472</t>
  </si>
  <si>
    <t>1386X513</t>
  </si>
  <si>
    <t>1386X556</t>
  </si>
  <si>
    <t>1386X596</t>
  </si>
  <si>
    <t>1386X622</t>
  </si>
  <si>
    <t>1386X738</t>
  </si>
  <si>
    <t>1386X769</t>
  </si>
  <si>
    <t>1386X1396</t>
  </si>
  <si>
    <t>1386X1420</t>
  </si>
  <si>
    <t>1386X1448</t>
  </si>
  <si>
    <t>1386X1483</t>
  </si>
  <si>
    <t>1386X1528</t>
  </si>
  <si>
    <t>1387X1466</t>
  </si>
  <si>
    <t>1387X1468</t>
  </si>
  <si>
    <t>1387X1471</t>
  </si>
  <si>
    <t>1387X1475</t>
  </si>
  <si>
    <t>1387X1477</t>
  </si>
  <si>
    <t>1388X475</t>
  </si>
  <si>
    <t>1388X519</t>
  </si>
  <si>
    <t>1388X562</t>
  </si>
  <si>
    <t>1388X601</t>
  </si>
  <si>
    <t>1388X642</t>
  </si>
  <si>
    <t>1388X743</t>
  </si>
  <si>
    <t>1388X771</t>
  </si>
  <si>
    <t>1388X1436</t>
  </si>
  <si>
    <t>1388X1499</t>
  </si>
  <si>
    <t>1388X1501</t>
  </si>
  <si>
    <t>1388X1502</t>
  </si>
  <si>
    <t>1388X1503</t>
  </si>
  <si>
    <t>1388X1507</t>
  </si>
  <si>
    <t>1389X626</t>
  </si>
  <si>
    <t>1389X530</t>
  </si>
  <si>
    <t>1389X571</t>
  </si>
  <si>
    <t>1389X693</t>
  </si>
  <si>
    <t>1389X749</t>
  </si>
  <si>
    <t>1389X1425</t>
  </si>
  <si>
    <t>1389X1455</t>
  </si>
  <si>
    <t>1389X1489</t>
  </si>
  <si>
    <t>1389X1534</t>
  </si>
  <si>
    <t>1390X489</t>
  </si>
  <si>
    <t>1390X580</t>
  </si>
  <si>
    <t>1390X648</t>
  </si>
  <si>
    <t>1390X699</t>
  </si>
  <si>
    <t>1390X758</t>
  </si>
  <si>
    <t>1390X1415</t>
  </si>
  <si>
    <t>1390X1429</t>
  </si>
  <si>
    <t>1390X1462</t>
  </si>
  <si>
    <t>1390X1495</t>
  </si>
  <si>
    <t>1390X1537</t>
  </si>
  <si>
    <t>1542X1558</t>
  </si>
  <si>
    <t>1542X1565</t>
  </si>
  <si>
    <t>1543X1559</t>
  </si>
  <si>
    <t>1544X1560</t>
  </si>
  <si>
    <t>1545X1561</t>
  </si>
  <si>
    <t>1546X1556</t>
  </si>
  <si>
    <t>1546X1557</t>
  </si>
  <si>
    <t>1547X1562</t>
  </si>
  <si>
    <t>1547X1563</t>
  </si>
  <si>
    <t>1548X1564</t>
  </si>
  <si>
    <t>1569X1584</t>
  </si>
  <si>
    <t>1569X1591</t>
  </si>
  <si>
    <t>1569X1607</t>
  </si>
  <si>
    <t>1569X1589</t>
  </si>
  <si>
    <t>1569X1590</t>
  </si>
  <si>
    <t>1569X1585</t>
  </si>
  <si>
    <t>1569X1586</t>
  </si>
  <si>
    <t>1570X1584</t>
  </si>
  <si>
    <t>1570X1591</t>
  </si>
  <si>
    <t>1570X1607</t>
  </si>
  <si>
    <t>1570X1599</t>
  </si>
  <si>
    <t>1570X1600</t>
  </si>
  <si>
    <t>1570X1595</t>
  </si>
  <si>
    <t>1570X1596</t>
  </si>
  <si>
    <t>1571X1587</t>
  </si>
  <si>
    <t>1571X1597</t>
  </si>
  <si>
    <t>1571X1603</t>
  </si>
  <si>
    <t>1571X1610</t>
  </si>
  <si>
    <t>1571X1605</t>
  </si>
  <si>
    <t>1571X1606</t>
  </si>
  <si>
    <t>1571X1601</t>
  </si>
  <si>
    <t>1571X1602</t>
  </si>
  <si>
    <t>1572X1588</t>
  </si>
  <si>
    <t>1572X1598</t>
  </si>
  <si>
    <t>1572X1604</t>
  </si>
  <si>
    <t>1572X1611</t>
  </si>
  <si>
    <t>1572X1612</t>
  </si>
  <si>
    <t>1572X1613</t>
  </si>
  <si>
    <t>1572X1608</t>
  </si>
  <si>
    <t>1572X1609</t>
  </si>
  <si>
    <t>ERo5So5n-sge;NST=X // ERo5So5;NST=X / EM5RTUeRo5So5(Pu);NST=X</t>
  </si>
  <si>
    <t>ERo5So5n-sge;NST=X // ERo5So5;NST=X / EM5RTUeRo5So5WSPu;NST=X</t>
  </si>
  <si>
    <t>ERo5So5n-sge;NST=X // ERo5So5;NST=X / EM5RTUe(CM5)(So5)Cf9Pu;NST=X</t>
  </si>
  <si>
    <t>ERo5So5n-sge;NST=X // ERo5So5;NST=X / EM5RTUeCM5So5WSPu;NST=X</t>
  </si>
  <si>
    <t>ERo5So5n-sge;NST=X // ERo5So5;NST=X / EM5RT(Ue)CM5So5WSPu;NST=X</t>
  </si>
  <si>
    <t>ERo5So5n-sge;NST=X // ERo5So5;NST=X / EM5RTUeCM5So5Pu;NST=X</t>
  </si>
  <si>
    <t>ERo5So5n-sge;NST=X // ERo5So5;NST=X / EM5RTUePu;RIN=X</t>
  </si>
  <si>
    <t>ERo5So5n-sge;NST=X // ERo5So5;NST=X / EM5RTCM5(So5)Pu;NST=X</t>
  </si>
  <si>
    <t>ERo5So5n-sge;NST=X // ERo5So5;NST=X / EM5RTCM5Pu;NST=X</t>
  </si>
  <si>
    <t>ERo5So5n-sge;NST=X // ERo5So5;NST=X / EM5RTCM5Ro5So5Pu;NST=X</t>
  </si>
  <si>
    <t>ERo5So5n-sge;NST=X // ERo5So5;NST=X / EM5RTCM5So5Pu;NST=X</t>
  </si>
  <si>
    <t>ERo5So5n-sge;NST=X // ERo5So5;NST=X / EM5RTCM5So5(WS)Pu;NST=X</t>
  </si>
  <si>
    <t>ERo5So5n-sge;NST=X // ERo5So5;NST=X / (Pu);</t>
  </si>
  <si>
    <t>ERo5So5Pun-sge;NST=X // EM5RTRo5So5;NST=X / ERo5So5(Pu);NST=X</t>
  </si>
  <si>
    <t>ERo5So5Pun-sge;NST=X // EM5RTUeRo5So5;NST=X / ERo5So5(Pu);NST=X</t>
  </si>
  <si>
    <t>ESo5n-sge;NST=X // ERo5So5;NST=X / EM5RTUeRo5So5(Pu);NST=X</t>
  </si>
  <si>
    <t>ESo5n-sge;NST=X // ERo5So5;NST=X / EM5RTUeRo5So5WSPu;NST=X</t>
  </si>
  <si>
    <t>ESo5n-sge;NST=X // ERo5So5;NST=X / EM5RTUe(CM5)(So5)Cf9Pu;NST=X</t>
  </si>
  <si>
    <t>ESo5n-sge;NST=X // ERo5So5;NST=X / EM5RTUeCM5So5WSPu;NST=X</t>
  </si>
  <si>
    <t>ESo5n-sge;NST=X // ERo5So5;NST=X / EM5RT(Ue)CM5So5WSPu;NST=X</t>
  </si>
  <si>
    <t>ESo5n-sge;NST=X // ERo5So5;NST=X / EM5RTUeCM5So5Pu;NST=X</t>
  </si>
  <si>
    <t>ESo5n-sge;NST=X // ERo5So5;NST=X / EM5RTUePu;RIN=X</t>
  </si>
  <si>
    <t>ESo5n-sge;NST=X // ERo5So5;NST=X / EM5RTCM5(So5)Pu;NST=X</t>
  </si>
  <si>
    <t>ESo5n-sge;NST=X // ERo5So5;NST=X / EM5RTCM5Pu;NST=X</t>
  </si>
  <si>
    <t>ESo5n-sge;NST=X // ERo5So5;NST=X / EM5RTCM5Ro5So5Pu;NST=X</t>
  </si>
  <si>
    <t>ESo5n-sge;NST=X // ERo5So5;NST=X / EM5RTCM5So5Pu;NST=X</t>
  </si>
  <si>
    <t>ESo5n-sge;NST=X // ERo5So5;NST=X / EM5RTCM5So5(WS)Pu;NST=X</t>
  </si>
  <si>
    <t>ESo5n-sge;NST=X // ERo5So5;NST=X / (Pu);</t>
  </si>
  <si>
    <t>ESo5n-sge;NST=X // EM5RTRo5So5;NST=X / ERo5So5(Pu);NST=X</t>
  </si>
  <si>
    <t>ESo5n-sge;NST=X // EM5RTUeRo5So5;NST=X / ERo5So5(Pu);NST=X</t>
  </si>
  <si>
    <t>EM5RTUe Ro5So5Pun-sge;NST=X // ERo5So5;NST=X / EM5RTUeRo5So5(Pu);NST=X</t>
  </si>
  <si>
    <t>EM5RTUe Ro5So5Pun-sge;NST=X // EM5RTRo5So5;NST=X / EM5RTUeRo5So5(Pu);NST=X</t>
  </si>
  <si>
    <t>EM5RTUe Ro5So5Pun-sge;NST=X // EM5RTUeRo5So5;NST=X / EM5RTUeRo5So5(Pu);NST=X</t>
  </si>
  <si>
    <t>EM5RTUe Ro5So5n-sge;NST=X // ERo5So5;NST=X / EM5RTUeRo5So5(Pu);NST=X</t>
  </si>
  <si>
    <t>EM5RTUe Ro5So5n-sge;NST=X // EM5RTUeRo5So5;NST=X / EM5RTUeRo5So5(Pu);NST=X</t>
  </si>
  <si>
    <t>EM5RTUe Ro5So5n-sge;NST=X // EM5RTRo5So5;NST=X / EM5RTUeRo5So5(Pu);NST=X</t>
  </si>
  <si>
    <t>EM5RT Ro5So5n-sge;NST=X // EM5RTRo5So5;NST=X / ERo5So5(Pu);NST=X</t>
  </si>
  <si>
    <t>EM5RT Ro5So5n-sge;NST=X // EM5RTRo5So5;NST=X / EM5RTUeRo5So5(Pu);NST=X</t>
  </si>
  <si>
    <t>EM5RT Ro5So5n-sge;NST=X // EM5RTRo5So5;NST=X / EM5RTUeRo5So5WSPu;NST=X</t>
  </si>
  <si>
    <t>EM5RT Ro5So5n-sge;NST=X // EM5RTRo5So5;NST=X / EM5RTUe(CM5)(So5)Cf9Pu;NST=X</t>
  </si>
  <si>
    <t>EM5RT Ro5So5n-sge;NST=X // EM5RTRo5So5;NST=X / EM5RTUeCM5So5WSPu;NST=X</t>
  </si>
  <si>
    <t>EM5RT Ro5So5n-sge;NST=X // EM5RTRo5So5;NST=X / EM5RT(Ue)CM5So5WSPu;NST=X</t>
  </si>
  <si>
    <t>EM5RT Ro5So5n-sge;NST=X // EM5RTRo5So5;NST=X / Sp-1EM5RTUeRo5So5Cf9Pu;NST=X</t>
  </si>
  <si>
    <t>EM5RT Ro5So5n-sge;NST=X // EM5RTRo5So5;NST=X / EM5RTCM5(So5)Pu;NST=X</t>
  </si>
  <si>
    <t>EM5RT Ro5So5n-sge;NST=X // EM5RTRo5So5;NST=X / EM5RTCM5Pu;NST=X</t>
  </si>
  <si>
    <t>EM5RT Ro5So5n-sge;NST=X // EM5RTRo5So5;NST=X / EM5RTCM5Ro5So5Pu;NST=X</t>
  </si>
  <si>
    <t>EM5RT Ro5So5n-sge;NST=X // EM5RTRo5So5;NST=X / EM5RTCM5So5Pu;NST=X</t>
  </si>
  <si>
    <t>EM5RT Ro5So5n-sge;NST=X // EM5RTRo5So5;NST=X / EM5RTCM5So5WSPu;NST=X</t>
  </si>
  <si>
    <t>EM5RT Ro5So5n-sge;NST=X // EM5RTRo5So5;NST=X / EM5RTCM5So5(WS)Pu;NST=X</t>
  </si>
  <si>
    <t>EM5RTUe Ro5So5n-sge;NST=X // EM5RTUeRo5So5;NST=X / ERo5So5(Pu);NST=X</t>
  </si>
  <si>
    <t>EM5RTUe Ro5So5n-sge;NST=X // EM5RTUeRo5So5;NST=X / EM5RTUe(Ro5)So5Pu;NST=X</t>
  </si>
  <si>
    <t>EM5RTUe Ro5So5n-sge;NST=X // EM5RTUeRo5So5;NST=X / EM5RTUeRo5So5WSPu;NST=X</t>
  </si>
  <si>
    <t>EM5RTUe Ro5So5n-sge;NST=X // EM5RTUeRo5So5;NST=X / EM5RTRo5So5WSPu;NST=X</t>
  </si>
  <si>
    <t>EM5RTUe Ro5So5n-sge;NST=X // EM5RTUeRo5So5;NST=X / EM5RTUe(CM5)(So5)Cf9Pu;NST=X</t>
  </si>
  <si>
    <t>EM5RTUe Ro5So5n-sge;NST=X // EM5RTUeRo5So5;NST=X / EM5RTUeCM5So5WSPu;NST=X</t>
  </si>
  <si>
    <t>EM5RTUe Ro5So5n-sge;NST=X // EM5RTUeRo5So5;NST=X / EM5RT(Ue)CM5So5WSPu;NST=X</t>
  </si>
  <si>
    <t>EM5RTUe Ro5So5n-sge;NST=X // EM5RTUeRo5So5;NST=X / EM5RTUeCM5So5Pu;NST=X</t>
  </si>
  <si>
    <t>EM5RTUe Ro5So5n-sge;NST=X // EM5RTUeRo5So5;NST=X / EM5RTUePu;RIN=X</t>
  </si>
  <si>
    <t>EM5RTUe Ro5So5n-sge;NST=X // EM5RTUeRo5So5;NST=X / Sp-1EM5RTUeRo5So5Cf9Pu;NST=X</t>
  </si>
  <si>
    <t>EM5RTUe Ro5So5n-sge;NST=X // EM5RTUeRo5So5;NST=X / EM5RTCM5(So5)Pu;NST=X</t>
  </si>
  <si>
    <t>EM5RTUe Ro5So5n-sge;NST=X // EM5RTUeRo5So5;NST=X / EM5RTCM5Pu;NST=X</t>
  </si>
  <si>
    <t>EM5RTUe Ro5So5n-sge;NST=X // EM5RTUeRo5So5;NST=X / EM5RTDRAG1So5DRAG2Pu;RIN=X</t>
  </si>
  <si>
    <t>EM5RTUe Ro5So5n-sge;NST=X // EM5RTUeRo5So5;NST=X / EM5RTCM5Ro5So5Pu;NST=X</t>
  </si>
  <si>
    <t>EM5RTUe Ro5So5n-sge;NST=X // EM5RTUeRo5So5;NST=X / EM5RTCM5So5Pu;NST=X</t>
  </si>
  <si>
    <t>EM5RTUe Ro5So5n-sge;NST=X // EM5RTUeRo5So5;NST=X / EM5RTRo5So5Puogc;NST=X</t>
  </si>
  <si>
    <t>EM5RTUe Ro5So5n-sge;NST=X // EM5RTUeRo5So5;NST=X / EM5RTCM5So5WSPu;NST=X</t>
  </si>
  <si>
    <t>EM5RTUe Ro5So5n-sge;NST=X // EM5RTUeRo5So5;NST=X / EM5RTCM5So5(WS)Pu;NST=X</t>
  </si>
  <si>
    <t>EM5RTUeAl1So5Pu;NST=X // EM5RTUeRo5So5;NST=X / EM5RTUe(Ro5)So5Pu;NST=X</t>
  </si>
  <si>
    <t>EM5RTUeRo4n-sge;NST=TP // EM5RTUeMi1;RIN=RF / (RT)(So5)(Pu);RIN=RS</t>
  </si>
  <si>
    <t>EM5RTUeRo4n-sge;NST=TP // EM5RTUeMi1;RIN=RF / (RT)(Ue)(So5)(Pu);RIN=RS</t>
  </si>
  <si>
    <t>EM5RTUeRo4n-sge;NST=TP // EM5RTUeMi1;RIN=RF / EM5Mi1Cf9(Pu);RIN=RF</t>
  </si>
  <si>
    <t>EM5RTUeRo4n-sge;NST=TP // EM5RTUeMi1;RIN=RF / EM5RTRo5So5Cf9Pu;RIN=RF</t>
  </si>
  <si>
    <t>EM5RTUeRo4n-sge;NST=TP // EM5RTUeMi1;RIN=RF / EM5RTUeCM5Pu;RIN=RF</t>
  </si>
  <si>
    <t>EM5RTUeRo4n-sge;NST=TP // EM5RTUeMi1;RIN=RF / EM5RTUeCM5Pu(ogc);RIN=RF</t>
  </si>
  <si>
    <t>EM5RTUeRo4n-sge;NST=TP // EM5RTUeMi1;RIN=RF / EM5CM5Pu;RIN=RF</t>
  </si>
  <si>
    <t>EM5RTUeRo4n-sge;NST=TP // EM5RTUeMi1;RIN=RF / ;RIN=RF</t>
  </si>
  <si>
    <t>EM5RTUeRo4n-sge;NST=TP // EM5RTUeMi1;RIN=RF / EM5UePu;RIN=RF</t>
  </si>
  <si>
    <t>EM5RTUeRo4n-sge;NST=TP // EM5RTUeMi1;RIN=RF / EM5RTCM5Pu;RIN=RF</t>
  </si>
  <si>
    <t>EM5RTUeRo4n-sge;NST=TP // EM5RTUeMi1;RIN=RF / EM5UeMi1Pu;RIN=RF</t>
  </si>
  <si>
    <t>EM5RTUeRo4n-sge;NST=TP // EM5RTUeMi1;RIN=RF / EM5RTUe(So5)Cf9Pu;RIN=RF</t>
  </si>
  <si>
    <t>EM5RTUeRo4n-sge;NST=TP // EM5RTUeMi1;RIN=RF / EM5RTUeCM5Cf9Pu;RIN=RF</t>
  </si>
  <si>
    <t>EM5RTUeRo4n-sge;NST=TP // EM5RTUeMi1;RIN=RF / EM5RTUeCM5(Cf9)Pu;RIN=RF</t>
  </si>
  <si>
    <t>EM5RTUeRo4n-sge;NST=TP // EM5RTUeMi1;RIN=RF / EM5RTUePu;RIN=RF</t>
  </si>
  <si>
    <t>EM5RTUeRo4n-sge;NST=TP // EM5RTUeMi1;RIN=RF / EM5RTUeCM5Pu;RIN=RS</t>
  </si>
  <si>
    <t>EM5RTUeRo4n-sge;NST=TP // EM5RTUeMi1;RIN=RF / EM5CM5Pu;RIN=RS</t>
  </si>
  <si>
    <t>EM5RTUeRo4n-sge;NST=TP // EM5RTUeMi1;RIN=RF / EM5UeCM5Cf9Pu;RIN=RF</t>
  </si>
  <si>
    <t>EM5RTUeRo4n-sge;NST=TP // EM5RTUeMi1;RIN=RF / (Pu);</t>
  </si>
  <si>
    <t>EM5RTUeRo4n-sge;NST=TP // EM5RTUeMi1;RIN=RF / (So5)(Pu);</t>
  </si>
  <si>
    <t>EM5RTUeRo4n-sge;NST=TP // EM5RTUeMi1;RIN=RF / (Pu)(ogc);RIN=RS</t>
  </si>
  <si>
    <t>EM5Ro4Tp1/Tp1n-sge;NST=TP // EM5Mi1Cf9;RIN=RF / (RT)(So5)(Pu);RIN=RS</t>
  </si>
  <si>
    <t>EM5Ro4Tp1/Tp1n-sge;NST=TP // EM5Mi1Cf9;RIN=RF / (RT)(Ue)(So5)(Pu);RIN=RS</t>
  </si>
  <si>
    <t>EM5Ro4Tp1/Tp1n-sge;NST=TP // EM5Mi1Cf9;RIN=RF / EM5Mi1Cf9(Pu);RIN=RF</t>
  </si>
  <si>
    <t>EM5Ro4Tp1/Tp1n-sge;NST=TP // EM5Mi1Cf9;RIN=RF / (Pu);</t>
  </si>
  <si>
    <t>EM5Ro4Tp1/Tp1n-sge;NST=TP // EM5Mi1Cf9;RIN=RF / (Pu);RIN=RS</t>
  </si>
  <si>
    <t>ERo4Tp1/Tp1VuFFn-sge;NST=TP // EM5Mi1Cf9(Pu);RIN=RF / EMi1Cf9ToCE;RIN=RF</t>
  </si>
  <si>
    <t>ERo4Tp1/Tp1VuFFn-sge;NST=TP // EM5UeMi1Cf9Pu;RIN=RS / EMi1Cf9ToCE;RIN=RF</t>
  </si>
  <si>
    <t>ERo4Tp1/Tp1VuFFn-sge;NST=TP // EMi1Cf9ToCE;RIN=RF / (RT)(So5)(Pu);RIN=RS</t>
  </si>
  <si>
    <t>ERo4Tp1/Tp1VuFFn-sge;NST=TP // EMi1Cf9ToCE;RIN=RF / (RT)(Ue)(So5)(Pu);RIN=RS</t>
  </si>
  <si>
    <t>ERo4Tp1/Tp1VuFFn-sge;NST=TP // EMi1Cf9ToCE;RIN=RF / EM5Mi1Cf9(Pu);RIN=RF</t>
  </si>
  <si>
    <t>ERo4Tp1/Tp1VuFFn-sge;NST=TP // EMi1Cf9ToCE;RIN=RF / EM5RTUeCM5Pu;RIN=RF</t>
  </si>
  <si>
    <t>ERo4Tp1/Tp1VuFFn-sge;NST=TP // EMi1Cf9ToCE;RIN=RF / EM5CM5Pu;RIN=RF</t>
  </si>
  <si>
    <t>ERo4Tp1/Tp1VuFFn-sge;NST=TP // EMi1Cf9ToCE;RIN=RF / ;RIN=RF</t>
  </si>
  <si>
    <t>ERo4Tp1/Tp1VuFFn-sge;NST=TP // EMi1Cf9ToCE;RIN=RF / EM5RTCM5Pu;RIN=RF</t>
  </si>
  <si>
    <t>ERo4Tp1/Tp1VuFFn-sge;NST=TP // EMi1Cf9ToCE;RIN=RF / EM5UeMi1Pu;RIN=RF</t>
  </si>
  <si>
    <t>ERo4Tp1/Tp1VuFFn-sge;NST=TP // EMi1Cf9ToCE;RIN=RF / EM5RTUeCM5Pu;RIN=RS</t>
  </si>
  <si>
    <t>ERo4Tp1/Tp1VuFFn-sge;NST=TP // EMi1Cf9ToCE;RIN=RF / EM5RTUeCM5Cf9Pu;RIN=RF</t>
  </si>
  <si>
    <t>ERo4Tp1/Tp1VuFFn-sge;NST=TP // EMi1Cf9ToCE;RIN=RF / EM5RTUePu;RIN=RF</t>
  </si>
  <si>
    <t>ERo4Tp1/Tp1VuFFn-sge;NST=TP // EMi1Cf9ToCE;RIN=RF / EM5UeCM5Cf9Pu;RIN=RF</t>
  </si>
  <si>
    <t>ERo4Tp1/Tp1VuFFn-sge;NST=TP // EMi1Cf9ToCE;RIN=RF / (So5)(Pu);</t>
  </si>
  <si>
    <t>ERo4Tp1/Tp1VuFFn-sge;NST=TP // EMi1Cf9ToCE;RIN=RF / (Pu);RIN=RS</t>
  </si>
  <si>
    <t>EM5Ro4Tp1/Tp1Pun-sge;NST=TP // EM5RTUeMi1;RIN=RF / EM5Mi1Cf9(Pu);RIN=RF</t>
  </si>
  <si>
    <t>EM5Ro4Tp1/Tp1Pun-sge;NST=TP // EM5Mi1Cf9ogc;RIN=RF / EM5Mi1Cf9(Pu);RIN=RF</t>
  </si>
  <si>
    <t>EM5Ro4Tp1/Tp1Pun-sge;NST=TP // Sp-1EM5UeMi1Cf9ogc;RIN=RF / EM5Mi1Cf9(Pu);RIN=RF</t>
  </si>
  <si>
    <t>EM5Ro4Tp1/Tp1Pun-sge;NST=TP // EM5UeMi1;NST=X / EM5Mi1Cf9(Pu);RIN=RF</t>
  </si>
  <si>
    <t>EM5Ro4Tp1/Tp1Pun-sge;NST=TP // EM5UeMi1WSCf9;NST=X / EM5Mi1Cf9(Pu);RIN=RF</t>
  </si>
  <si>
    <t>EM5Ro4Tp1/Tp1Pun-sge;NST=TP // EM5Mi1Cf9(Pu);RIN=RF / EMi1Cf9ToCE;RIN=RF</t>
  </si>
  <si>
    <t>EM5Ro4Tp1/Tp1Pun-sge;NST=TP // EM5Mi1Cf9(Pu);RIN=RF / (RT)(So5)(Pu);RIN=RS</t>
  </si>
  <si>
    <t>EM5Ro4Tp1/Tp1Pun-sge;NST=TP // EM5Mi1Cf9(Pu);RIN=RF / EM5Mi1;RIN=RF</t>
  </si>
  <si>
    <t>EM5Ro4Tp1/Tp1Pun-sge;NST=TP // EM5Mi1Cf9(Pu);RIN=RF / Sp-1EM5UeMi1Cf9ogc;RIN=RF</t>
  </si>
  <si>
    <t>EM5Ro4Tp1/Tp1Pun-sge;NST=TP // EM5Mi1Cf9(Pu);RIN=RF / EM5UeMi1(Cf9);RIN=RF</t>
  </si>
  <si>
    <t>EM5Ro4Tp1/Tp1Pun-sge;NST=TP // EM5Mi1Cf9(Pu);RIN=RF / EM5UeMi1Fr1Cf9;RIN=RS</t>
  </si>
  <si>
    <t>EM5Ro4Tp1/Tp1Pun-sge;NST=TP // EM5Mi1Cf9(Pu);RIN=RF / EM5Ue;RIN=RS</t>
  </si>
  <si>
    <t>EM5Ro4Tp1/Tp1Pun-sge;NST=TP // EM5Mi1Cf9(Pu);RIN=RF / EM5UeMi1WS(Cf9);RIN=RS</t>
  </si>
  <si>
    <t>EM5Ro4Tp1/Tp1Pun-sge;NST=TP // EM5Mi1Cf9(Pu);RIN=RF / EM5RTUeCM5Pu;RIN=RF</t>
  </si>
  <si>
    <t>EM5Ro4Tp1/Tp1Pun-sge;NST=TP // EM5Mi1Cf9(Pu);RIN=RF / ;RIN=RF</t>
  </si>
  <si>
    <t>EM5Ro4Tp1/Tp1Pun-sge;NST=TP // EM5Mi1Cf9(Pu);RIN=RF / EM5UePu;RIN=RF</t>
  </si>
  <si>
    <t>EM5Ro4Tp1/Tp1Pun-sge;NST=TP // EM5Mi1Cf9(Pu);RIN=RF / EM5RTCM5Pu;RIN=RF</t>
  </si>
  <si>
    <t>EM5Ro4Tp1/Tp1Pun-sge;NST=TP // EM5Mi1Cf9(Pu);RIN=RF / EM5RTUeCM5Pu;RIN=RS</t>
  </si>
  <si>
    <t>EM5Ro4Tp1/Tp1Pun-sge;NST=TP // EM5Mi1Cf9(Pu);RIN=RF / EM5RTUeCM5(Cf9)Pu;RIN=RF</t>
  </si>
  <si>
    <t>EM5Ro4Tp1/Tp1Pun-sge;NST=TP // EM5Mi1Cf9(Pu);RIN=RF / EM5UeCM5Cf9Pu;RIN=RF</t>
  </si>
  <si>
    <t>EM5Ro4Tp1/Tp1Pun-sge;NST=TP // EM5Mi1Cf9(Pu);RIN=RF / (So5)(Pu);</t>
  </si>
  <si>
    <t>EM5Ro4Tp1/Tp1Pun-sge;NST=TP // EM5Mi1Cf9(Pu);RIN=RF / (Mi1)(Pu);</t>
  </si>
  <si>
    <t>EM5Ro4Tp1/Tp1Pun-sge;NST=TP // EM5Mi1Cf9(Pu);RIN=RF / (Pu);</t>
  </si>
  <si>
    <t>EM5Ro4Tp1/Tp1Pun-sge;NST=TP // EM5Mi1Cf9;RIN=RF / EM5Mi1Cf9(Pu);RIN=RF</t>
  </si>
  <si>
    <t>EM5Ro4Tp1/Tp1Pun-sge;NST=TP // EM5UeMi1Cf9Pu;RIN=RS / EM5Mi1Cf9(Pu);RIN=RF</t>
  </si>
  <si>
    <t>EM5Ro4Tp1/Tp1Pun-sge;NST=TP // EM5Mi1Cf9(Pu);RIN=RF / (RT)(Ue)(So5)(WS)(La);RIN=RS</t>
  </si>
  <si>
    <t>EM5Ro4Tp1/Tp1Pun-sge;NST=TP // EM5Mi1Cf9(Pu);RIN=RF / EM5RTUeMi1(ogc);RIN=RS</t>
  </si>
  <si>
    <t>EM5Ro4Tp1/Tp1Pun-sge;NST=TP // EM5Mi1Cf9(Pu);RIN=RF / EM5Mi1Cf9ogc;RIN=RF</t>
  </si>
  <si>
    <t>EM5Ro4Tp1/Tp1Pun-sge;NST=TP // EM5Mi1Cf9(Pu);RIN=RF / EM5Mi1WSCf9;RIN=RF</t>
  </si>
  <si>
    <t>EM5Ro4Tp1/Tp1Pun-sge;NST=TP // EM5Mi1Cf9(Pu);RIN=RF / EM5RTRo5So5Cf9Pu;RIN=RF</t>
  </si>
  <si>
    <t>EM5Ro4Tp1/Tp1Pun-sge;NST=TP // EM5Mi1Cf9(Pu);RIN=RF / EM5CM5Pu;RIN=RF</t>
  </si>
  <si>
    <t>EM5Ro4Tp1/Tp1Pun-sge;NST=TP // EM5Mi1Cf9(Pu);RIN=RF / EM5UeMi1Pu;RIN=RF</t>
  </si>
  <si>
    <t>EM5Ro4Tp1/Tp1Pun-sge;NST=TP // EM5Mi1Cf9(Pu);RIN=RF / EM5RTUe(So5)Cf9Pu;RIN=RF</t>
  </si>
  <si>
    <t>EM5Ro4Tp1/Tp1Pun-sge;NST=TP // EM5Mi1Cf9(Pu);RIN=RF / EM5CM5Pu;RIN=RS</t>
  </si>
  <si>
    <t>EM5Ro4Tp1/Tp1Pun-sge;NST=TP // EM5Mi1Cf9(Pu);RIN=RF / (Pu)(ogc);RIN=RS</t>
  </si>
  <si>
    <t>EM5UeRo4Tp1/Tp1Pun-sge;NST=TP // EM5Mi1Cf9ogc;RIN=RF / EM5UeMi1Cf9Pu;RIN=RS</t>
  </si>
  <si>
    <t>EM5UeRo4Tp1/Tp1Pun-sge;NST=TP // Sp-1EM5UeMi1Cf9ogc;RIN=RF / EM5UeMi1Cf9Pu;RIN=RS</t>
  </si>
  <si>
    <t>EM5UeRo4Tp1/Tp1Pun-sge;NST=TP // EM5RTMi1;NST=X / EM5UeMi1Cf9Pu;RIN=RS</t>
  </si>
  <si>
    <t>EM5UeRo4Tp1/Tp1Pun-sge;NST=TP // EM5UeMi1WSCf9;NST=X / EM5UeMi1Cf9Pu;RIN=RS</t>
  </si>
  <si>
    <t>EM5UeRo4Tp1/Tp1Pun-sge;NST=TP // EM5UeMi1Cf9Pu;RIN=RS / EM5Mi1Cf9(Pu);RIN=RF</t>
  </si>
  <si>
    <t>EM5UeRo4Tp1/Tp1Pun-sge;NST=TP // EM5UeMi1Cf9Pu;RIN=RS / (RT)(So5)(Pu);RIN=RS</t>
  </si>
  <si>
    <t>EM5UeRo4Tp1/Tp1Pun-sge;NST=TP // EM5UeMi1Cf9Pu;RIN=RS / (RT)(Ue)(So5);RIN=RS</t>
  </si>
  <si>
    <t>EM5UeRo4Tp1/Tp1Pun-sge;NST=TP // EM5UeMi1Cf9Pu;RIN=RS / (RT)(Ue)(So5)(WS)(La);RIN=RS</t>
  </si>
  <si>
    <t>EM5UeRo4Tp1/Tp1Pun-sge;NST=TP // EM5UeMi1Cf9Pu;RIN=RS / ;RIN=RF</t>
  </si>
  <si>
    <t>EM5UeRo4Tp1/Tp1Pun-sge;NST=TP // EM5UeMi1Cf9Pu;RIN=RS / E(M5)(Mi1)Ty3_FL744Cf9(ToCE);RIN=RF</t>
  </si>
  <si>
    <t>EM5UeRo4Tp1/Tp1Pun-sge;NST=TP // EM5UeMi1Cf9Pu;RIN=RS / EM5RTUeMi1(ogc);RIN=RS</t>
  </si>
  <si>
    <t>EM5UeRo4Tp1/Tp1Pun-sge;NST=TP // EM5UeMi1Cf9Pu;RIN=RS / Sp-1EM5UeMi1Cf9ogc;RIN=RF</t>
  </si>
  <si>
    <t>EM5UeRo4Tp1/Tp1Pun-sge;NST=TP // EM5UeMi1Cf9Pu;RIN=RS / EM5Mi1Cf9ogc;RIN=RF</t>
  </si>
  <si>
    <t>EM5UeRo4Tp1/Tp1Pun-sge;NST=TP // EM5UeMi1Cf9Pu;RIN=RS / EMi1Cf9ToCE;RIN=RF</t>
  </si>
  <si>
    <t>EM5UeRo4Tp1/Tp1Pun-sge;NST=TP // EM5UeMi1Cf9Pu;RIN=RS / EM5Mi1WSCf9;RIN=RF</t>
  </si>
  <si>
    <t>EM5UeRo4Tp1/Tp1Pun-sge;NST=TP // EM5UeMi1Cf9Pu;RIN=RS / EM5Mi1;RIN=RF</t>
  </si>
  <si>
    <t>EM5UeRo4Tp1/Tp1Pun-sge;NST=TP // EM5UeMi1Cf9Pu;RIN=RS / EM5UeMi1(Cf9);RIN=RF</t>
  </si>
  <si>
    <t>EM5UeRo4Tp1/Tp1Pun-sge;NST=TP // EM5UeMi1Cf9Pu;RIN=RS / EM5UeMi1Fr1Cf9;RIN=RS</t>
  </si>
  <si>
    <t>EM5UeRo4Tp1/Tp1Pun-sge;NST=TP // EM5UeMi1Cf9Pu;RIN=RS / EM5Ue;RIN=RS</t>
  </si>
  <si>
    <t>EM5UeRo4Tp1/Tp1Pun-sge;NST=TP // EM5UeMi1Cf9Pu;RIN=RS / EM5UeMi1WS(Cf9);RIN=RS</t>
  </si>
  <si>
    <t>EM5UeRo4Tp1/Tp1Pun-sge;NST=TP // EM5UeMi1Cf9Pu;RIN=RS / EM5RTRo5So5Cf9Pu;RIN=RF</t>
  </si>
  <si>
    <t>EM5UeRo4Tp1/Tp1Pun-sge;NST=TP // EM5UeMi1Cf9Pu;RIN=RS / EM5RTUeCM5Pu;RIN=RF</t>
  </si>
  <si>
    <t>EM5UeRo4Tp1/Tp1Pun-sge;NST=TP // EM5UeMi1Cf9Pu;RIN=RS / EM5CM5Pu;RIN=RF</t>
  </si>
  <si>
    <t>EM5UeRo4Tp1/Tp1Pun-sge;NST=TP // EM5UeMi1Cf9Pu;RIN=RS / EM5UePu;RIN=RF</t>
  </si>
  <si>
    <t>EM5UeRo4Tp1/Tp1Pun-sge;NST=TP // EM5UeMi1Cf9Pu;RIN=RS / EM5RTUeCM5(Pu);RIN=RF</t>
  </si>
  <si>
    <t>EM5UeRo4Tp1/Tp1Pun-sge;NST=TP // EM5UeMi1Cf9Pu;RIN=RS / EM5RTCM5Pu;RIN=RF</t>
  </si>
  <si>
    <t>EM5UeRo4Tp1/Tp1Pun-sge;NST=TP // EM5UeMi1Cf9Pu;RIN=RS / EM5RTUeCM5Pu;RIN=RS</t>
  </si>
  <si>
    <t>EM5UeRo4Tp1/Tp1Pun-sge;NST=TP // EM5UeMi1Cf9Pu;RIN=RS / EM5RTUe(So5)Cf9Pu;RIN=RF</t>
  </si>
  <si>
    <t>EM5UeRo4Tp1/Tp1Pun-sge;NST=TP // EM5UeMi1Cf9Pu;RIN=RS / EM5RTUeCM5Cf9Pu;RIN=RF</t>
  </si>
  <si>
    <t>EM5UeRo4Tp1/Tp1Pun-sge;NST=TP // EM5UeMi1Cf9Pu;RIN=RS / (Pu);RIN=RS</t>
  </si>
  <si>
    <t>EM5UeRo4Tp1/Tp1n-sge;NST=TP // EM5Mi1Cf9(Pu);RIN=RF / EM5UeMi1(Cf9);RIN=RF</t>
  </si>
  <si>
    <t>EM5UeRo4Tp1/Tp1n-sge;NST=TP // EM5UeMi1Cf9Pu;RIN=RS / EM5UeMi1(Cf9);RIN=RF</t>
  </si>
  <si>
    <t>EM5UeRo4Tp1/Tp1n-sge;NST=TP // EM5UeMi1(Cf9);RIN=RF / (RT)(So5)(Pu);RIN=RS</t>
  </si>
  <si>
    <t>EM5UeRo4Tp1/Tp1n-sge;NST=TP // EM5UeMi1(Cf9);RIN=RF / (RT)(Ue)(So5)(Pu);RIN=RS</t>
  </si>
  <si>
    <t>EM5UeRo4Tp1/Tp1n-sge;NST=TP // EM5UeMi1(Cf9);RIN=RF / EM5Mi1Cf9(Pu);RIN=RF</t>
  </si>
  <si>
    <t>EM5UeRo4Tp1/Tp1n-sge;NST=TP // EM5UeMi1(Cf9);RIN=RF / EM5RTUeCM5Pu;RIN=RF</t>
  </si>
  <si>
    <t>EM5UeRo4Tp1/Tp1n-sge;NST=TP // EM5UeMi1(Cf9);RIN=RF / EM5CM5Pu;RIN=RF</t>
  </si>
  <si>
    <t>EM5UeRo4Tp1/Tp1n-sge;NST=TP // EM5UeMi1(Cf9);RIN=RF / ;RIN=RF</t>
  </si>
  <si>
    <t>EM5UeRo4Tp1/Tp1n-sge;NST=TP // EM5UeMi1(Cf9);RIN=RF / EM5RTCM5Pu;RIN=RF</t>
  </si>
  <si>
    <t>EM5UeRo4Tp1/Tp1n-sge;NST=TP // EM5UeMi1(Cf9);RIN=RF / EM5UeMi1Pu;RIN=RF</t>
  </si>
  <si>
    <t>EM5UeRo4Tp1/Tp1n-sge;NST=TP // EM5UeMi1(Cf9);RIN=RF / EM5RTUeCM5Pu;RIN=RS</t>
  </si>
  <si>
    <t>EM5UeRo4Tp1/Tp1n-sge;NST=TP // EM5UeMi1(Cf9);RIN=RF / EM5RTUeCM5Cf9Pu;RIN=RF</t>
  </si>
  <si>
    <t>EM5UeRo4Tp1/Tp1n-sge;NST=TP // EM5UeMi1(Cf9);RIN=RF / EM5RTUePu;RIN=RF</t>
  </si>
  <si>
    <t>EM5UeRo4Tp1/Tp1n-sge;NST=TP // EM5UeMi1(Cf9);RIN=RF / EM5UeCM5Cf9Pu;RIN=RF</t>
  </si>
  <si>
    <t>EM5UeRo4Tp1/Tp1n-sge;NST=TP // EM5UeMi1(Cf9);RIN=RF / (So5)(Pu);</t>
  </si>
  <si>
    <t>Tp-2M5Ps3RTRo4SS Tp1/Tp1Pun-sge;NST=X // EM5Mi1Cf9;RIN=RF / EM5Mi1Cf9(Pu);RIN=RF</t>
  </si>
  <si>
    <t>Tp-2M5Ps3RTRo4SS Tp1/Tp1Pun-sge;NST=X // EM5RTUeMi1;RIN=RF / EM5Mi1Cf9(Pu);RIN=RF</t>
  </si>
  <si>
    <t>Tp-2M5Ps3RTRo4SS Tp1/Tp1Pun-sge;NST=X // EM5Mi1Cf9ogc;RIN=RF / EM5Mi1Cf9(Pu);RIN=RF</t>
  </si>
  <si>
    <t>Tp-2M5Ps3RTRo4SS Tp1/Tp1Pun-sge;NST=X // EM5Mi1Cf9ogc;RIN=RF / EM5UeMi1Cf9Pu;RIN=RS</t>
  </si>
  <si>
    <t>Tp-2M5Ps3RTRo4SS Tp1/Tp1Pun-sge;NST=X // EM5Mi1Cf9(Pu);RIN=RF / EM5UeMi1(Cf9);RIN=RF</t>
  </si>
  <si>
    <t>Tp-2M5Ps3RTRo4SS Tp1/Tp1Pun-sge;NST=X // EM5Mi1Cf9(Pu);RIN=RF / ;RIN=RF</t>
  </si>
  <si>
    <t>Tp-2M5Ps3RTRo4SS Tp1/Tp1Pun-sge;NST=X // EM5Mi1Cf9(Pu);RIN=RF / EM5Mi1WSCf9;RIN=RF</t>
  </si>
  <si>
    <t>Tp-2M5Ps3RTRo4SS Tp1/Tp1Pun-sge;NST=X // EM5UeMi1Cf9Pu;RIN=RS / ;RIN=RF</t>
  </si>
  <si>
    <t>Tp-2M5Ps3RTRo4SS Tp1/Tp1Pun-sge;NST=X // EM5UeMi1Cf9Pu;RIN=RS / E(M5)(Mi1)Ty3_FL744Cf9(ToCE);RIN=RF</t>
  </si>
  <si>
    <t>Tp-2M5Ps3RTRo4SS Tp1/Tp1Pun-sge;NST=X // EM5UeMi1Cf9Pu;RIN=RS / Sp-1EM5UeMi1Cf9ogc;RIN=RF</t>
  </si>
  <si>
    <t>Tp-2M5Ps3RTRo4SS Tp1/Tp1Pun-sge;NST=X // EM5UeMi1Cf9Pu;RIN=RS / EM5Mi1Cf9(Pu);RIN=RF</t>
  </si>
  <si>
    <t>Tp-2M5Ps3RTRo4SS Tp1/Tp1Pun-sge;NST=X // EM5UeMi1Cf9Pu;RIN=RS / EM5Mi1WSCf9;RIN=RF</t>
  </si>
  <si>
    <t>Tp-2M5Ps3RTRo4SS Tp1/Tp1Pun-sge;NST=X // EM5UeMi1Cf9Pu;RIN=RS / EM5UeMi1(Cf9);RIN=RF</t>
  </si>
  <si>
    <t>EM5RTRo4 n-sge;NST=X // EM5RTMi1;NST=X / EM5UeMi1Cf9Pu;RIN=RS</t>
  </si>
  <si>
    <t>EM5RTRo4 n-sge;NST=X // EM5RTMi1;NST=X / EM5Mi1Cf9(Pu);RIN=RF</t>
  </si>
  <si>
    <t>EM5RTRo4 n-sge;NST=X // EM5RTMi1;NST=X / (RT)(Mi1)(Pu)(Y);</t>
  </si>
  <si>
    <t>EM5RTRo4 n-sge;NST=X // EM5RTMi1;NST=X / (E)M5(RT)Mi1(Fr1)Pu;NST=X</t>
  </si>
  <si>
    <t>EM5RTRo4 n-sge;NST=X // EM5RTMi1;NST=X / (ogc);</t>
  </si>
  <si>
    <t>EM5RTRo4 n-sge;NST=X // EM5RTMi1;NST=X / (10-SCHI);</t>
  </si>
  <si>
    <t>EM5RTRo4 n-sge;NST=X // EM5RTMi1;NST=X / (La);</t>
  </si>
  <si>
    <t>EM5UeRo4SS Tp1/Tp1n-sge;NST=X // EM5UeMi1WSCf9;NST=X / EM5Mi1Cf9(Pu);RIN=RF</t>
  </si>
  <si>
    <t>EM5UeRo4SS Tp1/Tp1n-sge;NST=X // EM5UeMi1WSCf9;NST=X / EM5UeMi1Cf9Pu;RIN=RS</t>
  </si>
  <si>
    <t>EM5UeRo4SS Tp1/Tp1n-sge;NST=X // EM5UeMi1WSCf9;NST=X / (RT)(Mi1)(Pu)(Y);</t>
  </si>
  <si>
    <t>EM5UeRo4SS Tp1/Tp1n-sge;NST=X // EM5UeMi1WSCf9;NST=X / (E)M5(RT)Mi1(Fr1)Pu;NST=X</t>
  </si>
  <si>
    <t>EM5UeRo4SS Tp1/Tp1n-sge;NST=X // EM5UeMi1WSCf9;NST=X / (Pu);</t>
  </si>
  <si>
    <t>EM5UeRo4SS Tp1/Tp1n-sge;NST=X // EM5UeMi1WSCf9;NST=X / (ogc);</t>
  </si>
  <si>
    <t>EM5UeRo4SS Tp1/Tp1n-sge;NST=X // EM5UeMi1WSCf9;NST=X / (Pu);RIN=RS</t>
  </si>
  <si>
    <t>EM5UeRo4SS Tp1/Tp1n-sge;NST=X // (RT)(Mi1)(Y); / (Pu);</t>
  </si>
  <si>
    <t>EM5UeRo4SS Tp1/Tp1n-sge;NST=X // (RT)(Mi1)(Y); / (Pu);RIN=RS</t>
  </si>
  <si>
    <t>EM5UeRo4SS Tp1/Tp1n-sge;NST=X // (RT)(Mi1)(Y); / ;</t>
  </si>
  <si>
    <t>EM5UeRo4SS Tp1/Tp1n-sge;NST=X // EM5UeMi1WSCf9;NST=X / ;</t>
  </si>
  <si>
    <t>EM5UeRo4SS Tp1/Tp1n-sge;NST=X // EM5UeMi1WSCf9;NST=X / (La);</t>
  </si>
  <si>
    <t>EM5UeRo4SS Tp1/Tp1n-sge;NST=X // EM5UeMi1WSCf9;NST=X / (Pu)(ogc);</t>
  </si>
  <si>
    <t>EM5UeRo4SS Tp1/Tp1n-sge;NST=X // EM5UeMi1WSCf9;NST=X / (10-SCHI);</t>
  </si>
  <si>
    <t>Tp-2EM5Ps3n-sge;NST=X // EM5RTMi1;NST=X / EM5UeMi1Cf9Pu;RIN=RS</t>
  </si>
  <si>
    <t>Tp-2EM5Ps3n-sge;NST=X // EM5RTMi1;NST=X / (ogc);</t>
  </si>
  <si>
    <t>Tp-2EM5Ps3n-sge;NST=X // EM5RTMi1;NST=X / (10-SCHI);</t>
  </si>
  <si>
    <t>Tp-2EM5Ps3n-sge;NST=X // EM5RTMi1;NST=X / (La);</t>
  </si>
  <si>
    <t>Tp-2EM5Ps3n-sge;NST=X // EM5UeMi1;NST=X / EM5Mi1Cf9(Pu);RIN=RF</t>
  </si>
  <si>
    <t>Tp-2EM5Ps3n-sge;NST=X // EM5UeMi1;NST=X / (Pu)(ogc);</t>
  </si>
  <si>
    <t>Tp-2EM5Ps3n-sge;NST=X // EM5UeMi1WSCf9;NST=X / EM5UeMi1Cf9Pu;RIN=RS</t>
  </si>
  <si>
    <t>Tp-2EM5Ps3n-sge;NST=X // EM5UeMi1WSCf9;NST=X / (Pu);</t>
  </si>
  <si>
    <t>Tp-2EM5Ps3n-sge;NST=X // EM5UeMi1WSCf9;NST=X / (ogc);</t>
  </si>
  <si>
    <t>Tp-2EM5Ps3n-sge;NST=X // EM5UeMi1WSCf9;NST=X / EM5Mi1Cf9(Pu);RIN=RF</t>
  </si>
  <si>
    <t>Tp-2EM5Ps3n-sge;NST=X // EM5UeMi1WSCf9;NST=X / (Pu);RIN=RS</t>
  </si>
  <si>
    <t>Tp-2EM5Ps3n-sge;NST=X // EM5UeMi1WSCf9;NST=X / ;</t>
  </si>
  <si>
    <t>Tp-2EM5Ps3n-sge;NST=X // EM5UeMi1WSCf9;NST=X / (Pu)(ogc);</t>
  </si>
  <si>
    <t>Tp-2EM5Ps3n-sge;NST=X // EM5UeMi1WSCf9;NST=X / (10-SCHI);</t>
  </si>
  <si>
    <t>Tp-2EM5Ps3n-sge;NST=X // EM5UeMi1WSCf9;NST=X / (La);</t>
  </si>
  <si>
    <t>EM5RTRo4n-sge;NST=X // EM5RTMi1;NST=X / Sp-1EM5RTUeRo5So5Cf9Pu;NST=X</t>
  </si>
  <si>
    <t>EM5RTRo4n-sge;NST=X // EM5RTMi1;NST=X / EM5RTMi1Pu;NST=X</t>
  </si>
  <si>
    <t>EM5RTRo4n-sge;NST=X // EM5RTMi1;NST=X / EM5RTUeRo5So5Cf9Pu;NST=X</t>
  </si>
  <si>
    <t>EM5RTRo4Pun-sge;NST=X // EM5RTMi1;NST=X / Sp-1EM5RTUeRo5So5Cf9Pu;NST=X</t>
  </si>
  <si>
    <t>EM5RTRo4Pun-sge;NST=X // EM5RTMi1;NST=X / EM5RTMi1Pu;NST=X</t>
  </si>
  <si>
    <t>EM5RTRo4Pun-sge;NST=X // EM5RTMi1;NST=X / EM5RTUeRo5So5Cf9Pu;NST=X</t>
  </si>
  <si>
    <t>EM5RT Ro5So5 Tp1/Tp1n-sge;NST=X // EM5RTRo5So5Cf9;NST=X / EM5RTMi1Pu;NST=X</t>
  </si>
  <si>
    <t>EM5RT Ro5So5 Tp1/Tp1n-sge;NST=X // EM5RTRo5So5Cf9;NST=X / EM5RTUeRo5So5Cf9Pu;NST=X</t>
  </si>
  <si>
    <t>EM5RT Ro5So5 Tp1/Tp1n-sge;NST=X // EM5RTRo5So5Cf9;NST=X / Sp-1EM5RTUeRo5So5Cf9Pu;NST=X</t>
  </si>
  <si>
    <t>EM5Ue Ro5So5 Tp1/Tp1n-sge;NST=X // Sp-1EM5RTUeRo5So5Cf9Pu;NST=X / EM5UeRo5So5Cf9;NST=X</t>
  </si>
  <si>
    <t>EM5Ue Ro5So5 Tp1/Tp1n-sge;NST=X // EM5RTUeRo5So5Cf9Pu;NST=X / EM5UeRo5So5Cf9;NST=X</t>
  </si>
  <si>
    <t>EM5Ue Ro5So5 Tp1/Tp1n-sge;NST=X // EM5UeRo5So5Cf9;NST=X / EM5RTMi1Pu;NST=X</t>
  </si>
  <si>
    <t>EM5Ue Ro5So5 Tp1/Tp1n-sge;NST=X // EM5UeRo5So5Cf9;NST=X / EM5RTUeRo5So5Cf9Pu;NST=X</t>
  </si>
  <si>
    <t>EM5RTUe Ro5So5 Tp1/Tp1Pun-sge;NST=X // EM5RTUeRo5So5Cf9Pu;NST=X / EM5RTUeRo5So5;NST=X</t>
  </si>
  <si>
    <t>EM5RTUe Ro5So5 Tp1/Tp1Pun-sge;NST=X // EM5RTUeRo5So5Cf9Pu;NST=X / (RT)(So5)(Cf9);</t>
  </si>
  <si>
    <t>EM5RTUe Ro5So5 Tp1/Tp1Pun-sge;NST=X // EM5RTUeRo5So5Cf9Pu;NST=X / EM5RT(So5);NST=X</t>
  </si>
  <si>
    <t>EM5RTUe Ro5So5 Tp1/Tp1Pun-sge;NST=X // EM5RTUeRo5So5Cf9Pu;NST=X / EM5RTMi1Pu;NST=X</t>
  </si>
  <si>
    <t>EM5RTUe Ro5So5 Tp1/Tp1Pun-sge;NST=X // EM5RTUeRo5So5Cf9Pu;NST=X / EM5UeRo5So5Cf9;NST=X</t>
  </si>
  <si>
    <t>EM5RTUe Ro5So5 Tp1/Tp1Pun-sge;NST=X // EM5RTUeRo5So5Cf9Pu;NST=X / EM5RTUeRo5So5Cf9;NST=X</t>
  </si>
  <si>
    <t>EM5RTUe Ro5So5 Tp1/Tp1Pun-sge;NST=X // EM5RTUeRo5So5Cf9Pu;NST=X / EM5RTUeRo5So5Cf9Pu;NST=X</t>
  </si>
  <si>
    <t>EM5RTUe Ro5So5 Tp1/Tp1Pun-sge;NST=X // EM5RTUeRo5So5Cf9Pu;NST=X / EM5RTRo5So5Cf9;NST=X</t>
  </si>
  <si>
    <t>EM5RTUe Ro5So5 Tp1/Tp1Pun-sge;NST=X // EM5RTUeRo5So5Cf9Pu;NST=X / EM5RTMi1So5(Cf9);NST=X</t>
  </si>
  <si>
    <t>EM5RTUe Ro5So5 n-sge;NST=X // EM5RTUeRo5So5;NST=X / EM5RTCM5Pu;NST=X</t>
  </si>
  <si>
    <t>EM5RTUe Ro5So5 n-sge;NST=X // EM5RTUeRo5So5;NST=X / EM5RTCM5Ro5So5Pu;NST=X</t>
  </si>
  <si>
    <t>EM5RTUe Ro5So5 n-sge;NST=X // EM5RTUeRo5So5;NST=X / EM5RTCM5So5Pu;NST=X</t>
  </si>
  <si>
    <t>EM5RTUe Ro5So5 n-sge;NST=X // EM5RTUeRo5So5;NST=X / EM5RTRo5So5Puogc;NST=X</t>
  </si>
  <si>
    <t>EM5RTUe Ro5So5 n-sge;NST=X // EM5RTUeRo5So5;NST=X / EM5RTCM5So5(WS)Pu;NST=X</t>
  </si>
  <si>
    <t>EM5RTUe Ro5So5 n-sge;NST=X // EM5RTCM5Pu;NST=X / EM5RTUeRo5So5;NST=X</t>
  </si>
  <si>
    <t>EM5RTUe Ro5So5 n-sge;NST=X // EM5RTCM5So5Pu;NST=X / EM5RTUeRo5So5;NST=X</t>
  </si>
  <si>
    <t>EM5RTUe Ro5So5 n-sge;NST=X // EM5RTCM5Pu;NST=X / EM5RTUe(DRAG1)(Ro5)So5(DRAG2);NST=X</t>
  </si>
  <si>
    <t>EM5RTUe So5 n-sge;NST=X // EM5RTUeRo5So5;NST=X / EM5RTCM5Pu;NST=X</t>
  </si>
  <si>
    <t>EM5RTUe So5 n-sge;NST=X // EM5RTUeRo5So5;NST=X / EM5RTCM5Ro5So5Pu;NST=X</t>
  </si>
  <si>
    <t>EM5RTUe So5 n-sge;NST=X // EM5RTCM5So5Pu;NST=X / EM5RTUeRo5So5;NST=X</t>
  </si>
  <si>
    <t>EM5RTUe So5 n-sge;NST=X // EM5RTCM5Pu;NST=X / EM5RTUe(DRAG1)(Ro5)So5(DRAG2);NST=X</t>
  </si>
  <si>
    <t>EM5RTUe So5 n-sge;NST=X // EM5RTUeRo5So5;NST=X / EM5RTCM5So5Pu;NST=X</t>
  </si>
  <si>
    <t>EM5RTUe So5 n-sge;NST=X // EM5RTUeRo5So5;NST=X / EM5RTRo5So5Puogc;NST=X</t>
  </si>
  <si>
    <t>EM5RTUe So5 n-sge;NST=X // EM5RTUeRo5So5;NST=X / EM5RTCM5So5(WS)Pu;NST=X</t>
  </si>
  <si>
    <t>EM5RTUe So5 n-sge;NST=X // EM5RTCM5Pu;NST=X / EM5RTUeRo5So5;NST=X</t>
  </si>
  <si>
    <t>EM5RT Ro5So5 Pun-sge;NST=X // EM5RTUeRo5So5;NST=X / EM5RTDRAG1So5DRAG2Pu;RIN=X</t>
  </si>
  <si>
    <t>EM5RT Ro5So5 Pun-sge;NST=X // EM5RTCM5(So5)Pu;NST=X / EM5RTDRAG1So5DRAG2Pu;RIN=X</t>
  </si>
  <si>
    <t>EM5RT Ro5So5 Pun-sge;NST=X // EM5RTCM5Pu;NST=X / EM5RTDRAG1So5DRAG2Pu;RIN=X</t>
  </si>
  <si>
    <t>EM5RT Ro5So5 Pun-sge;NST=X // EM5RTRo5So5Pu;NST=X / EM5RTDRAG1So5DRAG2Pu;RIN=X</t>
  </si>
  <si>
    <t>EM5RT Ro5Al1So5 Pun-sge;NST=X // EM5RTUeRo5So5;NST=X / EM5RTCM5Ro5So5Pu;NST=X</t>
  </si>
  <si>
    <t>EM5RT Ro5Al1So5 Pun-sge;NST=X // EM5RTCM5(So5)Pu;NST=X / EM5RTCM5Ro5So5Pu;NST=X</t>
  </si>
  <si>
    <t>EM5RT Ro5Al1So5 Pun-sge;NST=X // EM5RTCM5Pu;NST=X / EM5RTCM5Ro5So5Pu;NST=X</t>
  </si>
  <si>
    <t>EM5RT Ro5Al1So5 Pun-sge;NST=X // EM5RTRo5So5Pu;NST=X / EM5RTCM5Ro5So5Pu;NST=X</t>
  </si>
  <si>
    <t>EM5RT Ro5Al1So5 Pun-sge;NST=X // EM5RTCM5So5Pu;NST=X / EM5RTCM5Ro5So5Pu;NST=X</t>
  </si>
  <si>
    <t>EM5RT Ro5Al1So5 Pun-sge;NST=X // ERo5So5;NST=X / EM5RTCM5Ro5So5Pu;NST=X</t>
  </si>
  <si>
    <t>EM5RT Ro5Al1So5 Pun-sge;NST=X // EM5RTRo5So5;NST=X / EM5RTCM5Ro5So5Pu;NST=X</t>
  </si>
  <si>
    <t>EM5RT Al1So5 Pun-sge;NST=X // ERo5So5;NST=X / EM5RTCM5So5Pu;NST=X</t>
  </si>
  <si>
    <t>EM5RT Al1So5 Pun-sge;NST=X // EM5RTRo5So5;NST=X / EM5RTCM5So5Pu;NST=X</t>
  </si>
  <si>
    <t>EM5RT Al1So5 Pun-sge;NST=X // EM5RTUeRo5So5;NST=X / EM5RTCM5So5Pu;NST=X</t>
  </si>
  <si>
    <t>EM5RT Al1So5 Pun-sge;NST=X // EM5RTCM5(So5)Pu;NST=X / EM5RTCM5So5Pu;NST=X</t>
  </si>
  <si>
    <t>EM5RT Al1So5 Pun-sge;NST=X // EM5RTCM5Pu;NST=X / EM5RTCM5So5Pu;NST=X</t>
  </si>
  <si>
    <t>EM5RT Al1So5 Pun-sge;NST=X // EM5RTCM5So5Pu;NST=X / EM5RTCM5So5Pu;NST=X</t>
  </si>
  <si>
    <t>EM5RT Al1So5 Pun-sge;NST=X // EM5RTCM5Ro5So5Pu;NST=X / EM5RTCM5So5Pu;NST=X</t>
  </si>
  <si>
    <t>EM5RT Al1So5 Pun-sge;NST=X // EM5RTRo5So5Pu;NST=X / EM5RTCM5So5Pu;NST=X</t>
  </si>
  <si>
    <t>EM5RT Ro5So5 Pusge;NST=X // EM5RTUeRo5So5;NST=X / EM5RTRo5So5Puogc;NST=X</t>
  </si>
  <si>
    <t>EM5RT Ro5So5 Pusge;NST=X // EM5RTCM5(So5)Pu;NST=X / EM5RTRo5So5Puogc;NST=X</t>
  </si>
  <si>
    <t>EM5RT Al1So5 Pun-sge;NST=X // EM5RTCM5So5Pu;NST=X / EM5RTCM5Pu;NST=X</t>
  </si>
  <si>
    <t>EM5RT Al1So5 Pun-sge;NST=X // EM5RTCM5So5Pu;NST=X / EM5RTUeRo5So5;NST=X</t>
  </si>
  <si>
    <t>EM5RT Al1So5 Pun-sge;NST=X // EM5RTCM5So5Pu;NST=X / EM5RTRo5So5Pu;NST=X</t>
  </si>
  <si>
    <t>EM5RT Al1So5 Pun-sge;NST=X // EM5RTCM5So5Pu;NST=X / EM5RTCM5Ro5So5Pu;NST=X</t>
  </si>
  <si>
    <t>EM5RT Al1So5 Pun-sge;NST=X // EM5RTCM5So5Pu;NST=X / EM5RTCM5So5WSPu;NST=X</t>
  </si>
  <si>
    <t>EM5RT Al1So5 Pun-sge;NST=X // EM5RTCM5So5Pu;NST=X / EM5RTCM5So5(WS)Pu;NST=X</t>
  </si>
  <si>
    <t>EM5RT Al1So5 Pun-sge;NST=X // EM5RTCM5So5Pu;NST=X / EM5RT(Ue)Ro5So5Pu;NST=X</t>
  </si>
  <si>
    <t>EM5RT Al1So5 Pun-sge;NST=X // EM5RTCM5So5Pu;NST=X / EM5RTCM5(So5)Pu;NST=X</t>
  </si>
  <si>
    <t>EM5RT Al1So5 Pun-sge;NST=X // EM5RTCM5So5Pu;NST=X / EM5RTUe(DRAG1)(Ro5)So5(DRAG2);NST=X</t>
  </si>
  <si>
    <t>EM5RT Al1So5 Pun-sge;NST=X // EM5RTCM5So5Pu;NST=X / (So5)(Pu);</t>
  </si>
  <si>
    <t>EM5RT Al1So5SS Pun-sge;NST=X // EM5RTRo5So5;NST=X / EM5RTCM5So5WSPu;NST=X</t>
  </si>
  <si>
    <t>EM5RT Al1So5SS Pun-sge;NST=X // EM5RTUeRo5So5;NST=X / EM5RTCM5So5WSPu;NST=X</t>
  </si>
  <si>
    <t>EM5RT Al1So5SS Pun-sge;NST=X // EM5RTCM5(So5)Pu;NST=X / EM5RTCM5So5WSPu;NST=X</t>
  </si>
  <si>
    <t>EM5RT Al1So5SS Pun-sge;NST=X // EM5RTCM5Pu;NST=X / EM5RTCM5So5WSPu;NST=X</t>
  </si>
  <si>
    <t>EM5RT Al1So5SS Pun-sge;NST=X // EM5RTCM5Ro5So5Pu;NST=X / EM5RTCM5So5WSPu;NST=X</t>
  </si>
  <si>
    <t>EM5RT Al1So5SS Pun-sge;NST=X // EM5RTCM5So5Pu;NST=X / EM5RTCM5So5WSPu;NST=X</t>
  </si>
  <si>
    <t>EM5RTUe Al1 Pun-sge;NST=TP // EM5RTUeMi1;RIN=RF / EM5RTUeCM5Pu;RIN=RF</t>
  </si>
  <si>
    <t>EM5RTUe Al1 Pun-sge;NST=TP // EM5Mi1Cf9;RIN=RF / EM5RTUeCM5Pu;RIN=RF</t>
  </si>
  <si>
    <t>EM5RTUe Al1 Pun-sge;NST=TP // EM5Mi1Cf9ogc;RIN=RF / EM5RTUeCM5Pu;RIN=RF</t>
  </si>
  <si>
    <t>EM5RTUe Al1 Pun-sge;NST=TP // EMi1Cf9ToCE;RIN=RF / EM5RTUeCM5Pu;RIN=RF</t>
  </si>
  <si>
    <t>EM5RTUe Al1 Pun-sge;NST=TP // EM5Mi1Cf9(Pu);RIN=RF / EM5RTUeCM5Pu;RIN=RF</t>
  </si>
  <si>
    <t>EM5RTUe Al1 Pun-sge;NST=TP // EM5UeMi1Cf9Pu;RIN=RS / EM5RTUeCM5Pu;RIN=RF</t>
  </si>
  <si>
    <t>EM5RTUe Al1 Pun-sge;NST=TP // EM5UeMi1(Cf9);RIN=RF / EM5RTUeCM5Pu;RIN=RF</t>
  </si>
  <si>
    <t>EM5RTUe Al1 Pun-sge;NST=TP // EM5RTUeCM5Pu;RIN=RF / (RT)(Ue)(So5);RIN=RS</t>
  </si>
  <si>
    <t>EM5RTUe Al1 Pun-sge;NST=TP // EM5RTUeCM5Pu;RIN=RF / EM5RTRo5So5Cf9Pu;RIN=RF</t>
  </si>
  <si>
    <t>EM5RTUe Al1 Pun-sge;NST=TP // EM5RTUeCM5Pu;RIN=RF / EM5CM5Pu;RIN=RF</t>
  </si>
  <si>
    <t>EM5RTUe Al1 Pun-sge;NST=TP // EM5RTUeCM5Pu;RIN=RF / ;RIN=RF</t>
  </si>
  <si>
    <t>EM5RTUe Al1 Pun-sge;NST=TP // EM5RTUeCM5Pu;RIN=RF / EM5UePu;RIN=RF</t>
  </si>
  <si>
    <t>EM5RTUe Al1 Pun-sge;NST=TP // EM5RTUeCM5Pu;RIN=RF / EM5RTUeCM5(Pu);RIN=RF</t>
  </si>
  <si>
    <t>EM5RTUe Al1 Pun-sge;NST=TP // EM5RTUeCM5Pu;RIN=RF / EM5RTUeCM5Pu;RIN=RF</t>
  </si>
  <si>
    <t>EM5RTUe Al1 Pun-sge;NST=TP // EM5RTUeCM5Pu;RIN=RF / EM5RTCM5Pu;RIN=RF</t>
  </si>
  <si>
    <t>EM5RTUe Al1 Pun-sge;NST=TP // EM5RTUeCM5Pu;RIN=RF / EM5UeMi1Pu;RIN=RF</t>
  </si>
  <si>
    <t>EM5RTUe Al1 Pun-sge;NST=TP // EM5RTUeCM5Pu;RIN=RF / EM5RTUeCM5Pu;RIN=RS</t>
  </si>
  <si>
    <t>EM5RTUe Al1 Pun-sge;NST=TP // EM5RTUeCM5Pu;RIN=RF / EM5RTUe(So5)Cf9Pu;RIN=RF</t>
  </si>
  <si>
    <t>EM5RTUe Al1 Pun-sge;NST=TP // EM5RTUeCM5Pu;RIN=RF / EM5RTUeCM5Cf9Pu;RIN=RF</t>
  </si>
  <si>
    <t>EM5RTUe Al1 Pun-sge;NST=TP // EM5RTUeCM5Pu;RIN=RF / EM5CM5Pu;RIN=RS</t>
  </si>
  <si>
    <t>EM5RTUe Al1 Pu;NST=TP // EM5RTUeMi1;RIN=RF / EM5RTUeCM5Pu;RIN=RF</t>
  </si>
  <si>
    <t>EM5RTUe Al1 Pu;NST=TP // EM5Mi1Cf9;RIN=RF / EM5RTUeCM5Pu;RIN=RF</t>
  </si>
  <si>
    <t>EM5RTUe Al1 Pu;NST=TP // EM5Mi1Cf9ogc;RIN=RF / EM5RTUeCM5Pu;RIN=RF</t>
  </si>
  <si>
    <t>EM5RTUe Al1 Pu;NST=TP // EMi1Cf9ToCE;RIN=RF / EM5RTUeCM5Pu;RIN=RF</t>
  </si>
  <si>
    <t>EM5RTUe Al1 Pu;NST=TP // EM5Mi1Cf9(Pu);RIN=RF / EM5RTUeCM5Pu;RIN=RF</t>
  </si>
  <si>
    <t>EM5RTUe Al1 Pu;NST=TP // EM5UeMi1Cf9Pu;RIN=RS / EM5RTUeCM5Pu;RIN=RF</t>
  </si>
  <si>
    <t>EM5RTUe Al1 Pu;NST=TP // EM5UeMi1(Cf9);RIN=RF / EM5RTUeCM5Pu;RIN=RF</t>
  </si>
  <si>
    <t>EM5RTUe Al1 Pu;NST=TP // EM5RTUeCM5(Pu);RIN=RF / EM5RTUeCM5Pu;RIN=RF</t>
  </si>
  <si>
    <t>EM5RTUe Al1 Pu;NST=TP // EM5RTCM5Pu;RIN=RF / EM5RTUeCM5Pu;RIN=RF</t>
  </si>
  <si>
    <t>EM5 Al1 Pun-sge;NST=TP // EM5CM5Pu;RIN=RF / EM5RTRo5So5Cf9Pu;RIN=RF</t>
  </si>
  <si>
    <t>EM5 Al1 Pun-sge;NST=TP // EM5CM5Pu;RIN=RF / EM5RTUeCM5Pu(ogc);RIN=RF</t>
  </si>
  <si>
    <t>EM5 Al1 Pun-sge;NST=TP // EM5CM5Pu;RIN=RF / EM5UePu;RIN=RF</t>
  </si>
  <si>
    <t>EM5 Al1 Pun-sge;NST=TP // EM5CM5Pu;RIN=RF / EM5RTUeCM5(Pu);RIN=RF</t>
  </si>
  <si>
    <t>EM5 Al1 Pun-sge;NST=TP // EM5CM5Pu;RIN=RF / EM5RTCM5Pu;RIN=RF</t>
  </si>
  <si>
    <t>EM5 Al1 Pun-sge;NST=TP // EM5CM5Pu;RIN=RF / EM5UeMi1Pu;RIN=RF</t>
  </si>
  <si>
    <t>EM5 Al1 Pun-sge;NST=TP // EM5CM5Pu;RIN=RF / EM5RTUeCM5Pu;RIN=RS</t>
  </si>
  <si>
    <t>EM5 Al1 Pun-sge;NST=TP // EM5CM5Pu;RIN=RF / EM5RTUe(So5)Cf9Pu;RIN=RF</t>
  </si>
  <si>
    <t>EM5 Al1 Pun-sge;NST=TP // EM5CM5Pu;RIN=RF / EM5RTUeCM5Cf9Pu;RIN=RF</t>
  </si>
  <si>
    <t>EM5 Al1 Pun-sge;NST=TP // EM5CM5Pu;RIN=RF / EM5RTUePu;RIN=RF</t>
  </si>
  <si>
    <t>EM5 Al1 Pun-sge;NST=TP // EM5CM5Pu;RIN=RF / EM5UeCM5Cf9Pu;RIN=RF</t>
  </si>
  <si>
    <t>EM5 Al1 Pun-sge;NST=TP // EM5RTUeMi1;RIN=RF / EM5CM5Pu;RIN=RF</t>
  </si>
  <si>
    <t>EM5 Al1 Pun-sge;NST=TP // EM5Mi1Cf9;RIN=RF / EM5CM5Pu;RIN=RF</t>
  </si>
  <si>
    <t>EM5 Al1 Pun-sge;NST=TP // EM5Mi1Cf9ogc;RIN=RF / EM5CM5Pu;RIN=RF</t>
  </si>
  <si>
    <t>EM5 Al1 Pun-sge;NST=TP // EMi1Cf9ToCE;RIN=RF / EM5CM5Pu;RIN=RF</t>
  </si>
  <si>
    <t>EM5 Al1 Pun-sge;NST=TP // EM5Mi1Cf9(Pu);RIN=RF / EM5CM5Pu;RIN=RF</t>
  </si>
  <si>
    <t>EM5 Al1 Pun-sge;NST=TP // EM5UeMi1Cf9Pu;RIN=RS / EM5CM5Pu;RIN=RF</t>
  </si>
  <si>
    <t>EM5 Al1 Pun-sge;NST=TP // EM5UeMi1(Cf9);RIN=RF / EM5CM5Pu;RIN=RF</t>
  </si>
  <si>
    <t>EM5 Al1 Pun-sge;NST=TP // EM5RTUeCM5Pu;RIN=RF / EM5CM5Pu;RIN=RF</t>
  </si>
  <si>
    <t>EM5 Al1 Pun-sge;NST=TP // EM5RTUeMi1;RIN=RF / ;RIN=RF</t>
  </si>
  <si>
    <t>EM5 Al1 Pun-sge;NST=TP // EM5Mi1Cf9;RIN=RF / ;RIN=RF</t>
  </si>
  <si>
    <t>EM5 Al1 Pun-sge;NST=TP // EM5Mi1Cf9ogc;RIN=RF / ;RIN=RF</t>
  </si>
  <si>
    <t>EM5 Al1 Pun-sge;NST=TP // EMi1Cf9ToCE;RIN=RF / ;RIN=RF</t>
  </si>
  <si>
    <t>EM5 Al1 Pun-sge;NST=TP // EM5Mi1Cf9(Pu);RIN=RF / ;RIN=RF</t>
  </si>
  <si>
    <t>EM5 Al1 Pun-sge;NST=TP // EM5UeMi1Cf9Pu;RIN=RS / ;RIN=RF</t>
  </si>
  <si>
    <t>EM5 Al1 Pun-sge;NST=TP // EM5UeMi1(Cf9);RIN=RF / ;RIN=RF</t>
  </si>
  <si>
    <t>EM5 Al1 Pun-sge;NST=TP // EM5RTUeCM5Pu;RIN=RF / ;RIN=RF</t>
  </si>
  <si>
    <t>EM5 Al1 Pun-sge;NST=TP // EM5CM5Pu;RIN=RF / ;RIN=RF</t>
  </si>
  <si>
    <t>EM5 Al1 Pun-sge;NST=TP // EM5RTUe(So5)Cf9Pu;RIN=RF / ;RIN=RF</t>
  </si>
  <si>
    <t>EM5RTUe Al1 Pun-sge;NST=TP // EM5RTUeCM5(Pu);RIN=RF / EM5RTUeCM5Pu;RIN=RF</t>
  </si>
  <si>
    <t>EM5RTUe Al1 Pun-sge;NST=TP // EM5RTUeCM5(Pu);RIN=RF / EM5CM5Pu;RIN=RF</t>
  </si>
  <si>
    <t>EM5RTUe Al1 Pun-sge;NST=TP // EM5RTUeCM5(Pu);RIN=RF / EM5UePu;RIN=RF</t>
  </si>
  <si>
    <t>EM5RTUe Al1 Pun-sge;NST=TP // EM5RTUeCM5(Pu);RIN=RF / EM5RTUeCM5Pu;RIN=RS</t>
  </si>
  <si>
    <t>EM5RT Al1 Pun-sge;NST=TP // EM5RTUeMi1;RIN=RF / EM5RTCM5Pu;RIN=RF</t>
  </si>
  <si>
    <t>EM5RT Al1 Pun-sge;NST=TP // EM5Mi1Cf9;RIN=RF / EM5RTCM5Pu;RIN=RF</t>
  </si>
  <si>
    <t>EM5RT Al1 Pun-sge;NST=TP // EM5Mi1Cf9ogc;RIN=RF / EM5RTCM5Pu;RIN=RF</t>
  </si>
  <si>
    <t>EM5RT Al1 Pun-sge;NST=TP // EMi1Cf9ToCE;RIN=RF / EM5RTCM5Pu;RIN=RF</t>
  </si>
  <si>
    <t>EM5RT Al1 Pun-sge;NST=TP // EM5Mi1Cf9(Pu);RIN=RF / EM5RTCM5Pu;RIN=RF</t>
  </si>
  <si>
    <t>EM5RT Al1 Pun-sge;NST=TP // EM5UeMi1Cf9Pu;RIN=RS / EM5RTCM5Pu;RIN=RF</t>
  </si>
  <si>
    <t>ERo5So5n-sge;NST=X // EM5UeMi1(Cf9);RIN=RF / EM5RTCM5Pu;RIN=RF</t>
  </si>
  <si>
    <t xml:space="preserve"> // EM5CM5Pu;RIN=RF / EM5RTCM5Pu;RIN=RF</t>
  </si>
  <si>
    <t xml:space="preserve"> // EM5RTCM5Pu;RIN=RF / EM5RTUeCM5Pu;RIN=RF</t>
  </si>
  <si>
    <t xml:space="preserve"> // EM5RTCM5Pu;RIN=RF / EM5CM5Pu;RIN=RF</t>
  </si>
  <si>
    <t xml:space="preserve"> // EM5RTCM5Pu;RIN=RF / EM5UePu;RIN=RF</t>
  </si>
  <si>
    <t xml:space="preserve"> // EM5RTCM5Pu;RIN=RF / EM5RTUeCM5Pu;RIN=RS</t>
  </si>
  <si>
    <t xml:space="preserve"> // EM5Mi1Cf9(Pu);RIN=RF / EM5RTUeCM5Pu;RIN=RS</t>
  </si>
  <si>
    <t xml:space="preserve"> // EM5Mi1Cf9;RIN=RF / EM5RTUeCM5Pu;RIN=RS</t>
  </si>
  <si>
    <t xml:space="preserve"> // EM5Mi1Cf9ogc;RIN=RF / EM5RTUeCM5Pu;RIN=RS</t>
  </si>
  <si>
    <t xml:space="preserve"> // Sp-1EM5UeMi1Cf9ogc;RIN=RF / EM5RTUeCM5Pu;RIN=RS</t>
  </si>
  <si>
    <t xml:space="preserve"> // EM5UeMi1Cf9Pu;RIN=RS / EM5RTUeCM5Pu;RIN=RS</t>
  </si>
  <si>
    <t xml:space="preserve"> // EM5RTUeCM5Pu;RIN=RF / EM5RTUeCM5Pu;RIN=RS</t>
  </si>
  <si>
    <t xml:space="preserve"> // EM5CM5Pu;RIN=RF / EM5RTUeCM5Pu;RIN=RS</t>
  </si>
  <si>
    <t xml:space="preserve"> // EM5RTUe(So5)Cf9Pu;RIN=RF / EM5RTUeCM5Pu;RIN=RS</t>
  </si>
  <si>
    <t xml:space="preserve"> // EM5RTUeMi1;RIN=RF / EM5RTUeCM5Pu;RIN=RS</t>
  </si>
  <si>
    <t xml:space="preserve"> // EM5RTRo5So5Cf9PuY;NST=X / (RT)Ro5So5Cf9Y;NST=X</t>
  </si>
  <si>
    <t xml:space="preserve"> // (E)RTRo5So5(Pu)Y;NST=X / (RT)Ro5So5Cf9Y;NST=X</t>
  </si>
  <si>
    <t xml:space="preserve"> // EM5RTRo5So5Cf9PuY;NST=X / RTRo5So5(Cf9)Y;NST=X</t>
  </si>
  <si>
    <t xml:space="preserve"> // EM5RTRo5So5Cf9PuY;NST=X / RTRo5So5Cf9Y;NST=X</t>
  </si>
  <si>
    <t xml:space="preserve"> // EM5RTRo5So5Cf9PuY;NST=X / ERo5So5ogc;NST=X</t>
  </si>
  <si>
    <t xml:space="preserve"> // EM5RTRo5So5Cf9PuY;NST=X / RT(So5)Cf9Y;NST=X</t>
  </si>
  <si>
    <t xml:space="preserve"> // EM5RTUeMi1Fr1Cf9PuY;NST=X / Y;NST=X</t>
  </si>
  <si>
    <t xml:space="preserve"> // (E)RTUeMi1Pui10-SCHIY;NST=X / Y;NST=X</t>
  </si>
  <si>
    <t xml:space="preserve"> // EM5RTUeMi1Fr1Cf9PuY;NST=X / ;</t>
  </si>
  <si>
    <t xml:space="preserve"> // ERTUeMi1Pui10-SCHIY;NST=X / Y;NST=X</t>
  </si>
  <si>
    <t xml:space="preserve"> // ERTUeMi1Pui10-SCHIY;NST=X / ;</t>
  </si>
  <si>
    <t xml:space="preserve"> // (E)RTUeMi1Pui10-SCHIY;NST=X / ;</t>
  </si>
  <si>
    <t xml:space="preserve"> // </t>
  </si>
  <si>
    <t>Fem</t>
  </si>
  <si>
    <t>Male</t>
  </si>
  <si>
    <t>RN</t>
  </si>
  <si>
    <t>ERo5So5n-sge;NST=X</t>
  </si>
  <si>
    <t>ERo5So5Pun-sge;NST=X</t>
  </si>
  <si>
    <t>ESo5n-sge;NST=X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</si>
</sst>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rgb="FFFFFF00"/>
      <name val="Calibri"/>
      <family val="2"/>
      <scheme val="minor"/>
    </font>
    <font>
      <sz val="6"/>
      <color rgb="FF006100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6"/>
      <color theme="1" tint="4.9989318521683403E-2"/>
      <name val="Calibri"/>
      <family val="2"/>
      <scheme val="minor"/>
    </font>
    <font>
      <b/>
      <sz val="6"/>
      <color indexed="72"/>
      <name val="Calibri"/>
      <family val="2"/>
      <scheme val="minor"/>
    </font>
    <font>
      <b/>
      <sz val="8"/>
      <color rgb="FFFFFF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FFFF00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D11F8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2">
    <xf numFmtId="0" fontId="0" fillId="0" borderId="0" xfId="0"/>
    <xf numFmtId="0" fontId="3" fillId="3" borderId="0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 wrapText="1"/>
    </xf>
    <xf numFmtId="0" fontId="2" fillId="6" borderId="0" xfId="0" applyFont="1" applyFill="1" applyBorder="1" applyAlignment="1">
      <alignment horizontal="center" vertical="center" wrapText="1"/>
    </xf>
    <xf numFmtId="49" fontId="2" fillId="6" borderId="0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textRotation="90" wrapText="1"/>
    </xf>
    <xf numFmtId="0" fontId="2" fillId="11" borderId="0" xfId="0" applyFont="1" applyFill="1" applyBorder="1" applyAlignment="1">
      <alignment horizontal="center" vertical="center" textRotation="90" wrapText="1"/>
    </xf>
    <xf numFmtId="0" fontId="2" fillId="0" borderId="0" xfId="0" applyFont="1" applyFill="1" applyBorder="1" applyAlignment="1">
      <alignment horizontal="center" vertical="center" textRotation="90" wrapText="1"/>
    </xf>
    <xf numFmtId="0" fontId="2" fillId="7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10" borderId="0" xfId="0" applyFont="1" applyFill="1" applyAlignment="1">
      <alignment horizontal="center" wrapText="1"/>
    </xf>
    <xf numFmtId="0" fontId="5" fillId="10" borderId="0" xfId="0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2" fillId="11" borderId="0" xfId="0" applyFont="1" applyFill="1" applyBorder="1" applyAlignment="1">
      <alignment horizontal="center" vertical="center" wrapText="1"/>
    </xf>
    <xf numFmtId="0" fontId="2" fillId="13" borderId="0" xfId="0" applyFont="1" applyFill="1" applyBorder="1" applyAlignment="1">
      <alignment horizontal="center" vertical="center" textRotation="90" wrapText="1"/>
    </xf>
    <xf numFmtId="0" fontId="2" fillId="0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2" fillId="12" borderId="0" xfId="0" applyFont="1" applyFill="1" applyBorder="1" applyAlignment="1">
      <alignment horizontal="center" vertical="center" textRotation="90" wrapText="1"/>
    </xf>
    <xf numFmtId="0" fontId="2" fillId="6" borderId="0" xfId="0" applyFont="1" applyFill="1" applyBorder="1" applyAlignment="1">
      <alignment horizontal="center" vertical="center" textRotation="90" wrapText="1"/>
    </xf>
    <xf numFmtId="0" fontId="13" fillId="7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10" borderId="0" xfId="1" applyFont="1" applyFill="1" applyAlignment="1">
      <alignment horizontal="center" vertical="center" wrapText="1"/>
    </xf>
    <xf numFmtId="49" fontId="2" fillId="0" borderId="0" xfId="0" applyNumberFormat="1" applyFont="1" applyFill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7" fillId="13" borderId="0" xfId="0" applyFont="1" applyFill="1" applyAlignment="1">
      <alignment horizontal="center" wrapText="1"/>
    </xf>
    <xf numFmtId="0" fontId="14" fillId="13" borderId="0" xfId="0" applyFont="1" applyFill="1" applyAlignment="1">
      <alignment horizontal="center" vertical="center" wrapText="1"/>
    </xf>
    <xf numFmtId="0" fontId="14" fillId="13" borderId="0" xfId="0" applyFont="1" applyFill="1" applyAlignment="1">
      <alignment horizontal="center" wrapText="1"/>
    </xf>
    <xf numFmtId="0" fontId="12" fillId="5" borderId="0" xfId="0" applyFont="1" applyFill="1" applyBorder="1" applyAlignment="1">
      <alignment horizontal="center" vertical="center" wrapText="1"/>
    </xf>
    <xf numFmtId="0" fontId="15" fillId="10" borderId="0" xfId="0" applyFont="1" applyFill="1" applyBorder="1" applyAlignment="1">
      <alignment horizontal="center" vertical="center" wrapText="1"/>
    </xf>
    <xf numFmtId="0" fontId="7" fillId="1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wrapText="1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Border="1" applyAlignment="1">
      <alignment horizontal="center" vertical="center" wrapText="1"/>
    </xf>
    <xf numFmtId="0" fontId="9" fillId="11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7" fillId="10" borderId="0" xfId="0" applyFont="1" applyFill="1" applyAlignment="1">
      <alignment horizontal="center" vertical="center" wrapText="1"/>
    </xf>
    <xf numFmtId="0" fontId="7" fillId="10" borderId="0" xfId="0" applyFont="1" applyFill="1" applyAlignment="1">
      <alignment wrapText="1"/>
    </xf>
    <xf numFmtId="0" fontId="9" fillId="13" borderId="0" xfId="0" applyFont="1" applyFill="1" applyAlignment="1">
      <alignment horizontal="center" vertical="center" wrapText="1"/>
    </xf>
    <xf numFmtId="0" fontId="12" fillId="13" borderId="0" xfId="0" applyFont="1" applyFill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9" fillId="14" borderId="0" xfId="0" applyFont="1" applyFill="1" applyAlignment="1">
      <alignment horizontal="center" vertical="center" wrapText="1"/>
    </xf>
    <xf numFmtId="0" fontId="9" fillId="12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15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2" fillId="5" borderId="0" xfId="0" applyFont="1" applyFill="1" applyAlignment="1">
      <alignment wrapText="1"/>
    </xf>
    <xf numFmtId="0" fontId="4" fillId="9" borderId="0" xfId="0" applyFont="1" applyFill="1" applyAlignment="1">
      <alignment horizontal="center" wrapText="1"/>
    </xf>
    <xf numFmtId="0" fontId="0" fillId="0" borderId="0" xfId="0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5" fillId="10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0" fontId="7" fillId="10" borderId="0" xfId="0" applyFont="1" applyFill="1" applyAlignment="1">
      <alignment horizontal="center" wrapText="1"/>
    </xf>
    <xf numFmtId="0" fontId="14" fillId="0" borderId="0" xfId="0" applyFont="1" applyFill="1" applyAlignment="1">
      <alignment horizontal="center" vertical="center" wrapText="1"/>
    </xf>
    <xf numFmtId="0" fontId="14" fillId="12" borderId="0" xfId="0" applyFont="1" applyFill="1" applyAlignment="1">
      <alignment horizontal="center" vertical="center" wrapText="1"/>
    </xf>
    <xf numFmtId="0" fontId="7" fillId="12" borderId="0" xfId="0" applyFont="1" applyFill="1" applyAlignment="1">
      <alignment wrapText="1"/>
    </xf>
    <xf numFmtId="0" fontId="2" fillId="16" borderId="0" xfId="0" applyFont="1" applyFill="1" applyBorder="1" applyAlignment="1">
      <alignment horizontal="center" vertical="center" textRotation="90" wrapText="1"/>
    </xf>
    <xf numFmtId="0" fontId="14" fillId="17" borderId="0" xfId="0" applyFont="1" applyFill="1" applyAlignment="1">
      <alignment horizontal="center" vertical="center" wrapText="1"/>
    </xf>
    <xf numFmtId="0" fontId="7" fillId="17" borderId="0" xfId="0" applyFont="1" applyFill="1" applyAlignment="1">
      <alignment horizontal="center" vertical="center" wrapText="1"/>
    </xf>
    <xf numFmtId="0" fontId="7" fillId="17" borderId="0" xfId="0" applyFont="1" applyFill="1" applyAlignment="1">
      <alignment vertical="center" wrapText="1"/>
    </xf>
    <xf numFmtId="0" fontId="14" fillId="17" borderId="0" xfId="0" applyFont="1" applyFill="1" applyAlignment="1">
      <alignment vertical="center" wrapText="1"/>
    </xf>
    <xf numFmtId="0" fontId="17" fillId="0" borderId="0" xfId="0" applyFont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center" vertical="center"/>
    </xf>
    <xf numFmtId="0" fontId="0" fillId="18" borderId="4" xfId="0" applyFill="1" applyBorder="1" applyAlignment="1">
      <alignment horizontal="center" textRotation="90" wrapText="1"/>
    </xf>
    <xf numFmtId="0" fontId="0" fillId="18" borderId="1" xfId="0" applyFill="1" applyBorder="1" applyAlignment="1">
      <alignment horizontal="center" textRotation="90" wrapText="1"/>
    </xf>
    <xf numFmtId="0" fontId="0" fillId="20" borderId="1" xfId="0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</cellXfs>
  <cellStyles count="2">
    <cellStyle name="Bueno" xfId="1" builtinId="26"/>
    <cellStyle name="Normal" xfId="0" builtinId="0"/>
  </cellStyles>
  <dxfs count="0"/>
  <tableStyles count="0" defaultTableStyle="TableStyleMedium2" defaultPivotStyle="PivotStyleLight16"/>
  <colors>
    <mruColors>
      <color rgb="FFD11F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WE_ED00_00000@" TargetMode="External"/><Relationship Id="rId2" Type="http://schemas.openxmlformats.org/officeDocument/2006/relationships/hyperlink" Target="mailto:WE_ED00_00000@" TargetMode="External"/><Relationship Id="rId1" Type="http://schemas.openxmlformats.org/officeDocument/2006/relationships/hyperlink" Target="mailto:WE_ED00_00000@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41E32-EF2C-4E8D-B562-26DF8BC12446}">
  <dimension ref="A1:I1623"/>
  <sheetViews>
    <sheetView zoomScaleNormal="100" workbookViewId="0">
      <pane ySplit="1" topLeftCell="A110" activePane="bottomLeft" state="frozen"/>
      <selection activeCell="AS1385" sqref="AS1385"/>
      <selection pane="bottomLeft" activeCell="F1" sqref="F1"/>
    </sheetView>
  </sheetViews>
  <sheetFormatPr baseColWidth="10" defaultColWidth="9.109375" defaultRowHeight="10.5" customHeight="1" x14ac:dyDescent="0.3"/>
  <cols>
    <col min="1" max="1" width="7.44140625" style="5" bestFit="1" customWidth="1"/>
    <col min="2" max="2" width="15.21875" style="31" bestFit="1" customWidth="1"/>
    <col min="3" max="3" width="7.44140625" style="21" bestFit="1" customWidth="1"/>
    <col min="4" max="4" width="41.21875" style="21" bestFit="1" customWidth="1"/>
    <col min="5" max="5" width="30" style="21" bestFit="1" customWidth="1"/>
    <col min="6" max="6" width="17.88671875" style="21" bestFit="1" customWidth="1"/>
    <col min="7" max="7" width="3.6640625" style="23" customWidth="1"/>
    <col min="8" max="16384" width="9.109375" style="5"/>
  </cols>
  <sheetData>
    <row r="1" spans="1:7" s="3" customFormat="1" ht="53.25" customHeight="1" x14ac:dyDescent="0.3">
      <c r="A1" s="1" t="s">
        <v>2424</v>
      </c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6"/>
    </row>
    <row r="2" spans="1:7" s="13" customFormat="1" ht="10.5" customHeight="1" x14ac:dyDescent="0.15">
      <c r="A2" s="57">
        <v>1</v>
      </c>
      <c r="B2" s="24" t="s">
        <v>44</v>
      </c>
      <c r="G2" s="15"/>
    </row>
    <row r="3" spans="1:7" s="13" customFormat="1" ht="10.5" customHeight="1" x14ac:dyDescent="0.15">
      <c r="A3" s="57">
        <v>2</v>
      </c>
      <c r="B3" s="24" t="s">
        <v>45</v>
      </c>
      <c r="G3" s="15"/>
    </row>
    <row r="4" spans="1:7" s="13" customFormat="1" ht="10.5" customHeight="1" x14ac:dyDescent="0.15">
      <c r="A4" s="57">
        <v>3</v>
      </c>
      <c r="B4" s="24" t="s">
        <v>46</v>
      </c>
      <c r="G4" s="15"/>
    </row>
    <row r="5" spans="1:7" s="13" customFormat="1" ht="10.5" customHeight="1" x14ac:dyDescent="0.15">
      <c r="A5" s="57">
        <v>4</v>
      </c>
      <c r="B5" s="24" t="s">
        <v>47</v>
      </c>
      <c r="G5" s="15"/>
    </row>
    <row r="6" spans="1:7" s="13" customFormat="1" ht="10.5" customHeight="1" x14ac:dyDescent="0.15">
      <c r="A6" s="57">
        <v>5</v>
      </c>
      <c r="B6" s="24" t="s">
        <v>48</v>
      </c>
      <c r="G6" s="15"/>
    </row>
    <row r="7" spans="1:7" s="13" customFormat="1" ht="10.5" customHeight="1" x14ac:dyDescent="0.15">
      <c r="A7" s="57">
        <v>6</v>
      </c>
      <c r="B7" s="24" t="s">
        <v>49</v>
      </c>
      <c r="G7" s="15"/>
    </row>
    <row r="8" spans="1:7" s="13" customFormat="1" ht="10.5" customHeight="1" x14ac:dyDescent="0.15">
      <c r="A8" s="57">
        <v>7</v>
      </c>
      <c r="B8" s="24" t="s">
        <v>50</v>
      </c>
      <c r="G8" s="15"/>
    </row>
    <row r="9" spans="1:7" s="13" customFormat="1" ht="10.5" customHeight="1" x14ac:dyDescent="0.15">
      <c r="A9" s="57">
        <v>8</v>
      </c>
      <c r="B9" s="24" t="s">
        <v>51</v>
      </c>
      <c r="G9" s="15"/>
    </row>
    <row r="10" spans="1:7" s="13" customFormat="1" ht="10.5" customHeight="1" x14ac:dyDescent="0.15">
      <c r="A10" s="57">
        <v>9</v>
      </c>
      <c r="B10" s="24" t="s">
        <v>52</v>
      </c>
      <c r="G10" s="15"/>
    </row>
    <row r="11" spans="1:7" ht="10.5" customHeight="1" x14ac:dyDescent="0.15">
      <c r="A11" s="57">
        <v>10</v>
      </c>
      <c r="B11" s="24" t="s">
        <v>70</v>
      </c>
      <c r="C11" s="3" t="s">
        <v>18</v>
      </c>
      <c r="D11" s="3" t="s">
        <v>42</v>
      </c>
      <c r="E11" s="3" t="s">
        <v>41</v>
      </c>
      <c r="F11" s="3" t="s">
        <v>53</v>
      </c>
      <c r="G11" s="6"/>
    </row>
    <row r="12" spans="1:7" ht="10.5" customHeight="1" x14ac:dyDescent="0.15">
      <c r="A12" s="57">
        <v>11</v>
      </c>
      <c r="B12" s="24" t="s">
        <v>71</v>
      </c>
      <c r="C12" s="3" t="s">
        <v>18</v>
      </c>
      <c r="D12" s="3" t="s">
        <v>42</v>
      </c>
      <c r="E12" s="3" t="s">
        <v>41</v>
      </c>
      <c r="F12" s="3" t="s">
        <v>54</v>
      </c>
      <c r="G12" s="6"/>
    </row>
    <row r="13" spans="1:7" ht="10.5" customHeight="1" x14ac:dyDescent="0.15">
      <c r="A13" s="57">
        <v>12</v>
      </c>
      <c r="B13" s="24" t="s">
        <v>71</v>
      </c>
      <c r="C13" s="3" t="s">
        <v>56</v>
      </c>
      <c r="D13" s="3" t="s">
        <v>42</v>
      </c>
      <c r="E13" s="3" t="s">
        <v>41</v>
      </c>
      <c r="F13" s="3" t="s">
        <v>55</v>
      </c>
      <c r="G13" s="6"/>
    </row>
    <row r="14" spans="1:7" ht="10.5" customHeight="1" x14ac:dyDescent="0.15">
      <c r="A14" s="57">
        <v>13</v>
      </c>
      <c r="B14" s="24" t="s">
        <v>71</v>
      </c>
      <c r="C14" s="3" t="s">
        <v>57</v>
      </c>
      <c r="D14" s="3" t="s">
        <v>42</v>
      </c>
      <c r="E14" s="3" t="s">
        <v>41</v>
      </c>
      <c r="F14" s="3" t="s">
        <v>53</v>
      </c>
      <c r="G14" s="6"/>
    </row>
    <row r="15" spans="1:7" ht="10.5" customHeight="1" x14ac:dyDescent="0.15">
      <c r="A15" s="57">
        <v>14</v>
      </c>
      <c r="B15" s="24" t="s">
        <v>71</v>
      </c>
      <c r="C15" s="3" t="s">
        <v>58</v>
      </c>
      <c r="D15" s="3" t="s">
        <v>42</v>
      </c>
      <c r="E15" s="3" t="s">
        <v>41</v>
      </c>
      <c r="F15" s="3" t="s">
        <v>54</v>
      </c>
      <c r="G15" s="6"/>
    </row>
    <row r="16" spans="1:7" ht="10.5" customHeight="1" x14ac:dyDescent="0.15">
      <c r="A16" s="57">
        <v>15</v>
      </c>
      <c r="B16" s="24" t="s">
        <v>71</v>
      </c>
      <c r="C16" s="3" t="s">
        <v>59</v>
      </c>
      <c r="D16" s="3" t="s">
        <v>42</v>
      </c>
      <c r="E16" s="3" t="s">
        <v>41</v>
      </c>
      <c r="F16" s="3" t="s">
        <v>55</v>
      </c>
      <c r="G16" s="6"/>
    </row>
    <row r="17" spans="1:9" ht="10.5" customHeight="1" x14ac:dyDescent="0.15">
      <c r="A17" s="57">
        <v>16</v>
      </c>
      <c r="B17" s="24" t="s">
        <v>71</v>
      </c>
      <c r="C17" s="3" t="s">
        <v>60</v>
      </c>
      <c r="D17" s="3" t="s">
        <v>42</v>
      </c>
      <c r="E17" s="3" t="s">
        <v>41</v>
      </c>
      <c r="F17" s="3" t="s">
        <v>53</v>
      </c>
      <c r="G17" s="6"/>
    </row>
    <row r="18" spans="1:9" ht="10.5" customHeight="1" x14ac:dyDescent="0.15">
      <c r="A18" s="57">
        <v>17</v>
      </c>
      <c r="B18" s="24" t="s">
        <v>71</v>
      </c>
      <c r="C18" s="3" t="s">
        <v>61</v>
      </c>
      <c r="D18" s="3" t="s">
        <v>42</v>
      </c>
      <c r="E18" s="3" t="s">
        <v>41</v>
      </c>
      <c r="F18" s="3" t="s">
        <v>54</v>
      </c>
      <c r="G18" s="6"/>
    </row>
    <row r="19" spans="1:9" ht="10.5" customHeight="1" x14ac:dyDescent="0.15">
      <c r="A19" s="57">
        <v>18</v>
      </c>
      <c r="B19" s="24" t="s">
        <v>71</v>
      </c>
      <c r="C19" s="3" t="s">
        <v>62</v>
      </c>
      <c r="D19" s="3" t="s">
        <v>42</v>
      </c>
      <c r="E19" s="3" t="s">
        <v>41</v>
      </c>
      <c r="F19" s="3" t="s">
        <v>55</v>
      </c>
      <c r="G19" s="6"/>
    </row>
    <row r="20" spans="1:9" ht="10.5" customHeight="1" x14ac:dyDescent="0.15">
      <c r="A20" s="57">
        <v>19</v>
      </c>
      <c r="B20" s="24" t="s">
        <v>71</v>
      </c>
      <c r="C20" s="3" t="s">
        <v>63</v>
      </c>
      <c r="D20" s="3" t="s">
        <v>42</v>
      </c>
      <c r="E20" s="3" t="s">
        <v>41</v>
      </c>
      <c r="F20" s="3" t="s">
        <v>53</v>
      </c>
      <c r="G20" s="6"/>
    </row>
    <row r="21" spans="1:9" ht="10.5" customHeight="1" x14ac:dyDescent="0.15">
      <c r="A21" s="57">
        <v>20</v>
      </c>
      <c r="B21" s="24" t="s">
        <v>71</v>
      </c>
      <c r="C21" s="3" t="s">
        <v>64</v>
      </c>
      <c r="D21" s="3" t="s">
        <v>42</v>
      </c>
      <c r="E21" s="3" t="s">
        <v>41</v>
      </c>
      <c r="F21" s="3" t="s">
        <v>54</v>
      </c>
      <c r="G21" s="6"/>
    </row>
    <row r="22" spans="1:9" ht="10.5" customHeight="1" x14ac:dyDescent="0.15">
      <c r="A22" s="57">
        <v>21</v>
      </c>
      <c r="B22" s="24" t="s">
        <v>71</v>
      </c>
      <c r="C22" s="3" t="s">
        <v>65</v>
      </c>
      <c r="D22" s="3" t="s">
        <v>42</v>
      </c>
      <c r="E22" s="3" t="s">
        <v>41</v>
      </c>
      <c r="F22" s="3" t="s">
        <v>55</v>
      </c>
      <c r="G22" s="6"/>
    </row>
    <row r="23" spans="1:9" ht="10.5" customHeight="1" x14ac:dyDescent="0.15">
      <c r="A23" s="57">
        <v>22</v>
      </c>
      <c r="B23" s="24" t="s">
        <v>71</v>
      </c>
      <c r="C23" s="3" t="s">
        <v>66</v>
      </c>
      <c r="D23" s="3" t="s">
        <v>42</v>
      </c>
      <c r="E23" s="3" t="s">
        <v>41</v>
      </c>
      <c r="F23" s="3" t="s">
        <v>53</v>
      </c>
      <c r="G23" s="6"/>
    </row>
    <row r="24" spans="1:9" ht="10.5" customHeight="1" x14ac:dyDescent="0.15">
      <c r="A24" s="57">
        <v>23</v>
      </c>
      <c r="B24" s="24" t="s">
        <v>71</v>
      </c>
      <c r="C24" s="3" t="s">
        <v>67</v>
      </c>
      <c r="D24" s="3" t="s">
        <v>42</v>
      </c>
      <c r="E24" s="3" t="s">
        <v>41</v>
      </c>
      <c r="F24" s="3" t="s">
        <v>54</v>
      </c>
      <c r="G24" s="6"/>
    </row>
    <row r="25" spans="1:9" ht="10.5" customHeight="1" x14ac:dyDescent="0.15">
      <c r="A25" s="57">
        <v>24</v>
      </c>
      <c r="B25" s="24" t="s">
        <v>71</v>
      </c>
      <c r="C25" s="3" t="s">
        <v>68</v>
      </c>
      <c r="D25" s="3" t="s">
        <v>42</v>
      </c>
      <c r="E25" s="3" t="s">
        <v>41</v>
      </c>
      <c r="F25" s="3" t="s">
        <v>55</v>
      </c>
      <c r="G25" s="6"/>
    </row>
    <row r="26" spans="1:9" ht="10.5" customHeight="1" x14ac:dyDescent="0.15">
      <c r="A26" s="57">
        <v>25</v>
      </c>
      <c r="B26" s="24" t="s">
        <v>71</v>
      </c>
      <c r="C26" s="3" t="s">
        <v>69</v>
      </c>
      <c r="D26" s="3" t="s">
        <v>42</v>
      </c>
      <c r="E26" s="3" t="s">
        <v>41</v>
      </c>
      <c r="F26" s="3" t="s">
        <v>53</v>
      </c>
      <c r="G26" s="6"/>
    </row>
    <row r="27" spans="1:9" ht="10.5" customHeight="1" x14ac:dyDescent="0.15">
      <c r="A27" s="57">
        <v>26</v>
      </c>
      <c r="B27" s="24" t="s">
        <v>71</v>
      </c>
      <c r="C27" s="3" t="s">
        <v>18</v>
      </c>
      <c r="D27" s="3" t="s">
        <v>42</v>
      </c>
      <c r="E27" s="3" t="s">
        <v>41</v>
      </c>
      <c r="F27" s="3" t="s">
        <v>54</v>
      </c>
      <c r="G27" s="6"/>
    </row>
    <row r="28" spans="1:9" ht="10.5" customHeight="1" x14ac:dyDescent="0.15">
      <c r="A28" s="57">
        <v>27</v>
      </c>
      <c r="B28" s="24" t="s">
        <v>71</v>
      </c>
      <c r="C28" s="3" t="s">
        <v>18</v>
      </c>
      <c r="D28" s="3" t="s">
        <v>42</v>
      </c>
      <c r="E28" s="3" t="s">
        <v>41</v>
      </c>
      <c r="F28" s="3" t="s">
        <v>55</v>
      </c>
      <c r="G28" s="6"/>
    </row>
    <row r="29" spans="1:9" ht="10.5" customHeight="1" x14ac:dyDescent="0.15">
      <c r="A29" s="57">
        <v>28</v>
      </c>
      <c r="B29" s="24" t="s">
        <v>71</v>
      </c>
      <c r="C29" s="3" t="s">
        <v>18</v>
      </c>
      <c r="D29" s="3" t="s">
        <v>42</v>
      </c>
      <c r="E29" s="3" t="s">
        <v>41</v>
      </c>
      <c r="F29" s="3" t="s">
        <v>53</v>
      </c>
      <c r="G29" s="6"/>
    </row>
    <row r="30" spans="1:9" ht="10.5" customHeight="1" x14ac:dyDescent="0.15">
      <c r="A30" s="57">
        <v>29</v>
      </c>
      <c r="B30" s="24" t="s">
        <v>71</v>
      </c>
      <c r="C30" s="3" t="s">
        <v>18</v>
      </c>
      <c r="D30" s="3" t="s">
        <v>42</v>
      </c>
      <c r="E30" s="3" t="s">
        <v>41</v>
      </c>
      <c r="F30" s="3" t="s">
        <v>54</v>
      </c>
      <c r="G30" s="6"/>
    </row>
    <row r="31" spans="1:9" ht="10.5" customHeight="1" x14ac:dyDescent="0.15">
      <c r="A31" s="57">
        <v>30</v>
      </c>
      <c r="B31" s="24" t="s">
        <v>71</v>
      </c>
      <c r="C31" s="3" t="s">
        <v>18</v>
      </c>
      <c r="D31" s="3" t="s">
        <v>42</v>
      </c>
      <c r="E31" s="3" t="s">
        <v>41</v>
      </c>
      <c r="F31" s="3" t="s">
        <v>53</v>
      </c>
      <c r="I31" s="23"/>
    </row>
    <row r="32" spans="1:9" s="3" customFormat="1" ht="10.5" customHeight="1" x14ac:dyDescent="0.15">
      <c r="A32" s="57">
        <v>31</v>
      </c>
      <c r="B32" s="24" t="s">
        <v>72</v>
      </c>
      <c r="C32" s="3" t="s">
        <v>18</v>
      </c>
      <c r="D32" s="3" t="s">
        <v>42</v>
      </c>
      <c r="E32" s="3" t="s">
        <v>41</v>
      </c>
      <c r="F32" s="3" t="s">
        <v>54</v>
      </c>
      <c r="G32" s="6"/>
    </row>
    <row r="33" spans="1:7" s="3" customFormat="1" ht="10.5" customHeight="1" x14ac:dyDescent="0.15">
      <c r="A33" s="57">
        <v>32</v>
      </c>
      <c r="B33" s="24" t="s">
        <v>73</v>
      </c>
      <c r="C33" s="3" t="s">
        <v>18</v>
      </c>
      <c r="D33" s="3" t="s">
        <v>42</v>
      </c>
      <c r="E33" s="3" t="s">
        <v>41</v>
      </c>
      <c r="F33" s="3" t="s">
        <v>55</v>
      </c>
      <c r="G33" s="6"/>
    </row>
    <row r="34" spans="1:7" s="3" customFormat="1" ht="10.5" customHeight="1" x14ac:dyDescent="0.15">
      <c r="A34" s="57">
        <v>33</v>
      </c>
      <c r="B34" s="24" t="s">
        <v>74</v>
      </c>
      <c r="C34" s="3" t="s">
        <v>18</v>
      </c>
      <c r="D34" s="3" t="s">
        <v>42</v>
      </c>
      <c r="E34" s="3" t="s">
        <v>41</v>
      </c>
      <c r="F34" s="3" t="s">
        <v>53</v>
      </c>
      <c r="G34" s="6"/>
    </row>
    <row r="35" spans="1:7" s="3" customFormat="1" ht="10.5" customHeight="1" x14ac:dyDescent="0.15">
      <c r="A35" s="57">
        <v>34</v>
      </c>
      <c r="B35" s="24" t="s">
        <v>75</v>
      </c>
      <c r="C35" s="3" t="s">
        <v>18</v>
      </c>
      <c r="D35" s="3" t="s">
        <v>42</v>
      </c>
      <c r="E35" s="3" t="s">
        <v>41</v>
      </c>
      <c r="F35" s="3" t="s">
        <v>54</v>
      </c>
      <c r="G35" s="6"/>
    </row>
    <row r="36" spans="1:7" s="3" customFormat="1" ht="10.5" customHeight="1" x14ac:dyDescent="0.15">
      <c r="A36" s="57">
        <v>35</v>
      </c>
      <c r="B36" s="24" t="s">
        <v>76</v>
      </c>
      <c r="C36" s="3" t="s">
        <v>18</v>
      </c>
      <c r="D36" s="3" t="s">
        <v>42</v>
      </c>
      <c r="E36" s="3" t="s">
        <v>41</v>
      </c>
      <c r="F36" s="3" t="s">
        <v>55</v>
      </c>
      <c r="G36" s="6"/>
    </row>
    <row r="37" spans="1:7" s="3" customFormat="1" ht="10.5" customHeight="1" x14ac:dyDescent="0.15">
      <c r="A37" s="57">
        <v>36</v>
      </c>
      <c r="B37" s="24" t="s">
        <v>77</v>
      </c>
      <c r="C37" s="3" t="s">
        <v>18</v>
      </c>
      <c r="D37" s="3" t="s">
        <v>42</v>
      </c>
      <c r="E37" s="3" t="s">
        <v>41</v>
      </c>
      <c r="F37" s="3" t="s">
        <v>53</v>
      </c>
      <c r="G37" s="6"/>
    </row>
    <row r="38" spans="1:7" s="3" customFormat="1" ht="10.5" customHeight="1" x14ac:dyDescent="0.15">
      <c r="A38" s="57">
        <v>37</v>
      </c>
      <c r="B38" s="24" t="s">
        <v>78</v>
      </c>
      <c r="C38" s="3" t="s">
        <v>18</v>
      </c>
      <c r="D38" s="3" t="s">
        <v>42</v>
      </c>
      <c r="E38" s="3" t="s">
        <v>41</v>
      </c>
      <c r="F38" s="3" t="s">
        <v>54</v>
      </c>
      <c r="G38" s="6"/>
    </row>
    <row r="39" spans="1:7" s="3" customFormat="1" ht="10.5" customHeight="1" x14ac:dyDescent="0.15">
      <c r="A39" s="57">
        <v>38</v>
      </c>
      <c r="B39" s="24" t="s">
        <v>79</v>
      </c>
      <c r="C39" s="3" t="s">
        <v>18</v>
      </c>
      <c r="D39" s="3" t="s">
        <v>42</v>
      </c>
      <c r="E39" s="3" t="s">
        <v>41</v>
      </c>
      <c r="F39" s="3" t="s">
        <v>55</v>
      </c>
      <c r="G39" s="6"/>
    </row>
    <row r="40" spans="1:7" s="3" customFormat="1" ht="10.5" customHeight="1" x14ac:dyDescent="0.15">
      <c r="A40" s="57">
        <v>39</v>
      </c>
      <c r="B40" s="24" t="s">
        <v>80</v>
      </c>
      <c r="C40" s="3" t="s">
        <v>18</v>
      </c>
      <c r="D40" s="3" t="s">
        <v>42</v>
      </c>
      <c r="E40" s="3" t="s">
        <v>41</v>
      </c>
      <c r="F40" s="3" t="s">
        <v>53</v>
      </c>
      <c r="G40" s="6"/>
    </row>
    <row r="41" spans="1:7" s="3" customFormat="1" ht="10.5" customHeight="1" x14ac:dyDescent="0.15">
      <c r="A41" s="57">
        <v>40</v>
      </c>
      <c r="B41" s="24" t="s">
        <v>81</v>
      </c>
      <c r="C41" s="3" t="s">
        <v>18</v>
      </c>
      <c r="D41" s="3" t="s">
        <v>42</v>
      </c>
      <c r="E41" s="3" t="s">
        <v>41</v>
      </c>
      <c r="F41" s="3" t="s">
        <v>54</v>
      </c>
      <c r="G41" s="6"/>
    </row>
    <row r="42" spans="1:7" s="3" customFormat="1" ht="10.5" customHeight="1" x14ac:dyDescent="0.15">
      <c r="A42" s="57">
        <v>41</v>
      </c>
      <c r="B42" s="24" t="s">
        <v>82</v>
      </c>
      <c r="C42" s="3" t="s">
        <v>18</v>
      </c>
      <c r="D42" s="3" t="s">
        <v>42</v>
      </c>
      <c r="E42" s="3" t="s">
        <v>41</v>
      </c>
      <c r="F42" s="3" t="s">
        <v>55</v>
      </c>
      <c r="G42" s="6"/>
    </row>
    <row r="43" spans="1:7" s="3" customFormat="1" ht="10.5" customHeight="1" x14ac:dyDescent="0.15">
      <c r="A43" s="57">
        <v>42</v>
      </c>
      <c r="B43" s="24" t="s">
        <v>83</v>
      </c>
      <c r="C43" s="3" t="s">
        <v>18</v>
      </c>
      <c r="D43" s="3" t="s">
        <v>42</v>
      </c>
      <c r="E43" s="3" t="s">
        <v>41</v>
      </c>
      <c r="F43" s="3" t="s">
        <v>53</v>
      </c>
      <c r="G43" s="6"/>
    </row>
    <row r="44" spans="1:7" s="3" customFormat="1" ht="10.5" customHeight="1" x14ac:dyDescent="0.15">
      <c r="A44" s="57">
        <v>43</v>
      </c>
      <c r="B44" s="24" t="s">
        <v>84</v>
      </c>
      <c r="C44" s="3" t="s">
        <v>18</v>
      </c>
      <c r="D44" s="3" t="s">
        <v>42</v>
      </c>
      <c r="E44" s="3" t="s">
        <v>41</v>
      </c>
      <c r="F44" s="3" t="s">
        <v>54</v>
      </c>
      <c r="G44" s="6"/>
    </row>
    <row r="45" spans="1:7" s="3" customFormat="1" ht="10.5" customHeight="1" x14ac:dyDescent="0.15">
      <c r="A45" s="57">
        <v>44</v>
      </c>
      <c r="B45" s="24" t="s">
        <v>85</v>
      </c>
      <c r="C45" s="3" t="s">
        <v>18</v>
      </c>
      <c r="D45" s="3" t="s">
        <v>42</v>
      </c>
      <c r="E45" s="3" t="s">
        <v>41</v>
      </c>
      <c r="F45" s="3" t="s">
        <v>55</v>
      </c>
      <c r="G45" s="6"/>
    </row>
    <row r="46" spans="1:7" s="3" customFormat="1" ht="10.5" customHeight="1" x14ac:dyDescent="0.15">
      <c r="A46" s="57">
        <v>45</v>
      </c>
      <c r="B46" s="24" t="s">
        <v>86</v>
      </c>
      <c r="C46" s="3" t="s">
        <v>18</v>
      </c>
      <c r="D46" s="3" t="s">
        <v>42</v>
      </c>
      <c r="E46" s="3" t="s">
        <v>41</v>
      </c>
      <c r="F46" s="3" t="s">
        <v>53</v>
      </c>
      <c r="G46" s="6"/>
    </row>
    <row r="47" spans="1:7" s="3" customFormat="1" ht="10.5" customHeight="1" x14ac:dyDescent="0.15">
      <c r="A47" s="57">
        <v>46</v>
      </c>
      <c r="B47" s="24" t="s">
        <v>87</v>
      </c>
      <c r="C47" s="3" t="s">
        <v>18</v>
      </c>
      <c r="D47" s="3" t="s">
        <v>42</v>
      </c>
      <c r="E47" s="3" t="s">
        <v>41</v>
      </c>
      <c r="F47" s="3" t="s">
        <v>54</v>
      </c>
      <c r="G47" s="6"/>
    </row>
    <row r="48" spans="1:7" s="3" customFormat="1" ht="10.5" customHeight="1" x14ac:dyDescent="0.15">
      <c r="A48" s="57">
        <v>47</v>
      </c>
      <c r="B48" s="24" t="s">
        <v>88</v>
      </c>
      <c r="C48" s="3" t="s">
        <v>18</v>
      </c>
      <c r="D48" s="3" t="s">
        <v>42</v>
      </c>
      <c r="E48" s="3" t="s">
        <v>41</v>
      </c>
      <c r="F48" s="3" t="s">
        <v>55</v>
      </c>
      <c r="G48" s="6"/>
    </row>
    <row r="49" spans="1:7" s="3" customFormat="1" ht="10.5" customHeight="1" x14ac:dyDescent="0.15">
      <c r="A49" s="57">
        <v>48</v>
      </c>
      <c r="B49" s="24" t="s">
        <v>89</v>
      </c>
      <c r="C49" s="3" t="s">
        <v>18</v>
      </c>
      <c r="D49" s="3" t="s">
        <v>42</v>
      </c>
      <c r="E49" s="3" t="s">
        <v>41</v>
      </c>
      <c r="F49" s="3" t="s">
        <v>53</v>
      </c>
      <c r="G49" s="6"/>
    </row>
    <row r="50" spans="1:7" s="3" customFormat="1" ht="10.5" customHeight="1" x14ac:dyDescent="0.15">
      <c r="A50" s="57">
        <v>49</v>
      </c>
      <c r="B50" s="24" t="s">
        <v>90</v>
      </c>
      <c r="C50" s="3" t="s">
        <v>18</v>
      </c>
      <c r="D50" s="3" t="s">
        <v>42</v>
      </c>
      <c r="E50" s="3" t="s">
        <v>41</v>
      </c>
      <c r="F50" s="3" t="s">
        <v>54</v>
      </c>
      <c r="G50" s="6"/>
    </row>
    <row r="51" spans="1:7" s="3" customFormat="1" ht="10.5" customHeight="1" x14ac:dyDescent="0.15">
      <c r="A51" s="57">
        <v>50</v>
      </c>
      <c r="B51" s="24" t="s">
        <v>91</v>
      </c>
      <c r="C51" s="3" t="s">
        <v>18</v>
      </c>
      <c r="D51" s="3" t="s">
        <v>42</v>
      </c>
      <c r="E51" s="3" t="s">
        <v>41</v>
      </c>
      <c r="F51" s="3" t="s">
        <v>53</v>
      </c>
      <c r="G51" s="6"/>
    </row>
    <row r="52" spans="1:7" s="3" customFormat="1" ht="10.5" customHeight="1" x14ac:dyDescent="0.15">
      <c r="A52" s="57">
        <v>51</v>
      </c>
      <c r="B52" s="24" t="s">
        <v>92</v>
      </c>
      <c r="C52" s="3" t="s">
        <v>18</v>
      </c>
      <c r="D52" s="3" t="s">
        <v>42</v>
      </c>
      <c r="E52" s="3" t="s">
        <v>41</v>
      </c>
      <c r="F52" s="3" t="s">
        <v>54</v>
      </c>
      <c r="G52" s="6"/>
    </row>
    <row r="53" spans="1:7" s="3" customFormat="1" ht="10.5" customHeight="1" x14ac:dyDescent="0.15">
      <c r="A53" s="57">
        <v>52</v>
      </c>
      <c r="B53" s="24" t="s">
        <v>93</v>
      </c>
      <c r="C53" s="3" t="s">
        <v>18</v>
      </c>
      <c r="D53" s="3" t="s">
        <v>42</v>
      </c>
      <c r="E53" s="3" t="s">
        <v>41</v>
      </c>
      <c r="F53" s="3" t="s">
        <v>55</v>
      </c>
      <c r="G53" s="6"/>
    </row>
    <row r="54" spans="1:7" s="3" customFormat="1" ht="10.5" customHeight="1" x14ac:dyDescent="0.15">
      <c r="A54" s="57">
        <v>53</v>
      </c>
      <c r="B54" s="24" t="s">
        <v>94</v>
      </c>
      <c r="C54" s="3" t="s">
        <v>18</v>
      </c>
      <c r="D54" s="3" t="s">
        <v>42</v>
      </c>
      <c r="E54" s="3" t="s">
        <v>41</v>
      </c>
      <c r="F54" s="3" t="s">
        <v>53</v>
      </c>
      <c r="G54" s="6"/>
    </row>
    <row r="55" spans="1:7" s="3" customFormat="1" ht="10.5" customHeight="1" x14ac:dyDescent="0.15">
      <c r="A55" s="57">
        <v>54</v>
      </c>
      <c r="B55" s="24" t="s">
        <v>95</v>
      </c>
      <c r="C55" s="3" t="s">
        <v>18</v>
      </c>
      <c r="D55" s="3" t="s">
        <v>42</v>
      </c>
      <c r="E55" s="3" t="s">
        <v>41</v>
      </c>
      <c r="F55" s="3" t="s">
        <v>54</v>
      </c>
      <c r="G55" s="6"/>
    </row>
    <row r="56" spans="1:7" s="3" customFormat="1" ht="10.5" customHeight="1" x14ac:dyDescent="0.15">
      <c r="A56" s="57">
        <v>55</v>
      </c>
      <c r="B56" s="24" t="s">
        <v>96</v>
      </c>
      <c r="C56" s="3" t="s">
        <v>18</v>
      </c>
      <c r="D56" s="3" t="s">
        <v>42</v>
      </c>
      <c r="E56" s="3" t="s">
        <v>41</v>
      </c>
      <c r="F56" s="3" t="s">
        <v>55</v>
      </c>
      <c r="G56" s="6"/>
    </row>
    <row r="57" spans="1:7" s="3" customFormat="1" ht="10.5" customHeight="1" x14ac:dyDescent="0.15">
      <c r="A57" s="57">
        <v>56</v>
      </c>
      <c r="B57" s="24" t="s">
        <v>97</v>
      </c>
      <c r="C57" s="3" t="s">
        <v>18</v>
      </c>
      <c r="D57" s="3" t="s">
        <v>42</v>
      </c>
      <c r="E57" s="3" t="s">
        <v>41</v>
      </c>
      <c r="F57" s="3" t="s">
        <v>53</v>
      </c>
      <c r="G57" s="6"/>
    </row>
    <row r="58" spans="1:7" s="3" customFormat="1" ht="10.5" customHeight="1" x14ac:dyDescent="0.15">
      <c r="A58" s="57">
        <v>57</v>
      </c>
      <c r="B58" s="24" t="s">
        <v>98</v>
      </c>
      <c r="C58" s="3" t="s">
        <v>18</v>
      </c>
      <c r="D58" s="3" t="s">
        <v>42</v>
      </c>
      <c r="E58" s="3" t="s">
        <v>41</v>
      </c>
      <c r="F58" s="3" t="s">
        <v>54</v>
      </c>
      <c r="G58" s="6"/>
    </row>
    <row r="59" spans="1:7" s="3" customFormat="1" ht="10.5" customHeight="1" x14ac:dyDescent="0.15">
      <c r="A59" s="57">
        <v>58</v>
      </c>
      <c r="B59" s="24" t="s">
        <v>99</v>
      </c>
      <c r="C59" s="3" t="s">
        <v>18</v>
      </c>
      <c r="D59" s="3" t="s">
        <v>42</v>
      </c>
      <c r="E59" s="3" t="s">
        <v>41</v>
      </c>
      <c r="F59" s="3" t="s">
        <v>55</v>
      </c>
      <c r="G59" s="6"/>
    </row>
    <row r="60" spans="1:7" s="3" customFormat="1" ht="10.5" customHeight="1" x14ac:dyDescent="0.15">
      <c r="A60" s="57">
        <v>59</v>
      </c>
      <c r="B60" s="24" t="s">
        <v>100</v>
      </c>
      <c r="C60" s="3" t="s">
        <v>18</v>
      </c>
      <c r="D60" s="3" t="s">
        <v>42</v>
      </c>
      <c r="E60" s="3" t="s">
        <v>41</v>
      </c>
      <c r="F60" s="3" t="s">
        <v>53</v>
      </c>
      <c r="G60" s="6"/>
    </row>
    <row r="61" spans="1:7" s="3" customFormat="1" ht="10.5" customHeight="1" x14ac:dyDescent="0.15">
      <c r="A61" s="57">
        <v>60</v>
      </c>
      <c r="B61" s="24" t="s">
        <v>101</v>
      </c>
      <c r="C61" s="3" t="s">
        <v>18</v>
      </c>
      <c r="D61" s="3" t="s">
        <v>42</v>
      </c>
      <c r="E61" s="3" t="s">
        <v>41</v>
      </c>
      <c r="F61" s="3" t="s">
        <v>54</v>
      </c>
      <c r="G61" s="6"/>
    </row>
    <row r="62" spans="1:7" s="3" customFormat="1" ht="10.5" customHeight="1" x14ac:dyDescent="0.15">
      <c r="A62" s="57">
        <v>61</v>
      </c>
      <c r="B62" s="24" t="s">
        <v>102</v>
      </c>
      <c r="C62" s="3" t="s">
        <v>18</v>
      </c>
      <c r="D62" s="3" t="s">
        <v>42</v>
      </c>
      <c r="E62" s="3" t="s">
        <v>41</v>
      </c>
      <c r="F62" s="3" t="s">
        <v>55</v>
      </c>
      <c r="G62" s="6"/>
    </row>
    <row r="63" spans="1:7" s="3" customFormat="1" ht="10.5" customHeight="1" x14ac:dyDescent="0.15">
      <c r="A63" s="57">
        <v>62</v>
      </c>
      <c r="B63" s="24" t="s">
        <v>103</v>
      </c>
      <c r="C63" s="3" t="s">
        <v>18</v>
      </c>
      <c r="D63" s="3" t="s">
        <v>42</v>
      </c>
      <c r="E63" s="3" t="s">
        <v>41</v>
      </c>
      <c r="F63" s="3" t="s">
        <v>53</v>
      </c>
      <c r="G63" s="6"/>
    </row>
    <row r="64" spans="1:7" s="3" customFormat="1" ht="10.5" customHeight="1" x14ac:dyDescent="0.15">
      <c r="A64" s="57">
        <v>63</v>
      </c>
      <c r="B64" s="24" t="s">
        <v>104</v>
      </c>
      <c r="C64" s="3" t="s">
        <v>18</v>
      </c>
      <c r="D64" s="3" t="s">
        <v>42</v>
      </c>
      <c r="E64" s="3" t="s">
        <v>41</v>
      </c>
      <c r="F64" s="3" t="s">
        <v>54</v>
      </c>
      <c r="G64" s="6"/>
    </row>
    <row r="65" spans="1:7" s="3" customFormat="1" ht="10.5" customHeight="1" x14ac:dyDescent="0.15">
      <c r="A65" s="57">
        <v>64</v>
      </c>
      <c r="B65" s="24" t="s">
        <v>105</v>
      </c>
      <c r="C65" s="3" t="s">
        <v>18</v>
      </c>
      <c r="D65" s="3" t="s">
        <v>42</v>
      </c>
      <c r="E65" s="3" t="s">
        <v>41</v>
      </c>
      <c r="F65" s="3" t="s">
        <v>55</v>
      </c>
      <c r="G65" s="6"/>
    </row>
    <row r="66" spans="1:7" s="3" customFormat="1" ht="10.5" customHeight="1" x14ac:dyDescent="0.15">
      <c r="A66" s="57">
        <v>65</v>
      </c>
      <c r="B66" s="24" t="s">
        <v>106</v>
      </c>
      <c r="C66" s="3" t="s">
        <v>18</v>
      </c>
      <c r="D66" s="3" t="s">
        <v>42</v>
      </c>
      <c r="E66" s="3" t="s">
        <v>41</v>
      </c>
      <c r="F66" s="3" t="s">
        <v>53</v>
      </c>
      <c r="G66" s="6"/>
    </row>
    <row r="67" spans="1:7" s="3" customFormat="1" ht="10.5" customHeight="1" x14ac:dyDescent="0.15">
      <c r="A67" s="57">
        <v>66</v>
      </c>
      <c r="B67" s="24" t="s">
        <v>107</v>
      </c>
      <c r="C67" s="3" t="s">
        <v>18</v>
      </c>
      <c r="D67" s="3" t="s">
        <v>42</v>
      </c>
      <c r="E67" s="3" t="s">
        <v>41</v>
      </c>
      <c r="F67" s="3" t="s">
        <v>54</v>
      </c>
      <c r="G67" s="6"/>
    </row>
    <row r="68" spans="1:7" s="3" customFormat="1" ht="10.5" customHeight="1" x14ac:dyDescent="0.15">
      <c r="A68" s="57">
        <v>67</v>
      </c>
      <c r="B68" s="24" t="s">
        <v>108</v>
      </c>
      <c r="C68" s="3" t="s">
        <v>18</v>
      </c>
      <c r="D68" s="3" t="s">
        <v>42</v>
      </c>
      <c r="E68" s="3" t="s">
        <v>41</v>
      </c>
      <c r="F68" s="3" t="s">
        <v>55</v>
      </c>
      <c r="G68" s="6"/>
    </row>
    <row r="69" spans="1:7" s="3" customFormat="1" ht="10.5" customHeight="1" x14ac:dyDescent="0.15">
      <c r="A69" s="57">
        <v>68</v>
      </c>
      <c r="B69" s="24" t="s">
        <v>109</v>
      </c>
      <c r="C69" s="3" t="s">
        <v>18</v>
      </c>
      <c r="D69" s="3" t="s">
        <v>42</v>
      </c>
      <c r="E69" s="3" t="s">
        <v>41</v>
      </c>
      <c r="F69" s="3" t="s">
        <v>53</v>
      </c>
      <c r="G69" s="6"/>
    </row>
    <row r="70" spans="1:7" s="3" customFormat="1" ht="10.5" customHeight="1" x14ac:dyDescent="0.15">
      <c r="A70" s="57">
        <v>69</v>
      </c>
      <c r="B70" s="24" t="s">
        <v>110</v>
      </c>
      <c r="C70" s="3" t="s">
        <v>18</v>
      </c>
      <c r="D70" s="3" t="s">
        <v>42</v>
      </c>
      <c r="E70" s="3" t="s">
        <v>41</v>
      </c>
      <c r="F70" s="3" t="s">
        <v>54</v>
      </c>
      <c r="G70" s="6"/>
    </row>
    <row r="71" spans="1:7" s="3" customFormat="1" ht="10.5" customHeight="1" x14ac:dyDescent="0.15">
      <c r="A71" s="57">
        <v>70</v>
      </c>
      <c r="B71" s="24" t="s">
        <v>111</v>
      </c>
      <c r="C71" s="3" t="s">
        <v>18</v>
      </c>
      <c r="D71" s="3" t="s">
        <v>42</v>
      </c>
      <c r="E71" s="3" t="s">
        <v>41</v>
      </c>
      <c r="F71" s="3" t="s">
        <v>53</v>
      </c>
      <c r="G71" s="6"/>
    </row>
    <row r="72" spans="1:7" s="3" customFormat="1" ht="10.5" customHeight="1" x14ac:dyDescent="0.15">
      <c r="A72" s="57">
        <v>71</v>
      </c>
      <c r="B72" s="24" t="s">
        <v>112</v>
      </c>
      <c r="C72" s="3" t="s">
        <v>18</v>
      </c>
      <c r="D72" s="3" t="s">
        <v>42</v>
      </c>
      <c r="E72" s="3" t="s">
        <v>41</v>
      </c>
      <c r="F72" s="3" t="s">
        <v>54</v>
      </c>
      <c r="G72" s="6"/>
    </row>
    <row r="73" spans="1:7" s="3" customFormat="1" ht="10.5" customHeight="1" x14ac:dyDescent="0.15">
      <c r="A73" s="57">
        <v>72</v>
      </c>
      <c r="B73" s="24" t="s">
        <v>113</v>
      </c>
      <c r="C73" s="3" t="s">
        <v>18</v>
      </c>
      <c r="D73" s="3" t="s">
        <v>42</v>
      </c>
      <c r="E73" s="3" t="s">
        <v>41</v>
      </c>
      <c r="F73" s="3" t="s">
        <v>55</v>
      </c>
      <c r="G73" s="6"/>
    </row>
    <row r="74" spans="1:7" s="3" customFormat="1" ht="10.5" customHeight="1" x14ac:dyDescent="0.15">
      <c r="A74" s="57">
        <v>73</v>
      </c>
      <c r="B74" s="24" t="s">
        <v>114</v>
      </c>
      <c r="C74" s="3" t="s">
        <v>18</v>
      </c>
      <c r="D74" s="3" t="s">
        <v>42</v>
      </c>
      <c r="E74" s="3" t="s">
        <v>41</v>
      </c>
      <c r="F74" s="3" t="s">
        <v>53</v>
      </c>
      <c r="G74" s="6"/>
    </row>
    <row r="75" spans="1:7" s="3" customFormat="1" ht="10.5" customHeight="1" x14ac:dyDescent="0.15">
      <c r="A75" s="57">
        <v>74</v>
      </c>
      <c r="B75" s="24" t="s">
        <v>115</v>
      </c>
      <c r="C75" s="3" t="s">
        <v>18</v>
      </c>
      <c r="D75" s="3" t="s">
        <v>42</v>
      </c>
      <c r="E75" s="3" t="s">
        <v>41</v>
      </c>
      <c r="F75" s="3" t="s">
        <v>54</v>
      </c>
      <c r="G75" s="6"/>
    </row>
    <row r="76" spans="1:7" s="3" customFormat="1" ht="10.5" customHeight="1" x14ac:dyDescent="0.15">
      <c r="A76" s="57">
        <v>75</v>
      </c>
      <c r="B76" s="24" t="s">
        <v>116</v>
      </c>
      <c r="C76" s="3" t="s">
        <v>18</v>
      </c>
      <c r="D76" s="3" t="s">
        <v>42</v>
      </c>
      <c r="E76" s="3" t="s">
        <v>41</v>
      </c>
      <c r="F76" s="3" t="s">
        <v>55</v>
      </c>
      <c r="G76" s="6"/>
    </row>
    <row r="77" spans="1:7" s="3" customFormat="1" ht="10.5" customHeight="1" x14ac:dyDescent="0.15">
      <c r="A77" s="57">
        <v>76</v>
      </c>
      <c r="B77" s="24" t="s">
        <v>117</v>
      </c>
      <c r="C77" s="3" t="s">
        <v>18</v>
      </c>
      <c r="D77" s="3" t="s">
        <v>42</v>
      </c>
      <c r="E77" s="3" t="s">
        <v>41</v>
      </c>
      <c r="F77" s="3" t="s">
        <v>53</v>
      </c>
      <c r="G77" s="6"/>
    </row>
    <row r="78" spans="1:7" s="3" customFormat="1" ht="10.5" customHeight="1" x14ac:dyDescent="0.15">
      <c r="A78" s="57">
        <v>77</v>
      </c>
      <c r="B78" s="24" t="s">
        <v>118</v>
      </c>
      <c r="C78" s="3" t="s">
        <v>18</v>
      </c>
      <c r="D78" s="3" t="s">
        <v>42</v>
      </c>
      <c r="E78" s="3" t="s">
        <v>41</v>
      </c>
      <c r="F78" s="3" t="s">
        <v>54</v>
      </c>
      <c r="G78" s="6"/>
    </row>
    <row r="79" spans="1:7" s="3" customFormat="1" ht="10.5" customHeight="1" x14ac:dyDescent="0.15">
      <c r="A79" s="57">
        <v>78</v>
      </c>
      <c r="B79" s="24" t="s">
        <v>119</v>
      </c>
      <c r="C79" s="3" t="s">
        <v>18</v>
      </c>
      <c r="D79" s="3" t="s">
        <v>42</v>
      </c>
      <c r="E79" s="3" t="s">
        <v>41</v>
      </c>
      <c r="F79" s="3" t="s">
        <v>55</v>
      </c>
      <c r="G79" s="6"/>
    </row>
    <row r="80" spans="1:7" s="3" customFormat="1" ht="10.5" customHeight="1" x14ac:dyDescent="0.15">
      <c r="A80" s="57">
        <v>79</v>
      </c>
      <c r="B80" s="24" t="s">
        <v>120</v>
      </c>
      <c r="C80" s="3" t="s">
        <v>18</v>
      </c>
      <c r="D80" s="3" t="s">
        <v>42</v>
      </c>
      <c r="E80" s="3" t="s">
        <v>41</v>
      </c>
      <c r="F80" s="3" t="s">
        <v>53</v>
      </c>
      <c r="G80" s="6"/>
    </row>
    <row r="81" spans="1:7" s="3" customFormat="1" ht="10.5" customHeight="1" x14ac:dyDescent="0.15">
      <c r="A81" s="57">
        <v>80</v>
      </c>
      <c r="B81" s="24" t="s">
        <v>121</v>
      </c>
      <c r="C81" s="3" t="s">
        <v>18</v>
      </c>
      <c r="D81" s="3" t="s">
        <v>42</v>
      </c>
      <c r="E81" s="3" t="s">
        <v>41</v>
      </c>
      <c r="F81" s="3" t="s">
        <v>54</v>
      </c>
      <c r="G81" s="6"/>
    </row>
    <row r="82" spans="1:7" s="3" customFormat="1" ht="10.5" customHeight="1" x14ac:dyDescent="0.15">
      <c r="A82" s="57">
        <v>81</v>
      </c>
      <c r="B82" s="24" t="s">
        <v>122</v>
      </c>
      <c r="C82" s="3" t="s">
        <v>18</v>
      </c>
      <c r="D82" s="3" t="s">
        <v>42</v>
      </c>
      <c r="E82" s="3" t="s">
        <v>41</v>
      </c>
      <c r="F82" s="3" t="s">
        <v>55</v>
      </c>
      <c r="G82" s="6"/>
    </row>
    <row r="83" spans="1:7" s="3" customFormat="1" ht="10.5" customHeight="1" x14ac:dyDescent="0.15">
      <c r="A83" s="57">
        <v>82</v>
      </c>
      <c r="B83" s="24" t="s">
        <v>123</v>
      </c>
      <c r="C83" s="3" t="s">
        <v>18</v>
      </c>
      <c r="D83" s="3" t="s">
        <v>42</v>
      </c>
      <c r="E83" s="3" t="s">
        <v>41</v>
      </c>
      <c r="F83" s="3" t="s">
        <v>53</v>
      </c>
      <c r="G83" s="6"/>
    </row>
    <row r="84" spans="1:7" s="3" customFormat="1" ht="10.5" customHeight="1" x14ac:dyDescent="0.15">
      <c r="A84" s="57">
        <v>83</v>
      </c>
      <c r="B84" s="24" t="s">
        <v>124</v>
      </c>
      <c r="C84" s="3" t="s">
        <v>18</v>
      </c>
      <c r="D84" s="3" t="s">
        <v>42</v>
      </c>
      <c r="E84" s="3" t="s">
        <v>41</v>
      </c>
      <c r="F84" s="3" t="s">
        <v>54</v>
      </c>
      <c r="G84" s="6"/>
    </row>
    <row r="85" spans="1:7" s="3" customFormat="1" ht="10.5" customHeight="1" x14ac:dyDescent="0.15">
      <c r="A85" s="57">
        <v>84</v>
      </c>
      <c r="B85" s="24" t="s">
        <v>125</v>
      </c>
      <c r="C85" s="3" t="s">
        <v>18</v>
      </c>
      <c r="D85" s="3" t="s">
        <v>42</v>
      </c>
      <c r="E85" s="3" t="s">
        <v>41</v>
      </c>
      <c r="F85" s="3" t="s">
        <v>55</v>
      </c>
      <c r="G85" s="6"/>
    </row>
    <row r="86" spans="1:7" s="3" customFormat="1" ht="10.5" customHeight="1" x14ac:dyDescent="0.15">
      <c r="A86" s="57">
        <v>85</v>
      </c>
      <c r="B86" s="24" t="s">
        <v>126</v>
      </c>
      <c r="C86" s="3" t="s">
        <v>18</v>
      </c>
      <c r="D86" s="3" t="s">
        <v>42</v>
      </c>
      <c r="E86" s="3" t="s">
        <v>41</v>
      </c>
      <c r="F86" s="3" t="s">
        <v>53</v>
      </c>
      <c r="G86" s="6"/>
    </row>
    <row r="87" spans="1:7" s="3" customFormat="1" ht="10.5" customHeight="1" x14ac:dyDescent="0.15">
      <c r="A87" s="57">
        <v>86</v>
      </c>
      <c r="B87" s="24" t="s">
        <v>127</v>
      </c>
      <c r="C87" s="3" t="s">
        <v>18</v>
      </c>
      <c r="D87" s="3" t="s">
        <v>42</v>
      </c>
      <c r="E87" s="3" t="s">
        <v>41</v>
      </c>
      <c r="F87" s="3" t="s">
        <v>54</v>
      </c>
      <c r="G87" s="6"/>
    </row>
    <row r="88" spans="1:7" s="3" customFormat="1" ht="10.5" customHeight="1" x14ac:dyDescent="0.15">
      <c r="A88" s="57">
        <v>87</v>
      </c>
      <c r="B88" s="24" t="s">
        <v>128</v>
      </c>
      <c r="C88" s="3" t="s">
        <v>18</v>
      </c>
      <c r="D88" s="3" t="s">
        <v>42</v>
      </c>
      <c r="E88" s="3" t="s">
        <v>41</v>
      </c>
      <c r="F88" s="3" t="s">
        <v>55</v>
      </c>
      <c r="G88" s="6"/>
    </row>
    <row r="89" spans="1:7" s="3" customFormat="1" ht="10.5" customHeight="1" x14ac:dyDescent="0.15">
      <c r="A89" s="57">
        <v>88</v>
      </c>
      <c r="B89" s="24" t="s">
        <v>129</v>
      </c>
      <c r="C89" s="3" t="s">
        <v>18</v>
      </c>
      <c r="D89" s="3" t="s">
        <v>42</v>
      </c>
      <c r="E89" s="3" t="s">
        <v>41</v>
      </c>
      <c r="F89" s="3" t="s">
        <v>53</v>
      </c>
      <c r="G89" s="6"/>
    </row>
    <row r="90" spans="1:7" s="3" customFormat="1" ht="10.5" customHeight="1" x14ac:dyDescent="0.15">
      <c r="A90" s="57">
        <v>89</v>
      </c>
      <c r="B90" s="24" t="s">
        <v>130</v>
      </c>
      <c r="C90" s="3" t="s">
        <v>18</v>
      </c>
      <c r="D90" s="3" t="s">
        <v>42</v>
      </c>
      <c r="E90" s="3" t="s">
        <v>41</v>
      </c>
      <c r="F90" s="3" t="s">
        <v>54</v>
      </c>
      <c r="G90" s="6"/>
    </row>
    <row r="91" spans="1:7" s="3" customFormat="1" ht="10.5" customHeight="1" x14ac:dyDescent="0.15">
      <c r="A91" s="57">
        <v>90</v>
      </c>
      <c r="B91" s="24" t="s">
        <v>131</v>
      </c>
      <c r="C91" s="3" t="s">
        <v>18</v>
      </c>
      <c r="D91" s="3" t="s">
        <v>42</v>
      </c>
      <c r="E91" s="3" t="s">
        <v>41</v>
      </c>
      <c r="F91" s="3" t="s">
        <v>53</v>
      </c>
      <c r="G91" s="6"/>
    </row>
    <row r="92" spans="1:7" s="3" customFormat="1" ht="10.5" customHeight="1" x14ac:dyDescent="0.15">
      <c r="A92" s="57">
        <v>91</v>
      </c>
      <c r="B92" s="24" t="s">
        <v>132</v>
      </c>
      <c r="C92" s="3" t="s">
        <v>18</v>
      </c>
      <c r="D92" s="3" t="s">
        <v>42</v>
      </c>
      <c r="E92" s="3" t="s">
        <v>41</v>
      </c>
      <c r="F92" s="3" t="s">
        <v>54</v>
      </c>
      <c r="G92" s="6"/>
    </row>
    <row r="93" spans="1:7" s="3" customFormat="1" ht="10.5" customHeight="1" x14ac:dyDescent="0.15">
      <c r="A93" s="57">
        <v>92</v>
      </c>
      <c r="B93" s="24" t="s">
        <v>133</v>
      </c>
      <c r="C93" s="3" t="s">
        <v>18</v>
      </c>
      <c r="D93" s="3" t="s">
        <v>42</v>
      </c>
      <c r="E93" s="3" t="s">
        <v>41</v>
      </c>
      <c r="F93" s="3" t="s">
        <v>55</v>
      </c>
      <c r="G93" s="6"/>
    </row>
    <row r="94" spans="1:7" s="3" customFormat="1" ht="10.5" customHeight="1" x14ac:dyDescent="0.15">
      <c r="A94" s="57">
        <v>93</v>
      </c>
      <c r="B94" s="24" t="s">
        <v>134</v>
      </c>
      <c r="C94" s="3" t="s">
        <v>18</v>
      </c>
      <c r="D94" s="3" t="s">
        <v>42</v>
      </c>
      <c r="E94" s="3" t="s">
        <v>41</v>
      </c>
      <c r="F94" s="3" t="s">
        <v>53</v>
      </c>
      <c r="G94" s="6"/>
    </row>
    <row r="95" spans="1:7" s="3" customFormat="1" ht="10.5" customHeight="1" x14ac:dyDescent="0.15">
      <c r="A95" s="57">
        <v>94</v>
      </c>
      <c r="B95" s="24" t="s">
        <v>135</v>
      </c>
      <c r="C95" s="3" t="s">
        <v>18</v>
      </c>
      <c r="D95" s="3" t="s">
        <v>42</v>
      </c>
      <c r="E95" s="3" t="s">
        <v>41</v>
      </c>
      <c r="F95" s="3" t="s">
        <v>54</v>
      </c>
      <c r="G95" s="6"/>
    </row>
    <row r="96" spans="1:7" s="3" customFormat="1" ht="10.5" customHeight="1" x14ac:dyDescent="0.15">
      <c r="A96" s="57">
        <v>95</v>
      </c>
      <c r="B96" s="24" t="s">
        <v>136</v>
      </c>
      <c r="C96" s="3" t="s">
        <v>18</v>
      </c>
      <c r="D96" s="3" t="s">
        <v>42</v>
      </c>
      <c r="E96" s="3" t="s">
        <v>41</v>
      </c>
      <c r="F96" s="3" t="s">
        <v>55</v>
      </c>
      <c r="G96" s="6"/>
    </row>
    <row r="97" spans="1:7" s="3" customFormat="1" ht="10.5" customHeight="1" x14ac:dyDescent="0.15">
      <c r="A97" s="57">
        <v>96</v>
      </c>
      <c r="B97" s="24" t="s">
        <v>137</v>
      </c>
      <c r="C97" s="3" t="s">
        <v>18</v>
      </c>
      <c r="D97" s="3" t="s">
        <v>42</v>
      </c>
      <c r="E97" s="3" t="s">
        <v>41</v>
      </c>
      <c r="F97" s="3" t="s">
        <v>53</v>
      </c>
      <c r="G97" s="6"/>
    </row>
    <row r="98" spans="1:7" s="3" customFormat="1" ht="10.5" customHeight="1" x14ac:dyDescent="0.15">
      <c r="A98" s="57">
        <v>97</v>
      </c>
      <c r="B98" s="24" t="s">
        <v>138</v>
      </c>
      <c r="C98" s="3" t="s">
        <v>18</v>
      </c>
      <c r="D98" s="3" t="s">
        <v>42</v>
      </c>
      <c r="E98" s="3" t="s">
        <v>41</v>
      </c>
      <c r="F98" s="3" t="s">
        <v>54</v>
      </c>
      <c r="G98" s="6"/>
    </row>
    <row r="99" spans="1:7" s="3" customFormat="1" ht="10.5" customHeight="1" x14ac:dyDescent="0.15">
      <c r="A99" s="57">
        <v>98</v>
      </c>
      <c r="B99" s="24" t="s">
        <v>139</v>
      </c>
      <c r="C99" s="3" t="s">
        <v>18</v>
      </c>
      <c r="D99" s="3" t="s">
        <v>42</v>
      </c>
      <c r="E99" s="3" t="s">
        <v>41</v>
      </c>
      <c r="F99" s="3" t="s">
        <v>55</v>
      </c>
      <c r="G99" s="6"/>
    </row>
    <row r="100" spans="1:7" s="3" customFormat="1" ht="10.5" customHeight="1" x14ac:dyDescent="0.15">
      <c r="A100" s="57">
        <v>99</v>
      </c>
      <c r="B100" s="24" t="s">
        <v>140</v>
      </c>
      <c r="C100" s="3" t="s">
        <v>18</v>
      </c>
      <c r="D100" s="3" t="s">
        <v>42</v>
      </c>
      <c r="E100" s="3" t="s">
        <v>41</v>
      </c>
      <c r="F100" s="3" t="s">
        <v>53</v>
      </c>
      <c r="G100" s="6"/>
    </row>
    <row r="101" spans="1:7" s="3" customFormat="1" ht="10.5" customHeight="1" x14ac:dyDescent="0.15">
      <c r="A101" s="57">
        <v>100</v>
      </c>
      <c r="B101" s="24" t="s">
        <v>141</v>
      </c>
      <c r="C101" s="3" t="s">
        <v>18</v>
      </c>
      <c r="D101" s="3" t="s">
        <v>42</v>
      </c>
      <c r="E101" s="3" t="s">
        <v>41</v>
      </c>
      <c r="F101" s="3" t="s">
        <v>54</v>
      </c>
      <c r="G101" s="6"/>
    </row>
    <row r="102" spans="1:7" s="3" customFormat="1" ht="10.5" customHeight="1" x14ac:dyDescent="0.15">
      <c r="A102" s="57">
        <v>101</v>
      </c>
      <c r="B102" s="24" t="s">
        <v>142</v>
      </c>
      <c r="C102" s="3" t="s">
        <v>18</v>
      </c>
      <c r="D102" s="3" t="s">
        <v>42</v>
      </c>
      <c r="E102" s="3" t="s">
        <v>41</v>
      </c>
      <c r="F102" s="3" t="s">
        <v>55</v>
      </c>
      <c r="G102" s="6"/>
    </row>
    <row r="103" spans="1:7" s="3" customFormat="1" ht="10.5" customHeight="1" x14ac:dyDescent="0.15">
      <c r="A103" s="57">
        <v>102</v>
      </c>
      <c r="B103" s="24" t="s">
        <v>143</v>
      </c>
      <c r="C103" s="3" t="s">
        <v>18</v>
      </c>
      <c r="D103" s="3" t="s">
        <v>42</v>
      </c>
      <c r="E103" s="3" t="s">
        <v>41</v>
      </c>
      <c r="F103" s="3" t="s">
        <v>53</v>
      </c>
      <c r="G103" s="6"/>
    </row>
    <row r="104" spans="1:7" s="3" customFormat="1" ht="10.5" customHeight="1" x14ac:dyDescent="0.15">
      <c r="A104" s="57">
        <v>103</v>
      </c>
      <c r="B104" s="24" t="s">
        <v>144</v>
      </c>
      <c r="C104" s="3" t="s">
        <v>18</v>
      </c>
      <c r="D104" s="3" t="s">
        <v>42</v>
      </c>
      <c r="E104" s="3" t="s">
        <v>41</v>
      </c>
      <c r="F104" s="3" t="s">
        <v>54</v>
      </c>
      <c r="G104" s="6"/>
    </row>
    <row r="105" spans="1:7" s="3" customFormat="1" ht="10.5" customHeight="1" x14ac:dyDescent="0.15">
      <c r="A105" s="57">
        <v>104</v>
      </c>
      <c r="B105" s="24" t="s">
        <v>145</v>
      </c>
      <c r="C105" s="3" t="s">
        <v>18</v>
      </c>
      <c r="D105" s="3" t="s">
        <v>42</v>
      </c>
      <c r="E105" s="3" t="s">
        <v>41</v>
      </c>
      <c r="F105" s="3" t="s">
        <v>55</v>
      </c>
      <c r="G105" s="6"/>
    </row>
    <row r="106" spans="1:7" s="3" customFormat="1" ht="10.5" customHeight="1" x14ac:dyDescent="0.15">
      <c r="A106" s="57">
        <v>105</v>
      </c>
      <c r="B106" s="24" t="s">
        <v>146</v>
      </c>
      <c r="C106" s="3" t="s">
        <v>18</v>
      </c>
      <c r="D106" s="3" t="s">
        <v>42</v>
      </c>
      <c r="E106" s="3" t="s">
        <v>41</v>
      </c>
      <c r="F106" s="3" t="s">
        <v>53</v>
      </c>
      <c r="G106" s="6"/>
    </row>
    <row r="107" spans="1:7" s="3" customFormat="1" ht="10.5" customHeight="1" x14ac:dyDescent="0.15">
      <c r="A107" s="57">
        <v>106</v>
      </c>
      <c r="B107" s="24" t="s">
        <v>147</v>
      </c>
      <c r="C107" s="3" t="s">
        <v>18</v>
      </c>
      <c r="D107" s="3" t="s">
        <v>42</v>
      </c>
      <c r="E107" s="3" t="s">
        <v>41</v>
      </c>
      <c r="F107" s="3" t="s">
        <v>54</v>
      </c>
      <c r="G107" s="6"/>
    </row>
    <row r="108" spans="1:7" s="3" customFormat="1" ht="10.5" customHeight="1" x14ac:dyDescent="0.15">
      <c r="A108" s="57">
        <v>107</v>
      </c>
      <c r="B108" s="24" t="s">
        <v>148</v>
      </c>
      <c r="C108" s="3" t="s">
        <v>18</v>
      </c>
      <c r="D108" s="3" t="s">
        <v>42</v>
      </c>
      <c r="E108" s="3" t="s">
        <v>41</v>
      </c>
      <c r="F108" s="3" t="s">
        <v>55</v>
      </c>
      <c r="G108" s="6"/>
    </row>
    <row r="109" spans="1:7" s="3" customFormat="1" ht="10.5" customHeight="1" x14ac:dyDescent="0.15">
      <c r="A109" s="57">
        <v>108</v>
      </c>
      <c r="B109" s="24" t="s">
        <v>149</v>
      </c>
      <c r="C109" s="3" t="s">
        <v>18</v>
      </c>
      <c r="D109" s="3" t="s">
        <v>42</v>
      </c>
      <c r="E109" s="3" t="s">
        <v>41</v>
      </c>
      <c r="F109" s="3" t="s">
        <v>53</v>
      </c>
      <c r="G109" s="6"/>
    </row>
    <row r="110" spans="1:7" s="3" customFormat="1" ht="10.5" customHeight="1" x14ac:dyDescent="0.15">
      <c r="A110" s="57">
        <v>109</v>
      </c>
      <c r="B110" s="24" t="s">
        <v>150</v>
      </c>
      <c r="C110" s="3" t="s">
        <v>18</v>
      </c>
      <c r="D110" s="3" t="s">
        <v>42</v>
      </c>
      <c r="E110" s="3" t="s">
        <v>41</v>
      </c>
      <c r="F110" s="3" t="s">
        <v>54</v>
      </c>
      <c r="G110" s="6"/>
    </row>
    <row r="111" spans="1:7" s="3" customFormat="1" ht="10.5" customHeight="1" x14ac:dyDescent="0.15">
      <c r="A111" s="57">
        <v>110</v>
      </c>
      <c r="B111" s="24" t="s">
        <v>151</v>
      </c>
      <c r="C111" s="3" t="s">
        <v>18</v>
      </c>
      <c r="D111" s="3" t="s">
        <v>42</v>
      </c>
      <c r="E111" s="3" t="s">
        <v>41</v>
      </c>
      <c r="F111" s="3" t="s">
        <v>53</v>
      </c>
      <c r="G111" s="6"/>
    </row>
    <row r="112" spans="1:7" s="3" customFormat="1" ht="10.5" customHeight="1" x14ac:dyDescent="0.15">
      <c r="A112" s="57">
        <v>111</v>
      </c>
      <c r="B112" s="24" t="s">
        <v>152</v>
      </c>
      <c r="C112" s="3" t="s">
        <v>18</v>
      </c>
      <c r="D112" s="3" t="s">
        <v>42</v>
      </c>
      <c r="E112" s="3" t="s">
        <v>41</v>
      </c>
      <c r="F112" s="3" t="s">
        <v>54</v>
      </c>
      <c r="G112" s="6"/>
    </row>
    <row r="113" spans="1:7" s="3" customFormat="1" ht="10.5" customHeight="1" x14ac:dyDescent="0.15">
      <c r="A113" s="57">
        <v>112</v>
      </c>
      <c r="B113" s="24" t="s">
        <v>153</v>
      </c>
      <c r="C113" s="3" t="s">
        <v>18</v>
      </c>
      <c r="D113" s="3" t="s">
        <v>42</v>
      </c>
      <c r="E113" s="3" t="s">
        <v>41</v>
      </c>
      <c r="F113" s="3" t="s">
        <v>55</v>
      </c>
      <c r="G113" s="6"/>
    </row>
    <row r="114" spans="1:7" s="13" customFormat="1" ht="10.5" customHeight="1" x14ac:dyDescent="0.15">
      <c r="A114" s="57">
        <v>113</v>
      </c>
      <c r="B114" s="14" t="s">
        <v>154</v>
      </c>
      <c r="C114" s="3" t="s">
        <v>18</v>
      </c>
      <c r="D114" s="3" t="s">
        <v>42</v>
      </c>
      <c r="E114" s="3" t="s">
        <v>41</v>
      </c>
      <c r="F114" s="3" t="s">
        <v>53</v>
      </c>
      <c r="G114" s="15"/>
    </row>
    <row r="115" spans="1:7" s="13" customFormat="1" ht="10.5" customHeight="1" x14ac:dyDescent="0.15">
      <c r="A115" s="57">
        <v>114</v>
      </c>
      <c r="B115" s="14" t="s">
        <v>154</v>
      </c>
      <c r="C115" s="3" t="s">
        <v>18</v>
      </c>
      <c r="D115" s="3" t="s">
        <v>42</v>
      </c>
      <c r="E115" s="3" t="s">
        <v>41</v>
      </c>
      <c r="F115" s="3" t="s">
        <v>54</v>
      </c>
      <c r="G115" s="15"/>
    </row>
    <row r="116" spans="1:7" s="3" customFormat="1" ht="10.5" customHeight="1" x14ac:dyDescent="0.15">
      <c r="A116" s="57">
        <v>115</v>
      </c>
      <c r="B116" s="24" t="s">
        <v>153</v>
      </c>
      <c r="C116" s="3" t="s">
        <v>18</v>
      </c>
      <c r="D116" s="3" t="s">
        <v>42</v>
      </c>
      <c r="E116" s="3" t="s">
        <v>41</v>
      </c>
      <c r="F116" s="3" t="s">
        <v>55</v>
      </c>
      <c r="G116" s="6"/>
    </row>
    <row r="117" spans="1:7" s="3" customFormat="1" ht="10.5" customHeight="1" x14ac:dyDescent="0.15">
      <c r="A117" s="57">
        <v>116</v>
      </c>
      <c r="B117" s="24" t="s">
        <v>155</v>
      </c>
      <c r="C117" s="3" t="s">
        <v>18</v>
      </c>
      <c r="D117" s="3" t="s">
        <v>42</v>
      </c>
      <c r="E117" s="3" t="s">
        <v>41</v>
      </c>
      <c r="F117" s="3" t="s">
        <v>53</v>
      </c>
      <c r="G117" s="6"/>
    </row>
    <row r="118" spans="1:7" s="3" customFormat="1" ht="10.5" customHeight="1" x14ac:dyDescent="0.15">
      <c r="A118" s="57">
        <v>117</v>
      </c>
      <c r="B118" s="24" t="s">
        <v>156</v>
      </c>
      <c r="C118" s="3" t="s">
        <v>18</v>
      </c>
      <c r="D118" s="3" t="s">
        <v>42</v>
      </c>
      <c r="E118" s="3" t="s">
        <v>41</v>
      </c>
      <c r="F118" s="3" t="s">
        <v>54</v>
      </c>
      <c r="G118" s="6"/>
    </row>
    <row r="119" spans="1:7" s="3" customFormat="1" ht="10.5" customHeight="1" x14ac:dyDescent="0.15">
      <c r="A119" s="57">
        <v>118</v>
      </c>
      <c r="B119" s="24" t="s">
        <v>157</v>
      </c>
      <c r="C119" s="3" t="s">
        <v>18</v>
      </c>
      <c r="D119" s="3" t="s">
        <v>42</v>
      </c>
      <c r="E119" s="3" t="s">
        <v>41</v>
      </c>
      <c r="F119" s="3" t="s">
        <v>55</v>
      </c>
      <c r="G119" s="6"/>
    </row>
    <row r="120" spans="1:7" s="3" customFormat="1" ht="10.5" customHeight="1" x14ac:dyDescent="0.15">
      <c r="A120" s="57">
        <v>119</v>
      </c>
      <c r="B120" s="24" t="s">
        <v>158</v>
      </c>
      <c r="C120" s="3" t="s">
        <v>18</v>
      </c>
      <c r="D120" s="3" t="s">
        <v>42</v>
      </c>
      <c r="E120" s="3" t="s">
        <v>41</v>
      </c>
      <c r="F120" s="3" t="s">
        <v>53</v>
      </c>
      <c r="G120" s="6"/>
    </row>
    <row r="121" spans="1:7" s="3" customFormat="1" ht="10.5" customHeight="1" x14ac:dyDescent="0.15">
      <c r="A121" s="57">
        <v>120</v>
      </c>
      <c r="B121" s="24" t="s">
        <v>159</v>
      </c>
      <c r="C121" s="3" t="s">
        <v>18</v>
      </c>
      <c r="D121" s="3" t="s">
        <v>42</v>
      </c>
      <c r="E121" s="3" t="s">
        <v>41</v>
      </c>
      <c r="F121" s="3" t="s">
        <v>54</v>
      </c>
      <c r="G121" s="6"/>
    </row>
    <row r="122" spans="1:7" s="3" customFormat="1" ht="10.5" customHeight="1" x14ac:dyDescent="0.15">
      <c r="A122" s="57">
        <v>121</v>
      </c>
      <c r="B122" s="24" t="s">
        <v>160</v>
      </c>
      <c r="C122" s="3" t="s">
        <v>18</v>
      </c>
      <c r="D122" s="3" t="s">
        <v>42</v>
      </c>
      <c r="E122" s="3" t="s">
        <v>41</v>
      </c>
      <c r="F122" s="3" t="s">
        <v>55</v>
      </c>
      <c r="G122" s="6"/>
    </row>
    <row r="123" spans="1:7" s="3" customFormat="1" ht="10.5" customHeight="1" x14ac:dyDescent="0.15">
      <c r="A123" s="57">
        <v>122</v>
      </c>
      <c r="B123" s="24" t="s">
        <v>161</v>
      </c>
      <c r="C123" s="3" t="s">
        <v>18</v>
      </c>
      <c r="D123" s="3" t="s">
        <v>42</v>
      </c>
      <c r="E123" s="3" t="s">
        <v>41</v>
      </c>
      <c r="F123" s="3" t="s">
        <v>53</v>
      </c>
      <c r="G123" s="6"/>
    </row>
    <row r="124" spans="1:7" s="3" customFormat="1" ht="10.5" customHeight="1" x14ac:dyDescent="0.15">
      <c r="A124" s="57">
        <v>123</v>
      </c>
      <c r="B124" s="24" t="s">
        <v>162</v>
      </c>
      <c r="C124" s="3" t="s">
        <v>18</v>
      </c>
      <c r="D124" s="3" t="s">
        <v>42</v>
      </c>
      <c r="E124" s="3" t="s">
        <v>41</v>
      </c>
      <c r="F124" s="3" t="s">
        <v>54</v>
      </c>
      <c r="G124" s="6"/>
    </row>
    <row r="125" spans="1:7" s="3" customFormat="1" ht="10.5" customHeight="1" x14ac:dyDescent="0.15">
      <c r="A125" s="57">
        <v>124</v>
      </c>
      <c r="B125" s="24" t="s">
        <v>163</v>
      </c>
      <c r="C125" s="3" t="s">
        <v>18</v>
      </c>
      <c r="D125" s="3" t="s">
        <v>42</v>
      </c>
      <c r="E125" s="3" t="s">
        <v>41</v>
      </c>
      <c r="F125" s="3" t="s">
        <v>55</v>
      </c>
      <c r="G125" s="6"/>
    </row>
    <row r="126" spans="1:7" s="3" customFormat="1" ht="10.5" customHeight="1" x14ac:dyDescent="0.15">
      <c r="A126" s="57">
        <v>125</v>
      </c>
      <c r="B126" s="24" t="s">
        <v>164</v>
      </c>
      <c r="C126" s="3" t="s">
        <v>18</v>
      </c>
      <c r="D126" s="3" t="s">
        <v>42</v>
      </c>
      <c r="E126" s="3" t="s">
        <v>41</v>
      </c>
      <c r="F126" s="3" t="s">
        <v>53</v>
      </c>
      <c r="G126" s="6"/>
    </row>
    <row r="127" spans="1:7" s="3" customFormat="1" ht="10.5" customHeight="1" x14ac:dyDescent="0.15">
      <c r="A127" s="57">
        <v>126</v>
      </c>
      <c r="B127" s="24" t="s">
        <v>165</v>
      </c>
      <c r="C127" s="3" t="s">
        <v>18</v>
      </c>
      <c r="D127" s="3" t="s">
        <v>42</v>
      </c>
      <c r="E127" s="3" t="s">
        <v>41</v>
      </c>
      <c r="F127" s="3" t="s">
        <v>54</v>
      </c>
      <c r="G127" s="6"/>
    </row>
    <row r="128" spans="1:7" s="3" customFormat="1" ht="10.5" customHeight="1" x14ac:dyDescent="0.15">
      <c r="A128" s="57">
        <v>127</v>
      </c>
      <c r="B128" s="24" t="s">
        <v>166</v>
      </c>
      <c r="C128" s="3" t="s">
        <v>18</v>
      </c>
      <c r="D128" s="3" t="s">
        <v>42</v>
      </c>
      <c r="E128" s="3" t="s">
        <v>41</v>
      </c>
      <c r="F128" s="3" t="s">
        <v>55</v>
      </c>
      <c r="G128" s="6"/>
    </row>
    <row r="129" spans="1:7" s="3" customFormat="1" ht="10.5" customHeight="1" x14ac:dyDescent="0.15">
      <c r="A129" s="57">
        <v>128</v>
      </c>
      <c r="B129" s="24" t="s">
        <v>167</v>
      </c>
      <c r="C129" s="3" t="s">
        <v>18</v>
      </c>
      <c r="D129" s="3" t="s">
        <v>42</v>
      </c>
      <c r="E129" s="3" t="s">
        <v>41</v>
      </c>
      <c r="F129" s="3" t="s">
        <v>53</v>
      </c>
      <c r="G129" s="6"/>
    </row>
    <row r="130" spans="1:7" s="3" customFormat="1" ht="10.5" customHeight="1" x14ac:dyDescent="0.15">
      <c r="A130" s="57">
        <v>129</v>
      </c>
      <c r="B130" s="24" t="s">
        <v>168</v>
      </c>
      <c r="C130" s="3" t="s">
        <v>18</v>
      </c>
      <c r="D130" s="3" t="s">
        <v>42</v>
      </c>
      <c r="E130" s="3" t="s">
        <v>41</v>
      </c>
      <c r="F130" s="3" t="s">
        <v>54</v>
      </c>
      <c r="G130" s="6"/>
    </row>
    <row r="131" spans="1:7" s="3" customFormat="1" ht="10.5" customHeight="1" x14ac:dyDescent="0.15">
      <c r="A131" s="57">
        <v>130</v>
      </c>
      <c r="B131" s="24" t="s">
        <v>169</v>
      </c>
      <c r="C131" s="3" t="s">
        <v>18</v>
      </c>
      <c r="D131" s="3" t="s">
        <v>42</v>
      </c>
      <c r="E131" s="3" t="s">
        <v>41</v>
      </c>
      <c r="F131" s="3" t="s">
        <v>53</v>
      </c>
      <c r="G131" s="6"/>
    </row>
    <row r="132" spans="1:7" s="3" customFormat="1" ht="10.5" customHeight="1" x14ac:dyDescent="0.15">
      <c r="A132" s="57">
        <v>131</v>
      </c>
      <c r="B132" s="24" t="s">
        <v>170</v>
      </c>
      <c r="C132" s="3" t="s">
        <v>18</v>
      </c>
      <c r="D132" s="3" t="s">
        <v>42</v>
      </c>
      <c r="E132" s="3" t="s">
        <v>41</v>
      </c>
      <c r="F132" s="3" t="s">
        <v>54</v>
      </c>
      <c r="G132" s="6"/>
    </row>
    <row r="133" spans="1:7" s="3" customFormat="1" ht="10.5" customHeight="1" x14ac:dyDescent="0.15">
      <c r="A133" s="57">
        <v>132</v>
      </c>
      <c r="B133" s="24" t="s">
        <v>171</v>
      </c>
      <c r="C133" s="3" t="s">
        <v>18</v>
      </c>
      <c r="D133" s="3" t="s">
        <v>42</v>
      </c>
      <c r="E133" s="3" t="s">
        <v>41</v>
      </c>
      <c r="F133" s="3" t="s">
        <v>55</v>
      </c>
      <c r="G133" s="6"/>
    </row>
    <row r="134" spans="1:7" s="3" customFormat="1" ht="10.5" customHeight="1" x14ac:dyDescent="0.15">
      <c r="A134" s="57">
        <v>133</v>
      </c>
      <c r="B134" s="24" t="s">
        <v>172</v>
      </c>
      <c r="C134" s="3" t="s">
        <v>18</v>
      </c>
      <c r="D134" s="3" t="s">
        <v>42</v>
      </c>
      <c r="E134" s="3" t="s">
        <v>41</v>
      </c>
      <c r="F134" s="3" t="s">
        <v>53</v>
      </c>
      <c r="G134" s="6"/>
    </row>
    <row r="135" spans="1:7" s="3" customFormat="1" ht="10.5" customHeight="1" x14ac:dyDescent="0.15">
      <c r="A135" s="57">
        <v>134</v>
      </c>
      <c r="B135" s="24" t="s">
        <v>173</v>
      </c>
      <c r="C135" s="3" t="s">
        <v>18</v>
      </c>
      <c r="D135" s="3" t="s">
        <v>42</v>
      </c>
      <c r="E135" s="3" t="s">
        <v>41</v>
      </c>
      <c r="F135" s="3" t="s">
        <v>54</v>
      </c>
      <c r="G135" s="6"/>
    </row>
    <row r="136" spans="1:7" s="3" customFormat="1" ht="10.5" customHeight="1" x14ac:dyDescent="0.15">
      <c r="A136" s="57">
        <v>135</v>
      </c>
      <c r="B136" s="24" t="s">
        <v>174</v>
      </c>
      <c r="C136" s="3" t="s">
        <v>18</v>
      </c>
      <c r="D136" s="3" t="s">
        <v>42</v>
      </c>
      <c r="E136" s="3" t="s">
        <v>41</v>
      </c>
      <c r="F136" s="3" t="s">
        <v>55</v>
      </c>
      <c r="G136" s="6"/>
    </row>
    <row r="137" spans="1:7" s="3" customFormat="1" ht="10.5" customHeight="1" x14ac:dyDescent="0.15">
      <c r="A137" s="57">
        <v>136</v>
      </c>
      <c r="B137" s="24" t="s">
        <v>175</v>
      </c>
      <c r="C137" s="3" t="s">
        <v>18</v>
      </c>
      <c r="D137" s="3" t="s">
        <v>42</v>
      </c>
      <c r="E137" s="3" t="s">
        <v>41</v>
      </c>
      <c r="F137" s="3" t="s">
        <v>53</v>
      </c>
      <c r="G137" s="6"/>
    </row>
    <row r="138" spans="1:7" s="3" customFormat="1" ht="10.5" customHeight="1" x14ac:dyDescent="0.15">
      <c r="A138" s="57">
        <v>137</v>
      </c>
      <c r="B138" s="24" t="s">
        <v>176</v>
      </c>
      <c r="C138" s="3" t="s">
        <v>18</v>
      </c>
      <c r="D138" s="3" t="s">
        <v>42</v>
      </c>
      <c r="E138" s="3" t="s">
        <v>41</v>
      </c>
      <c r="F138" s="3" t="s">
        <v>54</v>
      </c>
      <c r="G138" s="6"/>
    </row>
    <row r="139" spans="1:7" s="3" customFormat="1" ht="10.5" customHeight="1" x14ac:dyDescent="0.15">
      <c r="A139" s="57">
        <v>138</v>
      </c>
      <c r="B139" s="24" t="s">
        <v>177</v>
      </c>
      <c r="C139" s="3" t="s">
        <v>18</v>
      </c>
      <c r="D139" s="3" t="s">
        <v>42</v>
      </c>
      <c r="E139" s="3" t="s">
        <v>41</v>
      </c>
      <c r="F139" s="3" t="s">
        <v>55</v>
      </c>
      <c r="G139" s="6"/>
    </row>
    <row r="140" spans="1:7" s="3" customFormat="1" ht="10.5" customHeight="1" x14ac:dyDescent="0.15">
      <c r="A140" s="57">
        <v>139</v>
      </c>
      <c r="B140" s="24" t="s">
        <v>178</v>
      </c>
      <c r="C140" s="3" t="s">
        <v>18</v>
      </c>
      <c r="D140" s="3" t="s">
        <v>42</v>
      </c>
      <c r="E140" s="3" t="s">
        <v>41</v>
      </c>
      <c r="F140" s="3" t="s">
        <v>53</v>
      </c>
      <c r="G140" s="6"/>
    </row>
    <row r="141" spans="1:7" s="3" customFormat="1" ht="10.5" customHeight="1" x14ac:dyDescent="0.15">
      <c r="A141" s="57">
        <v>140</v>
      </c>
      <c r="B141" s="24" t="s">
        <v>179</v>
      </c>
      <c r="C141" s="3" t="s">
        <v>18</v>
      </c>
      <c r="D141" s="3" t="s">
        <v>42</v>
      </c>
      <c r="E141" s="3" t="s">
        <v>41</v>
      </c>
      <c r="F141" s="3" t="s">
        <v>54</v>
      </c>
      <c r="G141" s="6"/>
    </row>
    <row r="142" spans="1:7" s="3" customFormat="1" ht="10.5" customHeight="1" x14ac:dyDescent="0.15">
      <c r="A142" s="57">
        <v>141</v>
      </c>
      <c r="B142" s="24" t="s">
        <v>180</v>
      </c>
      <c r="C142" s="3" t="s">
        <v>18</v>
      </c>
      <c r="D142" s="3" t="s">
        <v>42</v>
      </c>
      <c r="E142" s="3" t="s">
        <v>41</v>
      </c>
      <c r="F142" s="3" t="s">
        <v>55</v>
      </c>
      <c r="G142" s="6"/>
    </row>
    <row r="143" spans="1:7" s="3" customFormat="1" ht="10.5" customHeight="1" x14ac:dyDescent="0.15">
      <c r="A143" s="57">
        <v>142</v>
      </c>
      <c r="B143" s="24" t="s">
        <v>181</v>
      </c>
      <c r="C143" s="3" t="s">
        <v>18</v>
      </c>
      <c r="D143" s="3" t="s">
        <v>42</v>
      </c>
      <c r="E143" s="3" t="s">
        <v>41</v>
      </c>
      <c r="F143" s="3" t="s">
        <v>53</v>
      </c>
      <c r="G143" s="6"/>
    </row>
    <row r="144" spans="1:7" s="3" customFormat="1" ht="10.5" customHeight="1" x14ac:dyDescent="0.15">
      <c r="A144" s="57">
        <v>143</v>
      </c>
      <c r="B144" s="24" t="s">
        <v>182</v>
      </c>
      <c r="C144" s="3" t="s">
        <v>18</v>
      </c>
      <c r="D144" s="3" t="s">
        <v>42</v>
      </c>
      <c r="E144" s="3" t="s">
        <v>41</v>
      </c>
      <c r="F144" s="3" t="s">
        <v>54</v>
      </c>
      <c r="G144" s="6"/>
    </row>
    <row r="145" spans="1:7" s="3" customFormat="1" ht="10.5" customHeight="1" x14ac:dyDescent="0.15">
      <c r="A145" s="57">
        <v>144</v>
      </c>
      <c r="B145" s="24" t="s">
        <v>183</v>
      </c>
      <c r="C145" s="3" t="s">
        <v>18</v>
      </c>
      <c r="D145" s="3" t="s">
        <v>42</v>
      </c>
      <c r="E145" s="3" t="s">
        <v>41</v>
      </c>
      <c r="F145" s="3" t="s">
        <v>55</v>
      </c>
      <c r="G145" s="6"/>
    </row>
    <row r="146" spans="1:7" s="3" customFormat="1" ht="10.5" customHeight="1" x14ac:dyDescent="0.15">
      <c r="A146" s="57">
        <v>145</v>
      </c>
      <c r="B146" s="24" t="s">
        <v>184</v>
      </c>
      <c r="C146" s="3" t="s">
        <v>18</v>
      </c>
      <c r="D146" s="3" t="s">
        <v>42</v>
      </c>
      <c r="E146" s="3" t="s">
        <v>41</v>
      </c>
      <c r="F146" s="3" t="s">
        <v>53</v>
      </c>
      <c r="G146" s="6"/>
    </row>
    <row r="147" spans="1:7" s="3" customFormat="1" ht="10.5" customHeight="1" x14ac:dyDescent="0.15">
      <c r="A147" s="57">
        <v>146</v>
      </c>
      <c r="B147" s="24" t="s">
        <v>185</v>
      </c>
      <c r="C147" s="3" t="s">
        <v>18</v>
      </c>
      <c r="D147" s="3" t="s">
        <v>42</v>
      </c>
      <c r="E147" s="3" t="s">
        <v>41</v>
      </c>
      <c r="F147" s="3" t="s">
        <v>54</v>
      </c>
      <c r="G147" s="6"/>
    </row>
    <row r="148" spans="1:7" s="3" customFormat="1" ht="10.5" customHeight="1" x14ac:dyDescent="0.15">
      <c r="A148" s="57">
        <v>147</v>
      </c>
      <c r="B148" s="24" t="s">
        <v>186</v>
      </c>
      <c r="C148" s="3" t="s">
        <v>18</v>
      </c>
      <c r="D148" s="3" t="s">
        <v>42</v>
      </c>
      <c r="E148" s="3" t="s">
        <v>41</v>
      </c>
      <c r="F148" s="3" t="s">
        <v>55</v>
      </c>
      <c r="G148" s="6"/>
    </row>
    <row r="149" spans="1:7" s="3" customFormat="1" ht="10.5" customHeight="1" x14ac:dyDescent="0.15">
      <c r="A149" s="57">
        <v>148</v>
      </c>
      <c r="B149" s="24" t="s">
        <v>187</v>
      </c>
      <c r="C149" s="3" t="s">
        <v>18</v>
      </c>
      <c r="D149" s="3" t="s">
        <v>42</v>
      </c>
      <c r="E149" s="3" t="s">
        <v>41</v>
      </c>
      <c r="F149" s="3" t="s">
        <v>53</v>
      </c>
      <c r="G149" s="6"/>
    </row>
    <row r="150" spans="1:7" s="3" customFormat="1" ht="10.5" customHeight="1" x14ac:dyDescent="0.15">
      <c r="A150" s="57">
        <v>149</v>
      </c>
      <c r="B150" s="24" t="s">
        <v>188</v>
      </c>
      <c r="C150" s="3" t="s">
        <v>18</v>
      </c>
      <c r="D150" s="3" t="s">
        <v>42</v>
      </c>
      <c r="E150" s="3" t="s">
        <v>41</v>
      </c>
      <c r="F150" s="3" t="s">
        <v>54</v>
      </c>
      <c r="G150" s="6"/>
    </row>
    <row r="151" spans="1:7" s="3" customFormat="1" ht="10.5" customHeight="1" x14ac:dyDescent="0.15">
      <c r="A151" s="57">
        <v>150</v>
      </c>
      <c r="B151" s="24" t="s">
        <v>189</v>
      </c>
      <c r="C151" s="3" t="s">
        <v>18</v>
      </c>
      <c r="D151" s="3" t="s">
        <v>42</v>
      </c>
      <c r="E151" s="3" t="s">
        <v>41</v>
      </c>
      <c r="F151" s="3" t="s">
        <v>55</v>
      </c>
      <c r="G151" s="6"/>
    </row>
    <row r="152" spans="1:7" s="3" customFormat="1" ht="10.5" customHeight="1" x14ac:dyDescent="0.15">
      <c r="A152" s="57">
        <v>151</v>
      </c>
      <c r="B152" s="24" t="s">
        <v>190</v>
      </c>
      <c r="C152" s="3" t="s">
        <v>18</v>
      </c>
      <c r="D152" s="3" t="s">
        <v>42</v>
      </c>
      <c r="E152" s="3" t="s">
        <v>41</v>
      </c>
      <c r="F152" s="3" t="s">
        <v>53</v>
      </c>
      <c r="G152" s="6"/>
    </row>
    <row r="153" spans="1:7" s="3" customFormat="1" ht="10.5" customHeight="1" x14ac:dyDescent="0.15">
      <c r="A153" s="57">
        <v>152</v>
      </c>
      <c r="B153" s="24" t="s">
        <v>191</v>
      </c>
      <c r="C153" s="3" t="s">
        <v>18</v>
      </c>
      <c r="D153" s="3" t="s">
        <v>42</v>
      </c>
      <c r="E153" s="3" t="s">
        <v>41</v>
      </c>
      <c r="F153" s="3" t="s">
        <v>54</v>
      </c>
      <c r="G153" s="6"/>
    </row>
    <row r="154" spans="1:7" s="3" customFormat="1" ht="10.5" customHeight="1" x14ac:dyDescent="0.15">
      <c r="A154" s="57">
        <v>153</v>
      </c>
      <c r="B154" s="24" t="s">
        <v>192</v>
      </c>
      <c r="C154" s="3" t="s">
        <v>18</v>
      </c>
      <c r="D154" s="3" t="s">
        <v>42</v>
      </c>
      <c r="E154" s="3" t="s">
        <v>41</v>
      </c>
      <c r="F154" s="3" t="s">
        <v>55</v>
      </c>
      <c r="G154" s="6"/>
    </row>
    <row r="155" spans="1:7" s="3" customFormat="1" ht="10.5" customHeight="1" x14ac:dyDescent="0.15">
      <c r="A155" s="57">
        <v>154</v>
      </c>
      <c r="B155" s="24" t="s">
        <v>193</v>
      </c>
      <c r="C155" s="3" t="s">
        <v>18</v>
      </c>
      <c r="D155" s="3" t="s">
        <v>42</v>
      </c>
      <c r="E155" s="3" t="s">
        <v>41</v>
      </c>
      <c r="F155" s="3" t="s">
        <v>53</v>
      </c>
      <c r="G155" s="6"/>
    </row>
    <row r="156" spans="1:7" s="3" customFormat="1" ht="10.5" customHeight="1" x14ac:dyDescent="0.15">
      <c r="A156" s="57">
        <v>155</v>
      </c>
      <c r="B156" s="24" t="s">
        <v>194</v>
      </c>
      <c r="C156" s="3" t="s">
        <v>18</v>
      </c>
      <c r="D156" s="3" t="s">
        <v>42</v>
      </c>
      <c r="E156" s="3" t="s">
        <v>41</v>
      </c>
      <c r="F156" s="3" t="s">
        <v>54</v>
      </c>
      <c r="G156" s="6"/>
    </row>
    <row r="157" spans="1:7" s="3" customFormat="1" ht="10.5" customHeight="1" x14ac:dyDescent="0.15">
      <c r="A157" s="57">
        <v>156</v>
      </c>
      <c r="B157" s="24" t="s">
        <v>195</v>
      </c>
      <c r="C157" s="3" t="s">
        <v>18</v>
      </c>
      <c r="D157" s="3" t="s">
        <v>42</v>
      </c>
      <c r="E157" s="3" t="s">
        <v>41</v>
      </c>
      <c r="F157" s="3" t="s">
        <v>55</v>
      </c>
      <c r="G157" s="6"/>
    </row>
    <row r="158" spans="1:7" s="3" customFormat="1" ht="10.5" customHeight="1" x14ac:dyDescent="0.15">
      <c r="A158" s="57">
        <v>157</v>
      </c>
      <c r="B158" s="24" t="s">
        <v>196</v>
      </c>
      <c r="C158" s="3" t="s">
        <v>18</v>
      </c>
      <c r="D158" s="3" t="s">
        <v>42</v>
      </c>
      <c r="E158" s="3" t="s">
        <v>41</v>
      </c>
      <c r="F158" s="3" t="s">
        <v>53</v>
      </c>
      <c r="G158" s="6"/>
    </row>
    <row r="159" spans="1:7" s="3" customFormat="1" ht="10.5" customHeight="1" x14ac:dyDescent="0.15">
      <c r="A159" s="57">
        <v>158</v>
      </c>
      <c r="B159" s="24" t="s">
        <v>197</v>
      </c>
      <c r="C159" s="3" t="s">
        <v>18</v>
      </c>
      <c r="D159" s="3" t="s">
        <v>42</v>
      </c>
      <c r="E159" s="3" t="s">
        <v>41</v>
      </c>
      <c r="F159" s="3" t="s">
        <v>54</v>
      </c>
      <c r="G159" s="6"/>
    </row>
    <row r="160" spans="1:7" s="3" customFormat="1" ht="10.5" customHeight="1" x14ac:dyDescent="0.15">
      <c r="A160" s="57">
        <v>159</v>
      </c>
      <c r="B160" s="24" t="s">
        <v>198</v>
      </c>
      <c r="C160" s="3" t="s">
        <v>18</v>
      </c>
      <c r="D160" s="3" t="s">
        <v>42</v>
      </c>
      <c r="E160" s="3" t="s">
        <v>41</v>
      </c>
      <c r="F160" s="3" t="s">
        <v>53</v>
      </c>
      <c r="G160" s="6"/>
    </row>
    <row r="161" spans="1:7" s="3" customFormat="1" ht="10.5" customHeight="1" x14ac:dyDescent="0.15">
      <c r="A161" s="57">
        <v>160</v>
      </c>
      <c r="B161" s="24" t="s">
        <v>199</v>
      </c>
      <c r="C161" s="3" t="s">
        <v>18</v>
      </c>
      <c r="D161" s="3" t="s">
        <v>42</v>
      </c>
      <c r="E161" s="3" t="s">
        <v>41</v>
      </c>
      <c r="F161" s="3" t="s">
        <v>54</v>
      </c>
      <c r="G161" s="6"/>
    </row>
    <row r="162" spans="1:7" s="3" customFormat="1" ht="10.5" customHeight="1" x14ac:dyDescent="0.15">
      <c r="A162" s="57">
        <v>161</v>
      </c>
      <c r="B162" s="24" t="s">
        <v>200</v>
      </c>
      <c r="C162" s="3" t="s">
        <v>18</v>
      </c>
      <c r="D162" s="3" t="s">
        <v>42</v>
      </c>
      <c r="E162" s="3" t="s">
        <v>41</v>
      </c>
      <c r="F162" s="3" t="s">
        <v>55</v>
      </c>
      <c r="G162" s="6"/>
    </row>
    <row r="163" spans="1:7" s="3" customFormat="1" ht="10.5" customHeight="1" x14ac:dyDescent="0.15">
      <c r="A163" s="57">
        <v>162</v>
      </c>
      <c r="B163" s="24" t="s">
        <v>201</v>
      </c>
      <c r="C163" s="3" t="s">
        <v>18</v>
      </c>
      <c r="D163" s="3" t="s">
        <v>42</v>
      </c>
      <c r="E163" s="3" t="s">
        <v>41</v>
      </c>
      <c r="F163" s="3" t="s">
        <v>53</v>
      </c>
      <c r="G163" s="6"/>
    </row>
    <row r="164" spans="1:7" s="3" customFormat="1" ht="10.5" customHeight="1" x14ac:dyDescent="0.15">
      <c r="A164" s="57">
        <v>163</v>
      </c>
      <c r="B164" s="24" t="s">
        <v>202</v>
      </c>
      <c r="C164" s="3" t="s">
        <v>18</v>
      </c>
      <c r="D164" s="3" t="s">
        <v>42</v>
      </c>
      <c r="E164" s="3" t="s">
        <v>41</v>
      </c>
      <c r="F164" s="3" t="s">
        <v>54</v>
      </c>
      <c r="G164" s="6"/>
    </row>
    <row r="165" spans="1:7" s="3" customFormat="1" ht="10.5" customHeight="1" x14ac:dyDescent="0.15">
      <c r="A165" s="57">
        <v>164</v>
      </c>
      <c r="B165" s="24" t="s">
        <v>203</v>
      </c>
      <c r="C165" s="3" t="s">
        <v>18</v>
      </c>
      <c r="D165" s="3" t="s">
        <v>42</v>
      </c>
      <c r="E165" s="3" t="s">
        <v>41</v>
      </c>
      <c r="F165" s="3" t="s">
        <v>55</v>
      </c>
      <c r="G165" s="6"/>
    </row>
    <row r="166" spans="1:7" s="3" customFormat="1" ht="10.5" customHeight="1" x14ac:dyDescent="0.15">
      <c r="A166" s="57">
        <v>165</v>
      </c>
      <c r="B166" s="24" t="s">
        <v>204</v>
      </c>
      <c r="C166" s="3" t="s">
        <v>18</v>
      </c>
      <c r="D166" s="3" t="s">
        <v>42</v>
      </c>
      <c r="E166" s="3" t="s">
        <v>41</v>
      </c>
      <c r="F166" s="3" t="s">
        <v>53</v>
      </c>
      <c r="G166" s="6"/>
    </row>
    <row r="167" spans="1:7" s="3" customFormat="1" ht="10.5" customHeight="1" x14ac:dyDescent="0.15">
      <c r="A167" s="57">
        <v>166</v>
      </c>
      <c r="B167" s="24" t="s">
        <v>205</v>
      </c>
      <c r="C167" s="3" t="s">
        <v>18</v>
      </c>
      <c r="D167" s="3" t="s">
        <v>42</v>
      </c>
      <c r="E167" s="3" t="s">
        <v>41</v>
      </c>
      <c r="F167" s="3" t="s">
        <v>54</v>
      </c>
      <c r="G167" s="6"/>
    </row>
    <row r="168" spans="1:7" s="3" customFormat="1" ht="10.5" customHeight="1" x14ac:dyDescent="0.15">
      <c r="A168" s="57">
        <v>167</v>
      </c>
      <c r="B168" s="24" t="s">
        <v>206</v>
      </c>
      <c r="C168" s="3" t="s">
        <v>18</v>
      </c>
      <c r="D168" s="3" t="s">
        <v>42</v>
      </c>
      <c r="E168" s="3" t="s">
        <v>41</v>
      </c>
      <c r="F168" s="3" t="s">
        <v>55</v>
      </c>
      <c r="G168" s="6"/>
    </row>
    <row r="169" spans="1:7" s="3" customFormat="1" ht="10.5" customHeight="1" x14ac:dyDescent="0.15">
      <c r="A169" s="57">
        <v>168</v>
      </c>
      <c r="B169" s="24" t="s">
        <v>207</v>
      </c>
      <c r="C169" s="3" t="s">
        <v>18</v>
      </c>
      <c r="D169" s="3" t="s">
        <v>42</v>
      </c>
      <c r="E169" s="3" t="s">
        <v>41</v>
      </c>
      <c r="F169" s="3" t="s">
        <v>53</v>
      </c>
      <c r="G169" s="6"/>
    </row>
    <row r="170" spans="1:7" s="3" customFormat="1" ht="10.5" customHeight="1" x14ac:dyDescent="0.15">
      <c r="A170" s="57">
        <v>169</v>
      </c>
      <c r="B170" s="24" t="s">
        <v>208</v>
      </c>
      <c r="C170" s="3" t="s">
        <v>18</v>
      </c>
      <c r="D170" s="3" t="s">
        <v>42</v>
      </c>
      <c r="E170" s="3" t="s">
        <v>41</v>
      </c>
      <c r="F170" s="3" t="s">
        <v>54</v>
      </c>
      <c r="G170" s="6"/>
    </row>
    <row r="171" spans="1:7" s="3" customFormat="1" ht="10.5" customHeight="1" x14ac:dyDescent="0.15">
      <c r="A171" s="57">
        <v>170</v>
      </c>
      <c r="B171" s="24" t="s">
        <v>209</v>
      </c>
      <c r="C171" s="3" t="s">
        <v>18</v>
      </c>
      <c r="D171" s="3" t="s">
        <v>42</v>
      </c>
      <c r="E171" s="3" t="s">
        <v>41</v>
      </c>
      <c r="F171" s="3" t="s">
        <v>55</v>
      </c>
      <c r="G171" s="6"/>
    </row>
    <row r="172" spans="1:7" s="3" customFormat="1" ht="10.5" customHeight="1" x14ac:dyDescent="0.15">
      <c r="A172" s="57">
        <v>171</v>
      </c>
      <c r="B172" s="24" t="s">
        <v>210</v>
      </c>
      <c r="C172" s="3" t="s">
        <v>18</v>
      </c>
      <c r="D172" s="3" t="s">
        <v>42</v>
      </c>
      <c r="E172" s="3" t="s">
        <v>41</v>
      </c>
      <c r="F172" s="3" t="s">
        <v>53</v>
      </c>
      <c r="G172" s="6"/>
    </row>
    <row r="173" spans="1:7" s="3" customFormat="1" ht="10.5" customHeight="1" x14ac:dyDescent="0.15">
      <c r="A173" s="57">
        <v>172</v>
      </c>
      <c r="B173" s="24" t="s">
        <v>211</v>
      </c>
      <c r="C173" s="3" t="s">
        <v>18</v>
      </c>
      <c r="D173" s="3" t="s">
        <v>42</v>
      </c>
      <c r="E173" s="3" t="s">
        <v>41</v>
      </c>
      <c r="F173" s="3" t="s">
        <v>54</v>
      </c>
      <c r="G173" s="6"/>
    </row>
    <row r="174" spans="1:7" s="3" customFormat="1" ht="10.5" customHeight="1" x14ac:dyDescent="0.15">
      <c r="A174" s="57">
        <v>173</v>
      </c>
      <c r="B174" s="24" t="s">
        <v>212</v>
      </c>
      <c r="C174" s="3" t="s">
        <v>18</v>
      </c>
      <c r="D174" s="3" t="s">
        <v>42</v>
      </c>
      <c r="E174" s="3" t="s">
        <v>41</v>
      </c>
      <c r="F174" s="3" t="s">
        <v>55</v>
      </c>
      <c r="G174" s="6"/>
    </row>
    <row r="175" spans="1:7" s="3" customFormat="1" ht="10.5" customHeight="1" x14ac:dyDescent="0.15">
      <c r="A175" s="57">
        <v>174</v>
      </c>
      <c r="B175" s="24" t="s">
        <v>213</v>
      </c>
      <c r="C175" s="3" t="s">
        <v>18</v>
      </c>
      <c r="D175" s="3" t="s">
        <v>42</v>
      </c>
      <c r="E175" s="3" t="s">
        <v>41</v>
      </c>
      <c r="F175" s="3" t="s">
        <v>53</v>
      </c>
      <c r="G175" s="6"/>
    </row>
    <row r="176" spans="1:7" s="3" customFormat="1" ht="10.5" customHeight="1" x14ac:dyDescent="0.15">
      <c r="A176" s="57">
        <v>175</v>
      </c>
      <c r="B176" s="24" t="s">
        <v>214</v>
      </c>
      <c r="C176" s="3" t="s">
        <v>18</v>
      </c>
      <c r="D176" s="3" t="s">
        <v>42</v>
      </c>
      <c r="E176" s="3" t="s">
        <v>41</v>
      </c>
      <c r="F176" s="3" t="s">
        <v>54</v>
      </c>
      <c r="G176" s="6"/>
    </row>
    <row r="177" spans="1:7" s="3" customFormat="1" ht="10.5" customHeight="1" x14ac:dyDescent="0.15">
      <c r="A177" s="57">
        <v>176</v>
      </c>
      <c r="B177" s="24" t="s">
        <v>215</v>
      </c>
      <c r="C177" s="3" t="s">
        <v>18</v>
      </c>
      <c r="D177" s="3" t="s">
        <v>42</v>
      </c>
      <c r="E177" s="3" t="s">
        <v>41</v>
      </c>
      <c r="F177" s="3" t="s">
        <v>55</v>
      </c>
      <c r="G177" s="6"/>
    </row>
    <row r="178" spans="1:7" s="3" customFormat="1" ht="10.5" customHeight="1" x14ac:dyDescent="0.15">
      <c r="A178" s="57">
        <v>177</v>
      </c>
      <c r="B178" s="24" t="s">
        <v>216</v>
      </c>
      <c r="C178" s="3" t="s">
        <v>18</v>
      </c>
      <c r="D178" s="3" t="s">
        <v>42</v>
      </c>
      <c r="E178" s="3" t="s">
        <v>41</v>
      </c>
      <c r="F178" s="3" t="s">
        <v>53</v>
      </c>
      <c r="G178" s="6"/>
    </row>
    <row r="179" spans="1:7" s="3" customFormat="1" ht="10.5" customHeight="1" x14ac:dyDescent="0.15">
      <c r="A179" s="57">
        <v>178</v>
      </c>
      <c r="B179" s="24" t="s">
        <v>217</v>
      </c>
      <c r="C179" s="3" t="s">
        <v>18</v>
      </c>
      <c r="D179" s="3" t="s">
        <v>42</v>
      </c>
      <c r="E179" s="3" t="s">
        <v>41</v>
      </c>
      <c r="F179" s="3" t="s">
        <v>54</v>
      </c>
      <c r="G179" s="6"/>
    </row>
    <row r="180" spans="1:7" s="3" customFormat="1" ht="10.5" customHeight="1" x14ac:dyDescent="0.15">
      <c r="A180" s="57">
        <v>179</v>
      </c>
      <c r="B180" s="24" t="s">
        <v>218</v>
      </c>
      <c r="C180" s="3" t="s">
        <v>18</v>
      </c>
      <c r="D180" s="3" t="s">
        <v>42</v>
      </c>
      <c r="E180" s="3" t="s">
        <v>41</v>
      </c>
      <c r="F180" s="3" t="s">
        <v>53</v>
      </c>
      <c r="G180" s="6"/>
    </row>
    <row r="181" spans="1:7" s="3" customFormat="1" ht="10.5" customHeight="1" x14ac:dyDescent="0.15">
      <c r="A181" s="57">
        <v>180</v>
      </c>
      <c r="B181" s="24" t="s">
        <v>219</v>
      </c>
      <c r="C181" s="3" t="s">
        <v>18</v>
      </c>
      <c r="D181" s="3" t="s">
        <v>42</v>
      </c>
      <c r="E181" s="3" t="s">
        <v>41</v>
      </c>
      <c r="F181" s="3" t="s">
        <v>54</v>
      </c>
      <c r="G181" s="6"/>
    </row>
    <row r="182" spans="1:7" s="3" customFormat="1" ht="10.5" customHeight="1" x14ac:dyDescent="0.15">
      <c r="A182" s="57">
        <v>181</v>
      </c>
      <c r="B182" s="24" t="s">
        <v>220</v>
      </c>
      <c r="C182" s="3" t="s">
        <v>18</v>
      </c>
      <c r="D182" s="3" t="s">
        <v>42</v>
      </c>
      <c r="E182" s="3" t="s">
        <v>41</v>
      </c>
      <c r="F182" s="3" t="s">
        <v>55</v>
      </c>
      <c r="G182" s="6"/>
    </row>
    <row r="183" spans="1:7" s="3" customFormat="1" ht="10.5" customHeight="1" x14ac:dyDescent="0.15">
      <c r="A183" s="57">
        <v>182</v>
      </c>
      <c r="B183" s="24" t="s">
        <v>221</v>
      </c>
      <c r="C183" s="3" t="s">
        <v>18</v>
      </c>
      <c r="D183" s="3" t="s">
        <v>42</v>
      </c>
      <c r="E183" s="3" t="s">
        <v>41</v>
      </c>
      <c r="F183" s="3" t="s">
        <v>53</v>
      </c>
      <c r="G183" s="6"/>
    </row>
    <row r="184" spans="1:7" s="3" customFormat="1" ht="10.5" customHeight="1" x14ac:dyDescent="0.15">
      <c r="A184" s="57">
        <v>183</v>
      </c>
      <c r="B184" s="24" t="s">
        <v>222</v>
      </c>
      <c r="C184" s="3" t="s">
        <v>18</v>
      </c>
      <c r="D184" s="3" t="s">
        <v>42</v>
      </c>
      <c r="E184" s="3" t="s">
        <v>41</v>
      </c>
      <c r="F184" s="3" t="s">
        <v>54</v>
      </c>
      <c r="G184" s="6"/>
    </row>
    <row r="185" spans="1:7" s="3" customFormat="1" ht="10.5" customHeight="1" x14ac:dyDescent="0.15">
      <c r="A185" s="57">
        <v>184</v>
      </c>
      <c r="B185" s="24" t="s">
        <v>223</v>
      </c>
      <c r="C185" s="3" t="s">
        <v>18</v>
      </c>
      <c r="D185" s="3" t="s">
        <v>42</v>
      </c>
      <c r="E185" s="3" t="s">
        <v>41</v>
      </c>
      <c r="F185" s="3" t="s">
        <v>55</v>
      </c>
      <c r="G185" s="6"/>
    </row>
    <row r="186" spans="1:7" s="3" customFormat="1" ht="10.5" customHeight="1" x14ac:dyDescent="0.15">
      <c r="A186" s="57">
        <v>185</v>
      </c>
      <c r="B186" s="24" t="s">
        <v>224</v>
      </c>
      <c r="C186" s="3" t="s">
        <v>18</v>
      </c>
      <c r="D186" s="3" t="s">
        <v>42</v>
      </c>
      <c r="E186" s="3" t="s">
        <v>41</v>
      </c>
      <c r="F186" s="3" t="s">
        <v>53</v>
      </c>
      <c r="G186" s="6"/>
    </row>
    <row r="187" spans="1:7" s="3" customFormat="1" ht="10.5" customHeight="1" x14ac:dyDescent="0.15">
      <c r="A187" s="57">
        <v>186</v>
      </c>
      <c r="B187" s="24" t="s">
        <v>225</v>
      </c>
      <c r="C187" s="3" t="s">
        <v>18</v>
      </c>
      <c r="D187" s="3" t="s">
        <v>42</v>
      </c>
      <c r="E187" s="3" t="s">
        <v>41</v>
      </c>
      <c r="F187" s="3" t="s">
        <v>54</v>
      </c>
      <c r="G187" s="6"/>
    </row>
    <row r="188" spans="1:7" s="3" customFormat="1" ht="10.5" customHeight="1" x14ac:dyDescent="0.15">
      <c r="A188" s="57">
        <v>187</v>
      </c>
      <c r="B188" s="24" t="s">
        <v>226</v>
      </c>
      <c r="C188" s="3" t="s">
        <v>18</v>
      </c>
      <c r="D188" s="3" t="s">
        <v>42</v>
      </c>
      <c r="E188" s="3" t="s">
        <v>41</v>
      </c>
      <c r="F188" s="3" t="s">
        <v>55</v>
      </c>
      <c r="G188" s="6"/>
    </row>
    <row r="189" spans="1:7" s="3" customFormat="1" ht="10.5" customHeight="1" x14ac:dyDescent="0.15">
      <c r="A189" s="57">
        <v>188</v>
      </c>
      <c r="B189" s="24" t="s">
        <v>227</v>
      </c>
      <c r="C189" s="3" t="s">
        <v>18</v>
      </c>
      <c r="D189" s="3" t="s">
        <v>42</v>
      </c>
      <c r="E189" s="3" t="s">
        <v>41</v>
      </c>
      <c r="F189" s="3" t="s">
        <v>53</v>
      </c>
      <c r="G189" s="6"/>
    </row>
    <row r="190" spans="1:7" s="3" customFormat="1" ht="10.5" customHeight="1" x14ac:dyDescent="0.15">
      <c r="A190" s="57">
        <v>189</v>
      </c>
      <c r="B190" s="24" t="s">
        <v>228</v>
      </c>
      <c r="C190" s="3" t="s">
        <v>18</v>
      </c>
      <c r="D190" s="3" t="s">
        <v>42</v>
      </c>
      <c r="E190" s="3" t="s">
        <v>41</v>
      </c>
      <c r="F190" s="3" t="s">
        <v>54</v>
      </c>
      <c r="G190" s="6"/>
    </row>
    <row r="191" spans="1:7" ht="10.5" customHeight="1" x14ac:dyDescent="0.15">
      <c r="A191" s="57">
        <v>190</v>
      </c>
      <c r="B191" s="24" t="s">
        <v>229</v>
      </c>
      <c r="C191" s="3" t="s">
        <v>18</v>
      </c>
      <c r="D191" s="3" t="s">
        <v>42</v>
      </c>
      <c r="E191" s="3" t="s">
        <v>41</v>
      </c>
      <c r="F191" s="3" t="s">
        <v>55</v>
      </c>
    </row>
    <row r="192" spans="1:7" ht="10.5" customHeight="1" x14ac:dyDescent="0.15">
      <c r="A192" s="57">
        <v>191</v>
      </c>
      <c r="B192" s="24" t="s">
        <v>230</v>
      </c>
      <c r="C192" s="3" t="s">
        <v>18</v>
      </c>
      <c r="D192" s="3" t="s">
        <v>42</v>
      </c>
      <c r="E192" s="3" t="s">
        <v>41</v>
      </c>
      <c r="F192" s="3" t="s">
        <v>53</v>
      </c>
    </row>
    <row r="193" spans="1:7" s="23" customFormat="1" ht="10.5" customHeight="1" x14ac:dyDescent="0.15">
      <c r="A193" s="57">
        <v>192</v>
      </c>
      <c r="B193" s="24" t="s">
        <v>231</v>
      </c>
      <c r="C193" s="3" t="s">
        <v>18</v>
      </c>
      <c r="D193" s="3" t="s">
        <v>42</v>
      </c>
      <c r="E193" s="3" t="s">
        <v>41</v>
      </c>
      <c r="F193" s="3" t="s">
        <v>54</v>
      </c>
    </row>
    <row r="194" spans="1:7" s="23" customFormat="1" ht="10.5" customHeight="1" x14ac:dyDescent="0.15">
      <c r="A194" s="57">
        <v>193</v>
      </c>
      <c r="B194" s="24" t="s">
        <v>232</v>
      </c>
      <c r="C194" s="3" t="s">
        <v>18</v>
      </c>
      <c r="D194" s="3" t="s">
        <v>42</v>
      </c>
      <c r="E194" s="3" t="s">
        <v>41</v>
      </c>
      <c r="F194" s="3" t="s">
        <v>55</v>
      </c>
    </row>
    <row r="195" spans="1:7" s="23" customFormat="1" ht="10.5" customHeight="1" x14ac:dyDescent="0.15">
      <c r="A195" s="57">
        <v>194</v>
      </c>
      <c r="B195" s="24" t="s">
        <v>233</v>
      </c>
      <c r="C195" s="3" t="s">
        <v>18</v>
      </c>
      <c r="D195" s="3" t="s">
        <v>42</v>
      </c>
      <c r="E195" s="3" t="s">
        <v>41</v>
      </c>
      <c r="F195" s="3" t="s">
        <v>53</v>
      </c>
    </row>
    <row r="196" spans="1:7" s="23" customFormat="1" ht="10.5" customHeight="1" x14ac:dyDescent="0.15">
      <c r="A196" s="57">
        <v>195</v>
      </c>
      <c r="B196" s="24" t="s">
        <v>234</v>
      </c>
      <c r="C196" s="3" t="s">
        <v>18</v>
      </c>
      <c r="D196" s="3" t="s">
        <v>42</v>
      </c>
      <c r="E196" s="3" t="s">
        <v>41</v>
      </c>
      <c r="F196" s="3" t="s">
        <v>54</v>
      </c>
    </row>
    <row r="197" spans="1:7" ht="10.5" customHeight="1" x14ac:dyDescent="0.15">
      <c r="A197" s="57">
        <v>196</v>
      </c>
      <c r="B197" s="24" t="s">
        <v>235</v>
      </c>
      <c r="C197" s="3" t="s">
        <v>18</v>
      </c>
      <c r="D197" s="3" t="s">
        <v>42</v>
      </c>
      <c r="E197" s="3" t="s">
        <v>41</v>
      </c>
      <c r="F197" s="3" t="s">
        <v>53</v>
      </c>
    </row>
    <row r="198" spans="1:7" s="13" customFormat="1" ht="10.5" customHeight="1" x14ac:dyDescent="0.15">
      <c r="A198" s="57">
        <v>197</v>
      </c>
      <c r="B198" s="18" t="s">
        <v>154</v>
      </c>
      <c r="C198" s="3" t="s">
        <v>18</v>
      </c>
      <c r="D198" s="3" t="s">
        <v>42</v>
      </c>
      <c r="E198" s="3" t="s">
        <v>41</v>
      </c>
      <c r="G198" s="15"/>
    </row>
    <row r="199" spans="1:7" s="13" customFormat="1" ht="10.5" customHeight="1" x14ac:dyDescent="0.15">
      <c r="A199" s="57">
        <v>198</v>
      </c>
      <c r="B199" s="16" t="s">
        <v>154</v>
      </c>
      <c r="C199" s="3" t="s">
        <v>18</v>
      </c>
      <c r="D199" s="3" t="s">
        <v>42</v>
      </c>
      <c r="E199" s="3" t="s">
        <v>41</v>
      </c>
      <c r="G199" s="15"/>
    </row>
    <row r="200" spans="1:7" ht="10.5" customHeight="1" x14ac:dyDescent="0.15">
      <c r="A200" s="57">
        <v>199</v>
      </c>
      <c r="B200" s="24" t="s">
        <v>235</v>
      </c>
      <c r="C200" s="3" t="s">
        <v>18</v>
      </c>
      <c r="D200" s="3" t="s">
        <v>42</v>
      </c>
      <c r="E200" s="3" t="s">
        <v>41</v>
      </c>
      <c r="F200" s="3" t="s">
        <v>53</v>
      </c>
    </row>
    <row r="201" spans="1:7" ht="10.5" customHeight="1" x14ac:dyDescent="0.15">
      <c r="A201" s="57">
        <v>200</v>
      </c>
      <c r="B201" s="24" t="s">
        <v>236</v>
      </c>
      <c r="C201" s="3" t="s">
        <v>18</v>
      </c>
      <c r="D201" s="3" t="s">
        <v>42</v>
      </c>
      <c r="E201" s="3" t="s">
        <v>41</v>
      </c>
      <c r="F201" s="3" t="s">
        <v>54</v>
      </c>
    </row>
    <row r="202" spans="1:7" ht="10.5" customHeight="1" x14ac:dyDescent="0.15">
      <c r="A202" s="57">
        <v>201</v>
      </c>
      <c r="B202" s="24" t="s">
        <v>237</v>
      </c>
      <c r="C202" s="3" t="s">
        <v>18</v>
      </c>
      <c r="D202" s="3" t="s">
        <v>42</v>
      </c>
      <c r="E202" s="3" t="s">
        <v>41</v>
      </c>
      <c r="F202" s="3" t="s">
        <v>55</v>
      </c>
    </row>
    <row r="203" spans="1:7" ht="10.5" customHeight="1" x14ac:dyDescent="0.15">
      <c r="A203" s="57">
        <v>202</v>
      </c>
      <c r="B203" s="24" t="s">
        <v>238</v>
      </c>
      <c r="C203" s="3" t="s">
        <v>18</v>
      </c>
      <c r="D203" s="3" t="s">
        <v>42</v>
      </c>
      <c r="E203" s="3" t="s">
        <v>41</v>
      </c>
      <c r="F203" s="3" t="s">
        <v>53</v>
      </c>
    </row>
    <row r="204" spans="1:7" ht="10.5" customHeight="1" x14ac:dyDescent="0.15">
      <c r="A204" s="57">
        <v>203</v>
      </c>
      <c r="B204" s="24" t="s">
        <v>239</v>
      </c>
      <c r="C204" s="3" t="s">
        <v>18</v>
      </c>
      <c r="D204" s="3" t="s">
        <v>42</v>
      </c>
      <c r="E204" s="3" t="s">
        <v>41</v>
      </c>
      <c r="F204" s="3" t="s">
        <v>54</v>
      </c>
    </row>
    <row r="205" spans="1:7" ht="10.5" customHeight="1" x14ac:dyDescent="0.15">
      <c r="A205" s="57">
        <v>204</v>
      </c>
      <c r="B205" s="24" t="s">
        <v>240</v>
      </c>
      <c r="C205" s="3" t="s">
        <v>18</v>
      </c>
      <c r="D205" s="3" t="s">
        <v>42</v>
      </c>
      <c r="E205" s="3" t="s">
        <v>41</v>
      </c>
      <c r="F205" s="3" t="s">
        <v>53</v>
      </c>
    </row>
    <row r="206" spans="1:7" s="3" customFormat="1" ht="10.5" customHeight="1" x14ac:dyDescent="0.15">
      <c r="A206" s="57">
        <v>205</v>
      </c>
      <c r="B206" s="24" t="s">
        <v>241</v>
      </c>
      <c r="C206" s="3" t="s">
        <v>18</v>
      </c>
      <c r="D206" s="3" t="s">
        <v>42</v>
      </c>
      <c r="E206" s="3" t="s">
        <v>41</v>
      </c>
      <c r="F206" s="3" t="s">
        <v>53</v>
      </c>
      <c r="G206" s="6"/>
    </row>
    <row r="207" spans="1:7" s="3" customFormat="1" ht="10.5" customHeight="1" x14ac:dyDescent="0.15">
      <c r="A207" s="57">
        <v>206</v>
      </c>
      <c r="B207" s="24" t="s">
        <v>242</v>
      </c>
      <c r="C207" s="3" t="s">
        <v>18</v>
      </c>
      <c r="D207" s="3" t="s">
        <v>42</v>
      </c>
      <c r="E207" s="3" t="s">
        <v>41</v>
      </c>
      <c r="F207" s="3" t="s">
        <v>54</v>
      </c>
      <c r="G207" s="6"/>
    </row>
    <row r="208" spans="1:7" s="3" customFormat="1" ht="10.5" customHeight="1" x14ac:dyDescent="0.15">
      <c r="A208" s="57">
        <v>207</v>
      </c>
      <c r="B208" s="24" t="s">
        <v>243</v>
      </c>
      <c r="C208" s="3" t="s">
        <v>18</v>
      </c>
      <c r="D208" s="3" t="s">
        <v>42</v>
      </c>
      <c r="E208" s="3" t="s">
        <v>41</v>
      </c>
      <c r="F208" s="3" t="s">
        <v>55</v>
      </c>
      <c r="G208" s="6"/>
    </row>
    <row r="209" spans="1:7" s="3" customFormat="1" ht="10.5" customHeight="1" x14ac:dyDescent="0.15">
      <c r="A209" s="57">
        <v>208</v>
      </c>
      <c r="B209" s="24" t="s">
        <v>244</v>
      </c>
      <c r="C209" s="3" t="s">
        <v>18</v>
      </c>
      <c r="D209" s="3" t="s">
        <v>42</v>
      </c>
      <c r="E209" s="3" t="s">
        <v>41</v>
      </c>
      <c r="F209" s="3" t="s">
        <v>53</v>
      </c>
      <c r="G209" s="6"/>
    </row>
    <row r="210" spans="1:7" s="3" customFormat="1" ht="10.5" customHeight="1" x14ac:dyDescent="0.15">
      <c r="A210" s="57">
        <v>209</v>
      </c>
      <c r="B210" s="24" t="s">
        <v>245</v>
      </c>
      <c r="C210" s="3" t="s">
        <v>18</v>
      </c>
      <c r="D210" s="3" t="s">
        <v>42</v>
      </c>
      <c r="E210" s="3" t="s">
        <v>41</v>
      </c>
      <c r="F210" s="3" t="s">
        <v>54</v>
      </c>
      <c r="G210" s="6"/>
    </row>
    <row r="211" spans="1:7" s="3" customFormat="1" ht="10.5" customHeight="1" x14ac:dyDescent="0.15">
      <c r="A211" s="57">
        <v>210</v>
      </c>
      <c r="B211" s="24" t="s">
        <v>246</v>
      </c>
      <c r="C211" s="3" t="s">
        <v>18</v>
      </c>
      <c r="D211" s="3" t="s">
        <v>42</v>
      </c>
      <c r="E211" s="3" t="s">
        <v>41</v>
      </c>
      <c r="F211" s="3" t="s">
        <v>53</v>
      </c>
      <c r="G211" s="6"/>
    </row>
    <row r="212" spans="1:7" s="3" customFormat="1" ht="10.5" customHeight="1" x14ac:dyDescent="0.15">
      <c r="A212" s="57">
        <v>211</v>
      </c>
      <c r="B212" s="24" t="s">
        <v>247</v>
      </c>
      <c r="C212" s="3" t="s">
        <v>18</v>
      </c>
      <c r="D212" s="3" t="s">
        <v>42</v>
      </c>
      <c r="E212" s="3" t="s">
        <v>41</v>
      </c>
      <c r="F212" s="3" t="s">
        <v>53</v>
      </c>
      <c r="G212" s="6"/>
    </row>
    <row r="213" spans="1:7" s="3" customFormat="1" ht="10.5" customHeight="1" x14ac:dyDescent="0.15">
      <c r="A213" s="57">
        <v>212</v>
      </c>
      <c r="B213" s="24" t="s">
        <v>248</v>
      </c>
      <c r="C213" s="3" t="s">
        <v>18</v>
      </c>
      <c r="D213" s="3" t="s">
        <v>42</v>
      </c>
      <c r="E213" s="3" t="s">
        <v>41</v>
      </c>
      <c r="F213" s="3" t="s">
        <v>54</v>
      </c>
      <c r="G213" s="6"/>
    </row>
    <row r="214" spans="1:7" s="3" customFormat="1" ht="10.5" customHeight="1" x14ac:dyDescent="0.15">
      <c r="A214" s="57">
        <v>213</v>
      </c>
      <c r="B214" s="24" t="s">
        <v>249</v>
      </c>
      <c r="C214" s="3" t="s">
        <v>18</v>
      </c>
      <c r="D214" s="3" t="s">
        <v>42</v>
      </c>
      <c r="E214" s="3" t="s">
        <v>41</v>
      </c>
      <c r="F214" s="3" t="s">
        <v>55</v>
      </c>
      <c r="G214" s="6"/>
    </row>
    <row r="215" spans="1:7" s="3" customFormat="1" ht="10.5" customHeight="1" x14ac:dyDescent="0.15">
      <c r="A215" s="57">
        <v>214</v>
      </c>
      <c r="B215" s="24" t="s">
        <v>250</v>
      </c>
      <c r="C215" s="3" t="s">
        <v>18</v>
      </c>
      <c r="D215" s="3" t="s">
        <v>42</v>
      </c>
      <c r="E215" s="3" t="s">
        <v>41</v>
      </c>
      <c r="F215" s="3" t="s">
        <v>53</v>
      </c>
      <c r="G215" s="6"/>
    </row>
    <row r="216" spans="1:7" s="3" customFormat="1" ht="10.5" customHeight="1" x14ac:dyDescent="0.15">
      <c r="A216" s="57">
        <v>215</v>
      </c>
      <c r="B216" s="24" t="s">
        <v>251</v>
      </c>
      <c r="C216" s="3" t="s">
        <v>18</v>
      </c>
      <c r="D216" s="3" t="s">
        <v>42</v>
      </c>
      <c r="E216" s="3" t="s">
        <v>41</v>
      </c>
      <c r="F216" s="3" t="s">
        <v>54</v>
      </c>
      <c r="G216" s="6"/>
    </row>
    <row r="217" spans="1:7" s="3" customFormat="1" ht="10.5" customHeight="1" x14ac:dyDescent="0.15">
      <c r="A217" s="57">
        <v>216</v>
      </c>
      <c r="B217" s="24" t="s">
        <v>252</v>
      </c>
      <c r="C217" s="3" t="s">
        <v>18</v>
      </c>
      <c r="D217" s="3" t="s">
        <v>42</v>
      </c>
      <c r="E217" s="3" t="s">
        <v>41</v>
      </c>
      <c r="F217" s="3" t="s">
        <v>53</v>
      </c>
      <c r="G217" s="6"/>
    </row>
    <row r="218" spans="1:7" s="3" customFormat="1" ht="10.5" customHeight="1" x14ac:dyDescent="0.15">
      <c r="A218" s="57">
        <v>217</v>
      </c>
      <c r="B218" s="24" t="s">
        <v>253</v>
      </c>
      <c r="C218" s="3" t="s">
        <v>18</v>
      </c>
      <c r="D218" s="3" t="s">
        <v>42</v>
      </c>
      <c r="E218" s="3" t="s">
        <v>41</v>
      </c>
      <c r="F218" s="3" t="s">
        <v>53</v>
      </c>
      <c r="G218" s="6"/>
    </row>
    <row r="219" spans="1:7" s="3" customFormat="1" ht="10.5" customHeight="1" x14ac:dyDescent="0.15">
      <c r="A219" s="57">
        <v>218</v>
      </c>
      <c r="B219" s="24" t="s">
        <v>254</v>
      </c>
      <c r="C219" s="3" t="s">
        <v>18</v>
      </c>
      <c r="D219" s="3" t="s">
        <v>42</v>
      </c>
      <c r="E219" s="3" t="s">
        <v>41</v>
      </c>
      <c r="F219" s="3" t="s">
        <v>54</v>
      </c>
      <c r="G219" s="6"/>
    </row>
    <row r="220" spans="1:7" s="3" customFormat="1" ht="10.5" customHeight="1" x14ac:dyDescent="0.15">
      <c r="A220" s="57">
        <v>219</v>
      </c>
      <c r="B220" s="24" t="s">
        <v>255</v>
      </c>
      <c r="C220" s="3" t="s">
        <v>18</v>
      </c>
      <c r="D220" s="3" t="s">
        <v>42</v>
      </c>
      <c r="E220" s="3" t="s">
        <v>41</v>
      </c>
      <c r="F220" s="3" t="s">
        <v>55</v>
      </c>
      <c r="G220" s="6"/>
    </row>
    <row r="221" spans="1:7" s="3" customFormat="1" ht="10.5" customHeight="1" x14ac:dyDescent="0.15">
      <c r="A221" s="57">
        <v>220</v>
      </c>
      <c r="B221" s="24" t="s">
        <v>256</v>
      </c>
      <c r="C221" s="3" t="s">
        <v>18</v>
      </c>
      <c r="D221" s="3" t="s">
        <v>42</v>
      </c>
      <c r="E221" s="3" t="s">
        <v>41</v>
      </c>
      <c r="F221" s="3" t="s">
        <v>53</v>
      </c>
      <c r="G221" s="6"/>
    </row>
    <row r="222" spans="1:7" s="3" customFormat="1" ht="10.5" customHeight="1" x14ac:dyDescent="0.15">
      <c r="A222" s="57">
        <v>221</v>
      </c>
      <c r="B222" s="24" t="s">
        <v>257</v>
      </c>
      <c r="C222" s="3" t="s">
        <v>18</v>
      </c>
      <c r="D222" s="3" t="s">
        <v>42</v>
      </c>
      <c r="E222" s="3" t="s">
        <v>41</v>
      </c>
      <c r="F222" s="3" t="s">
        <v>54</v>
      </c>
      <c r="G222" s="6"/>
    </row>
    <row r="223" spans="1:7" s="3" customFormat="1" ht="10.5" customHeight="1" x14ac:dyDescent="0.15">
      <c r="A223" s="57">
        <v>222</v>
      </c>
      <c r="B223" s="24" t="s">
        <v>258</v>
      </c>
      <c r="C223" s="3" t="s">
        <v>18</v>
      </c>
      <c r="D223" s="3" t="s">
        <v>42</v>
      </c>
      <c r="E223" s="3" t="s">
        <v>41</v>
      </c>
      <c r="F223" s="3" t="s">
        <v>53</v>
      </c>
      <c r="G223" s="6"/>
    </row>
    <row r="224" spans="1:7" s="3" customFormat="1" ht="10.5" customHeight="1" x14ac:dyDescent="0.15">
      <c r="A224" s="57">
        <v>223</v>
      </c>
      <c r="B224" s="24" t="s">
        <v>259</v>
      </c>
      <c r="C224" s="3" t="s">
        <v>18</v>
      </c>
      <c r="D224" s="3" t="s">
        <v>42</v>
      </c>
      <c r="E224" s="3" t="s">
        <v>41</v>
      </c>
      <c r="F224" s="3" t="s">
        <v>53</v>
      </c>
      <c r="G224" s="6"/>
    </row>
    <row r="225" spans="1:7" s="3" customFormat="1" ht="10.5" customHeight="1" x14ac:dyDescent="0.15">
      <c r="A225" s="57">
        <v>224</v>
      </c>
      <c r="B225" s="24" t="s">
        <v>260</v>
      </c>
      <c r="C225" s="3" t="s">
        <v>18</v>
      </c>
      <c r="D225" s="3" t="s">
        <v>42</v>
      </c>
      <c r="E225" s="3" t="s">
        <v>41</v>
      </c>
      <c r="F225" s="3" t="s">
        <v>54</v>
      </c>
      <c r="G225" s="6"/>
    </row>
    <row r="226" spans="1:7" s="3" customFormat="1" ht="10.5" customHeight="1" x14ac:dyDescent="0.15">
      <c r="A226" s="57">
        <v>225</v>
      </c>
      <c r="B226" s="24" t="s">
        <v>261</v>
      </c>
      <c r="C226" s="3" t="s">
        <v>18</v>
      </c>
      <c r="D226" s="3" t="s">
        <v>42</v>
      </c>
      <c r="E226" s="3" t="s">
        <v>41</v>
      </c>
      <c r="F226" s="3" t="s">
        <v>55</v>
      </c>
      <c r="G226" s="6"/>
    </row>
    <row r="227" spans="1:7" s="3" customFormat="1" ht="10.5" customHeight="1" x14ac:dyDescent="0.15">
      <c r="A227" s="57">
        <v>226</v>
      </c>
      <c r="B227" s="24" t="s">
        <v>262</v>
      </c>
      <c r="C227" s="3" t="s">
        <v>18</v>
      </c>
      <c r="D227" s="3" t="s">
        <v>42</v>
      </c>
      <c r="E227" s="3" t="s">
        <v>41</v>
      </c>
      <c r="F227" s="3" t="s">
        <v>53</v>
      </c>
      <c r="G227" s="6"/>
    </row>
    <row r="228" spans="1:7" s="3" customFormat="1" ht="10.5" customHeight="1" x14ac:dyDescent="0.15">
      <c r="A228" s="57">
        <v>227</v>
      </c>
      <c r="B228" s="24" t="s">
        <v>263</v>
      </c>
      <c r="C228" s="3" t="s">
        <v>18</v>
      </c>
      <c r="D228" s="3" t="s">
        <v>42</v>
      </c>
      <c r="E228" s="3" t="s">
        <v>41</v>
      </c>
      <c r="F228" s="3" t="s">
        <v>54</v>
      </c>
      <c r="G228" s="6"/>
    </row>
    <row r="229" spans="1:7" s="3" customFormat="1" ht="9.75" customHeight="1" x14ac:dyDescent="0.15">
      <c r="A229" s="57">
        <v>228</v>
      </c>
      <c r="B229" s="24" t="s">
        <v>264</v>
      </c>
      <c r="C229" s="3" t="s">
        <v>18</v>
      </c>
      <c r="D229" s="3" t="s">
        <v>42</v>
      </c>
      <c r="E229" s="3" t="s">
        <v>41</v>
      </c>
      <c r="F229" s="3" t="s">
        <v>53</v>
      </c>
      <c r="G229" s="6"/>
    </row>
    <row r="230" spans="1:7" s="3" customFormat="1" ht="10.5" customHeight="1" x14ac:dyDescent="0.15">
      <c r="A230" s="57">
        <v>229</v>
      </c>
      <c r="B230" s="24" t="s">
        <v>265</v>
      </c>
      <c r="C230" s="3" t="s">
        <v>18</v>
      </c>
      <c r="D230" s="3" t="s">
        <v>42</v>
      </c>
      <c r="E230" s="3" t="s">
        <v>41</v>
      </c>
      <c r="F230" s="3" t="s">
        <v>53</v>
      </c>
      <c r="G230" s="6"/>
    </row>
    <row r="231" spans="1:7" s="3" customFormat="1" ht="10.5" customHeight="1" x14ac:dyDescent="0.15">
      <c r="A231" s="57">
        <v>230</v>
      </c>
      <c r="B231" s="24" t="s">
        <v>266</v>
      </c>
      <c r="C231" s="3" t="s">
        <v>18</v>
      </c>
      <c r="D231" s="3" t="s">
        <v>42</v>
      </c>
      <c r="E231" s="3" t="s">
        <v>41</v>
      </c>
      <c r="F231" s="3" t="s">
        <v>54</v>
      </c>
      <c r="G231" s="6"/>
    </row>
    <row r="232" spans="1:7" s="3" customFormat="1" ht="10.5" customHeight="1" x14ac:dyDescent="0.15">
      <c r="A232" s="57">
        <v>231</v>
      </c>
      <c r="B232" s="24" t="s">
        <v>267</v>
      </c>
      <c r="C232" s="3" t="s">
        <v>18</v>
      </c>
      <c r="D232" s="3" t="s">
        <v>42</v>
      </c>
      <c r="E232" s="3" t="s">
        <v>41</v>
      </c>
      <c r="F232" s="3" t="s">
        <v>55</v>
      </c>
      <c r="G232" s="6"/>
    </row>
    <row r="233" spans="1:7" s="3" customFormat="1" ht="10.5" customHeight="1" x14ac:dyDescent="0.15">
      <c r="A233" s="57">
        <v>232</v>
      </c>
      <c r="B233" s="24" t="s">
        <v>268</v>
      </c>
      <c r="C233" s="3" t="s">
        <v>18</v>
      </c>
      <c r="D233" s="3" t="s">
        <v>42</v>
      </c>
      <c r="E233" s="3" t="s">
        <v>41</v>
      </c>
      <c r="F233" s="3" t="s">
        <v>53</v>
      </c>
      <c r="G233" s="6"/>
    </row>
    <row r="234" spans="1:7" s="3" customFormat="1" ht="10.5" customHeight="1" x14ac:dyDescent="0.15">
      <c r="A234" s="57">
        <v>233</v>
      </c>
      <c r="B234" s="24" t="s">
        <v>269</v>
      </c>
      <c r="C234" s="3" t="s">
        <v>18</v>
      </c>
      <c r="D234" s="3" t="s">
        <v>42</v>
      </c>
      <c r="E234" s="3" t="s">
        <v>41</v>
      </c>
      <c r="F234" s="3" t="s">
        <v>54</v>
      </c>
      <c r="G234" s="6"/>
    </row>
    <row r="235" spans="1:7" s="3" customFormat="1" ht="10.5" customHeight="1" x14ac:dyDescent="0.15">
      <c r="A235" s="57">
        <v>234</v>
      </c>
      <c r="B235" s="24" t="s">
        <v>270</v>
      </c>
      <c r="C235" s="3" t="s">
        <v>18</v>
      </c>
      <c r="D235" s="3" t="s">
        <v>42</v>
      </c>
      <c r="E235" s="3" t="s">
        <v>41</v>
      </c>
      <c r="F235" s="3" t="s">
        <v>53</v>
      </c>
      <c r="G235" s="6"/>
    </row>
    <row r="236" spans="1:7" s="3" customFormat="1" ht="10.5" customHeight="1" x14ac:dyDescent="0.15">
      <c r="A236" s="57">
        <v>235</v>
      </c>
      <c r="B236" s="24" t="s">
        <v>271</v>
      </c>
      <c r="C236" s="3" t="s">
        <v>18</v>
      </c>
      <c r="D236" s="3" t="s">
        <v>42</v>
      </c>
      <c r="E236" s="3" t="s">
        <v>41</v>
      </c>
      <c r="F236" s="3" t="s">
        <v>53</v>
      </c>
      <c r="G236" s="6"/>
    </row>
    <row r="237" spans="1:7" s="3" customFormat="1" ht="10.5" customHeight="1" x14ac:dyDescent="0.15">
      <c r="A237" s="57">
        <v>236</v>
      </c>
      <c r="B237" s="24" t="s">
        <v>272</v>
      </c>
      <c r="C237" s="3" t="s">
        <v>18</v>
      </c>
      <c r="D237" s="3" t="s">
        <v>42</v>
      </c>
      <c r="E237" s="3" t="s">
        <v>41</v>
      </c>
      <c r="F237" s="3" t="s">
        <v>54</v>
      </c>
      <c r="G237" s="6"/>
    </row>
    <row r="238" spans="1:7" s="3" customFormat="1" ht="10.5" customHeight="1" x14ac:dyDescent="0.15">
      <c r="A238" s="57">
        <v>237</v>
      </c>
      <c r="B238" s="24" t="s">
        <v>273</v>
      </c>
      <c r="C238" s="3" t="s">
        <v>18</v>
      </c>
      <c r="D238" s="3" t="s">
        <v>42</v>
      </c>
      <c r="E238" s="3" t="s">
        <v>41</v>
      </c>
      <c r="F238" s="3" t="s">
        <v>55</v>
      </c>
      <c r="G238" s="6"/>
    </row>
    <row r="239" spans="1:7" s="3" customFormat="1" ht="10.5" customHeight="1" x14ac:dyDescent="0.15">
      <c r="A239" s="57">
        <v>238</v>
      </c>
      <c r="B239" s="24" t="s">
        <v>274</v>
      </c>
      <c r="C239" s="3" t="s">
        <v>18</v>
      </c>
      <c r="D239" s="3" t="s">
        <v>42</v>
      </c>
      <c r="E239" s="3" t="s">
        <v>41</v>
      </c>
      <c r="F239" s="3" t="s">
        <v>53</v>
      </c>
      <c r="G239" s="6"/>
    </row>
    <row r="240" spans="1:7" s="3" customFormat="1" ht="10.5" customHeight="1" x14ac:dyDescent="0.15">
      <c r="A240" s="57">
        <v>239</v>
      </c>
      <c r="B240" s="24" t="s">
        <v>275</v>
      </c>
      <c r="C240" s="3" t="s">
        <v>18</v>
      </c>
      <c r="D240" s="3" t="s">
        <v>42</v>
      </c>
      <c r="E240" s="3" t="s">
        <v>41</v>
      </c>
      <c r="F240" s="3" t="s">
        <v>54</v>
      </c>
      <c r="G240" s="6"/>
    </row>
    <row r="241" spans="1:7" s="3" customFormat="1" ht="10.5" customHeight="1" x14ac:dyDescent="0.15">
      <c r="A241" s="57">
        <v>240</v>
      </c>
      <c r="B241" s="24" t="s">
        <v>276</v>
      </c>
      <c r="C241" s="3" t="s">
        <v>18</v>
      </c>
      <c r="D241" s="3" t="s">
        <v>42</v>
      </c>
      <c r="E241" s="3" t="s">
        <v>41</v>
      </c>
      <c r="F241" s="3" t="s">
        <v>53</v>
      </c>
      <c r="G241" s="6"/>
    </row>
    <row r="242" spans="1:7" s="23" customFormat="1" ht="10.5" customHeight="1" x14ac:dyDescent="0.15">
      <c r="A242" s="57">
        <v>241</v>
      </c>
      <c r="B242" s="24" t="s">
        <v>277</v>
      </c>
      <c r="C242" s="3" t="s">
        <v>18</v>
      </c>
      <c r="D242" s="3" t="s">
        <v>42</v>
      </c>
      <c r="E242" s="3" t="s">
        <v>41</v>
      </c>
      <c r="F242" s="3" t="s">
        <v>53</v>
      </c>
    </row>
    <row r="243" spans="1:7" s="23" customFormat="1" ht="10.5" customHeight="1" x14ac:dyDescent="0.15">
      <c r="A243" s="57">
        <v>242</v>
      </c>
      <c r="B243" s="24" t="s">
        <v>278</v>
      </c>
      <c r="C243" s="3" t="s">
        <v>18</v>
      </c>
      <c r="D243" s="3" t="s">
        <v>42</v>
      </c>
      <c r="E243" s="3" t="s">
        <v>41</v>
      </c>
      <c r="F243" s="3" t="s">
        <v>54</v>
      </c>
    </row>
    <row r="244" spans="1:7" s="23" customFormat="1" ht="10.5" customHeight="1" x14ac:dyDescent="0.15">
      <c r="A244" s="57">
        <v>243</v>
      </c>
      <c r="B244" s="24" t="s">
        <v>279</v>
      </c>
      <c r="C244" s="3" t="s">
        <v>18</v>
      </c>
      <c r="D244" s="3" t="s">
        <v>42</v>
      </c>
      <c r="E244" s="3" t="s">
        <v>41</v>
      </c>
      <c r="F244" s="3" t="s">
        <v>55</v>
      </c>
    </row>
    <row r="245" spans="1:7" s="23" customFormat="1" ht="10.5" customHeight="1" x14ac:dyDescent="0.15">
      <c r="A245" s="57">
        <v>244</v>
      </c>
      <c r="B245" s="24" t="s">
        <v>280</v>
      </c>
      <c r="C245" s="3" t="s">
        <v>18</v>
      </c>
      <c r="D245" s="3" t="s">
        <v>42</v>
      </c>
      <c r="E245" s="3" t="s">
        <v>41</v>
      </c>
      <c r="F245" s="3" t="s">
        <v>53</v>
      </c>
    </row>
    <row r="246" spans="1:7" s="23" customFormat="1" ht="10.5" customHeight="1" x14ac:dyDescent="0.15">
      <c r="A246" s="57">
        <v>245</v>
      </c>
      <c r="B246" s="24" t="s">
        <v>281</v>
      </c>
      <c r="C246" s="3" t="s">
        <v>18</v>
      </c>
      <c r="D246" s="3" t="s">
        <v>42</v>
      </c>
      <c r="E246" s="3" t="s">
        <v>41</v>
      </c>
      <c r="F246" s="3" t="s">
        <v>54</v>
      </c>
    </row>
    <row r="247" spans="1:7" s="23" customFormat="1" ht="10.5" customHeight="1" x14ac:dyDescent="0.15">
      <c r="A247" s="57">
        <v>246</v>
      </c>
      <c r="B247" s="24" t="s">
        <v>282</v>
      </c>
      <c r="C247" s="3" t="s">
        <v>18</v>
      </c>
      <c r="D247" s="3" t="s">
        <v>42</v>
      </c>
      <c r="E247" s="3" t="s">
        <v>41</v>
      </c>
      <c r="F247" s="3" t="s">
        <v>53</v>
      </c>
    </row>
    <row r="248" spans="1:7" s="3" customFormat="1" ht="10.5" customHeight="1" x14ac:dyDescent="0.15">
      <c r="A248" s="57">
        <v>247</v>
      </c>
      <c r="B248" s="24" t="s">
        <v>283</v>
      </c>
      <c r="C248" s="3" t="s">
        <v>18</v>
      </c>
      <c r="D248" s="3" t="s">
        <v>42</v>
      </c>
      <c r="E248" s="3" t="s">
        <v>41</v>
      </c>
      <c r="F248" s="3" t="s">
        <v>53</v>
      </c>
      <c r="G248" s="6"/>
    </row>
    <row r="249" spans="1:7" s="23" customFormat="1" ht="10.5" customHeight="1" x14ac:dyDescent="0.15">
      <c r="A249" s="57">
        <v>248</v>
      </c>
      <c r="B249" s="24" t="s">
        <v>284</v>
      </c>
      <c r="C249" s="3" t="s">
        <v>18</v>
      </c>
      <c r="D249" s="3" t="s">
        <v>42</v>
      </c>
      <c r="E249" s="3" t="s">
        <v>41</v>
      </c>
      <c r="F249" s="3" t="s">
        <v>54</v>
      </c>
    </row>
    <row r="250" spans="1:7" s="23" customFormat="1" ht="10.5" customHeight="1" x14ac:dyDescent="0.15">
      <c r="A250" s="57">
        <v>249</v>
      </c>
      <c r="B250" s="24" t="s">
        <v>285</v>
      </c>
      <c r="C250" s="3" t="s">
        <v>18</v>
      </c>
      <c r="D250" s="3" t="s">
        <v>42</v>
      </c>
      <c r="E250" s="3" t="s">
        <v>41</v>
      </c>
      <c r="F250" s="3" t="s">
        <v>55</v>
      </c>
    </row>
    <row r="251" spans="1:7" s="23" customFormat="1" ht="10.5" customHeight="1" x14ac:dyDescent="0.15">
      <c r="A251" s="57">
        <v>250</v>
      </c>
      <c r="B251" s="24" t="s">
        <v>286</v>
      </c>
      <c r="C251" s="3" t="s">
        <v>18</v>
      </c>
      <c r="D251" s="3" t="s">
        <v>42</v>
      </c>
      <c r="E251" s="3" t="s">
        <v>41</v>
      </c>
      <c r="F251" s="3" t="s">
        <v>53</v>
      </c>
    </row>
    <row r="252" spans="1:7" s="23" customFormat="1" ht="10.5" customHeight="1" x14ac:dyDescent="0.15">
      <c r="A252" s="57">
        <v>251</v>
      </c>
      <c r="B252" s="24" t="s">
        <v>287</v>
      </c>
      <c r="C252" s="3" t="s">
        <v>18</v>
      </c>
      <c r="D252" s="3" t="s">
        <v>42</v>
      </c>
      <c r="E252" s="3" t="s">
        <v>41</v>
      </c>
      <c r="F252" s="3" t="s">
        <v>54</v>
      </c>
    </row>
    <row r="253" spans="1:7" s="23" customFormat="1" ht="10.5" customHeight="1" x14ac:dyDescent="0.15">
      <c r="A253" s="57">
        <v>252</v>
      </c>
      <c r="B253" s="24" t="s">
        <v>288</v>
      </c>
      <c r="C253" s="3" t="s">
        <v>18</v>
      </c>
      <c r="D253" s="3" t="s">
        <v>42</v>
      </c>
      <c r="E253" s="3" t="s">
        <v>41</v>
      </c>
      <c r="F253" s="3" t="s">
        <v>53</v>
      </c>
    </row>
    <row r="254" spans="1:7" s="23" customFormat="1" ht="10.5" customHeight="1" x14ac:dyDescent="0.15">
      <c r="A254" s="57">
        <v>253</v>
      </c>
      <c r="B254" s="24" t="s">
        <v>289</v>
      </c>
      <c r="C254" s="3" t="s">
        <v>18</v>
      </c>
      <c r="D254" s="3" t="s">
        <v>42</v>
      </c>
      <c r="E254" s="3" t="s">
        <v>41</v>
      </c>
      <c r="F254" s="3" t="s">
        <v>53</v>
      </c>
    </row>
    <row r="255" spans="1:7" s="23" customFormat="1" ht="10.5" customHeight="1" x14ac:dyDescent="0.15">
      <c r="A255" s="57">
        <v>254</v>
      </c>
      <c r="B255" s="24" t="s">
        <v>290</v>
      </c>
      <c r="C255" s="3" t="s">
        <v>18</v>
      </c>
      <c r="D255" s="3" t="s">
        <v>42</v>
      </c>
      <c r="E255" s="3" t="s">
        <v>41</v>
      </c>
      <c r="F255" s="3" t="s">
        <v>54</v>
      </c>
    </row>
    <row r="256" spans="1:7" s="23" customFormat="1" ht="10.5" customHeight="1" x14ac:dyDescent="0.15">
      <c r="A256" s="57">
        <v>255</v>
      </c>
      <c r="B256" s="24" t="s">
        <v>291</v>
      </c>
      <c r="C256" s="3" t="s">
        <v>18</v>
      </c>
      <c r="D256" s="3" t="s">
        <v>42</v>
      </c>
      <c r="E256" s="3" t="s">
        <v>41</v>
      </c>
      <c r="F256" s="3" t="s">
        <v>55</v>
      </c>
    </row>
    <row r="257" spans="1:7" s="3" customFormat="1" ht="10.5" customHeight="1" x14ac:dyDescent="0.15">
      <c r="A257" s="57">
        <v>256</v>
      </c>
      <c r="B257" s="24" t="s">
        <v>292</v>
      </c>
      <c r="C257" s="3" t="s">
        <v>18</v>
      </c>
      <c r="D257" s="3" t="s">
        <v>42</v>
      </c>
      <c r="E257" s="3" t="s">
        <v>41</v>
      </c>
      <c r="F257" s="3" t="s">
        <v>53</v>
      </c>
      <c r="G257" s="6"/>
    </row>
    <row r="258" spans="1:7" s="3" customFormat="1" ht="10.5" customHeight="1" x14ac:dyDescent="0.15">
      <c r="A258" s="57">
        <v>257</v>
      </c>
      <c r="B258" s="24" t="s">
        <v>293</v>
      </c>
      <c r="C258" s="3" t="s">
        <v>18</v>
      </c>
      <c r="D258" s="3" t="s">
        <v>42</v>
      </c>
      <c r="E258" s="3" t="s">
        <v>41</v>
      </c>
      <c r="F258" s="3" t="s">
        <v>54</v>
      </c>
      <c r="G258" s="6"/>
    </row>
    <row r="259" spans="1:7" s="3" customFormat="1" ht="10.5" customHeight="1" x14ac:dyDescent="0.15">
      <c r="A259" s="57">
        <v>258</v>
      </c>
      <c r="B259" s="24" t="s">
        <v>294</v>
      </c>
      <c r="C259" s="3" t="s">
        <v>18</v>
      </c>
      <c r="D259" s="3" t="s">
        <v>42</v>
      </c>
      <c r="E259" s="3" t="s">
        <v>41</v>
      </c>
      <c r="F259" s="3" t="s">
        <v>53</v>
      </c>
      <c r="G259" s="6"/>
    </row>
    <row r="260" spans="1:7" s="3" customFormat="1" ht="10.5" customHeight="1" x14ac:dyDescent="0.15">
      <c r="A260" s="57">
        <v>259</v>
      </c>
      <c r="B260" s="24" t="s">
        <v>295</v>
      </c>
      <c r="C260" s="3" t="s">
        <v>18</v>
      </c>
      <c r="D260" s="3" t="s">
        <v>42</v>
      </c>
      <c r="E260" s="3" t="s">
        <v>41</v>
      </c>
      <c r="F260" s="3" t="s">
        <v>53</v>
      </c>
      <c r="G260" s="6"/>
    </row>
    <row r="261" spans="1:7" s="3" customFormat="1" ht="10.5" customHeight="1" x14ac:dyDescent="0.15">
      <c r="A261" s="57">
        <v>260</v>
      </c>
      <c r="B261" s="24" t="s">
        <v>296</v>
      </c>
      <c r="C261" s="3" t="s">
        <v>18</v>
      </c>
      <c r="D261" s="3" t="s">
        <v>42</v>
      </c>
      <c r="E261" s="3" t="s">
        <v>41</v>
      </c>
      <c r="F261" s="3" t="s">
        <v>54</v>
      </c>
      <c r="G261" s="6"/>
    </row>
    <row r="262" spans="1:7" s="3" customFormat="1" ht="10.5" customHeight="1" x14ac:dyDescent="0.15">
      <c r="A262" s="57">
        <v>261</v>
      </c>
      <c r="B262" s="24" t="s">
        <v>297</v>
      </c>
      <c r="C262" s="3" t="s">
        <v>18</v>
      </c>
      <c r="D262" s="3" t="s">
        <v>42</v>
      </c>
      <c r="E262" s="3" t="s">
        <v>41</v>
      </c>
      <c r="F262" s="3" t="s">
        <v>55</v>
      </c>
      <c r="G262" s="6"/>
    </row>
    <row r="263" spans="1:7" s="3" customFormat="1" ht="10.5" customHeight="1" x14ac:dyDescent="0.15">
      <c r="A263" s="57">
        <v>262</v>
      </c>
      <c r="B263" s="24" t="s">
        <v>298</v>
      </c>
      <c r="C263" s="3" t="s">
        <v>18</v>
      </c>
      <c r="D263" s="3" t="s">
        <v>42</v>
      </c>
      <c r="E263" s="3" t="s">
        <v>41</v>
      </c>
      <c r="F263" s="3" t="s">
        <v>53</v>
      </c>
      <c r="G263" s="6"/>
    </row>
    <row r="264" spans="1:7" s="3" customFormat="1" ht="10.5" customHeight="1" x14ac:dyDescent="0.15">
      <c r="A264" s="57">
        <v>263</v>
      </c>
      <c r="B264" s="24" t="s">
        <v>299</v>
      </c>
      <c r="C264" s="3" t="s">
        <v>18</v>
      </c>
      <c r="D264" s="3" t="s">
        <v>42</v>
      </c>
      <c r="E264" s="3" t="s">
        <v>41</v>
      </c>
      <c r="F264" s="3" t="s">
        <v>54</v>
      </c>
      <c r="G264" s="6"/>
    </row>
    <row r="265" spans="1:7" s="3" customFormat="1" ht="10.5" customHeight="1" x14ac:dyDescent="0.15">
      <c r="A265" s="57">
        <v>264</v>
      </c>
      <c r="B265" s="24" t="s">
        <v>300</v>
      </c>
      <c r="C265" s="3" t="s">
        <v>18</v>
      </c>
      <c r="D265" s="3" t="s">
        <v>42</v>
      </c>
      <c r="E265" s="3" t="s">
        <v>41</v>
      </c>
      <c r="F265" s="3" t="s">
        <v>53</v>
      </c>
      <c r="G265" s="6"/>
    </row>
    <row r="266" spans="1:7" s="3" customFormat="1" ht="10.5" customHeight="1" x14ac:dyDescent="0.15">
      <c r="A266" s="57">
        <v>265</v>
      </c>
      <c r="B266" s="24" t="s">
        <v>301</v>
      </c>
      <c r="C266" s="3" t="s">
        <v>18</v>
      </c>
      <c r="D266" s="3" t="s">
        <v>42</v>
      </c>
      <c r="E266" s="3" t="s">
        <v>41</v>
      </c>
      <c r="F266" s="3" t="s">
        <v>53</v>
      </c>
      <c r="G266" s="6"/>
    </row>
    <row r="267" spans="1:7" s="3" customFormat="1" ht="10.5" customHeight="1" x14ac:dyDescent="0.15">
      <c r="A267" s="57">
        <v>266</v>
      </c>
      <c r="B267" s="24" t="s">
        <v>302</v>
      </c>
      <c r="C267" s="3" t="s">
        <v>18</v>
      </c>
      <c r="D267" s="3" t="s">
        <v>42</v>
      </c>
      <c r="E267" s="3" t="s">
        <v>41</v>
      </c>
      <c r="F267" s="3" t="s">
        <v>54</v>
      </c>
      <c r="G267" s="6"/>
    </row>
    <row r="268" spans="1:7" s="3" customFormat="1" ht="10.5" customHeight="1" x14ac:dyDescent="0.15">
      <c r="A268" s="57">
        <v>267</v>
      </c>
      <c r="B268" s="24" t="s">
        <v>303</v>
      </c>
      <c r="C268" s="3" t="s">
        <v>18</v>
      </c>
      <c r="D268" s="3" t="s">
        <v>42</v>
      </c>
      <c r="E268" s="3" t="s">
        <v>41</v>
      </c>
      <c r="F268" s="3" t="s">
        <v>55</v>
      </c>
      <c r="G268" s="6"/>
    </row>
    <row r="269" spans="1:7" s="3" customFormat="1" ht="10.5" customHeight="1" x14ac:dyDescent="0.15">
      <c r="A269" s="57">
        <v>268</v>
      </c>
      <c r="B269" s="24" t="s">
        <v>304</v>
      </c>
      <c r="C269" s="3" t="s">
        <v>18</v>
      </c>
      <c r="D269" s="3" t="s">
        <v>42</v>
      </c>
      <c r="E269" s="3" t="s">
        <v>41</v>
      </c>
      <c r="F269" s="3" t="s">
        <v>53</v>
      </c>
      <c r="G269" s="6"/>
    </row>
    <row r="270" spans="1:7" s="3" customFormat="1" ht="10.5" customHeight="1" x14ac:dyDescent="0.15">
      <c r="A270" s="57">
        <v>269</v>
      </c>
      <c r="B270" s="24" t="s">
        <v>305</v>
      </c>
      <c r="C270" s="3" t="s">
        <v>18</v>
      </c>
      <c r="D270" s="3" t="s">
        <v>42</v>
      </c>
      <c r="E270" s="3" t="s">
        <v>41</v>
      </c>
      <c r="F270" s="3" t="s">
        <v>54</v>
      </c>
      <c r="G270" s="6"/>
    </row>
    <row r="271" spans="1:7" s="3" customFormat="1" ht="10.5" customHeight="1" x14ac:dyDescent="0.15">
      <c r="A271" s="57">
        <v>270</v>
      </c>
      <c r="B271" s="24" t="s">
        <v>306</v>
      </c>
      <c r="C271" s="3" t="s">
        <v>18</v>
      </c>
      <c r="D271" s="3" t="s">
        <v>42</v>
      </c>
      <c r="E271" s="3" t="s">
        <v>41</v>
      </c>
      <c r="F271" s="3" t="s">
        <v>53</v>
      </c>
      <c r="G271" s="6"/>
    </row>
    <row r="272" spans="1:7" s="3" customFormat="1" ht="10.5" customHeight="1" x14ac:dyDescent="0.15">
      <c r="A272" s="57">
        <v>271</v>
      </c>
      <c r="B272" s="24" t="s">
        <v>307</v>
      </c>
      <c r="C272" s="3" t="s">
        <v>18</v>
      </c>
      <c r="D272" s="3" t="s">
        <v>42</v>
      </c>
      <c r="E272" s="3" t="s">
        <v>41</v>
      </c>
      <c r="F272" s="3" t="s">
        <v>53</v>
      </c>
      <c r="G272" s="6"/>
    </row>
    <row r="273" spans="1:7" s="3" customFormat="1" ht="10.5" customHeight="1" x14ac:dyDescent="0.15">
      <c r="A273" s="57">
        <v>272</v>
      </c>
      <c r="B273" s="24" t="s">
        <v>308</v>
      </c>
      <c r="C273" s="3" t="s">
        <v>18</v>
      </c>
      <c r="D273" s="3" t="s">
        <v>42</v>
      </c>
      <c r="E273" s="3" t="s">
        <v>41</v>
      </c>
      <c r="F273" s="3" t="s">
        <v>54</v>
      </c>
      <c r="G273" s="6"/>
    </row>
    <row r="274" spans="1:7" s="3" customFormat="1" ht="10.5" customHeight="1" x14ac:dyDescent="0.15">
      <c r="A274" s="57">
        <v>273</v>
      </c>
      <c r="B274" s="24" t="s">
        <v>309</v>
      </c>
      <c r="C274" s="3" t="s">
        <v>18</v>
      </c>
      <c r="D274" s="3" t="s">
        <v>42</v>
      </c>
      <c r="E274" s="3" t="s">
        <v>41</v>
      </c>
      <c r="F274" s="3" t="s">
        <v>55</v>
      </c>
      <c r="G274" s="6"/>
    </row>
    <row r="275" spans="1:7" s="3" customFormat="1" ht="10.5" customHeight="1" x14ac:dyDescent="0.15">
      <c r="A275" s="57">
        <v>274</v>
      </c>
      <c r="B275" s="24" t="s">
        <v>310</v>
      </c>
      <c r="C275" s="3" t="s">
        <v>18</v>
      </c>
      <c r="D275" s="3" t="s">
        <v>42</v>
      </c>
      <c r="E275" s="3" t="s">
        <v>41</v>
      </c>
      <c r="F275" s="3" t="s">
        <v>53</v>
      </c>
      <c r="G275" s="6"/>
    </row>
    <row r="276" spans="1:7" s="3" customFormat="1" ht="10.5" customHeight="1" x14ac:dyDescent="0.15">
      <c r="A276" s="57">
        <v>275</v>
      </c>
      <c r="B276" s="24" t="s">
        <v>311</v>
      </c>
      <c r="C276" s="3" t="s">
        <v>18</v>
      </c>
      <c r="D276" s="3" t="s">
        <v>42</v>
      </c>
      <c r="E276" s="3" t="s">
        <v>41</v>
      </c>
      <c r="F276" s="3" t="s">
        <v>54</v>
      </c>
      <c r="G276" s="6"/>
    </row>
    <row r="277" spans="1:7" s="3" customFormat="1" ht="10.5" customHeight="1" x14ac:dyDescent="0.15">
      <c r="A277" s="57">
        <v>276</v>
      </c>
      <c r="B277" s="24" t="s">
        <v>312</v>
      </c>
      <c r="C277" s="3" t="s">
        <v>18</v>
      </c>
      <c r="D277" s="3" t="s">
        <v>42</v>
      </c>
      <c r="E277" s="3" t="s">
        <v>41</v>
      </c>
      <c r="F277" s="3" t="s">
        <v>53</v>
      </c>
      <c r="G277" s="6"/>
    </row>
    <row r="278" spans="1:7" s="3" customFormat="1" ht="10.5" customHeight="1" x14ac:dyDescent="0.15">
      <c r="A278" s="57">
        <v>277</v>
      </c>
      <c r="B278" s="24" t="s">
        <v>313</v>
      </c>
      <c r="C278" s="3" t="s">
        <v>18</v>
      </c>
      <c r="D278" s="3" t="s">
        <v>42</v>
      </c>
      <c r="E278" s="3" t="s">
        <v>41</v>
      </c>
      <c r="F278" s="3" t="s">
        <v>53</v>
      </c>
      <c r="G278" s="6"/>
    </row>
    <row r="279" spans="1:7" s="3" customFormat="1" ht="10.5" customHeight="1" x14ac:dyDescent="0.15">
      <c r="A279" s="57">
        <v>278</v>
      </c>
      <c r="B279" s="24" t="s">
        <v>314</v>
      </c>
      <c r="C279" s="3" t="s">
        <v>18</v>
      </c>
      <c r="D279" s="3" t="s">
        <v>42</v>
      </c>
      <c r="E279" s="3" t="s">
        <v>41</v>
      </c>
      <c r="F279" s="3" t="s">
        <v>54</v>
      </c>
      <c r="G279" s="6"/>
    </row>
    <row r="280" spans="1:7" s="3" customFormat="1" ht="10.5" customHeight="1" x14ac:dyDescent="0.15">
      <c r="A280" s="57">
        <v>279</v>
      </c>
      <c r="B280" s="24" t="s">
        <v>315</v>
      </c>
      <c r="C280" s="3" t="s">
        <v>18</v>
      </c>
      <c r="D280" s="3" t="s">
        <v>42</v>
      </c>
      <c r="E280" s="3" t="s">
        <v>41</v>
      </c>
      <c r="F280" s="3" t="s">
        <v>55</v>
      </c>
      <c r="G280" s="6"/>
    </row>
    <row r="281" spans="1:7" s="3" customFormat="1" ht="10.5" customHeight="1" x14ac:dyDescent="0.15">
      <c r="A281" s="57">
        <v>280</v>
      </c>
      <c r="B281" s="24" t="s">
        <v>316</v>
      </c>
      <c r="C281" s="3" t="s">
        <v>18</v>
      </c>
      <c r="D281" s="3" t="s">
        <v>42</v>
      </c>
      <c r="E281" s="3" t="s">
        <v>41</v>
      </c>
      <c r="F281" s="3" t="s">
        <v>53</v>
      </c>
      <c r="G281" s="6"/>
    </row>
    <row r="282" spans="1:7" s="13" customFormat="1" ht="10.5" customHeight="1" x14ac:dyDescent="0.15">
      <c r="A282" s="57">
        <v>281</v>
      </c>
      <c r="B282" s="17" t="s">
        <v>154</v>
      </c>
      <c r="C282" s="3" t="s">
        <v>18</v>
      </c>
      <c r="D282" s="3" t="s">
        <v>42</v>
      </c>
      <c r="E282" s="3" t="s">
        <v>41</v>
      </c>
      <c r="G282" s="15"/>
    </row>
    <row r="283" spans="1:7" s="13" customFormat="1" ht="10.5" customHeight="1" x14ac:dyDescent="0.15">
      <c r="A283" s="57">
        <v>282</v>
      </c>
      <c r="B283" s="17" t="s">
        <v>154</v>
      </c>
      <c r="C283" s="3" t="s">
        <v>18</v>
      </c>
      <c r="D283" s="3" t="s">
        <v>42</v>
      </c>
      <c r="E283" s="3" t="s">
        <v>41</v>
      </c>
      <c r="G283" s="15"/>
    </row>
    <row r="284" spans="1:7" s="3" customFormat="1" ht="10.5" customHeight="1" x14ac:dyDescent="0.15">
      <c r="A284" s="57">
        <v>283</v>
      </c>
      <c r="B284" s="24" t="s">
        <v>311</v>
      </c>
      <c r="C284" s="3" t="s">
        <v>18</v>
      </c>
      <c r="D284" s="3" t="s">
        <v>42</v>
      </c>
      <c r="E284" s="3" t="s">
        <v>41</v>
      </c>
      <c r="F284" s="3" t="s">
        <v>54</v>
      </c>
      <c r="G284" s="6"/>
    </row>
    <row r="285" spans="1:7" s="3" customFormat="1" ht="10.5" customHeight="1" x14ac:dyDescent="0.15">
      <c r="A285" s="57">
        <v>284</v>
      </c>
      <c r="B285" s="24" t="s">
        <v>312</v>
      </c>
      <c r="C285" s="3" t="s">
        <v>18</v>
      </c>
      <c r="D285" s="3" t="s">
        <v>42</v>
      </c>
      <c r="E285" s="3" t="s">
        <v>41</v>
      </c>
      <c r="F285" s="3" t="s">
        <v>55</v>
      </c>
      <c r="G285" s="6"/>
    </row>
    <row r="286" spans="1:7" s="3" customFormat="1" ht="10.5" customHeight="1" x14ac:dyDescent="0.15">
      <c r="A286" s="57">
        <v>285</v>
      </c>
      <c r="B286" s="24" t="s">
        <v>313</v>
      </c>
      <c r="C286" s="3" t="s">
        <v>18</v>
      </c>
      <c r="D286" s="3" t="s">
        <v>42</v>
      </c>
      <c r="E286" s="3" t="s">
        <v>41</v>
      </c>
      <c r="F286" s="3" t="s">
        <v>53</v>
      </c>
      <c r="G286" s="6"/>
    </row>
    <row r="287" spans="1:7" s="3" customFormat="1" ht="10.5" customHeight="1" x14ac:dyDescent="0.15">
      <c r="A287" s="57">
        <v>286</v>
      </c>
      <c r="B287" s="24" t="s">
        <v>314</v>
      </c>
      <c r="C287" s="3" t="s">
        <v>18</v>
      </c>
      <c r="D287" s="3" t="s">
        <v>42</v>
      </c>
      <c r="E287" s="3" t="s">
        <v>41</v>
      </c>
      <c r="F287" s="3" t="s">
        <v>54</v>
      </c>
      <c r="G287" s="6"/>
    </row>
    <row r="288" spans="1:7" s="3" customFormat="1" ht="10.5" customHeight="1" x14ac:dyDescent="0.15">
      <c r="A288" s="57">
        <v>287</v>
      </c>
      <c r="B288" s="24" t="s">
        <v>315</v>
      </c>
      <c r="C288" s="3" t="s">
        <v>18</v>
      </c>
      <c r="D288" s="3" t="s">
        <v>42</v>
      </c>
      <c r="E288" s="3" t="s">
        <v>41</v>
      </c>
      <c r="F288" s="3" t="s">
        <v>53</v>
      </c>
      <c r="G288" s="6"/>
    </row>
    <row r="289" spans="1:7" s="3" customFormat="1" ht="10.5" customHeight="1" x14ac:dyDescent="0.15">
      <c r="A289" s="57">
        <v>288</v>
      </c>
      <c r="B289" s="24" t="s">
        <v>316</v>
      </c>
      <c r="C289" s="3" t="s">
        <v>18</v>
      </c>
      <c r="D289" s="3" t="s">
        <v>42</v>
      </c>
      <c r="E289" s="3" t="s">
        <v>41</v>
      </c>
      <c r="F289" s="3" t="s">
        <v>53</v>
      </c>
      <c r="G289" s="6"/>
    </row>
    <row r="290" spans="1:7" s="3" customFormat="1" ht="10.5" customHeight="1" x14ac:dyDescent="0.15">
      <c r="A290" s="57">
        <v>289</v>
      </c>
      <c r="B290" s="24" t="s">
        <v>317</v>
      </c>
      <c r="C290" s="3" t="s">
        <v>18</v>
      </c>
      <c r="D290" s="3" t="s">
        <v>42</v>
      </c>
      <c r="E290" s="3" t="s">
        <v>41</v>
      </c>
      <c r="F290" s="3" t="s">
        <v>54</v>
      </c>
      <c r="G290" s="6"/>
    </row>
    <row r="291" spans="1:7" s="3" customFormat="1" ht="10.5" customHeight="1" x14ac:dyDescent="0.15">
      <c r="A291" s="57">
        <v>290</v>
      </c>
      <c r="B291" s="24" t="s">
        <v>318</v>
      </c>
      <c r="C291" s="3" t="s">
        <v>18</v>
      </c>
      <c r="D291" s="3" t="s">
        <v>42</v>
      </c>
      <c r="E291" s="3" t="s">
        <v>41</v>
      </c>
      <c r="F291" s="3" t="s">
        <v>55</v>
      </c>
      <c r="G291" s="6"/>
    </row>
    <row r="292" spans="1:7" s="3" customFormat="1" ht="10.5" customHeight="1" x14ac:dyDescent="0.15">
      <c r="A292" s="57">
        <v>291</v>
      </c>
      <c r="B292" s="24" t="s">
        <v>319</v>
      </c>
      <c r="C292" s="3" t="s">
        <v>18</v>
      </c>
      <c r="D292" s="3" t="s">
        <v>42</v>
      </c>
      <c r="E292" s="3" t="s">
        <v>41</v>
      </c>
      <c r="F292" s="3" t="s">
        <v>53</v>
      </c>
      <c r="G292" s="6"/>
    </row>
    <row r="293" spans="1:7" s="3" customFormat="1" ht="10.5" customHeight="1" x14ac:dyDescent="0.15">
      <c r="A293" s="57">
        <v>292</v>
      </c>
      <c r="B293" s="24" t="s">
        <v>320</v>
      </c>
      <c r="C293" s="3" t="s">
        <v>18</v>
      </c>
      <c r="D293" s="3" t="s">
        <v>42</v>
      </c>
      <c r="E293" s="3" t="s">
        <v>41</v>
      </c>
      <c r="F293" s="3" t="s">
        <v>53</v>
      </c>
      <c r="G293" s="6"/>
    </row>
    <row r="294" spans="1:7" s="3" customFormat="1" ht="10.5" customHeight="1" x14ac:dyDescent="0.15">
      <c r="A294" s="57">
        <v>293</v>
      </c>
      <c r="B294" s="24" t="s">
        <v>321</v>
      </c>
      <c r="C294" s="3" t="s">
        <v>18</v>
      </c>
      <c r="D294" s="3" t="s">
        <v>42</v>
      </c>
      <c r="E294" s="3" t="s">
        <v>41</v>
      </c>
      <c r="F294" s="3" t="s">
        <v>53</v>
      </c>
      <c r="G294" s="6"/>
    </row>
    <row r="295" spans="1:7" s="3" customFormat="1" ht="10.5" customHeight="1" x14ac:dyDescent="0.15">
      <c r="A295" s="57">
        <v>294</v>
      </c>
      <c r="B295" s="24" t="s">
        <v>322</v>
      </c>
      <c r="C295" s="3" t="s">
        <v>18</v>
      </c>
      <c r="D295" s="3" t="s">
        <v>42</v>
      </c>
      <c r="E295" s="3" t="s">
        <v>41</v>
      </c>
      <c r="F295" s="3" t="s">
        <v>53</v>
      </c>
      <c r="G295" s="6"/>
    </row>
    <row r="296" spans="1:7" s="3" customFormat="1" ht="10.5" customHeight="1" x14ac:dyDescent="0.15">
      <c r="A296" s="57">
        <v>295</v>
      </c>
      <c r="B296" s="24" t="s">
        <v>323</v>
      </c>
      <c r="C296" s="3" t="s">
        <v>18</v>
      </c>
      <c r="D296" s="3" t="s">
        <v>42</v>
      </c>
      <c r="E296" s="3" t="s">
        <v>41</v>
      </c>
      <c r="F296" s="3" t="s">
        <v>53</v>
      </c>
      <c r="G296" s="6"/>
    </row>
    <row r="297" spans="1:7" s="3" customFormat="1" ht="10.5" customHeight="1" x14ac:dyDescent="0.15">
      <c r="A297" s="57">
        <v>296</v>
      </c>
      <c r="B297" s="24" t="s">
        <v>324</v>
      </c>
      <c r="C297" s="3" t="s">
        <v>18</v>
      </c>
      <c r="D297" s="3" t="s">
        <v>42</v>
      </c>
      <c r="E297" s="3" t="s">
        <v>41</v>
      </c>
      <c r="F297" s="3" t="s">
        <v>53</v>
      </c>
      <c r="G297" s="6"/>
    </row>
    <row r="298" spans="1:7" s="3" customFormat="1" ht="10.5" customHeight="1" x14ac:dyDescent="0.15">
      <c r="A298" s="57">
        <v>297</v>
      </c>
      <c r="B298" s="24" t="s">
        <v>325</v>
      </c>
      <c r="C298" s="3" t="s">
        <v>18</v>
      </c>
      <c r="D298" s="3" t="s">
        <v>42</v>
      </c>
      <c r="E298" s="3" t="s">
        <v>41</v>
      </c>
      <c r="F298" s="3" t="s">
        <v>53</v>
      </c>
      <c r="G298" s="6"/>
    </row>
    <row r="299" spans="1:7" s="3" customFormat="1" ht="10.5" customHeight="1" x14ac:dyDescent="0.15">
      <c r="A299" s="57">
        <v>298</v>
      </c>
      <c r="B299" s="24" t="s">
        <v>326</v>
      </c>
      <c r="C299" s="3" t="s">
        <v>18</v>
      </c>
      <c r="D299" s="3" t="s">
        <v>42</v>
      </c>
      <c r="E299" s="3" t="s">
        <v>41</v>
      </c>
      <c r="F299" s="3" t="s">
        <v>53</v>
      </c>
      <c r="G299" s="6"/>
    </row>
    <row r="300" spans="1:7" s="3" customFormat="1" ht="10.5" customHeight="1" x14ac:dyDescent="0.15">
      <c r="A300" s="57">
        <v>299</v>
      </c>
      <c r="B300" s="24" t="s">
        <v>327</v>
      </c>
      <c r="C300" s="3" t="s">
        <v>18</v>
      </c>
      <c r="D300" s="3" t="s">
        <v>42</v>
      </c>
      <c r="E300" s="3" t="s">
        <v>41</v>
      </c>
      <c r="F300" s="3" t="s">
        <v>53</v>
      </c>
      <c r="G300" s="6"/>
    </row>
    <row r="301" spans="1:7" s="3" customFormat="1" ht="10.5" customHeight="1" x14ac:dyDescent="0.15">
      <c r="A301" s="57">
        <v>300</v>
      </c>
      <c r="B301" s="24" t="s">
        <v>328</v>
      </c>
      <c r="C301" s="3" t="s">
        <v>18</v>
      </c>
      <c r="D301" s="3" t="s">
        <v>42</v>
      </c>
      <c r="E301" s="3" t="s">
        <v>41</v>
      </c>
      <c r="F301" s="3" t="s">
        <v>53</v>
      </c>
      <c r="G301" s="6"/>
    </row>
    <row r="302" spans="1:7" s="3" customFormat="1" ht="10.5" customHeight="1" x14ac:dyDescent="0.15">
      <c r="A302" s="57">
        <v>301</v>
      </c>
      <c r="B302" s="24" t="s">
        <v>329</v>
      </c>
      <c r="C302" s="3" t="s">
        <v>18</v>
      </c>
      <c r="D302" s="3" t="s">
        <v>42</v>
      </c>
      <c r="E302" s="3" t="s">
        <v>41</v>
      </c>
      <c r="F302" s="3" t="s">
        <v>53</v>
      </c>
      <c r="G302" s="6"/>
    </row>
    <row r="303" spans="1:7" s="3" customFormat="1" ht="10.5" customHeight="1" x14ac:dyDescent="0.15">
      <c r="A303" s="57">
        <v>302</v>
      </c>
      <c r="B303" s="24" t="s">
        <v>330</v>
      </c>
      <c r="C303" s="3" t="s">
        <v>18</v>
      </c>
      <c r="D303" s="3" t="s">
        <v>42</v>
      </c>
      <c r="E303" s="3" t="s">
        <v>41</v>
      </c>
      <c r="F303" s="3" t="s">
        <v>53</v>
      </c>
      <c r="G303" s="6"/>
    </row>
    <row r="304" spans="1:7" s="3" customFormat="1" ht="10.5" customHeight="1" x14ac:dyDescent="0.15">
      <c r="A304" s="57">
        <v>303</v>
      </c>
      <c r="B304" s="24" t="s">
        <v>331</v>
      </c>
      <c r="C304" s="3" t="s">
        <v>18</v>
      </c>
      <c r="D304" s="3" t="s">
        <v>42</v>
      </c>
      <c r="E304" s="3" t="s">
        <v>41</v>
      </c>
      <c r="F304" s="3" t="s">
        <v>53</v>
      </c>
      <c r="G304" s="6"/>
    </row>
    <row r="305" spans="1:7" s="3" customFormat="1" ht="10.5" customHeight="1" x14ac:dyDescent="0.15">
      <c r="A305" s="57">
        <v>304</v>
      </c>
      <c r="B305" s="24" t="s">
        <v>332</v>
      </c>
      <c r="C305" s="3" t="s">
        <v>18</v>
      </c>
      <c r="D305" s="3" t="s">
        <v>42</v>
      </c>
      <c r="E305" s="3" t="s">
        <v>41</v>
      </c>
      <c r="F305" s="3" t="s">
        <v>53</v>
      </c>
      <c r="G305" s="6"/>
    </row>
    <row r="306" spans="1:7" s="3" customFormat="1" ht="10.5" customHeight="1" x14ac:dyDescent="0.15">
      <c r="A306" s="57">
        <v>305</v>
      </c>
      <c r="B306" s="24" t="s">
        <v>333</v>
      </c>
      <c r="C306" s="3" t="s">
        <v>18</v>
      </c>
      <c r="D306" s="3" t="s">
        <v>42</v>
      </c>
      <c r="E306" s="3" t="s">
        <v>41</v>
      </c>
      <c r="F306" s="3" t="s">
        <v>53</v>
      </c>
      <c r="G306" s="6"/>
    </row>
    <row r="307" spans="1:7" s="3" customFormat="1" ht="10.5" customHeight="1" x14ac:dyDescent="0.15">
      <c r="A307" s="57">
        <v>306</v>
      </c>
      <c r="B307" s="24" t="s">
        <v>334</v>
      </c>
      <c r="C307" s="3" t="s">
        <v>18</v>
      </c>
      <c r="D307" s="3" t="s">
        <v>42</v>
      </c>
      <c r="E307" s="3" t="s">
        <v>41</v>
      </c>
      <c r="F307" s="3" t="s">
        <v>53</v>
      </c>
      <c r="G307" s="6"/>
    </row>
    <row r="308" spans="1:7" s="3" customFormat="1" ht="10.5" customHeight="1" x14ac:dyDescent="0.15">
      <c r="A308" s="57">
        <v>307</v>
      </c>
      <c r="B308" s="24" t="s">
        <v>335</v>
      </c>
      <c r="C308" s="3" t="s">
        <v>18</v>
      </c>
      <c r="D308" s="3" t="s">
        <v>42</v>
      </c>
      <c r="E308" s="3" t="s">
        <v>41</v>
      </c>
      <c r="F308" s="3" t="s">
        <v>53</v>
      </c>
      <c r="G308" s="6"/>
    </row>
    <row r="309" spans="1:7" s="3" customFormat="1" ht="10.5" customHeight="1" x14ac:dyDescent="0.15">
      <c r="A309" s="57">
        <v>308</v>
      </c>
      <c r="B309" s="24" t="s">
        <v>336</v>
      </c>
      <c r="C309" s="3" t="s">
        <v>18</v>
      </c>
      <c r="D309" s="3" t="s">
        <v>42</v>
      </c>
      <c r="E309" s="3" t="s">
        <v>41</v>
      </c>
      <c r="F309" s="3" t="s">
        <v>53</v>
      </c>
      <c r="G309" s="6"/>
    </row>
    <row r="310" spans="1:7" s="3" customFormat="1" ht="10.5" customHeight="1" x14ac:dyDescent="0.15">
      <c r="A310" s="57">
        <v>309</v>
      </c>
      <c r="B310" s="24" t="s">
        <v>337</v>
      </c>
      <c r="C310" s="3" t="s">
        <v>18</v>
      </c>
      <c r="D310" s="3" t="s">
        <v>42</v>
      </c>
      <c r="E310" s="3" t="s">
        <v>41</v>
      </c>
      <c r="F310" s="3" t="s">
        <v>53</v>
      </c>
      <c r="G310" s="6"/>
    </row>
    <row r="311" spans="1:7" s="3" customFormat="1" ht="10.5" customHeight="1" x14ac:dyDescent="0.15">
      <c r="A311" s="57">
        <v>310</v>
      </c>
      <c r="B311" s="24" t="s">
        <v>338</v>
      </c>
      <c r="C311" s="3" t="s">
        <v>18</v>
      </c>
      <c r="D311" s="3" t="s">
        <v>42</v>
      </c>
      <c r="E311" s="3" t="s">
        <v>41</v>
      </c>
      <c r="F311" s="3" t="s">
        <v>53</v>
      </c>
      <c r="G311" s="6"/>
    </row>
    <row r="312" spans="1:7" s="3" customFormat="1" ht="10.5" customHeight="1" x14ac:dyDescent="0.15">
      <c r="A312" s="57">
        <v>311</v>
      </c>
      <c r="B312" s="24" t="s">
        <v>339</v>
      </c>
      <c r="C312" s="3" t="s">
        <v>18</v>
      </c>
      <c r="D312" s="3" t="s">
        <v>42</v>
      </c>
      <c r="E312" s="3" t="s">
        <v>41</v>
      </c>
      <c r="F312" s="3" t="s">
        <v>53</v>
      </c>
      <c r="G312" s="6"/>
    </row>
    <row r="313" spans="1:7" s="3" customFormat="1" ht="10.5" customHeight="1" x14ac:dyDescent="0.15">
      <c r="A313" s="57">
        <v>312</v>
      </c>
      <c r="B313" s="24" t="s">
        <v>340</v>
      </c>
      <c r="C313" s="3" t="s">
        <v>18</v>
      </c>
      <c r="D313" s="3" t="s">
        <v>42</v>
      </c>
      <c r="E313" s="3" t="s">
        <v>41</v>
      </c>
      <c r="F313" s="3" t="s">
        <v>53</v>
      </c>
      <c r="G313" s="6"/>
    </row>
    <row r="314" spans="1:7" s="3" customFormat="1" ht="10.5" customHeight="1" x14ac:dyDescent="0.15">
      <c r="A314" s="57">
        <v>313</v>
      </c>
      <c r="B314" s="24" t="s">
        <v>341</v>
      </c>
      <c r="C314" s="3" t="s">
        <v>18</v>
      </c>
      <c r="D314" s="3" t="s">
        <v>42</v>
      </c>
      <c r="E314" s="3" t="s">
        <v>41</v>
      </c>
      <c r="F314" s="3" t="s">
        <v>53</v>
      </c>
      <c r="G314" s="6"/>
    </row>
    <row r="315" spans="1:7" s="3" customFormat="1" ht="10.5" customHeight="1" x14ac:dyDescent="0.15">
      <c r="A315" s="57">
        <v>314</v>
      </c>
      <c r="B315" s="24" t="s">
        <v>342</v>
      </c>
      <c r="C315" s="3" t="s">
        <v>18</v>
      </c>
      <c r="D315" s="3" t="s">
        <v>42</v>
      </c>
      <c r="E315" s="3" t="s">
        <v>41</v>
      </c>
      <c r="F315" s="3" t="s">
        <v>53</v>
      </c>
      <c r="G315" s="6"/>
    </row>
    <row r="316" spans="1:7" s="3" customFormat="1" ht="10.5" customHeight="1" x14ac:dyDescent="0.15">
      <c r="A316" s="57">
        <v>315</v>
      </c>
      <c r="B316" s="24" t="s">
        <v>343</v>
      </c>
      <c r="C316" s="3" t="s">
        <v>18</v>
      </c>
      <c r="D316" s="3" t="s">
        <v>42</v>
      </c>
      <c r="E316" s="3" t="s">
        <v>41</v>
      </c>
      <c r="F316" s="3" t="s">
        <v>53</v>
      </c>
      <c r="G316" s="6"/>
    </row>
    <row r="317" spans="1:7" s="3" customFormat="1" ht="10.5" customHeight="1" x14ac:dyDescent="0.15">
      <c r="A317" s="57">
        <v>316</v>
      </c>
      <c r="B317" s="24" t="s">
        <v>344</v>
      </c>
      <c r="C317" s="3" t="s">
        <v>18</v>
      </c>
      <c r="D317" s="3" t="s">
        <v>42</v>
      </c>
      <c r="E317" s="3" t="s">
        <v>41</v>
      </c>
      <c r="F317" s="3" t="s">
        <v>53</v>
      </c>
      <c r="G317" s="6"/>
    </row>
    <row r="318" spans="1:7" s="3" customFormat="1" ht="10.5" customHeight="1" x14ac:dyDescent="0.15">
      <c r="A318" s="57">
        <v>317</v>
      </c>
      <c r="B318" s="24" t="s">
        <v>345</v>
      </c>
      <c r="C318" s="3" t="s">
        <v>18</v>
      </c>
      <c r="D318" s="3" t="s">
        <v>42</v>
      </c>
      <c r="E318" s="3" t="s">
        <v>41</v>
      </c>
      <c r="F318" s="3" t="s">
        <v>53</v>
      </c>
      <c r="G318" s="6"/>
    </row>
    <row r="319" spans="1:7" s="3" customFormat="1" ht="10.5" customHeight="1" x14ac:dyDescent="0.15">
      <c r="A319" s="57">
        <v>318</v>
      </c>
      <c r="B319" s="24" t="s">
        <v>346</v>
      </c>
      <c r="C319" s="3" t="s">
        <v>18</v>
      </c>
      <c r="D319" s="3" t="s">
        <v>42</v>
      </c>
      <c r="E319" s="3" t="s">
        <v>41</v>
      </c>
      <c r="F319" s="3" t="s">
        <v>53</v>
      </c>
      <c r="G319" s="6"/>
    </row>
    <row r="320" spans="1:7" s="3" customFormat="1" ht="10.5" customHeight="1" x14ac:dyDescent="0.15">
      <c r="A320" s="57">
        <v>319</v>
      </c>
      <c r="B320" s="24" t="s">
        <v>347</v>
      </c>
      <c r="C320" s="3" t="s">
        <v>18</v>
      </c>
      <c r="D320" s="3" t="s">
        <v>42</v>
      </c>
      <c r="E320" s="3" t="s">
        <v>41</v>
      </c>
      <c r="F320" s="3" t="s">
        <v>53</v>
      </c>
      <c r="G320" s="6"/>
    </row>
    <row r="321" spans="1:7" s="3" customFormat="1" ht="10.5" customHeight="1" x14ac:dyDescent="0.15">
      <c r="A321" s="57">
        <v>320</v>
      </c>
      <c r="B321" s="24" t="s">
        <v>348</v>
      </c>
      <c r="C321" s="3" t="s">
        <v>18</v>
      </c>
      <c r="D321" s="3" t="s">
        <v>42</v>
      </c>
      <c r="E321" s="3" t="s">
        <v>41</v>
      </c>
      <c r="F321" s="3" t="s">
        <v>53</v>
      </c>
      <c r="G321" s="6"/>
    </row>
    <row r="322" spans="1:7" s="3" customFormat="1" ht="10.5" customHeight="1" x14ac:dyDescent="0.15">
      <c r="A322" s="57">
        <v>321</v>
      </c>
      <c r="B322" s="24" t="s">
        <v>349</v>
      </c>
      <c r="C322" s="3" t="s">
        <v>18</v>
      </c>
      <c r="D322" s="3" t="s">
        <v>42</v>
      </c>
      <c r="E322" s="3" t="s">
        <v>41</v>
      </c>
      <c r="F322" s="3" t="s">
        <v>53</v>
      </c>
      <c r="G322" s="6"/>
    </row>
    <row r="323" spans="1:7" s="3" customFormat="1" ht="10.5" customHeight="1" x14ac:dyDescent="0.15">
      <c r="A323" s="57">
        <v>322</v>
      </c>
      <c r="B323" s="24" t="s">
        <v>350</v>
      </c>
      <c r="C323" s="3" t="s">
        <v>18</v>
      </c>
      <c r="D323" s="3" t="s">
        <v>42</v>
      </c>
      <c r="E323" s="3" t="s">
        <v>41</v>
      </c>
      <c r="F323" s="3" t="s">
        <v>53</v>
      </c>
      <c r="G323" s="6"/>
    </row>
    <row r="324" spans="1:7" s="3" customFormat="1" ht="10.5" customHeight="1" x14ac:dyDescent="0.15">
      <c r="A324" s="57">
        <v>323</v>
      </c>
      <c r="B324" s="24" t="s">
        <v>351</v>
      </c>
      <c r="C324" s="3" t="s">
        <v>18</v>
      </c>
      <c r="D324" s="3" t="s">
        <v>42</v>
      </c>
      <c r="E324" s="3" t="s">
        <v>41</v>
      </c>
      <c r="F324" s="3" t="s">
        <v>53</v>
      </c>
      <c r="G324" s="6"/>
    </row>
    <row r="325" spans="1:7" s="3" customFormat="1" ht="10.5" customHeight="1" x14ac:dyDescent="0.15">
      <c r="A325" s="57">
        <v>324</v>
      </c>
      <c r="B325" s="24" t="s">
        <v>352</v>
      </c>
      <c r="C325" s="3" t="s">
        <v>18</v>
      </c>
      <c r="D325" s="3" t="s">
        <v>42</v>
      </c>
      <c r="E325" s="3" t="s">
        <v>41</v>
      </c>
      <c r="F325" s="3" t="s">
        <v>53</v>
      </c>
      <c r="G325" s="6"/>
    </row>
    <row r="326" spans="1:7" s="3" customFormat="1" ht="10.5" customHeight="1" x14ac:dyDescent="0.15">
      <c r="A326" s="57">
        <v>325</v>
      </c>
      <c r="B326" s="24" t="s">
        <v>353</v>
      </c>
      <c r="C326" s="3" t="s">
        <v>18</v>
      </c>
      <c r="D326" s="3" t="s">
        <v>42</v>
      </c>
      <c r="E326" s="3" t="s">
        <v>41</v>
      </c>
      <c r="F326" s="3" t="s">
        <v>53</v>
      </c>
      <c r="G326" s="6"/>
    </row>
    <row r="327" spans="1:7" s="3" customFormat="1" ht="10.5" customHeight="1" x14ac:dyDescent="0.15">
      <c r="A327" s="57">
        <v>326</v>
      </c>
      <c r="B327" s="24" t="s">
        <v>354</v>
      </c>
      <c r="C327" s="3" t="s">
        <v>18</v>
      </c>
      <c r="D327" s="3" t="s">
        <v>42</v>
      </c>
      <c r="E327" s="3" t="s">
        <v>41</v>
      </c>
      <c r="F327" s="3" t="s">
        <v>53</v>
      </c>
      <c r="G327" s="6"/>
    </row>
    <row r="328" spans="1:7" s="3" customFormat="1" ht="10.5" customHeight="1" x14ac:dyDescent="0.15">
      <c r="A328" s="57">
        <v>327</v>
      </c>
      <c r="B328" s="24" t="s">
        <v>355</v>
      </c>
      <c r="C328" s="3" t="s">
        <v>18</v>
      </c>
      <c r="D328" s="3" t="s">
        <v>42</v>
      </c>
      <c r="E328" s="3" t="s">
        <v>41</v>
      </c>
      <c r="F328" s="3" t="s">
        <v>53</v>
      </c>
      <c r="G328" s="6"/>
    </row>
    <row r="329" spans="1:7" s="3" customFormat="1" ht="10.5" customHeight="1" x14ac:dyDescent="0.15">
      <c r="A329" s="57">
        <v>328</v>
      </c>
      <c r="B329" s="24" t="s">
        <v>356</v>
      </c>
      <c r="C329" s="3" t="s">
        <v>18</v>
      </c>
      <c r="D329" s="3" t="s">
        <v>42</v>
      </c>
      <c r="E329" s="3" t="s">
        <v>41</v>
      </c>
      <c r="F329" s="3" t="s">
        <v>53</v>
      </c>
      <c r="G329" s="6"/>
    </row>
    <row r="330" spans="1:7" s="3" customFormat="1" ht="10.5" customHeight="1" x14ac:dyDescent="0.15">
      <c r="A330" s="57">
        <v>329</v>
      </c>
      <c r="B330" s="24" t="s">
        <v>357</v>
      </c>
      <c r="C330" s="3" t="s">
        <v>18</v>
      </c>
      <c r="D330" s="3" t="s">
        <v>42</v>
      </c>
      <c r="E330" s="3" t="s">
        <v>41</v>
      </c>
      <c r="F330" s="3" t="s">
        <v>53</v>
      </c>
      <c r="G330" s="6"/>
    </row>
    <row r="331" spans="1:7" s="3" customFormat="1" ht="10.5" customHeight="1" x14ac:dyDescent="0.15">
      <c r="A331" s="57">
        <v>330</v>
      </c>
      <c r="B331" s="24" t="s">
        <v>358</v>
      </c>
      <c r="C331" s="3" t="s">
        <v>18</v>
      </c>
      <c r="D331" s="3" t="s">
        <v>42</v>
      </c>
      <c r="E331" s="3" t="s">
        <v>41</v>
      </c>
      <c r="F331" s="3" t="s">
        <v>53</v>
      </c>
      <c r="G331" s="6"/>
    </row>
    <row r="332" spans="1:7" s="3" customFormat="1" ht="10.5" customHeight="1" x14ac:dyDescent="0.15">
      <c r="A332" s="57">
        <v>331</v>
      </c>
      <c r="B332" s="24" t="s">
        <v>359</v>
      </c>
      <c r="C332" s="3" t="s">
        <v>18</v>
      </c>
      <c r="D332" s="3" t="s">
        <v>42</v>
      </c>
      <c r="E332" s="3" t="s">
        <v>41</v>
      </c>
      <c r="F332" s="3" t="s">
        <v>53</v>
      </c>
      <c r="G332" s="6"/>
    </row>
    <row r="333" spans="1:7" s="3" customFormat="1" ht="10.5" customHeight="1" x14ac:dyDescent="0.15">
      <c r="A333" s="57">
        <v>332</v>
      </c>
      <c r="B333" s="24" t="s">
        <v>360</v>
      </c>
      <c r="C333" s="3" t="s">
        <v>18</v>
      </c>
      <c r="D333" s="3" t="s">
        <v>42</v>
      </c>
      <c r="E333" s="3" t="s">
        <v>41</v>
      </c>
      <c r="F333" s="3" t="s">
        <v>53</v>
      </c>
      <c r="G333" s="6"/>
    </row>
    <row r="334" spans="1:7" s="3" customFormat="1" ht="10.5" customHeight="1" x14ac:dyDescent="0.15">
      <c r="A334" s="57">
        <v>333</v>
      </c>
      <c r="B334" s="24" t="s">
        <v>361</v>
      </c>
      <c r="C334" s="3" t="s">
        <v>18</v>
      </c>
      <c r="D334" s="3" t="s">
        <v>42</v>
      </c>
      <c r="E334" s="3" t="s">
        <v>41</v>
      </c>
      <c r="F334" s="3" t="s">
        <v>53</v>
      </c>
      <c r="G334" s="6"/>
    </row>
    <row r="335" spans="1:7" s="3" customFormat="1" ht="10.5" customHeight="1" x14ac:dyDescent="0.15">
      <c r="A335" s="57">
        <v>334</v>
      </c>
      <c r="B335" s="24" t="s">
        <v>362</v>
      </c>
      <c r="C335" s="3" t="s">
        <v>18</v>
      </c>
      <c r="D335" s="3" t="s">
        <v>42</v>
      </c>
      <c r="E335" s="3" t="s">
        <v>41</v>
      </c>
      <c r="F335" s="3" t="s">
        <v>53</v>
      </c>
      <c r="G335" s="6"/>
    </row>
    <row r="336" spans="1:7" s="3" customFormat="1" ht="10.5" customHeight="1" x14ac:dyDescent="0.15">
      <c r="A336" s="57">
        <v>335</v>
      </c>
      <c r="B336" s="24" t="s">
        <v>363</v>
      </c>
      <c r="C336" s="3" t="s">
        <v>18</v>
      </c>
      <c r="D336" s="3" t="s">
        <v>42</v>
      </c>
      <c r="E336" s="3" t="s">
        <v>41</v>
      </c>
      <c r="F336" s="3" t="s">
        <v>53</v>
      </c>
      <c r="G336" s="6"/>
    </row>
    <row r="337" spans="1:7" s="3" customFormat="1" ht="10.5" customHeight="1" x14ac:dyDescent="0.15">
      <c r="A337" s="57">
        <v>336</v>
      </c>
      <c r="B337" s="24" t="s">
        <v>364</v>
      </c>
      <c r="C337" s="3" t="s">
        <v>18</v>
      </c>
      <c r="D337" s="3" t="s">
        <v>42</v>
      </c>
      <c r="E337" s="3" t="s">
        <v>41</v>
      </c>
      <c r="F337" s="3" t="s">
        <v>53</v>
      </c>
      <c r="G337" s="6"/>
    </row>
    <row r="338" spans="1:7" s="3" customFormat="1" ht="10.5" customHeight="1" x14ac:dyDescent="0.15">
      <c r="A338" s="57">
        <v>337</v>
      </c>
      <c r="B338" s="24" t="s">
        <v>365</v>
      </c>
      <c r="C338" s="3" t="s">
        <v>18</v>
      </c>
      <c r="D338" s="3" t="s">
        <v>42</v>
      </c>
      <c r="E338" s="3" t="s">
        <v>41</v>
      </c>
      <c r="F338" s="3" t="s">
        <v>53</v>
      </c>
      <c r="G338" s="6"/>
    </row>
    <row r="339" spans="1:7" s="3" customFormat="1" ht="10.5" customHeight="1" x14ac:dyDescent="0.15">
      <c r="A339" s="57">
        <v>338</v>
      </c>
      <c r="B339" s="24" t="s">
        <v>366</v>
      </c>
      <c r="C339" s="3" t="s">
        <v>18</v>
      </c>
      <c r="D339" s="3" t="s">
        <v>42</v>
      </c>
      <c r="E339" s="3" t="s">
        <v>41</v>
      </c>
      <c r="F339" s="3" t="s">
        <v>53</v>
      </c>
      <c r="G339" s="6"/>
    </row>
    <row r="340" spans="1:7" s="23" customFormat="1" ht="10.5" customHeight="1" x14ac:dyDescent="0.15">
      <c r="A340" s="57">
        <v>339</v>
      </c>
      <c r="B340" s="24" t="s">
        <v>367</v>
      </c>
      <c r="C340" s="3" t="s">
        <v>18</v>
      </c>
      <c r="D340" s="3" t="s">
        <v>42</v>
      </c>
      <c r="E340" s="3" t="s">
        <v>41</v>
      </c>
      <c r="F340" s="3" t="s">
        <v>53</v>
      </c>
    </row>
    <row r="341" spans="1:7" s="23" customFormat="1" ht="10.5" customHeight="1" x14ac:dyDescent="0.15">
      <c r="A341" s="57">
        <v>340</v>
      </c>
      <c r="B341" s="24" t="s">
        <v>368</v>
      </c>
      <c r="C341" s="3" t="s">
        <v>18</v>
      </c>
      <c r="D341" s="3" t="s">
        <v>42</v>
      </c>
      <c r="E341" s="3" t="s">
        <v>41</v>
      </c>
      <c r="F341" s="3" t="s">
        <v>53</v>
      </c>
    </row>
    <row r="342" spans="1:7" ht="10.5" customHeight="1" x14ac:dyDescent="0.15">
      <c r="A342" s="57">
        <v>341</v>
      </c>
      <c r="B342" s="24" t="s">
        <v>369</v>
      </c>
      <c r="C342" s="3" t="s">
        <v>18</v>
      </c>
      <c r="D342" s="3" t="s">
        <v>42</v>
      </c>
      <c r="E342" s="3" t="s">
        <v>41</v>
      </c>
      <c r="F342" s="3" t="s">
        <v>53</v>
      </c>
    </row>
    <row r="343" spans="1:7" ht="10.5" customHeight="1" x14ac:dyDescent="0.15">
      <c r="A343" s="57">
        <v>342</v>
      </c>
      <c r="B343" s="24" t="s">
        <v>370</v>
      </c>
      <c r="C343" s="3" t="s">
        <v>18</v>
      </c>
      <c r="D343" s="3" t="s">
        <v>42</v>
      </c>
      <c r="E343" s="3" t="s">
        <v>41</v>
      </c>
      <c r="F343" s="3" t="s">
        <v>53</v>
      </c>
    </row>
    <row r="344" spans="1:7" ht="10.5" customHeight="1" x14ac:dyDescent="0.15">
      <c r="A344" s="57">
        <v>343</v>
      </c>
      <c r="B344" s="24" t="s">
        <v>371</v>
      </c>
      <c r="C344" s="3" t="s">
        <v>18</v>
      </c>
      <c r="D344" s="3" t="s">
        <v>42</v>
      </c>
      <c r="E344" s="3" t="s">
        <v>41</v>
      </c>
      <c r="F344" s="3" t="s">
        <v>53</v>
      </c>
    </row>
    <row r="345" spans="1:7" ht="10.5" customHeight="1" x14ac:dyDescent="0.15">
      <c r="A345" s="57">
        <v>344</v>
      </c>
      <c r="B345" s="24" t="s">
        <v>372</v>
      </c>
      <c r="C345" s="3" t="s">
        <v>18</v>
      </c>
      <c r="D345" s="3" t="s">
        <v>42</v>
      </c>
      <c r="E345" s="3" t="s">
        <v>41</v>
      </c>
      <c r="F345" s="3" t="s">
        <v>53</v>
      </c>
    </row>
    <row r="346" spans="1:7" ht="10.5" customHeight="1" x14ac:dyDescent="0.15">
      <c r="A346" s="57">
        <v>345</v>
      </c>
      <c r="B346" s="24" t="s">
        <v>373</v>
      </c>
      <c r="C346" s="3" t="s">
        <v>18</v>
      </c>
      <c r="D346" s="3" t="s">
        <v>42</v>
      </c>
      <c r="E346" s="3" t="s">
        <v>41</v>
      </c>
      <c r="F346" s="3" t="s">
        <v>53</v>
      </c>
    </row>
    <row r="347" spans="1:7" ht="10.5" customHeight="1" x14ac:dyDescent="0.15">
      <c r="A347" s="57">
        <v>346</v>
      </c>
      <c r="B347" s="24" t="s">
        <v>374</v>
      </c>
      <c r="C347" s="3" t="s">
        <v>18</v>
      </c>
      <c r="D347" s="3" t="s">
        <v>42</v>
      </c>
      <c r="E347" s="3" t="s">
        <v>41</v>
      </c>
      <c r="F347" s="3" t="s">
        <v>53</v>
      </c>
    </row>
    <row r="348" spans="1:7" ht="10.5" customHeight="1" x14ac:dyDescent="0.15">
      <c r="A348" s="57">
        <v>347</v>
      </c>
      <c r="B348" s="24" t="s">
        <v>375</v>
      </c>
      <c r="C348" s="3" t="s">
        <v>18</v>
      </c>
      <c r="D348" s="3" t="s">
        <v>42</v>
      </c>
      <c r="E348" s="3" t="s">
        <v>41</v>
      </c>
      <c r="F348" s="3" t="s">
        <v>53</v>
      </c>
    </row>
    <row r="349" spans="1:7" ht="10.5" customHeight="1" x14ac:dyDescent="0.15">
      <c r="A349" s="57">
        <v>348</v>
      </c>
      <c r="B349" s="24" t="s">
        <v>376</v>
      </c>
      <c r="C349" s="3" t="s">
        <v>18</v>
      </c>
      <c r="D349" s="3" t="s">
        <v>42</v>
      </c>
      <c r="E349" s="3" t="s">
        <v>41</v>
      </c>
      <c r="F349" s="3" t="s">
        <v>53</v>
      </c>
    </row>
    <row r="350" spans="1:7" s="3" customFormat="1" ht="10.5" customHeight="1" x14ac:dyDescent="0.15">
      <c r="A350" s="57">
        <v>349</v>
      </c>
      <c r="B350" s="24" t="s">
        <v>377</v>
      </c>
      <c r="C350" s="3" t="s">
        <v>18</v>
      </c>
      <c r="D350" s="3" t="s">
        <v>42</v>
      </c>
      <c r="E350" s="3" t="s">
        <v>41</v>
      </c>
      <c r="F350" s="3" t="s">
        <v>53</v>
      </c>
      <c r="G350" s="6"/>
    </row>
    <row r="351" spans="1:7" s="3" customFormat="1" ht="10.5" customHeight="1" x14ac:dyDescent="0.15">
      <c r="A351" s="57">
        <v>350</v>
      </c>
      <c r="B351" s="24" t="s">
        <v>378</v>
      </c>
      <c r="C351" s="3" t="s">
        <v>18</v>
      </c>
      <c r="D351" s="3" t="s">
        <v>42</v>
      </c>
      <c r="E351" s="3" t="s">
        <v>41</v>
      </c>
      <c r="F351" s="3" t="s">
        <v>53</v>
      </c>
      <c r="G351" s="6"/>
    </row>
    <row r="352" spans="1:7" s="3" customFormat="1" ht="10.5" customHeight="1" x14ac:dyDescent="0.15">
      <c r="A352" s="57">
        <v>351</v>
      </c>
      <c r="B352" s="24" t="s">
        <v>379</v>
      </c>
      <c r="C352" s="3" t="s">
        <v>18</v>
      </c>
      <c r="D352" s="3" t="s">
        <v>42</v>
      </c>
      <c r="E352" s="3" t="s">
        <v>41</v>
      </c>
      <c r="F352" s="3" t="s">
        <v>53</v>
      </c>
      <c r="G352" s="6"/>
    </row>
    <row r="353" spans="1:7" s="3" customFormat="1" ht="10.5" customHeight="1" x14ac:dyDescent="0.15">
      <c r="A353" s="57">
        <v>352</v>
      </c>
      <c r="B353" s="24" t="s">
        <v>380</v>
      </c>
      <c r="C353" s="3" t="s">
        <v>18</v>
      </c>
      <c r="D353" s="3" t="s">
        <v>42</v>
      </c>
      <c r="E353" s="3" t="s">
        <v>41</v>
      </c>
      <c r="F353" s="3" t="s">
        <v>53</v>
      </c>
      <c r="G353" s="6"/>
    </row>
    <row r="354" spans="1:7" s="3" customFormat="1" ht="10.5" customHeight="1" x14ac:dyDescent="0.15">
      <c r="A354" s="57">
        <v>353</v>
      </c>
      <c r="B354" s="24" t="s">
        <v>381</v>
      </c>
      <c r="C354" s="3" t="s">
        <v>18</v>
      </c>
      <c r="D354" s="3" t="s">
        <v>42</v>
      </c>
      <c r="E354" s="3" t="s">
        <v>41</v>
      </c>
      <c r="F354" s="3" t="s">
        <v>53</v>
      </c>
      <c r="G354" s="6"/>
    </row>
    <row r="355" spans="1:7" s="3" customFormat="1" ht="10.5" customHeight="1" x14ac:dyDescent="0.15">
      <c r="A355" s="57">
        <v>354</v>
      </c>
      <c r="B355" s="24" t="s">
        <v>382</v>
      </c>
      <c r="C355" s="3" t="s">
        <v>18</v>
      </c>
      <c r="D355" s="3" t="s">
        <v>42</v>
      </c>
      <c r="E355" s="3" t="s">
        <v>41</v>
      </c>
      <c r="F355" s="3" t="s">
        <v>53</v>
      </c>
      <c r="G355" s="6"/>
    </row>
    <row r="356" spans="1:7" s="3" customFormat="1" ht="10.5" customHeight="1" x14ac:dyDescent="0.15">
      <c r="A356" s="57">
        <v>355</v>
      </c>
      <c r="B356" s="24" t="s">
        <v>383</v>
      </c>
      <c r="C356" s="3" t="s">
        <v>18</v>
      </c>
      <c r="D356" s="3" t="s">
        <v>42</v>
      </c>
      <c r="E356" s="3" t="s">
        <v>41</v>
      </c>
      <c r="F356" s="3" t="s">
        <v>53</v>
      </c>
      <c r="G356" s="6"/>
    </row>
    <row r="357" spans="1:7" s="3" customFormat="1" ht="10.5" customHeight="1" x14ac:dyDescent="0.15">
      <c r="A357" s="57">
        <v>356</v>
      </c>
      <c r="B357" s="24" t="s">
        <v>384</v>
      </c>
      <c r="C357" s="3" t="s">
        <v>18</v>
      </c>
      <c r="D357" s="3" t="s">
        <v>42</v>
      </c>
      <c r="E357" s="3" t="s">
        <v>41</v>
      </c>
      <c r="F357" s="3" t="s">
        <v>53</v>
      </c>
      <c r="G357" s="6"/>
    </row>
    <row r="358" spans="1:7" s="3" customFormat="1" ht="10.5" customHeight="1" x14ac:dyDescent="0.15">
      <c r="A358" s="57">
        <v>357</v>
      </c>
      <c r="B358" s="24" t="s">
        <v>385</v>
      </c>
      <c r="C358" s="3" t="s">
        <v>18</v>
      </c>
      <c r="D358" s="3" t="s">
        <v>42</v>
      </c>
      <c r="E358" s="3" t="s">
        <v>41</v>
      </c>
      <c r="F358" s="3" t="s">
        <v>53</v>
      </c>
      <c r="G358" s="6"/>
    </row>
    <row r="359" spans="1:7" s="3" customFormat="1" ht="10.5" customHeight="1" x14ac:dyDescent="0.15">
      <c r="A359" s="57">
        <v>358</v>
      </c>
      <c r="B359" s="24" t="s">
        <v>386</v>
      </c>
      <c r="C359" s="3" t="s">
        <v>18</v>
      </c>
      <c r="D359" s="3" t="s">
        <v>42</v>
      </c>
      <c r="E359" s="3" t="s">
        <v>41</v>
      </c>
      <c r="F359" s="3" t="s">
        <v>53</v>
      </c>
      <c r="G359" s="6"/>
    </row>
    <row r="360" spans="1:7" s="23" customFormat="1" ht="10.5" customHeight="1" x14ac:dyDescent="0.15">
      <c r="A360" s="57">
        <v>359</v>
      </c>
      <c r="B360" s="24" t="s">
        <v>387</v>
      </c>
      <c r="C360" s="3" t="s">
        <v>18</v>
      </c>
      <c r="D360" s="3" t="s">
        <v>42</v>
      </c>
      <c r="E360" s="3" t="s">
        <v>41</v>
      </c>
      <c r="F360" s="3" t="s">
        <v>53</v>
      </c>
    </row>
    <row r="361" spans="1:7" s="23" customFormat="1" ht="10.5" customHeight="1" x14ac:dyDescent="0.15">
      <c r="A361" s="57">
        <v>360</v>
      </c>
      <c r="B361" s="24" t="s">
        <v>388</v>
      </c>
      <c r="C361" s="3" t="s">
        <v>18</v>
      </c>
      <c r="D361" s="3" t="s">
        <v>42</v>
      </c>
      <c r="E361" s="3" t="s">
        <v>41</v>
      </c>
      <c r="F361" s="3" t="s">
        <v>53</v>
      </c>
    </row>
    <row r="362" spans="1:7" s="23" customFormat="1" ht="10.5" customHeight="1" x14ac:dyDescent="0.15">
      <c r="A362" s="57">
        <v>361</v>
      </c>
      <c r="B362" s="24" t="s">
        <v>389</v>
      </c>
      <c r="C362" s="3" t="s">
        <v>18</v>
      </c>
      <c r="D362" s="3" t="s">
        <v>42</v>
      </c>
      <c r="E362" s="3" t="s">
        <v>41</v>
      </c>
      <c r="F362" s="3" t="s">
        <v>53</v>
      </c>
    </row>
    <row r="363" spans="1:7" s="23" customFormat="1" ht="10.5" customHeight="1" x14ac:dyDescent="0.15">
      <c r="A363" s="57">
        <v>362</v>
      </c>
      <c r="B363" s="24" t="s">
        <v>390</v>
      </c>
      <c r="C363" s="3" t="s">
        <v>18</v>
      </c>
      <c r="D363" s="3" t="s">
        <v>42</v>
      </c>
      <c r="E363" s="3" t="s">
        <v>41</v>
      </c>
      <c r="F363" s="3" t="s">
        <v>53</v>
      </c>
    </row>
    <row r="364" spans="1:7" s="23" customFormat="1" ht="10.5" customHeight="1" x14ac:dyDescent="0.15">
      <c r="A364" s="57">
        <v>363</v>
      </c>
      <c r="B364" s="24" t="s">
        <v>391</v>
      </c>
      <c r="C364" s="3" t="s">
        <v>18</v>
      </c>
      <c r="D364" s="3" t="s">
        <v>42</v>
      </c>
      <c r="E364" s="3" t="s">
        <v>41</v>
      </c>
      <c r="F364" s="3" t="s">
        <v>53</v>
      </c>
    </row>
    <row r="365" spans="1:7" s="23" customFormat="1" ht="10.5" customHeight="1" x14ac:dyDescent="0.15">
      <c r="A365" s="57">
        <v>364</v>
      </c>
      <c r="B365" s="24" t="s">
        <v>392</v>
      </c>
      <c r="C365" s="3" t="s">
        <v>18</v>
      </c>
      <c r="D365" s="3" t="s">
        <v>42</v>
      </c>
      <c r="E365" s="3" t="s">
        <v>41</v>
      </c>
      <c r="F365" s="3" t="s">
        <v>53</v>
      </c>
    </row>
    <row r="366" spans="1:7" s="13" customFormat="1" ht="10.5" customHeight="1" x14ac:dyDescent="0.15">
      <c r="A366" s="57">
        <v>365</v>
      </c>
      <c r="B366" s="16" t="s">
        <v>154</v>
      </c>
      <c r="C366" s="3" t="s">
        <v>18</v>
      </c>
      <c r="D366" s="3" t="s">
        <v>42</v>
      </c>
      <c r="E366" s="3" t="s">
        <v>41</v>
      </c>
      <c r="G366" s="15"/>
    </row>
    <row r="367" spans="1:7" s="13" customFormat="1" ht="10.5" customHeight="1" x14ac:dyDescent="0.15">
      <c r="A367" s="57">
        <v>366</v>
      </c>
      <c r="B367" s="16" t="s">
        <v>154</v>
      </c>
      <c r="C367" s="3" t="s">
        <v>18</v>
      </c>
      <c r="D367" s="3" t="s">
        <v>42</v>
      </c>
      <c r="E367" s="3" t="s">
        <v>41</v>
      </c>
      <c r="G367" s="15"/>
    </row>
    <row r="368" spans="1:7" s="23" customFormat="1" ht="10.5" customHeight="1" x14ac:dyDescent="0.15">
      <c r="A368" s="57">
        <v>367</v>
      </c>
      <c r="B368" s="24" t="s">
        <v>392</v>
      </c>
      <c r="C368" s="3" t="s">
        <v>18</v>
      </c>
      <c r="D368" s="3" t="s">
        <v>42</v>
      </c>
      <c r="E368" s="3" t="s">
        <v>41</v>
      </c>
      <c r="F368" s="3" t="s">
        <v>53</v>
      </c>
    </row>
    <row r="369" spans="1:7" s="23" customFormat="1" ht="10.5" customHeight="1" x14ac:dyDescent="0.15">
      <c r="A369" s="57">
        <v>368</v>
      </c>
      <c r="B369" s="24" t="s">
        <v>393</v>
      </c>
      <c r="C369" s="3" t="s">
        <v>18</v>
      </c>
      <c r="D369" s="3" t="s">
        <v>42</v>
      </c>
      <c r="E369" s="3" t="s">
        <v>41</v>
      </c>
      <c r="F369" s="3" t="s">
        <v>53</v>
      </c>
    </row>
    <row r="370" spans="1:7" s="23" customFormat="1" ht="10.5" customHeight="1" x14ac:dyDescent="0.15">
      <c r="A370" s="57">
        <v>369</v>
      </c>
      <c r="B370" s="24" t="s">
        <v>394</v>
      </c>
      <c r="C370" s="3" t="s">
        <v>18</v>
      </c>
      <c r="D370" s="3" t="s">
        <v>42</v>
      </c>
      <c r="E370" s="3" t="s">
        <v>41</v>
      </c>
      <c r="F370" s="3" t="s">
        <v>53</v>
      </c>
    </row>
    <row r="371" spans="1:7" s="23" customFormat="1" ht="10.5" customHeight="1" x14ac:dyDescent="0.15">
      <c r="A371" s="57">
        <v>370</v>
      </c>
      <c r="B371" s="24" t="s">
        <v>395</v>
      </c>
      <c r="C371" s="3" t="s">
        <v>18</v>
      </c>
      <c r="D371" s="3" t="s">
        <v>42</v>
      </c>
      <c r="E371" s="3" t="s">
        <v>41</v>
      </c>
      <c r="F371" s="3" t="s">
        <v>53</v>
      </c>
    </row>
    <row r="372" spans="1:7" s="3" customFormat="1" ht="10.5" customHeight="1" x14ac:dyDescent="0.15">
      <c r="A372" s="57">
        <v>371</v>
      </c>
      <c r="B372" s="24" t="s">
        <v>396</v>
      </c>
      <c r="C372" s="3" t="s">
        <v>18</v>
      </c>
      <c r="D372" s="3" t="s">
        <v>42</v>
      </c>
      <c r="E372" s="3" t="s">
        <v>41</v>
      </c>
      <c r="F372" s="3" t="s">
        <v>53</v>
      </c>
      <c r="G372" s="6"/>
    </row>
    <row r="373" spans="1:7" s="3" customFormat="1" ht="10.5" customHeight="1" x14ac:dyDescent="0.15">
      <c r="A373" s="57">
        <v>372</v>
      </c>
      <c r="B373" s="24" t="s">
        <v>397</v>
      </c>
      <c r="C373" s="3" t="s">
        <v>18</v>
      </c>
      <c r="D373" s="3" t="s">
        <v>42</v>
      </c>
      <c r="E373" s="3" t="s">
        <v>41</v>
      </c>
      <c r="F373" s="3" t="s">
        <v>53</v>
      </c>
      <c r="G373" s="6"/>
    </row>
    <row r="374" spans="1:7" s="3" customFormat="1" ht="10.5" customHeight="1" x14ac:dyDescent="0.15">
      <c r="A374" s="57">
        <v>373</v>
      </c>
      <c r="B374" s="24" t="s">
        <v>398</v>
      </c>
      <c r="C374" s="3" t="s">
        <v>18</v>
      </c>
      <c r="D374" s="3" t="s">
        <v>42</v>
      </c>
      <c r="E374" s="3" t="s">
        <v>41</v>
      </c>
      <c r="F374" s="3" t="s">
        <v>53</v>
      </c>
      <c r="G374" s="6"/>
    </row>
    <row r="375" spans="1:7" s="3" customFormat="1" ht="10.5" customHeight="1" x14ac:dyDescent="0.15">
      <c r="A375" s="57">
        <v>374</v>
      </c>
      <c r="B375" s="24" t="s">
        <v>399</v>
      </c>
      <c r="C375" s="3" t="s">
        <v>18</v>
      </c>
      <c r="D375" s="3" t="s">
        <v>42</v>
      </c>
      <c r="E375" s="3" t="s">
        <v>41</v>
      </c>
      <c r="F375" s="3" t="s">
        <v>53</v>
      </c>
      <c r="G375" s="6"/>
    </row>
    <row r="376" spans="1:7" s="3" customFormat="1" ht="10.5" customHeight="1" x14ac:dyDescent="0.15">
      <c r="A376" s="57">
        <v>375</v>
      </c>
      <c r="B376" s="24" t="s">
        <v>400</v>
      </c>
      <c r="C376" s="3" t="s">
        <v>18</v>
      </c>
      <c r="D376" s="3" t="s">
        <v>42</v>
      </c>
      <c r="E376" s="3" t="s">
        <v>41</v>
      </c>
      <c r="F376" s="3" t="s">
        <v>53</v>
      </c>
      <c r="G376" s="6"/>
    </row>
    <row r="377" spans="1:7" s="3" customFormat="1" ht="10.5" customHeight="1" x14ac:dyDescent="0.15">
      <c r="A377" s="57">
        <v>376</v>
      </c>
      <c r="B377" s="24" t="s">
        <v>401</v>
      </c>
      <c r="C377" s="3" t="s">
        <v>18</v>
      </c>
      <c r="D377" s="3" t="s">
        <v>42</v>
      </c>
      <c r="E377" s="3" t="s">
        <v>41</v>
      </c>
      <c r="F377" s="3" t="s">
        <v>53</v>
      </c>
      <c r="G377" s="6"/>
    </row>
    <row r="378" spans="1:7" s="3" customFormat="1" ht="10.5" customHeight="1" x14ac:dyDescent="0.15">
      <c r="A378" s="57">
        <v>377</v>
      </c>
      <c r="B378" s="24" t="s">
        <v>402</v>
      </c>
      <c r="C378" s="3" t="s">
        <v>18</v>
      </c>
      <c r="D378" s="3" t="s">
        <v>42</v>
      </c>
      <c r="E378" s="3" t="s">
        <v>41</v>
      </c>
      <c r="F378" s="3" t="s">
        <v>53</v>
      </c>
      <c r="G378" s="6"/>
    </row>
    <row r="379" spans="1:7" s="3" customFormat="1" ht="10.5" customHeight="1" x14ac:dyDescent="0.15">
      <c r="A379" s="57">
        <v>378</v>
      </c>
      <c r="B379" s="24" t="s">
        <v>403</v>
      </c>
      <c r="C379" s="3" t="s">
        <v>18</v>
      </c>
      <c r="D379" s="3" t="s">
        <v>42</v>
      </c>
      <c r="E379" s="3" t="s">
        <v>41</v>
      </c>
      <c r="F379" s="3" t="s">
        <v>53</v>
      </c>
      <c r="G379" s="6"/>
    </row>
    <row r="380" spans="1:7" s="3" customFormat="1" ht="10.5" customHeight="1" x14ac:dyDescent="0.15">
      <c r="A380" s="57">
        <v>379</v>
      </c>
      <c r="B380" s="24" t="s">
        <v>404</v>
      </c>
      <c r="C380" s="3" t="s">
        <v>18</v>
      </c>
      <c r="D380" s="3" t="s">
        <v>42</v>
      </c>
      <c r="E380" s="3" t="s">
        <v>41</v>
      </c>
      <c r="F380" s="3" t="s">
        <v>53</v>
      </c>
      <c r="G380" s="6"/>
    </row>
    <row r="381" spans="1:7" s="3" customFormat="1" ht="10.5" customHeight="1" x14ac:dyDescent="0.15">
      <c r="A381" s="57">
        <v>380</v>
      </c>
      <c r="B381" s="24" t="s">
        <v>405</v>
      </c>
      <c r="C381" s="3" t="s">
        <v>18</v>
      </c>
      <c r="D381" s="3" t="s">
        <v>42</v>
      </c>
      <c r="E381" s="3" t="s">
        <v>41</v>
      </c>
      <c r="F381" s="3" t="s">
        <v>53</v>
      </c>
      <c r="G381" s="6"/>
    </row>
    <row r="382" spans="1:7" s="3" customFormat="1" ht="10.5" customHeight="1" x14ac:dyDescent="0.15">
      <c r="A382" s="57">
        <v>381</v>
      </c>
      <c r="B382" s="24" t="s">
        <v>406</v>
      </c>
      <c r="C382" s="3" t="s">
        <v>18</v>
      </c>
      <c r="D382" s="3" t="s">
        <v>42</v>
      </c>
      <c r="E382" s="3" t="s">
        <v>41</v>
      </c>
      <c r="F382" s="3" t="s">
        <v>53</v>
      </c>
      <c r="G382" s="6"/>
    </row>
    <row r="383" spans="1:7" s="3" customFormat="1" ht="10.5" customHeight="1" x14ac:dyDescent="0.15">
      <c r="A383" s="57">
        <v>382</v>
      </c>
      <c r="B383" s="24" t="s">
        <v>407</v>
      </c>
      <c r="C383" s="3" t="s">
        <v>18</v>
      </c>
      <c r="D383" s="3" t="s">
        <v>42</v>
      </c>
      <c r="E383" s="3" t="s">
        <v>41</v>
      </c>
      <c r="F383" s="3" t="s">
        <v>53</v>
      </c>
      <c r="G383" s="6"/>
    </row>
    <row r="384" spans="1:7" s="3" customFormat="1" ht="10.5" customHeight="1" x14ac:dyDescent="0.15">
      <c r="A384" s="57">
        <v>383</v>
      </c>
      <c r="B384" s="24" t="s">
        <v>408</v>
      </c>
      <c r="C384" s="3" t="s">
        <v>18</v>
      </c>
      <c r="D384" s="3" t="s">
        <v>42</v>
      </c>
      <c r="E384" s="3" t="s">
        <v>41</v>
      </c>
      <c r="F384" s="3" t="s">
        <v>53</v>
      </c>
      <c r="G384" s="6"/>
    </row>
    <row r="385" spans="1:7" s="3" customFormat="1" ht="10.5" customHeight="1" x14ac:dyDescent="0.15">
      <c r="A385" s="57">
        <v>384</v>
      </c>
      <c r="B385" s="24" t="s">
        <v>409</v>
      </c>
      <c r="C385" s="3" t="s">
        <v>18</v>
      </c>
      <c r="D385" s="3" t="s">
        <v>42</v>
      </c>
      <c r="E385" s="3" t="s">
        <v>41</v>
      </c>
      <c r="F385" s="3" t="s">
        <v>53</v>
      </c>
      <c r="G385" s="6"/>
    </row>
    <row r="386" spans="1:7" s="3" customFormat="1" ht="10.5" customHeight="1" x14ac:dyDescent="0.15">
      <c r="A386" s="57">
        <v>385</v>
      </c>
      <c r="B386" s="24" t="s">
        <v>410</v>
      </c>
      <c r="C386" s="3" t="s">
        <v>18</v>
      </c>
      <c r="D386" s="3" t="s">
        <v>42</v>
      </c>
      <c r="E386" s="3" t="s">
        <v>41</v>
      </c>
      <c r="F386" s="3" t="s">
        <v>53</v>
      </c>
      <c r="G386" s="6"/>
    </row>
    <row r="387" spans="1:7" s="3" customFormat="1" ht="10.5" customHeight="1" x14ac:dyDescent="0.15">
      <c r="A387" s="57">
        <v>386</v>
      </c>
      <c r="B387" s="24" t="s">
        <v>411</v>
      </c>
      <c r="C387" s="3" t="s">
        <v>18</v>
      </c>
      <c r="D387" s="3" t="s">
        <v>42</v>
      </c>
      <c r="E387" s="3" t="s">
        <v>41</v>
      </c>
      <c r="F387" s="3" t="s">
        <v>53</v>
      </c>
      <c r="G387" s="6"/>
    </row>
    <row r="388" spans="1:7" s="3" customFormat="1" ht="10.5" customHeight="1" x14ac:dyDescent="0.15">
      <c r="A388" s="57">
        <v>387</v>
      </c>
      <c r="B388" s="24" t="s">
        <v>412</v>
      </c>
      <c r="C388" s="3" t="s">
        <v>18</v>
      </c>
      <c r="D388" s="3" t="s">
        <v>42</v>
      </c>
      <c r="E388" s="3" t="s">
        <v>41</v>
      </c>
      <c r="F388" s="3" t="s">
        <v>53</v>
      </c>
      <c r="G388" s="6"/>
    </row>
    <row r="389" spans="1:7" s="3" customFormat="1" ht="10.5" customHeight="1" x14ac:dyDescent="0.15">
      <c r="A389" s="57">
        <v>388</v>
      </c>
      <c r="B389" s="24" t="s">
        <v>413</v>
      </c>
      <c r="C389" s="3" t="s">
        <v>18</v>
      </c>
      <c r="D389" s="3" t="s">
        <v>42</v>
      </c>
      <c r="E389" s="3" t="s">
        <v>41</v>
      </c>
      <c r="F389" s="3" t="s">
        <v>53</v>
      </c>
      <c r="G389" s="6"/>
    </row>
    <row r="390" spans="1:7" s="3" customFormat="1" ht="10.5" customHeight="1" x14ac:dyDescent="0.15">
      <c r="A390" s="57">
        <v>389</v>
      </c>
      <c r="B390" s="24" t="s">
        <v>414</v>
      </c>
      <c r="C390" s="3" t="s">
        <v>18</v>
      </c>
      <c r="D390" s="3" t="s">
        <v>42</v>
      </c>
      <c r="E390" s="3" t="s">
        <v>41</v>
      </c>
      <c r="F390" s="3" t="s">
        <v>53</v>
      </c>
      <c r="G390" s="6"/>
    </row>
    <row r="391" spans="1:7" s="3" customFormat="1" ht="10.5" customHeight="1" x14ac:dyDescent="0.15">
      <c r="A391" s="57">
        <v>390</v>
      </c>
      <c r="B391" s="24" t="s">
        <v>415</v>
      </c>
      <c r="C391" s="3" t="s">
        <v>18</v>
      </c>
      <c r="D391" s="3" t="s">
        <v>42</v>
      </c>
      <c r="E391" s="3" t="s">
        <v>41</v>
      </c>
      <c r="F391" s="3" t="s">
        <v>53</v>
      </c>
      <c r="G391" s="6"/>
    </row>
    <row r="392" spans="1:7" s="3" customFormat="1" ht="10.5" customHeight="1" x14ac:dyDescent="0.15">
      <c r="A392" s="57">
        <v>391</v>
      </c>
      <c r="B392" s="24" t="s">
        <v>416</v>
      </c>
      <c r="C392" s="3" t="s">
        <v>18</v>
      </c>
      <c r="D392" s="3" t="s">
        <v>42</v>
      </c>
      <c r="E392" s="3" t="s">
        <v>41</v>
      </c>
      <c r="F392" s="3" t="s">
        <v>53</v>
      </c>
      <c r="G392" s="6"/>
    </row>
    <row r="393" spans="1:7" s="3" customFormat="1" ht="10.5" customHeight="1" x14ac:dyDescent="0.15">
      <c r="A393" s="57">
        <v>392</v>
      </c>
      <c r="B393" s="24" t="s">
        <v>417</v>
      </c>
      <c r="C393" s="3" t="s">
        <v>18</v>
      </c>
      <c r="D393" s="3" t="s">
        <v>42</v>
      </c>
      <c r="E393" s="3" t="s">
        <v>41</v>
      </c>
      <c r="F393" s="3" t="s">
        <v>53</v>
      </c>
      <c r="G393" s="6"/>
    </row>
    <row r="394" spans="1:7" s="3" customFormat="1" ht="10.5" customHeight="1" x14ac:dyDescent="0.15">
      <c r="A394" s="57">
        <v>393</v>
      </c>
      <c r="B394" s="24" t="s">
        <v>418</v>
      </c>
      <c r="C394" s="3" t="s">
        <v>18</v>
      </c>
      <c r="D394" s="3" t="s">
        <v>42</v>
      </c>
      <c r="E394" s="3" t="s">
        <v>41</v>
      </c>
      <c r="F394" s="3" t="s">
        <v>53</v>
      </c>
      <c r="G394" s="6"/>
    </row>
    <row r="395" spans="1:7" s="3" customFormat="1" ht="10.5" customHeight="1" x14ac:dyDescent="0.15">
      <c r="A395" s="57">
        <v>394</v>
      </c>
      <c r="B395" s="24" t="s">
        <v>419</v>
      </c>
      <c r="C395" s="3" t="s">
        <v>18</v>
      </c>
      <c r="D395" s="3" t="s">
        <v>42</v>
      </c>
      <c r="E395" s="3" t="s">
        <v>41</v>
      </c>
      <c r="F395" s="3" t="s">
        <v>53</v>
      </c>
      <c r="G395" s="6"/>
    </row>
    <row r="396" spans="1:7" s="3" customFormat="1" ht="10.5" customHeight="1" x14ac:dyDescent="0.15">
      <c r="A396" s="57">
        <v>395</v>
      </c>
      <c r="B396" s="24" t="s">
        <v>420</v>
      </c>
      <c r="C396" s="3" t="s">
        <v>18</v>
      </c>
      <c r="D396" s="3" t="s">
        <v>42</v>
      </c>
      <c r="E396" s="3" t="s">
        <v>41</v>
      </c>
      <c r="F396" s="3" t="s">
        <v>53</v>
      </c>
      <c r="G396" s="6"/>
    </row>
    <row r="397" spans="1:7" s="3" customFormat="1" ht="10.5" customHeight="1" x14ac:dyDescent="0.15">
      <c r="A397" s="57">
        <v>396</v>
      </c>
      <c r="B397" s="24" t="s">
        <v>421</v>
      </c>
      <c r="C397" s="3" t="s">
        <v>18</v>
      </c>
      <c r="D397" s="3" t="s">
        <v>42</v>
      </c>
      <c r="E397" s="3" t="s">
        <v>41</v>
      </c>
      <c r="F397" s="3" t="s">
        <v>53</v>
      </c>
      <c r="G397" s="6"/>
    </row>
    <row r="398" spans="1:7" s="3" customFormat="1" ht="10.5" customHeight="1" x14ac:dyDescent="0.15">
      <c r="A398" s="57">
        <v>397</v>
      </c>
      <c r="B398" s="24" t="s">
        <v>422</v>
      </c>
      <c r="C398" s="3" t="s">
        <v>18</v>
      </c>
      <c r="D398" s="3" t="s">
        <v>42</v>
      </c>
      <c r="E398" s="3" t="s">
        <v>41</v>
      </c>
      <c r="F398" s="3" t="s">
        <v>53</v>
      </c>
      <c r="G398" s="6"/>
    </row>
    <row r="399" spans="1:7" s="3" customFormat="1" ht="10.5" customHeight="1" x14ac:dyDescent="0.15">
      <c r="A399" s="57">
        <v>398</v>
      </c>
      <c r="B399" s="24" t="s">
        <v>423</v>
      </c>
      <c r="C399" s="3" t="s">
        <v>18</v>
      </c>
      <c r="D399" s="3" t="s">
        <v>42</v>
      </c>
      <c r="E399" s="3" t="s">
        <v>41</v>
      </c>
      <c r="F399" s="3" t="s">
        <v>53</v>
      </c>
      <c r="G399" s="6"/>
    </row>
    <row r="400" spans="1:7" s="3" customFormat="1" ht="10.5" customHeight="1" x14ac:dyDescent="0.15">
      <c r="A400" s="57">
        <v>399</v>
      </c>
      <c r="B400" s="24" t="s">
        <v>424</v>
      </c>
      <c r="C400" s="3" t="s">
        <v>18</v>
      </c>
      <c r="D400" s="3" t="s">
        <v>42</v>
      </c>
      <c r="E400" s="3" t="s">
        <v>41</v>
      </c>
      <c r="F400" s="3" t="s">
        <v>53</v>
      </c>
      <c r="G400" s="6"/>
    </row>
    <row r="401" spans="1:7" s="23" customFormat="1" ht="10.5" customHeight="1" x14ac:dyDescent="0.15">
      <c r="A401" s="57">
        <v>400</v>
      </c>
      <c r="B401" s="24" t="s">
        <v>425</v>
      </c>
      <c r="C401" s="3" t="s">
        <v>18</v>
      </c>
      <c r="D401" s="3" t="s">
        <v>42</v>
      </c>
      <c r="E401" s="3" t="s">
        <v>41</v>
      </c>
      <c r="F401" s="3" t="s">
        <v>53</v>
      </c>
    </row>
    <row r="402" spans="1:7" s="23" customFormat="1" ht="10.5" customHeight="1" x14ac:dyDescent="0.15">
      <c r="A402" s="57">
        <v>401</v>
      </c>
      <c r="B402" s="24" t="s">
        <v>426</v>
      </c>
      <c r="C402" s="3" t="s">
        <v>18</v>
      </c>
      <c r="D402" s="3" t="s">
        <v>42</v>
      </c>
      <c r="E402" s="3" t="s">
        <v>41</v>
      </c>
      <c r="F402" s="3" t="s">
        <v>53</v>
      </c>
    </row>
    <row r="403" spans="1:7" s="23" customFormat="1" ht="10.5" customHeight="1" x14ac:dyDescent="0.15">
      <c r="A403" s="57">
        <v>402</v>
      </c>
      <c r="B403" s="24" t="s">
        <v>427</v>
      </c>
      <c r="C403" s="3" t="s">
        <v>18</v>
      </c>
      <c r="D403" s="3" t="s">
        <v>42</v>
      </c>
      <c r="E403" s="3" t="s">
        <v>41</v>
      </c>
      <c r="F403" s="3" t="s">
        <v>53</v>
      </c>
    </row>
    <row r="404" spans="1:7" s="23" customFormat="1" ht="10.5" customHeight="1" x14ac:dyDescent="0.15">
      <c r="A404" s="57">
        <v>403</v>
      </c>
      <c r="B404" s="24" t="s">
        <v>428</v>
      </c>
      <c r="C404" s="3" t="s">
        <v>18</v>
      </c>
      <c r="D404" s="3" t="s">
        <v>42</v>
      </c>
      <c r="E404" s="3" t="s">
        <v>41</v>
      </c>
      <c r="F404" s="3" t="s">
        <v>53</v>
      </c>
    </row>
    <row r="405" spans="1:7" s="23" customFormat="1" ht="10.5" customHeight="1" x14ac:dyDescent="0.15">
      <c r="A405" s="57">
        <v>404</v>
      </c>
      <c r="B405" s="24" t="s">
        <v>429</v>
      </c>
      <c r="C405" s="3" t="s">
        <v>18</v>
      </c>
      <c r="D405" s="3" t="s">
        <v>42</v>
      </c>
      <c r="E405" s="3" t="s">
        <v>41</v>
      </c>
      <c r="F405" s="3" t="s">
        <v>53</v>
      </c>
    </row>
    <row r="406" spans="1:7" s="23" customFormat="1" ht="10.5" customHeight="1" x14ac:dyDescent="0.15">
      <c r="A406" s="57">
        <v>405</v>
      </c>
      <c r="B406" s="24" t="s">
        <v>430</v>
      </c>
      <c r="C406" s="3" t="s">
        <v>18</v>
      </c>
      <c r="D406" s="3" t="s">
        <v>42</v>
      </c>
      <c r="E406" s="3" t="s">
        <v>41</v>
      </c>
      <c r="F406" s="3" t="s">
        <v>53</v>
      </c>
    </row>
    <row r="407" spans="1:7" s="23" customFormat="1" ht="10.5" customHeight="1" x14ac:dyDescent="0.15">
      <c r="A407" s="57">
        <v>406</v>
      </c>
      <c r="B407" s="24" t="s">
        <v>431</v>
      </c>
      <c r="C407" s="3" t="s">
        <v>18</v>
      </c>
      <c r="D407" s="3" t="s">
        <v>42</v>
      </c>
      <c r="E407" s="3" t="s">
        <v>41</v>
      </c>
      <c r="F407" s="3" t="s">
        <v>53</v>
      </c>
    </row>
    <row r="408" spans="1:7" s="23" customFormat="1" ht="10.5" customHeight="1" x14ac:dyDescent="0.15">
      <c r="A408" s="57">
        <v>407</v>
      </c>
      <c r="B408" s="24" t="s">
        <v>432</v>
      </c>
      <c r="C408" s="3" t="s">
        <v>18</v>
      </c>
      <c r="D408" s="3" t="s">
        <v>42</v>
      </c>
      <c r="E408" s="3" t="s">
        <v>41</v>
      </c>
      <c r="F408" s="3" t="s">
        <v>53</v>
      </c>
    </row>
    <row r="409" spans="1:7" s="23" customFormat="1" ht="10.5" customHeight="1" x14ac:dyDescent="0.15">
      <c r="A409" s="57">
        <v>408</v>
      </c>
      <c r="B409" s="24" t="s">
        <v>433</v>
      </c>
      <c r="C409" s="3" t="s">
        <v>18</v>
      </c>
      <c r="D409" s="3" t="s">
        <v>42</v>
      </c>
      <c r="E409" s="3" t="s">
        <v>41</v>
      </c>
      <c r="F409" s="3" t="s">
        <v>53</v>
      </c>
    </row>
    <row r="410" spans="1:7" s="23" customFormat="1" ht="10.5" customHeight="1" x14ac:dyDescent="0.15">
      <c r="A410" s="57">
        <v>409</v>
      </c>
      <c r="B410" s="24" t="s">
        <v>434</v>
      </c>
      <c r="C410" s="3" t="s">
        <v>18</v>
      </c>
      <c r="D410" s="3" t="s">
        <v>42</v>
      </c>
      <c r="E410" s="3" t="s">
        <v>41</v>
      </c>
      <c r="F410" s="3" t="s">
        <v>53</v>
      </c>
    </row>
    <row r="411" spans="1:7" s="3" customFormat="1" ht="10.5" customHeight="1" x14ac:dyDescent="0.15">
      <c r="A411" s="57">
        <v>410</v>
      </c>
      <c r="B411" s="24" t="s">
        <v>435</v>
      </c>
      <c r="C411" s="3" t="s">
        <v>18</v>
      </c>
      <c r="D411" s="3" t="s">
        <v>42</v>
      </c>
      <c r="E411" s="3" t="s">
        <v>41</v>
      </c>
      <c r="F411" s="3" t="s">
        <v>53</v>
      </c>
      <c r="G411" s="6"/>
    </row>
    <row r="412" spans="1:7" s="3" customFormat="1" ht="10.5" customHeight="1" x14ac:dyDescent="0.15">
      <c r="A412" s="57">
        <v>411</v>
      </c>
      <c r="B412" s="24" t="s">
        <v>436</v>
      </c>
      <c r="C412" s="3" t="s">
        <v>18</v>
      </c>
      <c r="D412" s="3" t="s">
        <v>42</v>
      </c>
      <c r="E412" s="3" t="s">
        <v>41</v>
      </c>
      <c r="F412" s="3" t="s">
        <v>53</v>
      </c>
      <c r="G412" s="6"/>
    </row>
    <row r="413" spans="1:7" s="3" customFormat="1" ht="10.5" customHeight="1" x14ac:dyDescent="0.15">
      <c r="A413" s="57">
        <v>412</v>
      </c>
      <c r="B413" s="24" t="s">
        <v>437</v>
      </c>
      <c r="C413" s="3" t="s">
        <v>18</v>
      </c>
      <c r="D413" s="3" t="s">
        <v>42</v>
      </c>
      <c r="E413" s="3" t="s">
        <v>41</v>
      </c>
      <c r="F413" s="3" t="s">
        <v>53</v>
      </c>
      <c r="G413" s="6"/>
    </row>
    <row r="414" spans="1:7" s="3" customFormat="1" ht="10.5" customHeight="1" x14ac:dyDescent="0.15">
      <c r="A414" s="57">
        <v>413</v>
      </c>
      <c r="B414" s="24" t="s">
        <v>438</v>
      </c>
      <c r="C414" s="3" t="s">
        <v>18</v>
      </c>
      <c r="D414" s="3" t="s">
        <v>42</v>
      </c>
      <c r="E414" s="3" t="s">
        <v>41</v>
      </c>
      <c r="F414" s="3" t="s">
        <v>53</v>
      </c>
      <c r="G414" s="6"/>
    </row>
    <row r="415" spans="1:7" s="3" customFormat="1" ht="10.5" customHeight="1" x14ac:dyDescent="0.15">
      <c r="A415" s="57">
        <v>414</v>
      </c>
      <c r="B415" s="24" t="s">
        <v>439</v>
      </c>
      <c r="C415" s="3" t="s">
        <v>18</v>
      </c>
      <c r="D415" s="3" t="s">
        <v>42</v>
      </c>
      <c r="E415" s="3" t="s">
        <v>41</v>
      </c>
      <c r="F415" s="3" t="s">
        <v>53</v>
      </c>
      <c r="G415" s="6"/>
    </row>
    <row r="416" spans="1:7" s="3" customFormat="1" ht="10.5" customHeight="1" x14ac:dyDescent="0.15">
      <c r="A416" s="57">
        <v>415</v>
      </c>
      <c r="B416" s="24" t="s">
        <v>440</v>
      </c>
      <c r="C416" s="3" t="s">
        <v>18</v>
      </c>
      <c r="D416" s="3" t="s">
        <v>42</v>
      </c>
      <c r="E416" s="3" t="s">
        <v>41</v>
      </c>
      <c r="F416" s="3" t="s">
        <v>53</v>
      </c>
      <c r="G416" s="6"/>
    </row>
    <row r="417" spans="1:7" s="3" customFormat="1" ht="10.5" customHeight="1" x14ac:dyDescent="0.15">
      <c r="A417" s="57">
        <v>416</v>
      </c>
      <c r="B417" s="24" t="s">
        <v>441</v>
      </c>
      <c r="C417" s="3" t="s">
        <v>18</v>
      </c>
      <c r="D417" s="3" t="s">
        <v>42</v>
      </c>
      <c r="E417" s="3" t="s">
        <v>41</v>
      </c>
      <c r="F417" s="3" t="s">
        <v>53</v>
      </c>
      <c r="G417" s="6"/>
    </row>
    <row r="418" spans="1:7" s="3" customFormat="1" ht="10.5" customHeight="1" x14ac:dyDescent="0.15">
      <c r="A418" s="57">
        <v>417</v>
      </c>
      <c r="B418" s="24" t="s">
        <v>442</v>
      </c>
      <c r="C418" s="3" t="s">
        <v>18</v>
      </c>
      <c r="D418" s="3" t="s">
        <v>42</v>
      </c>
      <c r="E418" s="3" t="s">
        <v>41</v>
      </c>
      <c r="F418" s="3" t="s">
        <v>53</v>
      </c>
      <c r="G418" s="6"/>
    </row>
    <row r="419" spans="1:7" s="3" customFormat="1" ht="10.5" customHeight="1" x14ac:dyDescent="0.15">
      <c r="A419" s="57">
        <v>418</v>
      </c>
      <c r="B419" s="24" t="s">
        <v>443</v>
      </c>
      <c r="C419" s="3" t="s">
        <v>18</v>
      </c>
      <c r="D419" s="3" t="s">
        <v>42</v>
      </c>
      <c r="E419" s="3" t="s">
        <v>41</v>
      </c>
      <c r="F419" s="3" t="s">
        <v>53</v>
      </c>
      <c r="G419" s="6"/>
    </row>
    <row r="420" spans="1:7" s="3" customFormat="1" ht="10.5" customHeight="1" x14ac:dyDescent="0.15">
      <c r="A420" s="57">
        <v>419</v>
      </c>
      <c r="B420" s="24" t="s">
        <v>444</v>
      </c>
      <c r="C420" s="3" t="s">
        <v>18</v>
      </c>
      <c r="D420" s="3" t="s">
        <v>42</v>
      </c>
      <c r="E420" s="3" t="s">
        <v>41</v>
      </c>
      <c r="F420" s="3" t="s">
        <v>53</v>
      </c>
      <c r="G420" s="6"/>
    </row>
    <row r="421" spans="1:7" s="3" customFormat="1" ht="10.5" customHeight="1" x14ac:dyDescent="0.15">
      <c r="A421" s="57">
        <v>420</v>
      </c>
      <c r="B421" s="24" t="s">
        <v>445</v>
      </c>
      <c r="C421" s="3" t="s">
        <v>18</v>
      </c>
      <c r="D421" s="3" t="s">
        <v>42</v>
      </c>
      <c r="E421" s="3" t="s">
        <v>41</v>
      </c>
      <c r="F421" s="3" t="s">
        <v>53</v>
      </c>
      <c r="G421" s="6"/>
    </row>
    <row r="422" spans="1:7" s="3" customFormat="1" ht="10.5" customHeight="1" x14ac:dyDescent="0.15">
      <c r="A422" s="57">
        <v>421</v>
      </c>
      <c r="B422" s="24" t="s">
        <v>446</v>
      </c>
      <c r="C422" s="3" t="s">
        <v>18</v>
      </c>
      <c r="D422" s="3" t="s">
        <v>42</v>
      </c>
      <c r="E422" s="3" t="s">
        <v>41</v>
      </c>
      <c r="F422" s="3" t="s">
        <v>53</v>
      </c>
      <c r="G422" s="6"/>
    </row>
    <row r="423" spans="1:7" s="3" customFormat="1" ht="10.5" customHeight="1" x14ac:dyDescent="0.15">
      <c r="A423" s="57">
        <v>422</v>
      </c>
      <c r="B423" s="24" t="s">
        <v>447</v>
      </c>
      <c r="C423" s="3" t="s">
        <v>18</v>
      </c>
      <c r="D423" s="3" t="s">
        <v>42</v>
      </c>
      <c r="E423" s="3" t="s">
        <v>41</v>
      </c>
      <c r="F423" s="3" t="s">
        <v>53</v>
      </c>
      <c r="G423" s="6"/>
    </row>
    <row r="424" spans="1:7" s="3" customFormat="1" ht="10.5" customHeight="1" x14ac:dyDescent="0.15">
      <c r="A424" s="57">
        <v>423</v>
      </c>
      <c r="B424" s="24" t="s">
        <v>448</v>
      </c>
      <c r="C424" s="3" t="s">
        <v>18</v>
      </c>
      <c r="D424" s="3" t="s">
        <v>42</v>
      </c>
      <c r="E424" s="3" t="s">
        <v>41</v>
      </c>
      <c r="F424" s="3" t="s">
        <v>53</v>
      </c>
      <c r="G424" s="6"/>
    </row>
    <row r="425" spans="1:7" s="3" customFormat="1" ht="10.5" customHeight="1" x14ac:dyDescent="0.15">
      <c r="A425" s="57">
        <v>424</v>
      </c>
      <c r="B425" s="24" t="s">
        <v>449</v>
      </c>
      <c r="C425" s="3" t="s">
        <v>18</v>
      </c>
      <c r="D425" s="3" t="s">
        <v>42</v>
      </c>
      <c r="E425" s="3" t="s">
        <v>41</v>
      </c>
      <c r="F425" s="3" t="s">
        <v>53</v>
      </c>
      <c r="G425" s="6"/>
    </row>
    <row r="426" spans="1:7" s="3" customFormat="1" ht="10.5" customHeight="1" x14ac:dyDescent="0.15">
      <c r="A426" s="57">
        <v>425</v>
      </c>
      <c r="B426" s="24" t="s">
        <v>450</v>
      </c>
      <c r="C426" s="3" t="s">
        <v>18</v>
      </c>
      <c r="D426" s="3" t="s">
        <v>42</v>
      </c>
      <c r="E426" s="3" t="s">
        <v>41</v>
      </c>
      <c r="F426" s="3" t="s">
        <v>53</v>
      </c>
      <c r="G426" s="6"/>
    </row>
    <row r="427" spans="1:7" s="3" customFormat="1" ht="10.5" customHeight="1" x14ac:dyDescent="0.15">
      <c r="A427" s="57">
        <v>426</v>
      </c>
      <c r="B427" s="24" t="s">
        <v>451</v>
      </c>
      <c r="C427" s="3" t="s">
        <v>18</v>
      </c>
      <c r="D427" s="3" t="s">
        <v>42</v>
      </c>
      <c r="E427" s="3" t="s">
        <v>41</v>
      </c>
      <c r="F427" s="3" t="s">
        <v>53</v>
      </c>
      <c r="G427" s="6"/>
    </row>
    <row r="428" spans="1:7" s="3" customFormat="1" ht="10.5" customHeight="1" x14ac:dyDescent="0.15">
      <c r="A428" s="57">
        <v>427</v>
      </c>
      <c r="B428" s="24" t="s">
        <v>452</v>
      </c>
      <c r="C428" s="3" t="s">
        <v>18</v>
      </c>
      <c r="D428" s="3" t="s">
        <v>42</v>
      </c>
      <c r="E428" s="3" t="s">
        <v>41</v>
      </c>
      <c r="F428" s="3" t="s">
        <v>53</v>
      </c>
      <c r="G428" s="6"/>
    </row>
    <row r="429" spans="1:7" s="3" customFormat="1" ht="10.5" customHeight="1" x14ac:dyDescent="0.15">
      <c r="A429" s="57">
        <v>428</v>
      </c>
      <c r="B429" s="24" t="s">
        <v>453</v>
      </c>
      <c r="C429" s="3" t="s">
        <v>18</v>
      </c>
      <c r="D429" s="3" t="s">
        <v>42</v>
      </c>
      <c r="E429" s="3" t="s">
        <v>41</v>
      </c>
      <c r="F429" s="3" t="s">
        <v>53</v>
      </c>
      <c r="G429" s="6"/>
    </row>
    <row r="430" spans="1:7" s="3" customFormat="1" ht="10.5" customHeight="1" x14ac:dyDescent="0.15">
      <c r="A430" s="57">
        <v>429</v>
      </c>
      <c r="B430" s="24" t="s">
        <v>454</v>
      </c>
      <c r="C430" s="3" t="s">
        <v>18</v>
      </c>
      <c r="D430" s="3" t="s">
        <v>42</v>
      </c>
      <c r="E430" s="3" t="s">
        <v>41</v>
      </c>
      <c r="F430" s="3" t="s">
        <v>53</v>
      </c>
      <c r="G430" s="6"/>
    </row>
    <row r="431" spans="1:7" s="3" customFormat="1" ht="10.5" customHeight="1" x14ac:dyDescent="0.15">
      <c r="A431" s="57">
        <v>430</v>
      </c>
      <c r="B431" s="24" t="s">
        <v>455</v>
      </c>
      <c r="C431" s="3" t="s">
        <v>18</v>
      </c>
      <c r="D431" s="3" t="s">
        <v>42</v>
      </c>
      <c r="E431" s="3" t="s">
        <v>41</v>
      </c>
      <c r="F431" s="3" t="s">
        <v>53</v>
      </c>
      <c r="G431" s="6"/>
    </row>
    <row r="432" spans="1:7" s="3" customFormat="1" ht="10.5" customHeight="1" x14ac:dyDescent="0.15">
      <c r="A432" s="57">
        <v>431</v>
      </c>
      <c r="B432" s="24" t="s">
        <v>456</v>
      </c>
      <c r="C432" s="3" t="s">
        <v>18</v>
      </c>
      <c r="D432" s="3" t="s">
        <v>42</v>
      </c>
      <c r="E432" s="3" t="s">
        <v>41</v>
      </c>
      <c r="F432" s="3" t="s">
        <v>53</v>
      </c>
      <c r="G432" s="6"/>
    </row>
    <row r="433" spans="1:7" s="3" customFormat="1" ht="10.5" customHeight="1" x14ac:dyDescent="0.15">
      <c r="A433" s="57">
        <v>432</v>
      </c>
      <c r="B433" s="24" t="s">
        <v>457</v>
      </c>
      <c r="C433" s="3" t="s">
        <v>18</v>
      </c>
      <c r="D433" s="3" t="s">
        <v>42</v>
      </c>
      <c r="E433" s="3" t="s">
        <v>41</v>
      </c>
      <c r="F433" s="3" t="s">
        <v>53</v>
      </c>
      <c r="G433" s="6"/>
    </row>
    <row r="434" spans="1:7" s="3" customFormat="1" ht="10.5" customHeight="1" x14ac:dyDescent="0.15">
      <c r="A434" s="57">
        <v>433</v>
      </c>
      <c r="B434" s="24" t="s">
        <v>458</v>
      </c>
      <c r="C434" s="3" t="s">
        <v>18</v>
      </c>
      <c r="D434" s="3" t="s">
        <v>42</v>
      </c>
      <c r="E434" s="3" t="s">
        <v>41</v>
      </c>
      <c r="F434" s="3" t="s">
        <v>53</v>
      </c>
      <c r="G434" s="6"/>
    </row>
    <row r="435" spans="1:7" s="3" customFormat="1" ht="10.5" customHeight="1" x14ac:dyDescent="0.15">
      <c r="A435" s="57">
        <v>434</v>
      </c>
      <c r="B435" s="24" t="s">
        <v>459</v>
      </c>
      <c r="C435" s="3" t="s">
        <v>18</v>
      </c>
      <c r="D435" s="3" t="s">
        <v>42</v>
      </c>
      <c r="E435" s="3" t="s">
        <v>41</v>
      </c>
      <c r="F435" s="3" t="s">
        <v>53</v>
      </c>
      <c r="G435" s="6"/>
    </row>
    <row r="436" spans="1:7" s="3" customFormat="1" ht="10.5" customHeight="1" x14ac:dyDescent="0.15">
      <c r="A436" s="57">
        <v>435</v>
      </c>
      <c r="B436" s="24" t="s">
        <v>460</v>
      </c>
      <c r="C436" s="3" t="s">
        <v>18</v>
      </c>
      <c r="D436" s="3" t="s">
        <v>42</v>
      </c>
      <c r="E436" s="3" t="s">
        <v>41</v>
      </c>
      <c r="F436" s="3" t="s">
        <v>53</v>
      </c>
      <c r="G436" s="6"/>
    </row>
    <row r="437" spans="1:7" s="3" customFormat="1" ht="10.5" customHeight="1" x14ac:dyDescent="0.15">
      <c r="A437" s="57">
        <v>436</v>
      </c>
      <c r="B437" s="24" t="s">
        <v>461</v>
      </c>
      <c r="C437" s="3" t="s">
        <v>18</v>
      </c>
      <c r="D437" s="3" t="s">
        <v>42</v>
      </c>
      <c r="E437" s="3" t="s">
        <v>41</v>
      </c>
      <c r="F437" s="3" t="s">
        <v>53</v>
      </c>
      <c r="G437" s="6"/>
    </row>
    <row r="438" spans="1:7" s="3" customFormat="1" ht="10.5" customHeight="1" x14ac:dyDescent="0.15">
      <c r="A438" s="57">
        <v>437</v>
      </c>
      <c r="B438" s="24" t="s">
        <v>462</v>
      </c>
      <c r="C438" s="3" t="s">
        <v>18</v>
      </c>
      <c r="D438" s="3" t="s">
        <v>42</v>
      </c>
      <c r="E438" s="3" t="s">
        <v>41</v>
      </c>
      <c r="F438" s="3" t="s">
        <v>53</v>
      </c>
      <c r="G438" s="6"/>
    </row>
    <row r="439" spans="1:7" s="3" customFormat="1" ht="10.5" customHeight="1" x14ac:dyDescent="0.15">
      <c r="A439" s="57">
        <v>438</v>
      </c>
      <c r="B439" s="24" t="s">
        <v>463</v>
      </c>
      <c r="C439" s="3" t="s">
        <v>18</v>
      </c>
      <c r="D439" s="3" t="s">
        <v>42</v>
      </c>
      <c r="E439" s="3" t="s">
        <v>41</v>
      </c>
      <c r="F439" s="3" t="s">
        <v>53</v>
      </c>
      <c r="G439" s="6"/>
    </row>
    <row r="440" spans="1:7" s="3" customFormat="1" ht="10.5" customHeight="1" x14ac:dyDescent="0.15">
      <c r="A440" s="57">
        <v>439</v>
      </c>
      <c r="B440" s="24" t="s">
        <v>464</v>
      </c>
      <c r="C440" s="3" t="s">
        <v>18</v>
      </c>
      <c r="D440" s="3" t="s">
        <v>42</v>
      </c>
      <c r="E440" s="3" t="s">
        <v>41</v>
      </c>
      <c r="F440" s="3" t="s">
        <v>53</v>
      </c>
      <c r="G440" s="6"/>
    </row>
    <row r="441" spans="1:7" s="3" customFormat="1" ht="10.5" customHeight="1" x14ac:dyDescent="0.15">
      <c r="A441" s="57">
        <v>440</v>
      </c>
      <c r="B441" s="24" t="s">
        <v>465</v>
      </c>
      <c r="C441" s="3" t="s">
        <v>18</v>
      </c>
      <c r="D441" s="3" t="s">
        <v>42</v>
      </c>
      <c r="E441" s="3" t="s">
        <v>41</v>
      </c>
      <c r="F441" s="3" t="s">
        <v>53</v>
      </c>
      <c r="G441" s="6"/>
    </row>
    <row r="442" spans="1:7" s="3" customFormat="1" ht="10.5" customHeight="1" x14ac:dyDescent="0.15">
      <c r="A442" s="57">
        <v>441</v>
      </c>
      <c r="B442" s="24" t="s">
        <v>466</v>
      </c>
      <c r="C442" s="3" t="s">
        <v>18</v>
      </c>
      <c r="D442" s="3" t="s">
        <v>42</v>
      </c>
      <c r="E442" s="3" t="s">
        <v>41</v>
      </c>
      <c r="F442" s="3" t="s">
        <v>53</v>
      </c>
      <c r="G442" s="6"/>
    </row>
    <row r="443" spans="1:7" s="3" customFormat="1" ht="10.5" customHeight="1" x14ac:dyDescent="0.15">
      <c r="A443" s="57">
        <v>442</v>
      </c>
      <c r="B443" s="24" t="s">
        <v>467</v>
      </c>
      <c r="C443" s="3" t="s">
        <v>18</v>
      </c>
      <c r="D443" s="3" t="s">
        <v>42</v>
      </c>
      <c r="E443" s="3" t="s">
        <v>41</v>
      </c>
      <c r="F443" s="3" t="s">
        <v>53</v>
      </c>
      <c r="G443" s="6"/>
    </row>
    <row r="444" spans="1:7" s="3" customFormat="1" ht="10.5" customHeight="1" x14ac:dyDescent="0.15">
      <c r="A444" s="57">
        <v>443</v>
      </c>
      <c r="B444" s="24" t="s">
        <v>468</v>
      </c>
      <c r="C444" s="3" t="s">
        <v>18</v>
      </c>
      <c r="D444" s="3" t="s">
        <v>42</v>
      </c>
      <c r="E444" s="3" t="s">
        <v>41</v>
      </c>
      <c r="F444" s="3" t="s">
        <v>53</v>
      </c>
      <c r="G444" s="6"/>
    </row>
    <row r="445" spans="1:7" s="13" customFormat="1" ht="10.5" customHeight="1" x14ac:dyDescent="0.15">
      <c r="A445" s="57">
        <v>444</v>
      </c>
      <c r="B445" s="14" t="s">
        <v>154</v>
      </c>
      <c r="D445" s="3" t="s">
        <v>42</v>
      </c>
      <c r="E445" s="3" t="s">
        <v>41</v>
      </c>
      <c r="F445" s="3"/>
      <c r="G445" s="15"/>
    </row>
    <row r="446" spans="1:7" s="13" customFormat="1" ht="10.5" customHeight="1" x14ac:dyDescent="0.15">
      <c r="A446" s="57">
        <v>445</v>
      </c>
      <c r="B446" s="14" t="s">
        <v>154</v>
      </c>
      <c r="D446" s="3" t="s">
        <v>42</v>
      </c>
      <c r="E446" s="3" t="s">
        <v>41</v>
      </c>
      <c r="F446" s="3"/>
      <c r="G446" s="15"/>
    </row>
    <row r="447" spans="1:7" s="13" customFormat="1" ht="10.5" customHeight="1" x14ac:dyDescent="0.15">
      <c r="A447" s="57">
        <v>446</v>
      </c>
      <c r="B447" s="14" t="s">
        <v>154</v>
      </c>
      <c r="D447" s="3" t="s">
        <v>42</v>
      </c>
      <c r="E447" s="3" t="s">
        <v>41</v>
      </c>
      <c r="F447" s="3"/>
      <c r="G447" s="15"/>
    </row>
    <row r="448" spans="1:7" s="13" customFormat="1" ht="10.5" customHeight="1" x14ac:dyDescent="0.15">
      <c r="A448" s="57">
        <v>447</v>
      </c>
      <c r="B448" s="14" t="s">
        <v>154</v>
      </c>
      <c r="D448" s="3" t="s">
        <v>42</v>
      </c>
      <c r="E448" s="3" t="s">
        <v>41</v>
      </c>
      <c r="F448" s="3"/>
      <c r="G448" s="15"/>
    </row>
    <row r="449" spans="1:7" s="13" customFormat="1" ht="10.5" customHeight="1" x14ac:dyDescent="0.15">
      <c r="A449" s="57">
        <v>448</v>
      </c>
      <c r="B449" s="14" t="s">
        <v>154</v>
      </c>
      <c r="D449" s="3" t="s">
        <v>42</v>
      </c>
      <c r="E449" s="3" t="s">
        <v>41</v>
      </c>
      <c r="F449" s="3"/>
      <c r="G449" s="15"/>
    </row>
    <row r="450" spans="1:7" s="13" customFormat="1" ht="10.5" customHeight="1" x14ac:dyDescent="0.15">
      <c r="A450" s="57">
        <v>449</v>
      </c>
      <c r="B450" s="14" t="s">
        <v>154</v>
      </c>
      <c r="D450" s="3" t="s">
        <v>42</v>
      </c>
      <c r="E450" s="3" t="s">
        <v>41</v>
      </c>
      <c r="F450" s="3"/>
      <c r="G450" s="15"/>
    </row>
    <row r="451" spans="1:7" s="13" customFormat="1" ht="10.5" customHeight="1" x14ac:dyDescent="0.15">
      <c r="A451" s="57">
        <v>450</v>
      </c>
      <c r="B451" s="14" t="s">
        <v>154</v>
      </c>
      <c r="D451" s="3" t="s">
        <v>42</v>
      </c>
      <c r="E451" s="3" t="s">
        <v>41</v>
      </c>
      <c r="F451" s="3"/>
      <c r="G451" s="15"/>
    </row>
    <row r="452" spans="1:7" s="13" customFormat="1" ht="10.5" customHeight="1" x14ac:dyDescent="0.15">
      <c r="A452" s="57">
        <v>451</v>
      </c>
      <c r="B452" s="14" t="s">
        <v>154</v>
      </c>
      <c r="D452" s="3" t="s">
        <v>42</v>
      </c>
      <c r="E452" s="3" t="s">
        <v>41</v>
      </c>
      <c r="F452" s="3"/>
      <c r="G452" s="15"/>
    </row>
    <row r="453" spans="1:7" s="13" customFormat="1" ht="10.5" customHeight="1" x14ac:dyDescent="0.15">
      <c r="A453" s="57">
        <v>452</v>
      </c>
      <c r="B453" s="14" t="s">
        <v>154</v>
      </c>
      <c r="D453" s="3" t="s">
        <v>42</v>
      </c>
      <c r="E453" s="3" t="s">
        <v>41</v>
      </c>
      <c r="F453" s="3"/>
      <c r="G453" s="15"/>
    </row>
    <row r="454" spans="1:7" ht="10.5" customHeight="1" x14ac:dyDescent="0.15">
      <c r="A454" s="57">
        <v>453</v>
      </c>
      <c r="B454" s="8" t="s">
        <v>71</v>
      </c>
      <c r="C454" s="3" t="s">
        <v>18</v>
      </c>
      <c r="D454" s="3" t="s">
        <v>42</v>
      </c>
      <c r="E454" s="3" t="s">
        <v>41</v>
      </c>
      <c r="F454" s="3" t="s">
        <v>53</v>
      </c>
      <c r="G454" s="6"/>
    </row>
    <row r="455" spans="1:7" ht="10.5" customHeight="1" x14ac:dyDescent="0.15">
      <c r="A455" s="57">
        <v>454</v>
      </c>
      <c r="B455" s="8" t="s">
        <v>71</v>
      </c>
      <c r="C455" s="3" t="s">
        <v>18</v>
      </c>
      <c r="D455" s="3" t="s">
        <v>42</v>
      </c>
      <c r="E455" s="3" t="s">
        <v>41</v>
      </c>
      <c r="F455" s="3" t="s">
        <v>53</v>
      </c>
      <c r="G455" s="6"/>
    </row>
    <row r="456" spans="1:7" ht="10.5" customHeight="1" x14ac:dyDescent="0.15">
      <c r="A456" s="57">
        <v>455</v>
      </c>
      <c r="B456" s="8" t="s">
        <v>71</v>
      </c>
      <c r="C456" s="3" t="s">
        <v>10</v>
      </c>
      <c r="D456" s="3" t="s">
        <v>42</v>
      </c>
      <c r="E456" s="3" t="s">
        <v>41</v>
      </c>
      <c r="F456" s="3" t="s">
        <v>53</v>
      </c>
      <c r="G456" s="6"/>
    </row>
    <row r="457" spans="1:7" ht="10.5" customHeight="1" x14ac:dyDescent="0.15">
      <c r="A457" s="57">
        <v>456</v>
      </c>
      <c r="B457" s="8" t="s">
        <v>71</v>
      </c>
      <c r="C457" s="3" t="s">
        <v>9</v>
      </c>
      <c r="D457" s="3" t="s">
        <v>42</v>
      </c>
      <c r="E457" s="3" t="s">
        <v>41</v>
      </c>
      <c r="F457" s="3" t="s">
        <v>53</v>
      </c>
      <c r="G457" s="6"/>
    </row>
    <row r="458" spans="1:7" ht="10.5" customHeight="1" x14ac:dyDescent="0.15">
      <c r="A458" s="57">
        <v>457</v>
      </c>
      <c r="B458" s="8" t="s">
        <v>71</v>
      </c>
      <c r="C458" s="3" t="s">
        <v>9</v>
      </c>
      <c r="D458" s="3" t="s">
        <v>42</v>
      </c>
      <c r="E458" s="3" t="s">
        <v>41</v>
      </c>
      <c r="F458" s="3" t="s">
        <v>53</v>
      </c>
      <c r="G458" s="6"/>
    </row>
    <row r="459" spans="1:7" ht="10.5" customHeight="1" x14ac:dyDescent="0.15">
      <c r="A459" s="57">
        <v>458</v>
      </c>
      <c r="B459" s="8" t="s">
        <v>71</v>
      </c>
      <c r="C459" s="3" t="s">
        <v>18</v>
      </c>
      <c r="D459" s="3" t="s">
        <v>42</v>
      </c>
      <c r="E459" s="3" t="s">
        <v>41</v>
      </c>
      <c r="F459" s="3" t="s">
        <v>53</v>
      </c>
      <c r="G459" s="6"/>
    </row>
    <row r="460" spans="1:7" ht="10.5" customHeight="1" x14ac:dyDescent="0.15">
      <c r="A460" s="57">
        <v>459</v>
      </c>
      <c r="B460" s="8" t="s">
        <v>71</v>
      </c>
      <c r="C460" s="3" t="s">
        <v>18</v>
      </c>
      <c r="D460" s="3" t="s">
        <v>42</v>
      </c>
      <c r="E460" s="3" t="s">
        <v>41</v>
      </c>
      <c r="F460" s="3" t="s">
        <v>53</v>
      </c>
      <c r="G460" s="6"/>
    </row>
    <row r="461" spans="1:7" ht="10.5" customHeight="1" x14ac:dyDescent="0.15">
      <c r="A461" s="57">
        <v>460</v>
      </c>
      <c r="B461" s="8" t="s">
        <v>71</v>
      </c>
      <c r="C461" s="3" t="s">
        <v>13</v>
      </c>
      <c r="D461" s="3" t="s">
        <v>42</v>
      </c>
      <c r="E461" s="3" t="s">
        <v>41</v>
      </c>
      <c r="F461" s="3" t="s">
        <v>53</v>
      </c>
      <c r="G461" s="6"/>
    </row>
    <row r="462" spans="1:7" s="3" customFormat="1" ht="10.5" customHeight="1" x14ac:dyDescent="0.15">
      <c r="A462" s="57">
        <v>461</v>
      </c>
      <c r="B462" s="24" t="s">
        <v>468</v>
      </c>
      <c r="C462" s="3" t="s">
        <v>18</v>
      </c>
      <c r="D462" s="3" t="s">
        <v>42</v>
      </c>
      <c r="E462" s="3" t="s">
        <v>41</v>
      </c>
      <c r="F462" s="3" t="s">
        <v>53</v>
      </c>
      <c r="G462" s="6"/>
    </row>
    <row r="463" spans="1:7" s="3" customFormat="1" ht="10.5" customHeight="1" x14ac:dyDescent="0.15">
      <c r="A463" s="57">
        <v>462</v>
      </c>
      <c r="B463" s="24" t="s">
        <v>469</v>
      </c>
      <c r="C463" s="3" t="s">
        <v>18</v>
      </c>
      <c r="D463" s="3" t="s">
        <v>42</v>
      </c>
      <c r="E463" s="3" t="s">
        <v>41</v>
      </c>
      <c r="F463" s="3" t="s">
        <v>53</v>
      </c>
      <c r="G463" s="6"/>
    </row>
    <row r="464" spans="1:7" s="3" customFormat="1" ht="10.5" customHeight="1" x14ac:dyDescent="0.15">
      <c r="A464" s="57">
        <v>463</v>
      </c>
      <c r="B464" s="24" t="s">
        <v>470</v>
      </c>
      <c r="C464" s="3" t="s">
        <v>18</v>
      </c>
      <c r="D464" s="3" t="s">
        <v>42</v>
      </c>
      <c r="E464" s="3" t="s">
        <v>41</v>
      </c>
      <c r="F464" s="3" t="s">
        <v>53</v>
      </c>
      <c r="G464" s="6"/>
    </row>
    <row r="465" spans="1:7" s="3" customFormat="1" ht="10.5" customHeight="1" x14ac:dyDescent="0.15">
      <c r="A465" s="57">
        <v>464</v>
      </c>
      <c r="B465" s="24" t="s">
        <v>471</v>
      </c>
      <c r="C465" s="3" t="s">
        <v>18</v>
      </c>
      <c r="D465" s="3" t="s">
        <v>42</v>
      </c>
      <c r="E465" s="3" t="s">
        <v>41</v>
      </c>
      <c r="F465" s="3" t="s">
        <v>53</v>
      </c>
      <c r="G465" s="6"/>
    </row>
    <row r="466" spans="1:7" s="3" customFormat="1" ht="10.5" customHeight="1" x14ac:dyDescent="0.15">
      <c r="A466" s="57">
        <v>465</v>
      </c>
      <c r="B466" s="24" t="s">
        <v>472</v>
      </c>
      <c r="C466" s="3" t="s">
        <v>18</v>
      </c>
      <c r="D466" s="3" t="s">
        <v>42</v>
      </c>
      <c r="E466" s="3" t="s">
        <v>41</v>
      </c>
      <c r="F466" s="3" t="s">
        <v>53</v>
      </c>
      <c r="G466" s="6"/>
    </row>
    <row r="467" spans="1:7" s="3" customFormat="1" ht="10.5" customHeight="1" x14ac:dyDescent="0.15">
      <c r="A467" s="57">
        <v>466</v>
      </c>
      <c r="B467" s="24" t="s">
        <v>473</v>
      </c>
      <c r="C467" s="3" t="s">
        <v>18</v>
      </c>
      <c r="D467" s="3" t="s">
        <v>42</v>
      </c>
      <c r="E467" s="3" t="s">
        <v>41</v>
      </c>
      <c r="F467" s="3" t="s">
        <v>53</v>
      </c>
      <c r="G467" s="6"/>
    </row>
    <row r="468" spans="1:7" s="3" customFormat="1" ht="10.5" customHeight="1" x14ac:dyDescent="0.15">
      <c r="A468" s="57">
        <v>467</v>
      </c>
      <c r="B468" s="24" t="s">
        <v>474</v>
      </c>
      <c r="C468" s="3" t="s">
        <v>18</v>
      </c>
      <c r="D468" s="3" t="s">
        <v>42</v>
      </c>
      <c r="E468" s="3" t="s">
        <v>41</v>
      </c>
      <c r="F468" s="3" t="s">
        <v>53</v>
      </c>
      <c r="G468" s="6"/>
    </row>
    <row r="469" spans="1:7" s="3" customFormat="1" ht="10.5" customHeight="1" x14ac:dyDescent="0.15">
      <c r="A469" s="57">
        <v>468</v>
      </c>
      <c r="B469" s="24" t="s">
        <v>475</v>
      </c>
      <c r="C469" s="3" t="s">
        <v>18</v>
      </c>
      <c r="D469" s="3" t="s">
        <v>42</v>
      </c>
      <c r="E469" s="3" t="s">
        <v>41</v>
      </c>
      <c r="F469" s="3" t="s">
        <v>53</v>
      </c>
      <c r="G469" s="6"/>
    </row>
    <row r="470" spans="1:7" s="3" customFormat="1" ht="10.5" customHeight="1" x14ac:dyDescent="0.15">
      <c r="A470" s="57">
        <v>469</v>
      </c>
      <c r="B470" s="24" t="s">
        <v>476</v>
      </c>
      <c r="C470" s="3" t="s">
        <v>18</v>
      </c>
      <c r="D470" s="3" t="s">
        <v>42</v>
      </c>
      <c r="E470" s="3" t="s">
        <v>41</v>
      </c>
      <c r="F470" s="3" t="s">
        <v>53</v>
      </c>
      <c r="G470" s="6"/>
    </row>
    <row r="471" spans="1:7" s="3" customFormat="1" ht="10.5" customHeight="1" x14ac:dyDescent="0.15">
      <c r="A471" s="57">
        <v>470</v>
      </c>
      <c r="B471" s="24" t="s">
        <v>477</v>
      </c>
      <c r="C471" s="3" t="s">
        <v>18</v>
      </c>
      <c r="D471" s="3" t="s">
        <v>42</v>
      </c>
      <c r="E471" s="3" t="s">
        <v>41</v>
      </c>
      <c r="F471" s="3" t="s">
        <v>53</v>
      </c>
      <c r="G471" s="6"/>
    </row>
    <row r="472" spans="1:7" ht="10.5" customHeight="1" x14ac:dyDescent="0.15">
      <c r="A472" s="57">
        <v>471</v>
      </c>
      <c r="B472" s="24" t="s">
        <v>478</v>
      </c>
      <c r="C472" s="3" t="s">
        <v>18</v>
      </c>
      <c r="D472" s="3" t="s">
        <v>42</v>
      </c>
      <c r="E472" s="3" t="s">
        <v>41</v>
      </c>
      <c r="F472" s="3" t="s">
        <v>53</v>
      </c>
    </row>
    <row r="473" spans="1:7" ht="10.5" customHeight="1" x14ac:dyDescent="0.15">
      <c r="A473" s="57">
        <v>472</v>
      </c>
      <c r="B473" s="24" t="s">
        <v>479</v>
      </c>
      <c r="C473" s="3" t="s">
        <v>18</v>
      </c>
      <c r="D473" s="3" t="s">
        <v>42</v>
      </c>
      <c r="E473" s="3" t="s">
        <v>41</v>
      </c>
      <c r="F473" s="3" t="s">
        <v>53</v>
      </c>
    </row>
    <row r="474" spans="1:7" ht="10.5" customHeight="1" x14ac:dyDescent="0.15">
      <c r="A474" s="57">
        <v>473</v>
      </c>
      <c r="B474" s="24" t="s">
        <v>480</v>
      </c>
      <c r="C474" s="3" t="s">
        <v>18</v>
      </c>
      <c r="D474" s="3" t="s">
        <v>42</v>
      </c>
      <c r="E474" s="3" t="s">
        <v>41</v>
      </c>
      <c r="F474" s="3" t="s">
        <v>53</v>
      </c>
    </row>
    <row r="475" spans="1:7" s="3" customFormat="1" ht="10.5" customHeight="1" x14ac:dyDescent="0.15">
      <c r="A475" s="57">
        <v>474</v>
      </c>
      <c r="B475" s="24" t="s">
        <v>481</v>
      </c>
      <c r="C475" s="3" t="s">
        <v>18</v>
      </c>
      <c r="D475" s="3" t="s">
        <v>42</v>
      </c>
      <c r="E475" s="3" t="s">
        <v>41</v>
      </c>
      <c r="F475" s="3" t="s">
        <v>53</v>
      </c>
      <c r="G475" s="6"/>
    </row>
    <row r="476" spans="1:7" s="3" customFormat="1" ht="10.5" customHeight="1" x14ac:dyDescent="0.15">
      <c r="A476" s="57">
        <v>475</v>
      </c>
      <c r="B476" s="24" t="s">
        <v>482</v>
      </c>
      <c r="C476" s="3" t="s">
        <v>18</v>
      </c>
      <c r="D476" s="3" t="s">
        <v>42</v>
      </c>
      <c r="E476" s="3" t="s">
        <v>41</v>
      </c>
      <c r="F476" s="3" t="s">
        <v>53</v>
      </c>
      <c r="G476" s="6"/>
    </row>
    <row r="477" spans="1:7" s="3" customFormat="1" ht="10.5" customHeight="1" x14ac:dyDescent="0.15">
      <c r="A477" s="57">
        <v>476</v>
      </c>
      <c r="B477" s="24" t="s">
        <v>483</v>
      </c>
      <c r="C477" s="3" t="s">
        <v>18</v>
      </c>
      <c r="D477" s="3" t="s">
        <v>42</v>
      </c>
      <c r="E477" s="3" t="s">
        <v>41</v>
      </c>
      <c r="F477" s="3" t="s">
        <v>53</v>
      </c>
      <c r="G477" s="6"/>
    </row>
    <row r="478" spans="1:7" s="3" customFormat="1" ht="10.5" customHeight="1" x14ac:dyDescent="0.15">
      <c r="A478" s="57">
        <v>477</v>
      </c>
      <c r="B478" s="24" t="s">
        <v>484</v>
      </c>
      <c r="C478" s="3" t="s">
        <v>18</v>
      </c>
      <c r="D478" s="3" t="s">
        <v>42</v>
      </c>
      <c r="E478" s="3" t="s">
        <v>41</v>
      </c>
      <c r="F478" s="3" t="s">
        <v>53</v>
      </c>
      <c r="G478" s="6"/>
    </row>
    <row r="479" spans="1:7" s="3" customFormat="1" ht="10.5" customHeight="1" x14ac:dyDescent="0.15">
      <c r="A479" s="57">
        <v>478</v>
      </c>
      <c r="B479" s="24" t="s">
        <v>485</v>
      </c>
      <c r="C479" s="3" t="s">
        <v>18</v>
      </c>
      <c r="D479" s="3" t="s">
        <v>42</v>
      </c>
      <c r="E479" s="3" t="s">
        <v>41</v>
      </c>
      <c r="F479" s="3" t="s">
        <v>53</v>
      </c>
      <c r="G479" s="6"/>
    </row>
    <row r="480" spans="1:7" s="3" customFormat="1" ht="10.5" customHeight="1" x14ac:dyDescent="0.15">
      <c r="A480" s="57">
        <v>479</v>
      </c>
      <c r="B480" s="24" t="s">
        <v>486</v>
      </c>
      <c r="C480" s="3" t="s">
        <v>18</v>
      </c>
      <c r="D480" s="3" t="s">
        <v>42</v>
      </c>
      <c r="E480" s="3" t="s">
        <v>41</v>
      </c>
      <c r="F480" s="3" t="s">
        <v>53</v>
      </c>
      <c r="G480" s="6"/>
    </row>
    <row r="481" spans="1:7" s="3" customFormat="1" ht="10.5" customHeight="1" x14ac:dyDescent="0.15">
      <c r="A481" s="57">
        <v>480</v>
      </c>
      <c r="B481" s="24" t="s">
        <v>487</v>
      </c>
      <c r="C481" s="3" t="s">
        <v>18</v>
      </c>
      <c r="D481" s="3" t="s">
        <v>42</v>
      </c>
      <c r="E481" s="3" t="s">
        <v>41</v>
      </c>
      <c r="F481" s="3" t="s">
        <v>53</v>
      </c>
      <c r="G481" s="6"/>
    </row>
    <row r="482" spans="1:7" s="3" customFormat="1" ht="10.5" customHeight="1" x14ac:dyDescent="0.15">
      <c r="A482" s="57">
        <v>481</v>
      </c>
      <c r="B482" s="24" t="s">
        <v>488</v>
      </c>
      <c r="C482" s="3" t="s">
        <v>18</v>
      </c>
      <c r="D482" s="3" t="s">
        <v>42</v>
      </c>
      <c r="E482" s="3" t="s">
        <v>41</v>
      </c>
      <c r="F482" s="3" t="s">
        <v>53</v>
      </c>
      <c r="G482" s="6"/>
    </row>
    <row r="483" spans="1:7" s="3" customFormat="1" ht="10.5" customHeight="1" x14ac:dyDescent="0.15">
      <c r="A483" s="57">
        <v>482</v>
      </c>
      <c r="B483" s="24" t="s">
        <v>489</v>
      </c>
      <c r="C483" s="3" t="s">
        <v>18</v>
      </c>
      <c r="D483" s="3" t="s">
        <v>42</v>
      </c>
      <c r="E483" s="3" t="s">
        <v>41</v>
      </c>
      <c r="F483" s="3" t="s">
        <v>53</v>
      </c>
      <c r="G483" s="6"/>
    </row>
    <row r="484" spans="1:7" s="3" customFormat="1" ht="10.5" customHeight="1" x14ac:dyDescent="0.15">
      <c r="A484" s="57">
        <v>483</v>
      </c>
      <c r="B484" s="24" t="s">
        <v>490</v>
      </c>
      <c r="C484" s="3" t="s">
        <v>18</v>
      </c>
      <c r="D484" s="3" t="s">
        <v>42</v>
      </c>
      <c r="E484" s="3" t="s">
        <v>41</v>
      </c>
      <c r="F484" s="3" t="s">
        <v>53</v>
      </c>
      <c r="G484" s="6"/>
    </row>
    <row r="485" spans="1:7" s="3" customFormat="1" ht="10.5" customHeight="1" x14ac:dyDescent="0.15">
      <c r="A485" s="57">
        <v>484</v>
      </c>
      <c r="B485" s="24" t="s">
        <v>491</v>
      </c>
      <c r="C485" s="3" t="s">
        <v>18</v>
      </c>
      <c r="D485" s="3" t="s">
        <v>42</v>
      </c>
      <c r="E485" s="3" t="s">
        <v>41</v>
      </c>
      <c r="F485" s="3" t="s">
        <v>53</v>
      </c>
      <c r="G485" s="6"/>
    </row>
    <row r="486" spans="1:7" s="3" customFormat="1" ht="10.5" customHeight="1" x14ac:dyDescent="0.15">
      <c r="A486" s="57">
        <v>485</v>
      </c>
      <c r="B486" s="24" t="s">
        <v>492</v>
      </c>
      <c r="C486" s="3" t="s">
        <v>18</v>
      </c>
      <c r="D486" s="3" t="s">
        <v>42</v>
      </c>
      <c r="E486" s="3" t="s">
        <v>41</v>
      </c>
      <c r="F486" s="3" t="s">
        <v>53</v>
      </c>
      <c r="G486" s="6"/>
    </row>
    <row r="487" spans="1:7" s="3" customFormat="1" ht="10.5" customHeight="1" x14ac:dyDescent="0.15">
      <c r="A487" s="57">
        <v>486</v>
      </c>
      <c r="B487" s="24" t="s">
        <v>493</v>
      </c>
      <c r="C487" s="3" t="s">
        <v>18</v>
      </c>
      <c r="D487" s="3" t="s">
        <v>42</v>
      </c>
      <c r="E487" s="3" t="s">
        <v>41</v>
      </c>
      <c r="F487" s="3" t="s">
        <v>53</v>
      </c>
      <c r="G487" s="6"/>
    </row>
    <row r="488" spans="1:7" s="3" customFormat="1" ht="10.5" customHeight="1" x14ac:dyDescent="0.15">
      <c r="A488" s="57">
        <v>487</v>
      </c>
      <c r="B488" s="24" t="s">
        <v>494</v>
      </c>
      <c r="C488" s="3" t="s">
        <v>18</v>
      </c>
      <c r="D488" s="3" t="s">
        <v>42</v>
      </c>
      <c r="E488" s="3" t="s">
        <v>41</v>
      </c>
      <c r="F488" s="3" t="s">
        <v>53</v>
      </c>
      <c r="G488" s="6"/>
    </row>
    <row r="489" spans="1:7" s="3" customFormat="1" ht="10.5" customHeight="1" x14ac:dyDescent="0.15">
      <c r="A489" s="57">
        <v>488</v>
      </c>
      <c r="B489" s="24" t="s">
        <v>495</v>
      </c>
      <c r="C489" s="3" t="s">
        <v>18</v>
      </c>
      <c r="D489" s="3" t="s">
        <v>42</v>
      </c>
      <c r="E489" s="3" t="s">
        <v>41</v>
      </c>
      <c r="F489" s="3" t="s">
        <v>53</v>
      </c>
      <c r="G489" s="6"/>
    </row>
    <row r="490" spans="1:7" s="3" customFormat="1" ht="10.5" customHeight="1" x14ac:dyDescent="0.15">
      <c r="A490" s="57">
        <v>489</v>
      </c>
      <c r="B490" s="24" t="s">
        <v>496</v>
      </c>
      <c r="C490" s="3" t="s">
        <v>18</v>
      </c>
      <c r="D490" s="3" t="s">
        <v>42</v>
      </c>
      <c r="E490" s="3" t="s">
        <v>41</v>
      </c>
      <c r="F490" s="3" t="s">
        <v>53</v>
      </c>
      <c r="G490" s="6"/>
    </row>
    <row r="491" spans="1:7" s="3" customFormat="1" ht="10.5" customHeight="1" x14ac:dyDescent="0.15">
      <c r="A491" s="57">
        <v>490</v>
      </c>
      <c r="B491" s="24" t="s">
        <v>497</v>
      </c>
      <c r="C491" s="3" t="s">
        <v>18</v>
      </c>
      <c r="D491" s="3" t="s">
        <v>42</v>
      </c>
      <c r="E491" s="3" t="s">
        <v>41</v>
      </c>
      <c r="F491" s="3" t="s">
        <v>53</v>
      </c>
      <c r="G491" s="6"/>
    </row>
    <row r="492" spans="1:7" s="3" customFormat="1" ht="10.5" customHeight="1" x14ac:dyDescent="0.15">
      <c r="A492" s="57">
        <v>491</v>
      </c>
      <c r="B492" s="24" t="s">
        <v>498</v>
      </c>
      <c r="C492" s="3" t="s">
        <v>18</v>
      </c>
      <c r="D492" s="3" t="s">
        <v>42</v>
      </c>
      <c r="E492" s="3" t="s">
        <v>41</v>
      </c>
      <c r="F492" s="3" t="s">
        <v>53</v>
      </c>
      <c r="G492" s="6"/>
    </row>
    <row r="493" spans="1:7" s="3" customFormat="1" ht="10.5" customHeight="1" x14ac:dyDescent="0.15">
      <c r="A493" s="57">
        <v>492</v>
      </c>
      <c r="B493" s="24" t="s">
        <v>499</v>
      </c>
      <c r="C493" s="3" t="s">
        <v>18</v>
      </c>
      <c r="D493" s="3" t="s">
        <v>42</v>
      </c>
      <c r="E493" s="3" t="s">
        <v>41</v>
      </c>
      <c r="F493" s="3" t="s">
        <v>53</v>
      </c>
      <c r="G493" s="6"/>
    </row>
    <row r="494" spans="1:7" s="3" customFormat="1" ht="10.5" customHeight="1" x14ac:dyDescent="0.15">
      <c r="A494" s="57">
        <v>493</v>
      </c>
      <c r="B494" s="24" t="s">
        <v>500</v>
      </c>
      <c r="C494" s="3" t="s">
        <v>18</v>
      </c>
      <c r="D494" s="3" t="s">
        <v>42</v>
      </c>
      <c r="E494" s="3" t="s">
        <v>41</v>
      </c>
      <c r="F494" s="3" t="s">
        <v>53</v>
      </c>
      <c r="G494" s="6"/>
    </row>
    <row r="495" spans="1:7" s="3" customFormat="1" ht="10.5" customHeight="1" x14ac:dyDescent="0.15">
      <c r="A495" s="57">
        <v>494</v>
      </c>
      <c r="B495" s="24" t="s">
        <v>501</v>
      </c>
      <c r="C495" s="3" t="s">
        <v>18</v>
      </c>
      <c r="D495" s="3" t="s">
        <v>42</v>
      </c>
      <c r="E495" s="3" t="s">
        <v>41</v>
      </c>
      <c r="F495" s="3" t="s">
        <v>53</v>
      </c>
      <c r="G495" s="6"/>
    </row>
    <row r="496" spans="1:7" s="3" customFormat="1" ht="10.5" customHeight="1" x14ac:dyDescent="0.15">
      <c r="A496" s="57">
        <v>495</v>
      </c>
      <c r="B496" s="24" t="s">
        <v>502</v>
      </c>
      <c r="C496" s="3" t="s">
        <v>18</v>
      </c>
      <c r="D496" s="3" t="s">
        <v>42</v>
      </c>
      <c r="E496" s="3" t="s">
        <v>41</v>
      </c>
      <c r="F496" s="3" t="s">
        <v>53</v>
      </c>
      <c r="G496" s="6"/>
    </row>
    <row r="497" spans="1:7" s="3" customFormat="1" ht="10.5" customHeight="1" x14ac:dyDescent="0.15">
      <c r="A497" s="57">
        <v>496</v>
      </c>
      <c r="B497" s="24" t="s">
        <v>503</v>
      </c>
      <c r="C497" s="3" t="s">
        <v>18</v>
      </c>
      <c r="D497" s="3" t="s">
        <v>42</v>
      </c>
      <c r="E497" s="3" t="s">
        <v>41</v>
      </c>
      <c r="F497" s="3" t="s">
        <v>53</v>
      </c>
      <c r="G497" s="6"/>
    </row>
    <row r="498" spans="1:7" s="3" customFormat="1" ht="10.5" customHeight="1" x14ac:dyDescent="0.15">
      <c r="A498" s="57">
        <v>497</v>
      </c>
      <c r="B498" s="24" t="s">
        <v>504</v>
      </c>
      <c r="C498" s="3" t="s">
        <v>18</v>
      </c>
      <c r="D498" s="3" t="s">
        <v>42</v>
      </c>
      <c r="E498" s="3" t="s">
        <v>41</v>
      </c>
      <c r="F498" s="3" t="s">
        <v>53</v>
      </c>
      <c r="G498" s="6"/>
    </row>
    <row r="499" spans="1:7" s="3" customFormat="1" ht="10.5" customHeight="1" x14ac:dyDescent="0.15">
      <c r="A499" s="57">
        <v>498</v>
      </c>
      <c r="B499" s="24" t="s">
        <v>505</v>
      </c>
      <c r="C499" s="3" t="s">
        <v>18</v>
      </c>
      <c r="D499" s="3" t="s">
        <v>42</v>
      </c>
      <c r="E499" s="3" t="s">
        <v>41</v>
      </c>
      <c r="F499" s="3" t="s">
        <v>53</v>
      </c>
      <c r="G499" s="6"/>
    </row>
    <row r="500" spans="1:7" s="3" customFormat="1" ht="10.5" customHeight="1" x14ac:dyDescent="0.15">
      <c r="A500" s="57">
        <v>499</v>
      </c>
      <c r="B500" s="24" t="s">
        <v>506</v>
      </c>
      <c r="C500" s="3" t="s">
        <v>18</v>
      </c>
      <c r="D500" s="3" t="s">
        <v>42</v>
      </c>
      <c r="E500" s="3" t="s">
        <v>41</v>
      </c>
      <c r="F500" s="3" t="s">
        <v>53</v>
      </c>
      <c r="G500" s="6"/>
    </row>
    <row r="501" spans="1:7" s="3" customFormat="1" ht="10.5" customHeight="1" x14ac:dyDescent="0.15">
      <c r="A501" s="57">
        <v>500</v>
      </c>
      <c r="B501" s="24" t="s">
        <v>507</v>
      </c>
      <c r="C501" s="3" t="s">
        <v>18</v>
      </c>
      <c r="D501" s="3" t="s">
        <v>42</v>
      </c>
      <c r="E501" s="3" t="s">
        <v>41</v>
      </c>
      <c r="F501" s="3" t="s">
        <v>53</v>
      </c>
      <c r="G501" s="6"/>
    </row>
    <row r="502" spans="1:7" s="3" customFormat="1" ht="10.5" customHeight="1" x14ac:dyDescent="0.15">
      <c r="A502" s="57">
        <v>501</v>
      </c>
      <c r="B502" s="24" t="s">
        <v>508</v>
      </c>
      <c r="C502" s="3" t="s">
        <v>18</v>
      </c>
      <c r="D502" s="3" t="s">
        <v>42</v>
      </c>
      <c r="E502" s="3" t="s">
        <v>41</v>
      </c>
      <c r="F502" s="3" t="s">
        <v>53</v>
      </c>
      <c r="G502" s="6"/>
    </row>
    <row r="503" spans="1:7" s="3" customFormat="1" ht="10.5" customHeight="1" x14ac:dyDescent="0.15">
      <c r="A503" s="57">
        <v>502</v>
      </c>
      <c r="B503" s="24" t="s">
        <v>509</v>
      </c>
      <c r="C503" s="3" t="s">
        <v>18</v>
      </c>
      <c r="D503" s="3" t="s">
        <v>42</v>
      </c>
      <c r="E503" s="3" t="s">
        <v>41</v>
      </c>
      <c r="F503" s="3" t="s">
        <v>53</v>
      </c>
      <c r="G503" s="6"/>
    </row>
    <row r="504" spans="1:7" s="3" customFormat="1" ht="10.5" customHeight="1" x14ac:dyDescent="0.15">
      <c r="A504" s="57">
        <v>503</v>
      </c>
      <c r="B504" s="24" t="s">
        <v>510</v>
      </c>
      <c r="C504" s="3" t="s">
        <v>18</v>
      </c>
      <c r="D504" s="3" t="s">
        <v>42</v>
      </c>
      <c r="E504" s="3" t="s">
        <v>41</v>
      </c>
      <c r="F504" s="3" t="s">
        <v>53</v>
      </c>
      <c r="G504" s="6"/>
    </row>
    <row r="505" spans="1:7" s="3" customFormat="1" ht="10.5" customHeight="1" x14ac:dyDescent="0.15">
      <c r="A505" s="57">
        <v>504</v>
      </c>
      <c r="B505" s="24" t="s">
        <v>511</v>
      </c>
      <c r="C505" s="3" t="s">
        <v>18</v>
      </c>
      <c r="D505" s="3" t="s">
        <v>42</v>
      </c>
      <c r="E505" s="3" t="s">
        <v>41</v>
      </c>
      <c r="F505" s="3" t="s">
        <v>53</v>
      </c>
      <c r="G505" s="6"/>
    </row>
    <row r="506" spans="1:7" s="3" customFormat="1" ht="10.5" customHeight="1" x14ac:dyDescent="0.15">
      <c r="A506" s="57">
        <v>505</v>
      </c>
      <c r="B506" s="24" t="s">
        <v>512</v>
      </c>
      <c r="C506" s="3" t="s">
        <v>18</v>
      </c>
      <c r="D506" s="3" t="s">
        <v>42</v>
      </c>
      <c r="E506" s="3" t="s">
        <v>41</v>
      </c>
      <c r="F506" s="3" t="s">
        <v>53</v>
      </c>
      <c r="G506" s="6"/>
    </row>
    <row r="507" spans="1:7" s="3" customFormat="1" ht="10.5" customHeight="1" x14ac:dyDescent="0.15">
      <c r="A507" s="57">
        <v>506</v>
      </c>
      <c r="B507" s="24" t="s">
        <v>513</v>
      </c>
      <c r="C507" s="3" t="s">
        <v>18</v>
      </c>
      <c r="D507" s="3" t="s">
        <v>42</v>
      </c>
      <c r="E507" s="3" t="s">
        <v>41</v>
      </c>
      <c r="F507" s="3" t="s">
        <v>53</v>
      </c>
      <c r="G507" s="6"/>
    </row>
    <row r="508" spans="1:7" s="3" customFormat="1" ht="10.5" customHeight="1" x14ac:dyDescent="0.15">
      <c r="A508" s="57">
        <v>507</v>
      </c>
      <c r="B508" s="24" t="s">
        <v>514</v>
      </c>
      <c r="C508" s="3" t="s">
        <v>18</v>
      </c>
      <c r="D508" s="3" t="s">
        <v>42</v>
      </c>
      <c r="E508" s="3" t="s">
        <v>41</v>
      </c>
      <c r="F508" s="3" t="s">
        <v>53</v>
      </c>
      <c r="G508" s="6"/>
    </row>
    <row r="509" spans="1:7" s="3" customFormat="1" ht="10.5" customHeight="1" x14ac:dyDescent="0.15">
      <c r="A509" s="57">
        <v>508</v>
      </c>
      <c r="B509" s="24" t="s">
        <v>515</v>
      </c>
      <c r="C509" s="3" t="s">
        <v>18</v>
      </c>
      <c r="D509" s="3" t="s">
        <v>42</v>
      </c>
      <c r="E509" s="3" t="s">
        <v>41</v>
      </c>
      <c r="F509" s="3" t="s">
        <v>53</v>
      </c>
      <c r="G509" s="6"/>
    </row>
    <row r="510" spans="1:7" s="3" customFormat="1" ht="10.5" customHeight="1" x14ac:dyDescent="0.15">
      <c r="A510" s="57">
        <v>509</v>
      </c>
      <c r="B510" s="24" t="s">
        <v>516</v>
      </c>
      <c r="C510" s="3" t="s">
        <v>18</v>
      </c>
      <c r="D510" s="3" t="s">
        <v>42</v>
      </c>
      <c r="E510" s="3" t="s">
        <v>41</v>
      </c>
      <c r="F510" s="3" t="s">
        <v>53</v>
      </c>
      <c r="G510" s="6"/>
    </row>
    <row r="511" spans="1:7" s="3" customFormat="1" ht="10.5" customHeight="1" x14ac:dyDescent="0.15">
      <c r="A511" s="57">
        <v>510</v>
      </c>
      <c r="B511" s="24" t="s">
        <v>517</v>
      </c>
      <c r="C511" s="3" t="s">
        <v>18</v>
      </c>
      <c r="D511" s="3" t="s">
        <v>42</v>
      </c>
      <c r="E511" s="3" t="s">
        <v>41</v>
      </c>
      <c r="F511" s="3" t="s">
        <v>53</v>
      </c>
      <c r="G511" s="6"/>
    </row>
    <row r="512" spans="1:7" s="3" customFormat="1" ht="10.5" customHeight="1" x14ac:dyDescent="0.15">
      <c r="A512" s="57">
        <v>511</v>
      </c>
      <c r="B512" s="24" t="s">
        <v>518</v>
      </c>
      <c r="C512" s="3" t="s">
        <v>18</v>
      </c>
      <c r="D512" s="3" t="s">
        <v>42</v>
      </c>
      <c r="E512" s="3" t="s">
        <v>41</v>
      </c>
      <c r="F512" s="3" t="s">
        <v>53</v>
      </c>
      <c r="G512" s="6"/>
    </row>
    <row r="513" spans="1:7" s="3" customFormat="1" ht="10.5" customHeight="1" x14ac:dyDescent="0.15">
      <c r="A513" s="57">
        <v>512</v>
      </c>
      <c r="B513" s="24" t="s">
        <v>519</v>
      </c>
      <c r="C513" s="3" t="s">
        <v>18</v>
      </c>
      <c r="D513" s="3" t="s">
        <v>42</v>
      </c>
      <c r="E513" s="3" t="s">
        <v>41</v>
      </c>
      <c r="F513" s="3" t="s">
        <v>53</v>
      </c>
      <c r="G513" s="6"/>
    </row>
    <row r="514" spans="1:7" s="3" customFormat="1" ht="10.5" customHeight="1" x14ac:dyDescent="0.15">
      <c r="A514" s="57">
        <v>513</v>
      </c>
      <c r="B514" s="24" t="s">
        <v>520</v>
      </c>
      <c r="C514" s="3" t="s">
        <v>18</v>
      </c>
      <c r="D514" s="3" t="s">
        <v>42</v>
      </c>
      <c r="E514" s="3" t="s">
        <v>41</v>
      </c>
      <c r="F514" s="3" t="s">
        <v>53</v>
      </c>
      <c r="G514" s="6"/>
    </row>
    <row r="515" spans="1:7" s="3" customFormat="1" ht="10.5" customHeight="1" x14ac:dyDescent="0.15">
      <c r="A515" s="57">
        <v>514</v>
      </c>
      <c r="B515" s="24" t="s">
        <v>521</v>
      </c>
      <c r="C515" s="3" t="s">
        <v>18</v>
      </c>
      <c r="D515" s="3" t="s">
        <v>42</v>
      </c>
      <c r="E515" s="3" t="s">
        <v>41</v>
      </c>
      <c r="F515" s="3" t="s">
        <v>53</v>
      </c>
      <c r="G515" s="6"/>
    </row>
    <row r="516" spans="1:7" s="3" customFormat="1" ht="10.5" customHeight="1" x14ac:dyDescent="0.15">
      <c r="A516" s="57">
        <v>515</v>
      </c>
      <c r="B516" s="24" t="s">
        <v>522</v>
      </c>
      <c r="C516" s="3" t="s">
        <v>18</v>
      </c>
      <c r="D516" s="3" t="s">
        <v>42</v>
      </c>
      <c r="E516" s="3" t="s">
        <v>41</v>
      </c>
      <c r="F516" s="3" t="s">
        <v>53</v>
      </c>
      <c r="G516" s="6"/>
    </row>
    <row r="517" spans="1:7" s="3" customFormat="1" ht="10.5" customHeight="1" x14ac:dyDescent="0.15">
      <c r="A517" s="57">
        <v>516</v>
      </c>
      <c r="B517" s="24" t="s">
        <v>523</v>
      </c>
      <c r="C517" s="3" t="s">
        <v>18</v>
      </c>
      <c r="D517" s="3" t="s">
        <v>42</v>
      </c>
      <c r="E517" s="3" t="s">
        <v>41</v>
      </c>
      <c r="F517" s="3" t="s">
        <v>53</v>
      </c>
      <c r="G517" s="6"/>
    </row>
    <row r="518" spans="1:7" s="3" customFormat="1" ht="10.5" customHeight="1" x14ac:dyDescent="0.15">
      <c r="A518" s="57">
        <v>517</v>
      </c>
      <c r="B518" s="24" t="s">
        <v>524</v>
      </c>
      <c r="C518" s="3" t="s">
        <v>18</v>
      </c>
      <c r="D518" s="3" t="s">
        <v>42</v>
      </c>
      <c r="E518" s="3" t="s">
        <v>41</v>
      </c>
      <c r="F518" s="3" t="s">
        <v>53</v>
      </c>
      <c r="G518" s="6"/>
    </row>
    <row r="519" spans="1:7" s="3" customFormat="1" ht="10.5" customHeight="1" x14ac:dyDescent="0.15">
      <c r="A519" s="57">
        <v>518</v>
      </c>
      <c r="B519" s="24" t="s">
        <v>525</v>
      </c>
      <c r="C519" s="3" t="s">
        <v>18</v>
      </c>
      <c r="D519" s="3" t="s">
        <v>42</v>
      </c>
      <c r="E519" s="3" t="s">
        <v>41</v>
      </c>
      <c r="F519" s="3" t="s">
        <v>53</v>
      </c>
      <c r="G519" s="6"/>
    </row>
    <row r="520" spans="1:7" s="3" customFormat="1" ht="10.5" customHeight="1" x14ac:dyDescent="0.15">
      <c r="A520" s="57">
        <v>519</v>
      </c>
      <c r="B520" s="24" t="s">
        <v>526</v>
      </c>
      <c r="C520" s="3" t="s">
        <v>18</v>
      </c>
      <c r="D520" s="3" t="s">
        <v>42</v>
      </c>
      <c r="E520" s="3" t="s">
        <v>41</v>
      </c>
      <c r="F520" s="3" t="s">
        <v>53</v>
      </c>
      <c r="G520" s="6"/>
    </row>
    <row r="521" spans="1:7" s="3" customFormat="1" ht="10.5" customHeight="1" x14ac:dyDescent="0.15">
      <c r="A521" s="57">
        <v>520</v>
      </c>
      <c r="B521" s="24" t="s">
        <v>527</v>
      </c>
      <c r="C521" s="3" t="s">
        <v>18</v>
      </c>
      <c r="D521" s="3" t="s">
        <v>42</v>
      </c>
      <c r="E521" s="3" t="s">
        <v>41</v>
      </c>
      <c r="F521" s="3" t="s">
        <v>53</v>
      </c>
      <c r="G521" s="6"/>
    </row>
    <row r="522" spans="1:7" s="3" customFormat="1" ht="10.5" customHeight="1" x14ac:dyDescent="0.15">
      <c r="A522" s="57">
        <v>521</v>
      </c>
      <c r="B522" s="24" t="s">
        <v>528</v>
      </c>
      <c r="C522" s="3" t="s">
        <v>18</v>
      </c>
      <c r="D522" s="3" t="s">
        <v>42</v>
      </c>
      <c r="E522" s="3" t="s">
        <v>41</v>
      </c>
      <c r="F522" s="3" t="s">
        <v>53</v>
      </c>
      <c r="G522" s="6"/>
    </row>
    <row r="523" spans="1:7" s="3" customFormat="1" ht="10.5" customHeight="1" x14ac:dyDescent="0.15">
      <c r="A523" s="57">
        <v>522</v>
      </c>
      <c r="B523" s="24" t="s">
        <v>529</v>
      </c>
      <c r="C523" s="3" t="s">
        <v>18</v>
      </c>
      <c r="D523" s="3" t="s">
        <v>42</v>
      </c>
      <c r="E523" s="3" t="s">
        <v>41</v>
      </c>
      <c r="F523" s="3" t="s">
        <v>53</v>
      </c>
      <c r="G523" s="6"/>
    </row>
    <row r="524" spans="1:7" s="3" customFormat="1" ht="10.5" customHeight="1" x14ac:dyDescent="0.15">
      <c r="A524" s="57">
        <v>523</v>
      </c>
      <c r="B524" s="24" t="s">
        <v>530</v>
      </c>
      <c r="C524" s="3" t="s">
        <v>18</v>
      </c>
      <c r="D524" s="3" t="s">
        <v>42</v>
      </c>
      <c r="E524" s="3" t="s">
        <v>41</v>
      </c>
      <c r="F524" s="3" t="s">
        <v>53</v>
      </c>
      <c r="G524" s="6"/>
    </row>
    <row r="525" spans="1:7" s="3" customFormat="1" ht="10.5" customHeight="1" x14ac:dyDescent="0.15">
      <c r="A525" s="57">
        <v>524</v>
      </c>
      <c r="B525" s="24" t="s">
        <v>531</v>
      </c>
      <c r="C525" s="3" t="s">
        <v>18</v>
      </c>
      <c r="D525" s="3" t="s">
        <v>42</v>
      </c>
      <c r="E525" s="3" t="s">
        <v>41</v>
      </c>
      <c r="F525" s="3" t="s">
        <v>53</v>
      </c>
      <c r="G525" s="6"/>
    </row>
    <row r="526" spans="1:7" s="3" customFormat="1" ht="10.5" customHeight="1" x14ac:dyDescent="0.15">
      <c r="A526" s="57">
        <v>525</v>
      </c>
      <c r="B526" s="24" t="s">
        <v>532</v>
      </c>
      <c r="C526" s="3" t="s">
        <v>18</v>
      </c>
      <c r="D526" s="3" t="s">
        <v>42</v>
      </c>
      <c r="E526" s="3" t="s">
        <v>41</v>
      </c>
      <c r="F526" s="3" t="s">
        <v>53</v>
      </c>
      <c r="G526" s="6"/>
    </row>
    <row r="527" spans="1:7" s="3" customFormat="1" ht="10.5" customHeight="1" x14ac:dyDescent="0.15">
      <c r="A527" s="57">
        <v>526</v>
      </c>
      <c r="B527" s="24" t="s">
        <v>533</v>
      </c>
      <c r="C527" s="3" t="s">
        <v>18</v>
      </c>
      <c r="D527" s="3" t="s">
        <v>42</v>
      </c>
      <c r="E527" s="3" t="s">
        <v>41</v>
      </c>
      <c r="F527" s="3" t="s">
        <v>53</v>
      </c>
      <c r="G527" s="6"/>
    </row>
    <row r="528" spans="1:7" s="3" customFormat="1" ht="10.5" customHeight="1" x14ac:dyDescent="0.15">
      <c r="A528" s="57">
        <v>527</v>
      </c>
      <c r="B528" s="24" t="s">
        <v>534</v>
      </c>
      <c r="C528" s="3" t="s">
        <v>18</v>
      </c>
      <c r="D528" s="3" t="s">
        <v>42</v>
      </c>
      <c r="E528" s="3" t="s">
        <v>41</v>
      </c>
      <c r="F528" s="3" t="s">
        <v>53</v>
      </c>
      <c r="G528" s="6"/>
    </row>
    <row r="529" spans="1:7" s="13" customFormat="1" ht="10.5" customHeight="1" x14ac:dyDescent="0.15">
      <c r="A529" s="57">
        <v>528</v>
      </c>
      <c r="B529" s="14" t="s">
        <v>535</v>
      </c>
      <c r="C529" s="3" t="s">
        <v>18</v>
      </c>
      <c r="D529" s="3" t="s">
        <v>42</v>
      </c>
      <c r="E529" s="3" t="s">
        <v>41</v>
      </c>
      <c r="F529" s="3" t="s">
        <v>53</v>
      </c>
      <c r="G529" s="15"/>
    </row>
    <row r="530" spans="1:7" s="13" customFormat="1" ht="10.5" customHeight="1" x14ac:dyDescent="0.15">
      <c r="A530" s="57">
        <v>529</v>
      </c>
      <c r="B530" s="18" t="s">
        <v>535</v>
      </c>
      <c r="C530" s="3" t="s">
        <v>18</v>
      </c>
      <c r="D530" s="3" t="s">
        <v>42</v>
      </c>
      <c r="E530" s="3" t="s">
        <v>41</v>
      </c>
      <c r="F530" s="3" t="s">
        <v>53</v>
      </c>
      <c r="G530" s="15"/>
    </row>
    <row r="531" spans="1:7" s="3" customFormat="1" ht="10.5" customHeight="1" x14ac:dyDescent="0.15">
      <c r="A531" s="57">
        <v>530</v>
      </c>
      <c r="B531" s="24" t="s">
        <v>534</v>
      </c>
      <c r="C531" s="3" t="s">
        <v>18</v>
      </c>
      <c r="D531" s="3" t="s">
        <v>42</v>
      </c>
      <c r="E531" s="3" t="s">
        <v>41</v>
      </c>
      <c r="F531" s="3" t="s">
        <v>53</v>
      </c>
      <c r="G531" s="6"/>
    </row>
    <row r="532" spans="1:7" s="3" customFormat="1" ht="10.5" customHeight="1" x14ac:dyDescent="0.15">
      <c r="A532" s="57">
        <v>531</v>
      </c>
      <c r="B532" s="24" t="s">
        <v>536</v>
      </c>
      <c r="C532" s="3" t="s">
        <v>18</v>
      </c>
      <c r="D532" s="3" t="s">
        <v>42</v>
      </c>
      <c r="E532" s="3" t="s">
        <v>41</v>
      </c>
      <c r="F532" s="3" t="s">
        <v>53</v>
      </c>
      <c r="G532" s="6"/>
    </row>
    <row r="533" spans="1:7" s="3" customFormat="1" ht="10.5" customHeight="1" x14ac:dyDescent="0.15">
      <c r="A533" s="57">
        <v>532</v>
      </c>
      <c r="B533" s="24" t="s">
        <v>537</v>
      </c>
      <c r="C533" s="3" t="s">
        <v>18</v>
      </c>
      <c r="D533" s="3" t="s">
        <v>42</v>
      </c>
      <c r="E533" s="3" t="s">
        <v>41</v>
      </c>
      <c r="F533" s="3" t="s">
        <v>53</v>
      </c>
      <c r="G533" s="6"/>
    </row>
    <row r="534" spans="1:7" s="3" customFormat="1" ht="10.5" customHeight="1" x14ac:dyDescent="0.15">
      <c r="A534" s="57">
        <v>533</v>
      </c>
      <c r="B534" s="24" t="s">
        <v>538</v>
      </c>
      <c r="C534" s="3" t="s">
        <v>18</v>
      </c>
      <c r="D534" s="3" t="s">
        <v>42</v>
      </c>
      <c r="E534" s="3" t="s">
        <v>41</v>
      </c>
      <c r="F534" s="3" t="s">
        <v>53</v>
      </c>
      <c r="G534" s="6"/>
    </row>
    <row r="535" spans="1:7" s="3" customFormat="1" ht="10.5" customHeight="1" x14ac:dyDescent="0.15">
      <c r="A535" s="57">
        <v>534</v>
      </c>
      <c r="B535" s="24" t="s">
        <v>539</v>
      </c>
      <c r="C535" s="3" t="s">
        <v>18</v>
      </c>
      <c r="D535" s="3" t="s">
        <v>42</v>
      </c>
      <c r="E535" s="3" t="s">
        <v>41</v>
      </c>
      <c r="F535" s="3" t="s">
        <v>53</v>
      </c>
      <c r="G535" s="6"/>
    </row>
    <row r="536" spans="1:7" s="3" customFormat="1" ht="10.5" customHeight="1" x14ac:dyDescent="0.15">
      <c r="A536" s="57">
        <v>535</v>
      </c>
      <c r="B536" s="24" t="s">
        <v>540</v>
      </c>
      <c r="C536" s="3" t="s">
        <v>18</v>
      </c>
      <c r="D536" s="3" t="s">
        <v>42</v>
      </c>
      <c r="E536" s="3" t="s">
        <v>41</v>
      </c>
      <c r="F536" s="3" t="s">
        <v>53</v>
      </c>
      <c r="G536" s="6"/>
    </row>
    <row r="537" spans="1:7" s="3" customFormat="1" ht="10.5" customHeight="1" x14ac:dyDescent="0.15">
      <c r="A537" s="57">
        <v>536</v>
      </c>
      <c r="B537" s="24" t="s">
        <v>541</v>
      </c>
      <c r="C537" s="3" t="s">
        <v>18</v>
      </c>
      <c r="D537" s="3" t="s">
        <v>42</v>
      </c>
      <c r="E537" s="3" t="s">
        <v>41</v>
      </c>
      <c r="F537" s="3" t="s">
        <v>53</v>
      </c>
      <c r="G537" s="6"/>
    </row>
    <row r="538" spans="1:7" s="3" customFormat="1" ht="10.5" customHeight="1" x14ac:dyDescent="0.15">
      <c r="A538" s="57">
        <v>537</v>
      </c>
      <c r="B538" s="24" t="s">
        <v>542</v>
      </c>
      <c r="C538" s="3" t="s">
        <v>18</v>
      </c>
      <c r="D538" s="3" t="s">
        <v>42</v>
      </c>
      <c r="E538" s="3" t="s">
        <v>41</v>
      </c>
      <c r="F538" s="3" t="s">
        <v>53</v>
      </c>
      <c r="G538" s="6"/>
    </row>
    <row r="539" spans="1:7" s="3" customFormat="1" ht="10.5" customHeight="1" x14ac:dyDescent="0.15">
      <c r="A539" s="57">
        <v>538</v>
      </c>
      <c r="B539" s="24" t="s">
        <v>543</v>
      </c>
      <c r="C539" s="3" t="s">
        <v>18</v>
      </c>
      <c r="D539" s="3" t="s">
        <v>42</v>
      </c>
      <c r="E539" s="3" t="s">
        <v>41</v>
      </c>
      <c r="F539" s="3" t="s">
        <v>53</v>
      </c>
      <c r="G539" s="6"/>
    </row>
    <row r="540" spans="1:7" s="3" customFormat="1" ht="10.5" customHeight="1" x14ac:dyDescent="0.15">
      <c r="A540" s="57">
        <v>539</v>
      </c>
      <c r="B540" s="24" t="s">
        <v>544</v>
      </c>
      <c r="C540" s="3" t="s">
        <v>18</v>
      </c>
      <c r="D540" s="3" t="s">
        <v>42</v>
      </c>
      <c r="E540" s="3" t="s">
        <v>41</v>
      </c>
      <c r="F540" s="3" t="s">
        <v>53</v>
      </c>
      <c r="G540" s="6"/>
    </row>
    <row r="541" spans="1:7" s="3" customFormat="1" ht="10.5" customHeight="1" x14ac:dyDescent="0.15">
      <c r="A541" s="57">
        <v>540</v>
      </c>
      <c r="B541" s="24" t="s">
        <v>545</v>
      </c>
      <c r="C541" s="3" t="s">
        <v>18</v>
      </c>
      <c r="D541" s="3" t="s">
        <v>42</v>
      </c>
      <c r="E541" s="3" t="s">
        <v>41</v>
      </c>
      <c r="F541" s="3" t="s">
        <v>53</v>
      </c>
      <c r="G541" s="6"/>
    </row>
    <row r="542" spans="1:7" s="3" customFormat="1" ht="10.5" customHeight="1" x14ac:dyDescent="0.15">
      <c r="A542" s="57">
        <v>541</v>
      </c>
      <c r="B542" s="24" t="s">
        <v>546</v>
      </c>
      <c r="C542" s="3" t="s">
        <v>18</v>
      </c>
      <c r="D542" s="3" t="s">
        <v>42</v>
      </c>
      <c r="E542" s="3" t="s">
        <v>41</v>
      </c>
      <c r="F542" s="3" t="s">
        <v>53</v>
      </c>
      <c r="G542" s="6"/>
    </row>
    <row r="543" spans="1:7" s="3" customFormat="1" ht="10.5" customHeight="1" x14ac:dyDescent="0.15">
      <c r="A543" s="57">
        <v>542</v>
      </c>
      <c r="B543" s="24" t="s">
        <v>547</v>
      </c>
      <c r="C543" s="3" t="s">
        <v>18</v>
      </c>
      <c r="D543" s="3" t="s">
        <v>42</v>
      </c>
      <c r="E543" s="3" t="s">
        <v>41</v>
      </c>
      <c r="F543" s="3" t="s">
        <v>53</v>
      </c>
      <c r="G543" s="6"/>
    </row>
    <row r="544" spans="1:7" s="3" customFormat="1" ht="10.5" customHeight="1" x14ac:dyDescent="0.15">
      <c r="A544" s="57">
        <v>543</v>
      </c>
      <c r="B544" s="24" t="s">
        <v>548</v>
      </c>
      <c r="C544" s="3" t="s">
        <v>18</v>
      </c>
      <c r="D544" s="3" t="s">
        <v>42</v>
      </c>
      <c r="E544" s="3" t="s">
        <v>41</v>
      </c>
      <c r="F544" s="3" t="s">
        <v>53</v>
      </c>
      <c r="G544" s="6"/>
    </row>
    <row r="545" spans="1:7" s="3" customFormat="1" ht="10.5" customHeight="1" x14ac:dyDescent="0.15">
      <c r="A545" s="57">
        <v>544</v>
      </c>
      <c r="B545" s="24" t="s">
        <v>549</v>
      </c>
      <c r="C545" s="3" t="s">
        <v>18</v>
      </c>
      <c r="D545" s="3" t="s">
        <v>42</v>
      </c>
      <c r="E545" s="3" t="s">
        <v>41</v>
      </c>
      <c r="F545" s="3" t="s">
        <v>53</v>
      </c>
      <c r="G545" s="6"/>
    </row>
    <row r="546" spans="1:7" s="3" customFormat="1" ht="10.5" customHeight="1" x14ac:dyDescent="0.15">
      <c r="A546" s="57">
        <v>545</v>
      </c>
      <c r="B546" s="24" t="s">
        <v>550</v>
      </c>
      <c r="C546" s="3" t="s">
        <v>18</v>
      </c>
      <c r="D546" s="3" t="s">
        <v>42</v>
      </c>
      <c r="E546" s="3" t="s">
        <v>41</v>
      </c>
      <c r="F546" s="3" t="s">
        <v>53</v>
      </c>
      <c r="G546" s="6"/>
    </row>
    <row r="547" spans="1:7" s="3" customFormat="1" ht="10.5" customHeight="1" x14ac:dyDescent="0.15">
      <c r="A547" s="57">
        <v>546</v>
      </c>
      <c r="B547" s="24" t="s">
        <v>551</v>
      </c>
      <c r="C547" s="3" t="s">
        <v>18</v>
      </c>
      <c r="D547" s="3" t="s">
        <v>42</v>
      </c>
      <c r="E547" s="3" t="s">
        <v>41</v>
      </c>
      <c r="F547" s="3" t="s">
        <v>53</v>
      </c>
      <c r="G547" s="6"/>
    </row>
    <row r="548" spans="1:7" s="3" customFormat="1" ht="10.5" customHeight="1" x14ac:dyDescent="0.15">
      <c r="A548" s="57">
        <v>547</v>
      </c>
      <c r="B548" s="24" t="s">
        <v>552</v>
      </c>
      <c r="C548" s="3" t="s">
        <v>18</v>
      </c>
      <c r="D548" s="3" t="s">
        <v>42</v>
      </c>
      <c r="E548" s="3" t="s">
        <v>41</v>
      </c>
      <c r="F548" s="3" t="s">
        <v>53</v>
      </c>
      <c r="G548" s="6"/>
    </row>
    <row r="549" spans="1:7" s="3" customFormat="1" ht="10.5" customHeight="1" x14ac:dyDescent="0.15">
      <c r="A549" s="57">
        <v>548</v>
      </c>
      <c r="B549" s="24" t="s">
        <v>553</v>
      </c>
      <c r="C549" s="3" t="s">
        <v>18</v>
      </c>
      <c r="D549" s="3" t="s">
        <v>42</v>
      </c>
      <c r="E549" s="3" t="s">
        <v>41</v>
      </c>
      <c r="F549" s="3" t="s">
        <v>53</v>
      </c>
      <c r="G549" s="6"/>
    </row>
    <row r="550" spans="1:7" s="3" customFormat="1" ht="10.5" customHeight="1" x14ac:dyDescent="0.15">
      <c r="A550" s="57">
        <v>549</v>
      </c>
      <c r="B550" s="24" t="s">
        <v>554</v>
      </c>
      <c r="C550" s="3" t="s">
        <v>18</v>
      </c>
      <c r="D550" s="3" t="s">
        <v>42</v>
      </c>
      <c r="E550" s="3" t="s">
        <v>41</v>
      </c>
      <c r="F550" s="3" t="s">
        <v>53</v>
      </c>
      <c r="G550" s="6"/>
    </row>
    <row r="551" spans="1:7" s="3" customFormat="1" ht="10.5" customHeight="1" x14ac:dyDescent="0.15">
      <c r="A551" s="57">
        <v>550</v>
      </c>
      <c r="B551" s="24" t="s">
        <v>555</v>
      </c>
      <c r="C551" s="3" t="s">
        <v>18</v>
      </c>
      <c r="D551" s="3" t="s">
        <v>42</v>
      </c>
      <c r="E551" s="3" t="s">
        <v>41</v>
      </c>
      <c r="F551" s="3" t="s">
        <v>53</v>
      </c>
      <c r="G551" s="6"/>
    </row>
    <row r="552" spans="1:7" s="3" customFormat="1" ht="10.5" customHeight="1" x14ac:dyDescent="0.15">
      <c r="A552" s="57">
        <v>551</v>
      </c>
      <c r="B552" s="24" t="s">
        <v>556</v>
      </c>
      <c r="C552" s="3" t="s">
        <v>18</v>
      </c>
      <c r="D552" s="3" t="s">
        <v>42</v>
      </c>
      <c r="E552" s="3" t="s">
        <v>41</v>
      </c>
      <c r="F552" s="3" t="s">
        <v>53</v>
      </c>
      <c r="G552" s="6"/>
    </row>
    <row r="553" spans="1:7" s="3" customFormat="1" ht="10.5" customHeight="1" x14ac:dyDescent="0.15">
      <c r="A553" s="57">
        <v>552</v>
      </c>
      <c r="B553" s="24" t="s">
        <v>557</v>
      </c>
      <c r="C553" s="3" t="s">
        <v>18</v>
      </c>
      <c r="D553" s="3" t="s">
        <v>42</v>
      </c>
      <c r="E553" s="3" t="s">
        <v>41</v>
      </c>
      <c r="F553" s="3" t="s">
        <v>53</v>
      </c>
      <c r="G553" s="6"/>
    </row>
    <row r="554" spans="1:7" s="3" customFormat="1" ht="10.5" customHeight="1" x14ac:dyDescent="0.15">
      <c r="A554" s="57">
        <v>553</v>
      </c>
      <c r="B554" s="24" t="s">
        <v>558</v>
      </c>
      <c r="C554" s="3" t="s">
        <v>18</v>
      </c>
      <c r="D554" s="3" t="s">
        <v>42</v>
      </c>
      <c r="E554" s="3" t="s">
        <v>41</v>
      </c>
      <c r="F554" s="3" t="s">
        <v>53</v>
      </c>
      <c r="G554" s="6"/>
    </row>
    <row r="555" spans="1:7" s="3" customFormat="1" ht="10.5" customHeight="1" x14ac:dyDescent="0.15">
      <c r="A555" s="57">
        <v>554</v>
      </c>
      <c r="B555" s="24" t="s">
        <v>559</v>
      </c>
      <c r="C555" s="3" t="s">
        <v>18</v>
      </c>
      <c r="D555" s="3" t="s">
        <v>42</v>
      </c>
      <c r="E555" s="3" t="s">
        <v>41</v>
      </c>
      <c r="F555" s="3" t="s">
        <v>53</v>
      </c>
      <c r="G555" s="6"/>
    </row>
    <row r="556" spans="1:7" s="3" customFormat="1" ht="10.5" customHeight="1" x14ac:dyDescent="0.15">
      <c r="A556" s="57">
        <v>555</v>
      </c>
      <c r="B556" s="24" t="s">
        <v>560</v>
      </c>
      <c r="C556" s="3" t="s">
        <v>18</v>
      </c>
      <c r="D556" s="3" t="s">
        <v>42</v>
      </c>
      <c r="E556" s="3" t="s">
        <v>41</v>
      </c>
      <c r="F556" s="3" t="s">
        <v>53</v>
      </c>
      <c r="G556" s="6"/>
    </row>
    <row r="557" spans="1:7" s="3" customFormat="1" ht="10.5" customHeight="1" x14ac:dyDescent="0.15">
      <c r="A557" s="57">
        <v>556</v>
      </c>
      <c r="B557" s="24" t="s">
        <v>561</v>
      </c>
      <c r="C557" s="3" t="s">
        <v>18</v>
      </c>
      <c r="D557" s="3" t="s">
        <v>42</v>
      </c>
      <c r="E557" s="3" t="s">
        <v>41</v>
      </c>
      <c r="F557" s="3" t="s">
        <v>53</v>
      </c>
      <c r="G557" s="6"/>
    </row>
    <row r="558" spans="1:7" s="3" customFormat="1" ht="10.5" customHeight="1" x14ac:dyDescent="0.15">
      <c r="A558" s="57">
        <v>557</v>
      </c>
      <c r="B558" s="24" t="s">
        <v>562</v>
      </c>
      <c r="C558" s="3" t="s">
        <v>18</v>
      </c>
      <c r="D558" s="3" t="s">
        <v>42</v>
      </c>
      <c r="E558" s="3" t="s">
        <v>41</v>
      </c>
      <c r="F558" s="3" t="s">
        <v>53</v>
      </c>
      <c r="G558" s="6"/>
    </row>
    <row r="559" spans="1:7" s="3" customFormat="1" ht="10.5" customHeight="1" x14ac:dyDescent="0.15">
      <c r="A559" s="57">
        <v>558</v>
      </c>
      <c r="B559" s="24" t="s">
        <v>563</v>
      </c>
      <c r="C559" s="3" t="s">
        <v>18</v>
      </c>
      <c r="D559" s="3" t="s">
        <v>42</v>
      </c>
      <c r="E559" s="3" t="s">
        <v>41</v>
      </c>
      <c r="F559" s="3" t="s">
        <v>53</v>
      </c>
      <c r="G559" s="6"/>
    </row>
    <row r="560" spans="1:7" s="3" customFormat="1" ht="10.5" customHeight="1" x14ac:dyDescent="0.15">
      <c r="A560" s="57">
        <v>559</v>
      </c>
      <c r="B560" s="24" t="s">
        <v>564</v>
      </c>
      <c r="C560" s="3" t="s">
        <v>18</v>
      </c>
      <c r="D560" s="3" t="s">
        <v>42</v>
      </c>
      <c r="E560" s="3" t="s">
        <v>41</v>
      </c>
      <c r="F560" s="3" t="s">
        <v>53</v>
      </c>
      <c r="G560" s="6"/>
    </row>
    <row r="561" spans="1:7" s="3" customFormat="1" ht="10.5" customHeight="1" x14ac:dyDescent="0.15">
      <c r="A561" s="57">
        <v>560</v>
      </c>
      <c r="B561" s="24" t="s">
        <v>565</v>
      </c>
      <c r="C561" s="3" t="s">
        <v>18</v>
      </c>
      <c r="D561" s="3" t="s">
        <v>42</v>
      </c>
      <c r="E561" s="3" t="s">
        <v>41</v>
      </c>
      <c r="F561" s="3" t="s">
        <v>53</v>
      </c>
      <c r="G561" s="6"/>
    </row>
    <row r="562" spans="1:7" s="3" customFormat="1" ht="10.5" customHeight="1" x14ac:dyDescent="0.15">
      <c r="A562" s="57">
        <v>561</v>
      </c>
      <c r="B562" s="24" t="s">
        <v>566</v>
      </c>
      <c r="C562" s="3" t="s">
        <v>18</v>
      </c>
      <c r="D562" s="3" t="s">
        <v>42</v>
      </c>
      <c r="E562" s="3" t="s">
        <v>41</v>
      </c>
      <c r="F562" s="3" t="s">
        <v>53</v>
      </c>
      <c r="G562" s="6"/>
    </row>
    <row r="563" spans="1:7" s="3" customFormat="1" ht="10.5" customHeight="1" x14ac:dyDescent="0.15">
      <c r="A563" s="57">
        <v>562</v>
      </c>
      <c r="B563" s="24" t="s">
        <v>567</v>
      </c>
      <c r="C563" s="3" t="s">
        <v>18</v>
      </c>
      <c r="D563" s="3" t="s">
        <v>42</v>
      </c>
      <c r="E563" s="3" t="s">
        <v>41</v>
      </c>
      <c r="F563" s="3" t="s">
        <v>53</v>
      </c>
      <c r="G563" s="6"/>
    </row>
    <row r="564" spans="1:7" s="3" customFormat="1" ht="10.5" customHeight="1" x14ac:dyDescent="0.15">
      <c r="A564" s="57">
        <v>563</v>
      </c>
      <c r="B564" s="24" t="s">
        <v>568</v>
      </c>
      <c r="C564" s="3" t="s">
        <v>18</v>
      </c>
      <c r="D564" s="3" t="s">
        <v>42</v>
      </c>
      <c r="E564" s="3" t="s">
        <v>41</v>
      </c>
      <c r="F564" s="3" t="s">
        <v>53</v>
      </c>
      <c r="G564" s="6"/>
    </row>
    <row r="565" spans="1:7" s="3" customFormat="1" ht="10.5" customHeight="1" x14ac:dyDescent="0.15">
      <c r="A565" s="57">
        <v>564</v>
      </c>
      <c r="B565" s="24" t="s">
        <v>569</v>
      </c>
      <c r="C565" s="3" t="s">
        <v>18</v>
      </c>
      <c r="D565" s="3" t="s">
        <v>42</v>
      </c>
      <c r="E565" s="3" t="s">
        <v>41</v>
      </c>
      <c r="F565" s="3" t="s">
        <v>53</v>
      </c>
      <c r="G565" s="6"/>
    </row>
    <row r="566" spans="1:7" s="3" customFormat="1" ht="10.5" customHeight="1" x14ac:dyDescent="0.15">
      <c r="A566" s="57">
        <v>565</v>
      </c>
      <c r="B566" s="24" t="s">
        <v>570</v>
      </c>
      <c r="C566" s="3" t="s">
        <v>18</v>
      </c>
      <c r="D566" s="3" t="s">
        <v>42</v>
      </c>
      <c r="E566" s="3" t="s">
        <v>41</v>
      </c>
      <c r="F566" s="3" t="s">
        <v>53</v>
      </c>
      <c r="G566" s="6"/>
    </row>
    <row r="567" spans="1:7" s="3" customFormat="1" ht="10.5" customHeight="1" x14ac:dyDescent="0.15">
      <c r="A567" s="57">
        <v>566</v>
      </c>
      <c r="B567" s="24" t="s">
        <v>571</v>
      </c>
      <c r="C567" s="3" t="s">
        <v>18</v>
      </c>
      <c r="D567" s="3" t="s">
        <v>42</v>
      </c>
      <c r="E567" s="3" t="s">
        <v>41</v>
      </c>
      <c r="F567" s="3" t="s">
        <v>53</v>
      </c>
      <c r="G567" s="6"/>
    </row>
    <row r="568" spans="1:7" s="3" customFormat="1" ht="10.5" customHeight="1" x14ac:dyDescent="0.15">
      <c r="A568" s="57">
        <v>567</v>
      </c>
      <c r="B568" s="24" t="s">
        <v>572</v>
      </c>
      <c r="C568" s="3" t="s">
        <v>18</v>
      </c>
      <c r="D568" s="3" t="s">
        <v>42</v>
      </c>
      <c r="E568" s="3" t="s">
        <v>41</v>
      </c>
      <c r="F568" s="3" t="s">
        <v>53</v>
      </c>
      <c r="G568" s="6"/>
    </row>
    <row r="569" spans="1:7" s="3" customFormat="1" ht="10.5" customHeight="1" x14ac:dyDescent="0.15">
      <c r="A569" s="57">
        <v>568</v>
      </c>
      <c r="B569" s="24" t="s">
        <v>573</v>
      </c>
      <c r="C569" s="3" t="s">
        <v>18</v>
      </c>
      <c r="D569" s="3" t="s">
        <v>42</v>
      </c>
      <c r="E569" s="3" t="s">
        <v>41</v>
      </c>
      <c r="F569" s="3" t="s">
        <v>53</v>
      </c>
      <c r="G569" s="6"/>
    </row>
    <row r="570" spans="1:7" s="3" customFormat="1" ht="10.5" customHeight="1" x14ac:dyDescent="0.15">
      <c r="A570" s="57">
        <v>569</v>
      </c>
      <c r="B570" s="24" t="s">
        <v>574</v>
      </c>
      <c r="C570" s="3" t="s">
        <v>18</v>
      </c>
      <c r="D570" s="3" t="s">
        <v>42</v>
      </c>
      <c r="E570" s="3" t="s">
        <v>41</v>
      </c>
      <c r="F570" s="3" t="s">
        <v>53</v>
      </c>
      <c r="G570" s="6"/>
    </row>
    <row r="571" spans="1:7" s="3" customFormat="1" ht="10.5" customHeight="1" x14ac:dyDescent="0.15">
      <c r="A571" s="57">
        <v>570</v>
      </c>
      <c r="B571" s="24" t="s">
        <v>575</v>
      </c>
      <c r="C571" s="3" t="s">
        <v>18</v>
      </c>
      <c r="D571" s="3" t="s">
        <v>42</v>
      </c>
      <c r="E571" s="3" t="s">
        <v>41</v>
      </c>
      <c r="F571" s="3" t="s">
        <v>53</v>
      </c>
      <c r="G571" s="6"/>
    </row>
    <row r="572" spans="1:7" s="3" customFormat="1" ht="10.5" customHeight="1" x14ac:dyDescent="0.15">
      <c r="A572" s="57">
        <v>571</v>
      </c>
      <c r="B572" s="24" t="s">
        <v>576</v>
      </c>
      <c r="C572" s="3" t="s">
        <v>18</v>
      </c>
      <c r="D572" s="3" t="s">
        <v>42</v>
      </c>
      <c r="E572" s="3" t="s">
        <v>41</v>
      </c>
      <c r="F572" s="3" t="s">
        <v>53</v>
      </c>
      <c r="G572" s="6"/>
    </row>
    <row r="573" spans="1:7" s="3" customFormat="1" ht="10.5" customHeight="1" x14ac:dyDescent="0.15">
      <c r="A573" s="57">
        <v>572</v>
      </c>
      <c r="B573" s="24" t="s">
        <v>577</v>
      </c>
      <c r="C573" s="3" t="s">
        <v>18</v>
      </c>
      <c r="D573" s="3" t="s">
        <v>42</v>
      </c>
      <c r="E573" s="3" t="s">
        <v>41</v>
      </c>
      <c r="F573" s="3" t="s">
        <v>53</v>
      </c>
      <c r="G573" s="6"/>
    </row>
    <row r="574" spans="1:7" s="3" customFormat="1" ht="10.5" customHeight="1" x14ac:dyDescent="0.15">
      <c r="A574" s="57">
        <v>573</v>
      </c>
      <c r="B574" s="24" t="s">
        <v>578</v>
      </c>
      <c r="C574" s="3" t="s">
        <v>18</v>
      </c>
      <c r="D574" s="3" t="s">
        <v>42</v>
      </c>
      <c r="E574" s="3" t="s">
        <v>41</v>
      </c>
      <c r="F574" s="3" t="s">
        <v>53</v>
      </c>
      <c r="G574" s="6"/>
    </row>
    <row r="575" spans="1:7" s="3" customFormat="1" ht="10.5" customHeight="1" x14ac:dyDescent="0.15">
      <c r="A575" s="57">
        <v>574</v>
      </c>
      <c r="B575" s="24" t="s">
        <v>579</v>
      </c>
      <c r="C575" s="3" t="s">
        <v>18</v>
      </c>
      <c r="D575" s="3" t="s">
        <v>42</v>
      </c>
      <c r="E575" s="3" t="s">
        <v>41</v>
      </c>
      <c r="F575" s="3" t="s">
        <v>53</v>
      </c>
      <c r="G575" s="6"/>
    </row>
    <row r="576" spans="1:7" s="3" customFormat="1" ht="10.5" customHeight="1" x14ac:dyDescent="0.15">
      <c r="A576" s="57">
        <v>575</v>
      </c>
      <c r="B576" s="24" t="s">
        <v>580</v>
      </c>
      <c r="C576" s="3" t="s">
        <v>18</v>
      </c>
      <c r="D576" s="3" t="s">
        <v>42</v>
      </c>
      <c r="E576" s="3" t="s">
        <v>41</v>
      </c>
      <c r="F576" s="3" t="s">
        <v>53</v>
      </c>
      <c r="G576" s="6"/>
    </row>
    <row r="577" spans="1:7" s="3" customFormat="1" ht="10.5" customHeight="1" x14ac:dyDescent="0.15">
      <c r="A577" s="57">
        <v>576</v>
      </c>
      <c r="B577" s="24" t="s">
        <v>581</v>
      </c>
      <c r="C577" s="3" t="s">
        <v>18</v>
      </c>
      <c r="D577" s="3" t="s">
        <v>42</v>
      </c>
      <c r="E577" s="3" t="s">
        <v>41</v>
      </c>
      <c r="F577" s="3" t="s">
        <v>53</v>
      </c>
      <c r="G577" s="6"/>
    </row>
    <row r="578" spans="1:7" s="3" customFormat="1" ht="10.5" customHeight="1" x14ac:dyDescent="0.15">
      <c r="A578" s="57">
        <v>577</v>
      </c>
      <c r="B578" s="24" t="s">
        <v>582</v>
      </c>
      <c r="C578" s="3" t="s">
        <v>18</v>
      </c>
      <c r="D578" s="3" t="s">
        <v>42</v>
      </c>
      <c r="E578" s="3" t="s">
        <v>41</v>
      </c>
      <c r="F578" s="3" t="s">
        <v>53</v>
      </c>
      <c r="G578" s="6"/>
    </row>
    <row r="579" spans="1:7" s="3" customFormat="1" ht="10.5" customHeight="1" x14ac:dyDescent="0.15">
      <c r="A579" s="57">
        <v>578</v>
      </c>
      <c r="B579" s="24" t="s">
        <v>583</v>
      </c>
      <c r="C579" s="3" t="s">
        <v>18</v>
      </c>
      <c r="D579" s="3" t="s">
        <v>42</v>
      </c>
      <c r="E579" s="3" t="s">
        <v>41</v>
      </c>
      <c r="F579" s="3" t="s">
        <v>53</v>
      </c>
      <c r="G579" s="6"/>
    </row>
    <row r="580" spans="1:7" s="3" customFormat="1" ht="10.5" customHeight="1" x14ac:dyDescent="0.15">
      <c r="A580" s="57">
        <v>579</v>
      </c>
      <c r="B580" s="24" t="s">
        <v>584</v>
      </c>
      <c r="C580" s="3" t="s">
        <v>18</v>
      </c>
      <c r="D580" s="3" t="s">
        <v>42</v>
      </c>
      <c r="E580" s="3" t="s">
        <v>41</v>
      </c>
      <c r="F580" s="3" t="s">
        <v>53</v>
      </c>
      <c r="G580" s="6"/>
    </row>
    <row r="581" spans="1:7" s="3" customFormat="1" ht="10.5" customHeight="1" x14ac:dyDescent="0.15">
      <c r="A581" s="57">
        <v>580</v>
      </c>
      <c r="B581" s="24" t="s">
        <v>585</v>
      </c>
      <c r="C581" s="3" t="s">
        <v>18</v>
      </c>
      <c r="D581" s="3" t="s">
        <v>42</v>
      </c>
      <c r="E581" s="3" t="s">
        <v>41</v>
      </c>
      <c r="F581" s="3" t="s">
        <v>53</v>
      </c>
      <c r="G581" s="6"/>
    </row>
    <row r="582" spans="1:7" s="3" customFormat="1" ht="10.5" customHeight="1" x14ac:dyDescent="0.15">
      <c r="A582" s="57">
        <v>581</v>
      </c>
      <c r="B582" s="24" t="s">
        <v>586</v>
      </c>
      <c r="C582" s="3" t="s">
        <v>18</v>
      </c>
      <c r="D582" s="3" t="s">
        <v>42</v>
      </c>
      <c r="E582" s="3" t="s">
        <v>41</v>
      </c>
      <c r="F582" s="3" t="s">
        <v>53</v>
      </c>
      <c r="G582" s="6"/>
    </row>
    <row r="583" spans="1:7" s="3" customFormat="1" ht="10.5" customHeight="1" x14ac:dyDescent="0.15">
      <c r="A583" s="57">
        <v>582</v>
      </c>
      <c r="B583" s="24" t="s">
        <v>587</v>
      </c>
      <c r="C583" s="3" t="s">
        <v>18</v>
      </c>
      <c r="D583" s="3" t="s">
        <v>42</v>
      </c>
      <c r="E583" s="3" t="s">
        <v>41</v>
      </c>
      <c r="F583" s="3" t="s">
        <v>53</v>
      </c>
      <c r="G583" s="6"/>
    </row>
    <row r="584" spans="1:7" s="3" customFormat="1" ht="10.5" customHeight="1" x14ac:dyDescent="0.15">
      <c r="A584" s="57">
        <v>583</v>
      </c>
      <c r="B584" s="24" t="s">
        <v>588</v>
      </c>
      <c r="C584" s="3" t="s">
        <v>18</v>
      </c>
      <c r="D584" s="3" t="s">
        <v>42</v>
      </c>
      <c r="E584" s="3" t="s">
        <v>41</v>
      </c>
      <c r="F584" s="3" t="s">
        <v>53</v>
      </c>
      <c r="G584" s="6"/>
    </row>
    <row r="585" spans="1:7" s="3" customFormat="1" ht="10.5" customHeight="1" x14ac:dyDescent="0.15">
      <c r="A585" s="57">
        <v>584</v>
      </c>
      <c r="B585" s="24" t="s">
        <v>589</v>
      </c>
      <c r="C585" s="3" t="s">
        <v>18</v>
      </c>
      <c r="D585" s="3" t="s">
        <v>42</v>
      </c>
      <c r="E585" s="3" t="s">
        <v>41</v>
      </c>
      <c r="F585" s="3" t="s">
        <v>53</v>
      </c>
      <c r="G585" s="6"/>
    </row>
    <row r="586" spans="1:7" s="3" customFormat="1" ht="10.5" customHeight="1" x14ac:dyDescent="0.15">
      <c r="A586" s="57">
        <v>585</v>
      </c>
      <c r="B586" s="24" t="s">
        <v>590</v>
      </c>
      <c r="C586" s="3" t="s">
        <v>18</v>
      </c>
      <c r="D586" s="3" t="s">
        <v>42</v>
      </c>
      <c r="E586" s="3" t="s">
        <v>41</v>
      </c>
      <c r="F586" s="3" t="s">
        <v>53</v>
      </c>
      <c r="G586" s="6"/>
    </row>
    <row r="587" spans="1:7" s="3" customFormat="1" ht="10.5" customHeight="1" x14ac:dyDescent="0.15">
      <c r="A587" s="57">
        <v>586</v>
      </c>
      <c r="B587" s="24" t="s">
        <v>591</v>
      </c>
      <c r="C587" s="3" t="s">
        <v>18</v>
      </c>
      <c r="D587" s="3" t="s">
        <v>42</v>
      </c>
      <c r="E587" s="3" t="s">
        <v>41</v>
      </c>
      <c r="F587" s="3" t="s">
        <v>53</v>
      </c>
      <c r="G587" s="6"/>
    </row>
    <row r="588" spans="1:7" s="3" customFormat="1" ht="10.5" customHeight="1" x14ac:dyDescent="0.15">
      <c r="A588" s="57">
        <v>587</v>
      </c>
      <c r="B588" s="24" t="s">
        <v>592</v>
      </c>
      <c r="C588" s="3" t="s">
        <v>18</v>
      </c>
      <c r="D588" s="3" t="s">
        <v>42</v>
      </c>
      <c r="E588" s="3" t="s">
        <v>41</v>
      </c>
      <c r="F588" s="3" t="s">
        <v>53</v>
      </c>
      <c r="G588" s="6"/>
    </row>
    <row r="589" spans="1:7" s="3" customFormat="1" ht="10.5" customHeight="1" x14ac:dyDescent="0.15">
      <c r="A589" s="57">
        <v>588</v>
      </c>
      <c r="B589" s="24" t="s">
        <v>593</v>
      </c>
      <c r="C589" s="3" t="s">
        <v>18</v>
      </c>
      <c r="D589" s="3" t="s">
        <v>42</v>
      </c>
      <c r="E589" s="3" t="s">
        <v>41</v>
      </c>
      <c r="F589" s="3" t="s">
        <v>53</v>
      </c>
      <c r="G589" s="6"/>
    </row>
    <row r="590" spans="1:7" s="3" customFormat="1" ht="10.5" customHeight="1" x14ac:dyDescent="0.15">
      <c r="A590" s="57">
        <v>589</v>
      </c>
      <c r="B590" s="24" t="s">
        <v>594</v>
      </c>
      <c r="C590" s="3" t="s">
        <v>18</v>
      </c>
      <c r="D590" s="3" t="s">
        <v>42</v>
      </c>
      <c r="E590" s="3" t="s">
        <v>41</v>
      </c>
      <c r="F590" s="3" t="s">
        <v>53</v>
      </c>
      <c r="G590" s="6"/>
    </row>
    <row r="591" spans="1:7" s="3" customFormat="1" ht="10.5" customHeight="1" x14ac:dyDescent="0.15">
      <c r="A591" s="57">
        <v>590</v>
      </c>
      <c r="B591" s="24" t="s">
        <v>595</v>
      </c>
      <c r="C591" s="3" t="s">
        <v>18</v>
      </c>
      <c r="D591" s="3" t="s">
        <v>42</v>
      </c>
      <c r="E591" s="3" t="s">
        <v>41</v>
      </c>
      <c r="F591" s="3" t="s">
        <v>53</v>
      </c>
      <c r="G591" s="6"/>
    </row>
    <row r="592" spans="1:7" s="3" customFormat="1" ht="10.5" customHeight="1" x14ac:dyDescent="0.15">
      <c r="A592" s="57">
        <v>591</v>
      </c>
      <c r="B592" s="24" t="s">
        <v>596</v>
      </c>
      <c r="C592" s="3" t="s">
        <v>18</v>
      </c>
      <c r="D592" s="3" t="s">
        <v>42</v>
      </c>
      <c r="E592" s="3" t="s">
        <v>41</v>
      </c>
      <c r="F592" s="3" t="s">
        <v>53</v>
      </c>
      <c r="G592" s="6"/>
    </row>
    <row r="593" spans="1:7" s="3" customFormat="1" ht="10.5" customHeight="1" x14ac:dyDescent="0.15">
      <c r="A593" s="57">
        <v>592</v>
      </c>
      <c r="B593" s="24" t="s">
        <v>597</v>
      </c>
      <c r="C593" s="3" t="s">
        <v>18</v>
      </c>
      <c r="D593" s="3" t="s">
        <v>42</v>
      </c>
      <c r="E593" s="3" t="s">
        <v>41</v>
      </c>
      <c r="F593" s="3" t="s">
        <v>53</v>
      </c>
      <c r="G593" s="6"/>
    </row>
    <row r="594" spans="1:7" s="3" customFormat="1" ht="10.5" customHeight="1" x14ac:dyDescent="0.15">
      <c r="A594" s="57">
        <v>593</v>
      </c>
      <c r="B594" s="24" t="s">
        <v>598</v>
      </c>
      <c r="C594" s="3" t="s">
        <v>18</v>
      </c>
      <c r="D594" s="3" t="s">
        <v>42</v>
      </c>
      <c r="E594" s="3" t="s">
        <v>41</v>
      </c>
      <c r="F594" s="3" t="s">
        <v>53</v>
      </c>
      <c r="G594" s="6"/>
    </row>
    <row r="595" spans="1:7" s="3" customFormat="1" ht="10.5" customHeight="1" x14ac:dyDescent="0.15">
      <c r="A595" s="57">
        <v>594</v>
      </c>
      <c r="B595" s="24" t="s">
        <v>599</v>
      </c>
      <c r="C595" s="3" t="s">
        <v>18</v>
      </c>
      <c r="D595" s="3" t="s">
        <v>42</v>
      </c>
      <c r="E595" s="3" t="s">
        <v>41</v>
      </c>
      <c r="F595" s="3" t="s">
        <v>53</v>
      </c>
      <c r="G595" s="6"/>
    </row>
    <row r="596" spans="1:7" s="3" customFormat="1" ht="10.5" customHeight="1" x14ac:dyDescent="0.15">
      <c r="A596" s="57">
        <v>595</v>
      </c>
      <c r="B596" s="24" t="s">
        <v>600</v>
      </c>
      <c r="C596" s="3" t="s">
        <v>18</v>
      </c>
      <c r="D596" s="3" t="s">
        <v>42</v>
      </c>
      <c r="E596" s="3" t="s">
        <v>41</v>
      </c>
      <c r="F596" s="3" t="s">
        <v>53</v>
      </c>
      <c r="G596" s="6"/>
    </row>
    <row r="597" spans="1:7" s="3" customFormat="1" ht="10.5" customHeight="1" x14ac:dyDescent="0.15">
      <c r="A597" s="57">
        <v>596</v>
      </c>
      <c r="B597" s="24" t="s">
        <v>601</v>
      </c>
      <c r="C597" s="3" t="s">
        <v>18</v>
      </c>
      <c r="D597" s="3" t="s">
        <v>42</v>
      </c>
      <c r="E597" s="3" t="s">
        <v>41</v>
      </c>
      <c r="F597" s="3" t="s">
        <v>53</v>
      </c>
      <c r="G597" s="6"/>
    </row>
    <row r="598" spans="1:7" s="13" customFormat="1" ht="10.5" customHeight="1" x14ac:dyDescent="0.15">
      <c r="A598" s="57">
        <v>597</v>
      </c>
      <c r="B598" s="18" t="s">
        <v>154</v>
      </c>
      <c r="C598" s="3" t="s">
        <v>18</v>
      </c>
      <c r="D598" s="3" t="s">
        <v>42</v>
      </c>
      <c r="E598" s="3" t="s">
        <v>41</v>
      </c>
      <c r="F598" s="3" t="s">
        <v>53</v>
      </c>
      <c r="G598" s="15"/>
    </row>
    <row r="599" spans="1:7" s="13" customFormat="1" ht="10.5" customHeight="1" x14ac:dyDescent="0.15">
      <c r="A599" s="57">
        <v>598</v>
      </c>
      <c r="B599" s="18" t="s">
        <v>154</v>
      </c>
      <c r="C599" s="3" t="s">
        <v>18</v>
      </c>
      <c r="D599" s="3" t="s">
        <v>42</v>
      </c>
      <c r="E599" s="3" t="s">
        <v>41</v>
      </c>
      <c r="F599" s="3" t="s">
        <v>53</v>
      </c>
      <c r="G599" s="15"/>
    </row>
    <row r="600" spans="1:7" s="3" customFormat="1" ht="10.5" customHeight="1" x14ac:dyDescent="0.15">
      <c r="A600" s="57">
        <v>599</v>
      </c>
      <c r="B600" s="24" t="s">
        <v>601</v>
      </c>
      <c r="C600" s="3" t="s">
        <v>18</v>
      </c>
      <c r="D600" s="3" t="s">
        <v>42</v>
      </c>
      <c r="E600" s="3" t="s">
        <v>41</v>
      </c>
      <c r="F600" s="3" t="s">
        <v>53</v>
      </c>
      <c r="G600" s="6"/>
    </row>
    <row r="601" spans="1:7" s="3" customFormat="1" ht="10.5" customHeight="1" x14ac:dyDescent="0.15">
      <c r="A601" s="57">
        <v>600</v>
      </c>
      <c r="B601" s="24" t="s">
        <v>602</v>
      </c>
      <c r="C601" s="3" t="s">
        <v>18</v>
      </c>
      <c r="D601" s="3" t="s">
        <v>42</v>
      </c>
      <c r="E601" s="3" t="s">
        <v>41</v>
      </c>
      <c r="F601" s="3" t="s">
        <v>53</v>
      </c>
      <c r="G601" s="6"/>
    </row>
    <row r="602" spans="1:7" s="3" customFormat="1" ht="10.5" customHeight="1" x14ac:dyDescent="0.15">
      <c r="A602" s="57">
        <v>601</v>
      </c>
      <c r="B602" s="24" t="s">
        <v>603</v>
      </c>
      <c r="C602" s="3" t="s">
        <v>18</v>
      </c>
      <c r="D602" s="3" t="s">
        <v>42</v>
      </c>
      <c r="E602" s="3" t="s">
        <v>41</v>
      </c>
      <c r="F602" s="3" t="s">
        <v>53</v>
      </c>
      <c r="G602" s="6"/>
    </row>
    <row r="603" spans="1:7" s="3" customFormat="1" ht="10.5" customHeight="1" x14ac:dyDescent="0.15">
      <c r="A603" s="57">
        <v>602</v>
      </c>
      <c r="B603" s="24" t="s">
        <v>604</v>
      </c>
      <c r="C603" s="3" t="s">
        <v>18</v>
      </c>
      <c r="D603" s="3" t="s">
        <v>42</v>
      </c>
      <c r="E603" s="3" t="s">
        <v>41</v>
      </c>
      <c r="F603" s="3" t="s">
        <v>53</v>
      </c>
      <c r="G603" s="6"/>
    </row>
    <row r="604" spans="1:7" s="3" customFormat="1" ht="10.5" customHeight="1" x14ac:dyDescent="0.15">
      <c r="A604" s="57">
        <v>603</v>
      </c>
      <c r="B604" s="24" t="s">
        <v>605</v>
      </c>
      <c r="C604" s="3" t="s">
        <v>18</v>
      </c>
      <c r="D604" s="3" t="s">
        <v>42</v>
      </c>
      <c r="E604" s="3" t="s">
        <v>41</v>
      </c>
      <c r="F604" s="3" t="s">
        <v>53</v>
      </c>
      <c r="G604" s="6"/>
    </row>
    <row r="605" spans="1:7" s="3" customFormat="1" ht="10.5" customHeight="1" x14ac:dyDescent="0.15">
      <c r="A605" s="57">
        <v>604</v>
      </c>
      <c r="B605" s="24" t="s">
        <v>606</v>
      </c>
      <c r="C605" s="3" t="s">
        <v>18</v>
      </c>
      <c r="D605" s="3" t="s">
        <v>42</v>
      </c>
      <c r="E605" s="3" t="s">
        <v>41</v>
      </c>
      <c r="F605" s="3" t="s">
        <v>53</v>
      </c>
      <c r="G605" s="6"/>
    </row>
    <row r="606" spans="1:7" s="3" customFormat="1" ht="10.5" customHeight="1" x14ac:dyDescent="0.15">
      <c r="A606" s="57">
        <v>605</v>
      </c>
      <c r="B606" s="24" t="s">
        <v>607</v>
      </c>
      <c r="C606" s="3" t="s">
        <v>18</v>
      </c>
      <c r="D606" s="3" t="s">
        <v>42</v>
      </c>
      <c r="E606" s="3" t="s">
        <v>41</v>
      </c>
      <c r="F606" s="3" t="s">
        <v>53</v>
      </c>
      <c r="G606" s="6"/>
    </row>
    <row r="607" spans="1:7" s="3" customFormat="1" ht="10.5" customHeight="1" x14ac:dyDescent="0.15">
      <c r="A607" s="57">
        <v>606</v>
      </c>
      <c r="B607" s="24" t="s">
        <v>608</v>
      </c>
      <c r="C607" s="3" t="s">
        <v>18</v>
      </c>
      <c r="D607" s="3" t="s">
        <v>42</v>
      </c>
      <c r="E607" s="3" t="s">
        <v>41</v>
      </c>
      <c r="F607" s="3" t="s">
        <v>53</v>
      </c>
      <c r="G607" s="6"/>
    </row>
    <row r="608" spans="1:7" ht="10.5" customHeight="1" x14ac:dyDescent="0.15">
      <c r="A608" s="57">
        <v>607</v>
      </c>
      <c r="B608" s="24" t="s">
        <v>609</v>
      </c>
      <c r="C608" s="3" t="s">
        <v>18</v>
      </c>
      <c r="D608" s="3" t="s">
        <v>42</v>
      </c>
      <c r="E608" s="3" t="s">
        <v>41</v>
      </c>
      <c r="F608" s="3" t="s">
        <v>53</v>
      </c>
    </row>
    <row r="609" spans="1:7" ht="10.5" customHeight="1" x14ac:dyDescent="0.15">
      <c r="A609" s="57">
        <v>608</v>
      </c>
      <c r="B609" s="24" t="s">
        <v>610</v>
      </c>
      <c r="C609" s="3" t="s">
        <v>18</v>
      </c>
      <c r="D609" s="3" t="s">
        <v>42</v>
      </c>
      <c r="E609" s="3" t="s">
        <v>41</v>
      </c>
      <c r="F609" s="3" t="s">
        <v>53</v>
      </c>
    </row>
    <row r="610" spans="1:7" ht="10.5" customHeight="1" x14ac:dyDescent="0.15">
      <c r="A610" s="57">
        <v>609</v>
      </c>
      <c r="B610" s="24" t="s">
        <v>611</v>
      </c>
      <c r="C610" s="3" t="s">
        <v>18</v>
      </c>
      <c r="D610" s="3" t="s">
        <v>42</v>
      </c>
      <c r="E610" s="3" t="s">
        <v>41</v>
      </c>
      <c r="F610" s="3" t="s">
        <v>53</v>
      </c>
    </row>
    <row r="611" spans="1:7" ht="10.5" customHeight="1" x14ac:dyDescent="0.15">
      <c r="A611" s="57">
        <v>610</v>
      </c>
      <c r="B611" s="24" t="s">
        <v>612</v>
      </c>
      <c r="C611" s="3" t="s">
        <v>18</v>
      </c>
      <c r="D611" s="3" t="s">
        <v>42</v>
      </c>
      <c r="E611" s="3" t="s">
        <v>41</v>
      </c>
      <c r="F611" s="3" t="s">
        <v>53</v>
      </c>
    </row>
    <row r="612" spans="1:7" s="3" customFormat="1" ht="10.5" customHeight="1" x14ac:dyDescent="0.15">
      <c r="A612" s="57">
        <v>611</v>
      </c>
      <c r="B612" s="24" t="s">
        <v>613</v>
      </c>
      <c r="C612" s="3" t="s">
        <v>18</v>
      </c>
      <c r="D612" s="3" t="s">
        <v>42</v>
      </c>
      <c r="E612" s="3" t="s">
        <v>41</v>
      </c>
      <c r="F612" s="3" t="s">
        <v>53</v>
      </c>
      <c r="G612" s="6"/>
    </row>
    <row r="613" spans="1:7" s="3" customFormat="1" ht="10.5" customHeight="1" x14ac:dyDescent="0.15">
      <c r="A613" s="57">
        <v>612</v>
      </c>
      <c r="B613" s="24" t="s">
        <v>614</v>
      </c>
      <c r="C613" s="3" t="s">
        <v>18</v>
      </c>
      <c r="D613" s="3" t="s">
        <v>42</v>
      </c>
      <c r="E613" s="3" t="s">
        <v>41</v>
      </c>
      <c r="F613" s="3" t="s">
        <v>53</v>
      </c>
      <c r="G613" s="6"/>
    </row>
    <row r="614" spans="1:7" s="3" customFormat="1" ht="10.5" customHeight="1" x14ac:dyDescent="0.15">
      <c r="A614" s="57">
        <v>613</v>
      </c>
      <c r="B614" s="24" t="s">
        <v>615</v>
      </c>
      <c r="C614" s="3" t="s">
        <v>18</v>
      </c>
      <c r="D614" s="3" t="s">
        <v>42</v>
      </c>
      <c r="E614" s="3" t="s">
        <v>41</v>
      </c>
      <c r="F614" s="3" t="s">
        <v>53</v>
      </c>
      <c r="G614" s="6"/>
    </row>
    <row r="615" spans="1:7" s="3" customFormat="1" ht="10.5" customHeight="1" x14ac:dyDescent="0.15">
      <c r="A615" s="57">
        <v>614</v>
      </c>
      <c r="B615" s="24" t="s">
        <v>616</v>
      </c>
      <c r="C615" s="3" t="s">
        <v>18</v>
      </c>
      <c r="D615" s="3" t="s">
        <v>42</v>
      </c>
      <c r="E615" s="3" t="s">
        <v>41</v>
      </c>
      <c r="F615" s="3" t="s">
        <v>53</v>
      </c>
      <c r="G615" s="6"/>
    </row>
    <row r="616" spans="1:7" s="3" customFormat="1" ht="10.5" customHeight="1" x14ac:dyDescent="0.15">
      <c r="A616" s="57">
        <v>615</v>
      </c>
      <c r="B616" s="24" t="s">
        <v>617</v>
      </c>
      <c r="C616" s="3" t="s">
        <v>18</v>
      </c>
      <c r="D616" s="3" t="s">
        <v>42</v>
      </c>
      <c r="E616" s="3" t="s">
        <v>41</v>
      </c>
      <c r="F616" s="3" t="s">
        <v>53</v>
      </c>
      <c r="G616" s="6"/>
    </row>
    <row r="617" spans="1:7" s="3" customFormat="1" ht="10.5" customHeight="1" x14ac:dyDescent="0.15">
      <c r="A617" s="57">
        <v>616</v>
      </c>
      <c r="B617" s="24" t="s">
        <v>618</v>
      </c>
      <c r="C617" s="3" t="s">
        <v>18</v>
      </c>
      <c r="D617" s="3" t="s">
        <v>42</v>
      </c>
      <c r="E617" s="3" t="s">
        <v>41</v>
      </c>
      <c r="F617" s="3" t="s">
        <v>53</v>
      </c>
      <c r="G617" s="6"/>
    </row>
    <row r="618" spans="1:7" s="3" customFormat="1" ht="10.5" customHeight="1" x14ac:dyDescent="0.15">
      <c r="A618" s="57">
        <v>617</v>
      </c>
      <c r="B618" s="24" t="s">
        <v>619</v>
      </c>
      <c r="C618" s="3" t="s">
        <v>18</v>
      </c>
      <c r="D618" s="3" t="s">
        <v>42</v>
      </c>
      <c r="E618" s="3" t="s">
        <v>41</v>
      </c>
      <c r="F618" s="3" t="s">
        <v>53</v>
      </c>
      <c r="G618" s="6"/>
    </row>
    <row r="619" spans="1:7" s="3" customFormat="1" ht="10.5" customHeight="1" x14ac:dyDescent="0.15">
      <c r="A619" s="57">
        <v>618</v>
      </c>
      <c r="B619" s="24" t="s">
        <v>620</v>
      </c>
      <c r="C619" s="3" t="s">
        <v>18</v>
      </c>
      <c r="D619" s="3" t="s">
        <v>42</v>
      </c>
      <c r="E619" s="3" t="s">
        <v>41</v>
      </c>
      <c r="F619" s="3" t="s">
        <v>53</v>
      </c>
      <c r="G619" s="6"/>
    </row>
    <row r="620" spans="1:7" s="3" customFormat="1" ht="10.5" customHeight="1" x14ac:dyDescent="0.15">
      <c r="A620" s="57">
        <v>619</v>
      </c>
      <c r="B620" s="24" t="s">
        <v>621</v>
      </c>
      <c r="C620" s="3" t="s">
        <v>18</v>
      </c>
      <c r="D620" s="3" t="s">
        <v>42</v>
      </c>
      <c r="E620" s="3" t="s">
        <v>41</v>
      </c>
      <c r="F620" s="3" t="s">
        <v>53</v>
      </c>
      <c r="G620" s="6"/>
    </row>
    <row r="621" spans="1:7" s="3" customFormat="1" ht="10.5" customHeight="1" x14ac:dyDescent="0.15">
      <c r="A621" s="57">
        <v>620</v>
      </c>
      <c r="B621" s="24" t="s">
        <v>622</v>
      </c>
      <c r="C621" s="3" t="s">
        <v>18</v>
      </c>
      <c r="D621" s="3" t="s">
        <v>42</v>
      </c>
      <c r="E621" s="3" t="s">
        <v>41</v>
      </c>
      <c r="F621" s="3" t="s">
        <v>53</v>
      </c>
      <c r="G621" s="6"/>
    </row>
    <row r="622" spans="1:7" s="3" customFormat="1" ht="10.5" customHeight="1" x14ac:dyDescent="0.15">
      <c r="A622" s="57">
        <v>621</v>
      </c>
      <c r="B622" s="24" t="s">
        <v>623</v>
      </c>
      <c r="C622" s="3" t="s">
        <v>18</v>
      </c>
      <c r="D622" s="3" t="s">
        <v>42</v>
      </c>
      <c r="E622" s="3" t="s">
        <v>41</v>
      </c>
      <c r="F622" s="3" t="s">
        <v>53</v>
      </c>
      <c r="G622" s="6"/>
    </row>
    <row r="623" spans="1:7" s="3" customFormat="1" ht="10.5" customHeight="1" x14ac:dyDescent="0.15">
      <c r="A623" s="57">
        <v>622</v>
      </c>
      <c r="B623" s="24" t="s">
        <v>624</v>
      </c>
      <c r="C623" s="3" t="s">
        <v>18</v>
      </c>
      <c r="D623" s="3" t="s">
        <v>42</v>
      </c>
      <c r="E623" s="3" t="s">
        <v>41</v>
      </c>
      <c r="F623" s="3" t="s">
        <v>53</v>
      </c>
      <c r="G623" s="6"/>
    </row>
    <row r="624" spans="1:7" s="3" customFormat="1" ht="10.5" customHeight="1" x14ac:dyDescent="0.15">
      <c r="A624" s="57">
        <v>623</v>
      </c>
      <c r="B624" s="24" t="s">
        <v>625</v>
      </c>
      <c r="C624" s="3" t="s">
        <v>18</v>
      </c>
      <c r="D624" s="3" t="s">
        <v>42</v>
      </c>
      <c r="E624" s="3" t="s">
        <v>41</v>
      </c>
      <c r="F624" s="3" t="s">
        <v>53</v>
      </c>
      <c r="G624" s="6"/>
    </row>
    <row r="625" spans="1:7" s="3" customFormat="1" ht="10.5" customHeight="1" x14ac:dyDescent="0.15">
      <c r="A625" s="57">
        <v>624</v>
      </c>
      <c r="B625" s="24" t="s">
        <v>626</v>
      </c>
      <c r="C625" s="3" t="s">
        <v>18</v>
      </c>
      <c r="D625" s="3" t="s">
        <v>42</v>
      </c>
      <c r="E625" s="3" t="s">
        <v>41</v>
      </c>
      <c r="F625" s="3" t="s">
        <v>53</v>
      </c>
      <c r="G625" s="6"/>
    </row>
    <row r="626" spans="1:7" s="3" customFormat="1" ht="10.5" customHeight="1" x14ac:dyDescent="0.15">
      <c r="A626" s="57">
        <v>625</v>
      </c>
      <c r="B626" s="24" t="s">
        <v>627</v>
      </c>
      <c r="C626" s="3" t="s">
        <v>18</v>
      </c>
      <c r="D626" s="3" t="s">
        <v>42</v>
      </c>
      <c r="E626" s="3" t="s">
        <v>41</v>
      </c>
      <c r="F626" s="3" t="s">
        <v>53</v>
      </c>
      <c r="G626" s="6"/>
    </row>
    <row r="627" spans="1:7" s="3" customFormat="1" ht="10.5" customHeight="1" x14ac:dyDescent="0.15">
      <c r="A627" s="57">
        <v>626</v>
      </c>
      <c r="B627" s="24" t="s">
        <v>628</v>
      </c>
      <c r="C627" s="3" t="s">
        <v>18</v>
      </c>
      <c r="D627" s="3" t="s">
        <v>42</v>
      </c>
      <c r="E627" s="3" t="s">
        <v>41</v>
      </c>
      <c r="F627" s="3" t="s">
        <v>53</v>
      </c>
      <c r="G627" s="6"/>
    </row>
    <row r="628" spans="1:7" s="3" customFormat="1" ht="10.5" customHeight="1" x14ac:dyDescent="0.15">
      <c r="A628" s="57">
        <v>627</v>
      </c>
      <c r="B628" s="24" t="s">
        <v>629</v>
      </c>
      <c r="C628" s="3" t="s">
        <v>18</v>
      </c>
      <c r="D628" s="3" t="s">
        <v>42</v>
      </c>
      <c r="E628" s="3" t="s">
        <v>41</v>
      </c>
      <c r="F628" s="3" t="s">
        <v>53</v>
      </c>
      <c r="G628" s="6"/>
    </row>
    <row r="629" spans="1:7" s="3" customFormat="1" ht="10.5" customHeight="1" x14ac:dyDescent="0.15">
      <c r="A629" s="57">
        <v>628</v>
      </c>
      <c r="B629" s="24" t="s">
        <v>630</v>
      </c>
      <c r="C629" s="3" t="s">
        <v>18</v>
      </c>
      <c r="D629" s="3" t="s">
        <v>42</v>
      </c>
      <c r="E629" s="3" t="s">
        <v>41</v>
      </c>
      <c r="F629" s="3" t="s">
        <v>53</v>
      </c>
      <c r="G629" s="6"/>
    </row>
    <row r="630" spans="1:7" s="3" customFormat="1" ht="10.5" customHeight="1" x14ac:dyDescent="0.15">
      <c r="A630" s="57">
        <v>629</v>
      </c>
      <c r="B630" s="24" t="s">
        <v>631</v>
      </c>
      <c r="C630" s="3" t="s">
        <v>18</v>
      </c>
      <c r="D630" s="3" t="s">
        <v>42</v>
      </c>
      <c r="E630" s="3" t="s">
        <v>41</v>
      </c>
      <c r="F630" s="3" t="s">
        <v>53</v>
      </c>
      <c r="G630" s="6"/>
    </row>
    <row r="631" spans="1:7" s="3" customFormat="1" ht="10.5" customHeight="1" x14ac:dyDescent="0.15">
      <c r="A631" s="57">
        <v>630</v>
      </c>
      <c r="B631" s="24" t="s">
        <v>632</v>
      </c>
      <c r="C631" s="3" t="s">
        <v>18</v>
      </c>
      <c r="D631" s="3" t="s">
        <v>42</v>
      </c>
      <c r="E631" s="3" t="s">
        <v>41</v>
      </c>
      <c r="F631" s="3" t="s">
        <v>53</v>
      </c>
      <c r="G631" s="6"/>
    </row>
    <row r="632" spans="1:7" s="3" customFormat="1" ht="10.5" customHeight="1" x14ac:dyDescent="0.15">
      <c r="A632" s="57">
        <v>631</v>
      </c>
      <c r="B632" s="24" t="s">
        <v>633</v>
      </c>
      <c r="C632" s="3" t="s">
        <v>18</v>
      </c>
      <c r="D632" s="3" t="s">
        <v>42</v>
      </c>
      <c r="E632" s="3" t="s">
        <v>41</v>
      </c>
      <c r="F632" s="3" t="s">
        <v>53</v>
      </c>
      <c r="G632" s="6"/>
    </row>
    <row r="633" spans="1:7" s="3" customFormat="1" ht="10.5" customHeight="1" x14ac:dyDescent="0.15">
      <c r="A633" s="57">
        <v>632</v>
      </c>
      <c r="B633" s="24" t="s">
        <v>634</v>
      </c>
      <c r="C633" s="3" t="s">
        <v>18</v>
      </c>
      <c r="D633" s="3" t="s">
        <v>42</v>
      </c>
      <c r="E633" s="3" t="s">
        <v>41</v>
      </c>
      <c r="F633" s="3" t="s">
        <v>53</v>
      </c>
      <c r="G633" s="6"/>
    </row>
    <row r="634" spans="1:7" s="3" customFormat="1" ht="10.5" customHeight="1" x14ac:dyDescent="0.15">
      <c r="A634" s="57">
        <v>633</v>
      </c>
      <c r="B634" s="24" t="s">
        <v>635</v>
      </c>
      <c r="C634" s="3" t="s">
        <v>18</v>
      </c>
      <c r="D634" s="3" t="s">
        <v>42</v>
      </c>
      <c r="E634" s="3" t="s">
        <v>41</v>
      </c>
      <c r="F634" s="3" t="s">
        <v>53</v>
      </c>
      <c r="G634" s="6"/>
    </row>
    <row r="635" spans="1:7" s="3" customFormat="1" ht="10.5" customHeight="1" x14ac:dyDescent="0.15">
      <c r="A635" s="57">
        <v>634</v>
      </c>
      <c r="B635" s="24" t="s">
        <v>636</v>
      </c>
      <c r="C635" s="3" t="s">
        <v>18</v>
      </c>
      <c r="D635" s="3" t="s">
        <v>42</v>
      </c>
      <c r="E635" s="3" t="s">
        <v>41</v>
      </c>
      <c r="F635" s="3" t="s">
        <v>53</v>
      </c>
      <c r="G635" s="6"/>
    </row>
    <row r="636" spans="1:7" s="3" customFormat="1" ht="10.5" customHeight="1" x14ac:dyDescent="0.15">
      <c r="A636" s="57">
        <v>635</v>
      </c>
      <c r="B636" s="24" t="s">
        <v>637</v>
      </c>
      <c r="C636" s="3" t="s">
        <v>18</v>
      </c>
      <c r="D636" s="3" t="s">
        <v>42</v>
      </c>
      <c r="E636" s="3" t="s">
        <v>41</v>
      </c>
      <c r="F636" s="3" t="s">
        <v>53</v>
      </c>
      <c r="G636" s="6"/>
    </row>
    <row r="637" spans="1:7" ht="10.5" customHeight="1" x14ac:dyDescent="0.15">
      <c r="A637" s="57">
        <v>636</v>
      </c>
      <c r="B637" s="24" t="s">
        <v>638</v>
      </c>
      <c r="C637" s="3" t="s">
        <v>18</v>
      </c>
      <c r="D637" s="3" t="s">
        <v>42</v>
      </c>
      <c r="E637" s="3" t="s">
        <v>41</v>
      </c>
      <c r="F637" s="3" t="s">
        <v>53</v>
      </c>
    </row>
    <row r="638" spans="1:7" s="3" customFormat="1" ht="10.5" customHeight="1" x14ac:dyDescent="0.15">
      <c r="A638" s="57">
        <v>637</v>
      </c>
      <c r="B638" s="24" t="s">
        <v>639</v>
      </c>
      <c r="C638" s="3" t="s">
        <v>18</v>
      </c>
      <c r="D638" s="3" t="s">
        <v>42</v>
      </c>
      <c r="E638" s="3" t="s">
        <v>41</v>
      </c>
      <c r="F638" s="3" t="s">
        <v>53</v>
      </c>
      <c r="G638" s="6"/>
    </row>
    <row r="639" spans="1:7" s="3" customFormat="1" ht="10.5" customHeight="1" x14ac:dyDescent="0.15">
      <c r="A639" s="57">
        <v>638</v>
      </c>
      <c r="B639" s="24" t="s">
        <v>640</v>
      </c>
      <c r="C639" s="3" t="s">
        <v>18</v>
      </c>
      <c r="D639" s="3" t="s">
        <v>42</v>
      </c>
      <c r="E639" s="3" t="s">
        <v>41</v>
      </c>
      <c r="F639" s="3" t="s">
        <v>53</v>
      </c>
      <c r="G639" s="6"/>
    </row>
    <row r="640" spans="1:7" s="3" customFormat="1" ht="10.5" customHeight="1" x14ac:dyDescent="0.15">
      <c r="A640" s="57">
        <v>639</v>
      </c>
      <c r="B640" s="24" t="s">
        <v>641</v>
      </c>
      <c r="C640" s="3" t="s">
        <v>18</v>
      </c>
      <c r="D640" s="3" t="s">
        <v>42</v>
      </c>
      <c r="E640" s="3" t="s">
        <v>41</v>
      </c>
      <c r="F640" s="3" t="s">
        <v>53</v>
      </c>
      <c r="G640" s="6"/>
    </row>
    <row r="641" spans="1:7" s="3" customFormat="1" ht="10.5" customHeight="1" x14ac:dyDescent="0.15">
      <c r="A641" s="57">
        <v>640</v>
      </c>
      <c r="B641" s="24" t="s">
        <v>642</v>
      </c>
      <c r="C641" s="3" t="s">
        <v>18</v>
      </c>
      <c r="D641" s="3" t="s">
        <v>42</v>
      </c>
      <c r="E641" s="3" t="s">
        <v>41</v>
      </c>
      <c r="F641" s="3" t="s">
        <v>53</v>
      </c>
      <c r="G641" s="6"/>
    </row>
    <row r="642" spans="1:7" s="3" customFormat="1" ht="10.5" customHeight="1" x14ac:dyDescent="0.15">
      <c r="A642" s="57">
        <v>641</v>
      </c>
      <c r="B642" s="24" t="s">
        <v>643</v>
      </c>
      <c r="C642" s="3" t="s">
        <v>18</v>
      </c>
      <c r="D642" s="3" t="s">
        <v>42</v>
      </c>
      <c r="E642" s="3" t="s">
        <v>41</v>
      </c>
      <c r="F642" s="3" t="s">
        <v>53</v>
      </c>
      <c r="G642" s="6"/>
    </row>
    <row r="643" spans="1:7" s="3" customFormat="1" ht="10.5" customHeight="1" x14ac:dyDescent="0.15">
      <c r="A643" s="57">
        <v>642</v>
      </c>
      <c r="B643" s="24" t="s">
        <v>644</v>
      </c>
      <c r="C643" s="3" t="s">
        <v>18</v>
      </c>
      <c r="D643" s="3" t="s">
        <v>42</v>
      </c>
      <c r="E643" s="3" t="s">
        <v>41</v>
      </c>
      <c r="F643" s="3" t="s">
        <v>53</v>
      </c>
      <c r="G643" s="6"/>
    </row>
    <row r="644" spans="1:7" s="3" customFormat="1" ht="10.5" customHeight="1" x14ac:dyDescent="0.15">
      <c r="A644" s="57">
        <v>643</v>
      </c>
      <c r="B644" s="24" t="s">
        <v>645</v>
      </c>
      <c r="C644" s="3" t="s">
        <v>18</v>
      </c>
      <c r="D644" s="3" t="s">
        <v>42</v>
      </c>
      <c r="E644" s="3" t="s">
        <v>41</v>
      </c>
      <c r="F644" s="3" t="s">
        <v>53</v>
      </c>
      <c r="G644" s="6"/>
    </row>
    <row r="645" spans="1:7" s="3" customFormat="1" ht="10.5" customHeight="1" x14ac:dyDescent="0.15">
      <c r="A645" s="57">
        <v>644</v>
      </c>
      <c r="B645" s="24" t="s">
        <v>646</v>
      </c>
      <c r="C645" s="3" t="s">
        <v>18</v>
      </c>
      <c r="D645" s="3" t="s">
        <v>42</v>
      </c>
      <c r="E645" s="3" t="s">
        <v>41</v>
      </c>
      <c r="F645" s="3" t="s">
        <v>53</v>
      </c>
      <c r="G645" s="6"/>
    </row>
    <row r="646" spans="1:7" s="3" customFormat="1" ht="10.5" customHeight="1" x14ac:dyDescent="0.15">
      <c r="A646" s="57">
        <v>645</v>
      </c>
      <c r="B646" s="24" t="s">
        <v>647</v>
      </c>
      <c r="C646" s="3" t="s">
        <v>18</v>
      </c>
      <c r="D646" s="3" t="s">
        <v>42</v>
      </c>
      <c r="E646" s="3" t="s">
        <v>41</v>
      </c>
      <c r="F646" s="3" t="s">
        <v>53</v>
      </c>
      <c r="G646" s="6"/>
    </row>
    <row r="647" spans="1:7" s="3" customFormat="1" ht="10.5" customHeight="1" x14ac:dyDescent="0.15">
      <c r="A647" s="57">
        <v>646</v>
      </c>
      <c r="B647" s="24" t="s">
        <v>648</v>
      </c>
      <c r="C647" s="3" t="s">
        <v>18</v>
      </c>
      <c r="D647" s="3" t="s">
        <v>42</v>
      </c>
      <c r="E647" s="3" t="s">
        <v>41</v>
      </c>
      <c r="F647" s="3" t="s">
        <v>53</v>
      </c>
      <c r="G647" s="6"/>
    </row>
    <row r="648" spans="1:7" s="3" customFormat="1" ht="10.5" customHeight="1" x14ac:dyDescent="0.15">
      <c r="A648" s="57">
        <v>647</v>
      </c>
      <c r="B648" s="24" t="s">
        <v>649</v>
      </c>
      <c r="C648" s="3" t="s">
        <v>18</v>
      </c>
      <c r="D648" s="3" t="s">
        <v>42</v>
      </c>
      <c r="E648" s="3" t="s">
        <v>41</v>
      </c>
      <c r="F648" s="3" t="s">
        <v>53</v>
      </c>
      <c r="G648" s="6"/>
    </row>
    <row r="649" spans="1:7" s="3" customFormat="1" ht="10.5" customHeight="1" x14ac:dyDescent="0.15">
      <c r="A649" s="57">
        <v>648</v>
      </c>
      <c r="B649" s="24" t="s">
        <v>650</v>
      </c>
      <c r="C649" s="3" t="s">
        <v>18</v>
      </c>
      <c r="D649" s="3" t="s">
        <v>42</v>
      </c>
      <c r="E649" s="3" t="s">
        <v>41</v>
      </c>
      <c r="F649" s="3" t="s">
        <v>53</v>
      </c>
      <c r="G649" s="6"/>
    </row>
    <row r="650" spans="1:7" s="3" customFormat="1" ht="10.5" customHeight="1" x14ac:dyDescent="0.15">
      <c r="A650" s="57">
        <v>649</v>
      </c>
      <c r="B650" s="24" t="s">
        <v>651</v>
      </c>
      <c r="C650" s="3" t="s">
        <v>18</v>
      </c>
      <c r="D650" s="3" t="s">
        <v>42</v>
      </c>
      <c r="E650" s="3" t="s">
        <v>41</v>
      </c>
      <c r="F650" s="3" t="s">
        <v>53</v>
      </c>
      <c r="G650" s="6"/>
    </row>
    <row r="651" spans="1:7" s="3" customFormat="1" ht="10.5" customHeight="1" x14ac:dyDescent="0.15">
      <c r="A651" s="57">
        <v>650</v>
      </c>
      <c r="B651" s="24" t="s">
        <v>652</v>
      </c>
      <c r="C651" s="3" t="s">
        <v>18</v>
      </c>
      <c r="D651" s="3" t="s">
        <v>42</v>
      </c>
      <c r="E651" s="3" t="s">
        <v>41</v>
      </c>
      <c r="F651" s="3" t="s">
        <v>53</v>
      </c>
      <c r="G651" s="6"/>
    </row>
    <row r="652" spans="1:7" s="3" customFormat="1" ht="10.5" customHeight="1" x14ac:dyDescent="0.15">
      <c r="A652" s="57">
        <v>651</v>
      </c>
      <c r="B652" s="24" t="s">
        <v>653</v>
      </c>
      <c r="C652" s="3" t="s">
        <v>18</v>
      </c>
      <c r="D652" s="3" t="s">
        <v>42</v>
      </c>
      <c r="E652" s="3" t="s">
        <v>41</v>
      </c>
      <c r="F652" s="3" t="s">
        <v>53</v>
      </c>
      <c r="G652" s="6"/>
    </row>
    <row r="653" spans="1:7" s="3" customFormat="1" ht="10.5" customHeight="1" x14ac:dyDescent="0.15">
      <c r="A653" s="57">
        <v>652</v>
      </c>
      <c r="B653" s="24" t="s">
        <v>654</v>
      </c>
      <c r="C653" s="3" t="s">
        <v>18</v>
      </c>
      <c r="D653" s="3" t="s">
        <v>42</v>
      </c>
      <c r="E653" s="3" t="s">
        <v>41</v>
      </c>
      <c r="F653" s="3" t="s">
        <v>53</v>
      </c>
      <c r="G653" s="6"/>
    </row>
    <row r="654" spans="1:7" s="3" customFormat="1" ht="10.5" customHeight="1" x14ac:dyDescent="0.15">
      <c r="A654" s="57">
        <v>653</v>
      </c>
      <c r="B654" s="24" t="s">
        <v>655</v>
      </c>
      <c r="C654" s="3" t="s">
        <v>18</v>
      </c>
      <c r="D654" s="3" t="s">
        <v>42</v>
      </c>
      <c r="E654" s="3" t="s">
        <v>41</v>
      </c>
      <c r="F654" s="3" t="s">
        <v>53</v>
      </c>
      <c r="G654" s="6"/>
    </row>
    <row r="655" spans="1:7" s="3" customFormat="1" ht="10.5" customHeight="1" x14ac:dyDescent="0.15">
      <c r="A655" s="57">
        <v>654</v>
      </c>
      <c r="B655" s="24" t="s">
        <v>656</v>
      </c>
      <c r="C655" s="3" t="s">
        <v>18</v>
      </c>
      <c r="D655" s="3" t="s">
        <v>42</v>
      </c>
      <c r="E655" s="3" t="s">
        <v>41</v>
      </c>
      <c r="F655" s="3" t="s">
        <v>53</v>
      </c>
      <c r="G655" s="6"/>
    </row>
    <row r="656" spans="1:7" s="3" customFormat="1" ht="10.5" customHeight="1" x14ac:dyDescent="0.15">
      <c r="A656" s="57">
        <v>655</v>
      </c>
      <c r="B656" s="24" t="s">
        <v>657</v>
      </c>
      <c r="C656" s="3" t="s">
        <v>18</v>
      </c>
      <c r="D656" s="3" t="s">
        <v>42</v>
      </c>
      <c r="E656" s="3" t="s">
        <v>41</v>
      </c>
      <c r="F656" s="3" t="s">
        <v>53</v>
      </c>
      <c r="G656" s="6"/>
    </row>
    <row r="657" spans="1:7" s="3" customFormat="1" ht="10.5" customHeight="1" x14ac:dyDescent="0.15">
      <c r="A657" s="57">
        <v>656</v>
      </c>
      <c r="B657" s="24" t="s">
        <v>658</v>
      </c>
      <c r="C657" s="3" t="s">
        <v>18</v>
      </c>
      <c r="D657" s="3" t="s">
        <v>42</v>
      </c>
      <c r="E657" s="3" t="s">
        <v>41</v>
      </c>
      <c r="F657" s="3" t="s">
        <v>53</v>
      </c>
      <c r="G657" s="6"/>
    </row>
    <row r="658" spans="1:7" s="3" customFormat="1" ht="10.5" customHeight="1" x14ac:dyDescent="0.15">
      <c r="A658" s="57">
        <v>657</v>
      </c>
      <c r="B658" s="24" t="s">
        <v>659</v>
      </c>
      <c r="C658" s="3" t="s">
        <v>18</v>
      </c>
      <c r="D658" s="3" t="s">
        <v>42</v>
      </c>
      <c r="E658" s="3" t="s">
        <v>41</v>
      </c>
      <c r="F658" s="3" t="s">
        <v>53</v>
      </c>
      <c r="G658" s="6"/>
    </row>
    <row r="659" spans="1:7" s="3" customFormat="1" ht="10.5" customHeight="1" x14ac:dyDescent="0.15">
      <c r="A659" s="57">
        <v>658</v>
      </c>
      <c r="B659" s="24" t="s">
        <v>660</v>
      </c>
      <c r="C659" s="3" t="s">
        <v>18</v>
      </c>
      <c r="D659" s="3" t="s">
        <v>42</v>
      </c>
      <c r="E659" s="3" t="s">
        <v>41</v>
      </c>
      <c r="F659" s="3" t="s">
        <v>53</v>
      </c>
      <c r="G659" s="6"/>
    </row>
    <row r="660" spans="1:7" s="3" customFormat="1" ht="10.5" customHeight="1" x14ac:dyDescent="0.15">
      <c r="A660" s="57">
        <v>659</v>
      </c>
      <c r="B660" s="24" t="s">
        <v>661</v>
      </c>
      <c r="C660" s="3" t="s">
        <v>18</v>
      </c>
      <c r="D660" s="3" t="s">
        <v>42</v>
      </c>
      <c r="E660" s="3" t="s">
        <v>41</v>
      </c>
      <c r="F660" s="3" t="s">
        <v>53</v>
      </c>
      <c r="G660" s="6"/>
    </row>
    <row r="661" spans="1:7" s="3" customFormat="1" ht="10.5" customHeight="1" x14ac:dyDescent="0.15">
      <c r="A661" s="57">
        <v>660</v>
      </c>
      <c r="B661" s="24" t="s">
        <v>662</v>
      </c>
      <c r="C661" s="3" t="s">
        <v>18</v>
      </c>
      <c r="D661" s="3" t="s">
        <v>42</v>
      </c>
      <c r="E661" s="3" t="s">
        <v>41</v>
      </c>
      <c r="F661" s="3" t="s">
        <v>53</v>
      </c>
      <c r="G661" s="6"/>
    </row>
    <row r="662" spans="1:7" s="3" customFormat="1" ht="10.5" customHeight="1" x14ac:dyDescent="0.15">
      <c r="A662" s="57">
        <v>661</v>
      </c>
      <c r="B662" s="24" t="s">
        <v>663</v>
      </c>
      <c r="C662" s="3" t="s">
        <v>18</v>
      </c>
      <c r="D662" s="3" t="s">
        <v>42</v>
      </c>
      <c r="E662" s="3" t="s">
        <v>41</v>
      </c>
      <c r="F662" s="3" t="s">
        <v>53</v>
      </c>
      <c r="G662" s="6"/>
    </row>
    <row r="663" spans="1:7" s="3" customFormat="1" ht="10.5" customHeight="1" x14ac:dyDescent="0.15">
      <c r="A663" s="57">
        <v>662</v>
      </c>
      <c r="B663" s="24" t="s">
        <v>664</v>
      </c>
      <c r="C663" s="3" t="s">
        <v>18</v>
      </c>
      <c r="D663" s="3" t="s">
        <v>42</v>
      </c>
      <c r="E663" s="3" t="s">
        <v>41</v>
      </c>
      <c r="F663" s="3" t="s">
        <v>53</v>
      </c>
      <c r="G663" s="6"/>
    </row>
    <row r="664" spans="1:7" s="3" customFormat="1" ht="10.5" customHeight="1" x14ac:dyDescent="0.15">
      <c r="A664" s="57">
        <v>663</v>
      </c>
      <c r="B664" s="24" t="s">
        <v>665</v>
      </c>
      <c r="C664" s="3" t="s">
        <v>18</v>
      </c>
      <c r="D664" s="3" t="s">
        <v>42</v>
      </c>
      <c r="E664" s="3" t="s">
        <v>41</v>
      </c>
      <c r="F664" s="3" t="s">
        <v>53</v>
      </c>
      <c r="G664" s="6"/>
    </row>
    <row r="665" spans="1:7" s="3" customFormat="1" ht="10.5" customHeight="1" x14ac:dyDescent="0.15">
      <c r="A665" s="57">
        <v>664</v>
      </c>
      <c r="B665" s="24" t="s">
        <v>666</v>
      </c>
      <c r="C665" s="3" t="s">
        <v>18</v>
      </c>
      <c r="D665" s="3" t="s">
        <v>42</v>
      </c>
      <c r="E665" s="3" t="s">
        <v>41</v>
      </c>
      <c r="F665" s="3" t="s">
        <v>53</v>
      </c>
      <c r="G665" s="6"/>
    </row>
    <row r="666" spans="1:7" s="3" customFormat="1" ht="10.5" customHeight="1" x14ac:dyDescent="0.15">
      <c r="A666" s="57">
        <v>665</v>
      </c>
      <c r="B666" s="24" t="s">
        <v>667</v>
      </c>
      <c r="C666" s="3" t="s">
        <v>18</v>
      </c>
      <c r="D666" s="3" t="s">
        <v>42</v>
      </c>
      <c r="E666" s="3" t="s">
        <v>41</v>
      </c>
      <c r="F666" s="3" t="s">
        <v>53</v>
      </c>
      <c r="G666" s="6"/>
    </row>
    <row r="667" spans="1:7" s="13" customFormat="1" ht="10.5" customHeight="1" x14ac:dyDescent="0.15">
      <c r="A667" s="57">
        <v>666</v>
      </c>
      <c r="B667" s="17" t="s">
        <v>154</v>
      </c>
      <c r="C667" s="3" t="s">
        <v>18</v>
      </c>
      <c r="D667" s="3" t="s">
        <v>42</v>
      </c>
      <c r="E667" s="3" t="s">
        <v>41</v>
      </c>
      <c r="F667" s="3" t="s">
        <v>53</v>
      </c>
      <c r="G667" s="15"/>
    </row>
    <row r="668" spans="1:7" s="13" customFormat="1" ht="10.5" customHeight="1" x14ac:dyDescent="0.15">
      <c r="A668" s="57">
        <v>667</v>
      </c>
      <c r="B668" s="17" t="s">
        <v>154</v>
      </c>
      <c r="C668" s="3" t="s">
        <v>18</v>
      </c>
      <c r="D668" s="3" t="s">
        <v>42</v>
      </c>
      <c r="E668" s="3" t="s">
        <v>41</v>
      </c>
      <c r="F668" s="3" t="s">
        <v>53</v>
      </c>
      <c r="G668" s="15"/>
    </row>
    <row r="669" spans="1:7" s="3" customFormat="1" ht="10.5" customHeight="1" x14ac:dyDescent="0.15">
      <c r="A669" s="57">
        <v>668</v>
      </c>
      <c r="B669" s="24" t="s">
        <v>667</v>
      </c>
      <c r="C669" s="3" t="s">
        <v>18</v>
      </c>
      <c r="D669" s="3" t="s">
        <v>42</v>
      </c>
      <c r="E669" s="3" t="s">
        <v>41</v>
      </c>
      <c r="F669" s="3" t="s">
        <v>53</v>
      </c>
      <c r="G669" s="6"/>
    </row>
    <row r="670" spans="1:7" s="3" customFormat="1" ht="10.5" customHeight="1" x14ac:dyDescent="0.15">
      <c r="A670" s="57">
        <v>669</v>
      </c>
      <c r="B670" s="24" t="s">
        <v>668</v>
      </c>
      <c r="C670" s="3" t="s">
        <v>18</v>
      </c>
      <c r="D670" s="3" t="s">
        <v>42</v>
      </c>
      <c r="E670" s="3" t="s">
        <v>41</v>
      </c>
      <c r="F670" s="3" t="s">
        <v>53</v>
      </c>
      <c r="G670" s="6"/>
    </row>
    <row r="671" spans="1:7" s="3" customFormat="1" ht="10.5" customHeight="1" x14ac:dyDescent="0.15">
      <c r="A671" s="57">
        <v>670</v>
      </c>
      <c r="B671" s="24" t="s">
        <v>669</v>
      </c>
      <c r="C671" s="3" t="s">
        <v>18</v>
      </c>
      <c r="D671" s="3" t="s">
        <v>42</v>
      </c>
      <c r="E671" s="3" t="s">
        <v>41</v>
      </c>
      <c r="F671" s="3" t="s">
        <v>53</v>
      </c>
      <c r="G671" s="6"/>
    </row>
    <row r="672" spans="1:7" s="3" customFormat="1" ht="10.5" customHeight="1" x14ac:dyDescent="0.15">
      <c r="A672" s="57">
        <v>671</v>
      </c>
      <c r="B672" s="24" t="s">
        <v>670</v>
      </c>
      <c r="C672" s="3" t="s">
        <v>18</v>
      </c>
      <c r="D672" s="3" t="s">
        <v>42</v>
      </c>
      <c r="E672" s="3" t="s">
        <v>41</v>
      </c>
      <c r="F672" s="3" t="s">
        <v>53</v>
      </c>
      <c r="G672" s="6"/>
    </row>
    <row r="673" spans="1:7" s="3" customFormat="1" ht="10.5" customHeight="1" x14ac:dyDescent="0.15">
      <c r="A673" s="57">
        <v>672</v>
      </c>
      <c r="B673" s="24" t="s">
        <v>671</v>
      </c>
      <c r="C673" s="3" t="s">
        <v>18</v>
      </c>
      <c r="D673" s="3" t="s">
        <v>42</v>
      </c>
      <c r="E673" s="3" t="s">
        <v>41</v>
      </c>
      <c r="F673" s="3" t="s">
        <v>53</v>
      </c>
      <c r="G673" s="6"/>
    </row>
    <row r="674" spans="1:7" s="3" customFormat="1" ht="10.5" customHeight="1" x14ac:dyDescent="0.15">
      <c r="A674" s="57">
        <v>673</v>
      </c>
      <c r="B674" s="24" t="s">
        <v>672</v>
      </c>
      <c r="C674" s="3" t="s">
        <v>18</v>
      </c>
      <c r="D674" s="3" t="s">
        <v>42</v>
      </c>
      <c r="E674" s="3" t="s">
        <v>41</v>
      </c>
      <c r="F674" s="3" t="s">
        <v>53</v>
      </c>
      <c r="G674" s="6"/>
    </row>
    <row r="675" spans="1:7" s="3" customFormat="1" ht="10.5" customHeight="1" x14ac:dyDescent="0.15">
      <c r="A675" s="57">
        <v>674</v>
      </c>
      <c r="B675" s="24" t="s">
        <v>673</v>
      </c>
      <c r="C675" s="3" t="s">
        <v>18</v>
      </c>
      <c r="D675" s="3" t="s">
        <v>42</v>
      </c>
      <c r="E675" s="3" t="s">
        <v>41</v>
      </c>
      <c r="F675" s="3" t="s">
        <v>53</v>
      </c>
      <c r="G675" s="6"/>
    </row>
    <row r="676" spans="1:7" s="3" customFormat="1" ht="10.5" customHeight="1" x14ac:dyDescent="0.15">
      <c r="A676" s="57">
        <v>675</v>
      </c>
      <c r="B676" s="24" t="s">
        <v>674</v>
      </c>
      <c r="C676" s="3" t="s">
        <v>18</v>
      </c>
      <c r="D676" s="3" t="s">
        <v>42</v>
      </c>
      <c r="E676" s="3" t="s">
        <v>41</v>
      </c>
      <c r="F676" s="3" t="s">
        <v>53</v>
      </c>
      <c r="G676" s="6"/>
    </row>
    <row r="677" spans="1:7" s="3" customFormat="1" ht="10.5" customHeight="1" x14ac:dyDescent="0.15">
      <c r="A677" s="57">
        <v>676</v>
      </c>
      <c r="B677" s="24" t="s">
        <v>675</v>
      </c>
      <c r="C677" s="3" t="s">
        <v>18</v>
      </c>
      <c r="D677" s="3" t="s">
        <v>42</v>
      </c>
      <c r="E677" s="3" t="s">
        <v>41</v>
      </c>
      <c r="F677" s="3" t="s">
        <v>53</v>
      </c>
      <c r="G677" s="6"/>
    </row>
    <row r="678" spans="1:7" s="3" customFormat="1" ht="10.5" customHeight="1" x14ac:dyDescent="0.15">
      <c r="A678" s="57">
        <v>677</v>
      </c>
      <c r="B678" s="24" t="s">
        <v>676</v>
      </c>
      <c r="C678" s="3" t="s">
        <v>18</v>
      </c>
      <c r="D678" s="3" t="s">
        <v>42</v>
      </c>
      <c r="E678" s="3" t="s">
        <v>41</v>
      </c>
      <c r="F678" s="3" t="s">
        <v>53</v>
      </c>
      <c r="G678" s="6"/>
    </row>
    <row r="679" spans="1:7" s="3" customFormat="1" ht="10.5" customHeight="1" x14ac:dyDescent="0.15">
      <c r="A679" s="57">
        <v>678</v>
      </c>
      <c r="B679" s="24" t="s">
        <v>677</v>
      </c>
      <c r="C679" s="3" t="s">
        <v>18</v>
      </c>
      <c r="D679" s="3" t="s">
        <v>42</v>
      </c>
      <c r="E679" s="3" t="s">
        <v>41</v>
      </c>
      <c r="F679" s="3" t="s">
        <v>53</v>
      </c>
      <c r="G679" s="6"/>
    </row>
    <row r="680" spans="1:7" s="3" customFormat="1" ht="10.5" customHeight="1" x14ac:dyDescent="0.15">
      <c r="A680" s="57">
        <v>679</v>
      </c>
      <c r="B680" s="24" t="s">
        <v>678</v>
      </c>
      <c r="C680" s="3" t="s">
        <v>18</v>
      </c>
      <c r="D680" s="3" t="s">
        <v>42</v>
      </c>
      <c r="E680" s="3" t="s">
        <v>41</v>
      </c>
      <c r="F680" s="3" t="s">
        <v>53</v>
      </c>
      <c r="G680" s="6"/>
    </row>
    <row r="681" spans="1:7" s="3" customFormat="1" ht="10.5" customHeight="1" x14ac:dyDescent="0.15">
      <c r="A681" s="57">
        <v>680</v>
      </c>
      <c r="B681" s="24" t="s">
        <v>679</v>
      </c>
      <c r="C681" s="3" t="s">
        <v>18</v>
      </c>
      <c r="D681" s="3" t="s">
        <v>42</v>
      </c>
      <c r="E681" s="3" t="s">
        <v>41</v>
      </c>
      <c r="F681" s="3" t="s">
        <v>53</v>
      </c>
      <c r="G681" s="6"/>
    </row>
    <row r="682" spans="1:7" ht="10.5" customHeight="1" x14ac:dyDescent="0.15">
      <c r="A682" s="57">
        <v>681</v>
      </c>
      <c r="B682" s="24" t="s">
        <v>680</v>
      </c>
      <c r="C682" s="3" t="s">
        <v>18</v>
      </c>
      <c r="D682" s="3" t="s">
        <v>42</v>
      </c>
      <c r="E682" s="3" t="s">
        <v>41</v>
      </c>
      <c r="F682" s="3" t="s">
        <v>53</v>
      </c>
    </row>
    <row r="683" spans="1:7" s="3" customFormat="1" ht="10.5" customHeight="1" x14ac:dyDescent="0.15">
      <c r="A683" s="57">
        <v>682</v>
      </c>
      <c r="B683" s="24" t="s">
        <v>681</v>
      </c>
      <c r="C683" s="3" t="s">
        <v>18</v>
      </c>
      <c r="D683" s="3" t="s">
        <v>42</v>
      </c>
      <c r="E683" s="3" t="s">
        <v>41</v>
      </c>
      <c r="F683" s="3" t="s">
        <v>53</v>
      </c>
      <c r="G683" s="6"/>
    </row>
    <row r="684" spans="1:7" s="3" customFormat="1" ht="10.5" customHeight="1" x14ac:dyDescent="0.15">
      <c r="A684" s="57">
        <v>683</v>
      </c>
      <c r="B684" s="24" t="s">
        <v>682</v>
      </c>
      <c r="C684" s="3" t="s">
        <v>18</v>
      </c>
      <c r="D684" s="3" t="s">
        <v>42</v>
      </c>
      <c r="E684" s="3" t="s">
        <v>41</v>
      </c>
      <c r="F684" s="3" t="s">
        <v>53</v>
      </c>
      <c r="G684" s="6"/>
    </row>
    <row r="685" spans="1:7" s="3" customFormat="1" ht="10.5" customHeight="1" x14ac:dyDescent="0.15">
      <c r="A685" s="57">
        <v>684</v>
      </c>
      <c r="B685" s="24" t="s">
        <v>683</v>
      </c>
      <c r="C685" s="3" t="s">
        <v>18</v>
      </c>
      <c r="D685" s="3" t="s">
        <v>42</v>
      </c>
      <c r="E685" s="3" t="s">
        <v>41</v>
      </c>
      <c r="F685" s="3" t="s">
        <v>53</v>
      </c>
      <c r="G685" s="6"/>
    </row>
    <row r="686" spans="1:7" s="3" customFormat="1" ht="10.5" customHeight="1" x14ac:dyDescent="0.15">
      <c r="A686" s="57">
        <v>685</v>
      </c>
      <c r="B686" s="24" t="s">
        <v>684</v>
      </c>
      <c r="C686" s="3" t="s">
        <v>18</v>
      </c>
      <c r="D686" s="3" t="s">
        <v>42</v>
      </c>
      <c r="E686" s="3" t="s">
        <v>41</v>
      </c>
      <c r="F686" s="3" t="s">
        <v>53</v>
      </c>
      <c r="G686" s="6"/>
    </row>
    <row r="687" spans="1:7" s="3" customFormat="1" ht="10.5" customHeight="1" x14ac:dyDescent="0.15">
      <c r="A687" s="57">
        <v>686</v>
      </c>
      <c r="B687" s="24" t="s">
        <v>685</v>
      </c>
      <c r="C687" s="3" t="s">
        <v>18</v>
      </c>
      <c r="D687" s="3" t="s">
        <v>42</v>
      </c>
      <c r="E687" s="3" t="s">
        <v>41</v>
      </c>
      <c r="F687" s="3" t="s">
        <v>53</v>
      </c>
      <c r="G687" s="6"/>
    </row>
    <row r="688" spans="1:7" s="3" customFormat="1" ht="10.5" customHeight="1" x14ac:dyDescent="0.15">
      <c r="A688" s="57">
        <v>687</v>
      </c>
      <c r="B688" s="24" t="s">
        <v>686</v>
      </c>
      <c r="C688" s="3" t="s">
        <v>18</v>
      </c>
      <c r="D688" s="3" t="s">
        <v>42</v>
      </c>
      <c r="E688" s="3" t="s">
        <v>41</v>
      </c>
      <c r="F688" s="3" t="s">
        <v>53</v>
      </c>
      <c r="G688" s="6"/>
    </row>
    <row r="689" spans="1:7" s="3" customFormat="1" ht="10.5" customHeight="1" x14ac:dyDescent="0.15">
      <c r="A689" s="57">
        <v>688</v>
      </c>
      <c r="B689" s="24" t="s">
        <v>687</v>
      </c>
      <c r="C689" s="3" t="s">
        <v>18</v>
      </c>
      <c r="D689" s="3" t="s">
        <v>42</v>
      </c>
      <c r="E689" s="3" t="s">
        <v>41</v>
      </c>
      <c r="F689" s="3" t="s">
        <v>53</v>
      </c>
      <c r="G689" s="6"/>
    </row>
    <row r="690" spans="1:7" s="3" customFormat="1" ht="10.5" customHeight="1" x14ac:dyDescent="0.15">
      <c r="A690" s="57">
        <v>689</v>
      </c>
      <c r="B690" s="24" t="s">
        <v>688</v>
      </c>
      <c r="C690" s="3" t="s">
        <v>18</v>
      </c>
      <c r="D690" s="3" t="s">
        <v>42</v>
      </c>
      <c r="E690" s="3" t="s">
        <v>41</v>
      </c>
      <c r="F690" s="3" t="s">
        <v>53</v>
      </c>
      <c r="G690" s="6"/>
    </row>
    <row r="691" spans="1:7" s="3" customFormat="1" ht="10.5" customHeight="1" x14ac:dyDescent="0.15">
      <c r="A691" s="57">
        <v>690</v>
      </c>
      <c r="B691" s="24" t="s">
        <v>689</v>
      </c>
      <c r="C691" s="3" t="s">
        <v>18</v>
      </c>
      <c r="D691" s="3" t="s">
        <v>42</v>
      </c>
      <c r="E691" s="3" t="s">
        <v>41</v>
      </c>
      <c r="F691" s="3" t="s">
        <v>53</v>
      </c>
      <c r="G691" s="6"/>
    </row>
    <row r="692" spans="1:7" s="3" customFormat="1" ht="10.5" customHeight="1" x14ac:dyDescent="0.15">
      <c r="A692" s="57">
        <v>691</v>
      </c>
      <c r="B692" s="24" t="s">
        <v>690</v>
      </c>
      <c r="C692" s="3" t="s">
        <v>18</v>
      </c>
      <c r="D692" s="3" t="s">
        <v>42</v>
      </c>
      <c r="E692" s="3" t="s">
        <v>41</v>
      </c>
      <c r="F692" s="3" t="s">
        <v>53</v>
      </c>
      <c r="G692" s="6"/>
    </row>
    <row r="693" spans="1:7" s="3" customFormat="1" ht="10.5" customHeight="1" x14ac:dyDescent="0.15">
      <c r="A693" s="57">
        <v>692</v>
      </c>
      <c r="B693" s="24" t="s">
        <v>691</v>
      </c>
      <c r="C693" s="3" t="s">
        <v>18</v>
      </c>
      <c r="D693" s="3" t="s">
        <v>42</v>
      </c>
      <c r="E693" s="3" t="s">
        <v>41</v>
      </c>
      <c r="F693" s="3" t="s">
        <v>53</v>
      </c>
      <c r="G693" s="6"/>
    </row>
    <row r="694" spans="1:7" s="3" customFormat="1" ht="10.5" customHeight="1" x14ac:dyDescent="0.15">
      <c r="A694" s="57">
        <v>693</v>
      </c>
      <c r="B694" s="24" t="s">
        <v>692</v>
      </c>
      <c r="C694" s="3" t="s">
        <v>18</v>
      </c>
      <c r="D694" s="3" t="s">
        <v>42</v>
      </c>
      <c r="E694" s="3" t="s">
        <v>41</v>
      </c>
      <c r="F694" s="3" t="s">
        <v>53</v>
      </c>
      <c r="G694" s="6"/>
    </row>
    <row r="695" spans="1:7" s="3" customFormat="1" ht="10.5" customHeight="1" x14ac:dyDescent="0.15">
      <c r="A695" s="57">
        <v>694</v>
      </c>
      <c r="B695" s="24" t="s">
        <v>693</v>
      </c>
      <c r="C695" s="3" t="s">
        <v>18</v>
      </c>
      <c r="D695" s="3" t="s">
        <v>42</v>
      </c>
      <c r="E695" s="3" t="s">
        <v>41</v>
      </c>
      <c r="F695" s="3" t="s">
        <v>53</v>
      </c>
      <c r="G695" s="6"/>
    </row>
    <row r="696" spans="1:7" s="3" customFormat="1" ht="10.5" customHeight="1" x14ac:dyDescent="0.15">
      <c r="A696" s="57">
        <v>695</v>
      </c>
      <c r="B696" s="24" t="s">
        <v>694</v>
      </c>
      <c r="C696" s="3" t="s">
        <v>18</v>
      </c>
      <c r="D696" s="3" t="s">
        <v>42</v>
      </c>
      <c r="E696" s="3" t="s">
        <v>41</v>
      </c>
      <c r="F696" s="3" t="s">
        <v>53</v>
      </c>
      <c r="G696" s="6"/>
    </row>
    <row r="697" spans="1:7" s="3" customFormat="1" ht="10.5" customHeight="1" x14ac:dyDescent="0.15">
      <c r="A697" s="57">
        <v>696</v>
      </c>
      <c r="B697" s="24" t="s">
        <v>695</v>
      </c>
      <c r="C697" s="3" t="s">
        <v>18</v>
      </c>
      <c r="D697" s="3" t="s">
        <v>42</v>
      </c>
      <c r="E697" s="3" t="s">
        <v>41</v>
      </c>
      <c r="F697" s="3" t="s">
        <v>53</v>
      </c>
      <c r="G697" s="6"/>
    </row>
    <row r="698" spans="1:7" s="3" customFormat="1" ht="10.5" customHeight="1" x14ac:dyDescent="0.15">
      <c r="A698" s="57">
        <v>697</v>
      </c>
      <c r="B698" s="24" t="s">
        <v>696</v>
      </c>
      <c r="C698" s="3" t="s">
        <v>18</v>
      </c>
      <c r="D698" s="3" t="s">
        <v>42</v>
      </c>
      <c r="E698" s="3" t="s">
        <v>41</v>
      </c>
      <c r="F698" s="3" t="s">
        <v>53</v>
      </c>
      <c r="G698" s="6"/>
    </row>
    <row r="699" spans="1:7" s="3" customFormat="1" ht="10.5" customHeight="1" x14ac:dyDescent="0.15">
      <c r="A699" s="57">
        <v>698</v>
      </c>
      <c r="B699" s="24" t="s">
        <v>697</v>
      </c>
      <c r="C699" s="3" t="s">
        <v>18</v>
      </c>
      <c r="D699" s="3" t="s">
        <v>42</v>
      </c>
      <c r="E699" s="3" t="s">
        <v>41</v>
      </c>
      <c r="F699" s="3" t="s">
        <v>53</v>
      </c>
      <c r="G699" s="6"/>
    </row>
    <row r="700" spans="1:7" s="3" customFormat="1" ht="10.5" customHeight="1" x14ac:dyDescent="0.15">
      <c r="A700" s="57">
        <v>699</v>
      </c>
      <c r="B700" s="24" t="s">
        <v>698</v>
      </c>
      <c r="C700" s="3" t="s">
        <v>18</v>
      </c>
      <c r="D700" s="3" t="s">
        <v>42</v>
      </c>
      <c r="E700" s="3" t="s">
        <v>41</v>
      </c>
      <c r="F700" s="3" t="s">
        <v>53</v>
      </c>
      <c r="G700" s="6"/>
    </row>
    <row r="701" spans="1:7" s="3" customFormat="1" ht="10.5" customHeight="1" x14ac:dyDescent="0.15">
      <c r="A701" s="57">
        <v>700</v>
      </c>
      <c r="B701" s="24" t="s">
        <v>699</v>
      </c>
      <c r="C701" s="3" t="s">
        <v>18</v>
      </c>
      <c r="D701" s="3" t="s">
        <v>42</v>
      </c>
      <c r="E701" s="3" t="s">
        <v>41</v>
      </c>
      <c r="F701" s="3" t="s">
        <v>53</v>
      </c>
      <c r="G701" s="6"/>
    </row>
    <row r="702" spans="1:7" s="3" customFormat="1" ht="10.5" customHeight="1" x14ac:dyDescent="0.15">
      <c r="A702" s="57">
        <v>701</v>
      </c>
      <c r="B702" s="24" t="s">
        <v>700</v>
      </c>
      <c r="C702" s="3" t="s">
        <v>18</v>
      </c>
      <c r="D702" s="3" t="s">
        <v>42</v>
      </c>
      <c r="E702" s="3" t="s">
        <v>41</v>
      </c>
      <c r="F702" s="3" t="s">
        <v>53</v>
      </c>
      <c r="G702" s="6"/>
    </row>
    <row r="703" spans="1:7" s="3" customFormat="1" ht="10.5" customHeight="1" x14ac:dyDescent="0.15">
      <c r="A703" s="57">
        <v>702</v>
      </c>
      <c r="B703" s="24" t="s">
        <v>701</v>
      </c>
      <c r="C703" s="3" t="s">
        <v>18</v>
      </c>
      <c r="D703" s="3" t="s">
        <v>42</v>
      </c>
      <c r="E703" s="3" t="s">
        <v>41</v>
      </c>
      <c r="F703" s="3" t="s">
        <v>53</v>
      </c>
      <c r="G703" s="6"/>
    </row>
    <row r="704" spans="1:7" s="3" customFormat="1" ht="10.5" customHeight="1" x14ac:dyDescent="0.15">
      <c r="A704" s="57">
        <v>703</v>
      </c>
      <c r="B704" s="24" t="s">
        <v>702</v>
      </c>
      <c r="C704" s="3" t="s">
        <v>18</v>
      </c>
      <c r="D704" s="3" t="s">
        <v>42</v>
      </c>
      <c r="E704" s="3" t="s">
        <v>41</v>
      </c>
      <c r="F704" s="3" t="s">
        <v>53</v>
      </c>
      <c r="G704" s="6"/>
    </row>
    <row r="705" spans="1:7" s="3" customFormat="1" ht="10.5" customHeight="1" x14ac:dyDescent="0.15">
      <c r="A705" s="57">
        <v>704</v>
      </c>
      <c r="B705" s="24" t="s">
        <v>703</v>
      </c>
      <c r="C705" s="3" t="s">
        <v>18</v>
      </c>
      <c r="D705" s="3" t="s">
        <v>42</v>
      </c>
      <c r="E705" s="3" t="s">
        <v>41</v>
      </c>
      <c r="F705" s="3" t="s">
        <v>53</v>
      </c>
      <c r="G705" s="6"/>
    </row>
    <row r="706" spans="1:7" s="3" customFormat="1" ht="10.5" customHeight="1" x14ac:dyDescent="0.15">
      <c r="A706" s="57">
        <v>705</v>
      </c>
      <c r="B706" s="24" t="s">
        <v>704</v>
      </c>
      <c r="C706" s="3" t="s">
        <v>18</v>
      </c>
      <c r="D706" s="3" t="s">
        <v>42</v>
      </c>
      <c r="E706" s="3" t="s">
        <v>41</v>
      </c>
      <c r="F706" s="3" t="s">
        <v>53</v>
      </c>
      <c r="G706" s="6"/>
    </row>
    <row r="707" spans="1:7" s="3" customFormat="1" ht="10.5" customHeight="1" x14ac:dyDescent="0.15">
      <c r="A707" s="57">
        <v>706</v>
      </c>
      <c r="B707" s="24" t="s">
        <v>705</v>
      </c>
      <c r="C707" s="3" t="s">
        <v>18</v>
      </c>
      <c r="D707" s="3" t="s">
        <v>42</v>
      </c>
      <c r="E707" s="3" t="s">
        <v>41</v>
      </c>
      <c r="F707" s="3" t="s">
        <v>53</v>
      </c>
      <c r="G707" s="6"/>
    </row>
    <row r="708" spans="1:7" ht="10.5" customHeight="1" x14ac:dyDescent="0.15">
      <c r="A708" s="57">
        <v>707</v>
      </c>
      <c r="B708" s="24" t="s">
        <v>706</v>
      </c>
      <c r="C708" s="3" t="s">
        <v>18</v>
      </c>
      <c r="D708" s="3" t="s">
        <v>42</v>
      </c>
      <c r="E708" s="3" t="s">
        <v>41</v>
      </c>
      <c r="F708" s="3" t="s">
        <v>53</v>
      </c>
    </row>
    <row r="709" spans="1:7" ht="10.5" customHeight="1" x14ac:dyDescent="0.15">
      <c r="A709" s="57">
        <v>708</v>
      </c>
      <c r="B709" s="24" t="s">
        <v>707</v>
      </c>
      <c r="C709" s="3" t="s">
        <v>18</v>
      </c>
      <c r="D709" s="3" t="s">
        <v>42</v>
      </c>
      <c r="E709" s="3" t="s">
        <v>41</v>
      </c>
      <c r="F709" s="3" t="s">
        <v>53</v>
      </c>
    </row>
    <row r="710" spans="1:7" ht="10.5" customHeight="1" x14ac:dyDescent="0.15">
      <c r="A710" s="57">
        <v>709</v>
      </c>
      <c r="B710" s="24" t="s">
        <v>708</v>
      </c>
      <c r="C710" s="3" t="s">
        <v>18</v>
      </c>
      <c r="D710" s="3" t="s">
        <v>42</v>
      </c>
      <c r="E710" s="3" t="s">
        <v>41</v>
      </c>
      <c r="F710" s="3" t="s">
        <v>53</v>
      </c>
    </row>
    <row r="711" spans="1:7" s="3" customFormat="1" ht="10.5" customHeight="1" x14ac:dyDescent="0.15">
      <c r="A711" s="57">
        <v>710</v>
      </c>
      <c r="B711" s="24" t="s">
        <v>709</v>
      </c>
      <c r="C711" s="3" t="s">
        <v>18</v>
      </c>
      <c r="D711" s="3" t="s">
        <v>42</v>
      </c>
      <c r="E711" s="3" t="s">
        <v>41</v>
      </c>
      <c r="F711" s="3" t="s">
        <v>53</v>
      </c>
      <c r="G711" s="6"/>
    </row>
    <row r="712" spans="1:7" s="3" customFormat="1" ht="10.5" customHeight="1" x14ac:dyDescent="0.15">
      <c r="A712" s="57">
        <v>711</v>
      </c>
      <c r="B712" s="24" t="s">
        <v>710</v>
      </c>
      <c r="C712" s="3" t="s">
        <v>18</v>
      </c>
      <c r="D712" s="3" t="s">
        <v>42</v>
      </c>
      <c r="E712" s="3" t="s">
        <v>41</v>
      </c>
      <c r="F712" s="3" t="s">
        <v>53</v>
      </c>
      <c r="G712" s="6"/>
    </row>
    <row r="713" spans="1:7" s="3" customFormat="1" ht="10.5" customHeight="1" x14ac:dyDescent="0.15">
      <c r="A713" s="57">
        <v>712</v>
      </c>
      <c r="B713" s="24" t="s">
        <v>711</v>
      </c>
      <c r="C713" s="3" t="s">
        <v>18</v>
      </c>
      <c r="D713" s="3" t="s">
        <v>42</v>
      </c>
      <c r="E713" s="3" t="s">
        <v>41</v>
      </c>
      <c r="F713" s="3" t="s">
        <v>53</v>
      </c>
      <c r="G713" s="6"/>
    </row>
    <row r="714" spans="1:7" s="3" customFormat="1" ht="10.5" customHeight="1" x14ac:dyDescent="0.15">
      <c r="A714" s="57">
        <v>713</v>
      </c>
      <c r="B714" s="24" t="s">
        <v>712</v>
      </c>
      <c r="C714" s="3" t="s">
        <v>18</v>
      </c>
      <c r="D714" s="3" t="s">
        <v>42</v>
      </c>
      <c r="E714" s="3" t="s">
        <v>41</v>
      </c>
      <c r="F714" s="3" t="s">
        <v>53</v>
      </c>
      <c r="G714" s="6"/>
    </row>
    <row r="715" spans="1:7" s="3" customFormat="1" ht="10.5" customHeight="1" x14ac:dyDescent="0.15">
      <c r="A715" s="57">
        <v>714</v>
      </c>
      <c r="B715" s="24" t="s">
        <v>713</v>
      </c>
      <c r="C715" s="3" t="s">
        <v>18</v>
      </c>
      <c r="D715" s="3" t="s">
        <v>42</v>
      </c>
      <c r="E715" s="3" t="s">
        <v>41</v>
      </c>
      <c r="F715" s="3" t="s">
        <v>53</v>
      </c>
      <c r="G715" s="6"/>
    </row>
    <row r="716" spans="1:7" s="3" customFormat="1" ht="10.5" customHeight="1" x14ac:dyDescent="0.15">
      <c r="A716" s="57">
        <v>715</v>
      </c>
      <c r="B716" s="24" t="s">
        <v>714</v>
      </c>
      <c r="C716" s="3" t="s">
        <v>18</v>
      </c>
      <c r="D716" s="3" t="s">
        <v>42</v>
      </c>
      <c r="E716" s="3" t="s">
        <v>41</v>
      </c>
      <c r="F716" s="3" t="s">
        <v>53</v>
      </c>
      <c r="G716" s="6"/>
    </row>
    <row r="717" spans="1:7" s="3" customFormat="1" ht="10.5" customHeight="1" x14ac:dyDescent="0.15">
      <c r="A717" s="57">
        <v>716</v>
      </c>
      <c r="B717" s="24" t="s">
        <v>715</v>
      </c>
      <c r="C717" s="3" t="s">
        <v>18</v>
      </c>
      <c r="D717" s="3" t="s">
        <v>42</v>
      </c>
      <c r="E717" s="3" t="s">
        <v>41</v>
      </c>
      <c r="F717" s="3" t="s">
        <v>53</v>
      </c>
      <c r="G717" s="6"/>
    </row>
    <row r="718" spans="1:7" s="3" customFormat="1" ht="10.5" customHeight="1" x14ac:dyDescent="0.15">
      <c r="A718" s="57">
        <v>717</v>
      </c>
      <c r="B718" s="24" t="s">
        <v>716</v>
      </c>
      <c r="C718" s="3" t="s">
        <v>18</v>
      </c>
      <c r="D718" s="3" t="s">
        <v>42</v>
      </c>
      <c r="E718" s="3" t="s">
        <v>41</v>
      </c>
      <c r="F718" s="3" t="s">
        <v>53</v>
      </c>
      <c r="G718" s="6"/>
    </row>
    <row r="719" spans="1:7" s="3" customFormat="1" ht="10.5" customHeight="1" x14ac:dyDescent="0.15">
      <c r="A719" s="57">
        <v>718</v>
      </c>
      <c r="B719" s="24" t="s">
        <v>717</v>
      </c>
      <c r="C719" s="3" t="s">
        <v>18</v>
      </c>
      <c r="D719" s="3" t="s">
        <v>42</v>
      </c>
      <c r="E719" s="3" t="s">
        <v>41</v>
      </c>
      <c r="F719" s="3" t="s">
        <v>53</v>
      </c>
      <c r="G719" s="6"/>
    </row>
    <row r="720" spans="1:7" s="3" customFormat="1" ht="10.5" customHeight="1" x14ac:dyDescent="0.15">
      <c r="A720" s="57">
        <v>719</v>
      </c>
      <c r="B720" s="24" t="s">
        <v>718</v>
      </c>
      <c r="C720" s="3" t="s">
        <v>18</v>
      </c>
      <c r="D720" s="3" t="s">
        <v>42</v>
      </c>
      <c r="E720" s="3" t="s">
        <v>41</v>
      </c>
      <c r="F720" s="3" t="s">
        <v>53</v>
      </c>
      <c r="G720" s="6"/>
    </row>
    <row r="721" spans="1:7" s="3" customFormat="1" ht="10.5" customHeight="1" x14ac:dyDescent="0.15">
      <c r="A721" s="57">
        <v>720</v>
      </c>
      <c r="B721" s="24" t="s">
        <v>719</v>
      </c>
      <c r="C721" s="3" t="s">
        <v>18</v>
      </c>
      <c r="D721" s="3" t="s">
        <v>42</v>
      </c>
      <c r="E721" s="3" t="s">
        <v>41</v>
      </c>
      <c r="F721" s="3" t="s">
        <v>53</v>
      </c>
      <c r="G721" s="6"/>
    </row>
    <row r="722" spans="1:7" s="3" customFormat="1" ht="10.5" customHeight="1" x14ac:dyDescent="0.15">
      <c r="A722" s="57">
        <v>721</v>
      </c>
      <c r="B722" s="24" t="s">
        <v>720</v>
      </c>
      <c r="C722" s="3" t="s">
        <v>18</v>
      </c>
      <c r="D722" s="3" t="s">
        <v>42</v>
      </c>
      <c r="E722" s="3" t="s">
        <v>41</v>
      </c>
      <c r="F722" s="3" t="s">
        <v>53</v>
      </c>
      <c r="G722" s="6"/>
    </row>
    <row r="723" spans="1:7" s="3" customFormat="1" ht="10.5" customHeight="1" x14ac:dyDescent="0.15">
      <c r="A723" s="57">
        <v>722</v>
      </c>
      <c r="B723" s="24" t="s">
        <v>721</v>
      </c>
      <c r="C723" s="3" t="s">
        <v>18</v>
      </c>
      <c r="D723" s="3" t="s">
        <v>42</v>
      </c>
      <c r="E723" s="3" t="s">
        <v>41</v>
      </c>
      <c r="F723" s="3" t="s">
        <v>53</v>
      </c>
      <c r="G723" s="6"/>
    </row>
    <row r="724" spans="1:7" s="3" customFormat="1" ht="10.5" customHeight="1" x14ac:dyDescent="0.15">
      <c r="A724" s="57">
        <v>723</v>
      </c>
      <c r="B724" s="24" t="s">
        <v>722</v>
      </c>
      <c r="C724" s="3" t="s">
        <v>18</v>
      </c>
      <c r="D724" s="3" t="s">
        <v>42</v>
      </c>
      <c r="E724" s="3" t="s">
        <v>41</v>
      </c>
      <c r="F724" s="3" t="s">
        <v>53</v>
      </c>
      <c r="G724" s="6"/>
    </row>
    <row r="725" spans="1:7" s="3" customFormat="1" ht="10.5" customHeight="1" x14ac:dyDescent="0.15">
      <c r="A725" s="57">
        <v>724</v>
      </c>
      <c r="B725" s="24" t="s">
        <v>723</v>
      </c>
      <c r="C725" s="3" t="s">
        <v>18</v>
      </c>
      <c r="D725" s="3" t="s">
        <v>42</v>
      </c>
      <c r="E725" s="3" t="s">
        <v>41</v>
      </c>
      <c r="F725" s="3" t="s">
        <v>53</v>
      </c>
      <c r="G725" s="6"/>
    </row>
    <row r="726" spans="1:7" s="3" customFormat="1" ht="10.5" customHeight="1" x14ac:dyDescent="0.15">
      <c r="A726" s="57">
        <v>725</v>
      </c>
      <c r="B726" s="24" t="s">
        <v>724</v>
      </c>
      <c r="C726" s="3" t="s">
        <v>18</v>
      </c>
      <c r="D726" s="3" t="s">
        <v>42</v>
      </c>
      <c r="E726" s="3" t="s">
        <v>41</v>
      </c>
      <c r="F726" s="3" t="s">
        <v>53</v>
      </c>
      <c r="G726" s="6"/>
    </row>
    <row r="727" spans="1:7" s="3" customFormat="1" ht="10.5" customHeight="1" x14ac:dyDescent="0.15">
      <c r="A727" s="57">
        <v>726</v>
      </c>
      <c r="B727" s="24" t="s">
        <v>725</v>
      </c>
      <c r="C727" s="3" t="s">
        <v>18</v>
      </c>
      <c r="D727" s="3" t="s">
        <v>42</v>
      </c>
      <c r="E727" s="3" t="s">
        <v>41</v>
      </c>
      <c r="F727" s="3" t="s">
        <v>53</v>
      </c>
      <c r="G727" s="6"/>
    </row>
    <row r="728" spans="1:7" s="3" customFormat="1" ht="10.5" customHeight="1" x14ac:dyDescent="0.15">
      <c r="A728" s="57">
        <v>727</v>
      </c>
      <c r="B728" s="24" t="s">
        <v>726</v>
      </c>
      <c r="C728" s="3" t="s">
        <v>18</v>
      </c>
      <c r="D728" s="3" t="s">
        <v>42</v>
      </c>
      <c r="E728" s="3" t="s">
        <v>41</v>
      </c>
      <c r="F728" s="3" t="s">
        <v>53</v>
      </c>
      <c r="G728" s="6"/>
    </row>
    <row r="729" spans="1:7" ht="10.5" customHeight="1" x14ac:dyDescent="0.15">
      <c r="A729" s="57">
        <v>728</v>
      </c>
      <c r="B729" s="24" t="s">
        <v>727</v>
      </c>
      <c r="C729" s="3" t="s">
        <v>18</v>
      </c>
      <c r="D729" s="3" t="s">
        <v>42</v>
      </c>
      <c r="E729" s="3" t="s">
        <v>41</v>
      </c>
      <c r="F729" s="3" t="s">
        <v>53</v>
      </c>
    </row>
    <row r="730" spans="1:7" ht="10.5" customHeight="1" x14ac:dyDescent="0.15">
      <c r="A730" s="57">
        <v>729</v>
      </c>
      <c r="B730" s="24" t="s">
        <v>728</v>
      </c>
      <c r="C730" s="3" t="s">
        <v>18</v>
      </c>
      <c r="D730" s="3" t="s">
        <v>42</v>
      </c>
      <c r="E730" s="3" t="s">
        <v>41</v>
      </c>
      <c r="F730" s="3" t="s">
        <v>53</v>
      </c>
    </row>
    <row r="731" spans="1:7" s="3" customFormat="1" ht="10.5" customHeight="1" x14ac:dyDescent="0.15">
      <c r="A731" s="57">
        <v>730</v>
      </c>
      <c r="B731" s="24" t="s">
        <v>729</v>
      </c>
      <c r="C731" s="3" t="s">
        <v>18</v>
      </c>
      <c r="D731" s="3" t="s">
        <v>42</v>
      </c>
      <c r="E731" s="3" t="s">
        <v>41</v>
      </c>
      <c r="F731" s="3" t="s">
        <v>53</v>
      </c>
      <c r="G731" s="6"/>
    </row>
    <row r="732" spans="1:7" s="3" customFormat="1" ht="10.5" customHeight="1" x14ac:dyDescent="0.15">
      <c r="A732" s="57">
        <v>731</v>
      </c>
      <c r="B732" s="24" t="s">
        <v>730</v>
      </c>
      <c r="C732" s="3" t="s">
        <v>18</v>
      </c>
      <c r="D732" s="3" t="s">
        <v>42</v>
      </c>
      <c r="E732" s="3" t="s">
        <v>41</v>
      </c>
      <c r="F732" s="3" t="s">
        <v>53</v>
      </c>
      <c r="G732" s="6"/>
    </row>
    <row r="733" spans="1:7" s="3" customFormat="1" ht="10.5" customHeight="1" x14ac:dyDescent="0.15">
      <c r="A733" s="57">
        <v>732</v>
      </c>
      <c r="B733" s="24" t="s">
        <v>731</v>
      </c>
      <c r="C733" s="3" t="s">
        <v>18</v>
      </c>
      <c r="D733" s="3" t="s">
        <v>42</v>
      </c>
      <c r="E733" s="3" t="s">
        <v>41</v>
      </c>
      <c r="F733" s="3" t="s">
        <v>53</v>
      </c>
      <c r="G733" s="6"/>
    </row>
    <row r="734" spans="1:7" s="3" customFormat="1" ht="10.5" customHeight="1" x14ac:dyDescent="0.15">
      <c r="A734" s="57">
        <v>733</v>
      </c>
      <c r="B734" s="24" t="s">
        <v>732</v>
      </c>
      <c r="C734" s="3" t="s">
        <v>18</v>
      </c>
      <c r="D734" s="3" t="s">
        <v>42</v>
      </c>
      <c r="E734" s="3" t="s">
        <v>41</v>
      </c>
      <c r="F734" s="3" t="s">
        <v>53</v>
      </c>
      <c r="G734" s="6"/>
    </row>
    <row r="735" spans="1:7" s="3" customFormat="1" ht="10.5" customHeight="1" x14ac:dyDescent="0.15">
      <c r="A735" s="57">
        <v>734</v>
      </c>
      <c r="B735" s="24" t="s">
        <v>733</v>
      </c>
      <c r="C735" s="3" t="s">
        <v>18</v>
      </c>
      <c r="D735" s="3" t="s">
        <v>42</v>
      </c>
      <c r="E735" s="3" t="s">
        <v>41</v>
      </c>
      <c r="F735" s="3" t="s">
        <v>53</v>
      </c>
      <c r="G735" s="6"/>
    </row>
    <row r="736" spans="1:7" s="13" customFormat="1" ht="10.5" customHeight="1" x14ac:dyDescent="0.15">
      <c r="A736" s="57">
        <v>735</v>
      </c>
      <c r="B736" s="16" t="s">
        <v>154</v>
      </c>
      <c r="C736" s="3" t="s">
        <v>18</v>
      </c>
      <c r="D736" s="3" t="s">
        <v>42</v>
      </c>
      <c r="E736" s="3" t="s">
        <v>41</v>
      </c>
      <c r="F736" s="3"/>
      <c r="G736" s="15"/>
    </row>
    <row r="737" spans="1:7" s="13" customFormat="1" ht="10.5" customHeight="1" x14ac:dyDescent="0.15">
      <c r="A737" s="57">
        <v>736</v>
      </c>
      <c r="B737" s="16" t="s">
        <v>154</v>
      </c>
      <c r="C737" s="3" t="s">
        <v>18</v>
      </c>
      <c r="D737" s="3" t="s">
        <v>42</v>
      </c>
      <c r="E737" s="3" t="s">
        <v>41</v>
      </c>
      <c r="F737" s="3"/>
      <c r="G737" s="15"/>
    </row>
    <row r="738" spans="1:7" s="3" customFormat="1" ht="10.5" customHeight="1" x14ac:dyDescent="0.15">
      <c r="A738" s="57">
        <v>737</v>
      </c>
      <c r="B738" s="24" t="s">
        <v>733</v>
      </c>
      <c r="C738" s="3" t="s">
        <v>18</v>
      </c>
      <c r="D738" s="3" t="s">
        <v>42</v>
      </c>
      <c r="E738" s="3" t="s">
        <v>41</v>
      </c>
      <c r="F738" s="3" t="s">
        <v>53</v>
      </c>
      <c r="G738" s="6"/>
    </row>
    <row r="739" spans="1:7" s="3" customFormat="1" ht="10.5" customHeight="1" x14ac:dyDescent="0.15">
      <c r="A739" s="57">
        <v>738</v>
      </c>
      <c r="B739" s="24" t="s">
        <v>734</v>
      </c>
      <c r="C739" s="3" t="s">
        <v>18</v>
      </c>
      <c r="D739" s="3" t="s">
        <v>42</v>
      </c>
      <c r="E739" s="3" t="s">
        <v>41</v>
      </c>
      <c r="F739" s="3" t="s">
        <v>53</v>
      </c>
      <c r="G739" s="6"/>
    </row>
    <row r="740" spans="1:7" s="3" customFormat="1" ht="10.5" customHeight="1" x14ac:dyDescent="0.15">
      <c r="A740" s="57">
        <v>739</v>
      </c>
      <c r="B740" s="24" t="s">
        <v>735</v>
      </c>
      <c r="C740" s="3" t="s">
        <v>18</v>
      </c>
      <c r="D740" s="3" t="s">
        <v>42</v>
      </c>
      <c r="E740" s="3" t="s">
        <v>41</v>
      </c>
      <c r="F740" s="3" t="s">
        <v>53</v>
      </c>
      <c r="G740" s="6"/>
    </row>
    <row r="741" spans="1:7" s="3" customFormat="1" ht="10.5" customHeight="1" x14ac:dyDescent="0.15">
      <c r="A741" s="57">
        <v>740</v>
      </c>
      <c r="B741" s="24" t="s">
        <v>736</v>
      </c>
      <c r="C741" s="3" t="s">
        <v>18</v>
      </c>
      <c r="D741" s="3" t="s">
        <v>42</v>
      </c>
      <c r="E741" s="3" t="s">
        <v>41</v>
      </c>
      <c r="F741" s="3" t="s">
        <v>53</v>
      </c>
      <c r="G741" s="6"/>
    </row>
    <row r="742" spans="1:7" s="3" customFormat="1" ht="10.5" customHeight="1" x14ac:dyDescent="0.15">
      <c r="A742" s="57">
        <v>741</v>
      </c>
      <c r="B742" s="24" t="s">
        <v>737</v>
      </c>
      <c r="C742" s="3" t="s">
        <v>18</v>
      </c>
      <c r="D742" s="3" t="s">
        <v>42</v>
      </c>
      <c r="E742" s="3" t="s">
        <v>41</v>
      </c>
      <c r="F742" s="3" t="s">
        <v>53</v>
      </c>
      <c r="G742" s="6"/>
    </row>
    <row r="743" spans="1:7" s="3" customFormat="1" ht="10.5" customHeight="1" x14ac:dyDescent="0.15">
      <c r="A743" s="57">
        <v>742</v>
      </c>
      <c r="B743" s="24" t="s">
        <v>738</v>
      </c>
      <c r="C743" s="3" t="s">
        <v>18</v>
      </c>
      <c r="D743" s="3" t="s">
        <v>42</v>
      </c>
      <c r="E743" s="3" t="s">
        <v>41</v>
      </c>
      <c r="F743" s="3" t="s">
        <v>53</v>
      </c>
      <c r="G743" s="6"/>
    </row>
    <row r="744" spans="1:7" s="3" customFormat="1" ht="10.5" customHeight="1" x14ac:dyDescent="0.15">
      <c r="A744" s="57">
        <v>743</v>
      </c>
      <c r="B744" s="24" t="s">
        <v>739</v>
      </c>
      <c r="C744" s="3" t="s">
        <v>18</v>
      </c>
      <c r="D744" s="3" t="s">
        <v>42</v>
      </c>
      <c r="E744" s="3" t="s">
        <v>41</v>
      </c>
      <c r="F744" s="3" t="s">
        <v>53</v>
      </c>
      <c r="G744" s="6"/>
    </row>
    <row r="745" spans="1:7" s="3" customFormat="1" ht="10.5" customHeight="1" x14ac:dyDescent="0.15">
      <c r="A745" s="57">
        <v>744</v>
      </c>
      <c r="B745" s="24" t="s">
        <v>740</v>
      </c>
      <c r="C745" s="3" t="s">
        <v>18</v>
      </c>
      <c r="D745" s="3" t="s">
        <v>42</v>
      </c>
      <c r="E745" s="3" t="s">
        <v>41</v>
      </c>
      <c r="F745" s="3" t="s">
        <v>53</v>
      </c>
      <c r="G745" s="6"/>
    </row>
    <row r="746" spans="1:7" s="3" customFormat="1" ht="10.5" customHeight="1" x14ac:dyDescent="0.15">
      <c r="A746" s="57">
        <v>745</v>
      </c>
      <c r="B746" s="24" t="s">
        <v>741</v>
      </c>
      <c r="C746" s="3" t="s">
        <v>18</v>
      </c>
      <c r="D746" s="3" t="s">
        <v>42</v>
      </c>
      <c r="E746" s="3" t="s">
        <v>41</v>
      </c>
      <c r="F746" s="3" t="s">
        <v>53</v>
      </c>
      <c r="G746" s="6"/>
    </row>
    <row r="747" spans="1:7" s="3" customFormat="1" ht="10.5" customHeight="1" x14ac:dyDescent="0.15">
      <c r="A747" s="57">
        <v>746</v>
      </c>
      <c r="B747" s="24" t="s">
        <v>742</v>
      </c>
      <c r="C747" s="3" t="s">
        <v>18</v>
      </c>
      <c r="D747" s="3" t="s">
        <v>42</v>
      </c>
      <c r="E747" s="3" t="s">
        <v>41</v>
      </c>
      <c r="F747" s="3" t="s">
        <v>53</v>
      </c>
      <c r="G747" s="6"/>
    </row>
    <row r="748" spans="1:7" s="3" customFormat="1" ht="10.5" customHeight="1" x14ac:dyDescent="0.15">
      <c r="A748" s="57">
        <v>747</v>
      </c>
      <c r="B748" s="24" t="s">
        <v>743</v>
      </c>
      <c r="C748" s="3" t="s">
        <v>18</v>
      </c>
      <c r="D748" s="3" t="s">
        <v>42</v>
      </c>
      <c r="E748" s="3" t="s">
        <v>41</v>
      </c>
      <c r="F748" s="3" t="s">
        <v>53</v>
      </c>
      <c r="G748" s="6"/>
    </row>
    <row r="749" spans="1:7" s="3" customFormat="1" ht="10.5" customHeight="1" x14ac:dyDescent="0.15">
      <c r="A749" s="57">
        <v>748</v>
      </c>
      <c r="B749" s="24" t="s">
        <v>744</v>
      </c>
      <c r="C749" s="3" t="s">
        <v>18</v>
      </c>
      <c r="D749" s="3" t="s">
        <v>42</v>
      </c>
      <c r="E749" s="3" t="s">
        <v>41</v>
      </c>
      <c r="F749" s="3" t="s">
        <v>53</v>
      </c>
      <c r="G749" s="6"/>
    </row>
    <row r="750" spans="1:7" s="3" customFormat="1" ht="10.5" customHeight="1" x14ac:dyDescent="0.15">
      <c r="A750" s="57">
        <v>749</v>
      </c>
      <c r="B750" s="24" t="s">
        <v>745</v>
      </c>
      <c r="C750" s="3" t="s">
        <v>18</v>
      </c>
      <c r="D750" s="3" t="s">
        <v>42</v>
      </c>
      <c r="E750" s="3" t="s">
        <v>41</v>
      </c>
      <c r="F750" s="3" t="s">
        <v>53</v>
      </c>
      <c r="G750" s="6"/>
    </row>
    <row r="751" spans="1:7" s="3" customFormat="1" ht="10.5" customHeight="1" x14ac:dyDescent="0.15">
      <c r="A751" s="57">
        <v>750</v>
      </c>
      <c r="B751" s="24" t="s">
        <v>746</v>
      </c>
      <c r="C751" s="3" t="s">
        <v>18</v>
      </c>
      <c r="D751" s="3" t="s">
        <v>42</v>
      </c>
      <c r="E751" s="3" t="s">
        <v>41</v>
      </c>
      <c r="F751" s="3" t="s">
        <v>53</v>
      </c>
      <c r="G751" s="6"/>
    </row>
    <row r="752" spans="1:7" s="3" customFormat="1" ht="10.5" customHeight="1" x14ac:dyDescent="0.15">
      <c r="A752" s="57">
        <v>751</v>
      </c>
      <c r="B752" s="24" t="s">
        <v>747</v>
      </c>
      <c r="C752" s="3" t="s">
        <v>18</v>
      </c>
      <c r="D752" s="3" t="s">
        <v>42</v>
      </c>
      <c r="E752" s="3" t="s">
        <v>41</v>
      </c>
      <c r="F752" s="3" t="s">
        <v>53</v>
      </c>
      <c r="G752" s="6"/>
    </row>
    <row r="753" spans="1:7" s="3" customFormat="1" ht="10.5" customHeight="1" x14ac:dyDescent="0.15">
      <c r="A753" s="57">
        <v>752</v>
      </c>
      <c r="B753" s="24" t="s">
        <v>748</v>
      </c>
      <c r="C753" s="3" t="s">
        <v>18</v>
      </c>
      <c r="D753" s="3" t="s">
        <v>42</v>
      </c>
      <c r="E753" s="3" t="s">
        <v>41</v>
      </c>
      <c r="F753" s="3" t="s">
        <v>53</v>
      </c>
      <c r="G753" s="6"/>
    </row>
    <row r="754" spans="1:7" s="3" customFormat="1" ht="10.5" customHeight="1" x14ac:dyDescent="0.15">
      <c r="A754" s="57">
        <v>753</v>
      </c>
      <c r="B754" s="24" t="s">
        <v>749</v>
      </c>
      <c r="C754" s="3" t="s">
        <v>18</v>
      </c>
      <c r="D754" s="3" t="s">
        <v>42</v>
      </c>
      <c r="E754" s="3" t="s">
        <v>41</v>
      </c>
      <c r="F754" s="3" t="s">
        <v>53</v>
      </c>
      <c r="G754" s="6"/>
    </row>
    <row r="755" spans="1:7" s="3" customFormat="1" ht="10.5" customHeight="1" x14ac:dyDescent="0.15">
      <c r="A755" s="57">
        <v>754</v>
      </c>
      <c r="B755" s="24" t="s">
        <v>750</v>
      </c>
      <c r="C755" s="3" t="s">
        <v>18</v>
      </c>
      <c r="D755" s="3" t="s">
        <v>42</v>
      </c>
      <c r="E755" s="3" t="s">
        <v>41</v>
      </c>
      <c r="F755" s="3" t="s">
        <v>53</v>
      </c>
      <c r="G755" s="6"/>
    </row>
    <row r="756" spans="1:7" s="3" customFormat="1" ht="10.5" customHeight="1" x14ac:dyDescent="0.15">
      <c r="A756" s="57">
        <v>755</v>
      </c>
      <c r="B756" s="24" t="s">
        <v>751</v>
      </c>
      <c r="C756" s="3" t="s">
        <v>18</v>
      </c>
      <c r="D756" s="3" t="s">
        <v>42</v>
      </c>
      <c r="E756" s="3" t="s">
        <v>41</v>
      </c>
      <c r="F756" s="3" t="s">
        <v>53</v>
      </c>
      <c r="G756" s="6"/>
    </row>
    <row r="757" spans="1:7" s="3" customFormat="1" ht="10.5" customHeight="1" x14ac:dyDescent="0.15">
      <c r="A757" s="57">
        <v>756</v>
      </c>
      <c r="B757" s="24" t="s">
        <v>752</v>
      </c>
      <c r="C757" s="3" t="s">
        <v>18</v>
      </c>
      <c r="D757" s="3" t="s">
        <v>42</v>
      </c>
      <c r="E757" s="3" t="s">
        <v>41</v>
      </c>
      <c r="F757" s="3" t="s">
        <v>53</v>
      </c>
      <c r="G757" s="6"/>
    </row>
    <row r="758" spans="1:7" s="3" customFormat="1" ht="10.5" customHeight="1" x14ac:dyDescent="0.15">
      <c r="A758" s="57">
        <v>757</v>
      </c>
      <c r="B758" s="24" t="s">
        <v>753</v>
      </c>
      <c r="C758" s="3" t="s">
        <v>18</v>
      </c>
      <c r="D758" s="3" t="s">
        <v>42</v>
      </c>
      <c r="E758" s="3" t="s">
        <v>41</v>
      </c>
      <c r="F758" s="3" t="s">
        <v>53</v>
      </c>
      <c r="G758" s="6"/>
    </row>
    <row r="759" spans="1:7" s="3" customFormat="1" ht="10.5" customHeight="1" x14ac:dyDescent="0.15">
      <c r="A759" s="57">
        <v>758</v>
      </c>
      <c r="B759" s="24" t="s">
        <v>754</v>
      </c>
      <c r="C759" s="3" t="s">
        <v>18</v>
      </c>
      <c r="D759" s="3" t="s">
        <v>42</v>
      </c>
      <c r="E759" s="3" t="s">
        <v>41</v>
      </c>
      <c r="F759" s="3" t="s">
        <v>53</v>
      </c>
      <c r="G759" s="6"/>
    </row>
    <row r="760" spans="1:7" s="3" customFormat="1" ht="10.5" customHeight="1" x14ac:dyDescent="0.15">
      <c r="A760" s="57">
        <v>759</v>
      </c>
      <c r="B760" s="24" t="s">
        <v>755</v>
      </c>
      <c r="C760" s="3" t="s">
        <v>18</v>
      </c>
      <c r="D760" s="3" t="s">
        <v>42</v>
      </c>
      <c r="E760" s="3" t="s">
        <v>41</v>
      </c>
      <c r="F760" s="3" t="s">
        <v>53</v>
      </c>
      <c r="G760" s="6"/>
    </row>
    <row r="761" spans="1:7" s="3" customFormat="1" ht="10.5" customHeight="1" x14ac:dyDescent="0.15">
      <c r="A761" s="57">
        <v>760</v>
      </c>
      <c r="B761" s="24" t="s">
        <v>756</v>
      </c>
      <c r="C761" s="3" t="s">
        <v>18</v>
      </c>
      <c r="D761" s="3" t="s">
        <v>42</v>
      </c>
      <c r="E761" s="3" t="s">
        <v>41</v>
      </c>
      <c r="F761" s="3" t="s">
        <v>53</v>
      </c>
      <c r="G761" s="6"/>
    </row>
    <row r="762" spans="1:7" s="3" customFormat="1" ht="10.5" customHeight="1" x14ac:dyDescent="0.15">
      <c r="A762" s="57">
        <v>761</v>
      </c>
      <c r="B762" s="24" t="s">
        <v>757</v>
      </c>
      <c r="C762" s="3" t="s">
        <v>18</v>
      </c>
      <c r="D762" s="3" t="s">
        <v>42</v>
      </c>
      <c r="E762" s="3" t="s">
        <v>41</v>
      </c>
      <c r="F762" s="3" t="s">
        <v>53</v>
      </c>
      <c r="G762" s="6"/>
    </row>
    <row r="763" spans="1:7" s="3" customFormat="1" ht="10.5" customHeight="1" x14ac:dyDescent="0.15">
      <c r="A763" s="57">
        <v>762</v>
      </c>
      <c r="B763" s="24" t="s">
        <v>758</v>
      </c>
      <c r="C763" s="3" t="s">
        <v>18</v>
      </c>
      <c r="D763" s="3" t="s">
        <v>42</v>
      </c>
      <c r="E763" s="3" t="s">
        <v>41</v>
      </c>
      <c r="F763" s="3" t="s">
        <v>53</v>
      </c>
      <c r="G763" s="6"/>
    </row>
    <row r="764" spans="1:7" s="3" customFormat="1" ht="10.5" customHeight="1" x14ac:dyDescent="0.15">
      <c r="A764" s="57">
        <v>763</v>
      </c>
      <c r="B764" s="24" t="s">
        <v>759</v>
      </c>
      <c r="C764" s="3" t="s">
        <v>18</v>
      </c>
      <c r="D764" s="3" t="s">
        <v>42</v>
      </c>
      <c r="E764" s="3" t="s">
        <v>41</v>
      </c>
      <c r="F764" s="3" t="s">
        <v>53</v>
      </c>
      <c r="G764" s="6"/>
    </row>
    <row r="765" spans="1:7" s="3" customFormat="1" ht="10.5" customHeight="1" x14ac:dyDescent="0.15">
      <c r="A765" s="57">
        <v>764</v>
      </c>
      <c r="B765" s="24" t="s">
        <v>760</v>
      </c>
      <c r="C765" s="3" t="s">
        <v>18</v>
      </c>
      <c r="D765" s="3" t="s">
        <v>42</v>
      </c>
      <c r="E765" s="3" t="s">
        <v>41</v>
      </c>
      <c r="F765" s="3" t="s">
        <v>53</v>
      </c>
      <c r="G765" s="6"/>
    </row>
    <row r="766" spans="1:7" s="3" customFormat="1" ht="10.5" customHeight="1" x14ac:dyDescent="0.15">
      <c r="A766" s="57">
        <v>765</v>
      </c>
      <c r="B766" s="24" t="s">
        <v>761</v>
      </c>
      <c r="C766" s="3" t="s">
        <v>18</v>
      </c>
      <c r="D766" s="3" t="s">
        <v>42</v>
      </c>
      <c r="E766" s="3" t="s">
        <v>41</v>
      </c>
      <c r="F766" s="3" t="s">
        <v>53</v>
      </c>
      <c r="G766" s="6"/>
    </row>
    <row r="767" spans="1:7" s="3" customFormat="1" ht="10.5" customHeight="1" x14ac:dyDescent="0.15">
      <c r="A767" s="57">
        <v>766</v>
      </c>
      <c r="B767" s="24" t="s">
        <v>762</v>
      </c>
      <c r="C767" s="3" t="s">
        <v>18</v>
      </c>
      <c r="D767" s="3" t="s">
        <v>42</v>
      </c>
      <c r="E767" s="3" t="s">
        <v>41</v>
      </c>
      <c r="F767" s="3" t="s">
        <v>53</v>
      </c>
      <c r="G767" s="6"/>
    </row>
    <row r="768" spans="1:7" s="3" customFormat="1" ht="10.5" customHeight="1" x14ac:dyDescent="0.15">
      <c r="A768" s="57">
        <v>767</v>
      </c>
      <c r="B768" s="24" t="s">
        <v>763</v>
      </c>
      <c r="C768" s="3" t="s">
        <v>18</v>
      </c>
      <c r="D768" s="3" t="s">
        <v>42</v>
      </c>
      <c r="E768" s="3" t="s">
        <v>41</v>
      </c>
      <c r="F768" s="3" t="s">
        <v>53</v>
      </c>
      <c r="G768" s="6"/>
    </row>
    <row r="769" spans="1:7" s="3" customFormat="1" ht="10.5" customHeight="1" x14ac:dyDescent="0.15">
      <c r="A769" s="57">
        <v>768</v>
      </c>
      <c r="B769" s="24" t="s">
        <v>764</v>
      </c>
      <c r="C769" s="3" t="s">
        <v>18</v>
      </c>
      <c r="D769" s="3" t="s">
        <v>42</v>
      </c>
      <c r="E769" s="3" t="s">
        <v>41</v>
      </c>
      <c r="F769" s="3" t="s">
        <v>53</v>
      </c>
      <c r="G769" s="6"/>
    </row>
    <row r="770" spans="1:7" s="3" customFormat="1" ht="10.5" customHeight="1" x14ac:dyDescent="0.15">
      <c r="A770" s="57">
        <v>769</v>
      </c>
      <c r="B770" s="24" t="s">
        <v>765</v>
      </c>
      <c r="C770" s="3" t="s">
        <v>18</v>
      </c>
      <c r="D770" s="3" t="s">
        <v>42</v>
      </c>
      <c r="E770" s="3" t="s">
        <v>41</v>
      </c>
      <c r="F770" s="3" t="s">
        <v>53</v>
      </c>
      <c r="G770" s="6"/>
    </row>
    <row r="771" spans="1:7" s="3" customFormat="1" ht="10.5" customHeight="1" x14ac:dyDescent="0.15">
      <c r="A771" s="57">
        <v>770</v>
      </c>
      <c r="B771" s="24" t="s">
        <v>766</v>
      </c>
      <c r="C771" s="3" t="s">
        <v>18</v>
      </c>
      <c r="D771" s="3" t="s">
        <v>42</v>
      </c>
      <c r="E771" s="3" t="s">
        <v>41</v>
      </c>
      <c r="F771" s="3" t="s">
        <v>53</v>
      </c>
      <c r="G771" s="6"/>
    </row>
    <row r="772" spans="1:7" s="3" customFormat="1" ht="10.5" customHeight="1" x14ac:dyDescent="0.15">
      <c r="A772" s="57">
        <v>771</v>
      </c>
      <c r="B772" s="24" t="s">
        <v>767</v>
      </c>
      <c r="C772" s="3" t="s">
        <v>18</v>
      </c>
      <c r="D772" s="3" t="s">
        <v>42</v>
      </c>
      <c r="E772" s="3" t="s">
        <v>41</v>
      </c>
      <c r="F772" s="3" t="s">
        <v>53</v>
      </c>
      <c r="G772" s="6"/>
    </row>
    <row r="773" spans="1:7" s="3" customFormat="1" ht="10.5" customHeight="1" x14ac:dyDescent="0.15">
      <c r="A773" s="57">
        <v>772</v>
      </c>
      <c r="B773" s="24" t="s">
        <v>768</v>
      </c>
      <c r="C773" s="3" t="s">
        <v>18</v>
      </c>
      <c r="D773" s="3" t="s">
        <v>42</v>
      </c>
      <c r="E773" s="3" t="s">
        <v>41</v>
      </c>
      <c r="F773" s="3" t="s">
        <v>53</v>
      </c>
      <c r="G773" s="6"/>
    </row>
    <row r="774" spans="1:7" s="3" customFormat="1" ht="10.5" customHeight="1" x14ac:dyDescent="0.15">
      <c r="A774" s="57">
        <v>773</v>
      </c>
      <c r="B774" s="24" t="s">
        <v>769</v>
      </c>
      <c r="C774" s="3" t="s">
        <v>18</v>
      </c>
      <c r="D774" s="3" t="s">
        <v>42</v>
      </c>
      <c r="E774" s="3" t="s">
        <v>41</v>
      </c>
      <c r="F774" s="3" t="s">
        <v>53</v>
      </c>
      <c r="G774" s="6"/>
    </row>
    <row r="775" spans="1:7" s="3" customFormat="1" ht="10.5" customHeight="1" x14ac:dyDescent="0.15">
      <c r="A775" s="57">
        <v>774</v>
      </c>
      <c r="B775" s="24" t="s">
        <v>770</v>
      </c>
      <c r="C775" s="3" t="s">
        <v>18</v>
      </c>
      <c r="D775" s="3" t="s">
        <v>42</v>
      </c>
      <c r="E775" s="3" t="s">
        <v>41</v>
      </c>
      <c r="F775" s="3" t="s">
        <v>53</v>
      </c>
      <c r="G775" s="6"/>
    </row>
    <row r="776" spans="1:7" s="3" customFormat="1" ht="10.5" customHeight="1" x14ac:dyDescent="0.15">
      <c r="A776" s="57">
        <v>775</v>
      </c>
      <c r="B776" s="24" t="s">
        <v>771</v>
      </c>
      <c r="C776" s="3" t="s">
        <v>18</v>
      </c>
      <c r="D776" s="3" t="s">
        <v>42</v>
      </c>
      <c r="E776" s="3" t="s">
        <v>41</v>
      </c>
      <c r="F776" s="3" t="s">
        <v>53</v>
      </c>
      <c r="G776" s="6"/>
    </row>
    <row r="777" spans="1:7" s="3" customFormat="1" ht="10.5" customHeight="1" x14ac:dyDescent="0.15">
      <c r="A777" s="57">
        <v>776</v>
      </c>
      <c r="B777" s="24" t="s">
        <v>772</v>
      </c>
      <c r="C777" s="3" t="s">
        <v>18</v>
      </c>
      <c r="D777" s="3" t="s">
        <v>42</v>
      </c>
      <c r="E777" s="3" t="s">
        <v>41</v>
      </c>
      <c r="F777" s="3" t="s">
        <v>53</v>
      </c>
      <c r="G777" s="6"/>
    </row>
    <row r="778" spans="1:7" s="3" customFormat="1" ht="10.5" customHeight="1" x14ac:dyDescent="0.15">
      <c r="A778" s="57">
        <v>777</v>
      </c>
      <c r="B778" s="24" t="s">
        <v>773</v>
      </c>
      <c r="C778" s="3" t="s">
        <v>18</v>
      </c>
      <c r="D778" s="3" t="s">
        <v>42</v>
      </c>
      <c r="E778" s="3" t="s">
        <v>41</v>
      </c>
      <c r="F778" s="3" t="s">
        <v>53</v>
      </c>
      <c r="G778" s="6"/>
    </row>
    <row r="779" spans="1:7" s="3" customFormat="1" ht="10.5" customHeight="1" x14ac:dyDescent="0.15">
      <c r="A779" s="57">
        <v>778</v>
      </c>
      <c r="B779" s="24" t="s">
        <v>774</v>
      </c>
      <c r="C779" s="3" t="s">
        <v>18</v>
      </c>
      <c r="D779" s="3" t="s">
        <v>42</v>
      </c>
      <c r="E779" s="3" t="s">
        <v>41</v>
      </c>
      <c r="F779" s="3" t="s">
        <v>53</v>
      </c>
      <c r="G779" s="6"/>
    </row>
    <row r="780" spans="1:7" s="3" customFormat="1" ht="10.5" customHeight="1" x14ac:dyDescent="0.15">
      <c r="A780" s="57">
        <v>779</v>
      </c>
      <c r="B780" s="24" t="s">
        <v>775</v>
      </c>
      <c r="C780" s="3" t="s">
        <v>18</v>
      </c>
      <c r="D780" s="3" t="s">
        <v>42</v>
      </c>
      <c r="E780" s="3" t="s">
        <v>41</v>
      </c>
      <c r="F780" s="3" t="s">
        <v>53</v>
      </c>
      <c r="G780" s="6"/>
    </row>
    <row r="781" spans="1:7" s="3" customFormat="1" ht="10.5" customHeight="1" x14ac:dyDescent="0.15">
      <c r="A781" s="57">
        <v>780</v>
      </c>
      <c r="B781" s="24" t="s">
        <v>776</v>
      </c>
      <c r="C781" s="3" t="s">
        <v>18</v>
      </c>
      <c r="D781" s="3" t="s">
        <v>42</v>
      </c>
      <c r="E781" s="3" t="s">
        <v>41</v>
      </c>
      <c r="F781" s="3" t="s">
        <v>53</v>
      </c>
      <c r="G781" s="6"/>
    </row>
    <row r="782" spans="1:7" s="3" customFormat="1" ht="10.5" customHeight="1" x14ac:dyDescent="0.15">
      <c r="A782" s="57">
        <v>781</v>
      </c>
      <c r="B782" s="24" t="s">
        <v>777</v>
      </c>
      <c r="C782" s="3" t="s">
        <v>18</v>
      </c>
      <c r="D782" s="3" t="s">
        <v>42</v>
      </c>
      <c r="E782" s="3" t="s">
        <v>41</v>
      </c>
      <c r="F782" s="3" t="s">
        <v>53</v>
      </c>
      <c r="G782" s="6"/>
    </row>
    <row r="783" spans="1:7" s="3" customFormat="1" ht="10.5" customHeight="1" x14ac:dyDescent="0.15">
      <c r="A783" s="57">
        <v>782</v>
      </c>
      <c r="B783" s="24" t="s">
        <v>778</v>
      </c>
      <c r="C783" s="3" t="s">
        <v>18</v>
      </c>
      <c r="D783" s="3" t="s">
        <v>42</v>
      </c>
      <c r="E783" s="3" t="s">
        <v>41</v>
      </c>
      <c r="F783" s="3" t="s">
        <v>53</v>
      </c>
      <c r="G783" s="6"/>
    </row>
    <row r="784" spans="1:7" s="3" customFormat="1" ht="10.5" customHeight="1" x14ac:dyDescent="0.15">
      <c r="A784" s="57">
        <v>783</v>
      </c>
      <c r="B784" s="24" t="s">
        <v>779</v>
      </c>
      <c r="C784" s="3" t="s">
        <v>18</v>
      </c>
      <c r="D784" s="3" t="s">
        <v>42</v>
      </c>
      <c r="E784" s="3" t="s">
        <v>41</v>
      </c>
      <c r="F784" s="3" t="s">
        <v>53</v>
      </c>
      <c r="G784" s="6"/>
    </row>
    <row r="785" spans="1:7" s="3" customFormat="1" ht="10.5" customHeight="1" x14ac:dyDescent="0.15">
      <c r="A785" s="57">
        <v>784</v>
      </c>
      <c r="B785" s="24" t="s">
        <v>780</v>
      </c>
      <c r="C785" s="3" t="s">
        <v>18</v>
      </c>
      <c r="D785" s="3" t="s">
        <v>42</v>
      </c>
      <c r="E785" s="3" t="s">
        <v>41</v>
      </c>
      <c r="F785" s="3" t="s">
        <v>53</v>
      </c>
      <c r="G785" s="6"/>
    </row>
    <row r="786" spans="1:7" s="3" customFormat="1" ht="10.5" customHeight="1" x14ac:dyDescent="0.15">
      <c r="A786" s="57">
        <v>785</v>
      </c>
      <c r="B786" s="24" t="s">
        <v>781</v>
      </c>
      <c r="C786" s="3" t="s">
        <v>18</v>
      </c>
      <c r="D786" s="3" t="s">
        <v>42</v>
      </c>
      <c r="E786" s="3" t="s">
        <v>41</v>
      </c>
      <c r="F786" s="3" t="s">
        <v>53</v>
      </c>
      <c r="G786" s="6"/>
    </row>
    <row r="787" spans="1:7" s="3" customFormat="1" ht="10.5" customHeight="1" x14ac:dyDescent="0.15">
      <c r="A787" s="57">
        <v>786</v>
      </c>
      <c r="B787" s="24" t="s">
        <v>782</v>
      </c>
      <c r="C787" s="3" t="s">
        <v>18</v>
      </c>
      <c r="D787" s="3" t="s">
        <v>42</v>
      </c>
      <c r="E787" s="3" t="s">
        <v>41</v>
      </c>
      <c r="F787" s="3" t="s">
        <v>53</v>
      </c>
      <c r="G787" s="6"/>
    </row>
    <row r="788" spans="1:7" s="3" customFormat="1" ht="10.5" customHeight="1" x14ac:dyDescent="0.15">
      <c r="A788" s="57">
        <v>787</v>
      </c>
      <c r="B788" s="24" t="s">
        <v>783</v>
      </c>
      <c r="C788" s="3" t="s">
        <v>18</v>
      </c>
      <c r="D788" s="3" t="s">
        <v>42</v>
      </c>
      <c r="E788" s="3" t="s">
        <v>41</v>
      </c>
      <c r="F788" s="3" t="s">
        <v>53</v>
      </c>
      <c r="G788" s="6"/>
    </row>
    <row r="789" spans="1:7" s="3" customFormat="1" ht="10.5" customHeight="1" x14ac:dyDescent="0.15">
      <c r="A789" s="57">
        <v>788</v>
      </c>
      <c r="B789" s="24" t="s">
        <v>784</v>
      </c>
      <c r="C789" s="3" t="s">
        <v>18</v>
      </c>
      <c r="D789" s="3" t="s">
        <v>42</v>
      </c>
      <c r="E789" s="3" t="s">
        <v>41</v>
      </c>
      <c r="F789" s="3" t="s">
        <v>53</v>
      </c>
      <c r="G789" s="6"/>
    </row>
    <row r="790" spans="1:7" s="3" customFormat="1" ht="10.5" customHeight="1" x14ac:dyDescent="0.15">
      <c r="A790" s="57">
        <v>789</v>
      </c>
      <c r="B790" s="24" t="s">
        <v>785</v>
      </c>
      <c r="C790" s="3" t="s">
        <v>18</v>
      </c>
      <c r="D790" s="3" t="s">
        <v>42</v>
      </c>
      <c r="E790" s="3" t="s">
        <v>41</v>
      </c>
      <c r="F790" s="3" t="s">
        <v>53</v>
      </c>
      <c r="G790" s="6"/>
    </row>
    <row r="791" spans="1:7" s="3" customFormat="1" ht="10.5" customHeight="1" x14ac:dyDescent="0.15">
      <c r="A791" s="57">
        <v>790</v>
      </c>
      <c r="B791" s="24" t="s">
        <v>786</v>
      </c>
      <c r="C791" s="3" t="s">
        <v>18</v>
      </c>
      <c r="D791" s="3" t="s">
        <v>42</v>
      </c>
      <c r="E791" s="3" t="s">
        <v>41</v>
      </c>
      <c r="F791" s="3" t="s">
        <v>53</v>
      </c>
      <c r="G791" s="6"/>
    </row>
    <row r="792" spans="1:7" ht="10.5" customHeight="1" x14ac:dyDescent="0.15">
      <c r="A792" s="57">
        <v>791</v>
      </c>
      <c r="B792" s="24" t="s">
        <v>787</v>
      </c>
      <c r="C792" s="3" t="s">
        <v>18</v>
      </c>
      <c r="D792" s="3" t="s">
        <v>42</v>
      </c>
      <c r="E792" s="3" t="s">
        <v>41</v>
      </c>
      <c r="F792" s="3" t="s">
        <v>53</v>
      </c>
    </row>
    <row r="793" spans="1:7" ht="10.5" customHeight="1" x14ac:dyDescent="0.15">
      <c r="A793" s="57">
        <v>792</v>
      </c>
      <c r="B793" s="24" t="s">
        <v>788</v>
      </c>
      <c r="C793" s="3" t="s">
        <v>18</v>
      </c>
      <c r="D793" s="3" t="s">
        <v>42</v>
      </c>
      <c r="E793" s="3" t="s">
        <v>41</v>
      </c>
      <c r="F793" s="3" t="s">
        <v>53</v>
      </c>
    </row>
    <row r="794" spans="1:7" s="3" customFormat="1" ht="10.5" customHeight="1" x14ac:dyDescent="0.15">
      <c r="A794" s="57">
        <v>793</v>
      </c>
      <c r="B794" s="24" t="s">
        <v>789</v>
      </c>
      <c r="C794" s="3" t="s">
        <v>18</v>
      </c>
      <c r="D794" s="3" t="s">
        <v>42</v>
      </c>
      <c r="E794" s="3" t="s">
        <v>41</v>
      </c>
      <c r="F794" s="3" t="s">
        <v>53</v>
      </c>
      <c r="G794" s="6"/>
    </row>
    <row r="795" spans="1:7" s="3" customFormat="1" ht="10.5" customHeight="1" x14ac:dyDescent="0.15">
      <c r="A795" s="57">
        <v>794</v>
      </c>
      <c r="B795" s="24" t="s">
        <v>790</v>
      </c>
      <c r="C795" s="3" t="s">
        <v>18</v>
      </c>
      <c r="D795" s="3" t="s">
        <v>42</v>
      </c>
      <c r="E795" s="3" t="s">
        <v>41</v>
      </c>
      <c r="F795" s="3" t="s">
        <v>53</v>
      </c>
      <c r="G795" s="6"/>
    </row>
    <row r="796" spans="1:7" s="3" customFormat="1" ht="10.5" customHeight="1" x14ac:dyDescent="0.15">
      <c r="A796" s="57">
        <v>795</v>
      </c>
      <c r="B796" s="24" t="s">
        <v>791</v>
      </c>
      <c r="C796" s="3" t="s">
        <v>18</v>
      </c>
      <c r="D796" s="3" t="s">
        <v>42</v>
      </c>
      <c r="E796" s="3" t="s">
        <v>41</v>
      </c>
      <c r="F796" s="3" t="s">
        <v>53</v>
      </c>
      <c r="G796" s="6"/>
    </row>
    <row r="797" spans="1:7" s="3" customFormat="1" ht="10.5" customHeight="1" x14ac:dyDescent="0.15">
      <c r="A797" s="57">
        <v>796</v>
      </c>
      <c r="B797" s="24" t="s">
        <v>792</v>
      </c>
      <c r="C797" s="3" t="s">
        <v>18</v>
      </c>
      <c r="D797" s="3" t="s">
        <v>42</v>
      </c>
      <c r="E797" s="3" t="s">
        <v>41</v>
      </c>
      <c r="F797" s="3" t="s">
        <v>53</v>
      </c>
      <c r="G797" s="6"/>
    </row>
    <row r="798" spans="1:7" s="3" customFormat="1" ht="10.5" customHeight="1" x14ac:dyDescent="0.15">
      <c r="A798" s="57">
        <v>797</v>
      </c>
      <c r="B798" s="24" t="s">
        <v>793</v>
      </c>
      <c r="C798" s="3" t="s">
        <v>18</v>
      </c>
      <c r="D798" s="3" t="s">
        <v>42</v>
      </c>
      <c r="E798" s="3" t="s">
        <v>41</v>
      </c>
      <c r="F798" s="3" t="s">
        <v>53</v>
      </c>
      <c r="G798" s="6"/>
    </row>
    <row r="799" spans="1:7" s="3" customFormat="1" ht="10.5" customHeight="1" x14ac:dyDescent="0.15">
      <c r="A799" s="57">
        <v>798</v>
      </c>
      <c r="B799" s="24" t="s">
        <v>794</v>
      </c>
      <c r="C799" s="3" t="s">
        <v>18</v>
      </c>
      <c r="D799" s="3" t="s">
        <v>42</v>
      </c>
      <c r="E799" s="3" t="s">
        <v>41</v>
      </c>
      <c r="F799" s="3" t="s">
        <v>53</v>
      </c>
      <c r="G799" s="6"/>
    </row>
    <row r="800" spans="1:7" s="3" customFormat="1" ht="10.5" customHeight="1" x14ac:dyDescent="0.15">
      <c r="A800" s="57">
        <v>799</v>
      </c>
      <c r="B800" s="24" t="s">
        <v>795</v>
      </c>
      <c r="C800" s="3" t="s">
        <v>18</v>
      </c>
      <c r="D800" s="3" t="s">
        <v>42</v>
      </c>
      <c r="E800" s="3" t="s">
        <v>41</v>
      </c>
      <c r="F800" s="3" t="s">
        <v>53</v>
      </c>
      <c r="G800" s="6"/>
    </row>
    <row r="801" spans="1:7" s="3" customFormat="1" ht="10.5" customHeight="1" x14ac:dyDescent="0.15">
      <c r="A801" s="57">
        <v>800</v>
      </c>
      <c r="B801" s="24" t="s">
        <v>796</v>
      </c>
      <c r="C801" s="3" t="s">
        <v>18</v>
      </c>
      <c r="D801" s="3" t="s">
        <v>42</v>
      </c>
      <c r="E801" s="3" t="s">
        <v>41</v>
      </c>
      <c r="F801" s="3" t="s">
        <v>53</v>
      </c>
      <c r="G801" s="6"/>
    </row>
    <row r="802" spans="1:7" s="3" customFormat="1" ht="10.5" customHeight="1" x14ac:dyDescent="0.15">
      <c r="A802" s="57">
        <v>801</v>
      </c>
      <c r="B802" s="24" t="s">
        <v>797</v>
      </c>
      <c r="C802" s="3" t="s">
        <v>18</v>
      </c>
      <c r="D802" s="3" t="s">
        <v>42</v>
      </c>
      <c r="E802" s="3" t="s">
        <v>41</v>
      </c>
      <c r="F802" s="3" t="s">
        <v>53</v>
      </c>
      <c r="G802" s="6"/>
    </row>
    <row r="803" spans="1:7" s="13" customFormat="1" ht="10.5" customHeight="1" x14ac:dyDescent="0.15">
      <c r="A803" s="57">
        <v>802</v>
      </c>
      <c r="B803" s="17" t="s">
        <v>154</v>
      </c>
      <c r="C803" s="3" t="s">
        <v>18</v>
      </c>
      <c r="D803" s="3" t="s">
        <v>42</v>
      </c>
      <c r="E803" s="3" t="s">
        <v>41</v>
      </c>
      <c r="F803" s="3" t="s">
        <v>53</v>
      </c>
      <c r="G803" s="15"/>
    </row>
    <row r="804" spans="1:7" s="13" customFormat="1" ht="10.5" customHeight="1" x14ac:dyDescent="0.15">
      <c r="A804" s="57">
        <v>803</v>
      </c>
      <c r="B804" s="17" t="s">
        <v>154</v>
      </c>
      <c r="C804" s="3" t="s">
        <v>18</v>
      </c>
      <c r="D804" s="3" t="s">
        <v>42</v>
      </c>
      <c r="E804" s="3" t="s">
        <v>41</v>
      </c>
      <c r="F804" s="3" t="s">
        <v>53</v>
      </c>
      <c r="G804" s="15"/>
    </row>
    <row r="805" spans="1:7" s="13" customFormat="1" ht="10.5" customHeight="1" x14ac:dyDescent="0.15">
      <c r="A805" s="57">
        <v>804</v>
      </c>
      <c r="B805" s="17" t="s">
        <v>154</v>
      </c>
      <c r="C805" s="3" t="s">
        <v>18</v>
      </c>
      <c r="D805" s="3" t="s">
        <v>42</v>
      </c>
      <c r="E805" s="3" t="s">
        <v>41</v>
      </c>
      <c r="F805" s="3" t="s">
        <v>53</v>
      </c>
      <c r="G805" s="15"/>
    </row>
    <row r="806" spans="1:7" s="13" customFormat="1" ht="10.5" customHeight="1" x14ac:dyDescent="0.15">
      <c r="A806" s="57">
        <v>805</v>
      </c>
      <c r="B806" s="17" t="s">
        <v>154</v>
      </c>
      <c r="C806" s="3" t="s">
        <v>18</v>
      </c>
      <c r="D806" s="3" t="s">
        <v>42</v>
      </c>
      <c r="E806" s="3" t="s">
        <v>41</v>
      </c>
      <c r="F806" s="3" t="s">
        <v>53</v>
      </c>
      <c r="G806" s="15"/>
    </row>
    <row r="807" spans="1:7" s="13" customFormat="1" ht="10.5" customHeight="1" x14ac:dyDescent="0.15">
      <c r="A807" s="57">
        <v>806</v>
      </c>
      <c r="B807" s="17" t="s">
        <v>154</v>
      </c>
      <c r="C807" s="3" t="s">
        <v>18</v>
      </c>
      <c r="D807" s="3" t="s">
        <v>42</v>
      </c>
      <c r="E807" s="3" t="s">
        <v>41</v>
      </c>
      <c r="F807" s="3" t="s">
        <v>53</v>
      </c>
      <c r="G807" s="15"/>
    </row>
    <row r="808" spans="1:7" s="13" customFormat="1" ht="10.5" customHeight="1" x14ac:dyDescent="0.15">
      <c r="A808" s="57">
        <v>807</v>
      </c>
      <c r="B808" s="17" t="s">
        <v>154</v>
      </c>
      <c r="C808" s="3" t="s">
        <v>18</v>
      </c>
      <c r="D808" s="3" t="s">
        <v>42</v>
      </c>
      <c r="E808" s="3" t="s">
        <v>41</v>
      </c>
      <c r="F808" s="3" t="s">
        <v>53</v>
      </c>
      <c r="G808" s="15"/>
    </row>
    <row r="809" spans="1:7" s="13" customFormat="1" ht="10.5" customHeight="1" x14ac:dyDescent="0.15">
      <c r="A809" s="57">
        <v>808</v>
      </c>
      <c r="B809" s="17" t="s">
        <v>154</v>
      </c>
      <c r="C809" s="3" t="s">
        <v>18</v>
      </c>
      <c r="D809" s="3" t="s">
        <v>42</v>
      </c>
      <c r="E809" s="3" t="s">
        <v>41</v>
      </c>
      <c r="F809" s="3" t="s">
        <v>53</v>
      </c>
      <c r="G809" s="15"/>
    </row>
    <row r="810" spans="1:7" s="13" customFormat="1" ht="10.5" customHeight="1" x14ac:dyDescent="0.15">
      <c r="A810" s="57">
        <v>809</v>
      </c>
      <c r="B810" s="17" t="s">
        <v>154</v>
      </c>
      <c r="C810" s="3" t="s">
        <v>18</v>
      </c>
      <c r="D810" s="3" t="s">
        <v>42</v>
      </c>
      <c r="E810" s="3" t="s">
        <v>41</v>
      </c>
      <c r="F810" s="3" t="s">
        <v>53</v>
      </c>
      <c r="G810" s="15"/>
    </row>
    <row r="811" spans="1:7" ht="10.5" customHeight="1" x14ac:dyDescent="0.15">
      <c r="A811" s="57">
        <v>810</v>
      </c>
      <c r="B811" s="8" t="s">
        <v>71</v>
      </c>
      <c r="C811" s="3" t="s">
        <v>18</v>
      </c>
      <c r="D811" s="3" t="s">
        <v>42</v>
      </c>
      <c r="E811" s="3" t="s">
        <v>41</v>
      </c>
      <c r="F811" s="3" t="s">
        <v>53</v>
      </c>
      <c r="G811" s="6"/>
    </row>
    <row r="812" spans="1:7" ht="10.5" customHeight="1" x14ac:dyDescent="0.15">
      <c r="A812" s="57">
        <v>811</v>
      </c>
      <c r="B812" s="8" t="s">
        <v>71</v>
      </c>
      <c r="C812" s="3" t="s">
        <v>18</v>
      </c>
      <c r="D812" s="3" t="s">
        <v>42</v>
      </c>
      <c r="E812" s="3" t="s">
        <v>41</v>
      </c>
      <c r="F812" s="3" t="s">
        <v>53</v>
      </c>
      <c r="G812" s="6"/>
    </row>
    <row r="813" spans="1:7" ht="10.5" customHeight="1" x14ac:dyDescent="0.15">
      <c r="A813" s="57">
        <v>812</v>
      </c>
      <c r="B813" s="8" t="s">
        <v>71</v>
      </c>
      <c r="C813" s="3" t="s">
        <v>18</v>
      </c>
      <c r="D813" s="3" t="s">
        <v>42</v>
      </c>
      <c r="E813" s="3" t="s">
        <v>41</v>
      </c>
      <c r="F813" s="3" t="s">
        <v>53</v>
      </c>
      <c r="G813" s="6"/>
    </row>
    <row r="814" spans="1:7" ht="10.5" customHeight="1" x14ac:dyDescent="0.15">
      <c r="A814" s="57">
        <v>813</v>
      </c>
      <c r="B814" s="8" t="s">
        <v>71</v>
      </c>
      <c r="C814" s="3" t="s">
        <v>18</v>
      </c>
      <c r="D814" s="3" t="s">
        <v>42</v>
      </c>
      <c r="E814" s="3" t="s">
        <v>41</v>
      </c>
      <c r="F814" s="3" t="s">
        <v>53</v>
      </c>
      <c r="G814" s="6"/>
    </row>
    <row r="815" spans="1:7" ht="10.5" customHeight="1" x14ac:dyDescent="0.15">
      <c r="A815" s="57">
        <v>814</v>
      </c>
      <c r="B815" s="8" t="s">
        <v>71</v>
      </c>
      <c r="C815" s="3" t="s">
        <v>18</v>
      </c>
      <c r="D815" s="3" t="s">
        <v>42</v>
      </c>
      <c r="E815" s="3" t="s">
        <v>41</v>
      </c>
      <c r="F815" s="3" t="s">
        <v>53</v>
      </c>
      <c r="G815" s="6"/>
    </row>
    <row r="816" spans="1:7" ht="10.5" customHeight="1" x14ac:dyDescent="0.15">
      <c r="A816" s="57">
        <v>815</v>
      </c>
      <c r="B816" s="24" t="s">
        <v>795</v>
      </c>
      <c r="C816" s="3" t="s">
        <v>18</v>
      </c>
      <c r="D816" s="3" t="s">
        <v>42</v>
      </c>
      <c r="E816" s="3" t="s">
        <v>41</v>
      </c>
      <c r="F816" s="3" t="s">
        <v>53</v>
      </c>
      <c r="G816" s="6"/>
    </row>
    <row r="817" spans="1:7" s="3" customFormat="1" ht="10.5" customHeight="1" x14ac:dyDescent="0.15">
      <c r="A817" s="57">
        <v>816</v>
      </c>
      <c r="B817" s="24" t="s">
        <v>796</v>
      </c>
      <c r="C817" s="3" t="s">
        <v>18</v>
      </c>
      <c r="D817" s="3" t="s">
        <v>42</v>
      </c>
      <c r="E817" s="3" t="s">
        <v>41</v>
      </c>
      <c r="F817" s="3" t="s">
        <v>53</v>
      </c>
      <c r="G817" s="6"/>
    </row>
    <row r="818" spans="1:7" s="3" customFormat="1" ht="10.5" customHeight="1" x14ac:dyDescent="0.15">
      <c r="A818" s="57">
        <v>817</v>
      </c>
      <c r="B818" s="24" t="s">
        <v>797</v>
      </c>
      <c r="C818" s="3" t="s">
        <v>18</v>
      </c>
      <c r="D818" s="3" t="s">
        <v>42</v>
      </c>
      <c r="E818" s="3" t="s">
        <v>41</v>
      </c>
      <c r="F818" s="3" t="s">
        <v>53</v>
      </c>
      <c r="G818" s="6"/>
    </row>
    <row r="819" spans="1:7" s="3" customFormat="1" ht="10.5" customHeight="1" x14ac:dyDescent="0.15">
      <c r="A819" s="57">
        <v>818</v>
      </c>
      <c r="B819" s="24" t="s">
        <v>798</v>
      </c>
      <c r="C819" s="3" t="s">
        <v>18</v>
      </c>
      <c r="D819" s="3" t="s">
        <v>42</v>
      </c>
      <c r="E819" s="3" t="s">
        <v>41</v>
      </c>
      <c r="F819" s="3" t="s">
        <v>53</v>
      </c>
      <c r="G819" s="6"/>
    </row>
    <row r="820" spans="1:7" s="3" customFormat="1" ht="10.5" customHeight="1" x14ac:dyDescent="0.15">
      <c r="A820" s="57">
        <v>819</v>
      </c>
      <c r="B820" s="24" t="s">
        <v>799</v>
      </c>
      <c r="C820" s="3" t="s">
        <v>18</v>
      </c>
      <c r="D820" s="3" t="s">
        <v>42</v>
      </c>
      <c r="E820" s="3" t="s">
        <v>41</v>
      </c>
      <c r="F820" s="3" t="s">
        <v>53</v>
      </c>
      <c r="G820" s="6"/>
    </row>
    <row r="821" spans="1:7" s="3" customFormat="1" ht="10.5" customHeight="1" x14ac:dyDescent="0.15">
      <c r="A821" s="57">
        <v>820</v>
      </c>
      <c r="B821" s="24" t="s">
        <v>800</v>
      </c>
      <c r="C821" s="3" t="s">
        <v>18</v>
      </c>
      <c r="D821" s="3" t="s">
        <v>42</v>
      </c>
      <c r="E821" s="3" t="s">
        <v>41</v>
      </c>
      <c r="F821" s="3" t="s">
        <v>53</v>
      </c>
      <c r="G821" s="6"/>
    </row>
    <row r="822" spans="1:7" s="3" customFormat="1" ht="10.5" customHeight="1" x14ac:dyDescent="0.15">
      <c r="A822" s="57">
        <v>821</v>
      </c>
      <c r="B822" s="24" t="s">
        <v>801</v>
      </c>
      <c r="C822" s="3" t="s">
        <v>18</v>
      </c>
      <c r="D822" s="3" t="s">
        <v>42</v>
      </c>
      <c r="E822" s="3" t="s">
        <v>41</v>
      </c>
      <c r="F822" s="3" t="s">
        <v>53</v>
      </c>
      <c r="G822" s="6"/>
    </row>
    <row r="823" spans="1:7" s="3" customFormat="1" ht="10.5" customHeight="1" x14ac:dyDescent="0.15">
      <c r="A823" s="57">
        <v>822</v>
      </c>
      <c r="B823" s="24" t="s">
        <v>802</v>
      </c>
      <c r="C823" s="3" t="s">
        <v>18</v>
      </c>
      <c r="D823" s="3" t="s">
        <v>42</v>
      </c>
      <c r="E823" s="3" t="s">
        <v>41</v>
      </c>
      <c r="F823" s="3" t="s">
        <v>53</v>
      </c>
      <c r="G823" s="6"/>
    </row>
    <row r="824" spans="1:7" s="3" customFormat="1" ht="10.5" customHeight="1" x14ac:dyDescent="0.15">
      <c r="A824" s="57">
        <v>823</v>
      </c>
      <c r="B824" s="24" t="s">
        <v>803</v>
      </c>
      <c r="C824" s="3" t="s">
        <v>18</v>
      </c>
      <c r="D824" s="3" t="s">
        <v>42</v>
      </c>
      <c r="E824" s="3" t="s">
        <v>41</v>
      </c>
      <c r="F824" s="3" t="s">
        <v>53</v>
      </c>
      <c r="G824" s="6"/>
    </row>
    <row r="825" spans="1:7" ht="10.5" customHeight="1" x14ac:dyDescent="0.15">
      <c r="A825" s="57">
        <v>824</v>
      </c>
      <c r="B825" s="24" t="s">
        <v>804</v>
      </c>
      <c r="C825" s="3" t="s">
        <v>18</v>
      </c>
      <c r="D825" s="3" t="s">
        <v>42</v>
      </c>
      <c r="E825" s="3" t="s">
        <v>41</v>
      </c>
      <c r="F825" s="3" t="s">
        <v>53</v>
      </c>
    </row>
    <row r="826" spans="1:7" s="3" customFormat="1" ht="10.5" customHeight="1" x14ac:dyDescent="0.15">
      <c r="A826" s="57">
        <v>825</v>
      </c>
      <c r="B826" s="24" t="s">
        <v>805</v>
      </c>
      <c r="C826" s="3" t="s">
        <v>18</v>
      </c>
      <c r="D826" s="3" t="s">
        <v>42</v>
      </c>
      <c r="E826" s="3" t="s">
        <v>41</v>
      </c>
      <c r="F826" s="3" t="s">
        <v>53</v>
      </c>
      <c r="G826" s="6"/>
    </row>
    <row r="827" spans="1:7" s="3" customFormat="1" ht="10.5" customHeight="1" x14ac:dyDescent="0.15">
      <c r="A827" s="57">
        <v>826</v>
      </c>
      <c r="B827" s="24" t="s">
        <v>806</v>
      </c>
      <c r="C827" s="3" t="s">
        <v>18</v>
      </c>
      <c r="D827" s="3" t="s">
        <v>42</v>
      </c>
      <c r="E827" s="3" t="s">
        <v>41</v>
      </c>
      <c r="F827" s="3" t="s">
        <v>53</v>
      </c>
      <c r="G827" s="6"/>
    </row>
    <row r="828" spans="1:7" s="3" customFormat="1" ht="10.5" customHeight="1" x14ac:dyDescent="0.15">
      <c r="A828" s="57">
        <v>827</v>
      </c>
      <c r="B828" s="24" t="s">
        <v>807</v>
      </c>
      <c r="C828" s="3" t="s">
        <v>18</v>
      </c>
      <c r="D828" s="3" t="s">
        <v>42</v>
      </c>
      <c r="E828" s="3" t="s">
        <v>41</v>
      </c>
      <c r="F828" s="3" t="s">
        <v>53</v>
      </c>
      <c r="G828" s="6"/>
    </row>
    <row r="829" spans="1:7" s="3" customFormat="1" ht="10.5" customHeight="1" x14ac:dyDescent="0.15">
      <c r="A829" s="57">
        <v>828</v>
      </c>
      <c r="B829" s="24" t="s">
        <v>808</v>
      </c>
      <c r="C829" s="3" t="s">
        <v>18</v>
      </c>
      <c r="D829" s="3" t="s">
        <v>42</v>
      </c>
      <c r="E829" s="3" t="s">
        <v>41</v>
      </c>
      <c r="F829" s="3" t="s">
        <v>53</v>
      </c>
      <c r="G829" s="6"/>
    </row>
    <row r="830" spans="1:7" s="3" customFormat="1" ht="10.5" customHeight="1" x14ac:dyDescent="0.15">
      <c r="A830" s="57">
        <v>829</v>
      </c>
      <c r="B830" s="24" t="s">
        <v>809</v>
      </c>
      <c r="C830" s="3" t="s">
        <v>18</v>
      </c>
      <c r="D830" s="3" t="s">
        <v>42</v>
      </c>
      <c r="E830" s="3" t="s">
        <v>41</v>
      </c>
      <c r="F830" s="3" t="s">
        <v>53</v>
      </c>
      <c r="G830" s="6"/>
    </row>
    <row r="831" spans="1:7" s="3" customFormat="1" ht="10.5" customHeight="1" x14ac:dyDescent="0.15">
      <c r="A831" s="57">
        <v>830</v>
      </c>
      <c r="B831" s="24" t="s">
        <v>810</v>
      </c>
      <c r="C831" s="3" t="s">
        <v>18</v>
      </c>
      <c r="D831" s="3" t="s">
        <v>42</v>
      </c>
      <c r="E831" s="3" t="s">
        <v>41</v>
      </c>
      <c r="F831" s="3" t="s">
        <v>53</v>
      </c>
      <c r="G831" s="6"/>
    </row>
    <row r="832" spans="1:7" s="3" customFormat="1" ht="10.5" customHeight="1" x14ac:dyDescent="0.15">
      <c r="A832" s="57">
        <v>831</v>
      </c>
      <c r="B832" s="24" t="s">
        <v>811</v>
      </c>
      <c r="C832" s="3" t="s">
        <v>18</v>
      </c>
      <c r="D832" s="3" t="s">
        <v>42</v>
      </c>
      <c r="E832" s="3" t="s">
        <v>41</v>
      </c>
      <c r="F832" s="3" t="s">
        <v>53</v>
      </c>
      <c r="G832" s="6"/>
    </row>
    <row r="833" spans="1:7" s="3" customFormat="1" ht="10.5" customHeight="1" x14ac:dyDescent="0.15">
      <c r="A833" s="57">
        <v>832</v>
      </c>
      <c r="B833" s="24" t="s">
        <v>812</v>
      </c>
      <c r="C833" s="3" t="s">
        <v>18</v>
      </c>
      <c r="D833" s="3" t="s">
        <v>42</v>
      </c>
      <c r="E833" s="3" t="s">
        <v>41</v>
      </c>
      <c r="F833" s="3" t="s">
        <v>53</v>
      </c>
      <c r="G833" s="6"/>
    </row>
    <row r="834" spans="1:7" s="3" customFormat="1" ht="10.5" customHeight="1" x14ac:dyDescent="0.15">
      <c r="A834" s="57">
        <v>833</v>
      </c>
      <c r="B834" s="24" t="s">
        <v>813</v>
      </c>
      <c r="C834" s="3" t="s">
        <v>18</v>
      </c>
      <c r="D834" s="3" t="s">
        <v>42</v>
      </c>
      <c r="E834" s="3" t="s">
        <v>41</v>
      </c>
      <c r="F834" s="3" t="s">
        <v>53</v>
      </c>
      <c r="G834" s="6"/>
    </row>
    <row r="835" spans="1:7" ht="10.5" customHeight="1" x14ac:dyDescent="0.15">
      <c r="A835" s="57">
        <v>834</v>
      </c>
      <c r="B835" s="24" t="s">
        <v>814</v>
      </c>
      <c r="C835" s="3" t="s">
        <v>18</v>
      </c>
      <c r="D835" s="3" t="s">
        <v>42</v>
      </c>
      <c r="E835" s="3" t="s">
        <v>41</v>
      </c>
      <c r="F835" s="3" t="s">
        <v>53</v>
      </c>
    </row>
    <row r="836" spans="1:7" s="3" customFormat="1" ht="10.5" customHeight="1" x14ac:dyDescent="0.15">
      <c r="A836" s="57">
        <v>835</v>
      </c>
      <c r="B836" s="24" t="s">
        <v>815</v>
      </c>
      <c r="C836" s="3" t="s">
        <v>18</v>
      </c>
      <c r="D836" s="3" t="s">
        <v>42</v>
      </c>
      <c r="E836" s="3" t="s">
        <v>41</v>
      </c>
      <c r="F836" s="3" t="s">
        <v>53</v>
      </c>
      <c r="G836" s="6"/>
    </row>
    <row r="837" spans="1:7" s="3" customFormat="1" ht="10.5" customHeight="1" x14ac:dyDescent="0.15">
      <c r="A837" s="57">
        <v>836</v>
      </c>
      <c r="B837" s="24" t="s">
        <v>816</v>
      </c>
      <c r="C837" s="3" t="s">
        <v>18</v>
      </c>
      <c r="D837" s="3" t="s">
        <v>42</v>
      </c>
      <c r="E837" s="3" t="s">
        <v>41</v>
      </c>
      <c r="F837" s="3" t="s">
        <v>53</v>
      </c>
      <c r="G837" s="6"/>
    </row>
    <row r="838" spans="1:7" s="3" customFormat="1" ht="10.5" customHeight="1" x14ac:dyDescent="0.15">
      <c r="A838" s="57">
        <v>837</v>
      </c>
      <c r="B838" s="24" t="s">
        <v>817</v>
      </c>
      <c r="C838" s="3" t="s">
        <v>18</v>
      </c>
      <c r="D838" s="3" t="s">
        <v>42</v>
      </c>
      <c r="E838" s="3" t="s">
        <v>41</v>
      </c>
      <c r="F838" s="3" t="s">
        <v>53</v>
      </c>
      <c r="G838" s="6"/>
    </row>
    <row r="839" spans="1:7" s="3" customFormat="1" ht="10.5" customHeight="1" x14ac:dyDescent="0.15">
      <c r="A839" s="57">
        <v>838</v>
      </c>
      <c r="B839" s="24" t="s">
        <v>818</v>
      </c>
      <c r="C839" s="3" t="s">
        <v>18</v>
      </c>
      <c r="D839" s="3" t="s">
        <v>42</v>
      </c>
      <c r="E839" s="3" t="s">
        <v>41</v>
      </c>
      <c r="F839" s="3" t="s">
        <v>53</v>
      </c>
      <c r="G839" s="6"/>
    </row>
    <row r="840" spans="1:7" s="3" customFormat="1" ht="10.5" customHeight="1" x14ac:dyDescent="0.15">
      <c r="A840" s="57">
        <v>839</v>
      </c>
      <c r="B840" s="24" t="s">
        <v>819</v>
      </c>
      <c r="C840" s="3" t="s">
        <v>18</v>
      </c>
      <c r="D840" s="3" t="s">
        <v>42</v>
      </c>
      <c r="E840" s="3" t="s">
        <v>41</v>
      </c>
      <c r="F840" s="3" t="s">
        <v>53</v>
      </c>
      <c r="G840" s="6"/>
    </row>
    <row r="841" spans="1:7" s="3" customFormat="1" ht="10.5" customHeight="1" x14ac:dyDescent="0.15">
      <c r="A841" s="57">
        <v>840</v>
      </c>
      <c r="B841" s="24" t="s">
        <v>820</v>
      </c>
      <c r="C841" s="3" t="s">
        <v>18</v>
      </c>
      <c r="D841" s="3" t="s">
        <v>42</v>
      </c>
      <c r="E841" s="3" t="s">
        <v>41</v>
      </c>
      <c r="F841" s="3" t="s">
        <v>53</v>
      </c>
      <c r="G841" s="6"/>
    </row>
    <row r="842" spans="1:7" s="3" customFormat="1" ht="10.5" customHeight="1" x14ac:dyDescent="0.15">
      <c r="A842" s="57">
        <v>841</v>
      </c>
      <c r="B842" s="24" t="s">
        <v>821</v>
      </c>
      <c r="C842" s="3" t="s">
        <v>18</v>
      </c>
      <c r="D842" s="3" t="s">
        <v>42</v>
      </c>
      <c r="E842" s="3" t="s">
        <v>41</v>
      </c>
      <c r="F842" s="3" t="s">
        <v>53</v>
      </c>
      <c r="G842" s="6"/>
    </row>
    <row r="843" spans="1:7" s="3" customFormat="1" ht="10.5" customHeight="1" x14ac:dyDescent="0.15">
      <c r="A843" s="57">
        <v>842</v>
      </c>
      <c r="B843" s="24" t="s">
        <v>822</v>
      </c>
      <c r="C843" s="3" t="s">
        <v>18</v>
      </c>
      <c r="D843" s="3" t="s">
        <v>42</v>
      </c>
      <c r="E843" s="3" t="s">
        <v>41</v>
      </c>
      <c r="F843" s="3" t="s">
        <v>53</v>
      </c>
      <c r="G843" s="6"/>
    </row>
    <row r="844" spans="1:7" s="3" customFormat="1" ht="10.5" customHeight="1" x14ac:dyDescent="0.15">
      <c r="A844" s="57">
        <v>843</v>
      </c>
      <c r="B844" s="24" t="s">
        <v>823</v>
      </c>
      <c r="C844" s="3" t="s">
        <v>18</v>
      </c>
      <c r="D844" s="3" t="s">
        <v>42</v>
      </c>
      <c r="E844" s="3" t="s">
        <v>41</v>
      </c>
      <c r="F844" s="3" t="s">
        <v>53</v>
      </c>
      <c r="G844" s="6"/>
    </row>
    <row r="845" spans="1:7" s="3" customFormat="1" ht="10.5" customHeight="1" x14ac:dyDescent="0.15">
      <c r="A845" s="57">
        <v>844</v>
      </c>
      <c r="B845" s="24" t="s">
        <v>824</v>
      </c>
      <c r="C845" s="3" t="s">
        <v>18</v>
      </c>
      <c r="D845" s="3" t="s">
        <v>42</v>
      </c>
      <c r="E845" s="3" t="s">
        <v>41</v>
      </c>
      <c r="F845" s="3" t="s">
        <v>53</v>
      </c>
      <c r="G845" s="6"/>
    </row>
    <row r="846" spans="1:7" s="3" customFormat="1" ht="10.5" customHeight="1" x14ac:dyDescent="0.15">
      <c r="A846" s="57">
        <v>845</v>
      </c>
      <c r="B846" s="24" t="s">
        <v>825</v>
      </c>
      <c r="C846" s="3" t="s">
        <v>18</v>
      </c>
      <c r="D846" s="3" t="s">
        <v>42</v>
      </c>
      <c r="E846" s="3" t="s">
        <v>41</v>
      </c>
      <c r="F846" s="3" t="s">
        <v>53</v>
      </c>
      <c r="G846" s="6"/>
    </row>
    <row r="847" spans="1:7" s="3" customFormat="1" ht="10.5" customHeight="1" x14ac:dyDescent="0.15">
      <c r="A847" s="57">
        <v>846</v>
      </c>
      <c r="B847" s="24" t="s">
        <v>826</v>
      </c>
      <c r="C847" s="3" t="s">
        <v>18</v>
      </c>
      <c r="D847" s="3" t="s">
        <v>42</v>
      </c>
      <c r="E847" s="3" t="s">
        <v>41</v>
      </c>
      <c r="F847" s="3" t="s">
        <v>53</v>
      </c>
      <c r="G847" s="6"/>
    </row>
    <row r="848" spans="1:7" s="3" customFormat="1" ht="10.5" customHeight="1" x14ac:dyDescent="0.15">
      <c r="A848" s="57">
        <v>847</v>
      </c>
      <c r="B848" s="24" t="s">
        <v>827</v>
      </c>
      <c r="C848" s="3" t="s">
        <v>18</v>
      </c>
      <c r="D848" s="3" t="s">
        <v>42</v>
      </c>
      <c r="E848" s="3" t="s">
        <v>41</v>
      </c>
      <c r="F848" s="3" t="s">
        <v>53</v>
      </c>
      <c r="G848" s="6"/>
    </row>
    <row r="849" spans="1:7" s="3" customFormat="1" ht="10.5" customHeight="1" x14ac:dyDescent="0.15">
      <c r="A849" s="57">
        <v>848</v>
      </c>
      <c r="B849" s="24" t="s">
        <v>828</v>
      </c>
      <c r="C849" s="3" t="s">
        <v>18</v>
      </c>
      <c r="D849" s="3" t="s">
        <v>42</v>
      </c>
      <c r="E849" s="3" t="s">
        <v>41</v>
      </c>
      <c r="F849" s="3" t="s">
        <v>53</v>
      </c>
      <c r="G849" s="6"/>
    </row>
    <row r="850" spans="1:7" ht="10.5" customHeight="1" x14ac:dyDescent="0.15">
      <c r="A850" s="57">
        <v>849</v>
      </c>
      <c r="B850" s="24" t="s">
        <v>829</v>
      </c>
      <c r="C850" s="3" t="s">
        <v>18</v>
      </c>
      <c r="D850" s="3" t="s">
        <v>42</v>
      </c>
      <c r="E850" s="3" t="s">
        <v>41</v>
      </c>
      <c r="F850" s="3" t="s">
        <v>53</v>
      </c>
    </row>
    <row r="851" spans="1:7" s="3" customFormat="1" ht="10.5" customHeight="1" x14ac:dyDescent="0.15">
      <c r="A851" s="57">
        <v>850</v>
      </c>
      <c r="B851" s="24" t="s">
        <v>830</v>
      </c>
      <c r="C851" s="3" t="s">
        <v>18</v>
      </c>
      <c r="D851" s="3" t="s">
        <v>42</v>
      </c>
      <c r="E851" s="3" t="s">
        <v>41</v>
      </c>
      <c r="F851" s="3" t="s">
        <v>53</v>
      </c>
      <c r="G851" s="6"/>
    </row>
    <row r="852" spans="1:7" s="3" customFormat="1" ht="10.5" customHeight="1" x14ac:dyDescent="0.15">
      <c r="A852" s="57">
        <v>851</v>
      </c>
      <c r="B852" s="24" t="s">
        <v>831</v>
      </c>
      <c r="C852" s="3" t="s">
        <v>18</v>
      </c>
      <c r="D852" s="3" t="s">
        <v>42</v>
      </c>
      <c r="E852" s="3" t="s">
        <v>41</v>
      </c>
      <c r="F852" s="3" t="s">
        <v>53</v>
      </c>
      <c r="G852" s="6"/>
    </row>
    <row r="853" spans="1:7" s="3" customFormat="1" ht="10.5" customHeight="1" x14ac:dyDescent="0.15">
      <c r="A853" s="57">
        <v>852</v>
      </c>
      <c r="B853" s="24" t="s">
        <v>832</v>
      </c>
      <c r="C853" s="3" t="s">
        <v>18</v>
      </c>
      <c r="D853" s="3" t="s">
        <v>42</v>
      </c>
      <c r="E853" s="3" t="s">
        <v>41</v>
      </c>
      <c r="F853" s="3" t="s">
        <v>53</v>
      </c>
      <c r="G853" s="6"/>
    </row>
    <row r="854" spans="1:7" ht="10.5" customHeight="1" x14ac:dyDescent="0.15">
      <c r="A854" s="57">
        <v>853</v>
      </c>
      <c r="B854" s="24" t="s">
        <v>833</v>
      </c>
      <c r="C854" s="3" t="s">
        <v>18</v>
      </c>
      <c r="D854" s="3" t="s">
        <v>42</v>
      </c>
      <c r="E854" s="3" t="s">
        <v>41</v>
      </c>
      <c r="F854" s="3" t="s">
        <v>53</v>
      </c>
    </row>
    <row r="855" spans="1:7" s="3" customFormat="1" ht="10.5" customHeight="1" x14ac:dyDescent="0.15">
      <c r="A855" s="57">
        <v>854</v>
      </c>
      <c r="B855" s="24" t="s">
        <v>834</v>
      </c>
      <c r="C855" s="3" t="s">
        <v>18</v>
      </c>
      <c r="D855" s="3" t="s">
        <v>42</v>
      </c>
      <c r="E855" s="3" t="s">
        <v>41</v>
      </c>
      <c r="F855" s="3" t="s">
        <v>53</v>
      </c>
      <c r="G855" s="6"/>
    </row>
    <row r="856" spans="1:7" s="3" customFormat="1" ht="10.5" customHeight="1" x14ac:dyDescent="0.15">
      <c r="A856" s="57">
        <v>855</v>
      </c>
      <c r="B856" s="24" t="s">
        <v>835</v>
      </c>
      <c r="C856" s="3" t="s">
        <v>18</v>
      </c>
      <c r="D856" s="3" t="s">
        <v>42</v>
      </c>
      <c r="E856" s="3" t="s">
        <v>41</v>
      </c>
      <c r="F856" s="3" t="s">
        <v>53</v>
      </c>
      <c r="G856" s="6"/>
    </row>
    <row r="857" spans="1:7" s="3" customFormat="1" ht="10.5" customHeight="1" x14ac:dyDescent="0.15">
      <c r="A857" s="57">
        <v>856</v>
      </c>
      <c r="B857" s="24" t="s">
        <v>836</v>
      </c>
      <c r="C857" s="3" t="s">
        <v>18</v>
      </c>
      <c r="D857" s="3" t="s">
        <v>42</v>
      </c>
      <c r="E857" s="3" t="s">
        <v>41</v>
      </c>
      <c r="F857" s="3" t="s">
        <v>53</v>
      </c>
      <c r="G857" s="6"/>
    </row>
    <row r="858" spans="1:7" s="3" customFormat="1" ht="10.5" customHeight="1" x14ac:dyDescent="0.15">
      <c r="A858" s="57">
        <v>857</v>
      </c>
      <c r="B858" s="24" t="s">
        <v>837</v>
      </c>
      <c r="C858" s="3" t="s">
        <v>18</v>
      </c>
      <c r="D858" s="3" t="s">
        <v>42</v>
      </c>
      <c r="E858" s="3" t="s">
        <v>41</v>
      </c>
      <c r="F858" s="3" t="s">
        <v>53</v>
      </c>
      <c r="G858" s="6"/>
    </row>
    <row r="859" spans="1:7" s="3" customFormat="1" ht="10.5" customHeight="1" x14ac:dyDescent="0.15">
      <c r="A859" s="57">
        <v>858</v>
      </c>
      <c r="B859" s="24" t="s">
        <v>838</v>
      </c>
      <c r="C859" s="3" t="s">
        <v>18</v>
      </c>
      <c r="D859" s="3" t="s">
        <v>42</v>
      </c>
      <c r="E859" s="3" t="s">
        <v>41</v>
      </c>
      <c r="F859" s="3" t="s">
        <v>53</v>
      </c>
      <c r="G859" s="6"/>
    </row>
    <row r="860" spans="1:7" s="3" customFormat="1" ht="10.5" customHeight="1" x14ac:dyDescent="0.15">
      <c r="A860" s="57">
        <v>859</v>
      </c>
      <c r="B860" s="24" t="s">
        <v>839</v>
      </c>
      <c r="C860" s="3" t="s">
        <v>18</v>
      </c>
      <c r="D860" s="3" t="s">
        <v>42</v>
      </c>
      <c r="E860" s="3" t="s">
        <v>41</v>
      </c>
      <c r="F860" s="3" t="s">
        <v>53</v>
      </c>
      <c r="G860" s="6"/>
    </row>
    <row r="861" spans="1:7" ht="10.5" customHeight="1" x14ac:dyDescent="0.15">
      <c r="A861" s="57">
        <v>860</v>
      </c>
      <c r="B861" s="24" t="s">
        <v>840</v>
      </c>
      <c r="C861" s="3" t="s">
        <v>18</v>
      </c>
      <c r="D861" s="3" t="s">
        <v>42</v>
      </c>
      <c r="E861" s="3" t="s">
        <v>41</v>
      </c>
      <c r="F861" s="3" t="s">
        <v>53</v>
      </c>
    </row>
    <row r="862" spans="1:7" ht="10.5" customHeight="1" x14ac:dyDescent="0.15">
      <c r="A862" s="57">
        <v>861</v>
      </c>
      <c r="B862" s="24" t="s">
        <v>841</v>
      </c>
      <c r="C862" s="3" t="s">
        <v>18</v>
      </c>
      <c r="D862" s="3" t="s">
        <v>42</v>
      </c>
      <c r="E862" s="3" t="s">
        <v>41</v>
      </c>
      <c r="F862" s="3" t="s">
        <v>53</v>
      </c>
    </row>
    <row r="863" spans="1:7" ht="10.5" customHeight="1" x14ac:dyDescent="0.15">
      <c r="A863" s="57">
        <v>862</v>
      </c>
      <c r="B863" s="24" t="s">
        <v>842</v>
      </c>
      <c r="C863" s="3" t="s">
        <v>18</v>
      </c>
      <c r="D863" s="3" t="s">
        <v>42</v>
      </c>
      <c r="E863" s="3" t="s">
        <v>41</v>
      </c>
      <c r="F863" s="3" t="s">
        <v>53</v>
      </c>
    </row>
    <row r="864" spans="1:7" s="3" customFormat="1" ht="10.5" customHeight="1" x14ac:dyDescent="0.15">
      <c r="A864" s="57">
        <v>863</v>
      </c>
      <c r="B864" s="24" t="s">
        <v>843</v>
      </c>
      <c r="C864" s="3" t="s">
        <v>18</v>
      </c>
      <c r="D864" s="3" t="s">
        <v>42</v>
      </c>
      <c r="E864" s="3" t="s">
        <v>41</v>
      </c>
      <c r="F864" s="3" t="s">
        <v>53</v>
      </c>
      <c r="G864" s="6"/>
    </row>
    <row r="865" spans="1:7" s="3" customFormat="1" ht="10.5" customHeight="1" x14ac:dyDescent="0.15">
      <c r="A865" s="57">
        <v>864</v>
      </c>
      <c r="B865" s="24" t="s">
        <v>844</v>
      </c>
      <c r="C865" s="3" t="s">
        <v>18</v>
      </c>
      <c r="D865" s="3" t="s">
        <v>42</v>
      </c>
      <c r="E865" s="3" t="s">
        <v>41</v>
      </c>
      <c r="F865" s="3" t="s">
        <v>53</v>
      </c>
      <c r="G865" s="6"/>
    </row>
    <row r="866" spans="1:7" s="3" customFormat="1" ht="10.5" customHeight="1" x14ac:dyDescent="0.15">
      <c r="A866" s="57">
        <v>865</v>
      </c>
      <c r="B866" s="24" t="s">
        <v>845</v>
      </c>
      <c r="C866" s="3" t="s">
        <v>18</v>
      </c>
      <c r="D866" s="3" t="s">
        <v>42</v>
      </c>
      <c r="E866" s="3" t="s">
        <v>41</v>
      </c>
      <c r="F866" s="3" t="s">
        <v>53</v>
      </c>
      <c r="G866" s="6"/>
    </row>
    <row r="867" spans="1:7" s="3" customFormat="1" ht="10.5" customHeight="1" x14ac:dyDescent="0.15">
      <c r="A867" s="57">
        <v>866</v>
      </c>
      <c r="B867" s="24" t="s">
        <v>846</v>
      </c>
      <c r="C867" s="3" t="s">
        <v>18</v>
      </c>
      <c r="D867" s="3" t="s">
        <v>42</v>
      </c>
      <c r="E867" s="3" t="s">
        <v>41</v>
      </c>
      <c r="F867" s="3" t="s">
        <v>53</v>
      </c>
      <c r="G867" s="6"/>
    </row>
    <row r="868" spans="1:7" s="3" customFormat="1" ht="10.5" customHeight="1" x14ac:dyDescent="0.15">
      <c r="A868" s="57">
        <v>867</v>
      </c>
      <c r="B868" s="24" t="s">
        <v>847</v>
      </c>
      <c r="C868" s="3" t="s">
        <v>18</v>
      </c>
      <c r="D868" s="3" t="s">
        <v>42</v>
      </c>
      <c r="E868" s="3" t="s">
        <v>41</v>
      </c>
      <c r="F868" s="3" t="s">
        <v>53</v>
      </c>
      <c r="G868" s="6"/>
    </row>
    <row r="869" spans="1:7" s="3" customFormat="1" ht="10.5" customHeight="1" x14ac:dyDescent="0.15">
      <c r="A869" s="57">
        <v>868</v>
      </c>
      <c r="B869" s="24" t="s">
        <v>848</v>
      </c>
      <c r="C869" s="3" t="s">
        <v>18</v>
      </c>
      <c r="D869" s="3" t="s">
        <v>42</v>
      </c>
      <c r="E869" s="3" t="s">
        <v>41</v>
      </c>
      <c r="F869" s="3" t="s">
        <v>53</v>
      </c>
      <c r="G869" s="6"/>
    </row>
    <row r="870" spans="1:7" ht="10.5" customHeight="1" x14ac:dyDescent="0.15">
      <c r="A870" s="57">
        <v>869</v>
      </c>
      <c r="B870" s="24" t="s">
        <v>849</v>
      </c>
      <c r="C870" s="3" t="s">
        <v>18</v>
      </c>
      <c r="D870" s="3" t="s">
        <v>42</v>
      </c>
      <c r="E870" s="3" t="s">
        <v>41</v>
      </c>
      <c r="F870" s="3" t="s">
        <v>53</v>
      </c>
    </row>
    <row r="871" spans="1:7" ht="10.5" customHeight="1" x14ac:dyDescent="0.15">
      <c r="A871" s="57">
        <v>870</v>
      </c>
      <c r="B871" s="24" t="s">
        <v>850</v>
      </c>
      <c r="C871" s="3" t="s">
        <v>18</v>
      </c>
      <c r="D871" s="3" t="s">
        <v>42</v>
      </c>
      <c r="E871" s="3" t="s">
        <v>41</v>
      </c>
      <c r="F871" s="3" t="s">
        <v>53</v>
      </c>
    </row>
    <row r="872" spans="1:7" s="3" customFormat="1" ht="10.5" customHeight="1" x14ac:dyDescent="0.15">
      <c r="A872" s="57">
        <v>871</v>
      </c>
      <c r="B872" s="24" t="s">
        <v>851</v>
      </c>
      <c r="C872" s="3" t="s">
        <v>18</v>
      </c>
      <c r="D872" s="3" t="s">
        <v>42</v>
      </c>
      <c r="E872" s="3" t="s">
        <v>41</v>
      </c>
      <c r="F872" s="3" t="s">
        <v>53</v>
      </c>
      <c r="G872" s="6"/>
    </row>
    <row r="873" spans="1:7" s="3" customFormat="1" ht="10.5" customHeight="1" x14ac:dyDescent="0.15">
      <c r="A873" s="57">
        <v>872</v>
      </c>
      <c r="B873" s="24" t="s">
        <v>852</v>
      </c>
      <c r="C873" s="3" t="s">
        <v>18</v>
      </c>
      <c r="D873" s="3" t="s">
        <v>42</v>
      </c>
      <c r="E873" s="3" t="s">
        <v>41</v>
      </c>
      <c r="F873" s="3" t="s">
        <v>53</v>
      </c>
      <c r="G873" s="6"/>
    </row>
    <row r="874" spans="1:7" ht="10.5" customHeight="1" x14ac:dyDescent="0.15">
      <c r="A874" s="57">
        <v>873</v>
      </c>
      <c r="B874" s="24" t="s">
        <v>853</v>
      </c>
      <c r="C874" s="3" t="s">
        <v>18</v>
      </c>
      <c r="D874" s="3" t="s">
        <v>42</v>
      </c>
      <c r="E874" s="3" t="s">
        <v>41</v>
      </c>
      <c r="F874" s="3" t="s">
        <v>53</v>
      </c>
    </row>
    <row r="875" spans="1:7" s="13" customFormat="1" ht="10.5" customHeight="1" x14ac:dyDescent="0.15">
      <c r="A875" s="57">
        <v>874</v>
      </c>
      <c r="B875" s="24" t="s">
        <v>854</v>
      </c>
      <c r="C875" s="3" t="s">
        <v>18</v>
      </c>
      <c r="D875" s="3" t="s">
        <v>42</v>
      </c>
      <c r="E875" s="3" t="s">
        <v>41</v>
      </c>
      <c r="F875" s="3" t="s">
        <v>53</v>
      </c>
      <c r="G875" s="15"/>
    </row>
    <row r="876" spans="1:7" s="13" customFormat="1" ht="10.5" customHeight="1" x14ac:dyDescent="0.15">
      <c r="A876" s="57">
        <v>875</v>
      </c>
      <c r="B876" s="24" t="s">
        <v>855</v>
      </c>
      <c r="C876" s="3" t="s">
        <v>18</v>
      </c>
      <c r="D876" s="3" t="s">
        <v>42</v>
      </c>
      <c r="E876" s="3" t="s">
        <v>41</v>
      </c>
      <c r="F876" s="3" t="s">
        <v>53</v>
      </c>
      <c r="G876" s="15"/>
    </row>
    <row r="877" spans="1:7" s="3" customFormat="1" ht="10.5" customHeight="1" x14ac:dyDescent="0.15">
      <c r="A877" s="57">
        <v>876</v>
      </c>
      <c r="B877" s="24" t="s">
        <v>856</v>
      </c>
      <c r="C877" s="3" t="s">
        <v>18</v>
      </c>
      <c r="D877" s="3" t="s">
        <v>42</v>
      </c>
      <c r="E877" s="3" t="s">
        <v>41</v>
      </c>
      <c r="F877" s="3" t="s">
        <v>53</v>
      </c>
      <c r="G877" s="6"/>
    </row>
    <row r="878" spans="1:7" s="3" customFormat="1" ht="10.5" customHeight="1" x14ac:dyDescent="0.15">
      <c r="A878" s="57">
        <v>877</v>
      </c>
      <c r="B878" s="24" t="s">
        <v>857</v>
      </c>
      <c r="C878" s="3" t="s">
        <v>18</v>
      </c>
      <c r="D878" s="3" t="s">
        <v>42</v>
      </c>
      <c r="E878" s="3" t="s">
        <v>41</v>
      </c>
      <c r="F878" s="3" t="s">
        <v>53</v>
      </c>
      <c r="G878" s="6"/>
    </row>
    <row r="879" spans="1:7" ht="10.5" customHeight="1" x14ac:dyDescent="0.15">
      <c r="A879" s="57">
        <v>878</v>
      </c>
      <c r="B879" s="24" t="s">
        <v>858</v>
      </c>
      <c r="C879" s="3" t="s">
        <v>18</v>
      </c>
      <c r="D879" s="3" t="s">
        <v>42</v>
      </c>
      <c r="E879" s="3" t="s">
        <v>41</v>
      </c>
      <c r="F879" s="3" t="s">
        <v>53</v>
      </c>
    </row>
    <row r="880" spans="1:7" s="3" customFormat="1" ht="10.5" customHeight="1" x14ac:dyDescent="0.15">
      <c r="A880" s="57">
        <v>879</v>
      </c>
      <c r="B880" s="24" t="s">
        <v>859</v>
      </c>
      <c r="C880" s="3" t="s">
        <v>18</v>
      </c>
      <c r="D880" s="3" t="s">
        <v>42</v>
      </c>
      <c r="E880" s="3" t="s">
        <v>41</v>
      </c>
      <c r="F880" s="3" t="s">
        <v>53</v>
      </c>
      <c r="G880" s="6"/>
    </row>
    <row r="881" spans="1:7" s="3" customFormat="1" ht="10.5" customHeight="1" x14ac:dyDescent="0.15">
      <c r="A881" s="57">
        <v>880</v>
      </c>
      <c r="B881" s="24" t="s">
        <v>860</v>
      </c>
      <c r="C881" s="3" t="s">
        <v>18</v>
      </c>
      <c r="D881" s="3" t="s">
        <v>42</v>
      </c>
      <c r="E881" s="3" t="s">
        <v>41</v>
      </c>
      <c r="F881" s="3" t="s">
        <v>53</v>
      </c>
      <c r="G881" s="6"/>
    </row>
    <row r="882" spans="1:7" s="3" customFormat="1" ht="10.5" customHeight="1" x14ac:dyDescent="0.15">
      <c r="A882" s="57">
        <v>881</v>
      </c>
      <c r="B882" s="24" t="s">
        <v>861</v>
      </c>
      <c r="C882" s="3" t="s">
        <v>18</v>
      </c>
      <c r="D882" s="3" t="s">
        <v>42</v>
      </c>
      <c r="E882" s="3" t="s">
        <v>41</v>
      </c>
      <c r="F882" s="3" t="s">
        <v>53</v>
      </c>
      <c r="G882" s="6"/>
    </row>
    <row r="883" spans="1:7" s="3" customFormat="1" ht="10.5" customHeight="1" x14ac:dyDescent="0.15">
      <c r="A883" s="57">
        <v>882</v>
      </c>
      <c r="B883" s="24" t="s">
        <v>862</v>
      </c>
      <c r="C883" s="3" t="s">
        <v>18</v>
      </c>
      <c r="D883" s="3" t="s">
        <v>42</v>
      </c>
      <c r="E883" s="3" t="s">
        <v>41</v>
      </c>
      <c r="F883" s="3" t="s">
        <v>53</v>
      </c>
      <c r="G883" s="6"/>
    </row>
    <row r="884" spans="1:7" s="3" customFormat="1" ht="10.5" customHeight="1" x14ac:dyDescent="0.15">
      <c r="A884" s="57">
        <v>883</v>
      </c>
      <c r="B884" s="24" t="s">
        <v>863</v>
      </c>
      <c r="C884" s="3" t="s">
        <v>18</v>
      </c>
      <c r="D884" s="3" t="s">
        <v>42</v>
      </c>
      <c r="E884" s="3" t="s">
        <v>41</v>
      </c>
      <c r="F884" s="3" t="s">
        <v>53</v>
      </c>
      <c r="G884" s="6"/>
    </row>
    <row r="885" spans="1:7" s="3" customFormat="1" ht="10.5" customHeight="1" x14ac:dyDescent="0.15">
      <c r="A885" s="57">
        <v>884</v>
      </c>
      <c r="B885" s="24" t="s">
        <v>864</v>
      </c>
      <c r="C885" s="3" t="s">
        <v>18</v>
      </c>
      <c r="D885" s="3" t="s">
        <v>42</v>
      </c>
      <c r="E885" s="3" t="s">
        <v>41</v>
      </c>
      <c r="F885" s="3" t="s">
        <v>53</v>
      </c>
      <c r="G885" s="6"/>
    </row>
    <row r="886" spans="1:7" s="3" customFormat="1" ht="10.5" customHeight="1" x14ac:dyDescent="0.15">
      <c r="A886" s="57">
        <v>885</v>
      </c>
      <c r="B886" s="24" t="s">
        <v>865</v>
      </c>
      <c r="C886" s="3" t="s">
        <v>18</v>
      </c>
      <c r="D886" s="3" t="s">
        <v>42</v>
      </c>
      <c r="E886" s="3" t="s">
        <v>41</v>
      </c>
      <c r="F886" s="3" t="s">
        <v>53</v>
      </c>
      <c r="G886" s="6"/>
    </row>
    <row r="887" spans="1:7" s="3" customFormat="1" ht="10.5" customHeight="1" x14ac:dyDescent="0.15">
      <c r="A887" s="57">
        <v>886</v>
      </c>
      <c r="B887" s="24" t="s">
        <v>866</v>
      </c>
      <c r="C887" s="3" t="s">
        <v>18</v>
      </c>
      <c r="D887" s="3" t="s">
        <v>42</v>
      </c>
      <c r="E887" s="3" t="s">
        <v>41</v>
      </c>
      <c r="F887" s="3" t="s">
        <v>53</v>
      </c>
      <c r="G887" s="6"/>
    </row>
    <row r="888" spans="1:7" s="3" customFormat="1" ht="10.5" customHeight="1" x14ac:dyDescent="0.15">
      <c r="A888" s="57">
        <v>887</v>
      </c>
      <c r="B888" s="24" t="s">
        <v>867</v>
      </c>
      <c r="C888" s="3" t="s">
        <v>18</v>
      </c>
      <c r="D888" s="3" t="s">
        <v>42</v>
      </c>
      <c r="E888" s="3" t="s">
        <v>41</v>
      </c>
      <c r="F888" s="3" t="s">
        <v>53</v>
      </c>
      <c r="G888" s="6"/>
    </row>
    <row r="889" spans="1:7" s="3" customFormat="1" ht="10.5" customHeight="1" x14ac:dyDescent="0.15">
      <c r="A889" s="57">
        <v>888</v>
      </c>
      <c r="B889" s="24" t="s">
        <v>868</v>
      </c>
      <c r="C889" s="3" t="s">
        <v>18</v>
      </c>
      <c r="D889" s="3" t="s">
        <v>42</v>
      </c>
      <c r="E889" s="3" t="s">
        <v>41</v>
      </c>
      <c r="F889" s="3" t="s">
        <v>53</v>
      </c>
      <c r="G889" s="6"/>
    </row>
    <row r="890" spans="1:7" ht="10.5" customHeight="1" x14ac:dyDescent="0.15">
      <c r="A890" s="57">
        <v>889</v>
      </c>
      <c r="B890" s="24" t="s">
        <v>869</v>
      </c>
      <c r="C890" s="3" t="s">
        <v>18</v>
      </c>
      <c r="D890" s="3" t="s">
        <v>42</v>
      </c>
      <c r="E890" s="3" t="s">
        <v>41</v>
      </c>
      <c r="F890" s="3" t="s">
        <v>53</v>
      </c>
    </row>
    <row r="891" spans="1:7" s="3" customFormat="1" ht="10.5" customHeight="1" x14ac:dyDescent="0.15">
      <c r="A891" s="57">
        <v>890</v>
      </c>
      <c r="B891" s="24" t="s">
        <v>870</v>
      </c>
      <c r="C891" s="3" t="s">
        <v>18</v>
      </c>
      <c r="D891" s="3" t="s">
        <v>42</v>
      </c>
      <c r="E891" s="3" t="s">
        <v>41</v>
      </c>
      <c r="F891" s="3" t="s">
        <v>53</v>
      </c>
      <c r="G891" s="6"/>
    </row>
    <row r="892" spans="1:7" s="3" customFormat="1" ht="10.5" customHeight="1" x14ac:dyDescent="0.15">
      <c r="A892" s="57">
        <v>891</v>
      </c>
      <c r="B892" s="24" t="s">
        <v>871</v>
      </c>
      <c r="C892" s="3" t="s">
        <v>18</v>
      </c>
      <c r="D892" s="3" t="s">
        <v>42</v>
      </c>
      <c r="E892" s="3" t="s">
        <v>41</v>
      </c>
      <c r="F892" s="3" t="s">
        <v>53</v>
      </c>
      <c r="G892" s="6"/>
    </row>
    <row r="893" spans="1:7" s="3" customFormat="1" ht="10.5" customHeight="1" x14ac:dyDescent="0.15">
      <c r="A893" s="57">
        <v>892</v>
      </c>
      <c r="B893" s="24" t="s">
        <v>872</v>
      </c>
      <c r="C893" s="3" t="s">
        <v>18</v>
      </c>
      <c r="D893" s="3" t="s">
        <v>42</v>
      </c>
      <c r="E893" s="3" t="s">
        <v>41</v>
      </c>
      <c r="F893" s="3" t="s">
        <v>53</v>
      </c>
      <c r="G893" s="6"/>
    </row>
    <row r="894" spans="1:7" s="3" customFormat="1" ht="10.5" customHeight="1" x14ac:dyDescent="0.15">
      <c r="A894" s="57">
        <v>893</v>
      </c>
      <c r="B894" s="24" t="s">
        <v>873</v>
      </c>
      <c r="C894" s="3" t="s">
        <v>18</v>
      </c>
      <c r="D894" s="3" t="s">
        <v>42</v>
      </c>
      <c r="E894" s="3" t="s">
        <v>41</v>
      </c>
      <c r="F894" s="3" t="s">
        <v>53</v>
      </c>
      <c r="G894" s="6"/>
    </row>
    <row r="895" spans="1:7" s="3" customFormat="1" ht="10.5" customHeight="1" x14ac:dyDescent="0.15">
      <c r="A895" s="57">
        <v>894</v>
      </c>
      <c r="B895" s="24" t="s">
        <v>874</v>
      </c>
      <c r="C895" s="3" t="s">
        <v>18</v>
      </c>
      <c r="D895" s="3" t="s">
        <v>42</v>
      </c>
      <c r="E895" s="3" t="s">
        <v>41</v>
      </c>
      <c r="F895" s="3" t="s">
        <v>53</v>
      </c>
      <c r="G895" s="6"/>
    </row>
    <row r="896" spans="1:7" s="3" customFormat="1" ht="10.5" customHeight="1" x14ac:dyDescent="0.15">
      <c r="A896" s="57">
        <v>895</v>
      </c>
      <c r="B896" s="24" t="s">
        <v>875</v>
      </c>
      <c r="C896" s="3" t="s">
        <v>18</v>
      </c>
      <c r="D896" s="3" t="s">
        <v>42</v>
      </c>
      <c r="E896" s="3" t="s">
        <v>41</v>
      </c>
      <c r="F896" s="3" t="s">
        <v>53</v>
      </c>
      <c r="G896" s="6"/>
    </row>
    <row r="897" spans="1:7" ht="10.5" customHeight="1" x14ac:dyDescent="0.15">
      <c r="A897" s="57">
        <v>896</v>
      </c>
      <c r="B897" s="24" t="s">
        <v>876</v>
      </c>
      <c r="C897" s="3" t="s">
        <v>18</v>
      </c>
      <c r="D897" s="3" t="s">
        <v>42</v>
      </c>
      <c r="E897" s="3" t="s">
        <v>41</v>
      </c>
      <c r="F897" s="3" t="s">
        <v>53</v>
      </c>
    </row>
    <row r="898" spans="1:7" s="3" customFormat="1" ht="10.5" customHeight="1" x14ac:dyDescent="0.15">
      <c r="A898" s="57">
        <v>897</v>
      </c>
      <c r="B898" s="24" t="s">
        <v>877</v>
      </c>
      <c r="C898" s="3" t="s">
        <v>18</v>
      </c>
      <c r="D898" s="3" t="s">
        <v>42</v>
      </c>
      <c r="E898" s="3" t="s">
        <v>41</v>
      </c>
      <c r="F898" s="3" t="s">
        <v>53</v>
      </c>
      <c r="G898" s="6"/>
    </row>
    <row r="899" spans="1:7" s="3" customFormat="1" ht="10.5" customHeight="1" x14ac:dyDescent="0.15">
      <c r="A899" s="57">
        <v>898</v>
      </c>
      <c r="B899" s="24" t="s">
        <v>878</v>
      </c>
      <c r="C899" s="3" t="s">
        <v>18</v>
      </c>
      <c r="D899" s="3" t="s">
        <v>42</v>
      </c>
      <c r="E899" s="3" t="s">
        <v>41</v>
      </c>
      <c r="F899" s="3" t="s">
        <v>53</v>
      </c>
      <c r="G899" s="6"/>
    </row>
    <row r="900" spans="1:7" s="3" customFormat="1" ht="10.5" customHeight="1" x14ac:dyDescent="0.15">
      <c r="A900" s="57">
        <v>899</v>
      </c>
      <c r="B900" s="24" t="s">
        <v>879</v>
      </c>
      <c r="C900" s="3" t="s">
        <v>18</v>
      </c>
      <c r="D900" s="3" t="s">
        <v>42</v>
      </c>
      <c r="E900" s="3" t="s">
        <v>41</v>
      </c>
      <c r="F900" s="3" t="s">
        <v>53</v>
      </c>
      <c r="G900" s="6"/>
    </row>
    <row r="901" spans="1:7" s="3" customFormat="1" ht="10.5" customHeight="1" x14ac:dyDescent="0.15">
      <c r="A901" s="57">
        <v>900</v>
      </c>
      <c r="B901" s="24" t="s">
        <v>880</v>
      </c>
      <c r="C901" s="3" t="s">
        <v>18</v>
      </c>
      <c r="D901" s="3" t="s">
        <v>42</v>
      </c>
      <c r="E901" s="3" t="s">
        <v>41</v>
      </c>
      <c r="F901" s="3" t="s">
        <v>53</v>
      </c>
      <c r="G901" s="6"/>
    </row>
    <row r="902" spans="1:7" s="3" customFormat="1" ht="10.5" customHeight="1" x14ac:dyDescent="0.15">
      <c r="A902" s="57">
        <v>901</v>
      </c>
      <c r="B902" s="24" t="s">
        <v>881</v>
      </c>
      <c r="C902" s="3" t="s">
        <v>18</v>
      </c>
      <c r="D902" s="3" t="s">
        <v>42</v>
      </c>
      <c r="E902" s="3" t="s">
        <v>41</v>
      </c>
      <c r="F902" s="3" t="s">
        <v>53</v>
      </c>
      <c r="G902" s="6"/>
    </row>
    <row r="903" spans="1:7" s="3" customFormat="1" ht="10.5" customHeight="1" x14ac:dyDescent="0.15">
      <c r="A903" s="57">
        <v>902</v>
      </c>
      <c r="B903" s="24" t="s">
        <v>882</v>
      </c>
      <c r="C903" s="3" t="s">
        <v>18</v>
      </c>
      <c r="D903" s="3" t="s">
        <v>42</v>
      </c>
      <c r="E903" s="3" t="s">
        <v>41</v>
      </c>
      <c r="F903" s="3" t="s">
        <v>53</v>
      </c>
      <c r="G903" s="6"/>
    </row>
    <row r="904" spans="1:7" s="3" customFormat="1" ht="10.5" customHeight="1" x14ac:dyDescent="0.15">
      <c r="A904" s="57">
        <v>903</v>
      </c>
      <c r="B904" s="24" t="s">
        <v>883</v>
      </c>
      <c r="C904" s="3" t="s">
        <v>18</v>
      </c>
      <c r="D904" s="3" t="s">
        <v>42</v>
      </c>
      <c r="E904" s="3" t="s">
        <v>41</v>
      </c>
      <c r="F904" s="3" t="s">
        <v>53</v>
      </c>
      <c r="G904" s="6"/>
    </row>
    <row r="905" spans="1:7" s="3" customFormat="1" ht="10.5" customHeight="1" x14ac:dyDescent="0.15">
      <c r="A905" s="57">
        <v>904</v>
      </c>
      <c r="B905" s="24" t="s">
        <v>884</v>
      </c>
      <c r="C905" s="3" t="s">
        <v>18</v>
      </c>
      <c r="D905" s="3" t="s">
        <v>42</v>
      </c>
      <c r="E905" s="3" t="s">
        <v>41</v>
      </c>
      <c r="F905" s="3" t="s">
        <v>53</v>
      </c>
      <c r="G905" s="6"/>
    </row>
    <row r="906" spans="1:7" s="3" customFormat="1" ht="10.5" customHeight="1" x14ac:dyDescent="0.15">
      <c r="A906" s="57">
        <v>905</v>
      </c>
      <c r="B906" s="24" t="s">
        <v>885</v>
      </c>
      <c r="C906" s="3" t="s">
        <v>18</v>
      </c>
      <c r="D906" s="3" t="s">
        <v>42</v>
      </c>
      <c r="E906" s="3" t="s">
        <v>41</v>
      </c>
      <c r="F906" s="3" t="s">
        <v>53</v>
      </c>
      <c r="G906" s="6"/>
    </row>
    <row r="907" spans="1:7" s="3" customFormat="1" ht="10.5" customHeight="1" x14ac:dyDescent="0.15">
      <c r="A907" s="57">
        <v>906</v>
      </c>
      <c r="B907" s="24" t="s">
        <v>886</v>
      </c>
      <c r="C907" s="3" t="s">
        <v>18</v>
      </c>
      <c r="D907" s="3" t="s">
        <v>42</v>
      </c>
      <c r="E907" s="3" t="s">
        <v>41</v>
      </c>
      <c r="F907" s="3" t="s">
        <v>53</v>
      </c>
      <c r="G907" s="6"/>
    </row>
    <row r="908" spans="1:7" s="3" customFormat="1" ht="10.5" customHeight="1" x14ac:dyDescent="0.15">
      <c r="A908" s="57">
        <v>907</v>
      </c>
      <c r="B908" s="24" t="s">
        <v>887</v>
      </c>
      <c r="C908" s="3" t="s">
        <v>18</v>
      </c>
      <c r="D908" s="3" t="s">
        <v>42</v>
      </c>
      <c r="E908" s="3" t="s">
        <v>41</v>
      </c>
      <c r="F908" s="3" t="s">
        <v>53</v>
      </c>
      <c r="G908" s="6"/>
    </row>
    <row r="909" spans="1:7" s="3" customFormat="1" ht="10.5" customHeight="1" x14ac:dyDescent="0.15">
      <c r="A909" s="57">
        <v>908</v>
      </c>
      <c r="B909" s="24" t="s">
        <v>888</v>
      </c>
      <c r="C909" s="3" t="s">
        <v>18</v>
      </c>
      <c r="D909" s="3" t="s">
        <v>42</v>
      </c>
      <c r="E909" s="3" t="s">
        <v>41</v>
      </c>
      <c r="F909" s="3" t="s">
        <v>53</v>
      </c>
      <c r="G909" s="6"/>
    </row>
    <row r="910" spans="1:7" s="3" customFormat="1" ht="10.5" customHeight="1" x14ac:dyDescent="0.15">
      <c r="A910" s="57">
        <v>909</v>
      </c>
      <c r="B910" s="24" t="s">
        <v>889</v>
      </c>
      <c r="C910" s="3" t="s">
        <v>18</v>
      </c>
      <c r="D910" s="3" t="s">
        <v>42</v>
      </c>
      <c r="E910" s="3" t="s">
        <v>41</v>
      </c>
      <c r="F910" s="3" t="s">
        <v>53</v>
      </c>
      <c r="G910" s="6"/>
    </row>
    <row r="911" spans="1:7" ht="10.5" customHeight="1" x14ac:dyDescent="0.15">
      <c r="A911" s="57">
        <v>910</v>
      </c>
      <c r="B911" s="24" t="s">
        <v>890</v>
      </c>
      <c r="C911" s="3" t="s">
        <v>18</v>
      </c>
      <c r="D911" s="3" t="s">
        <v>42</v>
      </c>
      <c r="E911" s="3" t="s">
        <v>41</v>
      </c>
      <c r="F911" s="3" t="s">
        <v>53</v>
      </c>
    </row>
    <row r="912" spans="1:7" ht="10.5" customHeight="1" x14ac:dyDescent="0.15">
      <c r="A912" s="57">
        <v>911</v>
      </c>
      <c r="B912" s="24" t="s">
        <v>891</v>
      </c>
      <c r="C912" s="3" t="s">
        <v>18</v>
      </c>
      <c r="D912" s="3" t="s">
        <v>42</v>
      </c>
      <c r="E912" s="3" t="s">
        <v>41</v>
      </c>
      <c r="F912" s="3" t="s">
        <v>53</v>
      </c>
    </row>
    <row r="913" spans="1:7" s="3" customFormat="1" ht="10.5" customHeight="1" x14ac:dyDescent="0.15">
      <c r="A913" s="57">
        <v>912</v>
      </c>
      <c r="B913" s="24" t="s">
        <v>892</v>
      </c>
      <c r="C913" s="3" t="s">
        <v>18</v>
      </c>
      <c r="D913" s="3" t="s">
        <v>42</v>
      </c>
      <c r="E913" s="3" t="s">
        <v>41</v>
      </c>
      <c r="F913" s="3" t="s">
        <v>53</v>
      </c>
      <c r="G913" s="6"/>
    </row>
    <row r="914" spans="1:7" s="3" customFormat="1" ht="10.5" customHeight="1" x14ac:dyDescent="0.15">
      <c r="A914" s="57">
        <v>913</v>
      </c>
      <c r="B914" s="24" t="s">
        <v>893</v>
      </c>
      <c r="C914" s="3" t="s">
        <v>18</v>
      </c>
      <c r="D914" s="3" t="s">
        <v>42</v>
      </c>
      <c r="E914" s="3" t="s">
        <v>41</v>
      </c>
      <c r="F914" s="3" t="s">
        <v>53</v>
      </c>
      <c r="G914" s="6"/>
    </row>
    <row r="915" spans="1:7" s="3" customFormat="1" ht="10.5" customHeight="1" x14ac:dyDescent="0.15">
      <c r="A915" s="57">
        <v>914</v>
      </c>
      <c r="B915" s="24" t="s">
        <v>894</v>
      </c>
      <c r="C915" s="3" t="s">
        <v>18</v>
      </c>
      <c r="D915" s="3" t="s">
        <v>42</v>
      </c>
      <c r="E915" s="3" t="s">
        <v>41</v>
      </c>
      <c r="F915" s="3" t="s">
        <v>53</v>
      </c>
      <c r="G915" s="6"/>
    </row>
    <row r="916" spans="1:7" s="3" customFormat="1" ht="10.5" customHeight="1" x14ac:dyDescent="0.15">
      <c r="A916" s="57">
        <v>915</v>
      </c>
      <c r="B916" s="24" t="s">
        <v>895</v>
      </c>
      <c r="C916" s="3" t="s">
        <v>18</v>
      </c>
      <c r="D916" s="3" t="s">
        <v>42</v>
      </c>
      <c r="E916" s="3" t="s">
        <v>41</v>
      </c>
      <c r="F916" s="3" t="s">
        <v>53</v>
      </c>
      <c r="G916" s="6"/>
    </row>
    <row r="917" spans="1:7" s="3" customFormat="1" ht="10.5" customHeight="1" x14ac:dyDescent="0.15">
      <c r="A917" s="57">
        <v>916</v>
      </c>
      <c r="B917" s="24" t="s">
        <v>896</v>
      </c>
      <c r="C917" s="3" t="s">
        <v>18</v>
      </c>
      <c r="D917" s="3" t="s">
        <v>42</v>
      </c>
      <c r="E917" s="3" t="s">
        <v>41</v>
      </c>
      <c r="F917" s="3" t="s">
        <v>53</v>
      </c>
      <c r="G917" s="6"/>
    </row>
    <row r="918" spans="1:7" s="3" customFormat="1" ht="10.5" customHeight="1" x14ac:dyDescent="0.15">
      <c r="A918" s="57">
        <v>917</v>
      </c>
      <c r="B918" s="24" t="s">
        <v>897</v>
      </c>
      <c r="C918" s="3" t="s">
        <v>18</v>
      </c>
      <c r="D918" s="3" t="s">
        <v>42</v>
      </c>
      <c r="E918" s="3" t="s">
        <v>41</v>
      </c>
      <c r="F918" s="3" t="s">
        <v>53</v>
      </c>
      <c r="G918" s="6"/>
    </row>
    <row r="919" spans="1:7" s="3" customFormat="1" ht="10.5" customHeight="1" x14ac:dyDescent="0.15">
      <c r="A919" s="57">
        <v>918</v>
      </c>
      <c r="B919" s="24" t="s">
        <v>898</v>
      </c>
      <c r="C919" s="3" t="s">
        <v>18</v>
      </c>
      <c r="D919" s="3" t="s">
        <v>42</v>
      </c>
      <c r="E919" s="3" t="s">
        <v>41</v>
      </c>
      <c r="F919" s="3" t="s">
        <v>53</v>
      </c>
      <c r="G919" s="6"/>
    </row>
    <row r="920" spans="1:7" s="3" customFormat="1" ht="10.5" customHeight="1" x14ac:dyDescent="0.15">
      <c r="A920" s="57">
        <v>919</v>
      </c>
      <c r="B920" s="24" t="s">
        <v>899</v>
      </c>
      <c r="C920" s="3" t="s">
        <v>18</v>
      </c>
      <c r="D920" s="3" t="s">
        <v>42</v>
      </c>
      <c r="E920" s="3" t="s">
        <v>41</v>
      </c>
      <c r="F920" s="3" t="s">
        <v>53</v>
      </c>
      <c r="G920" s="6"/>
    </row>
    <row r="921" spans="1:7" s="3" customFormat="1" ht="10.5" customHeight="1" x14ac:dyDescent="0.15">
      <c r="A921" s="57">
        <v>920</v>
      </c>
      <c r="B921" s="24" t="s">
        <v>900</v>
      </c>
      <c r="C921" s="3" t="s">
        <v>18</v>
      </c>
      <c r="D921" s="3" t="s">
        <v>42</v>
      </c>
      <c r="E921" s="3" t="s">
        <v>41</v>
      </c>
      <c r="F921" s="3" t="s">
        <v>53</v>
      </c>
      <c r="G921" s="6"/>
    </row>
    <row r="922" spans="1:7" s="3" customFormat="1" ht="10.5" customHeight="1" x14ac:dyDescent="0.15">
      <c r="A922" s="57">
        <v>921</v>
      </c>
      <c r="B922" s="24" t="s">
        <v>901</v>
      </c>
      <c r="C922" s="3" t="s">
        <v>18</v>
      </c>
      <c r="D922" s="3" t="s">
        <v>42</v>
      </c>
      <c r="E922" s="3" t="s">
        <v>41</v>
      </c>
      <c r="F922" s="3" t="s">
        <v>53</v>
      </c>
      <c r="G922" s="6"/>
    </row>
    <row r="923" spans="1:7" s="3" customFormat="1" ht="10.5" customHeight="1" x14ac:dyDescent="0.15">
      <c r="A923" s="57">
        <v>922</v>
      </c>
      <c r="B923" s="24" t="s">
        <v>902</v>
      </c>
      <c r="C923" s="3" t="s">
        <v>18</v>
      </c>
      <c r="D923" s="3" t="s">
        <v>42</v>
      </c>
      <c r="E923" s="3" t="s">
        <v>41</v>
      </c>
      <c r="F923" s="3" t="s">
        <v>53</v>
      </c>
      <c r="G923" s="6"/>
    </row>
    <row r="924" spans="1:7" s="3" customFormat="1" ht="10.5" customHeight="1" x14ac:dyDescent="0.15">
      <c r="A924" s="57">
        <v>923</v>
      </c>
      <c r="B924" s="24" t="s">
        <v>903</v>
      </c>
      <c r="C924" s="3" t="s">
        <v>18</v>
      </c>
      <c r="D924" s="3" t="s">
        <v>42</v>
      </c>
      <c r="E924" s="3" t="s">
        <v>41</v>
      </c>
      <c r="F924" s="3" t="s">
        <v>53</v>
      </c>
      <c r="G924" s="6"/>
    </row>
    <row r="925" spans="1:7" s="3" customFormat="1" ht="10.5" customHeight="1" x14ac:dyDescent="0.15">
      <c r="A925" s="57">
        <v>924</v>
      </c>
      <c r="B925" s="24" t="s">
        <v>904</v>
      </c>
      <c r="C925" s="3" t="s">
        <v>18</v>
      </c>
      <c r="D925" s="3" t="s">
        <v>42</v>
      </c>
      <c r="E925" s="3" t="s">
        <v>41</v>
      </c>
      <c r="F925" s="3" t="s">
        <v>53</v>
      </c>
      <c r="G925" s="6"/>
    </row>
    <row r="926" spans="1:7" s="3" customFormat="1" ht="10.5" customHeight="1" x14ac:dyDescent="0.15">
      <c r="A926" s="57">
        <v>925</v>
      </c>
      <c r="B926" s="24" t="s">
        <v>905</v>
      </c>
      <c r="C926" s="3" t="s">
        <v>18</v>
      </c>
      <c r="D926" s="3" t="s">
        <v>42</v>
      </c>
      <c r="E926" s="3" t="s">
        <v>41</v>
      </c>
      <c r="F926" s="3" t="s">
        <v>53</v>
      </c>
      <c r="G926" s="6"/>
    </row>
    <row r="927" spans="1:7" s="3" customFormat="1" ht="10.5" customHeight="1" x14ac:dyDescent="0.15">
      <c r="A927" s="57">
        <v>926</v>
      </c>
      <c r="B927" s="24" t="s">
        <v>906</v>
      </c>
      <c r="C927" s="3" t="s">
        <v>18</v>
      </c>
      <c r="D927" s="3" t="s">
        <v>42</v>
      </c>
      <c r="E927" s="3" t="s">
        <v>41</v>
      </c>
      <c r="F927" s="3" t="s">
        <v>53</v>
      </c>
      <c r="G927" s="6"/>
    </row>
    <row r="928" spans="1:7" s="3" customFormat="1" ht="10.5" customHeight="1" x14ac:dyDescent="0.15">
      <c r="A928" s="57">
        <v>927</v>
      </c>
      <c r="B928" s="24" t="s">
        <v>907</v>
      </c>
      <c r="C928" s="3" t="s">
        <v>18</v>
      </c>
      <c r="D928" s="3" t="s">
        <v>42</v>
      </c>
      <c r="E928" s="3" t="s">
        <v>41</v>
      </c>
      <c r="F928" s="3" t="s">
        <v>53</v>
      </c>
      <c r="G928" s="6"/>
    </row>
    <row r="929" spans="1:7" s="3" customFormat="1" ht="10.5" customHeight="1" x14ac:dyDescent="0.15">
      <c r="A929" s="57">
        <v>928</v>
      </c>
      <c r="B929" s="24" t="s">
        <v>908</v>
      </c>
      <c r="C929" s="3" t="s">
        <v>18</v>
      </c>
      <c r="D929" s="3" t="s">
        <v>42</v>
      </c>
      <c r="E929" s="3" t="s">
        <v>41</v>
      </c>
      <c r="F929" s="3" t="s">
        <v>53</v>
      </c>
      <c r="G929" s="6"/>
    </row>
    <row r="930" spans="1:7" s="3" customFormat="1" ht="10.5" customHeight="1" x14ac:dyDescent="0.15">
      <c r="A930" s="57">
        <v>929</v>
      </c>
      <c r="B930" s="24" t="s">
        <v>909</v>
      </c>
      <c r="C930" s="3" t="s">
        <v>18</v>
      </c>
      <c r="D930" s="3" t="s">
        <v>42</v>
      </c>
      <c r="E930" s="3" t="s">
        <v>41</v>
      </c>
      <c r="F930" s="3" t="s">
        <v>53</v>
      </c>
      <c r="G930" s="6"/>
    </row>
    <row r="931" spans="1:7" s="3" customFormat="1" ht="10.5" customHeight="1" x14ac:dyDescent="0.15">
      <c r="A931" s="57">
        <v>930</v>
      </c>
      <c r="B931" s="24" t="s">
        <v>910</v>
      </c>
      <c r="C931" s="3" t="s">
        <v>18</v>
      </c>
      <c r="D931" s="3" t="s">
        <v>42</v>
      </c>
      <c r="E931" s="3" t="s">
        <v>41</v>
      </c>
      <c r="F931" s="3" t="s">
        <v>53</v>
      </c>
      <c r="G931" s="6"/>
    </row>
    <row r="932" spans="1:7" s="3" customFormat="1" ht="10.5" customHeight="1" x14ac:dyDescent="0.15">
      <c r="A932" s="57">
        <v>931</v>
      </c>
      <c r="B932" s="24" t="s">
        <v>911</v>
      </c>
      <c r="C932" s="3" t="s">
        <v>18</v>
      </c>
      <c r="D932" s="3" t="s">
        <v>42</v>
      </c>
      <c r="E932" s="3" t="s">
        <v>41</v>
      </c>
      <c r="F932" s="3" t="s">
        <v>53</v>
      </c>
      <c r="G932" s="6"/>
    </row>
    <row r="933" spans="1:7" s="3" customFormat="1" ht="10.5" customHeight="1" x14ac:dyDescent="0.15">
      <c r="A933" s="57">
        <v>932</v>
      </c>
      <c r="B933" s="24" t="s">
        <v>912</v>
      </c>
      <c r="C933" s="3" t="s">
        <v>18</v>
      </c>
      <c r="D933" s="3" t="s">
        <v>42</v>
      </c>
      <c r="E933" s="3" t="s">
        <v>41</v>
      </c>
      <c r="F933" s="3" t="s">
        <v>53</v>
      </c>
      <c r="G933" s="6"/>
    </row>
    <row r="934" spans="1:7" s="3" customFormat="1" ht="10.5" customHeight="1" x14ac:dyDescent="0.15">
      <c r="A934" s="57">
        <v>933</v>
      </c>
      <c r="B934" s="24" t="s">
        <v>913</v>
      </c>
      <c r="C934" s="3" t="s">
        <v>18</v>
      </c>
      <c r="D934" s="3" t="s">
        <v>42</v>
      </c>
      <c r="E934" s="3" t="s">
        <v>41</v>
      </c>
      <c r="F934" s="3" t="s">
        <v>53</v>
      </c>
      <c r="G934" s="6"/>
    </row>
    <row r="935" spans="1:7" s="3" customFormat="1" ht="10.5" customHeight="1" x14ac:dyDescent="0.15">
      <c r="A935" s="57">
        <v>934</v>
      </c>
      <c r="B935" s="24" t="s">
        <v>914</v>
      </c>
      <c r="C935" s="3" t="s">
        <v>18</v>
      </c>
      <c r="D935" s="3" t="s">
        <v>42</v>
      </c>
      <c r="E935" s="3" t="s">
        <v>41</v>
      </c>
      <c r="F935" s="3" t="s">
        <v>53</v>
      </c>
      <c r="G935" s="6"/>
    </row>
    <row r="936" spans="1:7" s="3" customFormat="1" ht="10.5" customHeight="1" x14ac:dyDescent="0.15">
      <c r="A936" s="57">
        <v>935</v>
      </c>
      <c r="B936" s="24" t="s">
        <v>915</v>
      </c>
      <c r="C936" s="3" t="s">
        <v>18</v>
      </c>
      <c r="D936" s="3" t="s">
        <v>42</v>
      </c>
      <c r="E936" s="3" t="s">
        <v>41</v>
      </c>
      <c r="F936" s="3" t="s">
        <v>53</v>
      </c>
      <c r="G936" s="6"/>
    </row>
    <row r="937" spans="1:7" s="3" customFormat="1" ht="10.5" customHeight="1" x14ac:dyDescent="0.15">
      <c r="A937" s="57">
        <v>936</v>
      </c>
      <c r="B937" s="24" t="s">
        <v>916</v>
      </c>
      <c r="C937" s="3" t="s">
        <v>18</v>
      </c>
      <c r="D937" s="3" t="s">
        <v>42</v>
      </c>
      <c r="E937" s="3" t="s">
        <v>41</v>
      </c>
      <c r="F937" s="3" t="s">
        <v>53</v>
      </c>
      <c r="G937" s="6"/>
    </row>
    <row r="938" spans="1:7" s="3" customFormat="1" ht="10.5" customHeight="1" x14ac:dyDescent="0.15">
      <c r="A938" s="57">
        <v>937</v>
      </c>
      <c r="B938" s="24" t="s">
        <v>917</v>
      </c>
      <c r="C938" s="3" t="s">
        <v>18</v>
      </c>
      <c r="D938" s="3" t="s">
        <v>42</v>
      </c>
      <c r="E938" s="3" t="s">
        <v>41</v>
      </c>
      <c r="F938" s="3" t="s">
        <v>53</v>
      </c>
      <c r="G938" s="6"/>
    </row>
    <row r="939" spans="1:7" s="13" customFormat="1" ht="10.5" customHeight="1" x14ac:dyDescent="0.15">
      <c r="A939" s="57">
        <v>938</v>
      </c>
      <c r="B939" s="24" t="s">
        <v>918</v>
      </c>
      <c r="C939" s="3" t="s">
        <v>18</v>
      </c>
      <c r="D939" s="3" t="s">
        <v>42</v>
      </c>
      <c r="E939" s="3" t="s">
        <v>41</v>
      </c>
      <c r="F939" s="3" t="s">
        <v>53</v>
      </c>
      <c r="G939" s="15"/>
    </row>
    <row r="940" spans="1:7" s="13" customFormat="1" ht="10.5" customHeight="1" x14ac:dyDescent="0.15">
      <c r="A940" s="57">
        <v>939</v>
      </c>
      <c r="B940" s="24" t="s">
        <v>919</v>
      </c>
      <c r="C940" s="3" t="s">
        <v>18</v>
      </c>
      <c r="D940" s="3" t="s">
        <v>42</v>
      </c>
      <c r="E940" s="3" t="s">
        <v>41</v>
      </c>
      <c r="F940" s="3" t="s">
        <v>53</v>
      </c>
      <c r="G940" s="15"/>
    </row>
    <row r="941" spans="1:7" s="13" customFormat="1" ht="10.5" customHeight="1" x14ac:dyDescent="0.15">
      <c r="A941" s="57">
        <v>940</v>
      </c>
      <c r="B941" s="24" t="s">
        <v>920</v>
      </c>
      <c r="C941" s="3" t="s">
        <v>18</v>
      </c>
      <c r="D941" s="3" t="s">
        <v>42</v>
      </c>
      <c r="E941" s="3" t="s">
        <v>41</v>
      </c>
      <c r="F941" s="3" t="s">
        <v>53</v>
      </c>
      <c r="G941" s="15"/>
    </row>
    <row r="942" spans="1:7" s="13" customFormat="1" ht="10.5" customHeight="1" x14ac:dyDescent="0.15">
      <c r="A942" s="57">
        <v>941</v>
      </c>
      <c r="B942" s="24" t="s">
        <v>921</v>
      </c>
      <c r="C942" s="3" t="s">
        <v>18</v>
      </c>
      <c r="D942" s="3" t="s">
        <v>42</v>
      </c>
      <c r="E942" s="3" t="s">
        <v>41</v>
      </c>
      <c r="F942" s="3" t="s">
        <v>53</v>
      </c>
      <c r="G942" s="15"/>
    </row>
    <row r="943" spans="1:7" s="13" customFormat="1" ht="10.5" customHeight="1" x14ac:dyDescent="0.15">
      <c r="A943" s="57">
        <v>942</v>
      </c>
      <c r="B943" s="24" t="s">
        <v>922</v>
      </c>
      <c r="C943" s="3" t="s">
        <v>18</v>
      </c>
      <c r="D943" s="3" t="s">
        <v>42</v>
      </c>
      <c r="E943" s="3" t="s">
        <v>41</v>
      </c>
      <c r="F943" s="3" t="s">
        <v>53</v>
      </c>
      <c r="G943" s="15"/>
    </row>
    <row r="944" spans="1:7" s="13" customFormat="1" ht="10.5" customHeight="1" x14ac:dyDescent="0.15">
      <c r="A944" s="57">
        <v>943</v>
      </c>
      <c r="B944" s="24" t="s">
        <v>923</v>
      </c>
      <c r="C944" s="3" t="s">
        <v>18</v>
      </c>
      <c r="D944" s="3" t="s">
        <v>42</v>
      </c>
      <c r="E944" s="3" t="s">
        <v>41</v>
      </c>
      <c r="F944" s="3" t="s">
        <v>53</v>
      </c>
      <c r="G944" s="15"/>
    </row>
    <row r="945" spans="1:7" s="13" customFormat="1" ht="10.5" customHeight="1" x14ac:dyDescent="0.15">
      <c r="A945" s="57">
        <v>944</v>
      </c>
      <c r="B945" s="24" t="s">
        <v>924</v>
      </c>
      <c r="C945" s="3" t="s">
        <v>18</v>
      </c>
      <c r="D945" s="3" t="s">
        <v>42</v>
      </c>
      <c r="E945" s="3" t="s">
        <v>41</v>
      </c>
      <c r="F945" s="3" t="s">
        <v>53</v>
      </c>
      <c r="G945" s="15"/>
    </row>
    <row r="946" spans="1:7" s="13" customFormat="1" ht="10.5" customHeight="1" x14ac:dyDescent="0.15">
      <c r="A946" s="57">
        <v>945</v>
      </c>
      <c r="B946" s="24" t="s">
        <v>925</v>
      </c>
      <c r="C946" s="3" t="s">
        <v>18</v>
      </c>
      <c r="D946" s="3" t="s">
        <v>42</v>
      </c>
      <c r="E946" s="3" t="s">
        <v>41</v>
      </c>
      <c r="F946" s="3" t="s">
        <v>53</v>
      </c>
      <c r="G946" s="15"/>
    </row>
    <row r="947" spans="1:7" ht="10.5" customHeight="1" x14ac:dyDescent="0.15">
      <c r="A947" s="57">
        <v>946</v>
      </c>
      <c r="B947" s="24" t="s">
        <v>926</v>
      </c>
      <c r="C947" s="3" t="s">
        <v>18</v>
      </c>
      <c r="D947" s="3" t="s">
        <v>42</v>
      </c>
      <c r="E947" s="3" t="s">
        <v>41</v>
      </c>
      <c r="F947" s="3" t="s">
        <v>53</v>
      </c>
      <c r="G947" s="6"/>
    </row>
    <row r="948" spans="1:7" ht="10.5" customHeight="1" x14ac:dyDescent="0.15">
      <c r="A948" s="57">
        <v>947</v>
      </c>
      <c r="B948" s="24" t="s">
        <v>927</v>
      </c>
      <c r="C948" s="3" t="s">
        <v>18</v>
      </c>
      <c r="D948" s="3" t="s">
        <v>42</v>
      </c>
      <c r="E948" s="3" t="s">
        <v>41</v>
      </c>
      <c r="F948" s="3" t="s">
        <v>53</v>
      </c>
      <c r="G948" s="6"/>
    </row>
    <row r="949" spans="1:7" ht="10.5" customHeight="1" x14ac:dyDescent="0.15">
      <c r="A949" s="57">
        <v>948</v>
      </c>
      <c r="B949" s="24" t="s">
        <v>928</v>
      </c>
      <c r="C949" s="3" t="s">
        <v>18</v>
      </c>
      <c r="D949" s="3" t="s">
        <v>42</v>
      </c>
      <c r="E949" s="3" t="s">
        <v>41</v>
      </c>
      <c r="F949" s="3" t="s">
        <v>53</v>
      </c>
      <c r="G949" s="6"/>
    </row>
    <row r="950" spans="1:7" ht="10.5" customHeight="1" x14ac:dyDescent="0.15">
      <c r="A950" s="57">
        <v>949</v>
      </c>
      <c r="B950" s="24" t="s">
        <v>929</v>
      </c>
      <c r="C950" s="3" t="s">
        <v>18</v>
      </c>
      <c r="D950" s="3" t="s">
        <v>42</v>
      </c>
      <c r="E950" s="3" t="s">
        <v>41</v>
      </c>
      <c r="F950" s="3" t="s">
        <v>53</v>
      </c>
      <c r="G950" s="6"/>
    </row>
    <row r="951" spans="1:7" ht="10.5" customHeight="1" x14ac:dyDescent="0.15">
      <c r="A951" s="57">
        <v>950</v>
      </c>
      <c r="B951" s="24" t="s">
        <v>930</v>
      </c>
      <c r="C951" s="3" t="s">
        <v>18</v>
      </c>
      <c r="D951" s="3" t="s">
        <v>42</v>
      </c>
      <c r="E951" s="3" t="s">
        <v>41</v>
      </c>
      <c r="F951" s="3" t="s">
        <v>53</v>
      </c>
      <c r="G951" s="6"/>
    </row>
    <row r="952" spans="1:7" ht="10.5" customHeight="1" x14ac:dyDescent="0.15">
      <c r="A952" s="57">
        <v>951</v>
      </c>
      <c r="B952" s="24" t="s">
        <v>931</v>
      </c>
      <c r="C952" s="3" t="s">
        <v>18</v>
      </c>
      <c r="D952" s="3" t="s">
        <v>42</v>
      </c>
      <c r="E952" s="3" t="s">
        <v>41</v>
      </c>
      <c r="F952" s="3" t="s">
        <v>53</v>
      </c>
      <c r="G952" s="6"/>
    </row>
    <row r="953" spans="1:7" ht="10.5" customHeight="1" x14ac:dyDescent="0.15">
      <c r="A953" s="57">
        <v>952</v>
      </c>
      <c r="B953" s="24" t="s">
        <v>932</v>
      </c>
      <c r="C953" s="3" t="s">
        <v>18</v>
      </c>
      <c r="D953" s="3" t="s">
        <v>42</v>
      </c>
      <c r="E953" s="3" t="s">
        <v>41</v>
      </c>
      <c r="F953" s="3" t="s">
        <v>53</v>
      </c>
      <c r="G953" s="6"/>
    </row>
    <row r="954" spans="1:7" ht="10.5" customHeight="1" x14ac:dyDescent="0.15">
      <c r="A954" s="57">
        <v>953</v>
      </c>
      <c r="B954" s="24" t="s">
        <v>933</v>
      </c>
      <c r="C954" s="3" t="s">
        <v>18</v>
      </c>
      <c r="D954" s="3" t="s">
        <v>42</v>
      </c>
      <c r="E954" s="3" t="s">
        <v>41</v>
      </c>
      <c r="F954" s="3" t="s">
        <v>53</v>
      </c>
      <c r="G954" s="6"/>
    </row>
    <row r="955" spans="1:7" ht="10.5" customHeight="1" x14ac:dyDescent="0.15">
      <c r="A955" s="57">
        <v>954</v>
      </c>
      <c r="B955" s="24" t="s">
        <v>934</v>
      </c>
      <c r="C955" s="3" t="s">
        <v>18</v>
      </c>
      <c r="D955" s="3" t="s">
        <v>42</v>
      </c>
      <c r="E955" s="3" t="s">
        <v>41</v>
      </c>
      <c r="F955" s="3" t="s">
        <v>53</v>
      </c>
      <c r="G955" s="6"/>
    </row>
    <row r="956" spans="1:7" ht="10.5" customHeight="1" x14ac:dyDescent="0.15">
      <c r="A956" s="57">
        <v>955</v>
      </c>
      <c r="B956" s="24" t="s">
        <v>935</v>
      </c>
      <c r="C956" s="3" t="s">
        <v>18</v>
      </c>
      <c r="D956" s="3" t="s">
        <v>42</v>
      </c>
      <c r="E956" s="3" t="s">
        <v>41</v>
      </c>
      <c r="F956" s="3" t="s">
        <v>53</v>
      </c>
      <c r="G956" s="6"/>
    </row>
    <row r="957" spans="1:7" ht="10.5" customHeight="1" x14ac:dyDescent="0.15">
      <c r="A957" s="57">
        <v>956</v>
      </c>
      <c r="B957" s="24" t="s">
        <v>936</v>
      </c>
      <c r="C957" s="3" t="s">
        <v>18</v>
      </c>
      <c r="D957" s="3" t="s">
        <v>42</v>
      </c>
      <c r="E957" s="3" t="s">
        <v>41</v>
      </c>
      <c r="F957" s="3" t="s">
        <v>53</v>
      </c>
      <c r="G957" s="6"/>
    </row>
    <row r="958" spans="1:7" ht="10.5" customHeight="1" x14ac:dyDescent="0.15">
      <c r="A958" s="57">
        <v>957</v>
      </c>
      <c r="B958" s="24" t="s">
        <v>937</v>
      </c>
      <c r="C958" s="3" t="s">
        <v>18</v>
      </c>
      <c r="D958" s="3" t="s">
        <v>42</v>
      </c>
      <c r="E958" s="3" t="s">
        <v>41</v>
      </c>
      <c r="F958" s="3" t="s">
        <v>53</v>
      </c>
      <c r="G958" s="6"/>
    </row>
    <row r="959" spans="1:7" ht="10.5" customHeight="1" x14ac:dyDescent="0.15">
      <c r="A959" s="57">
        <v>958</v>
      </c>
      <c r="B959" s="24" t="s">
        <v>938</v>
      </c>
      <c r="C959" s="3" t="s">
        <v>18</v>
      </c>
      <c r="D959" s="3" t="s">
        <v>42</v>
      </c>
      <c r="E959" s="3" t="s">
        <v>41</v>
      </c>
      <c r="F959" s="3" t="s">
        <v>53</v>
      </c>
      <c r="G959" s="6"/>
    </row>
    <row r="960" spans="1:7" ht="10.5" customHeight="1" x14ac:dyDescent="0.15">
      <c r="A960" s="57">
        <v>959</v>
      </c>
      <c r="B960" s="24" t="s">
        <v>939</v>
      </c>
      <c r="C960" s="3" t="s">
        <v>18</v>
      </c>
      <c r="D960" s="3" t="s">
        <v>42</v>
      </c>
      <c r="E960" s="3" t="s">
        <v>41</v>
      </c>
      <c r="F960" s="3" t="s">
        <v>53</v>
      </c>
      <c r="G960" s="6"/>
    </row>
    <row r="961" spans="1:7" s="3" customFormat="1" ht="10.5" customHeight="1" x14ac:dyDescent="0.15">
      <c r="A961" s="57">
        <v>960</v>
      </c>
      <c r="B961" s="24" t="s">
        <v>940</v>
      </c>
      <c r="C961" s="3" t="s">
        <v>18</v>
      </c>
      <c r="D961" s="3" t="s">
        <v>42</v>
      </c>
      <c r="E961" s="3" t="s">
        <v>41</v>
      </c>
      <c r="F961" s="3" t="s">
        <v>53</v>
      </c>
      <c r="G961" s="6"/>
    </row>
    <row r="962" spans="1:7" s="3" customFormat="1" ht="10.5" customHeight="1" x14ac:dyDescent="0.15">
      <c r="A962" s="57">
        <v>961</v>
      </c>
      <c r="B962" s="24" t="s">
        <v>941</v>
      </c>
      <c r="C962" s="3" t="s">
        <v>18</v>
      </c>
      <c r="D962" s="3" t="s">
        <v>42</v>
      </c>
      <c r="E962" s="3" t="s">
        <v>41</v>
      </c>
      <c r="F962" s="3" t="s">
        <v>53</v>
      </c>
      <c r="G962" s="6"/>
    </row>
    <row r="963" spans="1:7" s="3" customFormat="1" ht="10.5" customHeight="1" x14ac:dyDescent="0.15">
      <c r="A963" s="57">
        <v>962</v>
      </c>
      <c r="B963" s="24" t="s">
        <v>942</v>
      </c>
      <c r="C963" s="3" t="s">
        <v>18</v>
      </c>
      <c r="D963" s="3" t="s">
        <v>42</v>
      </c>
      <c r="E963" s="3" t="s">
        <v>41</v>
      </c>
      <c r="F963" s="3" t="s">
        <v>53</v>
      </c>
      <c r="G963" s="6"/>
    </row>
    <row r="964" spans="1:7" s="3" customFormat="1" ht="10.5" customHeight="1" x14ac:dyDescent="0.15">
      <c r="A964" s="57">
        <v>963</v>
      </c>
      <c r="B964" s="24" t="s">
        <v>943</v>
      </c>
      <c r="C964" s="3" t="s">
        <v>18</v>
      </c>
      <c r="D964" s="3" t="s">
        <v>42</v>
      </c>
      <c r="E964" s="3" t="s">
        <v>41</v>
      </c>
      <c r="F964" s="3" t="s">
        <v>53</v>
      </c>
      <c r="G964" s="6"/>
    </row>
    <row r="965" spans="1:7" s="3" customFormat="1" ht="10.5" customHeight="1" x14ac:dyDescent="0.15">
      <c r="A965" s="57">
        <v>964</v>
      </c>
      <c r="B965" s="24" t="s">
        <v>944</v>
      </c>
      <c r="C965" s="3" t="s">
        <v>18</v>
      </c>
      <c r="D965" s="3" t="s">
        <v>42</v>
      </c>
      <c r="E965" s="3" t="s">
        <v>41</v>
      </c>
      <c r="F965" s="3" t="s">
        <v>53</v>
      </c>
      <c r="G965" s="6"/>
    </row>
    <row r="966" spans="1:7" s="3" customFormat="1" ht="10.5" customHeight="1" x14ac:dyDescent="0.15">
      <c r="A966" s="57">
        <v>965</v>
      </c>
      <c r="B966" s="24" t="s">
        <v>945</v>
      </c>
      <c r="C966" s="3" t="s">
        <v>18</v>
      </c>
      <c r="D966" s="3" t="s">
        <v>42</v>
      </c>
      <c r="E966" s="3" t="s">
        <v>41</v>
      </c>
      <c r="F966" s="3" t="s">
        <v>53</v>
      </c>
      <c r="G966" s="6"/>
    </row>
    <row r="967" spans="1:7" s="3" customFormat="1" ht="10.5" customHeight="1" x14ac:dyDescent="0.15">
      <c r="A967" s="57">
        <v>966</v>
      </c>
      <c r="B967" s="24" t="s">
        <v>946</v>
      </c>
      <c r="C967" s="3" t="s">
        <v>18</v>
      </c>
      <c r="D967" s="3" t="s">
        <v>42</v>
      </c>
      <c r="E967" s="3" t="s">
        <v>41</v>
      </c>
      <c r="F967" s="3" t="s">
        <v>53</v>
      </c>
      <c r="G967" s="6"/>
    </row>
    <row r="968" spans="1:7" s="3" customFormat="1" ht="10.5" customHeight="1" x14ac:dyDescent="0.15">
      <c r="A968" s="57">
        <v>967</v>
      </c>
      <c r="B968" s="24" t="s">
        <v>947</v>
      </c>
      <c r="C968" s="3" t="s">
        <v>18</v>
      </c>
      <c r="D968" s="3" t="s">
        <v>42</v>
      </c>
      <c r="E968" s="3" t="s">
        <v>41</v>
      </c>
      <c r="F968" s="3" t="s">
        <v>53</v>
      </c>
      <c r="G968" s="6"/>
    </row>
    <row r="969" spans="1:7" s="3" customFormat="1" ht="10.5" customHeight="1" x14ac:dyDescent="0.15">
      <c r="A969" s="57">
        <v>968</v>
      </c>
      <c r="B969" s="24" t="s">
        <v>948</v>
      </c>
      <c r="C969" s="3" t="s">
        <v>18</v>
      </c>
      <c r="D969" s="3" t="s">
        <v>42</v>
      </c>
      <c r="E969" s="3" t="s">
        <v>41</v>
      </c>
      <c r="F969" s="3" t="s">
        <v>53</v>
      </c>
      <c r="G969" s="6"/>
    </row>
    <row r="970" spans="1:7" s="3" customFormat="1" ht="10.5" customHeight="1" x14ac:dyDescent="0.15">
      <c r="A970" s="57">
        <v>969</v>
      </c>
      <c r="B970" s="24" t="s">
        <v>949</v>
      </c>
      <c r="C970" s="3" t="s">
        <v>18</v>
      </c>
      <c r="D970" s="3" t="s">
        <v>42</v>
      </c>
      <c r="E970" s="3" t="s">
        <v>41</v>
      </c>
      <c r="F970" s="3" t="s">
        <v>53</v>
      </c>
      <c r="G970" s="6"/>
    </row>
    <row r="971" spans="1:7" s="3" customFormat="1" ht="10.5" customHeight="1" x14ac:dyDescent="0.15">
      <c r="A971" s="57">
        <v>970</v>
      </c>
      <c r="B971" s="24" t="s">
        <v>950</v>
      </c>
      <c r="C971" s="3" t="s">
        <v>18</v>
      </c>
      <c r="D971" s="3" t="s">
        <v>42</v>
      </c>
      <c r="E971" s="3" t="s">
        <v>41</v>
      </c>
      <c r="F971" s="3" t="s">
        <v>53</v>
      </c>
      <c r="G971" s="6"/>
    </row>
    <row r="972" spans="1:7" s="3" customFormat="1" ht="10.5" customHeight="1" x14ac:dyDescent="0.15">
      <c r="A972" s="57">
        <v>971</v>
      </c>
      <c r="B972" s="24" t="s">
        <v>951</v>
      </c>
      <c r="C972" s="3" t="s">
        <v>18</v>
      </c>
      <c r="D972" s="3" t="s">
        <v>42</v>
      </c>
      <c r="E972" s="3" t="s">
        <v>41</v>
      </c>
      <c r="F972" s="3" t="s">
        <v>53</v>
      </c>
      <c r="G972" s="6"/>
    </row>
    <row r="973" spans="1:7" s="3" customFormat="1" ht="10.5" customHeight="1" x14ac:dyDescent="0.15">
      <c r="A973" s="57">
        <v>972</v>
      </c>
      <c r="B973" s="24" t="s">
        <v>952</v>
      </c>
      <c r="C973" s="3" t="s">
        <v>18</v>
      </c>
      <c r="D973" s="3" t="s">
        <v>42</v>
      </c>
      <c r="E973" s="3" t="s">
        <v>41</v>
      </c>
      <c r="F973" s="3" t="s">
        <v>53</v>
      </c>
      <c r="G973" s="6"/>
    </row>
    <row r="974" spans="1:7" s="3" customFormat="1" ht="10.5" customHeight="1" x14ac:dyDescent="0.15">
      <c r="A974" s="57">
        <v>973</v>
      </c>
      <c r="B974" s="24" t="s">
        <v>953</v>
      </c>
      <c r="C974" s="3" t="s">
        <v>18</v>
      </c>
      <c r="D974" s="3" t="s">
        <v>42</v>
      </c>
      <c r="E974" s="3" t="s">
        <v>41</v>
      </c>
      <c r="F974" s="3" t="s">
        <v>53</v>
      </c>
      <c r="G974" s="6"/>
    </row>
    <row r="975" spans="1:7" s="3" customFormat="1" ht="10.5" customHeight="1" x14ac:dyDescent="0.15">
      <c r="A975" s="57">
        <v>974</v>
      </c>
      <c r="B975" s="24" t="s">
        <v>954</v>
      </c>
      <c r="C975" s="3" t="s">
        <v>18</v>
      </c>
      <c r="D975" s="3" t="s">
        <v>42</v>
      </c>
      <c r="E975" s="3" t="s">
        <v>41</v>
      </c>
      <c r="F975" s="3" t="s">
        <v>53</v>
      </c>
      <c r="G975" s="6"/>
    </row>
    <row r="976" spans="1:7" s="3" customFormat="1" ht="10.5" customHeight="1" x14ac:dyDescent="0.15">
      <c r="A976" s="57">
        <v>975</v>
      </c>
      <c r="B976" s="24" t="s">
        <v>955</v>
      </c>
      <c r="C976" s="3" t="s">
        <v>18</v>
      </c>
      <c r="D976" s="3" t="s">
        <v>42</v>
      </c>
      <c r="E976" s="3" t="s">
        <v>41</v>
      </c>
      <c r="F976" s="3" t="s">
        <v>53</v>
      </c>
      <c r="G976" s="6"/>
    </row>
    <row r="977" spans="1:7" s="3" customFormat="1" ht="10.5" customHeight="1" x14ac:dyDescent="0.15">
      <c r="A977" s="57">
        <v>976</v>
      </c>
      <c r="B977" s="24" t="s">
        <v>956</v>
      </c>
      <c r="C977" s="3" t="s">
        <v>18</v>
      </c>
      <c r="D977" s="3" t="s">
        <v>42</v>
      </c>
      <c r="E977" s="3" t="s">
        <v>41</v>
      </c>
      <c r="F977" s="3" t="s">
        <v>53</v>
      </c>
      <c r="G977" s="6"/>
    </row>
    <row r="978" spans="1:7" s="3" customFormat="1" ht="10.5" customHeight="1" x14ac:dyDescent="0.15">
      <c r="A978" s="57">
        <v>977</v>
      </c>
      <c r="B978" s="24" t="s">
        <v>957</v>
      </c>
      <c r="C978" s="3" t="s">
        <v>18</v>
      </c>
      <c r="D978" s="3" t="s">
        <v>42</v>
      </c>
      <c r="E978" s="3" t="s">
        <v>41</v>
      </c>
      <c r="F978" s="3" t="s">
        <v>53</v>
      </c>
      <c r="G978" s="6"/>
    </row>
    <row r="979" spans="1:7" s="3" customFormat="1" ht="10.5" customHeight="1" x14ac:dyDescent="0.15">
      <c r="A979" s="57">
        <v>978</v>
      </c>
      <c r="B979" s="24" t="s">
        <v>958</v>
      </c>
      <c r="C979" s="3" t="s">
        <v>18</v>
      </c>
      <c r="D979" s="3" t="s">
        <v>42</v>
      </c>
      <c r="E979" s="3" t="s">
        <v>41</v>
      </c>
      <c r="F979" s="3" t="s">
        <v>53</v>
      </c>
      <c r="G979" s="6"/>
    </row>
    <row r="980" spans="1:7" s="3" customFormat="1" ht="10.5" customHeight="1" x14ac:dyDescent="0.15">
      <c r="A980" s="57">
        <v>979</v>
      </c>
      <c r="B980" s="24" t="s">
        <v>959</v>
      </c>
      <c r="C980" s="3" t="s">
        <v>18</v>
      </c>
      <c r="D980" s="3" t="s">
        <v>42</v>
      </c>
      <c r="E980" s="3" t="s">
        <v>41</v>
      </c>
      <c r="F980" s="3" t="s">
        <v>53</v>
      </c>
      <c r="G980" s="6"/>
    </row>
    <row r="981" spans="1:7" s="3" customFormat="1" ht="10.5" customHeight="1" x14ac:dyDescent="0.15">
      <c r="A981" s="57">
        <v>980</v>
      </c>
      <c r="B981" s="24" t="s">
        <v>960</v>
      </c>
      <c r="C981" s="3" t="s">
        <v>18</v>
      </c>
      <c r="D981" s="3" t="s">
        <v>42</v>
      </c>
      <c r="E981" s="3" t="s">
        <v>41</v>
      </c>
      <c r="F981" s="3" t="s">
        <v>53</v>
      </c>
      <c r="G981" s="6"/>
    </row>
    <row r="982" spans="1:7" s="3" customFormat="1" ht="10.5" customHeight="1" x14ac:dyDescent="0.15">
      <c r="A982" s="57">
        <v>981</v>
      </c>
      <c r="B982" s="24" t="s">
        <v>961</v>
      </c>
      <c r="C982" s="3" t="s">
        <v>18</v>
      </c>
      <c r="D982" s="3" t="s">
        <v>42</v>
      </c>
      <c r="E982" s="3" t="s">
        <v>41</v>
      </c>
      <c r="F982" s="3" t="s">
        <v>53</v>
      </c>
      <c r="G982" s="6"/>
    </row>
    <row r="983" spans="1:7" s="3" customFormat="1" ht="10.5" customHeight="1" x14ac:dyDescent="0.15">
      <c r="A983" s="57">
        <v>982</v>
      </c>
      <c r="B983" s="24" t="s">
        <v>962</v>
      </c>
      <c r="C983" s="3" t="s">
        <v>18</v>
      </c>
      <c r="D983" s="3" t="s">
        <v>42</v>
      </c>
      <c r="E983" s="3" t="s">
        <v>41</v>
      </c>
      <c r="F983" s="3" t="s">
        <v>53</v>
      </c>
      <c r="G983" s="6"/>
    </row>
    <row r="984" spans="1:7" ht="10.5" customHeight="1" x14ac:dyDescent="0.15">
      <c r="A984" s="57">
        <v>983</v>
      </c>
      <c r="B984" s="24" t="s">
        <v>963</v>
      </c>
      <c r="C984" s="3" t="s">
        <v>18</v>
      </c>
      <c r="D984" s="3" t="s">
        <v>42</v>
      </c>
      <c r="E984" s="3" t="s">
        <v>41</v>
      </c>
      <c r="F984" s="3" t="s">
        <v>53</v>
      </c>
    </row>
    <row r="985" spans="1:7" s="3" customFormat="1" ht="10.5" customHeight="1" x14ac:dyDescent="0.15">
      <c r="A985" s="57">
        <v>984</v>
      </c>
      <c r="B985" s="24" t="s">
        <v>964</v>
      </c>
      <c r="C985" s="3" t="s">
        <v>18</v>
      </c>
      <c r="D985" s="3" t="s">
        <v>42</v>
      </c>
      <c r="E985" s="3" t="s">
        <v>41</v>
      </c>
      <c r="F985" s="3" t="s">
        <v>53</v>
      </c>
      <c r="G985" s="6"/>
    </row>
    <row r="986" spans="1:7" s="3" customFormat="1" ht="10.5" customHeight="1" x14ac:dyDescent="0.15">
      <c r="A986" s="57">
        <v>985</v>
      </c>
      <c r="B986" s="24" t="s">
        <v>965</v>
      </c>
      <c r="C986" s="3" t="s">
        <v>18</v>
      </c>
      <c r="D986" s="3" t="s">
        <v>42</v>
      </c>
      <c r="E986" s="3" t="s">
        <v>41</v>
      </c>
      <c r="F986" s="3" t="s">
        <v>53</v>
      </c>
      <c r="G986" s="6"/>
    </row>
    <row r="987" spans="1:7" s="3" customFormat="1" ht="10.5" customHeight="1" x14ac:dyDescent="0.15">
      <c r="A987" s="57">
        <v>986</v>
      </c>
      <c r="B987" s="24" t="s">
        <v>966</v>
      </c>
      <c r="C987" s="3" t="s">
        <v>18</v>
      </c>
      <c r="D987" s="3" t="s">
        <v>42</v>
      </c>
      <c r="E987" s="3" t="s">
        <v>41</v>
      </c>
      <c r="F987" s="3" t="s">
        <v>53</v>
      </c>
      <c r="G987" s="6"/>
    </row>
    <row r="988" spans="1:7" s="3" customFormat="1" ht="10.5" customHeight="1" x14ac:dyDescent="0.15">
      <c r="A988" s="57">
        <v>987</v>
      </c>
      <c r="B988" s="24" t="s">
        <v>967</v>
      </c>
      <c r="C988" s="3" t="s">
        <v>18</v>
      </c>
      <c r="D988" s="3" t="s">
        <v>42</v>
      </c>
      <c r="E988" s="3" t="s">
        <v>41</v>
      </c>
      <c r="F988" s="3" t="s">
        <v>53</v>
      </c>
      <c r="G988" s="6"/>
    </row>
    <row r="989" spans="1:7" s="3" customFormat="1" ht="10.5" customHeight="1" x14ac:dyDescent="0.15">
      <c r="A989" s="57">
        <v>988</v>
      </c>
      <c r="B989" s="24" t="s">
        <v>968</v>
      </c>
      <c r="C989" s="3" t="s">
        <v>18</v>
      </c>
      <c r="D989" s="3" t="s">
        <v>42</v>
      </c>
      <c r="E989" s="3" t="s">
        <v>41</v>
      </c>
      <c r="F989" s="3" t="s">
        <v>53</v>
      </c>
      <c r="G989" s="6"/>
    </row>
    <row r="990" spans="1:7" s="3" customFormat="1" ht="10.5" customHeight="1" x14ac:dyDescent="0.15">
      <c r="A990" s="57">
        <v>989</v>
      </c>
      <c r="B990" s="24" t="s">
        <v>969</v>
      </c>
      <c r="C990" s="3" t="s">
        <v>18</v>
      </c>
      <c r="D990" s="3" t="s">
        <v>42</v>
      </c>
      <c r="E990" s="3" t="s">
        <v>41</v>
      </c>
      <c r="F990" s="3" t="s">
        <v>53</v>
      </c>
      <c r="G990" s="6"/>
    </row>
    <row r="991" spans="1:7" s="3" customFormat="1" ht="10.5" customHeight="1" x14ac:dyDescent="0.15">
      <c r="A991" s="57">
        <v>990</v>
      </c>
      <c r="B991" s="24" t="s">
        <v>970</v>
      </c>
      <c r="C991" s="3" t="s">
        <v>18</v>
      </c>
      <c r="D991" s="3" t="s">
        <v>42</v>
      </c>
      <c r="E991" s="3" t="s">
        <v>41</v>
      </c>
      <c r="F991" s="3" t="s">
        <v>53</v>
      </c>
      <c r="G991" s="6"/>
    </row>
    <row r="992" spans="1:7" s="3" customFormat="1" ht="10.5" customHeight="1" x14ac:dyDescent="0.15">
      <c r="A992" s="57">
        <v>991</v>
      </c>
      <c r="B992" s="24" t="s">
        <v>971</v>
      </c>
      <c r="C992" s="3" t="s">
        <v>18</v>
      </c>
      <c r="D992" s="3" t="s">
        <v>42</v>
      </c>
      <c r="E992" s="3" t="s">
        <v>41</v>
      </c>
      <c r="F992" s="3" t="s">
        <v>53</v>
      </c>
      <c r="G992" s="6"/>
    </row>
    <row r="993" spans="1:7" s="3" customFormat="1" ht="10.5" customHeight="1" x14ac:dyDescent="0.15">
      <c r="A993" s="57">
        <v>992</v>
      </c>
      <c r="B993" s="24" t="s">
        <v>972</v>
      </c>
      <c r="C993" s="3" t="s">
        <v>18</v>
      </c>
      <c r="D993" s="3" t="s">
        <v>42</v>
      </c>
      <c r="E993" s="3" t="s">
        <v>41</v>
      </c>
      <c r="F993" s="3" t="s">
        <v>53</v>
      </c>
      <c r="G993" s="6"/>
    </row>
    <row r="994" spans="1:7" s="3" customFormat="1" ht="10.5" customHeight="1" x14ac:dyDescent="0.15">
      <c r="A994" s="57">
        <v>993</v>
      </c>
      <c r="B994" s="24" t="s">
        <v>973</v>
      </c>
      <c r="C994" s="3" t="s">
        <v>18</v>
      </c>
      <c r="D994" s="3" t="s">
        <v>42</v>
      </c>
      <c r="E994" s="3" t="s">
        <v>41</v>
      </c>
      <c r="F994" s="3" t="s">
        <v>53</v>
      </c>
      <c r="G994" s="6"/>
    </row>
    <row r="995" spans="1:7" s="3" customFormat="1" ht="10.5" customHeight="1" x14ac:dyDescent="0.15">
      <c r="A995" s="57">
        <v>994</v>
      </c>
      <c r="B995" s="24" t="s">
        <v>974</v>
      </c>
      <c r="C995" s="3" t="s">
        <v>18</v>
      </c>
      <c r="D995" s="3" t="s">
        <v>42</v>
      </c>
      <c r="E995" s="3" t="s">
        <v>41</v>
      </c>
      <c r="F995" s="3" t="s">
        <v>53</v>
      </c>
      <c r="G995" s="6"/>
    </row>
    <row r="996" spans="1:7" s="3" customFormat="1" ht="10.5" customHeight="1" x14ac:dyDescent="0.15">
      <c r="A996" s="57">
        <v>995</v>
      </c>
      <c r="B996" s="24" t="s">
        <v>975</v>
      </c>
      <c r="C996" s="3" t="s">
        <v>18</v>
      </c>
      <c r="D996" s="3" t="s">
        <v>42</v>
      </c>
      <c r="E996" s="3" t="s">
        <v>41</v>
      </c>
      <c r="F996" s="3" t="s">
        <v>53</v>
      </c>
      <c r="G996" s="6"/>
    </row>
    <row r="997" spans="1:7" s="3" customFormat="1" ht="10.5" customHeight="1" x14ac:dyDescent="0.15">
      <c r="A997" s="57">
        <v>996</v>
      </c>
      <c r="B997" s="24" t="s">
        <v>976</v>
      </c>
      <c r="C997" s="3" t="s">
        <v>18</v>
      </c>
      <c r="D997" s="3" t="s">
        <v>42</v>
      </c>
      <c r="E997" s="3" t="s">
        <v>41</v>
      </c>
      <c r="F997" s="3" t="s">
        <v>53</v>
      </c>
      <c r="G997" s="6"/>
    </row>
    <row r="998" spans="1:7" s="3" customFormat="1" ht="10.5" customHeight="1" x14ac:dyDescent="0.15">
      <c r="A998" s="57">
        <v>997</v>
      </c>
      <c r="B998" s="24" t="s">
        <v>977</v>
      </c>
      <c r="C998" s="3" t="s">
        <v>18</v>
      </c>
      <c r="D998" s="3" t="s">
        <v>42</v>
      </c>
      <c r="E998" s="3" t="s">
        <v>41</v>
      </c>
      <c r="F998" s="3" t="s">
        <v>53</v>
      </c>
      <c r="G998" s="6"/>
    </row>
    <row r="999" spans="1:7" s="3" customFormat="1" ht="10.5" customHeight="1" x14ac:dyDescent="0.15">
      <c r="A999" s="57">
        <v>998</v>
      </c>
      <c r="B999" s="24" t="s">
        <v>978</v>
      </c>
      <c r="C999" s="3" t="s">
        <v>18</v>
      </c>
      <c r="D999" s="3" t="s">
        <v>42</v>
      </c>
      <c r="E999" s="3" t="s">
        <v>41</v>
      </c>
      <c r="F999" s="3" t="s">
        <v>53</v>
      </c>
      <c r="G999" s="6"/>
    </row>
    <row r="1000" spans="1:7" s="3" customFormat="1" ht="10.5" customHeight="1" x14ac:dyDescent="0.15">
      <c r="A1000" s="57">
        <v>999</v>
      </c>
      <c r="B1000" s="24" t="s">
        <v>979</v>
      </c>
      <c r="C1000" s="3" t="s">
        <v>18</v>
      </c>
      <c r="D1000" s="3" t="s">
        <v>42</v>
      </c>
      <c r="E1000" s="3" t="s">
        <v>41</v>
      </c>
      <c r="F1000" s="3" t="s">
        <v>53</v>
      </c>
      <c r="G1000" s="6"/>
    </row>
    <row r="1001" spans="1:7" s="3" customFormat="1" ht="10.5" customHeight="1" x14ac:dyDescent="0.15">
      <c r="A1001" s="57">
        <v>1000</v>
      </c>
      <c r="B1001" s="24" t="s">
        <v>980</v>
      </c>
      <c r="C1001" s="3" t="s">
        <v>18</v>
      </c>
      <c r="D1001" s="3" t="s">
        <v>42</v>
      </c>
      <c r="E1001" s="3" t="s">
        <v>41</v>
      </c>
      <c r="F1001" s="3" t="s">
        <v>53</v>
      </c>
      <c r="G1001" s="6"/>
    </row>
    <row r="1002" spans="1:7" s="3" customFormat="1" ht="10.5" customHeight="1" x14ac:dyDescent="0.15">
      <c r="A1002" s="57">
        <v>1001</v>
      </c>
      <c r="B1002" s="24" t="s">
        <v>981</v>
      </c>
      <c r="C1002" s="3" t="s">
        <v>18</v>
      </c>
      <c r="D1002" s="3" t="s">
        <v>42</v>
      </c>
      <c r="E1002" s="3" t="s">
        <v>41</v>
      </c>
      <c r="F1002" s="3" t="s">
        <v>53</v>
      </c>
      <c r="G1002" s="6"/>
    </row>
    <row r="1003" spans="1:7" s="3" customFormat="1" ht="10.5" customHeight="1" x14ac:dyDescent="0.15">
      <c r="A1003" s="57">
        <v>1002</v>
      </c>
      <c r="B1003" s="24" t="s">
        <v>982</v>
      </c>
      <c r="C1003" s="3" t="s">
        <v>18</v>
      </c>
      <c r="D1003" s="3" t="s">
        <v>42</v>
      </c>
      <c r="E1003" s="3" t="s">
        <v>41</v>
      </c>
      <c r="F1003" s="3" t="s">
        <v>53</v>
      </c>
      <c r="G1003" s="6"/>
    </row>
    <row r="1004" spans="1:7" s="3" customFormat="1" ht="10.5" customHeight="1" x14ac:dyDescent="0.15">
      <c r="A1004" s="57">
        <v>1003</v>
      </c>
      <c r="B1004" s="24" t="s">
        <v>983</v>
      </c>
      <c r="C1004" s="3" t="s">
        <v>18</v>
      </c>
      <c r="D1004" s="3" t="s">
        <v>42</v>
      </c>
      <c r="E1004" s="3" t="s">
        <v>41</v>
      </c>
      <c r="F1004" s="3" t="s">
        <v>53</v>
      </c>
      <c r="G1004" s="6"/>
    </row>
    <row r="1005" spans="1:7" s="3" customFormat="1" ht="10.5" customHeight="1" x14ac:dyDescent="0.15">
      <c r="A1005" s="57">
        <v>1004</v>
      </c>
      <c r="B1005" s="24" t="s">
        <v>984</v>
      </c>
      <c r="C1005" s="3" t="s">
        <v>18</v>
      </c>
      <c r="D1005" s="3" t="s">
        <v>42</v>
      </c>
      <c r="E1005" s="3" t="s">
        <v>41</v>
      </c>
      <c r="F1005" s="3" t="s">
        <v>53</v>
      </c>
      <c r="G1005" s="6"/>
    </row>
    <row r="1006" spans="1:7" s="3" customFormat="1" ht="10.5" customHeight="1" x14ac:dyDescent="0.15">
      <c r="A1006" s="57">
        <v>1005</v>
      </c>
      <c r="B1006" s="24" t="s">
        <v>985</v>
      </c>
      <c r="C1006" s="3" t="s">
        <v>18</v>
      </c>
      <c r="D1006" s="3" t="s">
        <v>42</v>
      </c>
      <c r="E1006" s="3" t="s">
        <v>41</v>
      </c>
      <c r="F1006" s="3" t="s">
        <v>53</v>
      </c>
      <c r="G1006" s="6"/>
    </row>
    <row r="1007" spans="1:7" s="3" customFormat="1" ht="10.5" customHeight="1" x14ac:dyDescent="0.15">
      <c r="A1007" s="57">
        <v>1006</v>
      </c>
      <c r="B1007" s="24" t="s">
        <v>986</v>
      </c>
      <c r="C1007" s="3" t="s">
        <v>18</v>
      </c>
      <c r="D1007" s="3" t="s">
        <v>42</v>
      </c>
      <c r="E1007" s="3" t="s">
        <v>41</v>
      </c>
      <c r="F1007" s="3" t="s">
        <v>53</v>
      </c>
      <c r="G1007" s="6"/>
    </row>
    <row r="1008" spans="1:7" s="13" customFormat="1" ht="10.5" customHeight="1" x14ac:dyDescent="0.15">
      <c r="A1008" s="57">
        <v>1007</v>
      </c>
      <c r="B1008" s="24" t="s">
        <v>987</v>
      </c>
      <c r="C1008" s="3" t="s">
        <v>18</v>
      </c>
      <c r="D1008" s="3" t="s">
        <v>42</v>
      </c>
      <c r="E1008" s="3" t="s">
        <v>41</v>
      </c>
      <c r="F1008" s="3" t="s">
        <v>53</v>
      </c>
      <c r="G1008" s="15"/>
    </row>
    <row r="1009" spans="1:7" s="13" customFormat="1" ht="10.5" customHeight="1" x14ac:dyDescent="0.15">
      <c r="A1009" s="57">
        <v>1008</v>
      </c>
      <c r="B1009" s="24" t="s">
        <v>988</v>
      </c>
      <c r="C1009" s="3" t="s">
        <v>18</v>
      </c>
      <c r="D1009" s="3" t="s">
        <v>42</v>
      </c>
      <c r="E1009" s="3" t="s">
        <v>41</v>
      </c>
      <c r="F1009" s="3" t="s">
        <v>53</v>
      </c>
      <c r="G1009" s="15"/>
    </row>
    <row r="1010" spans="1:7" s="3" customFormat="1" ht="10.5" customHeight="1" x14ac:dyDescent="0.15">
      <c r="A1010" s="57">
        <v>1009</v>
      </c>
      <c r="B1010" s="24" t="s">
        <v>989</v>
      </c>
      <c r="C1010" s="3" t="s">
        <v>18</v>
      </c>
      <c r="D1010" s="3" t="s">
        <v>42</v>
      </c>
      <c r="E1010" s="3" t="s">
        <v>41</v>
      </c>
      <c r="F1010" s="3" t="s">
        <v>53</v>
      </c>
      <c r="G1010" s="6"/>
    </row>
    <row r="1011" spans="1:7" s="3" customFormat="1" ht="10.5" customHeight="1" x14ac:dyDescent="0.15">
      <c r="A1011" s="57">
        <v>1010</v>
      </c>
      <c r="B1011" s="24" t="s">
        <v>990</v>
      </c>
      <c r="C1011" s="3" t="s">
        <v>18</v>
      </c>
      <c r="D1011" s="3" t="s">
        <v>42</v>
      </c>
      <c r="E1011" s="3" t="s">
        <v>41</v>
      </c>
      <c r="F1011" s="3" t="s">
        <v>53</v>
      </c>
      <c r="G1011" s="6"/>
    </row>
    <row r="1012" spans="1:7" s="3" customFormat="1" ht="10.5" customHeight="1" x14ac:dyDescent="0.15">
      <c r="A1012" s="57">
        <v>1011</v>
      </c>
      <c r="B1012" s="24" t="s">
        <v>991</v>
      </c>
      <c r="C1012" s="3" t="s">
        <v>18</v>
      </c>
      <c r="D1012" s="3" t="s">
        <v>42</v>
      </c>
      <c r="E1012" s="3" t="s">
        <v>41</v>
      </c>
      <c r="F1012" s="3" t="s">
        <v>53</v>
      </c>
      <c r="G1012" s="6"/>
    </row>
    <row r="1013" spans="1:7" s="3" customFormat="1" ht="10.5" customHeight="1" x14ac:dyDescent="0.15">
      <c r="A1013" s="57">
        <v>1012</v>
      </c>
      <c r="B1013" s="24" t="s">
        <v>992</v>
      </c>
      <c r="C1013" s="3" t="s">
        <v>18</v>
      </c>
      <c r="D1013" s="3" t="s">
        <v>42</v>
      </c>
      <c r="E1013" s="3" t="s">
        <v>41</v>
      </c>
      <c r="F1013" s="3" t="s">
        <v>53</v>
      </c>
      <c r="G1013" s="6"/>
    </row>
    <row r="1014" spans="1:7" s="3" customFormat="1" ht="10.5" customHeight="1" x14ac:dyDescent="0.15">
      <c r="A1014" s="57">
        <v>1013</v>
      </c>
      <c r="B1014" s="24" t="s">
        <v>993</v>
      </c>
      <c r="C1014" s="3" t="s">
        <v>18</v>
      </c>
      <c r="D1014" s="3" t="s">
        <v>42</v>
      </c>
      <c r="E1014" s="3" t="s">
        <v>41</v>
      </c>
      <c r="F1014" s="3" t="s">
        <v>53</v>
      </c>
      <c r="G1014" s="6"/>
    </row>
    <row r="1015" spans="1:7" s="3" customFormat="1" ht="10.5" customHeight="1" x14ac:dyDescent="0.15">
      <c r="A1015" s="57">
        <v>1014</v>
      </c>
      <c r="B1015" s="24" t="s">
        <v>994</v>
      </c>
      <c r="C1015" s="3" t="s">
        <v>18</v>
      </c>
      <c r="D1015" s="3" t="s">
        <v>42</v>
      </c>
      <c r="E1015" s="3" t="s">
        <v>41</v>
      </c>
      <c r="F1015" s="3" t="s">
        <v>53</v>
      </c>
      <c r="G1015" s="6"/>
    </row>
    <row r="1016" spans="1:7" s="3" customFormat="1" ht="10.5" customHeight="1" x14ac:dyDescent="0.15">
      <c r="A1016" s="57">
        <v>1015</v>
      </c>
      <c r="B1016" s="24" t="s">
        <v>995</v>
      </c>
      <c r="C1016" s="3" t="s">
        <v>18</v>
      </c>
      <c r="D1016" s="3" t="s">
        <v>42</v>
      </c>
      <c r="E1016" s="3" t="s">
        <v>41</v>
      </c>
      <c r="F1016" s="3" t="s">
        <v>53</v>
      </c>
      <c r="G1016" s="6"/>
    </row>
    <row r="1017" spans="1:7" s="3" customFormat="1" ht="10.5" customHeight="1" x14ac:dyDescent="0.15">
      <c r="A1017" s="57">
        <v>1016</v>
      </c>
      <c r="B1017" s="24" t="s">
        <v>996</v>
      </c>
      <c r="C1017" s="3" t="s">
        <v>18</v>
      </c>
      <c r="D1017" s="3" t="s">
        <v>42</v>
      </c>
      <c r="E1017" s="3" t="s">
        <v>41</v>
      </c>
      <c r="F1017" s="3" t="s">
        <v>53</v>
      </c>
      <c r="G1017" s="6"/>
    </row>
    <row r="1018" spans="1:7" s="3" customFormat="1" ht="10.5" customHeight="1" x14ac:dyDescent="0.15">
      <c r="A1018" s="57">
        <v>1017</v>
      </c>
      <c r="B1018" s="24" t="s">
        <v>997</v>
      </c>
      <c r="C1018" s="3" t="s">
        <v>18</v>
      </c>
      <c r="D1018" s="3" t="s">
        <v>42</v>
      </c>
      <c r="E1018" s="3" t="s">
        <v>41</v>
      </c>
      <c r="F1018" s="3" t="s">
        <v>53</v>
      </c>
      <c r="G1018" s="6"/>
    </row>
    <row r="1019" spans="1:7" s="3" customFormat="1" ht="10.5" customHeight="1" x14ac:dyDescent="0.15">
      <c r="A1019" s="57">
        <v>1018</v>
      </c>
      <c r="B1019" s="24" t="s">
        <v>998</v>
      </c>
      <c r="C1019" s="3" t="s">
        <v>18</v>
      </c>
      <c r="D1019" s="3" t="s">
        <v>42</v>
      </c>
      <c r="E1019" s="3" t="s">
        <v>41</v>
      </c>
      <c r="F1019" s="3" t="s">
        <v>53</v>
      </c>
      <c r="G1019" s="6"/>
    </row>
    <row r="1020" spans="1:7" s="3" customFormat="1" ht="10.5" customHeight="1" x14ac:dyDescent="0.15">
      <c r="A1020" s="57">
        <v>1019</v>
      </c>
      <c r="B1020" s="24" t="s">
        <v>999</v>
      </c>
      <c r="C1020" s="3" t="s">
        <v>18</v>
      </c>
      <c r="D1020" s="3" t="s">
        <v>42</v>
      </c>
      <c r="E1020" s="3" t="s">
        <v>41</v>
      </c>
      <c r="F1020" s="3" t="s">
        <v>53</v>
      </c>
      <c r="G1020" s="6"/>
    </row>
    <row r="1021" spans="1:7" s="3" customFormat="1" ht="10.5" customHeight="1" x14ac:dyDescent="0.15">
      <c r="A1021" s="57">
        <v>1020</v>
      </c>
      <c r="B1021" s="24" t="s">
        <v>1000</v>
      </c>
      <c r="C1021" s="3" t="s">
        <v>18</v>
      </c>
      <c r="D1021" s="3" t="s">
        <v>42</v>
      </c>
      <c r="E1021" s="3" t="s">
        <v>41</v>
      </c>
      <c r="F1021" s="3" t="s">
        <v>53</v>
      </c>
      <c r="G1021" s="6"/>
    </row>
    <row r="1022" spans="1:7" s="3" customFormat="1" ht="10.5" customHeight="1" x14ac:dyDescent="0.15">
      <c r="A1022" s="57">
        <v>1021</v>
      </c>
      <c r="B1022" s="24" t="s">
        <v>1001</v>
      </c>
      <c r="C1022" s="3" t="s">
        <v>18</v>
      </c>
      <c r="D1022" s="3" t="s">
        <v>42</v>
      </c>
      <c r="E1022" s="3" t="s">
        <v>41</v>
      </c>
      <c r="F1022" s="3" t="s">
        <v>53</v>
      </c>
      <c r="G1022" s="6"/>
    </row>
    <row r="1023" spans="1:7" s="3" customFormat="1" ht="10.5" customHeight="1" x14ac:dyDescent="0.15">
      <c r="A1023" s="57">
        <v>1022</v>
      </c>
      <c r="B1023" s="24" t="s">
        <v>1002</v>
      </c>
      <c r="C1023" s="3" t="s">
        <v>18</v>
      </c>
      <c r="D1023" s="3" t="s">
        <v>42</v>
      </c>
      <c r="E1023" s="3" t="s">
        <v>41</v>
      </c>
      <c r="F1023" s="3" t="s">
        <v>53</v>
      </c>
      <c r="G1023" s="6"/>
    </row>
    <row r="1024" spans="1:7" s="3" customFormat="1" ht="10.5" customHeight="1" x14ac:dyDescent="0.15">
      <c r="A1024" s="57">
        <v>1023</v>
      </c>
      <c r="B1024" s="24" t="s">
        <v>1003</v>
      </c>
      <c r="C1024" s="3" t="s">
        <v>18</v>
      </c>
      <c r="D1024" s="3" t="s">
        <v>42</v>
      </c>
      <c r="E1024" s="3" t="s">
        <v>41</v>
      </c>
      <c r="F1024" s="3" t="s">
        <v>53</v>
      </c>
      <c r="G1024" s="6"/>
    </row>
    <row r="1025" spans="1:7" s="3" customFormat="1" ht="10.5" customHeight="1" x14ac:dyDescent="0.15">
      <c r="A1025" s="57">
        <v>1024</v>
      </c>
      <c r="B1025" s="24" t="s">
        <v>1004</v>
      </c>
      <c r="C1025" s="3" t="s">
        <v>18</v>
      </c>
      <c r="D1025" s="3" t="s">
        <v>42</v>
      </c>
      <c r="E1025" s="3" t="s">
        <v>41</v>
      </c>
      <c r="F1025" s="3" t="s">
        <v>53</v>
      </c>
      <c r="G1025" s="6"/>
    </row>
    <row r="1026" spans="1:7" s="3" customFormat="1" ht="10.5" customHeight="1" x14ac:dyDescent="0.15">
      <c r="A1026" s="57">
        <v>1025</v>
      </c>
      <c r="B1026" s="24" t="s">
        <v>1005</v>
      </c>
      <c r="C1026" s="3" t="s">
        <v>18</v>
      </c>
      <c r="D1026" s="3" t="s">
        <v>42</v>
      </c>
      <c r="E1026" s="3" t="s">
        <v>41</v>
      </c>
      <c r="F1026" s="3" t="s">
        <v>53</v>
      </c>
      <c r="G1026" s="6"/>
    </row>
    <row r="1027" spans="1:7" s="3" customFormat="1" ht="10.5" customHeight="1" x14ac:dyDescent="0.15">
      <c r="A1027" s="57">
        <v>1026</v>
      </c>
      <c r="B1027" s="24" t="s">
        <v>1006</v>
      </c>
      <c r="C1027" s="3" t="s">
        <v>18</v>
      </c>
      <c r="D1027" s="3" t="s">
        <v>42</v>
      </c>
      <c r="E1027" s="3" t="s">
        <v>41</v>
      </c>
      <c r="F1027" s="3" t="s">
        <v>53</v>
      </c>
      <c r="G1027" s="6"/>
    </row>
    <row r="1028" spans="1:7" s="3" customFormat="1" ht="10.5" customHeight="1" x14ac:dyDescent="0.15">
      <c r="A1028" s="57">
        <v>1027</v>
      </c>
      <c r="B1028" s="24" t="s">
        <v>1007</v>
      </c>
      <c r="C1028" s="3" t="s">
        <v>18</v>
      </c>
      <c r="D1028" s="3" t="s">
        <v>42</v>
      </c>
      <c r="E1028" s="3" t="s">
        <v>41</v>
      </c>
      <c r="F1028" s="3" t="s">
        <v>53</v>
      </c>
      <c r="G1028" s="6"/>
    </row>
    <row r="1029" spans="1:7" s="3" customFormat="1" ht="10.5" customHeight="1" x14ac:dyDescent="0.15">
      <c r="A1029" s="57">
        <v>1028</v>
      </c>
      <c r="B1029" s="24" t="s">
        <v>1008</v>
      </c>
      <c r="C1029" s="3" t="s">
        <v>18</v>
      </c>
      <c r="D1029" s="3" t="s">
        <v>42</v>
      </c>
      <c r="E1029" s="3" t="s">
        <v>41</v>
      </c>
      <c r="F1029" s="3" t="s">
        <v>53</v>
      </c>
      <c r="G1029" s="6"/>
    </row>
    <row r="1030" spans="1:7" s="3" customFormat="1" ht="10.5" customHeight="1" x14ac:dyDescent="0.15">
      <c r="A1030" s="57">
        <v>1029</v>
      </c>
      <c r="B1030" s="24" t="s">
        <v>1009</v>
      </c>
      <c r="C1030" s="3" t="s">
        <v>18</v>
      </c>
      <c r="D1030" s="3" t="s">
        <v>42</v>
      </c>
      <c r="E1030" s="3" t="s">
        <v>41</v>
      </c>
      <c r="F1030" s="3" t="s">
        <v>53</v>
      </c>
      <c r="G1030" s="6"/>
    </row>
    <row r="1031" spans="1:7" s="3" customFormat="1" ht="10.5" customHeight="1" x14ac:dyDescent="0.15">
      <c r="A1031" s="57">
        <v>1030</v>
      </c>
      <c r="B1031" s="24" t="s">
        <v>1010</v>
      </c>
      <c r="C1031" s="3" t="s">
        <v>18</v>
      </c>
      <c r="D1031" s="3" t="s">
        <v>42</v>
      </c>
      <c r="E1031" s="3" t="s">
        <v>41</v>
      </c>
      <c r="F1031" s="3" t="s">
        <v>53</v>
      </c>
      <c r="G1031" s="6"/>
    </row>
    <row r="1032" spans="1:7" s="3" customFormat="1" ht="10.5" customHeight="1" x14ac:dyDescent="0.15">
      <c r="A1032" s="57">
        <v>1031</v>
      </c>
      <c r="B1032" s="24" t="s">
        <v>1011</v>
      </c>
      <c r="C1032" s="3" t="s">
        <v>18</v>
      </c>
      <c r="D1032" s="3" t="s">
        <v>42</v>
      </c>
      <c r="E1032" s="3" t="s">
        <v>41</v>
      </c>
      <c r="F1032" s="3" t="s">
        <v>53</v>
      </c>
      <c r="G1032" s="6"/>
    </row>
    <row r="1033" spans="1:7" s="3" customFormat="1" ht="10.5" customHeight="1" x14ac:dyDescent="0.15">
      <c r="A1033" s="57">
        <v>1032</v>
      </c>
      <c r="B1033" s="24" t="s">
        <v>1012</v>
      </c>
      <c r="C1033" s="3" t="s">
        <v>18</v>
      </c>
      <c r="D1033" s="3" t="s">
        <v>42</v>
      </c>
      <c r="E1033" s="3" t="s">
        <v>41</v>
      </c>
      <c r="F1033" s="3" t="s">
        <v>53</v>
      </c>
      <c r="G1033" s="6"/>
    </row>
    <row r="1034" spans="1:7" s="3" customFormat="1" ht="10.5" customHeight="1" x14ac:dyDescent="0.15">
      <c r="A1034" s="57">
        <v>1033</v>
      </c>
      <c r="B1034" s="24" t="s">
        <v>1013</v>
      </c>
      <c r="C1034" s="3" t="s">
        <v>18</v>
      </c>
      <c r="D1034" s="3" t="s">
        <v>42</v>
      </c>
      <c r="E1034" s="3" t="s">
        <v>41</v>
      </c>
      <c r="F1034" s="3" t="s">
        <v>53</v>
      </c>
      <c r="G1034" s="6"/>
    </row>
    <row r="1035" spans="1:7" s="3" customFormat="1" ht="10.5" customHeight="1" x14ac:dyDescent="0.15">
      <c r="A1035" s="57">
        <v>1034</v>
      </c>
      <c r="B1035" s="24" t="s">
        <v>1014</v>
      </c>
      <c r="C1035" s="3" t="s">
        <v>18</v>
      </c>
      <c r="D1035" s="3" t="s">
        <v>42</v>
      </c>
      <c r="E1035" s="3" t="s">
        <v>41</v>
      </c>
      <c r="F1035" s="3" t="s">
        <v>53</v>
      </c>
      <c r="G1035" s="6"/>
    </row>
    <row r="1036" spans="1:7" s="3" customFormat="1" ht="10.5" customHeight="1" x14ac:dyDescent="0.15">
      <c r="A1036" s="57">
        <v>1035</v>
      </c>
      <c r="B1036" s="24" t="s">
        <v>1015</v>
      </c>
      <c r="C1036" s="3" t="s">
        <v>18</v>
      </c>
      <c r="D1036" s="3" t="s">
        <v>42</v>
      </c>
      <c r="E1036" s="3" t="s">
        <v>41</v>
      </c>
      <c r="F1036" s="3" t="s">
        <v>53</v>
      </c>
      <c r="G1036" s="6"/>
    </row>
    <row r="1037" spans="1:7" s="3" customFormat="1" ht="10.5" customHeight="1" x14ac:dyDescent="0.15">
      <c r="A1037" s="57">
        <v>1036</v>
      </c>
      <c r="B1037" s="24" t="s">
        <v>1016</v>
      </c>
      <c r="C1037" s="3" t="s">
        <v>18</v>
      </c>
      <c r="D1037" s="3" t="s">
        <v>42</v>
      </c>
      <c r="E1037" s="3" t="s">
        <v>41</v>
      </c>
      <c r="F1037" s="3" t="s">
        <v>53</v>
      </c>
      <c r="G1037" s="6"/>
    </row>
    <row r="1038" spans="1:7" s="3" customFormat="1" ht="10.5" customHeight="1" x14ac:dyDescent="0.15">
      <c r="A1038" s="57">
        <v>1037</v>
      </c>
      <c r="B1038" s="24" t="s">
        <v>1017</v>
      </c>
      <c r="C1038" s="3" t="s">
        <v>18</v>
      </c>
      <c r="D1038" s="3" t="s">
        <v>42</v>
      </c>
      <c r="E1038" s="3" t="s">
        <v>41</v>
      </c>
      <c r="F1038" s="3" t="s">
        <v>53</v>
      </c>
      <c r="G1038" s="6"/>
    </row>
    <row r="1039" spans="1:7" s="3" customFormat="1" ht="10.5" customHeight="1" x14ac:dyDescent="0.15">
      <c r="A1039" s="57">
        <v>1038</v>
      </c>
      <c r="B1039" s="24" t="s">
        <v>1018</v>
      </c>
      <c r="C1039" s="3" t="s">
        <v>18</v>
      </c>
      <c r="D1039" s="3" t="s">
        <v>42</v>
      </c>
      <c r="E1039" s="3" t="s">
        <v>41</v>
      </c>
      <c r="F1039" s="3" t="s">
        <v>53</v>
      </c>
      <c r="G1039" s="6"/>
    </row>
    <row r="1040" spans="1:7" s="3" customFormat="1" ht="10.5" customHeight="1" x14ac:dyDescent="0.15">
      <c r="A1040" s="57">
        <v>1039</v>
      </c>
      <c r="B1040" s="24" t="s">
        <v>1019</v>
      </c>
      <c r="C1040" s="3" t="s">
        <v>18</v>
      </c>
      <c r="D1040" s="3" t="s">
        <v>42</v>
      </c>
      <c r="E1040" s="3" t="s">
        <v>41</v>
      </c>
      <c r="F1040" s="3" t="s">
        <v>53</v>
      </c>
      <c r="G1040" s="6"/>
    </row>
    <row r="1041" spans="1:7" s="3" customFormat="1" ht="10.5" customHeight="1" x14ac:dyDescent="0.15">
      <c r="A1041" s="57">
        <v>1040</v>
      </c>
      <c r="B1041" s="24" t="s">
        <v>1020</v>
      </c>
      <c r="C1041" s="3" t="s">
        <v>18</v>
      </c>
      <c r="D1041" s="3" t="s">
        <v>42</v>
      </c>
      <c r="E1041" s="3" t="s">
        <v>41</v>
      </c>
      <c r="F1041" s="3" t="s">
        <v>53</v>
      </c>
      <c r="G1041" s="6"/>
    </row>
    <row r="1042" spans="1:7" s="3" customFormat="1" ht="10.5" customHeight="1" x14ac:dyDescent="0.15">
      <c r="A1042" s="57">
        <v>1041</v>
      </c>
      <c r="B1042" s="24" t="s">
        <v>1021</v>
      </c>
      <c r="C1042" s="3" t="s">
        <v>18</v>
      </c>
      <c r="D1042" s="3" t="s">
        <v>42</v>
      </c>
      <c r="E1042" s="3" t="s">
        <v>41</v>
      </c>
      <c r="F1042" s="3" t="s">
        <v>53</v>
      </c>
      <c r="G1042" s="6"/>
    </row>
    <row r="1043" spans="1:7" s="3" customFormat="1" ht="10.5" customHeight="1" x14ac:dyDescent="0.15">
      <c r="A1043" s="57">
        <v>1042</v>
      </c>
      <c r="B1043" s="24" t="s">
        <v>1022</v>
      </c>
      <c r="C1043" s="3" t="s">
        <v>18</v>
      </c>
      <c r="D1043" s="3" t="s">
        <v>42</v>
      </c>
      <c r="E1043" s="3" t="s">
        <v>41</v>
      </c>
      <c r="F1043" s="3" t="s">
        <v>53</v>
      </c>
      <c r="G1043" s="6"/>
    </row>
    <row r="1044" spans="1:7" s="3" customFormat="1" ht="10.5" customHeight="1" x14ac:dyDescent="0.15">
      <c r="A1044" s="57">
        <v>1043</v>
      </c>
      <c r="B1044" s="24" t="s">
        <v>1023</v>
      </c>
      <c r="C1044" s="3" t="s">
        <v>18</v>
      </c>
      <c r="D1044" s="3" t="s">
        <v>42</v>
      </c>
      <c r="E1044" s="3" t="s">
        <v>41</v>
      </c>
      <c r="F1044" s="3" t="s">
        <v>53</v>
      </c>
      <c r="G1044" s="6"/>
    </row>
    <row r="1045" spans="1:7" s="3" customFormat="1" ht="10.5" customHeight="1" x14ac:dyDescent="0.15">
      <c r="A1045" s="57">
        <v>1044</v>
      </c>
      <c r="B1045" s="24" t="s">
        <v>1024</v>
      </c>
      <c r="C1045" s="3" t="s">
        <v>18</v>
      </c>
      <c r="D1045" s="3" t="s">
        <v>42</v>
      </c>
      <c r="E1045" s="3" t="s">
        <v>41</v>
      </c>
      <c r="F1045" s="3" t="s">
        <v>53</v>
      </c>
      <c r="G1045" s="6"/>
    </row>
    <row r="1046" spans="1:7" s="3" customFormat="1" ht="10.5" customHeight="1" x14ac:dyDescent="0.15">
      <c r="A1046" s="57">
        <v>1045</v>
      </c>
      <c r="B1046" s="24" t="s">
        <v>1025</v>
      </c>
      <c r="C1046" s="3" t="s">
        <v>18</v>
      </c>
      <c r="D1046" s="3" t="s">
        <v>42</v>
      </c>
      <c r="E1046" s="3" t="s">
        <v>41</v>
      </c>
      <c r="F1046" s="3" t="s">
        <v>53</v>
      </c>
      <c r="G1046" s="6"/>
    </row>
    <row r="1047" spans="1:7" s="3" customFormat="1" ht="10.5" customHeight="1" x14ac:dyDescent="0.15">
      <c r="A1047" s="57">
        <v>1046</v>
      </c>
      <c r="B1047" s="24" t="s">
        <v>1026</v>
      </c>
      <c r="C1047" s="3" t="s">
        <v>18</v>
      </c>
      <c r="D1047" s="3" t="s">
        <v>42</v>
      </c>
      <c r="E1047" s="3" t="s">
        <v>41</v>
      </c>
      <c r="F1047" s="3" t="s">
        <v>53</v>
      </c>
      <c r="G1047" s="6"/>
    </row>
    <row r="1048" spans="1:7" s="3" customFormat="1" ht="10.5" customHeight="1" x14ac:dyDescent="0.15">
      <c r="A1048" s="57">
        <v>1047</v>
      </c>
      <c r="B1048" s="24" t="s">
        <v>1027</v>
      </c>
      <c r="C1048" s="3" t="s">
        <v>18</v>
      </c>
      <c r="D1048" s="3" t="s">
        <v>42</v>
      </c>
      <c r="E1048" s="3" t="s">
        <v>41</v>
      </c>
      <c r="F1048" s="3" t="s">
        <v>53</v>
      </c>
      <c r="G1048" s="6"/>
    </row>
    <row r="1049" spans="1:7" s="3" customFormat="1" ht="10.5" customHeight="1" x14ac:dyDescent="0.15">
      <c r="A1049" s="57">
        <v>1048</v>
      </c>
      <c r="B1049" s="24" t="s">
        <v>1028</v>
      </c>
      <c r="C1049" s="3" t="s">
        <v>18</v>
      </c>
      <c r="D1049" s="3" t="s">
        <v>42</v>
      </c>
      <c r="E1049" s="3" t="s">
        <v>41</v>
      </c>
      <c r="F1049" s="3" t="s">
        <v>53</v>
      </c>
      <c r="G1049" s="6"/>
    </row>
    <row r="1050" spans="1:7" s="3" customFormat="1" ht="10.5" customHeight="1" x14ac:dyDescent="0.15">
      <c r="A1050" s="57">
        <v>1049</v>
      </c>
      <c r="B1050" s="24" t="s">
        <v>1029</v>
      </c>
      <c r="C1050" s="3" t="s">
        <v>18</v>
      </c>
      <c r="D1050" s="3" t="s">
        <v>42</v>
      </c>
      <c r="E1050" s="3" t="s">
        <v>41</v>
      </c>
      <c r="F1050" s="3" t="s">
        <v>53</v>
      </c>
      <c r="G1050" s="6"/>
    </row>
    <row r="1051" spans="1:7" s="3" customFormat="1" ht="10.5" customHeight="1" x14ac:dyDescent="0.15">
      <c r="A1051" s="57">
        <v>1050</v>
      </c>
      <c r="B1051" s="24" t="s">
        <v>1030</v>
      </c>
      <c r="C1051" s="3" t="s">
        <v>18</v>
      </c>
      <c r="D1051" s="3" t="s">
        <v>42</v>
      </c>
      <c r="E1051" s="3" t="s">
        <v>41</v>
      </c>
      <c r="F1051" s="3" t="s">
        <v>53</v>
      </c>
      <c r="G1051" s="6"/>
    </row>
    <row r="1052" spans="1:7" s="3" customFormat="1" ht="10.5" customHeight="1" x14ac:dyDescent="0.15">
      <c r="A1052" s="57">
        <v>1051</v>
      </c>
      <c r="B1052" s="24" t="s">
        <v>1031</v>
      </c>
      <c r="C1052" s="3" t="s">
        <v>18</v>
      </c>
      <c r="D1052" s="3" t="s">
        <v>42</v>
      </c>
      <c r="E1052" s="3" t="s">
        <v>41</v>
      </c>
      <c r="F1052" s="3" t="s">
        <v>53</v>
      </c>
      <c r="G1052" s="6"/>
    </row>
    <row r="1053" spans="1:7" s="3" customFormat="1" ht="10.5" customHeight="1" x14ac:dyDescent="0.15">
      <c r="A1053" s="57">
        <v>1052</v>
      </c>
      <c r="B1053" s="24" t="s">
        <v>1032</v>
      </c>
      <c r="C1053" s="3" t="s">
        <v>18</v>
      </c>
      <c r="D1053" s="3" t="s">
        <v>42</v>
      </c>
      <c r="E1053" s="3" t="s">
        <v>41</v>
      </c>
      <c r="F1053" s="3" t="s">
        <v>53</v>
      </c>
      <c r="G1053" s="6"/>
    </row>
    <row r="1054" spans="1:7" s="3" customFormat="1" ht="10.5" customHeight="1" x14ac:dyDescent="0.15">
      <c r="A1054" s="57">
        <v>1053</v>
      </c>
      <c r="B1054" s="24" t="s">
        <v>1033</v>
      </c>
      <c r="C1054" s="3" t="s">
        <v>18</v>
      </c>
      <c r="D1054" s="3" t="s">
        <v>42</v>
      </c>
      <c r="E1054" s="3" t="s">
        <v>41</v>
      </c>
      <c r="F1054" s="3" t="s">
        <v>53</v>
      </c>
      <c r="G1054" s="6"/>
    </row>
    <row r="1055" spans="1:7" s="3" customFormat="1" ht="10.5" customHeight="1" x14ac:dyDescent="0.15">
      <c r="A1055" s="57">
        <v>1054</v>
      </c>
      <c r="B1055" s="24" t="s">
        <v>1034</v>
      </c>
      <c r="C1055" s="3" t="s">
        <v>18</v>
      </c>
      <c r="D1055" s="3" t="s">
        <v>42</v>
      </c>
      <c r="E1055" s="3" t="s">
        <v>41</v>
      </c>
      <c r="F1055" s="3" t="s">
        <v>53</v>
      </c>
      <c r="G1055" s="6"/>
    </row>
    <row r="1056" spans="1:7" s="3" customFormat="1" ht="10.5" customHeight="1" x14ac:dyDescent="0.15">
      <c r="A1056" s="57">
        <v>1055</v>
      </c>
      <c r="B1056" s="24" t="s">
        <v>1035</v>
      </c>
      <c r="C1056" s="3" t="s">
        <v>18</v>
      </c>
      <c r="D1056" s="3" t="s">
        <v>42</v>
      </c>
      <c r="E1056" s="3" t="s">
        <v>41</v>
      </c>
      <c r="F1056" s="3" t="s">
        <v>53</v>
      </c>
      <c r="G1056" s="6"/>
    </row>
    <row r="1057" spans="1:7" s="3" customFormat="1" ht="10.5" customHeight="1" x14ac:dyDescent="0.15">
      <c r="A1057" s="57">
        <v>1056</v>
      </c>
      <c r="B1057" s="24" t="s">
        <v>1036</v>
      </c>
      <c r="C1057" s="3" t="s">
        <v>18</v>
      </c>
      <c r="D1057" s="3" t="s">
        <v>42</v>
      </c>
      <c r="E1057" s="3" t="s">
        <v>41</v>
      </c>
      <c r="F1057" s="3" t="s">
        <v>53</v>
      </c>
      <c r="G1057" s="6"/>
    </row>
    <row r="1058" spans="1:7" s="3" customFormat="1" ht="10.5" customHeight="1" x14ac:dyDescent="0.15">
      <c r="A1058" s="57">
        <v>1057</v>
      </c>
      <c r="B1058" s="24" t="s">
        <v>1037</v>
      </c>
      <c r="C1058" s="3" t="s">
        <v>18</v>
      </c>
      <c r="D1058" s="3" t="s">
        <v>42</v>
      </c>
      <c r="E1058" s="3" t="s">
        <v>41</v>
      </c>
      <c r="F1058" s="3" t="s">
        <v>53</v>
      </c>
      <c r="G1058" s="6"/>
    </row>
    <row r="1059" spans="1:7" s="13" customFormat="1" ht="10.5" customHeight="1" x14ac:dyDescent="0.15">
      <c r="A1059" s="57">
        <v>1058</v>
      </c>
      <c r="B1059" s="24" t="s">
        <v>1038</v>
      </c>
      <c r="C1059" s="3" t="s">
        <v>18</v>
      </c>
      <c r="D1059" s="3" t="s">
        <v>42</v>
      </c>
      <c r="E1059" s="3" t="s">
        <v>41</v>
      </c>
      <c r="F1059" s="3"/>
      <c r="G1059" s="15"/>
    </row>
    <row r="1060" spans="1:7" s="13" customFormat="1" ht="10.5" customHeight="1" x14ac:dyDescent="0.15">
      <c r="A1060" s="57">
        <v>1059</v>
      </c>
      <c r="B1060" s="24" t="s">
        <v>1039</v>
      </c>
      <c r="C1060" s="3" t="s">
        <v>18</v>
      </c>
      <c r="D1060" s="3" t="s">
        <v>42</v>
      </c>
      <c r="E1060" s="3" t="s">
        <v>41</v>
      </c>
      <c r="F1060" s="3"/>
      <c r="G1060" s="15"/>
    </row>
    <row r="1061" spans="1:7" s="13" customFormat="1" ht="10.5" customHeight="1" x14ac:dyDescent="0.15">
      <c r="A1061" s="57">
        <v>1060</v>
      </c>
      <c r="B1061" s="24" t="s">
        <v>1040</v>
      </c>
      <c r="C1061" s="3" t="s">
        <v>18</v>
      </c>
      <c r="D1061" s="3" t="s">
        <v>42</v>
      </c>
      <c r="E1061" s="3" t="s">
        <v>41</v>
      </c>
      <c r="F1061" s="3"/>
      <c r="G1061" s="15"/>
    </row>
    <row r="1062" spans="1:7" s="13" customFormat="1" ht="10.5" customHeight="1" x14ac:dyDescent="0.15">
      <c r="A1062" s="57">
        <v>1061</v>
      </c>
      <c r="B1062" s="24" t="s">
        <v>1041</v>
      </c>
      <c r="C1062" s="3" t="s">
        <v>18</v>
      </c>
      <c r="D1062" s="3" t="s">
        <v>42</v>
      </c>
      <c r="E1062" s="3" t="s">
        <v>41</v>
      </c>
      <c r="F1062" s="3"/>
      <c r="G1062" s="15"/>
    </row>
    <row r="1063" spans="1:7" s="13" customFormat="1" ht="10.5" customHeight="1" x14ac:dyDescent="0.15">
      <c r="A1063" s="57">
        <v>1062</v>
      </c>
      <c r="B1063" s="24" t="s">
        <v>1042</v>
      </c>
      <c r="C1063" s="3" t="s">
        <v>18</v>
      </c>
      <c r="D1063" s="3" t="s">
        <v>42</v>
      </c>
      <c r="E1063" s="3" t="s">
        <v>41</v>
      </c>
      <c r="F1063" s="3"/>
      <c r="G1063" s="15"/>
    </row>
    <row r="1064" spans="1:7" s="13" customFormat="1" ht="10.5" customHeight="1" x14ac:dyDescent="0.15">
      <c r="A1064" s="57">
        <v>1063</v>
      </c>
      <c r="B1064" s="24" t="s">
        <v>1043</v>
      </c>
      <c r="C1064" s="3" t="s">
        <v>18</v>
      </c>
      <c r="D1064" s="3" t="s">
        <v>42</v>
      </c>
      <c r="E1064" s="3" t="s">
        <v>41</v>
      </c>
      <c r="F1064" s="3"/>
      <c r="G1064" s="15"/>
    </row>
    <row r="1065" spans="1:7" s="13" customFormat="1" ht="10.5" customHeight="1" x14ac:dyDescent="0.15">
      <c r="A1065" s="57">
        <v>1064</v>
      </c>
      <c r="B1065" s="24" t="s">
        <v>1044</v>
      </c>
      <c r="C1065" s="3" t="s">
        <v>18</v>
      </c>
      <c r="D1065" s="3" t="s">
        <v>42</v>
      </c>
      <c r="E1065" s="3" t="s">
        <v>41</v>
      </c>
      <c r="F1065" s="3"/>
      <c r="G1065" s="15"/>
    </row>
    <row r="1066" spans="1:7" s="13" customFormat="1" ht="10.5" customHeight="1" x14ac:dyDescent="0.15">
      <c r="A1066" s="57">
        <v>1065</v>
      </c>
      <c r="B1066" s="24" t="s">
        <v>1045</v>
      </c>
      <c r="C1066" s="3" t="s">
        <v>18</v>
      </c>
      <c r="D1066" s="3" t="s">
        <v>42</v>
      </c>
      <c r="E1066" s="3" t="s">
        <v>41</v>
      </c>
      <c r="F1066" s="3"/>
      <c r="G1066" s="15"/>
    </row>
    <row r="1067" spans="1:7" ht="10.5" customHeight="1" x14ac:dyDescent="0.15">
      <c r="A1067" s="57">
        <v>1066</v>
      </c>
      <c r="B1067" s="24" t="s">
        <v>1046</v>
      </c>
      <c r="C1067" s="3" t="s">
        <v>18</v>
      </c>
      <c r="D1067" s="3" t="s">
        <v>42</v>
      </c>
      <c r="E1067" s="3" t="s">
        <v>41</v>
      </c>
      <c r="F1067" s="3" t="s">
        <v>53</v>
      </c>
      <c r="G1067" s="6"/>
    </row>
    <row r="1068" spans="1:7" ht="10.5" customHeight="1" x14ac:dyDescent="0.15">
      <c r="A1068" s="57">
        <v>1067</v>
      </c>
      <c r="B1068" s="24" t="s">
        <v>1047</v>
      </c>
      <c r="C1068" s="3" t="s">
        <v>18</v>
      </c>
      <c r="D1068" s="3" t="s">
        <v>42</v>
      </c>
      <c r="E1068" s="3" t="s">
        <v>41</v>
      </c>
      <c r="F1068" s="3" t="s">
        <v>53</v>
      </c>
      <c r="G1068" s="6"/>
    </row>
    <row r="1069" spans="1:7" ht="10.5" customHeight="1" x14ac:dyDescent="0.15">
      <c r="A1069" s="57">
        <v>1068</v>
      </c>
      <c r="B1069" s="24" t="s">
        <v>1048</v>
      </c>
      <c r="C1069" s="3" t="s">
        <v>18</v>
      </c>
      <c r="D1069" s="3" t="s">
        <v>42</v>
      </c>
      <c r="E1069" s="3" t="s">
        <v>41</v>
      </c>
      <c r="F1069" s="3" t="s">
        <v>53</v>
      </c>
      <c r="G1069" s="6"/>
    </row>
    <row r="1070" spans="1:7" ht="10.5" customHeight="1" x14ac:dyDescent="0.15">
      <c r="A1070" s="57">
        <v>1069</v>
      </c>
      <c r="B1070" s="24" t="s">
        <v>1049</v>
      </c>
      <c r="C1070" s="3" t="s">
        <v>18</v>
      </c>
      <c r="D1070" s="3" t="s">
        <v>42</v>
      </c>
      <c r="E1070" s="3" t="s">
        <v>41</v>
      </c>
      <c r="F1070" s="3" t="s">
        <v>53</v>
      </c>
      <c r="G1070" s="6"/>
    </row>
    <row r="1071" spans="1:7" ht="10.5" customHeight="1" x14ac:dyDescent="0.15">
      <c r="A1071" s="57">
        <v>1070</v>
      </c>
      <c r="B1071" s="24" t="s">
        <v>1050</v>
      </c>
      <c r="C1071" s="3" t="s">
        <v>18</v>
      </c>
      <c r="D1071" s="3" t="s">
        <v>42</v>
      </c>
      <c r="E1071" s="3" t="s">
        <v>41</v>
      </c>
      <c r="F1071" s="3" t="s">
        <v>53</v>
      </c>
      <c r="G1071" s="6"/>
    </row>
    <row r="1072" spans="1:7" ht="10.5" customHeight="1" x14ac:dyDescent="0.15">
      <c r="A1072" s="57">
        <v>1071</v>
      </c>
      <c r="B1072" s="24" t="s">
        <v>1051</v>
      </c>
      <c r="C1072" s="3" t="s">
        <v>18</v>
      </c>
      <c r="D1072" s="3" t="s">
        <v>42</v>
      </c>
      <c r="E1072" s="3" t="s">
        <v>41</v>
      </c>
      <c r="F1072" s="3" t="s">
        <v>53</v>
      </c>
      <c r="G1072" s="6"/>
    </row>
    <row r="1073" spans="1:7" ht="10.5" customHeight="1" x14ac:dyDescent="0.15">
      <c r="A1073" s="57">
        <v>1072</v>
      </c>
      <c r="B1073" s="24" t="s">
        <v>1052</v>
      </c>
      <c r="C1073" s="3" t="s">
        <v>18</v>
      </c>
      <c r="D1073" s="3" t="s">
        <v>42</v>
      </c>
      <c r="E1073" s="3" t="s">
        <v>41</v>
      </c>
      <c r="F1073" s="3" t="s">
        <v>53</v>
      </c>
      <c r="G1073" s="6"/>
    </row>
    <row r="1074" spans="1:7" ht="10.5" customHeight="1" x14ac:dyDescent="0.15">
      <c r="A1074" s="57">
        <v>1073</v>
      </c>
      <c r="B1074" s="24" t="s">
        <v>1053</v>
      </c>
      <c r="C1074" s="3" t="s">
        <v>18</v>
      </c>
      <c r="D1074" s="3" t="s">
        <v>42</v>
      </c>
      <c r="E1074" s="3" t="s">
        <v>41</v>
      </c>
      <c r="F1074" s="3" t="s">
        <v>53</v>
      </c>
      <c r="G1074" s="6"/>
    </row>
    <row r="1075" spans="1:7" ht="10.5" customHeight="1" x14ac:dyDescent="0.15">
      <c r="A1075" s="57">
        <v>1074</v>
      </c>
      <c r="B1075" s="24" t="s">
        <v>1054</v>
      </c>
      <c r="C1075" s="3" t="s">
        <v>18</v>
      </c>
      <c r="D1075" s="3" t="s">
        <v>42</v>
      </c>
      <c r="E1075" s="3" t="s">
        <v>41</v>
      </c>
      <c r="F1075" s="3" t="s">
        <v>53</v>
      </c>
      <c r="G1075" s="6"/>
    </row>
    <row r="1076" spans="1:7" ht="10.5" customHeight="1" x14ac:dyDescent="0.15">
      <c r="A1076" s="57">
        <v>1075</v>
      </c>
      <c r="B1076" s="24" t="s">
        <v>1055</v>
      </c>
      <c r="C1076" s="3" t="s">
        <v>18</v>
      </c>
      <c r="D1076" s="3" t="s">
        <v>42</v>
      </c>
      <c r="E1076" s="3" t="s">
        <v>41</v>
      </c>
      <c r="F1076" s="3" t="s">
        <v>53</v>
      </c>
      <c r="G1076" s="6"/>
    </row>
    <row r="1077" spans="1:7" ht="10.5" customHeight="1" x14ac:dyDescent="0.15">
      <c r="A1077" s="57">
        <v>1076</v>
      </c>
      <c r="B1077" s="24" t="s">
        <v>1056</v>
      </c>
      <c r="C1077" s="3" t="s">
        <v>18</v>
      </c>
      <c r="D1077" s="3" t="s">
        <v>42</v>
      </c>
      <c r="E1077" s="3" t="s">
        <v>41</v>
      </c>
      <c r="F1077" s="3" t="s">
        <v>53</v>
      </c>
      <c r="G1077" s="6"/>
    </row>
    <row r="1078" spans="1:7" ht="10.5" customHeight="1" x14ac:dyDescent="0.15">
      <c r="A1078" s="57">
        <v>1077</v>
      </c>
      <c r="B1078" s="24" t="s">
        <v>1057</v>
      </c>
      <c r="C1078" s="3" t="s">
        <v>18</v>
      </c>
      <c r="D1078" s="3" t="s">
        <v>42</v>
      </c>
      <c r="E1078" s="3" t="s">
        <v>41</v>
      </c>
      <c r="F1078" s="3" t="s">
        <v>53</v>
      </c>
      <c r="G1078" s="6"/>
    </row>
    <row r="1079" spans="1:7" ht="10.5" customHeight="1" x14ac:dyDescent="0.15">
      <c r="A1079" s="57">
        <v>1078</v>
      </c>
      <c r="B1079" s="24" t="s">
        <v>1058</v>
      </c>
      <c r="C1079" s="3" t="s">
        <v>18</v>
      </c>
      <c r="D1079" s="3" t="s">
        <v>42</v>
      </c>
      <c r="E1079" s="3" t="s">
        <v>41</v>
      </c>
      <c r="F1079" s="3" t="s">
        <v>53</v>
      </c>
      <c r="G1079" s="6"/>
    </row>
    <row r="1080" spans="1:7" ht="10.5" customHeight="1" x14ac:dyDescent="0.15">
      <c r="A1080" s="57">
        <v>1079</v>
      </c>
      <c r="B1080" s="24" t="s">
        <v>1059</v>
      </c>
      <c r="C1080" s="3" t="s">
        <v>18</v>
      </c>
      <c r="D1080" s="3" t="s">
        <v>42</v>
      </c>
      <c r="E1080" s="3" t="s">
        <v>41</v>
      </c>
      <c r="F1080" s="3" t="s">
        <v>53</v>
      </c>
      <c r="G1080" s="6"/>
    </row>
    <row r="1081" spans="1:7" s="3" customFormat="1" ht="10.5" customHeight="1" x14ac:dyDescent="0.15">
      <c r="A1081" s="57">
        <v>1080</v>
      </c>
      <c r="B1081" s="24" t="s">
        <v>1060</v>
      </c>
      <c r="C1081" s="3" t="s">
        <v>18</v>
      </c>
      <c r="D1081" s="3" t="s">
        <v>42</v>
      </c>
      <c r="E1081" s="3" t="s">
        <v>41</v>
      </c>
      <c r="F1081" s="3" t="s">
        <v>53</v>
      </c>
      <c r="G1081" s="6"/>
    </row>
    <row r="1082" spans="1:7" s="3" customFormat="1" ht="10.5" customHeight="1" x14ac:dyDescent="0.15">
      <c r="A1082" s="57">
        <v>1081</v>
      </c>
      <c r="B1082" s="24" t="s">
        <v>1061</v>
      </c>
      <c r="C1082" s="3" t="s">
        <v>18</v>
      </c>
      <c r="D1082" s="3" t="s">
        <v>42</v>
      </c>
      <c r="E1082" s="3" t="s">
        <v>41</v>
      </c>
      <c r="F1082" s="3" t="s">
        <v>53</v>
      </c>
      <c r="G1082" s="6"/>
    </row>
    <row r="1083" spans="1:7" s="3" customFormat="1" ht="10.5" customHeight="1" x14ac:dyDescent="0.15">
      <c r="A1083" s="57">
        <v>1082</v>
      </c>
      <c r="B1083" s="24" t="s">
        <v>1062</v>
      </c>
      <c r="C1083" s="3" t="s">
        <v>18</v>
      </c>
      <c r="D1083" s="3" t="s">
        <v>42</v>
      </c>
      <c r="E1083" s="3" t="s">
        <v>41</v>
      </c>
      <c r="F1083" s="3" t="s">
        <v>53</v>
      </c>
      <c r="G1083" s="6"/>
    </row>
    <row r="1084" spans="1:7" s="3" customFormat="1" ht="10.5" customHeight="1" x14ac:dyDescent="0.15">
      <c r="A1084" s="57">
        <v>1083</v>
      </c>
      <c r="B1084" s="24" t="s">
        <v>1063</v>
      </c>
      <c r="C1084" s="3" t="s">
        <v>18</v>
      </c>
      <c r="D1084" s="3" t="s">
        <v>42</v>
      </c>
      <c r="E1084" s="3" t="s">
        <v>41</v>
      </c>
      <c r="F1084" s="3" t="s">
        <v>53</v>
      </c>
      <c r="G1084" s="6"/>
    </row>
    <row r="1085" spans="1:7" s="3" customFormat="1" ht="10.5" customHeight="1" x14ac:dyDescent="0.15">
      <c r="A1085" s="57">
        <v>1084</v>
      </c>
      <c r="B1085" s="24" t="s">
        <v>1064</v>
      </c>
      <c r="C1085" s="3" t="s">
        <v>18</v>
      </c>
      <c r="D1085" s="3" t="s">
        <v>42</v>
      </c>
      <c r="E1085" s="3" t="s">
        <v>41</v>
      </c>
      <c r="F1085" s="3" t="s">
        <v>53</v>
      </c>
      <c r="G1085" s="6"/>
    </row>
    <row r="1086" spans="1:7" s="3" customFormat="1" ht="10.5" customHeight="1" x14ac:dyDescent="0.15">
      <c r="A1086" s="57">
        <v>1085</v>
      </c>
      <c r="B1086" s="24" t="s">
        <v>1065</v>
      </c>
      <c r="C1086" s="3" t="s">
        <v>18</v>
      </c>
      <c r="D1086" s="3" t="s">
        <v>42</v>
      </c>
      <c r="E1086" s="3" t="s">
        <v>41</v>
      </c>
      <c r="F1086" s="3" t="s">
        <v>53</v>
      </c>
      <c r="G1086" s="6"/>
    </row>
    <row r="1087" spans="1:7" s="3" customFormat="1" ht="10.5" customHeight="1" x14ac:dyDescent="0.15">
      <c r="A1087" s="57">
        <v>1086</v>
      </c>
      <c r="B1087" s="24" t="s">
        <v>1066</v>
      </c>
      <c r="C1087" s="3" t="s">
        <v>18</v>
      </c>
      <c r="D1087" s="3" t="s">
        <v>42</v>
      </c>
      <c r="E1087" s="3" t="s">
        <v>41</v>
      </c>
      <c r="F1087" s="3" t="s">
        <v>53</v>
      </c>
      <c r="G1087" s="6"/>
    </row>
    <row r="1088" spans="1:7" s="3" customFormat="1" ht="10.5" customHeight="1" x14ac:dyDescent="0.15">
      <c r="A1088" s="57">
        <v>1087</v>
      </c>
      <c r="B1088" s="24" t="s">
        <v>1067</v>
      </c>
      <c r="C1088" s="3" t="s">
        <v>18</v>
      </c>
      <c r="D1088" s="3" t="s">
        <v>42</v>
      </c>
      <c r="E1088" s="3" t="s">
        <v>41</v>
      </c>
      <c r="F1088" s="3" t="s">
        <v>53</v>
      </c>
      <c r="G1088" s="6"/>
    </row>
    <row r="1089" spans="1:7" s="3" customFormat="1" ht="10.5" customHeight="1" x14ac:dyDescent="0.15">
      <c r="A1089" s="57">
        <v>1088</v>
      </c>
      <c r="B1089" s="24" t="s">
        <v>1068</v>
      </c>
      <c r="C1089" s="3" t="s">
        <v>18</v>
      </c>
      <c r="D1089" s="3" t="s">
        <v>42</v>
      </c>
      <c r="E1089" s="3" t="s">
        <v>41</v>
      </c>
      <c r="F1089" s="3" t="s">
        <v>53</v>
      </c>
      <c r="G1089" s="6"/>
    </row>
    <row r="1090" spans="1:7" s="3" customFormat="1" ht="10.5" customHeight="1" x14ac:dyDescent="0.15">
      <c r="A1090" s="57">
        <v>1089</v>
      </c>
      <c r="B1090" s="24" t="s">
        <v>1069</v>
      </c>
      <c r="C1090" s="3" t="s">
        <v>18</v>
      </c>
      <c r="D1090" s="3" t="s">
        <v>42</v>
      </c>
      <c r="E1090" s="3" t="s">
        <v>41</v>
      </c>
      <c r="F1090" s="3" t="s">
        <v>53</v>
      </c>
      <c r="G1090" s="6"/>
    </row>
    <row r="1091" spans="1:7" s="3" customFormat="1" ht="10.5" customHeight="1" x14ac:dyDescent="0.15">
      <c r="A1091" s="57">
        <v>1090</v>
      </c>
      <c r="B1091" s="24" t="s">
        <v>1070</v>
      </c>
      <c r="C1091" s="3" t="s">
        <v>18</v>
      </c>
      <c r="D1091" s="3" t="s">
        <v>42</v>
      </c>
      <c r="E1091" s="3" t="s">
        <v>41</v>
      </c>
      <c r="F1091" s="3" t="s">
        <v>53</v>
      </c>
      <c r="G1091" s="6"/>
    </row>
    <row r="1092" spans="1:7" s="3" customFormat="1" ht="10.5" customHeight="1" x14ac:dyDescent="0.15">
      <c r="A1092" s="57">
        <v>1091</v>
      </c>
      <c r="B1092" s="24" t="s">
        <v>1071</v>
      </c>
      <c r="C1092" s="3" t="s">
        <v>18</v>
      </c>
      <c r="D1092" s="3" t="s">
        <v>42</v>
      </c>
      <c r="E1092" s="3" t="s">
        <v>41</v>
      </c>
      <c r="F1092" s="3" t="s">
        <v>53</v>
      </c>
      <c r="G1092" s="6"/>
    </row>
    <row r="1093" spans="1:7" s="3" customFormat="1" ht="10.5" customHeight="1" x14ac:dyDescent="0.15">
      <c r="A1093" s="57">
        <v>1092</v>
      </c>
      <c r="B1093" s="24" t="s">
        <v>1072</v>
      </c>
      <c r="C1093" s="3" t="s">
        <v>18</v>
      </c>
      <c r="D1093" s="3" t="s">
        <v>42</v>
      </c>
      <c r="E1093" s="3" t="s">
        <v>41</v>
      </c>
      <c r="F1093" s="3" t="s">
        <v>53</v>
      </c>
      <c r="G1093" s="6"/>
    </row>
    <row r="1094" spans="1:7" s="3" customFormat="1" ht="10.5" customHeight="1" x14ac:dyDescent="0.15">
      <c r="A1094" s="57">
        <v>1093</v>
      </c>
      <c r="B1094" s="24" t="s">
        <v>1073</v>
      </c>
      <c r="C1094" s="3" t="s">
        <v>18</v>
      </c>
      <c r="D1094" s="3" t="s">
        <v>42</v>
      </c>
      <c r="E1094" s="3" t="s">
        <v>41</v>
      </c>
      <c r="F1094" s="3" t="s">
        <v>53</v>
      </c>
      <c r="G1094" s="6"/>
    </row>
    <row r="1095" spans="1:7" s="3" customFormat="1" ht="10.5" customHeight="1" x14ac:dyDescent="0.15">
      <c r="A1095" s="57">
        <v>1094</v>
      </c>
      <c r="B1095" s="24" t="s">
        <v>1074</v>
      </c>
      <c r="C1095" s="3" t="s">
        <v>18</v>
      </c>
      <c r="D1095" s="3" t="s">
        <v>42</v>
      </c>
      <c r="E1095" s="3" t="s">
        <v>41</v>
      </c>
      <c r="F1095" s="3" t="s">
        <v>53</v>
      </c>
      <c r="G1095" s="6"/>
    </row>
    <row r="1096" spans="1:7" s="3" customFormat="1" ht="10.5" customHeight="1" x14ac:dyDescent="0.15">
      <c r="A1096" s="57">
        <v>1095</v>
      </c>
      <c r="B1096" s="24" t="s">
        <v>1075</v>
      </c>
      <c r="C1096" s="3" t="s">
        <v>18</v>
      </c>
      <c r="D1096" s="3" t="s">
        <v>42</v>
      </c>
      <c r="E1096" s="3" t="s">
        <v>41</v>
      </c>
      <c r="F1096" s="3" t="s">
        <v>53</v>
      </c>
      <c r="G1096" s="6"/>
    </row>
    <row r="1097" spans="1:7" s="3" customFormat="1" ht="10.5" customHeight="1" x14ac:dyDescent="0.15">
      <c r="A1097" s="57">
        <v>1096</v>
      </c>
      <c r="B1097" s="24" t="s">
        <v>1076</v>
      </c>
      <c r="C1097" s="3" t="s">
        <v>18</v>
      </c>
      <c r="D1097" s="3" t="s">
        <v>42</v>
      </c>
      <c r="E1097" s="3" t="s">
        <v>41</v>
      </c>
      <c r="F1097" s="3" t="s">
        <v>53</v>
      </c>
      <c r="G1097" s="6"/>
    </row>
    <row r="1098" spans="1:7" s="3" customFormat="1" ht="10.5" customHeight="1" x14ac:dyDescent="0.15">
      <c r="A1098" s="57">
        <v>1097</v>
      </c>
      <c r="B1098" s="24" t="s">
        <v>1077</v>
      </c>
      <c r="C1098" s="3" t="s">
        <v>18</v>
      </c>
      <c r="D1098" s="3" t="s">
        <v>42</v>
      </c>
      <c r="E1098" s="3" t="s">
        <v>41</v>
      </c>
      <c r="F1098" s="3" t="s">
        <v>53</v>
      </c>
      <c r="G1098" s="6"/>
    </row>
    <row r="1099" spans="1:7" s="3" customFormat="1" ht="10.5" customHeight="1" x14ac:dyDescent="0.15">
      <c r="A1099" s="57">
        <v>1098</v>
      </c>
      <c r="B1099" s="24" t="s">
        <v>1078</v>
      </c>
      <c r="C1099" s="3" t="s">
        <v>18</v>
      </c>
      <c r="D1099" s="3" t="s">
        <v>42</v>
      </c>
      <c r="E1099" s="3" t="s">
        <v>41</v>
      </c>
      <c r="F1099" s="3" t="s">
        <v>53</v>
      </c>
      <c r="G1099" s="6"/>
    </row>
    <row r="1100" spans="1:7" s="3" customFormat="1" ht="10.5" customHeight="1" x14ac:dyDescent="0.15">
      <c r="A1100" s="57">
        <v>1099</v>
      </c>
      <c r="B1100" s="24" t="s">
        <v>1079</v>
      </c>
      <c r="C1100" s="3" t="s">
        <v>18</v>
      </c>
      <c r="D1100" s="3" t="s">
        <v>42</v>
      </c>
      <c r="E1100" s="3" t="s">
        <v>41</v>
      </c>
      <c r="F1100" s="3" t="s">
        <v>53</v>
      </c>
      <c r="G1100" s="6"/>
    </row>
    <row r="1101" spans="1:7" s="3" customFormat="1" ht="10.5" customHeight="1" x14ac:dyDescent="0.15">
      <c r="A1101" s="57">
        <v>1100</v>
      </c>
      <c r="B1101" s="24" t="s">
        <v>1080</v>
      </c>
      <c r="C1101" s="3" t="s">
        <v>18</v>
      </c>
      <c r="D1101" s="3" t="s">
        <v>42</v>
      </c>
      <c r="E1101" s="3" t="s">
        <v>41</v>
      </c>
      <c r="F1101" s="3" t="s">
        <v>53</v>
      </c>
      <c r="G1101" s="6"/>
    </row>
    <row r="1102" spans="1:7" s="3" customFormat="1" ht="10.5" customHeight="1" x14ac:dyDescent="0.15">
      <c r="A1102" s="57">
        <v>1101</v>
      </c>
      <c r="B1102" s="24" t="s">
        <v>1081</v>
      </c>
      <c r="C1102" s="3" t="s">
        <v>18</v>
      </c>
      <c r="D1102" s="3" t="s">
        <v>42</v>
      </c>
      <c r="E1102" s="3" t="s">
        <v>41</v>
      </c>
      <c r="F1102" s="3" t="s">
        <v>53</v>
      </c>
      <c r="G1102" s="6"/>
    </row>
    <row r="1103" spans="1:7" s="3" customFormat="1" ht="10.5" customHeight="1" x14ac:dyDescent="0.15">
      <c r="A1103" s="57">
        <v>1102</v>
      </c>
      <c r="B1103" s="24" t="s">
        <v>1082</v>
      </c>
      <c r="C1103" s="3" t="s">
        <v>18</v>
      </c>
      <c r="D1103" s="3" t="s">
        <v>42</v>
      </c>
      <c r="E1103" s="3" t="s">
        <v>41</v>
      </c>
      <c r="F1103" s="3" t="s">
        <v>53</v>
      </c>
      <c r="G1103" s="6"/>
    </row>
    <row r="1104" spans="1:7" s="3" customFormat="1" ht="10.5" customHeight="1" x14ac:dyDescent="0.15">
      <c r="A1104" s="57">
        <v>1103</v>
      </c>
      <c r="B1104" s="24" t="s">
        <v>1083</v>
      </c>
      <c r="C1104" s="3" t="s">
        <v>18</v>
      </c>
      <c r="D1104" s="3" t="s">
        <v>42</v>
      </c>
      <c r="E1104" s="3" t="s">
        <v>41</v>
      </c>
      <c r="F1104" s="3" t="s">
        <v>53</v>
      </c>
      <c r="G1104" s="6"/>
    </row>
    <row r="1105" spans="1:7" s="3" customFormat="1" ht="10.5" customHeight="1" x14ac:dyDescent="0.15">
      <c r="A1105" s="57">
        <v>1104</v>
      </c>
      <c r="B1105" s="24" t="s">
        <v>1084</v>
      </c>
      <c r="C1105" s="3" t="s">
        <v>18</v>
      </c>
      <c r="D1105" s="3" t="s">
        <v>42</v>
      </c>
      <c r="E1105" s="3" t="s">
        <v>41</v>
      </c>
      <c r="F1105" s="3" t="s">
        <v>53</v>
      </c>
      <c r="G1105" s="6"/>
    </row>
    <row r="1106" spans="1:7" s="3" customFormat="1" ht="10.5" customHeight="1" x14ac:dyDescent="0.15">
      <c r="A1106" s="57">
        <v>1105</v>
      </c>
      <c r="B1106" s="24" t="s">
        <v>1085</v>
      </c>
      <c r="C1106" s="3" t="s">
        <v>18</v>
      </c>
      <c r="D1106" s="3" t="s">
        <v>42</v>
      </c>
      <c r="E1106" s="3" t="s">
        <v>41</v>
      </c>
      <c r="F1106" s="3" t="s">
        <v>53</v>
      </c>
      <c r="G1106" s="6"/>
    </row>
    <row r="1107" spans="1:7" s="3" customFormat="1" ht="10.5" customHeight="1" x14ac:dyDescent="0.15">
      <c r="A1107" s="57">
        <v>1106</v>
      </c>
      <c r="B1107" s="24" t="s">
        <v>1086</v>
      </c>
      <c r="C1107" s="3" t="s">
        <v>18</v>
      </c>
      <c r="D1107" s="3" t="s">
        <v>42</v>
      </c>
      <c r="E1107" s="3" t="s">
        <v>41</v>
      </c>
      <c r="F1107" s="3" t="s">
        <v>53</v>
      </c>
      <c r="G1107" s="6"/>
    </row>
    <row r="1108" spans="1:7" s="3" customFormat="1" ht="10.5" customHeight="1" x14ac:dyDescent="0.15">
      <c r="A1108" s="57">
        <v>1107</v>
      </c>
      <c r="B1108" s="24" t="s">
        <v>1087</v>
      </c>
      <c r="C1108" s="3" t="s">
        <v>18</v>
      </c>
      <c r="D1108" s="3" t="s">
        <v>42</v>
      </c>
      <c r="E1108" s="3" t="s">
        <v>41</v>
      </c>
      <c r="F1108" s="3" t="s">
        <v>53</v>
      </c>
      <c r="G1108" s="6"/>
    </row>
    <row r="1109" spans="1:7" s="3" customFormat="1" ht="10.5" customHeight="1" x14ac:dyDescent="0.15">
      <c r="A1109" s="57">
        <v>1108</v>
      </c>
      <c r="B1109" s="24" t="s">
        <v>1088</v>
      </c>
      <c r="C1109" s="3" t="s">
        <v>18</v>
      </c>
      <c r="D1109" s="3" t="s">
        <v>42</v>
      </c>
      <c r="E1109" s="3" t="s">
        <v>41</v>
      </c>
      <c r="F1109" s="3" t="s">
        <v>53</v>
      </c>
      <c r="G1109" s="6"/>
    </row>
    <row r="1110" spans="1:7" s="3" customFormat="1" ht="10.5" customHeight="1" x14ac:dyDescent="0.15">
      <c r="A1110" s="57">
        <v>1109</v>
      </c>
      <c r="B1110" s="24" t="s">
        <v>1089</v>
      </c>
      <c r="C1110" s="3" t="s">
        <v>18</v>
      </c>
      <c r="D1110" s="3" t="s">
        <v>42</v>
      </c>
      <c r="E1110" s="3" t="s">
        <v>41</v>
      </c>
      <c r="F1110" s="3" t="s">
        <v>53</v>
      </c>
      <c r="G1110" s="6"/>
    </row>
    <row r="1111" spans="1:7" s="3" customFormat="1" ht="10.5" customHeight="1" x14ac:dyDescent="0.15">
      <c r="A1111" s="57">
        <v>1110</v>
      </c>
      <c r="B1111" s="24" t="s">
        <v>1090</v>
      </c>
      <c r="C1111" s="3" t="s">
        <v>18</v>
      </c>
      <c r="D1111" s="3" t="s">
        <v>42</v>
      </c>
      <c r="E1111" s="3" t="s">
        <v>41</v>
      </c>
      <c r="F1111" s="3" t="s">
        <v>53</v>
      </c>
      <c r="G1111" s="6"/>
    </row>
    <row r="1112" spans="1:7" s="3" customFormat="1" ht="10.5" customHeight="1" x14ac:dyDescent="0.15">
      <c r="A1112" s="57">
        <v>1111</v>
      </c>
      <c r="B1112" s="24" t="s">
        <v>1091</v>
      </c>
      <c r="C1112" s="3" t="s">
        <v>18</v>
      </c>
      <c r="D1112" s="3" t="s">
        <v>42</v>
      </c>
      <c r="E1112" s="3" t="s">
        <v>41</v>
      </c>
      <c r="F1112" s="3" t="s">
        <v>53</v>
      </c>
      <c r="G1112" s="6"/>
    </row>
    <row r="1113" spans="1:7" s="3" customFormat="1" ht="10.5" customHeight="1" x14ac:dyDescent="0.15">
      <c r="A1113" s="57">
        <v>1112</v>
      </c>
      <c r="B1113" s="24" t="s">
        <v>1092</v>
      </c>
      <c r="C1113" s="3" t="s">
        <v>18</v>
      </c>
      <c r="D1113" s="3" t="s">
        <v>42</v>
      </c>
      <c r="E1113" s="3" t="s">
        <v>41</v>
      </c>
      <c r="F1113" s="3" t="s">
        <v>53</v>
      </c>
      <c r="G1113" s="6"/>
    </row>
    <row r="1114" spans="1:7" s="3" customFormat="1" ht="10.5" customHeight="1" x14ac:dyDescent="0.15">
      <c r="A1114" s="57">
        <v>1113</v>
      </c>
      <c r="B1114" s="24" t="s">
        <v>1093</v>
      </c>
      <c r="C1114" s="3" t="s">
        <v>18</v>
      </c>
      <c r="D1114" s="3" t="s">
        <v>42</v>
      </c>
      <c r="E1114" s="3" t="s">
        <v>41</v>
      </c>
      <c r="F1114" s="3" t="s">
        <v>53</v>
      </c>
      <c r="G1114" s="6"/>
    </row>
    <row r="1115" spans="1:7" s="3" customFormat="1" ht="10.5" customHeight="1" x14ac:dyDescent="0.15">
      <c r="A1115" s="57">
        <v>1114</v>
      </c>
      <c r="B1115" s="24" t="s">
        <v>1094</v>
      </c>
      <c r="C1115" s="3" t="s">
        <v>18</v>
      </c>
      <c r="D1115" s="3" t="s">
        <v>42</v>
      </c>
      <c r="E1115" s="3" t="s">
        <v>41</v>
      </c>
      <c r="F1115" s="3" t="s">
        <v>53</v>
      </c>
      <c r="G1115" s="6"/>
    </row>
    <row r="1116" spans="1:7" s="3" customFormat="1" ht="10.5" customHeight="1" x14ac:dyDescent="0.15">
      <c r="A1116" s="57">
        <v>1115</v>
      </c>
      <c r="B1116" s="24" t="s">
        <v>1095</v>
      </c>
      <c r="C1116" s="3" t="s">
        <v>18</v>
      </c>
      <c r="D1116" s="3" t="s">
        <v>42</v>
      </c>
      <c r="E1116" s="3" t="s">
        <v>41</v>
      </c>
      <c r="F1116" s="3" t="s">
        <v>53</v>
      </c>
      <c r="G1116" s="6"/>
    </row>
    <row r="1117" spans="1:7" s="3" customFormat="1" ht="10.5" customHeight="1" x14ac:dyDescent="0.15">
      <c r="A1117" s="57">
        <v>1116</v>
      </c>
      <c r="B1117" s="24" t="s">
        <v>1096</v>
      </c>
      <c r="C1117" s="3" t="s">
        <v>18</v>
      </c>
      <c r="D1117" s="3" t="s">
        <v>42</v>
      </c>
      <c r="E1117" s="3" t="s">
        <v>41</v>
      </c>
      <c r="F1117" s="3" t="s">
        <v>53</v>
      </c>
      <c r="G1117" s="6"/>
    </row>
    <row r="1118" spans="1:7" s="3" customFormat="1" ht="10.5" customHeight="1" x14ac:dyDescent="0.15">
      <c r="A1118" s="57">
        <v>1117</v>
      </c>
      <c r="B1118" s="24" t="s">
        <v>1097</v>
      </c>
      <c r="C1118" s="3" t="s">
        <v>18</v>
      </c>
      <c r="D1118" s="3" t="s">
        <v>42</v>
      </c>
      <c r="E1118" s="3" t="s">
        <v>41</v>
      </c>
      <c r="F1118" s="3" t="s">
        <v>53</v>
      </c>
      <c r="G1118" s="6"/>
    </row>
    <row r="1119" spans="1:7" s="3" customFormat="1" ht="10.5" customHeight="1" x14ac:dyDescent="0.15">
      <c r="A1119" s="57">
        <v>1118</v>
      </c>
      <c r="B1119" s="24" t="s">
        <v>1098</v>
      </c>
      <c r="C1119" s="3" t="s">
        <v>18</v>
      </c>
      <c r="D1119" s="3" t="s">
        <v>42</v>
      </c>
      <c r="E1119" s="3" t="s">
        <v>41</v>
      </c>
      <c r="F1119" s="3" t="s">
        <v>53</v>
      </c>
      <c r="G1119" s="6"/>
    </row>
    <row r="1120" spans="1:7" s="3" customFormat="1" ht="10.5" customHeight="1" x14ac:dyDescent="0.15">
      <c r="A1120" s="57">
        <v>1119</v>
      </c>
      <c r="B1120" s="24" t="s">
        <v>1099</v>
      </c>
      <c r="C1120" s="3" t="s">
        <v>18</v>
      </c>
      <c r="D1120" s="3" t="s">
        <v>42</v>
      </c>
      <c r="E1120" s="3" t="s">
        <v>41</v>
      </c>
      <c r="F1120" s="3" t="s">
        <v>53</v>
      </c>
      <c r="G1120" s="6"/>
    </row>
    <row r="1121" spans="1:7" s="3" customFormat="1" ht="10.5" customHeight="1" x14ac:dyDescent="0.15">
      <c r="A1121" s="57">
        <v>1120</v>
      </c>
      <c r="B1121" s="24" t="s">
        <v>1100</v>
      </c>
      <c r="C1121" s="3" t="s">
        <v>18</v>
      </c>
      <c r="D1121" s="3" t="s">
        <v>42</v>
      </c>
      <c r="E1121" s="3" t="s">
        <v>41</v>
      </c>
      <c r="F1121" s="3" t="s">
        <v>53</v>
      </c>
      <c r="G1121" s="6"/>
    </row>
    <row r="1122" spans="1:7" s="3" customFormat="1" ht="10.5" customHeight="1" x14ac:dyDescent="0.15">
      <c r="A1122" s="57">
        <v>1121</v>
      </c>
      <c r="B1122" s="24" t="s">
        <v>1101</v>
      </c>
      <c r="C1122" s="3" t="s">
        <v>18</v>
      </c>
      <c r="D1122" s="3" t="s">
        <v>42</v>
      </c>
      <c r="E1122" s="3" t="s">
        <v>41</v>
      </c>
      <c r="F1122" s="3" t="s">
        <v>53</v>
      </c>
      <c r="G1122" s="6"/>
    </row>
    <row r="1123" spans="1:7" s="3" customFormat="1" ht="10.5" customHeight="1" x14ac:dyDescent="0.15">
      <c r="A1123" s="57">
        <v>1122</v>
      </c>
      <c r="B1123" s="24" t="s">
        <v>1102</v>
      </c>
      <c r="C1123" s="3" t="s">
        <v>18</v>
      </c>
      <c r="D1123" s="3" t="s">
        <v>42</v>
      </c>
      <c r="E1123" s="3" t="s">
        <v>41</v>
      </c>
      <c r="F1123" s="3" t="s">
        <v>53</v>
      </c>
      <c r="G1123" s="6"/>
    </row>
    <row r="1124" spans="1:7" s="3" customFormat="1" ht="10.5" customHeight="1" x14ac:dyDescent="0.15">
      <c r="A1124" s="57">
        <v>1123</v>
      </c>
      <c r="B1124" s="24" t="s">
        <v>1103</v>
      </c>
      <c r="C1124" s="3" t="s">
        <v>18</v>
      </c>
      <c r="D1124" s="3" t="s">
        <v>42</v>
      </c>
      <c r="E1124" s="3" t="s">
        <v>41</v>
      </c>
      <c r="F1124" s="3" t="s">
        <v>53</v>
      </c>
      <c r="G1124" s="6"/>
    </row>
    <row r="1125" spans="1:7" s="3" customFormat="1" ht="10.5" customHeight="1" x14ac:dyDescent="0.15">
      <c r="A1125" s="57">
        <v>1124</v>
      </c>
      <c r="B1125" s="24" t="s">
        <v>1104</v>
      </c>
      <c r="C1125" s="3" t="s">
        <v>18</v>
      </c>
      <c r="D1125" s="3" t="s">
        <v>42</v>
      </c>
      <c r="E1125" s="3" t="s">
        <v>41</v>
      </c>
      <c r="F1125" s="3" t="s">
        <v>53</v>
      </c>
      <c r="G1125" s="6"/>
    </row>
    <row r="1126" spans="1:7" s="3" customFormat="1" ht="10.5" customHeight="1" x14ac:dyDescent="0.15">
      <c r="A1126" s="57">
        <v>1125</v>
      </c>
      <c r="B1126" s="24" t="s">
        <v>1105</v>
      </c>
      <c r="C1126" s="3" t="s">
        <v>18</v>
      </c>
      <c r="D1126" s="3" t="s">
        <v>42</v>
      </c>
      <c r="E1126" s="3" t="s">
        <v>41</v>
      </c>
      <c r="F1126" s="3" t="s">
        <v>53</v>
      </c>
      <c r="G1126" s="6"/>
    </row>
    <row r="1127" spans="1:7" s="3" customFormat="1" ht="10.5" customHeight="1" x14ac:dyDescent="0.15">
      <c r="A1127" s="57">
        <v>1126</v>
      </c>
      <c r="B1127" s="24" t="s">
        <v>1106</v>
      </c>
      <c r="C1127" s="3" t="s">
        <v>18</v>
      </c>
      <c r="D1127" s="3" t="s">
        <v>42</v>
      </c>
      <c r="E1127" s="3" t="s">
        <v>41</v>
      </c>
      <c r="F1127" s="3" t="s">
        <v>53</v>
      </c>
      <c r="G1127" s="6"/>
    </row>
    <row r="1128" spans="1:7" s="3" customFormat="1" ht="10.5" customHeight="1" x14ac:dyDescent="0.15">
      <c r="A1128" s="57">
        <v>1127</v>
      </c>
      <c r="B1128" s="24" t="s">
        <v>1107</v>
      </c>
      <c r="C1128" s="3" t="s">
        <v>18</v>
      </c>
      <c r="D1128" s="3" t="s">
        <v>42</v>
      </c>
      <c r="E1128" s="3" t="s">
        <v>41</v>
      </c>
      <c r="F1128" s="3" t="s">
        <v>53</v>
      </c>
      <c r="G1128" s="6"/>
    </row>
    <row r="1129" spans="1:7" s="3" customFormat="1" ht="10.5" customHeight="1" x14ac:dyDescent="0.15">
      <c r="A1129" s="57">
        <v>1128</v>
      </c>
      <c r="B1129" s="24" t="s">
        <v>1108</v>
      </c>
      <c r="C1129" s="3" t="s">
        <v>18</v>
      </c>
      <c r="D1129" s="3" t="s">
        <v>42</v>
      </c>
      <c r="E1129" s="3" t="s">
        <v>41</v>
      </c>
      <c r="F1129" s="3" t="s">
        <v>53</v>
      </c>
      <c r="G1129" s="6"/>
    </row>
    <row r="1130" spans="1:7" s="3" customFormat="1" ht="10.5" customHeight="1" x14ac:dyDescent="0.15">
      <c r="A1130" s="57">
        <v>1129</v>
      </c>
      <c r="B1130" s="24" t="s">
        <v>1109</v>
      </c>
      <c r="C1130" s="3" t="s">
        <v>18</v>
      </c>
      <c r="D1130" s="3" t="s">
        <v>42</v>
      </c>
      <c r="E1130" s="3" t="s">
        <v>41</v>
      </c>
      <c r="F1130" s="3" t="s">
        <v>53</v>
      </c>
      <c r="G1130" s="6"/>
    </row>
    <row r="1131" spans="1:7" s="3" customFormat="1" ht="10.5" customHeight="1" x14ac:dyDescent="0.15">
      <c r="A1131" s="57">
        <v>1130</v>
      </c>
      <c r="B1131" s="24" t="s">
        <v>1110</v>
      </c>
      <c r="C1131" s="3" t="s">
        <v>18</v>
      </c>
      <c r="D1131" s="3" t="s">
        <v>42</v>
      </c>
      <c r="E1131" s="3" t="s">
        <v>41</v>
      </c>
      <c r="F1131" s="3" t="s">
        <v>53</v>
      </c>
      <c r="G1131" s="6"/>
    </row>
    <row r="1132" spans="1:7" s="3" customFormat="1" ht="10.5" customHeight="1" x14ac:dyDescent="0.15">
      <c r="A1132" s="57">
        <v>1131</v>
      </c>
      <c r="B1132" s="24" t="s">
        <v>1111</v>
      </c>
      <c r="C1132" s="3" t="s">
        <v>18</v>
      </c>
      <c r="D1132" s="3" t="s">
        <v>42</v>
      </c>
      <c r="E1132" s="3" t="s">
        <v>41</v>
      </c>
      <c r="F1132" s="3" t="s">
        <v>53</v>
      </c>
      <c r="G1132" s="6"/>
    </row>
    <row r="1133" spans="1:7" s="3" customFormat="1" ht="10.5" customHeight="1" x14ac:dyDescent="0.15">
      <c r="A1133" s="57">
        <v>1132</v>
      </c>
      <c r="B1133" s="24" t="s">
        <v>1112</v>
      </c>
      <c r="C1133" s="3" t="s">
        <v>18</v>
      </c>
      <c r="D1133" s="3" t="s">
        <v>42</v>
      </c>
      <c r="E1133" s="3" t="s">
        <v>41</v>
      </c>
      <c r="F1133" s="3" t="s">
        <v>53</v>
      </c>
      <c r="G1133" s="6"/>
    </row>
    <row r="1134" spans="1:7" s="3" customFormat="1" ht="10.5" customHeight="1" x14ac:dyDescent="0.15">
      <c r="A1134" s="57">
        <v>1133</v>
      </c>
      <c r="B1134" s="24" t="s">
        <v>1113</v>
      </c>
      <c r="C1134" s="3" t="s">
        <v>18</v>
      </c>
      <c r="D1134" s="3" t="s">
        <v>42</v>
      </c>
      <c r="E1134" s="3" t="s">
        <v>41</v>
      </c>
      <c r="F1134" s="3" t="s">
        <v>53</v>
      </c>
      <c r="G1134" s="6"/>
    </row>
    <row r="1135" spans="1:7" s="3" customFormat="1" ht="10.5" customHeight="1" x14ac:dyDescent="0.15">
      <c r="A1135" s="57">
        <v>1134</v>
      </c>
      <c r="B1135" s="24" t="s">
        <v>1114</v>
      </c>
      <c r="C1135" s="3" t="s">
        <v>18</v>
      </c>
      <c r="D1135" s="3" t="s">
        <v>42</v>
      </c>
      <c r="E1135" s="3" t="s">
        <v>41</v>
      </c>
      <c r="F1135" s="3" t="s">
        <v>53</v>
      </c>
      <c r="G1135" s="6"/>
    </row>
    <row r="1136" spans="1:7" s="3" customFormat="1" ht="10.5" customHeight="1" x14ac:dyDescent="0.15">
      <c r="A1136" s="57">
        <v>1135</v>
      </c>
      <c r="B1136" s="24" t="s">
        <v>1115</v>
      </c>
      <c r="C1136" s="3" t="s">
        <v>18</v>
      </c>
      <c r="D1136" s="3" t="s">
        <v>42</v>
      </c>
      <c r="E1136" s="3" t="s">
        <v>41</v>
      </c>
      <c r="F1136" s="3" t="s">
        <v>53</v>
      </c>
      <c r="G1136" s="6"/>
    </row>
    <row r="1137" spans="1:7" s="3" customFormat="1" ht="10.5" customHeight="1" x14ac:dyDescent="0.15">
      <c r="A1137" s="57">
        <v>1136</v>
      </c>
      <c r="B1137" s="24" t="s">
        <v>1116</v>
      </c>
      <c r="C1137" s="3" t="s">
        <v>18</v>
      </c>
      <c r="D1137" s="3" t="s">
        <v>42</v>
      </c>
      <c r="E1137" s="3" t="s">
        <v>41</v>
      </c>
      <c r="F1137" s="3" t="s">
        <v>53</v>
      </c>
      <c r="G1137" s="6"/>
    </row>
    <row r="1138" spans="1:7" s="3" customFormat="1" ht="10.5" customHeight="1" x14ac:dyDescent="0.15">
      <c r="A1138" s="57">
        <v>1137</v>
      </c>
      <c r="B1138" s="24" t="s">
        <v>1117</v>
      </c>
      <c r="C1138" s="3" t="s">
        <v>18</v>
      </c>
      <c r="D1138" s="3" t="s">
        <v>42</v>
      </c>
      <c r="E1138" s="3" t="s">
        <v>41</v>
      </c>
      <c r="F1138" s="3" t="s">
        <v>53</v>
      </c>
      <c r="G1138" s="6"/>
    </row>
    <row r="1139" spans="1:7" s="3" customFormat="1" ht="10.5" customHeight="1" x14ac:dyDescent="0.15">
      <c r="A1139" s="57">
        <v>1138</v>
      </c>
      <c r="B1139" s="24" t="s">
        <v>1118</v>
      </c>
      <c r="C1139" s="3" t="s">
        <v>18</v>
      </c>
      <c r="D1139" s="3" t="s">
        <v>42</v>
      </c>
      <c r="E1139" s="3" t="s">
        <v>41</v>
      </c>
      <c r="F1139" s="3" t="s">
        <v>53</v>
      </c>
      <c r="G1139" s="6"/>
    </row>
    <row r="1140" spans="1:7" s="3" customFormat="1" ht="10.5" customHeight="1" x14ac:dyDescent="0.15">
      <c r="A1140" s="57">
        <v>1139</v>
      </c>
      <c r="B1140" s="24" t="s">
        <v>1119</v>
      </c>
      <c r="C1140" s="3" t="s">
        <v>18</v>
      </c>
      <c r="D1140" s="3" t="s">
        <v>42</v>
      </c>
      <c r="E1140" s="3" t="s">
        <v>41</v>
      </c>
      <c r="F1140" s="3" t="s">
        <v>53</v>
      </c>
      <c r="G1140" s="6"/>
    </row>
    <row r="1141" spans="1:7" s="3" customFormat="1" ht="10.5" customHeight="1" x14ac:dyDescent="0.15">
      <c r="A1141" s="57">
        <v>1140</v>
      </c>
      <c r="B1141" s="24" t="s">
        <v>1120</v>
      </c>
      <c r="C1141" s="3" t="s">
        <v>18</v>
      </c>
      <c r="D1141" s="3" t="s">
        <v>42</v>
      </c>
      <c r="E1141" s="3" t="s">
        <v>41</v>
      </c>
      <c r="F1141" s="3" t="s">
        <v>53</v>
      </c>
      <c r="G1141" s="6"/>
    </row>
    <row r="1142" spans="1:7" s="3" customFormat="1" ht="10.5" customHeight="1" x14ac:dyDescent="0.15">
      <c r="A1142" s="57">
        <v>1141</v>
      </c>
      <c r="B1142" s="24" t="s">
        <v>1121</v>
      </c>
      <c r="C1142" s="3" t="s">
        <v>18</v>
      </c>
      <c r="D1142" s="3" t="s">
        <v>42</v>
      </c>
      <c r="E1142" s="3" t="s">
        <v>41</v>
      </c>
      <c r="F1142" s="3" t="s">
        <v>53</v>
      </c>
      <c r="G1142" s="6"/>
    </row>
    <row r="1143" spans="1:7" s="3" customFormat="1" ht="10.5" customHeight="1" x14ac:dyDescent="0.15">
      <c r="A1143" s="57">
        <v>1142</v>
      </c>
      <c r="B1143" s="24" t="s">
        <v>1122</v>
      </c>
      <c r="C1143" s="3" t="s">
        <v>18</v>
      </c>
      <c r="D1143" s="3" t="s">
        <v>42</v>
      </c>
      <c r="E1143" s="3" t="s">
        <v>41</v>
      </c>
      <c r="F1143" s="3" t="s">
        <v>53</v>
      </c>
      <c r="G1143" s="6"/>
    </row>
    <row r="1144" spans="1:7" s="3" customFormat="1" ht="10.5" customHeight="1" x14ac:dyDescent="0.15">
      <c r="A1144" s="57">
        <v>1143</v>
      </c>
      <c r="B1144" s="24" t="s">
        <v>1123</v>
      </c>
      <c r="C1144" s="3" t="s">
        <v>18</v>
      </c>
      <c r="D1144" s="3" t="s">
        <v>42</v>
      </c>
      <c r="E1144" s="3" t="s">
        <v>41</v>
      </c>
      <c r="F1144" s="3" t="s">
        <v>53</v>
      </c>
      <c r="G1144" s="6"/>
    </row>
    <row r="1145" spans="1:7" s="3" customFormat="1" ht="10.5" customHeight="1" x14ac:dyDescent="0.15">
      <c r="A1145" s="57">
        <v>1144</v>
      </c>
      <c r="B1145" s="24" t="s">
        <v>1124</v>
      </c>
      <c r="C1145" s="3" t="s">
        <v>18</v>
      </c>
      <c r="D1145" s="3" t="s">
        <v>42</v>
      </c>
      <c r="E1145" s="3" t="s">
        <v>41</v>
      </c>
      <c r="F1145" s="3" t="s">
        <v>53</v>
      </c>
      <c r="G1145" s="6"/>
    </row>
    <row r="1146" spans="1:7" s="3" customFormat="1" ht="10.5" customHeight="1" x14ac:dyDescent="0.15">
      <c r="A1146" s="57">
        <v>1145</v>
      </c>
      <c r="B1146" s="24" t="s">
        <v>1125</v>
      </c>
      <c r="C1146" s="3" t="s">
        <v>18</v>
      </c>
      <c r="D1146" s="3" t="s">
        <v>42</v>
      </c>
      <c r="E1146" s="3" t="s">
        <v>41</v>
      </c>
      <c r="F1146" s="3" t="s">
        <v>53</v>
      </c>
      <c r="G1146" s="6"/>
    </row>
    <row r="1147" spans="1:7" s="3" customFormat="1" ht="10.5" customHeight="1" x14ac:dyDescent="0.15">
      <c r="A1147" s="57">
        <v>1146</v>
      </c>
      <c r="B1147" s="24" t="s">
        <v>1126</v>
      </c>
      <c r="C1147" s="3" t="s">
        <v>18</v>
      </c>
      <c r="D1147" s="3" t="s">
        <v>42</v>
      </c>
      <c r="E1147" s="3" t="s">
        <v>41</v>
      </c>
      <c r="F1147" s="3" t="s">
        <v>53</v>
      </c>
      <c r="G1147" s="6"/>
    </row>
    <row r="1148" spans="1:7" s="3" customFormat="1" ht="10.5" customHeight="1" x14ac:dyDescent="0.15">
      <c r="A1148" s="57">
        <v>1147</v>
      </c>
      <c r="B1148" s="24" t="s">
        <v>1127</v>
      </c>
      <c r="C1148" s="3" t="s">
        <v>18</v>
      </c>
      <c r="D1148" s="3" t="s">
        <v>42</v>
      </c>
      <c r="E1148" s="3" t="s">
        <v>41</v>
      </c>
      <c r="F1148" s="3" t="s">
        <v>53</v>
      </c>
      <c r="G1148" s="6"/>
    </row>
    <row r="1149" spans="1:7" s="3" customFormat="1" ht="10.5" customHeight="1" x14ac:dyDescent="0.15">
      <c r="A1149" s="57">
        <v>1148</v>
      </c>
      <c r="B1149" s="24" t="s">
        <v>1128</v>
      </c>
      <c r="C1149" s="3" t="s">
        <v>18</v>
      </c>
      <c r="D1149" s="3" t="s">
        <v>42</v>
      </c>
      <c r="E1149" s="3" t="s">
        <v>41</v>
      </c>
      <c r="F1149" s="3" t="s">
        <v>53</v>
      </c>
      <c r="G1149" s="6"/>
    </row>
    <row r="1150" spans="1:7" s="3" customFormat="1" ht="10.5" customHeight="1" x14ac:dyDescent="0.15">
      <c r="A1150" s="57">
        <v>1149</v>
      </c>
      <c r="B1150" s="24" t="s">
        <v>1129</v>
      </c>
      <c r="C1150" s="3" t="s">
        <v>18</v>
      </c>
      <c r="D1150" s="3" t="s">
        <v>42</v>
      </c>
      <c r="E1150" s="3" t="s">
        <v>41</v>
      </c>
      <c r="F1150" s="3" t="s">
        <v>53</v>
      </c>
      <c r="G1150" s="6"/>
    </row>
    <row r="1151" spans="1:7" s="3" customFormat="1" ht="10.5" customHeight="1" x14ac:dyDescent="0.15">
      <c r="A1151" s="57">
        <v>1150</v>
      </c>
      <c r="B1151" s="24" t="s">
        <v>1130</v>
      </c>
      <c r="C1151" s="3" t="s">
        <v>18</v>
      </c>
      <c r="D1151" s="3" t="s">
        <v>42</v>
      </c>
      <c r="E1151" s="3" t="s">
        <v>41</v>
      </c>
      <c r="F1151" s="3" t="s">
        <v>53</v>
      </c>
      <c r="G1151" s="6"/>
    </row>
    <row r="1152" spans="1:7" s="3" customFormat="1" ht="10.5" customHeight="1" x14ac:dyDescent="0.15">
      <c r="A1152" s="57">
        <v>1151</v>
      </c>
      <c r="B1152" s="24" t="s">
        <v>1131</v>
      </c>
      <c r="C1152" s="3" t="s">
        <v>18</v>
      </c>
      <c r="D1152" s="3" t="s">
        <v>42</v>
      </c>
      <c r="E1152" s="3" t="s">
        <v>41</v>
      </c>
      <c r="F1152" s="3" t="s">
        <v>53</v>
      </c>
      <c r="G1152" s="6"/>
    </row>
    <row r="1153" spans="1:7" s="3" customFormat="1" ht="10.5" customHeight="1" x14ac:dyDescent="0.15">
      <c r="A1153" s="57">
        <v>1152</v>
      </c>
      <c r="B1153" s="24" t="s">
        <v>1132</v>
      </c>
      <c r="C1153" s="3" t="s">
        <v>18</v>
      </c>
      <c r="D1153" s="3" t="s">
        <v>42</v>
      </c>
      <c r="E1153" s="3" t="s">
        <v>41</v>
      </c>
      <c r="F1153" s="3" t="s">
        <v>53</v>
      </c>
      <c r="G1153" s="6"/>
    </row>
    <row r="1154" spans="1:7" s="3" customFormat="1" ht="10.5" customHeight="1" x14ac:dyDescent="0.15">
      <c r="A1154" s="57">
        <v>1153</v>
      </c>
      <c r="B1154" s="24" t="s">
        <v>1133</v>
      </c>
      <c r="C1154" s="3" t="s">
        <v>18</v>
      </c>
      <c r="D1154" s="3" t="s">
        <v>42</v>
      </c>
      <c r="E1154" s="3" t="s">
        <v>41</v>
      </c>
      <c r="F1154" s="3" t="s">
        <v>53</v>
      </c>
      <c r="G1154" s="6"/>
    </row>
    <row r="1155" spans="1:7" s="13" customFormat="1" ht="10.5" customHeight="1" x14ac:dyDescent="0.15">
      <c r="A1155" s="57">
        <v>1154</v>
      </c>
      <c r="B1155" s="24" t="s">
        <v>1134</v>
      </c>
      <c r="C1155" s="3" t="s">
        <v>18</v>
      </c>
      <c r="D1155" s="3" t="s">
        <v>42</v>
      </c>
      <c r="E1155" s="3" t="s">
        <v>41</v>
      </c>
      <c r="F1155" s="3" t="s">
        <v>53</v>
      </c>
      <c r="G1155" s="15"/>
    </row>
    <row r="1156" spans="1:7" s="13" customFormat="1" ht="10.5" customHeight="1" x14ac:dyDescent="0.15">
      <c r="A1156" s="57">
        <v>1155</v>
      </c>
      <c r="B1156" s="24" t="s">
        <v>1135</v>
      </c>
      <c r="C1156" s="3" t="s">
        <v>18</v>
      </c>
      <c r="D1156" s="3" t="s">
        <v>42</v>
      </c>
      <c r="E1156" s="3" t="s">
        <v>41</v>
      </c>
      <c r="F1156" s="3" t="s">
        <v>53</v>
      </c>
      <c r="G1156" s="15"/>
    </row>
    <row r="1157" spans="1:7" s="3" customFormat="1" ht="10.5" customHeight="1" x14ac:dyDescent="0.15">
      <c r="A1157" s="57">
        <v>1156</v>
      </c>
      <c r="B1157" s="24" t="s">
        <v>1136</v>
      </c>
      <c r="C1157" s="3" t="s">
        <v>18</v>
      </c>
      <c r="D1157" s="3" t="s">
        <v>42</v>
      </c>
      <c r="E1157" s="3" t="s">
        <v>41</v>
      </c>
      <c r="F1157" s="3" t="s">
        <v>53</v>
      </c>
      <c r="G1157" s="6"/>
    </row>
    <row r="1158" spans="1:7" s="3" customFormat="1" ht="10.5" customHeight="1" x14ac:dyDescent="0.15">
      <c r="A1158" s="57">
        <v>1157</v>
      </c>
      <c r="B1158" s="24" t="s">
        <v>1137</v>
      </c>
      <c r="C1158" s="3" t="s">
        <v>18</v>
      </c>
      <c r="D1158" s="3" t="s">
        <v>42</v>
      </c>
      <c r="E1158" s="3" t="s">
        <v>41</v>
      </c>
      <c r="F1158" s="3" t="s">
        <v>53</v>
      </c>
      <c r="G1158" s="6"/>
    </row>
    <row r="1159" spans="1:7" s="3" customFormat="1" ht="10.5" customHeight="1" x14ac:dyDescent="0.15">
      <c r="A1159" s="57">
        <v>1158</v>
      </c>
      <c r="B1159" s="24" t="s">
        <v>1138</v>
      </c>
      <c r="C1159" s="3" t="s">
        <v>18</v>
      </c>
      <c r="D1159" s="3" t="s">
        <v>42</v>
      </c>
      <c r="E1159" s="3" t="s">
        <v>41</v>
      </c>
      <c r="F1159" s="3" t="s">
        <v>53</v>
      </c>
      <c r="G1159" s="6"/>
    </row>
    <row r="1160" spans="1:7" s="3" customFormat="1" ht="10.5" customHeight="1" x14ac:dyDescent="0.15">
      <c r="A1160" s="57">
        <v>1159</v>
      </c>
      <c r="B1160" s="24" t="s">
        <v>1139</v>
      </c>
      <c r="C1160" s="3" t="s">
        <v>18</v>
      </c>
      <c r="D1160" s="3" t="s">
        <v>42</v>
      </c>
      <c r="E1160" s="3" t="s">
        <v>41</v>
      </c>
      <c r="F1160" s="3" t="s">
        <v>53</v>
      </c>
      <c r="G1160" s="6"/>
    </row>
    <row r="1161" spans="1:7" s="3" customFormat="1" ht="10.5" customHeight="1" x14ac:dyDescent="0.15">
      <c r="A1161" s="57">
        <v>1160</v>
      </c>
      <c r="B1161" s="24" t="s">
        <v>1140</v>
      </c>
      <c r="C1161" s="3" t="s">
        <v>18</v>
      </c>
      <c r="D1161" s="3" t="s">
        <v>42</v>
      </c>
      <c r="E1161" s="3" t="s">
        <v>41</v>
      </c>
      <c r="F1161" s="3" t="s">
        <v>53</v>
      </c>
      <c r="G1161" s="6"/>
    </row>
    <row r="1162" spans="1:7" s="3" customFormat="1" ht="10.5" customHeight="1" x14ac:dyDescent="0.15">
      <c r="A1162" s="57">
        <v>1161</v>
      </c>
      <c r="B1162" s="24" t="s">
        <v>1141</v>
      </c>
      <c r="C1162" s="3" t="s">
        <v>18</v>
      </c>
      <c r="D1162" s="3" t="s">
        <v>42</v>
      </c>
      <c r="E1162" s="3" t="s">
        <v>41</v>
      </c>
      <c r="F1162" s="3" t="s">
        <v>53</v>
      </c>
      <c r="G1162" s="6"/>
    </row>
    <row r="1163" spans="1:7" s="3" customFormat="1" ht="10.5" customHeight="1" x14ac:dyDescent="0.15">
      <c r="A1163" s="57">
        <v>1162</v>
      </c>
      <c r="B1163" s="24" t="s">
        <v>1142</v>
      </c>
      <c r="C1163" s="3" t="s">
        <v>18</v>
      </c>
      <c r="D1163" s="3" t="s">
        <v>42</v>
      </c>
      <c r="E1163" s="3" t="s">
        <v>41</v>
      </c>
      <c r="F1163" s="3" t="s">
        <v>53</v>
      </c>
      <c r="G1163" s="6"/>
    </row>
    <row r="1164" spans="1:7" s="3" customFormat="1" ht="10.5" customHeight="1" x14ac:dyDescent="0.15">
      <c r="A1164" s="57">
        <v>1163</v>
      </c>
      <c r="B1164" s="24" t="s">
        <v>1143</v>
      </c>
      <c r="C1164" s="3" t="s">
        <v>18</v>
      </c>
      <c r="D1164" s="3" t="s">
        <v>42</v>
      </c>
      <c r="E1164" s="3" t="s">
        <v>41</v>
      </c>
      <c r="F1164" s="3" t="s">
        <v>53</v>
      </c>
      <c r="G1164" s="6"/>
    </row>
    <row r="1165" spans="1:7" s="3" customFormat="1" ht="10.5" customHeight="1" x14ac:dyDescent="0.15">
      <c r="A1165" s="57">
        <v>1164</v>
      </c>
      <c r="B1165" s="24" t="s">
        <v>1144</v>
      </c>
      <c r="C1165" s="3" t="s">
        <v>18</v>
      </c>
      <c r="D1165" s="3" t="s">
        <v>42</v>
      </c>
      <c r="E1165" s="3" t="s">
        <v>41</v>
      </c>
      <c r="F1165" s="3" t="s">
        <v>53</v>
      </c>
      <c r="G1165" s="6"/>
    </row>
    <row r="1166" spans="1:7" s="3" customFormat="1" ht="10.5" customHeight="1" x14ac:dyDescent="0.15">
      <c r="A1166" s="57">
        <v>1165</v>
      </c>
      <c r="B1166" s="24" t="s">
        <v>1145</v>
      </c>
      <c r="C1166" s="3" t="s">
        <v>18</v>
      </c>
      <c r="D1166" s="3" t="s">
        <v>42</v>
      </c>
      <c r="E1166" s="3" t="s">
        <v>41</v>
      </c>
      <c r="F1166" s="3" t="s">
        <v>53</v>
      </c>
      <c r="G1166" s="6"/>
    </row>
    <row r="1167" spans="1:7" s="3" customFormat="1" ht="10.5" customHeight="1" x14ac:dyDescent="0.15">
      <c r="A1167" s="57">
        <v>1166</v>
      </c>
      <c r="B1167" s="24" t="s">
        <v>1146</v>
      </c>
      <c r="C1167" s="3" t="s">
        <v>18</v>
      </c>
      <c r="D1167" s="3" t="s">
        <v>42</v>
      </c>
      <c r="E1167" s="3" t="s">
        <v>41</v>
      </c>
      <c r="F1167" s="3" t="s">
        <v>53</v>
      </c>
      <c r="G1167" s="6"/>
    </row>
    <row r="1168" spans="1:7" s="3" customFormat="1" ht="10.5" customHeight="1" x14ac:dyDescent="0.15">
      <c r="A1168" s="57">
        <v>1167</v>
      </c>
      <c r="B1168" s="24" t="s">
        <v>1147</v>
      </c>
      <c r="C1168" s="3" t="s">
        <v>18</v>
      </c>
      <c r="D1168" s="3" t="s">
        <v>42</v>
      </c>
      <c r="E1168" s="3" t="s">
        <v>41</v>
      </c>
      <c r="F1168" s="3" t="s">
        <v>53</v>
      </c>
      <c r="G1168" s="6"/>
    </row>
    <row r="1169" spans="1:7" s="3" customFormat="1" ht="10.5" customHeight="1" x14ac:dyDescent="0.15">
      <c r="A1169" s="57">
        <v>1168</v>
      </c>
      <c r="B1169" s="24" t="s">
        <v>1148</v>
      </c>
      <c r="C1169" s="3" t="s">
        <v>18</v>
      </c>
      <c r="D1169" s="3" t="s">
        <v>42</v>
      </c>
      <c r="E1169" s="3" t="s">
        <v>41</v>
      </c>
      <c r="F1169" s="3" t="s">
        <v>53</v>
      </c>
      <c r="G1169" s="6"/>
    </row>
    <row r="1170" spans="1:7" s="3" customFormat="1" ht="10.5" customHeight="1" x14ac:dyDescent="0.15">
      <c r="A1170" s="57">
        <v>1169</v>
      </c>
      <c r="B1170" s="24" t="s">
        <v>1149</v>
      </c>
      <c r="C1170" s="3" t="s">
        <v>18</v>
      </c>
      <c r="D1170" s="3" t="s">
        <v>42</v>
      </c>
      <c r="E1170" s="3" t="s">
        <v>41</v>
      </c>
      <c r="F1170" s="3" t="s">
        <v>53</v>
      </c>
      <c r="G1170" s="6"/>
    </row>
    <row r="1171" spans="1:7" s="3" customFormat="1" ht="10.5" customHeight="1" x14ac:dyDescent="0.15">
      <c r="A1171" s="57">
        <v>1170</v>
      </c>
      <c r="B1171" s="24" t="s">
        <v>1150</v>
      </c>
      <c r="C1171" s="3" t="s">
        <v>18</v>
      </c>
      <c r="D1171" s="3" t="s">
        <v>42</v>
      </c>
      <c r="E1171" s="3" t="s">
        <v>41</v>
      </c>
      <c r="F1171" s="3" t="s">
        <v>53</v>
      </c>
      <c r="G1171" s="6"/>
    </row>
    <row r="1172" spans="1:7" s="3" customFormat="1" ht="10.5" customHeight="1" x14ac:dyDescent="0.15">
      <c r="A1172" s="57">
        <v>1171</v>
      </c>
      <c r="B1172" s="24" t="s">
        <v>1151</v>
      </c>
      <c r="C1172" s="3" t="s">
        <v>18</v>
      </c>
      <c r="D1172" s="3" t="s">
        <v>42</v>
      </c>
      <c r="E1172" s="3" t="s">
        <v>41</v>
      </c>
      <c r="F1172" s="3" t="s">
        <v>53</v>
      </c>
      <c r="G1172" s="6"/>
    </row>
    <row r="1173" spans="1:7" s="3" customFormat="1" ht="10.5" customHeight="1" x14ac:dyDescent="0.15">
      <c r="A1173" s="57">
        <v>1172</v>
      </c>
      <c r="B1173" s="24" t="s">
        <v>1152</v>
      </c>
      <c r="C1173" s="3" t="s">
        <v>18</v>
      </c>
      <c r="D1173" s="3" t="s">
        <v>42</v>
      </c>
      <c r="E1173" s="3" t="s">
        <v>41</v>
      </c>
      <c r="F1173" s="3" t="s">
        <v>53</v>
      </c>
      <c r="G1173" s="6"/>
    </row>
    <row r="1174" spans="1:7" s="3" customFormat="1" ht="10.5" customHeight="1" x14ac:dyDescent="0.15">
      <c r="A1174" s="57">
        <v>1173</v>
      </c>
      <c r="B1174" s="24" t="s">
        <v>1153</v>
      </c>
      <c r="C1174" s="3" t="s">
        <v>18</v>
      </c>
      <c r="D1174" s="3" t="s">
        <v>42</v>
      </c>
      <c r="E1174" s="3" t="s">
        <v>41</v>
      </c>
      <c r="F1174" s="3" t="s">
        <v>53</v>
      </c>
      <c r="G1174" s="6"/>
    </row>
    <row r="1175" spans="1:7" s="3" customFormat="1" ht="10.5" customHeight="1" x14ac:dyDescent="0.15">
      <c r="A1175" s="57">
        <v>1174</v>
      </c>
      <c r="B1175" s="24" t="s">
        <v>1154</v>
      </c>
      <c r="C1175" s="3" t="s">
        <v>18</v>
      </c>
      <c r="D1175" s="3" t="s">
        <v>42</v>
      </c>
      <c r="E1175" s="3" t="s">
        <v>41</v>
      </c>
      <c r="F1175" s="3" t="s">
        <v>53</v>
      </c>
      <c r="G1175" s="6"/>
    </row>
    <row r="1176" spans="1:7" s="3" customFormat="1" ht="10.5" customHeight="1" x14ac:dyDescent="0.15">
      <c r="A1176" s="57">
        <v>1175</v>
      </c>
      <c r="B1176" s="24" t="s">
        <v>1155</v>
      </c>
      <c r="C1176" s="3" t="s">
        <v>18</v>
      </c>
      <c r="D1176" s="3" t="s">
        <v>42</v>
      </c>
      <c r="E1176" s="3" t="s">
        <v>41</v>
      </c>
      <c r="F1176" s="3" t="s">
        <v>53</v>
      </c>
      <c r="G1176" s="6"/>
    </row>
    <row r="1177" spans="1:7" s="3" customFormat="1" ht="10.5" customHeight="1" x14ac:dyDescent="0.15">
      <c r="A1177" s="57">
        <v>1176</v>
      </c>
      <c r="B1177" s="24" t="s">
        <v>1156</v>
      </c>
      <c r="C1177" s="3" t="s">
        <v>18</v>
      </c>
      <c r="D1177" s="3" t="s">
        <v>42</v>
      </c>
      <c r="E1177" s="3" t="s">
        <v>41</v>
      </c>
      <c r="F1177" s="3" t="s">
        <v>53</v>
      </c>
      <c r="G1177" s="6"/>
    </row>
    <row r="1178" spans="1:7" s="3" customFormat="1" ht="10.5" customHeight="1" x14ac:dyDescent="0.15">
      <c r="A1178" s="57">
        <v>1177</v>
      </c>
      <c r="B1178" s="24" t="s">
        <v>1157</v>
      </c>
      <c r="C1178" s="3" t="s">
        <v>18</v>
      </c>
      <c r="D1178" s="3" t="s">
        <v>42</v>
      </c>
      <c r="E1178" s="3" t="s">
        <v>41</v>
      </c>
      <c r="F1178" s="3" t="s">
        <v>53</v>
      </c>
      <c r="G1178" s="6"/>
    </row>
    <row r="1179" spans="1:7" s="3" customFormat="1" ht="10.5" customHeight="1" x14ac:dyDescent="0.15">
      <c r="A1179" s="57">
        <v>1178</v>
      </c>
      <c r="B1179" s="24" t="s">
        <v>1158</v>
      </c>
      <c r="C1179" s="3" t="s">
        <v>18</v>
      </c>
      <c r="D1179" s="3" t="s">
        <v>42</v>
      </c>
      <c r="E1179" s="3" t="s">
        <v>41</v>
      </c>
      <c r="F1179" s="3" t="s">
        <v>53</v>
      </c>
      <c r="G1179" s="6"/>
    </row>
    <row r="1180" spans="1:7" s="3" customFormat="1" ht="10.5" customHeight="1" x14ac:dyDescent="0.15">
      <c r="A1180" s="57">
        <v>1179</v>
      </c>
      <c r="B1180" s="24" t="s">
        <v>1159</v>
      </c>
      <c r="C1180" s="3" t="s">
        <v>18</v>
      </c>
      <c r="D1180" s="3" t="s">
        <v>42</v>
      </c>
      <c r="E1180" s="3" t="s">
        <v>41</v>
      </c>
      <c r="F1180" s="3" t="s">
        <v>53</v>
      </c>
      <c r="G1180" s="6"/>
    </row>
    <row r="1181" spans="1:7" s="3" customFormat="1" ht="10.5" customHeight="1" x14ac:dyDescent="0.15">
      <c r="A1181" s="57">
        <v>1180</v>
      </c>
      <c r="B1181" s="24" t="s">
        <v>1160</v>
      </c>
      <c r="C1181" s="3" t="s">
        <v>18</v>
      </c>
      <c r="D1181" s="3" t="s">
        <v>42</v>
      </c>
      <c r="E1181" s="3" t="s">
        <v>41</v>
      </c>
      <c r="F1181" s="3" t="s">
        <v>53</v>
      </c>
      <c r="G1181" s="6"/>
    </row>
    <row r="1182" spans="1:7" s="3" customFormat="1" ht="10.5" customHeight="1" x14ac:dyDescent="0.15">
      <c r="A1182" s="57">
        <v>1181</v>
      </c>
      <c r="B1182" s="24" t="s">
        <v>1161</v>
      </c>
      <c r="C1182" s="3" t="s">
        <v>18</v>
      </c>
      <c r="D1182" s="3" t="s">
        <v>42</v>
      </c>
      <c r="E1182" s="3" t="s">
        <v>41</v>
      </c>
      <c r="F1182" s="3" t="s">
        <v>53</v>
      </c>
      <c r="G1182" s="6"/>
    </row>
    <row r="1183" spans="1:7" s="3" customFormat="1" ht="10.5" customHeight="1" x14ac:dyDescent="0.15">
      <c r="A1183" s="57">
        <v>1182</v>
      </c>
      <c r="B1183" s="24" t="s">
        <v>1162</v>
      </c>
      <c r="C1183" s="3" t="s">
        <v>18</v>
      </c>
      <c r="D1183" s="3" t="s">
        <v>42</v>
      </c>
      <c r="E1183" s="3" t="s">
        <v>41</v>
      </c>
      <c r="F1183" s="3" t="s">
        <v>53</v>
      </c>
      <c r="G1183" s="6"/>
    </row>
    <row r="1184" spans="1:7" s="3" customFormat="1" ht="10.5" customHeight="1" x14ac:dyDescent="0.15">
      <c r="A1184" s="57">
        <v>1183</v>
      </c>
      <c r="B1184" s="24" t="s">
        <v>1163</v>
      </c>
      <c r="C1184" s="3" t="s">
        <v>18</v>
      </c>
      <c r="D1184" s="3" t="s">
        <v>42</v>
      </c>
      <c r="E1184" s="3" t="s">
        <v>41</v>
      </c>
      <c r="F1184" s="3" t="s">
        <v>53</v>
      </c>
      <c r="G1184" s="6"/>
    </row>
    <row r="1185" spans="1:7" s="3" customFormat="1" ht="10.5" customHeight="1" x14ac:dyDescent="0.15">
      <c r="A1185" s="57">
        <v>1184</v>
      </c>
      <c r="B1185" s="24" t="s">
        <v>1164</v>
      </c>
      <c r="C1185" s="3" t="s">
        <v>18</v>
      </c>
      <c r="D1185" s="3" t="s">
        <v>42</v>
      </c>
      <c r="E1185" s="3" t="s">
        <v>41</v>
      </c>
      <c r="F1185" s="3" t="s">
        <v>53</v>
      </c>
      <c r="G1185" s="6"/>
    </row>
    <row r="1186" spans="1:7" s="3" customFormat="1" ht="10.5" customHeight="1" x14ac:dyDescent="0.15">
      <c r="A1186" s="57">
        <v>1185</v>
      </c>
      <c r="B1186" s="24" t="s">
        <v>1165</v>
      </c>
      <c r="C1186" s="3" t="s">
        <v>18</v>
      </c>
      <c r="D1186" s="3" t="s">
        <v>42</v>
      </c>
      <c r="E1186" s="3" t="s">
        <v>41</v>
      </c>
      <c r="F1186" s="3" t="s">
        <v>53</v>
      </c>
      <c r="G1186" s="6"/>
    </row>
    <row r="1187" spans="1:7" s="3" customFormat="1" ht="10.5" customHeight="1" x14ac:dyDescent="0.15">
      <c r="A1187" s="57">
        <v>1186</v>
      </c>
      <c r="B1187" s="24" t="s">
        <v>1166</v>
      </c>
      <c r="C1187" s="3" t="s">
        <v>18</v>
      </c>
      <c r="D1187" s="3" t="s">
        <v>42</v>
      </c>
      <c r="E1187" s="3" t="s">
        <v>41</v>
      </c>
      <c r="F1187" s="3" t="s">
        <v>53</v>
      </c>
      <c r="G1187" s="6"/>
    </row>
    <row r="1188" spans="1:7" s="3" customFormat="1" ht="10.5" customHeight="1" x14ac:dyDescent="0.15">
      <c r="A1188" s="57">
        <v>1187</v>
      </c>
      <c r="B1188" s="24" t="s">
        <v>1167</v>
      </c>
      <c r="C1188" s="3" t="s">
        <v>18</v>
      </c>
      <c r="D1188" s="3" t="s">
        <v>42</v>
      </c>
      <c r="E1188" s="3" t="s">
        <v>41</v>
      </c>
      <c r="F1188" s="3" t="s">
        <v>53</v>
      </c>
      <c r="G1188" s="6"/>
    </row>
    <row r="1189" spans="1:7" s="3" customFormat="1" ht="10.5" customHeight="1" x14ac:dyDescent="0.15">
      <c r="A1189" s="57">
        <v>1188</v>
      </c>
      <c r="B1189" s="24" t="s">
        <v>1168</v>
      </c>
      <c r="C1189" s="3" t="s">
        <v>18</v>
      </c>
      <c r="D1189" s="3" t="s">
        <v>42</v>
      </c>
      <c r="E1189" s="3" t="s">
        <v>41</v>
      </c>
      <c r="F1189" s="3" t="s">
        <v>53</v>
      </c>
      <c r="G1189" s="6"/>
    </row>
    <row r="1190" spans="1:7" s="3" customFormat="1" ht="10.5" customHeight="1" x14ac:dyDescent="0.15">
      <c r="A1190" s="57">
        <v>1189</v>
      </c>
      <c r="B1190" s="24" t="s">
        <v>1169</v>
      </c>
      <c r="C1190" s="3" t="s">
        <v>18</v>
      </c>
      <c r="D1190" s="3" t="s">
        <v>42</v>
      </c>
      <c r="E1190" s="3" t="s">
        <v>41</v>
      </c>
      <c r="F1190" s="3" t="s">
        <v>53</v>
      </c>
      <c r="G1190" s="6"/>
    </row>
    <row r="1191" spans="1:7" s="3" customFormat="1" ht="10.5" customHeight="1" x14ac:dyDescent="0.15">
      <c r="A1191" s="57">
        <v>1190</v>
      </c>
      <c r="B1191" s="24" t="s">
        <v>1170</v>
      </c>
      <c r="C1191" s="3" t="s">
        <v>18</v>
      </c>
      <c r="D1191" s="3" t="s">
        <v>42</v>
      </c>
      <c r="E1191" s="3" t="s">
        <v>41</v>
      </c>
      <c r="F1191" s="3" t="s">
        <v>53</v>
      </c>
      <c r="G1191" s="6"/>
    </row>
    <row r="1192" spans="1:7" s="3" customFormat="1" ht="10.5" customHeight="1" x14ac:dyDescent="0.15">
      <c r="A1192" s="57">
        <v>1191</v>
      </c>
      <c r="B1192" s="24" t="s">
        <v>1171</v>
      </c>
      <c r="C1192" s="3" t="s">
        <v>18</v>
      </c>
      <c r="D1192" s="3" t="s">
        <v>42</v>
      </c>
      <c r="E1192" s="3" t="s">
        <v>41</v>
      </c>
      <c r="F1192" s="3" t="s">
        <v>53</v>
      </c>
      <c r="G1192" s="6"/>
    </row>
    <row r="1193" spans="1:7" s="3" customFormat="1" ht="10.5" customHeight="1" x14ac:dyDescent="0.15">
      <c r="A1193" s="57">
        <v>1192</v>
      </c>
      <c r="B1193" s="24" t="s">
        <v>1172</v>
      </c>
      <c r="C1193" s="3" t="s">
        <v>18</v>
      </c>
      <c r="D1193" s="3" t="s">
        <v>42</v>
      </c>
      <c r="E1193" s="3" t="s">
        <v>41</v>
      </c>
      <c r="F1193" s="3" t="s">
        <v>53</v>
      </c>
      <c r="G1193" s="6"/>
    </row>
    <row r="1194" spans="1:7" s="3" customFormat="1" ht="10.5" customHeight="1" x14ac:dyDescent="0.15">
      <c r="A1194" s="57">
        <v>1193</v>
      </c>
      <c r="B1194" s="24" t="s">
        <v>1173</v>
      </c>
      <c r="C1194" s="3" t="s">
        <v>18</v>
      </c>
      <c r="D1194" s="3" t="s">
        <v>42</v>
      </c>
      <c r="E1194" s="3" t="s">
        <v>41</v>
      </c>
      <c r="F1194" s="3" t="s">
        <v>53</v>
      </c>
      <c r="G1194" s="6"/>
    </row>
    <row r="1195" spans="1:7" s="3" customFormat="1" ht="10.5" customHeight="1" x14ac:dyDescent="0.15">
      <c r="A1195" s="57">
        <v>1194</v>
      </c>
      <c r="B1195" s="24" t="s">
        <v>1174</v>
      </c>
      <c r="C1195" s="3" t="s">
        <v>18</v>
      </c>
      <c r="D1195" s="3" t="s">
        <v>42</v>
      </c>
      <c r="E1195" s="3" t="s">
        <v>41</v>
      </c>
      <c r="F1195" s="3" t="s">
        <v>53</v>
      </c>
      <c r="G1195" s="6"/>
    </row>
    <row r="1196" spans="1:7" s="3" customFormat="1" ht="10.5" customHeight="1" x14ac:dyDescent="0.15">
      <c r="A1196" s="57">
        <v>1195</v>
      </c>
      <c r="B1196" s="24" t="s">
        <v>1175</v>
      </c>
      <c r="C1196" s="3" t="s">
        <v>18</v>
      </c>
      <c r="D1196" s="3" t="s">
        <v>42</v>
      </c>
      <c r="E1196" s="3" t="s">
        <v>41</v>
      </c>
      <c r="F1196" s="3" t="s">
        <v>53</v>
      </c>
      <c r="G1196" s="6"/>
    </row>
    <row r="1197" spans="1:7" s="3" customFormat="1" ht="10.5" customHeight="1" x14ac:dyDescent="0.15">
      <c r="A1197" s="57">
        <v>1196</v>
      </c>
      <c r="B1197" s="24" t="s">
        <v>1176</v>
      </c>
      <c r="C1197" s="3" t="s">
        <v>18</v>
      </c>
      <c r="D1197" s="3" t="s">
        <v>42</v>
      </c>
      <c r="E1197" s="3" t="s">
        <v>41</v>
      </c>
      <c r="F1197" s="3" t="s">
        <v>53</v>
      </c>
      <c r="G1197" s="6"/>
    </row>
    <row r="1198" spans="1:7" s="3" customFormat="1" ht="10.5" customHeight="1" x14ac:dyDescent="0.15">
      <c r="A1198" s="57">
        <v>1197</v>
      </c>
      <c r="B1198" s="24" t="s">
        <v>1177</v>
      </c>
      <c r="C1198" s="3" t="s">
        <v>18</v>
      </c>
      <c r="D1198" s="3" t="s">
        <v>42</v>
      </c>
      <c r="E1198" s="3" t="s">
        <v>41</v>
      </c>
      <c r="F1198" s="3" t="s">
        <v>53</v>
      </c>
      <c r="G1198" s="6"/>
    </row>
    <row r="1199" spans="1:7" s="3" customFormat="1" ht="10.5" customHeight="1" x14ac:dyDescent="0.15">
      <c r="A1199" s="57">
        <v>1198</v>
      </c>
      <c r="B1199" s="24" t="s">
        <v>1178</v>
      </c>
      <c r="C1199" s="3" t="s">
        <v>18</v>
      </c>
      <c r="D1199" s="3" t="s">
        <v>42</v>
      </c>
      <c r="E1199" s="3" t="s">
        <v>41</v>
      </c>
      <c r="F1199" s="3" t="s">
        <v>53</v>
      </c>
      <c r="G1199" s="6"/>
    </row>
    <row r="1200" spans="1:7" s="3" customFormat="1" ht="10.5" customHeight="1" x14ac:dyDescent="0.15">
      <c r="A1200" s="57">
        <v>1199</v>
      </c>
      <c r="B1200" s="24" t="s">
        <v>1179</v>
      </c>
      <c r="C1200" s="3" t="s">
        <v>18</v>
      </c>
      <c r="D1200" s="3" t="s">
        <v>42</v>
      </c>
      <c r="E1200" s="3" t="s">
        <v>41</v>
      </c>
      <c r="F1200" s="3" t="s">
        <v>53</v>
      </c>
      <c r="G1200" s="6"/>
    </row>
    <row r="1201" spans="1:7" s="3" customFormat="1" ht="10.5" customHeight="1" x14ac:dyDescent="0.15">
      <c r="A1201" s="57">
        <v>1200</v>
      </c>
      <c r="B1201" s="24" t="s">
        <v>1180</v>
      </c>
      <c r="C1201" s="3" t="s">
        <v>18</v>
      </c>
      <c r="D1201" s="3" t="s">
        <v>42</v>
      </c>
      <c r="E1201" s="3" t="s">
        <v>41</v>
      </c>
      <c r="F1201" s="3" t="s">
        <v>53</v>
      </c>
      <c r="G1201" s="6"/>
    </row>
    <row r="1202" spans="1:7" s="3" customFormat="1" ht="10.5" customHeight="1" x14ac:dyDescent="0.15">
      <c r="A1202" s="57">
        <v>1201</v>
      </c>
      <c r="B1202" s="24" t="s">
        <v>1181</v>
      </c>
      <c r="C1202" s="3" t="s">
        <v>18</v>
      </c>
      <c r="D1202" s="3" t="s">
        <v>42</v>
      </c>
      <c r="E1202" s="3" t="s">
        <v>41</v>
      </c>
      <c r="F1202" s="3" t="s">
        <v>53</v>
      </c>
      <c r="G1202" s="6"/>
    </row>
    <row r="1203" spans="1:7" s="3" customFormat="1" ht="10.5" customHeight="1" x14ac:dyDescent="0.15">
      <c r="A1203" s="57">
        <v>1202</v>
      </c>
      <c r="B1203" s="24" t="s">
        <v>1182</v>
      </c>
      <c r="C1203" s="3" t="s">
        <v>18</v>
      </c>
      <c r="D1203" s="3" t="s">
        <v>42</v>
      </c>
      <c r="E1203" s="3" t="s">
        <v>41</v>
      </c>
      <c r="F1203" s="3" t="s">
        <v>53</v>
      </c>
      <c r="G1203" s="6"/>
    </row>
    <row r="1204" spans="1:7" s="3" customFormat="1" ht="10.5" customHeight="1" x14ac:dyDescent="0.15">
      <c r="A1204" s="57">
        <v>1203</v>
      </c>
      <c r="B1204" s="24" t="s">
        <v>1183</v>
      </c>
      <c r="C1204" s="3" t="s">
        <v>18</v>
      </c>
      <c r="D1204" s="3" t="s">
        <v>42</v>
      </c>
      <c r="E1204" s="3" t="s">
        <v>41</v>
      </c>
      <c r="F1204" s="3" t="s">
        <v>53</v>
      </c>
      <c r="G1204" s="6"/>
    </row>
    <row r="1205" spans="1:7" s="3" customFormat="1" ht="10.5" customHeight="1" x14ac:dyDescent="0.15">
      <c r="A1205" s="57">
        <v>1204</v>
      </c>
      <c r="B1205" s="24" t="s">
        <v>1184</v>
      </c>
      <c r="C1205" s="3" t="s">
        <v>18</v>
      </c>
      <c r="D1205" s="3" t="s">
        <v>42</v>
      </c>
      <c r="E1205" s="3" t="s">
        <v>41</v>
      </c>
      <c r="F1205" s="3" t="s">
        <v>53</v>
      </c>
      <c r="G1205" s="6"/>
    </row>
    <row r="1206" spans="1:7" s="3" customFormat="1" ht="10.5" customHeight="1" x14ac:dyDescent="0.15">
      <c r="A1206" s="57">
        <v>1205</v>
      </c>
      <c r="B1206" s="24" t="s">
        <v>1185</v>
      </c>
      <c r="C1206" s="3" t="s">
        <v>18</v>
      </c>
      <c r="D1206" s="3" t="s">
        <v>42</v>
      </c>
      <c r="E1206" s="3" t="s">
        <v>41</v>
      </c>
      <c r="F1206" s="3" t="s">
        <v>53</v>
      </c>
      <c r="G1206" s="6"/>
    </row>
    <row r="1207" spans="1:7" s="3" customFormat="1" ht="10.5" customHeight="1" x14ac:dyDescent="0.15">
      <c r="A1207" s="57">
        <v>1206</v>
      </c>
      <c r="B1207" s="24" t="s">
        <v>1186</v>
      </c>
      <c r="C1207" s="3" t="s">
        <v>18</v>
      </c>
      <c r="D1207" s="3" t="s">
        <v>42</v>
      </c>
      <c r="E1207" s="3" t="s">
        <v>41</v>
      </c>
      <c r="F1207" s="3" t="s">
        <v>53</v>
      </c>
      <c r="G1207" s="6"/>
    </row>
    <row r="1208" spans="1:7" s="3" customFormat="1" ht="10.5" customHeight="1" x14ac:dyDescent="0.15">
      <c r="A1208" s="57">
        <v>1207</v>
      </c>
      <c r="B1208" s="24" t="s">
        <v>1187</v>
      </c>
      <c r="C1208" s="3" t="s">
        <v>18</v>
      </c>
      <c r="D1208" s="3" t="s">
        <v>42</v>
      </c>
      <c r="E1208" s="3" t="s">
        <v>41</v>
      </c>
      <c r="F1208" s="3" t="s">
        <v>53</v>
      </c>
      <c r="G1208" s="6"/>
    </row>
    <row r="1209" spans="1:7" s="3" customFormat="1" ht="10.5" customHeight="1" x14ac:dyDescent="0.15">
      <c r="A1209" s="57">
        <v>1208</v>
      </c>
      <c r="B1209" s="24" t="s">
        <v>1188</v>
      </c>
      <c r="C1209" s="3" t="s">
        <v>18</v>
      </c>
      <c r="D1209" s="3" t="s">
        <v>42</v>
      </c>
      <c r="E1209" s="3" t="s">
        <v>41</v>
      </c>
      <c r="F1209" s="3" t="s">
        <v>53</v>
      </c>
      <c r="G1209" s="6"/>
    </row>
    <row r="1210" spans="1:7" s="3" customFormat="1" ht="10.5" customHeight="1" x14ac:dyDescent="0.15">
      <c r="A1210" s="57">
        <v>1209</v>
      </c>
      <c r="B1210" s="24" t="s">
        <v>1189</v>
      </c>
      <c r="C1210" s="3" t="s">
        <v>18</v>
      </c>
      <c r="D1210" s="3" t="s">
        <v>42</v>
      </c>
      <c r="E1210" s="3" t="s">
        <v>41</v>
      </c>
      <c r="F1210" s="3" t="s">
        <v>53</v>
      </c>
      <c r="G1210" s="6"/>
    </row>
    <row r="1211" spans="1:7" s="3" customFormat="1" ht="10.5" customHeight="1" x14ac:dyDescent="0.15">
      <c r="A1211" s="57">
        <v>1210</v>
      </c>
      <c r="B1211" s="24" t="s">
        <v>1190</v>
      </c>
      <c r="C1211" s="3" t="s">
        <v>18</v>
      </c>
      <c r="D1211" s="3" t="s">
        <v>42</v>
      </c>
      <c r="E1211" s="3" t="s">
        <v>41</v>
      </c>
      <c r="F1211" s="3" t="s">
        <v>53</v>
      </c>
      <c r="G1211" s="6"/>
    </row>
    <row r="1212" spans="1:7" s="3" customFormat="1" ht="10.5" customHeight="1" x14ac:dyDescent="0.15">
      <c r="A1212" s="57">
        <v>1211</v>
      </c>
      <c r="B1212" s="24" t="s">
        <v>1191</v>
      </c>
      <c r="C1212" s="3" t="s">
        <v>18</v>
      </c>
      <c r="D1212" s="3" t="s">
        <v>42</v>
      </c>
      <c r="E1212" s="3" t="s">
        <v>41</v>
      </c>
      <c r="F1212" s="3" t="s">
        <v>53</v>
      </c>
      <c r="G1212" s="6"/>
    </row>
    <row r="1213" spans="1:7" s="3" customFormat="1" ht="10.5" customHeight="1" x14ac:dyDescent="0.15">
      <c r="A1213" s="57">
        <v>1212</v>
      </c>
      <c r="B1213" s="24" t="s">
        <v>1192</v>
      </c>
      <c r="C1213" s="3" t="s">
        <v>18</v>
      </c>
      <c r="D1213" s="3" t="s">
        <v>42</v>
      </c>
      <c r="E1213" s="3" t="s">
        <v>41</v>
      </c>
      <c r="F1213" s="3" t="s">
        <v>53</v>
      </c>
      <c r="G1213" s="6"/>
    </row>
    <row r="1214" spans="1:7" s="3" customFormat="1" ht="10.5" customHeight="1" x14ac:dyDescent="0.15">
      <c r="A1214" s="57">
        <v>1213</v>
      </c>
      <c r="B1214" s="24" t="s">
        <v>1193</v>
      </c>
      <c r="C1214" s="3" t="s">
        <v>18</v>
      </c>
      <c r="D1214" s="3" t="s">
        <v>42</v>
      </c>
      <c r="E1214" s="3" t="s">
        <v>41</v>
      </c>
      <c r="F1214" s="3" t="s">
        <v>53</v>
      </c>
      <c r="G1214" s="6"/>
    </row>
    <row r="1215" spans="1:7" s="3" customFormat="1" ht="10.5" customHeight="1" x14ac:dyDescent="0.15">
      <c r="A1215" s="57">
        <v>1214</v>
      </c>
      <c r="B1215" s="24" t="s">
        <v>1194</v>
      </c>
      <c r="C1215" s="3" t="s">
        <v>18</v>
      </c>
      <c r="D1215" s="3" t="s">
        <v>42</v>
      </c>
      <c r="E1215" s="3" t="s">
        <v>41</v>
      </c>
      <c r="F1215" s="3" t="s">
        <v>53</v>
      </c>
      <c r="G1215" s="6"/>
    </row>
    <row r="1216" spans="1:7" s="3" customFormat="1" ht="10.5" customHeight="1" x14ac:dyDescent="0.15">
      <c r="A1216" s="57">
        <v>1215</v>
      </c>
      <c r="B1216" s="24" t="s">
        <v>1195</v>
      </c>
      <c r="C1216" s="3" t="s">
        <v>18</v>
      </c>
      <c r="D1216" s="3" t="s">
        <v>42</v>
      </c>
      <c r="E1216" s="3" t="s">
        <v>41</v>
      </c>
      <c r="F1216" s="3" t="s">
        <v>53</v>
      </c>
      <c r="G1216" s="6"/>
    </row>
    <row r="1217" spans="1:7" s="3" customFormat="1" ht="10.5" customHeight="1" x14ac:dyDescent="0.15">
      <c r="A1217" s="57">
        <v>1216</v>
      </c>
      <c r="B1217" s="24" t="s">
        <v>1196</v>
      </c>
      <c r="C1217" s="3" t="s">
        <v>18</v>
      </c>
      <c r="D1217" s="3" t="s">
        <v>42</v>
      </c>
      <c r="E1217" s="3" t="s">
        <v>41</v>
      </c>
      <c r="F1217" s="3" t="s">
        <v>53</v>
      </c>
      <c r="G1217" s="6"/>
    </row>
    <row r="1218" spans="1:7" s="3" customFormat="1" ht="10.5" customHeight="1" x14ac:dyDescent="0.15">
      <c r="A1218" s="57">
        <v>1217</v>
      </c>
      <c r="B1218" s="24" t="s">
        <v>1197</v>
      </c>
      <c r="C1218" s="3" t="s">
        <v>18</v>
      </c>
      <c r="D1218" s="3" t="s">
        <v>42</v>
      </c>
      <c r="E1218" s="3" t="s">
        <v>41</v>
      </c>
      <c r="F1218" s="3" t="s">
        <v>53</v>
      </c>
      <c r="G1218" s="6"/>
    </row>
    <row r="1219" spans="1:7" s="3" customFormat="1" ht="10.5" customHeight="1" x14ac:dyDescent="0.15">
      <c r="A1219" s="57">
        <v>1218</v>
      </c>
      <c r="B1219" s="24" t="s">
        <v>1198</v>
      </c>
      <c r="C1219" s="3" t="s">
        <v>18</v>
      </c>
      <c r="D1219" s="3" t="s">
        <v>42</v>
      </c>
      <c r="E1219" s="3" t="s">
        <v>41</v>
      </c>
      <c r="F1219" s="3" t="s">
        <v>53</v>
      </c>
      <c r="G1219" s="6"/>
    </row>
    <row r="1220" spans="1:7" s="3" customFormat="1" ht="10.5" customHeight="1" x14ac:dyDescent="0.15">
      <c r="A1220" s="57">
        <v>1219</v>
      </c>
      <c r="B1220" s="24" t="s">
        <v>1199</v>
      </c>
      <c r="C1220" s="3" t="s">
        <v>18</v>
      </c>
      <c r="D1220" s="3" t="s">
        <v>42</v>
      </c>
      <c r="E1220" s="3" t="s">
        <v>41</v>
      </c>
      <c r="F1220" s="3" t="s">
        <v>53</v>
      </c>
      <c r="G1220" s="6"/>
    </row>
    <row r="1221" spans="1:7" s="3" customFormat="1" ht="10.5" customHeight="1" x14ac:dyDescent="0.15">
      <c r="A1221" s="57">
        <v>1220</v>
      </c>
      <c r="B1221" s="24" t="s">
        <v>1200</v>
      </c>
      <c r="C1221" s="3" t="s">
        <v>18</v>
      </c>
      <c r="D1221" s="3" t="s">
        <v>42</v>
      </c>
      <c r="E1221" s="3" t="s">
        <v>41</v>
      </c>
      <c r="F1221" s="3" t="s">
        <v>53</v>
      </c>
      <c r="G1221" s="6"/>
    </row>
    <row r="1222" spans="1:7" s="3" customFormat="1" ht="10.5" customHeight="1" x14ac:dyDescent="0.15">
      <c r="A1222" s="57">
        <v>1221</v>
      </c>
      <c r="B1222" s="24" t="s">
        <v>1201</v>
      </c>
      <c r="C1222" s="3" t="s">
        <v>18</v>
      </c>
      <c r="D1222" s="3" t="s">
        <v>42</v>
      </c>
      <c r="E1222" s="3" t="s">
        <v>41</v>
      </c>
      <c r="F1222" s="3" t="s">
        <v>53</v>
      </c>
      <c r="G1222" s="6"/>
    </row>
    <row r="1223" spans="1:7" s="3" customFormat="1" ht="10.5" customHeight="1" x14ac:dyDescent="0.15">
      <c r="A1223" s="57">
        <v>1222</v>
      </c>
      <c r="B1223" s="24" t="s">
        <v>1202</v>
      </c>
      <c r="C1223" s="3" t="s">
        <v>18</v>
      </c>
      <c r="D1223" s="3" t="s">
        <v>42</v>
      </c>
      <c r="E1223" s="3" t="s">
        <v>41</v>
      </c>
      <c r="F1223" s="3" t="s">
        <v>53</v>
      </c>
      <c r="G1223" s="6"/>
    </row>
    <row r="1224" spans="1:7" s="3" customFormat="1" ht="10.5" customHeight="1" x14ac:dyDescent="0.15">
      <c r="A1224" s="57">
        <v>1223</v>
      </c>
      <c r="B1224" s="24" t="s">
        <v>1203</v>
      </c>
      <c r="C1224" s="3" t="s">
        <v>18</v>
      </c>
      <c r="D1224" s="3" t="s">
        <v>42</v>
      </c>
      <c r="E1224" s="3" t="s">
        <v>41</v>
      </c>
      <c r="F1224" s="3" t="s">
        <v>53</v>
      </c>
      <c r="G1224" s="6"/>
    </row>
    <row r="1225" spans="1:7" s="3" customFormat="1" ht="10.5" customHeight="1" x14ac:dyDescent="0.15">
      <c r="A1225" s="57">
        <v>1224</v>
      </c>
      <c r="B1225" s="24" t="s">
        <v>1204</v>
      </c>
      <c r="C1225" s="3" t="s">
        <v>18</v>
      </c>
      <c r="D1225" s="3" t="s">
        <v>42</v>
      </c>
      <c r="E1225" s="3" t="s">
        <v>41</v>
      </c>
      <c r="F1225" s="3" t="s">
        <v>53</v>
      </c>
      <c r="G1225" s="6"/>
    </row>
    <row r="1226" spans="1:7" s="3" customFormat="1" ht="10.5" customHeight="1" x14ac:dyDescent="0.15">
      <c r="A1226" s="57">
        <v>1225</v>
      </c>
      <c r="B1226" s="24" t="s">
        <v>1205</v>
      </c>
      <c r="C1226" s="3" t="s">
        <v>18</v>
      </c>
      <c r="D1226" s="3" t="s">
        <v>42</v>
      </c>
      <c r="E1226" s="3" t="s">
        <v>41</v>
      </c>
      <c r="F1226" s="3" t="s">
        <v>53</v>
      </c>
      <c r="G1226" s="6"/>
    </row>
    <row r="1227" spans="1:7" s="3" customFormat="1" ht="10.5" customHeight="1" x14ac:dyDescent="0.15">
      <c r="A1227" s="57">
        <v>1226</v>
      </c>
      <c r="B1227" s="24" t="s">
        <v>1206</v>
      </c>
      <c r="C1227" s="3" t="s">
        <v>18</v>
      </c>
      <c r="D1227" s="3" t="s">
        <v>42</v>
      </c>
      <c r="E1227" s="3" t="s">
        <v>41</v>
      </c>
      <c r="F1227" s="3" t="s">
        <v>53</v>
      </c>
      <c r="G1227" s="6"/>
    </row>
    <row r="1228" spans="1:7" s="3" customFormat="1" ht="10.5" customHeight="1" x14ac:dyDescent="0.15">
      <c r="A1228" s="57">
        <v>1227</v>
      </c>
      <c r="B1228" s="24" t="s">
        <v>1207</v>
      </c>
      <c r="C1228" s="3" t="s">
        <v>18</v>
      </c>
      <c r="D1228" s="3" t="s">
        <v>42</v>
      </c>
      <c r="E1228" s="3" t="s">
        <v>41</v>
      </c>
      <c r="F1228" s="3" t="s">
        <v>53</v>
      </c>
      <c r="G1228" s="6"/>
    </row>
    <row r="1229" spans="1:7" s="3" customFormat="1" ht="10.5" customHeight="1" x14ac:dyDescent="0.15">
      <c r="A1229" s="57">
        <v>1228</v>
      </c>
      <c r="B1229" s="24" t="s">
        <v>1208</v>
      </c>
      <c r="C1229" s="3" t="s">
        <v>18</v>
      </c>
      <c r="D1229" s="3" t="s">
        <v>42</v>
      </c>
      <c r="E1229" s="3" t="s">
        <v>41</v>
      </c>
      <c r="F1229" s="3" t="s">
        <v>53</v>
      </c>
      <c r="G1229" s="6"/>
    </row>
    <row r="1230" spans="1:7" s="13" customFormat="1" ht="10.5" customHeight="1" x14ac:dyDescent="0.15">
      <c r="A1230" s="57">
        <v>1229</v>
      </c>
      <c r="B1230" s="24" t="s">
        <v>1209</v>
      </c>
      <c r="C1230" s="3" t="s">
        <v>18</v>
      </c>
      <c r="D1230" s="3" t="s">
        <v>42</v>
      </c>
      <c r="E1230" s="3" t="s">
        <v>41</v>
      </c>
      <c r="G1230" s="15"/>
    </row>
    <row r="1231" spans="1:7" s="13" customFormat="1" ht="10.5" customHeight="1" x14ac:dyDescent="0.15">
      <c r="A1231" s="57">
        <v>1230</v>
      </c>
      <c r="B1231" s="24" t="s">
        <v>1210</v>
      </c>
      <c r="C1231" s="3" t="s">
        <v>18</v>
      </c>
      <c r="D1231" s="3" t="s">
        <v>42</v>
      </c>
      <c r="E1231" s="3" t="s">
        <v>41</v>
      </c>
      <c r="G1231" s="15"/>
    </row>
    <row r="1232" spans="1:7" s="3" customFormat="1" ht="10.5" customHeight="1" x14ac:dyDescent="0.15">
      <c r="A1232" s="57">
        <v>1231</v>
      </c>
      <c r="B1232" s="24" t="s">
        <v>1211</v>
      </c>
      <c r="C1232" s="3" t="s">
        <v>18</v>
      </c>
      <c r="D1232" s="3" t="s">
        <v>42</v>
      </c>
      <c r="E1232" s="3" t="s">
        <v>41</v>
      </c>
      <c r="F1232" s="3" t="s">
        <v>53</v>
      </c>
      <c r="G1232" s="6"/>
    </row>
    <row r="1233" spans="1:7" s="3" customFormat="1" ht="10.5" customHeight="1" x14ac:dyDescent="0.15">
      <c r="A1233" s="57">
        <v>1232</v>
      </c>
      <c r="B1233" s="24" t="s">
        <v>1212</v>
      </c>
      <c r="C1233" s="3" t="s">
        <v>18</v>
      </c>
      <c r="D1233" s="3" t="s">
        <v>42</v>
      </c>
      <c r="E1233" s="3" t="s">
        <v>41</v>
      </c>
      <c r="F1233" s="3" t="s">
        <v>53</v>
      </c>
      <c r="G1233" s="6"/>
    </row>
    <row r="1234" spans="1:7" s="3" customFormat="1" ht="10.5" customHeight="1" x14ac:dyDescent="0.15">
      <c r="A1234" s="57">
        <v>1233</v>
      </c>
      <c r="B1234" s="24" t="s">
        <v>1213</v>
      </c>
      <c r="C1234" s="3" t="s">
        <v>18</v>
      </c>
      <c r="D1234" s="3" t="s">
        <v>42</v>
      </c>
      <c r="E1234" s="3" t="s">
        <v>41</v>
      </c>
      <c r="F1234" s="3" t="s">
        <v>53</v>
      </c>
      <c r="G1234" s="6"/>
    </row>
    <row r="1235" spans="1:7" s="3" customFormat="1" ht="10.5" customHeight="1" x14ac:dyDescent="0.15">
      <c r="A1235" s="57">
        <v>1234</v>
      </c>
      <c r="B1235" s="24" t="s">
        <v>1214</v>
      </c>
      <c r="C1235" s="3" t="s">
        <v>18</v>
      </c>
      <c r="D1235" s="3" t="s">
        <v>42</v>
      </c>
      <c r="E1235" s="3" t="s">
        <v>41</v>
      </c>
      <c r="F1235" s="3" t="s">
        <v>53</v>
      </c>
      <c r="G1235" s="6"/>
    </row>
    <row r="1236" spans="1:7" s="3" customFormat="1" ht="10.5" customHeight="1" x14ac:dyDescent="0.15">
      <c r="A1236" s="57">
        <v>1235</v>
      </c>
      <c r="B1236" s="24" t="s">
        <v>1215</v>
      </c>
      <c r="C1236" s="3" t="s">
        <v>18</v>
      </c>
      <c r="D1236" s="3" t="s">
        <v>42</v>
      </c>
      <c r="E1236" s="3" t="s">
        <v>41</v>
      </c>
      <c r="F1236" s="3" t="s">
        <v>53</v>
      </c>
      <c r="G1236" s="6"/>
    </row>
    <row r="1237" spans="1:7" s="3" customFormat="1" ht="10.5" customHeight="1" x14ac:dyDescent="0.15">
      <c r="A1237" s="57">
        <v>1236</v>
      </c>
      <c r="B1237" s="24" t="s">
        <v>1216</v>
      </c>
      <c r="C1237" s="3" t="s">
        <v>18</v>
      </c>
      <c r="D1237" s="3" t="s">
        <v>42</v>
      </c>
      <c r="E1237" s="3" t="s">
        <v>41</v>
      </c>
      <c r="F1237" s="3" t="s">
        <v>53</v>
      </c>
      <c r="G1237" s="6"/>
    </row>
    <row r="1238" spans="1:7" s="3" customFormat="1" ht="10.5" customHeight="1" x14ac:dyDescent="0.15">
      <c r="A1238" s="57">
        <v>1237</v>
      </c>
      <c r="B1238" s="24" t="s">
        <v>1217</v>
      </c>
      <c r="C1238" s="3" t="s">
        <v>18</v>
      </c>
      <c r="D1238" s="3" t="s">
        <v>42</v>
      </c>
      <c r="E1238" s="3" t="s">
        <v>41</v>
      </c>
      <c r="F1238" s="3" t="s">
        <v>53</v>
      </c>
      <c r="G1238" s="6"/>
    </row>
    <row r="1239" spans="1:7" s="3" customFormat="1" ht="10.5" customHeight="1" x14ac:dyDescent="0.15">
      <c r="A1239" s="57">
        <v>1238</v>
      </c>
      <c r="B1239" s="24" t="s">
        <v>1218</v>
      </c>
      <c r="C1239" s="3" t="s">
        <v>18</v>
      </c>
      <c r="D1239" s="3" t="s">
        <v>42</v>
      </c>
      <c r="E1239" s="3" t="s">
        <v>41</v>
      </c>
      <c r="F1239" s="3" t="s">
        <v>53</v>
      </c>
      <c r="G1239" s="6"/>
    </row>
    <row r="1240" spans="1:7" s="3" customFormat="1" ht="10.5" customHeight="1" x14ac:dyDescent="0.15">
      <c r="A1240" s="57">
        <v>1239</v>
      </c>
      <c r="B1240" s="24" t="s">
        <v>1219</v>
      </c>
      <c r="C1240" s="3" t="s">
        <v>18</v>
      </c>
      <c r="D1240" s="3" t="s">
        <v>42</v>
      </c>
      <c r="E1240" s="3" t="s">
        <v>41</v>
      </c>
      <c r="F1240" s="3" t="s">
        <v>53</v>
      </c>
      <c r="G1240" s="6"/>
    </row>
    <row r="1241" spans="1:7" s="3" customFormat="1" ht="10.5" customHeight="1" x14ac:dyDescent="0.15">
      <c r="A1241" s="57">
        <v>1240</v>
      </c>
      <c r="B1241" s="24" t="s">
        <v>1220</v>
      </c>
      <c r="C1241" s="3" t="s">
        <v>18</v>
      </c>
      <c r="D1241" s="3" t="s">
        <v>42</v>
      </c>
      <c r="E1241" s="3" t="s">
        <v>41</v>
      </c>
      <c r="F1241" s="3" t="s">
        <v>53</v>
      </c>
      <c r="G1241" s="6"/>
    </row>
    <row r="1242" spans="1:7" s="3" customFormat="1" ht="10.5" customHeight="1" x14ac:dyDescent="0.15">
      <c r="A1242" s="57">
        <v>1241</v>
      </c>
      <c r="B1242" s="24" t="s">
        <v>1221</v>
      </c>
      <c r="C1242" s="3" t="s">
        <v>18</v>
      </c>
      <c r="D1242" s="3" t="s">
        <v>42</v>
      </c>
      <c r="E1242" s="3" t="s">
        <v>41</v>
      </c>
      <c r="F1242" s="3" t="s">
        <v>53</v>
      </c>
      <c r="G1242" s="6"/>
    </row>
    <row r="1243" spans="1:7" s="3" customFormat="1" ht="10.5" customHeight="1" x14ac:dyDescent="0.15">
      <c r="A1243" s="57">
        <v>1242</v>
      </c>
      <c r="B1243" s="24" t="s">
        <v>1222</v>
      </c>
      <c r="C1243" s="3" t="s">
        <v>18</v>
      </c>
      <c r="D1243" s="3" t="s">
        <v>42</v>
      </c>
      <c r="E1243" s="3" t="s">
        <v>41</v>
      </c>
      <c r="F1243" s="3" t="s">
        <v>53</v>
      </c>
      <c r="G1243" s="6"/>
    </row>
    <row r="1244" spans="1:7" s="3" customFormat="1" ht="10.5" customHeight="1" x14ac:dyDescent="0.15">
      <c r="A1244" s="57">
        <v>1243</v>
      </c>
      <c r="B1244" s="24" t="s">
        <v>1223</v>
      </c>
      <c r="C1244" s="3" t="s">
        <v>18</v>
      </c>
      <c r="D1244" s="3" t="s">
        <v>42</v>
      </c>
      <c r="E1244" s="3" t="s">
        <v>41</v>
      </c>
      <c r="F1244" s="3" t="s">
        <v>53</v>
      </c>
      <c r="G1244" s="6"/>
    </row>
    <row r="1245" spans="1:7" s="3" customFormat="1" ht="10.5" customHeight="1" x14ac:dyDescent="0.15">
      <c r="A1245" s="57">
        <v>1244</v>
      </c>
      <c r="B1245" s="24" t="s">
        <v>1224</v>
      </c>
      <c r="C1245" s="3" t="s">
        <v>18</v>
      </c>
      <c r="D1245" s="3" t="s">
        <v>42</v>
      </c>
      <c r="E1245" s="3" t="s">
        <v>41</v>
      </c>
      <c r="F1245" s="3" t="s">
        <v>53</v>
      </c>
      <c r="G1245" s="6"/>
    </row>
    <row r="1246" spans="1:7" s="3" customFormat="1" ht="10.5" customHeight="1" x14ac:dyDescent="0.15">
      <c r="A1246" s="57">
        <v>1245</v>
      </c>
      <c r="B1246" s="24" t="s">
        <v>1225</v>
      </c>
      <c r="C1246" s="3" t="s">
        <v>18</v>
      </c>
      <c r="D1246" s="3" t="s">
        <v>42</v>
      </c>
      <c r="E1246" s="3" t="s">
        <v>41</v>
      </c>
      <c r="F1246" s="3" t="s">
        <v>53</v>
      </c>
      <c r="G1246" s="6"/>
    </row>
    <row r="1247" spans="1:7" s="3" customFormat="1" ht="10.5" customHeight="1" x14ac:dyDescent="0.15">
      <c r="A1247" s="57">
        <v>1246</v>
      </c>
      <c r="B1247" s="24" t="s">
        <v>1226</v>
      </c>
      <c r="C1247" s="3" t="s">
        <v>18</v>
      </c>
      <c r="D1247" s="3" t="s">
        <v>42</v>
      </c>
      <c r="E1247" s="3" t="s">
        <v>41</v>
      </c>
      <c r="F1247" s="3" t="s">
        <v>53</v>
      </c>
      <c r="G1247" s="6"/>
    </row>
    <row r="1248" spans="1:7" s="3" customFormat="1" ht="10.5" customHeight="1" x14ac:dyDescent="0.15">
      <c r="A1248" s="57">
        <v>1247</v>
      </c>
      <c r="B1248" s="24" t="s">
        <v>1227</v>
      </c>
      <c r="C1248" s="3" t="s">
        <v>18</v>
      </c>
      <c r="D1248" s="3" t="s">
        <v>42</v>
      </c>
      <c r="E1248" s="3" t="s">
        <v>41</v>
      </c>
      <c r="F1248" s="3" t="s">
        <v>53</v>
      </c>
      <c r="G1248" s="6"/>
    </row>
    <row r="1249" spans="1:7" s="3" customFormat="1" ht="10.5" customHeight="1" x14ac:dyDescent="0.15">
      <c r="A1249" s="57">
        <v>1248</v>
      </c>
      <c r="B1249" s="24" t="s">
        <v>1228</v>
      </c>
      <c r="C1249" s="3" t="s">
        <v>18</v>
      </c>
      <c r="D1249" s="3" t="s">
        <v>42</v>
      </c>
      <c r="E1249" s="3" t="s">
        <v>41</v>
      </c>
      <c r="F1249" s="3" t="s">
        <v>53</v>
      </c>
      <c r="G1249" s="6"/>
    </row>
    <row r="1250" spans="1:7" s="3" customFormat="1" ht="10.5" customHeight="1" x14ac:dyDescent="0.15">
      <c r="A1250" s="57">
        <v>1249</v>
      </c>
      <c r="B1250" s="24" t="s">
        <v>1229</v>
      </c>
      <c r="C1250" s="3" t="s">
        <v>18</v>
      </c>
      <c r="D1250" s="3" t="s">
        <v>42</v>
      </c>
      <c r="E1250" s="3" t="s">
        <v>41</v>
      </c>
      <c r="F1250" s="3" t="s">
        <v>53</v>
      </c>
      <c r="G1250" s="6"/>
    </row>
    <row r="1251" spans="1:7" s="3" customFormat="1" ht="10.5" customHeight="1" x14ac:dyDescent="0.15">
      <c r="A1251" s="57">
        <v>1250</v>
      </c>
      <c r="B1251" s="24" t="s">
        <v>1230</v>
      </c>
      <c r="C1251" s="3" t="s">
        <v>18</v>
      </c>
      <c r="D1251" s="3" t="s">
        <v>42</v>
      </c>
      <c r="E1251" s="3" t="s">
        <v>41</v>
      </c>
      <c r="F1251" s="3" t="s">
        <v>53</v>
      </c>
      <c r="G1251" s="6"/>
    </row>
    <row r="1252" spans="1:7" s="3" customFormat="1" ht="10.5" customHeight="1" x14ac:dyDescent="0.15">
      <c r="A1252" s="57">
        <v>1251</v>
      </c>
      <c r="B1252" s="24" t="s">
        <v>1231</v>
      </c>
      <c r="C1252" s="3" t="s">
        <v>18</v>
      </c>
      <c r="D1252" s="3" t="s">
        <v>42</v>
      </c>
      <c r="E1252" s="3" t="s">
        <v>41</v>
      </c>
      <c r="F1252" s="3" t="s">
        <v>53</v>
      </c>
      <c r="G1252" s="6"/>
    </row>
    <row r="1253" spans="1:7" s="3" customFormat="1" ht="10.5" customHeight="1" x14ac:dyDescent="0.15">
      <c r="A1253" s="57">
        <v>1252</v>
      </c>
      <c r="B1253" s="24" t="s">
        <v>1232</v>
      </c>
      <c r="C1253" s="3" t="s">
        <v>18</v>
      </c>
      <c r="D1253" s="3" t="s">
        <v>42</v>
      </c>
      <c r="E1253" s="3" t="s">
        <v>41</v>
      </c>
      <c r="F1253" s="3" t="s">
        <v>53</v>
      </c>
      <c r="G1253" s="6"/>
    </row>
    <row r="1254" spans="1:7" s="3" customFormat="1" ht="10.5" customHeight="1" x14ac:dyDescent="0.15">
      <c r="A1254" s="57">
        <v>1253</v>
      </c>
      <c r="B1254" s="24" t="s">
        <v>1233</v>
      </c>
      <c r="C1254" s="3" t="s">
        <v>18</v>
      </c>
      <c r="D1254" s="3" t="s">
        <v>42</v>
      </c>
      <c r="E1254" s="3" t="s">
        <v>41</v>
      </c>
      <c r="F1254" s="3" t="s">
        <v>53</v>
      </c>
      <c r="G1254" s="6"/>
    </row>
    <row r="1255" spans="1:7" s="3" customFormat="1" ht="10.5" customHeight="1" x14ac:dyDescent="0.15">
      <c r="A1255" s="57">
        <v>1254</v>
      </c>
      <c r="B1255" s="24" t="s">
        <v>1234</v>
      </c>
      <c r="C1255" s="3" t="s">
        <v>18</v>
      </c>
      <c r="D1255" s="3" t="s">
        <v>42</v>
      </c>
      <c r="E1255" s="3" t="s">
        <v>41</v>
      </c>
      <c r="F1255" s="3" t="s">
        <v>53</v>
      </c>
      <c r="G1255" s="6"/>
    </row>
    <row r="1256" spans="1:7" s="3" customFormat="1" ht="10.5" customHeight="1" x14ac:dyDescent="0.15">
      <c r="A1256" s="57">
        <v>1255</v>
      </c>
      <c r="B1256" s="24" t="s">
        <v>1235</v>
      </c>
      <c r="C1256" s="3" t="s">
        <v>18</v>
      </c>
      <c r="D1256" s="3" t="s">
        <v>42</v>
      </c>
      <c r="E1256" s="3" t="s">
        <v>41</v>
      </c>
      <c r="F1256" s="3" t="s">
        <v>53</v>
      </c>
      <c r="G1256" s="6"/>
    </row>
    <row r="1257" spans="1:7" s="3" customFormat="1" ht="10.5" customHeight="1" x14ac:dyDescent="0.15">
      <c r="A1257" s="57">
        <v>1256</v>
      </c>
      <c r="B1257" s="24" t="s">
        <v>1236</v>
      </c>
      <c r="C1257" s="3" t="s">
        <v>18</v>
      </c>
      <c r="D1257" s="3" t="s">
        <v>42</v>
      </c>
      <c r="E1257" s="3" t="s">
        <v>41</v>
      </c>
      <c r="F1257" s="3" t="s">
        <v>53</v>
      </c>
      <c r="G1257" s="6"/>
    </row>
    <row r="1258" spans="1:7" s="3" customFormat="1" ht="10.5" customHeight="1" x14ac:dyDescent="0.15">
      <c r="A1258" s="57">
        <v>1257</v>
      </c>
      <c r="B1258" s="24" t="s">
        <v>1237</v>
      </c>
      <c r="C1258" s="3" t="s">
        <v>18</v>
      </c>
      <c r="D1258" s="3" t="s">
        <v>42</v>
      </c>
      <c r="E1258" s="3" t="s">
        <v>41</v>
      </c>
      <c r="F1258" s="3" t="s">
        <v>53</v>
      </c>
      <c r="G1258" s="6"/>
    </row>
    <row r="1259" spans="1:7" s="3" customFormat="1" ht="10.5" customHeight="1" x14ac:dyDescent="0.15">
      <c r="A1259" s="57">
        <v>1258</v>
      </c>
      <c r="B1259" s="24" t="s">
        <v>1238</v>
      </c>
      <c r="C1259" s="3" t="s">
        <v>18</v>
      </c>
      <c r="D1259" s="3" t="s">
        <v>42</v>
      </c>
      <c r="E1259" s="3" t="s">
        <v>41</v>
      </c>
      <c r="F1259" s="3" t="s">
        <v>53</v>
      </c>
      <c r="G1259" s="6"/>
    </row>
    <row r="1260" spans="1:7" s="3" customFormat="1" ht="10.5" customHeight="1" x14ac:dyDescent="0.15">
      <c r="A1260" s="57">
        <v>1259</v>
      </c>
      <c r="B1260" s="24" t="s">
        <v>1239</v>
      </c>
      <c r="C1260" s="3" t="s">
        <v>18</v>
      </c>
      <c r="D1260" s="3" t="s">
        <v>42</v>
      </c>
      <c r="E1260" s="3" t="s">
        <v>41</v>
      </c>
      <c r="F1260" s="3" t="s">
        <v>53</v>
      </c>
      <c r="G1260" s="6"/>
    </row>
    <row r="1261" spans="1:7" s="3" customFormat="1" ht="10.5" customHeight="1" x14ac:dyDescent="0.15">
      <c r="A1261" s="57">
        <v>1260</v>
      </c>
      <c r="B1261" s="24" t="s">
        <v>1240</v>
      </c>
      <c r="C1261" s="3" t="s">
        <v>18</v>
      </c>
      <c r="D1261" s="3" t="s">
        <v>42</v>
      </c>
      <c r="E1261" s="3" t="s">
        <v>41</v>
      </c>
      <c r="F1261" s="3" t="s">
        <v>53</v>
      </c>
      <c r="G1261" s="6"/>
    </row>
    <row r="1262" spans="1:7" s="3" customFormat="1" ht="10.5" customHeight="1" x14ac:dyDescent="0.15">
      <c r="A1262" s="57">
        <v>1261</v>
      </c>
      <c r="B1262" s="24" t="s">
        <v>1241</v>
      </c>
      <c r="C1262" s="3" t="s">
        <v>18</v>
      </c>
      <c r="D1262" s="3" t="s">
        <v>42</v>
      </c>
      <c r="E1262" s="3" t="s">
        <v>41</v>
      </c>
      <c r="F1262" s="3" t="s">
        <v>53</v>
      </c>
      <c r="G1262" s="6"/>
    </row>
    <row r="1263" spans="1:7" s="3" customFormat="1" ht="10.5" customHeight="1" x14ac:dyDescent="0.15">
      <c r="A1263" s="57">
        <v>1262</v>
      </c>
      <c r="B1263" s="24" t="s">
        <v>1242</v>
      </c>
      <c r="C1263" s="3" t="s">
        <v>18</v>
      </c>
      <c r="D1263" s="3" t="s">
        <v>42</v>
      </c>
      <c r="E1263" s="3" t="s">
        <v>41</v>
      </c>
      <c r="F1263" s="3" t="s">
        <v>53</v>
      </c>
      <c r="G1263" s="6"/>
    </row>
    <row r="1264" spans="1:7" s="3" customFormat="1" ht="10.5" customHeight="1" x14ac:dyDescent="0.15">
      <c r="A1264" s="57">
        <v>1263</v>
      </c>
      <c r="B1264" s="24" t="s">
        <v>1243</v>
      </c>
      <c r="C1264" s="3" t="s">
        <v>18</v>
      </c>
      <c r="D1264" s="3" t="s">
        <v>42</v>
      </c>
      <c r="E1264" s="3" t="s">
        <v>41</v>
      </c>
      <c r="F1264" s="3" t="s">
        <v>53</v>
      </c>
      <c r="G1264" s="6"/>
    </row>
    <row r="1265" spans="1:7" s="3" customFormat="1" ht="10.5" customHeight="1" x14ac:dyDescent="0.15">
      <c r="A1265" s="57">
        <v>1264</v>
      </c>
      <c r="B1265" s="24" t="s">
        <v>1244</v>
      </c>
      <c r="C1265" s="3" t="s">
        <v>18</v>
      </c>
      <c r="D1265" s="3" t="s">
        <v>42</v>
      </c>
      <c r="E1265" s="3" t="s">
        <v>41</v>
      </c>
      <c r="F1265" s="3" t="s">
        <v>53</v>
      </c>
      <c r="G1265" s="6"/>
    </row>
    <row r="1266" spans="1:7" ht="10.5" customHeight="1" x14ac:dyDescent="0.15">
      <c r="A1266" s="57">
        <v>1265</v>
      </c>
      <c r="B1266" s="24" t="s">
        <v>1245</v>
      </c>
      <c r="C1266" s="3" t="s">
        <v>18</v>
      </c>
      <c r="D1266" s="3" t="s">
        <v>42</v>
      </c>
      <c r="E1266" s="3" t="s">
        <v>41</v>
      </c>
      <c r="F1266" s="3" t="s">
        <v>53</v>
      </c>
    </row>
    <row r="1267" spans="1:7" s="3" customFormat="1" ht="10.5" customHeight="1" x14ac:dyDescent="0.15">
      <c r="A1267" s="57">
        <v>1266</v>
      </c>
      <c r="B1267" s="24" t="s">
        <v>1246</v>
      </c>
      <c r="C1267" s="3" t="s">
        <v>18</v>
      </c>
      <c r="D1267" s="3" t="s">
        <v>42</v>
      </c>
      <c r="E1267" s="3" t="s">
        <v>41</v>
      </c>
      <c r="F1267" s="3" t="s">
        <v>53</v>
      </c>
      <c r="G1267" s="6"/>
    </row>
    <row r="1268" spans="1:7" s="3" customFormat="1" ht="10.5" customHeight="1" x14ac:dyDescent="0.15">
      <c r="A1268" s="57">
        <v>1267</v>
      </c>
      <c r="B1268" s="24" t="s">
        <v>1247</v>
      </c>
      <c r="C1268" s="3" t="s">
        <v>18</v>
      </c>
      <c r="D1268" s="3" t="s">
        <v>42</v>
      </c>
      <c r="E1268" s="3" t="s">
        <v>41</v>
      </c>
      <c r="F1268" s="3" t="s">
        <v>53</v>
      </c>
      <c r="G1268" s="6"/>
    </row>
    <row r="1269" spans="1:7" s="3" customFormat="1" ht="10.5" customHeight="1" x14ac:dyDescent="0.15">
      <c r="A1269" s="57">
        <v>1268</v>
      </c>
      <c r="B1269" s="24" t="s">
        <v>1248</v>
      </c>
      <c r="C1269" s="3" t="s">
        <v>18</v>
      </c>
      <c r="D1269" s="3" t="s">
        <v>42</v>
      </c>
      <c r="E1269" s="3" t="s">
        <v>41</v>
      </c>
      <c r="F1269" s="3" t="s">
        <v>53</v>
      </c>
      <c r="G1269" s="6"/>
    </row>
    <row r="1270" spans="1:7" s="3" customFormat="1" ht="10.5" customHeight="1" x14ac:dyDescent="0.15">
      <c r="A1270" s="57">
        <v>1269</v>
      </c>
      <c r="B1270" s="24" t="s">
        <v>1249</v>
      </c>
      <c r="C1270" s="3" t="s">
        <v>18</v>
      </c>
      <c r="D1270" s="3" t="s">
        <v>42</v>
      </c>
      <c r="E1270" s="3" t="s">
        <v>41</v>
      </c>
      <c r="F1270" s="3" t="s">
        <v>53</v>
      </c>
      <c r="G1270" s="6"/>
    </row>
    <row r="1271" spans="1:7" s="3" customFormat="1" ht="10.5" customHeight="1" x14ac:dyDescent="0.15">
      <c r="A1271" s="57">
        <v>1270</v>
      </c>
      <c r="B1271" s="24" t="s">
        <v>1250</v>
      </c>
      <c r="C1271" s="3" t="s">
        <v>18</v>
      </c>
      <c r="D1271" s="3" t="s">
        <v>42</v>
      </c>
      <c r="E1271" s="3" t="s">
        <v>41</v>
      </c>
      <c r="F1271" s="3" t="s">
        <v>53</v>
      </c>
      <c r="G1271" s="6"/>
    </row>
    <row r="1272" spans="1:7" s="3" customFormat="1" ht="10.5" customHeight="1" x14ac:dyDescent="0.15">
      <c r="A1272" s="57">
        <v>1271</v>
      </c>
      <c r="B1272" s="24" t="s">
        <v>1251</v>
      </c>
      <c r="C1272" s="3" t="s">
        <v>18</v>
      </c>
      <c r="D1272" s="3" t="s">
        <v>42</v>
      </c>
      <c r="E1272" s="3" t="s">
        <v>41</v>
      </c>
      <c r="F1272" s="3" t="s">
        <v>53</v>
      </c>
      <c r="G1272" s="6"/>
    </row>
    <row r="1273" spans="1:7" s="3" customFormat="1" ht="10.5" customHeight="1" x14ac:dyDescent="0.15">
      <c r="A1273" s="57">
        <v>1272</v>
      </c>
      <c r="B1273" s="24" t="s">
        <v>1252</v>
      </c>
      <c r="C1273" s="3" t="s">
        <v>18</v>
      </c>
      <c r="D1273" s="3" t="s">
        <v>42</v>
      </c>
      <c r="E1273" s="3" t="s">
        <v>41</v>
      </c>
      <c r="F1273" s="3" t="s">
        <v>53</v>
      </c>
      <c r="G1273" s="6"/>
    </row>
    <row r="1274" spans="1:7" s="3" customFormat="1" ht="10.5" customHeight="1" x14ac:dyDescent="0.15">
      <c r="A1274" s="57">
        <v>1273</v>
      </c>
      <c r="B1274" s="24" t="s">
        <v>1253</v>
      </c>
      <c r="C1274" s="3" t="s">
        <v>18</v>
      </c>
      <c r="D1274" s="3" t="s">
        <v>42</v>
      </c>
      <c r="E1274" s="3" t="s">
        <v>41</v>
      </c>
      <c r="F1274" s="3" t="s">
        <v>53</v>
      </c>
      <c r="G1274" s="6"/>
    </row>
    <row r="1275" spans="1:7" s="3" customFormat="1" ht="10.5" customHeight="1" x14ac:dyDescent="0.15">
      <c r="A1275" s="57">
        <v>1274</v>
      </c>
      <c r="B1275" s="24" t="s">
        <v>1254</v>
      </c>
      <c r="C1275" s="3" t="s">
        <v>18</v>
      </c>
      <c r="D1275" s="3" t="s">
        <v>42</v>
      </c>
      <c r="E1275" s="3" t="s">
        <v>41</v>
      </c>
      <c r="F1275" s="3" t="s">
        <v>53</v>
      </c>
      <c r="G1275" s="6"/>
    </row>
    <row r="1276" spans="1:7" s="3" customFormat="1" ht="10.5" customHeight="1" x14ac:dyDescent="0.15">
      <c r="A1276" s="57">
        <v>1275</v>
      </c>
      <c r="B1276" s="24" t="s">
        <v>1255</v>
      </c>
      <c r="C1276" s="3" t="s">
        <v>18</v>
      </c>
      <c r="D1276" s="3" t="s">
        <v>42</v>
      </c>
      <c r="E1276" s="3" t="s">
        <v>41</v>
      </c>
      <c r="F1276" s="3" t="s">
        <v>53</v>
      </c>
      <c r="G1276" s="6"/>
    </row>
    <row r="1277" spans="1:7" s="3" customFormat="1" ht="10.5" customHeight="1" x14ac:dyDescent="0.15">
      <c r="A1277" s="57">
        <v>1276</v>
      </c>
      <c r="B1277" s="24" t="s">
        <v>1256</v>
      </c>
      <c r="C1277" s="3" t="s">
        <v>18</v>
      </c>
      <c r="D1277" s="3" t="s">
        <v>42</v>
      </c>
      <c r="E1277" s="3" t="s">
        <v>41</v>
      </c>
      <c r="F1277" s="3" t="s">
        <v>53</v>
      </c>
      <c r="G1277" s="6"/>
    </row>
    <row r="1278" spans="1:7" s="3" customFormat="1" ht="10.5" customHeight="1" x14ac:dyDescent="0.15">
      <c r="A1278" s="57">
        <v>1277</v>
      </c>
      <c r="B1278" s="24" t="s">
        <v>1257</v>
      </c>
      <c r="C1278" s="3" t="s">
        <v>18</v>
      </c>
      <c r="D1278" s="3" t="s">
        <v>42</v>
      </c>
      <c r="E1278" s="3" t="s">
        <v>41</v>
      </c>
      <c r="F1278" s="3" t="s">
        <v>53</v>
      </c>
      <c r="G1278" s="6"/>
    </row>
    <row r="1279" spans="1:7" s="3" customFormat="1" ht="10.5" customHeight="1" x14ac:dyDescent="0.15">
      <c r="A1279" s="57">
        <v>1278</v>
      </c>
      <c r="B1279" s="24" t="s">
        <v>1258</v>
      </c>
      <c r="C1279" s="3" t="s">
        <v>18</v>
      </c>
      <c r="D1279" s="3" t="s">
        <v>42</v>
      </c>
      <c r="E1279" s="3" t="s">
        <v>41</v>
      </c>
      <c r="F1279" s="3" t="s">
        <v>53</v>
      </c>
      <c r="G1279" s="6"/>
    </row>
    <row r="1280" spans="1:7" s="3" customFormat="1" ht="10.5" customHeight="1" x14ac:dyDescent="0.15">
      <c r="A1280" s="57">
        <v>1279</v>
      </c>
      <c r="B1280" s="24" t="s">
        <v>1259</v>
      </c>
      <c r="C1280" s="3" t="s">
        <v>18</v>
      </c>
      <c r="D1280" s="3" t="s">
        <v>42</v>
      </c>
      <c r="E1280" s="3" t="s">
        <v>41</v>
      </c>
      <c r="F1280" s="3" t="s">
        <v>53</v>
      </c>
      <c r="G1280" s="6"/>
    </row>
    <row r="1281" spans="1:7" s="3" customFormat="1" ht="10.5" customHeight="1" x14ac:dyDescent="0.15">
      <c r="A1281" s="57">
        <v>1280</v>
      </c>
      <c r="B1281" s="24" t="s">
        <v>1260</v>
      </c>
      <c r="C1281" s="3" t="s">
        <v>18</v>
      </c>
      <c r="D1281" s="3" t="s">
        <v>42</v>
      </c>
      <c r="E1281" s="3" t="s">
        <v>41</v>
      </c>
      <c r="F1281" s="3" t="s">
        <v>53</v>
      </c>
      <c r="G1281" s="6"/>
    </row>
    <row r="1282" spans="1:7" s="3" customFormat="1" ht="10.5" customHeight="1" x14ac:dyDescent="0.15">
      <c r="A1282" s="57">
        <v>1281</v>
      </c>
      <c r="B1282" s="24" t="s">
        <v>1261</v>
      </c>
      <c r="C1282" s="3" t="s">
        <v>18</v>
      </c>
      <c r="D1282" s="3" t="s">
        <v>42</v>
      </c>
      <c r="E1282" s="3" t="s">
        <v>41</v>
      </c>
      <c r="F1282" s="3" t="s">
        <v>53</v>
      </c>
      <c r="G1282" s="6"/>
    </row>
    <row r="1283" spans="1:7" s="3" customFormat="1" ht="10.5" customHeight="1" x14ac:dyDescent="0.15">
      <c r="A1283" s="57">
        <v>1282</v>
      </c>
      <c r="B1283" s="24" t="s">
        <v>1262</v>
      </c>
      <c r="C1283" s="3" t="s">
        <v>18</v>
      </c>
      <c r="D1283" s="3" t="s">
        <v>42</v>
      </c>
      <c r="E1283" s="3" t="s">
        <v>41</v>
      </c>
      <c r="F1283" s="3" t="s">
        <v>53</v>
      </c>
      <c r="G1283" s="6"/>
    </row>
    <row r="1284" spans="1:7" s="3" customFormat="1" ht="10.5" customHeight="1" x14ac:dyDescent="0.15">
      <c r="A1284" s="57">
        <v>1283</v>
      </c>
      <c r="B1284" s="24" t="s">
        <v>1263</v>
      </c>
      <c r="C1284" s="3" t="s">
        <v>18</v>
      </c>
      <c r="D1284" s="3" t="s">
        <v>42</v>
      </c>
      <c r="E1284" s="3" t="s">
        <v>41</v>
      </c>
      <c r="F1284" s="3" t="s">
        <v>53</v>
      </c>
      <c r="G1284" s="6"/>
    </row>
    <row r="1285" spans="1:7" s="3" customFormat="1" ht="10.5" customHeight="1" x14ac:dyDescent="0.15">
      <c r="A1285" s="57">
        <v>1284</v>
      </c>
      <c r="B1285" s="24" t="s">
        <v>1264</v>
      </c>
      <c r="C1285" s="3" t="s">
        <v>18</v>
      </c>
      <c r="D1285" s="3" t="s">
        <v>42</v>
      </c>
      <c r="E1285" s="3" t="s">
        <v>41</v>
      </c>
      <c r="F1285" s="3" t="s">
        <v>53</v>
      </c>
      <c r="G1285" s="6"/>
    </row>
    <row r="1286" spans="1:7" s="3" customFormat="1" ht="10.5" customHeight="1" x14ac:dyDescent="0.15">
      <c r="A1286" s="57">
        <v>1285</v>
      </c>
      <c r="B1286" s="24" t="s">
        <v>1265</v>
      </c>
      <c r="C1286" s="3" t="s">
        <v>18</v>
      </c>
      <c r="D1286" s="3" t="s">
        <v>42</v>
      </c>
      <c r="E1286" s="3" t="s">
        <v>41</v>
      </c>
      <c r="F1286" s="3" t="s">
        <v>53</v>
      </c>
      <c r="G1286" s="6"/>
    </row>
    <row r="1287" spans="1:7" s="3" customFormat="1" ht="10.5" customHeight="1" x14ac:dyDescent="0.15">
      <c r="A1287" s="57">
        <v>1286</v>
      </c>
      <c r="B1287" s="24" t="s">
        <v>1266</v>
      </c>
      <c r="C1287" s="3" t="s">
        <v>18</v>
      </c>
      <c r="D1287" s="3" t="s">
        <v>42</v>
      </c>
      <c r="E1287" s="3" t="s">
        <v>41</v>
      </c>
      <c r="F1287" s="3" t="s">
        <v>53</v>
      </c>
      <c r="G1287" s="6"/>
    </row>
    <row r="1288" spans="1:7" s="3" customFormat="1" ht="10.5" customHeight="1" x14ac:dyDescent="0.15">
      <c r="A1288" s="57">
        <v>1287</v>
      </c>
      <c r="B1288" s="24" t="s">
        <v>1267</v>
      </c>
      <c r="C1288" s="3" t="s">
        <v>18</v>
      </c>
      <c r="D1288" s="3" t="s">
        <v>42</v>
      </c>
      <c r="E1288" s="3" t="s">
        <v>41</v>
      </c>
      <c r="F1288" s="3" t="s">
        <v>53</v>
      </c>
      <c r="G1288" s="6"/>
    </row>
    <row r="1289" spans="1:7" s="3" customFormat="1" ht="10.5" customHeight="1" x14ac:dyDescent="0.15">
      <c r="A1289" s="57">
        <v>1288</v>
      </c>
      <c r="B1289" s="24" t="s">
        <v>1268</v>
      </c>
      <c r="C1289" s="3" t="s">
        <v>18</v>
      </c>
      <c r="D1289" s="3" t="s">
        <v>42</v>
      </c>
      <c r="E1289" s="3" t="s">
        <v>41</v>
      </c>
      <c r="F1289" s="3" t="s">
        <v>53</v>
      </c>
      <c r="G1289" s="6"/>
    </row>
    <row r="1290" spans="1:7" s="3" customFormat="1" ht="10.5" customHeight="1" x14ac:dyDescent="0.15">
      <c r="A1290" s="57">
        <v>1289</v>
      </c>
      <c r="B1290" s="24" t="s">
        <v>1269</v>
      </c>
      <c r="C1290" s="3" t="s">
        <v>18</v>
      </c>
      <c r="D1290" s="3" t="s">
        <v>42</v>
      </c>
      <c r="E1290" s="3" t="s">
        <v>41</v>
      </c>
      <c r="F1290" s="3" t="s">
        <v>53</v>
      </c>
      <c r="G1290" s="6"/>
    </row>
    <row r="1291" spans="1:7" s="3" customFormat="1" ht="10.5" customHeight="1" x14ac:dyDescent="0.15">
      <c r="A1291" s="57">
        <v>1290</v>
      </c>
      <c r="B1291" s="24" t="s">
        <v>1270</v>
      </c>
      <c r="C1291" s="3" t="s">
        <v>18</v>
      </c>
      <c r="D1291" s="3" t="s">
        <v>42</v>
      </c>
      <c r="E1291" s="3" t="s">
        <v>41</v>
      </c>
      <c r="F1291" s="3" t="s">
        <v>53</v>
      </c>
      <c r="G1291" s="6"/>
    </row>
    <row r="1292" spans="1:7" s="3" customFormat="1" ht="10.5" customHeight="1" x14ac:dyDescent="0.15">
      <c r="A1292" s="57">
        <v>1291</v>
      </c>
      <c r="B1292" s="24" t="s">
        <v>1271</v>
      </c>
      <c r="C1292" s="3" t="s">
        <v>18</v>
      </c>
      <c r="D1292" s="3" t="s">
        <v>42</v>
      </c>
      <c r="E1292" s="3" t="s">
        <v>41</v>
      </c>
      <c r="F1292" s="3" t="s">
        <v>53</v>
      </c>
      <c r="G1292" s="6"/>
    </row>
    <row r="1293" spans="1:7" s="3" customFormat="1" ht="10.5" customHeight="1" x14ac:dyDescent="0.15">
      <c r="A1293" s="57">
        <v>1292</v>
      </c>
      <c r="B1293" s="24" t="s">
        <v>1272</v>
      </c>
      <c r="C1293" s="3" t="s">
        <v>18</v>
      </c>
      <c r="D1293" s="3" t="s">
        <v>42</v>
      </c>
      <c r="E1293" s="3" t="s">
        <v>41</v>
      </c>
      <c r="F1293" s="3" t="s">
        <v>53</v>
      </c>
      <c r="G1293" s="6"/>
    </row>
    <row r="1294" spans="1:7" s="3" customFormat="1" ht="10.5" customHeight="1" x14ac:dyDescent="0.15">
      <c r="A1294" s="57">
        <v>1293</v>
      </c>
      <c r="B1294" s="24" t="s">
        <v>1273</v>
      </c>
      <c r="C1294" s="3" t="s">
        <v>18</v>
      </c>
      <c r="D1294" s="3" t="s">
        <v>42</v>
      </c>
      <c r="E1294" s="3" t="s">
        <v>41</v>
      </c>
      <c r="F1294" s="3" t="s">
        <v>53</v>
      </c>
      <c r="G1294" s="6"/>
    </row>
    <row r="1295" spans="1:7" s="3" customFormat="1" ht="10.5" customHeight="1" x14ac:dyDescent="0.15">
      <c r="A1295" s="57">
        <v>1294</v>
      </c>
      <c r="B1295" s="24" t="s">
        <v>1274</v>
      </c>
      <c r="C1295" s="3" t="s">
        <v>18</v>
      </c>
      <c r="D1295" s="3" t="s">
        <v>42</v>
      </c>
      <c r="E1295" s="3" t="s">
        <v>41</v>
      </c>
      <c r="F1295" s="3" t="s">
        <v>53</v>
      </c>
      <c r="G1295" s="6"/>
    </row>
    <row r="1296" spans="1:7" s="3" customFormat="1" ht="10.5" customHeight="1" x14ac:dyDescent="0.15">
      <c r="A1296" s="57">
        <v>1295</v>
      </c>
      <c r="B1296" s="24" t="s">
        <v>1275</v>
      </c>
      <c r="C1296" s="3" t="s">
        <v>18</v>
      </c>
      <c r="D1296" s="3" t="s">
        <v>42</v>
      </c>
      <c r="E1296" s="3" t="s">
        <v>41</v>
      </c>
      <c r="F1296" s="3" t="s">
        <v>53</v>
      </c>
      <c r="G1296" s="6"/>
    </row>
    <row r="1297" spans="1:7" s="3" customFormat="1" ht="10.5" customHeight="1" x14ac:dyDescent="0.15">
      <c r="A1297" s="57">
        <v>1296</v>
      </c>
      <c r="B1297" s="24" t="s">
        <v>1276</v>
      </c>
      <c r="C1297" s="3" t="s">
        <v>18</v>
      </c>
      <c r="D1297" s="3" t="s">
        <v>42</v>
      </c>
      <c r="E1297" s="3" t="s">
        <v>41</v>
      </c>
      <c r="F1297" s="3" t="s">
        <v>53</v>
      </c>
      <c r="G1297" s="6"/>
    </row>
    <row r="1298" spans="1:7" s="3" customFormat="1" ht="10.5" customHeight="1" x14ac:dyDescent="0.15">
      <c r="A1298" s="57">
        <v>1297</v>
      </c>
      <c r="B1298" s="24" t="s">
        <v>1277</v>
      </c>
      <c r="C1298" s="3" t="s">
        <v>18</v>
      </c>
      <c r="D1298" s="3" t="s">
        <v>42</v>
      </c>
      <c r="E1298" s="3" t="s">
        <v>41</v>
      </c>
      <c r="F1298" s="3" t="s">
        <v>53</v>
      </c>
      <c r="G1298" s="6"/>
    </row>
    <row r="1299" spans="1:7" s="3" customFormat="1" ht="10.5" customHeight="1" x14ac:dyDescent="0.15">
      <c r="A1299" s="57">
        <v>1298</v>
      </c>
      <c r="B1299" s="24" t="s">
        <v>1278</v>
      </c>
      <c r="C1299" s="3" t="s">
        <v>18</v>
      </c>
      <c r="D1299" s="3" t="s">
        <v>42</v>
      </c>
      <c r="E1299" s="3" t="s">
        <v>41</v>
      </c>
      <c r="F1299" s="3" t="s">
        <v>53</v>
      </c>
      <c r="G1299" s="6"/>
    </row>
    <row r="1300" spans="1:7" s="3" customFormat="1" ht="10.5" customHeight="1" x14ac:dyDescent="0.15">
      <c r="A1300" s="57">
        <v>1299</v>
      </c>
      <c r="B1300" s="24" t="s">
        <v>1279</v>
      </c>
      <c r="C1300" s="3" t="s">
        <v>18</v>
      </c>
      <c r="D1300" s="3" t="s">
        <v>42</v>
      </c>
      <c r="E1300" s="3" t="s">
        <v>41</v>
      </c>
      <c r="F1300" s="3" t="s">
        <v>53</v>
      </c>
      <c r="G1300" s="6"/>
    </row>
    <row r="1301" spans="1:7" s="3" customFormat="1" ht="10.5" customHeight="1" x14ac:dyDescent="0.15">
      <c r="A1301" s="57">
        <v>1300</v>
      </c>
      <c r="B1301" s="24" t="s">
        <v>1280</v>
      </c>
      <c r="C1301" s="3" t="s">
        <v>18</v>
      </c>
      <c r="D1301" s="3" t="s">
        <v>42</v>
      </c>
      <c r="E1301" s="3" t="s">
        <v>41</v>
      </c>
      <c r="F1301" s="3" t="s">
        <v>53</v>
      </c>
      <c r="G1301" s="6"/>
    </row>
    <row r="1302" spans="1:7" s="3" customFormat="1" ht="10.5" customHeight="1" x14ac:dyDescent="0.15">
      <c r="A1302" s="57">
        <v>1301</v>
      </c>
      <c r="B1302" s="24" t="s">
        <v>1281</v>
      </c>
      <c r="C1302" s="3" t="s">
        <v>18</v>
      </c>
      <c r="D1302" s="3" t="s">
        <v>42</v>
      </c>
      <c r="E1302" s="3" t="s">
        <v>41</v>
      </c>
      <c r="F1302" s="3" t="s">
        <v>53</v>
      </c>
      <c r="G1302" s="6"/>
    </row>
    <row r="1303" spans="1:7" s="3" customFormat="1" ht="10.5" customHeight="1" x14ac:dyDescent="0.15">
      <c r="A1303" s="57">
        <v>1302</v>
      </c>
      <c r="B1303" s="24" t="s">
        <v>1282</v>
      </c>
      <c r="C1303" s="3" t="s">
        <v>18</v>
      </c>
      <c r="D1303" s="3" t="s">
        <v>42</v>
      </c>
      <c r="E1303" s="3" t="s">
        <v>41</v>
      </c>
      <c r="F1303" s="3" t="s">
        <v>53</v>
      </c>
      <c r="G1303" s="6"/>
    </row>
    <row r="1304" spans="1:7" s="3" customFormat="1" ht="10.5" customHeight="1" x14ac:dyDescent="0.15">
      <c r="A1304" s="57">
        <v>1303</v>
      </c>
      <c r="B1304" s="24" t="s">
        <v>1283</v>
      </c>
      <c r="C1304" s="3" t="s">
        <v>18</v>
      </c>
      <c r="D1304" s="3" t="s">
        <v>42</v>
      </c>
      <c r="E1304" s="3" t="s">
        <v>41</v>
      </c>
      <c r="F1304" s="3" t="s">
        <v>53</v>
      </c>
      <c r="G1304" s="6"/>
    </row>
    <row r="1305" spans="1:7" s="13" customFormat="1" ht="10.5" customHeight="1" x14ac:dyDescent="0.15">
      <c r="A1305" s="57">
        <v>1304</v>
      </c>
      <c r="B1305" s="24" t="s">
        <v>1284</v>
      </c>
      <c r="C1305" s="3" t="s">
        <v>18</v>
      </c>
      <c r="D1305" s="3" t="s">
        <v>42</v>
      </c>
      <c r="E1305" s="3" t="s">
        <v>41</v>
      </c>
      <c r="G1305" s="15"/>
    </row>
    <row r="1306" spans="1:7" s="13" customFormat="1" ht="10.5" customHeight="1" x14ac:dyDescent="0.15">
      <c r="A1306" s="57">
        <v>1305</v>
      </c>
      <c r="B1306" s="24" t="s">
        <v>1285</v>
      </c>
      <c r="C1306" s="3" t="s">
        <v>18</v>
      </c>
      <c r="D1306" s="3" t="s">
        <v>42</v>
      </c>
      <c r="E1306" s="3" t="s">
        <v>41</v>
      </c>
      <c r="G1306" s="15"/>
    </row>
    <row r="1307" spans="1:7" s="3" customFormat="1" ht="10.5" customHeight="1" x14ac:dyDescent="0.15">
      <c r="A1307" s="57">
        <v>1306</v>
      </c>
      <c r="B1307" s="24" t="s">
        <v>1286</v>
      </c>
      <c r="C1307" s="3" t="s">
        <v>18</v>
      </c>
      <c r="D1307" s="3" t="s">
        <v>42</v>
      </c>
      <c r="E1307" s="3" t="s">
        <v>41</v>
      </c>
      <c r="F1307" s="3" t="s">
        <v>53</v>
      </c>
      <c r="G1307" s="6"/>
    </row>
    <row r="1308" spans="1:7" s="3" customFormat="1" ht="10.5" customHeight="1" x14ac:dyDescent="0.15">
      <c r="A1308" s="57">
        <v>1307</v>
      </c>
      <c r="B1308" s="24" t="s">
        <v>1287</v>
      </c>
      <c r="C1308" s="3" t="s">
        <v>18</v>
      </c>
      <c r="D1308" s="3" t="s">
        <v>42</v>
      </c>
      <c r="E1308" s="3" t="s">
        <v>41</v>
      </c>
      <c r="F1308" s="3" t="s">
        <v>53</v>
      </c>
      <c r="G1308" s="6"/>
    </row>
    <row r="1309" spans="1:7" s="3" customFormat="1" ht="10.5" customHeight="1" x14ac:dyDescent="0.15">
      <c r="A1309" s="57">
        <v>1308</v>
      </c>
      <c r="B1309" s="24" t="s">
        <v>1288</v>
      </c>
      <c r="C1309" s="3" t="s">
        <v>18</v>
      </c>
      <c r="D1309" s="3" t="s">
        <v>42</v>
      </c>
      <c r="E1309" s="3" t="s">
        <v>41</v>
      </c>
      <c r="F1309" s="3" t="s">
        <v>53</v>
      </c>
      <c r="G1309" s="6"/>
    </row>
    <row r="1310" spans="1:7" s="3" customFormat="1" ht="10.5" customHeight="1" x14ac:dyDescent="0.15">
      <c r="A1310" s="57">
        <v>1309</v>
      </c>
      <c r="B1310" s="24" t="s">
        <v>1289</v>
      </c>
      <c r="C1310" s="3" t="s">
        <v>18</v>
      </c>
      <c r="D1310" s="3" t="s">
        <v>42</v>
      </c>
      <c r="E1310" s="3" t="s">
        <v>41</v>
      </c>
      <c r="F1310" s="3" t="s">
        <v>53</v>
      </c>
      <c r="G1310" s="6"/>
    </row>
    <row r="1311" spans="1:7" s="3" customFormat="1" ht="10.5" customHeight="1" x14ac:dyDescent="0.15">
      <c r="A1311" s="57">
        <v>1310</v>
      </c>
      <c r="B1311" s="24" t="s">
        <v>1290</v>
      </c>
      <c r="C1311" s="3" t="s">
        <v>18</v>
      </c>
      <c r="D1311" s="3" t="s">
        <v>42</v>
      </c>
      <c r="E1311" s="3" t="s">
        <v>41</v>
      </c>
      <c r="F1311" s="3" t="s">
        <v>53</v>
      </c>
      <c r="G1311" s="6"/>
    </row>
    <row r="1312" spans="1:7" s="3" customFormat="1" ht="10.5" customHeight="1" x14ac:dyDescent="0.15">
      <c r="A1312" s="57">
        <v>1311</v>
      </c>
      <c r="B1312" s="24" t="s">
        <v>1291</v>
      </c>
      <c r="C1312" s="3" t="s">
        <v>18</v>
      </c>
      <c r="D1312" s="3" t="s">
        <v>42</v>
      </c>
      <c r="E1312" s="3" t="s">
        <v>41</v>
      </c>
      <c r="F1312" s="3" t="s">
        <v>53</v>
      </c>
      <c r="G1312" s="6"/>
    </row>
    <row r="1313" spans="1:7" s="3" customFormat="1" ht="10.5" customHeight="1" x14ac:dyDescent="0.15">
      <c r="A1313" s="57">
        <v>1312</v>
      </c>
      <c r="B1313" s="24" t="s">
        <v>1292</v>
      </c>
      <c r="C1313" s="3" t="s">
        <v>18</v>
      </c>
      <c r="D1313" s="3" t="s">
        <v>42</v>
      </c>
      <c r="E1313" s="3" t="s">
        <v>41</v>
      </c>
      <c r="F1313" s="3" t="s">
        <v>53</v>
      </c>
      <c r="G1313" s="6"/>
    </row>
    <row r="1314" spans="1:7" s="3" customFormat="1" ht="10.5" customHeight="1" x14ac:dyDescent="0.15">
      <c r="A1314" s="57">
        <v>1313</v>
      </c>
      <c r="B1314" s="24" t="s">
        <v>1293</v>
      </c>
      <c r="C1314" s="3" t="s">
        <v>18</v>
      </c>
      <c r="D1314" s="3" t="s">
        <v>42</v>
      </c>
      <c r="E1314" s="3" t="s">
        <v>41</v>
      </c>
      <c r="F1314" s="3" t="s">
        <v>53</v>
      </c>
      <c r="G1314" s="6"/>
    </row>
    <row r="1315" spans="1:7" s="3" customFormat="1" ht="10.5" customHeight="1" x14ac:dyDescent="0.15">
      <c r="A1315" s="57">
        <v>1314</v>
      </c>
      <c r="B1315" s="24" t="s">
        <v>1294</v>
      </c>
      <c r="C1315" s="3" t="s">
        <v>18</v>
      </c>
      <c r="D1315" s="3" t="s">
        <v>42</v>
      </c>
      <c r="E1315" s="3" t="s">
        <v>41</v>
      </c>
      <c r="F1315" s="3" t="s">
        <v>53</v>
      </c>
      <c r="G1315" s="6"/>
    </row>
    <row r="1316" spans="1:7" s="3" customFormat="1" ht="10.5" customHeight="1" x14ac:dyDescent="0.15">
      <c r="A1316" s="57">
        <v>1315</v>
      </c>
      <c r="B1316" s="24" t="s">
        <v>1295</v>
      </c>
      <c r="C1316" s="3" t="s">
        <v>18</v>
      </c>
      <c r="D1316" s="3" t="s">
        <v>42</v>
      </c>
      <c r="E1316" s="3" t="s">
        <v>41</v>
      </c>
      <c r="F1316" s="3" t="s">
        <v>53</v>
      </c>
      <c r="G1316" s="6"/>
    </row>
    <row r="1317" spans="1:7" s="3" customFormat="1" ht="10.5" customHeight="1" x14ac:dyDescent="0.15">
      <c r="A1317" s="57">
        <v>1316</v>
      </c>
      <c r="B1317" s="24" t="s">
        <v>1296</v>
      </c>
      <c r="C1317" s="3" t="s">
        <v>18</v>
      </c>
      <c r="D1317" s="3" t="s">
        <v>42</v>
      </c>
      <c r="E1317" s="3" t="s">
        <v>41</v>
      </c>
      <c r="F1317" s="3" t="s">
        <v>53</v>
      </c>
      <c r="G1317" s="6"/>
    </row>
    <row r="1318" spans="1:7" s="3" customFormat="1" ht="10.5" customHeight="1" x14ac:dyDescent="0.15">
      <c r="A1318" s="57">
        <v>1317</v>
      </c>
      <c r="B1318" s="24" t="s">
        <v>1297</v>
      </c>
      <c r="C1318" s="3" t="s">
        <v>18</v>
      </c>
      <c r="D1318" s="3" t="s">
        <v>42</v>
      </c>
      <c r="E1318" s="3" t="s">
        <v>41</v>
      </c>
      <c r="F1318" s="3" t="s">
        <v>53</v>
      </c>
      <c r="G1318" s="6"/>
    </row>
    <row r="1319" spans="1:7" s="3" customFormat="1" ht="10.5" customHeight="1" x14ac:dyDescent="0.15">
      <c r="A1319" s="57">
        <v>1318</v>
      </c>
      <c r="B1319" s="24" t="s">
        <v>1298</v>
      </c>
      <c r="C1319" s="3" t="s">
        <v>18</v>
      </c>
      <c r="D1319" s="3" t="s">
        <v>42</v>
      </c>
      <c r="E1319" s="3" t="s">
        <v>41</v>
      </c>
      <c r="F1319" s="3" t="s">
        <v>53</v>
      </c>
      <c r="G1319" s="6"/>
    </row>
    <row r="1320" spans="1:7" s="3" customFormat="1" ht="10.5" customHeight="1" x14ac:dyDescent="0.15">
      <c r="A1320" s="57">
        <v>1319</v>
      </c>
      <c r="B1320" s="24" t="s">
        <v>1299</v>
      </c>
      <c r="C1320" s="3" t="s">
        <v>18</v>
      </c>
      <c r="D1320" s="3" t="s">
        <v>42</v>
      </c>
      <c r="E1320" s="3" t="s">
        <v>41</v>
      </c>
      <c r="F1320" s="3" t="s">
        <v>53</v>
      </c>
      <c r="G1320" s="6"/>
    </row>
    <row r="1321" spans="1:7" s="3" customFormat="1" ht="10.5" customHeight="1" x14ac:dyDescent="0.15">
      <c r="A1321" s="57">
        <v>1320</v>
      </c>
      <c r="B1321" s="24" t="s">
        <v>1300</v>
      </c>
      <c r="C1321" s="3" t="s">
        <v>18</v>
      </c>
      <c r="D1321" s="3" t="s">
        <v>42</v>
      </c>
      <c r="E1321" s="3" t="s">
        <v>41</v>
      </c>
      <c r="F1321" s="3" t="s">
        <v>53</v>
      </c>
      <c r="G1321" s="6"/>
    </row>
    <row r="1322" spans="1:7" s="3" customFormat="1" ht="10.5" customHeight="1" x14ac:dyDescent="0.15">
      <c r="A1322" s="57">
        <v>1321</v>
      </c>
      <c r="B1322" s="24" t="s">
        <v>1301</v>
      </c>
      <c r="C1322" s="3" t="s">
        <v>18</v>
      </c>
      <c r="D1322" s="3" t="s">
        <v>42</v>
      </c>
      <c r="E1322" s="3" t="s">
        <v>41</v>
      </c>
      <c r="F1322" s="3" t="s">
        <v>53</v>
      </c>
      <c r="G1322" s="6"/>
    </row>
    <row r="1323" spans="1:7" s="3" customFormat="1" ht="10.5" customHeight="1" x14ac:dyDescent="0.15">
      <c r="A1323" s="57">
        <v>1322</v>
      </c>
      <c r="B1323" s="24" t="s">
        <v>1302</v>
      </c>
      <c r="C1323" s="3" t="s">
        <v>18</v>
      </c>
      <c r="D1323" s="3" t="s">
        <v>42</v>
      </c>
      <c r="E1323" s="3" t="s">
        <v>41</v>
      </c>
      <c r="F1323" s="3" t="s">
        <v>53</v>
      </c>
      <c r="G1323" s="6"/>
    </row>
    <row r="1324" spans="1:7" s="3" customFormat="1" ht="10.5" customHeight="1" x14ac:dyDescent="0.15">
      <c r="A1324" s="57">
        <v>1323</v>
      </c>
      <c r="B1324" s="24" t="s">
        <v>1303</v>
      </c>
      <c r="C1324" s="3" t="s">
        <v>18</v>
      </c>
      <c r="D1324" s="3" t="s">
        <v>42</v>
      </c>
      <c r="E1324" s="3" t="s">
        <v>41</v>
      </c>
      <c r="F1324" s="3" t="s">
        <v>53</v>
      </c>
      <c r="G1324" s="6"/>
    </row>
    <row r="1325" spans="1:7" s="3" customFormat="1" ht="10.5" customHeight="1" x14ac:dyDescent="0.15">
      <c r="A1325" s="57">
        <v>1324</v>
      </c>
      <c r="B1325" s="24" t="s">
        <v>1304</v>
      </c>
      <c r="C1325" s="3" t="s">
        <v>18</v>
      </c>
      <c r="D1325" s="3" t="s">
        <v>42</v>
      </c>
      <c r="E1325" s="3" t="s">
        <v>41</v>
      </c>
      <c r="F1325" s="3" t="s">
        <v>53</v>
      </c>
      <c r="G1325" s="6"/>
    </row>
    <row r="1326" spans="1:7" s="3" customFormat="1" ht="10.5" customHeight="1" x14ac:dyDescent="0.15">
      <c r="A1326" s="57">
        <v>1325</v>
      </c>
      <c r="B1326" s="24" t="s">
        <v>1305</v>
      </c>
      <c r="C1326" s="3" t="s">
        <v>18</v>
      </c>
      <c r="D1326" s="3" t="s">
        <v>42</v>
      </c>
      <c r="E1326" s="3" t="s">
        <v>41</v>
      </c>
      <c r="F1326" s="3" t="s">
        <v>53</v>
      </c>
      <c r="G1326" s="6"/>
    </row>
    <row r="1327" spans="1:7" s="3" customFormat="1" ht="10.5" customHeight="1" x14ac:dyDescent="0.15">
      <c r="A1327" s="57">
        <v>1326</v>
      </c>
      <c r="B1327" s="24" t="s">
        <v>1306</v>
      </c>
      <c r="C1327" s="3" t="s">
        <v>18</v>
      </c>
      <c r="D1327" s="3" t="s">
        <v>42</v>
      </c>
      <c r="E1327" s="3" t="s">
        <v>41</v>
      </c>
      <c r="F1327" s="3" t="s">
        <v>53</v>
      </c>
      <c r="G1327" s="6"/>
    </row>
    <row r="1328" spans="1:7" s="3" customFormat="1" ht="10.5" customHeight="1" x14ac:dyDescent="0.15">
      <c r="A1328" s="57">
        <v>1327</v>
      </c>
      <c r="B1328" s="24" t="s">
        <v>1307</v>
      </c>
      <c r="C1328" s="3" t="s">
        <v>18</v>
      </c>
      <c r="D1328" s="3" t="s">
        <v>42</v>
      </c>
      <c r="E1328" s="3" t="s">
        <v>41</v>
      </c>
      <c r="F1328" s="3" t="s">
        <v>53</v>
      </c>
      <c r="G1328" s="6"/>
    </row>
    <row r="1329" spans="1:7" s="3" customFormat="1" ht="10.5" customHeight="1" x14ac:dyDescent="0.15">
      <c r="A1329" s="57">
        <v>1328</v>
      </c>
      <c r="B1329" s="24" t="s">
        <v>1308</v>
      </c>
      <c r="C1329" s="3" t="s">
        <v>18</v>
      </c>
      <c r="D1329" s="3" t="s">
        <v>42</v>
      </c>
      <c r="E1329" s="3" t="s">
        <v>41</v>
      </c>
      <c r="F1329" s="3" t="s">
        <v>53</v>
      </c>
      <c r="G1329" s="6"/>
    </row>
    <row r="1330" spans="1:7" s="3" customFormat="1" ht="10.5" customHeight="1" x14ac:dyDescent="0.15">
      <c r="A1330" s="57">
        <v>1329</v>
      </c>
      <c r="B1330" s="24" t="s">
        <v>1309</v>
      </c>
      <c r="C1330" s="3" t="s">
        <v>18</v>
      </c>
      <c r="D1330" s="3" t="s">
        <v>42</v>
      </c>
      <c r="E1330" s="3" t="s">
        <v>41</v>
      </c>
      <c r="F1330" s="3" t="s">
        <v>53</v>
      </c>
      <c r="G1330" s="6"/>
    </row>
    <row r="1331" spans="1:7" s="3" customFormat="1" ht="10.5" customHeight="1" x14ac:dyDescent="0.15">
      <c r="A1331" s="57">
        <v>1330</v>
      </c>
      <c r="B1331" s="24" t="s">
        <v>1310</v>
      </c>
      <c r="C1331" s="3" t="s">
        <v>18</v>
      </c>
      <c r="D1331" s="3" t="s">
        <v>42</v>
      </c>
      <c r="E1331" s="3" t="s">
        <v>41</v>
      </c>
      <c r="F1331" s="3" t="s">
        <v>53</v>
      </c>
      <c r="G1331" s="6"/>
    </row>
    <row r="1332" spans="1:7" s="3" customFormat="1" ht="10.5" customHeight="1" x14ac:dyDescent="0.15">
      <c r="A1332" s="57">
        <v>1331</v>
      </c>
      <c r="B1332" s="24" t="s">
        <v>1311</v>
      </c>
      <c r="C1332" s="3" t="s">
        <v>18</v>
      </c>
      <c r="D1332" s="3" t="s">
        <v>42</v>
      </c>
      <c r="E1332" s="3" t="s">
        <v>41</v>
      </c>
      <c r="F1332" s="3" t="s">
        <v>53</v>
      </c>
      <c r="G1332" s="6"/>
    </row>
    <row r="1333" spans="1:7" s="3" customFormat="1" ht="10.5" customHeight="1" x14ac:dyDescent="0.15">
      <c r="A1333" s="57">
        <v>1332</v>
      </c>
      <c r="B1333" s="24" t="s">
        <v>1312</v>
      </c>
      <c r="C1333" s="3" t="s">
        <v>18</v>
      </c>
      <c r="D1333" s="3" t="s">
        <v>42</v>
      </c>
      <c r="E1333" s="3" t="s">
        <v>41</v>
      </c>
      <c r="F1333" s="3" t="s">
        <v>53</v>
      </c>
      <c r="G1333" s="6"/>
    </row>
    <row r="1334" spans="1:7" s="3" customFormat="1" ht="10.5" customHeight="1" x14ac:dyDescent="0.15">
      <c r="A1334" s="57">
        <v>1333</v>
      </c>
      <c r="B1334" s="24" t="s">
        <v>1313</v>
      </c>
      <c r="C1334" s="3" t="s">
        <v>18</v>
      </c>
      <c r="D1334" s="3" t="s">
        <v>42</v>
      </c>
      <c r="E1334" s="3" t="s">
        <v>41</v>
      </c>
      <c r="F1334" s="3" t="s">
        <v>53</v>
      </c>
      <c r="G1334" s="6"/>
    </row>
    <row r="1335" spans="1:7" s="3" customFormat="1" ht="10.5" customHeight="1" x14ac:dyDescent="0.15">
      <c r="A1335" s="57">
        <v>1334</v>
      </c>
      <c r="B1335" s="24" t="s">
        <v>1314</v>
      </c>
      <c r="C1335" s="3" t="s">
        <v>18</v>
      </c>
      <c r="D1335" s="3" t="s">
        <v>42</v>
      </c>
      <c r="E1335" s="3" t="s">
        <v>41</v>
      </c>
      <c r="F1335" s="3" t="s">
        <v>53</v>
      </c>
      <c r="G1335" s="6"/>
    </row>
    <row r="1336" spans="1:7" s="3" customFormat="1" ht="10.5" customHeight="1" x14ac:dyDescent="0.15">
      <c r="A1336" s="57">
        <v>1335</v>
      </c>
      <c r="B1336" s="24" t="s">
        <v>1315</v>
      </c>
      <c r="C1336" s="3" t="s">
        <v>18</v>
      </c>
      <c r="D1336" s="3" t="s">
        <v>42</v>
      </c>
      <c r="E1336" s="3" t="s">
        <v>41</v>
      </c>
      <c r="F1336" s="3" t="s">
        <v>53</v>
      </c>
      <c r="G1336" s="6"/>
    </row>
    <row r="1337" spans="1:7" s="3" customFormat="1" ht="10.5" customHeight="1" x14ac:dyDescent="0.15">
      <c r="A1337" s="57">
        <v>1336</v>
      </c>
      <c r="B1337" s="24" t="s">
        <v>1316</v>
      </c>
      <c r="C1337" s="3" t="s">
        <v>18</v>
      </c>
      <c r="D1337" s="3" t="s">
        <v>42</v>
      </c>
      <c r="E1337" s="3" t="s">
        <v>41</v>
      </c>
      <c r="F1337" s="3" t="s">
        <v>53</v>
      </c>
      <c r="G1337" s="6"/>
    </row>
    <row r="1338" spans="1:7" s="3" customFormat="1" ht="10.5" customHeight="1" x14ac:dyDescent="0.15">
      <c r="A1338" s="57">
        <v>1337</v>
      </c>
      <c r="B1338" s="24" t="s">
        <v>1317</v>
      </c>
      <c r="C1338" s="3" t="s">
        <v>18</v>
      </c>
      <c r="D1338" s="3" t="s">
        <v>42</v>
      </c>
      <c r="E1338" s="3" t="s">
        <v>41</v>
      </c>
      <c r="F1338" s="3" t="s">
        <v>53</v>
      </c>
      <c r="G1338" s="6"/>
    </row>
    <row r="1339" spans="1:7" s="3" customFormat="1" ht="10.5" customHeight="1" x14ac:dyDescent="0.15">
      <c r="A1339" s="57">
        <v>1338</v>
      </c>
      <c r="B1339" s="24" t="s">
        <v>1318</v>
      </c>
      <c r="C1339" s="3" t="s">
        <v>18</v>
      </c>
      <c r="D1339" s="3" t="s">
        <v>42</v>
      </c>
      <c r="E1339" s="3" t="s">
        <v>41</v>
      </c>
      <c r="F1339" s="3" t="s">
        <v>53</v>
      </c>
      <c r="G1339" s="6"/>
    </row>
    <row r="1340" spans="1:7" s="3" customFormat="1" ht="10.5" customHeight="1" x14ac:dyDescent="0.15">
      <c r="A1340" s="57">
        <v>1339</v>
      </c>
      <c r="B1340" s="24" t="s">
        <v>1319</v>
      </c>
      <c r="C1340" s="3" t="s">
        <v>18</v>
      </c>
      <c r="D1340" s="3" t="s">
        <v>42</v>
      </c>
      <c r="E1340" s="3" t="s">
        <v>41</v>
      </c>
      <c r="F1340" s="3" t="s">
        <v>53</v>
      </c>
      <c r="G1340" s="6"/>
    </row>
    <row r="1341" spans="1:7" s="3" customFormat="1" ht="10.5" customHeight="1" x14ac:dyDescent="0.15">
      <c r="A1341" s="57">
        <v>1340</v>
      </c>
      <c r="B1341" s="24" t="s">
        <v>1320</v>
      </c>
      <c r="C1341" s="3" t="s">
        <v>18</v>
      </c>
      <c r="D1341" s="3" t="s">
        <v>42</v>
      </c>
      <c r="E1341" s="3" t="s">
        <v>41</v>
      </c>
      <c r="F1341" s="3" t="s">
        <v>53</v>
      </c>
      <c r="G1341" s="6"/>
    </row>
    <row r="1342" spans="1:7" s="3" customFormat="1" ht="10.5" customHeight="1" x14ac:dyDescent="0.15">
      <c r="A1342" s="57">
        <v>1341</v>
      </c>
      <c r="B1342" s="24" t="s">
        <v>1321</v>
      </c>
      <c r="C1342" s="3" t="s">
        <v>18</v>
      </c>
      <c r="D1342" s="3" t="s">
        <v>42</v>
      </c>
      <c r="E1342" s="3" t="s">
        <v>41</v>
      </c>
      <c r="F1342" s="3" t="s">
        <v>53</v>
      </c>
      <c r="G1342" s="6"/>
    </row>
    <row r="1343" spans="1:7" s="3" customFormat="1" ht="10.5" customHeight="1" x14ac:dyDescent="0.15">
      <c r="A1343" s="57">
        <v>1342</v>
      </c>
      <c r="B1343" s="24" t="s">
        <v>1322</v>
      </c>
      <c r="C1343" s="3" t="s">
        <v>18</v>
      </c>
      <c r="D1343" s="3" t="s">
        <v>42</v>
      </c>
      <c r="E1343" s="3" t="s">
        <v>41</v>
      </c>
      <c r="F1343" s="3" t="s">
        <v>53</v>
      </c>
      <c r="G1343" s="6"/>
    </row>
    <row r="1344" spans="1:7" s="3" customFormat="1" ht="10.5" customHeight="1" x14ac:dyDescent="0.15">
      <c r="A1344" s="57">
        <v>1343</v>
      </c>
      <c r="B1344" s="24" t="s">
        <v>1323</v>
      </c>
      <c r="C1344" s="3" t="s">
        <v>18</v>
      </c>
      <c r="D1344" s="3" t="s">
        <v>42</v>
      </c>
      <c r="E1344" s="3" t="s">
        <v>41</v>
      </c>
      <c r="F1344" s="3" t="s">
        <v>53</v>
      </c>
      <c r="G1344" s="6"/>
    </row>
    <row r="1345" spans="1:7" s="3" customFormat="1" ht="10.5" customHeight="1" x14ac:dyDescent="0.15">
      <c r="A1345" s="57">
        <v>1344</v>
      </c>
      <c r="B1345" s="24" t="s">
        <v>1324</v>
      </c>
      <c r="C1345" s="3" t="s">
        <v>18</v>
      </c>
      <c r="D1345" s="3" t="s">
        <v>42</v>
      </c>
      <c r="E1345" s="3" t="s">
        <v>41</v>
      </c>
      <c r="F1345" s="3" t="s">
        <v>53</v>
      </c>
      <c r="G1345" s="6"/>
    </row>
    <row r="1346" spans="1:7" s="3" customFormat="1" ht="10.5" customHeight="1" x14ac:dyDescent="0.15">
      <c r="A1346" s="57">
        <v>1345</v>
      </c>
      <c r="B1346" s="24" t="s">
        <v>1325</v>
      </c>
      <c r="C1346" s="3" t="s">
        <v>18</v>
      </c>
      <c r="D1346" s="3" t="s">
        <v>42</v>
      </c>
      <c r="E1346" s="3" t="s">
        <v>41</v>
      </c>
      <c r="F1346" s="3" t="s">
        <v>53</v>
      </c>
      <c r="G1346" s="6"/>
    </row>
    <row r="1347" spans="1:7" s="3" customFormat="1" ht="10.5" customHeight="1" x14ac:dyDescent="0.15">
      <c r="A1347" s="57">
        <v>1346</v>
      </c>
      <c r="B1347" s="24" t="s">
        <v>1326</v>
      </c>
      <c r="C1347" s="3" t="s">
        <v>18</v>
      </c>
      <c r="D1347" s="3" t="s">
        <v>42</v>
      </c>
      <c r="E1347" s="3" t="s">
        <v>41</v>
      </c>
      <c r="F1347" s="3" t="s">
        <v>53</v>
      </c>
      <c r="G1347" s="6"/>
    </row>
    <row r="1348" spans="1:7" s="3" customFormat="1" ht="10.5" customHeight="1" x14ac:dyDescent="0.15">
      <c r="A1348" s="57">
        <v>1347</v>
      </c>
      <c r="B1348" s="24" t="s">
        <v>1327</v>
      </c>
      <c r="C1348" s="3" t="s">
        <v>18</v>
      </c>
      <c r="D1348" s="3" t="s">
        <v>42</v>
      </c>
      <c r="E1348" s="3" t="s">
        <v>41</v>
      </c>
      <c r="F1348" s="3" t="s">
        <v>53</v>
      </c>
      <c r="G1348" s="6"/>
    </row>
    <row r="1349" spans="1:7" s="3" customFormat="1" ht="10.5" customHeight="1" x14ac:dyDescent="0.15">
      <c r="A1349" s="57">
        <v>1348</v>
      </c>
      <c r="B1349" s="24" t="s">
        <v>1328</v>
      </c>
      <c r="C1349" s="3" t="s">
        <v>18</v>
      </c>
      <c r="D1349" s="3" t="s">
        <v>42</v>
      </c>
      <c r="E1349" s="3" t="s">
        <v>41</v>
      </c>
      <c r="F1349" s="3" t="s">
        <v>53</v>
      </c>
      <c r="G1349" s="6"/>
    </row>
    <row r="1350" spans="1:7" s="3" customFormat="1" ht="10.5" customHeight="1" x14ac:dyDescent="0.15">
      <c r="A1350" s="57">
        <v>1349</v>
      </c>
      <c r="B1350" s="24" t="s">
        <v>1329</v>
      </c>
      <c r="C1350" s="3" t="s">
        <v>18</v>
      </c>
      <c r="D1350" s="3" t="s">
        <v>42</v>
      </c>
      <c r="E1350" s="3" t="s">
        <v>41</v>
      </c>
      <c r="F1350" s="3" t="s">
        <v>53</v>
      </c>
      <c r="G1350" s="6"/>
    </row>
    <row r="1351" spans="1:7" s="3" customFormat="1" ht="10.5" customHeight="1" x14ac:dyDescent="0.15">
      <c r="A1351" s="57">
        <v>1350</v>
      </c>
      <c r="B1351" s="24" t="s">
        <v>1330</v>
      </c>
      <c r="C1351" s="3" t="s">
        <v>18</v>
      </c>
      <c r="D1351" s="3" t="s">
        <v>42</v>
      </c>
      <c r="E1351" s="3" t="s">
        <v>41</v>
      </c>
      <c r="F1351" s="3" t="s">
        <v>53</v>
      </c>
      <c r="G1351" s="6"/>
    </row>
    <row r="1352" spans="1:7" s="3" customFormat="1" ht="10.5" customHeight="1" x14ac:dyDescent="0.15">
      <c r="A1352" s="57">
        <v>1351</v>
      </c>
      <c r="B1352" s="24" t="s">
        <v>1331</v>
      </c>
      <c r="C1352" s="3" t="s">
        <v>18</v>
      </c>
      <c r="D1352" s="3" t="s">
        <v>42</v>
      </c>
      <c r="E1352" s="3" t="s">
        <v>41</v>
      </c>
      <c r="F1352" s="3" t="s">
        <v>53</v>
      </c>
      <c r="G1352" s="6"/>
    </row>
    <row r="1353" spans="1:7" s="3" customFormat="1" ht="10.5" customHeight="1" x14ac:dyDescent="0.15">
      <c r="A1353" s="57">
        <v>1352</v>
      </c>
      <c r="B1353" s="24" t="s">
        <v>1332</v>
      </c>
      <c r="C1353" s="3" t="s">
        <v>18</v>
      </c>
      <c r="D1353" s="3" t="s">
        <v>42</v>
      </c>
      <c r="E1353" s="3" t="s">
        <v>41</v>
      </c>
      <c r="F1353" s="3" t="s">
        <v>53</v>
      </c>
      <c r="G1353" s="6"/>
    </row>
    <row r="1354" spans="1:7" s="3" customFormat="1" ht="10.5" customHeight="1" x14ac:dyDescent="0.15">
      <c r="A1354" s="57">
        <v>1353</v>
      </c>
      <c r="B1354" s="24" t="s">
        <v>1333</v>
      </c>
      <c r="C1354" s="3" t="s">
        <v>18</v>
      </c>
      <c r="D1354" s="3" t="s">
        <v>42</v>
      </c>
      <c r="E1354" s="3" t="s">
        <v>41</v>
      </c>
      <c r="F1354" s="3" t="s">
        <v>53</v>
      </c>
      <c r="G1354" s="6"/>
    </row>
    <row r="1355" spans="1:7" s="3" customFormat="1" ht="10.5" customHeight="1" x14ac:dyDescent="0.15">
      <c r="A1355" s="57">
        <v>1354</v>
      </c>
      <c r="B1355" s="24" t="s">
        <v>1334</v>
      </c>
      <c r="C1355" s="3" t="s">
        <v>18</v>
      </c>
      <c r="D1355" s="3" t="s">
        <v>42</v>
      </c>
      <c r="E1355" s="3" t="s">
        <v>41</v>
      </c>
      <c r="F1355" s="3" t="s">
        <v>53</v>
      </c>
      <c r="G1355" s="6"/>
    </row>
    <row r="1356" spans="1:7" s="3" customFormat="1" ht="10.5" customHeight="1" x14ac:dyDescent="0.15">
      <c r="A1356" s="57">
        <v>1355</v>
      </c>
      <c r="B1356" s="24" t="s">
        <v>1335</v>
      </c>
      <c r="C1356" s="3" t="s">
        <v>18</v>
      </c>
      <c r="D1356" s="3" t="s">
        <v>42</v>
      </c>
      <c r="E1356" s="3" t="s">
        <v>41</v>
      </c>
      <c r="F1356" s="3" t="s">
        <v>53</v>
      </c>
      <c r="G1356" s="6"/>
    </row>
    <row r="1357" spans="1:7" s="3" customFormat="1" ht="10.5" customHeight="1" x14ac:dyDescent="0.15">
      <c r="A1357" s="57">
        <v>1356</v>
      </c>
      <c r="B1357" s="24" t="s">
        <v>1336</v>
      </c>
      <c r="C1357" s="3" t="s">
        <v>18</v>
      </c>
      <c r="D1357" s="3" t="s">
        <v>42</v>
      </c>
      <c r="E1357" s="3" t="s">
        <v>41</v>
      </c>
      <c r="F1357" s="3" t="s">
        <v>53</v>
      </c>
      <c r="G1357" s="6"/>
    </row>
    <row r="1358" spans="1:7" s="3" customFormat="1" ht="10.5" customHeight="1" x14ac:dyDescent="0.15">
      <c r="A1358" s="57">
        <v>1357</v>
      </c>
      <c r="B1358" s="24" t="s">
        <v>1337</v>
      </c>
      <c r="C1358" s="3" t="s">
        <v>18</v>
      </c>
      <c r="D1358" s="3" t="s">
        <v>42</v>
      </c>
      <c r="E1358" s="3" t="s">
        <v>41</v>
      </c>
      <c r="F1358" s="3" t="s">
        <v>53</v>
      </c>
      <c r="G1358" s="6"/>
    </row>
    <row r="1359" spans="1:7" ht="10.5" customHeight="1" x14ac:dyDescent="0.15">
      <c r="A1359" s="57">
        <v>1358</v>
      </c>
      <c r="B1359" s="24" t="s">
        <v>1338</v>
      </c>
      <c r="C1359" s="3" t="s">
        <v>18</v>
      </c>
      <c r="D1359" s="3" t="s">
        <v>42</v>
      </c>
      <c r="E1359" s="3" t="s">
        <v>41</v>
      </c>
      <c r="F1359" s="3" t="s">
        <v>53</v>
      </c>
    </row>
    <row r="1360" spans="1:7" s="3" customFormat="1" ht="10.5" customHeight="1" x14ac:dyDescent="0.15">
      <c r="A1360" s="57">
        <v>1359</v>
      </c>
      <c r="B1360" s="24" t="s">
        <v>1339</v>
      </c>
      <c r="C1360" s="3" t="s">
        <v>18</v>
      </c>
      <c r="D1360" s="3" t="s">
        <v>42</v>
      </c>
      <c r="E1360" s="3" t="s">
        <v>41</v>
      </c>
      <c r="F1360" s="3" t="s">
        <v>53</v>
      </c>
      <c r="G1360" s="6"/>
    </row>
    <row r="1361" spans="1:7" s="3" customFormat="1" ht="10.5" customHeight="1" x14ac:dyDescent="0.15">
      <c r="A1361" s="57">
        <v>1360</v>
      </c>
      <c r="B1361" s="24" t="s">
        <v>1340</v>
      </c>
      <c r="C1361" s="3" t="s">
        <v>18</v>
      </c>
      <c r="D1361" s="3" t="s">
        <v>42</v>
      </c>
      <c r="E1361" s="3" t="s">
        <v>41</v>
      </c>
      <c r="F1361" s="3" t="s">
        <v>53</v>
      </c>
      <c r="G1361" s="6"/>
    </row>
    <row r="1362" spans="1:7" s="3" customFormat="1" ht="10.5" customHeight="1" x14ac:dyDescent="0.15">
      <c r="A1362" s="57">
        <v>1361</v>
      </c>
      <c r="B1362" s="24" t="s">
        <v>1341</v>
      </c>
      <c r="C1362" s="3" t="s">
        <v>18</v>
      </c>
      <c r="D1362" s="3" t="s">
        <v>42</v>
      </c>
      <c r="E1362" s="3" t="s">
        <v>41</v>
      </c>
      <c r="F1362" s="3" t="s">
        <v>53</v>
      </c>
      <c r="G1362" s="6"/>
    </row>
    <row r="1363" spans="1:7" s="3" customFormat="1" ht="10.5" customHeight="1" x14ac:dyDescent="0.15">
      <c r="A1363" s="57">
        <v>1362</v>
      </c>
      <c r="B1363" s="24" t="s">
        <v>1342</v>
      </c>
      <c r="C1363" s="3" t="s">
        <v>18</v>
      </c>
      <c r="D1363" s="3" t="s">
        <v>42</v>
      </c>
      <c r="E1363" s="3" t="s">
        <v>41</v>
      </c>
      <c r="F1363" s="3" t="s">
        <v>53</v>
      </c>
      <c r="G1363" s="6"/>
    </row>
    <row r="1364" spans="1:7" s="3" customFormat="1" ht="10.5" customHeight="1" x14ac:dyDescent="0.15">
      <c r="A1364" s="57">
        <v>1363</v>
      </c>
      <c r="B1364" s="24" t="s">
        <v>1343</v>
      </c>
      <c r="C1364" s="3" t="s">
        <v>18</v>
      </c>
      <c r="D1364" s="3" t="s">
        <v>42</v>
      </c>
      <c r="E1364" s="3" t="s">
        <v>41</v>
      </c>
      <c r="F1364" s="3" t="s">
        <v>53</v>
      </c>
      <c r="G1364" s="6"/>
    </row>
    <row r="1365" spans="1:7" s="3" customFormat="1" ht="10.5" customHeight="1" x14ac:dyDescent="0.15">
      <c r="A1365" s="57">
        <v>1364</v>
      </c>
      <c r="B1365" s="24" t="s">
        <v>1344</v>
      </c>
      <c r="C1365" s="3" t="s">
        <v>18</v>
      </c>
      <c r="D1365" s="3" t="s">
        <v>42</v>
      </c>
      <c r="E1365" s="3" t="s">
        <v>41</v>
      </c>
      <c r="F1365" s="3" t="s">
        <v>53</v>
      </c>
      <c r="G1365" s="6"/>
    </row>
    <row r="1366" spans="1:7" s="3" customFormat="1" ht="10.5" customHeight="1" x14ac:dyDescent="0.15">
      <c r="A1366" s="57">
        <v>1365</v>
      </c>
      <c r="B1366" s="24" t="s">
        <v>1345</v>
      </c>
      <c r="C1366" s="3" t="s">
        <v>18</v>
      </c>
      <c r="D1366" s="3" t="s">
        <v>42</v>
      </c>
      <c r="E1366" s="3" t="s">
        <v>41</v>
      </c>
      <c r="F1366" s="3" t="s">
        <v>53</v>
      </c>
      <c r="G1366" s="6"/>
    </row>
    <row r="1367" spans="1:7" s="3" customFormat="1" ht="10.5" customHeight="1" x14ac:dyDescent="0.15">
      <c r="A1367" s="57">
        <v>1366</v>
      </c>
      <c r="B1367" s="24" t="s">
        <v>1346</v>
      </c>
      <c r="C1367" s="3" t="s">
        <v>18</v>
      </c>
      <c r="D1367" s="3" t="s">
        <v>42</v>
      </c>
      <c r="E1367" s="3" t="s">
        <v>41</v>
      </c>
      <c r="F1367" s="3" t="s">
        <v>53</v>
      </c>
      <c r="G1367" s="6"/>
    </row>
    <row r="1368" spans="1:7" s="3" customFormat="1" ht="10.5" customHeight="1" x14ac:dyDescent="0.15">
      <c r="A1368" s="57">
        <v>1367</v>
      </c>
      <c r="B1368" s="24" t="s">
        <v>1347</v>
      </c>
      <c r="C1368" s="3" t="s">
        <v>18</v>
      </c>
      <c r="D1368" s="3" t="s">
        <v>42</v>
      </c>
      <c r="E1368" s="3" t="s">
        <v>41</v>
      </c>
      <c r="F1368" s="3" t="s">
        <v>53</v>
      </c>
      <c r="G1368" s="6"/>
    </row>
    <row r="1369" spans="1:7" s="3" customFormat="1" ht="10.5" customHeight="1" x14ac:dyDescent="0.15">
      <c r="A1369" s="57">
        <v>1368</v>
      </c>
      <c r="B1369" s="24" t="s">
        <v>1348</v>
      </c>
      <c r="C1369" s="3" t="s">
        <v>18</v>
      </c>
      <c r="D1369" s="3" t="s">
        <v>42</v>
      </c>
      <c r="E1369" s="3" t="s">
        <v>41</v>
      </c>
      <c r="F1369" s="3" t="s">
        <v>53</v>
      </c>
      <c r="G1369" s="6"/>
    </row>
    <row r="1370" spans="1:7" s="3" customFormat="1" ht="10.5" customHeight="1" x14ac:dyDescent="0.15">
      <c r="A1370" s="57">
        <v>1369</v>
      </c>
      <c r="B1370" s="24" t="s">
        <v>1349</v>
      </c>
      <c r="C1370" s="3" t="s">
        <v>18</v>
      </c>
      <c r="D1370" s="3" t="s">
        <v>42</v>
      </c>
      <c r="E1370" s="3" t="s">
        <v>41</v>
      </c>
      <c r="F1370" s="3" t="s">
        <v>53</v>
      </c>
      <c r="G1370" s="6"/>
    </row>
    <row r="1371" spans="1:7" s="3" customFormat="1" ht="10.5" customHeight="1" x14ac:dyDescent="0.15">
      <c r="A1371" s="57">
        <v>1370</v>
      </c>
      <c r="B1371" s="24" t="s">
        <v>1350</v>
      </c>
      <c r="C1371" s="3" t="s">
        <v>18</v>
      </c>
      <c r="D1371" s="3" t="s">
        <v>42</v>
      </c>
      <c r="E1371" s="3" t="s">
        <v>41</v>
      </c>
      <c r="F1371" s="3" t="s">
        <v>53</v>
      </c>
      <c r="G1371" s="6"/>
    </row>
    <row r="1372" spans="1:7" s="3" customFormat="1" ht="10.5" customHeight="1" x14ac:dyDescent="0.15">
      <c r="A1372" s="57">
        <v>1371</v>
      </c>
      <c r="B1372" s="24" t="s">
        <v>1351</v>
      </c>
      <c r="C1372" s="3" t="s">
        <v>18</v>
      </c>
      <c r="D1372" s="3" t="s">
        <v>42</v>
      </c>
      <c r="E1372" s="3" t="s">
        <v>41</v>
      </c>
      <c r="F1372" s="3" t="s">
        <v>53</v>
      </c>
      <c r="G1372" s="6"/>
    </row>
    <row r="1373" spans="1:7" s="3" customFormat="1" ht="10.5" customHeight="1" x14ac:dyDescent="0.15">
      <c r="A1373" s="57">
        <v>1372</v>
      </c>
      <c r="B1373" s="24" t="s">
        <v>1352</v>
      </c>
      <c r="C1373" s="3" t="s">
        <v>18</v>
      </c>
      <c r="D1373" s="3" t="s">
        <v>42</v>
      </c>
      <c r="E1373" s="3" t="s">
        <v>41</v>
      </c>
      <c r="F1373" s="3" t="s">
        <v>53</v>
      </c>
      <c r="G1373" s="6"/>
    </row>
    <row r="1374" spans="1:7" s="3" customFormat="1" ht="10.5" customHeight="1" x14ac:dyDescent="0.15">
      <c r="A1374" s="57">
        <v>1373</v>
      </c>
      <c r="B1374" s="24" t="s">
        <v>1353</v>
      </c>
      <c r="C1374" s="3" t="s">
        <v>18</v>
      </c>
      <c r="D1374" s="3" t="s">
        <v>42</v>
      </c>
      <c r="E1374" s="3" t="s">
        <v>41</v>
      </c>
      <c r="F1374" s="3" t="s">
        <v>53</v>
      </c>
      <c r="G1374" s="6"/>
    </row>
    <row r="1375" spans="1:7" s="3" customFormat="1" ht="10.5" customHeight="1" x14ac:dyDescent="0.15">
      <c r="A1375" s="57">
        <v>1374</v>
      </c>
      <c r="B1375" s="24" t="s">
        <v>1354</v>
      </c>
      <c r="C1375" s="3" t="s">
        <v>18</v>
      </c>
      <c r="D1375" s="3" t="s">
        <v>42</v>
      </c>
      <c r="E1375" s="3" t="s">
        <v>41</v>
      </c>
      <c r="F1375" s="3" t="s">
        <v>53</v>
      </c>
      <c r="G1375" s="6"/>
    </row>
    <row r="1376" spans="1:7" s="13" customFormat="1" ht="10.5" customHeight="1" x14ac:dyDescent="0.15">
      <c r="A1376" s="57">
        <v>1375</v>
      </c>
      <c r="B1376" s="24" t="s">
        <v>1355</v>
      </c>
      <c r="C1376" s="3" t="s">
        <v>18</v>
      </c>
      <c r="D1376" s="3" t="s">
        <v>42</v>
      </c>
      <c r="E1376" s="3" t="s">
        <v>41</v>
      </c>
      <c r="F1376" s="3"/>
      <c r="G1376" s="15"/>
    </row>
    <row r="1377" spans="1:9" s="13" customFormat="1" ht="10.5" customHeight="1" x14ac:dyDescent="0.15">
      <c r="A1377" s="57">
        <v>1376</v>
      </c>
      <c r="B1377" s="24" t="s">
        <v>1356</v>
      </c>
      <c r="C1377" s="3" t="s">
        <v>18</v>
      </c>
      <c r="D1377" s="3" t="s">
        <v>42</v>
      </c>
      <c r="E1377" s="3" t="s">
        <v>41</v>
      </c>
      <c r="F1377" s="3"/>
      <c r="G1377" s="15"/>
    </row>
    <row r="1378" spans="1:9" s="13" customFormat="1" ht="10.5" customHeight="1" x14ac:dyDescent="0.15">
      <c r="A1378" s="57">
        <v>1377</v>
      </c>
      <c r="B1378" s="24" t="s">
        <v>1357</v>
      </c>
      <c r="C1378" s="3" t="s">
        <v>18</v>
      </c>
      <c r="D1378" s="3" t="s">
        <v>42</v>
      </c>
      <c r="E1378" s="3" t="s">
        <v>41</v>
      </c>
      <c r="F1378" s="3"/>
      <c r="G1378" s="15"/>
    </row>
    <row r="1379" spans="1:9" s="13" customFormat="1" ht="10.5" customHeight="1" x14ac:dyDescent="0.15">
      <c r="A1379" s="57">
        <v>1378</v>
      </c>
      <c r="B1379" s="24" t="s">
        <v>1358</v>
      </c>
      <c r="C1379" s="3" t="s">
        <v>18</v>
      </c>
      <c r="D1379" s="3" t="s">
        <v>42</v>
      </c>
      <c r="E1379" s="3" t="s">
        <v>41</v>
      </c>
      <c r="F1379" s="3"/>
      <c r="G1379" s="15"/>
    </row>
    <row r="1380" spans="1:9" s="13" customFormat="1" ht="10.5" customHeight="1" x14ac:dyDescent="0.15">
      <c r="A1380" s="57">
        <v>1379</v>
      </c>
      <c r="B1380" s="24" t="s">
        <v>1359</v>
      </c>
      <c r="C1380" s="3" t="s">
        <v>18</v>
      </c>
      <c r="D1380" s="3" t="s">
        <v>42</v>
      </c>
      <c r="E1380" s="3" t="s">
        <v>41</v>
      </c>
      <c r="F1380" s="3"/>
      <c r="G1380" s="15"/>
    </row>
    <row r="1381" spans="1:9" s="13" customFormat="1" ht="10.5" customHeight="1" x14ac:dyDescent="0.15">
      <c r="A1381" s="57">
        <v>1380</v>
      </c>
      <c r="B1381" s="24" t="s">
        <v>1360</v>
      </c>
      <c r="C1381" s="3" t="s">
        <v>18</v>
      </c>
      <c r="D1381" s="3" t="s">
        <v>42</v>
      </c>
      <c r="E1381" s="3" t="s">
        <v>41</v>
      </c>
      <c r="F1381" s="3"/>
      <c r="G1381" s="15"/>
    </row>
    <row r="1382" spans="1:9" s="13" customFormat="1" ht="10.5" customHeight="1" x14ac:dyDescent="0.15">
      <c r="A1382" s="57">
        <v>1381</v>
      </c>
      <c r="B1382" s="24" t="s">
        <v>1361</v>
      </c>
      <c r="C1382" s="3" t="s">
        <v>18</v>
      </c>
      <c r="D1382" s="3" t="s">
        <v>42</v>
      </c>
      <c r="E1382" s="3" t="s">
        <v>41</v>
      </c>
      <c r="F1382" s="3"/>
      <c r="G1382" s="15"/>
    </row>
    <row r="1383" spans="1:9" s="13" customFormat="1" ht="10.5" customHeight="1" x14ac:dyDescent="0.15">
      <c r="A1383" s="57">
        <v>1382</v>
      </c>
      <c r="B1383" s="24" t="s">
        <v>1362</v>
      </c>
      <c r="C1383" s="3" t="s">
        <v>18</v>
      </c>
      <c r="D1383" s="3" t="s">
        <v>42</v>
      </c>
      <c r="E1383" s="3" t="s">
        <v>41</v>
      </c>
      <c r="F1383" s="3"/>
      <c r="G1383" s="15"/>
    </row>
    <row r="1384" spans="1:9" ht="10.5" customHeight="1" x14ac:dyDescent="0.15">
      <c r="A1384" s="57">
        <v>1383</v>
      </c>
      <c r="B1384" s="24" t="s">
        <v>1363</v>
      </c>
      <c r="C1384" s="3" t="s">
        <v>18</v>
      </c>
      <c r="D1384" s="3" t="s">
        <v>42</v>
      </c>
      <c r="E1384" s="3" t="s">
        <v>41</v>
      </c>
      <c r="F1384" s="3" t="s">
        <v>53</v>
      </c>
      <c r="G1384" s="6"/>
    </row>
    <row r="1385" spans="1:9" ht="10.5" customHeight="1" x14ac:dyDescent="0.15">
      <c r="A1385" s="57">
        <v>1384</v>
      </c>
      <c r="B1385" s="24" t="s">
        <v>1364</v>
      </c>
      <c r="C1385" s="3" t="s">
        <v>18</v>
      </c>
      <c r="D1385" s="3" t="s">
        <v>42</v>
      </c>
      <c r="E1385" s="3" t="s">
        <v>41</v>
      </c>
      <c r="F1385" s="3" t="s">
        <v>53</v>
      </c>
      <c r="I1385" s="23"/>
    </row>
    <row r="1386" spans="1:9" ht="10.5" customHeight="1" x14ac:dyDescent="0.15">
      <c r="A1386" s="57">
        <v>1385</v>
      </c>
      <c r="B1386" s="24" t="s">
        <v>1365</v>
      </c>
      <c r="C1386" s="3" t="s">
        <v>18</v>
      </c>
      <c r="D1386" s="3" t="s">
        <v>42</v>
      </c>
      <c r="E1386" s="3" t="s">
        <v>41</v>
      </c>
      <c r="F1386" s="3" t="s">
        <v>53</v>
      </c>
      <c r="G1386" s="6"/>
    </row>
    <row r="1387" spans="1:9" ht="10.5" customHeight="1" x14ac:dyDescent="0.15">
      <c r="A1387" s="57">
        <v>1386</v>
      </c>
      <c r="B1387" s="24" t="s">
        <v>1366</v>
      </c>
      <c r="C1387" s="3" t="s">
        <v>18</v>
      </c>
      <c r="D1387" s="3" t="s">
        <v>42</v>
      </c>
      <c r="E1387" s="3" t="s">
        <v>41</v>
      </c>
      <c r="F1387" s="3" t="s">
        <v>53</v>
      </c>
      <c r="G1387" s="6"/>
    </row>
    <row r="1388" spans="1:9" ht="10.5" customHeight="1" x14ac:dyDescent="0.15">
      <c r="A1388" s="57">
        <v>1387</v>
      </c>
      <c r="B1388" s="24" t="s">
        <v>1367</v>
      </c>
      <c r="C1388" s="3" t="s">
        <v>18</v>
      </c>
      <c r="D1388" s="3" t="s">
        <v>42</v>
      </c>
      <c r="E1388" s="3" t="s">
        <v>41</v>
      </c>
      <c r="F1388" s="3" t="s">
        <v>53</v>
      </c>
      <c r="G1388" s="6"/>
    </row>
    <row r="1389" spans="1:9" ht="10.5" customHeight="1" x14ac:dyDescent="0.15">
      <c r="A1389" s="57">
        <v>1388</v>
      </c>
      <c r="B1389" s="24" t="s">
        <v>1368</v>
      </c>
      <c r="C1389" s="3" t="s">
        <v>18</v>
      </c>
      <c r="D1389" s="3" t="s">
        <v>42</v>
      </c>
      <c r="E1389" s="3" t="s">
        <v>41</v>
      </c>
      <c r="F1389" s="3" t="s">
        <v>53</v>
      </c>
      <c r="G1389" s="6"/>
    </row>
    <row r="1390" spans="1:9" ht="10.5" customHeight="1" x14ac:dyDescent="0.15">
      <c r="A1390" s="57">
        <v>1389</v>
      </c>
      <c r="B1390" s="24" t="s">
        <v>1369</v>
      </c>
      <c r="C1390" s="3" t="s">
        <v>18</v>
      </c>
      <c r="D1390" s="3" t="s">
        <v>42</v>
      </c>
      <c r="E1390" s="3" t="s">
        <v>41</v>
      </c>
      <c r="F1390" s="3" t="s">
        <v>53</v>
      </c>
      <c r="G1390" s="6"/>
    </row>
    <row r="1391" spans="1:9" ht="10.5" customHeight="1" x14ac:dyDescent="0.15">
      <c r="A1391" s="57">
        <v>1390</v>
      </c>
      <c r="B1391" s="24" t="s">
        <v>1370</v>
      </c>
      <c r="C1391" s="3" t="s">
        <v>18</v>
      </c>
      <c r="D1391" s="3" t="s">
        <v>42</v>
      </c>
      <c r="E1391" s="3" t="s">
        <v>41</v>
      </c>
      <c r="F1391" s="3" t="s">
        <v>53</v>
      </c>
      <c r="G1391" s="6"/>
    </row>
    <row r="1392" spans="1:9" s="3" customFormat="1" ht="10.5" customHeight="1" x14ac:dyDescent="0.15">
      <c r="A1392" s="57">
        <v>1391</v>
      </c>
      <c r="B1392" s="24" t="s">
        <v>1371</v>
      </c>
      <c r="C1392" s="3" t="s">
        <v>18</v>
      </c>
      <c r="D1392" s="3" t="s">
        <v>42</v>
      </c>
      <c r="E1392" s="3" t="s">
        <v>41</v>
      </c>
      <c r="F1392" s="3" t="s">
        <v>53</v>
      </c>
      <c r="G1392" s="6"/>
    </row>
    <row r="1393" spans="1:7" s="3" customFormat="1" ht="10.5" customHeight="1" x14ac:dyDescent="0.15">
      <c r="A1393" s="57">
        <v>1392</v>
      </c>
      <c r="B1393" s="24" t="s">
        <v>1372</v>
      </c>
      <c r="C1393" s="3" t="s">
        <v>18</v>
      </c>
      <c r="D1393" s="3" t="s">
        <v>42</v>
      </c>
      <c r="E1393" s="3" t="s">
        <v>41</v>
      </c>
      <c r="F1393" s="3" t="s">
        <v>53</v>
      </c>
      <c r="G1393" s="6"/>
    </row>
    <row r="1394" spans="1:7" s="3" customFormat="1" ht="10.5" customHeight="1" x14ac:dyDescent="0.15">
      <c r="A1394" s="57">
        <v>1393</v>
      </c>
      <c r="B1394" s="24" t="s">
        <v>1373</v>
      </c>
      <c r="C1394" s="3" t="s">
        <v>18</v>
      </c>
      <c r="D1394" s="3" t="s">
        <v>42</v>
      </c>
      <c r="E1394" s="3" t="s">
        <v>41</v>
      </c>
      <c r="F1394" s="3" t="s">
        <v>53</v>
      </c>
      <c r="G1394" s="6"/>
    </row>
    <row r="1395" spans="1:7" s="3" customFormat="1" ht="10.5" customHeight="1" x14ac:dyDescent="0.15">
      <c r="A1395" s="57">
        <v>1394</v>
      </c>
      <c r="B1395" s="24" t="s">
        <v>1374</v>
      </c>
      <c r="C1395" s="3" t="s">
        <v>18</v>
      </c>
      <c r="D1395" s="3" t="s">
        <v>42</v>
      </c>
      <c r="E1395" s="3" t="s">
        <v>41</v>
      </c>
      <c r="F1395" s="3" t="s">
        <v>53</v>
      </c>
      <c r="G1395" s="6"/>
    </row>
    <row r="1396" spans="1:7" s="3" customFormat="1" ht="10.5" customHeight="1" x14ac:dyDescent="0.15">
      <c r="A1396" s="57">
        <v>1395</v>
      </c>
      <c r="B1396" s="24" t="s">
        <v>1375</v>
      </c>
      <c r="C1396" s="3" t="s">
        <v>18</v>
      </c>
      <c r="D1396" s="3" t="s">
        <v>42</v>
      </c>
      <c r="E1396" s="3" t="s">
        <v>41</v>
      </c>
      <c r="F1396" s="3" t="s">
        <v>53</v>
      </c>
      <c r="G1396" s="6"/>
    </row>
    <row r="1397" spans="1:7" s="3" customFormat="1" ht="10.5" customHeight="1" x14ac:dyDescent="0.15">
      <c r="A1397" s="57">
        <v>1396</v>
      </c>
      <c r="B1397" s="24" t="s">
        <v>1376</v>
      </c>
      <c r="C1397" s="3" t="s">
        <v>18</v>
      </c>
      <c r="D1397" s="3" t="s">
        <v>42</v>
      </c>
      <c r="E1397" s="3" t="s">
        <v>41</v>
      </c>
      <c r="F1397" s="3" t="s">
        <v>53</v>
      </c>
      <c r="G1397" s="6"/>
    </row>
    <row r="1398" spans="1:7" s="3" customFormat="1" ht="10.5" customHeight="1" x14ac:dyDescent="0.15">
      <c r="A1398" s="57">
        <v>1397</v>
      </c>
      <c r="B1398" s="24" t="s">
        <v>1377</v>
      </c>
      <c r="C1398" s="3" t="s">
        <v>18</v>
      </c>
      <c r="D1398" s="3" t="s">
        <v>42</v>
      </c>
      <c r="E1398" s="3" t="s">
        <v>41</v>
      </c>
      <c r="F1398" s="3" t="s">
        <v>53</v>
      </c>
      <c r="G1398" s="6"/>
    </row>
    <row r="1399" spans="1:7" s="3" customFormat="1" ht="10.5" customHeight="1" x14ac:dyDescent="0.15">
      <c r="A1399" s="57">
        <v>1398</v>
      </c>
      <c r="B1399" s="24" t="s">
        <v>1378</v>
      </c>
      <c r="C1399" s="3" t="s">
        <v>18</v>
      </c>
      <c r="D1399" s="3" t="s">
        <v>42</v>
      </c>
      <c r="E1399" s="3" t="s">
        <v>41</v>
      </c>
      <c r="F1399" s="3" t="s">
        <v>53</v>
      </c>
      <c r="G1399" s="6"/>
    </row>
    <row r="1400" spans="1:7" s="3" customFormat="1" ht="10.5" customHeight="1" x14ac:dyDescent="0.15">
      <c r="A1400" s="57">
        <v>1399</v>
      </c>
      <c r="B1400" s="24" t="s">
        <v>1379</v>
      </c>
      <c r="C1400" s="3" t="s">
        <v>18</v>
      </c>
      <c r="D1400" s="3" t="s">
        <v>42</v>
      </c>
      <c r="E1400" s="3" t="s">
        <v>41</v>
      </c>
      <c r="F1400" s="3" t="s">
        <v>53</v>
      </c>
      <c r="G1400" s="6"/>
    </row>
    <row r="1401" spans="1:7" s="3" customFormat="1" ht="10.5" customHeight="1" x14ac:dyDescent="0.15">
      <c r="A1401" s="57">
        <v>1400</v>
      </c>
      <c r="B1401" s="24" t="s">
        <v>1380</v>
      </c>
      <c r="C1401" s="3" t="s">
        <v>18</v>
      </c>
      <c r="D1401" s="3" t="s">
        <v>42</v>
      </c>
      <c r="E1401" s="3" t="s">
        <v>41</v>
      </c>
      <c r="F1401" s="3" t="s">
        <v>53</v>
      </c>
      <c r="G1401" s="6"/>
    </row>
    <row r="1402" spans="1:7" s="3" customFormat="1" ht="10.5" customHeight="1" x14ac:dyDescent="0.15">
      <c r="A1402" s="57">
        <v>1401</v>
      </c>
      <c r="B1402" s="24" t="s">
        <v>1381</v>
      </c>
      <c r="C1402" s="3" t="s">
        <v>18</v>
      </c>
      <c r="D1402" s="3" t="s">
        <v>42</v>
      </c>
      <c r="E1402" s="3" t="s">
        <v>41</v>
      </c>
      <c r="F1402" s="3" t="s">
        <v>53</v>
      </c>
      <c r="G1402" s="6"/>
    </row>
    <row r="1403" spans="1:7" s="3" customFormat="1" ht="10.5" customHeight="1" x14ac:dyDescent="0.15">
      <c r="A1403" s="57">
        <v>1402</v>
      </c>
      <c r="B1403" s="24" t="s">
        <v>1382</v>
      </c>
      <c r="C1403" s="3" t="s">
        <v>18</v>
      </c>
      <c r="D1403" s="3" t="s">
        <v>42</v>
      </c>
      <c r="E1403" s="3" t="s">
        <v>41</v>
      </c>
      <c r="F1403" s="3" t="s">
        <v>53</v>
      </c>
      <c r="G1403" s="6"/>
    </row>
    <row r="1404" spans="1:7" s="3" customFormat="1" ht="10.5" customHeight="1" x14ac:dyDescent="0.15">
      <c r="A1404" s="57">
        <v>1403</v>
      </c>
      <c r="B1404" s="24" t="s">
        <v>1383</v>
      </c>
      <c r="C1404" s="3" t="s">
        <v>18</v>
      </c>
      <c r="D1404" s="3" t="s">
        <v>42</v>
      </c>
      <c r="E1404" s="3" t="s">
        <v>41</v>
      </c>
      <c r="F1404" s="3" t="s">
        <v>53</v>
      </c>
      <c r="G1404" s="6"/>
    </row>
    <row r="1405" spans="1:7" s="3" customFormat="1" ht="10.5" customHeight="1" x14ac:dyDescent="0.15">
      <c r="A1405" s="57">
        <v>1404</v>
      </c>
      <c r="B1405" s="24" t="s">
        <v>1384</v>
      </c>
      <c r="C1405" s="3" t="s">
        <v>18</v>
      </c>
      <c r="D1405" s="3" t="s">
        <v>42</v>
      </c>
      <c r="E1405" s="3" t="s">
        <v>41</v>
      </c>
      <c r="F1405" s="3" t="s">
        <v>53</v>
      </c>
      <c r="G1405" s="6"/>
    </row>
    <row r="1406" spans="1:7" s="3" customFormat="1" ht="10.5" customHeight="1" x14ac:dyDescent="0.15">
      <c r="A1406" s="57">
        <v>1405</v>
      </c>
      <c r="B1406" s="24" t="s">
        <v>1385</v>
      </c>
      <c r="C1406" s="3" t="s">
        <v>18</v>
      </c>
      <c r="D1406" s="3" t="s">
        <v>42</v>
      </c>
      <c r="E1406" s="3" t="s">
        <v>41</v>
      </c>
      <c r="F1406" s="3" t="s">
        <v>53</v>
      </c>
      <c r="G1406" s="6"/>
    </row>
    <row r="1407" spans="1:7" s="3" customFormat="1" ht="10.5" customHeight="1" x14ac:dyDescent="0.15">
      <c r="A1407" s="57">
        <v>1406</v>
      </c>
      <c r="B1407" s="24" t="s">
        <v>1386</v>
      </c>
      <c r="C1407" s="3" t="s">
        <v>18</v>
      </c>
      <c r="D1407" s="3" t="s">
        <v>42</v>
      </c>
      <c r="E1407" s="3" t="s">
        <v>41</v>
      </c>
      <c r="F1407" s="3" t="s">
        <v>53</v>
      </c>
      <c r="G1407" s="6"/>
    </row>
    <row r="1408" spans="1:7" s="3" customFormat="1" ht="10.5" customHeight="1" x14ac:dyDescent="0.15">
      <c r="A1408" s="57">
        <v>1407</v>
      </c>
      <c r="B1408" s="24" t="s">
        <v>1387</v>
      </c>
      <c r="C1408" s="3" t="s">
        <v>18</v>
      </c>
      <c r="D1408" s="3" t="s">
        <v>42</v>
      </c>
      <c r="E1408" s="3" t="s">
        <v>41</v>
      </c>
      <c r="F1408" s="3" t="s">
        <v>53</v>
      </c>
      <c r="G1408" s="6"/>
    </row>
    <row r="1409" spans="1:7" s="3" customFormat="1" ht="10.5" customHeight="1" x14ac:dyDescent="0.15">
      <c r="A1409" s="57">
        <v>1408</v>
      </c>
      <c r="B1409" s="24" t="s">
        <v>1388</v>
      </c>
      <c r="C1409" s="3" t="s">
        <v>18</v>
      </c>
      <c r="D1409" s="3" t="s">
        <v>42</v>
      </c>
      <c r="E1409" s="3" t="s">
        <v>41</v>
      </c>
      <c r="F1409" s="3" t="s">
        <v>53</v>
      </c>
      <c r="G1409" s="6"/>
    </row>
    <row r="1410" spans="1:7" s="3" customFormat="1" ht="10.5" customHeight="1" x14ac:dyDescent="0.15">
      <c r="A1410" s="57">
        <v>1409</v>
      </c>
      <c r="B1410" s="24" t="s">
        <v>1389</v>
      </c>
      <c r="C1410" s="3" t="s">
        <v>18</v>
      </c>
      <c r="D1410" s="3" t="s">
        <v>42</v>
      </c>
      <c r="E1410" s="3" t="s">
        <v>41</v>
      </c>
      <c r="F1410" s="3" t="s">
        <v>53</v>
      </c>
      <c r="G1410" s="6"/>
    </row>
    <row r="1411" spans="1:7" s="3" customFormat="1" ht="10.5" customHeight="1" x14ac:dyDescent="0.15">
      <c r="A1411" s="57">
        <v>1410</v>
      </c>
      <c r="B1411" s="24" t="s">
        <v>1390</v>
      </c>
      <c r="C1411" s="3" t="s">
        <v>18</v>
      </c>
      <c r="D1411" s="3" t="s">
        <v>42</v>
      </c>
      <c r="E1411" s="3" t="s">
        <v>41</v>
      </c>
      <c r="F1411" s="3" t="s">
        <v>53</v>
      </c>
      <c r="G1411" s="6"/>
    </row>
    <row r="1412" spans="1:7" s="3" customFormat="1" ht="10.5" customHeight="1" x14ac:dyDescent="0.15">
      <c r="A1412" s="57">
        <v>1411</v>
      </c>
      <c r="B1412" s="24" t="s">
        <v>1391</v>
      </c>
      <c r="C1412" s="3" t="s">
        <v>18</v>
      </c>
      <c r="D1412" s="3" t="s">
        <v>42</v>
      </c>
      <c r="E1412" s="3" t="s">
        <v>41</v>
      </c>
      <c r="F1412" s="3" t="s">
        <v>53</v>
      </c>
      <c r="G1412" s="6"/>
    </row>
    <row r="1413" spans="1:7" s="3" customFormat="1" ht="10.5" customHeight="1" x14ac:dyDescent="0.15">
      <c r="A1413" s="57">
        <v>1412</v>
      </c>
      <c r="B1413" s="24" t="s">
        <v>1392</v>
      </c>
      <c r="C1413" s="3" t="s">
        <v>18</v>
      </c>
      <c r="D1413" s="3" t="s">
        <v>42</v>
      </c>
      <c r="E1413" s="3" t="s">
        <v>41</v>
      </c>
      <c r="F1413" s="3" t="s">
        <v>53</v>
      </c>
      <c r="G1413" s="6"/>
    </row>
    <row r="1414" spans="1:7" s="3" customFormat="1" ht="10.5" customHeight="1" x14ac:dyDescent="0.15">
      <c r="A1414" s="57">
        <v>1413</v>
      </c>
      <c r="B1414" s="24" t="s">
        <v>1393</v>
      </c>
      <c r="C1414" s="3" t="s">
        <v>18</v>
      </c>
      <c r="D1414" s="3" t="s">
        <v>42</v>
      </c>
      <c r="E1414" s="3" t="s">
        <v>41</v>
      </c>
      <c r="F1414" s="3" t="s">
        <v>53</v>
      </c>
      <c r="G1414" s="6"/>
    </row>
    <row r="1415" spans="1:7" s="3" customFormat="1" ht="10.5" customHeight="1" x14ac:dyDescent="0.15">
      <c r="A1415" s="57">
        <v>1414</v>
      </c>
      <c r="B1415" s="24" t="s">
        <v>1394</v>
      </c>
      <c r="C1415" s="3" t="s">
        <v>18</v>
      </c>
      <c r="D1415" s="3" t="s">
        <v>42</v>
      </c>
      <c r="E1415" s="3" t="s">
        <v>41</v>
      </c>
      <c r="F1415" s="3" t="s">
        <v>53</v>
      </c>
      <c r="G1415" s="6"/>
    </row>
    <row r="1416" spans="1:7" s="3" customFormat="1" ht="10.5" customHeight="1" x14ac:dyDescent="0.15">
      <c r="A1416" s="57">
        <v>1415</v>
      </c>
      <c r="B1416" s="24" t="s">
        <v>1395</v>
      </c>
      <c r="C1416" s="3" t="s">
        <v>18</v>
      </c>
      <c r="D1416" s="3" t="s">
        <v>42</v>
      </c>
      <c r="E1416" s="3" t="s">
        <v>41</v>
      </c>
      <c r="F1416" s="3" t="s">
        <v>53</v>
      </c>
      <c r="G1416" s="6"/>
    </row>
    <row r="1417" spans="1:7" s="3" customFormat="1" ht="10.5" customHeight="1" x14ac:dyDescent="0.15">
      <c r="A1417" s="57">
        <v>1416</v>
      </c>
      <c r="B1417" s="24" t="s">
        <v>1396</v>
      </c>
      <c r="C1417" s="3" t="s">
        <v>18</v>
      </c>
      <c r="D1417" s="3" t="s">
        <v>42</v>
      </c>
      <c r="E1417" s="3" t="s">
        <v>41</v>
      </c>
      <c r="F1417" s="3" t="s">
        <v>53</v>
      </c>
      <c r="G1417" s="6"/>
    </row>
    <row r="1418" spans="1:7" s="3" customFormat="1" ht="10.5" customHeight="1" x14ac:dyDescent="0.15">
      <c r="A1418" s="57">
        <v>1417</v>
      </c>
      <c r="B1418" s="24" t="s">
        <v>1397</v>
      </c>
      <c r="C1418" s="3" t="s">
        <v>18</v>
      </c>
      <c r="D1418" s="3" t="s">
        <v>42</v>
      </c>
      <c r="E1418" s="3" t="s">
        <v>41</v>
      </c>
      <c r="F1418" s="3" t="s">
        <v>53</v>
      </c>
      <c r="G1418" s="6"/>
    </row>
    <row r="1419" spans="1:7" s="3" customFormat="1" ht="10.5" customHeight="1" x14ac:dyDescent="0.15">
      <c r="A1419" s="57">
        <v>1418</v>
      </c>
      <c r="B1419" s="24" t="s">
        <v>1398</v>
      </c>
      <c r="C1419" s="3" t="s">
        <v>18</v>
      </c>
      <c r="D1419" s="3" t="s">
        <v>42</v>
      </c>
      <c r="E1419" s="3" t="s">
        <v>41</v>
      </c>
      <c r="F1419" s="3" t="s">
        <v>53</v>
      </c>
      <c r="G1419" s="6"/>
    </row>
    <row r="1420" spans="1:7" s="3" customFormat="1" ht="10.5" customHeight="1" x14ac:dyDescent="0.15">
      <c r="A1420" s="57">
        <v>1419</v>
      </c>
      <c r="B1420" s="24" t="s">
        <v>1399</v>
      </c>
      <c r="C1420" s="3" t="s">
        <v>18</v>
      </c>
      <c r="D1420" s="3" t="s">
        <v>42</v>
      </c>
      <c r="E1420" s="3" t="s">
        <v>41</v>
      </c>
      <c r="F1420" s="3" t="s">
        <v>53</v>
      </c>
      <c r="G1420" s="6"/>
    </row>
    <row r="1421" spans="1:7" s="3" customFormat="1" ht="10.5" customHeight="1" x14ac:dyDescent="0.15">
      <c r="A1421" s="57">
        <v>1420</v>
      </c>
      <c r="B1421" s="24" t="s">
        <v>1400</v>
      </c>
      <c r="C1421" s="3" t="s">
        <v>18</v>
      </c>
      <c r="D1421" s="3" t="s">
        <v>42</v>
      </c>
      <c r="E1421" s="3" t="s">
        <v>41</v>
      </c>
      <c r="F1421" s="3" t="s">
        <v>53</v>
      </c>
      <c r="G1421" s="6"/>
    </row>
    <row r="1422" spans="1:7" s="3" customFormat="1" ht="10.5" customHeight="1" x14ac:dyDescent="0.15">
      <c r="A1422" s="57">
        <v>1421</v>
      </c>
      <c r="B1422" s="24" t="s">
        <v>1401</v>
      </c>
      <c r="C1422" s="3" t="s">
        <v>18</v>
      </c>
      <c r="D1422" s="3" t="s">
        <v>42</v>
      </c>
      <c r="E1422" s="3" t="s">
        <v>41</v>
      </c>
      <c r="F1422" s="3" t="s">
        <v>53</v>
      </c>
      <c r="G1422" s="6"/>
    </row>
    <row r="1423" spans="1:7" s="3" customFormat="1" ht="10.5" customHeight="1" x14ac:dyDescent="0.15">
      <c r="A1423" s="57">
        <v>1422</v>
      </c>
      <c r="B1423" s="24" t="s">
        <v>1402</v>
      </c>
      <c r="C1423" s="3" t="s">
        <v>18</v>
      </c>
      <c r="D1423" s="3" t="s">
        <v>42</v>
      </c>
      <c r="E1423" s="3" t="s">
        <v>41</v>
      </c>
      <c r="F1423" s="3" t="s">
        <v>53</v>
      </c>
      <c r="G1423" s="6"/>
    </row>
    <row r="1424" spans="1:7" s="3" customFormat="1" ht="10.5" customHeight="1" x14ac:dyDescent="0.15">
      <c r="A1424" s="57">
        <v>1423</v>
      </c>
      <c r="B1424" s="24" t="s">
        <v>1403</v>
      </c>
      <c r="C1424" s="3" t="s">
        <v>18</v>
      </c>
      <c r="D1424" s="3" t="s">
        <v>42</v>
      </c>
      <c r="E1424" s="3" t="s">
        <v>41</v>
      </c>
      <c r="F1424" s="3" t="s">
        <v>53</v>
      </c>
      <c r="G1424" s="6"/>
    </row>
    <row r="1425" spans="1:7" s="3" customFormat="1" ht="10.5" customHeight="1" x14ac:dyDescent="0.15">
      <c r="A1425" s="57">
        <v>1424</v>
      </c>
      <c r="B1425" s="24" t="s">
        <v>1404</v>
      </c>
      <c r="C1425" s="3" t="s">
        <v>18</v>
      </c>
      <c r="D1425" s="3" t="s">
        <v>42</v>
      </c>
      <c r="E1425" s="3" t="s">
        <v>41</v>
      </c>
      <c r="F1425" s="3" t="s">
        <v>53</v>
      </c>
      <c r="G1425" s="6"/>
    </row>
    <row r="1426" spans="1:7" s="3" customFormat="1" ht="10.5" customHeight="1" x14ac:dyDescent="0.15">
      <c r="A1426" s="57">
        <v>1425</v>
      </c>
      <c r="B1426" s="24" t="s">
        <v>1405</v>
      </c>
      <c r="C1426" s="3" t="s">
        <v>18</v>
      </c>
      <c r="D1426" s="3" t="s">
        <v>42</v>
      </c>
      <c r="E1426" s="3" t="s">
        <v>41</v>
      </c>
      <c r="F1426" s="3" t="s">
        <v>53</v>
      </c>
      <c r="G1426" s="6"/>
    </row>
    <row r="1427" spans="1:7" s="3" customFormat="1" ht="10.5" customHeight="1" x14ac:dyDescent="0.15">
      <c r="A1427" s="57">
        <v>1426</v>
      </c>
      <c r="B1427" s="24" t="s">
        <v>1406</v>
      </c>
      <c r="C1427" s="3" t="s">
        <v>18</v>
      </c>
      <c r="D1427" s="3" t="s">
        <v>42</v>
      </c>
      <c r="E1427" s="3" t="s">
        <v>41</v>
      </c>
      <c r="F1427" s="3" t="s">
        <v>53</v>
      </c>
      <c r="G1427" s="6"/>
    </row>
    <row r="1428" spans="1:7" s="3" customFormat="1" ht="10.5" customHeight="1" x14ac:dyDescent="0.15">
      <c r="A1428" s="57">
        <v>1427</v>
      </c>
      <c r="B1428" s="24" t="s">
        <v>1407</v>
      </c>
      <c r="C1428" s="3" t="s">
        <v>18</v>
      </c>
      <c r="D1428" s="3" t="s">
        <v>42</v>
      </c>
      <c r="E1428" s="3" t="s">
        <v>41</v>
      </c>
      <c r="F1428" s="3" t="s">
        <v>53</v>
      </c>
      <c r="G1428" s="6"/>
    </row>
    <row r="1429" spans="1:7" s="3" customFormat="1" ht="10.5" customHeight="1" x14ac:dyDescent="0.15">
      <c r="A1429" s="57">
        <v>1428</v>
      </c>
      <c r="B1429" s="24" t="s">
        <v>1408</v>
      </c>
      <c r="C1429" s="3" t="s">
        <v>18</v>
      </c>
      <c r="D1429" s="3" t="s">
        <v>42</v>
      </c>
      <c r="E1429" s="3" t="s">
        <v>41</v>
      </c>
      <c r="F1429" s="3" t="s">
        <v>53</v>
      </c>
      <c r="G1429" s="6"/>
    </row>
    <row r="1430" spans="1:7" s="3" customFormat="1" ht="10.5" customHeight="1" x14ac:dyDescent="0.15">
      <c r="A1430" s="57">
        <v>1429</v>
      </c>
      <c r="B1430" s="24" t="s">
        <v>1409</v>
      </c>
      <c r="C1430" s="3" t="s">
        <v>18</v>
      </c>
      <c r="D1430" s="3" t="s">
        <v>42</v>
      </c>
      <c r="E1430" s="3" t="s">
        <v>41</v>
      </c>
      <c r="F1430" s="3" t="s">
        <v>53</v>
      </c>
      <c r="G1430" s="6"/>
    </row>
    <row r="1431" spans="1:7" s="3" customFormat="1" ht="10.5" customHeight="1" x14ac:dyDescent="0.15">
      <c r="A1431" s="57">
        <v>1430</v>
      </c>
      <c r="B1431" s="24" t="s">
        <v>1410</v>
      </c>
      <c r="C1431" s="3" t="s">
        <v>18</v>
      </c>
      <c r="D1431" s="3" t="s">
        <v>42</v>
      </c>
      <c r="E1431" s="3" t="s">
        <v>41</v>
      </c>
      <c r="F1431" s="3" t="s">
        <v>53</v>
      </c>
      <c r="G1431" s="6"/>
    </row>
    <row r="1432" spans="1:7" s="3" customFormat="1" ht="10.5" customHeight="1" x14ac:dyDescent="0.15">
      <c r="A1432" s="57">
        <v>1431</v>
      </c>
      <c r="B1432" s="24" t="s">
        <v>1411</v>
      </c>
      <c r="C1432" s="3" t="s">
        <v>18</v>
      </c>
      <c r="D1432" s="3" t="s">
        <v>42</v>
      </c>
      <c r="E1432" s="3" t="s">
        <v>41</v>
      </c>
      <c r="F1432" s="3" t="s">
        <v>53</v>
      </c>
      <c r="G1432" s="6"/>
    </row>
    <row r="1433" spans="1:7" s="3" customFormat="1" ht="10.5" customHeight="1" x14ac:dyDescent="0.15">
      <c r="A1433" s="57">
        <v>1432</v>
      </c>
      <c r="B1433" s="24" t="s">
        <v>1412</v>
      </c>
      <c r="C1433" s="3" t="s">
        <v>18</v>
      </c>
      <c r="D1433" s="3" t="s">
        <v>42</v>
      </c>
      <c r="E1433" s="3" t="s">
        <v>41</v>
      </c>
      <c r="F1433" s="3" t="s">
        <v>53</v>
      </c>
      <c r="G1433" s="6"/>
    </row>
    <row r="1434" spans="1:7" s="3" customFormat="1" ht="10.5" customHeight="1" x14ac:dyDescent="0.15">
      <c r="A1434" s="57">
        <v>1433</v>
      </c>
      <c r="B1434" s="24" t="s">
        <v>1413</v>
      </c>
      <c r="C1434" s="3" t="s">
        <v>18</v>
      </c>
      <c r="D1434" s="3" t="s">
        <v>42</v>
      </c>
      <c r="E1434" s="3" t="s">
        <v>41</v>
      </c>
      <c r="F1434" s="3" t="s">
        <v>53</v>
      </c>
      <c r="G1434" s="6"/>
    </row>
    <row r="1435" spans="1:7" s="3" customFormat="1" ht="10.5" customHeight="1" x14ac:dyDescent="0.15">
      <c r="A1435" s="57">
        <v>1434</v>
      </c>
      <c r="B1435" s="24" t="s">
        <v>1414</v>
      </c>
      <c r="C1435" s="3" t="s">
        <v>18</v>
      </c>
      <c r="D1435" s="3" t="s">
        <v>42</v>
      </c>
      <c r="E1435" s="3" t="s">
        <v>41</v>
      </c>
      <c r="F1435" s="3" t="s">
        <v>53</v>
      </c>
      <c r="G1435" s="6"/>
    </row>
    <row r="1436" spans="1:7" s="3" customFormat="1" ht="10.5" customHeight="1" x14ac:dyDescent="0.15">
      <c r="A1436" s="57">
        <v>1435</v>
      </c>
      <c r="B1436" s="24" t="s">
        <v>1415</v>
      </c>
      <c r="C1436" s="3" t="s">
        <v>18</v>
      </c>
      <c r="D1436" s="3" t="s">
        <v>42</v>
      </c>
      <c r="E1436" s="3" t="s">
        <v>41</v>
      </c>
      <c r="F1436" s="3" t="s">
        <v>53</v>
      </c>
      <c r="G1436" s="6"/>
    </row>
    <row r="1437" spans="1:7" s="3" customFormat="1" ht="10.5" customHeight="1" x14ac:dyDescent="0.15">
      <c r="A1437" s="57">
        <v>1436</v>
      </c>
      <c r="B1437" s="24" t="s">
        <v>1416</v>
      </c>
      <c r="C1437" s="3" t="s">
        <v>18</v>
      </c>
      <c r="D1437" s="3" t="s">
        <v>42</v>
      </c>
      <c r="E1437" s="3" t="s">
        <v>41</v>
      </c>
      <c r="F1437" s="3" t="s">
        <v>53</v>
      </c>
      <c r="G1437" s="6"/>
    </row>
    <row r="1438" spans="1:7" s="23" customFormat="1" ht="10.5" customHeight="1" x14ac:dyDescent="0.15">
      <c r="A1438" s="57">
        <v>1437</v>
      </c>
      <c r="B1438" s="24" t="s">
        <v>1417</v>
      </c>
      <c r="C1438" s="3" t="s">
        <v>18</v>
      </c>
      <c r="D1438" s="3" t="s">
        <v>42</v>
      </c>
      <c r="E1438" s="3" t="s">
        <v>41</v>
      </c>
      <c r="F1438" s="3" t="s">
        <v>53</v>
      </c>
    </row>
    <row r="1439" spans="1:7" ht="10.5" customHeight="1" x14ac:dyDescent="0.15">
      <c r="A1439" s="57">
        <v>1438</v>
      </c>
      <c r="B1439" s="24" t="s">
        <v>1418</v>
      </c>
      <c r="C1439" s="3" t="s">
        <v>18</v>
      </c>
      <c r="D1439" s="3" t="s">
        <v>42</v>
      </c>
      <c r="E1439" s="3" t="s">
        <v>41</v>
      </c>
      <c r="F1439" s="3" t="s">
        <v>53</v>
      </c>
    </row>
    <row r="1440" spans="1:7" s="23" customFormat="1" ht="10.5" customHeight="1" x14ac:dyDescent="0.15">
      <c r="A1440" s="57">
        <v>1439</v>
      </c>
      <c r="B1440" s="24" t="s">
        <v>1419</v>
      </c>
      <c r="C1440" s="3" t="s">
        <v>18</v>
      </c>
      <c r="D1440" s="3" t="s">
        <v>42</v>
      </c>
      <c r="E1440" s="3" t="s">
        <v>41</v>
      </c>
      <c r="F1440" s="3" t="s">
        <v>53</v>
      </c>
    </row>
    <row r="1441" spans="1:6" s="23" customFormat="1" ht="10.5" customHeight="1" x14ac:dyDescent="0.15">
      <c r="A1441" s="57">
        <v>1440</v>
      </c>
      <c r="B1441" s="24" t="s">
        <v>1420</v>
      </c>
      <c r="C1441" s="3" t="s">
        <v>18</v>
      </c>
      <c r="D1441" s="3" t="s">
        <v>42</v>
      </c>
      <c r="E1441" s="3" t="s">
        <v>41</v>
      </c>
      <c r="F1441" s="3" t="s">
        <v>53</v>
      </c>
    </row>
    <row r="1442" spans="1:6" s="23" customFormat="1" ht="10.5" customHeight="1" x14ac:dyDescent="0.15">
      <c r="A1442" s="57">
        <v>1441</v>
      </c>
      <c r="B1442" s="24" t="s">
        <v>1421</v>
      </c>
      <c r="C1442" s="3" t="s">
        <v>18</v>
      </c>
      <c r="D1442" s="3" t="s">
        <v>42</v>
      </c>
      <c r="E1442" s="3" t="s">
        <v>41</v>
      </c>
      <c r="F1442" s="3" t="s">
        <v>53</v>
      </c>
    </row>
    <row r="1443" spans="1:6" s="23" customFormat="1" ht="10.5" customHeight="1" x14ac:dyDescent="0.15">
      <c r="A1443" s="57">
        <v>1442</v>
      </c>
      <c r="B1443" s="24" t="s">
        <v>1422</v>
      </c>
      <c r="C1443" s="3" t="s">
        <v>18</v>
      </c>
      <c r="D1443" s="3" t="s">
        <v>42</v>
      </c>
      <c r="E1443" s="3" t="s">
        <v>41</v>
      </c>
      <c r="F1443" s="3" t="s">
        <v>53</v>
      </c>
    </row>
    <row r="1444" spans="1:6" s="23" customFormat="1" ht="10.5" customHeight="1" x14ac:dyDescent="0.15">
      <c r="A1444" s="57">
        <v>1443</v>
      </c>
      <c r="B1444" s="24" t="s">
        <v>1423</v>
      </c>
      <c r="C1444" s="3" t="s">
        <v>18</v>
      </c>
      <c r="D1444" s="3" t="s">
        <v>42</v>
      </c>
      <c r="E1444" s="3" t="s">
        <v>41</v>
      </c>
      <c r="F1444" s="3" t="s">
        <v>53</v>
      </c>
    </row>
    <row r="1445" spans="1:6" s="23" customFormat="1" ht="10.5" customHeight="1" x14ac:dyDescent="0.15">
      <c r="A1445" s="57">
        <v>1444</v>
      </c>
      <c r="B1445" s="24" t="s">
        <v>1424</v>
      </c>
      <c r="C1445" s="3" t="s">
        <v>18</v>
      </c>
      <c r="D1445" s="3" t="s">
        <v>42</v>
      </c>
      <c r="E1445" s="3" t="s">
        <v>41</v>
      </c>
      <c r="F1445" s="3" t="s">
        <v>53</v>
      </c>
    </row>
    <row r="1446" spans="1:6" s="23" customFormat="1" ht="10.5" customHeight="1" x14ac:dyDescent="0.15">
      <c r="A1446" s="57">
        <v>1445</v>
      </c>
      <c r="B1446" s="24" t="s">
        <v>1425</v>
      </c>
      <c r="C1446" s="3" t="s">
        <v>18</v>
      </c>
      <c r="D1446" s="3" t="s">
        <v>42</v>
      </c>
      <c r="E1446" s="3" t="s">
        <v>41</v>
      </c>
      <c r="F1446" s="3" t="s">
        <v>53</v>
      </c>
    </row>
    <row r="1447" spans="1:6" s="23" customFormat="1" ht="10.5" customHeight="1" x14ac:dyDescent="0.15">
      <c r="A1447" s="57">
        <v>1446</v>
      </c>
      <c r="B1447" s="24" t="s">
        <v>1426</v>
      </c>
      <c r="C1447" s="3" t="s">
        <v>18</v>
      </c>
      <c r="D1447" s="3" t="s">
        <v>42</v>
      </c>
      <c r="E1447" s="3" t="s">
        <v>41</v>
      </c>
      <c r="F1447" s="3" t="s">
        <v>53</v>
      </c>
    </row>
    <row r="1448" spans="1:6" s="23" customFormat="1" ht="10.5" customHeight="1" x14ac:dyDescent="0.15">
      <c r="A1448" s="57">
        <v>1447</v>
      </c>
      <c r="B1448" s="24" t="s">
        <v>1427</v>
      </c>
      <c r="C1448" s="3" t="s">
        <v>18</v>
      </c>
      <c r="D1448" s="3" t="s">
        <v>42</v>
      </c>
      <c r="E1448" s="3" t="s">
        <v>41</v>
      </c>
      <c r="F1448" s="3" t="s">
        <v>53</v>
      </c>
    </row>
    <row r="1449" spans="1:6" s="23" customFormat="1" ht="10.5" customHeight="1" x14ac:dyDescent="0.15">
      <c r="A1449" s="57">
        <v>1448</v>
      </c>
      <c r="B1449" s="24" t="s">
        <v>1428</v>
      </c>
      <c r="C1449" s="3" t="s">
        <v>18</v>
      </c>
      <c r="D1449" s="3" t="s">
        <v>42</v>
      </c>
      <c r="E1449" s="3" t="s">
        <v>41</v>
      </c>
      <c r="F1449" s="3" t="s">
        <v>53</v>
      </c>
    </row>
    <row r="1450" spans="1:6" s="23" customFormat="1" ht="10.5" customHeight="1" x14ac:dyDescent="0.15">
      <c r="A1450" s="57">
        <v>1449</v>
      </c>
      <c r="B1450" s="24" t="s">
        <v>1429</v>
      </c>
      <c r="C1450" s="3" t="s">
        <v>18</v>
      </c>
      <c r="D1450" s="3" t="s">
        <v>42</v>
      </c>
      <c r="E1450" s="3" t="s">
        <v>41</v>
      </c>
      <c r="F1450" s="3" t="s">
        <v>53</v>
      </c>
    </row>
    <row r="1451" spans="1:6" s="23" customFormat="1" ht="10.5" customHeight="1" x14ac:dyDescent="0.15">
      <c r="A1451" s="57">
        <v>1450</v>
      </c>
      <c r="B1451" s="24" t="s">
        <v>1430</v>
      </c>
      <c r="C1451" s="3" t="s">
        <v>18</v>
      </c>
      <c r="D1451" s="3" t="s">
        <v>42</v>
      </c>
      <c r="E1451" s="3" t="s">
        <v>41</v>
      </c>
      <c r="F1451" s="3" t="s">
        <v>53</v>
      </c>
    </row>
    <row r="1452" spans="1:6" s="23" customFormat="1" ht="10.5" customHeight="1" x14ac:dyDescent="0.15">
      <c r="A1452" s="57">
        <v>1451</v>
      </c>
      <c r="B1452" s="24" t="s">
        <v>1431</v>
      </c>
      <c r="C1452" s="3" t="s">
        <v>18</v>
      </c>
      <c r="D1452" s="3" t="s">
        <v>42</v>
      </c>
      <c r="E1452" s="3" t="s">
        <v>41</v>
      </c>
      <c r="F1452" s="3" t="s">
        <v>53</v>
      </c>
    </row>
    <row r="1453" spans="1:6" s="23" customFormat="1" ht="10.5" customHeight="1" x14ac:dyDescent="0.15">
      <c r="A1453" s="57">
        <v>1452</v>
      </c>
      <c r="B1453" s="24" t="s">
        <v>1432</v>
      </c>
      <c r="C1453" s="3" t="s">
        <v>18</v>
      </c>
      <c r="D1453" s="3" t="s">
        <v>42</v>
      </c>
      <c r="E1453" s="3" t="s">
        <v>41</v>
      </c>
      <c r="F1453" s="3" t="s">
        <v>53</v>
      </c>
    </row>
    <row r="1454" spans="1:6" s="23" customFormat="1" ht="10.5" customHeight="1" x14ac:dyDescent="0.15">
      <c r="A1454" s="57">
        <v>1453</v>
      </c>
      <c r="B1454" s="24" t="s">
        <v>1433</v>
      </c>
      <c r="C1454" s="3" t="s">
        <v>18</v>
      </c>
      <c r="D1454" s="3" t="s">
        <v>42</v>
      </c>
      <c r="E1454" s="3" t="s">
        <v>41</v>
      </c>
      <c r="F1454" s="3" t="s">
        <v>53</v>
      </c>
    </row>
    <row r="1455" spans="1:6" s="23" customFormat="1" ht="10.5" customHeight="1" x14ac:dyDescent="0.15">
      <c r="A1455" s="57">
        <v>1454</v>
      </c>
      <c r="B1455" s="24" t="s">
        <v>1434</v>
      </c>
      <c r="C1455" s="3" t="s">
        <v>18</v>
      </c>
      <c r="D1455" s="3" t="s">
        <v>42</v>
      </c>
      <c r="E1455" s="3" t="s">
        <v>41</v>
      </c>
      <c r="F1455" s="3" t="s">
        <v>53</v>
      </c>
    </row>
    <row r="1456" spans="1:6" s="23" customFormat="1" ht="10.5" customHeight="1" x14ac:dyDescent="0.15">
      <c r="A1456" s="57">
        <v>1455</v>
      </c>
      <c r="B1456" s="24" t="s">
        <v>1435</v>
      </c>
      <c r="C1456" s="3" t="s">
        <v>18</v>
      </c>
      <c r="D1456" s="3" t="s">
        <v>42</v>
      </c>
      <c r="E1456" s="3" t="s">
        <v>41</v>
      </c>
      <c r="F1456" s="3" t="s">
        <v>53</v>
      </c>
    </row>
    <row r="1457" spans="1:7" s="23" customFormat="1" ht="10.5" customHeight="1" x14ac:dyDescent="0.15">
      <c r="A1457" s="57">
        <v>1456</v>
      </c>
      <c r="B1457" s="24" t="s">
        <v>1436</v>
      </c>
      <c r="C1457" s="3" t="s">
        <v>18</v>
      </c>
      <c r="D1457" s="3" t="s">
        <v>42</v>
      </c>
      <c r="E1457" s="3" t="s">
        <v>41</v>
      </c>
      <c r="F1457" s="3" t="s">
        <v>53</v>
      </c>
    </row>
    <row r="1458" spans="1:7" s="23" customFormat="1" ht="10.5" customHeight="1" x14ac:dyDescent="0.15">
      <c r="A1458" s="57">
        <v>1457</v>
      </c>
      <c r="B1458" s="24" t="s">
        <v>1437</v>
      </c>
      <c r="C1458" s="3" t="s">
        <v>18</v>
      </c>
      <c r="D1458" s="3" t="s">
        <v>42</v>
      </c>
      <c r="E1458" s="3" t="s">
        <v>41</v>
      </c>
      <c r="F1458" s="3" t="s">
        <v>53</v>
      </c>
    </row>
    <row r="1459" spans="1:7" s="23" customFormat="1" ht="10.5" customHeight="1" x14ac:dyDescent="0.15">
      <c r="A1459" s="57">
        <v>1458</v>
      </c>
      <c r="B1459" s="24" t="s">
        <v>1438</v>
      </c>
      <c r="C1459" s="3" t="s">
        <v>18</v>
      </c>
      <c r="D1459" s="3" t="s">
        <v>42</v>
      </c>
      <c r="E1459" s="3" t="s">
        <v>41</v>
      </c>
      <c r="F1459" s="3" t="s">
        <v>53</v>
      </c>
    </row>
    <row r="1460" spans="1:7" s="23" customFormat="1" ht="10.5" customHeight="1" x14ac:dyDescent="0.15">
      <c r="A1460" s="57">
        <v>1459</v>
      </c>
      <c r="B1460" s="24" t="s">
        <v>1439</v>
      </c>
      <c r="C1460" s="3" t="s">
        <v>18</v>
      </c>
      <c r="D1460" s="3" t="s">
        <v>42</v>
      </c>
      <c r="E1460" s="3" t="s">
        <v>41</v>
      </c>
      <c r="F1460" s="3" t="s">
        <v>53</v>
      </c>
    </row>
    <row r="1461" spans="1:7" s="23" customFormat="1" ht="10.5" customHeight="1" x14ac:dyDescent="0.15">
      <c r="A1461" s="57">
        <v>1460</v>
      </c>
      <c r="B1461" s="24" t="s">
        <v>1440</v>
      </c>
      <c r="C1461" s="3" t="s">
        <v>18</v>
      </c>
      <c r="D1461" s="3" t="s">
        <v>42</v>
      </c>
      <c r="E1461" s="3" t="s">
        <v>41</v>
      </c>
      <c r="F1461" s="3" t="s">
        <v>53</v>
      </c>
    </row>
    <row r="1462" spans="1:7" s="23" customFormat="1" ht="10.5" customHeight="1" x14ac:dyDescent="0.15">
      <c r="A1462" s="57">
        <v>1461</v>
      </c>
      <c r="B1462" s="24" t="s">
        <v>1441</v>
      </c>
      <c r="C1462" s="3" t="s">
        <v>18</v>
      </c>
      <c r="D1462" s="3" t="s">
        <v>42</v>
      </c>
      <c r="E1462" s="3" t="s">
        <v>41</v>
      </c>
      <c r="F1462" s="3" t="s">
        <v>53</v>
      </c>
    </row>
    <row r="1463" spans="1:7" s="23" customFormat="1" ht="10.5" customHeight="1" x14ac:dyDescent="0.15">
      <c r="A1463" s="57">
        <v>1462</v>
      </c>
      <c r="B1463" s="24" t="s">
        <v>1442</v>
      </c>
      <c r="C1463" s="3" t="s">
        <v>18</v>
      </c>
      <c r="D1463" s="3" t="s">
        <v>42</v>
      </c>
      <c r="E1463" s="3" t="s">
        <v>41</v>
      </c>
      <c r="F1463" s="3" t="s">
        <v>53</v>
      </c>
    </row>
    <row r="1464" spans="1:7" s="23" customFormat="1" ht="10.5" customHeight="1" x14ac:dyDescent="0.15">
      <c r="A1464" s="57">
        <v>1463</v>
      </c>
      <c r="B1464" s="24" t="s">
        <v>1443</v>
      </c>
      <c r="C1464" s="3" t="s">
        <v>18</v>
      </c>
      <c r="D1464" s="3" t="s">
        <v>42</v>
      </c>
      <c r="E1464" s="3" t="s">
        <v>41</v>
      </c>
      <c r="F1464" s="3" t="s">
        <v>53</v>
      </c>
    </row>
    <row r="1465" spans="1:7" s="23" customFormat="1" ht="10.5" customHeight="1" x14ac:dyDescent="0.15">
      <c r="A1465" s="57">
        <v>1464</v>
      </c>
      <c r="B1465" s="24" t="s">
        <v>1444</v>
      </c>
      <c r="C1465" s="3" t="s">
        <v>18</v>
      </c>
      <c r="D1465" s="3" t="s">
        <v>42</v>
      </c>
      <c r="E1465" s="3" t="s">
        <v>41</v>
      </c>
      <c r="F1465" s="3" t="s">
        <v>53</v>
      </c>
    </row>
    <row r="1466" spans="1:7" s="23" customFormat="1" ht="10.5" customHeight="1" x14ac:dyDescent="0.15">
      <c r="A1466" s="57">
        <v>1465</v>
      </c>
      <c r="B1466" s="24" t="s">
        <v>1445</v>
      </c>
      <c r="C1466" s="3" t="s">
        <v>18</v>
      </c>
      <c r="D1466" s="3" t="s">
        <v>42</v>
      </c>
      <c r="E1466" s="3" t="s">
        <v>41</v>
      </c>
      <c r="F1466" s="3" t="s">
        <v>53</v>
      </c>
    </row>
    <row r="1467" spans="1:7" s="23" customFormat="1" ht="10.5" customHeight="1" x14ac:dyDescent="0.15">
      <c r="A1467" s="57">
        <v>1466</v>
      </c>
      <c r="B1467" s="24" t="s">
        <v>1446</v>
      </c>
      <c r="C1467" s="3" t="s">
        <v>18</v>
      </c>
      <c r="D1467" s="3" t="s">
        <v>42</v>
      </c>
      <c r="E1467" s="3" t="s">
        <v>41</v>
      </c>
      <c r="F1467" s="3" t="s">
        <v>53</v>
      </c>
    </row>
    <row r="1468" spans="1:7" s="23" customFormat="1" ht="10.5" customHeight="1" x14ac:dyDescent="0.15">
      <c r="A1468" s="57">
        <v>1467</v>
      </c>
      <c r="B1468" s="24" t="s">
        <v>1447</v>
      </c>
      <c r="C1468" s="3" t="s">
        <v>18</v>
      </c>
      <c r="D1468" s="3" t="s">
        <v>42</v>
      </c>
      <c r="E1468" s="3" t="s">
        <v>41</v>
      </c>
      <c r="F1468" s="3" t="s">
        <v>53</v>
      </c>
    </row>
    <row r="1469" spans="1:7" s="23" customFormat="1" ht="10.5" customHeight="1" x14ac:dyDescent="0.15">
      <c r="A1469" s="57">
        <v>1468</v>
      </c>
      <c r="B1469" s="24" t="s">
        <v>1448</v>
      </c>
      <c r="C1469" s="3" t="s">
        <v>18</v>
      </c>
      <c r="D1469" s="3" t="s">
        <v>42</v>
      </c>
      <c r="E1469" s="3" t="s">
        <v>41</v>
      </c>
      <c r="F1469" s="3" t="s">
        <v>53</v>
      </c>
    </row>
    <row r="1470" spans="1:7" s="13" customFormat="1" ht="10.5" customHeight="1" x14ac:dyDescent="0.15">
      <c r="A1470" s="57">
        <v>1469</v>
      </c>
      <c r="B1470" s="24" t="s">
        <v>1449</v>
      </c>
      <c r="C1470" s="3" t="s">
        <v>18</v>
      </c>
      <c r="D1470" s="3" t="s">
        <v>42</v>
      </c>
      <c r="E1470" s="3" t="s">
        <v>41</v>
      </c>
      <c r="F1470" s="3"/>
      <c r="G1470" s="15"/>
    </row>
    <row r="1471" spans="1:7" s="13" customFormat="1" ht="10.5" customHeight="1" x14ac:dyDescent="0.15">
      <c r="A1471" s="57">
        <v>1470</v>
      </c>
      <c r="B1471" s="24" t="s">
        <v>1450</v>
      </c>
      <c r="C1471" s="3" t="s">
        <v>18</v>
      </c>
      <c r="D1471" s="3" t="s">
        <v>42</v>
      </c>
      <c r="E1471" s="3" t="s">
        <v>41</v>
      </c>
      <c r="F1471" s="3"/>
      <c r="G1471" s="15"/>
    </row>
    <row r="1472" spans="1:7" s="23" customFormat="1" ht="10.5" customHeight="1" x14ac:dyDescent="0.15">
      <c r="A1472" s="57">
        <v>1471</v>
      </c>
      <c r="B1472" s="24" t="s">
        <v>1451</v>
      </c>
      <c r="C1472" s="3" t="s">
        <v>18</v>
      </c>
      <c r="D1472" s="3" t="s">
        <v>42</v>
      </c>
      <c r="E1472" s="3" t="s">
        <v>41</v>
      </c>
      <c r="F1472" s="3" t="s">
        <v>53</v>
      </c>
    </row>
    <row r="1473" spans="1:6" s="23" customFormat="1" ht="10.5" customHeight="1" x14ac:dyDescent="0.15">
      <c r="A1473" s="57">
        <v>1472</v>
      </c>
      <c r="B1473" s="24" t="s">
        <v>1452</v>
      </c>
      <c r="C1473" s="3" t="s">
        <v>18</v>
      </c>
      <c r="D1473" s="3" t="s">
        <v>42</v>
      </c>
      <c r="E1473" s="3" t="s">
        <v>41</v>
      </c>
      <c r="F1473" s="3" t="s">
        <v>53</v>
      </c>
    </row>
    <row r="1474" spans="1:6" s="23" customFormat="1" ht="10.5" customHeight="1" x14ac:dyDescent="0.15">
      <c r="A1474" s="57">
        <v>1473</v>
      </c>
      <c r="B1474" s="24" t="s">
        <v>1453</v>
      </c>
      <c r="C1474" s="3" t="s">
        <v>18</v>
      </c>
      <c r="D1474" s="3" t="s">
        <v>42</v>
      </c>
      <c r="E1474" s="3" t="s">
        <v>41</v>
      </c>
      <c r="F1474" s="3" t="s">
        <v>53</v>
      </c>
    </row>
    <row r="1475" spans="1:6" s="23" customFormat="1" ht="10.5" customHeight="1" x14ac:dyDescent="0.15">
      <c r="A1475" s="57">
        <v>1474</v>
      </c>
      <c r="B1475" s="24" t="s">
        <v>1454</v>
      </c>
      <c r="C1475" s="3" t="s">
        <v>18</v>
      </c>
      <c r="D1475" s="3" t="s">
        <v>42</v>
      </c>
      <c r="E1475" s="3" t="s">
        <v>41</v>
      </c>
      <c r="F1475" s="3" t="s">
        <v>53</v>
      </c>
    </row>
    <row r="1476" spans="1:6" s="23" customFormat="1" ht="10.5" customHeight="1" x14ac:dyDescent="0.15">
      <c r="A1476" s="57">
        <v>1475</v>
      </c>
      <c r="B1476" s="24" t="s">
        <v>1455</v>
      </c>
      <c r="C1476" s="3" t="s">
        <v>18</v>
      </c>
      <c r="D1476" s="3" t="s">
        <v>42</v>
      </c>
      <c r="E1476" s="3" t="s">
        <v>41</v>
      </c>
      <c r="F1476" s="3" t="s">
        <v>53</v>
      </c>
    </row>
    <row r="1477" spans="1:6" s="23" customFormat="1" ht="10.5" customHeight="1" x14ac:dyDescent="0.15">
      <c r="A1477" s="57">
        <v>1476</v>
      </c>
      <c r="B1477" s="24" t="s">
        <v>1456</v>
      </c>
      <c r="C1477" s="3" t="s">
        <v>18</v>
      </c>
      <c r="D1477" s="3" t="s">
        <v>42</v>
      </c>
      <c r="E1477" s="3" t="s">
        <v>41</v>
      </c>
      <c r="F1477" s="3" t="s">
        <v>53</v>
      </c>
    </row>
    <row r="1478" spans="1:6" s="23" customFormat="1" ht="10.5" customHeight="1" x14ac:dyDescent="0.15">
      <c r="A1478" s="57">
        <v>1477</v>
      </c>
      <c r="B1478" s="24" t="s">
        <v>1457</v>
      </c>
      <c r="C1478" s="3" t="s">
        <v>18</v>
      </c>
      <c r="D1478" s="3" t="s">
        <v>42</v>
      </c>
      <c r="E1478" s="3" t="s">
        <v>41</v>
      </c>
      <c r="F1478" s="3" t="s">
        <v>53</v>
      </c>
    </row>
    <row r="1479" spans="1:6" s="23" customFormat="1" ht="10.5" customHeight="1" x14ac:dyDescent="0.15">
      <c r="A1479" s="57">
        <v>1478</v>
      </c>
      <c r="B1479" s="24" t="s">
        <v>1458</v>
      </c>
      <c r="C1479" s="3" t="s">
        <v>18</v>
      </c>
      <c r="D1479" s="3" t="s">
        <v>42</v>
      </c>
      <c r="E1479" s="3" t="s">
        <v>41</v>
      </c>
      <c r="F1479" s="3" t="s">
        <v>53</v>
      </c>
    </row>
    <row r="1480" spans="1:6" s="23" customFormat="1" ht="10.5" customHeight="1" x14ac:dyDescent="0.15">
      <c r="A1480" s="57">
        <v>1479</v>
      </c>
      <c r="B1480" s="24" t="s">
        <v>1459</v>
      </c>
      <c r="C1480" s="3" t="s">
        <v>18</v>
      </c>
      <c r="D1480" s="3" t="s">
        <v>42</v>
      </c>
      <c r="E1480" s="3" t="s">
        <v>41</v>
      </c>
      <c r="F1480" s="3" t="s">
        <v>53</v>
      </c>
    </row>
    <row r="1481" spans="1:6" s="23" customFormat="1" ht="10.5" customHeight="1" x14ac:dyDescent="0.15">
      <c r="A1481" s="57">
        <v>1480</v>
      </c>
      <c r="B1481" s="24" t="s">
        <v>1460</v>
      </c>
      <c r="C1481" s="3" t="s">
        <v>18</v>
      </c>
      <c r="D1481" s="3" t="s">
        <v>42</v>
      </c>
      <c r="E1481" s="3" t="s">
        <v>41</v>
      </c>
      <c r="F1481" s="3" t="s">
        <v>53</v>
      </c>
    </row>
    <row r="1482" spans="1:6" s="23" customFormat="1" ht="10.5" customHeight="1" x14ac:dyDescent="0.15">
      <c r="A1482" s="57">
        <v>1481</v>
      </c>
      <c r="B1482" s="24" t="s">
        <v>1461</v>
      </c>
      <c r="C1482" s="3" t="s">
        <v>18</v>
      </c>
      <c r="D1482" s="3" t="s">
        <v>42</v>
      </c>
      <c r="E1482" s="3" t="s">
        <v>41</v>
      </c>
      <c r="F1482" s="3" t="s">
        <v>53</v>
      </c>
    </row>
    <row r="1483" spans="1:6" s="23" customFormat="1" ht="10.5" customHeight="1" x14ac:dyDescent="0.15">
      <c r="A1483" s="57">
        <v>1482</v>
      </c>
      <c r="B1483" s="24" t="s">
        <v>1462</v>
      </c>
      <c r="C1483" s="3" t="s">
        <v>18</v>
      </c>
      <c r="D1483" s="3" t="s">
        <v>42</v>
      </c>
      <c r="E1483" s="3" t="s">
        <v>41</v>
      </c>
      <c r="F1483" s="3" t="s">
        <v>53</v>
      </c>
    </row>
    <row r="1484" spans="1:6" s="23" customFormat="1" ht="10.5" customHeight="1" x14ac:dyDescent="0.15">
      <c r="A1484" s="57">
        <v>1483</v>
      </c>
      <c r="B1484" s="24" t="s">
        <v>1463</v>
      </c>
      <c r="C1484" s="3" t="s">
        <v>18</v>
      </c>
      <c r="D1484" s="3" t="s">
        <v>42</v>
      </c>
      <c r="E1484" s="3" t="s">
        <v>41</v>
      </c>
      <c r="F1484" s="3" t="s">
        <v>53</v>
      </c>
    </row>
    <row r="1485" spans="1:6" s="23" customFormat="1" ht="10.5" customHeight="1" x14ac:dyDescent="0.15">
      <c r="A1485" s="57">
        <v>1484</v>
      </c>
      <c r="B1485" s="24" t="s">
        <v>1464</v>
      </c>
      <c r="C1485" s="3" t="s">
        <v>18</v>
      </c>
      <c r="D1485" s="3" t="s">
        <v>42</v>
      </c>
      <c r="E1485" s="3" t="s">
        <v>41</v>
      </c>
      <c r="F1485" s="3" t="s">
        <v>53</v>
      </c>
    </row>
    <row r="1486" spans="1:6" s="23" customFormat="1" ht="10.5" customHeight="1" x14ac:dyDescent="0.15">
      <c r="A1486" s="57">
        <v>1485</v>
      </c>
      <c r="B1486" s="24" t="s">
        <v>1465</v>
      </c>
      <c r="C1486" s="3" t="s">
        <v>18</v>
      </c>
      <c r="D1486" s="3" t="s">
        <v>42</v>
      </c>
      <c r="E1486" s="3" t="s">
        <v>41</v>
      </c>
      <c r="F1486" s="3" t="s">
        <v>53</v>
      </c>
    </row>
    <row r="1487" spans="1:6" s="23" customFormat="1" ht="10.5" customHeight="1" x14ac:dyDescent="0.15">
      <c r="A1487" s="57">
        <v>1486</v>
      </c>
      <c r="B1487" s="24" t="s">
        <v>1466</v>
      </c>
      <c r="C1487" s="3" t="s">
        <v>18</v>
      </c>
      <c r="D1487" s="3" t="s">
        <v>42</v>
      </c>
      <c r="E1487" s="3" t="s">
        <v>41</v>
      </c>
      <c r="F1487" s="3" t="s">
        <v>53</v>
      </c>
    </row>
    <row r="1488" spans="1:6" s="23" customFormat="1" ht="10.5" customHeight="1" x14ac:dyDescent="0.15">
      <c r="A1488" s="57">
        <v>1487</v>
      </c>
      <c r="B1488" s="24" t="s">
        <v>1467</v>
      </c>
      <c r="C1488" s="3" t="s">
        <v>18</v>
      </c>
      <c r="D1488" s="3" t="s">
        <v>42</v>
      </c>
      <c r="E1488" s="3" t="s">
        <v>41</v>
      </c>
      <c r="F1488" s="3" t="s">
        <v>53</v>
      </c>
    </row>
    <row r="1489" spans="1:6" s="23" customFormat="1" ht="10.5" customHeight="1" x14ac:dyDescent="0.15">
      <c r="A1489" s="57">
        <v>1488</v>
      </c>
      <c r="B1489" s="24" t="s">
        <v>1468</v>
      </c>
      <c r="C1489" s="3" t="s">
        <v>18</v>
      </c>
      <c r="D1489" s="3" t="s">
        <v>42</v>
      </c>
      <c r="E1489" s="3" t="s">
        <v>41</v>
      </c>
      <c r="F1489" s="3" t="s">
        <v>53</v>
      </c>
    </row>
    <row r="1490" spans="1:6" s="23" customFormat="1" ht="10.5" customHeight="1" x14ac:dyDescent="0.15">
      <c r="A1490" s="57">
        <v>1489</v>
      </c>
      <c r="B1490" s="24" t="s">
        <v>1469</v>
      </c>
      <c r="C1490" s="3" t="s">
        <v>18</v>
      </c>
      <c r="D1490" s="3" t="s">
        <v>42</v>
      </c>
      <c r="E1490" s="3" t="s">
        <v>41</v>
      </c>
      <c r="F1490" s="3" t="s">
        <v>53</v>
      </c>
    </row>
    <row r="1491" spans="1:6" s="23" customFormat="1" ht="10.5" customHeight="1" x14ac:dyDescent="0.15">
      <c r="A1491" s="57">
        <v>1490</v>
      </c>
      <c r="B1491" s="24" t="s">
        <v>1470</v>
      </c>
      <c r="C1491" s="3" t="s">
        <v>18</v>
      </c>
      <c r="D1491" s="3" t="s">
        <v>42</v>
      </c>
      <c r="E1491" s="3" t="s">
        <v>41</v>
      </c>
      <c r="F1491" s="3" t="s">
        <v>53</v>
      </c>
    </row>
    <row r="1492" spans="1:6" s="23" customFormat="1" ht="10.5" customHeight="1" x14ac:dyDescent="0.15">
      <c r="A1492" s="57">
        <v>1491</v>
      </c>
      <c r="B1492" s="24" t="s">
        <v>1471</v>
      </c>
      <c r="C1492" s="3" t="s">
        <v>18</v>
      </c>
      <c r="D1492" s="3" t="s">
        <v>42</v>
      </c>
      <c r="E1492" s="3" t="s">
        <v>41</v>
      </c>
      <c r="F1492" s="3" t="s">
        <v>53</v>
      </c>
    </row>
    <row r="1493" spans="1:6" s="23" customFormat="1" ht="10.5" customHeight="1" x14ac:dyDescent="0.15">
      <c r="A1493" s="57">
        <v>1492</v>
      </c>
      <c r="B1493" s="24" t="s">
        <v>1472</v>
      </c>
      <c r="C1493" s="3" t="s">
        <v>18</v>
      </c>
      <c r="D1493" s="3" t="s">
        <v>42</v>
      </c>
      <c r="E1493" s="3" t="s">
        <v>41</v>
      </c>
      <c r="F1493" s="3" t="s">
        <v>53</v>
      </c>
    </row>
    <row r="1494" spans="1:6" s="23" customFormat="1" ht="10.5" customHeight="1" x14ac:dyDescent="0.15">
      <c r="A1494" s="57">
        <v>1493</v>
      </c>
      <c r="B1494" s="24" t="s">
        <v>1473</v>
      </c>
      <c r="C1494" s="3" t="s">
        <v>18</v>
      </c>
      <c r="D1494" s="3" t="s">
        <v>42</v>
      </c>
      <c r="E1494" s="3" t="s">
        <v>41</v>
      </c>
      <c r="F1494" s="3" t="s">
        <v>53</v>
      </c>
    </row>
    <row r="1495" spans="1:6" s="23" customFormat="1" ht="10.5" customHeight="1" x14ac:dyDescent="0.15">
      <c r="A1495" s="57">
        <v>1494</v>
      </c>
      <c r="B1495" s="24" t="s">
        <v>1474</v>
      </c>
      <c r="C1495" s="3" t="s">
        <v>18</v>
      </c>
      <c r="D1495" s="3" t="s">
        <v>42</v>
      </c>
      <c r="E1495" s="3" t="s">
        <v>41</v>
      </c>
      <c r="F1495" s="3" t="s">
        <v>53</v>
      </c>
    </row>
    <row r="1496" spans="1:6" s="23" customFormat="1" ht="10.5" customHeight="1" x14ac:dyDescent="0.15">
      <c r="A1496" s="57">
        <v>1495</v>
      </c>
      <c r="B1496" s="24" t="s">
        <v>1475</v>
      </c>
      <c r="C1496" s="3" t="s">
        <v>18</v>
      </c>
      <c r="D1496" s="3" t="s">
        <v>42</v>
      </c>
      <c r="E1496" s="3" t="s">
        <v>41</v>
      </c>
      <c r="F1496" s="3" t="s">
        <v>53</v>
      </c>
    </row>
    <row r="1497" spans="1:6" s="23" customFormat="1" ht="10.5" customHeight="1" x14ac:dyDescent="0.15">
      <c r="A1497" s="57">
        <v>1496</v>
      </c>
      <c r="B1497" s="24" t="s">
        <v>1476</v>
      </c>
      <c r="C1497" s="3" t="s">
        <v>18</v>
      </c>
      <c r="D1497" s="3" t="s">
        <v>42</v>
      </c>
      <c r="E1497" s="3" t="s">
        <v>41</v>
      </c>
      <c r="F1497" s="3" t="s">
        <v>53</v>
      </c>
    </row>
    <row r="1498" spans="1:6" s="23" customFormat="1" ht="10.5" customHeight="1" x14ac:dyDescent="0.15">
      <c r="A1498" s="57">
        <v>1497</v>
      </c>
      <c r="B1498" s="24" t="s">
        <v>1477</v>
      </c>
      <c r="C1498" s="3" t="s">
        <v>18</v>
      </c>
      <c r="D1498" s="3" t="s">
        <v>42</v>
      </c>
      <c r="E1498" s="3" t="s">
        <v>41</v>
      </c>
      <c r="F1498" s="3" t="s">
        <v>53</v>
      </c>
    </row>
    <row r="1499" spans="1:6" s="23" customFormat="1" ht="10.5" customHeight="1" x14ac:dyDescent="0.15">
      <c r="A1499" s="57">
        <v>1498</v>
      </c>
      <c r="B1499" s="24" t="s">
        <v>1478</v>
      </c>
      <c r="C1499" s="3" t="s">
        <v>18</v>
      </c>
      <c r="D1499" s="3" t="s">
        <v>42</v>
      </c>
      <c r="E1499" s="3" t="s">
        <v>41</v>
      </c>
      <c r="F1499" s="3" t="s">
        <v>53</v>
      </c>
    </row>
    <row r="1500" spans="1:6" s="23" customFormat="1" ht="10.5" customHeight="1" x14ac:dyDescent="0.15">
      <c r="A1500" s="57">
        <v>1499</v>
      </c>
      <c r="B1500" s="24" t="s">
        <v>1479</v>
      </c>
      <c r="C1500" s="3" t="s">
        <v>18</v>
      </c>
      <c r="D1500" s="3" t="s">
        <v>42</v>
      </c>
      <c r="E1500" s="3" t="s">
        <v>41</v>
      </c>
      <c r="F1500" s="3" t="s">
        <v>53</v>
      </c>
    </row>
    <row r="1501" spans="1:6" s="23" customFormat="1" ht="10.5" customHeight="1" x14ac:dyDescent="0.15">
      <c r="A1501" s="57">
        <v>1500</v>
      </c>
      <c r="B1501" s="24" t="s">
        <v>1480</v>
      </c>
      <c r="C1501" s="3" t="s">
        <v>18</v>
      </c>
      <c r="D1501" s="3" t="s">
        <v>42</v>
      </c>
      <c r="E1501" s="3" t="s">
        <v>41</v>
      </c>
      <c r="F1501" s="3" t="s">
        <v>53</v>
      </c>
    </row>
    <row r="1502" spans="1:6" s="23" customFormat="1" ht="10.5" customHeight="1" x14ac:dyDescent="0.15">
      <c r="A1502" s="57">
        <v>1501</v>
      </c>
      <c r="B1502" s="24" t="s">
        <v>1481</v>
      </c>
      <c r="C1502" s="3" t="s">
        <v>18</v>
      </c>
      <c r="D1502" s="3" t="s">
        <v>42</v>
      </c>
      <c r="E1502" s="3" t="s">
        <v>41</v>
      </c>
      <c r="F1502" s="3" t="s">
        <v>53</v>
      </c>
    </row>
    <row r="1503" spans="1:6" s="23" customFormat="1" ht="10.5" customHeight="1" x14ac:dyDescent="0.15">
      <c r="A1503" s="57">
        <v>1502</v>
      </c>
      <c r="B1503" s="24" t="s">
        <v>1482</v>
      </c>
      <c r="C1503" s="3" t="s">
        <v>18</v>
      </c>
      <c r="D1503" s="3" t="s">
        <v>42</v>
      </c>
      <c r="E1503" s="3" t="s">
        <v>41</v>
      </c>
      <c r="F1503" s="3" t="s">
        <v>53</v>
      </c>
    </row>
    <row r="1504" spans="1:6" s="23" customFormat="1" ht="10.5" customHeight="1" x14ac:dyDescent="0.15">
      <c r="A1504" s="57">
        <v>1503</v>
      </c>
      <c r="B1504" s="24" t="s">
        <v>1483</v>
      </c>
      <c r="C1504" s="3" t="s">
        <v>18</v>
      </c>
      <c r="D1504" s="3" t="s">
        <v>42</v>
      </c>
      <c r="E1504" s="3" t="s">
        <v>41</v>
      </c>
      <c r="F1504" s="3" t="s">
        <v>53</v>
      </c>
    </row>
    <row r="1505" spans="1:6" s="23" customFormat="1" ht="10.5" customHeight="1" x14ac:dyDescent="0.15">
      <c r="A1505" s="57">
        <v>1504</v>
      </c>
      <c r="B1505" s="24" t="s">
        <v>1484</v>
      </c>
      <c r="C1505" s="3" t="s">
        <v>18</v>
      </c>
      <c r="D1505" s="3" t="s">
        <v>42</v>
      </c>
      <c r="E1505" s="3" t="s">
        <v>41</v>
      </c>
      <c r="F1505" s="3" t="s">
        <v>53</v>
      </c>
    </row>
    <row r="1506" spans="1:6" s="23" customFormat="1" ht="10.5" customHeight="1" x14ac:dyDescent="0.15">
      <c r="A1506" s="57">
        <v>1505</v>
      </c>
      <c r="B1506" s="24" t="s">
        <v>1485</v>
      </c>
      <c r="C1506" s="3" t="s">
        <v>18</v>
      </c>
      <c r="D1506" s="3" t="s">
        <v>42</v>
      </c>
      <c r="E1506" s="3" t="s">
        <v>41</v>
      </c>
      <c r="F1506" s="3" t="s">
        <v>53</v>
      </c>
    </row>
    <row r="1507" spans="1:6" s="23" customFormat="1" ht="10.5" customHeight="1" x14ac:dyDescent="0.15">
      <c r="A1507" s="57">
        <v>1506</v>
      </c>
      <c r="B1507" s="24" t="s">
        <v>1486</v>
      </c>
      <c r="C1507" s="3" t="s">
        <v>18</v>
      </c>
      <c r="D1507" s="3" t="s">
        <v>42</v>
      </c>
      <c r="E1507" s="3" t="s">
        <v>41</v>
      </c>
      <c r="F1507" s="3" t="s">
        <v>53</v>
      </c>
    </row>
    <row r="1508" spans="1:6" s="23" customFormat="1" ht="10.5" customHeight="1" x14ac:dyDescent="0.15">
      <c r="A1508" s="57">
        <v>1507</v>
      </c>
      <c r="B1508" s="24" t="s">
        <v>1487</v>
      </c>
      <c r="C1508" s="3" t="s">
        <v>18</v>
      </c>
      <c r="D1508" s="3" t="s">
        <v>42</v>
      </c>
      <c r="E1508" s="3" t="s">
        <v>41</v>
      </c>
      <c r="F1508" s="3" t="s">
        <v>53</v>
      </c>
    </row>
    <row r="1509" spans="1:6" s="23" customFormat="1" ht="10.5" customHeight="1" x14ac:dyDescent="0.15">
      <c r="A1509" s="57">
        <v>1508</v>
      </c>
      <c r="B1509" s="24" t="s">
        <v>1488</v>
      </c>
      <c r="C1509" s="3" t="s">
        <v>18</v>
      </c>
      <c r="D1509" s="3" t="s">
        <v>42</v>
      </c>
      <c r="E1509" s="3" t="s">
        <v>41</v>
      </c>
      <c r="F1509" s="3" t="s">
        <v>53</v>
      </c>
    </row>
    <row r="1510" spans="1:6" s="23" customFormat="1" ht="10.5" customHeight="1" x14ac:dyDescent="0.15">
      <c r="A1510" s="57">
        <v>1509</v>
      </c>
      <c r="B1510" s="24" t="s">
        <v>1489</v>
      </c>
      <c r="C1510" s="3" t="s">
        <v>18</v>
      </c>
      <c r="D1510" s="3" t="s">
        <v>42</v>
      </c>
      <c r="E1510" s="3" t="s">
        <v>41</v>
      </c>
      <c r="F1510" s="3" t="s">
        <v>53</v>
      </c>
    </row>
    <row r="1511" spans="1:6" s="23" customFormat="1" ht="10.5" customHeight="1" x14ac:dyDescent="0.15">
      <c r="A1511" s="57">
        <v>1510</v>
      </c>
      <c r="B1511" s="24" t="s">
        <v>1490</v>
      </c>
      <c r="C1511" s="3" t="s">
        <v>18</v>
      </c>
      <c r="D1511" s="3" t="s">
        <v>42</v>
      </c>
      <c r="E1511" s="3" t="s">
        <v>41</v>
      </c>
      <c r="F1511" s="3" t="s">
        <v>53</v>
      </c>
    </row>
    <row r="1512" spans="1:6" s="23" customFormat="1" ht="10.5" customHeight="1" x14ac:dyDescent="0.15">
      <c r="A1512" s="57">
        <v>1511</v>
      </c>
      <c r="B1512" s="24" t="s">
        <v>1491</v>
      </c>
      <c r="C1512" s="3" t="s">
        <v>18</v>
      </c>
      <c r="D1512" s="3" t="s">
        <v>42</v>
      </c>
      <c r="E1512" s="3" t="s">
        <v>41</v>
      </c>
      <c r="F1512" s="3" t="s">
        <v>53</v>
      </c>
    </row>
    <row r="1513" spans="1:6" s="23" customFormat="1" ht="10.5" customHeight="1" x14ac:dyDescent="0.15">
      <c r="A1513" s="57">
        <v>1512</v>
      </c>
      <c r="B1513" s="24" t="s">
        <v>1492</v>
      </c>
      <c r="C1513" s="3" t="s">
        <v>18</v>
      </c>
      <c r="D1513" s="3" t="s">
        <v>42</v>
      </c>
      <c r="E1513" s="3" t="s">
        <v>41</v>
      </c>
      <c r="F1513" s="3" t="s">
        <v>53</v>
      </c>
    </row>
    <row r="1514" spans="1:6" s="23" customFormat="1" ht="10.5" customHeight="1" x14ac:dyDescent="0.15">
      <c r="A1514" s="57">
        <v>1513</v>
      </c>
      <c r="B1514" s="24" t="s">
        <v>1493</v>
      </c>
      <c r="C1514" s="3" t="s">
        <v>18</v>
      </c>
      <c r="D1514" s="3" t="s">
        <v>42</v>
      </c>
      <c r="E1514" s="3" t="s">
        <v>41</v>
      </c>
      <c r="F1514" s="3" t="s">
        <v>53</v>
      </c>
    </row>
    <row r="1515" spans="1:6" s="23" customFormat="1" ht="10.5" customHeight="1" x14ac:dyDescent="0.15">
      <c r="A1515" s="57">
        <v>1514</v>
      </c>
      <c r="B1515" s="24" t="s">
        <v>1494</v>
      </c>
      <c r="C1515" s="3" t="s">
        <v>18</v>
      </c>
      <c r="D1515" s="3" t="s">
        <v>42</v>
      </c>
      <c r="E1515" s="3" t="s">
        <v>41</v>
      </c>
      <c r="F1515" s="3" t="s">
        <v>53</v>
      </c>
    </row>
    <row r="1516" spans="1:6" s="23" customFormat="1" ht="10.5" customHeight="1" x14ac:dyDescent="0.15">
      <c r="A1516" s="57">
        <v>1515</v>
      </c>
      <c r="B1516" s="24" t="s">
        <v>1495</v>
      </c>
      <c r="C1516" s="3" t="s">
        <v>18</v>
      </c>
      <c r="D1516" s="3" t="s">
        <v>42</v>
      </c>
      <c r="E1516" s="3" t="s">
        <v>41</v>
      </c>
      <c r="F1516" s="3" t="s">
        <v>53</v>
      </c>
    </row>
    <row r="1517" spans="1:6" s="23" customFormat="1" ht="10.5" customHeight="1" x14ac:dyDescent="0.15">
      <c r="A1517" s="57">
        <v>1516</v>
      </c>
      <c r="B1517" s="24" t="s">
        <v>1496</v>
      </c>
      <c r="C1517" s="3" t="s">
        <v>18</v>
      </c>
      <c r="D1517" s="3" t="s">
        <v>42</v>
      </c>
      <c r="E1517" s="3" t="s">
        <v>41</v>
      </c>
      <c r="F1517" s="3" t="s">
        <v>53</v>
      </c>
    </row>
    <row r="1518" spans="1:6" s="23" customFormat="1" ht="10.5" customHeight="1" x14ac:dyDescent="0.15">
      <c r="A1518" s="57">
        <v>1517</v>
      </c>
      <c r="B1518" s="24" t="s">
        <v>1497</v>
      </c>
      <c r="C1518" s="3" t="s">
        <v>18</v>
      </c>
      <c r="D1518" s="3" t="s">
        <v>42</v>
      </c>
      <c r="E1518" s="3" t="s">
        <v>41</v>
      </c>
      <c r="F1518" s="3" t="s">
        <v>53</v>
      </c>
    </row>
    <row r="1519" spans="1:6" s="23" customFormat="1" ht="10.5" customHeight="1" x14ac:dyDescent="0.15">
      <c r="A1519" s="57">
        <v>1518</v>
      </c>
      <c r="B1519" s="24" t="s">
        <v>1498</v>
      </c>
      <c r="C1519" s="3" t="s">
        <v>18</v>
      </c>
      <c r="D1519" s="3" t="s">
        <v>42</v>
      </c>
      <c r="E1519" s="3" t="s">
        <v>41</v>
      </c>
      <c r="F1519" s="3" t="s">
        <v>53</v>
      </c>
    </row>
    <row r="1520" spans="1:6" s="23" customFormat="1" ht="10.5" customHeight="1" x14ac:dyDescent="0.15">
      <c r="A1520" s="57">
        <v>1519</v>
      </c>
      <c r="B1520" s="24" t="s">
        <v>1499</v>
      </c>
      <c r="C1520" s="3" t="s">
        <v>18</v>
      </c>
      <c r="D1520" s="3" t="s">
        <v>42</v>
      </c>
      <c r="E1520" s="3" t="s">
        <v>41</v>
      </c>
      <c r="F1520" s="3" t="s">
        <v>53</v>
      </c>
    </row>
    <row r="1521" spans="1:7" s="23" customFormat="1" ht="10.5" customHeight="1" x14ac:dyDescent="0.15">
      <c r="A1521" s="57">
        <v>1520</v>
      </c>
      <c r="B1521" s="24" t="s">
        <v>1500</v>
      </c>
      <c r="C1521" s="3" t="s">
        <v>18</v>
      </c>
      <c r="D1521" s="3" t="s">
        <v>42</v>
      </c>
      <c r="E1521" s="3" t="s">
        <v>41</v>
      </c>
      <c r="F1521" s="3" t="s">
        <v>53</v>
      </c>
    </row>
    <row r="1522" spans="1:7" s="23" customFormat="1" ht="10.5" customHeight="1" x14ac:dyDescent="0.15">
      <c r="A1522" s="57">
        <v>1521</v>
      </c>
      <c r="B1522" s="24" t="s">
        <v>1501</v>
      </c>
      <c r="C1522" s="3" t="s">
        <v>18</v>
      </c>
      <c r="D1522" s="3" t="s">
        <v>42</v>
      </c>
      <c r="E1522" s="3" t="s">
        <v>41</v>
      </c>
      <c r="F1522" s="3" t="s">
        <v>53</v>
      </c>
    </row>
    <row r="1523" spans="1:7" s="23" customFormat="1" ht="10.5" customHeight="1" x14ac:dyDescent="0.15">
      <c r="A1523" s="57">
        <v>1522</v>
      </c>
      <c r="B1523" s="24" t="s">
        <v>1502</v>
      </c>
      <c r="C1523" s="3" t="s">
        <v>18</v>
      </c>
      <c r="D1523" s="3" t="s">
        <v>42</v>
      </c>
      <c r="E1523" s="3" t="s">
        <v>41</v>
      </c>
      <c r="F1523" s="3" t="s">
        <v>53</v>
      </c>
    </row>
    <row r="1524" spans="1:7" s="3" customFormat="1" ht="10.5" customHeight="1" x14ac:dyDescent="0.15">
      <c r="A1524" s="57">
        <v>1523</v>
      </c>
      <c r="B1524" s="24" t="s">
        <v>1503</v>
      </c>
      <c r="C1524" s="3" t="s">
        <v>18</v>
      </c>
      <c r="D1524" s="3" t="s">
        <v>42</v>
      </c>
      <c r="E1524" s="3" t="s">
        <v>41</v>
      </c>
      <c r="F1524" s="3" t="s">
        <v>53</v>
      </c>
      <c r="G1524" s="6"/>
    </row>
    <row r="1525" spans="1:7" s="3" customFormat="1" ht="10.5" customHeight="1" x14ac:dyDescent="0.15">
      <c r="A1525" s="57">
        <v>1524</v>
      </c>
      <c r="B1525" s="24" t="s">
        <v>1504</v>
      </c>
      <c r="C1525" s="3" t="s">
        <v>18</v>
      </c>
      <c r="D1525" s="3" t="s">
        <v>42</v>
      </c>
      <c r="E1525" s="3" t="s">
        <v>41</v>
      </c>
      <c r="F1525" s="3" t="s">
        <v>53</v>
      </c>
      <c r="G1525" s="6"/>
    </row>
    <row r="1526" spans="1:7" s="3" customFormat="1" ht="10.5" customHeight="1" x14ac:dyDescent="0.15">
      <c r="A1526" s="57">
        <v>1525</v>
      </c>
      <c r="B1526" s="24" t="s">
        <v>1505</v>
      </c>
      <c r="C1526" s="3" t="s">
        <v>18</v>
      </c>
      <c r="D1526" s="3" t="s">
        <v>42</v>
      </c>
      <c r="E1526" s="3" t="s">
        <v>41</v>
      </c>
      <c r="F1526" s="3" t="s">
        <v>53</v>
      </c>
      <c r="G1526" s="6"/>
    </row>
    <row r="1527" spans="1:7" s="3" customFormat="1" ht="10.5" customHeight="1" x14ac:dyDescent="0.15">
      <c r="A1527" s="57">
        <v>1526</v>
      </c>
      <c r="B1527" s="24" t="s">
        <v>1506</v>
      </c>
      <c r="C1527" s="3" t="s">
        <v>18</v>
      </c>
      <c r="D1527" s="3" t="s">
        <v>42</v>
      </c>
      <c r="E1527" s="3" t="s">
        <v>41</v>
      </c>
      <c r="F1527" s="3" t="s">
        <v>53</v>
      </c>
      <c r="G1527" s="6"/>
    </row>
    <row r="1528" spans="1:7" s="3" customFormat="1" ht="10.5" customHeight="1" x14ac:dyDescent="0.15">
      <c r="A1528" s="57">
        <v>1527</v>
      </c>
      <c r="B1528" s="24" t="s">
        <v>1507</v>
      </c>
      <c r="C1528" s="3" t="s">
        <v>18</v>
      </c>
      <c r="D1528" s="3" t="s">
        <v>42</v>
      </c>
      <c r="E1528" s="3" t="s">
        <v>41</v>
      </c>
      <c r="F1528" s="3" t="s">
        <v>53</v>
      </c>
      <c r="G1528" s="6"/>
    </row>
    <row r="1529" spans="1:7" s="3" customFormat="1" ht="10.5" customHeight="1" x14ac:dyDescent="0.15">
      <c r="A1529" s="57">
        <v>1528</v>
      </c>
      <c r="B1529" s="24" t="s">
        <v>1508</v>
      </c>
      <c r="C1529" s="3" t="s">
        <v>18</v>
      </c>
      <c r="D1529" s="3" t="s">
        <v>42</v>
      </c>
      <c r="E1529" s="3" t="s">
        <v>41</v>
      </c>
      <c r="F1529" s="3" t="s">
        <v>53</v>
      </c>
      <c r="G1529" s="6"/>
    </row>
    <row r="1530" spans="1:7" s="3" customFormat="1" ht="10.5" customHeight="1" x14ac:dyDescent="0.15">
      <c r="A1530" s="57">
        <v>1529</v>
      </c>
      <c r="B1530" s="24" t="s">
        <v>1509</v>
      </c>
      <c r="C1530" s="3" t="s">
        <v>18</v>
      </c>
      <c r="D1530" s="3" t="s">
        <v>42</v>
      </c>
      <c r="E1530" s="3" t="s">
        <v>41</v>
      </c>
      <c r="F1530" s="3" t="s">
        <v>53</v>
      </c>
      <c r="G1530" s="6"/>
    </row>
    <row r="1531" spans="1:7" s="3" customFormat="1" ht="10.5" customHeight="1" x14ac:dyDescent="0.15">
      <c r="A1531" s="57">
        <v>1530</v>
      </c>
      <c r="B1531" s="24" t="s">
        <v>1510</v>
      </c>
      <c r="C1531" s="3" t="s">
        <v>18</v>
      </c>
      <c r="D1531" s="3" t="s">
        <v>42</v>
      </c>
      <c r="E1531" s="3" t="s">
        <v>41</v>
      </c>
      <c r="F1531" s="3" t="s">
        <v>53</v>
      </c>
      <c r="G1531" s="6"/>
    </row>
    <row r="1532" spans="1:7" s="3" customFormat="1" ht="10.5" customHeight="1" x14ac:dyDescent="0.15">
      <c r="A1532" s="57">
        <v>1531</v>
      </c>
      <c r="B1532" s="24" t="s">
        <v>1511</v>
      </c>
      <c r="C1532" s="3" t="s">
        <v>18</v>
      </c>
      <c r="D1532" s="3" t="s">
        <v>42</v>
      </c>
      <c r="E1532" s="3" t="s">
        <v>41</v>
      </c>
      <c r="F1532" s="3" t="s">
        <v>53</v>
      </c>
      <c r="G1532" s="6"/>
    </row>
    <row r="1533" spans="1:7" s="3" customFormat="1" ht="10.5" customHeight="1" x14ac:dyDescent="0.15">
      <c r="A1533" s="57">
        <v>1532</v>
      </c>
      <c r="B1533" s="24" t="s">
        <v>1512</v>
      </c>
      <c r="C1533" s="3" t="s">
        <v>18</v>
      </c>
      <c r="D1533" s="3" t="s">
        <v>42</v>
      </c>
      <c r="E1533" s="3" t="s">
        <v>41</v>
      </c>
      <c r="F1533" s="3" t="s">
        <v>53</v>
      </c>
      <c r="G1533" s="6"/>
    </row>
    <row r="1534" spans="1:7" s="3" customFormat="1" ht="10.5" customHeight="1" x14ac:dyDescent="0.15">
      <c r="A1534" s="57">
        <v>1533</v>
      </c>
      <c r="B1534" s="24" t="s">
        <v>1513</v>
      </c>
      <c r="C1534" s="3" t="s">
        <v>18</v>
      </c>
      <c r="D1534" s="3" t="s">
        <v>42</v>
      </c>
      <c r="E1534" s="3" t="s">
        <v>41</v>
      </c>
      <c r="F1534" s="3" t="s">
        <v>53</v>
      </c>
      <c r="G1534" s="6"/>
    </row>
    <row r="1535" spans="1:7" s="3" customFormat="1" ht="10.5" customHeight="1" x14ac:dyDescent="0.15">
      <c r="A1535" s="57">
        <v>1534</v>
      </c>
      <c r="B1535" s="24" t="s">
        <v>1514</v>
      </c>
      <c r="C1535" s="3" t="s">
        <v>18</v>
      </c>
      <c r="D1535" s="3" t="s">
        <v>42</v>
      </c>
      <c r="E1535" s="3" t="s">
        <v>41</v>
      </c>
      <c r="F1535" s="3" t="s">
        <v>53</v>
      </c>
      <c r="G1535" s="6"/>
    </row>
    <row r="1536" spans="1:7" s="3" customFormat="1" ht="10.5" customHeight="1" x14ac:dyDescent="0.15">
      <c r="A1536" s="57">
        <v>1535</v>
      </c>
      <c r="B1536" s="24" t="s">
        <v>1515</v>
      </c>
      <c r="C1536" s="3" t="s">
        <v>18</v>
      </c>
      <c r="D1536" s="3" t="s">
        <v>42</v>
      </c>
      <c r="E1536" s="3" t="s">
        <v>41</v>
      </c>
      <c r="F1536" s="3" t="s">
        <v>53</v>
      </c>
      <c r="G1536" s="6"/>
    </row>
    <row r="1537" spans="1:7" s="3" customFormat="1" ht="10.5" customHeight="1" x14ac:dyDescent="0.15">
      <c r="A1537" s="57">
        <v>1536</v>
      </c>
      <c r="B1537" s="24" t="s">
        <v>1516</v>
      </c>
      <c r="C1537" s="3" t="s">
        <v>18</v>
      </c>
      <c r="D1537" s="3" t="s">
        <v>42</v>
      </c>
      <c r="E1537" s="3" t="s">
        <v>41</v>
      </c>
      <c r="F1537" s="3" t="s">
        <v>53</v>
      </c>
      <c r="G1537" s="6"/>
    </row>
    <row r="1538" spans="1:7" s="3" customFormat="1" ht="10.5" customHeight="1" x14ac:dyDescent="0.15">
      <c r="A1538" s="57">
        <v>1537</v>
      </c>
      <c r="B1538" s="24" t="s">
        <v>1517</v>
      </c>
      <c r="C1538" s="3" t="s">
        <v>18</v>
      </c>
      <c r="D1538" s="3" t="s">
        <v>42</v>
      </c>
      <c r="E1538" s="3" t="s">
        <v>41</v>
      </c>
      <c r="F1538" s="3" t="s">
        <v>53</v>
      </c>
      <c r="G1538" s="6"/>
    </row>
    <row r="1539" spans="1:7" s="3" customFormat="1" ht="10.5" customHeight="1" x14ac:dyDescent="0.15">
      <c r="A1539" s="57">
        <v>1538</v>
      </c>
      <c r="B1539" s="24" t="s">
        <v>1518</v>
      </c>
      <c r="C1539" s="3" t="s">
        <v>18</v>
      </c>
      <c r="D1539" s="3" t="s">
        <v>42</v>
      </c>
      <c r="E1539" s="3" t="s">
        <v>41</v>
      </c>
      <c r="F1539" s="3" t="s">
        <v>53</v>
      </c>
      <c r="G1539" s="6"/>
    </row>
    <row r="1540" spans="1:7" s="13" customFormat="1" ht="10.5" customHeight="1" x14ac:dyDescent="0.15">
      <c r="A1540" s="57">
        <v>1539</v>
      </c>
      <c r="B1540" s="24" t="s">
        <v>1519</v>
      </c>
      <c r="C1540" s="3" t="s">
        <v>18</v>
      </c>
      <c r="D1540" s="3" t="s">
        <v>42</v>
      </c>
      <c r="E1540" s="3" t="s">
        <v>41</v>
      </c>
      <c r="F1540" s="3"/>
      <c r="G1540" s="15"/>
    </row>
    <row r="1541" spans="1:7" s="13" customFormat="1" ht="10.5" customHeight="1" x14ac:dyDescent="0.15">
      <c r="A1541" s="57">
        <v>1540</v>
      </c>
      <c r="B1541" s="24" t="s">
        <v>1520</v>
      </c>
      <c r="C1541" s="3" t="s">
        <v>18</v>
      </c>
      <c r="D1541" s="3" t="s">
        <v>42</v>
      </c>
      <c r="E1541" s="3" t="s">
        <v>41</v>
      </c>
      <c r="F1541" s="3"/>
      <c r="G1541" s="15"/>
    </row>
    <row r="1542" spans="1:7" s="13" customFormat="1" ht="10.5" customHeight="1" x14ac:dyDescent="0.15">
      <c r="A1542" s="57">
        <v>1541</v>
      </c>
      <c r="B1542" s="24" t="s">
        <v>1521</v>
      </c>
      <c r="C1542" s="3" t="s">
        <v>18</v>
      </c>
      <c r="D1542" s="3" t="s">
        <v>42</v>
      </c>
      <c r="E1542" s="3" t="s">
        <v>41</v>
      </c>
      <c r="F1542" s="3"/>
      <c r="G1542" s="15"/>
    </row>
    <row r="1543" spans="1:7" ht="10.5" customHeight="1" x14ac:dyDescent="0.15">
      <c r="A1543" s="57">
        <v>1542</v>
      </c>
      <c r="B1543" s="24" t="s">
        <v>1522</v>
      </c>
      <c r="C1543" s="3" t="s">
        <v>18</v>
      </c>
      <c r="D1543" s="3" t="s">
        <v>42</v>
      </c>
      <c r="E1543" s="3" t="s">
        <v>41</v>
      </c>
      <c r="F1543" s="3" t="s">
        <v>53</v>
      </c>
      <c r="G1543" s="6"/>
    </row>
    <row r="1544" spans="1:7" ht="10.5" customHeight="1" x14ac:dyDescent="0.15">
      <c r="A1544" s="57">
        <v>1543</v>
      </c>
      <c r="B1544" s="24" t="s">
        <v>1523</v>
      </c>
      <c r="C1544" s="3" t="s">
        <v>18</v>
      </c>
      <c r="D1544" s="3" t="s">
        <v>42</v>
      </c>
      <c r="E1544" s="3" t="s">
        <v>41</v>
      </c>
      <c r="F1544" s="3" t="s">
        <v>53</v>
      </c>
      <c r="G1544" s="6"/>
    </row>
    <row r="1545" spans="1:7" ht="10.5" customHeight="1" x14ac:dyDescent="0.15">
      <c r="A1545" s="57">
        <v>1544</v>
      </c>
      <c r="B1545" s="24" t="s">
        <v>1524</v>
      </c>
      <c r="C1545" s="3" t="s">
        <v>18</v>
      </c>
      <c r="D1545" s="3" t="s">
        <v>42</v>
      </c>
      <c r="E1545" s="3" t="s">
        <v>41</v>
      </c>
      <c r="F1545" s="3" t="s">
        <v>53</v>
      </c>
      <c r="G1545" s="6"/>
    </row>
    <row r="1546" spans="1:7" ht="10.5" customHeight="1" x14ac:dyDescent="0.15">
      <c r="A1546" s="57">
        <v>1545</v>
      </c>
      <c r="B1546" s="24" t="s">
        <v>1525</v>
      </c>
      <c r="C1546" s="3" t="s">
        <v>18</v>
      </c>
      <c r="D1546" s="3" t="s">
        <v>42</v>
      </c>
      <c r="E1546" s="3" t="s">
        <v>41</v>
      </c>
      <c r="F1546" s="3" t="s">
        <v>53</v>
      </c>
      <c r="G1546" s="6"/>
    </row>
    <row r="1547" spans="1:7" ht="10.5" customHeight="1" x14ac:dyDescent="0.15">
      <c r="A1547" s="57">
        <v>1546</v>
      </c>
      <c r="B1547" s="24" t="s">
        <v>1526</v>
      </c>
      <c r="C1547" s="3" t="s">
        <v>18</v>
      </c>
      <c r="D1547" s="3" t="s">
        <v>42</v>
      </c>
      <c r="E1547" s="3" t="s">
        <v>41</v>
      </c>
      <c r="F1547" s="3" t="s">
        <v>53</v>
      </c>
      <c r="G1547" s="6"/>
    </row>
    <row r="1548" spans="1:7" ht="10.5" customHeight="1" x14ac:dyDescent="0.15">
      <c r="A1548" s="57">
        <v>1547</v>
      </c>
      <c r="B1548" s="24" t="s">
        <v>1527</v>
      </c>
      <c r="C1548" s="3" t="s">
        <v>18</v>
      </c>
      <c r="D1548" s="3" t="s">
        <v>42</v>
      </c>
      <c r="E1548" s="3" t="s">
        <v>41</v>
      </c>
      <c r="F1548" s="3" t="s">
        <v>53</v>
      </c>
      <c r="G1548" s="6"/>
    </row>
    <row r="1549" spans="1:7" ht="10.5" customHeight="1" x14ac:dyDescent="0.15">
      <c r="A1549" s="57">
        <v>1548</v>
      </c>
      <c r="B1549" s="24" t="s">
        <v>1528</v>
      </c>
      <c r="C1549" s="3" t="s">
        <v>18</v>
      </c>
      <c r="D1549" s="3" t="s">
        <v>42</v>
      </c>
      <c r="E1549" s="3" t="s">
        <v>41</v>
      </c>
      <c r="F1549" s="3" t="s">
        <v>53</v>
      </c>
      <c r="G1549" s="6"/>
    </row>
    <row r="1550" spans="1:7" ht="10.5" customHeight="1" x14ac:dyDescent="0.15">
      <c r="A1550" s="57">
        <v>1549</v>
      </c>
      <c r="B1550" s="24" t="s">
        <v>1529</v>
      </c>
      <c r="C1550" s="3" t="s">
        <v>18</v>
      </c>
      <c r="D1550" s="3" t="s">
        <v>42</v>
      </c>
      <c r="E1550" s="3" t="s">
        <v>41</v>
      </c>
      <c r="F1550" s="3" t="s">
        <v>53</v>
      </c>
    </row>
    <row r="1551" spans="1:7" ht="10.5" customHeight="1" x14ac:dyDescent="0.15">
      <c r="A1551" s="57">
        <v>1550</v>
      </c>
      <c r="B1551" s="24" t="s">
        <v>1530</v>
      </c>
      <c r="C1551" s="3" t="s">
        <v>18</v>
      </c>
      <c r="D1551" s="3" t="s">
        <v>42</v>
      </c>
      <c r="E1551" s="3" t="s">
        <v>41</v>
      </c>
      <c r="F1551" s="3" t="s">
        <v>53</v>
      </c>
    </row>
    <row r="1552" spans="1:7" ht="10.5" customHeight="1" x14ac:dyDescent="0.15">
      <c r="A1552" s="57">
        <v>1551</v>
      </c>
      <c r="B1552" s="24" t="s">
        <v>1531</v>
      </c>
      <c r="C1552" s="3" t="s">
        <v>18</v>
      </c>
      <c r="D1552" s="3" t="s">
        <v>42</v>
      </c>
      <c r="E1552" s="3" t="s">
        <v>41</v>
      </c>
      <c r="F1552" s="3" t="s">
        <v>53</v>
      </c>
    </row>
    <row r="1553" spans="1:7" ht="10.5" customHeight="1" x14ac:dyDescent="0.15">
      <c r="A1553" s="57">
        <v>1552</v>
      </c>
      <c r="B1553" s="24" t="s">
        <v>1532</v>
      </c>
      <c r="C1553" s="3" t="s">
        <v>18</v>
      </c>
      <c r="D1553" s="3" t="s">
        <v>42</v>
      </c>
      <c r="E1553" s="3" t="s">
        <v>41</v>
      </c>
      <c r="F1553" s="3" t="s">
        <v>53</v>
      </c>
    </row>
    <row r="1554" spans="1:7" ht="10.5" customHeight="1" x14ac:dyDescent="0.15">
      <c r="A1554" s="57">
        <v>1553</v>
      </c>
      <c r="B1554" s="24" t="s">
        <v>1533</v>
      </c>
      <c r="C1554" s="3" t="s">
        <v>18</v>
      </c>
      <c r="D1554" s="3" t="s">
        <v>42</v>
      </c>
      <c r="E1554" s="3" t="s">
        <v>41</v>
      </c>
      <c r="F1554" s="3" t="s">
        <v>53</v>
      </c>
    </row>
    <row r="1555" spans="1:7" ht="10.5" customHeight="1" x14ac:dyDescent="0.15">
      <c r="A1555" s="57">
        <v>1554</v>
      </c>
      <c r="B1555" s="24" t="s">
        <v>1534</v>
      </c>
      <c r="C1555" s="3" t="s">
        <v>18</v>
      </c>
      <c r="D1555" s="3" t="s">
        <v>42</v>
      </c>
      <c r="E1555" s="3" t="s">
        <v>41</v>
      </c>
      <c r="F1555" s="3" t="s">
        <v>53</v>
      </c>
    </row>
    <row r="1556" spans="1:7" ht="10.5" customHeight="1" x14ac:dyDescent="0.15">
      <c r="A1556" s="57">
        <v>1555</v>
      </c>
      <c r="B1556" s="24" t="s">
        <v>1535</v>
      </c>
      <c r="C1556" s="3" t="s">
        <v>18</v>
      </c>
      <c r="D1556" s="3" t="s">
        <v>42</v>
      </c>
      <c r="E1556" s="3" t="s">
        <v>41</v>
      </c>
      <c r="F1556" s="3" t="s">
        <v>53</v>
      </c>
    </row>
    <row r="1557" spans="1:7" ht="10.5" customHeight="1" x14ac:dyDescent="0.15">
      <c r="A1557" s="57">
        <v>1556</v>
      </c>
      <c r="B1557" s="24" t="s">
        <v>1536</v>
      </c>
      <c r="C1557" s="3" t="s">
        <v>18</v>
      </c>
      <c r="D1557" s="3" t="s">
        <v>42</v>
      </c>
      <c r="E1557" s="3" t="s">
        <v>41</v>
      </c>
      <c r="F1557" s="3" t="s">
        <v>53</v>
      </c>
    </row>
    <row r="1558" spans="1:7" ht="10.5" customHeight="1" x14ac:dyDescent="0.15">
      <c r="A1558" s="57">
        <v>1557</v>
      </c>
      <c r="B1558" s="24" t="s">
        <v>1537</v>
      </c>
      <c r="C1558" s="3" t="s">
        <v>18</v>
      </c>
      <c r="D1558" s="3" t="s">
        <v>42</v>
      </c>
      <c r="E1558" s="3" t="s">
        <v>41</v>
      </c>
      <c r="F1558" s="3" t="s">
        <v>53</v>
      </c>
    </row>
    <row r="1559" spans="1:7" ht="10.5" customHeight="1" x14ac:dyDescent="0.15">
      <c r="A1559" s="57">
        <v>1558</v>
      </c>
      <c r="B1559" s="24" t="s">
        <v>1538</v>
      </c>
      <c r="C1559" s="3" t="s">
        <v>18</v>
      </c>
      <c r="D1559" s="3" t="s">
        <v>42</v>
      </c>
      <c r="E1559" s="3" t="s">
        <v>41</v>
      </c>
      <c r="F1559" s="3" t="s">
        <v>53</v>
      </c>
    </row>
    <row r="1560" spans="1:7" ht="10.5" customHeight="1" x14ac:dyDescent="0.15">
      <c r="A1560" s="57">
        <v>1559</v>
      </c>
      <c r="B1560" s="24" t="s">
        <v>1539</v>
      </c>
      <c r="C1560" s="3" t="s">
        <v>18</v>
      </c>
      <c r="D1560" s="3" t="s">
        <v>42</v>
      </c>
      <c r="E1560" s="3" t="s">
        <v>41</v>
      </c>
      <c r="F1560" s="3" t="s">
        <v>53</v>
      </c>
    </row>
    <row r="1561" spans="1:7" ht="10.5" customHeight="1" x14ac:dyDescent="0.15">
      <c r="A1561" s="57">
        <v>1560</v>
      </c>
      <c r="B1561" s="24" t="s">
        <v>1540</v>
      </c>
      <c r="C1561" s="3" t="s">
        <v>18</v>
      </c>
      <c r="D1561" s="3" t="s">
        <v>42</v>
      </c>
      <c r="E1561" s="3" t="s">
        <v>41</v>
      </c>
      <c r="F1561" s="3" t="s">
        <v>53</v>
      </c>
    </row>
    <row r="1562" spans="1:7" ht="10.5" customHeight="1" x14ac:dyDescent="0.15">
      <c r="A1562" s="57">
        <v>1561</v>
      </c>
      <c r="B1562" s="24" t="s">
        <v>1541</v>
      </c>
      <c r="C1562" s="3" t="s">
        <v>18</v>
      </c>
      <c r="D1562" s="3" t="s">
        <v>42</v>
      </c>
      <c r="E1562" s="3" t="s">
        <v>41</v>
      </c>
      <c r="F1562" s="3" t="s">
        <v>53</v>
      </c>
    </row>
    <row r="1563" spans="1:7" ht="10.5" customHeight="1" x14ac:dyDescent="0.15">
      <c r="A1563" s="57">
        <v>1562</v>
      </c>
      <c r="B1563" s="24" t="s">
        <v>1542</v>
      </c>
      <c r="C1563" s="3" t="s">
        <v>18</v>
      </c>
      <c r="D1563" s="3" t="s">
        <v>42</v>
      </c>
      <c r="E1563" s="3" t="s">
        <v>41</v>
      </c>
      <c r="F1563" s="3" t="s">
        <v>53</v>
      </c>
    </row>
    <row r="1564" spans="1:7" ht="10.5" customHeight="1" x14ac:dyDescent="0.15">
      <c r="A1564" s="57">
        <v>1563</v>
      </c>
      <c r="B1564" s="24" t="s">
        <v>1543</v>
      </c>
      <c r="C1564" s="3" t="s">
        <v>18</v>
      </c>
      <c r="D1564" s="3" t="s">
        <v>42</v>
      </c>
      <c r="E1564" s="3" t="s">
        <v>41</v>
      </c>
      <c r="F1564" s="3" t="s">
        <v>53</v>
      </c>
    </row>
    <row r="1565" spans="1:7" ht="10.5" customHeight="1" x14ac:dyDescent="0.15">
      <c r="A1565" s="57">
        <v>1564</v>
      </c>
      <c r="B1565" s="24" t="s">
        <v>1544</v>
      </c>
      <c r="C1565" s="3" t="s">
        <v>18</v>
      </c>
      <c r="D1565" s="3" t="s">
        <v>42</v>
      </c>
      <c r="E1565" s="3" t="s">
        <v>41</v>
      </c>
      <c r="F1565" s="3" t="s">
        <v>53</v>
      </c>
    </row>
    <row r="1566" spans="1:7" ht="10.5" customHeight="1" x14ac:dyDescent="0.15">
      <c r="A1566" s="57">
        <v>1565</v>
      </c>
      <c r="B1566" s="24" t="s">
        <v>1545</v>
      </c>
      <c r="C1566" s="3" t="s">
        <v>18</v>
      </c>
      <c r="D1566" s="3" t="s">
        <v>42</v>
      </c>
      <c r="E1566" s="3" t="s">
        <v>41</v>
      </c>
      <c r="F1566" s="3" t="s">
        <v>53</v>
      </c>
    </row>
    <row r="1567" spans="1:7" s="13" customFormat="1" ht="10.5" customHeight="1" x14ac:dyDescent="0.15">
      <c r="A1567" s="57">
        <v>1566</v>
      </c>
      <c r="B1567" s="24" t="s">
        <v>1546</v>
      </c>
      <c r="C1567" s="3" t="s">
        <v>18</v>
      </c>
      <c r="D1567" s="3" t="s">
        <v>42</v>
      </c>
      <c r="E1567" s="3" t="s">
        <v>41</v>
      </c>
      <c r="F1567" s="3"/>
      <c r="G1567" s="15"/>
    </row>
    <row r="1568" spans="1:7" s="13" customFormat="1" ht="10.5" customHeight="1" x14ac:dyDescent="0.15">
      <c r="A1568" s="57">
        <v>1567</v>
      </c>
      <c r="B1568" s="24" t="s">
        <v>1547</v>
      </c>
      <c r="C1568" s="3" t="s">
        <v>18</v>
      </c>
      <c r="D1568" s="3" t="s">
        <v>42</v>
      </c>
      <c r="E1568" s="3" t="s">
        <v>41</v>
      </c>
      <c r="F1568" s="3"/>
      <c r="G1568" s="15"/>
    </row>
    <row r="1569" spans="1:7" s="13" customFormat="1" ht="10.5" customHeight="1" x14ac:dyDescent="0.15">
      <c r="A1569" s="57">
        <v>1568</v>
      </c>
      <c r="B1569" s="24" t="s">
        <v>1548</v>
      </c>
      <c r="C1569" s="3" t="s">
        <v>18</v>
      </c>
      <c r="D1569" s="3" t="s">
        <v>42</v>
      </c>
      <c r="E1569" s="3" t="s">
        <v>41</v>
      </c>
      <c r="F1569" s="3"/>
      <c r="G1569" s="15"/>
    </row>
    <row r="1570" spans="1:7" ht="10.5" customHeight="1" x14ac:dyDescent="0.15">
      <c r="A1570" s="57">
        <v>1569</v>
      </c>
      <c r="B1570" s="24" t="s">
        <v>1549</v>
      </c>
      <c r="C1570" s="3" t="s">
        <v>18</v>
      </c>
      <c r="D1570" s="3" t="s">
        <v>42</v>
      </c>
      <c r="E1570" s="3" t="s">
        <v>41</v>
      </c>
      <c r="F1570" s="3" t="s">
        <v>53</v>
      </c>
      <c r="G1570" s="6"/>
    </row>
    <row r="1571" spans="1:7" ht="10.5" customHeight="1" x14ac:dyDescent="0.15">
      <c r="A1571" s="57">
        <v>1570</v>
      </c>
      <c r="B1571" s="24" t="s">
        <v>1550</v>
      </c>
      <c r="C1571" s="3" t="s">
        <v>18</v>
      </c>
      <c r="D1571" s="3" t="s">
        <v>42</v>
      </c>
      <c r="E1571" s="3" t="s">
        <v>41</v>
      </c>
      <c r="F1571" s="3" t="s">
        <v>53</v>
      </c>
      <c r="G1571" s="6"/>
    </row>
    <row r="1572" spans="1:7" ht="10.5" customHeight="1" x14ac:dyDescent="0.15">
      <c r="A1572" s="57">
        <v>1571</v>
      </c>
      <c r="B1572" s="24" t="s">
        <v>1551</v>
      </c>
      <c r="C1572" s="3" t="s">
        <v>18</v>
      </c>
      <c r="D1572" s="3" t="s">
        <v>42</v>
      </c>
      <c r="E1572" s="3" t="s">
        <v>41</v>
      </c>
      <c r="F1572" s="3" t="s">
        <v>53</v>
      </c>
      <c r="G1572" s="6"/>
    </row>
    <row r="1573" spans="1:7" ht="10.5" customHeight="1" x14ac:dyDescent="0.15">
      <c r="A1573" s="57">
        <v>1572</v>
      </c>
      <c r="B1573" s="24" t="s">
        <v>1552</v>
      </c>
      <c r="C1573" s="3" t="s">
        <v>18</v>
      </c>
      <c r="D1573" s="3" t="s">
        <v>42</v>
      </c>
      <c r="E1573" s="3" t="s">
        <v>41</v>
      </c>
      <c r="F1573" s="3" t="s">
        <v>53</v>
      </c>
      <c r="G1573" s="6"/>
    </row>
    <row r="1574" spans="1:7" ht="10.5" customHeight="1" x14ac:dyDescent="0.15">
      <c r="A1574" s="57">
        <v>1573</v>
      </c>
      <c r="B1574" s="24" t="s">
        <v>1553</v>
      </c>
      <c r="C1574" s="3" t="s">
        <v>18</v>
      </c>
      <c r="D1574" s="3" t="s">
        <v>42</v>
      </c>
      <c r="E1574" s="3" t="s">
        <v>41</v>
      </c>
      <c r="F1574" s="3" t="s">
        <v>53</v>
      </c>
    </row>
    <row r="1575" spans="1:7" ht="10.5" customHeight="1" x14ac:dyDescent="0.15">
      <c r="A1575" s="57">
        <v>1574</v>
      </c>
      <c r="B1575" s="24" t="s">
        <v>1554</v>
      </c>
      <c r="C1575" s="3" t="s">
        <v>18</v>
      </c>
      <c r="D1575" s="3" t="s">
        <v>42</v>
      </c>
      <c r="E1575" s="3" t="s">
        <v>41</v>
      </c>
      <c r="F1575" s="3" t="s">
        <v>53</v>
      </c>
    </row>
    <row r="1576" spans="1:7" ht="10.5" customHeight="1" x14ac:dyDescent="0.15">
      <c r="A1576" s="57">
        <v>1575</v>
      </c>
      <c r="B1576" s="24" t="s">
        <v>1555</v>
      </c>
      <c r="C1576" s="3" t="s">
        <v>18</v>
      </c>
      <c r="D1576" s="3" t="s">
        <v>42</v>
      </c>
      <c r="E1576" s="3" t="s">
        <v>41</v>
      </c>
      <c r="F1576" s="3" t="s">
        <v>53</v>
      </c>
    </row>
    <row r="1577" spans="1:7" ht="10.5" customHeight="1" x14ac:dyDescent="0.15">
      <c r="A1577" s="57">
        <v>1576</v>
      </c>
      <c r="B1577" s="24" t="s">
        <v>1556</v>
      </c>
      <c r="C1577" s="3" t="s">
        <v>18</v>
      </c>
      <c r="D1577" s="3" t="s">
        <v>42</v>
      </c>
      <c r="E1577" s="3" t="s">
        <v>41</v>
      </c>
      <c r="F1577" s="3" t="s">
        <v>53</v>
      </c>
    </row>
    <row r="1578" spans="1:7" ht="10.5" customHeight="1" x14ac:dyDescent="0.15">
      <c r="A1578" s="57">
        <v>1577</v>
      </c>
      <c r="B1578" s="24" t="s">
        <v>1557</v>
      </c>
      <c r="C1578" s="3" t="s">
        <v>18</v>
      </c>
      <c r="D1578" s="3" t="s">
        <v>42</v>
      </c>
      <c r="E1578" s="3" t="s">
        <v>41</v>
      </c>
      <c r="F1578" s="3" t="s">
        <v>53</v>
      </c>
    </row>
    <row r="1579" spans="1:7" ht="10.5" customHeight="1" x14ac:dyDescent="0.15">
      <c r="A1579" s="57">
        <v>1578</v>
      </c>
      <c r="B1579" s="24" t="s">
        <v>1558</v>
      </c>
      <c r="C1579" s="3" t="s">
        <v>18</v>
      </c>
      <c r="D1579" s="3" t="s">
        <v>42</v>
      </c>
      <c r="E1579" s="3" t="s">
        <v>41</v>
      </c>
      <c r="F1579" s="3" t="s">
        <v>53</v>
      </c>
    </row>
    <row r="1580" spans="1:7" ht="10.5" customHeight="1" x14ac:dyDescent="0.15">
      <c r="A1580" s="57">
        <v>1579</v>
      </c>
      <c r="B1580" s="24" t="s">
        <v>1559</v>
      </c>
      <c r="C1580" s="3" t="s">
        <v>18</v>
      </c>
      <c r="D1580" s="3" t="s">
        <v>42</v>
      </c>
      <c r="E1580" s="3" t="s">
        <v>41</v>
      </c>
      <c r="F1580" s="3" t="s">
        <v>53</v>
      </c>
    </row>
    <row r="1581" spans="1:7" ht="10.5" customHeight="1" x14ac:dyDescent="0.15">
      <c r="A1581" s="57">
        <v>1580</v>
      </c>
      <c r="B1581" s="24" t="s">
        <v>1560</v>
      </c>
      <c r="C1581" s="3" t="s">
        <v>18</v>
      </c>
      <c r="D1581" s="3" t="s">
        <v>42</v>
      </c>
      <c r="E1581" s="3" t="s">
        <v>41</v>
      </c>
      <c r="F1581" s="3" t="s">
        <v>53</v>
      </c>
    </row>
    <row r="1582" spans="1:7" ht="10.5" customHeight="1" x14ac:dyDescent="0.15">
      <c r="A1582" s="57">
        <v>1581</v>
      </c>
      <c r="B1582" s="24" t="s">
        <v>1561</v>
      </c>
      <c r="C1582" s="3" t="s">
        <v>18</v>
      </c>
      <c r="D1582" s="3" t="s">
        <v>42</v>
      </c>
      <c r="E1582" s="3" t="s">
        <v>41</v>
      </c>
      <c r="F1582" s="3" t="s">
        <v>53</v>
      </c>
    </row>
    <row r="1583" spans="1:7" ht="10.5" customHeight="1" x14ac:dyDescent="0.15">
      <c r="A1583" s="57">
        <v>1582</v>
      </c>
      <c r="B1583" s="24" t="s">
        <v>1562</v>
      </c>
      <c r="C1583" s="3" t="s">
        <v>18</v>
      </c>
      <c r="D1583" s="3" t="s">
        <v>42</v>
      </c>
      <c r="E1583" s="3" t="s">
        <v>41</v>
      </c>
      <c r="F1583" s="3" t="s">
        <v>53</v>
      </c>
    </row>
    <row r="1584" spans="1:7" ht="10.5" customHeight="1" x14ac:dyDescent="0.15">
      <c r="A1584" s="57">
        <v>1583</v>
      </c>
      <c r="B1584" s="24" t="s">
        <v>1563</v>
      </c>
      <c r="C1584" s="3" t="s">
        <v>18</v>
      </c>
      <c r="D1584" s="3" t="s">
        <v>42</v>
      </c>
      <c r="E1584" s="3" t="s">
        <v>41</v>
      </c>
      <c r="F1584" s="3" t="s">
        <v>53</v>
      </c>
    </row>
    <row r="1585" spans="1:7" ht="10.5" customHeight="1" x14ac:dyDescent="0.15">
      <c r="A1585" s="57">
        <v>1584</v>
      </c>
      <c r="B1585" s="24" t="s">
        <v>1564</v>
      </c>
      <c r="C1585" s="3" t="s">
        <v>18</v>
      </c>
      <c r="D1585" s="3" t="s">
        <v>42</v>
      </c>
      <c r="E1585" s="3" t="s">
        <v>41</v>
      </c>
      <c r="F1585" s="3" t="s">
        <v>53</v>
      </c>
    </row>
    <row r="1586" spans="1:7" ht="10.5" customHeight="1" x14ac:dyDescent="0.15">
      <c r="A1586" s="57">
        <v>1585</v>
      </c>
      <c r="B1586" s="24" t="s">
        <v>1565</v>
      </c>
      <c r="C1586" s="3" t="s">
        <v>18</v>
      </c>
      <c r="D1586" s="3" t="s">
        <v>42</v>
      </c>
      <c r="E1586" s="3" t="s">
        <v>41</v>
      </c>
      <c r="F1586" s="3" t="s">
        <v>53</v>
      </c>
    </row>
    <row r="1587" spans="1:7" ht="10.5" customHeight="1" x14ac:dyDescent="0.15">
      <c r="A1587" s="57">
        <v>1586</v>
      </c>
      <c r="B1587" s="24" t="s">
        <v>1566</v>
      </c>
      <c r="C1587" s="3" t="s">
        <v>18</v>
      </c>
      <c r="D1587" s="3" t="s">
        <v>42</v>
      </c>
      <c r="E1587" s="3" t="s">
        <v>41</v>
      </c>
      <c r="F1587" s="3" t="s">
        <v>53</v>
      </c>
    </row>
    <row r="1588" spans="1:7" ht="10.5" customHeight="1" x14ac:dyDescent="0.15">
      <c r="A1588" s="57">
        <v>1587</v>
      </c>
      <c r="B1588" s="24" t="s">
        <v>1567</v>
      </c>
      <c r="C1588" s="3" t="s">
        <v>18</v>
      </c>
      <c r="D1588" s="3" t="s">
        <v>42</v>
      </c>
      <c r="E1588" s="3" t="s">
        <v>41</v>
      </c>
      <c r="F1588" s="3" t="s">
        <v>53</v>
      </c>
    </row>
    <row r="1589" spans="1:7" ht="10.5" customHeight="1" x14ac:dyDescent="0.15">
      <c r="A1589" s="57">
        <v>1588</v>
      </c>
      <c r="B1589" s="24" t="s">
        <v>1568</v>
      </c>
      <c r="C1589" s="3" t="s">
        <v>18</v>
      </c>
      <c r="D1589" s="3" t="s">
        <v>42</v>
      </c>
      <c r="E1589" s="3" t="s">
        <v>41</v>
      </c>
      <c r="F1589" s="3" t="s">
        <v>53</v>
      </c>
    </row>
    <row r="1590" spans="1:7" ht="10.5" customHeight="1" x14ac:dyDescent="0.15">
      <c r="A1590" s="57">
        <v>1589</v>
      </c>
      <c r="B1590" s="24" t="s">
        <v>1569</v>
      </c>
      <c r="C1590" s="3" t="s">
        <v>18</v>
      </c>
      <c r="D1590" s="3" t="s">
        <v>42</v>
      </c>
      <c r="E1590" s="3" t="s">
        <v>41</v>
      </c>
      <c r="F1590" s="3" t="s">
        <v>53</v>
      </c>
    </row>
    <row r="1591" spans="1:7" ht="10.5" customHeight="1" x14ac:dyDescent="0.15">
      <c r="A1591" s="57">
        <v>1590</v>
      </c>
      <c r="B1591" s="24" t="s">
        <v>1570</v>
      </c>
      <c r="C1591" s="3" t="s">
        <v>18</v>
      </c>
      <c r="D1591" s="3" t="s">
        <v>42</v>
      </c>
      <c r="E1591" s="3" t="s">
        <v>41</v>
      </c>
      <c r="F1591" s="3" t="s">
        <v>53</v>
      </c>
    </row>
    <row r="1592" spans="1:7" ht="10.5" customHeight="1" x14ac:dyDescent="0.15">
      <c r="A1592" s="57">
        <v>1591</v>
      </c>
      <c r="B1592" s="24" t="s">
        <v>1571</v>
      </c>
      <c r="C1592" s="3" t="s">
        <v>18</v>
      </c>
      <c r="D1592" s="3" t="s">
        <v>42</v>
      </c>
      <c r="E1592" s="3" t="s">
        <v>41</v>
      </c>
      <c r="F1592" s="3" t="s">
        <v>53</v>
      </c>
    </row>
    <row r="1593" spans="1:7" s="13" customFormat="1" ht="10.5" customHeight="1" x14ac:dyDescent="0.15">
      <c r="A1593" s="57">
        <v>1592</v>
      </c>
      <c r="B1593" s="24" t="s">
        <v>1572</v>
      </c>
      <c r="C1593" s="3" t="s">
        <v>18</v>
      </c>
      <c r="D1593" s="3" t="s">
        <v>42</v>
      </c>
      <c r="E1593" s="3" t="s">
        <v>41</v>
      </c>
      <c r="F1593" s="3"/>
      <c r="G1593" s="15"/>
    </row>
    <row r="1594" spans="1:7" s="13" customFormat="1" ht="10.5" customHeight="1" x14ac:dyDescent="0.15">
      <c r="A1594" s="57">
        <v>1593</v>
      </c>
      <c r="B1594" s="24" t="s">
        <v>1573</v>
      </c>
      <c r="C1594" s="3" t="s">
        <v>18</v>
      </c>
      <c r="D1594" s="3" t="s">
        <v>42</v>
      </c>
      <c r="E1594" s="3" t="s">
        <v>41</v>
      </c>
      <c r="F1594" s="3"/>
      <c r="G1594" s="15"/>
    </row>
    <row r="1595" spans="1:7" s="13" customFormat="1" ht="10.5" customHeight="1" x14ac:dyDescent="0.15">
      <c r="A1595" s="57">
        <v>1594</v>
      </c>
      <c r="B1595" s="24" t="s">
        <v>1574</v>
      </c>
      <c r="C1595" s="3" t="s">
        <v>18</v>
      </c>
      <c r="D1595" s="3" t="s">
        <v>42</v>
      </c>
      <c r="E1595" s="3" t="s">
        <v>41</v>
      </c>
      <c r="F1595" s="3"/>
      <c r="G1595" s="15"/>
    </row>
    <row r="1596" spans="1:7" ht="10.5" customHeight="1" x14ac:dyDescent="0.15">
      <c r="A1596" s="57">
        <v>1595</v>
      </c>
      <c r="B1596" s="24" t="s">
        <v>1575</v>
      </c>
      <c r="C1596" s="3" t="s">
        <v>18</v>
      </c>
      <c r="D1596" s="3" t="s">
        <v>42</v>
      </c>
      <c r="E1596" s="3" t="s">
        <v>41</v>
      </c>
      <c r="F1596" s="3" t="s">
        <v>53</v>
      </c>
    </row>
    <row r="1597" spans="1:7" ht="10.5" customHeight="1" x14ac:dyDescent="0.15">
      <c r="A1597" s="57">
        <v>1596</v>
      </c>
      <c r="B1597" s="24" t="s">
        <v>1576</v>
      </c>
      <c r="C1597" s="3" t="s">
        <v>18</v>
      </c>
      <c r="D1597" s="3" t="s">
        <v>42</v>
      </c>
      <c r="E1597" s="3" t="s">
        <v>41</v>
      </c>
      <c r="F1597" s="3" t="s">
        <v>53</v>
      </c>
    </row>
    <row r="1598" spans="1:7" ht="10.5" customHeight="1" x14ac:dyDescent="0.15">
      <c r="A1598" s="57">
        <v>1597</v>
      </c>
      <c r="B1598" s="24" t="s">
        <v>1577</v>
      </c>
      <c r="C1598" s="3" t="s">
        <v>18</v>
      </c>
      <c r="D1598" s="3" t="s">
        <v>42</v>
      </c>
      <c r="E1598" s="3" t="s">
        <v>41</v>
      </c>
      <c r="F1598" s="3" t="s">
        <v>53</v>
      </c>
    </row>
    <row r="1599" spans="1:7" ht="10.5" customHeight="1" x14ac:dyDescent="0.15">
      <c r="A1599" s="57">
        <v>1598</v>
      </c>
      <c r="B1599" s="24" t="s">
        <v>1578</v>
      </c>
      <c r="C1599" s="3" t="s">
        <v>18</v>
      </c>
      <c r="D1599" s="3" t="s">
        <v>42</v>
      </c>
      <c r="E1599" s="3" t="s">
        <v>41</v>
      </c>
      <c r="F1599" s="3" t="s">
        <v>53</v>
      </c>
    </row>
    <row r="1600" spans="1:7" ht="10.5" customHeight="1" x14ac:dyDescent="0.15">
      <c r="A1600" s="57">
        <v>1599</v>
      </c>
      <c r="B1600" s="24" t="s">
        <v>1579</v>
      </c>
      <c r="C1600" s="3" t="s">
        <v>18</v>
      </c>
      <c r="D1600" s="3" t="s">
        <v>42</v>
      </c>
      <c r="E1600" s="3" t="s">
        <v>41</v>
      </c>
      <c r="F1600" s="3" t="s">
        <v>53</v>
      </c>
    </row>
    <row r="1601" spans="1:6" ht="10.5" customHeight="1" x14ac:dyDescent="0.15">
      <c r="A1601" s="57">
        <v>1600</v>
      </c>
      <c r="B1601" s="24" t="s">
        <v>1580</v>
      </c>
      <c r="C1601" s="3" t="s">
        <v>18</v>
      </c>
      <c r="D1601" s="3" t="s">
        <v>42</v>
      </c>
      <c r="E1601" s="3" t="s">
        <v>41</v>
      </c>
      <c r="F1601" s="3" t="s">
        <v>53</v>
      </c>
    </row>
    <row r="1602" spans="1:6" ht="10.5" customHeight="1" x14ac:dyDescent="0.15">
      <c r="A1602" s="57">
        <v>1601</v>
      </c>
      <c r="B1602" s="24" t="s">
        <v>1581</v>
      </c>
      <c r="C1602" s="3" t="s">
        <v>18</v>
      </c>
      <c r="D1602" s="3" t="s">
        <v>42</v>
      </c>
      <c r="E1602" s="3" t="s">
        <v>41</v>
      </c>
      <c r="F1602" s="3" t="s">
        <v>53</v>
      </c>
    </row>
    <row r="1603" spans="1:6" ht="10.5" customHeight="1" x14ac:dyDescent="0.15">
      <c r="A1603" s="57">
        <v>1602</v>
      </c>
      <c r="B1603" s="24" t="s">
        <v>1582</v>
      </c>
      <c r="C1603" s="3" t="s">
        <v>18</v>
      </c>
      <c r="D1603" s="3" t="s">
        <v>42</v>
      </c>
      <c r="E1603" s="3" t="s">
        <v>41</v>
      </c>
      <c r="F1603" s="3" t="s">
        <v>53</v>
      </c>
    </row>
    <row r="1604" spans="1:6" ht="10.5" customHeight="1" x14ac:dyDescent="0.15">
      <c r="A1604" s="57">
        <v>1603</v>
      </c>
      <c r="B1604" s="24" t="s">
        <v>1583</v>
      </c>
      <c r="C1604" s="3" t="s">
        <v>18</v>
      </c>
      <c r="D1604" s="3" t="s">
        <v>42</v>
      </c>
      <c r="E1604" s="3" t="s">
        <v>41</v>
      </c>
      <c r="F1604" s="3" t="s">
        <v>53</v>
      </c>
    </row>
    <row r="1605" spans="1:6" ht="10.5" customHeight="1" x14ac:dyDescent="0.15">
      <c r="A1605" s="57">
        <v>1604</v>
      </c>
      <c r="B1605" s="24" t="s">
        <v>1584</v>
      </c>
      <c r="C1605" s="3" t="s">
        <v>18</v>
      </c>
      <c r="D1605" s="3" t="s">
        <v>42</v>
      </c>
      <c r="E1605" s="3" t="s">
        <v>41</v>
      </c>
      <c r="F1605" s="3" t="s">
        <v>53</v>
      </c>
    </row>
    <row r="1606" spans="1:6" ht="10.5" customHeight="1" x14ac:dyDescent="0.15">
      <c r="A1606" s="57">
        <v>1605</v>
      </c>
      <c r="B1606" s="24" t="s">
        <v>1585</v>
      </c>
      <c r="C1606" s="3" t="s">
        <v>18</v>
      </c>
      <c r="D1606" s="3" t="s">
        <v>42</v>
      </c>
      <c r="E1606" s="3" t="s">
        <v>41</v>
      </c>
      <c r="F1606" s="3" t="s">
        <v>53</v>
      </c>
    </row>
    <row r="1607" spans="1:6" ht="10.5" customHeight="1" x14ac:dyDescent="0.15">
      <c r="A1607" s="57">
        <v>1606</v>
      </c>
      <c r="B1607" s="24" t="s">
        <v>1586</v>
      </c>
      <c r="C1607" s="3" t="s">
        <v>18</v>
      </c>
      <c r="D1607" s="3" t="s">
        <v>42</v>
      </c>
      <c r="E1607" s="3" t="s">
        <v>41</v>
      </c>
      <c r="F1607" s="3" t="s">
        <v>53</v>
      </c>
    </row>
    <row r="1608" spans="1:6" ht="10.5" customHeight="1" x14ac:dyDescent="0.15">
      <c r="A1608" s="57">
        <v>1607</v>
      </c>
      <c r="B1608" s="24" t="s">
        <v>1587</v>
      </c>
      <c r="C1608" s="3" t="s">
        <v>18</v>
      </c>
      <c r="D1608" s="3" t="s">
        <v>42</v>
      </c>
      <c r="E1608" s="3" t="s">
        <v>41</v>
      </c>
      <c r="F1608" s="3" t="s">
        <v>53</v>
      </c>
    </row>
    <row r="1609" spans="1:6" ht="10.5" customHeight="1" x14ac:dyDescent="0.15">
      <c r="A1609" s="57">
        <v>1608</v>
      </c>
      <c r="B1609" s="24" t="s">
        <v>1588</v>
      </c>
      <c r="C1609" s="3" t="s">
        <v>18</v>
      </c>
      <c r="D1609" s="3" t="s">
        <v>42</v>
      </c>
      <c r="E1609" s="3" t="s">
        <v>41</v>
      </c>
      <c r="F1609" s="3" t="s">
        <v>53</v>
      </c>
    </row>
    <row r="1610" spans="1:6" ht="10.5" customHeight="1" x14ac:dyDescent="0.15">
      <c r="A1610" s="57">
        <v>1609</v>
      </c>
      <c r="B1610" s="24" t="s">
        <v>1589</v>
      </c>
      <c r="C1610" s="3" t="s">
        <v>18</v>
      </c>
      <c r="D1610" s="3" t="s">
        <v>42</v>
      </c>
      <c r="E1610" s="3" t="s">
        <v>41</v>
      </c>
      <c r="F1610" s="3" t="s">
        <v>53</v>
      </c>
    </row>
    <row r="1611" spans="1:6" ht="10.5" customHeight="1" x14ac:dyDescent="0.15">
      <c r="A1611" s="57">
        <v>1610</v>
      </c>
      <c r="B1611" s="24" t="s">
        <v>1590</v>
      </c>
      <c r="C1611" s="3" t="s">
        <v>18</v>
      </c>
      <c r="D1611" s="3" t="s">
        <v>42</v>
      </c>
      <c r="E1611" s="3" t="s">
        <v>41</v>
      </c>
      <c r="F1611" s="3" t="s">
        <v>53</v>
      </c>
    </row>
    <row r="1612" spans="1:6" ht="10.5" customHeight="1" x14ac:dyDescent="0.15">
      <c r="A1612" s="57">
        <v>1611</v>
      </c>
      <c r="B1612" s="24" t="s">
        <v>1591</v>
      </c>
      <c r="C1612" s="3" t="s">
        <v>18</v>
      </c>
      <c r="D1612" s="3" t="s">
        <v>42</v>
      </c>
      <c r="E1612" s="3" t="s">
        <v>41</v>
      </c>
      <c r="F1612" s="3" t="s">
        <v>53</v>
      </c>
    </row>
    <row r="1613" spans="1:6" ht="10.5" customHeight="1" x14ac:dyDescent="0.15">
      <c r="A1613" s="57">
        <v>1612</v>
      </c>
      <c r="B1613" s="24" t="s">
        <v>1592</v>
      </c>
      <c r="C1613" s="3" t="s">
        <v>18</v>
      </c>
      <c r="D1613" s="3" t="s">
        <v>42</v>
      </c>
      <c r="E1613" s="3" t="s">
        <v>41</v>
      </c>
      <c r="F1613" s="3" t="s">
        <v>53</v>
      </c>
    </row>
    <row r="1614" spans="1:6" ht="10.5" customHeight="1" x14ac:dyDescent="0.15">
      <c r="A1614" s="57">
        <v>1613</v>
      </c>
      <c r="B1614" s="24" t="s">
        <v>1593</v>
      </c>
      <c r="C1614" s="3" t="s">
        <v>18</v>
      </c>
      <c r="D1614" s="3" t="s">
        <v>42</v>
      </c>
      <c r="E1614" s="3" t="s">
        <v>41</v>
      </c>
      <c r="F1614" s="3" t="s">
        <v>53</v>
      </c>
    </row>
    <row r="1615" spans="1:6" ht="10.5" customHeight="1" x14ac:dyDescent="0.15">
      <c r="A1615" s="57">
        <v>1614</v>
      </c>
      <c r="B1615" s="24" t="s">
        <v>1594</v>
      </c>
      <c r="C1615" s="3" t="s">
        <v>18</v>
      </c>
      <c r="D1615" s="3" t="s">
        <v>42</v>
      </c>
      <c r="E1615" s="3" t="s">
        <v>41</v>
      </c>
      <c r="F1615" s="3" t="s">
        <v>53</v>
      </c>
    </row>
    <row r="1616" spans="1:6" ht="10.5" customHeight="1" x14ac:dyDescent="0.15">
      <c r="A1616" s="57">
        <v>1615</v>
      </c>
      <c r="B1616" s="24" t="s">
        <v>1595</v>
      </c>
      <c r="C1616" s="3" t="s">
        <v>18</v>
      </c>
      <c r="D1616" s="3" t="s">
        <v>42</v>
      </c>
      <c r="E1616" s="3" t="s">
        <v>41</v>
      </c>
      <c r="F1616" s="3" t="s">
        <v>53</v>
      </c>
    </row>
    <row r="1617" spans="1:6" ht="10.5" customHeight="1" x14ac:dyDescent="0.15">
      <c r="A1617" s="57">
        <v>1616</v>
      </c>
      <c r="B1617" s="24" t="s">
        <v>1596</v>
      </c>
      <c r="C1617" s="3" t="s">
        <v>18</v>
      </c>
      <c r="D1617" s="3" t="s">
        <v>42</v>
      </c>
      <c r="E1617" s="3" t="s">
        <v>41</v>
      </c>
      <c r="F1617" s="3" t="s">
        <v>53</v>
      </c>
    </row>
    <row r="1618" spans="1:6" ht="10.5" customHeight="1" x14ac:dyDescent="0.15">
      <c r="A1618" s="57">
        <v>1617</v>
      </c>
      <c r="B1618" s="24" t="s">
        <v>1597</v>
      </c>
      <c r="C1618" s="3" t="s">
        <v>18</v>
      </c>
      <c r="D1618" s="3" t="s">
        <v>42</v>
      </c>
      <c r="E1618" s="3" t="s">
        <v>41</v>
      </c>
      <c r="F1618" s="3" t="s">
        <v>53</v>
      </c>
    </row>
    <row r="1619" spans="1:6" ht="10.5" customHeight="1" x14ac:dyDescent="0.15">
      <c r="A1619" s="57">
        <v>1618</v>
      </c>
      <c r="B1619" s="24" t="s">
        <v>1598</v>
      </c>
      <c r="C1619" s="3" t="s">
        <v>18</v>
      </c>
      <c r="D1619" s="3" t="s">
        <v>42</v>
      </c>
      <c r="E1619" s="3" t="s">
        <v>41</v>
      </c>
      <c r="F1619" s="3" t="s">
        <v>53</v>
      </c>
    </row>
    <row r="1620" spans="1:6" ht="10.5" customHeight="1" x14ac:dyDescent="0.15">
      <c r="A1620" s="57">
        <v>1619</v>
      </c>
      <c r="B1620" s="24" t="s">
        <v>1599</v>
      </c>
      <c r="C1620" s="3" t="s">
        <v>18</v>
      </c>
      <c r="D1620" s="3" t="s">
        <v>42</v>
      </c>
      <c r="E1620" s="3" t="s">
        <v>41</v>
      </c>
      <c r="F1620" s="3" t="s">
        <v>53</v>
      </c>
    </row>
    <row r="1621" spans="1:6" ht="10.5" customHeight="1" x14ac:dyDescent="0.15">
      <c r="A1621" s="57">
        <v>1620</v>
      </c>
      <c r="B1621" s="24" t="s">
        <v>1600</v>
      </c>
      <c r="C1621" s="3" t="s">
        <v>18</v>
      </c>
      <c r="D1621" s="3" t="s">
        <v>42</v>
      </c>
      <c r="E1621" s="3" t="s">
        <v>41</v>
      </c>
      <c r="F1621" s="3" t="s">
        <v>53</v>
      </c>
    </row>
    <row r="1622" spans="1:6" ht="10.5" customHeight="1" x14ac:dyDescent="0.15">
      <c r="A1622" s="57">
        <v>1621</v>
      </c>
      <c r="B1622" s="24" t="s">
        <v>1601</v>
      </c>
      <c r="C1622" s="3" t="s">
        <v>18</v>
      </c>
      <c r="D1622" s="3" t="s">
        <v>42</v>
      </c>
      <c r="E1622" s="3" t="s">
        <v>41</v>
      </c>
      <c r="F1622" s="3" t="s">
        <v>53</v>
      </c>
    </row>
    <row r="1623" spans="1:6" s="23" customFormat="1" ht="10.5" customHeight="1" x14ac:dyDescent="0.15">
      <c r="A1623" s="57"/>
      <c r="C1623" s="30"/>
    </row>
  </sheetData>
  <phoneticPr fontId="16" type="noConversion"/>
  <hyperlinks>
    <hyperlink ref="B12" r:id="rId1" xr:uid="{E0C693C1-6CCE-4F4C-881D-E0FE11D5993F}"/>
    <hyperlink ref="B13:B31" r:id="rId2" display="WE_ED00_00000@" xr:uid="{1FF0F4B1-483D-4295-955D-8A744D57BA6B}"/>
    <hyperlink ref="B19" r:id="rId3" xr:uid="{5699B5E1-F998-436F-A916-AB4EA17F8D82}"/>
  </hyperlinks>
  <pageMargins left="0.7" right="0.7" top="0.75" bottom="0.75" header="0.3" footer="0.3"/>
  <pageSetup orientation="portrait" r:id="rId4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DF601-A48C-45A6-B14A-40487602DF0F}">
  <dimension ref="A1:AK829"/>
  <sheetViews>
    <sheetView workbookViewId="0">
      <pane ySplit="1" topLeftCell="A2" activePane="bottomLeft" state="frozen"/>
      <selection activeCell="AS1385" sqref="AS1385"/>
      <selection pane="bottomLeft" activeCell="G9" sqref="A1:G9"/>
    </sheetView>
  </sheetViews>
  <sheetFormatPr baseColWidth="10" defaultColWidth="9.109375" defaultRowHeight="12" customHeight="1" x14ac:dyDescent="0.3"/>
  <cols>
    <col min="1" max="1" width="9.33203125" style="54" customWidth="1"/>
    <col min="2" max="2" width="4.88671875" style="33" customWidth="1"/>
    <col min="3" max="3" width="9.33203125" style="54" customWidth="1"/>
    <col min="4" max="4" width="20.33203125" style="55" customWidth="1"/>
    <col min="5" max="5" width="25.6640625" style="56" customWidth="1"/>
    <col min="6" max="6" width="19.5546875" style="39" customWidth="1"/>
    <col min="7" max="7" width="30.5546875" style="40" customWidth="1"/>
    <col min="8" max="8" width="1.33203125" style="46" customWidth="1"/>
    <col min="9" max="37" width="9.109375" style="40"/>
    <col min="38" max="16384" width="9.109375" style="39"/>
  </cols>
  <sheetData>
    <row r="1" spans="1:19" ht="97.5" customHeight="1" x14ac:dyDescent="0.3">
      <c r="A1" s="32" t="s">
        <v>2425</v>
      </c>
      <c r="B1" s="33" t="s">
        <v>5</v>
      </c>
      <c r="C1" s="34" t="s">
        <v>2426</v>
      </c>
      <c r="D1" s="35" t="s">
        <v>15</v>
      </c>
      <c r="E1" s="36" t="s">
        <v>16</v>
      </c>
      <c r="F1" s="60" t="s">
        <v>1</v>
      </c>
      <c r="G1" s="37" t="s">
        <v>17</v>
      </c>
      <c r="H1" s="38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</row>
    <row r="2" spans="1:19" ht="12" customHeight="1" x14ac:dyDescent="0.2">
      <c r="A2" s="32">
        <v>11</v>
      </c>
      <c r="B2" s="33" t="s">
        <v>5</v>
      </c>
      <c r="C2" s="34">
        <v>34</v>
      </c>
      <c r="D2" s="32" t="str">
        <f t="shared" ref="D2:D65" si="0">_xlfn.CONCAT(A2,B2,C2)</f>
        <v>11X34</v>
      </c>
      <c r="E2" s="43" t="s">
        <v>1623</v>
      </c>
      <c r="F2" s="61" t="s">
        <v>1629</v>
      </c>
      <c r="G2" s="41" t="s">
        <v>43</v>
      </c>
      <c r="H2" s="38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</row>
    <row r="3" spans="1:19" ht="12" customHeight="1" x14ac:dyDescent="0.2">
      <c r="A3" s="32">
        <v>11</v>
      </c>
      <c r="B3" s="33" t="s">
        <v>5</v>
      </c>
      <c r="C3" s="34">
        <v>35</v>
      </c>
      <c r="D3" s="32" t="str">
        <f t="shared" si="0"/>
        <v>11X35</v>
      </c>
      <c r="E3" s="43" t="s">
        <v>1623</v>
      </c>
      <c r="F3" s="61" t="s">
        <v>1630</v>
      </c>
      <c r="G3" s="41" t="s">
        <v>43</v>
      </c>
      <c r="H3" s="38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</row>
    <row r="4" spans="1:19" ht="12" customHeight="1" x14ac:dyDescent="0.2">
      <c r="A4" s="32">
        <v>11</v>
      </c>
      <c r="B4" s="33" t="s">
        <v>5</v>
      </c>
      <c r="C4" s="34">
        <v>37</v>
      </c>
      <c r="D4" s="32" t="str">
        <f t="shared" si="0"/>
        <v>11X37</v>
      </c>
      <c r="E4" s="43" t="s">
        <v>1623</v>
      </c>
      <c r="F4" s="61" t="s">
        <v>1631</v>
      </c>
      <c r="G4" s="41" t="s">
        <v>43</v>
      </c>
      <c r="H4" s="38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</row>
    <row r="5" spans="1:19" ht="12" customHeight="1" x14ac:dyDescent="0.2">
      <c r="A5" s="32">
        <v>11</v>
      </c>
      <c r="B5" s="33" t="s">
        <v>5</v>
      </c>
      <c r="C5" s="34">
        <v>42</v>
      </c>
      <c r="D5" s="32" t="str">
        <f t="shared" si="0"/>
        <v>11X42</v>
      </c>
      <c r="E5" s="43" t="s">
        <v>1623</v>
      </c>
      <c r="F5" s="61" t="s">
        <v>1632</v>
      </c>
      <c r="G5" s="41" t="s">
        <v>43</v>
      </c>
      <c r="H5" s="38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</row>
    <row r="6" spans="1:19" ht="12" customHeight="1" x14ac:dyDescent="0.2">
      <c r="A6" s="32">
        <v>11</v>
      </c>
      <c r="B6" s="33" t="s">
        <v>5</v>
      </c>
      <c r="C6" s="34">
        <v>45</v>
      </c>
      <c r="D6" s="32" t="str">
        <f t="shared" si="0"/>
        <v>11X45</v>
      </c>
      <c r="E6" s="43" t="s">
        <v>1623</v>
      </c>
      <c r="F6" s="61" t="s">
        <v>1633</v>
      </c>
      <c r="G6" s="41" t="s">
        <v>43</v>
      </c>
      <c r="H6" s="38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</row>
    <row r="7" spans="1:19" ht="12" customHeight="1" x14ac:dyDescent="0.2">
      <c r="A7" s="32">
        <v>11</v>
      </c>
      <c r="B7" s="33" t="s">
        <v>5</v>
      </c>
      <c r="C7" s="34">
        <v>48</v>
      </c>
      <c r="D7" s="32" t="str">
        <f t="shared" si="0"/>
        <v>11X48</v>
      </c>
      <c r="E7" s="43" t="s">
        <v>1623</v>
      </c>
      <c r="F7" s="61" t="s">
        <v>1634</v>
      </c>
      <c r="G7" s="41" t="s">
        <v>43</v>
      </c>
      <c r="H7" s="38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</row>
    <row r="8" spans="1:19" ht="12" customHeight="1" x14ac:dyDescent="0.2">
      <c r="A8" s="32">
        <v>11</v>
      </c>
      <c r="B8" s="33" t="s">
        <v>5</v>
      </c>
      <c r="C8" s="34">
        <v>52</v>
      </c>
      <c r="D8" s="32" t="str">
        <f t="shared" si="0"/>
        <v>11X52</v>
      </c>
      <c r="E8" s="43" t="s">
        <v>1623</v>
      </c>
      <c r="F8" s="61" t="s">
        <v>1635</v>
      </c>
      <c r="G8" s="41" t="s">
        <v>43</v>
      </c>
      <c r="H8" s="38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</row>
    <row r="9" spans="1:19" ht="12" customHeight="1" x14ac:dyDescent="0.2">
      <c r="A9" s="32">
        <v>11</v>
      </c>
      <c r="B9" s="33" t="s">
        <v>5</v>
      </c>
      <c r="C9" s="34">
        <v>53</v>
      </c>
      <c r="D9" s="32" t="str">
        <f t="shared" si="0"/>
        <v>11X53</v>
      </c>
      <c r="E9" s="43" t="s">
        <v>1623</v>
      </c>
      <c r="F9" s="61" t="s">
        <v>1636</v>
      </c>
      <c r="G9" s="41" t="s">
        <v>43</v>
      </c>
      <c r="H9" s="38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</row>
    <row r="10" spans="1:19" ht="12" customHeight="1" x14ac:dyDescent="0.2">
      <c r="A10" s="32">
        <v>11</v>
      </c>
      <c r="B10" s="33" t="s">
        <v>5</v>
      </c>
      <c r="C10" s="34">
        <v>54</v>
      </c>
      <c r="D10" s="32" t="str">
        <f t="shared" si="0"/>
        <v>11X54</v>
      </c>
      <c r="E10" s="43" t="s">
        <v>1623</v>
      </c>
      <c r="F10" s="61" t="s">
        <v>1637</v>
      </c>
      <c r="G10" s="41" t="s">
        <v>43</v>
      </c>
      <c r="H10" s="38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</row>
    <row r="11" spans="1:19" ht="12" customHeight="1" x14ac:dyDescent="0.2">
      <c r="A11" s="32">
        <v>11</v>
      </c>
      <c r="B11" s="33" t="s">
        <v>5</v>
      </c>
      <c r="C11" s="34">
        <v>55</v>
      </c>
      <c r="D11" s="32" t="str">
        <f t="shared" si="0"/>
        <v>11X55</v>
      </c>
      <c r="E11" s="43" t="s">
        <v>1623</v>
      </c>
      <c r="F11" s="61" t="s">
        <v>1638</v>
      </c>
      <c r="G11" s="41" t="s">
        <v>43</v>
      </c>
      <c r="H11" s="38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</row>
    <row r="12" spans="1:19" ht="12" customHeight="1" x14ac:dyDescent="0.2">
      <c r="A12" s="32">
        <v>11</v>
      </c>
      <c r="B12" s="33" t="s">
        <v>5</v>
      </c>
      <c r="C12" s="34">
        <v>56</v>
      </c>
      <c r="D12" s="32" t="str">
        <f t="shared" si="0"/>
        <v>11X56</v>
      </c>
      <c r="E12" s="43" t="s">
        <v>1623</v>
      </c>
      <c r="F12" s="61" t="s">
        <v>1639</v>
      </c>
      <c r="G12" s="41" t="s">
        <v>43</v>
      </c>
      <c r="H12" s="38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</row>
    <row r="13" spans="1:19" ht="12" customHeight="1" x14ac:dyDescent="0.2">
      <c r="A13" s="32">
        <v>11</v>
      </c>
      <c r="B13" s="33" t="s">
        <v>5</v>
      </c>
      <c r="C13" s="34">
        <v>57</v>
      </c>
      <c r="D13" s="32" t="str">
        <f t="shared" si="0"/>
        <v>11X57</v>
      </c>
      <c r="E13" s="43" t="s">
        <v>1623</v>
      </c>
      <c r="F13" s="61" t="s">
        <v>1640</v>
      </c>
      <c r="G13" s="41" t="s">
        <v>43</v>
      </c>
      <c r="H13" s="38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</row>
    <row r="14" spans="1:19" ht="12" customHeight="1" x14ac:dyDescent="0.2">
      <c r="A14" s="32">
        <v>11</v>
      </c>
      <c r="B14" s="33" t="s">
        <v>5</v>
      </c>
      <c r="C14" s="34">
        <v>58</v>
      </c>
      <c r="D14" s="32" t="str">
        <f t="shared" si="0"/>
        <v>11X58</v>
      </c>
      <c r="E14" s="43" t="s">
        <v>1623</v>
      </c>
      <c r="F14" s="61" t="s">
        <v>1641</v>
      </c>
      <c r="G14" s="41" t="s">
        <v>43</v>
      </c>
      <c r="H14" s="38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</row>
    <row r="15" spans="1:19" ht="12" customHeight="1" x14ac:dyDescent="0.2">
      <c r="A15" s="32">
        <v>11</v>
      </c>
      <c r="B15" s="33" t="s">
        <v>5</v>
      </c>
      <c r="C15" s="34">
        <v>59</v>
      </c>
      <c r="D15" s="32" t="str">
        <f t="shared" si="0"/>
        <v>11X59</v>
      </c>
      <c r="E15" s="43" t="s">
        <v>1623</v>
      </c>
      <c r="F15" s="61" t="s">
        <v>1642</v>
      </c>
      <c r="G15" s="41" t="s">
        <v>43</v>
      </c>
      <c r="H15" s="38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</row>
    <row r="16" spans="1:19" ht="12" customHeight="1" x14ac:dyDescent="0.2">
      <c r="A16" s="32">
        <v>11</v>
      </c>
      <c r="B16" s="33" t="s">
        <v>5</v>
      </c>
      <c r="C16" s="34">
        <v>60</v>
      </c>
      <c r="D16" s="32" t="str">
        <f t="shared" si="0"/>
        <v>11X60</v>
      </c>
      <c r="E16" s="43" t="s">
        <v>1623</v>
      </c>
      <c r="F16" s="61" t="s">
        <v>1643</v>
      </c>
      <c r="G16" s="41" t="s">
        <v>43</v>
      </c>
      <c r="H16" s="38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</row>
    <row r="17" spans="1:19" ht="12" customHeight="1" x14ac:dyDescent="0.2">
      <c r="A17" s="32">
        <v>11</v>
      </c>
      <c r="B17" s="33" t="s">
        <v>5</v>
      </c>
      <c r="C17" s="34">
        <v>62</v>
      </c>
      <c r="D17" s="32" t="str">
        <f t="shared" si="0"/>
        <v>11X62</v>
      </c>
      <c r="E17" s="43" t="s">
        <v>1623</v>
      </c>
      <c r="F17" s="61" t="s">
        <v>1644</v>
      </c>
      <c r="G17" s="41" t="s">
        <v>43</v>
      </c>
      <c r="H17" s="38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</row>
    <row r="18" spans="1:19" ht="12" customHeight="1" x14ac:dyDescent="0.2">
      <c r="A18" s="32">
        <v>11</v>
      </c>
      <c r="B18" s="33" t="s">
        <v>5</v>
      </c>
      <c r="C18" s="34">
        <v>63</v>
      </c>
      <c r="D18" s="32" t="str">
        <f t="shared" si="0"/>
        <v>11X63</v>
      </c>
      <c r="E18" s="43" t="s">
        <v>1623</v>
      </c>
      <c r="F18" s="61" t="s">
        <v>1645</v>
      </c>
      <c r="G18" s="41" t="s">
        <v>43</v>
      </c>
      <c r="H18" s="38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</row>
    <row r="19" spans="1:19" ht="12" customHeight="1" x14ac:dyDescent="0.2">
      <c r="A19" s="32">
        <v>11</v>
      </c>
      <c r="B19" s="33" t="s">
        <v>5</v>
      </c>
      <c r="C19" s="34">
        <v>64</v>
      </c>
      <c r="D19" s="32" t="str">
        <f t="shared" si="0"/>
        <v>11X64</v>
      </c>
      <c r="E19" s="43" t="s">
        <v>1623</v>
      </c>
      <c r="F19" s="61" t="s">
        <v>1646</v>
      </c>
      <c r="G19" s="41" t="s">
        <v>43</v>
      </c>
      <c r="H19" s="38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</row>
    <row r="20" spans="1:19" ht="12" customHeight="1" x14ac:dyDescent="0.2">
      <c r="A20" s="32">
        <v>11</v>
      </c>
      <c r="B20" s="33" t="s">
        <v>5</v>
      </c>
      <c r="C20" s="34">
        <v>67</v>
      </c>
      <c r="D20" s="32" t="str">
        <f t="shared" si="0"/>
        <v>11X67</v>
      </c>
      <c r="E20" s="43" t="s">
        <v>1623</v>
      </c>
      <c r="F20" s="61" t="s">
        <v>1647</v>
      </c>
      <c r="G20" s="41" t="s">
        <v>43</v>
      </c>
      <c r="H20" s="38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</row>
    <row r="21" spans="1:19" ht="12" customHeight="1" x14ac:dyDescent="0.2">
      <c r="A21" s="32">
        <v>11</v>
      </c>
      <c r="B21" s="33" t="s">
        <v>5</v>
      </c>
      <c r="C21" s="34">
        <v>68</v>
      </c>
      <c r="D21" s="32" t="str">
        <f t="shared" si="0"/>
        <v>11X68</v>
      </c>
      <c r="E21" s="43" t="s">
        <v>1623</v>
      </c>
      <c r="F21" s="61" t="s">
        <v>1648</v>
      </c>
      <c r="G21" s="41" t="s">
        <v>43</v>
      </c>
      <c r="H21" s="38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</row>
    <row r="22" spans="1:19" ht="12" customHeight="1" x14ac:dyDescent="0.2">
      <c r="A22" s="32">
        <v>11</v>
      </c>
      <c r="B22" s="33" t="s">
        <v>5</v>
      </c>
      <c r="C22" s="34">
        <v>71</v>
      </c>
      <c r="D22" s="32" t="str">
        <f t="shared" si="0"/>
        <v>11X71</v>
      </c>
      <c r="E22" s="43" t="s">
        <v>1623</v>
      </c>
      <c r="F22" s="61" t="s">
        <v>1649</v>
      </c>
      <c r="G22" s="41" t="s">
        <v>43</v>
      </c>
      <c r="H22" s="38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</row>
    <row r="23" spans="1:19" ht="12" customHeight="1" x14ac:dyDescent="0.2">
      <c r="A23" s="32">
        <v>11</v>
      </c>
      <c r="B23" s="33" t="s">
        <v>5</v>
      </c>
      <c r="C23" s="34">
        <v>74</v>
      </c>
      <c r="D23" s="32" t="str">
        <f t="shared" si="0"/>
        <v>11X74</v>
      </c>
      <c r="E23" s="43" t="s">
        <v>1623</v>
      </c>
      <c r="F23" s="61" t="s">
        <v>1650</v>
      </c>
      <c r="G23" s="41" t="s">
        <v>43</v>
      </c>
      <c r="H23" s="38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</row>
    <row r="24" spans="1:19" ht="12" customHeight="1" x14ac:dyDescent="0.2">
      <c r="A24" s="32">
        <v>12</v>
      </c>
      <c r="B24" s="33" t="s">
        <v>5</v>
      </c>
      <c r="C24" s="34">
        <v>213</v>
      </c>
      <c r="D24" s="32" t="str">
        <f t="shared" si="0"/>
        <v>12X213</v>
      </c>
      <c r="E24" s="43" t="s">
        <v>1623</v>
      </c>
      <c r="F24" s="61" t="s">
        <v>1651</v>
      </c>
      <c r="G24" s="41" t="s">
        <v>43</v>
      </c>
      <c r="H24" s="38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</row>
    <row r="25" spans="1:19" ht="12" customHeight="1" x14ac:dyDescent="0.2">
      <c r="A25" s="32">
        <v>12</v>
      </c>
      <c r="B25" s="33" t="s">
        <v>5</v>
      </c>
      <c r="C25" s="34">
        <v>269</v>
      </c>
      <c r="D25" s="32" t="str">
        <f t="shared" si="0"/>
        <v>12X269</v>
      </c>
      <c r="E25" s="43" t="s">
        <v>1623</v>
      </c>
      <c r="F25" s="61" t="s">
        <v>1652</v>
      </c>
      <c r="G25" s="41" t="s">
        <v>43</v>
      </c>
      <c r="H25" s="38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</row>
    <row r="26" spans="1:19" ht="12" customHeight="1" x14ac:dyDescent="0.2">
      <c r="A26" s="32">
        <v>12</v>
      </c>
      <c r="B26" s="33" t="s">
        <v>5</v>
      </c>
      <c r="C26" s="34">
        <v>341</v>
      </c>
      <c r="D26" s="32" t="str">
        <f t="shared" si="0"/>
        <v>12X341</v>
      </c>
      <c r="E26" s="43" t="s">
        <v>1623</v>
      </c>
      <c r="F26" s="61" t="s">
        <v>1653</v>
      </c>
      <c r="G26" s="41" t="s">
        <v>43</v>
      </c>
      <c r="H26" s="45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</row>
    <row r="27" spans="1:19" ht="12" customHeight="1" x14ac:dyDescent="0.2">
      <c r="A27" s="32">
        <v>12</v>
      </c>
      <c r="B27" s="33" t="s">
        <v>5</v>
      </c>
      <c r="C27" s="34">
        <v>387</v>
      </c>
      <c r="D27" s="32" t="str">
        <f t="shared" si="0"/>
        <v>12X387</v>
      </c>
      <c r="E27" s="43" t="s">
        <v>1623</v>
      </c>
      <c r="F27" s="61" t="s">
        <v>1654</v>
      </c>
      <c r="G27" s="41" t="s">
        <v>43</v>
      </c>
      <c r="H27" s="38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</row>
    <row r="28" spans="1:19" ht="12" customHeight="1" x14ac:dyDescent="0.2">
      <c r="A28" s="32">
        <v>13</v>
      </c>
      <c r="B28" s="33" t="s">
        <v>5</v>
      </c>
      <c r="C28" s="34">
        <v>34</v>
      </c>
      <c r="D28" s="32" t="str">
        <f t="shared" si="0"/>
        <v>13X34</v>
      </c>
      <c r="E28" s="43" t="s">
        <v>1623</v>
      </c>
      <c r="F28" s="61" t="s">
        <v>1655</v>
      </c>
      <c r="G28" s="41" t="s">
        <v>43</v>
      </c>
      <c r="H28" s="38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</row>
    <row r="29" spans="1:19" ht="12" customHeight="1" x14ac:dyDescent="0.2">
      <c r="A29" s="32">
        <v>13</v>
      </c>
      <c r="B29" s="33" t="s">
        <v>5</v>
      </c>
      <c r="C29" s="34">
        <v>35</v>
      </c>
      <c r="D29" s="32" t="str">
        <f t="shared" si="0"/>
        <v>13X35</v>
      </c>
      <c r="E29" s="43" t="s">
        <v>1623</v>
      </c>
      <c r="F29" s="61" t="s">
        <v>1656</v>
      </c>
      <c r="G29" s="41" t="s">
        <v>43</v>
      </c>
      <c r="H29" s="38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</row>
    <row r="30" spans="1:19" ht="12" customHeight="1" x14ac:dyDescent="0.2">
      <c r="A30" s="32">
        <v>13</v>
      </c>
      <c r="B30" s="33" t="s">
        <v>5</v>
      </c>
      <c r="C30" s="34">
        <v>37</v>
      </c>
      <c r="D30" s="32" t="str">
        <f t="shared" si="0"/>
        <v>13X37</v>
      </c>
      <c r="E30" s="43" t="s">
        <v>1623</v>
      </c>
      <c r="F30" s="61" t="s">
        <v>1657</v>
      </c>
      <c r="G30" s="41" t="s">
        <v>43</v>
      </c>
      <c r="H30" s="38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</row>
    <row r="31" spans="1:19" ht="12" customHeight="1" x14ac:dyDescent="0.2">
      <c r="A31" s="32">
        <v>13</v>
      </c>
      <c r="B31" s="33" t="s">
        <v>5</v>
      </c>
      <c r="C31" s="34">
        <v>42</v>
      </c>
      <c r="D31" s="32" t="str">
        <f t="shared" si="0"/>
        <v>13X42</v>
      </c>
      <c r="E31" s="43" t="s">
        <v>1623</v>
      </c>
      <c r="F31" s="61" t="s">
        <v>1658</v>
      </c>
      <c r="G31" s="41" t="s">
        <v>43</v>
      </c>
      <c r="H31" s="38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</row>
    <row r="32" spans="1:19" ht="12" customHeight="1" x14ac:dyDescent="0.2">
      <c r="A32" s="32">
        <v>13</v>
      </c>
      <c r="B32" s="33" t="s">
        <v>5</v>
      </c>
      <c r="C32" s="34">
        <v>45</v>
      </c>
      <c r="D32" s="32" t="str">
        <f t="shared" si="0"/>
        <v>13X45</v>
      </c>
      <c r="E32" s="43" t="s">
        <v>1623</v>
      </c>
      <c r="F32" s="61" t="s">
        <v>1659</v>
      </c>
      <c r="G32" s="41" t="s">
        <v>43</v>
      </c>
      <c r="H32" s="38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</row>
    <row r="33" spans="1:19" ht="12" customHeight="1" x14ac:dyDescent="0.2">
      <c r="A33" s="32">
        <v>13</v>
      </c>
      <c r="B33" s="33" t="s">
        <v>5</v>
      </c>
      <c r="C33" s="34">
        <v>48</v>
      </c>
      <c r="D33" s="32" t="str">
        <f t="shared" si="0"/>
        <v>13X48</v>
      </c>
      <c r="E33" s="43" t="s">
        <v>1623</v>
      </c>
      <c r="F33" s="61" t="s">
        <v>1660</v>
      </c>
      <c r="G33" s="41" t="s">
        <v>43</v>
      </c>
      <c r="H33" s="38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</row>
    <row r="34" spans="1:19" ht="12" customHeight="1" x14ac:dyDescent="0.2">
      <c r="A34" s="32">
        <v>14</v>
      </c>
      <c r="B34" s="33" t="s">
        <v>5</v>
      </c>
      <c r="C34" s="34">
        <v>52</v>
      </c>
      <c r="D34" s="32" t="str">
        <f t="shared" si="0"/>
        <v>14X52</v>
      </c>
      <c r="E34" s="43" t="s">
        <v>1623</v>
      </c>
      <c r="F34" s="61" t="s">
        <v>1661</v>
      </c>
      <c r="G34" s="41" t="s">
        <v>43</v>
      </c>
      <c r="H34" s="38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</row>
    <row r="35" spans="1:19" ht="12" customHeight="1" x14ac:dyDescent="0.2">
      <c r="A35" s="32">
        <v>14</v>
      </c>
      <c r="B35" s="33" t="s">
        <v>5</v>
      </c>
      <c r="C35" s="34">
        <v>53</v>
      </c>
      <c r="D35" s="32" t="str">
        <f t="shared" si="0"/>
        <v>14X53</v>
      </c>
      <c r="E35" s="43" t="s">
        <v>1623</v>
      </c>
      <c r="F35" s="61" t="s">
        <v>1662</v>
      </c>
      <c r="G35" s="41" t="s">
        <v>43</v>
      </c>
      <c r="H35" s="38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</row>
    <row r="36" spans="1:19" ht="12" customHeight="1" x14ac:dyDescent="0.2">
      <c r="A36" s="32">
        <v>14</v>
      </c>
      <c r="B36" s="33" t="s">
        <v>5</v>
      </c>
      <c r="C36" s="34">
        <v>54</v>
      </c>
      <c r="D36" s="32" t="str">
        <f t="shared" si="0"/>
        <v>14X54</v>
      </c>
      <c r="E36" s="43" t="s">
        <v>1623</v>
      </c>
      <c r="F36" s="61" t="s">
        <v>1663</v>
      </c>
      <c r="G36" s="41" t="s">
        <v>43</v>
      </c>
      <c r="H36" s="38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</row>
    <row r="37" spans="1:19" ht="12" customHeight="1" x14ac:dyDescent="0.2">
      <c r="A37" s="32">
        <v>14</v>
      </c>
      <c r="B37" s="33" t="s">
        <v>5</v>
      </c>
      <c r="C37" s="34">
        <v>55</v>
      </c>
      <c r="D37" s="32" t="str">
        <f t="shared" si="0"/>
        <v>14X55</v>
      </c>
      <c r="E37" s="43" t="s">
        <v>1623</v>
      </c>
      <c r="F37" s="61" t="s">
        <v>1664</v>
      </c>
      <c r="G37" s="41" t="s">
        <v>43</v>
      </c>
      <c r="H37" s="38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</row>
    <row r="38" spans="1:19" ht="12" customHeight="1" x14ac:dyDescent="0.2">
      <c r="A38" s="32">
        <v>14</v>
      </c>
      <c r="B38" s="33" t="s">
        <v>5</v>
      </c>
      <c r="C38" s="34">
        <v>56</v>
      </c>
      <c r="D38" s="32" t="str">
        <f t="shared" si="0"/>
        <v>14X56</v>
      </c>
      <c r="E38" s="43" t="s">
        <v>1623</v>
      </c>
      <c r="F38" s="61" t="s">
        <v>1665</v>
      </c>
      <c r="G38" s="41" t="s">
        <v>43</v>
      </c>
      <c r="H38" s="38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</row>
    <row r="39" spans="1:19" ht="12" customHeight="1" x14ac:dyDescent="0.2">
      <c r="A39" s="32">
        <v>14</v>
      </c>
      <c r="B39" s="33" t="s">
        <v>5</v>
      </c>
      <c r="C39" s="34">
        <v>57</v>
      </c>
      <c r="D39" s="32" t="str">
        <f t="shared" si="0"/>
        <v>14X57</v>
      </c>
      <c r="E39" s="43" t="s">
        <v>1623</v>
      </c>
      <c r="F39" s="61" t="s">
        <v>1666</v>
      </c>
      <c r="G39" s="41" t="s">
        <v>43</v>
      </c>
      <c r="H39" s="38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</row>
    <row r="40" spans="1:19" ht="12" customHeight="1" x14ac:dyDescent="0.2">
      <c r="A40" s="32">
        <v>14</v>
      </c>
      <c r="B40" s="33" t="s">
        <v>5</v>
      </c>
      <c r="C40" s="34">
        <v>58</v>
      </c>
      <c r="D40" s="32" t="str">
        <f t="shared" si="0"/>
        <v>14X58</v>
      </c>
      <c r="E40" s="43" t="s">
        <v>1623</v>
      </c>
      <c r="F40" s="61" t="s">
        <v>1667</v>
      </c>
      <c r="G40" s="41" t="s">
        <v>43</v>
      </c>
      <c r="H40" s="38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</row>
    <row r="41" spans="1:19" ht="12" customHeight="1" x14ac:dyDescent="0.2">
      <c r="A41" s="32">
        <v>15</v>
      </c>
      <c r="B41" s="33" t="s">
        <v>5</v>
      </c>
      <c r="C41" s="34">
        <v>59</v>
      </c>
      <c r="D41" s="32" t="str">
        <f t="shared" si="0"/>
        <v>15X59</v>
      </c>
      <c r="E41" s="43" t="s">
        <v>1623</v>
      </c>
      <c r="F41" s="61" t="s">
        <v>1668</v>
      </c>
      <c r="G41" s="41" t="s">
        <v>43</v>
      </c>
      <c r="H41" s="38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</row>
    <row r="42" spans="1:19" ht="12" customHeight="1" x14ac:dyDescent="0.2">
      <c r="A42" s="32">
        <v>15</v>
      </c>
      <c r="B42" s="33" t="s">
        <v>5</v>
      </c>
      <c r="C42" s="34">
        <v>60</v>
      </c>
      <c r="D42" s="32" t="str">
        <f t="shared" si="0"/>
        <v>15X60</v>
      </c>
      <c r="E42" s="43" t="s">
        <v>1623</v>
      </c>
      <c r="F42" s="61" t="s">
        <v>1669</v>
      </c>
      <c r="G42" s="41" t="s">
        <v>43</v>
      </c>
      <c r="H42" s="38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</row>
    <row r="43" spans="1:19" ht="12" customHeight="1" x14ac:dyDescent="0.2">
      <c r="A43" s="32">
        <v>15</v>
      </c>
      <c r="B43" s="33" t="s">
        <v>5</v>
      </c>
      <c r="C43" s="34">
        <v>62</v>
      </c>
      <c r="D43" s="32" t="str">
        <f t="shared" si="0"/>
        <v>15X62</v>
      </c>
      <c r="E43" s="43" t="s">
        <v>1623</v>
      </c>
      <c r="F43" s="61" t="s">
        <v>1670</v>
      </c>
      <c r="G43" s="41" t="s">
        <v>43</v>
      </c>
      <c r="H43" s="38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</row>
    <row r="44" spans="1:19" ht="12" customHeight="1" x14ac:dyDescent="0.2">
      <c r="A44" s="32">
        <v>15</v>
      </c>
      <c r="B44" s="33" t="s">
        <v>5</v>
      </c>
      <c r="C44" s="34">
        <v>63</v>
      </c>
      <c r="D44" s="32" t="str">
        <f t="shared" si="0"/>
        <v>15X63</v>
      </c>
      <c r="E44" s="43" t="s">
        <v>1623</v>
      </c>
      <c r="F44" s="61" t="s">
        <v>1671</v>
      </c>
      <c r="G44" s="41" t="s">
        <v>43</v>
      </c>
      <c r="H44" s="38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</row>
    <row r="45" spans="1:19" ht="12" customHeight="1" x14ac:dyDescent="0.2">
      <c r="A45" s="32">
        <v>15</v>
      </c>
      <c r="B45" s="33" t="s">
        <v>5</v>
      </c>
      <c r="C45" s="34">
        <v>64</v>
      </c>
      <c r="D45" s="32" t="str">
        <f t="shared" si="0"/>
        <v>15X64</v>
      </c>
      <c r="E45" s="43" t="s">
        <v>1623</v>
      </c>
      <c r="F45" s="61" t="s">
        <v>1672</v>
      </c>
      <c r="G45" s="41" t="s">
        <v>43</v>
      </c>
      <c r="H45" s="38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</row>
    <row r="46" spans="1:19" ht="12" customHeight="1" x14ac:dyDescent="0.2">
      <c r="A46" s="32">
        <v>15</v>
      </c>
      <c r="B46" s="33" t="s">
        <v>5</v>
      </c>
      <c r="C46" s="34">
        <v>67</v>
      </c>
      <c r="D46" s="32" t="str">
        <f t="shared" si="0"/>
        <v>15X67</v>
      </c>
      <c r="E46" s="43" t="s">
        <v>1623</v>
      </c>
      <c r="F46" s="61" t="s">
        <v>1673</v>
      </c>
      <c r="G46" s="41" t="s">
        <v>43</v>
      </c>
      <c r="H46" s="38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</row>
    <row r="47" spans="1:19" ht="12" customHeight="1" x14ac:dyDescent="0.2">
      <c r="A47" s="32">
        <v>16</v>
      </c>
      <c r="B47" s="33" t="s">
        <v>5</v>
      </c>
      <c r="C47" s="34">
        <v>68</v>
      </c>
      <c r="D47" s="32" t="str">
        <f t="shared" si="0"/>
        <v>16X68</v>
      </c>
      <c r="E47" s="43" t="s">
        <v>1623</v>
      </c>
      <c r="F47" s="61" t="s">
        <v>1674</v>
      </c>
      <c r="G47" s="41" t="s">
        <v>43</v>
      </c>
      <c r="H47" s="38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</row>
    <row r="48" spans="1:19" ht="12" customHeight="1" x14ac:dyDescent="0.2">
      <c r="A48" s="32">
        <v>16</v>
      </c>
      <c r="B48" s="33" t="s">
        <v>5</v>
      </c>
      <c r="C48" s="34">
        <v>71</v>
      </c>
      <c r="D48" s="32" t="str">
        <f t="shared" si="0"/>
        <v>16X71</v>
      </c>
      <c r="E48" s="43" t="s">
        <v>1623</v>
      </c>
      <c r="F48" s="61" t="s">
        <v>1675</v>
      </c>
      <c r="G48" s="41" t="s">
        <v>43</v>
      </c>
      <c r="H48" s="38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</row>
    <row r="49" spans="1:19" ht="12" customHeight="1" x14ac:dyDescent="0.2">
      <c r="A49" s="32">
        <v>16</v>
      </c>
      <c r="B49" s="33" t="s">
        <v>5</v>
      </c>
      <c r="C49" s="34">
        <v>74</v>
      </c>
      <c r="D49" s="32" t="str">
        <f t="shared" si="0"/>
        <v>16X74</v>
      </c>
      <c r="E49" s="43" t="s">
        <v>1623</v>
      </c>
      <c r="F49" s="61" t="s">
        <v>1676</v>
      </c>
      <c r="G49" s="41" t="s">
        <v>43</v>
      </c>
      <c r="H49" s="38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</row>
    <row r="50" spans="1:19" ht="12" customHeight="1" x14ac:dyDescent="0.2">
      <c r="A50" s="32">
        <v>16</v>
      </c>
      <c r="B50" s="33" t="s">
        <v>5</v>
      </c>
      <c r="C50" s="34">
        <v>213</v>
      </c>
      <c r="D50" s="32" t="str">
        <f t="shared" si="0"/>
        <v>16X213</v>
      </c>
      <c r="E50" s="43" t="s">
        <v>1623</v>
      </c>
      <c r="F50" s="61" t="s">
        <v>1677</v>
      </c>
      <c r="G50" s="41" t="s">
        <v>43</v>
      </c>
      <c r="H50" s="38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</row>
    <row r="51" spans="1:19" ht="12" customHeight="1" x14ac:dyDescent="0.2">
      <c r="A51" s="32">
        <v>16</v>
      </c>
      <c r="B51" s="33" t="s">
        <v>5</v>
      </c>
      <c r="C51" s="34">
        <v>269</v>
      </c>
      <c r="D51" s="32" t="str">
        <f t="shared" si="0"/>
        <v>16X269</v>
      </c>
      <c r="E51" s="43" t="s">
        <v>1623</v>
      </c>
      <c r="F51" s="61" t="s">
        <v>1678</v>
      </c>
      <c r="G51" s="41" t="s">
        <v>43</v>
      </c>
      <c r="H51" s="38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</row>
    <row r="52" spans="1:19" ht="12" customHeight="1" x14ac:dyDescent="0.2">
      <c r="A52" s="32">
        <v>16</v>
      </c>
      <c r="B52" s="33" t="s">
        <v>5</v>
      </c>
      <c r="C52" s="34">
        <v>341</v>
      </c>
      <c r="D52" s="32" t="str">
        <f t="shared" si="0"/>
        <v>16X341</v>
      </c>
      <c r="E52" s="43" t="s">
        <v>1623</v>
      </c>
      <c r="F52" s="61" t="s">
        <v>1679</v>
      </c>
      <c r="G52" s="41" t="s">
        <v>43</v>
      </c>
      <c r="H52" s="45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</row>
    <row r="53" spans="1:19" ht="12" customHeight="1" x14ac:dyDescent="0.2">
      <c r="A53" s="32">
        <v>16</v>
      </c>
      <c r="B53" s="33" t="s">
        <v>5</v>
      </c>
      <c r="C53" s="34">
        <v>387</v>
      </c>
      <c r="D53" s="32" t="str">
        <f t="shared" si="0"/>
        <v>16X387</v>
      </c>
      <c r="E53" s="43" t="s">
        <v>1623</v>
      </c>
      <c r="F53" s="61" t="s">
        <v>1680</v>
      </c>
      <c r="G53" s="41" t="s">
        <v>43</v>
      </c>
      <c r="H53" s="38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</row>
    <row r="54" spans="1:19" ht="12" customHeight="1" x14ac:dyDescent="0.2">
      <c r="A54" s="32">
        <v>18</v>
      </c>
      <c r="B54" s="33" t="s">
        <v>5</v>
      </c>
      <c r="C54" s="34">
        <v>34</v>
      </c>
      <c r="D54" s="32" t="str">
        <f t="shared" si="0"/>
        <v>18X34</v>
      </c>
      <c r="E54" s="43" t="s">
        <v>1623</v>
      </c>
      <c r="F54" s="61" t="s">
        <v>1681</v>
      </c>
      <c r="G54" s="41" t="s">
        <v>43</v>
      </c>
      <c r="H54" s="38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</row>
    <row r="55" spans="1:19" ht="12" customHeight="1" x14ac:dyDescent="0.2">
      <c r="A55" s="32">
        <v>18</v>
      </c>
      <c r="B55" s="33" t="s">
        <v>5</v>
      </c>
      <c r="C55" s="34">
        <v>216</v>
      </c>
      <c r="D55" s="32" t="str">
        <f t="shared" si="0"/>
        <v>18X216</v>
      </c>
      <c r="E55" s="43" t="s">
        <v>1623</v>
      </c>
      <c r="F55" s="61" t="s">
        <v>1682</v>
      </c>
      <c r="G55" s="41" t="s">
        <v>43</v>
      </c>
      <c r="H55" s="38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</row>
    <row r="56" spans="1:19" ht="12" customHeight="1" x14ac:dyDescent="0.2">
      <c r="A56" s="32">
        <v>18</v>
      </c>
      <c r="B56" s="33" t="s">
        <v>5</v>
      </c>
      <c r="C56" s="34">
        <v>248</v>
      </c>
      <c r="D56" s="32" t="str">
        <f t="shared" si="0"/>
        <v>18X248</v>
      </c>
      <c r="E56" s="43" t="s">
        <v>1623</v>
      </c>
      <c r="F56" s="61" t="s">
        <v>1683</v>
      </c>
      <c r="G56" s="41" t="s">
        <v>43</v>
      </c>
      <c r="H56" s="45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</row>
    <row r="57" spans="1:19" ht="12" customHeight="1" x14ac:dyDescent="0.2">
      <c r="A57" s="32">
        <v>18</v>
      </c>
      <c r="B57" s="33" t="s">
        <v>5</v>
      </c>
      <c r="C57" s="34">
        <v>273</v>
      </c>
      <c r="D57" s="32" t="str">
        <f t="shared" si="0"/>
        <v>18X273</v>
      </c>
      <c r="E57" s="43" t="s">
        <v>1623</v>
      </c>
      <c r="F57" s="61" t="s">
        <v>1684</v>
      </c>
      <c r="G57" s="41" t="s">
        <v>43</v>
      </c>
      <c r="H57" s="38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</row>
    <row r="58" spans="1:19" ht="12" customHeight="1" x14ac:dyDescent="0.2">
      <c r="A58" s="32">
        <v>18</v>
      </c>
      <c r="B58" s="33" t="s">
        <v>5</v>
      </c>
      <c r="C58" s="34">
        <v>344</v>
      </c>
      <c r="D58" s="32" t="str">
        <f t="shared" si="0"/>
        <v>18X344</v>
      </c>
      <c r="E58" s="43" t="s">
        <v>1623</v>
      </c>
      <c r="F58" s="61" t="s">
        <v>1685</v>
      </c>
      <c r="G58" s="41" t="s">
        <v>43</v>
      </c>
      <c r="H58" s="45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</row>
    <row r="59" spans="1:19" ht="12" customHeight="1" x14ac:dyDescent="0.2">
      <c r="A59" s="32">
        <v>19</v>
      </c>
      <c r="B59" s="33" t="s">
        <v>5</v>
      </c>
      <c r="C59" s="34">
        <v>35</v>
      </c>
      <c r="D59" s="32" t="str">
        <f t="shared" si="0"/>
        <v>19X35</v>
      </c>
      <c r="E59" s="43" t="s">
        <v>1623</v>
      </c>
      <c r="F59" s="61" t="s">
        <v>1686</v>
      </c>
      <c r="G59" s="41" t="s">
        <v>43</v>
      </c>
      <c r="H59" s="38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</row>
    <row r="60" spans="1:19" ht="12" customHeight="1" x14ac:dyDescent="0.2">
      <c r="A60" s="32">
        <v>19</v>
      </c>
      <c r="B60" s="33" t="s">
        <v>5</v>
      </c>
      <c r="C60" s="34">
        <v>217</v>
      </c>
      <c r="D60" s="32" t="str">
        <f t="shared" si="0"/>
        <v>19X217</v>
      </c>
      <c r="E60" s="43" t="s">
        <v>1623</v>
      </c>
      <c r="F60" s="61" t="s">
        <v>1687</v>
      </c>
      <c r="G60" s="41" t="s">
        <v>43</v>
      </c>
      <c r="H60" s="38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</row>
    <row r="61" spans="1:19" ht="12" customHeight="1" x14ac:dyDescent="0.2">
      <c r="A61" s="32">
        <v>19</v>
      </c>
      <c r="B61" s="33" t="s">
        <v>5</v>
      </c>
      <c r="C61" s="34">
        <v>274</v>
      </c>
      <c r="D61" s="32" t="str">
        <f t="shared" si="0"/>
        <v>19X274</v>
      </c>
      <c r="E61" s="43" t="s">
        <v>1623</v>
      </c>
      <c r="F61" s="61" t="s">
        <v>1688</v>
      </c>
      <c r="G61" s="41" t="s">
        <v>43</v>
      </c>
      <c r="H61" s="38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</row>
    <row r="62" spans="1:19" ht="12" customHeight="1" x14ac:dyDescent="0.2">
      <c r="A62" s="32">
        <v>19</v>
      </c>
      <c r="B62" s="33" t="s">
        <v>5</v>
      </c>
      <c r="C62" s="34">
        <v>345</v>
      </c>
      <c r="D62" s="32" t="str">
        <f t="shared" si="0"/>
        <v>19X345</v>
      </c>
      <c r="E62" s="43" t="s">
        <v>1623</v>
      </c>
      <c r="F62" s="61" t="s">
        <v>1689</v>
      </c>
      <c r="G62" s="41" t="s">
        <v>43</v>
      </c>
      <c r="H62" s="45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</row>
    <row r="63" spans="1:19" ht="12" customHeight="1" x14ac:dyDescent="0.2">
      <c r="A63" s="32">
        <v>20</v>
      </c>
      <c r="B63" s="33" t="s">
        <v>5</v>
      </c>
      <c r="C63" s="34">
        <v>37</v>
      </c>
      <c r="D63" s="32" t="str">
        <f t="shared" si="0"/>
        <v>20X37</v>
      </c>
      <c r="E63" s="43" t="s">
        <v>1623</v>
      </c>
      <c r="F63" s="61" t="s">
        <v>1690</v>
      </c>
      <c r="G63" s="41" t="s">
        <v>43</v>
      </c>
      <c r="H63" s="38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</row>
    <row r="64" spans="1:19" ht="12" customHeight="1" x14ac:dyDescent="0.2">
      <c r="A64" s="32">
        <v>20</v>
      </c>
      <c r="B64" s="33" t="s">
        <v>5</v>
      </c>
      <c r="C64" s="34">
        <v>219</v>
      </c>
      <c r="D64" s="32" t="str">
        <f t="shared" si="0"/>
        <v>20X219</v>
      </c>
      <c r="E64" s="43" t="s">
        <v>1623</v>
      </c>
      <c r="F64" s="61" t="s">
        <v>1691</v>
      </c>
      <c r="G64" s="41" t="s">
        <v>43</v>
      </c>
      <c r="H64" s="38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</row>
    <row r="65" spans="1:19" ht="12" customHeight="1" x14ac:dyDescent="0.2">
      <c r="A65" s="32">
        <v>20</v>
      </c>
      <c r="B65" s="33" t="s">
        <v>5</v>
      </c>
      <c r="C65" s="34">
        <v>276</v>
      </c>
      <c r="D65" s="32" t="str">
        <f t="shared" si="0"/>
        <v>20X276</v>
      </c>
      <c r="E65" s="43" t="s">
        <v>1623</v>
      </c>
      <c r="F65" s="61" t="s">
        <v>1692</v>
      </c>
      <c r="G65" s="41" t="s">
        <v>43</v>
      </c>
      <c r="H65" s="38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</row>
    <row r="66" spans="1:19" ht="12" customHeight="1" x14ac:dyDescent="0.2">
      <c r="A66" s="32">
        <v>20</v>
      </c>
      <c r="B66" s="33" t="s">
        <v>5</v>
      </c>
      <c r="C66" s="34">
        <v>347</v>
      </c>
      <c r="D66" s="32" t="str">
        <f t="shared" ref="D66:D129" si="1">_xlfn.CONCAT(A66,B66,C66)</f>
        <v>20X347</v>
      </c>
      <c r="E66" s="43" t="s">
        <v>1623</v>
      </c>
      <c r="F66" s="61" t="s">
        <v>1693</v>
      </c>
      <c r="G66" s="41" t="s">
        <v>43</v>
      </c>
      <c r="H66" s="45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</row>
    <row r="67" spans="1:19" ht="12" customHeight="1" x14ac:dyDescent="0.2">
      <c r="A67" s="32">
        <v>21</v>
      </c>
      <c r="B67" s="33" t="s">
        <v>5</v>
      </c>
      <c r="C67" s="34">
        <v>34</v>
      </c>
      <c r="D67" s="32" t="str">
        <f t="shared" si="1"/>
        <v>21X34</v>
      </c>
      <c r="E67" s="43" t="s">
        <v>1623</v>
      </c>
      <c r="F67" s="61" t="s">
        <v>1694</v>
      </c>
      <c r="G67" s="41" t="s">
        <v>43</v>
      </c>
      <c r="H67" s="38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</row>
    <row r="68" spans="1:19" ht="12" customHeight="1" x14ac:dyDescent="0.2">
      <c r="A68" s="32">
        <v>21</v>
      </c>
      <c r="B68" s="33" t="s">
        <v>5</v>
      </c>
      <c r="C68" s="34">
        <v>35</v>
      </c>
      <c r="D68" s="32" t="str">
        <f t="shared" si="1"/>
        <v>21X35</v>
      </c>
      <c r="E68" s="43" t="s">
        <v>1623</v>
      </c>
      <c r="F68" s="61" t="s">
        <v>1695</v>
      </c>
      <c r="G68" s="41" t="s">
        <v>43</v>
      </c>
      <c r="H68" s="38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</row>
    <row r="69" spans="1:19" ht="12" customHeight="1" x14ac:dyDescent="0.2">
      <c r="A69" s="32">
        <v>21</v>
      </c>
      <c r="B69" s="33" t="s">
        <v>5</v>
      </c>
      <c r="C69" s="34">
        <v>79</v>
      </c>
      <c r="D69" s="32" t="str">
        <f t="shared" si="1"/>
        <v>21X79</v>
      </c>
      <c r="E69" s="43" t="s">
        <v>1623</v>
      </c>
      <c r="F69" s="61" t="s">
        <v>1696</v>
      </c>
      <c r="G69" s="41" t="s">
        <v>43</v>
      </c>
      <c r="H69" s="38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</row>
    <row r="70" spans="1:19" ht="12" customHeight="1" x14ac:dyDescent="0.2">
      <c r="A70" s="32">
        <v>22</v>
      </c>
      <c r="B70" s="33" t="s">
        <v>5</v>
      </c>
      <c r="C70" s="34">
        <v>186</v>
      </c>
      <c r="D70" s="32" t="str">
        <f t="shared" si="1"/>
        <v>22X186</v>
      </c>
      <c r="E70" s="43" t="s">
        <v>1623</v>
      </c>
      <c r="F70" s="61" t="s">
        <v>1697</v>
      </c>
      <c r="G70" s="41" t="s">
        <v>43</v>
      </c>
      <c r="H70" s="38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</row>
    <row r="71" spans="1:19" ht="12" customHeight="1" x14ac:dyDescent="0.2">
      <c r="A71" s="32">
        <v>22</v>
      </c>
      <c r="B71" s="33" t="s">
        <v>5</v>
      </c>
      <c r="C71" s="34">
        <v>187</v>
      </c>
      <c r="D71" s="32" t="str">
        <f t="shared" si="1"/>
        <v>22X187</v>
      </c>
      <c r="E71" s="43" t="s">
        <v>1623</v>
      </c>
      <c r="F71" s="61" t="s">
        <v>1698</v>
      </c>
      <c r="G71" s="41" t="s">
        <v>43</v>
      </c>
      <c r="H71" s="38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</row>
    <row r="72" spans="1:19" ht="12" customHeight="1" x14ac:dyDescent="0.2">
      <c r="A72" s="32">
        <v>22</v>
      </c>
      <c r="B72" s="33" t="s">
        <v>5</v>
      </c>
      <c r="C72" s="34">
        <v>216</v>
      </c>
      <c r="D72" s="32" t="str">
        <f t="shared" si="1"/>
        <v>22X216</v>
      </c>
      <c r="E72" s="43" t="s">
        <v>1623</v>
      </c>
      <c r="F72" s="61" t="s">
        <v>1699</v>
      </c>
      <c r="G72" s="41" t="s">
        <v>43</v>
      </c>
      <c r="H72" s="38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</row>
    <row r="73" spans="1:19" ht="12" customHeight="1" x14ac:dyDescent="0.2">
      <c r="A73" s="32">
        <v>22</v>
      </c>
      <c r="B73" s="33" t="s">
        <v>5</v>
      </c>
      <c r="C73" s="34">
        <v>217</v>
      </c>
      <c r="D73" s="32" t="str">
        <f t="shared" si="1"/>
        <v>22X217</v>
      </c>
      <c r="E73" s="43" t="s">
        <v>1623</v>
      </c>
      <c r="F73" s="61" t="s">
        <v>1700</v>
      </c>
      <c r="G73" s="41" t="s">
        <v>43</v>
      </c>
      <c r="H73" s="38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</row>
    <row r="74" spans="1:19" ht="12" customHeight="1" x14ac:dyDescent="0.2">
      <c r="A74" s="32">
        <v>22</v>
      </c>
      <c r="B74" s="33" t="s">
        <v>5</v>
      </c>
      <c r="C74" s="34">
        <v>248</v>
      </c>
      <c r="D74" s="32" t="str">
        <f t="shared" si="1"/>
        <v>22X248</v>
      </c>
      <c r="E74" s="43" t="s">
        <v>1623</v>
      </c>
      <c r="F74" s="61" t="s">
        <v>1701</v>
      </c>
      <c r="G74" s="41" t="s">
        <v>43</v>
      </c>
      <c r="H74" s="45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</row>
    <row r="75" spans="1:19" ht="12" customHeight="1" x14ac:dyDescent="0.2">
      <c r="A75" s="32">
        <v>23</v>
      </c>
      <c r="B75" s="33" t="s">
        <v>5</v>
      </c>
      <c r="C75" s="34">
        <v>117</v>
      </c>
      <c r="D75" s="32" t="str">
        <f t="shared" si="1"/>
        <v>23X117</v>
      </c>
      <c r="E75" s="43" t="s">
        <v>1623</v>
      </c>
      <c r="F75" s="61" t="s">
        <v>1702</v>
      </c>
      <c r="G75" s="41" t="s">
        <v>43</v>
      </c>
      <c r="H75" s="38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</row>
    <row r="76" spans="1:19" ht="12" customHeight="1" x14ac:dyDescent="0.2">
      <c r="A76" s="32">
        <v>23</v>
      </c>
      <c r="B76" s="33" t="s">
        <v>5</v>
      </c>
      <c r="C76" s="34">
        <v>118</v>
      </c>
      <c r="D76" s="32" t="str">
        <f t="shared" si="1"/>
        <v>23X118</v>
      </c>
      <c r="E76" s="43" t="s">
        <v>1623</v>
      </c>
      <c r="F76" s="61" t="s">
        <v>1703</v>
      </c>
      <c r="G76" s="41" t="s">
        <v>43</v>
      </c>
      <c r="H76" s="38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</row>
    <row r="77" spans="1:19" ht="12" customHeight="1" x14ac:dyDescent="0.2">
      <c r="A77" s="32">
        <v>23</v>
      </c>
      <c r="B77" s="33" t="s">
        <v>5</v>
      </c>
      <c r="C77" s="34">
        <v>273</v>
      </c>
      <c r="D77" s="32" t="str">
        <f t="shared" si="1"/>
        <v>23X273</v>
      </c>
      <c r="E77" s="43" t="s">
        <v>1623</v>
      </c>
      <c r="F77" s="61" t="s">
        <v>1704</v>
      </c>
      <c r="G77" s="41" t="s">
        <v>43</v>
      </c>
      <c r="H77" s="38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</row>
    <row r="78" spans="1:19" ht="12" customHeight="1" x14ac:dyDescent="0.2">
      <c r="A78" s="32">
        <v>23</v>
      </c>
      <c r="B78" s="33" t="s">
        <v>5</v>
      </c>
      <c r="C78" s="34">
        <v>274</v>
      </c>
      <c r="D78" s="32" t="str">
        <f t="shared" si="1"/>
        <v>23X274</v>
      </c>
      <c r="E78" s="43" t="s">
        <v>1623</v>
      </c>
      <c r="F78" s="61" t="s">
        <v>1705</v>
      </c>
      <c r="G78" s="41" t="s">
        <v>43</v>
      </c>
      <c r="H78" s="38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</row>
    <row r="79" spans="1:19" ht="12" customHeight="1" x14ac:dyDescent="0.2">
      <c r="A79" s="32">
        <v>23</v>
      </c>
      <c r="B79" s="33" t="s">
        <v>5</v>
      </c>
      <c r="C79" s="34">
        <v>344</v>
      </c>
      <c r="D79" s="32" t="str">
        <f t="shared" si="1"/>
        <v>23X344</v>
      </c>
      <c r="E79" s="43" t="s">
        <v>1623</v>
      </c>
      <c r="F79" s="61" t="s">
        <v>1706</v>
      </c>
      <c r="G79" s="41" t="s">
        <v>43</v>
      </c>
      <c r="H79" s="45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</row>
    <row r="80" spans="1:19" ht="12" customHeight="1" x14ac:dyDescent="0.2">
      <c r="A80" s="32">
        <v>24</v>
      </c>
      <c r="B80" s="33" t="s">
        <v>5</v>
      </c>
      <c r="C80" s="34">
        <v>345</v>
      </c>
      <c r="D80" s="32" t="str">
        <f t="shared" si="1"/>
        <v>24X345</v>
      </c>
      <c r="E80" s="43" t="s">
        <v>1623</v>
      </c>
      <c r="F80" s="61" t="s">
        <v>1707</v>
      </c>
      <c r="G80" s="41" t="s">
        <v>43</v>
      </c>
      <c r="H80" s="45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</row>
    <row r="81" spans="1:19" ht="12" customHeight="1" x14ac:dyDescent="0.2">
      <c r="A81" s="32">
        <v>24</v>
      </c>
      <c r="B81" s="33" t="s">
        <v>5</v>
      </c>
      <c r="C81" s="34">
        <v>37</v>
      </c>
      <c r="D81" s="32" t="str">
        <f t="shared" si="1"/>
        <v>24X37</v>
      </c>
      <c r="E81" s="43" t="s">
        <v>1623</v>
      </c>
      <c r="F81" s="61" t="s">
        <v>1708</v>
      </c>
      <c r="G81" s="41" t="s">
        <v>43</v>
      </c>
      <c r="H81" s="38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</row>
    <row r="82" spans="1:19" ht="12" customHeight="1" x14ac:dyDescent="0.2">
      <c r="A82" s="32">
        <v>24</v>
      </c>
      <c r="B82" s="33" t="s">
        <v>5</v>
      </c>
      <c r="C82" s="34">
        <v>82</v>
      </c>
      <c r="D82" s="32" t="str">
        <f t="shared" si="1"/>
        <v>24X82</v>
      </c>
      <c r="E82" s="43" t="s">
        <v>1623</v>
      </c>
      <c r="F82" s="61" t="s">
        <v>1709</v>
      </c>
      <c r="G82" s="41" t="s">
        <v>43</v>
      </c>
      <c r="H82" s="38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</row>
    <row r="83" spans="1:19" ht="12" customHeight="1" x14ac:dyDescent="0.2">
      <c r="A83" s="32">
        <v>24</v>
      </c>
      <c r="B83" s="33" t="s">
        <v>5</v>
      </c>
      <c r="C83" s="34">
        <v>120</v>
      </c>
      <c r="D83" s="32" t="str">
        <f t="shared" si="1"/>
        <v>24X120</v>
      </c>
      <c r="E83" s="43" t="s">
        <v>1623</v>
      </c>
      <c r="F83" s="61" t="s">
        <v>1710</v>
      </c>
      <c r="G83" s="41" t="s">
        <v>43</v>
      </c>
      <c r="H83" s="38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</row>
    <row r="84" spans="1:19" ht="12" customHeight="1" x14ac:dyDescent="0.2">
      <c r="A84" s="32">
        <v>24</v>
      </c>
      <c r="B84" s="33" t="s">
        <v>5</v>
      </c>
      <c r="C84" s="34">
        <v>189</v>
      </c>
      <c r="D84" s="32" t="str">
        <f t="shared" si="1"/>
        <v>24X189</v>
      </c>
      <c r="E84" s="43" t="s">
        <v>1623</v>
      </c>
      <c r="F84" s="61" t="s">
        <v>1711</v>
      </c>
      <c r="G84" s="41" t="s">
        <v>43</v>
      </c>
      <c r="H84" s="38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</row>
    <row r="85" spans="1:19" ht="12" customHeight="1" x14ac:dyDescent="0.2">
      <c r="A85" s="32">
        <v>25</v>
      </c>
      <c r="B85" s="33" t="s">
        <v>5</v>
      </c>
      <c r="C85" s="34">
        <v>80</v>
      </c>
      <c r="D85" s="32" t="str">
        <f t="shared" si="1"/>
        <v>25X80</v>
      </c>
      <c r="E85" s="43" t="s">
        <v>1623</v>
      </c>
      <c r="F85" s="61" t="s">
        <v>1712</v>
      </c>
      <c r="G85" s="41" t="s">
        <v>43</v>
      </c>
      <c r="H85" s="38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</row>
    <row r="86" spans="1:19" ht="12" customHeight="1" x14ac:dyDescent="0.2">
      <c r="A86" s="32">
        <v>25</v>
      </c>
      <c r="B86" s="33" t="s">
        <v>5</v>
      </c>
      <c r="C86" s="34">
        <v>219</v>
      </c>
      <c r="D86" s="32" t="str">
        <f t="shared" si="1"/>
        <v>25X219</v>
      </c>
      <c r="E86" s="43" t="s">
        <v>1623</v>
      </c>
      <c r="F86" s="61" t="s">
        <v>1713</v>
      </c>
      <c r="G86" s="41" t="s">
        <v>43</v>
      </c>
      <c r="H86" s="38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</row>
    <row r="87" spans="1:19" ht="12" customHeight="1" x14ac:dyDescent="0.2">
      <c r="A87" s="32">
        <v>25</v>
      </c>
      <c r="B87" s="33" t="s">
        <v>5</v>
      </c>
      <c r="C87" s="34">
        <v>276</v>
      </c>
      <c r="D87" s="32" t="str">
        <f t="shared" si="1"/>
        <v>25X276</v>
      </c>
      <c r="E87" s="43" t="s">
        <v>1623</v>
      </c>
      <c r="F87" s="61" t="s">
        <v>1714</v>
      </c>
      <c r="G87" s="41" t="s">
        <v>43</v>
      </c>
      <c r="H87" s="38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</row>
    <row r="88" spans="1:19" ht="12" customHeight="1" x14ac:dyDescent="0.2">
      <c r="A88" s="32">
        <v>25</v>
      </c>
      <c r="B88" s="33" t="s">
        <v>5</v>
      </c>
      <c r="C88" s="34">
        <v>347</v>
      </c>
      <c r="D88" s="32" t="str">
        <f t="shared" si="1"/>
        <v>25X347</v>
      </c>
      <c r="E88" s="43" t="s">
        <v>1623</v>
      </c>
      <c r="F88" s="61" t="s">
        <v>1715</v>
      </c>
      <c r="G88" s="41" t="s">
        <v>43</v>
      </c>
      <c r="H88" s="45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</row>
    <row r="89" spans="1:19" ht="12" customHeight="1" x14ac:dyDescent="0.2">
      <c r="A89" s="32">
        <v>26</v>
      </c>
      <c r="B89" s="33" t="s">
        <v>5</v>
      </c>
      <c r="C89" s="34">
        <v>213</v>
      </c>
      <c r="D89" s="32" t="str">
        <f t="shared" si="1"/>
        <v>26X213</v>
      </c>
      <c r="E89" s="43" t="s">
        <v>1623</v>
      </c>
      <c r="F89" s="61" t="s">
        <v>1716</v>
      </c>
      <c r="G89" s="41" t="s">
        <v>43</v>
      </c>
      <c r="H89" s="38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</row>
    <row r="90" spans="1:19" ht="12" customHeight="1" x14ac:dyDescent="0.2">
      <c r="A90" s="32">
        <v>26</v>
      </c>
      <c r="B90" s="33" t="s">
        <v>5</v>
      </c>
      <c r="C90" s="34">
        <v>214</v>
      </c>
      <c r="D90" s="32" t="str">
        <f t="shared" si="1"/>
        <v>26X214</v>
      </c>
      <c r="E90" s="43" t="s">
        <v>1623</v>
      </c>
      <c r="F90" s="61" t="s">
        <v>1717</v>
      </c>
      <c r="G90" s="41" t="s">
        <v>43</v>
      </c>
      <c r="H90" s="38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</row>
    <row r="91" spans="1:19" ht="12" customHeight="1" x14ac:dyDescent="0.2">
      <c r="A91" s="32">
        <v>26</v>
      </c>
      <c r="B91" s="33" t="s">
        <v>5</v>
      </c>
      <c r="C91" s="34">
        <v>216</v>
      </c>
      <c r="D91" s="32" t="str">
        <f t="shared" si="1"/>
        <v>26X216</v>
      </c>
      <c r="E91" s="43" t="s">
        <v>1623</v>
      </c>
      <c r="F91" s="61" t="s">
        <v>1718</v>
      </c>
      <c r="G91" s="41" t="s">
        <v>43</v>
      </c>
      <c r="H91" s="38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</row>
    <row r="92" spans="1:19" ht="12" customHeight="1" x14ac:dyDescent="0.2">
      <c r="A92" s="32">
        <v>26</v>
      </c>
      <c r="B92" s="33" t="s">
        <v>5</v>
      </c>
      <c r="C92" s="34">
        <v>217</v>
      </c>
      <c r="D92" s="32" t="str">
        <f t="shared" si="1"/>
        <v>26X217</v>
      </c>
      <c r="E92" s="43" t="s">
        <v>1623</v>
      </c>
      <c r="F92" s="61" t="s">
        <v>1719</v>
      </c>
      <c r="G92" s="41" t="s">
        <v>43</v>
      </c>
      <c r="H92" s="38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</row>
    <row r="93" spans="1:19" ht="12" customHeight="1" x14ac:dyDescent="0.2">
      <c r="A93" s="32">
        <v>26</v>
      </c>
      <c r="B93" s="33" t="s">
        <v>5</v>
      </c>
      <c r="C93" s="34">
        <v>219</v>
      </c>
      <c r="D93" s="32" t="str">
        <f t="shared" si="1"/>
        <v>26X219</v>
      </c>
      <c r="E93" s="43" t="s">
        <v>1623</v>
      </c>
      <c r="F93" s="61" t="s">
        <v>1720</v>
      </c>
      <c r="G93" s="41" t="s">
        <v>43</v>
      </c>
      <c r="H93" s="38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</row>
    <row r="94" spans="1:19" ht="12" customHeight="1" x14ac:dyDescent="0.2">
      <c r="A94" s="32">
        <v>26</v>
      </c>
      <c r="B94" s="33" t="s">
        <v>5</v>
      </c>
      <c r="C94" s="34">
        <v>225</v>
      </c>
      <c r="D94" s="32" t="str">
        <f t="shared" si="1"/>
        <v>26X225</v>
      </c>
      <c r="E94" s="43" t="s">
        <v>1623</v>
      </c>
      <c r="F94" s="61" t="s">
        <v>1721</v>
      </c>
      <c r="G94" s="41" t="s">
        <v>43</v>
      </c>
      <c r="H94" s="38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</row>
    <row r="95" spans="1:19" ht="12" customHeight="1" x14ac:dyDescent="0.2">
      <c r="A95" s="32">
        <v>26</v>
      </c>
      <c r="B95" s="33" t="s">
        <v>5</v>
      </c>
      <c r="C95" s="34">
        <v>228</v>
      </c>
      <c r="D95" s="32" t="str">
        <f t="shared" si="1"/>
        <v>26X228</v>
      </c>
      <c r="E95" s="43" t="s">
        <v>1623</v>
      </c>
      <c r="F95" s="61" t="s">
        <v>1722</v>
      </c>
      <c r="G95" s="41" t="s">
        <v>43</v>
      </c>
      <c r="H95" s="38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</row>
    <row r="96" spans="1:19" ht="12" customHeight="1" x14ac:dyDescent="0.2">
      <c r="A96" s="32">
        <v>26</v>
      </c>
      <c r="B96" s="33" t="s">
        <v>5</v>
      </c>
      <c r="C96" s="34">
        <v>231</v>
      </c>
      <c r="D96" s="32" t="str">
        <f t="shared" si="1"/>
        <v>26X231</v>
      </c>
      <c r="E96" s="43" t="s">
        <v>1623</v>
      </c>
      <c r="F96" s="61" t="s">
        <v>1723</v>
      </c>
      <c r="G96" s="41" t="s">
        <v>43</v>
      </c>
      <c r="H96" s="38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</row>
    <row r="97" spans="1:19" ht="12" customHeight="1" x14ac:dyDescent="0.2">
      <c r="A97" s="32">
        <v>26</v>
      </c>
      <c r="B97" s="33" t="s">
        <v>5</v>
      </c>
      <c r="C97" s="34">
        <v>235</v>
      </c>
      <c r="D97" s="32" t="str">
        <f t="shared" si="1"/>
        <v>26X235</v>
      </c>
      <c r="E97" s="43" t="s">
        <v>1623</v>
      </c>
      <c r="F97" s="61" t="s">
        <v>1724</v>
      </c>
      <c r="G97" s="41" t="s">
        <v>43</v>
      </c>
      <c r="H97" s="38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</row>
    <row r="98" spans="1:19" ht="12" customHeight="1" x14ac:dyDescent="0.2">
      <c r="A98" s="32">
        <v>26</v>
      </c>
      <c r="B98" s="33" t="s">
        <v>5</v>
      </c>
      <c r="C98" s="34">
        <v>236</v>
      </c>
      <c r="D98" s="32" t="str">
        <f t="shared" si="1"/>
        <v>26X236</v>
      </c>
      <c r="E98" s="43" t="s">
        <v>1623</v>
      </c>
      <c r="F98" s="61" t="s">
        <v>1725</v>
      </c>
      <c r="G98" s="41" t="s">
        <v>43</v>
      </c>
      <c r="H98" s="38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</row>
    <row r="99" spans="1:19" ht="12" customHeight="1" x14ac:dyDescent="0.2">
      <c r="A99" s="32">
        <v>26</v>
      </c>
      <c r="B99" s="33" t="s">
        <v>5</v>
      </c>
      <c r="C99" s="34">
        <v>238</v>
      </c>
      <c r="D99" s="32" t="str">
        <f t="shared" si="1"/>
        <v>26X238</v>
      </c>
      <c r="E99" s="43" t="s">
        <v>1623</v>
      </c>
      <c r="F99" s="61" t="s">
        <v>1726</v>
      </c>
      <c r="G99" s="41" t="s">
        <v>43</v>
      </c>
      <c r="H99" s="38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</row>
    <row r="100" spans="1:19" ht="12" customHeight="1" x14ac:dyDescent="0.2">
      <c r="A100" s="32">
        <v>26</v>
      </c>
      <c r="B100" s="33" t="s">
        <v>5</v>
      </c>
      <c r="C100" s="34">
        <v>239</v>
      </c>
      <c r="D100" s="32" t="str">
        <f t="shared" si="1"/>
        <v>26X239</v>
      </c>
      <c r="E100" s="43" t="s">
        <v>1623</v>
      </c>
      <c r="F100" s="61" t="s">
        <v>1727</v>
      </c>
      <c r="G100" s="41" t="s">
        <v>43</v>
      </c>
      <c r="H100" s="38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</row>
    <row r="101" spans="1:19" ht="12" customHeight="1" x14ac:dyDescent="0.2">
      <c r="A101" s="32">
        <v>26</v>
      </c>
      <c r="B101" s="33" t="s">
        <v>5</v>
      </c>
      <c r="C101" s="34">
        <v>240</v>
      </c>
      <c r="D101" s="32" t="str">
        <f t="shared" si="1"/>
        <v>26X240</v>
      </c>
      <c r="E101" s="43" t="s">
        <v>1623</v>
      </c>
      <c r="F101" s="61" t="s">
        <v>1728</v>
      </c>
      <c r="G101" s="41" t="s">
        <v>43</v>
      </c>
      <c r="H101" s="38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</row>
    <row r="102" spans="1:19" ht="12" customHeight="1" x14ac:dyDescent="0.2">
      <c r="A102" s="32">
        <v>26</v>
      </c>
      <c r="B102" s="33" t="s">
        <v>5</v>
      </c>
      <c r="C102" s="34">
        <v>241</v>
      </c>
      <c r="D102" s="32" t="str">
        <f t="shared" si="1"/>
        <v>26X241</v>
      </c>
      <c r="E102" s="43" t="s">
        <v>1623</v>
      </c>
      <c r="F102" s="61" t="s">
        <v>1729</v>
      </c>
      <c r="G102" s="41" t="s">
        <v>43</v>
      </c>
      <c r="H102" s="45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</row>
    <row r="103" spans="1:19" ht="12" customHeight="1" x14ac:dyDescent="0.2">
      <c r="A103" s="32">
        <v>26</v>
      </c>
      <c r="B103" s="33" t="s">
        <v>5</v>
      </c>
      <c r="C103" s="34">
        <v>242</v>
      </c>
      <c r="D103" s="32" t="str">
        <f t="shared" si="1"/>
        <v>26X242</v>
      </c>
      <c r="E103" s="43" t="s">
        <v>1623</v>
      </c>
      <c r="F103" s="61" t="s">
        <v>1730</v>
      </c>
      <c r="G103" s="41" t="s">
        <v>43</v>
      </c>
      <c r="H103" s="45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</row>
    <row r="104" spans="1:19" ht="12" customHeight="1" x14ac:dyDescent="0.2">
      <c r="A104" s="32">
        <v>26</v>
      </c>
      <c r="B104" s="33" t="s">
        <v>5</v>
      </c>
      <c r="C104" s="34">
        <v>243</v>
      </c>
      <c r="D104" s="32" t="str">
        <f t="shared" si="1"/>
        <v>26X243</v>
      </c>
      <c r="E104" s="43" t="s">
        <v>1623</v>
      </c>
      <c r="F104" s="61" t="s">
        <v>1731</v>
      </c>
      <c r="G104" s="41" t="s">
        <v>43</v>
      </c>
      <c r="H104" s="45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</row>
    <row r="105" spans="1:19" ht="12" customHeight="1" x14ac:dyDescent="0.2">
      <c r="A105" s="32">
        <v>26</v>
      </c>
      <c r="B105" s="33" t="s">
        <v>5</v>
      </c>
      <c r="C105" s="34">
        <v>244</v>
      </c>
      <c r="D105" s="32" t="str">
        <f t="shared" si="1"/>
        <v>26X244</v>
      </c>
      <c r="E105" s="43" t="s">
        <v>1623</v>
      </c>
      <c r="F105" s="61" t="s">
        <v>1732</v>
      </c>
      <c r="G105" s="41" t="s">
        <v>43</v>
      </c>
      <c r="H105" s="45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</row>
    <row r="106" spans="1:19" ht="12" customHeight="1" x14ac:dyDescent="0.2">
      <c r="A106" s="32">
        <v>26</v>
      </c>
      <c r="B106" s="33" t="s">
        <v>5</v>
      </c>
      <c r="C106" s="34">
        <v>245</v>
      </c>
      <c r="D106" s="32" t="str">
        <f t="shared" si="1"/>
        <v>26X245</v>
      </c>
      <c r="E106" s="43" t="s">
        <v>1623</v>
      </c>
      <c r="F106" s="61" t="s">
        <v>1733</v>
      </c>
      <c r="G106" s="41" t="s">
        <v>43</v>
      </c>
      <c r="H106" s="45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</row>
    <row r="107" spans="1:19" ht="12" customHeight="1" x14ac:dyDescent="0.2">
      <c r="A107" s="32">
        <v>26</v>
      </c>
      <c r="B107" s="33" t="s">
        <v>5</v>
      </c>
      <c r="C107" s="34">
        <v>246</v>
      </c>
      <c r="D107" s="32" t="str">
        <f t="shared" si="1"/>
        <v>26X246</v>
      </c>
      <c r="E107" s="43" t="s">
        <v>1623</v>
      </c>
      <c r="F107" s="61" t="s">
        <v>1734</v>
      </c>
      <c r="G107" s="41" t="s">
        <v>43</v>
      </c>
      <c r="H107" s="45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</row>
    <row r="108" spans="1:19" ht="12" customHeight="1" x14ac:dyDescent="0.2">
      <c r="A108" s="32">
        <v>27</v>
      </c>
      <c r="B108" s="33" t="s">
        <v>5</v>
      </c>
      <c r="C108" s="34">
        <v>269</v>
      </c>
      <c r="D108" s="32" t="str">
        <f t="shared" si="1"/>
        <v>27X269</v>
      </c>
      <c r="E108" s="43" t="s">
        <v>1623</v>
      </c>
      <c r="F108" s="61" t="s">
        <v>1735</v>
      </c>
      <c r="G108" s="41" t="s">
        <v>43</v>
      </c>
      <c r="H108" s="38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</row>
    <row r="109" spans="1:19" ht="12" customHeight="1" x14ac:dyDescent="0.2">
      <c r="A109" s="32">
        <v>27</v>
      </c>
      <c r="B109" s="33" t="s">
        <v>5</v>
      </c>
      <c r="C109" s="34">
        <v>271</v>
      </c>
      <c r="D109" s="32" t="str">
        <f t="shared" si="1"/>
        <v>27X271</v>
      </c>
      <c r="E109" s="43" t="s">
        <v>1623</v>
      </c>
      <c r="F109" s="61" t="s">
        <v>1736</v>
      </c>
      <c r="G109" s="41" t="s">
        <v>43</v>
      </c>
      <c r="H109" s="38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</row>
    <row r="110" spans="1:19" ht="12" customHeight="1" x14ac:dyDescent="0.2">
      <c r="A110" s="32">
        <v>27</v>
      </c>
      <c r="B110" s="33" t="s">
        <v>5</v>
      </c>
      <c r="C110" s="34">
        <v>273</v>
      </c>
      <c r="D110" s="32" t="str">
        <f t="shared" si="1"/>
        <v>27X273</v>
      </c>
      <c r="E110" s="43" t="s">
        <v>1623</v>
      </c>
      <c r="F110" s="61" t="s">
        <v>1737</v>
      </c>
      <c r="G110" s="41" t="s">
        <v>43</v>
      </c>
      <c r="H110" s="38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</row>
    <row r="111" spans="1:19" ht="12" customHeight="1" x14ac:dyDescent="0.2">
      <c r="A111" s="32">
        <v>27</v>
      </c>
      <c r="B111" s="33" t="s">
        <v>5</v>
      </c>
      <c r="C111" s="34">
        <v>274</v>
      </c>
      <c r="D111" s="32" t="str">
        <f t="shared" si="1"/>
        <v>27X274</v>
      </c>
      <c r="E111" s="43" t="s">
        <v>1623</v>
      </c>
      <c r="F111" s="61" t="s">
        <v>1738</v>
      </c>
      <c r="G111" s="41" t="s">
        <v>43</v>
      </c>
      <c r="H111" s="38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</row>
    <row r="112" spans="1:19" ht="12" customHeight="1" x14ac:dyDescent="0.2">
      <c r="A112" s="32">
        <v>27</v>
      </c>
      <c r="B112" s="33" t="s">
        <v>5</v>
      </c>
      <c r="C112" s="34">
        <v>276</v>
      </c>
      <c r="D112" s="32" t="str">
        <f t="shared" si="1"/>
        <v>27X276</v>
      </c>
      <c r="E112" s="43" t="s">
        <v>1623</v>
      </c>
      <c r="F112" s="61" t="s">
        <v>1739</v>
      </c>
      <c r="G112" s="41" t="s">
        <v>43</v>
      </c>
      <c r="H112" s="38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</row>
    <row r="113" spans="1:19" ht="12" customHeight="1" x14ac:dyDescent="0.2">
      <c r="A113" s="32">
        <v>27</v>
      </c>
      <c r="B113" s="33" t="s">
        <v>5</v>
      </c>
      <c r="C113" s="34">
        <v>278</v>
      </c>
      <c r="D113" s="32" t="str">
        <f t="shared" si="1"/>
        <v>27X278</v>
      </c>
      <c r="E113" s="43" t="s">
        <v>1623</v>
      </c>
      <c r="F113" s="61" t="s">
        <v>1740</v>
      </c>
      <c r="G113" s="41" t="s">
        <v>43</v>
      </c>
      <c r="H113" s="38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</row>
    <row r="114" spans="1:19" ht="12" customHeight="1" x14ac:dyDescent="0.2">
      <c r="A114" s="32">
        <v>27</v>
      </c>
      <c r="B114" s="33" t="s">
        <v>5</v>
      </c>
      <c r="C114" s="34">
        <v>284</v>
      </c>
      <c r="D114" s="32" t="str">
        <f t="shared" si="1"/>
        <v>27X284</v>
      </c>
      <c r="E114" s="43" t="s">
        <v>1623</v>
      </c>
      <c r="F114" s="61" t="s">
        <v>1741</v>
      </c>
      <c r="G114" s="41" t="s">
        <v>43</v>
      </c>
      <c r="H114" s="38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</row>
    <row r="115" spans="1:19" ht="12" customHeight="1" x14ac:dyDescent="0.2">
      <c r="A115" s="32">
        <v>27</v>
      </c>
      <c r="B115" s="33" t="s">
        <v>5</v>
      </c>
      <c r="C115" s="34">
        <v>286</v>
      </c>
      <c r="D115" s="32" t="str">
        <f t="shared" si="1"/>
        <v>27X286</v>
      </c>
      <c r="E115" s="43" t="s">
        <v>1623</v>
      </c>
      <c r="F115" s="61" t="s">
        <v>1742</v>
      </c>
      <c r="G115" s="41" t="s">
        <v>43</v>
      </c>
      <c r="H115" s="38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</row>
    <row r="116" spans="1:19" ht="12" customHeight="1" x14ac:dyDescent="0.2">
      <c r="A116" s="32">
        <v>27</v>
      </c>
      <c r="B116" s="33" t="s">
        <v>5</v>
      </c>
      <c r="C116" s="34">
        <v>289</v>
      </c>
      <c r="D116" s="32" t="str">
        <f t="shared" si="1"/>
        <v>27X289</v>
      </c>
      <c r="E116" s="43" t="s">
        <v>1623</v>
      </c>
      <c r="F116" s="61" t="s">
        <v>1743</v>
      </c>
      <c r="G116" s="41" t="s">
        <v>43</v>
      </c>
      <c r="H116" s="38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</row>
    <row r="117" spans="1:19" ht="12" customHeight="1" x14ac:dyDescent="0.2">
      <c r="A117" s="32">
        <v>27</v>
      </c>
      <c r="B117" s="33" t="s">
        <v>5</v>
      </c>
      <c r="C117" s="34">
        <v>292</v>
      </c>
      <c r="D117" s="32" t="str">
        <f t="shared" si="1"/>
        <v>27X292</v>
      </c>
      <c r="E117" s="43" t="s">
        <v>1623</v>
      </c>
      <c r="F117" s="61" t="s">
        <v>1744</v>
      </c>
      <c r="G117" s="41" t="s">
        <v>43</v>
      </c>
      <c r="H117" s="38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</row>
    <row r="118" spans="1:19" ht="12" customHeight="1" x14ac:dyDescent="0.2">
      <c r="A118" s="32">
        <v>27</v>
      </c>
      <c r="B118" s="33" t="s">
        <v>5</v>
      </c>
      <c r="C118" s="34">
        <v>296</v>
      </c>
      <c r="D118" s="32" t="str">
        <f t="shared" si="1"/>
        <v>27X296</v>
      </c>
      <c r="E118" s="43" t="s">
        <v>1623</v>
      </c>
      <c r="F118" s="61" t="s">
        <v>1745</v>
      </c>
      <c r="G118" s="41" t="s">
        <v>43</v>
      </c>
      <c r="H118" s="38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</row>
    <row r="119" spans="1:19" ht="12" customHeight="1" x14ac:dyDescent="0.2">
      <c r="A119" s="32">
        <v>27</v>
      </c>
      <c r="B119" s="33" t="s">
        <v>5</v>
      </c>
      <c r="C119" s="34">
        <v>297</v>
      </c>
      <c r="D119" s="32" t="str">
        <f t="shared" si="1"/>
        <v>27X297</v>
      </c>
      <c r="E119" s="43" t="s">
        <v>1623</v>
      </c>
      <c r="F119" s="61" t="s">
        <v>1746</v>
      </c>
      <c r="G119" s="41" t="s">
        <v>43</v>
      </c>
      <c r="H119" s="38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</row>
    <row r="120" spans="1:19" ht="12" customHeight="1" x14ac:dyDescent="0.2">
      <c r="A120" s="32">
        <v>27</v>
      </c>
      <c r="B120" s="33" t="s">
        <v>5</v>
      </c>
      <c r="C120" s="34">
        <v>298</v>
      </c>
      <c r="D120" s="32" t="str">
        <f t="shared" si="1"/>
        <v>27X298</v>
      </c>
      <c r="E120" s="43" t="s">
        <v>1623</v>
      </c>
      <c r="F120" s="61" t="s">
        <v>1747</v>
      </c>
      <c r="G120" s="41" t="s">
        <v>43</v>
      </c>
      <c r="H120" s="38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</row>
    <row r="121" spans="1:19" ht="12" customHeight="1" x14ac:dyDescent="0.2">
      <c r="A121" s="32">
        <v>27</v>
      </c>
      <c r="B121" s="33" t="s">
        <v>5</v>
      </c>
      <c r="C121" s="34">
        <v>299</v>
      </c>
      <c r="D121" s="32" t="str">
        <f t="shared" si="1"/>
        <v>27X299</v>
      </c>
      <c r="E121" s="43" t="s">
        <v>1623</v>
      </c>
      <c r="F121" s="61" t="s">
        <v>1748</v>
      </c>
      <c r="G121" s="41" t="s">
        <v>43</v>
      </c>
      <c r="H121" s="38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</row>
    <row r="122" spans="1:19" ht="12" customHeight="1" x14ac:dyDescent="0.2">
      <c r="A122" s="32">
        <v>27</v>
      </c>
      <c r="B122" s="33" t="s">
        <v>5</v>
      </c>
      <c r="C122" s="34">
        <v>300</v>
      </c>
      <c r="D122" s="32" t="str">
        <f t="shared" si="1"/>
        <v>27X300</v>
      </c>
      <c r="E122" s="43" t="s">
        <v>1623</v>
      </c>
      <c r="F122" s="61" t="s">
        <v>1749</v>
      </c>
      <c r="G122" s="41" t="s">
        <v>43</v>
      </c>
      <c r="H122" s="38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</row>
    <row r="123" spans="1:19" ht="12" customHeight="1" x14ac:dyDescent="0.2">
      <c r="A123" s="32">
        <v>27</v>
      </c>
      <c r="B123" s="33" t="s">
        <v>5</v>
      </c>
      <c r="C123" s="34">
        <v>301</v>
      </c>
      <c r="D123" s="32" t="str">
        <f t="shared" si="1"/>
        <v>27X301</v>
      </c>
      <c r="E123" s="43" t="s">
        <v>1623</v>
      </c>
      <c r="F123" s="61" t="s">
        <v>1750</v>
      </c>
      <c r="G123" s="41" t="s">
        <v>43</v>
      </c>
      <c r="H123" s="38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</row>
    <row r="124" spans="1:19" ht="12" customHeight="1" x14ac:dyDescent="0.2">
      <c r="A124" s="32">
        <v>27</v>
      </c>
      <c r="B124" s="33" t="s">
        <v>5</v>
      </c>
      <c r="C124" s="34">
        <v>303</v>
      </c>
      <c r="D124" s="32" t="str">
        <f t="shared" si="1"/>
        <v>27X303</v>
      </c>
      <c r="E124" s="43" t="s">
        <v>1623</v>
      </c>
      <c r="F124" s="61" t="s">
        <v>1751</v>
      </c>
      <c r="G124" s="41" t="s">
        <v>43</v>
      </c>
      <c r="H124" s="38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</row>
    <row r="125" spans="1:19" ht="12" customHeight="1" x14ac:dyDescent="0.2">
      <c r="A125" s="32">
        <v>27</v>
      </c>
      <c r="B125" s="33" t="s">
        <v>5</v>
      </c>
      <c r="C125" s="34">
        <v>308</v>
      </c>
      <c r="D125" s="32" t="str">
        <f t="shared" si="1"/>
        <v>27X308</v>
      </c>
      <c r="E125" s="43" t="s">
        <v>1623</v>
      </c>
      <c r="F125" s="61" t="s">
        <v>1752</v>
      </c>
      <c r="G125" s="41" t="s">
        <v>43</v>
      </c>
      <c r="H125" s="38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</row>
    <row r="126" spans="1:19" ht="12" customHeight="1" x14ac:dyDescent="0.2">
      <c r="A126" s="32">
        <v>27</v>
      </c>
      <c r="B126" s="33" t="s">
        <v>5</v>
      </c>
      <c r="C126" s="34">
        <v>310</v>
      </c>
      <c r="D126" s="32" t="str">
        <f t="shared" si="1"/>
        <v>27X310</v>
      </c>
      <c r="E126" s="43" t="s">
        <v>1623</v>
      </c>
      <c r="F126" s="61" t="s">
        <v>1753</v>
      </c>
      <c r="G126" s="41" t="s">
        <v>43</v>
      </c>
      <c r="H126" s="38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</row>
    <row r="127" spans="1:19" ht="12" customHeight="1" x14ac:dyDescent="0.2">
      <c r="A127" s="32">
        <v>27</v>
      </c>
      <c r="B127" s="33" t="s">
        <v>5</v>
      </c>
      <c r="C127" s="34">
        <v>311</v>
      </c>
      <c r="D127" s="32" t="str">
        <f t="shared" si="1"/>
        <v>27X311</v>
      </c>
      <c r="E127" s="43" t="s">
        <v>1623</v>
      </c>
      <c r="F127" s="61" t="s">
        <v>1754</v>
      </c>
      <c r="G127" s="41" t="s">
        <v>43</v>
      </c>
      <c r="H127" s="38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</row>
    <row r="128" spans="1:19" ht="12" customHeight="1" x14ac:dyDescent="0.2">
      <c r="A128" s="32">
        <v>27</v>
      </c>
      <c r="B128" s="33" t="s">
        <v>5</v>
      </c>
      <c r="C128" s="34">
        <v>313</v>
      </c>
      <c r="D128" s="32" t="str">
        <f t="shared" si="1"/>
        <v>27X313</v>
      </c>
      <c r="E128" s="43" t="s">
        <v>1623</v>
      </c>
      <c r="F128" s="61" t="s">
        <v>1755</v>
      </c>
      <c r="G128" s="41" t="s">
        <v>43</v>
      </c>
      <c r="H128" s="38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</row>
    <row r="129" spans="1:19" ht="12" customHeight="1" x14ac:dyDescent="0.2">
      <c r="A129" s="32">
        <v>27</v>
      </c>
      <c r="B129" s="33" t="s">
        <v>5</v>
      </c>
      <c r="C129" s="34">
        <v>315</v>
      </c>
      <c r="D129" s="32" t="str">
        <f t="shared" si="1"/>
        <v>27X315</v>
      </c>
      <c r="E129" s="43" t="s">
        <v>1623</v>
      </c>
      <c r="F129" s="61" t="s">
        <v>1756</v>
      </c>
      <c r="G129" s="41" t="s">
        <v>43</v>
      </c>
      <c r="H129" s="38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</row>
    <row r="130" spans="1:19" ht="12" customHeight="1" x14ac:dyDescent="0.2">
      <c r="A130" s="32">
        <v>27</v>
      </c>
      <c r="B130" s="33" t="s">
        <v>5</v>
      </c>
      <c r="C130" s="34">
        <v>318</v>
      </c>
      <c r="D130" s="32" t="str">
        <f t="shared" ref="D130:D193" si="2">_xlfn.CONCAT(A130,B130,C130)</f>
        <v>27X318</v>
      </c>
      <c r="E130" s="43" t="s">
        <v>1623</v>
      </c>
      <c r="F130" s="61" t="s">
        <v>1757</v>
      </c>
      <c r="G130" s="41" t="s">
        <v>43</v>
      </c>
      <c r="H130" s="38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</row>
    <row r="131" spans="1:19" ht="12" customHeight="1" x14ac:dyDescent="0.2">
      <c r="A131" s="32">
        <v>27</v>
      </c>
      <c r="B131" s="33" t="s">
        <v>5</v>
      </c>
      <c r="C131" s="34">
        <v>320</v>
      </c>
      <c r="D131" s="32" t="str">
        <f t="shared" si="2"/>
        <v>27X320</v>
      </c>
      <c r="E131" s="43" t="s">
        <v>1623</v>
      </c>
      <c r="F131" s="61" t="s">
        <v>1758</v>
      </c>
      <c r="G131" s="41" t="s">
        <v>43</v>
      </c>
      <c r="H131" s="38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</row>
    <row r="132" spans="1:19" ht="12" customHeight="1" x14ac:dyDescent="0.2">
      <c r="A132" s="32">
        <v>27</v>
      </c>
      <c r="B132" s="33" t="s">
        <v>5</v>
      </c>
      <c r="C132" s="34">
        <v>323</v>
      </c>
      <c r="D132" s="32" t="str">
        <f t="shared" si="2"/>
        <v>27X323</v>
      </c>
      <c r="E132" s="43" t="s">
        <v>1623</v>
      </c>
      <c r="F132" s="61" t="s">
        <v>1759</v>
      </c>
      <c r="G132" s="41" t="s">
        <v>43</v>
      </c>
      <c r="H132" s="38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</row>
    <row r="133" spans="1:19" ht="12" customHeight="1" x14ac:dyDescent="0.2">
      <c r="A133" s="32">
        <v>27</v>
      </c>
      <c r="B133" s="33" t="s">
        <v>5</v>
      </c>
      <c r="C133" s="34">
        <v>324</v>
      </c>
      <c r="D133" s="32" t="str">
        <f t="shared" si="2"/>
        <v>27X324</v>
      </c>
      <c r="E133" s="43" t="s">
        <v>1623</v>
      </c>
      <c r="F133" s="61" t="s">
        <v>1760</v>
      </c>
      <c r="G133" s="41" t="s">
        <v>43</v>
      </c>
      <c r="H133" s="38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</row>
    <row r="134" spans="1:19" ht="12" customHeight="1" x14ac:dyDescent="0.2">
      <c r="A134" s="32">
        <v>27</v>
      </c>
      <c r="B134" s="33" t="s">
        <v>5</v>
      </c>
      <c r="C134" s="34">
        <v>325</v>
      </c>
      <c r="D134" s="32" t="str">
        <f t="shared" si="2"/>
        <v>27X325</v>
      </c>
      <c r="E134" s="43" t="s">
        <v>1623</v>
      </c>
      <c r="F134" s="61" t="s">
        <v>1761</v>
      </c>
      <c r="G134" s="41" t="s">
        <v>43</v>
      </c>
      <c r="H134" s="38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</row>
    <row r="135" spans="1:19" ht="12" customHeight="1" x14ac:dyDescent="0.2">
      <c r="A135" s="32">
        <v>27</v>
      </c>
      <c r="B135" s="33" t="s">
        <v>5</v>
      </c>
      <c r="C135" s="34">
        <v>327</v>
      </c>
      <c r="D135" s="32" t="str">
        <f t="shared" si="2"/>
        <v>27X327</v>
      </c>
      <c r="E135" s="43" t="s">
        <v>1623</v>
      </c>
      <c r="F135" s="61" t="s">
        <v>1762</v>
      </c>
      <c r="G135" s="41" t="s">
        <v>43</v>
      </c>
      <c r="H135" s="38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</row>
    <row r="136" spans="1:19" ht="12" customHeight="1" x14ac:dyDescent="0.2">
      <c r="A136" s="32">
        <v>27</v>
      </c>
      <c r="B136" s="33" t="s">
        <v>5</v>
      </c>
      <c r="C136" s="34">
        <v>331</v>
      </c>
      <c r="D136" s="32" t="str">
        <f t="shared" si="2"/>
        <v>27X331</v>
      </c>
      <c r="E136" s="43" t="s">
        <v>1623</v>
      </c>
      <c r="F136" s="61" t="s">
        <v>1763</v>
      </c>
      <c r="G136" s="41" t="s">
        <v>43</v>
      </c>
      <c r="H136" s="38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</row>
    <row r="137" spans="1:19" ht="12" customHeight="1" x14ac:dyDescent="0.2">
      <c r="A137" s="32">
        <v>27</v>
      </c>
      <c r="B137" s="33" t="s">
        <v>5</v>
      </c>
      <c r="C137" s="34">
        <v>332</v>
      </c>
      <c r="D137" s="32" t="str">
        <f t="shared" si="2"/>
        <v>27X332</v>
      </c>
      <c r="E137" s="43" t="s">
        <v>1623</v>
      </c>
      <c r="F137" s="61" t="s">
        <v>1764</v>
      </c>
      <c r="G137" s="41" t="s">
        <v>43</v>
      </c>
      <c r="H137" s="38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</row>
    <row r="138" spans="1:19" ht="12" customHeight="1" x14ac:dyDescent="0.2">
      <c r="A138" s="32">
        <v>27</v>
      </c>
      <c r="B138" s="33" t="s">
        <v>5</v>
      </c>
      <c r="C138" s="34">
        <v>334</v>
      </c>
      <c r="D138" s="32" t="str">
        <f t="shared" si="2"/>
        <v>27X334</v>
      </c>
      <c r="E138" s="43" t="s">
        <v>1623</v>
      </c>
      <c r="F138" s="61" t="s">
        <v>1765</v>
      </c>
      <c r="G138" s="41" t="s">
        <v>43</v>
      </c>
      <c r="H138" s="38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</row>
    <row r="139" spans="1:19" ht="12" customHeight="1" x14ac:dyDescent="0.2">
      <c r="A139" s="32">
        <v>27</v>
      </c>
      <c r="B139" s="33" t="s">
        <v>5</v>
      </c>
      <c r="C139" s="34">
        <v>335</v>
      </c>
      <c r="D139" s="32" t="str">
        <f t="shared" si="2"/>
        <v>27X335</v>
      </c>
      <c r="E139" s="43" t="s">
        <v>1623</v>
      </c>
      <c r="F139" s="61" t="s">
        <v>1766</v>
      </c>
      <c r="G139" s="41" t="s">
        <v>43</v>
      </c>
      <c r="H139" s="38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</row>
    <row r="140" spans="1:19" ht="12" customHeight="1" x14ac:dyDescent="0.2">
      <c r="A140" s="32">
        <v>28</v>
      </c>
      <c r="B140" s="33" t="s">
        <v>5</v>
      </c>
      <c r="C140" s="34">
        <v>341</v>
      </c>
      <c r="D140" s="32" t="str">
        <f t="shared" si="2"/>
        <v>28X341</v>
      </c>
      <c r="E140" s="43" t="s">
        <v>1623</v>
      </c>
      <c r="F140" s="61" t="s">
        <v>1767</v>
      </c>
      <c r="G140" s="41" t="s">
        <v>43</v>
      </c>
      <c r="H140" s="45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</row>
    <row r="141" spans="1:19" ht="12" customHeight="1" x14ac:dyDescent="0.2">
      <c r="A141" s="32">
        <v>28</v>
      </c>
      <c r="B141" s="33" t="s">
        <v>5</v>
      </c>
      <c r="C141" s="34">
        <v>342</v>
      </c>
      <c r="D141" s="32" t="str">
        <f t="shared" si="2"/>
        <v>28X342</v>
      </c>
      <c r="E141" s="43" t="s">
        <v>1623</v>
      </c>
      <c r="F141" s="61" t="s">
        <v>1768</v>
      </c>
      <c r="G141" s="41" t="s">
        <v>43</v>
      </c>
      <c r="H141" s="45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</row>
    <row r="142" spans="1:19" ht="12" customHeight="1" x14ac:dyDescent="0.2">
      <c r="A142" s="32">
        <v>28</v>
      </c>
      <c r="B142" s="33" t="s">
        <v>5</v>
      </c>
      <c r="C142" s="34">
        <v>344</v>
      </c>
      <c r="D142" s="32" t="str">
        <f t="shared" si="2"/>
        <v>28X344</v>
      </c>
      <c r="E142" s="43" t="s">
        <v>1623</v>
      </c>
      <c r="F142" s="61" t="s">
        <v>1769</v>
      </c>
      <c r="G142" s="41" t="s">
        <v>43</v>
      </c>
      <c r="H142" s="45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</row>
    <row r="143" spans="1:19" ht="12" customHeight="1" x14ac:dyDescent="0.2">
      <c r="A143" s="32">
        <v>28</v>
      </c>
      <c r="B143" s="33" t="s">
        <v>5</v>
      </c>
      <c r="C143" s="34">
        <v>345</v>
      </c>
      <c r="D143" s="32" t="str">
        <f t="shared" si="2"/>
        <v>28X345</v>
      </c>
      <c r="E143" s="43" t="s">
        <v>1623</v>
      </c>
      <c r="F143" s="61" t="s">
        <v>1770</v>
      </c>
      <c r="G143" s="41" t="s">
        <v>43</v>
      </c>
      <c r="H143" s="45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</row>
    <row r="144" spans="1:19" ht="12" customHeight="1" x14ac:dyDescent="0.2">
      <c r="A144" s="32">
        <v>28</v>
      </c>
      <c r="B144" s="33" t="s">
        <v>5</v>
      </c>
      <c r="C144" s="34">
        <v>347</v>
      </c>
      <c r="D144" s="32" t="str">
        <f t="shared" si="2"/>
        <v>28X347</v>
      </c>
      <c r="E144" s="43" t="s">
        <v>1623</v>
      </c>
      <c r="F144" s="61" t="s">
        <v>1771</v>
      </c>
      <c r="G144" s="41" t="s">
        <v>43</v>
      </c>
      <c r="H144" s="45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</row>
    <row r="145" spans="1:19" ht="12" customHeight="1" x14ac:dyDescent="0.2">
      <c r="A145" s="32">
        <v>28</v>
      </c>
      <c r="B145" s="33" t="s">
        <v>5</v>
      </c>
      <c r="C145" s="34">
        <v>353</v>
      </c>
      <c r="D145" s="32" t="str">
        <f t="shared" si="2"/>
        <v>28X353</v>
      </c>
      <c r="E145" s="43" t="s">
        <v>1623</v>
      </c>
      <c r="F145" s="61" t="s">
        <v>1772</v>
      </c>
      <c r="G145" s="41" t="s">
        <v>43</v>
      </c>
      <c r="H145" s="38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</row>
    <row r="146" spans="1:19" ht="12" customHeight="1" x14ac:dyDescent="0.2">
      <c r="A146" s="32">
        <v>28</v>
      </c>
      <c r="B146" s="33" t="s">
        <v>5</v>
      </c>
      <c r="C146" s="34">
        <v>355</v>
      </c>
      <c r="D146" s="32" t="str">
        <f t="shared" si="2"/>
        <v>28X355</v>
      </c>
      <c r="E146" s="43" t="s">
        <v>1623</v>
      </c>
      <c r="F146" s="61" t="s">
        <v>1773</v>
      </c>
      <c r="G146" s="41" t="s">
        <v>43</v>
      </c>
      <c r="H146" s="38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</row>
    <row r="147" spans="1:19" ht="12" customHeight="1" x14ac:dyDescent="0.2">
      <c r="A147" s="32">
        <v>28</v>
      </c>
      <c r="B147" s="33" t="s">
        <v>5</v>
      </c>
      <c r="C147" s="34">
        <v>357</v>
      </c>
      <c r="D147" s="32" t="str">
        <f t="shared" si="2"/>
        <v>28X357</v>
      </c>
      <c r="E147" s="43" t="s">
        <v>1623</v>
      </c>
      <c r="F147" s="61" t="s">
        <v>1774</v>
      </c>
      <c r="G147" s="41" t="s">
        <v>43</v>
      </c>
      <c r="H147" s="38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</row>
    <row r="148" spans="1:19" ht="12" customHeight="1" x14ac:dyDescent="0.2">
      <c r="A148" s="32">
        <v>28</v>
      </c>
      <c r="B148" s="33" t="s">
        <v>5</v>
      </c>
      <c r="C148" s="34">
        <v>360</v>
      </c>
      <c r="D148" s="32" t="str">
        <f t="shared" si="2"/>
        <v>28X360</v>
      </c>
      <c r="E148" s="43" t="s">
        <v>1623</v>
      </c>
      <c r="F148" s="61" t="s">
        <v>1775</v>
      </c>
      <c r="G148" s="41" t="s">
        <v>43</v>
      </c>
      <c r="H148" s="45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</row>
    <row r="149" spans="1:19" ht="12" customHeight="1" x14ac:dyDescent="0.2">
      <c r="A149" s="32">
        <v>28</v>
      </c>
      <c r="B149" s="33" t="s">
        <v>5</v>
      </c>
      <c r="C149" s="34">
        <v>364</v>
      </c>
      <c r="D149" s="32" t="str">
        <f t="shared" si="2"/>
        <v>28X364</v>
      </c>
      <c r="E149" s="43" t="s">
        <v>1623</v>
      </c>
      <c r="F149" s="61" t="s">
        <v>1776</v>
      </c>
      <c r="G149" s="41" t="s">
        <v>43</v>
      </c>
      <c r="H149" s="45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</row>
    <row r="150" spans="1:19" ht="12" customHeight="1" x14ac:dyDescent="0.2">
      <c r="A150" s="32">
        <v>28</v>
      </c>
      <c r="B150" s="33" t="s">
        <v>5</v>
      </c>
      <c r="C150" s="34">
        <v>367</v>
      </c>
      <c r="D150" s="32" t="str">
        <f t="shared" si="2"/>
        <v>28X367</v>
      </c>
      <c r="E150" s="43" t="s">
        <v>1623</v>
      </c>
      <c r="F150" s="61" t="s">
        <v>1777</v>
      </c>
      <c r="G150" s="41" t="s">
        <v>43</v>
      </c>
      <c r="H150" s="45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</row>
    <row r="151" spans="1:19" ht="12" customHeight="1" x14ac:dyDescent="0.2">
      <c r="A151" s="32">
        <v>28</v>
      </c>
      <c r="B151" s="33" t="s">
        <v>5</v>
      </c>
      <c r="C151" s="34">
        <v>368</v>
      </c>
      <c r="D151" s="32" t="str">
        <f t="shared" si="2"/>
        <v>28X368</v>
      </c>
      <c r="E151" s="43" t="s">
        <v>1623</v>
      </c>
      <c r="F151" s="61" t="s">
        <v>1778</v>
      </c>
      <c r="G151" s="41" t="s">
        <v>43</v>
      </c>
      <c r="H151" s="45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</row>
    <row r="152" spans="1:19" ht="12" customHeight="1" x14ac:dyDescent="0.2">
      <c r="A152" s="32">
        <v>28</v>
      </c>
      <c r="B152" s="33" t="s">
        <v>5</v>
      </c>
      <c r="C152" s="34">
        <v>369</v>
      </c>
      <c r="D152" s="32" t="str">
        <f t="shared" si="2"/>
        <v>28X369</v>
      </c>
      <c r="E152" s="43" t="s">
        <v>1623</v>
      </c>
      <c r="F152" s="61" t="s">
        <v>1779</v>
      </c>
      <c r="G152" s="41" t="s">
        <v>43</v>
      </c>
      <c r="H152" s="45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</row>
    <row r="153" spans="1:19" ht="12" customHeight="1" x14ac:dyDescent="0.2">
      <c r="A153" s="32">
        <v>28</v>
      </c>
      <c r="B153" s="33" t="s">
        <v>5</v>
      </c>
      <c r="C153" s="34">
        <v>370</v>
      </c>
      <c r="D153" s="32" t="str">
        <f t="shared" si="2"/>
        <v>28X370</v>
      </c>
      <c r="E153" s="43" t="s">
        <v>1623</v>
      </c>
      <c r="F153" s="61" t="s">
        <v>1780</v>
      </c>
      <c r="G153" s="41" t="s">
        <v>43</v>
      </c>
      <c r="H153" s="45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</row>
    <row r="154" spans="1:19" ht="12" customHeight="1" x14ac:dyDescent="0.2">
      <c r="A154" s="32">
        <v>28</v>
      </c>
      <c r="B154" s="33" t="s">
        <v>5</v>
      </c>
      <c r="C154" s="34">
        <v>373</v>
      </c>
      <c r="D154" s="32" t="str">
        <f t="shared" si="2"/>
        <v>28X373</v>
      </c>
      <c r="E154" s="43" t="s">
        <v>1623</v>
      </c>
      <c r="F154" s="61" t="s">
        <v>1781</v>
      </c>
      <c r="G154" s="41" t="s">
        <v>43</v>
      </c>
      <c r="H154" s="38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</row>
    <row r="155" spans="1:19" ht="12" customHeight="1" x14ac:dyDescent="0.2">
      <c r="A155" s="32">
        <v>28</v>
      </c>
      <c r="B155" s="33" t="s">
        <v>5</v>
      </c>
      <c r="C155" s="34">
        <v>375</v>
      </c>
      <c r="D155" s="32" t="str">
        <f t="shared" si="2"/>
        <v>28X375</v>
      </c>
      <c r="E155" s="43" t="s">
        <v>1623</v>
      </c>
      <c r="F155" s="61" t="s">
        <v>1782</v>
      </c>
      <c r="G155" s="41" t="s">
        <v>43</v>
      </c>
      <c r="H155" s="38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</row>
    <row r="156" spans="1:19" ht="12" customHeight="1" x14ac:dyDescent="0.2">
      <c r="A156" s="32">
        <v>28</v>
      </c>
      <c r="B156" s="33" t="s">
        <v>5</v>
      </c>
      <c r="C156" s="34">
        <v>377</v>
      </c>
      <c r="D156" s="32" t="str">
        <f t="shared" si="2"/>
        <v>28X377</v>
      </c>
      <c r="E156" s="43" t="s">
        <v>1623</v>
      </c>
      <c r="F156" s="61" t="s">
        <v>1783</v>
      </c>
      <c r="G156" s="41" t="s">
        <v>43</v>
      </c>
      <c r="H156" s="38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</row>
    <row r="157" spans="1:19" ht="12" customHeight="1" x14ac:dyDescent="0.2">
      <c r="A157" s="32">
        <v>28</v>
      </c>
      <c r="B157" s="33" t="s">
        <v>5</v>
      </c>
      <c r="C157" s="34">
        <v>379</v>
      </c>
      <c r="D157" s="32" t="str">
        <f t="shared" si="2"/>
        <v>28X379</v>
      </c>
      <c r="E157" s="43" t="s">
        <v>1623</v>
      </c>
      <c r="F157" s="61" t="s">
        <v>1784</v>
      </c>
      <c r="G157" s="41" t="s">
        <v>43</v>
      </c>
      <c r="H157" s="38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</row>
    <row r="158" spans="1:19" ht="12" customHeight="1" x14ac:dyDescent="0.2">
      <c r="A158" s="32">
        <v>28</v>
      </c>
      <c r="B158" s="33" t="s">
        <v>5</v>
      </c>
      <c r="C158" s="34">
        <v>380</v>
      </c>
      <c r="D158" s="32" t="str">
        <f t="shared" si="2"/>
        <v>28X380</v>
      </c>
      <c r="E158" s="43" t="s">
        <v>1623</v>
      </c>
      <c r="F158" s="61" t="s">
        <v>1785</v>
      </c>
      <c r="G158" s="41" t="s">
        <v>43</v>
      </c>
      <c r="H158" s="38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</row>
    <row r="159" spans="1:19" ht="12" customHeight="1" x14ac:dyDescent="0.2">
      <c r="A159" s="32">
        <v>28</v>
      </c>
      <c r="B159" s="33" t="s">
        <v>5</v>
      </c>
      <c r="C159" s="34">
        <v>381</v>
      </c>
      <c r="D159" s="32" t="str">
        <f t="shared" si="2"/>
        <v>28X381</v>
      </c>
      <c r="E159" s="43" t="s">
        <v>1623</v>
      </c>
      <c r="F159" s="61" t="s">
        <v>1786</v>
      </c>
      <c r="G159" s="41" t="s">
        <v>43</v>
      </c>
      <c r="H159" s="38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</row>
    <row r="160" spans="1:19" ht="12" customHeight="1" x14ac:dyDescent="0.2">
      <c r="A160" s="32">
        <v>28</v>
      </c>
      <c r="B160" s="33" t="s">
        <v>5</v>
      </c>
      <c r="C160" s="34">
        <v>382</v>
      </c>
      <c r="D160" s="32" t="str">
        <f t="shared" si="2"/>
        <v>28X382</v>
      </c>
      <c r="E160" s="43" t="s">
        <v>1623</v>
      </c>
      <c r="F160" s="61" t="s">
        <v>1787</v>
      </c>
      <c r="G160" s="41" t="s">
        <v>43</v>
      </c>
      <c r="H160" s="38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</row>
    <row r="161" spans="1:19" ht="12" customHeight="1" x14ac:dyDescent="0.2">
      <c r="A161" s="32">
        <v>28</v>
      </c>
      <c r="B161" s="33" t="s">
        <v>5</v>
      </c>
      <c r="C161" s="34">
        <v>383</v>
      </c>
      <c r="D161" s="32" t="str">
        <f t="shared" si="2"/>
        <v>28X383</v>
      </c>
      <c r="E161" s="43" t="s">
        <v>1623</v>
      </c>
      <c r="F161" s="61" t="s">
        <v>1788</v>
      </c>
      <c r="G161" s="41" t="s">
        <v>43</v>
      </c>
      <c r="H161" s="38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</row>
    <row r="162" spans="1:19" ht="12" customHeight="1" x14ac:dyDescent="0.2">
      <c r="A162" s="32">
        <v>28</v>
      </c>
      <c r="B162" s="33" t="s">
        <v>5</v>
      </c>
      <c r="C162" s="34">
        <v>385</v>
      </c>
      <c r="D162" s="32" t="str">
        <f t="shared" si="2"/>
        <v>28X385</v>
      </c>
      <c r="E162" s="43" t="s">
        <v>1623</v>
      </c>
      <c r="F162" s="61" t="s">
        <v>1789</v>
      </c>
      <c r="G162" s="41" t="s">
        <v>43</v>
      </c>
      <c r="H162" s="38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</row>
    <row r="163" spans="1:19" ht="12" customHeight="1" x14ac:dyDescent="0.2">
      <c r="A163" s="32">
        <v>28</v>
      </c>
      <c r="B163" s="33" t="s">
        <v>5</v>
      </c>
      <c r="C163" s="34">
        <v>386</v>
      </c>
      <c r="D163" s="32" t="str">
        <f t="shared" si="2"/>
        <v>28X386</v>
      </c>
      <c r="E163" s="43" t="s">
        <v>1623</v>
      </c>
      <c r="F163" s="61" t="s">
        <v>1790</v>
      </c>
      <c r="G163" s="41" t="s">
        <v>43</v>
      </c>
      <c r="H163" s="38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</row>
    <row r="164" spans="1:19" ht="12" customHeight="1" x14ac:dyDescent="0.2">
      <c r="A164" s="32">
        <v>29</v>
      </c>
      <c r="B164" s="33" t="s">
        <v>5</v>
      </c>
      <c r="C164" s="34">
        <v>387</v>
      </c>
      <c r="D164" s="32" t="str">
        <f t="shared" si="2"/>
        <v>29X387</v>
      </c>
      <c r="E164" s="43" t="s">
        <v>1623</v>
      </c>
      <c r="F164" s="61" t="s">
        <v>1791</v>
      </c>
      <c r="G164" s="41" t="s">
        <v>43</v>
      </c>
      <c r="H164" s="38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</row>
    <row r="165" spans="1:19" ht="12" customHeight="1" x14ac:dyDescent="0.2">
      <c r="A165" s="32">
        <v>29</v>
      </c>
      <c r="B165" s="33" t="s">
        <v>5</v>
      </c>
      <c r="C165" s="34">
        <v>389</v>
      </c>
      <c r="D165" s="32" t="str">
        <f t="shared" si="2"/>
        <v>29X389</v>
      </c>
      <c r="E165" s="43" t="s">
        <v>1623</v>
      </c>
      <c r="F165" s="61" t="s">
        <v>1792</v>
      </c>
      <c r="G165" s="41" t="s">
        <v>43</v>
      </c>
      <c r="H165" s="38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</row>
    <row r="166" spans="1:19" ht="12" customHeight="1" x14ac:dyDescent="0.2">
      <c r="A166" s="32">
        <v>29</v>
      </c>
      <c r="B166" s="33" t="s">
        <v>5</v>
      </c>
      <c r="C166" s="34">
        <v>392</v>
      </c>
      <c r="D166" s="32" t="str">
        <f t="shared" si="2"/>
        <v>29X392</v>
      </c>
      <c r="E166" s="43" t="s">
        <v>1623</v>
      </c>
      <c r="F166" s="61" t="s">
        <v>1793</v>
      </c>
      <c r="G166" s="41" t="s">
        <v>43</v>
      </c>
      <c r="H166" s="38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</row>
    <row r="167" spans="1:19" ht="12" customHeight="1" x14ac:dyDescent="0.2">
      <c r="A167" s="32">
        <v>29</v>
      </c>
      <c r="B167" s="33" t="s">
        <v>5</v>
      </c>
      <c r="C167" s="34">
        <v>397</v>
      </c>
      <c r="D167" s="32" t="str">
        <f t="shared" si="2"/>
        <v>29X397</v>
      </c>
      <c r="E167" s="43" t="s">
        <v>1623</v>
      </c>
      <c r="F167" s="61" t="s">
        <v>1794</v>
      </c>
      <c r="G167" s="41" t="s">
        <v>43</v>
      </c>
      <c r="H167" s="38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</row>
    <row r="168" spans="1:19" ht="12" customHeight="1" x14ac:dyDescent="0.2">
      <c r="A168" s="32">
        <v>29</v>
      </c>
      <c r="B168" s="33" t="s">
        <v>5</v>
      </c>
      <c r="C168" s="34">
        <v>399</v>
      </c>
      <c r="D168" s="32" t="str">
        <f t="shared" si="2"/>
        <v>29X399</v>
      </c>
      <c r="E168" s="43" t="s">
        <v>1623</v>
      </c>
      <c r="F168" s="61" t="s">
        <v>1795</v>
      </c>
      <c r="G168" s="41" t="s">
        <v>43</v>
      </c>
      <c r="H168" s="38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</row>
    <row r="169" spans="1:19" ht="12" customHeight="1" x14ac:dyDescent="0.2">
      <c r="A169" s="32">
        <v>29</v>
      </c>
      <c r="B169" s="33" t="s">
        <v>5</v>
      </c>
      <c r="C169" s="34">
        <v>405</v>
      </c>
      <c r="D169" s="32" t="str">
        <f t="shared" si="2"/>
        <v>29X405</v>
      </c>
      <c r="E169" s="43" t="s">
        <v>1623</v>
      </c>
      <c r="F169" s="61" t="s">
        <v>1796</v>
      </c>
      <c r="G169" s="41" t="s">
        <v>43</v>
      </c>
      <c r="H169" s="45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</row>
    <row r="170" spans="1:19" ht="12" customHeight="1" x14ac:dyDescent="0.2">
      <c r="A170" s="32">
        <v>29</v>
      </c>
      <c r="B170" s="33" t="s">
        <v>5</v>
      </c>
      <c r="C170" s="34">
        <v>406</v>
      </c>
      <c r="D170" s="32" t="str">
        <f t="shared" si="2"/>
        <v>29X406</v>
      </c>
      <c r="E170" s="43" t="s">
        <v>1623</v>
      </c>
      <c r="F170" s="61" t="s">
        <v>1797</v>
      </c>
      <c r="G170" s="41" t="s">
        <v>43</v>
      </c>
      <c r="H170" s="45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</row>
    <row r="171" spans="1:19" ht="12" customHeight="1" x14ac:dyDescent="0.2">
      <c r="A171" s="32">
        <v>29</v>
      </c>
      <c r="B171" s="33" t="s">
        <v>5</v>
      </c>
      <c r="C171" s="34">
        <v>412</v>
      </c>
      <c r="D171" s="32" t="str">
        <f t="shared" si="2"/>
        <v>29X412</v>
      </c>
      <c r="E171" s="43" t="s">
        <v>1623</v>
      </c>
      <c r="F171" s="61" t="s">
        <v>1798</v>
      </c>
      <c r="G171" s="41" t="s">
        <v>43</v>
      </c>
      <c r="H171" s="38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</row>
    <row r="172" spans="1:19" ht="12" customHeight="1" x14ac:dyDescent="0.2">
      <c r="A172" s="32">
        <v>29</v>
      </c>
      <c r="B172" s="33" t="s">
        <v>5</v>
      </c>
      <c r="C172" s="34">
        <v>414</v>
      </c>
      <c r="D172" s="32" t="str">
        <f t="shared" si="2"/>
        <v>29X414</v>
      </c>
      <c r="E172" s="43" t="s">
        <v>1623</v>
      </c>
      <c r="F172" s="61" t="s">
        <v>1799</v>
      </c>
      <c r="G172" s="41" t="s">
        <v>43</v>
      </c>
      <c r="H172" s="38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</row>
    <row r="173" spans="1:19" ht="12" customHeight="1" x14ac:dyDescent="0.2">
      <c r="A173" s="32">
        <v>29</v>
      </c>
      <c r="B173" s="33" t="s">
        <v>5</v>
      </c>
      <c r="C173" s="34">
        <v>415</v>
      </c>
      <c r="D173" s="32" t="str">
        <f t="shared" si="2"/>
        <v>29X415</v>
      </c>
      <c r="E173" s="43" t="s">
        <v>1623</v>
      </c>
      <c r="F173" s="61" t="s">
        <v>1800</v>
      </c>
      <c r="G173" s="41" t="s">
        <v>43</v>
      </c>
      <c r="H173" s="38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</row>
    <row r="174" spans="1:19" ht="12" customHeight="1" x14ac:dyDescent="0.2">
      <c r="A174" s="32">
        <v>29</v>
      </c>
      <c r="B174" s="33" t="s">
        <v>5</v>
      </c>
      <c r="C174" s="34">
        <v>416</v>
      </c>
      <c r="D174" s="32" t="str">
        <f t="shared" si="2"/>
        <v>29X416</v>
      </c>
      <c r="E174" s="43" t="s">
        <v>1623</v>
      </c>
      <c r="F174" s="61" t="s">
        <v>1801</v>
      </c>
      <c r="G174" s="41" t="s">
        <v>43</v>
      </c>
      <c r="H174" s="38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</row>
    <row r="175" spans="1:19" ht="12" customHeight="1" x14ac:dyDescent="0.2">
      <c r="A175" s="32">
        <v>29</v>
      </c>
      <c r="B175" s="33" t="s">
        <v>5</v>
      </c>
      <c r="C175" s="34">
        <v>418</v>
      </c>
      <c r="D175" s="32" t="str">
        <f t="shared" si="2"/>
        <v>29X418</v>
      </c>
      <c r="E175" s="43" t="s">
        <v>1623</v>
      </c>
      <c r="F175" s="61" t="s">
        <v>1802</v>
      </c>
      <c r="G175" s="41" t="s">
        <v>43</v>
      </c>
      <c r="H175" s="38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</row>
    <row r="176" spans="1:19" ht="12" customHeight="1" x14ac:dyDescent="0.2">
      <c r="A176" s="32">
        <v>29</v>
      </c>
      <c r="B176" s="33" t="s">
        <v>5</v>
      </c>
      <c r="C176" s="34">
        <v>420</v>
      </c>
      <c r="D176" s="32" t="str">
        <f t="shared" si="2"/>
        <v>29X420</v>
      </c>
      <c r="E176" s="43" t="s">
        <v>1623</v>
      </c>
      <c r="F176" s="61" t="s">
        <v>1803</v>
      </c>
      <c r="G176" s="41" t="s">
        <v>43</v>
      </c>
      <c r="H176" s="38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</row>
    <row r="177" spans="1:19" ht="12" customHeight="1" x14ac:dyDescent="0.2">
      <c r="A177" s="32">
        <v>29</v>
      </c>
      <c r="B177" s="33" t="s">
        <v>5</v>
      </c>
      <c r="C177" s="34">
        <v>423</v>
      </c>
      <c r="D177" s="32" t="str">
        <f t="shared" si="2"/>
        <v>29X423</v>
      </c>
      <c r="E177" s="43" t="s">
        <v>1623</v>
      </c>
      <c r="F177" s="61" t="s">
        <v>1804</v>
      </c>
      <c r="G177" s="41" t="s">
        <v>43</v>
      </c>
      <c r="H177" s="38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</row>
    <row r="178" spans="1:19" ht="12" customHeight="1" x14ac:dyDescent="0.2">
      <c r="A178" s="32">
        <v>29</v>
      </c>
      <c r="B178" s="33" t="s">
        <v>5</v>
      </c>
      <c r="C178" s="34">
        <v>424</v>
      </c>
      <c r="D178" s="32" t="str">
        <f t="shared" si="2"/>
        <v>29X424</v>
      </c>
      <c r="E178" s="43" t="s">
        <v>1623</v>
      </c>
      <c r="F178" s="61" t="s">
        <v>1805</v>
      </c>
      <c r="G178" s="41" t="s">
        <v>43</v>
      </c>
      <c r="H178" s="38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</row>
    <row r="179" spans="1:19" ht="12" customHeight="1" x14ac:dyDescent="0.2">
      <c r="A179" s="32">
        <v>29</v>
      </c>
      <c r="B179" s="33" t="s">
        <v>5</v>
      </c>
      <c r="C179" s="34">
        <v>426</v>
      </c>
      <c r="D179" s="32" t="str">
        <f t="shared" si="2"/>
        <v>29X426</v>
      </c>
      <c r="E179" s="43" t="s">
        <v>1623</v>
      </c>
      <c r="F179" s="61" t="s">
        <v>1806</v>
      </c>
      <c r="G179" s="41" t="s">
        <v>43</v>
      </c>
      <c r="H179" s="38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</row>
    <row r="180" spans="1:19" ht="12" customHeight="1" x14ac:dyDescent="0.2">
      <c r="A180" s="32">
        <v>29</v>
      </c>
      <c r="B180" s="33" t="s">
        <v>5</v>
      </c>
      <c r="C180" s="34">
        <v>427</v>
      </c>
      <c r="D180" s="32" t="str">
        <f t="shared" si="2"/>
        <v>29X427</v>
      </c>
      <c r="E180" s="43" t="s">
        <v>1623</v>
      </c>
      <c r="F180" s="61" t="s">
        <v>1807</v>
      </c>
      <c r="G180" s="41" t="s">
        <v>43</v>
      </c>
      <c r="H180" s="38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</row>
    <row r="181" spans="1:19" ht="12" customHeight="1" x14ac:dyDescent="0.2">
      <c r="A181" s="32">
        <v>29</v>
      </c>
      <c r="B181" s="33" t="s">
        <v>5</v>
      </c>
      <c r="C181" s="34">
        <v>428</v>
      </c>
      <c r="D181" s="32" t="str">
        <f t="shared" si="2"/>
        <v>29X428</v>
      </c>
      <c r="E181" s="43" t="s">
        <v>1623</v>
      </c>
      <c r="F181" s="61" t="s">
        <v>1808</v>
      </c>
      <c r="G181" s="41" t="s">
        <v>43</v>
      </c>
      <c r="H181" s="38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</row>
    <row r="182" spans="1:19" ht="12" customHeight="1" x14ac:dyDescent="0.2">
      <c r="A182" s="32">
        <v>29</v>
      </c>
      <c r="B182" s="33" t="s">
        <v>5</v>
      </c>
      <c r="C182" s="34">
        <v>433</v>
      </c>
      <c r="D182" s="32" t="str">
        <f t="shared" si="2"/>
        <v>29X433</v>
      </c>
      <c r="E182" s="43" t="s">
        <v>1623</v>
      </c>
      <c r="F182" s="61" t="s">
        <v>1809</v>
      </c>
      <c r="G182" s="41" t="s">
        <v>43</v>
      </c>
      <c r="H182" s="38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</row>
    <row r="183" spans="1:19" ht="12" customHeight="1" x14ac:dyDescent="0.2">
      <c r="A183" s="32">
        <v>29</v>
      </c>
      <c r="B183" s="33" t="s">
        <v>5</v>
      </c>
      <c r="C183" s="34">
        <v>434</v>
      </c>
      <c r="D183" s="32" t="str">
        <f t="shared" si="2"/>
        <v>29X434</v>
      </c>
      <c r="E183" s="43" t="s">
        <v>1623</v>
      </c>
      <c r="F183" s="61" t="s">
        <v>1810</v>
      </c>
      <c r="G183" s="41" t="s">
        <v>43</v>
      </c>
      <c r="H183" s="38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</row>
    <row r="184" spans="1:19" ht="12" customHeight="1" x14ac:dyDescent="0.2">
      <c r="A184" s="32">
        <v>29</v>
      </c>
      <c r="B184" s="33" t="s">
        <v>5</v>
      </c>
      <c r="C184" s="34">
        <v>437</v>
      </c>
      <c r="D184" s="32" t="str">
        <f t="shared" si="2"/>
        <v>29X437</v>
      </c>
      <c r="E184" s="43" t="s">
        <v>1623</v>
      </c>
      <c r="F184" s="61" t="s">
        <v>1811</v>
      </c>
      <c r="G184" s="41" t="s">
        <v>43</v>
      </c>
      <c r="H184" s="38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</row>
    <row r="185" spans="1:19" ht="12" customHeight="1" x14ac:dyDescent="0.2">
      <c r="A185" s="32">
        <v>29</v>
      </c>
      <c r="B185" s="33" t="s">
        <v>5</v>
      </c>
      <c r="C185" s="34">
        <v>438</v>
      </c>
      <c r="D185" s="32" t="str">
        <f t="shared" si="2"/>
        <v>29X438</v>
      </c>
      <c r="E185" s="43" t="s">
        <v>1623</v>
      </c>
      <c r="F185" s="61" t="s">
        <v>1812</v>
      </c>
      <c r="G185" s="41" t="s">
        <v>43</v>
      </c>
      <c r="H185" s="38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</row>
    <row r="186" spans="1:19" ht="12" customHeight="1" x14ac:dyDescent="0.2">
      <c r="A186" s="32">
        <v>30</v>
      </c>
      <c r="B186" s="33" t="s">
        <v>5</v>
      </c>
      <c r="C186" s="34">
        <v>278</v>
      </c>
      <c r="D186" s="32" t="str">
        <f t="shared" si="2"/>
        <v>30X278</v>
      </c>
      <c r="E186" s="43" t="s">
        <v>1623</v>
      </c>
      <c r="F186" s="61" t="s">
        <v>1813</v>
      </c>
      <c r="G186" s="41" t="s">
        <v>43</v>
      </c>
      <c r="H186" s="38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</row>
    <row r="187" spans="1:19" ht="12" customHeight="1" x14ac:dyDescent="0.2">
      <c r="A187" s="32">
        <v>30</v>
      </c>
      <c r="B187" s="33" t="s">
        <v>5</v>
      </c>
      <c r="C187" s="34">
        <v>392</v>
      </c>
      <c r="D187" s="32" t="str">
        <f t="shared" si="2"/>
        <v>30X392</v>
      </c>
      <c r="E187" s="43" t="s">
        <v>1623</v>
      </c>
      <c r="F187" s="61" t="s">
        <v>1814</v>
      </c>
      <c r="G187" s="41" t="s">
        <v>43</v>
      </c>
      <c r="H187" s="38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</row>
    <row r="188" spans="1:19" ht="12" customHeight="1" x14ac:dyDescent="0.2">
      <c r="A188" s="32">
        <v>453</v>
      </c>
      <c r="B188" s="33" t="s">
        <v>5</v>
      </c>
      <c r="C188" s="34">
        <v>461</v>
      </c>
      <c r="D188" s="32" t="str">
        <f t="shared" si="2"/>
        <v>453X461</v>
      </c>
      <c r="E188" s="47" t="s">
        <v>1627</v>
      </c>
      <c r="F188" s="61" t="s">
        <v>1815</v>
      </c>
      <c r="G188" s="41" t="s">
        <v>43</v>
      </c>
      <c r="H188" s="38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</row>
    <row r="189" spans="1:19" ht="12" customHeight="1" x14ac:dyDescent="0.2">
      <c r="A189" s="32">
        <v>453</v>
      </c>
      <c r="B189" s="33" t="s">
        <v>5</v>
      </c>
      <c r="C189" s="34">
        <v>462</v>
      </c>
      <c r="D189" s="32" t="str">
        <f t="shared" si="2"/>
        <v>453X462</v>
      </c>
      <c r="E189" s="47" t="s">
        <v>1627</v>
      </c>
      <c r="F189" s="61" t="s">
        <v>1816</v>
      </c>
      <c r="G189" s="41" t="s">
        <v>43</v>
      </c>
      <c r="H189" s="38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</row>
    <row r="190" spans="1:19" ht="12" customHeight="1" x14ac:dyDescent="0.2">
      <c r="A190" s="32">
        <v>453</v>
      </c>
      <c r="B190" s="33" t="s">
        <v>5</v>
      </c>
      <c r="C190" s="34">
        <v>463</v>
      </c>
      <c r="D190" s="32" t="str">
        <f t="shared" si="2"/>
        <v>453X463</v>
      </c>
      <c r="E190" s="47" t="s">
        <v>1627</v>
      </c>
      <c r="F190" s="61" t="s">
        <v>1817</v>
      </c>
      <c r="G190" s="41" t="s">
        <v>43</v>
      </c>
      <c r="H190" s="38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</row>
    <row r="191" spans="1:19" ht="12" customHeight="1" x14ac:dyDescent="0.2">
      <c r="A191" s="32">
        <v>453</v>
      </c>
      <c r="B191" s="33" t="s">
        <v>5</v>
      </c>
      <c r="C191" s="34">
        <v>464</v>
      </c>
      <c r="D191" s="32" t="str">
        <f t="shared" si="2"/>
        <v>453X464</v>
      </c>
      <c r="E191" s="47" t="s">
        <v>1627</v>
      </c>
      <c r="F191" s="61" t="s">
        <v>1818</v>
      </c>
      <c r="G191" s="41" t="s">
        <v>43</v>
      </c>
      <c r="H191" s="38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</row>
    <row r="192" spans="1:19" ht="12" customHeight="1" x14ac:dyDescent="0.2">
      <c r="A192" s="32">
        <v>453</v>
      </c>
      <c r="B192" s="33" t="s">
        <v>5</v>
      </c>
      <c r="C192" s="34">
        <v>465</v>
      </c>
      <c r="D192" s="32" t="str">
        <f t="shared" si="2"/>
        <v>453X465</v>
      </c>
      <c r="E192" s="47" t="s">
        <v>1627</v>
      </c>
      <c r="F192" s="61" t="s">
        <v>1819</v>
      </c>
      <c r="G192" s="41" t="s">
        <v>43</v>
      </c>
      <c r="H192" s="38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</row>
    <row r="193" spans="1:19" ht="12" customHeight="1" x14ac:dyDescent="0.2">
      <c r="A193" s="32">
        <v>453</v>
      </c>
      <c r="B193" s="33" t="s">
        <v>5</v>
      </c>
      <c r="C193" s="34">
        <v>466</v>
      </c>
      <c r="D193" s="32" t="str">
        <f t="shared" si="2"/>
        <v>453X466</v>
      </c>
      <c r="E193" s="47" t="s">
        <v>1627</v>
      </c>
      <c r="F193" s="61" t="s">
        <v>1820</v>
      </c>
      <c r="G193" s="41" t="s">
        <v>43</v>
      </c>
      <c r="H193" s="38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</row>
    <row r="194" spans="1:19" ht="12" customHeight="1" x14ac:dyDescent="0.2">
      <c r="A194" s="32">
        <v>453</v>
      </c>
      <c r="B194" s="33" t="s">
        <v>5</v>
      </c>
      <c r="C194" s="34">
        <v>468</v>
      </c>
      <c r="D194" s="32" t="str">
        <f t="shared" ref="D194:D257" si="3">_xlfn.CONCAT(A194,B194,C194)</f>
        <v>453X468</v>
      </c>
      <c r="E194" s="47" t="s">
        <v>1627</v>
      </c>
      <c r="F194" s="61" t="s">
        <v>1821</v>
      </c>
      <c r="G194" s="41" t="s">
        <v>43</v>
      </c>
      <c r="H194" s="38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</row>
    <row r="195" spans="1:19" ht="12" customHeight="1" x14ac:dyDescent="0.2">
      <c r="A195" s="32">
        <v>453</v>
      </c>
      <c r="B195" s="33" t="s">
        <v>5</v>
      </c>
      <c r="C195" s="34">
        <v>469</v>
      </c>
      <c r="D195" s="32" t="str">
        <f t="shared" si="3"/>
        <v>453X469</v>
      </c>
      <c r="E195" s="47" t="s">
        <v>1627</v>
      </c>
      <c r="F195" s="61" t="s">
        <v>1822</v>
      </c>
      <c r="G195" s="41" t="s">
        <v>43</v>
      </c>
      <c r="H195" s="38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</row>
    <row r="196" spans="1:19" ht="12" customHeight="1" x14ac:dyDescent="0.2">
      <c r="A196" s="32">
        <v>453</v>
      </c>
      <c r="B196" s="33" t="s">
        <v>5</v>
      </c>
      <c r="C196" s="34">
        <v>470</v>
      </c>
      <c r="D196" s="32" t="str">
        <f t="shared" si="3"/>
        <v>453X470</v>
      </c>
      <c r="E196" s="47" t="s">
        <v>1627</v>
      </c>
      <c r="F196" s="61" t="s">
        <v>1823</v>
      </c>
      <c r="G196" s="41" t="s">
        <v>43</v>
      </c>
      <c r="H196" s="38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</row>
    <row r="197" spans="1:19" ht="12" customHeight="1" x14ac:dyDescent="0.2">
      <c r="A197" s="32">
        <v>453</v>
      </c>
      <c r="B197" s="33" t="s">
        <v>5</v>
      </c>
      <c r="C197" s="34">
        <v>471</v>
      </c>
      <c r="D197" s="32" t="str">
        <f t="shared" si="3"/>
        <v>453X471</v>
      </c>
      <c r="E197" s="47" t="s">
        <v>1627</v>
      </c>
      <c r="F197" s="61" t="s">
        <v>1824</v>
      </c>
      <c r="G197" s="41" t="s">
        <v>43</v>
      </c>
      <c r="H197" s="45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</row>
    <row r="198" spans="1:19" ht="12" customHeight="1" x14ac:dyDescent="0.2">
      <c r="A198" s="32">
        <v>453</v>
      </c>
      <c r="B198" s="33" t="s">
        <v>5</v>
      </c>
      <c r="C198" s="34">
        <v>472</v>
      </c>
      <c r="D198" s="32" t="str">
        <f t="shared" si="3"/>
        <v>453X472</v>
      </c>
      <c r="E198" s="47" t="s">
        <v>1627</v>
      </c>
      <c r="F198" s="61" t="s">
        <v>1825</v>
      </c>
      <c r="G198" s="41" t="s">
        <v>43</v>
      </c>
      <c r="H198" s="45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</row>
    <row r="199" spans="1:19" ht="12" customHeight="1" x14ac:dyDescent="0.2">
      <c r="A199" s="32">
        <v>453</v>
      </c>
      <c r="B199" s="33" t="s">
        <v>5</v>
      </c>
      <c r="C199" s="34">
        <v>473</v>
      </c>
      <c r="D199" s="32" t="str">
        <f t="shared" si="3"/>
        <v>453X473</v>
      </c>
      <c r="E199" s="47" t="s">
        <v>1627</v>
      </c>
      <c r="F199" s="61" t="s">
        <v>1826</v>
      </c>
      <c r="G199" s="41" t="s">
        <v>43</v>
      </c>
      <c r="H199" s="45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</row>
    <row r="200" spans="1:19" ht="12" customHeight="1" x14ac:dyDescent="0.2">
      <c r="A200" s="32">
        <v>453</v>
      </c>
      <c r="B200" s="33" t="s">
        <v>5</v>
      </c>
      <c r="C200" s="34">
        <v>474</v>
      </c>
      <c r="D200" s="32" t="str">
        <f t="shared" si="3"/>
        <v>453X474</v>
      </c>
      <c r="E200" s="47" t="s">
        <v>1627</v>
      </c>
      <c r="F200" s="61" t="s">
        <v>1827</v>
      </c>
      <c r="G200" s="41" t="s">
        <v>43</v>
      </c>
      <c r="H200" s="38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</row>
    <row r="201" spans="1:19" ht="12" customHeight="1" x14ac:dyDescent="0.2">
      <c r="A201" s="32">
        <v>453</v>
      </c>
      <c r="B201" s="33" t="s">
        <v>5</v>
      </c>
      <c r="C201" s="34">
        <v>475</v>
      </c>
      <c r="D201" s="32" t="str">
        <f t="shared" si="3"/>
        <v>453X475</v>
      </c>
      <c r="E201" s="47" t="s">
        <v>1627</v>
      </c>
      <c r="F201" s="61" t="s">
        <v>1828</v>
      </c>
      <c r="G201" s="41" t="s">
        <v>43</v>
      </c>
      <c r="H201" s="38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</row>
    <row r="202" spans="1:19" ht="12" customHeight="1" x14ac:dyDescent="0.2">
      <c r="A202" s="32">
        <v>453</v>
      </c>
      <c r="B202" s="33" t="s">
        <v>5</v>
      </c>
      <c r="C202" s="34">
        <v>476</v>
      </c>
      <c r="D202" s="32" t="str">
        <f t="shared" si="3"/>
        <v>453X476</v>
      </c>
      <c r="E202" s="47" t="s">
        <v>1627</v>
      </c>
      <c r="F202" s="61" t="s">
        <v>1829</v>
      </c>
      <c r="G202" s="41" t="s">
        <v>43</v>
      </c>
      <c r="H202" s="38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</row>
    <row r="203" spans="1:19" ht="12" customHeight="1" x14ac:dyDescent="0.2">
      <c r="A203" s="32">
        <v>453</v>
      </c>
      <c r="B203" s="33" t="s">
        <v>5</v>
      </c>
      <c r="C203" s="34">
        <v>478</v>
      </c>
      <c r="D203" s="32" t="str">
        <f t="shared" si="3"/>
        <v>453X478</v>
      </c>
      <c r="E203" s="47" t="s">
        <v>1627</v>
      </c>
      <c r="F203" s="61" t="s">
        <v>1830</v>
      </c>
      <c r="G203" s="41" t="s">
        <v>43</v>
      </c>
      <c r="H203" s="38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</row>
    <row r="204" spans="1:19" ht="12" customHeight="1" x14ac:dyDescent="0.2">
      <c r="A204" s="32">
        <v>453</v>
      </c>
      <c r="B204" s="33" t="s">
        <v>5</v>
      </c>
      <c r="C204" s="34">
        <v>479</v>
      </c>
      <c r="D204" s="32" t="str">
        <f t="shared" si="3"/>
        <v>453X479</v>
      </c>
      <c r="E204" s="47" t="s">
        <v>1627</v>
      </c>
      <c r="F204" s="61" t="s">
        <v>1831</v>
      </c>
      <c r="G204" s="41" t="s">
        <v>43</v>
      </c>
      <c r="H204" s="38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</row>
    <row r="205" spans="1:19" ht="12" customHeight="1" x14ac:dyDescent="0.2">
      <c r="A205" s="32">
        <v>453</v>
      </c>
      <c r="B205" s="33" t="s">
        <v>5</v>
      </c>
      <c r="C205" s="34">
        <v>480</v>
      </c>
      <c r="D205" s="32" t="str">
        <f t="shared" si="3"/>
        <v>453X480</v>
      </c>
      <c r="E205" s="47" t="s">
        <v>1627</v>
      </c>
      <c r="F205" s="61" t="s">
        <v>1832</v>
      </c>
      <c r="G205" s="41" t="s">
        <v>43</v>
      </c>
      <c r="H205" s="38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</row>
    <row r="206" spans="1:19" ht="12" customHeight="1" x14ac:dyDescent="0.2">
      <c r="A206" s="32">
        <v>453</v>
      </c>
      <c r="B206" s="33" t="s">
        <v>5</v>
      </c>
      <c r="C206" s="34">
        <v>483</v>
      </c>
      <c r="D206" s="32" t="str">
        <f t="shared" si="3"/>
        <v>453X483</v>
      </c>
      <c r="E206" s="47" t="s">
        <v>1627</v>
      </c>
      <c r="F206" s="61" t="s">
        <v>1833</v>
      </c>
      <c r="G206" s="41" t="s">
        <v>43</v>
      </c>
      <c r="H206" s="38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</row>
    <row r="207" spans="1:19" ht="12" customHeight="1" x14ac:dyDescent="0.2">
      <c r="A207" s="32">
        <v>453</v>
      </c>
      <c r="B207" s="33" t="s">
        <v>5</v>
      </c>
      <c r="C207" s="34">
        <v>484</v>
      </c>
      <c r="D207" s="32" t="str">
        <f t="shared" si="3"/>
        <v>453X484</v>
      </c>
      <c r="E207" s="47" t="s">
        <v>1627</v>
      </c>
      <c r="F207" s="61" t="s">
        <v>1834</v>
      </c>
      <c r="G207" s="41" t="s">
        <v>43</v>
      </c>
      <c r="H207" s="38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</row>
    <row r="208" spans="1:19" ht="12" customHeight="1" x14ac:dyDescent="0.2">
      <c r="A208" s="32">
        <v>453</v>
      </c>
      <c r="B208" s="33" t="s">
        <v>5</v>
      </c>
      <c r="C208" s="34">
        <v>485</v>
      </c>
      <c r="D208" s="32" t="str">
        <f t="shared" si="3"/>
        <v>453X485</v>
      </c>
      <c r="E208" s="47" t="s">
        <v>1627</v>
      </c>
      <c r="F208" s="61" t="s">
        <v>1835</v>
      </c>
      <c r="G208" s="41" t="s">
        <v>43</v>
      </c>
      <c r="H208" s="38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</row>
    <row r="209" spans="1:19" ht="12" customHeight="1" x14ac:dyDescent="0.2">
      <c r="A209" s="32">
        <v>453</v>
      </c>
      <c r="B209" s="33" t="s">
        <v>5</v>
      </c>
      <c r="C209" s="34">
        <v>486</v>
      </c>
      <c r="D209" s="32" t="str">
        <f t="shared" si="3"/>
        <v>453X486</v>
      </c>
      <c r="E209" s="47" t="s">
        <v>1627</v>
      </c>
      <c r="F209" s="61" t="s">
        <v>1836</v>
      </c>
      <c r="G209" s="41" t="s">
        <v>43</v>
      </c>
      <c r="H209" s="38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</row>
    <row r="210" spans="1:19" ht="12" customHeight="1" x14ac:dyDescent="0.2">
      <c r="A210" s="32">
        <v>453</v>
      </c>
      <c r="B210" s="33" t="s">
        <v>5</v>
      </c>
      <c r="C210" s="34">
        <v>487</v>
      </c>
      <c r="D210" s="32" t="str">
        <f t="shared" si="3"/>
        <v>453X487</v>
      </c>
      <c r="E210" s="47" t="s">
        <v>1627</v>
      </c>
      <c r="F210" s="61" t="s">
        <v>1837</v>
      </c>
      <c r="G210" s="41" t="s">
        <v>43</v>
      </c>
      <c r="H210" s="38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</row>
    <row r="211" spans="1:19" ht="12" customHeight="1" x14ac:dyDescent="0.2">
      <c r="A211" s="32">
        <v>453</v>
      </c>
      <c r="B211" s="33" t="s">
        <v>5</v>
      </c>
      <c r="C211" s="34">
        <v>488</v>
      </c>
      <c r="D211" s="32" t="str">
        <f t="shared" si="3"/>
        <v>453X488</v>
      </c>
      <c r="E211" s="47" t="s">
        <v>1627</v>
      </c>
      <c r="F211" s="61" t="s">
        <v>1838</v>
      </c>
      <c r="G211" s="41" t="s">
        <v>43</v>
      </c>
      <c r="H211" s="38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</row>
    <row r="212" spans="1:19" ht="12" customHeight="1" x14ac:dyDescent="0.2">
      <c r="A212" s="32">
        <v>453</v>
      </c>
      <c r="B212" s="33" t="s">
        <v>5</v>
      </c>
      <c r="C212" s="34">
        <v>489</v>
      </c>
      <c r="D212" s="32" t="str">
        <f t="shared" si="3"/>
        <v>453X489</v>
      </c>
      <c r="E212" s="47" t="s">
        <v>1627</v>
      </c>
      <c r="F212" s="61" t="s">
        <v>1839</v>
      </c>
      <c r="G212" s="41" t="s">
        <v>43</v>
      </c>
      <c r="H212" s="38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</row>
    <row r="213" spans="1:19" ht="12" customHeight="1" x14ac:dyDescent="0.2">
      <c r="A213" s="32">
        <v>453</v>
      </c>
      <c r="B213" s="33" t="s">
        <v>5</v>
      </c>
      <c r="C213" s="34">
        <v>491</v>
      </c>
      <c r="D213" s="32" t="str">
        <f t="shared" si="3"/>
        <v>453X491</v>
      </c>
      <c r="E213" s="47" t="s">
        <v>1627</v>
      </c>
      <c r="F213" s="61" t="s">
        <v>1840</v>
      </c>
      <c r="G213" s="41" t="s">
        <v>43</v>
      </c>
      <c r="H213" s="38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</row>
    <row r="214" spans="1:19" ht="12" customHeight="1" x14ac:dyDescent="0.2">
      <c r="A214" s="32">
        <v>453</v>
      </c>
      <c r="B214" s="33" t="s">
        <v>5</v>
      </c>
      <c r="C214" s="34">
        <v>492</v>
      </c>
      <c r="D214" s="32" t="str">
        <f t="shared" si="3"/>
        <v>453X492</v>
      </c>
      <c r="E214" s="47" t="s">
        <v>1627</v>
      </c>
      <c r="F214" s="61" t="s">
        <v>1841</v>
      </c>
      <c r="G214" s="41" t="s">
        <v>43</v>
      </c>
      <c r="H214" s="38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</row>
    <row r="215" spans="1:19" ht="12" customHeight="1" x14ac:dyDescent="0.2">
      <c r="A215" s="32">
        <v>453</v>
      </c>
      <c r="B215" s="33" t="s">
        <v>5</v>
      </c>
      <c r="C215" s="34">
        <v>493</v>
      </c>
      <c r="D215" s="32" t="str">
        <f t="shared" si="3"/>
        <v>453X493</v>
      </c>
      <c r="E215" s="47" t="s">
        <v>1627</v>
      </c>
      <c r="F215" s="61" t="s">
        <v>1842</v>
      </c>
      <c r="G215" s="41" t="s">
        <v>43</v>
      </c>
      <c r="H215" s="38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</row>
    <row r="216" spans="1:19" ht="12" customHeight="1" x14ac:dyDescent="0.2">
      <c r="A216" s="32">
        <v>453</v>
      </c>
      <c r="B216" s="33" t="s">
        <v>5</v>
      </c>
      <c r="C216" s="34">
        <v>495</v>
      </c>
      <c r="D216" s="32" t="str">
        <f t="shared" si="3"/>
        <v>453X495</v>
      </c>
      <c r="E216" s="47" t="s">
        <v>1627</v>
      </c>
      <c r="F216" s="61" t="s">
        <v>1843</v>
      </c>
      <c r="G216" s="41" t="s">
        <v>43</v>
      </c>
      <c r="H216" s="38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</row>
    <row r="217" spans="1:19" ht="12" customHeight="1" x14ac:dyDescent="0.2">
      <c r="A217" s="32">
        <v>453</v>
      </c>
      <c r="B217" s="33" t="s">
        <v>5</v>
      </c>
      <c r="C217" s="34">
        <v>498</v>
      </c>
      <c r="D217" s="32" t="str">
        <f t="shared" si="3"/>
        <v>453X498</v>
      </c>
      <c r="E217" s="47" t="s">
        <v>1627</v>
      </c>
      <c r="F217" s="61" t="s">
        <v>1844</v>
      </c>
      <c r="G217" s="41" t="s">
        <v>43</v>
      </c>
      <c r="H217" s="38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</row>
    <row r="218" spans="1:19" ht="12" customHeight="1" x14ac:dyDescent="0.2">
      <c r="A218" s="32">
        <v>453</v>
      </c>
      <c r="B218" s="33" t="s">
        <v>5</v>
      </c>
      <c r="C218" s="34">
        <v>499</v>
      </c>
      <c r="D218" s="32" t="str">
        <f t="shared" si="3"/>
        <v>453X499</v>
      </c>
      <c r="E218" s="47" t="s">
        <v>1627</v>
      </c>
      <c r="F218" s="61" t="s">
        <v>1845</v>
      </c>
      <c r="G218" s="41" t="s">
        <v>43</v>
      </c>
      <c r="H218" s="38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</row>
    <row r="219" spans="1:19" ht="12" customHeight="1" x14ac:dyDescent="0.2">
      <c r="A219" s="32">
        <v>453</v>
      </c>
      <c r="B219" s="33" t="s">
        <v>5</v>
      </c>
      <c r="C219" s="34">
        <v>500</v>
      </c>
      <c r="D219" s="32" t="str">
        <f t="shared" si="3"/>
        <v>453X500</v>
      </c>
      <c r="E219" s="47" t="s">
        <v>1627</v>
      </c>
      <c r="F219" s="61" t="s">
        <v>1846</v>
      </c>
      <c r="G219" s="41" t="s">
        <v>43</v>
      </c>
      <c r="H219" s="38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</row>
    <row r="220" spans="1:19" ht="12" customHeight="1" x14ac:dyDescent="0.2">
      <c r="A220" s="32">
        <v>453</v>
      </c>
      <c r="B220" s="33" t="s">
        <v>5</v>
      </c>
      <c r="C220" s="34">
        <v>501</v>
      </c>
      <c r="D220" s="32" t="str">
        <f t="shared" si="3"/>
        <v>453X501</v>
      </c>
      <c r="E220" s="47" t="s">
        <v>1627</v>
      </c>
      <c r="F220" s="61" t="s">
        <v>1847</v>
      </c>
      <c r="G220" s="41" t="s">
        <v>43</v>
      </c>
      <c r="H220" s="38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</row>
    <row r="221" spans="1:19" ht="12" customHeight="1" x14ac:dyDescent="0.2">
      <c r="A221" s="32">
        <v>454</v>
      </c>
      <c r="B221" s="33" t="s">
        <v>5</v>
      </c>
      <c r="C221" s="34">
        <v>502</v>
      </c>
      <c r="D221" s="32" t="str">
        <f t="shared" si="3"/>
        <v>454X502</v>
      </c>
      <c r="E221" s="47" t="s">
        <v>1627</v>
      </c>
      <c r="F221" s="61" t="s">
        <v>1848</v>
      </c>
      <c r="G221" s="41" t="s">
        <v>43</v>
      </c>
      <c r="H221" s="38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</row>
    <row r="222" spans="1:19" ht="12" customHeight="1" x14ac:dyDescent="0.2">
      <c r="A222" s="32">
        <v>454</v>
      </c>
      <c r="B222" s="33" t="s">
        <v>5</v>
      </c>
      <c r="C222" s="34">
        <v>504</v>
      </c>
      <c r="D222" s="32" t="str">
        <f t="shared" si="3"/>
        <v>454X504</v>
      </c>
      <c r="E222" s="47" t="s">
        <v>1627</v>
      </c>
      <c r="F222" s="61" t="s">
        <v>1849</v>
      </c>
      <c r="G222" s="41" t="s">
        <v>43</v>
      </c>
      <c r="H222" s="38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</row>
    <row r="223" spans="1:19" ht="12" customHeight="1" x14ac:dyDescent="0.2">
      <c r="A223" s="32">
        <v>454</v>
      </c>
      <c r="B223" s="33" t="s">
        <v>5</v>
      </c>
      <c r="C223" s="34">
        <v>505</v>
      </c>
      <c r="D223" s="32" t="str">
        <f t="shared" si="3"/>
        <v>454X505</v>
      </c>
      <c r="E223" s="47" t="s">
        <v>1627</v>
      </c>
      <c r="F223" s="61" t="s">
        <v>1850</v>
      </c>
      <c r="G223" s="41" t="s">
        <v>43</v>
      </c>
      <c r="H223" s="38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</row>
    <row r="224" spans="1:19" ht="12" customHeight="1" x14ac:dyDescent="0.2">
      <c r="A224" s="32">
        <v>454</v>
      </c>
      <c r="B224" s="33" t="s">
        <v>5</v>
      </c>
      <c r="C224" s="34">
        <v>506</v>
      </c>
      <c r="D224" s="32" t="str">
        <f t="shared" si="3"/>
        <v>454X506</v>
      </c>
      <c r="E224" s="47" t="s">
        <v>1627</v>
      </c>
      <c r="F224" s="61" t="s">
        <v>1851</v>
      </c>
      <c r="G224" s="41" t="s">
        <v>43</v>
      </c>
      <c r="H224" s="38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</row>
    <row r="225" spans="1:19" ht="12" customHeight="1" x14ac:dyDescent="0.2">
      <c r="A225" s="32">
        <v>454</v>
      </c>
      <c r="B225" s="33" t="s">
        <v>5</v>
      </c>
      <c r="C225" s="34">
        <v>541</v>
      </c>
      <c r="D225" s="32" t="str">
        <f t="shared" si="3"/>
        <v>454X541</v>
      </c>
      <c r="E225" s="47" t="s">
        <v>1627</v>
      </c>
      <c r="F225" s="61" t="s">
        <v>1852</v>
      </c>
      <c r="G225" s="41" t="s">
        <v>43</v>
      </c>
      <c r="H225" s="38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</row>
    <row r="226" spans="1:19" ht="12" customHeight="1" x14ac:dyDescent="0.2">
      <c r="A226" s="32">
        <v>454</v>
      </c>
      <c r="B226" s="33" t="s">
        <v>5</v>
      </c>
      <c r="C226" s="34">
        <v>542</v>
      </c>
      <c r="D226" s="32" t="str">
        <f t="shared" si="3"/>
        <v>454X542</v>
      </c>
      <c r="E226" s="47" t="s">
        <v>1627</v>
      </c>
      <c r="F226" s="61" t="s">
        <v>1853</v>
      </c>
      <c r="G226" s="41" t="s">
        <v>43</v>
      </c>
      <c r="H226" s="38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</row>
    <row r="227" spans="1:19" ht="12" customHeight="1" x14ac:dyDescent="0.2">
      <c r="A227" s="32">
        <v>455</v>
      </c>
      <c r="B227" s="33" t="s">
        <v>5</v>
      </c>
      <c r="C227" s="34">
        <v>614</v>
      </c>
      <c r="D227" s="32" t="str">
        <f t="shared" si="3"/>
        <v>455X614</v>
      </c>
      <c r="E227" s="47" t="s">
        <v>1627</v>
      </c>
      <c r="F227" s="61" t="s">
        <v>1854</v>
      </c>
      <c r="G227" s="41" t="s">
        <v>43</v>
      </c>
      <c r="H227" s="38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</row>
    <row r="228" spans="1:19" ht="12" customHeight="1" x14ac:dyDescent="0.2">
      <c r="A228" s="32">
        <v>455</v>
      </c>
      <c r="B228" s="33" t="s">
        <v>5</v>
      </c>
      <c r="C228" s="34">
        <v>715</v>
      </c>
      <c r="D228" s="32" t="str">
        <f t="shared" si="3"/>
        <v>455X715</v>
      </c>
      <c r="E228" s="47" t="s">
        <v>1627</v>
      </c>
      <c r="F228" s="61" t="s">
        <v>1855</v>
      </c>
      <c r="G228" s="41" t="s">
        <v>43</v>
      </c>
      <c r="H228" s="38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</row>
    <row r="229" spans="1:19" ht="12" customHeight="1" x14ac:dyDescent="0.2">
      <c r="A229" s="32">
        <v>455</v>
      </c>
      <c r="B229" s="33" t="s">
        <v>5</v>
      </c>
      <c r="C229" s="34">
        <v>590</v>
      </c>
      <c r="D229" s="32" t="str">
        <f t="shared" si="3"/>
        <v>455X590</v>
      </c>
      <c r="E229" s="47" t="s">
        <v>1627</v>
      </c>
      <c r="F229" s="61" t="s">
        <v>1856</v>
      </c>
      <c r="G229" s="41" t="s">
        <v>43</v>
      </c>
      <c r="H229" s="38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</row>
    <row r="230" spans="1:19" ht="12" customHeight="1" x14ac:dyDescent="0.2">
      <c r="A230" s="32">
        <v>455</v>
      </c>
      <c r="B230" s="33" t="s">
        <v>5</v>
      </c>
      <c r="C230" s="34">
        <v>591</v>
      </c>
      <c r="D230" s="32" t="str">
        <f t="shared" si="3"/>
        <v>455X591</v>
      </c>
      <c r="E230" s="47" t="s">
        <v>1627</v>
      </c>
      <c r="F230" s="61" t="s">
        <v>1857</v>
      </c>
      <c r="G230" s="41" t="s">
        <v>43</v>
      </c>
      <c r="H230" s="38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</row>
    <row r="231" spans="1:19" ht="12" customHeight="1" x14ac:dyDescent="0.2">
      <c r="A231" s="32">
        <v>455</v>
      </c>
      <c r="B231" s="33" t="s">
        <v>5</v>
      </c>
      <c r="C231" s="34">
        <v>592</v>
      </c>
      <c r="D231" s="32" t="str">
        <f t="shared" si="3"/>
        <v>455X592</v>
      </c>
      <c r="E231" s="47" t="s">
        <v>1627</v>
      </c>
      <c r="F231" s="61" t="s">
        <v>1858</v>
      </c>
      <c r="G231" s="41" t="s">
        <v>43</v>
      </c>
      <c r="H231" s="38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</row>
    <row r="232" spans="1:19" ht="12" customHeight="1" x14ac:dyDescent="0.2">
      <c r="A232" s="32">
        <v>455</v>
      </c>
      <c r="B232" s="33" t="s">
        <v>5</v>
      </c>
      <c r="C232" s="34">
        <v>593</v>
      </c>
      <c r="D232" s="32" t="str">
        <f t="shared" si="3"/>
        <v>455X593</v>
      </c>
      <c r="E232" s="47" t="s">
        <v>1627</v>
      </c>
      <c r="F232" s="61" t="s">
        <v>1859</v>
      </c>
      <c r="G232" s="41" t="s">
        <v>43</v>
      </c>
      <c r="H232" s="38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</row>
    <row r="233" spans="1:19" ht="12" customHeight="1" x14ac:dyDescent="0.2">
      <c r="A233" s="32">
        <v>455</v>
      </c>
      <c r="B233" s="33" t="s">
        <v>5</v>
      </c>
      <c r="C233" s="34">
        <v>594</v>
      </c>
      <c r="D233" s="32" t="str">
        <f t="shared" si="3"/>
        <v>455X594</v>
      </c>
      <c r="E233" s="47" t="s">
        <v>1627</v>
      </c>
      <c r="F233" s="61" t="s">
        <v>1860</v>
      </c>
      <c r="G233" s="41" t="s">
        <v>43</v>
      </c>
      <c r="H233" s="38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</row>
    <row r="234" spans="1:19" ht="12" customHeight="1" x14ac:dyDescent="0.2">
      <c r="A234" s="32">
        <v>455</v>
      </c>
      <c r="B234" s="33" t="s">
        <v>5</v>
      </c>
      <c r="C234" s="34">
        <v>595</v>
      </c>
      <c r="D234" s="32" t="str">
        <f t="shared" si="3"/>
        <v>455X595</v>
      </c>
      <c r="E234" s="47" t="s">
        <v>1627</v>
      </c>
      <c r="F234" s="61" t="s">
        <v>1861</v>
      </c>
      <c r="G234" s="41" t="s">
        <v>43</v>
      </c>
      <c r="H234" s="38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</row>
    <row r="235" spans="1:19" ht="12" customHeight="1" x14ac:dyDescent="0.2">
      <c r="A235" s="32">
        <v>455</v>
      </c>
      <c r="B235" s="33" t="s">
        <v>5</v>
      </c>
      <c r="C235" s="34">
        <v>596</v>
      </c>
      <c r="D235" s="32" t="str">
        <f t="shared" si="3"/>
        <v>455X596</v>
      </c>
      <c r="E235" s="47" t="s">
        <v>1627</v>
      </c>
      <c r="F235" s="61" t="s">
        <v>1862</v>
      </c>
      <c r="G235" s="41" t="s">
        <v>43</v>
      </c>
      <c r="H235" s="38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</row>
    <row r="236" spans="1:19" ht="12" customHeight="1" x14ac:dyDescent="0.2">
      <c r="A236" s="32">
        <v>455</v>
      </c>
      <c r="B236" s="33" t="s">
        <v>5</v>
      </c>
      <c r="C236" s="34">
        <v>600</v>
      </c>
      <c r="D236" s="32" t="str">
        <f t="shared" si="3"/>
        <v>455X600</v>
      </c>
      <c r="E236" s="47" t="s">
        <v>1627</v>
      </c>
      <c r="F236" s="61" t="s">
        <v>1863</v>
      </c>
      <c r="G236" s="41" t="s">
        <v>43</v>
      </c>
      <c r="H236" s="38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</row>
    <row r="237" spans="1:19" ht="12" customHeight="1" x14ac:dyDescent="0.2">
      <c r="A237" s="32">
        <v>455</v>
      </c>
      <c r="B237" s="33" t="s">
        <v>5</v>
      </c>
      <c r="C237" s="34">
        <v>601</v>
      </c>
      <c r="D237" s="32" t="str">
        <f t="shared" si="3"/>
        <v>455X601</v>
      </c>
      <c r="E237" s="47" t="s">
        <v>1627</v>
      </c>
      <c r="F237" s="61" t="s">
        <v>1864</v>
      </c>
      <c r="G237" s="41" t="s">
        <v>43</v>
      </c>
      <c r="H237" s="38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</row>
    <row r="238" spans="1:19" ht="12" customHeight="1" x14ac:dyDescent="0.2">
      <c r="A238" s="32">
        <v>455</v>
      </c>
      <c r="B238" s="33" t="s">
        <v>5</v>
      </c>
      <c r="C238" s="34">
        <v>603</v>
      </c>
      <c r="D238" s="32" t="str">
        <f t="shared" si="3"/>
        <v>455X603</v>
      </c>
      <c r="E238" s="47" t="s">
        <v>1627</v>
      </c>
      <c r="F238" s="61" t="s">
        <v>1865</v>
      </c>
      <c r="G238" s="41" t="s">
        <v>43</v>
      </c>
      <c r="H238" s="38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</row>
    <row r="239" spans="1:19" ht="12" customHeight="1" x14ac:dyDescent="0.2">
      <c r="A239" s="32">
        <v>455</v>
      </c>
      <c r="B239" s="33" t="s">
        <v>5</v>
      </c>
      <c r="C239" s="34">
        <v>604</v>
      </c>
      <c r="D239" s="32" t="str">
        <f t="shared" si="3"/>
        <v>455X604</v>
      </c>
      <c r="E239" s="47" t="s">
        <v>1627</v>
      </c>
      <c r="F239" s="61" t="s">
        <v>1866</v>
      </c>
      <c r="G239" s="41" t="s">
        <v>43</v>
      </c>
      <c r="H239" s="38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</row>
    <row r="240" spans="1:19" ht="12" customHeight="1" x14ac:dyDescent="0.2">
      <c r="A240" s="32">
        <v>455</v>
      </c>
      <c r="B240" s="33" t="s">
        <v>5</v>
      </c>
      <c r="C240" s="34">
        <v>606</v>
      </c>
      <c r="D240" s="32" t="str">
        <f t="shared" si="3"/>
        <v>455X606</v>
      </c>
      <c r="E240" s="47" t="s">
        <v>1627</v>
      </c>
      <c r="F240" s="61" t="s">
        <v>1867</v>
      </c>
      <c r="G240" s="41" t="s">
        <v>43</v>
      </c>
      <c r="H240" s="38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</row>
    <row r="241" spans="1:19" ht="12" customHeight="1" x14ac:dyDescent="0.2">
      <c r="A241" s="32">
        <v>455</v>
      </c>
      <c r="B241" s="33" t="s">
        <v>5</v>
      </c>
      <c r="C241" s="34">
        <v>607</v>
      </c>
      <c r="D241" s="32" t="str">
        <f t="shared" si="3"/>
        <v>455X607</v>
      </c>
      <c r="E241" s="47" t="s">
        <v>1627</v>
      </c>
      <c r="F241" s="61" t="s">
        <v>1868</v>
      </c>
      <c r="G241" s="41" t="s">
        <v>43</v>
      </c>
      <c r="H241" s="45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</row>
    <row r="242" spans="1:19" ht="12" customHeight="1" x14ac:dyDescent="0.2">
      <c r="A242" s="32">
        <v>455</v>
      </c>
      <c r="B242" s="33" t="s">
        <v>5</v>
      </c>
      <c r="C242" s="34">
        <v>608</v>
      </c>
      <c r="D242" s="32" t="str">
        <f t="shared" si="3"/>
        <v>455X608</v>
      </c>
      <c r="E242" s="47" t="s">
        <v>1627</v>
      </c>
      <c r="F242" s="61" t="s">
        <v>1869</v>
      </c>
      <c r="G242" s="41" t="s">
        <v>43</v>
      </c>
      <c r="H242" s="45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</row>
    <row r="243" spans="1:19" ht="12" customHeight="1" x14ac:dyDescent="0.2">
      <c r="A243" s="32">
        <v>455</v>
      </c>
      <c r="B243" s="33" t="s">
        <v>5</v>
      </c>
      <c r="C243" s="34">
        <v>609</v>
      </c>
      <c r="D243" s="32" t="str">
        <f t="shared" si="3"/>
        <v>455X609</v>
      </c>
      <c r="E243" s="47" t="s">
        <v>1627</v>
      </c>
      <c r="F243" s="61" t="s">
        <v>1870</v>
      </c>
      <c r="G243" s="41" t="s">
        <v>43</v>
      </c>
      <c r="H243" s="45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</row>
    <row r="244" spans="1:19" ht="12" customHeight="1" x14ac:dyDescent="0.2">
      <c r="A244" s="32">
        <v>455</v>
      </c>
      <c r="B244" s="33" t="s">
        <v>5</v>
      </c>
      <c r="C244" s="34">
        <v>610</v>
      </c>
      <c r="D244" s="32" t="str">
        <f t="shared" si="3"/>
        <v>455X610</v>
      </c>
      <c r="E244" s="47" t="s">
        <v>1627</v>
      </c>
      <c r="F244" s="61" t="s">
        <v>1871</v>
      </c>
      <c r="G244" s="41" t="s">
        <v>43</v>
      </c>
      <c r="H244" s="45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</row>
    <row r="245" spans="1:19" ht="12" customHeight="1" x14ac:dyDescent="0.2">
      <c r="A245" s="32">
        <v>455</v>
      </c>
      <c r="B245" s="33" t="s">
        <v>5</v>
      </c>
      <c r="C245" s="34">
        <v>611</v>
      </c>
      <c r="D245" s="32" t="str">
        <f t="shared" si="3"/>
        <v>455X611</v>
      </c>
      <c r="E245" s="47" t="s">
        <v>1627</v>
      </c>
      <c r="F245" s="61" t="s">
        <v>1872</v>
      </c>
      <c r="G245" s="41" t="s">
        <v>43</v>
      </c>
      <c r="H245" s="38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</row>
    <row r="246" spans="1:19" ht="12" customHeight="1" x14ac:dyDescent="0.2">
      <c r="A246" s="32">
        <v>456</v>
      </c>
      <c r="B246" s="33" t="s">
        <v>5</v>
      </c>
      <c r="C246" s="34">
        <v>463</v>
      </c>
      <c r="D246" s="32" t="str">
        <f t="shared" si="3"/>
        <v>456X463</v>
      </c>
      <c r="E246" s="47" t="s">
        <v>1627</v>
      </c>
      <c r="F246" s="61" t="s">
        <v>1873</v>
      </c>
      <c r="G246" s="41" t="s">
        <v>43</v>
      </c>
      <c r="H246" s="38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</row>
    <row r="247" spans="1:19" ht="12" customHeight="1" x14ac:dyDescent="0.2">
      <c r="A247" s="32">
        <v>456</v>
      </c>
      <c r="B247" s="33" t="s">
        <v>5</v>
      </c>
      <c r="C247" s="34">
        <v>546</v>
      </c>
      <c r="D247" s="32" t="str">
        <f t="shared" si="3"/>
        <v>456X546</v>
      </c>
      <c r="E247" s="47" t="s">
        <v>1627</v>
      </c>
      <c r="F247" s="61" t="s">
        <v>1874</v>
      </c>
      <c r="G247" s="41" t="s">
        <v>43</v>
      </c>
      <c r="H247" s="38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</row>
    <row r="248" spans="1:19" ht="12" customHeight="1" x14ac:dyDescent="0.2">
      <c r="A248" s="32">
        <v>456</v>
      </c>
      <c r="B248" s="33" t="s">
        <v>5</v>
      </c>
      <c r="C248" s="34">
        <v>678</v>
      </c>
      <c r="D248" s="32" t="str">
        <f t="shared" si="3"/>
        <v>456X678</v>
      </c>
      <c r="E248" s="47" t="s">
        <v>1627</v>
      </c>
      <c r="F248" s="61" t="s">
        <v>1875</v>
      </c>
      <c r="G248" s="41" t="s">
        <v>43</v>
      </c>
      <c r="H248" s="38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</row>
    <row r="249" spans="1:19" ht="12" customHeight="1" x14ac:dyDescent="0.2">
      <c r="A249" s="32">
        <v>456</v>
      </c>
      <c r="B249" s="33" t="s">
        <v>5</v>
      </c>
      <c r="C249" s="34">
        <v>857</v>
      </c>
      <c r="D249" s="32" t="str">
        <f t="shared" si="3"/>
        <v>456X857</v>
      </c>
      <c r="E249" s="47" t="s">
        <v>1627</v>
      </c>
      <c r="F249" s="61" t="s">
        <v>1876</v>
      </c>
      <c r="G249" s="41" t="s">
        <v>43</v>
      </c>
      <c r="H249" s="38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</row>
    <row r="250" spans="1:19" ht="12" customHeight="1" x14ac:dyDescent="0.2">
      <c r="A250" s="32">
        <v>456</v>
      </c>
      <c r="B250" s="33" t="s">
        <v>5</v>
      </c>
      <c r="C250" s="34">
        <v>880</v>
      </c>
      <c r="D250" s="32" t="str">
        <f t="shared" si="3"/>
        <v>456X880</v>
      </c>
      <c r="E250" s="47" t="s">
        <v>1627</v>
      </c>
      <c r="F250" s="61" t="s">
        <v>1877</v>
      </c>
      <c r="G250" s="41" t="s">
        <v>43</v>
      </c>
      <c r="H250" s="38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</row>
    <row r="251" spans="1:19" ht="12" customHeight="1" x14ac:dyDescent="0.2">
      <c r="A251" s="32">
        <v>456</v>
      </c>
      <c r="B251" s="33" t="s">
        <v>5</v>
      </c>
      <c r="C251" s="34">
        <v>614</v>
      </c>
      <c r="D251" s="32" t="str">
        <f t="shared" si="3"/>
        <v>456X614</v>
      </c>
      <c r="E251" s="47" t="s">
        <v>1627</v>
      </c>
      <c r="F251" s="61" t="s">
        <v>1878</v>
      </c>
      <c r="G251" s="41" t="s">
        <v>43</v>
      </c>
      <c r="H251" s="38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</row>
    <row r="252" spans="1:19" ht="12" customHeight="1" x14ac:dyDescent="0.2">
      <c r="A252" s="32">
        <v>456</v>
      </c>
      <c r="B252" s="33" t="s">
        <v>5</v>
      </c>
      <c r="C252" s="34">
        <v>612</v>
      </c>
      <c r="D252" s="32" t="str">
        <f t="shared" si="3"/>
        <v>456X612</v>
      </c>
      <c r="E252" s="47" t="s">
        <v>1627</v>
      </c>
      <c r="F252" s="61" t="s">
        <v>1879</v>
      </c>
      <c r="G252" s="41" t="s">
        <v>43</v>
      </c>
      <c r="H252" s="38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</row>
    <row r="253" spans="1:19" ht="12" customHeight="1" x14ac:dyDescent="0.2">
      <c r="A253" s="32">
        <v>456</v>
      </c>
      <c r="B253" s="33" t="s">
        <v>5</v>
      </c>
      <c r="C253" s="34">
        <v>613</v>
      </c>
      <c r="D253" s="32" t="str">
        <f t="shared" si="3"/>
        <v>456X613</v>
      </c>
      <c r="E253" s="47" t="s">
        <v>1627</v>
      </c>
      <c r="F253" s="61" t="s">
        <v>1880</v>
      </c>
      <c r="G253" s="41" t="s">
        <v>43</v>
      </c>
      <c r="H253" s="38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</row>
    <row r="254" spans="1:19" ht="12" customHeight="1" x14ac:dyDescent="0.2">
      <c r="A254" s="32">
        <v>456</v>
      </c>
      <c r="B254" s="33" t="s">
        <v>5</v>
      </c>
      <c r="C254" s="34">
        <v>615</v>
      </c>
      <c r="D254" s="32" t="str">
        <f t="shared" si="3"/>
        <v>456X615</v>
      </c>
      <c r="E254" s="47" t="s">
        <v>1627</v>
      </c>
      <c r="F254" s="61" t="s">
        <v>1881</v>
      </c>
      <c r="G254" s="41" t="s">
        <v>43</v>
      </c>
      <c r="H254" s="38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</row>
    <row r="255" spans="1:19" ht="12" customHeight="1" x14ac:dyDescent="0.2">
      <c r="A255" s="32">
        <v>456</v>
      </c>
      <c r="B255" s="33" t="s">
        <v>5</v>
      </c>
      <c r="C255" s="34">
        <v>616</v>
      </c>
      <c r="D255" s="32" t="str">
        <f t="shared" si="3"/>
        <v>456X616</v>
      </c>
      <c r="E255" s="47" t="s">
        <v>1627</v>
      </c>
      <c r="F255" s="61" t="s">
        <v>1882</v>
      </c>
      <c r="G255" s="41" t="s">
        <v>43</v>
      </c>
      <c r="H255" s="38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</row>
    <row r="256" spans="1:19" ht="12" customHeight="1" x14ac:dyDescent="0.2">
      <c r="A256" s="32">
        <v>456</v>
      </c>
      <c r="B256" s="33" t="s">
        <v>5</v>
      </c>
      <c r="C256" s="34">
        <v>617</v>
      </c>
      <c r="D256" s="32" t="str">
        <f t="shared" si="3"/>
        <v>456X617</v>
      </c>
      <c r="E256" s="47" t="s">
        <v>1627</v>
      </c>
      <c r="F256" s="61" t="s">
        <v>1883</v>
      </c>
      <c r="G256" s="41" t="s">
        <v>43</v>
      </c>
      <c r="H256" s="38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</row>
    <row r="257" spans="1:19" ht="12" customHeight="1" x14ac:dyDescent="0.2">
      <c r="A257" s="32">
        <v>456</v>
      </c>
      <c r="B257" s="33" t="s">
        <v>5</v>
      </c>
      <c r="C257" s="34">
        <v>618</v>
      </c>
      <c r="D257" s="32" t="str">
        <f t="shared" si="3"/>
        <v>456X618</v>
      </c>
      <c r="E257" s="47" t="s">
        <v>1627</v>
      </c>
      <c r="F257" s="61" t="s">
        <v>1884</v>
      </c>
      <c r="G257" s="41" t="s">
        <v>43</v>
      </c>
      <c r="H257" s="38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</row>
    <row r="258" spans="1:19" ht="12" customHeight="1" x14ac:dyDescent="0.2">
      <c r="A258" s="32">
        <v>456</v>
      </c>
      <c r="B258" s="33" t="s">
        <v>5</v>
      </c>
      <c r="C258" s="34">
        <v>619</v>
      </c>
      <c r="D258" s="32" t="str">
        <f t="shared" ref="D258:D321" si="4">_xlfn.CONCAT(A258,B258,C258)</f>
        <v>456X619</v>
      </c>
      <c r="E258" s="47" t="s">
        <v>1627</v>
      </c>
      <c r="F258" s="61" t="s">
        <v>1885</v>
      </c>
      <c r="G258" s="41" t="s">
        <v>43</v>
      </c>
      <c r="H258" s="38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</row>
    <row r="259" spans="1:19" ht="12" customHeight="1" x14ac:dyDescent="0.2">
      <c r="A259" s="32">
        <v>456</v>
      </c>
      <c r="B259" s="33" t="s">
        <v>5</v>
      </c>
      <c r="C259" s="34">
        <v>620</v>
      </c>
      <c r="D259" s="32" t="str">
        <f t="shared" si="4"/>
        <v>456X620</v>
      </c>
      <c r="E259" s="47" t="s">
        <v>1627</v>
      </c>
      <c r="F259" s="61" t="s">
        <v>1886</v>
      </c>
      <c r="G259" s="41" t="s">
        <v>43</v>
      </c>
      <c r="H259" s="38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</row>
    <row r="260" spans="1:19" ht="12" customHeight="1" x14ac:dyDescent="0.2">
      <c r="A260" s="32">
        <v>456</v>
      </c>
      <c r="B260" s="33" t="s">
        <v>5</v>
      </c>
      <c r="C260" s="34">
        <v>621</v>
      </c>
      <c r="D260" s="32" t="str">
        <f t="shared" si="4"/>
        <v>456X621</v>
      </c>
      <c r="E260" s="47" t="s">
        <v>1627</v>
      </c>
      <c r="F260" s="61" t="s">
        <v>1887</v>
      </c>
      <c r="G260" s="41" t="s">
        <v>43</v>
      </c>
      <c r="H260" s="38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</row>
    <row r="261" spans="1:19" ht="12" customHeight="1" x14ac:dyDescent="0.2">
      <c r="A261" s="32">
        <v>456</v>
      </c>
      <c r="B261" s="33" t="s">
        <v>5</v>
      </c>
      <c r="C261" s="34">
        <v>622</v>
      </c>
      <c r="D261" s="32" t="str">
        <f t="shared" si="4"/>
        <v>456X622</v>
      </c>
      <c r="E261" s="47" t="s">
        <v>1627</v>
      </c>
      <c r="F261" s="61" t="s">
        <v>1888</v>
      </c>
      <c r="G261" s="41" t="s">
        <v>43</v>
      </c>
      <c r="H261" s="38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</row>
    <row r="262" spans="1:19" ht="12" customHeight="1" x14ac:dyDescent="0.2">
      <c r="A262" s="32">
        <v>456</v>
      </c>
      <c r="B262" s="33" t="s">
        <v>5</v>
      </c>
      <c r="C262" s="34">
        <v>623</v>
      </c>
      <c r="D262" s="32" t="str">
        <f t="shared" si="4"/>
        <v>456X623</v>
      </c>
      <c r="E262" s="47" t="s">
        <v>1627</v>
      </c>
      <c r="F262" s="61" t="s">
        <v>1889</v>
      </c>
      <c r="G262" s="41" t="s">
        <v>43</v>
      </c>
      <c r="H262" s="38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</row>
    <row r="263" spans="1:19" ht="12" customHeight="1" x14ac:dyDescent="0.2">
      <c r="A263" s="32">
        <v>456</v>
      </c>
      <c r="B263" s="33" t="s">
        <v>5</v>
      </c>
      <c r="C263" s="34">
        <v>624</v>
      </c>
      <c r="D263" s="32" t="str">
        <f t="shared" si="4"/>
        <v>456X624</v>
      </c>
      <c r="E263" s="47" t="s">
        <v>1627</v>
      </c>
      <c r="F263" s="61" t="s">
        <v>1890</v>
      </c>
      <c r="G263" s="41" t="s">
        <v>43</v>
      </c>
      <c r="H263" s="38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</row>
    <row r="264" spans="1:19" ht="12" customHeight="1" x14ac:dyDescent="0.2">
      <c r="A264" s="32">
        <v>456</v>
      </c>
      <c r="B264" s="33" t="s">
        <v>5</v>
      </c>
      <c r="C264" s="34">
        <v>626</v>
      </c>
      <c r="D264" s="32" t="str">
        <f t="shared" si="4"/>
        <v>456X626</v>
      </c>
      <c r="E264" s="47" t="s">
        <v>1627</v>
      </c>
      <c r="F264" s="61" t="s">
        <v>1891</v>
      </c>
      <c r="G264" s="41" t="s">
        <v>43</v>
      </c>
      <c r="H264" s="38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</row>
    <row r="265" spans="1:19" ht="12" customHeight="1" x14ac:dyDescent="0.2">
      <c r="A265" s="32">
        <v>456</v>
      </c>
      <c r="B265" s="33" t="s">
        <v>5</v>
      </c>
      <c r="C265" s="34">
        <v>627</v>
      </c>
      <c r="D265" s="32" t="str">
        <f t="shared" si="4"/>
        <v>456X627</v>
      </c>
      <c r="E265" s="47" t="s">
        <v>1627</v>
      </c>
      <c r="F265" s="61" t="s">
        <v>1892</v>
      </c>
      <c r="G265" s="41" t="s">
        <v>43</v>
      </c>
      <c r="H265" s="38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</row>
    <row r="266" spans="1:19" ht="12" customHeight="1" x14ac:dyDescent="0.2">
      <c r="A266" s="32">
        <v>456</v>
      </c>
      <c r="B266" s="33" t="s">
        <v>5</v>
      </c>
      <c r="C266" s="34">
        <v>628</v>
      </c>
      <c r="D266" s="32" t="str">
        <f t="shared" si="4"/>
        <v>456X628</v>
      </c>
      <c r="E266" s="47" t="s">
        <v>1627</v>
      </c>
      <c r="F266" s="61" t="s">
        <v>1893</v>
      </c>
      <c r="G266" s="41" t="s">
        <v>43</v>
      </c>
      <c r="H266" s="38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</row>
    <row r="267" spans="1:19" ht="12" customHeight="1" x14ac:dyDescent="0.2">
      <c r="A267" s="32">
        <v>456</v>
      </c>
      <c r="B267" s="33" t="s">
        <v>5</v>
      </c>
      <c r="C267" s="34">
        <v>629</v>
      </c>
      <c r="D267" s="32" t="str">
        <f t="shared" si="4"/>
        <v>456X629</v>
      </c>
      <c r="E267" s="47" t="s">
        <v>1627</v>
      </c>
      <c r="F267" s="61" t="s">
        <v>1894</v>
      </c>
      <c r="G267" s="41" t="s">
        <v>43</v>
      </c>
      <c r="H267" s="38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</row>
    <row r="268" spans="1:19" ht="12" customHeight="1" x14ac:dyDescent="0.2">
      <c r="A268" s="32">
        <v>456</v>
      </c>
      <c r="B268" s="33" t="s">
        <v>5</v>
      </c>
      <c r="C268" s="34">
        <v>630</v>
      </c>
      <c r="D268" s="32" t="str">
        <f t="shared" si="4"/>
        <v>456X630</v>
      </c>
      <c r="E268" s="47" t="s">
        <v>1627</v>
      </c>
      <c r="F268" s="61" t="s">
        <v>1895</v>
      </c>
      <c r="G268" s="41" t="s">
        <v>43</v>
      </c>
      <c r="H268" s="38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</row>
    <row r="269" spans="1:19" ht="12" customHeight="1" x14ac:dyDescent="0.2">
      <c r="A269" s="32">
        <v>456</v>
      </c>
      <c r="B269" s="33" t="s">
        <v>5</v>
      </c>
      <c r="C269" s="34">
        <v>631</v>
      </c>
      <c r="D269" s="32" t="str">
        <f t="shared" si="4"/>
        <v>456X631</v>
      </c>
      <c r="E269" s="47" t="s">
        <v>1627</v>
      </c>
      <c r="F269" s="61" t="s">
        <v>1896</v>
      </c>
      <c r="G269" s="41" t="s">
        <v>43</v>
      </c>
      <c r="H269" s="38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</row>
    <row r="270" spans="1:19" ht="12" customHeight="1" x14ac:dyDescent="0.2">
      <c r="A270" s="32">
        <v>456</v>
      </c>
      <c r="B270" s="33" t="s">
        <v>5</v>
      </c>
      <c r="C270" s="34">
        <v>632</v>
      </c>
      <c r="D270" s="32" t="str">
        <f t="shared" si="4"/>
        <v>456X632</v>
      </c>
      <c r="E270" s="47" t="s">
        <v>1627</v>
      </c>
      <c r="F270" s="61" t="s">
        <v>1897</v>
      </c>
      <c r="G270" s="41" t="s">
        <v>43</v>
      </c>
      <c r="H270" s="38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</row>
    <row r="271" spans="1:19" ht="12" customHeight="1" x14ac:dyDescent="0.2">
      <c r="A271" s="32">
        <v>456</v>
      </c>
      <c r="B271" s="33" t="s">
        <v>5</v>
      </c>
      <c r="C271" s="34">
        <v>633</v>
      </c>
      <c r="D271" s="32" t="str">
        <f t="shared" si="4"/>
        <v>456X633</v>
      </c>
      <c r="E271" s="47" t="s">
        <v>1627</v>
      </c>
      <c r="F271" s="61" t="s">
        <v>1898</v>
      </c>
      <c r="G271" s="41" t="s">
        <v>43</v>
      </c>
      <c r="H271" s="38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</row>
    <row r="272" spans="1:19" ht="12" customHeight="1" x14ac:dyDescent="0.2">
      <c r="A272" s="32">
        <v>457</v>
      </c>
      <c r="B272" s="33" t="s">
        <v>5</v>
      </c>
      <c r="C272" s="34">
        <v>506</v>
      </c>
      <c r="D272" s="32" t="str">
        <f t="shared" si="4"/>
        <v>457X506</v>
      </c>
      <c r="E272" s="47" t="s">
        <v>1627</v>
      </c>
      <c r="F272" s="61" t="s">
        <v>1899</v>
      </c>
      <c r="G272" s="41" t="s">
        <v>43</v>
      </c>
      <c r="H272" s="38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</row>
    <row r="273" spans="1:19" ht="12" customHeight="1" x14ac:dyDescent="0.2">
      <c r="A273" s="32">
        <v>457</v>
      </c>
      <c r="B273" s="33" t="s">
        <v>5</v>
      </c>
      <c r="C273" s="34">
        <v>548</v>
      </c>
      <c r="D273" s="32" t="str">
        <f t="shared" si="4"/>
        <v>457X548</v>
      </c>
      <c r="E273" s="47" t="s">
        <v>1627</v>
      </c>
      <c r="F273" s="61" t="s">
        <v>1900</v>
      </c>
      <c r="G273" s="41" t="s">
        <v>43</v>
      </c>
      <c r="H273" s="38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</row>
    <row r="274" spans="1:19" ht="12" customHeight="1" x14ac:dyDescent="0.2">
      <c r="A274" s="32">
        <v>457</v>
      </c>
      <c r="B274" s="33" t="s">
        <v>5</v>
      </c>
      <c r="C274" s="34">
        <v>680</v>
      </c>
      <c r="D274" s="32" t="str">
        <f t="shared" si="4"/>
        <v>457X680</v>
      </c>
      <c r="E274" s="47" t="s">
        <v>1627</v>
      </c>
      <c r="F274" s="61" t="s">
        <v>1901</v>
      </c>
      <c r="G274" s="41" t="s">
        <v>43</v>
      </c>
      <c r="H274" s="38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</row>
    <row r="275" spans="1:19" ht="12" customHeight="1" x14ac:dyDescent="0.2">
      <c r="A275" s="32">
        <v>457</v>
      </c>
      <c r="B275" s="33" t="s">
        <v>5</v>
      </c>
      <c r="C275" s="34">
        <v>718</v>
      </c>
      <c r="D275" s="32" t="str">
        <f t="shared" si="4"/>
        <v>457X718</v>
      </c>
      <c r="E275" s="47" t="s">
        <v>1627</v>
      </c>
      <c r="F275" s="61" t="s">
        <v>1902</v>
      </c>
      <c r="G275" s="41" t="s">
        <v>43</v>
      </c>
      <c r="H275" s="38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</row>
    <row r="276" spans="1:19" ht="12" customHeight="1" x14ac:dyDescent="0.2">
      <c r="A276" s="32">
        <v>457</v>
      </c>
      <c r="B276" s="33" t="s">
        <v>5</v>
      </c>
      <c r="C276" s="34">
        <v>864</v>
      </c>
      <c r="D276" s="32" t="str">
        <f t="shared" si="4"/>
        <v>457X864</v>
      </c>
      <c r="E276" s="47" t="s">
        <v>1627</v>
      </c>
      <c r="F276" s="61" t="s">
        <v>1903</v>
      </c>
      <c r="G276" s="41" t="s">
        <v>43</v>
      </c>
      <c r="H276" s="38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</row>
    <row r="277" spans="1:19" ht="12" customHeight="1" x14ac:dyDescent="0.2">
      <c r="A277" s="32">
        <v>457</v>
      </c>
      <c r="B277" s="33" t="s">
        <v>5</v>
      </c>
      <c r="C277" s="34">
        <v>882</v>
      </c>
      <c r="D277" s="32" t="str">
        <f t="shared" si="4"/>
        <v>457X882</v>
      </c>
      <c r="E277" s="47" t="s">
        <v>1627</v>
      </c>
      <c r="F277" s="61" t="s">
        <v>1904</v>
      </c>
      <c r="G277" s="41" t="s">
        <v>43</v>
      </c>
      <c r="H277" s="38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</row>
    <row r="278" spans="1:19" ht="12" customHeight="1" x14ac:dyDescent="0.2">
      <c r="A278" s="32">
        <v>457</v>
      </c>
      <c r="B278" s="33" t="s">
        <v>5</v>
      </c>
      <c r="C278" s="34">
        <v>915</v>
      </c>
      <c r="D278" s="32" t="str">
        <f t="shared" si="4"/>
        <v>457X915</v>
      </c>
      <c r="E278" s="47" t="s">
        <v>1627</v>
      </c>
      <c r="F278" s="61" t="s">
        <v>1905</v>
      </c>
      <c r="G278" s="41" t="s">
        <v>43</v>
      </c>
      <c r="H278" s="38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</row>
    <row r="279" spans="1:19" ht="12" customHeight="1" x14ac:dyDescent="0.2">
      <c r="A279" s="32">
        <v>457</v>
      </c>
      <c r="B279" s="33" t="s">
        <v>5</v>
      </c>
      <c r="C279" s="34">
        <v>654</v>
      </c>
      <c r="D279" s="32" t="str">
        <f t="shared" si="4"/>
        <v>457X654</v>
      </c>
      <c r="E279" s="47" t="s">
        <v>1627</v>
      </c>
      <c r="F279" s="61" t="s">
        <v>1906</v>
      </c>
      <c r="G279" s="41" t="s">
        <v>43</v>
      </c>
      <c r="H279" s="38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</row>
    <row r="280" spans="1:19" ht="12" customHeight="1" x14ac:dyDescent="0.2">
      <c r="A280" s="32">
        <v>457</v>
      </c>
      <c r="B280" s="33" t="s">
        <v>5</v>
      </c>
      <c r="C280" s="34">
        <v>655</v>
      </c>
      <c r="D280" s="32" t="str">
        <f t="shared" si="4"/>
        <v>457X655</v>
      </c>
      <c r="E280" s="47" t="s">
        <v>1627</v>
      </c>
      <c r="F280" s="61" t="s">
        <v>1907</v>
      </c>
      <c r="G280" s="41" t="s">
        <v>43</v>
      </c>
      <c r="H280" s="38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</row>
    <row r="281" spans="1:19" ht="12" customHeight="1" x14ac:dyDescent="0.2">
      <c r="A281" s="32">
        <v>457</v>
      </c>
      <c r="B281" s="33" t="s">
        <v>5</v>
      </c>
      <c r="C281" s="34">
        <v>656</v>
      </c>
      <c r="D281" s="32" t="str">
        <f t="shared" si="4"/>
        <v>457X656</v>
      </c>
      <c r="E281" s="47" t="s">
        <v>1627</v>
      </c>
      <c r="F281" s="61" t="s">
        <v>1908</v>
      </c>
      <c r="G281" s="41" t="s">
        <v>43</v>
      </c>
      <c r="H281" s="38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</row>
    <row r="282" spans="1:19" ht="12" customHeight="1" x14ac:dyDescent="0.2">
      <c r="A282" s="32">
        <v>457</v>
      </c>
      <c r="B282" s="33" t="s">
        <v>5</v>
      </c>
      <c r="C282" s="34">
        <v>657</v>
      </c>
      <c r="D282" s="32" t="str">
        <f t="shared" si="4"/>
        <v>457X657</v>
      </c>
      <c r="E282" s="47" t="s">
        <v>1627</v>
      </c>
      <c r="F282" s="61" t="s">
        <v>1909</v>
      </c>
      <c r="G282" s="41" t="s">
        <v>43</v>
      </c>
      <c r="H282" s="38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</row>
    <row r="283" spans="1:19" ht="12" customHeight="1" x14ac:dyDescent="0.2">
      <c r="A283" s="32">
        <v>457</v>
      </c>
      <c r="B283" s="33" t="s">
        <v>5</v>
      </c>
      <c r="C283" s="34">
        <v>658</v>
      </c>
      <c r="D283" s="32" t="str">
        <f t="shared" si="4"/>
        <v>457X658</v>
      </c>
      <c r="E283" s="47" t="s">
        <v>1627</v>
      </c>
      <c r="F283" s="61" t="s">
        <v>1910</v>
      </c>
      <c r="G283" s="41" t="s">
        <v>43</v>
      </c>
      <c r="H283" s="38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</row>
    <row r="284" spans="1:19" ht="12" customHeight="1" x14ac:dyDescent="0.2">
      <c r="A284" s="32">
        <v>457</v>
      </c>
      <c r="B284" s="33" t="s">
        <v>5</v>
      </c>
      <c r="C284" s="34">
        <v>659</v>
      </c>
      <c r="D284" s="32" t="str">
        <f t="shared" si="4"/>
        <v>457X659</v>
      </c>
      <c r="E284" s="47" t="s">
        <v>1627</v>
      </c>
      <c r="F284" s="61" t="s">
        <v>1911</v>
      </c>
      <c r="G284" s="41" t="s">
        <v>43</v>
      </c>
      <c r="H284" s="38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</row>
    <row r="285" spans="1:19" ht="12" customHeight="1" x14ac:dyDescent="0.2">
      <c r="A285" s="32">
        <v>457</v>
      </c>
      <c r="B285" s="33" t="s">
        <v>5</v>
      </c>
      <c r="C285" s="34">
        <v>660</v>
      </c>
      <c r="D285" s="32" t="str">
        <f t="shared" si="4"/>
        <v>457X660</v>
      </c>
      <c r="E285" s="47" t="s">
        <v>1627</v>
      </c>
      <c r="F285" s="61" t="s">
        <v>1912</v>
      </c>
      <c r="G285" s="41" t="s">
        <v>43</v>
      </c>
      <c r="H285" s="38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</row>
    <row r="286" spans="1:19" ht="12" customHeight="1" x14ac:dyDescent="0.2">
      <c r="A286" s="32">
        <v>457</v>
      </c>
      <c r="B286" s="33" t="s">
        <v>5</v>
      </c>
      <c r="C286" s="34">
        <v>662</v>
      </c>
      <c r="D286" s="32" t="str">
        <f t="shared" si="4"/>
        <v>457X662</v>
      </c>
      <c r="E286" s="47" t="s">
        <v>1627</v>
      </c>
      <c r="F286" s="61" t="s">
        <v>1913</v>
      </c>
      <c r="G286" s="41" t="s">
        <v>43</v>
      </c>
      <c r="H286" s="38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</row>
    <row r="287" spans="1:19" ht="12" customHeight="1" x14ac:dyDescent="0.2">
      <c r="A287" s="32">
        <v>457</v>
      </c>
      <c r="B287" s="33" t="s">
        <v>5</v>
      </c>
      <c r="C287" s="34">
        <v>663</v>
      </c>
      <c r="D287" s="32" t="str">
        <f t="shared" si="4"/>
        <v>457X663</v>
      </c>
      <c r="E287" s="47" t="s">
        <v>1627</v>
      </c>
      <c r="F287" s="61" t="s">
        <v>1914</v>
      </c>
      <c r="G287" s="41" t="s">
        <v>43</v>
      </c>
      <c r="H287" s="38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</row>
    <row r="288" spans="1:19" ht="12" customHeight="1" x14ac:dyDescent="0.2">
      <c r="A288" s="32">
        <v>457</v>
      </c>
      <c r="B288" s="33" t="s">
        <v>5</v>
      </c>
      <c r="C288" s="34">
        <v>664</v>
      </c>
      <c r="D288" s="32" t="str">
        <f t="shared" si="4"/>
        <v>457X664</v>
      </c>
      <c r="E288" s="47" t="s">
        <v>1627</v>
      </c>
      <c r="F288" s="61" t="s">
        <v>1915</v>
      </c>
      <c r="G288" s="41" t="s">
        <v>43</v>
      </c>
      <c r="H288" s="38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</row>
    <row r="289" spans="1:19" ht="12" customHeight="1" x14ac:dyDescent="0.2">
      <c r="A289" s="32">
        <v>457</v>
      </c>
      <c r="B289" s="33" t="s">
        <v>5</v>
      </c>
      <c r="C289" s="34">
        <v>668</v>
      </c>
      <c r="D289" s="32" t="str">
        <f t="shared" si="4"/>
        <v>457X668</v>
      </c>
      <c r="E289" s="47" t="s">
        <v>1627</v>
      </c>
      <c r="F289" s="61" t="s">
        <v>1916</v>
      </c>
      <c r="G289" s="41" t="s">
        <v>43</v>
      </c>
      <c r="H289" s="38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</row>
    <row r="290" spans="1:19" ht="12" customHeight="1" x14ac:dyDescent="0.2">
      <c r="A290" s="32">
        <v>457</v>
      </c>
      <c r="B290" s="33" t="s">
        <v>5</v>
      </c>
      <c r="C290" s="34">
        <v>669</v>
      </c>
      <c r="D290" s="32" t="str">
        <f t="shared" si="4"/>
        <v>457X669</v>
      </c>
      <c r="E290" s="47" t="s">
        <v>1627</v>
      </c>
      <c r="F290" s="61" t="s">
        <v>1917</v>
      </c>
      <c r="G290" s="41" t="s">
        <v>43</v>
      </c>
      <c r="H290" s="38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</row>
    <row r="291" spans="1:19" ht="12" customHeight="1" x14ac:dyDescent="0.2">
      <c r="A291" s="32">
        <v>457</v>
      </c>
      <c r="B291" s="33" t="s">
        <v>5</v>
      </c>
      <c r="C291" s="34">
        <v>670</v>
      </c>
      <c r="D291" s="32" t="str">
        <f t="shared" si="4"/>
        <v>457X670</v>
      </c>
      <c r="E291" s="47" t="s">
        <v>1627</v>
      </c>
      <c r="F291" s="61" t="s">
        <v>1918</v>
      </c>
      <c r="G291" s="41" t="s">
        <v>43</v>
      </c>
      <c r="H291" s="38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</row>
    <row r="292" spans="1:19" ht="12" customHeight="1" x14ac:dyDescent="0.2">
      <c r="A292" s="32">
        <v>457</v>
      </c>
      <c r="B292" s="33" t="s">
        <v>5</v>
      </c>
      <c r="C292" s="34">
        <v>671</v>
      </c>
      <c r="D292" s="32" t="str">
        <f t="shared" si="4"/>
        <v>457X671</v>
      </c>
      <c r="E292" s="47" t="s">
        <v>1627</v>
      </c>
      <c r="F292" s="61" t="s">
        <v>1919</v>
      </c>
      <c r="G292" s="41" t="s">
        <v>43</v>
      </c>
      <c r="H292" s="38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</row>
    <row r="293" spans="1:19" ht="12" customHeight="1" x14ac:dyDescent="0.2">
      <c r="A293" s="32">
        <v>457</v>
      </c>
      <c r="B293" s="33" t="s">
        <v>5</v>
      </c>
      <c r="C293" s="34">
        <v>672</v>
      </c>
      <c r="D293" s="32" t="str">
        <f t="shared" si="4"/>
        <v>457X672</v>
      </c>
      <c r="E293" s="47" t="s">
        <v>1627</v>
      </c>
      <c r="F293" s="61" t="s">
        <v>1920</v>
      </c>
      <c r="G293" s="41" t="s">
        <v>43</v>
      </c>
      <c r="H293" s="38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</row>
    <row r="294" spans="1:19" ht="12" customHeight="1" x14ac:dyDescent="0.2">
      <c r="A294" s="32">
        <v>457</v>
      </c>
      <c r="B294" s="33" t="s">
        <v>5</v>
      </c>
      <c r="C294" s="34">
        <v>673</v>
      </c>
      <c r="D294" s="32" t="str">
        <f t="shared" si="4"/>
        <v>457X673</v>
      </c>
      <c r="E294" s="47" t="s">
        <v>1627</v>
      </c>
      <c r="F294" s="61" t="s">
        <v>1921</v>
      </c>
      <c r="G294" s="41" t="s">
        <v>43</v>
      </c>
      <c r="H294" s="38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</row>
    <row r="295" spans="1:19" ht="12" customHeight="1" x14ac:dyDescent="0.2">
      <c r="A295" s="32">
        <v>457</v>
      </c>
      <c r="B295" s="33" t="s">
        <v>5</v>
      </c>
      <c r="C295" s="34">
        <v>674</v>
      </c>
      <c r="D295" s="32" t="str">
        <f t="shared" si="4"/>
        <v>457X674</v>
      </c>
      <c r="E295" s="47" t="s">
        <v>1627</v>
      </c>
      <c r="F295" s="61" t="s">
        <v>1922</v>
      </c>
      <c r="G295" s="41" t="s">
        <v>43</v>
      </c>
      <c r="H295" s="38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</row>
    <row r="296" spans="1:19" ht="12" customHeight="1" x14ac:dyDescent="0.2">
      <c r="A296" s="32">
        <v>457</v>
      </c>
      <c r="B296" s="33" t="s">
        <v>5</v>
      </c>
      <c r="C296" s="34">
        <v>676</v>
      </c>
      <c r="D296" s="32" t="str">
        <f t="shared" si="4"/>
        <v>457X676</v>
      </c>
      <c r="E296" s="47" t="s">
        <v>1627</v>
      </c>
      <c r="F296" s="61" t="s">
        <v>1923</v>
      </c>
      <c r="G296" s="41" t="s">
        <v>43</v>
      </c>
      <c r="H296" s="38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</row>
    <row r="297" spans="1:19" ht="12" customHeight="1" x14ac:dyDescent="0.2">
      <c r="A297" s="32">
        <v>458</v>
      </c>
      <c r="B297" s="33" t="s">
        <v>5</v>
      </c>
      <c r="C297" s="34">
        <v>549</v>
      </c>
      <c r="D297" s="32" t="str">
        <f t="shared" si="4"/>
        <v>458X549</v>
      </c>
      <c r="E297" s="47" t="s">
        <v>1627</v>
      </c>
      <c r="F297" s="61" t="s">
        <v>1924</v>
      </c>
      <c r="G297" s="41" t="s">
        <v>43</v>
      </c>
      <c r="H297" s="38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</row>
    <row r="298" spans="1:19" ht="12" customHeight="1" x14ac:dyDescent="0.2">
      <c r="A298" s="32">
        <v>458</v>
      </c>
      <c r="B298" s="33" t="s">
        <v>5</v>
      </c>
      <c r="C298" s="34">
        <v>681</v>
      </c>
      <c r="D298" s="32" t="str">
        <f t="shared" si="4"/>
        <v>458X681</v>
      </c>
      <c r="E298" s="47" t="s">
        <v>1627</v>
      </c>
      <c r="F298" s="61" t="s">
        <v>1925</v>
      </c>
      <c r="G298" s="41" t="s">
        <v>43</v>
      </c>
      <c r="H298" s="45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</row>
    <row r="299" spans="1:19" ht="12" customHeight="1" x14ac:dyDescent="0.2">
      <c r="A299" s="32">
        <v>458</v>
      </c>
      <c r="B299" s="33" t="s">
        <v>5</v>
      </c>
      <c r="C299" s="34">
        <v>845</v>
      </c>
      <c r="D299" s="32" t="str">
        <f t="shared" si="4"/>
        <v>458X845</v>
      </c>
      <c r="E299" s="47" t="s">
        <v>1627</v>
      </c>
      <c r="F299" s="61" t="s">
        <v>1926</v>
      </c>
      <c r="G299" s="41" t="s">
        <v>43</v>
      </c>
      <c r="H299" s="38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</row>
    <row r="300" spans="1:19" ht="12" customHeight="1" x14ac:dyDescent="0.2">
      <c r="A300" s="32">
        <v>458</v>
      </c>
      <c r="B300" s="33" t="s">
        <v>5</v>
      </c>
      <c r="C300" s="34">
        <v>871</v>
      </c>
      <c r="D300" s="32" t="str">
        <f t="shared" si="4"/>
        <v>458X871</v>
      </c>
      <c r="E300" s="47" t="s">
        <v>1627</v>
      </c>
      <c r="F300" s="61" t="s">
        <v>1927</v>
      </c>
      <c r="G300" s="41" t="s">
        <v>43</v>
      </c>
      <c r="H300" s="38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</row>
    <row r="301" spans="1:19" ht="12" customHeight="1" x14ac:dyDescent="0.2">
      <c r="A301" s="32">
        <v>458</v>
      </c>
      <c r="B301" s="33" t="s">
        <v>5</v>
      </c>
      <c r="C301" s="34">
        <v>884</v>
      </c>
      <c r="D301" s="32" t="str">
        <f t="shared" si="4"/>
        <v>458X884</v>
      </c>
      <c r="E301" s="47" t="s">
        <v>1627</v>
      </c>
      <c r="F301" s="61" t="s">
        <v>1928</v>
      </c>
      <c r="G301" s="41" t="s">
        <v>43</v>
      </c>
      <c r="H301" s="38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</row>
    <row r="302" spans="1:19" ht="12" customHeight="1" x14ac:dyDescent="0.2">
      <c r="A302" s="32">
        <v>458</v>
      </c>
      <c r="B302" s="33" t="s">
        <v>5</v>
      </c>
      <c r="C302" s="34">
        <v>901</v>
      </c>
      <c r="D302" s="32" t="str">
        <f t="shared" si="4"/>
        <v>458X901</v>
      </c>
      <c r="E302" s="47" t="s">
        <v>1627</v>
      </c>
      <c r="F302" s="61" t="s">
        <v>1929</v>
      </c>
      <c r="G302" s="41" t="s">
        <v>43</v>
      </c>
      <c r="H302" s="38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</row>
    <row r="303" spans="1:19" ht="12" customHeight="1" x14ac:dyDescent="0.2">
      <c r="A303" s="32">
        <v>458</v>
      </c>
      <c r="B303" s="33" t="s">
        <v>5</v>
      </c>
      <c r="C303" s="34">
        <v>917</v>
      </c>
      <c r="D303" s="32" t="str">
        <f t="shared" si="4"/>
        <v>458X917</v>
      </c>
      <c r="E303" s="47" t="s">
        <v>1627</v>
      </c>
      <c r="F303" s="61" t="s">
        <v>1930</v>
      </c>
      <c r="G303" s="41" t="s">
        <v>43</v>
      </c>
      <c r="H303" s="38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</row>
    <row r="304" spans="1:19" ht="12" customHeight="1" x14ac:dyDescent="0.2">
      <c r="A304" s="32">
        <v>458</v>
      </c>
      <c r="B304" s="33" t="s">
        <v>5</v>
      </c>
      <c r="C304" s="34">
        <v>718</v>
      </c>
      <c r="D304" s="32" t="str">
        <f t="shared" si="4"/>
        <v>458X718</v>
      </c>
      <c r="E304" s="47" t="s">
        <v>1627</v>
      </c>
      <c r="F304" s="61" t="s">
        <v>1931</v>
      </c>
      <c r="G304" s="41" t="s">
        <v>43</v>
      </c>
      <c r="H304" s="38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</row>
    <row r="305" spans="1:19" ht="12" customHeight="1" x14ac:dyDescent="0.2">
      <c r="A305" s="32">
        <v>458</v>
      </c>
      <c r="B305" s="33" t="s">
        <v>5</v>
      </c>
      <c r="C305" s="34">
        <v>705</v>
      </c>
      <c r="D305" s="32" t="str">
        <f t="shared" si="4"/>
        <v>458X705</v>
      </c>
      <c r="E305" s="47" t="s">
        <v>1627</v>
      </c>
      <c r="F305" s="61" t="s">
        <v>1932</v>
      </c>
      <c r="G305" s="41" t="s">
        <v>43</v>
      </c>
      <c r="H305" s="38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</row>
    <row r="306" spans="1:19" ht="12" customHeight="1" x14ac:dyDescent="0.2">
      <c r="A306" s="32">
        <v>458</v>
      </c>
      <c r="B306" s="33" t="s">
        <v>5</v>
      </c>
      <c r="C306" s="34">
        <v>706</v>
      </c>
      <c r="D306" s="32" t="str">
        <f t="shared" si="4"/>
        <v>458X706</v>
      </c>
      <c r="E306" s="47" t="s">
        <v>1627</v>
      </c>
      <c r="F306" s="61" t="s">
        <v>1933</v>
      </c>
      <c r="G306" s="41" t="s">
        <v>43</v>
      </c>
      <c r="H306" s="38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</row>
    <row r="307" spans="1:19" ht="12" customHeight="1" x14ac:dyDescent="0.2">
      <c r="A307" s="32">
        <v>458</v>
      </c>
      <c r="B307" s="33" t="s">
        <v>5</v>
      </c>
      <c r="C307" s="34">
        <v>707</v>
      </c>
      <c r="D307" s="32" t="str">
        <f t="shared" si="4"/>
        <v>458X707</v>
      </c>
      <c r="E307" s="47" t="s">
        <v>1627</v>
      </c>
      <c r="F307" s="61" t="s">
        <v>1934</v>
      </c>
      <c r="G307" s="41" t="s">
        <v>43</v>
      </c>
      <c r="H307" s="45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</row>
    <row r="308" spans="1:19" ht="12" customHeight="1" x14ac:dyDescent="0.2">
      <c r="A308" s="32">
        <v>458</v>
      </c>
      <c r="B308" s="33" t="s">
        <v>5</v>
      </c>
      <c r="C308" s="34">
        <v>708</v>
      </c>
      <c r="D308" s="32" t="str">
        <f t="shared" si="4"/>
        <v>458X708</v>
      </c>
      <c r="E308" s="47" t="s">
        <v>1627</v>
      </c>
      <c r="F308" s="61" t="s">
        <v>1935</v>
      </c>
      <c r="G308" s="41" t="s">
        <v>43</v>
      </c>
      <c r="H308" s="45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</row>
    <row r="309" spans="1:19" ht="12" customHeight="1" x14ac:dyDescent="0.2">
      <c r="A309" s="32">
        <v>458</v>
      </c>
      <c r="B309" s="33" t="s">
        <v>5</v>
      </c>
      <c r="C309" s="34">
        <v>709</v>
      </c>
      <c r="D309" s="32" t="str">
        <f t="shared" si="4"/>
        <v>458X709</v>
      </c>
      <c r="E309" s="47" t="s">
        <v>1627</v>
      </c>
      <c r="F309" s="61" t="s">
        <v>1936</v>
      </c>
      <c r="G309" s="41" t="s">
        <v>43</v>
      </c>
      <c r="H309" s="45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</row>
    <row r="310" spans="1:19" ht="12" customHeight="1" x14ac:dyDescent="0.2">
      <c r="A310" s="32">
        <v>458</v>
      </c>
      <c r="B310" s="33" t="s">
        <v>5</v>
      </c>
      <c r="C310" s="34">
        <v>710</v>
      </c>
      <c r="D310" s="32" t="str">
        <f t="shared" si="4"/>
        <v>458X710</v>
      </c>
      <c r="E310" s="47" t="s">
        <v>1627</v>
      </c>
      <c r="F310" s="61" t="s">
        <v>1937</v>
      </c>
      <c r="G310" s="41" t="s">
        <v>43</v>
      </c>
      <c r="H310" s="38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</row>
    <row r="311" spans="1:19" ht="12" customHeight="1" x14ac:dyDescent="0.2">
      <c r="A311" s="32">
        <v>458</v>
      </c>
      <c r="B311" s="33" t="s">
        <v>5</v>
      </c>
      <c r="C311" s="34">
        <v>711</v>
      </c>
      <c r="D311" s="32" t="str">
        <f t="shared" si="4"/>
        <v>458X711</v>
      </c>
      <c r="E311" s="47" t="s">
        <v>1627</v>
      </c>
      <c r="F311" s="61" t="s">
        <v>1938</v>
      </c>
      <c r="G311" s="41" t="s">
        <v>43</v>
      </c>
      <c r="H311" s="38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</row>
    <row r="312" spans="1:19" ht="12" customHeight="1" x14ac:dyDescent="0.2">
      <c r="A312" s="32">
        <v>458</v>
      </c>
      <c r="B312" s="33" t="s">
        <v>5</v>
      </c>
      <c r="C312" s="34">
        <v>712</v>
      </c>
      <c r="D312" s="32" t="str">
        <f t="shared" si="4"/>
        <v>458X712</v>
      </c>
      <c r="E312" s="47" t="s">
        <v>1627</v>
      </c>
      <c r="F312" s="61" t="s">
        <v>1939</v>
      </c>
      <c r="G312" s="41" t="s">
        <v>43</v>
      </c>
      <c r="H312" s="38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</row>
    <row r="313" spans="1:19" ht="12" customHeight="1" x14ac:dyDescent="0.2">
      <c r="A313" s="32">
        <v>458</v>
      </c>
      <c r="B313" s="33" t="s">
        <v>5</v>
      </c>
      <c r="C313" s="34">
        <v>713</v>
      </c>
      <c r="D313" s="32" t="str">
        <f t="shared" si="4"/>
        <v>458X713</v>
      </c>
      <c r="E313" s="47" t="s">
        <v>1627</v>
      </c>
      <c r="F313" s="61" t="s">
        <v>1940</v>
      </c>
      <c r="G313" s="41" t="s">
        <v>43</v>
      </c>
      <c r="H313" s="38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</row>
    <row r="314" spans="1:19" ht="12" customHeight="1" x14ac:dyDescent="0.2">
      <c r="A314" s="32">
        <v>458</v>
      </c>
      <c r="B314" s="33" t="s">
        <v>5</v>
      </c>
      <c r="C314" s="34">
        <v>715</v>
      </c>
      <c r="D314" s="32" t="str">
        <f t="shared" si="4"/>
        <v>458X715</v>
      </c>
      <c r="E314" s="47" t="s">
        <v>1627</v>
      </c>
      <c r="F314" s="61" t="s">
        <v>1941</v>
      </c>
      <c r="G314" s="41" t="s">
        <v>43</v>
      </c>
      <c r="H314" s="38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</row>
    <row r="315" spans="1:19" ht="12" customHeight="1" x14ac:dyDescent="0.2">
      <c r="A315" s="32">
        <v>458</v>
      </c>
      <c r="B315" s="33" t="s">
        <v>5</v>
      </c>
      <c r="C315" s="34">
        <v>716</v>
      </c>
      <c r="D315" s="32" t="str">
        <f t="shared" si="4"/>
        <v>458X716</v>
      </c>
      <c r="E315" s="47" t="s">
        <v>1627</v>
      </c>
      <c r="F315" s="61" t="s">
        <v>1942</v>
      </c>
      <c r="G315" s="41" t="s">
        <v>43</v>
      </c>
      <c r="H315" s="38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</row>
    <row r="316" spans="1:19" ht="12" customHeight="1" x14ac:dyDescent="0.2">
      <c r="A316" s="32">
        <v>458</v>
      </c>
      <c r="B316" s="33" t="s">
        <v>5</v>
      </c>
      <c r="C316" s="34">
        <v>717</v>
      </c>
      <c r="D316" s="32" t="str">
        <f t="shared" si="4"/>
        <v>458X717</v>
      </c>
      <c r="E316" s="47" t="s">
        <v>1627</v>
      </c>
      <c r="F316" s="61" t="s">
        <v>1943</v>
      </c>
      <c r="G316" s="41" t="s">
        <v>43</v>
      </c>
      <c r="H316" s="38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</row>
    <row r="317" spans="1:19" ht="12" customHeight="1" x14ac:dyDescent="0.2">
      <c r="A317" s="32">
        <v>458</v>
      </c>
      <c r="B317" s="33" t="s">
        <v>5</v>
      </c>
      <c r="C317" s="34">
        <v>719</v>
      </c>
      <c r="D317" s="32" t="str">
        <f t="shared" si="4"/>
        <v>458X719</v>
      </c>
      <c r="E317" s="47" t="s">
        <v>1627</v>
      </c>
      <c r="F317" s="61" t="s">
        <v>1944</v>
      </c>
      <c r="G317" s="41" t="s">
        <v>43</v>
      </c>
      <c r="H317" s="38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</row>
    <row r="318" spans="1:19" ht="12" customHeight="1" x14ac:dyDescent="0.2">
      <c r="A318" s="32">
        <v>458</v>
      </c>
      <c r="B318" s="33" t="s">
        <v>5</v>
      </c>
      <c r="C318" s="34">
        <v>720</v>
      </c>
      <c r="D318" s="32" t="str">
        <f t="shared" si="4"/>
        <v>458X720</v>
      </c>
      <c r="E318" s="47" t="s">
        <v>1627</v>
      </c>
      <c r="F318" s="61" t="s">
        <v>1945</v>
      </c>
      <c r="G318" s="41" t="s">
        <v>43</v>
      </c>
      <c r="H318" s="38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</row>
    <row r="319" spans="1:19" ht="12" customHeight="1" x14ac:dyDescent="0.2">
      <c r="A319" s="32">
        <v>458</v>
      </c>
      <c r="B319" s="33" t="s">
        <v>5</v>
      </c>
      <c r="C319" s="34">
        <v>721</v>
      </c>
      <c r="D319" s="32" t="str">
        <f t="shared" si="4"/>
        <v>458X721</v>
      </c>
      <c r="E319" s="47" t="s">
        <v>1627</v>
      </c>
      <c r="F319" s="61" t="s">
        <v>1946</v>
      </c>
      <c r="G319" s="41" t="s">
        <v>43</v>
      </c>
      <c r="H319" s="38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</row>
    <row r="320" spans="1:19" ht="12" customHeight="1" x14ac:dyDescent="0.2">
      <c r="A320" s="32">
        <v>458</v>
      </c>
      <c r="B320" s="33" t="s">
        <v>5</v>
      </c>
      <c r="C320" s="34">
        <v>722</v>
      </c>
      <c r="D320" s="32" t="str">
        <f t="shared" si="4"/>
        <v>458X722</v>
      </c>
      <c r="E320" s="47" t="s">
        <v>1627</v>
      </c>
      <c r="F320" s="61" t="s">
        <v>1947</v>
      </c>
      <c r="G320" s="41" t="s">
        <v>43</v>
      </c>
      <c r="H320" s="38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</row>
    <row r="321" spans="1:19" ht="12" customHeight="1" x14ac:dyDescent="0.2">
      <c r="A321" s="32">
        <v>458</v>
      </c>
      <c r="B321" s="33" t="s">
        <v>5</v>
      </c>
      <c r="C321" s="34">
        <v>723</v>
      </c>
      <c r="D321" s="32" t="str">
        <f t="shared" si="4"/>
        <v>458X723</v>
      </c>
      <c r="E321" s="47" t="s">
        <v>1627</v>
      </c>
      <c r="F321" s="61" t="s">
        <v>1948</v>
      </c>
      <c r="G321" s="41" t="s">
        <v>43</v>
      </c>
      <c r="H321" s="38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</row>
    <row r="322" spans="1:19" ht="12" customHeight="1" x14ac:dyDescent="0.2">
      <c r="A322" s="32">
        <v>458</v>
      </c>
      <c r="B322" s="33" t="s">
        <v>5</v>
      </c>
      <c r="C322" s="34">
        <v>724</v>
      </c>
      <c r="D322" s="32" t="str">
        <f t="shared" ref="D322:D385" si="5">_xlfn.CONCAT(A322,B322,C322)</f>
        <v>458X724</v>
      </c>
      <c r="E322" s="47" t="s">
        <v>1627</v>
      </c>
      <c r="F322" s="61" t="s">
        <v>1949</v>
      </c>
      <c r="G322" s="41" t="s">
        <v>43</v>
      </c>
      <c r="H322" s="38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</row>
    <row r="323" spans="1:19" ht="12" customHeight="1" x14ac:dyDescent="0.2">
      <c r="A323" s="32">
        <v>458</v>
      </c>
      <c r="B323" s="33" t="s">
        <v>5</v>
      </c>
      <c r="C323" s="34">
        <v>725</v>
      </c>
      <c r="D323" s="32" t="str">
        <f t="shared" si="5"/>
        <v>458X725</v>
      </c>
      <c r="E323" s="47" t="s">
        <v>1627</v>
      </c>
      <c r="F323" s="61" t="s">
        <v>1950</v>
      </c>
      <c r="G323" s="41" t="s">
        <v>43</v>
      </c>
      <c r="H323" s="38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</row>
    <row r="324" spans="1:19" ht="12" customHeight="1" x14ac:dyDescent="0.2">
      <c r="A324" s="32">
        <v>458</v>
      </c>
      <c r="B324" s="33" t="s">
        <v>5</v>
      </c>
      <c r="C324" s="34">
        <v>726</v>
      </c>
      <c r="D324" s="32" t="str">
        <f t="shared" si="5"/>
        <v>458X726</v>
      </c>
      <c r="E324" s="47" t="s">
        <v>1627</v>
      </c>
      <c r="F324" s="61" t="s">
        <v>1951</v>
      </c>
      <c r="G324" s="41" t="s">
        <v>43</v>
      </c>
      <c r="H324" s="38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</row>
    <row r="325" spans="1:19" ht="12" customHeight="1" x14ac:dyDescent="0.2">
      <c r="A325" s="32">
        <v>458</v>
      </c>
      <c r="B325" s="33" t="s">
        <v>5</v>
      </c>
      <c r="C325" s="34">
        <v>727</v>
      </c>
      <c r="D325" s="32" t="str">
        <f t="shared" si="5"/>
        <v>458X727</v>
      </c>
      <c r="E325" s="47" t="s">
        <v>1627</v>
      </c>
      <c r="F325" s="61" t="s">
        <v>1952</v>
      </c>
      <c r="G325" s="41" t="s">
        <v>43</v>
      </c>
      <c r="H325" s="38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</row>
    <row r="326" spans="1:19" ht="12" customHeight="1" x14ac:dyDescent="0.2">
      <c r="A326" s="32">
        <v>458</v>
      </c>
      <c r="B326" s="33" t="s">
        <v>5</v>
      </c>
      <c r="C326" s="34">
        <v>728</v>
      </c>
      <c r="D326" s="32" t="str">
        <f t="shared" si="5"/>
        <v>458X728</v>
      </c>
      <c r="E326" s="47" t="s">
        <v>1627</v>
      </c>
      <c r="F326" s="61" t="s">
        <v>1953</v>
      </c>
      <c r="G326" s="41" t="s">
        <v>43</v>
      </c>
      <c r="H326" s="45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</row>
    <row r="327" spans="1:19" ht="12" customHeight="1" x14ac:dyDescent="0.2">
      <c r="A327" s="32">
        <v>458</v>
      </c>
      <c r="B327" s="33" t="s">
        <v>5</v>
      </c>
      <c r="C327" s="34">
        <v>729</v>
      </c>
      <c r="D327" s="32" t="str">
        <f t="shared" si="5"/>
        <v>458X729</v>
      </c>
      <c r="E327" s="47" t="s">
        <v>1627</v>
      </c>
      <c r="F327" s="61" t="s">
        <v>1954</v>
      </c>
      <c r="G327" s="41" t="s">
        <v>43</v>
      </c>
      <c r="H327" s="45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</row>
    <row r="328" spans="1:19" ht="12" customHeight="1" x14ac:dyDescent="0.2">
      <c r="A328" s="32">
        <v>458</v>
      </c>
      <c r="B328" s="33" t="s">
        <v>5</v>
      </c>
      <c r="C328" s="34">
        <v>730</v>
      </c>
      <c r="D328" s="32" t="str">
        <f t="shared" si="5"/>
        <v>458X730</v>
      </c>
      <c r="E328" s="47" t="s">
        <v>1627</v>
      </c>
      <c r="F328" s="61" t="s">
        <v>1955</v>
      </c>
      <c r="G328" s="41" t="s">
        <v>43</v>
      </c>
      <c r="H328" s="38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</row>
    <row r="329" spans="1:19" ht="12" customHeight="1" x14ac:dyDescent="0.2">
      <c r="A329" s="32">
        <v>458</v>
      </c>
      <c r="B329" s="33" t="s">
        <v>5</v>
      </c>
      <c r="C329" s="34">
        <v>732</v>
      </c>
      <c r="D329" s="32" t="str">
        <f t="shared" si="5"/>
        <v>458X732</v>
      </c>
      <c r="E329" s="47" t="s">
        <v>1627</v>
      </c>
      <c r="F329" s="61" t="s">
        <v>1956</v>
      </c>
      <c r="G329" s="41" t="s">
        <v>43</v>
      </c>
      <c r="H329" s="38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</row>
    <row r="330" spans="1:19" ht="12" customHeight="1" x14ac:dyDescent="0.2">
      <c r="A330" s="32">
        <v>458</v>
      </c>
      <c r="B330" s="33" t="s">
        <v>5</v>
      </c>
      <c r="C330" s="34">
        <v>734</v>
      </c>
      <c r="D330" s="32" t="str">
        <f t="shared" si="5"/>
        <v>458X734</v>
      </c>
      <c r="E330" s="47" t="s">
        <v>1627</v>
      </c>
      <c r="F330" s="61" t="s">
        <v>1957</v>
      </c>
      <c r="G330" s="41" t="s">
        <v>43</v>
      </c>
      <c r="H330" s="38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</row>
    <row r="331" spans="1:19" ht="12" customHeight="1" x14ac:dyDescent="0.2">
      <c r="A331" s="32">
        <v>458</v>
      </c>
      <c r="B331" s="33" t="s">
        <v>5</v>
      </c>
      <c r="C331" s="34">
        <v>737</v>
      </c>
      <c r="D331" s="32" t="str">
        <f t="shared" si="5"/>
        <v>458X737</v>
      </c>
      <c r="E331" s="47" t="s">
        <v>1627</v>
      </c>
      <c r="F331" s="61" t="s">
        <v>1958</v>
      </c>
      <c r="G331" s="41" t="s">
        <v>43</v>
      </c>
      <c r="H331" s="38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</row>
    <row r="332" spans="1:19" ht="12" customHeight="1" x14ac:dyDescent="0.2">
      <c r="A332" s="32">
        <v>458</v>
      </c>
      <c r="B332" s="33" t="s">
        <v>5</v>
      </c>
      <c r="C332" s="34">
        <v>738</v>
      </c>
      <c r="D332" s="32" t="str">
        <f t="shared" si="5"/>
        <v>458X738</v>
      </c>
      <c r="E332" s="47" t="s">
        <v>1627</v>
      </c>
      <c r="F332" s="61" t="s">
        <v>1959</v>
      </c>
      <c r="G332" s="41" t="s">
        <v>43</v>
      </c>
      <c r="H332" s="38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</row>
    <row r="333" spans="1:19" ht="12" customHeight="1" x14ac:dyDescent="0.2">
      <c r="A333" s="32">
        <v>458</v>
      </c>
      <c r="B333" s="33" t="s">
        <v>5</v>
      </c>
      <c r="C333" s="34">
        <v>739</v>
      </c>
      <c r="D333" s="32" t="str">
        <f t="shared" si="5"/>
        <v>458X739</v>
      </c>
      <c r="E333" s="47" t="s">
        <v>1627</v>
      </c>
      <c r="F333" s="61" t="s">
        <v>1960</v>
      </c>
      <c r="G333" s="41" t="s">
        <v>43</v>
      </c>
      <c r="H333" s="38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</row>
    <row r="334" spans="1:19" ht="12" customHeight="1" x14ac:dyDescent="0.2">
      <c r="A334" s="32">
        <v>458</v>
      </c>
      <c r="B334" s="33" t="s">
        <v>5</v>
      </c>
      <c r="C334" s="34">
        <v>740</v>
      </c>
      <c r="D334" s="32" t="str">
        <f t="shared" si="5"/>
        <v>458X740</v>
      </c>
      <c r="E334" s="47" t="s">
        <v>1627</v>
      </c>
      <c r="F334" s="61" t="s">
        <v>1961</v>
      </c>
      <c r="G334" s="41" t="s">
        <v>43</v>
      </c>
      <c r="H334" s="38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</row>
    <row r="335" spans="1:19" ht="12" customHeight="1" x14ac:dyDescent="0.2">
      <c r="A335" s="32">
        <v>458</v>
      </c>
      <c r="B335" s="33" t="s">
        <v>5</v>
      </c>
      <c r="C335" s="34">
        <v>741</v>
      </c>
      <c r="D335" s="32" t="str">
        <f t="shared" si="5"/>
        <v>458X741</v>
      </c>
      <c r="E335" s="47" t="s">
        <v>1627</v>
      </c>
      <c r="F335" s="61" t="s">
        <v>1962</v>
      </c>
      <c r="G335" s="41" t="s">
        <v>43</v>
      </c>
      <c r="H335" s="38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</row>
    <row r="336" spans="1:19" ht="12" customHeight="1" x14ac:dyDescent="0.2">
      <c r="A336" s="32">
        <v>458</v>
      </c>
      <c r="B336" s="33" t="s">
        <v>5</v>
      </c>
      <c r="C336" s="34">
        <v>742</v>
      </c>
      <c r="D336" s="32" t="str">
        <f t="shared" si="5"/>
        <v>458X742</v>
      </c>
      <c r="E336" s="47" t="s">
        <v>1627</v>
      </c>
      <c r="F336" s="61" t="s">
        <v>1963</v>
      </c>
      <c r="G336" s="41" t="s">
        <v>43</v>
      </c>
      <c r="H336" s="38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</row>
    <row r="337" spans="1:19" ht="12" customHeight="1" x14ac:dyDescent="0.2">
      <c r="A337" s="32">
        <v>458</v>
      </c>
      <c r="B337" s="33" t="s">
        <v>5</v>
      </c>
      <c r="C337" s="34">
        <v>743</v>
      </c>
      <c r="D337" s="32" t="str">
        <f t="shared" si="5"/>
        <v>458X743</v>
      </c>
      <c r="E337" s="47" t="s">
        <v>1627</v>
      </c>
      <c r="F337" s="61" t="s">
        <v>1964</v>
      </c>
      <c r="G337" s="41" t="s">
        <v>43</v>
      </c>
      <c r="H337" s="38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</row>
    <row r="338" spans="1:19" ht="12" customHeight="1" x14ac:dyDescent="0.2">
      <c r="A338" s="32">
        <v>458</v>
      </c>
      <c r="B338" s="33" t="s">
        <v>5</v>
      </c>
      <c r="C338" s="34">
        <v>748</v>
      </c>
      <c r="D338" s="32" t="str">
        <f t="shared" si="5"/>
        <v>458X748</v>
      </c>
      <c r="E338" s="47" t="s">
        <v>1627</v>
      </c>
      <c r="F338" s="61" t="s">
        <v>1965</v>
      </c>
      <c r="G338" s="41" t="s">
        <v>43</v>
      </c>
      <c r="H338" s="38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</row>
    <row r="339" spans="1:19" ht="12" customHeight="1" x14ac:dyDescent="0.2">
      <c r="A339" s="32">
        <v>458</v>
      </c>
      <c r="B339" s="33" t="s">
        <v>5</v>
      </c>
      <c r="C339" s="34">
        <v>749</v>
      </c>
      <c r="D339" s="32" t="str">
        <f t="shared" si="5"/>
        <v>458X749</v>
      </c>
      <c r="E339" s="47" t="s">
        <v>1627</v>
      </c>
      <c r="F339" s="61" t="s">
        <v>1966</v>
      </c>
      <c r="G339" s="41" t="s">
        <v>43</v>
      </c>
      <c r="H339" s="38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</row>
    <row r="340" spans="1:19" ht="12" customHeight="1" x14ac:dyDescent="0.2">
      <c r="A340" s="32">
        <v>458</v>
      </c>
      <c r="B340" s="33" t="s">
        <v>5</v>
      </c>
      <c r="C340" s="34">
        <v>751</v>
      </c>
      <c r="D340" s="32" t="str">
        <f t="shared" si="5"/>
        <v>458X751</v>
      </c>
      <c r="E340" s="47" t="s">
        <v>1627</v>
      </c>
      <c r="F340" s="61" t="s">
        <v>1967</v>
      </c>
      <c r="G340" s="41" t="s">
        <v>43</v>
      </c>
      <c r="H340" s="38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</row>
    <row r="341" spans="1:19" ht="12" customHeight="1" x14ac:dyDescent="0.2">
      <c r="A341" s="32">
        <v>458</v>
      </c>
      <c r="B341" s="33" t="s">
        <v>5</v>
      </c>
      <c r="C341" s="34">
        <v>752</v>
      </c>
      <c r="D341" s="32" t="str">
        <f t="shared" si="5"/>
        <v>458X752</v>
      </c>
      <c r="E341" s="47" t="s">
        <v>1627</v>
      </c>
      <c r="F341" s="61" t="s">
        <v>1968</v>
      </c>
      <c r="G341" s="41" t="s">
        <v>43</v>
      </c>
      <c r="H341" s="38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</row>
    <row r="342" spans="1:19" ht="12" customHeight="1" x14ac:dyDescent="0.2">
      <c r="A342" s="32">
        <v>458</v>
      </c>
      <c r="B342" s="33" t="s">
        <v>5</v>
      </c>
      <c r="C342" s="34">
        <v>753</v>
      </c>
      <c r="D342" s="32" t="str">
        <f t="shared" si="5"/>
        <v>458X753</v>
      </c>
      <c r="E342" s="47" t="s">
        <v>1627</v>
      </c>
      <c r="F342" s="61" t="s">
        <v>1969</v>
      </c>
      <c r="G342" s="41" t="s">
        <v>43</v>
      </c>
      <c r="H342" s="38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</row>
    <row r="343" spans="1:19" ht="12" customHeight="1" x14ac:dyDescent="0.2">
      <c r="A343" s="32">
        <v>458</v>
      </c>
      <c r="B343" s="33" t="s">
        <v>5</v>
      </c>
      <c r="C343" s="34">
        <v>756</v>
      </c>
      <c r="D343" s="32" t="str">
        <f t="shared" si="5"/>
        <v>458X756</v>
      </c>
      <c r="E343" s="47" t="s">
        <v>1627</v>
      </c>
      <c r="F343" s="61" t="s">
        <v>1970</v>
      </c>
      <c r="G343" s="41" t="s">
        <v>43</v>
      </c>
      <c r="H343" s="38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</row>
    <row r="344" spans="1:19" ht="12" customHeight="1" x14ac:dyDescent="0.2">
      <c r="A344" s="32">
        <v>458</v>
      </c>
      <c r="B344" s="33" t="s">
        <v>5</v>
      </c>
      <c r="C344" s="34">
        <v>757</v>
      </c>
      <c r="D344" s="32" t="str">
        <f t="shared" si="5"/>
        <v>458X757</v>
      </c>
      <c r="E344" s="47" t="s">
        <v>1627</v>
      </c>
      <c r="F344" s="61" t="s">
        <v>1971</v>
      </c>
      <c r="G344" s="41" t="s">
        <v>43</v>
      </c>
      <c r="H344" s="38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</row>
    <row r="345" spans="1:19" ht="12" customHeight="1" x14ac:dyDescent="0.2">
      <c r="A345" s="32">
        <v>458</v>
      </c>
      <c r="B345" s="33" t="s">
        <v>5</v>
      </c>
      <c r="C345" s="34">
        <v>758</v>
      </c>
      <c r="D345" s="32" t="str">
        <f t="shared" si="5"/>
        <v>458X758</v>
      </c>
      <c r="E345" s="47" t="s">
        <v>1627</v>
      </c>
      <c r="F345" s="61" t="s">
        <v>1972</v>
      </c>
      <c r="G345" s="41" t="s">
        <v>43</v>
      </c>
      <c r="H345" s="38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</row>
    <row r="346" spans="1:19" ht="12" customHeight="1" x14ac:dyDescent="0.2">
      <c r="A346" s="32">
        <v>458</v>
      </c>
      <c r="B346" s="33" t="s">
        <v>5</v>
      </c>
      <c r="C346" s="34">
        <v>762</v>
      </c>
      <c r="D346" s="32" t="str">
        <f t="shared" si="5"/>
        <v>458X762</v>
      </c>
      <c r="E346" s="47" t="s">
        <v>1627</v>
      </c>
      <c r="F346" s="61" t="s">
        <v>1973</v>
      </c>
      <c r="G346" s="41" t="s">
        <v>43</v>
      </c>
      <c r="H346" s="38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</row>
    <row r="347" spans="1:19" ht="12" customHeight="1" x14ac:dyDescent="0.2">
      <c r="A347" s="32">
        <v>459</v>
      </c>
      <c r="B347" s="33" t="s">
        <v>5</v>
      </c>
      <c r="C347" s="34">
        <v>617</v>
      </c>
      <c r="D347" s="32" t="str">
        <f t="shared" si="5"/>
        <v>459X617</v>
      </c>
      <c r="E347" s="47" t="s">
        <v>1627</v>
      </c>
      <c r="F347" s="61" t="s">
        <v>1974</v>
      </c>
      <c r="G347" s="41" t="s">
        <v>43</v>
      </c>
      <c r="H347" s="38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</row>
    <row r="348" spans="1:19" ht="12" customHeight="1" x14ac:dyDescent="0.2">
      <c r="A348" s="32">
        <v>459</v>
      </c>
      <c r="B348" s="33" t="s">
        <v>5</v>
      </c>
      <c r="C348" s="34">
        <v>724</v>
      </c>
      <c r="D348" s="32" t="str">
        <f t="shared" si="5"/>
        <v>459X724</v>
      </c>
      <c r="E348" s="47" t="s">
        <v>1627</v>
      </c>
      <c r="F348" s="61" t="s">
        <v>1975</v>
      </c>
      <c r="G348" s="41" t="s">
        <v>43</v>
      </c>
      <c r="H348" s="38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</row>
    <row r="349" spans="1:19" ht="12" customHeight="1" x14ac:dyDescent="0.2">
      <c r="A349" s="32">
        <v>459</v>
      </c>
      <c r="B349" s="33" t="s">
        <v>5</v>
      </c>
      <c r="C349" s="34">
        <v>763</v>
      </c>
      <c r="D349" s="32" t="str">
        <f t="shared" si="5"/>
        <v>459X763</v>
      </c>
      <c r="E349" s="47" t="s">
        <v>1627</v>
      </c>
      <c r="F349" s="61" t="s">
        <v>1976</v>
      </c>
      <c r="G349" s="41" t="s">
        <v>43</v>
      </c>
      <c r="H349" s="38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</row>
    <row r="350" spans="1:19" ht="12" customHeight="1" x14ac:dyDescent="0.2">
      <c r="A350" s="32">
        <v>459</v>
      </c>
      <c r="B350" s="33" t="s">
        <v>5</v>
      </c>
      <c r="C350" s="34">
        <v>764</v>
      </c>
      <c r="D350" s="32" t="str">
        <f t="shared" si="5"/>
        <v>459X764</v>
      </c>
      <c r="E350" s="47" t="s">
        <v>1627</v>
      </c>
      <c r="F350" s="61" t="s">
        <v>1977</v>
      </c>
      <c r="G350" s="41" t="s">
        <v>43</v>
      </c>
      <c r="H350" s="38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</row>
    <row r="351" spans="1:19" ht="12" customHeight="1" x14ac:dyDescent="0.2">
      <c r="A351" s="32">
        <v>459</v>
      </c>
      <c r="B351" s="33" t="s">
        <v>5</v>
      </c>
      <c r="C351" s="34">
        <v>765</v>
      </c>
      <c r="D351" s="32" t="str">
        <f t="shared" si="5"/>
        <v>459X765</v>
      </c>
      <c r="E351" s="47" t="s">
        <v>1627</v>
      </c>
      <c r="F351" s="61" t="s">
        <v>1978</v>
      </c>
      <c r="G351" s="41" t="s">
        <v>43</v>
      </c>
      <c r="H351" s="38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</row>
    <row r="352" spans="1:19" ht="12" customHeight="1" x14ac:dyDescent="0.2">
      <c r="A352" s="32">
        <v>459</v>
      </c>
      <c r="B352" s="33" t="s">
        <v>5</v>
      </c>
      <c r="C352" s="34">
        <v>766</v>
      </c>
      <c r="D352" s="32" t="str">
        <f t="shared" si="5"/>
        <v>459X766</v>
      </c>
      <c r="E352" s="47" t="s">
        <v>1627</v>
      </c>
      <c r="F352" s="61" t="s">
        <v>1979</v>
      </c>
      <c r="G352" s="41" t="s">
        <v>43</v>
      </c>
      <c r="H352" s="38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</row>
    <row r="353" spans="1:19" ht="12" customHeight="1" x14ac:dyDescent="0.2">
      <c r="A353" s="32">
        <v>459</v>
      </c>
      <c r="B353" s="33" t="s">
        <v>5</v>
      </c>
      <c r="C353" s="34">
        <v>767</v>
      </c>
      <c r="D353" s="32" t="str">
        <f t="shared" si="5"/>
        <v>459X767</v>
      </c>
      <c r="E353" s="47" t="s">
        <v>1627</v>
      </c>
      <c r="F353" s="61" t="s">
        <v>1980</v>
      </c>
      <c r="G353" s="41" t="s">
        <v>43</v>
      </c>
      <c r="H353" s="38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</row>
    <row r="354" spans="1:19" ht="12" customHeight="1" x14ac:dyDescent="0.2">
      <c r="A354" s="32">
        <v>459</v>
      </c>
      <c r="B354" s="33" t="s">
        <v>5</v>
      </c>
      <c r="C354" s="34">
        <v>768</v>
      </c>
      <c r="D354" s="32" t="str">
        <f t="shared" si="5"/>
        <v>459X768</v>
      </c>
      <c r="E354" s="47" t="s">
        <v>1627</v>
      </c>
      <c r="F354" s="61" t="s">
        <v>1981</v>
      </c>
      <c r="G354" s="41" t="s">
        <v>43</v>
      </c>
      <c r="H354" s="38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</row>
    <row r="355" spans="1:19" ht="12" customHeight="1" x14ac:dyDescent="0.2">
      <c r="A355" s="32">
        <v>459</v>
      </c>
      <c r="B355" s="33" t="s">
        <v>5</v>
      </c>
      <c r="C355" s="34">
        <v>769</v>
      </c>
      <c r="D355" s="32" t="str">
        <f t="shared" si="5"/>
        <v>459X769</v>
      </c>
      <c r="E355" s="47" t="s">
        <v>1627</v>
      </c>
      <c r="F355" s="61" t="s">
        <v>1982</v>
      </c>
      <c r="G355" s="41" t="s">
        <v>43</v>
      </c>
      <c r="H355" s="38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</row>
    <row r="356" spans="1:19" ht="12" customHeight="1" x14ac:dyDescent="0.2">
      <c r="A356" s="32">
        <v>459</v>
      </c>
      <c r="B356" s="33" t="s">
        <v>5</v>
      </c>
      <c r="C356" s="34">
        <v>771</v>
      </c>
      <c r="D356" s="32" t="str">
        <f t="shared" si="5"/>
        <v>459X771</v>
      </c>
      <c r="E356" s="47" t="s">
        <v>1627</v>
      </c>
      <c r="F356" s="61" t="s">
        <v>1983</v>
      </c>
      <c r="G356" s="41" t="s">
        <v>43</v>
      </c>
      <c r="H356" s="38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</row>
    <row r="357" spans="1:19" ht="12" customHeight="1" x14ac:dyDescent="0.2">
      <c r="A357" s="32">
        <v>459</v>
      </c>
      <c r="B357" s="33" t="s">
        <v>5</v>
      </c>
      <c r="C357" s="34">
        <v>773</v>
      </c>
      <c r="D357" s="32" t="str">
        <f t="shared" si="5"/>
        <v>459X773</v>
      </c>
      <c r="E357" s="47" t="s">
        <v>1627</v>
      </c>
      <c r="F357" s="61" t="s">
        <v>1984</v>
      </c>
      <c r="G357" s="41" t="s">
        <v>43</v>
      </c>
      <c r="H357" s="38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</row>
    <row r="358" spans="1:19" ht="12" customHeight="1" x14ac:dyDescent="0.2">
      <c r="A358" s="32">
        <v>459</v>
      </c>
      <c r="B358" s="33" t="s">
        <v>5</v>
      </c>
      <c r="C358" s="34">
        <v>774</v>
      </c>
      <c r="D358" s="32" t="str">
        <f t="shared" si="5"/>
        <v>459X774</v>
      </c>
      <c r="E358" s="47" t="s">
        <v>1627</v>
      </c>
      <c r="F358" s="61" t="s">
        <v>1985</v>
      </c>
      <c r="G358" s="41" t="s">
        <v>43</v>
      </c>
      <c r="H358" s="38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</row>
    <row r="359" spans="1:19" ht="12" customHeight="1" x14ac:dyDescent="0.2">
      <c r="A359" s="32">
        <v>459</v>
      </c>
      <c r="B359" s="33" t="s">
        <v>5</v>
      </c>
      <c r="C359" s="34">
        <v>775</v>
      </c>
      <c r="D359" s="32" t="str">
        <f t="shared" si="5"/>
        <v>459X775</v>
      </c>
      <c r="E359" s="47" t="s">
        <v>1627</v>
      </c>
      <c r="F359" s="61" t="s">
        <v>1986</v>
      </c>
      <c r="G359" s="41" t="s">
        <v>43</v>
      </c>
      <c r="H359" s="38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</row>
    <row r="360" spans="1:19" ht="12" customHeight="1" x14ac:dyDescent="0.2">
      <c r="A360" s="32">
        <v>459</v>
      </c>
      <c r="B360" s="33" t="s">
        <v>5</v>
      </c>
      <c r="C360" s="34">
        <v>777</v>
      </c>
      <c r="D360" s="32" t="str">
        <f t="shared" si="5"/>
        <v>459X777</v>
      </c>
      <c r="E360" s="47" t="s">
        <v>1627</v>
      </c>
      <c r="F360" s="61" t="s">
        <v>1987</v>
      </c>
      <c r="G360" s="41" t="s">
        <v>43</v>
      </c>
      <c r="H360" s="38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</row>
    <row r="361" spans="1:19" ht="12" customHeight="1" x14ac:dyDescent="0.2">
      <c r="A361" s="32">
        <v>459</v>
      </c>
      <c r="B361" s="33" t="s">
        <v>5</v>
      </c>
      <c r="C361" s="34">
        <v>778</v>
      </c>
      <c r="D361" s="32" t="str">
        <f t="shared" si="5"/>
        <v>459X778</v>
      </c>
      <c r="E361" s="47" t="s">
        <v>1627</v>
      </c>
      <c r="F361" s="61" t="s">
        <v>1988</v>
      </c>
      <c r="G361" s="41" t="s">
        <v>43</v>
      </c>
      <c r="H361" s="38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</row>
    <row r="362" spans="1:19" ht="12" customHeight="1" x14ac:dyDescent="0.2">
      <c r="A362" s="32">
        <v>459</v>
      </c>
      <c r="B362" s="33" t="s">
        <v>5</v>
      </c>
      <c r="C362" s="34">
        <v>779</v>
      </c>
      <c r="D362" s="32" t="str">
        <f t="shared" si="5"/>
        <v>459X779</v>
      </c>
      <c r="E362" s="47" t="s">
        <v>1627</v>
      </c>
      <c r="F362" s="61" t="s">
        <v>1989</v>
      </c>
      <c r="G362" s="41" t="s">
        <v>43</v>
      </c>
      <c r="H362" s="38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</row>
    <row r="363" spans="1:19" ht="12" customHeight="1" x14ac:dyDescent="0.2">
      <c r="A363" s="32">
        <v>459</v>
      </c>
      <c r="B363" s="33" t="s">
        <v>5</v>
      </c>
      <c r="C363" s="34">
        <v>780</v>
      </c>
      <c r="D363" s="32" t="str">
        <f t="shared" si="5"/>
        <v>459X780</v>
      </c>
      <c r="E363" s="47" t="s">
        <v>1627</v>
      </c>
      <c r="F363" s="61" t="s">
        <v>1990</v>
      </c>
      <c r="G363" s="41" t="s">
        <v>43</v>
      </c>
      <c r="H363" s="38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</row>
    <row r="364" spans="1:19" ht="12" customHeight="1" x14ac:dyDescent="0.2">
      <c r="A364" s="32">
        <v>459</v>
      </c>
      <c r="B364" s="33" t="s">
        <v>5</v>
      </c>
      <c r="C364" s="34">
        <v>781</v>
      </c>
      <c r="D364" s="32" t="str">
        <f t="shared" si="5"/>
        <v>459X781</v>
      </c>
      <c r="E364" s="47" t="s">
        <v>1627</v>
      </c>
      <c r="F364" s="61" t="s">
        <v>1991</v>
      </c>
      <c r="G364" s="41" t="s">
        <v>43</v>
      </c>
      <c r="H364" s="38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</row>
    <row r="365" spans="1:19" ht="12" customHeight="1" x14ac:dyDescent="0.2">
      <c r="A365" s="32">
        <v>460</v>
      </c>
      <c r="B365" s="33" t="s">
        <v>5</v>
      </c>
      <c r="C365" s="34">
        <v>506</v>
      </c>
      <c r="D365" s="32" t="str">
        <f t="shared" si="5"/>
        <v>460X506</v>
      </c>
      <c r="E365" s="47" t="s">
        <v>1627</v>
      </c>
      <c r="F365" s="61" t="s">
        <v>1992</v>
      </c>
      <c r="G365" s="41" t="s">
        <v>43</v>
      </c>
      <c r="H365" s="38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</row>
    <row r="366" spans="1:19" ht="12" customHeight="1" x14ac:dyDescent="0.2">
      <c r="A366" s="32">
        <v>460</v>
      </c>
      <c r="B366" s="33" t="s">
        <v>5</v>
      </c>
      <c r="C366" s="34">
        <v>463</v>
      </c>
      <c r="D366" s="32" t="str">
        <f t="shared" si="5"/>
        <v>460X463</v>
      </c>
      <c r="E366" s="47" t="s">
        <v>1627</v>
      </c>
      <c r="F366" s="61" t="s">
        <v>1993</v>
      </c>
      <c r="G366" s="41" t="s">
        <v>43</v>
      </c>
      <c r="H366" s="38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</row>
    <row r="367" spans="1:19" ht="12" customHeight="1" x14ac:dyDescent="0.2">
      <c r="A367" s="32">
        <v>460</v>
      </c>
      <c r="B367" s="33" t="s">
        <v>5</v>
      </c>
      <c r="C367" s="34">
        <v>546</v>
      </c>
      <c r="D367" s="32" t="str">
        <f t="shared" si="5"/>
        <v>460X546</v>
      </c>
      <c r="E367" s="47" t="s">
        <v>1627</v>
      </c>
      <c r="F367" s="61" t="s">
        <v>1994</v>
      </c>
      <c r="G367" s="41" t="s">
        <v>43</v>
      </c>
      <c r="H367" s="38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</row>
    <row r="368" spans="1:19" ht="12" customHeight="1" x14ac:dyDescent="0.2">
      <c r="A368" s="32">
        <v>460</v>
      </c>
      <c r="B368" s="33" t="s">
        <v>5</v>
      </c>
      <c r="C368" s="34">
        <v>548</v>
      </c>
      <c r="D368" s="32" t="str">
        <f t="shared" si="5"/>
        <v>460X548</v>
      </c>
      <c r="E368" s="47" t="s">
        <v>1627</v>
      </c>
      <c r="F368" s="61" t="s">
        <v>1995</v>
      </c>
      <c r="G368" s="41" t="s">
        <v>43</v>
      </c>
      <c r="H368" s="38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</row>
    <row r="369" spans="1:19" ht="12" customHeight="1" x14ac:dyDescent="0.2">
      <c r="A369" s="32">
        <v>460</v>
      </c>
      <c r="B369" s="33" t="s">
        <v>5</v>
      </c>
      <c r="C369" s="34">
        <v>549</v>
      </c>
      <c r="D369" s="32" t="str">
        <f t="shared" si="5"/>
        <v>460X549</v>
      </c>
      <c r="E369" s="47" t="s">
        <v>1627</v>
      </c>
      <c r="F369" s="61" t="s">
        <v>1996</v>
      </c>
      <c r="G369" s="41" t="s">
        <v>43</v>
      </c>
      <c r="H369" s="38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</row>
    <row r="370" spans="1:19" ht="12" customHeight="1" x14ac:dyDescent="0.2">
      <c r="A370" s="32">
        <v>460</v>
      </c>
      <c r="B370" s="33" t="s">
        <v>5</v>
      </c>
      <c r="C370" s="34">
        <v>617</v>
      </c>
      <c r="D370" s="32" t="str">
        <f t="shared" si="5"/>
        <v>460X617</v>
      </c>
      <c r="E370" s="47" t="s">
        <v>1627</v>
      </c>
      <c r="F370" s="61" t="s">
        <v>1997</v>
      </c>
      <c r="G370" s="41" t="s">
        <v>43</v>
      </c>
      <c r="H370" s="38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</row>
    <row r="371" spans="1:19" ht="12" customHeight="1" x14ac:dyDescent="0.2">
      <c r="A371" s="32">
        <v>460</v>
      </c>
      <c r="B371" s="33" t="s">
        <v>5</v>
      </c>
      <c r="C371" s="34">
        <v>655</v>
      </c>
      <c r="D371" s="32" t="str">
        <f t="shared" si="5"/>
        <v>460X655</v>
      </c>
      <c r="E371" s="47" t="s">
        <v>1627</v>
      </c>
      <c r="F371" s="61" t="s">
        <v>1998</v>
      </c>
      <c r="G371" s="41" t="s">
        <v>43</v>
      </c>
      <c r="H371" s="38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</row>
    <row r="372" spans="1:19" ht="12" customHeight="1" x14ac:dyDescent="0.2">
      <c r="A372" s="32">
        <v>460</v>
      </c>
      <c r="B372" s="33" t="s">
        <v>5</v>
      </c>
      <c r="C372" s="34">
        <v>658</v>
      </c>
      <c r="D372" s="32" t="str">
        <f t="shared" si="5"/>
        <v>460X658</v>
      </c>
      <c r="E372" s="47" t="s">
        <v>1627</v>
      </c>
      <c r="F372" s="61" t="s">
        <v>1999</v>
      </c>
      <c r="G372" s="41" t="s">
        <v>43</v>
      </c>
      <c r="H372" s="38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</row>
    <row r="373" spans="1:19" ht="12" customHeight="1" x14ac:dyDescent="0.2">
      <c r="A373" s="32">
        <v>460</v>
      </c>
      <c r="B373" s="33" t="s">
        <v>5</v>
      </c>
      <c r="C373" s="34">
        <v>709</v>
      </c>
      <c r="D373" s="32" t="str">
        <f t="shared" si="5"/>
        <v>460X709</v>
      </c>
      <c r="E373" s="47" t="s">
        <v>1627</v>
      </c>
      <c r="F373" s="61" t="s">
        <v>2000</v>
      </c>
      <c r="G373" s="41" t="s">
        <v>43</v>
      </c>
      <c r="H373" s="45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</row>
    <row r="374" spans="1:19" ht="12" customHeight="1" x14ac:dyDescent="0.2">
      <c r="A374" s="32">
        <v>460</v>
      </c>
      <c r="B374" s="33" t="s">
        <v>5</v>
      </c>
      <c r="C374" s="34">
        <v>710</v>
      </c>
      <c r="D374" s="32" t="str">
        <f t="shared" si="5"/>
        <v>460X710</v>
      </c>
      <c r="E374" s="47" t="s">
        <v>1627</v>
      </c>
      <c r="F374" s="61" t="s">
        <v>2001</v>
      </c>
      <c r="G374" s="41" t="s">
        <v>43</v>
      </c>
      <c r="H374" s="38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</row>
    <row r="375" spans="1:19" ht="12" customHeight="1" x14ac:dyDescent="0.2">
      <c r="A375" s="32">
        <v>460</v>
      </c>
      <c r="B375" s="33" t="s">
        <v>5</v>
      </c>
      <c r="C375" s="34">
        <v>712</v>
      </c>
      <c r="D375" s="32" t="str">
        <f t="shared" si="5"/>
        <v>460X712</v>
      </c>
      <c r="E375" s="47" t="s">
        <v>1627</v>
      </c>
      <c r="F375" s="61" t="s">
        <v>2002</v>
      </c>
      <c r="G375" s="41" t="s">
        <v>43</v>
      </c>
      <c r="H375" s="38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</row>
    <row r="376" spans="1:19" ht="12" customHeight="1" x14ac:dyDescent="0.2">
      <c r="A376" s="32">
        <v>460</v>
      </c>
      <c r="B376" s="33" t="s">
        <v>5</v>
      </c>
      <c r="C376" s="34">
        <v>718</v>
      </c>
      <c r="D376" s="32" t="str">
        <f t="shared" si="5"/>
        <v>460X718</v>
      </c>
      <c r="E376" s="47" t="s">
        <v>1627</v>
      </c>
      <c r="F376" s="61" t="s">
        <v>2003</v>
      </c>
      <c r="G376" s="41" t="s">
        <v>43</v>
      </c>
      <c r="H376" s="38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</row>
    <row r="377" spans="1:19" ht="12" customHeight="1" x14ac:dyDescent="0.2">
      <c r="A377" s="32">
        <v>460</v>
      </c>
      <c r="B377" s="33" t="s">
        <v>5</v>
      </c>
      <c r="C377" s="34">
        <v>719</v>
      </c>
      <c r="D377" s="32" t="str">
        <f t="shared" si="5"/>
        <v>460X719</v>
      </c>
      <c r="E377" s="47" t="s">
        <v>1627</v>
      </c>
      <c r="F377" s="61" t="s">
        <v>2004</v>
      </c>
      <c r="G377" s="41" t="s">
        <v>43</v>
      </c>
      <c r="H377" s="38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</row>
    <row r="378" spans="1:19" ht="12" customHeight="1" x14ac:dyDescent="0.2">
      <c r="A378" s="32">
        <v>460</v>
      </c>
      <c r="B378" s="33" t="s">
        <v>5</v>
      </c>
      <c r="C378" s="34">
        <v>720</v>
      </c>
      <c r="D378" s="32" t="str">
        <f t="shared" si="5"/>
        <v>460X720</v>
      </c>
      <c r="E378" s="47" t="s">
        <v>1627</v>
      </c>
      <c r="F378" s="61" t="s">
        <v>2005</v>
      </c>
      <c r="G378" s="41" t="s">
        <v>43</v>
      </c>
      <c r="H378" s="38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</row>
    <row r="379" spans="1:19" ht="12" customHeight="1" x14ac:dyDescent="0.2">
      <c r="A379" s="32">
        <v>460</v>
      </c>
      <c r="B379" s="33" t="s">
        <v>5</v>
      </c>
      <c r="C379" s="34">
        <v>724</v>
      </c>
      <c r="D379" s="32" t="str">
        <f t="shared" si="5"/>
        <v>460X724</v>
      </c>
      <c r="E379" s="47" t="s">
        <v>1627</v>
      </c>
      <c r="F379" s="61" t="s">
        <v>2006</v>
      </c>
      <c r="G379" s="41" t="s">
        <v>43</v>
      </c>
      <c r="H379" s="38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</row>
    <row r="380" spans="1:19" ht="12" customHeight="1" x14ac:dyDescent="0.2">
      <c r="A380" s="32">
        <v>810</v>
      </c>
      <c r="B380" s="33" t="s">
        <v>5</v>
      </c>
      <c r="C380" s="34">
        <v>845</v>
      </c>
      <c r="D380" s="32" t="str">
        <f t="shared" si="5"/>
        <v>810X845</v>
      </c>
      <c r="E380" s="48" t="s">
        <v>1624</v>
      </c>
      <c r="F380" s="61" t="s">
        <v>2007</v>
      </c>
      <c r="G380" s="41" t="s">
        <v>43</v>
      </c>
      <c r="H380" s="38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</row>
    <row r="381" spans="1:19" ht="12" customHeight="1" x14ac:dyDescent="0.2">
      <c r="A381" s="32">
        <v>810</v>
      </c>
      <c r="B381" s="33" t="s">
        <v>5</v>
      </c>
      <c r="C381" s="34">
        <v>843</v>
      </c>
      <c r="D381" s="32" t="str">
        <f t="shared" si="5"/>
        <v>810X843</v>
      </c>
      <c r="E381" s="48" t="s">
        <v>1624</v>
      </c>
      <c r="F381" s="61" t="s">
        <v>2008</v>
      </c>
      <c r="G381" s="41" t="s">
        <v>43</v>
      </c>
      <c r="H381" s="38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</row>
    <row r="382" spans="1:19" ht="12" customHeight="1" x14ac:dyDescent="0.2">
      <c r="A382" s="32">
        <v>810</v>
      </c>
      <c r="B382" s="33" t="s">
        <v>5</v>
      </c>
      <c r="C382" s="34">
        <v>846</v>
      </c>
      <c r="D382" s="32" t="str">
        <f t="shared" si="5"/>
        <v>810X846</v>
      </c>
      <c r="E382" s="48" t="s">
        <v>1624</v>
      </c>
      <c r="F382" s="61" t="s">
        <v>2009</v>
      </c>
      <c r="G382" s="41" t="s">
        <v>43</v>
      </c>
      <c r="H382" s="38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</row>
    <row r="383" spans="1:19" ht="12" customHeight="1" x14ac:dyDescent="0.2">
      <c r="A383" s="32">
        <v>810</v>
      </c>
      <c r="B383" s="33" t="s">
        <v>5</v>
      </c>
      <c r="C383" s="34">
        <v>850</v>
      </c>
      <c r="D383" s="32" t="str">
        <f t="shared" si="5"/>
        <v>810X850</v>
      </c>
      <c r="E383" s="48" t="s">
        <v>1624</v>
      </c>
      <c r="F383" s="61" t="s">
        <v>2010</v>
      </c>
      <c r="G383" s="41" t="s">
        <v>43</v>
      </c>
      <c r="H383" s="38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</row>
    <row r="384" spans="1:19" ht="12" customHeight="1" x14ac:dyDescent="0.2">
      <c r="A384" s="32">
        <v>810</v>
      </c>
      <c r="B384" s="33" t="s">
        <v>5</v>
      </c>
      <c r="C384" s="34">
        <v>853</v>
      </c>
      <c r="D384" s="32" t="str">
        <f t="shared" si="5"/>
        <v>810X853</v>
      </c>
      <c r="E384" s="48" t="s">
        <v>1624</v>
      </c>
      <c r="F384" s="61" t="s">
        <v>2011</v>
      </c>
      <c r="G384" s="41" t="s">
        <v>43</v>
      </c>
      <c r="H384" s="45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</row>
    <row r="385" spans="1:19" ht="12" customHeight="1" x14ac:dyDescent="0.2">
      <c r="A385" s="32">
        <v>810</v>
      </c>
      <c r="B385" s="33" t="s">
        <v>5</v>
      </c>
      <c r="C385" s="34">
        <v>854</v>
      </c>
      <c r="D385" s="32" t="str">
        <f t="shared" si="5"/>
        <v>810X854</v>
      </c>
      <c r="E385" s="48" t="s">
        <v>1624</v>
      </c>
      <c r="F385" s="61" t="s">
        <v>2012</v>
      </c>
      <c r="G385" s="41" t="s">
        <v>43</v>
      </c>
      <c r="H385" s="38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</row>
    <row r="386" spans="1:19" ht="12" customHeight="1" x14ac:dyDescent="0.2">
      <c r="A386" s="32">
        <v>810</v>
      </c>
      <c r="B386" s="33" t="s">
        <v>5</v>
      </c>
      <c r="C386" s="34">
        <v>855</v>
      </c>
      <c r="D386" s="32" t="str">
        <f t="shared" ref="D386:D449" si="6">_xlfn.CONCAT(A386,B386,C386)</f>
        <v>810X855</v>
      </c>
      <c r="E386" s="48" t="s">
        <v>1624</v>
      </c>
      <c r="F386" s="61" t="s">
        <v>2013</v>
      </c>
      <c r="G386" s="41" t="s">
        <v>43</v>
      </c>
      <c r="H386" s="38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</row>
    <row r="387" spans="1:19" ht="12" customHeight="1" x14ac:dyDescent="0.2">
      <c r="A387" s="32">
        <v>810</v>
      </c>
      <c r="B387" s="33" t="s">
        <v>5</v>
      </c>
      <c r="C387" s="34">
        <v>856</v>
      </c>
      <c r="D387" s="32" t="str">
        <f t="shared" si="6"/>
        <v>810X856</v>
      </c>
      <c r="E387" s="48" t="s">
        <v>1624</v>
      </c>
      <c r="F387" s="61" t="s">
        <v>2014</v>
      </c>
      <c r="G387" s="41" t="s">
        <v>43</v>
      </c>
      <c r="H387" s="38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</row>
    <row r="388" spans="1:19" ht="12" customHeight="1" x14ac:dyDescent="0.2">
      <c r="A388" s="32">
        <v>811</v>
      </c>
      <c r="B388" s="33" t="s">
        <v>5</v>
      </c>
      <c r="C388" s="34">
        <v>870</v>
      </c>
      <c r="D388" s="32" t="str">
        <f t="shared" si="6"/>
        <v>811X870</v>
      </c>
      <c r="E388" s="48" t="s">
        <v>1624</v>
      </c>
      <c r="F388" s="61" t="s">
        <v>2015</v>
      </c>
      <c r="G388" s="41" t="s">
        <v>43</v>
      </c>
      <c r="H388" s="45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</row>
    <row r="389" spans="1:19" ht="12" customHeight="1" x14ac:dyDescent="0.2">
      <c r="A389" s="32">
        <v>811</v>
      </c>
      <c r="B389" s="33" t="s">
        <v>5</v>
      </c>
      <c r="C389" s="34">
        <v>871</v>
      </c>
      <c r="D389" s="32" t="str">
        <f t="shared" si="6"/>
        <v>811X871</v>
      </c>
      <c r="E389" s="48" t="s">
        <v>1624</v>
      </c>
      <c r="F389" s="61" t="s">
        <v>2016</v>
      </c>
      <c r="G389" s="41" t="s">
        <v>43</v>
      </c>
      <c r="H389" s="38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</row>
    <row r="390" spans="1:19" ht="12" customHeight="1" x14ac:dyDescent="0.2">
      <c r="A390" s="32">
        <v>811</v>
      </c>
      <c r="B390" s="33" t="s">
        <v>5</v>
      </c>
      <c r="C390" s="34">
        <v>872</v>
      </c>
      <c r="D390" s="32" t="str">
        <f t="shared" si="6"/>
        <v>811X872</v>
      </c>
      <c r="E390" s="48" t="s">
        <v>1624</v>
      </c>
      <c r="F390" s="61" t="s">
        <v>2017</v>
      </c>
      <c r="G390" s="41" t="s">
        <v>43</v>
      </c>
      <c r="H390" s="38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</row>
    <row r="391" spans="1:19" ht="12" customHeight="1" x14ac:dyDescent="0.2">
      <c r="A391" s="32">
        <v>811</v>
      </c>
      <c r="B391" s="33" t="s">
        <v>5</v>
      </c>
      <c r="C391" s="34">
        <v>877</v>
      </c>
      <c r="D391" s="32" t="str">
        <f t="shared" si="6"/>
        <v>811X877</v>
      </c>
      <c r="E391" s="48" t="s">
        <v>1624</v>
      </c>
      <c r="F391" s="61" t="s">
        <v>2018</v>
      </c>
      <c r="G391" s="41" t="s">
        <v>43</v>
      </c>
      <c r="H391" s="38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</row>
    <row r="392" spans="1:19" ht="12" customHeight="1" x14ac:dyDescent="0.2">
      <c r="A392" s="32">
        <v>811</v>
      </c>
      <c r="B392" s="33" t="s">
        <v>5</v>
      </c>
      <c r="C392" s="34">
        <v>878</v>
      </c>
      <c r="D392" s="32" t="str">
        <f t="shared" si="6"/>
        <v>811X878</v>
      </c>
      <c r="E392" s="48" t="s">
        <v>1624</v>
      </c>
      <c r="F392" s="61" t="s">
        <v>2019</v>
      </c>
      <c r="G392" s="41" t="s">
        <v>43</v>
      </c>
      <c r="H392" s="45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</row>
    <row r="393" spans="1:19" ht="12" customHeight="1" x14ac:dyDescent="0.2">
      <c r="A393" s="32">
        <v>811</v>
      </c>
      <c r="B393" s="33" t="s">
        <v>5</v>
      </c>
      <c r="C393" s="34">
        <v>879</v>
      </c>
      <c r="D393" s="32" t="str">
        <f t="shared" si="6"/>
        <v>811X879</v>
      </c>
      <c r="E393" s="48" t="s">
        <v>1624</v>
      </c>
      <c r="F393" s="61" t="s">
        <v>2020</v>
      </c>
      <c r="G393" s="41" t="s">
        <v>43</v>
      </c>
      <c r="H393" s="38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</row>
    <row r="394" spans="1:19" ht="12" customHeight="1" x14ac:dyDescent="0.2">
      <c r="A394" s="32">
        <v>812</v>
      </c>
      <c r="B394" s="33" t="s">
        <v>5</v>
      </c>
      <c r="C394" s="34">
        <v>880</v>
      </c>
      <c r="D394" s="32" t="str">
        <f t="shared" si="6"/>
        <v>812X880</v>
      </c>
      <c r="E394" s="48" t="s">
        <v>1624</v>
      </c>
      <c r="F394" s="61" t="s">
        <v>2021</v>
      </c>
      <c r="G394" s="41" t="s">
        <v>43</v>
      </c>
      <c r="H394" s="38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</row>
    <row r="395" spans="1:19" ht="12" customHeight="1" x14ac:dyDescent="0.2">
      <c r="A395" s="32">
        <v>812</v>
      </c>
      <c r="B395" s="33" t="s">
        <v>5</v>
      </c>
      <c r="C395" s="34">
        <v>884</v>
      </c>
      <c r="D395" s="32" t="str">
        <f t="shared" si="6"/>
        <v>812X884</v>
      </c>
      <c r="E395" s="48" t="s">
        <v>1624</v>
      </c>
      <c r="F395" s="61" t="s">
        <v>2022</v>
      </c>
      <c r="G395" s="41" t="s">
        <v>43</v>
      </c>
      <c r="H395" s="38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</row>
    <row r="396" spans="1:19" ht="12" customHeight="1" x14ac:dyDescent="0.2">
      <c r="A396" s="32">
        <v>812</v>
      </c>
      <c r="B396" s="33" t="s">
        <v>5</v>
      </c>
      <c r="C396" s="34">
        <v>881</v>
      </c>
      <c r="D396" s="32" t="str">
        <f t="shared" si="6"/>
        <v>812X881</v>
      </c>
      <c r="E396" s="48" t="s">
        <v>1624</v>
      </c>
      <c r="F396" s="61" t="s">
        <v>2023</v>
      </c>
      <c r="G396" s="41" t="s">
        <v>43</v>
      </c>
      <c r="H396" s="38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</row>
    <row r="397" spans="1:19" ht="12" customHeight="1" x14ac:dyDescent="0.2">
      <c r="A397" s="32">
        <v>812</v>
      </c>
      <c r="B397" s="33" t="s">
        <v>5</v>
      </c>
      <c r="C397" s="34">
        <v>882</v>
      </c>
      <c r="D397" s="32" t="str">
        <f t="shared" si="6"/>
        <v>812X882</v>
      </c>
      <c r="E397" s="48" t="s">
        <v>1624</v>
      </c>
      <c r="F397" s="61" t="s">
        <v>2024</v>
      </c>
      <c r="G397" s="41" t="s">
        <v>43</v>
      </c>
      <c r="H397" s="38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</row>
    <row r="398" spans="1:19" ht="12" customHeight="1" x14ac:dyDescent="0.2">
      <c r="A398" s="32">
        <v>812</v>
      </c>
      <c r="B398" s="33" t="s">
        <v>5</v>
      </c>
      <c r="C398" s="34">
        <v>885</v>
      </c>
      <c r="D398" s="32" t="str">
        <f t="shared" si="6"/>
        <v>812X885</v>
      </c>
      <c r="E398" s="48" t="s">
        <v>1624</v>
      </c>
      <c r="F398" s="61" t="s">
        <v>2025</v>
      </c>
      <c r="G398" s="41" t="s">
        <v>43</v>
      </c>
      <c r="H398" s="38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</row>
    <row r="399" spans="1:19" ht="12" customHeight="1" x14ac:dyDescent="0.2">
      <c r="A399" s="32">
        <v>812</v>
      </c>
      <c r="B399" s="33" t="s">
        <v>5</v>
      </c>
      <c r="C399" s="34">
        <v>889</v>
      </c>
      <c r="D399" s="32" t="str">
        <f t="shared" si="6"/>
        <v>812X889</v>
      </c>
      <c r="E399" s="48" t="s">
        <v>1624</v>
      </c>
      <c r="F399" s="61" t="s">
        <v>2026</v>
      </c>
      <c r="G399" s="41" t="s">
        <v>43</v>
      </c>
      <c r="H399" s="45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</row>
    <row r="400" spans="1:19" ht="12" customHeight="1" x14ac:dyDescent="0.2">
      <c r="A400" s="32">
        <v>812</v>
      </c>
      <c r="B400" s="33" t="s">
        <v>5</v>
      </c>
      <c r="C400" s="34">
        <v>891</v>
      </c>
      <c r="D400" s="32" t="str">
        <f t="shared" si="6"/>
        <v>812X891</v>
      </c>
      <c r="E400" s="48" t="s">
        <v>1624</v>
      </c>
      <c r="F400" s="61" t="s">
        <v>2027</v>
      </c>
      <c r="G400" s="41" t="s">
        <v>43</v>
      </c>
      <c r="H400" s="38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</row>
    <row r="401" spans="1:19" ht="12" customHeight="1" x14ac:dyDescent="0.2">
      <c r="A401" s="32">
        <v>812</v>
      </c>
      <c r="B401" s="33" t="s">
        <v>5</v>
      </c>
      <c r="C401" s="34">
        <v>892</v>
      </c>
      <c r="D401" s="32" t="str">
        <f t="shared" si="6"/>
        <v>812X892</v>
      </c>
      <c r="E401" s="48" t="s">
        <v>1624</v>
      </c>
      <c r="F401" s="61" t="s">
        <v>2028</v>
      </c>
      <c r="G401" s="41" t="s">
        <v>43</v>
      </c>
      <c r="H401" s="38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</row>
    <row r="402" spans="1:19" ht="12" customHeight="1" x14ac:dyDescent="0.2">
      <c r="A402" s="32">
        <v>812</v>
      </c>
      <c r="B402" s="33" t="s">
        <v>5</v>
      </c>
      <c r="C402" s="34">
        <v>894</v>
      </c>
      <c r="D402" s="32" t="str">
        <f t="shared" si="6"/>
        <v>812X894</v>
      </c>
      <c r="E402" s="48" t="s">
        <v>1624</v>
      </c>
      <c r="F402" s="61" t="s">
        <v>2029</v>
      </c>
      <c r="G402" s="41" t="s">
        <v>43</v>
      </c>
      <c r="H402" s="38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</row>
    <row r="403" spans="1:19" ht="12" customHeight="1" x14ac:dyDescent="0.2">
      <c r="A403" s="32">
        <v>812</v>
      </c>
      <c r="B403" s="33" t="s">
        <v>5</v>
      </c>
      <c r="C403" s="34">
        <v>895</v>
      </c>
      <c r="D403" s="32" t="str">
        <f t="shared" si="6"/>
        <v>812X895</v>
      </c>
      <c r="E403" s="48" t="s">
        <v>1624</v>
      </c>
      <c r="F403" s="61" t="s">
        <v>2030</v>
      </c>
      <c r="G403" s="41" t="s">
        <v>43</v>
      </c>
      <c r="H403" s="38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</row>
    <row r="404" spans="1:19" ht="12" customHeight="1" x14ac:dyDescent="0.2">
      <c r="A404" s="32">
        <v>812</v>
      </c>
      <c r="B404" s="33" t="s">
        <v>5</v>
      </c>
      <c r="C404" s="34">
        <v>896</v>
      </c>
      <c r="D404" s="32" t="str">
        <f t="shared" si="6"/>
        <v>812X896</v>
      </c>
      <c r="E404" s="48" t="s">
        <v>1624</v>
      </c>
      <c r="F404" s="61" t="s">
        <v>2031</v>
      </c>
      <c r="G404" s="41" t="s">
        <v>43</v>
      </c>
      <c r="H404" s="45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</row>
    <row r="405" spans="1:19" ht="12" customHeight="1" x14ac:dyDescent="0.2">
      <c r="A405" s="32">
        <v>813</v>
      </c>
      <c r="B405" s="33" t="s">
        <v>5</v>
      </c>
      <c r="C405" s="34">
        <v>823</v>
      </c>
      <c r="D405" s="32" t="str">
        <f t="shared" si="6"/>
        <v>813X823</v>
      </c>
      <c r="E405" s="48" t="s">
        <v>1624</v>
      </c>
      <c r="F405" s="61" t="s">
        <v>2032</v>
      </c>
      <c r="G405" s="41" t="s">
        <v>43</v>
      </c>
      <c r="H405" s="38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</row>
    <row r="406" spans="1:19" ht="12" customHeight="1" x14ac:dyDescent="0.2">
      <c r="A406" s="32">
        <v>813</v>
      </c>
      <c r="B406" s="33" t="s">
        <v>5</v>
      </c>
      <c r="C406" s="34">
        <v>824</v>
      </c>
      <c r="D406" s="32" t="str">
        <f t="shared" si="6"/>
        <v>813X824</v>
      </c>
      <c r="E406" s="48" t="s">
        <v>1624</v>
      </c>
      <c r="F406" s="61" t="s">
        <v>2033</v>
      </c>
      <c r="G406" s="41" t="s">
        <v>43</v>
      </c>
      <c r="H406" s="45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</row>
    <row r="407" spans="1:19" ht="12" customHeight="1" x14ac:dyDescent="0.2">
      <c r="A407" s="32">
        <v>813</v>
      </c>
      <c r="B407" s="33" t="s">
        <v>5</v>
      </c>
      <c r="C407" s="34">
        <v>826</v>
      </c>
      <c r="D407" s="32" t="str">
        <f t="shared" si="6"/>
        <v>813X826</v>
      </c>
      <c r="E407" s="48" t="s">
        <v>1624</v>
      </c>
      <c r="F407" s="61" t="s">
        <v>2034</v>
      </c>
      <c r="G407" s="41" t="s">
        <v>43</v>
      </c>
      <c r="H407" s="38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</row>
    <row r="408" spans="1:19" ht="12" customHeight="1" x14ac:dyDescent="0.2">
      <c r="A408" s="32">
        <v>813</v>
      </c>
      <c r="B408" s="33" t="s">
        <v>5</v>
      </c>
      <c r="C408" s="34">
        <v>828</v>
      </c>
      <c r="D408" s="32" t="str">
        <f t="shared" si="6"/>
        <v>813X828</v>
      </c>
      <c r="E408" s="48" t="s">
        <v>1624</v>
      </c>
      <c r="F408" s="61" t="s">
        <v>2035</v>
      </c>
      <c r="G408" s="41" t="s">
        <v>43</v>
      </c>
      <c r="H408" s="38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</row>
    <row r="409" spans="1:19" ht="12" customHeight="1" x14ac:dyDescent="0.2">
      <c r="A409" s="32">
        <v>813</v>
      </c>
      <c r="B409" s="33" t="s">
        <v>5</v>
      </c>
      <c r="C409" s="34">
        <v>829</v>
      </c>
      <c r="D409" s="32" t="str">
        <f t="shared" si="6"/>
        <v>813X829</v>
      </c>
      <c r="E409" s="48" t="s">
        <v>1624</v>
      </c>
      <c r="F409" s="61" t="s">
        <v>2036</v>
      </c>
      <c r="G409" s="41" t="s">
        <v>43</v>
      </c>
      <c r="H409" s="38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</row>
    <row r="410" spans="1:19" ht="12" customHeight="1" x14ac:dyDescent="0.2">
      <c r="A410" s="32">
        <v>813</v>
      </c>
      <c r="B410" s="33" t="s">
        <v>5</v>
      </c>
      <c r="C410" s="34">
        <v>831</v>
      </c>
      <c r="D410" s="32" t="str">
        <f t="shared" si="6"/>
        <v>813X831</v>
      </c>
      <c r="E410" s="48" t="s">
        <v>1624</v>
      </c>
      <c r="F410" s="61" t="s">
        <v>2037</v>
      </c>
      <c r="G410" s="41" t="s">
        <v>43</v>
      </c>
      <c r="H410" s="38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</row>
    <row r="411" spans="1:19" ht="12" customHeight="1" x14ac:dyDescent="0.2">
      <c r="A411" s="32">
        <v>813</v>
      </c>
      <c r="B411" s="33" t="s">
        <v>5</v>
      </c>
      <c r="C411" s="34">
        <v>833</v>
      </c>
      <c r="D411" s="32" t="str">
        <f t="shared" si="6"/>
        <v>813X833</v>
      </c>
      <c r="E411" s="48" t="s">
        <v>1624</v>
      </c>
      <c r="F411" s="61" t="s">
        <v>2038</v>
      </c>
      <c r="G411" s="41" t="s">
        <v>43</v>
      </c>
      <c r="H411" s="38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</row>
    <row r="412" spans="1:19" ht="12" customHeight="1" x14ac:dyDescent="0.2">
      <c r="A412" s="32">
        <v>813</v>
      </c>
      <c r="B412" s="33" t="s">
        <v>5</v>
      </c>
      <c r="C412" s="34">
        <v>834</v>
      </c>
      <c r="D412" s="32" t="str">
        <f t="shared" si="6"/>
        <v>813X834</v>
      </c>
      <c r="E412" s="48" t="s">
        <v>1624</v>
      </c>
      <c r="F412" s="61" t="s">
        <v>2039</v>
      </c>
      <c r="G412" s="41" t="s">
        <v>43</v>
      </c>
      <c r="H412" s="45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</row>
    <row r="413" spans="1:19" ht="12" customHeight="1" x14ac:dyDescent="0.2">
      <c r="A413" s="32">
        <v>813</v>
      </c>
      <c r="B413" s="33" t="s">
        <v>5</v>
      </c>
      <c r="C413" s="34">
        <v>835</v>
      </c>
      <c r="D413" s="32" t="str">
        <f t="shared" si="6"/>
        <v>813X835</v>
      </c>
      <c r="E413" s="48" t="s">
        <v>1624</v>
      </c>
      <c r="F413" s="61" t="s">
        <v>2040</v>
      </c>
      <c r="G413" s="41" t="s">
        <v>43</v>
      </c>
      <c r="H413" s="38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</row>
    <row r="414" spans="1:19" ht="12" customHeight="1" x14ac:dyDescent="0.2">
      <c r="A414" s="32">
        <v>813</v>
      </c>
      <c r="B414" s="33" t="s">
        <v>5</v>
      </c>
      <c r="C414" s="34">
        <v>836</v>
      </c>
      <c r="D414" s="32" t="str">
        <f t="shared" si="6"/>
        <v>813X836</v>
      </c>
      <c r="E414" s="48" t="s">
        <v>1624</v>
      </c>
      <c r="F414" s="61" t="s">
        <v>2041</v>
      </c>
      <c r="G414" s="41" t="s">
        <v>43</v>
      </c>
      <c r="H414" s="38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</row>
    <row r="415" spans="1:19" ht="12" customHeight="1" x14ac:dyDescent="0.2">
      <c r="A415" s="32">
        <v>813</v>
      </c>
      <c r="B415" s="33" t="s">
        <v>5</v>
      </c>
      <c r="C415" s="34">
        <v>837</v>
      </c>
      <c r="D415" s="32" t="str">
        <f t="shared" si="6"/>
        <v>813X837</v>
      </c>
      <c r="E415" s="48" t="s">
        <v>1624</v>
      </c>
      <c r="F415" s="61" t="s">
        <v>2042</v>
      </c>
      <c r="G415" s="41" t="s">
        <v>43</v>
      </c>
      <c r="H415" s="38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</row>
    <row r="416" spans="1:19" ht="12" customHeight="1" x14ac:dyDescent="0.2">
      <c r="A416" s="32">
        <v>813</v>
      </c>
      <c r="B416" s="33" t="s">
        <v>5</v>
      </c>
      <c r="C416" s="34">
        <v>914</v>
      </c>
      <c r="D416" s="32" t="str">
        <f t="shared" si="6"/>
        <v>813X914</v>
      </c>
      <c r="E416" s="48" t="s">
        <v>1624</v>
      </c>
      <c r="F416" s="61" t="s">
        <v>2043</v>
      </c>
      <c r="G416" s="41" t="s">
        <v>43</v>
      </c>
      <c r="H416" s="38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</row>
    <row r="417" spans="1:19" ht="12" customHeight="1" x14ac:dyDescent="0.2">
      <c r="A417" s="32">
        <v>813</v>
      </c>
      <c r="B417" s="33" t="s">
        <v>5</v>
      </c>
      <c r="C417" s="34">
        <v>918</v>
      </c>
      <c r="D417" s="32" t="str">
        <f t="shared" si="6"/>
        <v>813X918</v>
      </c>
      <c r="E417" s="48" t="s">
        <v>1624</v>
      </c>
      <c r="F417" s="61" t="s">
        <v>2044</v>
      </c>
      <c r="G417" s="41" t="s">
        <v>43</v>
      </c>
      <c r="H417" s="38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</row>
    <row r="418" spans="1:19" ht="12" customHeight="1" x14ac:dyDescent="0.2">
      <c r="A418" s="32">
        <v>813</v>
      </c>
      <c r="B418" s="33" t="s">
        <v>5</v>
      </c>
      <c r="C418" s="34">
        <v>921</v>
      </c>
      <c r="D418" s="32" t="str">
        <f t="shared" si="6"/>
        <v>813X921</v>
      </c>
      <c r="E418" s="48" t="s">
        <v>1624</v>
      </c>
      <c r="F418" s="61" t="s">
        <v>2045</v>
      </c>
      <c r="G418" s="41" t="s">
        <v>43</v>
      </c>
      <c r="H418" s="38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</row>
    <row r="419" spans="1:19" ht="12" customHeight="1" x14ac:dyDescent="0.2">
      <c r="A419" s="32">
        <v>813</v>
      </c>
      <c r="B419" s="33" t="s">
        <v>5</v>
      </c>
      <c r="C419" s="34">
        <v>923</v>
      </c>
      <c r="D419" s="32" t="str">
        <f t="shared" si="6"/>
        <v>813X923</v>
      </c>
      <c r="E419" s="48" t="s">
        <v>1624</v>
      </c>
      <c r="F419" s="61" t="s">
        <v>2046</v>
      </c>
      <c r="G419" s="41" t="s">
        <v>43</v>
      </c>
      <c r="H419" s="38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</row>
    <row r="420" spans="1:19" ht="12" customHeight="1" x14ac:dyDescent="0.2">
      <c r="A420" s="32">
        <v>813</v>
      </c>
      <c r="B420" s="33" t="s">
        <v>5</v>
      </c>
      <c r="C420" s="34">
        <v>924</v>
      </c>
      <c r="D420" s="32" t="str">
        <f t="shared" si="6"/>
        <v>813X924</v>
      </c>
      <c r="E420" s="48" t="s">
        <v>1624</v>
      </c>
      <c r="F420" s="61" t="s">
        <v>2047</v>
      </c>
      <c r="G420" s="41" t="s">
        <v>43</v>
      </c>
      <c r="H420" s="38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</row>
    <row r="421" spans="1:19" ht="12" customHeight="1" x14ac:dyDescent="0.2">
      <c r="A421" s="32">
        <v>813</v>
      </c>
      <c r="B421" s="33" t="s">
        <v>5</v>
      </c>
      <c r="C421" s="34">
        <v>925</v>
      </c>
      <c r="D421" s="32" t="str">
        <f t="shared" si="6"/>
        <v>813X925</v>
      </c>
      <c r="E421" s="48" t="s">
        <v>1624</v>
      </c>
      <c r="F421" s="61" t="s">
        <v>2048</v>
      </c>
      <c r="G421" s="41" t="s">
        <v>43</v>
      </c>
      <c r="H421" s="38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</row>
    <row r="422" spans="1:19" ht="12" customHeight="1" x14ac:dyDescent="0.2">
      <c r="A422" s="32">
        <v>813</v>
      </c>
      <c r="B422" s="33" t="s">
        <v>5</v>
      </c>
      <c r="C422" s="34">
        <v>926</v>
      </c>
      <c r="D422" s="32" t="str">
        <f t="shared" si="6"/>
        <v>813X926</v>
      </c>
      <c r="E422" s="48" t="s">
        <v>1624</v>
      </c>
      <c r="F422" s="61" t="s">
        <v>2049</v>
      </c>
      <c r="G422" s="41" t="s">
        <v>43</v>
      </c>
      <c r="H422" s="38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</row>
    <row r="423" spans="1:19" ht="12" customHeight="1" x14ac:dyDescent="0.2">
      <c r="A423" s="32">
        <v>813</v>
      </c>
      <c r="B423" s="33" t="s">
        <v>5</v>
      </c>
      <c r="C423" s="34">
        <v>927</v>
      </c>
      <c r="D423" s="32" t="str">
        <f t="shared" si="6"/>
        <v>813X927</v>
      </c>
      <c r="E423" s="48" t="s">
        <v>1624</v>
      </c>
      <c r="F423" s="61" t="s">
        <v>2050</v>
      </c>
      <c r="G423" s="41" t="s">
        <v>43</v>
      </c>
      <c r="H423" s="38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</row>
    <row r="424" spans="1:19" ht="12" customHeight="1" x14ac:dyDescent="0.2">
      <c r="A424" s="32">
        <v>813</v>
      </c>
      <c r="B424" s="33" t="s">
        <v>5</v>
      </c>
      <c r="C424" s="34">
        <v>929</v>
      </c>
      <c r="D424" s="32" t="str">
        <f t="shared" si="6"/>
        <v>813X929</v>
      </c>
      <c r="E424" s="48" t="s">
        <v>1624</v>
      </c>
      <c r="F424" s="61" t="s">
        <v>2051</v>
      </c>
      <c r="G424" s="41" t="s">
        <v>43</v>
      </c>
      <c r="H424" s="38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</row>
    <row r="425" spans="1:19" ht="12" customHeight="1" x14ac:dyDescent="0.2">
      <c r="A425" s="32">
        <v>813</v>
      </c>
      <c r="B425" s="33" t="s">
        <v>5</v>
      </c>
      <c r="C425" s="34">
        <v>930</v>
      </c>
      <c r="D425" s="32" t="str">
        <f t="shared" si="6"/>
        <v>813X930</v>
      </c>
      <c r="E425" s="48" t="s">
        <v>1624</v>
      </c>
      <c r="F425" s="61" t="s">
        <v>2052</v>
      </c>
      <c r="G425" s="41" t="s">
        <v>43</v>
      </c>
      <c r="H425" s="38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</row>
    <row r="426" spans="1:19" ht="12" customHeight="1" x14ac:dyDescent="0.2">
      <c r="A426" s="32">
        <v>814</v>
      </c>
      <c r="B426" s="33" t="s">
        <v>5</v>
      </c>
      <c r="C426" s="34">
        <v>899</v>
      </c>
      <c r="D426" s="32" t="str">
        <f t="shared" si="6"/>
        <v>814X899</v>
      </c>
      <c r="E426" s="48" t="s">
        <v>1624</v>
      </c>
      <c r="F426" s="61" t="s">
        <v>2053</v>
      </c>
      <c r="G426" s="41" t="s">
        <v>43</v>
      </c>
      <c r="H426" s="38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</row>
    <row r="427" spans="1:19" ht="12" customHeight="1" x14ac:dyDescent="0.2">
      <c r="A427" s="32">
        <v>814</v>
      </c>
      <c r="B427" s="33" t="s">
        <v>5</v>
      </c>
      <c r="C427" s="34">
        <v>901</v>
      </c>
      <c r="D427" s="32" t="str">
        <f t="shared" si="6"/>
        <v>814X901</v>
      </c>
      <c r="E427" s="48" t="s">
        <v>1624</v>
      </c>
      <c r="F427" s="61" t="s">
        <v>2054</v>
      </c>
      <c r="G427" s="41" t="s">
        <v>43</v>
      </c>
      <c r="H427" s="38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</row>
    <row r="428" spans="1:19" ht="12" customHeight="1" x14ac:dyDescent="0.2">
      <c r="A428" s="32">
        <v>814</v>
      </c>
      <c r="B428" s="33" t="s">
        <v>5</v>
      </c>
      <c r="C428" s="34">
        <v>902</v>
      </c>
      <c r="D428" s="32" t="str">
        <f t="shared" si="6"/>
        <v>814X902</v>
      </c>
      <c r="E428" s="48" t="s">
        <v>1624</v>
      </c>
      <c r="F428" s="61" t="s">
        <v>2055</v>
      </c>
      <c r="G428" s="41" t="s">
        <v>43</v>
      </c>
      <c r="H428" s="38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</row>
    <row r="429" spans="1:19" ht="12" customHeight="1" x14ac:dyDescent="0.2">
      <c r="A429" s="32">
        <v>814</v>
      </c>
      <c r="B429" s="33" t="s">
        <v>5</v>
      </c>
      <c r="C429" s="34">
        <v>906</v>
      </c>
      <c r="D429" s="32" t="str">
        <f t="shared" si="6"/>
        <v>814X906</v>
      </c>
      <c r="E429" s="48" t="s">
        <v>1624</v>
      </c>
      <c r="F429" s="61" t="s">
        <v>2056</v>
      </c>
      <c r="G429" s="41" t="s">
        <v>43</v>
      </c>
      <c r="H429" s="38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</row>
    <row r="430" spans="1:19" ht="12" customHeight="1" x14ac:dyDescent="0.2">
      <c r="A430" s="32">
        <v>814</v>
      </c>
      <c r="B430" s="33" t="s">
        <v>5</v>
      </c>
      <c r="C430" s="34">
        <v>909</v>
      </c>
      <c r="D430" s="32" t="str">
        <f t="shared" si="6"/>
        <v>814X909</v>
      </c>
      <c r="E430" s="48" t="s">
        <v>1624</v>
      </c>
      <c r="F430" s="61" t="s">
        <v>2057</v>
      </c>
      <c r="G430" s="41" t="s">
        <v>43</v>
      </c>
      <c r="H430" s="38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</row>
    <row r="431" spans="1:19" ht="12" customHeight="1" x14ac:dyDescent="0.2">
      <c r="A431" s="32">
        <v>814</v>
      </c>
      <c r="B431" s="33" t="s">
        <v>5</v>
      </c>
      <c r="C431" s="34">
        <v>910</v>
      </c>
      <c r="D431" s="32" t="str">
        <f t="shared" si="6"/>
        <v>814X910</v>
      </c>
      <c r="E431" s="48" t="s">
        <v>1624</v>
      </c>
      <c r="F431" s="61" t="s">
        <v>2058</v>
      </c>
      <c r="G431" s="41" t="s">
        <v>43</v>
      </c>
      <c r="H431" s="45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</row>
    <row r="432" spans="1:19" ht="12" customHeight="1" x14ac:dyDescent="0.2">
      <c r="A432" s="32">
        <v>814</v>
      </c>
      <c r="B432" s="33" t="s">
        <v>5</v>
      </c>
      <c r="C432" s="34">
        <v>911</v>
      </c>
      <c r="D432" s="32" t="str">
        <f t="shared" si="6"/>
        <v>814X911</v>
      </c>
      <c r="E432" s="48" t="s">
        <v>1624</v>
      </c>
      <c r="F432" s="61" t="s">
        <v>2059</v>
      </c>
      <c r="G432" s="41" t="s">
        <v>43</v>
      </c>
      <c r="H432" s="45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</row>
    <row r="433" spans="1:19" ht="12" customHeight="1" x14ac:dyDescent="0.2">
      <c r="A433" s="32">
        <v>814</v>
      </c>
      <c r="B433" s="33" t="s">
        <v>5</v>
      </c>
      <c r="C433" s="34">
        <v>912</v>
      </c>
      <c r="D433" s="32" t="str">
        <f t="shared" si="6"/>
        <v>814X912</v>
      </c>
      <c r="E433" s="48" t="s">
        <v>1624</v>
      </c>
      <c r="F433" s="61" t="s">
        <v>2060</v>
      </c>
      <c r="G433" s="41" t="s">
        <v>43</v>
      </c>
      <c r="H433" s="38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</row>
    <row r="434" spans="1:19" ht="12" customHeight="1" x14ac:dyDescent="0.2">
      <c r="A434" s="32">
        <v>814</v>
      </c>
      <c r="B434" s="33" t="s">
        <v>5</v>
      </c>
      <c r="C434" s="34">
        <v>913</v>
      </c>
      <c r="D434" s="32" t="str">
        <f t="shared" si="6"/>
        <v>814X913</v>
      </c>
      <c r="E434" s="48" t="s">
        <v>1624</v>
      </c>
      <c r="F434" s="61" t="s">
        <v>2061</v>
      </c>
      <c r="G434" s="41" t="s">
        <v>43</v>
      </c>
      <c r="H434" s="38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</row>
    <row r="435" spans="1:19" ht="12" customHeight="1" x14ac:dyDescent="0.2">
      <c r="A435" s="32">
        <v>815</v>
      </c>
      <c r="B435" s="33" t="s">
        <v>5</v>
      </c>
      <c r="C435" s="34">
        <v>845</v>
      </c>
      <c r="D435" s="32" t="str">
        <f t="shared" si="6"/>
        <v>815X845</v>
      </c>
      <c r="E435" s="48" t="s">
        <v>1624</v>
      </c>
      <c r="F435" s="61" t="s">
        <v>18</v>
      </c>
      <c r="G435" s="41" t="s">
        <v>43</v>
      </c>
      <c r="H435" s="38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</row>
    <row r="436" spans="1:19" ht="12" customHeight="1" x14ac:dyDescent="0.2">
      <c r="A436" s="32">
        <v>815</v>
      </c>
      <c r="B436" s="33" t="s">
        <v>5</v>
      </c>
      <c r="C436" s="34">
        <v>853</v>
      </c>
      <c r="D436" s="32" t="str">
        <f t="shared" si="6"/>
        <v>815X853</v>
      </c>
      <c r="E436" s="48" t="s">
        <v>1624</v>
      </c>
      <c r="F436" s="61" t="s">
        <v>11</v>
      </c>
      <c r="G436" s="41" t="s">
        <v>43</v>
      </c>
      <c r="H436" s="45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</row>
    <row r="437" spans="1:19" ht="12" customHeight="1" x14ac:dyDescent="0.2">
      <c r="A437" s="32">
        <v>815</v>
      </c>
      <c r="B437" s="33" t="s">
        <v>5</v>
      </c>
      <c r="C437" s="34">
        <v>854</v>
      </c>
      <c r="D437" s="32" t="str">
        <f t="shared" si="6"/>
        <v>815X854</v>
      </c>
      <c r="E437" s="48" t="s">
        <v>1624</v>
      </c>
      <c r="F437" s="61" t="s">
        <v>14</v>
      </c>
      <c r="G437" s="41" t="s">
        <v>43</v>
      </c>
      <c r="H437" s="38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</row>
    <row r="438" spans="1:19" ht="12" customHeight="1" x14ac:dyDescent="0.2">
      <c r="A438" s="32">
        <v>815</v>
      </c>
      <c r="B438" s="33" t="s">
        <v>5</v>
      </c>
      <c r="C438" s="34">
        <v>855</v>
      </c>
      <c r="D438" s="32" t="str">
        <f t="shared" si="6"/>
        <v>815X855</v>
      </c>
      <c r="E438" s="48" t="s">
        <v>1624</v>
      </c>
      <c r="F438" s="61" t="s">
        <v>19</v>
      </c>
      <c r="G438" s="41" t="s">
        <v>43</v>
      </c>
      <c r="H438" s="38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</row>
    <row r="439" spans="1:19" ht="12" customHeight="1" x14ac:dyDescent="0.2">
      <c r="A439" s="32">
        <v>815</v>
      </c>
      <c r="B439" s="33" t="s">
        <v>5</v>
      </c>
      <c r="C439" s="34">
        <v>856</v>
      </c>
      <c r="D439" s="32" t="str">
        <f t="shared" si="6"/>
        <v>815X856</v>
      </c>
      <c r="E439" s="48" t="s">
        <v>1624</v>
      </c>
      <c r="F439" s="61" t="s">
        <v>2062</v>
      </c>
      <c r="G439" s="41" t="s">
        <v>43</v>
      </c>
      <c r="H439" s="38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</row>
    <row r="440" spans="1:19" ht="12" customHeight="1" x14ac:dyDescent="0.2">
      <c r="A440" s="32">
        <v>815</v>
      </c>
      <c r="B440" s="33" t="s">
        <v>5</v>
      </c>
      <c r="C440" s="34">
        <v>857</v>
      </c>
      <c r="D440" s="32" t="str">
        <f t="shared" si="6"/>
        <v>815X857</v>
      </c>
      <c r="E440" s="48" t="s">
        <v>1624</v>
      </c>
      <c r="F440" s="61" t="s">
        <v>2063</v>
      </c>
      <c r="G440" s="41" t="s">
        <v>43</v>
      </c>
      <c r="H440" s="38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</row>
    <row r="441" spans="1:19" ht="12" customHeight="1" x14ac:dyDescent="0.2">
      <c r="A441" s="32">
        <v>815</v>
      </c>
      <c r="B441" s="33" t="s">
        <v>5</v>
      </c>
      <c r="C441" s="34">
        <v>863</v>
      </c>
      <c r="D441" s="32" t="str">
        <f t="shared" si="6"/>
        <v>815X863</v>
      </c>
      <c r="E441" s="48" t="s">
        <v>1624</v>
      </c>
      <c r="F441" s="61" t="s">
        <v>2064</v>
      </c>
      <c r="G441" s="41" t="s">
        <v>43</v>
      </c>
      <c r="H441" s="38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</row>
    <row r="442" spans="1:19" ht="12" customHeight="1" x14ac:dyDescent="0.2">
      <c r="A442" s="32">
        <v>815</v>
      </c>
      <c r="B442" s="33" t="s">
        <v>5</v>
      </c>
      <c r="C442" s="34">
        <v>864</v>
      </c>
      <c r="D442" s="32" t="str">
        <f t="shared" si="6"/>
        <v>815X864</v>
      </c>
      <c r="E442" s="48" t="s">
        <v>1624</v>
      </c>
      <c r="F442" s="61" t="s">
        <v>2065</v>
      </c>
      <c r="G442" s="41" t="s">
        <v>43</v>
      </c>
      <c r="H442" s="38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</row>
    <row r="443" spans="1:19" ht="12" customHeight="1" x14ac:dyDescent="0.2">
      <c r="A443" s="32">
        <v>815</v>
      </c>
      <c r="B443" s="33" t="s">
        <v>5</v>
      </c>
      <c r="C443" s="34">
        <v>871</v>
      </c>
      <c r="D443" s="32" t="str">
        <f t="shared" si="6"/>
        <v>815X871</v>
      </c>
      <c r="E443" s="48" t="s">
        <v>1624</v>
      </c>
      <c r="F443" s="61" t="s">
        <v>2066</v>
      </c>
      <c r="G443" s="41" t="s">
        <v>43</v>
      </c>
      <c r="H443" s="38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</row>
    <row r="444" spans="1:19" ht="12" customHeight="1" x14ac:dyDescent="0.2">
      <c r="A444" s="32">
        <v>815</v>
      </c>
      <c r="B444" s="33" t="s">
        <v>5</v>
      </c>
      <c r="C444" s="34">
        <v>878</v>
      </c>
      <c r="D444" s="32" t="str">
        <f t="shared" si="6"/>
        <v>815X878</v>
      </c>
      <c r="E444" s="48" t="s">
        <v>1624</v>
      </c>
      <c r="F444" s="61" t="s">
        <v>2067</v>
      </c>
      <c r="G444" s="41" t="s">
        <v>43</v>
      </c>
      <c r="H444" s="45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</row>
    <row r="445" spans="1:19" ht="12" customHeight="1" x14ac:dyDescent="0.2">
      <c r="A445" s="32">
        <v>815</v>
      </c>
      <c r="B445" s="33" t="s">
        <v>5</v>
      </c>
      <c r="C445" s="34">
        <v>879</v>
      </c>
      <c r="D445" s="32" t="str">
        <f t="shared" si="6"/>
        <v>815X879</v>
      </c>
      <c r="E445" s="48" t="s">
        <v>1624</v>
      </c>
      <c r="F445" s="61" t="s">
        <v>2068</v>
      </c>
      <c r="G445" s="41" t="s">
        <v>43</v>
      </c>
      <c r="H445" s="38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</row>
    <row r="446" spans="1:19" ht="12" customHeight="1" x14ac:dyDescent="0.2">
      <c r="A446" s="32">
        <v>815</v>
      </c>
      <c r="B446" s="33" t="s">
        <v>5</v>
      </c>
      <c r="C446" s="34">
        <v>880</v>
      </c>
      <c r="D446" s="32" t="str">
        <f t="shared" si="6"/>
        <v>815X880</v>
      </c>
      <c r="E446" s="48" t="s">
        <v>1624</v>
      </c>
      <c r="F446" s="61" t="s">
        <v>2069</v>
      </c>
      <c r="G446" s="41" t="s">
        <v>43</v>
      </c>
      <c r="H446" s="38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</row>
    <row r="447" spans="1:19" ht="12" customHeight="1" x14ac:dyDescent="0.2">
      <c r="A447" s="32">
        <v>815</v>
      </c>
      <c r="B447" s="33" t="s">
        <v>5</v>
      </c>
      <c r="C447" s="34">
        <v>882</v>
      </c>
      <c r="D447" s="32" t="str">
        <f t="shared" si="6"/>
        <v>815X882</v>
      </c>
      <c r="E447" s="48" t="s">
        <v>1624</v>
      </c>
      <c r="F447" s="61" t="s">
        <v>2070</v>
      </c>
      <c r="G447" s="41" t="s">
        <v>43</v>
      </c>
      <c r="H447" s="38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</row>
    <row r="448" spans="1:19" ht="12" customHeight="1" x14ac:dyDescent="0.2">
      <c r="A448" s="32">
        <v>815</v>
      </c>
      <c r="B448" s="33" t="s">
        <v>5</v>
      </c>
      <c r="C448" s="34">
        <v>884</v>
      </c>
      <c r="D448" s="32" t="str">
        <f t="shared" si="6"/>
        <v>815X884</v>
      </c>
      <c r="E448" s="48" t="s">
        <v>1624</v>
      </c>
      <c r="F448" s="61" t="s">
        <v>2071</v>
      </c>
      <c r="G448" s="41" t="s">
        <v>43</v>
      </c>
      <c r="H448" s="38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</row>
    <row r="449" spans="1:19" ht="12" customHeight="1" x14ac:dyDescent="0.2">
      <c r="A449" s="32">
        <v>815</v>
      </c>
      <c r="B449" s="33" t="s">
        <v>5</v>
      </c>
      <c r="C449" s="34">
        <v>894</v>
      </c>
      <c r="D449" s="32" t="str">
        <f t="shared" si="6"/>
        <v>815X894</v>
      </c>
      <c r="E449" s="48" t="s">
        <v>1624</v>
      </c>
      <c r="F449" s="61" t="s">
        <v>2072</v>
      </c>
      <c r="G449" s="41" t="s">
        <v>43</v>
      </c>
      <c r="H449" s="38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</row>
    <row r="450" spans="1:19" ht="12" customHeight="1" x14ac:dyDescent="0.2">
      <c r="A450" s="32">
        <v>815</v>
      </c>
      <c r="B450" s="33" t="s">
        <v>5</v>
      </c>
      <c r="C450" s="34">
        <v>895</v>
      </c>
      <c r="D450" s="32" t="str">
        <f t="shared" ref="D450:D513" si="7">_xlfn.CONCAT(A450,B450,C450)</f>
        <v>815X895</v>
      </c>
      <c r="E450" s="48" t="s">
        <v>1624</v>
      </c>
      <c r="F450" s="61" t="s">
        <v>2073</v>
      </c>
      <c r="G450" s="41" t="s">
        <v>43</v>
      </c>
      <c r="H450" s="38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</row>
    <row r="451" spans="1:19" ht="12" customHeight="1" x14ac:dyDescent="0.2">
      <c r="A451" s="32">
        <v>815</v>
      </c>
      <c r="B451" s="33" t="s">
        <v>5</v>
      </c>
      <c r="C451" s="34">
        <v>901</v>
      </c>
      <c r="D451" s="32" t="str">
        <f t="shared" si="7"/>
        <v>815X901</v>
      </c>
      <c r="E451" s="48" t="s">
        <v>1624</v>
      </c>
      <c r="F451" s="61" t="s">
        <v>2074</v>
      </c>
      <c r="G451" s="41" t="s">
        <v>43</v>
      </c>
      <c r="H451" s="38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</row>
    <row r="452" spans="1:19" ht="12" customHeight="1" x14ac:dyDescent="0.2">
      <c r="A452" s="32">
        <v>815</v>
      </c>
      <c r="B452" s="33" t="s">
        <v>5</v>
      </c>
      <c r="C452" s="34">
        <v>910</v>
      </c>
      <c r="D452" s="32" t="str">
        <f t="shared" si="7"/>
        <v>815X910</v>
      </c>
      <c r="E452" s="48" t="s">
        <v>1624</v>
      </c>
      <c r="F452" s="61" t="s">
        <v>2075</v>
      </c>
      <c r="G452" s="41" t="s">
        <v>43</v>
      </c>
      <c r="H452" s="45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</row>
    <row r="453" spans="1:19" ht="12" customHeight="1" x14ac:dyDescent="0.2">
      <c r="A453" s="32">
        <v>815</v>
      </c>
      <c r="B453" s="33" t="s">
        <v>5</v>
      </c>
      <c r="C453" s="34">
        <v>911</v>
      </c>
      <c r="D453" s="32" t="str">
        <f t="shared" si="7"/>
        <v>815X911</v>
      </c>
      <c r="E453" s="48" t="s">
        <v>1624</v>
      </c>
      <c r="F453" s="61" t="s">
        <v>2076</v>
      </c>
      <c r="G453" s="41" t="s">
        <v>43</v>
      </c>
      <c r="H453" s="45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</row>
    <row r="454" spans="1:19" ht="12" customHeight="1" x14ac:dyDescent="0.2">
      <c r="A454" s="32">
        <v>815</v>
      </c>
      <c r="B454" s="33" t="s">
        <v>5</v>
      </c>
      <c r="C454" s="34">
        <v>912</v>
      </c>
      <c r="D454" s="32" t="str">
        <f t="shared" si="7"/>
        <v>815X912</v>
      </c>
      <c r="E454" s="48" t="s">
        <v>1624</v>
      </c>
      <c r="F454" s="61" t="s">
        <v>2077</v>
      </c>
      <c r="G454" s="41" t="s">
        <v>43</v>
      </c>
      <c r="H454" s="38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</row>
    <row r="455" spans="1:19" ht="12" customHeight="1" x14ac:dyDescent="0.2">
      <c r="A455" s="32">
        <v>815</v>
      </c>
      <c r="B455" s="33" t="s">
        <v>5</v>
      </c>
      <c r="C455" s="34">
        <v>913</v>
      </c>
      <c r="D455" s="32" t="str">
        <f t="shared" si="7"/>
        <v>815X913</v>
      </c>
      <c r="E455" s="48" t="s">
        <v>1624</v>
      </c>
      <c r="F455" s="61" t="s">
        <v>2078</v>
      </c>
      <c r="G455" s="41" t="s">
        <v>43</v>
      </c>
      <c r="H455" s="38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</row>
    <row r="456" spans="1:19" ht="12" customHeight="1" x14ac:dyDescent="0.2">
      <c r="A456" s="32">
        <v>815</v>
      </c>
      <c r="B456" s="33" t="s">
        <v>5</v>
      </c>
      <c r="C456" s="34">
        <v>915</v>
      </c>
      <c r="D456" s="32" t="str">
        <f t="shared" si="7"/>
        <v>815X915</v>
      </c>
      <c r="E456" s="48" t="s">
        <v>1624</v>
      </c>
      <c r="F456" s="61" t="s">
        <v>2079</v>
      </c>
      <c r="G456" s="41" t="s">
        <v>43</v>
      </c>
      <c r="H456" s="38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</row>
    <row r="457" spans="1:19" ht="12" customHeight="1" x14ac:dyDescent="0.2">
      <c r="A457" s="32">
        <v>815</v>
      </c>
      <c r="B457" s="33" t="s">
        <v>5</v>
      </c>
      <c r="C457" s="34">
        <v>917</v>
      </c>
      <c r="D457" s="32" t="str">
        <f t="shared" si="7"/>
        <v>815X917</v>
      </c>
      <c r="E457" s="48" t="s">
        <v>1624</v>
      </c>
      <c r="F457" s="61" t="s">
        <v>2080</v>
      </c>
      <c r="G457" s="41" t="s">
        <v>43</v>
      </c>
      <c r="H457" s="38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</row>
    <row r="458" spans="1:19" ht="12" customHeight="1" x14ac:dyDescent="0.2">
      <c r="A458" s="32">
        <v>815</v>
      </c>
      <c r="B458" s="33" t="s">
        <v>5</v>
      </c>
      <c r="C458" s="34">
        <v>925</v>
      </c>
      <c r="D458" s="32" t="str">
        <f t="shared" si="7"/>
        <v>815X925</v>
      </c>
      <c r="E458" s="48" t="s">
        <v>1624</v>
      </c>
      <c r="F458" s="61" t="s">
        <v>2081</v>
      </c>
      <c r="G458" s="41" t="s">
        <v>43</v>
      </c>
      <c r="H458" s="38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</row>
    <row r="459" spans="1:19" ht="12" customHeight="1" x14ac:dyDescent="0.2">
      <c r="A459" s="32">
        <v>815</v>
      </c>
      <c r="B459" s="33" t="s">
        <v>5</v>
      </c>
      <c r="C459" s="34">
        <v>927</v>
      </c>
      <c r="D459" s="32" t="str">
        <f t="shared" si="7"/>
        <v>815X927</v>
      </c>
      <c r="E459" s="48" t="s">
        <v>1624</v>
      </c>
      <c r="F459" s="61" t="s">
        <v>2082</v>
      </c>
      <c r="G459" s="41" t="s">
        <v>43</v>
      </c>
      <c r="H459" s="38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</row>
    <row r="460" spans="1:19" ht="12" customHeight="1" x14ac:dyDescent="0.2">
      <c r="A460" s="32">
        <v>815</v>
      </c>
      <c r="B460" s="33" t="s">
        <v>5</v>
      </c>
      <c r="C460" s="34">
        <v>929</v>
      </c>
      <c r="D460" s="32" t="str">
        <f t="shared" si="7"/>
        <v>815X929</v>
      </c>
      <c r="E460" s="48" t="s">
        <v>1624</v>
      </c>
      <c r="F460" s="61" t="s">
        <v>2083</v>
      </c>
      <c r="G460" s="41" t="s">
        <v>43</v>
      </c>
      <c r="H460" s="38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</row>
    <row r="461" spans="1:19" ht="12" customHeight="1" x14ac:dyDescent="0.2">
      <c r="A461" s="32">
        <v>815</v>
      </c>
      <c r="B461" s="33" t="s">
        <v>5</v>
      </c>
      <c r="C461" s="34">
        <v>930</v>
      </c>
      <c r="D461" s="32" t="str">
        <f t="shared" si="7"/>
        <v>815X930</v>
      </c>
      <c r="E461" s="48" t="s">
        <v>1624</v>
      </c>
      <c r="F461" s="61" t="s">
        <v>2084</v>
      </c>
      <c r="G461" s="41" t="s">
        <v>43</v>
      </c>
      <c r="H461" s="38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</row>
    <row r="462" spans="1:19" ht="12" customHeight="1" x14ac:dyDescent="0.2">
      <c r="A462" s="32">
        <v>947</v>
      </c>
      <c r="B462" s="33" t="s">
        <v>5</v>
      </c>
      <c r="C462" s="34">
        <v>977</v>
      </c>
      <c r="D462" s="32" t="str">
        <f t="shared" si="7"/>
        <v>947X977</v>
      </c>
      <c r="E462" s="49" t="s">
        <v>1619</v>
      </c>
      <c r="F462" s="61" t="s">
        <v>2085</v>
      </c>
      <c r="G462" s="41" t="s">
        <v>43</v>
      </c>
      <c r="H462" s="38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</row>
    <row r="463" spans="1:19" ht="12" customHeight="1" x14ac:dyDescent="0.2">
      <c r="A463" s="32">
        <v>947</v>
      </c>
      <c r="B463" s="33" t="s">
        <v>5</v>
      </c>
      <c r="C463" s="34">
        <v>978</v>
      </c>
      <c r="D463" s="32" t="str">
        <f t="shared" si="7"/>
        <v>947X978</v>
      </c>
      <c r="E463" s="49" t="s">
        <v>1619</v>
      </c>
      <c r="F463" s="61" t="s">
        <v>2086</v>
      </c>
      <c r="G463" s="41" t="s">
        <v>43</v>
      </c>
      <c r="H463" s="38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</row>
    <row r="464" spans="1:19" ht="12" customHeight="1" x14ac:dyDescent="0.2">
      <c r="A464" s="32">
        <v>947</v>
      </c>
      <c r="B464" s="33" t="s">
        <v>5</v>
      </c>
      <c r="C464" s="34">
        <v>979</v>
      </c>
      <c r="D464" s="32" t="str">
        <f t="shared" si="7"/>
        <v>947X979</v>
      </c>
      <c r="E464" s="49" t="s">
        <v>1619</v>
      </c>
      <c r="F464" s="61" t="s">
        <v>2087</v>
      </c>
      <c r="G464" s="41" t="s">
        <v>43</v>
      </c>
      <c r="H464" s="38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</row>
    <row r="465" spans="1:19" ht="12" customHeight="1" x14ac:dyDescent="0.2">
      <c r="A465" s="32">
        <v>947</v>
      </c>
      <c r="B465" s="33" t="s">
        <v>5</v>
      </c>
      <c r="C465" s="34">
        <v>980</v>
      </c>
      <c r="D465" s="32" t="str">
        <f t="shared" si="7"/>
        <v>947X980</v>
      </c>
      <c r="E465" s="49" t="s">
        <v>1619</v>
      </c>
      <c r="F465" s="61" t="s">
        <v>2088</v>
      </c>
      <c r="G465" s="41" t="s">
        <v>43</v>
      </c>
      <c r="H465" s="38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</row>
    <row r="466" spans="1:19" ht="12" customHeight="1" x14ac:dyDescent="0.2">
      <c r="A466" s="32">
        <v>947</v>
      </c>
      <c r="B466" s="33" t="s">
        <v>5</v>
      </c>
      <c r="C466" s="34">
        <v>981</v>
      </c>
      <c r="D466" s="32" t="str">
        <f t="shared" si="7"/>
        <v>947X981</v>
      </c>
      <c r="E466" s="49" t="s">
        <v>1619</v>
      </c>
      <c r="F466" s="61" t="s">
        <v>2089</v>
      </c>
      <c r="G466" s="41" t="s">
        <v>43</v>
      </c>
      <c r="H466" s="38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</row>
    <row r="467" spans="1:19" ht="12" customHeight="1" x14ac:dyDescent="0.2">
      <c r="A467" s="32">
        <v>947</v>
      </c>
      <c r="B467" s="33" t="s">
        <v>5</v>
      </c>
      <c r="C467" s="34">
        <v>982</v>
      </c>
      <c r="D467" s="32" t="str">
        <f t="shared" si="7"/>
        <v>947X982</v>
      </c>
      <c r="E467" s="49" t="s">
        <v>1619</v>
      </c>
      <c r="F467" s="61" t="s">
        <v>2090</v>
      </c>
      <c r="G467" s="41" t="s">
        <v>43</v>
      </c>
      <c r="H467" s="38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</row>
    <row r="468" spans="1:19" ht="12" customHeight="1" x14ac:dyDescent="0.2">
      <c r="A468" s="32">
        <v>947</v>
      </c>
      <c r="B468" s="33" t="s">
        <v>5</v>
      </c>
      <c r="C468" s="34">
        <v>983</v>
      </c>
      <c r="D468" s="32" t="str">
        <f t="shared" si="7"/>
        <v>947X983</v>
      </c>
      <c r="E468" s="49" t="s">
        <v>1619</v>
      </c>
      <c r="F468" s="61" t="s">
        <v>2091</v>
      </c>
      <c r="G468" s="41" t="s">
        <v>43</v>
      </c>
      <c r="H468" s="45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</row>
    <row r="469" spans="1:19" ht="12" customHeight="1" x14ac:dyDescent="0.2">
      <c r="A469" s="32">
        <v>947</v>
      </c>
      <c r="B469" s="33" t="s">
        <v>5</v>
      </c>
      <c r="C469" s="34">
        <v>984</v>
      </c>
      <c r="D469" s="32" t="str">
        <f t="shared" si="7"/>
        <v>947X984</v>
      </c>
      <c r="E469" s="49" t="s">
        <v>1619</v>
      </c>
      <c r="F469" s="61" t="s">
        <v>2092</v>
      </c>
      <c r="G469" s="41" t="s">
        <v>43</v>
      </c>
      <c r="H469" s="38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</row>
    <row r="470" spans="1:19" ht="12" customHeight="1" x14ac:dyDescent="0.2">
      <c r="A470" s="32">
        <v>947</v>
      </c>
      <c r="B470" s="33" t="s">
        <v>5</v>
      </c>
      <c r="C470" s="34">
        <v>985</v>
      </c>
      <c r="D470" s="32" t="str">
        <f t="shared" si="7"/>
        <v>947X985</v>
      </c>
      <c r="E470" s="49" t="s">
        <v>1619</v>
      </c>
      <c r="F470" s="61" t="s">
        <v>2093</v>
      </c>
      <c r="G470" s="41" t="s">
        <v>43</v>
      </c>
      <c r="H470" s="38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</row>
    <row r="471" spans="1:19" ht="12" customHeight="1" x14ac:dyDescent="0.2">
      <c r="A471" s="32">
        <v>947</v>
      </c>
      <c r="B471" s="33" t="s">
        <v>5</v>
      </c>
      <c r="C471" s="34">
        <v>986</v>
      </c>
      <c r="D471" s="32" t="str">
        <f t="shared" si="7"/>
        <v>947X986</v>
      </c>
      <c r="E471" s="49" t="s">
        <v>1619</v>
      </c>
      <c r="F471" s="61" t="s">
        <v>2094</v>
      </c>
      <c r="G471" s="41" t="s">
        <v>43</v>
      </c>
      <c r="H471" s="38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</row>
    <row r="472" spans="1:19" ht="12" customHeight="1" x14ac:dyDescent="0.2">
      <c r="A472" s="32">
        <v>948</v>
      </c>
      <c r="B472" s="33" t="s">
        <v>5</v>
      </c>
      <c r="C472" s="34">
        <v>977</v>
      </c>
      <c r="D472" s="32" t="str">
        <f t="shared" si="7"/>
        <v>948X977</v>
      </c>
      <c r="E472" s="49" t="s">
        <v>1619</v>
      </c>
      <c r="F472" s="61" t="s">
        <v>2095</v>
      </c>
      <c r="G472" s="41" t="s">
        <v>43</v>
      </c>
      <c r="H472" s="38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</row>
    <row r="473" spans="1:19" ht="12" customHeight="1" x14ac:dyDescent="0.2">
      <c r="A473" s="32">
        <v>948</v>
      </c>
      <c r="B473" s="33" t="s">
        <v>5</v>
      </c>
      <c r="C473" s="34">
        <v>978</v>
      </c>
      <c r="D473" s="32" t="str">
        <f t="shared" si="7"/>
        <v>948X978</v>
      </c>
      <c r="E473" s="49" t="s">
        <v>1619</v>
      </c>
      <c r="F473" s="61" t="s">
        <v>2096</v>
      </c>
      <c r="G473" s="41" t="s">
        <v>43</v>
      </c>
      <c r="H473" s="38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</row>
    <row r="474" spans="1:19" ht="12" customHeight="1" x14ac:dyDescent="0.2">
      <c r="A474" s="32">
        <v>948</v>
      </c>
      <c r="B474" s="33" t="s">
        <v>5</v>
      </c>
      <c r="C474" s="34">
        <v>979</v>
      </c>
      <c r="D474" s="32" t="str">
        <f t="shared" si="7"/>
        <v>948X979</v>
      </c>
      <c r="E474" s="49" t="s">
        <v>1619</v>
      </c>
      <c r="F474" s="61" t="s">
        <v>2097</v>
      </c>
      <c r="G474" s="41" t="s">
        <v>43</v>
      </c>
      <c r="H474" s="38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</row>
    <row r="475" spans="1:19" ht="12" customHeight="1" x14ac:dyDescent="0.2">
      <c r="A475" s="32">
        <v>948</v>
      </c>
      <c r="B475" s="33" t="s">
        <v>5</v>
      </c>
      <c r="C475" s="34">
        <v>980</v>
      </c>
      <c r="D475" s="32" t="str">
        <f t="shared" si="7"/>
        <v>948X980</v>
      </c>
      <c r="E475" s="49" t="s">
        <v>1619</v>
      </c>
      <c r="F475" s="61" t="s">
        <v>2098</v>
      </c>
      <c r="G475" s="41" t="s">
        <v>43</v>
      </c>
      <c r="H475" s="38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</row>
    <row r="476" spans="1:19" ht="12" customHeight="1" x14ac:dyDescent="0.2">
      <c r="A476" s="32">
        <v>948</v>
      </c>
      <c r="B476" s="33" t="s">
        <v>5</v>
      </c>
      <c r="C476" s="34">
        <v>981</v>
      </c>
      <c r="D476" s="32" t="str">
        <f t="shared" si="7"/>
        <v>948X981</v>
      </c>
      <c r="E476" s="49" t="s">
        <v>1619</v>
      </c>
      <c r="F476" s="61" t="s">
        <v>2099</v>
      </c>
      <c r="G476" s="41" t="s">
        <v>43</v>
      </c>
      <c r="H476" s="38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</row>
    <row r="477" spans="1:19" ht="12" customHeight="1" x14ac:dyDescent="0.2">
      <c r="A477" s="32">
        <v>948</v>
      </c>
      <c r="B477" s="33" t="s">
        <v>5</v>
      </c>
      <c r="C477" s="34">
        <v>982</v>
      </c>
      <c r="D477" s="32" t="str">
        <f t="shared" si="7"/>
        <v>948X982</v>
      </c>
      <c r="E477" s="49" t="s">
        <v>1619</v>
      </c>
      <c r="F477" s="61" t="s">
        <v>2100</v>
      </c>
      <c r="G477" s="41" t="s">
        <v>43</v>
      </c>
      <c r="H477" s="38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</row>
    <row r="478" spans="1:19" ht="12" customHeight="1" x14ac:dyDescent="0.2">
      <c r="A478" s="32">
        <v>948</v>
      </c>
      <c r="B478" s="33" t="s">
        <v>5</v>
      </c>
      <c r="C478" s="34">
        <v>983</v>
      </c>
      <c r="D478" s="32" t="str">
        <f t="shared" si="7"/>
        <v>948X983</v>
      </c>
      <c r="E478" s="49" t="s">
        <v>1619</v>
      </c>
      <c r="F478" s="61" t="s">
        <v>2101</v>
      </c>
      <c r="G478" s="41" t="s">
        <v>43</v>
      </c>
      <c r="H478" s="45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</row>
    <row r="479" spans="1:19" ht="12" customHeight="1" x14ac:dyDescent="0.2">
      <c r="A479" s="32">
        <v>948</v>
      </c>
      <c r="B479" s="33" t="s">
        <v>5</v>
      </c>
      <c r="C479" s="34">
        <v>984</v>
      </c>
      <c r="D479" s="32" t="str">
        <f t="shared" si="7"/>
        <v>948X984</v>
      </c>
      <c r="E479" s="49" t="s">
        <v>1619</v>
      </c>
      <c r="F479" s="61" t="s">
        <v>2102</v>
      </c>
      <c r="G479" s="41" t="s">
        <v>43</v>
      </c>
      <c r="H479" s="38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</row>
    <row r="480" spans="1:19" ht="12" customHeight="1" x14ac:dyDescent="0.2">
      <c r="A480" s="32">
        <v>948</v>
      </c>
      <c r="B480" s="33" t="s">
        <v>5</v>
      </c>
      <c r="C480" s="34">
        <v>985</v>
      </c>
      <c r="D480" s="32" t="str">
        <f t="shared" si="7"/>
        <v>948X985</v>
      </c>
      <c r="E480" s="49" t="s">
        <v>1619</v>
      </c>
      <c r="F480" s="61" t="s">
        <v>2103</v>
      </c>
      <c r="G480" s="41" t="s">
        <v>43</v>
      </c>
      <c r="H480" s="38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</row>
    <row r="481" spans="1:19" ht="12" customHeight="1" x14ac:dyDescent="0.2">
      <c r="A481" s="32">
        <v>948</v>
      </c>
      <c r="B481" s="33" t="s">
        <v>5</v>
      </c>
      <c r="C481" s="34">
        <v>986</v>
      </c>
      <c r="D481" s="32" t="str">
        <f t="shared" si="7"/>
        <v>948X986</v>
      </c>
      <c r="E481" s="49" t="s">
        <v>1619</v>
      </c>
      <c r="F481" s="61" t="s">
        <v>2104</v>
      </c>
      <c r="G481" s="41" t="s">
        <v>43</v>
      </c>
      <c r="H481" s="38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</row>
    <row r="482" spans="1:19" ht="12" customHeight="1" x14ac:dyDescent="0.2">
      <c r="A482" s="32">
        <v>949</v>
      </c>
      <c r="B482" s="33" t="s">
        <v>5</v>
      </c>
      <c r="C482" s="34">
        <v>977</v>
      </c>
      <c r="D482" s="32" t="str">
        <f t="shared" si="7"/>
        <v>949X977</v>
      </c>
      <c r="E482" s="49" t="s">
        <v>1619</v>
      </c>
      <c r="F482" s="61" t="s">
        <v>2105</v>
      </c>
      <c r="G482" s="41" t="s">
        <v>43</v>
      </c>
      <c r="H482" s="38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</row>
    <row r="483" spans="1:19" ht="12" customHeight="1" x14ac:dyDescent="0.2">
      <c r="A483" s="32">
        <v>949</v>
      </c>
      <c r="B483" s="33" t="s">
        <v>5</v>
      </c>
      <c r="C483" s="34">
        <v>978</v>
      </c>
      <c r="D483" s="32" t="str">
        <f t="shared" si="7"/>
        <v>949X978</v>
      </c>
      <c r="E483" s="49" t="s">
        <v>1619</v>
      </c>
      <c r="F483" s="61" t="s">
        <v>2106</v>
      </c>
      <c r="G483" s="41" t="s">
        <v>43</v>
      </c>
      <c r="H483" s="38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</row>
    <row r="484" spans="1:19" ht="12" customHeight="1" x14ac:dyDescent="0.2">
      <c r="A484" s="32">
        <v>949</v>
      </c>
      <c r="B484" s="33" t="s">
        <v>5</v>
      </c>
      <c r="C484" s="34">
        <v>979</v>
      </c>
      <c r="D484" s="32" t="str">
        <f t="shared" si="7"/>
        <v>949X979</v>
      </c>
      <c r="E484" s="49" t="s">
        <v>1619</v>
      </c>
      <c r="F484" s="61" t="s">
        <v>2107</v>
      </c>
      <c r="G484" s="41" t="s">
        <v>43</v>
      </c>
      <c r="H484" s="38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</row>
    <row r="485" spans="1:19" ht="12" customHeight="1" x14ac:dyDescent="0.2">
      <c r="A485" s="32">
        <v>949</v>
      </c>
      <c r="B485" s="33" t="s">
        <v>5</v>
      </c>
      <c r="C485" s="34">
        <v>980</v>
      </c>
      <c r="D485" s="32" t="str">
        <f t="shared" si="7"/>
        <v>949X980</v>
      </c>
      <c r="E485" s="49" t="s">
        <v>1619</v>
      </c>
      <c r="F485" s="61" t="s">
        <v>2108</v>
      </c>
      <c r="G485" s="41" t="s">
        <v>43</v>
      </c>
      <c r="H485" s="38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</row>
    <row r="486" spans="1:19" ht="12" customHeight="1" x14ac:dyDescent="0.2">
      <c r="A486" s="32">
        <v>949</v>
      </c>
      <c r="B486" s="33" t="s">
        <v>5</v>
      </c>
      <c r="C486" s="34">
        <v>981</v>
      </c>
      <c r="D486" s="32" t="str">
        <f t="shared" si="7"/>
        <v>949X981</v>
      </c>
      <c r="E486" s="49" t="s">
        <v>1619</v>
      </c>
      <c r="F486" s="61" t="s">
        <v>2109</v>
      </c>
      <c r="G486" s="41" t="s">
        <v>43</v>
      </c>
      <c r="H486" s="38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</row>
    <row r="487" spans="1:19" ht="12" customHeight="1" x14ac:dyDescent="0.2">
      <c r="A487" s="32">
        <v>949</v>
      </c>
      <c r="B487" s="33" t="s">
        <v>5</v>
      </c>
      <c r="C487" s="34">
        <v>982</v>
      </c>
      <c r="D487" s="32" t="str">
        <f t="shared" si="7"/>
        <v>949X982</v>
      </c>
      <c r="E487" s="49" t="s">
        <v>1619</v>
      </c>
      <c r="F487" s="61" t="s">
        <v>2110</v>
      </c>
      <c r="G487" s="41" t="s">
        <v>43</v>
      </c>
      <c r="H487" s="38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</row>
    <row r="488" spans="1:19" ht="12" customHeight="1" x14ac:dyDescent="0.2">
      <c r="A488" s="32">
        <v>949</v>
      </c>
      <c r="B488" s="33" t="s">
        <v>5</v>
      </c>
      <c r="C488" s="34">
        <v>983</v>
      </c>
      <c r="D488" s="32" t="str">
        <f t="shared" si="7"/>
        <v>949X983</v>
      </c>
      <c r="E488" s="49" t="s">
        <v>1619</v>
      </c>
      <c r="F488" s="61" t="s">
        <v>2111</v>
      </c>
      <c r="G488" s="41" t="s">
        <v>43</v>
      </c>
      <c r="H488" s="45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</row>
    <row r="489" spans="1:19" ht="12" customHeight="1" x14ac:dyDescent="0.2">
      <c r="A489" s="32">
        <v>949</v>
      </c>
      <c r="B489" s="33" t="s">
        <v>5</v>
      </c>
      <c r="C489" s="34">
        <v>984</v>
      </c>
      <c r="D489" s="32" t="str">
        <f t="shared" si="7"/>
        <v>949X984</v>
      </c>
      <c r="E489" s="49" t="s">
        <v>1619</v>
      </c>
      <c r="F489" s="61" t="s">
        <v>2112</v>
      </c>
      <c r="G489" s="41" t="s">
        <v>43</v>
      </c>
      <c r="H489" s="38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</row>
    <row r="490" spans="1:19" ht="12" customHeight="1" x14ac:dyDescent="0.2">
      <c r="A490" s="32">
        <v>949</v>
      </c>
      <c r="B490" s="33" t="s">
        <v>5</v>
      </c>
      <c r="C490" s="34">
        <v>985</v>
      </c>
      <c r="D490" s="32" t="str">
        <f t="shared" si="7"/>
        <v>949X985</v>
      </c>
      <c r="E490" s="49" t="s">
        <v>1619</v>
      </c>
      <c r="F490" s="61" t="s">
        <v>2113</v>
      </c>
      <c r="G490" s="41" t="s">
        <v>43</v>
      </c>
      <c r="H490" s="38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</row>
    <row r="491" spans="1:19" ht="12" customHeight="1" x14ac:dyDescent="0.2">
      <c r="A491" s="32">
        <v>949</v>
      </c>
      <c r="B491" s="33" t="s">
        <v>5</v>
      </c>
      <c r="C491" s="34">
        <v>986</v>
      </c>
      <c r="D491" s="32" t="str">
        <f t="shared" si="7"/>
        <v>949X986</v>
      </c>
      <c r="E491" s="49" t="s">
        <v>1619</v>
      </c>
      <c r="F491" s="61" t="s">
        <v>2114</v>
      </c>
      <c r="G491" s="41" t="s">
        <v>43</v>
      </c>
      <c r="H491" s="38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</row>
    <row r="492" spans="1:19" ht="12" customHeight="1" x14ac:dyDescent="0.2">
      <c r="A492" s="32">
        <v>950</v>
      </c>
      <c r="B492" s="33" t="s">
        <v>5</v>
      </c>
      <c r="C492" s="34">
        <v>977</v>
      </c>
      <c r="D492" s="32" t="str">
        <f t="shared" si="7"/>
        <v>950X977</v>
      </c>
      <c r="E492" s="49" t="s">
        <v>1619</v>
      </c>
      <c r="F492" s="61" t="s">
        <v>2115</v>
      </c>
      <c r="G492" s="41" t="s">
        <v>43</v>
      </c>
      <c r="H492" s="38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</row>
    <row r="493" spans="1:19" ht="12" customHeight="1" x14ac:dyDescent="0.2">
      <c r="A493" s="32">
        <v>950</v>
      </c>
      <c r="B493" s="33" t="s">
        <v>5</v>
      </c>
      <c r="C493" s="34">
        <v>978</v>
      </c>
      <c r="D493" s="32" t="str">
        <f t="shared" si="7"/>
        <v>950X978</v>
      </c>
      <c r="E493" s="49" t="s">
        <v>1619</v>
      </c>
      <c r="F493" s="61" t="s">
        <v>2116</v>
      </c>
      <c r="G493" s="41" t="s">
        <v>43</v>
      </c>
      <c r="H493" s="38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</row>
    <row r="494" spans="1:19" ht="12" customHeight="1" x14ac:dyDescent="0.2">
      <c r="A494" s="32">
        <v>950</v>
      </c>
      <c r="B494" s="33" t="s">
        <v>5</v>
      </c>
      <c r="C494" s="34">
        <v>979</v>
      </c>
      <c r="D494" s="32" t="str">
        <f t="shared" si="7"/>
        <v>950X979</v>
      </c>
      <c r="E494" s="49" t="s">
        <v>1619</v>
      </c>
      <c r="F494" s="61" t="s">
        <v>2117</v>
      </c>
      <c r="G494" s="41" t="s">
        <v>43</v>
      </c>
      <c r="H494" s="38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</row>
    <row r="495" spans="1:19" ht="12" customHeight="1" x14ac:dyDescent="0.2">
      <c r="A495" s="32">
        <v>950</v>
      </c>
      <c r="B495" s="33" t="s">
        <v>5</v>
      </c>
      <c r="C495" s="34">
        <v>980</v>
      </c>
      <c r="D495" s="32" t="str">
        <f t="shared" si="7"/>
        <v>950X980</v>
      </c>
      <c r="E495" s="49" t="s">
        <v>1619</v>
      </c>
      <c r="F495" s="61" t="s">
        <v>2118</v>
      </c>
      <c r="G495" s="41" t="s">
        <v>43</v>
      </c>
      <c r="H495" s="38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</row>
    <row r="496" spans="1:19" ht="12" customHeight="1" x14ac:dyDescent="0.2">
      <c r="A496" s="32">
        <v>950</v>
      </c>
      <c r="B496" s="33" t="s">
        <v>5</v>
      </c>
      <c r="C496" s="34">
        <v>981</v>
      </c>
      <c r="D496" s="32" t="str">
        <f t="shared" si="7"/>
        <v>950X981</v>
      </c>
      <c r="E496" s="49" t="s">
        <v>1619</v>
      </c>
      <c r="F496" s="61" t="s">
        <v>2119</v>
      </c>
      <c r="G496" s="41" t="s">
        <v>43</v>
      </c>
      <c r="H496" s="38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</row>
    <row r="497" spans="1:19" ht="12" customHeight="1" x14ac:dyDescent="0.2">
      <c r="A497" s="32">
        <v>950</v>
      </c>
      <c r="B497" s="33" t="s">
        <v>5</v>
      </c>
      <c r="C497" s="34">
        <v>982</v>
      </c>
      <c r="D497" s="32" t="str">
        <f t="shared" si="7"/>
        <v>950X982</v>
      </c>
      <c r="E497" s="49" t="s">
        <v>1619</v>
      </c>
      <c r="F497" s="61" t="s">
        <v>2120</v>
      </c>
      <c r="G497" s="41" t="s">
        <v>43</v>
      </c>
      <c r="H497" s="38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</row>
    <row r="498" spans="1:19" ht="12" customHeight="1" x14ac:dyDescent="0.2">
      <c r="A498" s="32">
        <v>950</v>
      </c>
      <c r="B498" s="33" t="s">
        <v>5</v>
      </c>
      <c r="C498" s="34">
        <v>983</v>
      </c>
      <c r="D498" s="32" t="str">
        <f t="shared" si="7"/>
        <v>950X983</v>
      </c>
      <c r="E498" s="49" t="s">
        <v>1619</v>
      </c>
      <c r="F498" s="61" t="s">
        <v>2121</v>
      </c>
      <c r="G498" s="41" t="s">
        <v>43</v>
      </c>
      <c r="H498" s="45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</row>
    <row r="499" spans="1:19" ht="12" customHeight="1" x14ac:dyDescent="0.2">
      <c r="A499" s="32">
        <v>950</v>
      </c>
      <c r="B499" s="33" t="s">
        <v>5</v>
      </c>
      <c r="C499" s="34">
        <v>984</v>
      </c>
      <c r="D499" s="32" t="str">
        <f t="shared" si="7"/>
        <v>950X984</v>
      </c>
      <c r="E499" s="49" t="s">
        <v>1619</v>
      </c>
      <c r="F499" s="61" t="s">
        <v>2122</v>
      </c>
      <c r="G499" s="41" t="s">
        <v>43</v>
      </c>
      <c r="H499" s="38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</row>
    <row r="500" spans="1:19" ht="12" customHeight="1" x14ac:dyDescent="0.2">
      <c r="A500" s="32">
        <v>950</v>
      </c>
      <c r="B500" s="33" t="s">
        <v>5</v>
      </c>
      <c r="C500" s="34">
        <v>985</v>
      </c>
      <c r="D500" s="32" t="str">
        <f t="shared" si="7"/>
        <v>950X985</v>
      </c>
      <c r="E500" s="49" t="s">
        <v>1619</v>
      </c>
      <c r="F500" s="61" t="s">
        <v>2123</v>
      </c>
      <c r="G500" s="41" t="s">
        <v>43</v>
      </c>
      <c r="H500" s="38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</row>
    <row r="501" spans="1:19" ht="12" customHeight="1" x14ac:dyDescent="0.2">
      <c r="A501" s="32">
        <v>950</v>
      </c>
      <c r="B501" s="33" t="s">
        <v>5</v>
      </c>
      <c r="C501" s="34">
        <v>986</v>
      </c>
      <c r="D501" s="32" t="str">
        <f t="shared" si="7"/>
        <v>950X986</v>
      </c>
      <c r="E501" s="49" t="s">
        <v>1619</v>
      </c>
      <c r="F501" s="61" t="s">
        <v>2124</v>
      </c>
      <c r="G501" s="41" t="s">
        <v>43</v>
      </c>
      <c r="H501" s="38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</row>
    <row r="502" spans="1:19" ht="12" customHeight="1" x14ac:dyDescent="0.2">
      <c r="A502" s="32">
        <v>951</v>
      </c>
      <c r="B502" s="33" t="s">
        <v>5</v>
      </c>
      <c r="C502" s="34">
        <v>977</v>
      </c>
      <c r="D502" s="32" t="str">
        <f t="shared" si="7"/>
        <v>951X977</v>
      </c>
      <c r="E502" s="49" t="s">
        <v>1619</v>
      </c>
      <c r="F502" s="61" t="s">
        <v>2125</v>
      </c>
      <c r="G502" s="41" t="s">
        <v>43</v>
      </c>
      <c r="H502" s="38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</row>
    <row r="503" spans="1:19" ht="12" customHeight="1" x14ac:dyDescent="0.2">
      <c r="A503" s="32">
        <v>951</v>
      </c>
      <c r="B503" s="33" t="s">
        <v>5</v>
      </c>
      <c r="C503" s="34">
        <v>978</v>
      </c>
      <c r="D503" s="32" t="str">
        <f t="shared" si="7"/>
        <v>951X978</v>
      </c>
      <c r="E503" s="49" t="s">
        <v>1619</v>
      </c>
      <c r="F503" s="61" t="s">
        <v>2126</v>
      </c>
      <c r="G503" s="41" t="s">
        <v>43</v>
      </c>
      <c r="H503" s="38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</row>
    <row r="504" spans="1:19" ht="12" customHeight="1" x14ac:dyDescent="0.2">
      <c r="A504" s="32">
        <v>951</v>
      </c>
      <c r="B504" s="33" t="s">
        <v>5</v>
      </c>
      <c r="C504" s="34">
        <v>979</v>
      </c>
      <c r="D504" s="32" t="str">
        <f t="shared" si="7"/>
        <v>951X979</v>
      </c>
      <c r="E504" s="49" t="s">
        <v>1619</v>
      </c>
      <c r="F504" s="61" t="s">
        <v>2127</v>
      </c>
      <c r="G504" s="41" t="s">
        <v>43</v>
      </c>
      <c r="H504" s="38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</row>
    <row r="505" spans="1:19" ht="12" customHeight="1" x14ac:dyDescent="0.2">
      <c r="A505" s="32">
        <v>951</v>
      </c>
      <c r="B505" s="33" t="s">
        <v>5</v>
      </c>
      <c r="C505" s="34">
        <v>980</v>
      </c>
      <c r="D505" s="32" t="str">
        <f t="shared" si="7"/>
        <v>951X980</v>
      </c>
      <c r="E505" s="49" t="s">
        <v>1619</v>
      </c>
      <c r="F505" s="61" t="s">
        <v>2128</v>
      </c>
      <c r="G505" s="41" t="s">
        <v>43</v>
      </c>
      <c r="H505" s="38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</row>
    <row r="506" spans="1:19" ht="12" customHeight="1" x14ac:dyDescent="0.2">
      <c r="A506" s="32">
        <v>951</v>
      </c>
      <c r="B506" s="33" t="s">
        <v>5</v>
      </c>
      <c r="C506" s="34">
        <v>981</v>
      </c>
      <c r="D506" s="32" t="str">
        <f t="shared" si="7"/>
        <v>951X981</v>
      </c>
      <c r="E506" s="49" t="s">
        <v>1619</v>
      </c>
      <c r="F506" s="61" t="s">
        <v>2129</v>
      </c>
      <c r="G506" s="41" t="s">
        <v>43</v>
      </c>
      <c r="H506" s="38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</row>
    <row r="507" spans="1:19" ht="12" customHeight="1" x14ac:dyDescent="0.2">
      <c r="A507" s="32">
        <v>951</v>
      </c>
      <c r="B507" s="33" t="s">
        <v>5</v>
      </c>
      <c r="C507" s="34">
        <v>982</v>
      </c>
      <c r="D507" s="32" t="str">
        <f t="shared" si="7"/>
        <v>951X982</v>
      </c>
      <c r="E507" s="49" t="s">
        <v>1619</v>
      </c>
      <c r="F507" s="61" t="s">
        <v>2130</v>
      </c>
      <c r="G507" s="41" t="s">
        <v>43</v>
      </c>
      <c r="H507" s="38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</row>
    <row r="508" spans="1:19" ht="12" customHeight="1" x14ac:dyDescent="0.2">
      <c r="A508" s="32">
        <v>951</v>
      </c>
      <c r="B508" s="33" t="s">
        <v>5</v>
      </c>
      <c r="C508" s="34">
        <v>983</v>
      </c>
      <c r="D508" s="32" t="str">
        <f t="shared" si="7"/>
        <v>951X983</v>
      </c>
      <c r="E508" s="49" t="s">
        <v>1619</v>
      </c>
      <c r="F508" s="61" t="s">
        <v>2131</v>
      </c>
      <c r="G508" s="41" t="s">
        <v>43</v>
      </c>
      <c r="H508" s="45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</row>
    <row r="509" spans="1:19" ht="12" customHeight="1" x14ac:dyDescent="0.2">
      <c r="A509" s="32">
        <v>951</v>
      </c>
      <c r="B509" s="33" t="s">
        <v>5</v>
      </c>
      <c r="C509" s="34">
        <v>984</v>
      </c>
      <c r="D509" s="32" t="str">
        <f t="shared" si="7"/>
        <v>951X984</v>
      </c>
      <c r="E509" s="49" t="s">
        <v>1619</v>
      </c>
      <c r="F509" s="61" t="s">
        <v>2132</v>
      </c>
      <c r="G509" s="41" t="s">
        <v>43</v>
      </c>
      <c r="H509" s="38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</row>
    <row r="510" spans="1:19" ht="12" customHeight="1" x14ac:dyDescent="0.2">
      <c r="A510" s="32">
        <v>951</v>
      </c>
      <c r="B510" s="33" t="s">
        <v>5</v>
      </c>
      <c r="C510" s="34">
        <v>985</v>
      </c>
      <c r="D510" s="32" t="str">
        <f t="shared" si="7"/>
        <v>951X985</v>
      </c>
      <c r="E510" s="49" t="s">
        <v>1619</v>
      </c>
      <c r="F510" s="61" t="s">
        <v>2133</v>
      </c>
      <c r="G510" s="41" t="s">
        <v>43</v>
      </c>
      <c r="H510" s="38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</row>
    <row r="511" spans="1:19" ht="12" customHeight="1" x14ac:dyDescent="0.2">
      <c r="A511" s="32">
        <v>951</v>
      </c>
      <c r="B511" s="33" t="s">
        <v>5</v>
      </c>
      <c r="C511" s="34">
        <v>986</v>
      </c>
      <c r="D511" s="32" t="str">
        <f t="shared" si="7"/>
        <v>951X986</v>
      </c>
      <c r="E511" s="49" t="s">
        <v>1619</v>
      </c>
      <c r="F511" s="61" t="s">
        <v>2134</v>
      </c>
      <c r="G511" s="41" t="s">
        <v>43</v>
      </c>
      <c r="H511" s="38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</row>
    <row r="512" spans="1:19" ht="12" customHeight="1" x14ac:dyDescent="0.2">
      <c r="A512" s="32">
        <v>952</v>
      </c>
      <c r="B512" s="33" t="s">
        <v>5</v>
      </c>
      <c r="C512" s="34">
        <v>990</v>
      </c>
      <c r="D512" s="32" t="str">
        <f t="shared" si="7"/>
        <v>952X990</v>
      </c>
      <c r="E512" s="49" t="s">
        <v>1619</v>
      </c>
      <c r="F512" s="61" t="s">
        <v>2135</v>
      </c>
      <c r="G512" s="41" t="s">
        <v>43</v>
      </c>
      <c r="H512" s="38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</row>
    <row r="513" spans="1:19" ht="12" customHeight="1" x14ac:dyDescent="0.2">
      <c r="A513" s="32">
        <v>952</v>
      </c>
      <c r="B513" s="33" t="s">
        <v>5</v>
      </c>
      <c r="C513" s="34">
        <v>991</v>
      </c>
      <c r="D513" s="32" t="str">
        <f t="shared" si="7"/>
        <v>952X991</v>
      </c>
      <c r="E513" s="49" t="s">
        <v>1619</v>
      </c>
      <c r="F513" s="61" t="s">
        <v>2136</v>
      </c>
      <c r="G513" s="41" t="s">
        <v>43</v>
      </c>
      <c r="H513" s="38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</row>
    <row r="514" spans="1:19" ht="12" customHeight="1" x14ac:dyDescent="0.2">
      <c r="A514" s="32">
        <v>952</v>
      </c>
      <c r="B514" s="33" t="s">
        <v>5</v>
      </c>
      <c r="C514" s="34">
        <v>992</v>
      </c>
      <c r="D514" s="32" t="str">
        <f t="shared" ref="D514:D577" si="8">_xlfn.CONCAT(A514,B514,C514)</f>
        <v>952X992</v>
      </c>
      <c r="E514" s="49" t="s">
        <v>1619</v>
      </c>
      <c r="F514" s="61" t="s">
        <v>2137</v>
      </c>
      <c r="G514" s="41" t="s">
        <v>43</v>
      </c>
      <c r="H514" s="38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</row>
    <row r="515" spans="1:19" ht="12" customHeight="1" x14ac:dyDescent="0.2">
      <c r="A515" s="32">
        <v>952</v>
      </c>
      <c r="B515" s="33" t="s">
        <v>5</v>
      </c>
      <c r="C515" s="34">
        <v>993</v>
      </c>
      <c r="D515" s="32" t="str">
        <f t="shared" si="8"/>
        <v>952X993</v>
      </c>
      <c r="E515" s="49" t="s">
        <v>1619</v>
      </c>
      <c r="F515" s="61" t="s">
        <v>2138</v>
      </c>
      <c r="G515" s="41" t="s">
        <v>43</v>
      </c>
      <c r="H515" s="38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</row>
    <row r="516" spans="1:19" ht="12" customHeight="1" x14ac:dyDescent="0.2">
      <c r="A516" s="32">
        <v>953</v>
      </c>
      <c r="B516" s="33" t="s">
        <v>5</v>
      </c>
      <c r="C516" s="34">
        <v>998</v>
      </c>
      <c r="D516" s="32" t="str">
        <f t="shared" si="8"/>
        <v>953X998</v>
      </c>
      <c r="E516" s="49" t="s">
        <v>1619</v>
      </c>
      <c r="F516" s="61" t="s">
        <v>2139</v>
      </c>
      <c r="G516" s="41" t="s">
        <v>43</v>
      </c>
      <c r="H516" s="38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</row>
    <row r="517" spans="1:19" ht="12" customHeight="1" x14ac:dyDescent="0.2">
      <c r="A517" s="32">
        <v>953</v>
      </c>
      <c r="B517" s="33" t="s">
        <v>5</v>
      </c>
      <c r="C517" s="34">
        <v>999</v>
      </c>
      <c r="D517" s="32" t="str">
        <f t="shared" si="8"/>
        <v>953X999</v>
      </c>
      <c r="E517" s="49" t="s">
        <v>1619</v>
      </c>
      <c r="F517" s="61" t="s">
        <v>2140</v>
      </c>
      <c r="G517" s="41" t="s">
        <v>43</v>
      </c>
      <c r="H517" s="38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</row>
    <row r="518" spans="1:19" ht="12" customHeight="1" x14ac:dyDescent="0.2">
      <c r="A518" s="32">
        <v>953</v>
      </c>
      <c r="B518" s="33" t="s">
        <v>5</v>
      </c>
      <c r="C518" s="34">
        <v>1000</v>
      </c>
      <c r="D518" s="32" t="str">
        <f t="shared" si="8"/>
        <v>953X1000</v>
      </c>
      <c r="E518" s="49" t="s">
        <v>1619</v>
      </c>
      <c r="F518" s="61" t="s">
        <v>2141</v>
      </c>
      <c r="G518" s="41" t="s">
        <v>43</v>
      </c>
      <c r="H518" s="38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</row>
    <row r="519" spans="1:19" ht="12" customHeight="1" x14ac:dyDescent="0.2">
      <c r="A519" s="32">
        <v>953</v>
      </c>
      <c r="B519" s="33" t="s">
        <v>5</v>
      </c>
      <c r="C519" s="34">
        <v>1001</v>
      </c>
      <c r="D519" s="32" t="str">
        <f t="shared" si="8"/>
        <v>953X1001</v>
      </c>
      <c r="E519" s="49" t="s">
        <v>1619</v>
      </c>
      <c r="F519" s="61" t="s">
        <v>2142</v>
      </c>
      <c r="G519" s="41" t="s">
        <v>43</v>
      </c>
      <c r="H519" s="38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</row>
    <row r="520" spans="1:19" ht="12" customHeight="1" x14ac:dyDescent="0.2">
      <c r="A520" s="32">
        <v>954</v>
      </c>
      <c r="B520" s="33" t="s">
        <v>5</v>
      </c>
      <c r="C520" s="34">
        <v>1010</v>
      </c>
      <c r="D520" s="32" t="str">
        <f t="shared" si="8"/>
        <v>954X1010</v>
      </c>
      <c r="E520" s="49" t="s">
        <v>1619</v>
      </c>
      <c r="F520" s="61" t="s">
        <v>2143</v>
      </c>
      <c r="G520" s="41" t="s">
        <v>43</v>
      </c>
      <c r="H520" s="38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</row>
    <row r="521" spans="1:19" ht="12" customHeight="1" x14ac:dyDescent="0.2">
      <c r="A521" s="32">
        <v>954</v>
      </c>
      <c r="B521" s="33" t="s">
        <v>5</v>
      </c>
      <c r="C521" s="34">
        <v>1011</v>
      </c>
      <c r="D521" s="32" t="str">
        <f t="shared" si="8"/>
        <v>954X1011</v>
      </c>
      <c r="E521" s="49" t="s">
        <v>1619</v>
      </c>
      <c r="F521" s="61" t="s">
        <v>2144</v>
      </c>
      <c r="G521" s="41" t="s">
        <v>43</v>
      </c>
      <c r="H521" s="38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</row>
    <row r="522" spans="1:19" ht="12" customHeight="1" x14ac:dyDescent="0.2">
      <c r="A522" s="32">
        <v>954</v>
      </c>
      <c r="B522" s="33" t="s">
        <v>5</v>
      </c>
      <c r="C522" s="34">
        <v>1012</v>
      </c>
      <c r="D522" s="32" t="str">
        <f t="shared" si="8"/>
        <v>954X1012</v>
      </c>
      <c r="E522" s="49" t="s">
        <v>1619</v>
      </c>
      <c r="F522" s="61" t="s">
        <v>2145</v>
      </c>
      <c r="G522" s="41" t="s">
        <v>43</v>
      </c>
      <c r="H522" s="38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</row>
    <row r="523" spans="1:19" ht="12" customHeight="1" x14ac:dyDescent="0.2">
      <c r="A523" s="32">
        <v>954</v>
      </c>
      <c r="B523" s="33" t="s">
        <v>5</v>
      </c>
      <c r="C523" s="34">
        <v>1013</v>
      </c>
      <c r="D523" s="32" t="str">
        <f t="shared" si="8"/>
        <v>954X1013</v>
      </c>
      <c r="E523" s="49" t="s">
        <v>1619</v>
      </c>
      <c r="F523" s="61" t="s">
        <v>2146</v>
      </c>
      <c r="G523" s="41" t="s">
        <v>43</v>
      </c>
      <c r="H523" s="38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</row>
    <row r="524" spans="1:19" ht="12" customHeight="1" x14ac:dyDescent="0.2">
      <c r="A524" s="32">
        <v>955</v>
      </c>
      <c r="B524" s="33" t="s">
        <v>5</v>
      </c>
      <c r="C524" s="34">
        <v>998</v>
      </c>
      <c r="D524" s="32" t="str">
        <f t="shared" si="8"/>
        <v>955X998</v>
      </c>
      <c r="E524" s="49" t="s">
        <v>1619</v>
      </c>
      <c r="F524" s="61" t="s">
        <v>2147</v>
      </c>
      <c r="G524" s="41" t="s">
        <v>43</v>
      </c>
      <c r="H524" s="38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</row>
    <row r="525" spans="1:19" ht="12" customHeight="1" x14ac:dyDescent="0.2">
      <c r="A525" s="32">
        <v>955</v>
      </c>
      <c r="B525" s="33" t="s">
        <v>5</v>
      </c>
      <c r="C525" s="34">
        <v>999</v>
      </c>
      <c r="D525" s="32" t="str">
        <f t="shared" si="8"/>
        <v>955X999</v>
      </c>
      <c r="E525" s="49" t="s">
        <v>1619</v>
      </c>
      <c r="F525" s="61" t="s">
        <v>2148</v>
      </c>
      <c r="G525" s="41" t="s">
        <v>43</v>
      </c>
      <c r="H525" s="38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</row>
    <row r="526" spans="1:19" ht="12" customHeight="1" x14ac:dyDescent="0.2">
      <c r="A526" s="32">
        <v>955</v>
      </c>
      <c r="B526" s="33" t="s">
        <v>5</v>
      </c>
      <c r="C526" s="34">
        <v>1000</v>
      </c>
      <c r="D526" s="32" t="str">
        <f t="shared" si="8"/>
        <v>955X1000</v>
      </c>
      <c r="E526" s="49" t="s">
        <v>1619</v>
      </c>
      <c r="F526" s="61" t="s">
        <v>2149</v>
      </c>
      <c r="G526" s="41" t="s">
        <v>43</v>
      </c>
      <c r="H526" s="38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</row>
    <row r="527" spans="1:19" ht="12" customHeight="1" x14ac:dyDescent="0.2">
      <c r="A527" s="32">
        <v>955</v>
      </c>
      <c r="B527" s="33" t="s">
        <v>5</v>
      </c>
      <c r="C527" s="34">
        <v>1001</v>
      </c>
      <c r="D527" s="32" t="str">
        <f t="shared" si="8"/>
        <v>955X1001</v>
      </c>
      <c r="E527" s="49" t="s">
        <v>1619</v>
      </c>
      <c r="F527" s="61" t="s">
        <v>2150</v>
      </c>
      <c r="G527" s="41" t="s">
        <v>43</v>
      </c>
      <c r="H527" s="38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</row>
    <row r="528" spans="1:19" ht="12" customHeight="1" x14ac:dyDescent="0.2">
      <c r="A528" s="32">
        <v>956</v>
      </c>
      <c r="B528" s="33" t="s">
        <v>5</v>
      </c>
      <c r="C528" s="34">
        <v>967</v>
      </c>
      <c r="D528" s="32" t="str">
        <f t="shared" si="8"/>
        <v>956X967</v>
      </c>
      <c r="E528" s="49" t="s">
        <v>1619</v>
      </c>
      <c r="F528" s="61" t="s">
        <v>2151</v>
      </c>
      <c r="G528" s="41" t="s">
        <v>43</v>
      </c>
      <c r="H528" s="38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</row>
    <row r="529" spans="1:19" ht="12" customHeight="1" x14ac:dyDescent="0.2">
      <c r="A529" s="32">
        <v>956</v>
      </c>
      <c r="B529" s="33" t="s">
        <v>5</v>
      </c>
      <c r="C529" s="34">
        <v>1042</v>
      </c>
      <c r="D529" s="32" t="str">
        <f t="shared" si="8"/>
        <v>956X1042</v>
      </c>
      <c r="E529" s="49" t="s">
        <v>1619</v>
      </c>
      <c r="F529" s="61" t="s">
        <v>2152</v>
      </c>
      <c r="G529" s="41" t="s">
        <v>43</v>
      </c>
      <c r="H529" s="38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</row>
    <row r="530" spans="1:19" ht="12" customHeight="1" x14ac:dyDescent="0.2">
      <c r="A530" s="32">
        <v>956</v>
      </c>
      <c r="B530" s="33" t="s">
        <v>5</v>
      </c>
      <c r="C530" s="34">
        <v>1051</v>
      </c>
      <c r="D530" s="32" t="str">
        <f t="shared" si="8"/>
        <v>956X1051</v>
      </c>
      <c r="E530" s="49" t="s">
        <v>1619</v>
      </c>
      <c r="F530" s="61" t="s">
        <v>2153</v>
      </c>
      <c r="G530" s="41" t="s">
        <v>43</v>
      </c>
      <c r="H530" s="38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</row>
    <row r="531" spans="1:19" ht="12" customHeight="1" x14ac:dyDescent="0.2">
      <c r="A531" s="32">
        <v>957</v>
      </c>
      <c r="B531" s="33" t="s">
        <v>5</v>
      </c>
      <c r="C531" s="34">
        <v>1034</v>
      </c>
      <c r="D531" s="32" t="str">
        <f t="shared" si="8"/>
        <v>957X1034</v>
      </c>
      <c r="E531" s="49" t="s">
        <v>1619</v>
      </c>
      <c r="F531" s="61" t="s">
        <v>2154</v>
      </c>
      <c r="G531" s="41" t="s">
        <v>43</v>
      </c>
      <c r="H531" s="38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</row>
    <row r="532" spans="1:19" ht="12" customHeight="1" x14ac:dyDescent="0.2">
      <c r="A532" s="32">
        <v>957</v>
      </c>
      <c r="B532" s="33" t="s">
        <v>5</v>
      </c>
      <c r="C532" s="34">
        <v>1052</v>
      </c>
      <c r="D532" s="32" t="str">
        <f t="shared" si="8"/>
        <v>957X1052</v>
      </c>
      <c r="E532" s="49" t="s">
        <v>1619</v>
      </c>
      <c r="F532" s="61" t="s">
        <v>2155</v>
      </c>
      <c r="G532" s="41" t="s">
        <v>43</v>
      </c>
      <c r="H532" s="38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</row>
    <row r="533" spans="1:19" ht="12" customHeight="1" x14ac:dyDescent="0.2">
      <c r="A533" s="32">
        <v>958</v>
      </c>
      <c r="B533" s="33" t="s">
        <v>5</v>
      </c>
      <c r="C533" s="34">
        <v>1023</v>
      </c>
      <c r="D533" s="32" t="str">
        <f t="shared" si="8"/>
        <v>958X1023</v>
      </c>
      <c r="E533" s="49" t="s">
        <v>1619</v>
      </c>
      <c r="F533" s="61" t="s">
        <v>2156</v>
      </c>
      <c r="G533" s="41" t="s">
        <v>43</v>
      </c>
      <c r="H533" s="38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</row>
    <row r="534" spans="1:19" ht="12" customHeight="1" x14ac:dyDescent="0.2">
      <c r="A534" s="32">
        <v>958</v>
      </c>
      <c r="B534" s="33" t="s">
        <v>5</v>
      </c>
      <c r="C534" s="34">
        <v>1024</v>
      </c>
      <c r="D534" s="32" t="str">
        <f t="shared" si="8"/>
        <v>958X1024</v>
      </c>
      <c r="E534" s="49" t="s">
        <v>1619</v>
      </c>
      <c r="F534" s="61" t="s">
        <v>2157</v>
      </c>
      <c r="G534" s="41" t="s">
        <v>43</v>
      </c>
      <c r="H534" s="38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</row>
    <row r="535" spans="1:19" ht="12" customHeight="1" x14ac:dyDescent="0.2">
      <c r="A535" s="32">
        <v>958</v>
      </c>
      <c r="B535" s="33" t="s">
        <v>5</v>
      </c>
      <c r="C535" s="34">
        <v>1025</v>
      </c>
      <c r="D535" s="32" t="str">
        <f t="shared" si="8"/>
        <v>958X1025</v>
      </c>
      <c r="E535" s="49" t="s">
        <v>1619</v>
      </c>
      <c r="F535" s="61" t="s">
        <v>2158</v>
      </c>
      <c r="G535" s="41" t="s">
        <v>43</v>
      </c>
      <c r="H535" s="38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</row>
    <row r="536" spans="1:19" ht="12" customHeight="1" x14ac:dyDescent="0.2">
      <c r="A536" s="32">
        <v>958</v>
      </c>
      <c r="B536" s="33" t="s">
        <v>5</v>
      </c>
      <c r="C536" s="34">
        <v>1026</v>
      </c>
      <c r="D536" s="32" t="str">
        <f t="shared" si="8"/>
        <v>958X1026</v>
      </c>
      <c r="E536" s="49" t="s">
        <v>1619</v>
      </c>
      <c r="F536" s="61" t="s">
        <v>2159</v>
      </c>
      <c r="G536" s="41" t="s">
        <v>43</v>
      </c>
      <c r="H536" s="38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</row>
    <row r="537" spans="1:19" ht="12" customHeight="1" x14ac:dyDescent="0.2">
      <c r="A537" s="32">
        <v>958</v>
      </c>
      <c r="B537" s="33" t="s">
        <v>5</v>
      </c>
      <c r="C537" s="34">
        <v>1027</v>
      </c>
      <c r="D537" s="32" t="str">
        <f t="shared" si="8"/>
        <v>958X1027</v>
      </c>
      <c r="E537" s="49" t="s">
        <v>1619</v>
      </c>
      <c r="F537" s="61" t="s">
        <v>2160</v>
      </c>
      <c r="G537" s="41" t="s">
        <v>43</v>
      </c>
      <c r="H537" s="38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</row>
    <row r="538" spans="1:19" ht="12" customHeight="1" x14ac:dyDescent="0.2">
      <c r="A538" s="32">
        <v>958</v>
      </c>
      <c r="B538" s="33" t="s">
        <v>5</v>
      </c>
      <c r="C538" s="34">
        <v>1028</v>
      </c>
      <c r="D538" s="32" t="str">
        <f t="shared" si="8"/>
        <v>958X1028</v>
      </c>
      <c r="E538" s="49" t="s">
        <v>1619</v>
      </c>
      <c r="F538" s="61" t="s">
        <v>2161</v>
      </c>
      <c r="G538" s="41" t="s">
        <v>43</v>
      </c>
      <c r="H538" s="38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</row>
    <row r="539" spans="1:19" ht="12" customHeight="1" x14ac:dyDescent="0.2">
      <c r="A539" s="32">
        <v>958</v>
      </c>
      <c r="B539" s="33" t="s">
        <v>5</v>
      </c>
      <c r="C539" s="34">
        <v>1029</v>
      </c>
      <c r="D539" s="32" t="str">
        <f t="shared" si="8"/>
        <v>958X1029</v>
      </c>
      <c r="E539" s="49" t="s">
        <v>1619</v>
      </c>
      <c r="F539" s="61" t="s">
        <v>2162</v>
      </c>
      <c r="G539" s="41" t="s">
        <v>43</v>
      </c>
      <c r="H539" s="38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</row>
    <row r="540" spans="1:19" ht="12" customHeight="1" x14ac:dyDescent="0.2">
      <c r="A540" s="32">
        <v>958</v>
      </c>
      <c r="B540" s="33" t="s">
        <v>5</v>
      </c>
      <c r="C540" s="34">
        <v>1030</v>
      </c>
      <c r="D540" s="32" t="str">
        <f t="shared" si="8"/>
        <v>958X1030</v>
      </c>
      <c r="E540" s="49" t="s">
        <v>1619</v>
      </c>
      <c r="F540" s="61" t="s">
        <v>2163</v>
      </c>
      <c r="G540" s="41" t="s">
        <v>43</v>
      </c>
      <c r="H540" s="38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</row>
    <row r="541" spans="1:19" ht="12" customHeight="1" x14ac:dyDescent="0.2">
      <c r="A541" s="32">
        <v>959</v>
      </c>
      <c r="B541" s="33" t="s">
        <v>5</v>
      </c>
      <c r="C541" s="34">
        <v>1038</v>
      </c>
      <c r="D541" s="32" t="str">
        <f t="shared" si="8"/>
        <v>959X1038</v>
      </c>
      <c r="E541" s="49" t="s">
        <v>1619</v>
      </c>
      <c r="F541" s="61" t="s">
        <v>2164</v>
      </c>
      <c r="G541" s="41" t="s">
        <v>43</v>
      </c>
      <c r="H541" s="38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</row>
    <row r="542" spans="1:19" ht="12" customHeight="1" x14ac:dyDescent="0.2">
      <c r="A542" s="32">
        <v>959</v>
      </c>
      <c r="B542" s="33" t="s">
        <v>5</v>
      </c>
      <c r="C542" s="34">
        <v>1039</v>
      </c>
      <c r="D542" s="32" t="str">
        <f t="shared" si="8"/>
        <v>959X1039</v>
      </c>
      <c r="E542" s="49" t="s">
        <v>1619</v>
      </c>
      <c r="F542" s="61" t="s">
        <v>2165</v>
      </c>
      <c r="G542" s="41" t="s">
        <v>43</v>
      </c>
      <c r="H542" s="38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</row>
    <row r="543" spans="1:19" ht="12" customHeight="1" x14ac:dyDescent="0.2">
      <c r="A543" s="32">
        <v>959</v>
      </c>
      <c r="B543" s="33" t="s">
        <v>5</v>
      </c>
      <c r="C543" s="34">
        <v>1040</v>
      </c>
      <c r="D543" s="32" t="str">
        <f t="shared" si="8"/>
        <v>959X1040</v>
      </c>
      <c r="E543" s="49" t="s">
        <v>1619</v>
      </c>
      <c r="F543" s="61" t="s">
        <v>2166</v>
      </c>
      <c r="G543" s="41" t="s">
        <v>43</v>
      </c>
      <c r="H543" s="38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</row>
    <row r="544" spans="1:19" ht="12" customHeight="1" x14ac:dyDescent="0.2">
      <c r="A544" s="32">
        <v>959</v>
      </c>
      <c r="B544" s="33" t="s">
        <v>5</v>
      </c>
      <c r="C544" s="34">
        <v>1041</v>
      </c>
      <c r="D544" s="32" t="str">
        <f t="shared" si="8"/>
        <v>959X1041</v>
      </c>
      <c r="E544" s="49" t="s">
        <v>1619</v>
      </c>
      <c r="F544" s="61" t="s">
        <v>2167</v>
      </c>
      <c r="G544" s="41" t="s">
        <v>43</v>
      </c>
      <c r="H544" s="38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</row>
    <row r="545" spans="1:19" ht="12" customHeight="1" x14ac:dyDescent="0.2">
      <c r="A545" s="32">
        <v>959</v>
      </c>
      <c r="B545" s="33" t="s">
        <v>5</v>
      </c>
      <c r="C545" s="34">
        <v>1042</v>
      </c>
      <c r="D545" s="32" t="str">
        <f t="shared" si="8"/>
        <v>959X1042</v>
      </c>
      <c r="E545" s="49" t="s">
        <v>1619</v>
      </c>
      <c r="F545" s="61" t="s">
        <v>2168</v>
      </c>
      <c r="G545" s="41" t="s">
        <v>43</v>
      </c>
      <c r="H545" s="38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</row>
    <row r="546" spans="1:19" ht="12" customHeight="1" x14ac:dyDescent="0.2">
      <c r="A546" s="32">
        <v>959</v>
      </c>
      <c r="B546" s="33" t="s">
        <v>5</v>
      </c>
      <c r="C546" s="34">
        <v>1043</v>
      </c>
      <c r="D546" s="32" t="str">
        <f t="shared" si="8"/>
        <v>959X1043</v>
      </c>
      <c r="E546" s="49" t="s">
        <v>1619</v>
      </c>
      <c r="F546" s="61" t="s">
        <v>2169</v>
      </c>
      <c r="G546" s="41" t="s">
        <v>43</v>
      </c>
      <c r="H546" s="38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</row>
    <row r="547" spans="1:19" ht="12" customHeight="1" x14ac:dyDescent="0.2">
      <c r="A547" s="32">
        <v>959</v>
      </c>
      <c r="B547" s="33" t="s">
        <v>5</v>
      </c>
      <c r="C547" s="34">
        <v>1044</v>
      </c>
      <c r="D547" s="32" t="str">
        <f t="shared" si="8"/>
        <v>959X1044</v>
      </c>
      <c r="E547" s="49" t="s">
        <v>1619</v>
      </c>
      <c r="F547" s="61" t="s">
        <v>2170</v>
      </c>
      <c r="G547" s="41" t="s">
        <v>43</v>
      </c>
      <c r="H547" s="38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</row>
    <row r="548" spans="1:19" ht="12" customHeight="1" x14ac:dyDescent="0.2">
      <c r="A548" s="32">
        <v>959</v>
      </c>
      <c r="B548" s="33" t="s">
        <v>5</v>
      </c>
      <c r="C548" s="34">
        <v>1045</v>
      </c>
      <c r="D548" s="32" t="str">
        <f t="shared" si="8"/>
        <v>959X1045</v>
      </c>
      <c r="E548" s="49" t="s">
        <v>1619</v>
      </c>
      <c r="F548" s="61" t="s">
        <v>2171</v>
      </c>
      <c r="G548" s="41" t="s">
        <v>43</v>
      </c>
      <c r="H548" s="38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</row>
    <row r="549" spans="1:19" ht="12" customHeight="1" x14ac:dyDescent="0.2">
      <c r="A549" s="32">
        <v>959</v>
      </c>
      <c r="B549" s="33" t="s">
        <v>5</v>
      </c>
      <c r="C549" s="34">
        <v>1047</v>
      </c>
      <c r="D549" s="32" t="str">
        <f t="shared" si="8"/>
        <v>959X1047</v>
      </c>
      <c r="E549" s="49" t="s">
        <v>1619</v>
      </c>
      <c r="F549" s="61" t="s">
        <v>2172</v>
      </c>
      <c r="G549" s="41" t="s">
        <v>43</v>
      </c>
      <c r="H549" s="38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</row>
    <row r="550" spans="1:19" ht="12" customHeight="1" x14ac:dyDescent="0.2">
      <c r="A550" s="32">
        <v>959</v>
      </c>
      <c r="B550" s="33" t="s">
        <v>5</v>
      </c>
      <c r="C550" s="34">
        <v>1048</v>
      </c>
      <c r="D550" s="32" t="str">
        <f t="shared" si="8"/>
        <v>959X1048</v>
      </c>
      <c r="E550" s="49" t="s">
        <v>1619</v>
      </c>
      <c r="F550" s="61" t="s">
        <v>2173</v>
      </c>
      <c r="G550" s="41" t="s">
        <v>43</v>
      </c>
      <c r="H550" s="38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</row>
    <row r="551" spans="1:19" ht="12" customHeight="1" x14ac:dyDescent="0.2">
      <c r="A551" s="32">
        <v>1066</v>
      </c>
      <c r="B551" s="33" t="s">
        <v>5</v>
      </c>
      <c r="C551" s="34">
        <v>1151</v>
      </c>
      <c r="D551" s="32" t="str">
        <f t="shared" si="8"/>
        <v>1066X1151</v>
      </c>
      <c r="E551" s="50" t="s">
        <v>1620</v>
      </c>
      <c r="F551" s="61" t="s">
        <v>2174</v>
      </c>
      <c r="G551" s="41" t="s">
        <v>43</v>
      </c>
      <c r="H551" s="38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</row>
    <row r="552" spans="1:19" ht="12" customHeight="1" x14ac:dyDescent="0.2">
      <c r="A552" s="32">
        <v>1066</v>
      </c>
      <c r="B552" s="33" t="s">
        <v>5</v>
      </c>
      <c r="C552" s="34">
        <v>1152</v>
      </c>
      <c r="D552" s="32" t="str">
        <f t="shared" si="8"/>
        <v>1066X1152</v>
      </c>
      <c r="E552" s="50" t="s">
        <v>1620</v>
      </c>
      <c r="F552" s="61" t="s">
        <v>2175</v>
      </c>
      <c r="G552" s="41" t="s">
        <v>43</v>
      </c>
      <c r="H552" s="38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</row>
    <row r="553" spans="1:19" ht="12" customHeight="1" x14ac:dyDescent="0.2">
      <c r="A553" s="32">
        <v>1066</v>
      </c>
      <c r="B553" s="33" t="s">
        <v>5</v>
      </c>
      <c r="C553" s="34">
        <v>1156</v>
      </c>
      <c r="D553" s="32" t="str">
        <f t="shared" si="8"/>
        <v>1066X1156</v>
      </c>
      <c r="E553" s="50" t="s">
        <v>1620</v>
      </c>
      <c r="F553" s="61" t="s">
        <v>2176</v>
      </c>
      <c r="G553" s="41" t="s">
        <v>43</v>
      </c>
      <c r="H553" s="38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</row>
    <row r="554" spans="1:19" ht="12" customHeight="1" x14ac:dyDescent="0.2">
      <c r="A554" s="32">
        <v>1066</v>
      </c>
      <c r="B554" s="33" t="s">
        <v>5</v>
      </c>
      <c r="C554" s="34">
        <v>1158</v>
      </c>
      <c r="D554" s="32" t="str">
        <f t="shared" si="8"/>
        <v>1066X1158</v>
      </c>
      <c r="E554" s="50" t="s">
        <v>1620</v>
      </c>
      <c r="F554" s="61" t="s">
        <v>2177</v>
      </c>
      <c r="G554" s="41" t="s">
        <v>43</v>
      </c>
      <c r="H554" s="38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</row>
    <row r="555" spans="1:19" ht="12" customHeight="1" x14ac:dyDescent="0.2">
      <c r="A555" s="32">
        <v>1066</v>
      </c>
      <c r="B555" s="33" t="s">
        <v>5</v>
      </c>
      <c r="C555" s="34">
        <v>1160</v>
      </c>
      <c r="D555" s="32" t="str">
        <f t="shared" si="8"/>
        <v>1066X1160</v>
      </c>
      <c r="E555" s="50" t="s">
        <v>1620</v>
      </c>
      <c r="F555" s="61" t="s">
        <v>2178</v>
      </c>
      <c r="G555" s="41" t="s">
        <v>43</v>
      </c>
      <c r="H555" s="38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</row>
    <row r="556" spans="1:19" ht="12" customHeight="1" x14ac:dyDescent="0.2">
      <c r="A556" s="32">
        <v>1066</v>
      </c>
      <c r="B556" s="33" t="s">
        <v>5</v>
      </c>
      <c r="C556" s="34">
        <v>1162</v>
      </c>
      <c r="D556" s="32" t="str">
        <f t="shared" si="8"/>
        <v>1066X1162</v>
      </c>
      <c r="E556" s="50" t="s">
        <v>1620</v>
      </c>
      <c r="F556" s="61" t="s">
        <v>2179</v>
      </c>
      <c r="G556" s="41" t="s">
        <v>43</v>
      </c>
      <c r="H556" s="38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</row>
    <row r="557" spans="1:19" ht="12" customHeight="1" x14ac:dyDescent="0.2">
      <c r="A557" s="32">
        <v>1066</v>
      </c>
      <c r="B557" s="33" t="s">
        <v>5</v>
      </c>
      <c r="C557" s="34">
        <v>1163</v>
      </c>
      <c r="D557" s="32" t="str">
        <f t="shared" si="8"/>
        <v>1066X1163</v>
      </c>
      <c r="E557" s="50" t="s">
        <v>1620</v>
      </c>
      <c r="F557" s="61" t="s">
        <v>2180</v>
      </c>
      <c r="G557" s="41" t="s">
        <v>43</v>
      </c>
      <c r="H557" s="38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</row>
    <row r="558" spans="1:19" ht="12" customHeight="1" x14ac:dyDescent="0.2">
      <c r="A558" s="32">
        <v>1066</v>
      </c>
      <c r="B558" s="33" t="s">
        <v>5</v>
      </c>
      <c r="C558" s="34">
        <v>1164</v>
      </c>
      <c r="D558" s="32" t="str">
        <f t="shared" si="8"/>
        <v>1066X1164</v>
      </c>
      <c r="E558" s="50" t="s">
        <v>1620</v>
      </c>
      <c r="F558" s="61" t="s">
        <v>2181</v>
      </c>
      <c r="G558" s="41" t="s">
        <v>43</v>
      </c>
      <c r="H558" s="38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</row>
    <row r="559" spans="1:19" ht="12" customHeight="1" x14ac:dyDescent="0.2">
      <c r="A559" s="32">
        <v>1066</v>
      </c>
      <c r="B559" s="33" t="s">
        <v>5</v>
      </c>
      <c r="C559" s="34">
        <v>1165</v>
      </c>
      <c r="D559" s="32" t="str">
        <f t="shared" si="8"/>
        <v>1066X1165</v>
      </c>
      <c r="E559" s="50" t="s">
        <v>1620</v>
      </c>
      <c r="F559" s="61" t="s">
        <v>2182</v>
      </c>
      <c r="G559" s="41" t="s">
        <v>43</v>
      </c>
      <c r="H559" s="38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</row>
    <row r="560" spans="1:19" ht="12" customHeight="1" x14ac:dyDescent="0.2">
      <c r="A560" s="32">
        <v>1066</v>
      </c>
      <c r="B560" s="33" t="s">
        <v>5</v>
      </c>
      <c r="C560" s="34">
        <v>1166</v>
      </c>
      <c r="D560" s="32" t="str">
        <f t="shared" si="8"/>
        <v>1066X1166</v>
      </c>
      <c r="E560" s="50" t="s">
        <v>1620</v>
      </c>
      <c r="F560" s="61" t="s">
        <v>2183</v>
      </c>
      <c r="G560" s="41" t="s">
        <v>43</v>
      </c>
      <c r="H560" s="38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</row>
    <row r="561" spans="1:19" ht="12" customHeight="1" x14ac:dyDescent="0.2">
      <c r="A561" s="32">
        <v>1066</v>
      </c>
      <c r="B561" s="33" t="s">
        <v>5</v>
      </c>
      <c r="C561" s="34">
        <v>1168</v>
      </c>
      <c r="D561" s="32" t="str">
        <f t="shared" si="8"/>
        <v>1066X1168</v>
      </c>
      <c r="E561" s="50" t="s">
        <v>1620</v>
      </c>
      <c r="F561" s="61" t="s">
        <v>2184</v>
      </c>
      <c r="G561" s="41" t="s">
        <v>43</v>
      </c>
      <c r="H561" s="38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</row>
    <row r="562" spans="1:19" ht="12" customHeight="1" x14ac:dyDescent="0.2">
      <c r="A562" s="32">
        <v>1066</v>
      </c>
      <c r="B562" s="33" t="s">
        <v>5</v>
      </c>
      <c r="C562" s="34">
        <v>1183</v>
      </c>
      <c r="D562" s="32" t="str">
        <f t="shared" si="8"/>
        <v>1066X1183</v>
      </c>
      <c r="E562" s="50" t="s">
        <v>1620</v>
      </c>
      <c r="F562" s="61" t="s">
        <v>2185</v>
      </c>
      <c r="G562" s="41" t="s">
        <v>43</v>
      </c>
      <c r="H562" s="38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</row>
    <row r="563" spans="1:19" ht="12" customHeight="1" x14ac:dyDescent="0.2">
      <c r="A563" s="32">
        <v>1066</v>
      </c>
      <c r="B563" s="33" t="s">
        <v>5</v>
      </c>
      <c r="C563" s="34">
        <v>1340</v>
      </c>
      <c r="D563" s="32" t="str">
        <f t="shared" si="8"/>
        <v>1066X1340</v>
      </c>
      <c r="E563" s="50" t="s">
        <v>1620</v>
      </c>
      <c r="F563" s="61" t="s">
        <v>2186</v>
      </c>
      <c r="G563" s="41" t="s">
        <v>43</v>
      </c>
      <c r="H563" s="38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</row>
    <row r="564" spans="1:19" ht="12" customHeight="1" x14ac:dyDescent="0.2">
      <c r="A564" s="32">
        <v>1066</v>
      </c>
      <c r="B564" s="33" t="s">
        <v>5</v>
      </c>
      <c r="C564" s="34">
        <v>1357</v>
      </c>
      <c r="D564" s="32" t="str">
        <f t="shared" si="8"/>
        <v>1066X1357</v>
      </c>
      <c r="E564" s="50" t="s">
        <v>1620</v>
      </c>
      <c r="F564" s="61" t="s">
        <v>2187</v>
      </c>
      <c r="G564" s="41" t="s">
        <v>43</v>
      </c>
      <c r="H564" s="38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</row>
    <row r="565" spans="1:19" ht="12" customHeight="1" x14ac:dyDescent="0.2">
      <c r="A565" s="32">
        <v>1066</v>
      </c>
      <c r="B565" s="33" t="s">
        <v>5</v>
      </c>
      <c r="C565" s="34">
        <v>1187</v>
      </c>
      <c r="D565" s="32" t="str">
        <f t="shared" si="8"/>
        <v>1066X1187</v>
      </c>
      <c r="E565" s="50" t="s">
        <v>1620</v>
      </c>
      <c r="F565" s="61" t="s">
        <v>2188</v>
      </c>
      <c r="G565" s="41" t="s">
        <v>43</v>
      </c>
      <c r="H565" s="38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</row>
    <row r="566" spans="1:19" ht="12" customHeight="1" x14ac:dyDescent="0.2">
      <c r="A566" s="32">
        <v>1067</v>
      </c>
      <c r="B566" s="33" t="s">
        <v>5</v>
      </c>
      <c r="C566" s="34">
        <v>1151</v>
      </c>
      <c r="D566" s="32" t="str">
        <f t="shared" si="8"/>
        <v>1067X1151</v>
      </c>
      <c r="E566" s="50" t="s">
        <v>1620</v>
      </c>
      <c r="F566" s="61" t="s">
        <v>2189</v>
      </c>
      <c r="G566" s="41" t="s">
        <v>43</v>
      </c>
      <c r="H566" s="38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</row>
    <row r="567" spans="1:19" ht="12" customHeight="1" x14ac:dyDescent="0.2">
      <c r="A567" s="32">
        <v>1067</v>
      </c>
      <c r="B567" s="33" t="s">
        <v>5</v>
      </c>
      <c r="C567" s="34">
        <v>1152</v>
      </c>
      <c r="D567" s="32" t="str">
        <f t="shared" si="8"/>
        <v>1067X1152</v>
      </c>
      <c r="E567" s="50" t="s">
        <v>1620</v>
      </c>
      <c r="F567" s="61" t="s">
        <v>2190</v>
      </c>
      <c r="G567" s="41" t="s">
        <v>43</v>
      </c>
      <c r="H567" s="38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</row>
    <row r="568" spans="1:19" ht="12" customHeight="1" x14ac:dyDescent="0.2">
      <c r="A568" s="32">
        <v>1067</v>
      </c>
      <c r="B568" s="33" t="s">
        <v>5</v>
      </c>
      <c r="C568" s="34">
        <v>1156</v>
      </c>
      <c r="D568" s="32" t="str">
        <f t="shared" si="8"/>
        <v>1067X1156</v>
      </c>
      <c r="E568" s="50" t="s">
        <v>1620</v>
      </c>
      <c r="F568" s="61" t="s">
        <v>2191</v>
      </c>
      <c r="G568" s="41" t="s">
        <v>43</v>
      </c>
      <c r="H568" s="38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</row>
    <row r="569" spans="1:19" ht="12" customHeight="1" x14ac:dyDescent="0.2">
      <c r="A569" s="32">
        <v>1067</v>
      </c>
      <c r="B569" s="33" t="s">
        <v>5</v>
      </c>
      <c r="C569" s="34">
        <v>1158</v>
      </c>
      <c r="D569" s="32" t="str">
        <f t="shared" si="8"/>
        <v>1067X1158</v>
      </c>
      <c r="E569" s="50" t="s">
        <v>1620</v>
      </c>
      <c r="F569" s="61" t="s">
        <v>2192</v>
      </c>
      <c r="G569" s="41" t="s">
        <v>43</v>
      </c>
      <c r="H569" s="38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</row>
    <row r="570" spans="1:19" ht="12" customHeight="1" x14ac:dyDescent="0.2">
      <c r="A570" s="32">
        <v>1067</v>
      </c>
      <c r="B570" s="33" t="s">
        <v>5</v>
      </c>
      <c r="C570" s="34">
        <v>1160</v>
      </c>
      <c r="D570" s="32" t="str">
        <f t="shared" si="8"/>
        <v>1067X1160</v>
      </c>
      <c r="E570" s="50" t="s">
        <v>1620</v>
      </c>
      <c r="F570" s="61" t="s">
        <v>2193</v>
      </c>
      <c r="G570" s="41" t="s">
        <v>43</v>
      </c>
      <c r="H570" s="38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</row>
    <row r="571" spans="1:19" ht="12" customHeight="1" x14ac:dyDescent="0.2">
      <c r="A571" s="32">
        <v>1067</v>
      </c>
      <c r="B571" s="33" t="s">
        <v>5</v>
      </c>
      <c r="C571" s="34">
        <v>1357</v>
      </c>
      <c r="D571" s="32" t="str">
        <f t="shared" si="8"/>
        <v>1067X1357</v>
      </c>
      <c r="E571" s="50" t="s">
        <v>1620</v>
      </c>
      <c r="F571" s="61" t="s">
        <v>2194</v>
      </c>
      <c r="G571" s="41" t="s">
        <v>43</v>
      </c>
      <c r="H571" s="38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</row>
    <row r="572" spans="1:19" ht="12" customHeight="1" x14ac:dyDescent="0.2">
      <c r="A572" s="32">
        <v>1067</v>
      </c>
      <c r="B572" s="33" t="s">
        <v>5</v>
      </c>
      <c r="C572" s="34">
        <v>1187</v>
      </c>
      <c r="D572" s="32" t="str">
        <f t="shared" si="8"/>
        <v>1067X1187</v>
      </c>
      <c r="E572" s="50" t="s">
        <v>1620</v>
      </c>
      <c r="F572" s="61" t="s">
        <v>2195</v>
      </c>
      <c r="G572" s="41" t="s">
        <v>43</v>
      </c>
      <c r="H572" s="38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</row>
    <row r="573" spans="1:19" ht="12" customHeight="1" x14ac:dyDescent="0.2">
      <c r="A573" s="32">
        <v>1068</v>
      </c>
      <c r="B573" s="33" t="s">
        <v>5</v>
      </c>
      <c r="C573" s="34">
        <v>1162</v>
      </c>
      <c r="D573" s="32" t="str">
        <f t="shared" si="8"/>
        <v>1068X1162</v>
      </c>
      <c r="E573" s="50" t="s">
        <v>1620</v>
      </c>
      <c r="F573" s="61" t="s">
        <v>2196</v>
      </c>
      <c r="G573" s="41" t="s">
        <v>43</v>
      </c>
      <c r="H573" s="38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</row>
    <row r="574" spans="1:19" ht="12" customHeight="1" x14ac:dyDescent="0.2">
      <c r="A574" s="32">
        <v>1068</v>
      </c>
      <c r="B574" s="33" t="s">
        <v>5</v>
      </c>
      <c r="C574" s="34">
        <v>1163</v>
      </c>
      <c r="D574" s="32" t="str">
        <f t="shared" si="8"/>
        <v>1068X1163</v>
      </c>
      <c r="E574" s="50" t="s">
        <v>1620</v>
      </c>
      <c r="F574" s="61" t="s">
        <v>2197</v>
      </c>
      <c r="G574" s="41" t="s">
        <v>43</v>
      </c>
      <c r="H574" s="38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</row>
    <row r="575" spans="1:19" ht="12" customHeight="1" x14ac:dyDescent="0.2">
      <c r="A575" s="32">
        <v>1068</v>
      </c>
      <c r="B575" s="33" t="s">
        <v>5</v>
      </c>
      <c r="C575" s="34">
        <v>1164</v>
      </c>
      <c r="D575" s="32" t="str">
        <f t="shared" si="8"/>
        <v>1068X1164</v>
      </c>
      <c r="E575" s="50" t="s">
        <v>1620</v>
      </c>
      <c r="F575" s="61" t="s">
        <v>2198</v>
      </c>
      <c r="G575" s="41" t="s">
        <v>43</v>
      </c>
      <c r="H575" s="38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</row>
    <row r="576" spans="1:19" ht="12" customHeight="1" x14ac:dyDescent="0.2">
      <c r="A576" s="32">
        <v>1068</v>
      </c>
      <c r="B576" s="33" t="s">
        <v>5</v>
      </c>
      <c r="C576" s="34">
        <v>1165</v>
      </c>
      <c r="D576" s="32" t="str">
        <f t="shared" si="8"/>
        <v>1068X1165</v>
      </c>
      <c r="E576" s="50" t="s">
        <v>1620</v>
      </c>
      <c r="F576" s="61" t="s">
        <v>2199</v>
      </c>
      <c r="G576" s="41" t="s">
        <v>43</v>
      </c>
      <c r="H576" s="38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</row>
    <row r="577" spans="1:19" ht="12" customHeight="1" x14ac:dyDescent="0.2">
      <c r="A577" s="32">
        <v>1068</v>
      </c>
      <c r="B577" s="33" t="s">
        <v>5</v>
      </c>
      <c r="C577" s="34">
        <v>1166</v>
      </c>
      <c r="D577" s="32" t="str">
        <f t="shared" si="8"/>
        <v>1068X1166</v>
      </c>
      <c r="E577" s="50" t="s">
        <v>1620</v>
      </c>
      <c r="F577" s="61" t="s">
        <v>2200</v>
      </c>
      <c r="G577" s="41" t="s">
        <v>43</v>
      </c>
      <c r="H577" s="38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</row>
    <row r="578" spans="1:19" ht="12" customHeight="1" x14ac:dyDescent="0.2">
      <c r="A578" s="32">
        <v>1068</v>
      </c>
      <c r="B578" s="33" t="s">
        <v>5</v>
      </c>
      <c r="C578" s="34">
        <v>1168</v>
      </c>
      <c r="D578" s="32" t="str">
        <f t="shared" ref="D578:D641" si="9">_xlfn.CONCAT(A578,B578,C578)</f>
        <v>1068X1168</v>
      </c>
      <c r="E578" s="50" t="s">
        <v>1620</v>
      </c>
      <c r="F578" s="61" t="s">
        <v>2201</v>
      </c>
      <c r="G578" s="41" t="s">
        <v>43</v>
      </c>
      <c r="H578" s="38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</row>
    <row r="579" spans="1:19" ht="12" customHeight="1" x14ac:dyDescent="0.2">
      <c r="A579" s="32">
        <v>1068</v>
      </c>
      <c r="B579" s="33" t="s">
        <v>5</v>
      </c>
      <c r="C579" s="34">
        <v>1183</v>
      </c>
      <c r="D579" s="32" t="str">
        <f t="shared" si="9"/>
        <v>1068X1183</v>
      </c>
      <c r="E579" s="50" t="s">
        <v>1620</v>
      </c>
      <c r="F579" s="61" t="s">
        <v>2202</v>
      </c>
      <c r="G579" s="41" t="s">
        <v>43</v>
      </c>
      <c r="H579" s="38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</row>
    <row r="580" spans="1:19" ht="12" customHeight="1" x14ac:dyDescent="0.2">
      <c r="A580" s="32">
        <v>1068</v>
      </c>
      <c r="B580" s="33" t="s">
        <v>5</v>
      </c>
      <c r="C580" s="34">
        <v>1340</v>
      </c>
      <c r="D580" s="32" t="str">
        <f t="shared" si="9"/>
        <v>1068X1340</v>
      </c>
      <c r="E580" s="50" t="s">
        <v>1620</v>
      </c>
      <c r="F580" s="61" t="s">
        <v>2203</v>
      </c>
      <c r="G580" s="41" t="s">
        <v>43</v>
      </c>
      <c r="H580" s="38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</row>
    <row r="581" spans="1:19" ht="12" customHeight="1" x14ac:dyDescent="0.2">
      <c r="A581" s="32">
        <v>1070</v>
      </c>
      <c r="B581" s="33" t="s">
        <v>5</v>
      </c>
      <c r="C581" s="34">
        <v>313</v>
      </c>
      <c r="D581" s="32" t="str">
        <f t="shared" si="9"/>
        <v>1070X313</v>
      </c>
      <c r="E581" s="51" t="s">
        <v>1621</v>
      </c>
      <c r="F581" s="61" t="s">
        <v>2204</v>
      </c>
      <c r="G581" s="41" t="s">
        <v>43</v>
      </c>
      <c r="H581" s="38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</row>
    <row r="582" spans="1:19" ht="12" customHeight="1" x14ac:dyDescent="0.2">
      <c r="A582" s="32">
        <v>1070</v>
      </c>
      <c r="B582" s="33" t="s">
        <v>5</v>
      </c>
      <c r="C582" s="34">
        <v>142</v>
      </c>
      <c r="D582" s="32" t="str">
        <f t="shared" si="9"/>
        <v>1070X142</v>
      </c>
      <c r="E582" s="51" t="s">
        <v>1621</v>
      </c>
      <c r="F582" s="61" t="s">
        <v>2205</v>
      </c>
      <c r="G582" s="41" t="s">
        <v>43</v>
      </c>
      <c r="H582" s="38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</row>
    <row r="583" spans="1:19" ht="12" customHeight="1" x14ac:dyDescent="0.2">
      <c r="A583" s="32">
        <v>1070</v>
      </c>
      <c r="B583" s="33" t="s">
        <v>5</v>
      </c>
      <c r="C583" s="34">
        <v>262</v>
      </c>
      <c r="D583" s="32" t="str">
        <f t="shared" si="9"/>
        <v>1070X262</v>
      </c>
      <c r="E583" s="51" t="s">
        <v>1621</v>
      </c>
      <c r="F583" s="61" t="s">
        <v>2206</v>
      </c>
      <c r="G583" s="41" t="s">
        <v>43</v>
      </c>
      <c r="H583" s="38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</row>
    <row r="584" spans="1:19" ht="12" customHeight="1" x14ac:dyDescent="0.2">
      <c r="A584" s="32">
        <v>1070</v>
      </c>
      <c r="B584" s="33" t="s">
        <v>5</v>
      </c>
      <c r="C584" s="34">
        <v>418</v>
      </c>
      <c r="D584" s="32" t="str">
        <f t="shared" si="9"/>
        <v>1070X418</v>
      </c>
      <c r="E584" s="51" t="s">
        <v>1621</v>
      </c>
      <c r="F584" s="61" t="s">
        <v>2207</v>
      </c>
      <c r="G584" s="41" t="s">
        <v>43</v>
      </c>
      <c r="H584" s="38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</row>
    <row r="585" spans="1:19" ht="12" customHeight="1" x14ac:dyDescent="0.2">
      <c r="A585" s="32">
        <v>1070</v>
      </c>
      <c r="B585" s="33" t="s">
        <v>5</v>
      </c>
      <c r="C585" s="34">
        <v>1120</v>
      </c>
      <c r="D585" s="32" t="str">
        <f t="shared" si="9"/>
        <v>1070X1120</v>
      </c>
      <c r="E585" s="50" t="s">
        <v>1620</v>
      </c>
      <c r="F585" s="61" t="s">
        <v>2208</v>
      </c>
      <c r="G585" s="41" t="s">
        <v>43</v>
      </c>
      <c r="H585" s="38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</row>
    <row r="586" spans="1:19" ht="12" customHeight="1" x14ac:dyDescent="0.2">
      <c r="A586" s="32">
        <v>1070</v>
      </c>
      <c r="B586" s="33" t="s">
        <v>5</v>
      </c>
      <c r="C586" s="34">
        <v>1190</v>
      </c>
      <c r="D586" s="32" t="str">
        <f t="shared" si="9"/>
        <v>1070X1190</v>
      </c>
      <c r="E586" s="50" t="s">
        <v>1620</v>
      </c>
      <c r="F586" s="61" t="s">
        <v>2209</v>
      </c>
      <c r="G586" s="41" t="s">
        <v>43</v>
      </c>
      <c r="H586" s="38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</row>
    <row r="587" spans="1:19" ht="12" customHeight="1" x14ac:dyDescent="0.2">
      <c r="A587" s="32">
        <v>1070</v>
      </c>
      <c r="B587" s="33" t="s">
        <v>5</v>
      </c>
      <c r="C587" s="34">
        <v>1223</v>
      </c>
      <c r="D587" s="32" t="str">
        <f t="shared" si="9"/>
        <v>1070X1223</v>
      </c>
      <c r="E587" s="50" t="s">
        <v>1620</v>
      </c>
      <c r="F587" s="61" t="s">
        <v>2210</v>
      </c>
      <c r="G587" s="41" t="s">
        <v>43</v>
      </c>
      <c r="H587" s="38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</row>
    <row r="588" spans="1:19" ht="12" customHeight="1" x14ac:dyDescent="0.2">
      <c r="A588" s="32">
        <v>1071</v>
      </c>
      <c r="B588" s="33" t="s">
        <v>5</v>
      </c>
      <c r="C588" s="34">
        <v>315</v>
      </c>
      <c r="D588" s="32" t="str">
        <f t="shared" si="9"/>
        <v>1071X315</v>
      </c>
      <c r="E588" s="51" t="s">
        <v>1621</v>
      </c>
      <c r="F588" s="61" t="s">
        <v>2211</v>
      </c>
      <c r="G588" s="41" t="s">
        <v>43</v>
      </c>
      <c r="H588" s="38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</row>
    <row r="589" spans="1:19" ht="12" customHeight="1" x14ac:dyDescent="0.2">
      <c r="A589" s="32">
        <v>1071</v>
      </c>
      <c r="B589" s="33" t="s">
        <v>5</v>
      </c>
      <c r="C589" s="34">
        <v>420</v>
      </c>
      <c r="D589" s="32" t="str">
        <f t="shared" si="9"/>
        <v>1071X420</v>
      </c>
      <c r="E589" s="51" t="s">
        <v>1621</v>
      </c>
      <c r="F589" s="61" t="s">
        <v>2212</v>
      </c>
      <c r="G589" s="41" t="s">
        <v>43</v>
      </c>
      <c r="H589" s="38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</row>
    <row r="590" spans="1:19" ht="12" customHeight="1" x14ac:dyDescent="0.2">
      <c r="A590" s="32">
        <v>1071</v>
      </c>
      <c r="B590" s="33" t="s">
        <v>5</v>
      </c>
      <c r="C590" s="34">
        <v>1156</v>
      </c>
      <c r="D590" s="32" t="str">
        <f t="shared" si="9"/>
        <v>1071X1156</v>
      </c>
      <c r="E590" s="50" t="s">
        <v>1620</v>
      </c>
      <c r="F590" s="61" t="s">
        <v>2213</v>
      </c>
      <c r="G590" s="41" t="s">
        <v>43</v>
      </c>
      <c r="H590" s="38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</row>
    <row r="591" spans="1:19" ht="12" customHeight="1" x14ac:dyDescent="0.2">
      <c r="A591" s="32">
        <v>1071</v>
      </c>
      <c r="B591" s="33" t="s">
        <v>5</v>
      </c>
      <c r="C591" s="34">
        <v>1122</v>
      </c>
      <c r="D591" s="32" t="str">
        <f t="shared" si="9"/>
        <v>1071X1122</v>
      </c>
      <c r="E591" s="50" t="s">
        <v>1620</v>
      </c>
      <c r="F591" s="61" t="s">
        <v>2214</v>
      </c>
      <c r="G591" s="41" t="s">
        <v>43</v>
      </c>
      <c r="H591" s="38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</row>
    <row r="592" spans="1:19" ht="12" customHeight="1" x14ac:dyDescent="0.2">
      <c r="A592" s="32">
        <v>1071</v>
      </c>
      <c r="B592" s="33" t="s">
        <v>5</v>
      </c>
      <c r="C592" s="34">
        <v>1191</v>
      </c>
      <c r="D592" s="32" t="str">
        <f t="shared" si="9"/>
        <v>1071X1191</v>
      </c>
      <c r="E592" s="50" t="s">
        <v>1620</v>
      </c>
      <c r="F592" s="61" t="s">
        <v>2215</v>
      </c>
      <c r="G592" s="41" t="s">
        <v>43</v>
      </c>
      <c r="H592" s="38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</row>
    <row r="593" spans="1:19" ht="12" customHeight="1" x14ac:dyDescent="0.2">
      <c r="A593" s="32">
        <v>1071</v>
      </c>
      <c r="B593" s="33" t="s">
        <v>5</v>
      </c>
      <c r="C593" s="34">
        <v>1224</v>
      </c>
      <c r="D593" s="32" t="str">
        <f t="shared" si="9"/>
        <v>1071X1224</v>
      </c>
      <c r="E593" s="50" t="s">
        <v>1620</v>
      </c>
      <c r="F593" s="61" t="s">
        <v>2216</v>
      </c>
      <c r="G593" s="41" t="s">
        <v>43</v>
      </c>
      <c r="H593" s="38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</row>
    <row r="594" spans="1:19" ht="12" customHeight="1" x14ac:dyDescent="0.2">
      <c r="A594" s="32">
        <v>1071</v>
      </c>
      <c r="B594" s="33" t="s">
        <v>5</v>
      </c>
      <c r="C594" s="34">
        <v>1362</v>
      </c>
      <c r="D594" s="32" t="str">
        <f t="shared" si="9"/>
        <v>1071X1362</v>
      </c>
      <c r="E594" s="50" t="s">
        <v>1620</v>
      </c>
      <c r="F594" s="61" t="s">
        <v>2217</v>
      </c>
      <c r="G594" s="41" t="s">
        <v>43</v>
      </c>
      <c r="H594" s="38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</row>
    <row r="595" spans="1:19" ht="12" customHeight="1" x14ac:dyDescent="0.2">
      <c r="A595" s="32">
        <v>1072</v>
      </c>
      <c r="B595" s="33" t="s">
        <v>5</v>
      </c>
      <c r="C595" s="34">
        <v>62</v>
      </c>
      <c r="D595" s="32" t="str">
        <f t="shared" si="9"/>
        <v>1072X62</v>
      </c>
      <c r="E595" s="51" t="s">
        <v>1621</v>
      </c>
      <c r="F595" s="61" t="s">
        <v>2218</v>
      </c>
      <c r="G595" s="41" t="s">
        <v>43</v>
      </c>
      <c r="H595" s="38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</row>
    <row r="596" spans="1:19" ht="12" customHeight="1" x14ac:dyDescent="0.2">
      <c r="A596" s="32">
        <v>1072</v>
      </c>
      <c r="B596" s="33" t="s">
        <v>5</v>
      </c>
      <c r="C596" s="34">
        <v>423</v>
      </c>
      <c r="D596" s="32" t="str">
        <f t="shared" si="9"/>
        <v>1072X423</v>
      </c>
      <c r="E596" s="51" t="s">
        <v>1621</v>
      </c>
      <c r="F596" s="61" t="s">
        <v>2219</v>
      </c>
      <c r="G596" s="41" t="s">
        <v>43</v>
      </c>
      <c r="H596" s="38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</row>
    <row r="597" spans="1:19" ht="12" customHeight="1" x14ac:dyDescent="0.2">
      <c r="A597" s="32">
        <v>1072</v>
      </c>
      <c r="B597" s="33" t="s">
        <v>5</v>
      </c>
      <c r="C597" s="34">
        <v>240</v>
      </c>
      <c r="D597" s="32" t="str">
        <f t="shared" si="9"/>
        <v>1072X240</v>
      </c>
      <c r="E597" s="51" t="s">
        <v>1621</v>
      </c>
      <c r="F597" s="61" t="s">
        <v>2220</v>
      </c>
      <c r="G597" s="41" t="s">
        <v>43</v>
      </c>
      <c r="H597" s="38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</row>
    <row r="598" spans="1:19" ht="12" customHeight="1" x14ac:dyDescent="0.2">
      <c r="A598" s="32">
        <v>1072</v>
      </c>
      <c r="B598" s="33" t="s">
        <v>5</v>
      </c>
      <c r="C598" s="34">
        <v>263</v>
      </c>
      <c r="D598" s="32" t="str">
        <f t="shared" si="9"/>
        <v>1072X263</v>
      </c>
      <c r="E598" s="51" t="s">
        <v>1621</v>
      </c>
      <c r="F598" s="61" t="s">
        <v>2221</v>
      </c>
      <c r="G598" s="41" t="s">
        <v>43</v>
      </c>
      <c r="H598" s="38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</row>
    <row r="599" spans="1:19" ht="12" customHeight="1" x14ac:dyDescent="0.2">
      <c r="A599" s="32">
        <v>1072</v>
      </c>
      <c r="B599" s="33" t="s">
        <v>5</v>
      </c>
      <c r="C599" s="34">
        <v>318</v>
      </c>
      <c r="D599" s="32" t="str">
        <f t="shared" si="9"/>
        <v>1072X318</v>
      </c>
      <c r="E599" s="51" t="s">
        <v>1621</v>
      </c>
      <c r="F599" s="61" t="s">
        <v>2222</v>
      </c>
      <c r="G599" s="41" t="s">
        <v>43</v>
      </c>
      <c r="H599" s="38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</row>
    <row r="600" spans="1:19" ht="12" customHeight="1" x14ac:dyDescent="0.2">
      <c r="A600" s="32">
        <v>1072</v>
      </c>
      <c r="B600" s="33" t="s">
        <v>5</v>
      </c>
      <c r="C600" s="34">
        <v>377</v>
      </c>
      <c r="D600" s="32" t="str">
        <f t="shared" si="9"/>
        <v>1072X377</v>
      </c>
      <c r="E600" s="51" t="s">
        <v>1621</v>
      </c>
      <c r="F600" s="61" t="s">
        <v>2223</v>
      </c>
      <c r="G600" s="41" t="s">
        <v>43</v>
      </c>
      <c r="H600" s="38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</row>
    <row r="601" spans="1:19" ht="12" customHeight="1" x14ac:dyDescent="0.2">
      <c r="A601" s="32">
        <v>1072</v>
      </c>
      <c r="B601" s="33" t="s">
        <v>5</v>
      </c>
      <c r="C601" s="34">
        <v>1124</v>
      </c>
      <c r="D601" s="32" t="str">
        <f t="shared" si="9"/>
        <v>1072X1124</v>
      </c>
      <c r="E601" s="50" t="s">
        <v>1620</v>
      </c>
      <c r="F601" s="61" t="s">
        <v>2224</v>
      </c>
      <c r="G601" s="41" t="s">
        <v>43</v>
      </c>
      <c r="H601" s="38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</row>
    <row r="602" spans="1:19" ht="12" customHeight="1" x14ac:dyDescent="0.2">
      <c r="A602" s="32">
        <v>1072</v>
      </c>
      <c r="B602" s="33" t="s">
        <v>5</v>
      </c>
      <c r="C602" s="34">
        <v>1158</v>
      </c>
      <c r="D602" s="32" t="str">
        <f t="shared" si="9"/>
        <v>1072X1158</v>
      </c>
      <c r="E602" s="50" t="s">
        <v>1620</v>
      </c>
      <c r="F602" s="61" t="s">
        <v>2225</v>
      </c>
      <c r="G602" s="41" t="s">
        <v>43</v>
      </c>
      <c r="H602" s="38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</row>
    <row r="603" spans="1:19" ht="12" customHeight="1" x14ac:dyDescent="0.2">
      <c r="A603" s="32">
        <v>1072</v>
      </c>
      <c r="B603" s="33" t="s">
        <v>5</v>
      </c>
      <c r="C603" s="34">
        <v>1194</v>
      </c>
      <c r="D603" s="32" t="str">
        <f t="shared" si="9"/>
        <v>1072X1194</v>
      </c>
      <c r="E603" s="50" t="s">
        <v>1620</v>
      </c>
      <c r="F603" s="61" t="s">
        <v>2226</v>
      </c>
      <c r="G603" s="41" t="s">
        <v>43</v>
      </c>
      <c r="H603" s="38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</row>
    <row r="604" spans="1:19" ht="12" customHeight="1" x14ac:dyDescent="0.2">
      <c r="A604" s="32">
        <v>1072</v>
      </c>
      <c r="B604" s="33" t="s">
        <v>5</v>
      </c>
      <c r="C604" s="34">
        <v>1363</v>
      </c>
      <c r="D604" s="32" t="str">
        <f t="shared" si="9"/>
        <v>1072X1363</v>
      </c>
      <c r="E604" s="50" t="s">
        <v>1620</v>
      </c>
      <c r="F604" s="61" t="s">
        <v>2227</v>
      </c>
      <c r="G604" s="41" t="s">
        <v>43</v>
      </c>
      <c r="H604" s="38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</row>
    <row r="605" spans="1:19" ht="12" customHeight="1" x14ac:dyDescent="0.2">
      <c r="A605" s="32">
        <v>1073</v>
      </c>
      <c r="B605" s="33" t="s">
        <v>5</v>
      </c>
      <c r="C605" s="34">
        <v>63</v>
      </c>
      <c r="D605" s="32" t="str">
        <f t="shared" si="9"/>
        <v>1073X63</v>
      </c>
      <c r="E605" s="51" t="s">
        <v>1621</v>
      </c>
      <c r="F605" s="61" t="s">
        <v>2228</v>
      </c>
      <c r="G605" s="41" t="s">
        <v>43</v>
      </c>
      <c r="H605" s="38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</row>
    <row r="606" spans="1:19" ht="12" customHeight="1" x14ac:dyDescent="0.2">
      <c r="A606" s="32">
        <v>1073</v>
      </c>
      <c r="B606" s="33" t="s">
        <v>5</v>
      </c>
      <c r="C606" s="34">
        <v>241</v>
      </c>
      <c r="D606" s="32" t="str">
        <f t="shared" si="9"/>
        <v>1073X241</v>
      </c>
      <c r="E606" s="51" t="s">
        <v>1621</v>
      </c>
      <c r="F606" s="61" t="s">
        <v>2229</v>
      </c>
      <c r="G606" s="41" t="s">
        <v>43</v>
      </c>
      <c r="H606" s="45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</row>
    <row r="607" spans="1:19" ht="12" customHeight="1" x14ac:dyDescent="0.2">
      <c r="A607" s="32">
        <v>1073</v>
      </c>
      <c r="B607" s="33" t="s">
        <v>5</v>
      </c>
      <c r="C607" s="34">
        <v>323</v>
      </c>
      <c r="D607" s="32" t="str">
        <f t="shared" si="9"/>
        <v>1073X323</v>
      </c>
      <c r="E607" s="51" t="s">
        <v>1621</v>
      </c>
      <c r="F607" s="61" t="s">
        <v>2230</v>
      </c>
      <c r="G607" s="41" t="s">
        <v>43</v>
      </c>
      <c r="H607" s="38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</row>
    <row r="608" spans="1:19" ht="12" customHeight="1" x14ac:dyDescent="0.2">
      <c r="A608" s="32">
        <v>1073</v>
      </c>
      <c r="B608" s="33" t="s">
        <v>5</v>
      </c>
      <c r="C608" s="34">
        <v>379</v>
      </c>
      <c r="D608" s="32" t="str">
        <f t="shared" si="9"/>
        <v>1073X379</v>
      </c>
      <c r="E608" s="51" t="s">
        <v>1621</v>
      </c>
      <c r="F608" s="61" t="s">
        <v>2231</v>
      </c>
      <c r="G608" s="41" t="s">
        <v>43</v>
      </c>
      <c r="H608" s="38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</row>
    <row r="609" spans="1:19" ht="12" customHeight="1" x14ac:dyDescent="0.2">
      <c r="A609" s="32">
        <v>1073</v>
      </c>
      <c r="B609" s="33" t="s">
        <v>5</v>
      </c>
      <c r="C609" s="34">
        <v>426</v>
      </c>
      <c r="D609" s="32" t="str">
        <f t="shared" si="9"/>
        <v>1073X426</v>
      </c>
      <c r="E609" s="51" t="s">
        <v>1621</v>
      </c>
      <c r="F609" s="61" t="s">
        <v>2232</v>
      </c>
      <c r="G609" s="41" t="s">
        <v>43</v>
      </c>
      <c r="H609" s="38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</row>
    <row r="610" spans="1:19" ht="12" customHeight="1" x14ac:dyDescent="0.2">
      <c r="A610" s="32">
        <v>1073</v>
      </c>
      <c r="B610" s="33" t="s">
        <v>5</v>
      </c>
      <c r="C610" s="34">
        <v>1128</v>
      </c>
      <c r="D610" s="32" t="str">
        <f t="shared" si="9"/>
        <v>1073X1128</v>
      </c>
      <c r="E610" s="50" t="s">
        <v>1620</v>
      </c>
      <c r="F610" s="61" t="s">
        <v>2233</v>
      </c>
      <c r="G610" s="41" t="s">
        <v>43</v>
      </c>
      <c r="H610" s="38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</row>
    <row r="611" spans="1:19" ht="12" customHeight="1" x14ac:dyDescent="0.2">
      <c r="A611" s="32">
        <v>1073</v>
      </c>
      <c r="B611" s="33" t="s">
        <v>5</v>
      </c>
      <c r="C611" s="34">
        <v>1162</v>
      </c>
      <c r="D611" s="32" t="str">
        <f t="shared" si="9"/>
        <v>1073X1162</v>
      </c>
      <c r="E611" s="50" t="s">
        <v>1620</v>
      </c>
      <c r="F611" s="61" t="s">
        <v>2234</v>
      </c>
      <c r="G611" s="41" t="s">
        <v>43</v>
      </c>
      <c r="H611" s="38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</row>
    <row r="612" spans="1:19" ht="12" customHeight="1" x14ac:dyDescent="0.2">
      <c r="A612" s="32">
        <v>1073</v>
      </c>
      <c r="B612" s="33" t="s">
        <v>5</v>
      </c>
      <c r="C612" s="34">
        <v>1198</v>
      </c>
      <c r="D612" s="32" t="str">
        <f t="shared" si="9"/>
        <v>1073X1198</v>
      </c>
      <c r="E612" s="50" t="s">
        <v>1620</v>
      </c>
      <c r="F612" s="61" t="s">
        <v>2235</v>
      </c>
      <c r="G612" s="41" t="s">
        <v>43</v>
      </c>
      <c r="H612" s="38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</row>
    <row r="613" spans="1:19" ht="12" customHeight="1" x14ac:dyDescent="0.2">
      <c r="A613" s="32">
        <v>1073</v>
      </c>
      <c r="B613" s="33" t="s">
        <v>5</v>
      </c>
      <c r="C613" s="34">
        <v>1346</v>
      </c>
      <c r="D613" s="32" t="str">
        <f t="shared" si="9"/>
        <v>1073X1346</v>
      </c>
      <c r="E613" s="50" t="s">
        <v>1620</v>
      </c>
      <c r="F613" s="61" t="s">
        <v>2236</v>
      </c>
      <c r="G613" s="41" t="s">
        <v>43</v>
      </c>
      <c r="H613" s="38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</row>
    <row r="614" spans="1:19" ht="12" customHeight="1" x14ac:dyDescent="0.2">
      <c r="A614" s="32">
        <v>1073</v>
      </c>
      <c r="B614" s="33" t="s">
        <v>5</v>
      </c>
      <c r="C614" s="34">
        <v>1364</v>
      </c>
      <c r="D614" s="32" t="str">
        <f t="shared" si="9"/>
        <v>1073X1364</v>
      </c>
      <c r="E614" s="50" t="s">
        <v>1620</v>
      </c>
      <c r="F614" s="61" t="s">
        <v>2237</v>
      </c>
      <c r="G614" s="41" t="s">
        <v>43</v>
      </c>
      <c r="H614" s="38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</row>
    <row r="615" spans="1:19" ht="12" customHeight="1" x14ac:dyDescent="0.2">
      <c r="A615" s="32">
        <v>1074</v>
      </c>
      <c r="B615" s="33" t="s">
        <v>5</v>
      </c>
      <c r="C615" s="34">
        <v>64</v>
      </c>
      <c r="D615" s="32" t="str">
        <f t="shared" si="9"/>
        <v>1074X64</v>
      </c>
      <c r="E615" s="51" t="s">
        <v>1621</v>
      </c>
      <c r="F615" s="61" t="s">
        <v>2238</v>
      </c>
      <c r="G615" s="41" t="s">
        <v>43</v>
      </c>
      <c r="H615" s="38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</row>
    <row r="616" spans="1:19" ht="12" customHeight="1" x14ac:dyDescent="0.2">
      <c r="A616" s="32">
        <v>1074</v>
      </c>
      <c r="B616" s="33" t="s">
        <v>5</v>
      </c>
      <c r="C616" s="34">
        <v>324</v>
      </c>
      <c r="D616" s="32" t="str">
        <f t="shared" si="9"/>
        <v>1074X324</v>
      </c>
      <c r="E616" s="51" t="s">
        <v>1621</v>
      </c>
      <c r="F616" s="61" t="s">
        <v>2239</v>
      </c>
      <c r="G616" s="41" t="s">
        <v>43</v>
      </c>
      <c r="H616" s="38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</row>
    <row r="617" spans="1:19" ht="12" customHeight="1" x14ac:dyDescent="0.2">
      <c r="A617" s="32">
        <v>1074</v>
      </c>
      <c r="B617" s="33" t="s">
        <v>5</v>
      </c>
      <c r="C617" s="34">
        <v>242</v>
      </c>
      <c r="D617" s="32" t="str">
        <f t="shared" si="9"/>
        <v>1074X242</v>
      </c>
      <c r="E617" s="51" t="s">
        <v>1621</v>
      </c>
      <c r="F617" s="61" t="s">
        <v>2240</v>
      </c>
      <c r="G617" s="41" t="s">
        <v>43</v>
      </c>
      <c r="H617" s="45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</row>
    <row r="618" spans="1:19" ht="12" customHeight="1" x14ac:dyDescent="0.2">
      <c r="A618" s="32">
        <v>1074</v>
      </c>
      <c r="B618" s="33" t="s">
        <v>5</v>
      </c>
      <c r="C618" s="34">
        <v>380</v>
      </c>
      <c r="D618" s="32" t="str">
        <f t="shared" si="9"/>
        <v>1074X380</v>
      </c>
      <c r="E618" s="51" t="s">
        <v>1621</v>
      </c>
      <c r="F618" s="61" t="s">
        <v>2241</v>
      </c>
      <c r="G618" s="41" t="s">
        <v>43</v>
      </c>
      <c r="H618" s="38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</row>
    <row r="619" spans="1:19" ht="12" customHeight="1" x14ac:dyDescent="0.2">
      <c r="A619" s="32">
        <v>1074</v>
      </c>
      <c r="B619" s="33" t="s">
        <v>5</v>
      </c>
      <c r="C619" s="34">
        <v>427</v>
      </c>
      <c r="D619" s="32" t="str">
        <f t="shared" si="9"/>
        <v>1074X427</v>
      </c>
      <c r="E619" s="51" t="s">
        <v>1621</v>
      </c>
      <c r="F619" s="61" t="s">
        <v>2242</v>
      </c>
      <c r="G619" s="41" t="s">
        <v>43</v>
      </c>
      <c r="H619" s="38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</row>
    <row r="620" spans="1:19" ht="12" customHeight="1" x14ac:dyDescent="0.2">
      <c r="A620" s="32">
        <v>1074</v>
      </c>
      <c r="B620" s="33" t="s">
        <v>5</v>
      </c>
      <c r="C620" s="34">
        <v>1163</v>
      </c>
      <c r="D620" s="32" t="str">
        <f t="shared" si="9"/>
        <v>1074X1163</v>
      </c>
      <c r="E620" s="50" t="s">
        <v>1620</v>
      </c>
      <c r="F620" s="61" t="s">
        <v>2243</v>
      </c>
      <c r="G620" s="41" t="s">
        <v>43</v>
      </c>
      <c r="H620" s="38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</row>
    <row r="621" spans="1:19" ht="12" customHeight="1" x14ac:dyDescent="0.2">
      <c r="A621" s="32">
        <v>1074</v>
      </c>
      <c r="B621" s="33" t="s">
        <v>5</v>
      </c>
      <c r="C621" s="34">
        <v>1129</v>
      </c>
      <c r="D621" s="32" t="str">
        <f t="shared" si="9"/>
        <v>1074X1129</v>
      </c>
      <c r="E621" s="50" t="s">
        <v>1620</v>
      </c>
      <c r="F621" s="61" t="s">
        <v>2244</v>
      </c>
      <c r="G621" s="41" t="s">
        <v>43</v>
      </c>
      <c r="H621" s="38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</row>
    <row r="622" spans="1:19" ht="12" customHeight="1" x14ac:dyDescent="0.2">
      <c r="A622" s="32">
        <v>1074</v>
      </c>
      <c r="B622" s="33" t="s">
        <v>5</v>
      </c>
      <c r="C622" s="34">
        <v>1199</v>
      </c>
      <c r="D622" s="32" t="str">
        <f t="shared" si="9"/>
        <v>1074X1199</v>
      </c>
      <c r="E622" s="50" t="s">
        <v>1620</v>
      </c>
      <c r="F622" s="61" t="s">
        <v>2245</v>
      </c>
      <c r="G622" s="41" t="s">
        <v>43</v>
      </c>
      <c r="H622" s="38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</row>
    <row r="623" spans="1:19" ht="12" customHeight="1" x14ac:dyDescent="0.2">
      <c r="A623" s="32">
        <v>1074</v>
      </c>
      <c r="B623" s="33" t="s">
        <v>5</v>
      </c>
      <c r="C623" s="34">
        <v>1271</v>
      </c>
      <c r="D623" s="32" t="str">
        <f t="shared" si="9"/>
        <v>1074X1271</v>
      </c>
      <c r="E623" s="50" t="s">
        <v>1620</v>
      </c>
      <c r="F623" s="61" t="s">
        <v>2246</v>
      </c>
      <c r="G623" s="41" t="s">
        <v>43</v>
      </c>
      <c r="H623" s="38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</row>
    <row r="624" spans="1:19" ht="12" customHeight="1" x14ac:dyDescent="0.2">
      <c r="A624" s="32">
        <v>1074</v>
      </c>
      <c r="B624" s="33" t="s">
        <v>5</v>
      </c>
      <c r="C624" s="34">
        <v>1347</v>
      </c>
      <c r="D624" s="32" t="str">
        <f t="shared" si="9"/>
        <v>1074X1347</v>
      </c>
      <c r="E624" s="50" t="s">
        <v>1620</v>
      </c>
      <c r="F624" s="61" t="s">
        <v>2247</v>
      </c>
      <c r="G624" s="41" t="s">
        <v>43</v>
      </c>
      <c r="H624" s="38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</row>
    <row r="625" spans="1:19" ht="12" customHeight="1" x14ac:dyDescent="0.2">
      <c r="A625" s="32">
        <v>1074</v>
      </c>
      <c r="B625" s="33" t="s">
        <v>5</v>
      </c>
      <c r="C625" s="34">
        <v>1365</v>
      </c>
      <c r="D625" s="32" t="str">
        <f t="shared" si="9"/>
        <v>1074X1365</v>
      </c>
      <c r="E625" s="50" t="s">
        <v>1620</v>
      </c>
      <c r="F625" s="61" t="s">
        <v>2248</v>
      </c>
      <c r="G625" s="41" t="s">
        <v>43</v>
      </c>
      <c r="H625" s="38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</row>
    <row r="626" spans="1:19" ht="12" customHeight="1" x14ac:dyDescent="0.2">
      <c r="A626" s="32">
        <v>1075</v>
      </c>
      <c r="B626" s="33" t="s">
        <v>5</v>
      </c>
      <c r="C626" s="34">
        <v>325</v>
      </c>
      <c r="D626" s="32" t="str">
        <f t="shared" si="9"/>
        <v>1075X325</v>
      </c>
      <c r="E626" s="51" t="s">
        <v>1621</v>
      </c>
      <c r="F626" s="61" t="s">
        <v>2249</v>
      </c>
      <c r="G626" s="41" t="s">
        <v>43</v>
      </c>
      <c r="H626" s="38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</row>
    <row r="627" spans="1:19" ht="12" customHeight="1" x14ac:dyDescent="0.2">
      <c r="A627" s="32">
        <v>1075</v>
      </c>
      <c r="B627" s="33" t="s">
        <v>5</v>
      </c>
      <c r="C627" s="34">
        <v>428</v>
      </c>
      <c r="D627" s="32" t="str">
        <f t="shared" si="9"/>
        <v>1075X428</v>
      </c>
      <c r="E627" s="51" t="s">
        <v>1621</v>
      </c>
      <c r="F627" s="61" t="s">
        <v>2250</v>
      </c>
      <c r="G627" s="41" t="s">
        <v>43</v>
      </c>
      <c r="H627" s="38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</row>
    <row r="628" spans="1:19" ht="12" customHeight="1" x14ac:dyDescent="0.2">
      <c r="A628" s="32">
        <v>1075</v>
      </c>
      <c r="B628" s="33" t="s">
        <v>5</v>
      </c>
      <c r="C628" s="34">
        <v>1130</v>
      </c>
      <c r="D628" s="32" t="str">
        <f t="shared" si="9"/>
        <v>1075X1130</v>
      </c>
      <c r="E628" s="50" t="s">
        <v>1620</v>
      </c>
      <c r="F628" s="61" t="s">
        <v>2251</v>
      </c>
      <c r="G628" s="41" t="s">
        <v>43</v>
      </c>
      <c r="H628" s="38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</row>
    <row r="629" spans="1:19" ht="12" customHeight="1" x14ac:dyDescent="0.2">
      <c r="A629" s="32">
        <v>1075</v>
      </c>
      <c r="B629" s="33" t="s">
        <v>5</v>
      </c>
      <c r="C629" s="34">
        <v>1164</v>
      </c>
      <c r="D629" s="32" t="str">
        <f t="shared" si="9"/>
        <v>1075X1164</v>
      </c>
      <c r="E629" s="50" t="s">
        <v>1620</v>
      </c>
      <c r="F629" s="61" t="s">
        <v>2252</v>
      </c>
      <c r="G629" s="41" t="s">
        <v>43</v>
      </c>
      <c r="H629" s="38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</row>
    <row r="630" spans="1:19" ht="12" customHeight="1" x14ac:dyDescent="0.2">
      <c r="A630" s="32">
        <v>1075</v>
      </c>
      <c r="B630" s="33" t="s">
        <v>5</v>
      </c>
      <c r="C630" s="34">
        <v>1200</v>
      </c>
      <c r="D630" s="32" t="str">
        <f t="shared" si="9"/>
        <v>1075X1200</v>
      </c>
      <c r="E630" s="50" t="s">
        <v>1620</v>
      </c>
      <c r="F630" s="61" t="s">
        <v>2253</v>
      </c>
      <c r="G630" s="41" t="s">
        <v>43</v>
      </c>
      <c r="H630" s="38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</row>
    <row r="631" spans="1:19" ht="12" customHeight="1" x14ac:dyDescent="0.2">
      <c r="A631" s="32">
        <v>1075</v>
      </c>
      <c r="B631" s="33" t="s">
        <v>5</v>
      </c>
      <c r="C631" s="34">
        <v>1232</v>
      </c>
      <c r="D631" s="32" t="str">
        <f t="shared" si="9"/>
        <v>1075X1232</v>
      </c>
      <c r="E631" s="50" t="s">
        <v>1620</v>
      </c>
      <c r="F631" s="61" t="s">
        <v>2254</v>
      </c>
      <c r="G631" s="41" t="s">
        <v>43</v>
      </c>
      <c r="H631" s="38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</row>
    <row r="632" spans="1:19" ht="12" customHeight="1" x14ac:dyDescent="0.2">
      <c r="A632" s="32">
        <v>1075</v>
      </c>
      <c r="B632" s="33" t="s">
        <v>5</v>
      </c>
      <c r="C632" s="34">
        <v>1348</v>
      </c>
      <c r="D632" s="32" t="str">
        <f t="shared" si="9"/>
        <v>1075X1348</v>
      </c>
      <c r="E632" s="50" t="s">
        <v>1620</v>
      </c>
      <c r="F632" s="61" t="s">
        <v>2255</v>
      </c>
      <c r="G632" s="41" t="s">
        <v>43</v>
      </c>
      <c r="H632" s="38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</row>
    <row r="633" spans="1:19" ht="12" customHeight="1" x14ac:dyDescent="0.2">
      <c r="A633" s="32">
        <v>1076</v>
      </c>
      <c r="B633" s="33" t="s">
        <v>5</v>
      </c>
      <c r="C633" s="34">
        <v>327</v>
      </c>
      <c r="D633" s="32" t="str">
        <f t="shared" si="9"/>
        <v>1076X327</v>
      </c>
      <c r="E633" s="51" t="s">
        <v>1621</v>
      </c>
      <c r="F633" s="61" t="s">
        <v>2256</v>
      </c>
      <c r="G633" s="41" t="s">
        <v>43</v>
      </c>
      <c r="H633" s="38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</row>
    <row r="634" spans="1:19" ht="12" customHeight="1" x14ac:dyDescent="0.2">
      <c r="A634" s="32">
        <v>1076</v>
      </c>
      <c r="B634" s="33" t="s">
        <v>5</v>
      </c>
      <c r="C634" s="34">
        <v>1134</v>
      </c>
      <c r="D634" s="32" t="str">
        <f t="shared" si="9"/>
        <v>1076X1134</v>
      </c>
      <c r="E634" s="50" t="s">
        <v>1620</v>
      </c>
      <c r="F634" s="61" t="s">
        <v>2257</v>
      </c>
      <c r="G634" s="41" t="s">
        <v>43</v>
      </c>
      <c r="H634" s="38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</row>
    <row r="635" spans="1:19" ht="12" customHeight="1" x14ac:dyDescent="0.2">
      <c r="A635" s="32">
        <v>1076</v>
      </c>
      <c r="B635" s="33" t="s">
        <v>5</v>
      </c>
      <c r="C635" s="34">
        <v>1166</v>
      </c>
      <c r="D635" s="32" t="str">
        <f t="shared" si="9"/>
        <v>1076X1166</v>
      </c>
      <c r="E635" s="50" t="s">
        <v>1620</v>
      </c>
      <c r="F635" s="61" t="s">
        <v>2258</v>
      </c>
      <c r="G635" s="41" t="s">
        <v>43</v>
      </c>
      <c r="H635" s="38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</row>
    <row r="636" spans="1:19" ht="12" customHeight="1" x14ac:dyDescent="0.2">
      <c r="A636" s="32">
        <v>1077</v>
      </c>
      <c r="B636" s="33" t="s">
        <v>5</v>
      </c>
      <c r="C636" s="34">
        <v>1346</v>
      </c>
      <c r="D636" s="32" t="str">
        <f t="shared" si="9"/>
        <v>1077X1346</v>
      </c>
      <c r="E636" s="50" t="s">
        <v>1620</v>
      </c>
      <c r="F636" s="61" t="s">
        <v>2259</v>
      </c>
      <c r="G636" s="41" t="s">
        <v>43</v>
      </c>
      <c r="H636" s="38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</row>
    <row r="637" spans="1:19" ht="12" customHeight="1" x14ac:dyDescent="0.2">
      <c r="A637" s="32">
        <v>1077</v>
      </c>
      <c r="B637" s="33" t="s">
        <v>5</v>
      </c>
      <c r="C637" s="34">
        <v>1339</v>
      </c>
      <c r="D637" s="32" t="str">
        <f t="shared" si="9"/>
        <v>1077X1339</v>
      </c>
      <c r="E637" s="50" t="s">
        <v>1620</v>
      </c>
      <c r="F637" s="61" t="s">
        <v>2260</v>
      </c>
      <c r="G637" s="41" t="s">
        <v>43</v>
      </c>
      <c r="H637" s="38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</row>
    <row r="638" spans="1:19" ht="12" customHeight="1" x14ac:dyDescent="0.2">
      <c r="A638" s="32">
        <v>1077</v>
      </c>
      <c r="B638" s="33" t="s">
        <v>5</v>
      </c>
      <c r="C638" s="34">
        <v>1340</v>
      </c>
      <c r="D638" s="32" t="str">
        <f t="shared" si="9"/>
        <v>1077X1340</v>
      </c>
      <c r="E638" s="50" t="s">
        <v>1620</v>
      </c>
      <c r="F638" s="61" t="s">
        <v>2261</v>
      </c>
      <c r="G638" s="41" t="s">
        <v>43</v>
      </c>
      <c r="H638" s="38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</row>
    <row r="639" spans="1:19" ht="12" customHeight="1" x14ac:dyDescent="0.2">
      <c r="A639" s="32">
        <v>1077</v>
      </c>
      <c r="B639" s="33" t="s">
        <v>5</v>
      </c>
      <c r="C639" s="34">
        <v>1342</v>
      </c>
      <c r="D639" s="32" t="str">
        <f t="shared" si="9"/>
        <v>1077X1342</v>
      </c>
      <c r="E639" s="50" t="s">
        <v>1620</v>
      </c>
      <c r="F639" s="61" t="s">
        <v>2262</v>
      </c>
      <c r="G639" s="41" t="s">
        <v>43</v>
      </c>
      <c r="H639" s="38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</row>
    <row r="640" spans="1:19" ht="12" customHeight="1" x14ac:dyDescent="0.2">
      <c r="A640" s="32">
        <v>1077</v>
      </c>
      <c r="B640" s="33" t="s">
        <v>5</v>
      </c>
      <c r="C640" s="34">
        <v>1343</v>
      </c>
      <c r="D640" s="32" t="str">
        <f t="shared" si="9"/>
        <v>1077X1343</v>
      </c>
      <c r="E640" s="50" t="s">
        <v>1620</v>
      </c>
      <c r="F640" s="61" t="s">
        <v>2263</v>
      </c>
      <c r="G640" s="41" t="s">
        <v>43</v>
      </c>
      <c r="H640" s="38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</row>
    <row r="641" spans="1:19" ht="12" customHeight="1" x14ac:dyDescent="0.2">
      <c r="A641" s="32">
        <v>1077</v>
      </c>
      <c r="B641" s="33" t="s">
        <v>5</v>
      </c>
      <c r="C641" s="34">
        <v>1345</v>
      </c>
      <c r="D641" s="32" t="str">
        <f t="shared" si="9"/>
        <v>1077X1345</v>
      </c>
      <c r="E641" s="50" t="s">
        <v>1620</v>
      </c>
      <c r="F641" s="61" t="s">
        <v>2264</v>
      </c>
      <c r="G641" s="41" t="s">
        <v>43</v>
      </c>
      <c r="H641" s="38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</row>
    <row r="642" spans="1:19" ht="12" customHeight="1" x14ac:dyDescent="0.2">
      <c r="A642" s="32">
        <v>1077</v>
      </c>
      <c r="B642" s="33" t="s">
        <v>5</v>
      </c>
      <c r="C642" s="34">
        <v>1347</v>
      </c>
      <c r="D642" s="32" t="str">
        <f t="shared" ref="D642:D705" si="10">_xlfn.CONCAT(A642,B642,C642)</f>
        <v>1077X1347</v>
      </c>
      <c r="E642" s="50" t="s">
        <v>1620</v>
      </c>
      <c r="F642" s="61" t="s">
        <v>2265</v>
      </c>
      <c r="G642" s="41" t="s">
        <v>43</v>
      </c>
      <c r="H642" s="38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</row>
    <row r="643" spans="1:19" ht="12" customHeight="1" x14ac:dyDescent="0.2">
      <c r="A643" s="32">
        <v>1077</v>
      </c>
      <c r="B643" s="33" t="s">
        <v>5</v>
      </c>
      <c r="C643" s="34">
        <v>1348</v>
      </c>
      <c r="D643" s="32" t="str">
        <f t="shared" si="10"/>
        <v>1077X1348</v>
      </c>
      <c r="E643" s="50" t="s">
        <v>1620</v>
      </c>
      <c r="F643" s="61" t="s">
        <v>2266</v>
      </c>
      <c r="G643" s="41" t="s">
        <v>43</v>
      </c>
      <c r="H643" s="38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</row>
    <row r="644" spans="1:19" ht="12" customHeight="1" x14ac:dyDescent="0.2">
      <c r="A644" s="32">
        <v>1077</v>
      </c>
      <c r="B644" s="33" t="s">
        <v>5</v>
      </c>
      <c r="C644" s="34">
        <v>1350</v>
      </c>
      <c r="D644" s="32" t="str">
        <f t="shared" si="10"/>
        <v>1077X1350</v>
      </c>
      <c r="E644" s="50" t="s">
        <v>1620</v>
      </c>
      <c r="F644" s="61" t="s">
        <v>2267</v>
      </c>
      <c r="G644" s="41" t="s">
        <v>43</v>
      </c>
      <c r="H644" s="38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</row>
    <row r="645" spans="1:19" ht="12" customHeight="1" x14ac:dyDescent="0.2">
      <c r="A645" s="32">
        <v>1077</v>
      </c>
      <c r="B645" s="33" t="s">
        <v>5</v>
      </c>
      <c r="C645" s="34">
        <v>1351</v>
      </c>
      <c r="D645" s="32" t="str">
        <f t="shared" si="10"/>
        <v>1077X1351</v>
      </c>
      <c r="E645" s="50" t="s">
        <v>1620</v>
      </c>
      <c r="F645" s="61" t="s">
        <v>2268</v>
      </c>
      <c r="G645" s="41" t="s">
        <v>43</v>
      </c>
      <c r="H645" s="38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</row>
    <row r="646" spans="1:19" ht="12" customHeight="1" x14ac:dyDescent="0.2">
      <c r="A646" s="32">
        <v>1077</v>
      </c>
      <c r="B646" s="33" t="s">
        <v>5</v>
      </c>
      <c r="C646" s="34">
        <v>1352</v>
      </c>
      <c r="D646" s="32" t="str">
        <f t="shared" si="10"/>
        <v>1077X1352</v>
      </c>
      <c r="E646" s="50" t="s">
        <v>1620</v>
      </c>
      <c r="F646" s="61" t="s">
        <v>2269</v>
      </c>
      <c r="G646" s="41" t="s">
        <v>43</v>
      </c>
      <c r="H646" s="38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</row>
    <row r="647" spans="1:19" ht="12" customHeight="1" x14ac:dyDescent="0.2">
      <c r="A647" s="32">
        <v>1077</v>
      </c>
      <c r="B647" s="33" t="s">
        <v>5</v>
      </c>
      <c r="C647" s="34">
        <v>67</v>
      </c>
      <c r="D647" s="32" t="str">
        <f t="shared" si="10"/>
        <v>1077X67</v>
      </c>
      <c r="E647" s="51" t="s">
        <v>1621</v>
      </c>
      <c r="F647" s="61" t="s">
        <v>2270</v>
      </c>
      <c r="G647" s="41" t="s">
        <v>43</v>
      </c>
      <c r="H647" s="38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</row>
    <row r="648" spans="1:19" ht="12" customHeight="1" x14ac:dyDescent="0.2">
      <c r="A648" s="32">
        <v>1077</v>
      </c>
      <c r="B648" s="33" t="s">
        <v>5</v>
      </c>
      <c r="C648" s="34">
        <v>243</v>
      </c>
      <c r="D648" s="32" t="str">
        <f t="shared" si="10"/>
        <v>1077X243</v>
      </c>
      <c r="E648" s="51" t="s">
        <v>1621</v>
      </c>
      <c r="F648" s="61" t="s">
        <v>2271</v>
      </c>
      <c r="G648" s="41" t="s">
        <v>43</v>
      </c>
      <c r="H648" s="45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</row>
    <row r="649" spans="1:19" ht="12" customHeight="1" x14ac:dyDescent="0.2">
      <c r="A649" s="32">
        <v>1077</v>
      </c>
      <c r="B649" s="33" t="s">
        <v>5</v>
      </c>
      <c r="C649" s="34">
        <v>266</v>
      </c>
      <c r="D649" s="32" t="str">
        <f t="shared" si="10"/>
        <v>1077X266</v>
      </c>
      <c r="E649" s="51" t="s">
        <v>1621</v>
      </c>
      <c r="F649" s="61" t="s">
        <v>2272</v>
      </c>
      <c r="G649" s="41" t="s">
        <v>43</v>
      </c>
      <c r="H649" s="38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</row>
    <row r="650" spans="1:19" ht="12" customHeight="1" x14ac:dyDescent="0.2">
      <c r="A650" s="32">
        <v>1077</v>
      </c>
      <c r="B650" s="33" t="s">
        <v>5</v>
      </c>
      <c r="C650" s="34">
        <v>331</v>
      </c>
      <c r="D650" s="32" t="str">
        <f t="shared" si="10"/>
        <v>1077X331</v>
      </c>
      <c r="E650" s="51" t="s">
        <v>1621</v>
      </c>
      <c r="F650" s="61" t="s">
        <v>2273</v>
      </c>
      <c r="G650" s="41" t="s">
        <v>43</v>
      </c>
      <c r="H650" s="38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</row>
    <row r="651" spans="1:19" ht="12" customHeight="1" x14ac:dyDescent="0.2">
      <c r="A651" s="32">
        <v>1077</v>
      </c>
      <c r="B651" s="33" t="s">
        <v>5</v>
      </c>
      <c r="C651" s="34">
        <v>382</v>
      </c>
      <c r="D651" s="32" t="str">
        <f t="shared" si="10"/>
        <v>1077X382</v>
      </c>
      <c r="E651" s="51" t="s">
        <v>1621</v>
      </c>
      <c r="F651" s="61" t="s">
        <v>2274</v>
      </c>
      <c r="G651" s="41" t="s">
        <v>43</v>
      </c>
      <c r="H651" s="38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</row>
    <row r="652" spans="1:19" ht="12" customHeight="1" x14ac:dyDescent="0.2">
      <c r="A652" s="32">
        <v>1077</v>
      </c>
      <c r="B652" s="33" t="s">
        <v>5</v>
      </c>
      <c r="C652" s="34">
        <v>433</v>
      </c>
      <c r="D652" s="32" t="str">
        <f t="shared" si="10"/>
        <v>1077X433</v>
      </c>
      <c r="E652" s="51" t="s">
        <v>1621</v>
      </c>
      <c r="F652" s="61" t="s">
        <v>2275</v>
      </c>
      <c r="G652" s="41" t="s">
        <v>43</v>
      </c>
      <c r="H652" s="38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</row>
    <row r="653" spans="1:19" ht="12" customHeight="1" x14ac:dyDescent="0.2">
      <c r="A653" s="32">
        <v>1077</v>
      </c>
      <c r="B653" s="33" t="s">
        <v>5</v>
      </c>
      <c r="C653" s="34">
        <v>1138</v>
      </c>
      <c r="D653" s="32" t="str">
        <f t="shared" si="10"/>
        <v>1077X1138</v>
      </c>
      <c r="E653" s="50" t="s">
        <v>1620</v>
      </c>
      <c r="F653" s="61" t="s">
        <v>2276</v>
      </c>
      <c r="G653" s="41" t="s">
        <v>43</v>
      </c>
      <c r="H653" s="38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</row>
    <row r="654" spans="1:19" ht="12" customHeight="1" x14ac:dyDescent="0.2">
      <c r="A654" s="32">
        <v>1077</v>
      </c>
      <c r="B654" s="33" t="s">
        <v>5</v>
      </c>
      <c r="C654" s="34">
        <v>1207</v>
      </c>
      <c r="D654" s="32" t="str">
        <f t="shared" si="10"/>
        <v>1077X1207</v>
      </c>
      <c r="E654" s="50" t="s">
        <v>1620</v>
      </c>
      <c r="F654" s="61" t="s">
        <v>2277</v>
      </c>
      <c r="G654" s="41" t="s">
        <v>43</v>
      </c>
      <c r="H654" s="38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</row>
    <row r="655" spans="1:19" ht="12" customHeight="1" x14ac:dyDescent="0.2">
      <c r="A655" s="32">
        <v>1077</v>
      </c>
      <c r="B655" s="33" t="s">
        <v>5</v>
      </c>
      <c r="C655" s="34">
        <v>1275</v>
      </c>
      <c r="D655" s="32" t="str">
        <f t="shared" si="10"/>
        <v>1077X1275</v>
      </c>
      <c r="E655" s="50" t="s">
        <v>1620</v>
      </c>
      <c r="F655" s="61" t="s">
        <v>2278</v>
      </c>
      <c r="G655" s="41" t="s">
        <v>43</v>
      </c>
      <c r="H655" s="38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</row>
    <row r="656" spans="1:19" ht="12" customHeight="1" x14ac:dyDescent="0.2">
      <c r="A656" s="32">
        <v>1078</v>
      </c>
      <c r="B656" s="33" t="s">
        <v>5</v>
      </c>
      <c r="C656" s="34">
        <v>1362</v>
      </c>
      <c r="D656" s="32" t="str">
        <f t="shared" si="10"/>
        <v>1078X1362</v>
      </c>
      <c r="E656" s="50" t="s">
        <v>1620</v>
      </c>
      <c r="F656" s="61" t="s">
        <v>2279</v>
      </c>
      <c r="G656" s="41" t="s">
        <v>43</v>
      </c>
      <c r="H656" s="38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</row>
    <row r="657" spans="1:19" ht="12" customHeight="1" x14ac:dyDescent="0.2">
      <c r="A657" s="32">
        <v>1078</v>
      </c>
      <c r="B657" s="33" t="s">
        <v>5</v>
      </c>
      <c r="C657" s="34">
        <v>1355</v>
      </c>
      <c r="D657" s="32" t="str">
        <f t="shared" si="10"/>
        <v>1078X1355</v>
      </c>
      <c r="E657" s="50" t="s">
        <v>1620</v>
      </c>
      <c r="F657" s="61" t="s">
        <v>2280</v>
      </c>
      <c r="G657" s="41" t="s">
        <v>43</v>
      </c>
      <c r="H657" s="38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</row>
    <row r="658" spans="1:19" ht="12" customHeight="1" x14ac:dyDescent="0.2">
      <c r="A658" s="32">
        <v>1078</v>
      </c>
      <c r="B658" s="33" t="s">
        <v>5</v>
      </c>
      <c r="C658" s="34">
        <v>1356</v>
      </c>
      <c r="D658" s="32" t="str">
        <f t="shared" si="10"/>
        <v>1078X1356</v>
      </c>
      <c r="E658" s="50" t="s">
        <v>1620</v>
      </c>
      <c r="F658" s="61" t="s">
        <v>2281</v>
      </c>
      <c r="G658" s="41" t="s">
        <v>43</v>
      </c>
      <c r="H658" s="38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</row>
    <row r="659" spans="1:19" ht="12" customHeight="1" x14ac:dyDescent="0.2">
      <c r="A659" s="32">
        <v>1078</v>
      </c>
      <c r="B659" s="33" t="s">
        <v>5</v>
      </c>
      <c r="C659" s="34">
        <v>1357</v>
      </c>
      <c r="D659" s="32" t="str">
        <f t="shared" si="10"/>
        <v>1078X1357</v>
      </c>
      <c r="E659" s="50" t="s">
        <v>1620</v>
      </c>
      <c r="F659" s="61" t="s">
        <v>2282</v>
      </c>
      <c r="G659" s="41" t="s">
        <v>43</v>
      </c>
      <c r="H659" s="38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</row>
    <row r="660" spans="1:19" ht="12" customHeight="1" x14ac:dyDescent="0.2">
      <c r="A660" s="32">
        <v>1078</v>
      </c>
      <c r="B660" s="33" t="s">
        <v>5</v>
      </c>
      <c r="C660" s="34">
        <v>1359</v>
      </c>
      <c r="D660" s="32" t="str">
        <f t="shared" si="10"/>
        <v>1078X1359</v>
      </c>
      <c r="E660" s="50" t="s">
        <v>1620</v>
      </c>
      <c r="F660" s="61" t="s">
        <v>2283</v>
      </c>
      <c r="G660" s="41" t="s">
        <v>43</v>
      </c>
      <c r="H660" s="38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</row>
    <row r="661" spans="1:19" ht="12" customHeight="1" x14ac:dyDescent="0.2">
      <c r="A661" s="32">
        <v>1078</v>
      </c>
      <c r="B661" s="33" t="s">
        <v>5</v>
      </c>
      <c r="C661" s="34">
        <v>1363</v>
      </c>
      <c r="D661" s="32" t="str">
        <f t="shared" si="10"/>
        <v>1078X1363</v>
      </c>
      <c r="E661" s="50" t="s">
        <v>1620</v>
      </c>
      <c r="F661" s="61" t="s">
        <v>2284</v>
      </c>
      <c r="G661" s="41" t="s">
        <v>43</v>
      </c>
      <c r="H661" s="38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</row>
    <row r="662" spans="1:19" ht="12" customHeight="1" x14ac:dyDescent="0.2">
      <c r="A662" s="32">
        <v>1078</v>
      </c>
      <c r="B662" s="33" t="s">
        <v>5</v>
      </c>
      <c r="C662" s="34">
        <v>1364</v>
      </c>
      <c r="D662" s="32" t="str">
        <f t="shared" si="10"/>
        <v>1078X1364</v>
      </c>
      <c r="E662" s="50" t="s">
        <v>1620</v>
      </c>
      <c r="F662" s="61" t="s">
        <v>2285</v>
      </c>
      <c r="G662" s="41" t="s">
        <v>43</v>
      </c>
      <c r="H662" s="38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</row>
    <row r="663" spans="1:19" ht="12" customHeight="1" x14ac:dyDescent="0.2">
      <c r="A663" s="32">
        <v>1078</v>
      </c>
      <c r="B663" s="33" t="s">
        <v>5</v>
      </c>
      <c r="C663" s="34">
        <v>1365</v>
      </c>
      <c r="D663" s="32" t="str">
        <f t="shared" si="10"/>
        <v>1078X1365</v>
      </c>
      <c r="E663" s="50" t="s">
        <v>1620</v>
      </c>
      <c r="F663" s="61" t="s">
        <v>2286</v>
      </c>
      <c r="G663" s="41" t="s">
        <v>43</v>
      </c>
      <c r="H663" s="38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</row>
    <row r="664" spans="1:19" ht="12" customHeight="1" x14ac:dyDescent="0.2">
      <c r="A664" s="32">
        <v>1078</v>
      </c>
      <c r="B664" s="33" t="s">
        <v>5</v>
      </c>
      <c r="C664" s="34">
        <v>1371</v>
      </c>
      <c r="D664" s="32" t="str">
        <f t="shared" si="10"/>
        <v>1078X1371</v>
      </c>
      <c r="E664" s="50" t="s">
        <v>1620</v>
      </c>
      <c r="F664" s="61" t="s">
        <v>2287</v>
      </c>
      <c r="G664" s="41" t="s">
        <v>43</v>
      </c>
      <c r="H664" s="38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</row>
    <row r="665" spans="1:19" ht="12" customHeight="1" x14ac:dyDescent="0.2">
      <c r="A665" s="32">
        <v>1078</v>
      </c>
      <c r="B665" s="33" t="s">
        <v>5</v>
      </c>
      <c r="C665" s="34">
        <v>1372</v>
      </c>
      <c r="D665" s="32" t="str">
        <f t="shared" si="10"/>
        <v>1078X1372</v>
      </c>
      <c r="E665" s="50" t="s">
        <v>1620</v>
      </c>
      <c r="F665" s="61" t="s">
        <v>2288</v>
      </c>
      <c r="G665" s="41" t="s">
        <v>43</v>
      </c>
      <c r="H665" s="38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</row>
    <row r="666" spans="1:19" ht="12" customHeight="1" x14ac:dyDescent="0.2">
      <c r="A666" s="32">
        <v>1078</v>
      </c>
      <c r="B666" s="33" t="s">
        <v>5</v>
      </c>
      <c r="C666" s="34">
        <v>1373</v>
      </c>
      <c r="D666" s="32" t="str">
        <f t="shared" si="10"/>
        <v>1078X1373</v>
      </c>
      <c r="E666" s="50" t="s">
        <v>1620</v>
      </c>
      <c r="F666" s="61" t="s">
        <v>2289</v>
      </c>
      <c r="G666" s="41" t="s">
        <v>43</v>
      </c>
      <c r="H666" s="38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</row>
    <row r="667" spans="1:19" ht="12" customHeight="1" x14ac:dyDescent="0.2">
      <c r="A667" s="32">
        <v>1078</v>
      </c>
      <c r="B667" s="33" t="s">
        <v>5</v>
      </c>
      <c r="C667" s="34">
        <v>1374</v>
      </c>
      <c r="D667" s="32" t="str">
        <f t="shared" si="10"/>
        <v>1078X1374</v>
      </c>
      <c r="E667" s="50" t="s">
        <v>1620</v>
      </c>
      <c r="F667" s="61" t="s">
        <v>2290</v>
      </c>
      <c r="G667" s="41" t="s">
        <v>43</v>
      </c>
      <c r="H667" s="38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</row>
    <row r="668" spans="1:19" ht="12" customHeight="1" x14ac:dyDescent="0.2">
      <c r="A668" s="32">
        <v>1078</v>
      </c>
      <c r="B668" s="33" t="s">
        <v>5</v>
      </c>
      <c r="C668" s="34">
        <v>244</v>
      </c>
      <c r="D668" s="32" t="str">
        <f t="shared" si="10"/>
        <v>1078X244</v>
      </c>
      <c r="E668" s="51" t="s">
        <v>1621</v>
      </c>
      <c r="F668" s="61" t="s">
        <v>2291</v>
      </c>
      <c r="G668" s="41" t="s">
        <v>43</v>
      </c>
      <c r="H668" s="45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</row>
    <row r="669" spans="1:19" ht="12" customHeight="1" x14ac:dyDescent="0.2">
      <c r="A669" s="32">
        <v>1078</v>
      </c>
      <c r="B669" s="33" t="s">
        <v>5</v>
      </c>
      <c r="C669" s="34">
        <v>332</v>
      </c>
      <c r="D669" s="32" t="str">
        <f t="shared" si="10"/>
        <v>1078X332</v>
      </c>
      <c r="E669" s="51" t="s">
        <v>1621</v>
      </c>
      <c r="F669" s="61" t="s">
        <v>2292</v>
      </c>
      <c r="G669" s="41" t="s">
        <v>43</v>
      </c>
      <c r="H669" s="38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</row>
    <row r="670" spans="1:19" ht="12" customHeight="1" x14ac:dyDescent="0.2">
      <c r="A670" s="32">
        <v>1078</v>
      </c>
      <c r="B670" s="33" t="s">
        <v>5</v>
      </c>
      <c r="C670" s="34">
        <v>383</v>
      </c>
      <c r="D670" s="32" t="str">
        <f t="shared" si="10"/>
        <v>1078X383</v>
      </c>
      <c r="E670" s="51" t="s">
        <v>1621</v>
      </c>
      <c r="F670" s="61" t="s">
        <v>2293</v>
      </c>
      <c r="G670" s="41" t="s">
        <v>43</v>
      </c>
      <c r="H670" s="38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</row>
    <row r="671" spans="1:19" ht="12" customHeight="1" x14ac:dyDescent="0.2">
      <c r="A671" s="32">
        <v>1078</v>
      </c>
      <c r="B671" s="33" t="s">
        <v>5</v>
      </c>
      <c r="C671" s="34">
        <v>434</v>
      </c>
      <c r="D671" s="32" t="str">
        <f t="shared" si="10"/>
        <v>1078X434</v>
      </c>
      <c r="E671" s="51" t="s">
        <v>1621</v>
      </c>
      <c r="F671" s="61" t="s">
        <v>2294</v>
      </c>
      <c r="G671" s="41" t="s">
        <v>43</v>
      </c>
      <c r="H671" s="38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</row>
    <row r="672" spans="1:19" ht="12" customHeight="1" x14ac:dyDescent="0.2">
      <c r="A672" s="32">
        <v>1078</v>
      </c>
      <c r="B672" s="33" t="s">
        <v>5</v>
      </c>
      <c r="C672" s="34">
        <v>1208</v>
      </c>
      <c r="D672" s="32" t="str">
        <f t="shared" si="10"/>
        <v>1078X1208</v>
      </c>
      <c r="E672" s="50" t="s">
        <v>1620</v>
      </c>
      <c r="F672" s="61" t="s">
        <v>2295</v>
      </c>
      <c r="G672" s="41" t="s">
        <v>43</v>
      </c>
      <c r="H672" s="38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</row>
    <row r="673" spans="1:19" ht="12" customHeight="1" x14ac:dyDescent="0.2">
      <c r="A673" s="32">
        <v>1079</v>
      </c>
      <c r="B673" s="33" t="s">
        <v>5</v>
      </c>
      <c r="C673" s="34">
        <v>245</v>
      </c>
      <c r="D673" s="32" t="str">
        <f t="shared" si="10"/>
        <v>1079X245</v>
      </c>
      <c r="E673" s="51" t="s">
        <v>1621</v>
      </c>
      <c r="F673" s="61" t="s">
        <v>2296</v>
      </c>
      <c r="G673" s="41" t="s">
        <v>43</v>
      </c>
      <c r="H673" s="45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</row>
    <row r="674" spans="1:19" ht="12" customHeight="1" x14ac:dyDescent="0.2">
      <c r="A674" s="32">
        <v>1079</v>
      </c>
      <c r="B674" s="33" t="s">
        <v>5</v>
      </c>
      <c r="C674" s="34">
        <v>334</v>
      </c>
      <c r="D674" s="32" t="str">
        <f t="shared" si="10"/>
        <v>1079X334</v>
      </c>
      <c r="E674" s="51" t="s">
        <v>1621</v>
      </c>
      <c r="F674" s="61" t="s">
        <v>2297</v>
      </c>
      <c r="G674" s="41" t="s">
        <v>43</v>
      </c>
      <c r="H674" s="38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</row>
    <row r="675" spans="1:19" ht="12" customHeight="1" x14ac:dyDescent="0.2">
      <c r="A675" s="32">
        <v>1079</v>
      </c>
      <c r="B675" s="33" t="s">
        <v>5</v>
      </c>
      <c r="C675" s="34">
        <v>385</v>
      </c>
      <c r="D675" s="32" t="str">
        <f t="shared" si="10"/>
        <v>1079X385</v>
      </c>
      <c r="E675" s="51" t="s">
        <v>1621</v>
      </c>
      <c r="F675" s="61" t="s">
        <v>2298</v>
      </c>
      <c r="G675" s="41" t="s">
        <v>43</v>
      </c>
      <c r="H675" s="38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</row>
    <row r="676" spans="1:19" ht="12" customHeight="1" x14ac:dyDescent="0.2">
      <c r="A676" s="32">
        <v>1079</v>
      </c>
      <c r="B676" s="33" t="s">
        <v>5</v>
      </c>
      <c r="C676" s="34">
        <v>437</v>
      </c>
      <c r="D676" s="32" t="str">
        <f t="shared" si="10"/>
        <v>1079X437</v>
      </c>
      <c r="E676" s="51" t="s">
        <v>1621</v>
      </c>
      <c r="F676" s="61" t="s">
        <v>2299</v>
      </c>
      <c r="G676" s="41" t="s">
        <v>43</v>
      </c>
      <c r="H676" s="38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</row>
    <row r="677" spans="1:19" ht="12" customHeight="1" x14ac:dyDescent="0.2">
      <c r="A677" s="32">
        <v>1079</v>
      </c>
      <c r="B677" s="33" t="s">
        <v>5</v>
      </c>
      <c r="C677" s="34">
        <v>1140</v>
      </c>
      <c r="D677" s="32" t="str">
        <f t="shared" si="10"/>
        <v>1079X1140</v>
      </c>
      <c r="E677" s="50" t="s">
        <v>1620</v>
      </c>
      <c r="F677" s="61" t="s">
        <v>2300</v>
      </c>
      <c r="G677" s="41" t="s">
        <v>43</v>
      </c>
      <c r="H677" s="38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</row>
    <row r="678" spans="1:19" ht="12" customHeight="1" x14ac:dyDescent="0.2">
      <c r="A678" s="32">
        <v>1079</v>
      </c>
      <c r="B678" s="33" t="s">
        <v>5</v>
      </c>
      <c r="C678" s="34">
        <v>1209</v>
      </c>
      <c r="D678" s="32" t="str">
        <f t="shared" si="10"/>
        <v>1079X1209</v>
      </c>
      <c r="E678" s="50" t="s">
        <v>1620</v>
      </c>
      <c r="F678" s="61" t="s">
        <v>2301</v>
      </c>
      <c r="G678" s="41" t="s">
        <v>43</v>
      </c>
      <c r="H678" s="38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</row>
    <row r="679" spans="1:19" ht="12" customHeight="1" x14ac:dyDescent="0.2">
      <c r="A679" s="32">
        <v>1079</v>
      </c>
      <c r="B679" s="33" t="s">
        <v>5</v>
      </c>
      <c r="C679" s="34">
        <v>1277</v>
      </c>
      <c r="D679" s="32" t="str">
        <f t="shared" si="10"/>
        <v>1079X1277</v>
      </c>
      <c r="E679" s="50" t="s">
        <v>1620</v>
      </c>
      <c r="F679" s="61" t="s">
        <v>2302</v>
      </c>
      <c r="G679" s="41" t="s">
        <v>43</v>
      </c>
      <c r="H679" s="38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</row>
    <row r="680" spans="1:19" ht="12" customHeight="1" x14ac:dyDescent="0.2">
      <c r="A680" s="32">
        <v>1079</v>
      </c>
      <c r="B680" s="33" t="s">
        <v>5</v>
      </c>
      <c r="C680" s="34">
        <v>1350</v>
      </c>
      <c r="D680" s="32" t="str">
        <f t="shared" si="10"/>
        <v>1079X1350</v>
      </c>
      <c r="E680" s="50" t="s">
        <v>1620</v>
      </c>
      <c r="F680" s="61" t="s">
        <v>2303</v>
      </c>
      <c r="G680" s="41" t="s">
        <v>43</v>
      </c>
      <c r="H680" s="38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</row>
    <row r="681" spans="1:19" ht="12" customHeight="1" x14ac:dyDescent="0.2">
      <c r="A681" s="32">
        <v>1079</v>
      </c>
      <c r="B681" s="33" t="s">
        <v>5</v>
      </c>
      <c r="C681" s="34">
        <v>1371</v>
      </c>
      <c r="D681" s="32" t="str">
        <f t="shared" si="10"/>
        <v>1079X1371</v>
      </c>
      <c r="E681" s="50" t="s">
        <v>1620</v>
      </c>
      <c r="F681" s="61" t="s">
        <v>2304</v>
      </c>
      <c r="G681" s="41" t="s">
        <v>43</v>
      </c>
      <c r="H681" s="38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</row>
    <row r="682" spans="1:19" ht="12" customHeight="1" x14ac:dyDescent="0.2">
      <c r="A682" s="32">
        <v>1383</v>
      </c>
      <c r="B682" s="33" t="s">
        <v>5</v>
      </c>
      <c r="C682" s="34">
        <v>466</v>
      </c>
      <c r="D682" s="32" t="str">
        <f t="shared" si="10"/>
        <v>1383X466</v>
      </c>
      <c r="E682" s="52" t="s">
        <v>1625</v>
      </c>
      <c r="F682" s="61" t="s">
        <v>2305</v>
      </c>
      <c r="G682" s="41" t="s">
        <v>43</v>
      </c>
      <c r="H682" s="38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</row>
    <row r="683" spans="1:19" ht="12" customHeight="1" x14ac:dyDescent="0.2">
      <c r="A683" s="32">
        <v>1383</v>
      </c>
      <c r="B683" s="33" t="s">
        <v>5</v>
      </c>
      <c r="C683" s="34">
        <v>507</v>
      </c>
      <c r="D683" s="32" t="str">
        <f t="shared" si="10"/>
        <v>1383X507</v>
      </c>
      <c r="E683" s="52" t="s">
        <v>1625</v>
      </c>
      <c r="F683" s="61" t="s">
        <v>2306</v>
      </c>
      <c r="G683" s="41" t="s">
        <v>43</v>
      </c>
      <c r="H683" s="38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</row>
    <row r="684" spans="1:19" ht="12" customHeight="1" x14ac:dyDescent="0.2">
      <c r="A684" s="32">
        <v>1383</v>
      </c>
      <c r="B684" s="33" t="s">
        <v>5</v>
      </c>
      <c r="C684" s="34">
        <v>551</v>
      </c>
      <c r="D684" s="32" t="str">
        <f t="shared" si="10"/>
        <v>1383X551</v>
      </c>
      <c r="E684" s="52" t="s">
        <v>1625</v>
      </c>
      <c r="F684" s="61" t="s">
        <v>2307</v>
      </c>
      <c r="G684" s="41" t="s">
        <v>43</v>
      </c>
      <c r="H684" s="38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</row>
    <row r="685" spans="1:19" ht="12" customHeight="1" x14ac:dyDescent="0.2">
      <c r="A685" s="32">
        <v>1383</v>
      </c>
      <c r="B685" s="33" t="s">
        <v>5</v>
      </c>
      <c r="C685" s="34">
        <v>593</v>
      </c>
      <c r="D685" s="32" t="str">
        <f t="shared" si="10"/>
        <v>1383X593</v>
      </c>
      <c r="E685" s="52" t="s">
        <v>1625</v>
      </c>
      <c r="F685" s="61" t="s">
        <v>2308</v>
      </c>
      <c r="G685" s="41" t="s">
        <v>43</v>
      </c>
      <c r="H685" s="38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</row>
    <row r="686" spans="1:19" ht="12" customHeight="1" x14ac:dyDescent="0.2">
      <c r="A686" s="32">
        <v>1383</v>
      </c>
      <c r="B686" s="33" t="s">
        <v>5</v>
      </c>
      <c r="C686" s="34">
        <v>638</v>
      </c>
      <c r="D686" s="32" t="str">
        <f t="shared" si="10"/>
        <v>1383X638</v>
      </c>
      <c r="E686" s="52" t="s">
        <v>1625</v>
      </c>
      <c r="F686" s="61" t="s">
        <v>2309</v>
      </c>
      <c r="G686" s="41" t="s">
        <v>43</v>
      </c>
      <c r="H686" s="38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</row>
    <row r="687" spans="1:19" ht="12" customHeight="1" x14ac:dyDescent="0.2">
      <c r="A687" s="32">
        <v>1383</v>
      </c>
      <c r="B687" s="33" t="s">
        <v>5</v>
      </c>
      <c r="C687" s="34">
        <v>730</v>
      </c>
      <c r="D687" s="32" t="str">
        <f t="shared" si="10"/>
        <v>1383X730</v>
      </c>
      <c r="E687" s="52" t="s">
        <v>1625</v>
      </c>
      <c r="F687" s="61" t="s">
        <v>2310</v>
      </c>
      <c r="G687" s="41" t="s">
        <v>43</v>
      </c>
      <c r="H687" s="38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</row>
    <row r="688" spans="1:19" ht="12" customHeight="1" x14ac:dyDescent="0.2">
      <c r="A688" s="32">
        <v>1383</v>
      </c>
      <c r="B688" s="33" t="s">
        <v>5</v>
      </c>
      <c r="C688" s="34">
        <v>766</v>
      </c>
      <c r="D688" s="32" t="str">
        <f t="shared" si="10"/>
        <v>1383X766</v>
      </c>
      <c r="E688" s="52" t="s">
        <v>1625</v>
      </c>
      <c r="F688" s="61" t="s">
        <v>2311</v>
      </c>
      <c r="G688" s="41" t="s">
        <v>43</v>
      </c>
      <c r="H688" s="38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</row>
    <row r="689" spans="1:19" ht="12" customHeight="1" x14ac:dyDescent="0.2">
      <c r="A689" s="32">
        <v>1383</v>
      </c>
      <c r="B689" s="33" t="s">
        <v>5</v>
      </c>
      <c r="C689" s="34">
        <v>1391</v>
      </c>
      <c r="D689" s="32" t="str">
        <f t="shared" si="10"/>
        <v>1383X1391</v>
      </c>
      <c r="E689" s="52" t="s">
        <v>1625</v>
      </c>
      <c r="F689" s="61" t="s">
        <v>2312</v>
      </c>
      <c r="G689" s="41" t="s">
        <v>43</v>
      </c>
      <c r="H689" s="38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</row>
    <row r="690" spans="1:19" ht="12" customHeight="1" x14ac:dyDescent="0.2">
      <c r="A690" s="32">
        <v>1383</v>
      </c>
      <c r="B690" s="33" t="s">
        <v>5</v>
      </c>
      <c r="C690" s="34">
        <v>1392</v>
      </c>
      <c r="D690" s="32" t="str">
        <f t="shared" si="10"/>
        <v>1383X1392</v>
      </c>
      <c r="E690" s="52" t="s">
        <v>1625</v>
      </c>
      <c r="F690" s="61" t="s">
        <v>2313</v>
      </c>
      <c r="G690" s="41" t="s">
        <v>43</v>
      </c>
      <c r="H690" s="38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</row>
    <row r="691" spans="1:19" ht="12" customHeight="1" x14ac:dyDescent="0.2">
      <c r="A691" s="32">
        <v>1383</v>
      </c>
      <c r="B691" s="33" t="s">
        <v>5</v>
      </c>
      <c r="C691" s="34">
        <v>1394</v>
      </c>
      <c r="D691" s="32" t="str">
        <f t="shared" si="10"/>
        <v>1383X1394</v>
      </c>
      <c r="E691" s="52" t="s">
        <v>1625</v>
      </c>
      <c r="F691" s="61" t="s">
        <v>2314</v>
      </c>
      <c r="G691" s="41" t="s">
        <v>43</v>
      </c>
      <c r="H691" s="38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</row>
    <row r="692" spans="1:19" ht="12" customHeight="1" x14ac:dyDescent="0.2">
      <c r="A692" s="32">
        <v>1383</v>
      </c>
      <c r="B692" s="33" t="s">
        <v>5</v>
      </c>
      <c r="C692" s="34">
        <v>1395</v>
      </c>
      <c r="D692" s="32" t="str">
        <f t="shared" si="10"/>
        <v>1383X1395</v>
      </c>
      <c r="E692" s="52" t="s">
        <v>1625</v>
      </c>
      <c r="F692" s="61" t="s">
        <v>2315</v>
      </c>
      <c r="G692" s="41" t="s">
        <v>43</v>
      </c>
      <c r="H692" s="38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</row>
    <row r="693" spans="1:19" ht="12" customHeight="1" x14ac:dyDescent="0.2">
      <c r="A693" s="32">
        <v>1383</v>
      </c>
      <c r="B693" s="33" t="s">
        <v>5</v>
      </c>
      <c r="C693" s="34">
        <v>1396</v>
      </c>
      <c r="D693" s="32" t="str">
        <f t="shared" si="10"/>
        <v>1383X1396</v>
      </c>
      <c r="E693" s="52" t="s">
        <v>1625</v>
      </c>
      <c r="F693" s="61" t="s">
        <v>2316</v>
      </c>
      <c r="G693" s="41" t="s">
        <v>43</v>
      </c>
      <c r="H693" s="38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</row>
    <row r="694" spans="1:19" ht="12" customHeight="1" x14ac:dyDescent="0.2">
      <c r="A694" s="32">
        <v>1383</v>
      </c>
      <c r="B694" s="33" t="s">
        <v>5</v>
      </c>
      <c r="C694" s="34">
        <v>1397</v>
      </c>
      <c r="D694" s="32" t="str">
        <f t="shared" si="10"/>
        <v>1383X1397</v>
      </c>
      <c r="E694" s="52" t="s">
        <v>1625</v>
      </c>
      <c r="F694" s="61" t="s">
        <v>2317</v>
      </c>
      <c r="G694" s="41" t="s">
        <v>43</v>
      </c>
      <c r="H694" s="38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</row>
    <row r="695" spans="1:19" ht="12" customHeight="1" x14ac:dyDescent="0.2">
      <c r="A695" s="32">
        <v>1383</v>
      </c>
      <c r="B695" s="33" t="s">
        <v>5</v>
      </c>
      <c r="C695" s="34">
        <v>1399</v>
      </c>
      <c r="D695" s="32" t="str">
        <f t="shared" si="10"/>
        <v>1383X1399</v>
      </c>
      <c r="E695" s="52" t="s">
        <v>1625</v>
      </c>
      <c r="F695" s="61" t="s">
        <v>2318</v>
      </c>
      <c r="G695" s="41" t="s">
        <v>43</v>
      </c>
      <c r="H695" s="38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</row>
    <row r="696" spans="1:19" ht="12" customHeight="1" x14ac:dyDescent="0.2">
      <c r="A696" s="32">
        <v>1383</v>
      </c>
      <c r="B696" s="33" t="s">
        <v>5</v>
      </c>
      <c r="C696" s="34">
        <v>1400</v>
      </c>
      <c r="D696" s="32" t="str">
        <f t="shared" si="10"/>
        <v>1383X1400</v>
      </c>
      <c r="E696" s="52" t="s">
        <v>1625</v>
      </c>
      <c r="F696" s="61" t="s">
        <v>2319</v>
      </c>
      <c r="G696" s="41" t="s">
        <v>43</v>
      </c>
      <c r="H696" s="38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</row>
    <row r="697" spans="1:19" ht="12" customHeight="1" x14ac:dyDescent="0.2">
      <c r="A697" s="32">
        <v>1383</v>
      </c>
      <c r="B697" s="33" t="s">
        <v>5</v>
      </c>
      <c r="C697" s="34">
        <v>1401</v>
      </c>
      <c r="D697" s="32" t="str">
        <f t="shared" si="10"/>
        <v>1383X1401</v>
      </c>
      <c r="E697" s="52" t="s">
        <v>1625</v>
      </c>
      <c r="F697" s="61" t="s">
        <v>2320</v>
      </c>
      <c r="G697" s="41" t="s">
        <v>43</v>
      </c>
      <c r="H697" s="38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</row>
    <row r="698" spans="1:19" ht="12" customHeight="1" x14ac:dyDescent="0.2">
      <c r="A698" s="32">
        <v>1383</v>
      </c>
      <c r="B698" s="33" t="s">
        <v>5</v>
      </c>
      <c r="C698" s="34">
        <v>1402</v>
      </c>
      <c r="D698" s="32" t="str">
        <f t="shared" si="10"/>
        <v>1383X1402</v>
      </c>
      <c r="E698" s="52" t="s">
        <v>1625</v>
      </c>
      <c r="F698" s="61" t="s">
        <v>2321</v>
      </c>
      <c r="G698" s="41" t="s">
        <v>43</v>
      </c>
      <c r="H698" s="38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</row>
    <row r="699" spans="1:19" ht="12" customHeight="1" x14ac:dyDescent="0.2">
      <c r="A699" s="32">
        <v>1383</v>
      </c>
      <c r="B699" s="33" t="s">
        <v>5</v>
      </c>
      <c r="C699" s="34">
        <v>1405</v>
      </c>
      <c r="D699" s="32" t="str">
        <f t="shared" si="10"/>
        <v>1383X1405</v>
      </c>
      <c r="E699" s="52" t="s">
        <v>1625</v>
      </c>
      <c r="F699" s="61" t="s">
        <v>2322</v>
      </c>
      <c r="G699" s="41" t="s">
        <v>43</v>
      </c>
      <c r="H699" s="38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</row>
    <row r="700" spans="1:19" ht="12" customHeight="1" x14ac:dyDescent="0.2">
      <c r="A700" s="32">
        <v>1383</v>
      </c>
      <c r="B700" s="33" t="s">
        <v>5</v>
      </c>
      <c r="C700" s="34">
        <v>1409</v>
      </c>
      <c r="D700" s="32" t="str">
        <f t="shared" si="10"/>
        <v>1383X1409</v>
      </c>
      <c r="E700" s="52" t="s">
        <v>1625</v>
      </c>
      <c r="F700" s="61" t="s">
        <v>2323</v>
      </c>
      <c r="G700" s="41" t="s">
        <v>43</v>
      </c>
      <c r="H700" s="38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</row>
    <row r="701" spans="1:19" ht="12" customHeight="1" x14ac:dyDescent="0.2">
      <c r="A701" s="32">
        <v>1383</v>
      </c>
      <c r="B701" s="33" t="s">
        <v>5</v>
      </c>
      <c r="C701" s="34">
        <v>1410</v>
      </c>
      <c r="D701" s="32" t="str">
        <f t="shared" si="10"/>
        <v>1383X1410</v>
      </c>
      <c r="E701" s="52" t="s">
        <v>1625</v>
      </c>
      <c r="F701" s="61" t="s">
        <v>2324</v>
      </c>
      <c r="G701" s="41" t="s">
        <v>43</v>
      </c>
      <c r="H701" s="38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</row>
    <row r="702" spans="1:19" ht="12" customHeight="1" x14ac:dyDescent="0.2">
      <c r="A702" s="32">
        <v>1383</v>
      </c>
      <c r="B702" s="33" t="s">
        <v>5</v>
      </c>
      <c r="C702" s="34">
        <v>1411</v>
      </c>
      <c r="D702" s="32" t="str">
        <f t="shared" si="10"/>
        <v>1383X1411</v>
      </c>
      <c r="E702" s="52" t="s">
        <v>1625</v>
      </c>
      <c r="F702" s="61" t="s">
        <v>2325</v>
      </c>
      <c r="G702" s="41" t="s">
        <v>43</v>
      </c>
      <c r="H702" s="38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</row>
    <row r="703" spans="1:19" ht="12" customHeight="1" x14ac:dyDescent="0.2">
      <c r="A703" s="32">
        <v>1383</v>
      </c>
      <c r="B703" s="33" t="s">
        <v>5</v>
      </c>
      <c r="C703" s="34">
        <v>1413</v>
      </c>
      <c r="D703" s="32" t="str">
        <f t="shared" si="10"/>
        <v>1383X1413</v>
      </c>
      <c r="E703" s="52" t="s">
        <v>1625</v>
      </c>
      <c r="F703" s="61" t="s">
        <v>2326</v>
      </c>
      <c r="G703" s="41" t="s">
        <v>43</v>
      </c>
      <c r="H703" s="38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</row>
    <row r="704" spans="1:19" ht="12" customHeight="1" x14ac:dyDescent="0.2">
      <c r="A704" s="32">
        <v>1383</v>
      </c>
      <c r="B704" s="33" t="s">
        <v>5</v>
      </c>
      <c r="C704" s="34">
        <v>1414</v>
      </c>
      <c r="D704" s="32" t="str">
        <f t="shared" si="10"/>
        <v>1383X1414</v>
      </c>
      <c r="E704" s="52" t="s">
        <v>1625</v>
      </c>
      <c r="F704" s="61" t="s">
        <v>2327</v>
      </c>
      <c r="G704" s="41" t="s">
        <v>43</v>
      </c>
      <c r="H704" s="38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</row>
    <row r="705" spans="1:19" ht="12" customHeight="1" x14ac:dyDescent="0.2">
      <c r="A705" s="32">
        <v>1383</v>
      </c>
      <c r="B705" s="33" t="s">
        <v>5</v>
      </c>
      <c r="C705" s="34">
        <v>1415</v>
      </c>
      <c r="D705" s="32" t="str">
        <f t="shared" si="10"/>
        <v>1383X1415</v>
      </c>
      <c r="E705" s="52" t="s">
        <v>1625</v>
      </c>
      <c r="F705" s="61" t="s">
        <v>2328</v>
      </c>
      <c r="G705" s="41" t="s">
        <v>43</v>
      </c>
      <c r="H705" s="38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</row>
    <row r="706" spans="1:19" ht="12" customHeight="1" x14ac:dyDescent="0.2">
      <c r="A706" s="32">
        <v>1383</v>
      </c>
      <c r="B706" s="33" t="s">
        <v>5</v>
      </c>
      <c r="C706" s="34">
        <v>1416</v>
      </c>
      <c r="D706" s="32" t="str">
        <f t="shared" ref="D706:D769" si="11">_xlfn.CONCAT(A706,B706,C706)</f>
        <v>1383X1416</v>
      </c>
      <c r="E706" s="52" t="s">
        <v>1625</v>
      </c>
      <c r="F706" s="61" t="s">
        <v>2329</v>
      </c>
      <c r="G706" s="41" t="s">
        <v>43</v>
      </c>
      <c r="H706" s="38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</row>
    <row r="707" spans="1:19" ht="12" customHeight="1" x14ac:dyDescent="0.2">
      <c r="A707" s="32">
        <v>1383</v>
      </c>
      <c r="B707" s="33" t="s">
        <v>5</v>
      </c>
      <c r="C707" s="34">
        <v>1417</v>
      </c>
      <c r="D707" s="32" t="str">
        <f t="shared" si="11"/>
        <v>1383X1417</v>
      </c>
      <c r="E707" s="52" t="s">
        <v>1625</v>
      </c>
      <c r="F707" s="61" t="s">
        <v>2330</v>
      </c>
      <c r="G707" s="41" t="s">
        <v>43</v>
      </c>
      <c r="H707" s="38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</row>
    <row r="708" spans="1:19" ht="12" customHeight="1" x14ac:dyDescent="0.2">
      <c r="A708" s="32">
        <v>1384</v>
      </c>
      <c r="B708" s="33" t="s">
        <v>5</v>
      </c>
      <c r="C708" s="34">
        <v>468</v>
      </c>
      <c r="D708" s="32" t="str">
        <f t="shared" si="11"/>
        <v>1384X468</v>
      </c>
      <c r="E708" s="52" t="s">
        <v>1625</v>
      </c>
      <c r="F708" s="61" t="s">
        <v>2331</v>
      </c>
      <c r="G708" s="41" t="s">
        <v>43</v>
      </c>
      <c r="H708" s="38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</row>
    <row r="709" spans="1:19" ht="12" customHeight="1" x14ac:dyDescent="0.2">
      <c r="A709" s="32">
        <v>1384</v>
      </c>
      <c r="B709" s="33" t="s">
        <v>5</v>
      </c>
      <c r="C709" s="34">
        <v>509</v>
      </c>
      <c r="D709" s="32" t="str">
        <f t="shared" si="11"/>
        <v>1384X509</v>
      </c>
      <c r="E709" s="52" t="s">
        <v>1625</v>
      </c>
      <c r="F709" s="61" t="s">
        <v>2332</v>
      </c>
      <c r="G709" s="41" t="s">
        <v>43</v>
      </c>
      <c r="H709" s="38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</row>
    <row r="710" spans="1:19" ht="12" customHeight="1" x14ac:dyDescent="0.2">
      <c r="A710" s="32">
        <v>1384</v>
      </c>
      <c r="B710" s="33" t="s">
        <v>5</v>
      </c>
      <c r="C710" s="34">
        <v>553</v>
      </c>
      <c r="D710" s="32" t="str">
        <f t="shared" si="11"/>
        <v>1384X553</v>
      </c>
      <c r="E710" s="52" t="s">
        <v>1625</v>
      </c>
      <c r="F710" s="61" t="s">
        <v>2333</v>
      </c>
      <c r="G710" s="41" t="s">
        <v>43</v>
      </c>
      <c r="H710" s="38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</row>
    <row r="711" spans="1:19" ht="12" customHeight="1" x14ac:dyDescent="0.2">
      <c r="A711" s="32">
        <v>1384</v>
      </c>
      <c r="B711" s="33" t="s">
        <v>5</v>
      </c>
      <c r="C711" s="34">
        <v>594</v>
      </c>
      <c r="D711" s="32" t="str">
        <f t="shared" si="11"/>
        <v>1384X594</v>
      </c>
      <c r="E711" s="52" t="s">
        <v>1625</v>
      </c>
      <c r="F711" s="61" t="s">
        <v>2334</v>
      </c>
      <c r="G711" s="41" t="s">
        <v>43</v>
      </c>
      <c r="H711" s="38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</row>
    <row r="712" spans="1:19" ht="12" customHeight="1" x14ac:dyDescent="0.2">
      <c r="A712" s="32">
        <v>1384</v>
      </c>
      <c r="B712" s="33" t="s">
        <v>5</v>
      </c>
      <c r="C712" s="34">
        <v>621</v>
      </c>
      <c r="D712" s="32" t="str">
        <f t="shared" si="11"/>
        <v>1384X621</v>
      </c>
      <c r="E712" s="52" t="s">
        <v>1625</v>
      </c>
      <c r="F712" s="61" t="s">
        <v>2335</v>
      </c>
      <c r="G712" s="41" t="s">
        <v>43</v>
      </c>
      <c r="H712" s="38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</row>
    <row r="713" spans="1:19" ht="12" customHeight="1" x14ac:dyDescent="0.2">
      <c r="A713" s="32">
        <v>1384</v>
      </c>
      <c r="B713" s="33" t="s">
        <v>5</v>
      </c>
      <c r="C713" s="34">
        <v>732</v>
      </c>
      <c r="D713" s="32" t="str">
        <f t="shared" si="11"/>
        <v>1384X732</v>
      </c>
      <c r="E713" s="52" t="s">
        <v>1625</v>
      </c>
      <c r="F713" s="61" t="s">
        <v>2336</v>
      </c>
      <c r="G713" s="41" t="s">
        <v>43</v>
      </c>
      <c r="H713" s="38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</row>
    <row r="714" spans="1:19" ht="12" customHeight="1" x14ac:dyDescent="0.2">
      <c r="A714" s="32">
        <v>1384</v>
      </c>
      <c r="B714" s="33" t="s">
        <v>5</v>
      </c>
      <c r="C714" s="34">
        <v>767</v>
      </c>
      <c r="D714" s="32" t="str">
        <f t="shared" si="11"/>
        <v>1384X767</v>
      </c>
      <c r="E714" s="52" t="s">
        <v>1625</v>
      </c>
      <c r="F714" s="61" t="s">
        <v>2337</v>
      </c>
      <c r="G714" s="41" t="s">
        <v>43</v>
      </c>
      <c r="H714" s="38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</row>
    <row r="715" spans="1:19" ht="12" customHeight="1" x14ac:dyDescent="0.2">
      <c r="A715" s="32">
        <v>1384</v>
      </c>
      <c r="B715" s="33" t="s">
        <v>5</v>
      </c>
      <c r="C715" s="34">
        <v>1466</v>
      </c>
      <c r="D715" s="32" t="str">
        <f t="shared" si="11"/>
        <v>1384X1466</v>
      </c>
      <c r="E715" s="52" t="s">
        <v>1625</v>
      </c>
      <c r="F715" s="61" t="s">
        <v>2338</v>
      </c>
      <c r="G715" s="41" t="s">
        <v>43</v>
      </c>
      <c r="H715" s="45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</row>
    <row r="716" spans="1:19" ht="12" customHeight="1" x14ac:dyDescent="0.2">
      <c r="A716" s="32">
        <v>1384</v>
      </c>
      <c r="B716" s="33" t="s">
        <v>5</v>
      </c>
      <c r="C716" s="34">
        <v>1499</v>
      </c>
      <c r="D716" s="32" t="str">
        <f t="shared" si="11"/>
        <v>1384X1499</v>
      </c>
      <c r="E716" s="52" t="s">
        <v>1625</v>
      </c>
      <c r="F716" s="61" t="s">
        <v>2339</v>
      </c>
      <c r="G716" s="41" t="s">
        <v>43</v>
      </c>
      <c r="H716" s="45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</row>
    <row r="717" spans="1:19" ht="12" customHeight="1" x14ac:dyDescent="0.2">
      <c r="A717" s="32">
        <v>1385</v>
      </c>
      <c r="B717" s="33" t="s">
        <v>5</v>
      </c>
      <c r="C717" s="34">
        <v>1432</v>
      </c>
      <c r="D717" s="32" t="str">
        <f t="shared" si="11"/>
        <v>1385X1432</v>
      </c>
      <c r="E717" s="52" t="s">
        <v>1625</v>
      </c>
      <c r="F717" s="61" t="s">
        <v>2340</v>
      </c>
      <c r="G717" s="41" t="s">
        <v>43</v>
      </c>
      <c r="H717" s="38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</row>
    <row r="718" spans="1:19" ht="12" customHeight="1" x14ac:dyDescent="0.2">
      <c r="A718" s="32">
        <v>1385</v>
      </c>
      <c r="B718" s="33" t="s">
        <v>5</v>
      </c>
      <c r="C718" s="34">
        <v>1433</v>
      </c>
      <c r="D718" s="32" t="str">
        <f t="shared" si="11"/>
        <v>1385X1433</v>
      </c>
      <c r="E718" s="52" t="s">
        <v>1625</v>
      </c>
      <c r="F718" s="61" t="s">
        <v>2341</v>
      </c>
      <c r="G718" s="41" t="s">
        <v>43</v>
      </c>
      <c r="H718" s="38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</row>
    <row r="719" spans="1:19" ht="12" customHeight="1" x14ac:dyDescent="0.2">
      <c r="A719" s="32">
        <v>1385</v>
      </c>
      <c r="B719" s="33" t="s">
        <v>5</v>
      </c>
      <c r="C719" s="34">
        <v>1434</v>
      </c>
      <c r="D719" s="32" t="str">
        <f t="shared" si="11"/>
        <v>1385X1434</v>
      </c>
      <c r="E719" s="52" t="s">
        <v>1625</v>
      </c>
      <c r="F719" s="61" t="s">
        <v>2342</v>
      </c>
      <c r="G719" s="41" t="s">
        <v>43</v>
      </c>
      <c r="H719" s="38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</row>
    <row r="720" spans="1:19" ht="12" customHeight="1" x14ac:dyDescent="0.2">
      <c r="A720" s="32">
        <v>1385</v>
      </c>
      <c r="B720" s="33" t="s">
        <v>5</v>
      </c>
      <c r="C720" s="34">
        <v>1435</v>
      </c>
      <c r="D720" s="32" t="str">
        <f t="shared" si="11"/>
        <v>1385X1435</v>
      </c>
      <c r="E720" s="52" t="s">
        <v>1625</v>
      </c>
      <c r="F720" s="61" t="s">
        <v>2343</v>
      </c>
      <c r="G720" s="41" t="s">
        <v>43</v>
      </c>
      <c r="H720" s="38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</row>
    <row r="721" spans="1:19" ht="12" customHeight="1" x14ac:dyDescent="0.2">
      <c r="A721" s="32">
        <v>1385</v>
      </c>
      <c r="B721" s="33" t="s">
        <v>5</v>
      </c>
      <c r="C721" s="34">
        <v>1436</v>
      </c>
      <c r="D721" s="32" t="str">
        <f t="shared" si="11"/>
        <v>1385X1436</v>
      </c>
      <c r="E721" s="52" t="s">
        <v>1625</v>
      </c>
      <c r="F721" s="61" t="s">
        <v>2344</v>
      </c>
      <c r="G721" s="41" t="s">
        <v>43</v>
      </c>
      <c r="H721" s="38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</row>
    <row r="722" spans="1:19" ht="12" customHeight="1" x14ac:dyDescent="0.2">
      <c r="A722" s="32">
        <v>1385</v>
      </c>
      <c r="B722" s="33" t="s">
        <v>5</v>
      </c>
      <c r="C722" s="34">
        <v>1438</v>
      </c>
      <c r="D722" s="32" t="str">
        <f t="shared" si="11"/>
        <v>1385X1438</v>
      </c>
      <c r="E722" s="52" t="s">
        <v>1625</v>
      </c>
      <c r="F722" s="61" t="s">
        <v>2345</v>
      </c>
      <c r="G722" s="41" t="s">
        <v>43</v>
      </c>
      <c r="H722" s="45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</row>
    <row r="723" spans="1:19" ht="12" customHeight="1" x14ac:dyDescent="0.2">
      <c r="A723" s="32">
        <v>1385</v>
      </c>
      <c r="B723" s="33" t="s">
        <v>5</v>
      </c>
      <c r="C723" s="34">
        <v>1439</v>
      </c>
      <c r="D723" s="32" t="str">
        <f t="shared" si="11"/>
        <v>1385X1439</v>
      </c>
      <c r="E723" s="52" t="s">
        <v>1625</v>
      </c>
      <c r="F723" s="61" t="s">
        <v>2346</v>
      </c>
      <c r="G723" s="41" t="s">
        <v>43</v>
      </c>
      <c r="H723" s="45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</row>
    <row r="724" spans="1:19" ht="12" customHeight="1" x14ac:dyDescent="0.2">
      <c r="A724" s="32">
        <v>1385</v>
      </c>
      <c r="B724" s="33" t="s">
        <v>5</v>
      </c>
      <c r="C724" s="34">
        <v>1440</v>
      </c>
      <c r="D724" s="32" t="str">
        <f t="shared" si="11"/>
        <v>1385X1440</v>
      </c>
      <c r="E724" s="52" t="s">
        <v>1625</v>
      </c>
      <c r="F724" s="61" t="s">
        <v>2347</v>
      </c>
      <c r="G724" s="41" t="s">
        <v>43</v>
      </c>
      <c r="H724" s="45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</row>
    <row r="725" spans="1:19" ht="12" customHeight="1" x14ac:dyDescent="0.2">
      <c r="A725" s="32">
        <v>1385</v>
      </c>
      <c r="B725" s="33" t="s">
        <v>5</v>
      </c>
      <c r="C725" s="34">
        <v>1441</v>
      </c>
      <c r="D725" s="32" t="str">
        <f t="shared" si="11"/>
        <v>1385X1441</v>
      </c>
      <c r="E725" s="52" t="s">
        <v>1625</v>
      </c>
      <c r="F725" s="61" t="s">
        <v>2348</v>
      </c>
      <c r="G725" s="41" t="s">
        <v>43</v>
      </c>
      <c r="H725" s="45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</row>
    <row r="726" spans="1:19" ht="12" customHeight="1" x14ac:dyDescent="0.2">
      <c r="A726" s="32">
        <v>1385</v>
      </c>
      <c r="B726" s="33" t="s">
        <v>5</v>
      </c>
      <c r="C726" s="34">
        <v>1442</v>
      </c>
      <c r="D726" s="32" t="str">
        <f t="shared" si="11"/>
        <v>1385X1442</v>
      </c>
      <c r="E726" s="52" t="s">
        <v>1625</v>
      </c>
      <c r="F726" s="61" t="s">
        <v>2349</v>
      </c>
      <c r="G726" s="41" t="s">
        <v>43</v>
      </c>
      <c r="H726" s="45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</row>
    <row r="727" spans="1:19" ht="12" customHeight="1" x14ac:dyDescent="0.2">
      <c r="A727" s="32">
        <v>1385</v>
      </c>
      <c r="B727" s="33" t="s">
        <v>5</v>
      </c>
      <c r="C727" s="34">
        <v>1443</v>
      </c>
      <c r="D727" s="32" t="str">
        <f t="shared" si="11"/>
        <v>1385X1443</v>
      </c>
      <c r="E727" s="52" t="s">
        <v>1625</v>
      </c>
      <c r="F727" s="61" t="s">
        <v>2350</v>
      </c>
      <c r="G727" s="41" t="s">
        <v>43</v>
      </c>
      <c r="H727" s="45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</row>
    <row r="728" spans="1:19" ht="12" customHeight="1" x14ac:dyDescent="0.2">
      <c r="A728" s="32">
        <v>1385</v>
      </c>
      <c r="B728" s="33" t="s">
        <v>5</v>
      </c>
      <c r="C728" s="34">
        <v>1444</v>
      </c>
      <c r="D728" s="32" t="str">
        <f t="shared" si="11"/>
        <v>1385X1444</v>
      </c>
      <c r="E728" s="52" t="s">
        <v>1625</v>
      </c>
      <c r="F728" s="61" t="s">
        <v>2351</v>
      </c>
      <c r="G728" s="41" t="s">
        <v>43</v>
      </c>
      <c r="H728" s="45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</row>
    <row r="729" spans="1:19" ht="12" customHeight="1" x14ac:dyDescent="0.2">
      <c r="A729" s="32">
        <v>1385</v>
      </c>
      <c r="B729" s="33" t="s">
        <v>5</v>
      </c>
      <c r="C729" s="34">
        <v>1445</v>
      </c>
      <c r="D729" s="32" t="str">
        <f t="shared" si="11"/>
        <v>1385X1445</v>
      </c>
      <c r="E729" s="52" t="s">
        <v>1625</v>
      </c>
      <c r="F729" s="61" t="s">
        <v>2352</v>
      </c>
      <c r="G729" s="41" t="s">
        <v>43</v>
      </c>
      <c r="H729" s="45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</row>
    <row r="730" spans="1:19" ht="12" customHeight="1" x14ac:dyDescent="0.2">
      <c r="A730" s="32">
        <v>1385</v>
      </c>
      <c r="B730" s="33" t="s">
        <v>5</v>
      </c>
      <c r="C730" s="34">
        <v>470</v>
      </c>
      <c r="D730" s="32" t="str">
        <f t="shared" si="11"/>
        <v>1385X470</v>
      </c>
      <c r="E730" s="52" t="s">
        <v>1625</v>
      </c>
      <c r="F730" s="61" t="s">
        <v>2353</v>
      </c>
      <c r="G730" s="41" t="s">
        <v>43</v>
      </c>
      <c r="H730" s="38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</row>
    <row r="731" spans="1:19" ht="12" customHeight="1" x14ac:dyDescent="0.2">
      <c r="A731" s="32">
        <v>1385</v>
      </c>
      <c r="B731" s="33" t="s">
        <v>5</v>
      </c>
      <c r="C731" s="34">
        <v>511</v>
      </c>
      <c r="D731" s="32" t="str">
        <f t="shared" si="11"/>
        <v>1385X511</v>
      </c>
      <c r="E731" s="52" t="s">
        <v>1625</v>
      </c>
      <c r="F731" s="61" t="s">
        <v>2354</v>
      </c>
      <c r="G731" s="41" t="s">
        <v>43</v>
      </c>
      <c r="H731" s="38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</row>
    <row r="732" spans="1:19" ht="12" customHeight="1" x14ac:dyDescent="0.2">
      <c r="A732" s="32">
        <v>1385</v>
      </c>
      <c r="B732" s="33" t="s">
        <v>5</v>
      </c>
      <c r="C732" s="34">
        <v>554</v>
      </c>
      <c r="D732" s="32" t="str">
        <f t="shared" si="11"/>
        <v>1385X554</v>
      </c>
      <c r="E732" s="52" t="s">
        <v>1625</v>
      </c>
      <c r="F732" s="61" t="s">
        <v>2355</v>
      </c>
      <c r="G732" s="41" t="s">
        <v>43</v>
      </c>
      <c r="H732" s="38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</row>
    <row r="733" spans="1:19" ht="12" customHeight="1" x14ac:dyDescent="0.2">
      <c r="A733" s="32">
        <v>1385</v>
      </c>
      <c r="B733" s="33" t="s">
        <v>5</v>
      </c>
      <c r="C733" s="34">
        <v>595</v>
      </c>
      <c r="D733" s="32" t="str">
        <f t="shared" si="11"/>
        <v>1385X595</v>
      </c>
      <c r="E733" s="52" t="s">
        <v>1625</v>
      </c>
      <c r="F733" s="61" t="s">
        <v>2356</v>
      </c>
      <c r="G733" s="41" t="s">
        <v>43</v>
      </c>
      <c r="H733" s="38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</row>
    <row r="734" spans="1:19" ht="12" customHeight="1" x14ac:dyDescent="0.2">
      <c r="A734" s="32">
        <v>1385</v>
      </c>
      <c r="B734" s="33" t="s">
        <v>5</v>
      </c>
      <c r="C734" s="34">
        <v>640</v>
      </c>
      <c r="D734" s="32" t="str">
        <f t="shared" si="11"/>
        <v>1385X640</v>
      </c>
      <c r="E734" s="52" t="s">
        <v>1625</v>
      </c>
      <c r="F734" s="61" t="s">
        <v>2357</v>
      </c>
      <c r="G734" s="41" t="s">
        <v>43</v>
      </c>
      <c r="H734" s="38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</row>
    <row r="735" spans="1:19" ht="12" customHeight="1" x14ac:dyDescent="0.2">
      <c r="A735" s="32">
        <v>1385</v>
      </c>
      <c r="B735" s="33" t="s">
        <v>5</v>
      </c>
      <c r="C735" s="34">
        <v>734</v>
      </c>
      <c r="D735" s="32" t="str">
        <f t="shared" si="11"/>
        <v>1385X734</v>
      </c>
      <c r="E735" s="52" t="s">
        <v>1625</v>
      </c>
      <c r="F735" s="61" t="s">
        <v>2358</v>
      </c>
      <c r="G735" s="41" t="s">
        <v>43</v>
      </c>
      <c r="H735" s="38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</row>
    <row r="736" spans="1:19" ht="12" customHeight="1" x14ac:dyDescent="0.2">
      <c r="A736" s="32">
        <v>1385</v>
      </c>
      <c r="B736" s="33" t="s">
        <v>5</v>
      </c>
      <c r="C736" s="34">
        <v>768</v>
      </c>
      <c r="D736" s="32" t="str">
        <f t="shared" si="11"/>
        <v>1385X768</v>
      </c>
      <c r="E736" s="52" t="s">
        <v>1625</v>
      </c>
      <c r="F736" s="61" t="s">
        <v>2359</v>
      </c>
      <c r="G736" s="41" t="s">
        <v>43</v>
      </c>
      <c r="H736" s="38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</row>
    <row r="737" spans="1:19" ht="12" customHeight="1" x14ac:dyDescent="0.2">
      <c r="A737" s="32">
        <v>1385</v>
      </c>
      <c r="B737" s="33" t="s">
        <v>5</v>
      </c>
      <c r="C737" s="34">
        <v>1394</v>
      </c>
      <c r="D737" s="32" t="str">
        <f t="shared" si="11"/>
        <v>1385X1394</v>
      </c>
      <c r="E737" s="52" t="s">
        <v>1625</v>
      </c>
      <c r="F737" s="61" t="s">
        <v>2360</v>
      </c>
      <c r="G737" s="41" t="s">
        <v>43</v>
      </c>
      <c r="H737" s="38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</row>
    <row r="738" spans="1:19" ht="12" customHeight="1" x14ac:dyDescent="0.2">
      <c r="A738" s="32">
        <v>1385</v>
      </c>
      <c r="B738" s="33" t="s">
        <v>5</v>
      </c>
      <c r="C738" s="34">
        <v>1481</v>
      </c>
      <c r="D738" s="32" t="str">
        <f t="shared" si="11"/>
        <v>1385X1481</v>
      </c>
      <c r="E738" s="52" t="s">
        <v>1625</v>
      </c>
      <c r="F738" s="61" t="s">
        <v>2361</v>
      </c>
      <c r="G738" s="41" t="s">
        <v>43</v>
      </c>
      <c r="H738" s="45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</row>
    <row r="739" spans="1:19" ht="12" customHeight="1" x14ac:dyDescent="0.2">
      <c r="A739" s="32">
        <v>1386</v>
      </c>
      <c r="B739" s="33" t="s">
        <v>5</v>
      </c>
      <c r="C739" s="34">
        <v>472</v>
      </c>
      <c r="D739" s="32" t="str">
        <f t="shared" si="11"/>
        <v>1386X472</v>
      </c>
      <c r="E739" s="52" t="s">
        <v>1625</v>
      </c>
      <c r="F739" s="61" t="s">
        <v>2362</v>
      </c>
      <c r="G739" s="41" t="s">
        <v>43</v>
      </c>
      <c r="H739" s="45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</row>
    <row r="740" spans="1:19" ht="12" customHeight="1" x14ac:dyDescent="0.2">
      <c r="A740" s="32">
        <v>1386</v>
      </c>
      <c r="B740" s="33" t="s">
        <v>5</v>
      </c>
      <c r="C740" s="34">
        <v>513</v>
      </c>
      <c r="D740" s="32" t="str">
        <f t="shared" si="11"/>
        <v>1386X513</v>
      </c>
      <c r="E740" s="52" t="s">
        <v>1625</v>
      </c>
      <c r="F740" s="61" t="s">
        <v>2363</v>
      </c>
      <c r="G740" s="41" t="s">
        <v>43</v>
      </c>
      <c r="H740" s="38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</row>
    <row r="741" spans="1:19" ht="12" customHeight="1" x14ac:dyDescent="0.2">
      <c r="A741" s="32">
        <v>1386</v>
      </c>
      <c r="B741" s="33" t="s">
        <v>5</v>
      </c>
      <c r="C741" s="34">
        <v>556</v>
      </c>
      <c r="D741" s="32" t="str">
        <f t="shared" si="11"/>
        <v>1386X556</v>
      </c>
      <c r="E741" s="52" t="s">
        <v>1625</v>
      </c>
      <c r="F741" s="61" t="s">
        <v>2364</v>
      </c>
      <c r="G741" s="41" t="s">
        <v>43</v>
      </c>
      <c r="H741" s="38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</row>
    <row r="742" spans="1:19" ht="12" customHeight="1" x14ac:dyDescent="0.2">
      <c r="A742" s="32">
        <v>1386</v>
      </c>
      <c r="B742" s="33" t="s">
        <v>5</v>
      </c>
      <c r="C742" s="34">
        <v>596</v>
      </c>
      <c r="D742" s="32" t="str">
        <f t="shared" si="11"/>
        <v>1386X596</v>
      </c>
      <c r="E742" s="52" t="s">
        <v>1625</v>
      </c>
      <c r="F742" s="61" t="s">
        <v>2365</v>
      </c>
      <c r="G742" s="41" t="s">
        <v>43</v>
      </c>
      <c r="H742" s="38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</row>
    <row r="743" spans="1:19" ht="12" customHeight="1" x14ac:dyDescent="0.2">
      <c r="A743" s="32">
        <v>1386</v>
      </c>
      <c r="B743" s="33" t="s">
        <v>5</v>
      </c>
      <c r="C743" s="34">
        <v>622</v>
      </c>
      <c r="D743" s="32" t="str">
        <f t="shared" si="11"/>
        <v>1386X622</v>
      </c>
      <c r="E743" s="52" t="s">
        <v>1625</v>
      </c>
      <c r="F743" s="61" t="s">
        <v>2366</v>
      </c>
      <c r="G743" s="41" t="s">
        <v>43</v>
      </c>
      <c r="H743" s="38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</row>
    <row r="744" spans="1:19" ht="12" customHeight="1" x14ac:dyDescent="0.2">
      <c r="A744" s="32">
        <v>1386</v>
      </c>
      <c r="B744" s="33" t="s">
        <v>5</v>
      </c>
      <c r="C744" s="34">
        <v>738</v>
      </c>
      <c r="D744" s="32" t="str">
        <f t="shared" si="11"/>
        <v>1386X738</v>
      </c>
      <c r="E744" s="52" t="s">
        <v>1625</v>
      </c>
      <c r="F744" s="61" t="s">
        <v>2367</v>
      </c>
      <c r="G744" s="41" t="s">
        <v>43</v>
      </c>
      <c r="H744" s="38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</row>
    <row r="745" spans="1:19" ht="12" customHeight="1" x14ac:dyDescent="0.2">
      <c r="A745" s="32">
        <v>1386</v>
      </c>
      <c r="B745" s="33" t="s">
        <v>5</v>
      </c>
      <c r="C745" s="34">
        <v>769</v>
      </c>
      <c r="D745" s="32" t="str">
        <f t="shared" si="11"/>
        <v>1386X769</v>
      </c>
      <c r="E745" s="52" t="s">
        <v>1625</v>
      </c>
      <c r="F745" s="61" t="s">
        <v>2368</v>
      </c>
      <c r="G745" s="41" t="s">
        <v>43</v>
      </c>
      <c r="H745" s="38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</row>
    <row r="746" spans="1:19" ht="12" customHeight="1" x14ac:dyDescent="0.2">
      <c r="A746" s="32">
        <v>1386</v>
      </c>
      <c r="B746" s="33" t="s">
        <v>5</v>
      </c>
      <c r="C746" s="34">
        <v>1396</v>
      </c>
      <c r="D746" s="32" t="str">
        <f t="shared" si="11"/>
        <v>1386X1396</v>
      </c>
      <c r="E746" s="52" t="s">
        <v>1625</v>
      </c>
      <c r="F746" s="61" t="s">
        <v>2369</v>
      </c>
      <c r="G746" s="41" t="s">
        <v>43</v>
      </c>
      <c r="H746" s="38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</row>
    <row r="747" spans="1:19" ht="12" customHeight="1" x14ac:dyDescent="0.2">
      <c r="A747" s="32">
        <v>1386</v>
      </c>
      <c r="B747" s="33" t="s">
        <v>5</v>
      </c>
      <c r="C747" s="34">
        <v>1420</v>
      </c>
      <c r="D747" s="32" t="str">
        <f t="shared" si="11"/>
        <v>1386X1420</v>
      </c>
      <c r="E747" s="52" t="s">
        <v>1625</v>
      </c>
      <c r="F747" s="61" t="s">
        <v>2370</v>
      </c>
      <c r="G747" s="41" t="s">
        <v>43</v>
      </c>
      <c r="H747" s="38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</row>
    <row r="748" spans="1:19" ht="12" customHeight="1" x14ac:dyDescent="0.2">
      <c r="A748" s="32">
        <v>1386</v>
      </c>
      <c r="B748" s="33" t="s">
        <v>5</v>
      </c>
      <c r="C748" s="34">
        <v>1448</v>
      </c>
      <c r="D748" s="32" t="str">
        <f t="shared" si="11"/>
        <v>1386X1448</v>
      </c>
      <c r="E748" s="52" t="s">
        <v>1625</v>
      </c>
      <c r="F748" s="61" t="s">
        <v>2371</v>
      </c>
      <c r="G748" s="41" t="s">
        <v>43</v>
      </c>
      <c r="H748" s="45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</row>
    <row r="749" spans="1:19" ht="12" customHeight="1" x14ac:dyDescent="0.2">
      <c r="A749" s="32">
        <v>1386</v>
      </c>
      <c r="B749" s="33" t="s">
        <v>5</v>
      </c>
      <c r="C749" s="34">
        <v>1483</v>
      </c>
      <c r="D749" s="32" t="str">
        <f t="shared" si="11"/>
        <v>1386X1483</v>
      </c>
      <c r="E749" s="52" t="s">
        <v>1625</v>
      </c>
      <c r="F749" s="61" t="s">
        <v>2372</v>
      </c>
      <c r="G749" s="41" t="s">
        <v>43</v>
      </c>
      <c r="H749" s="45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</row>
    <row r="750" spans="1:19" ht="12" customHeight="1" x14ac:dyDescent="0.2">
      <c r="A750" s="32">
        <v>1386</v>
      </c>
      <c r="B750" s="33" t="s">
        <v>5</v>
      </c>
      <c r="C750" s="34">
        <v>1528</v>
      </c>
      <c r="D750" s="32" t="str">
        <f t="shared" si="11"/>
        <v>1386X1528</v>
      </c>
      <c r="E750" s="52" t="s">
        <v>1625</v>
      </c>
      <c r="F750" s="61" t="s">
        <v>2373</v>
      </c>
      <c r="G750" s="41" t="s">
        <v>43</v>
      </c>
      <c r="H750" s="38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</row>
    <row r="751" spans="1:19" ht="12" customHeight="1" x14ac:dyDescent="0.2">
      <c r="A751" s="32">
        <v>1387</v>
      </c>
      <c r="B751" s="33" t="s">
        <v>5</v>
      </c>
      <c r="C751" s="34">
        <v>1466</v>
      </c>
      <c r="D751" s="32" t="str">
        <f t="shared" si="11"/>
        <v>1387X1466</v>
      </c>
      <c r="E751" s="52" t="s">
        <v>1625</v>
      </c>
      <c r="F751" s="61" t="s">
        <v>2374</v>
      </c>
      <c r="G751" s="41" t="s">
        <v>43</v>
      </c>
      <c r="H751" s="45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</row>
    <row r="752" spans="1:19" ht="12" customHeight="1" x14ac:dyDescent="0.2">
      <c r="A752" s="32">
        <v>1387</v>
      </c>
      <c r="B752" s="33" t="s">
        <v>5</v>
      </c>
      <c r="C752" s="34">
        <v>1468</v>
      </c>
      <c r="D752" s="32" t="str">
        <f t="shared" si="11"/>
        <v>1387X1468</v>
      </c>
      <c r="E752" s="52" t="s">
        <v>1625</v>
      </c>
      <c r="F752" s="61" t="s">
        <v>2375</v>
      </c>
      <c r="G752" s="41" t="s">
        <v>43</v>
      </c>
      <c r="H752" s="45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</row>
    <row r="753" spans="1:19" ht="12" customHeight="1" x14ac:dyDescent="0.2">
      <c r="A753" s="32">
        <v>1387</v>
      </c>
      <c r="B753" s="33" t="s">
        <v>5</v>
      </c>
      <c r="C753" s="34">
        <v>1471</v>
      </c>
      <c r="D753" s="32" t="str">
        <f t="shared" si="11"/>
        <v>1387X1471</v>
      </c>
      <c r="E753" s="52" t="s">
        <v>1625</v>
      </c>
      <c r="F753" s="61" t="s">
        <v>2376</v>
      </c>
      <c r="G753" s="41" t="s">
        <v>43</v>
      </c>
      <c r="H753" s="45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</row>
    <row r="754" spans="1:19" ht="12" customHeight="1" x14ac:dyDescent="0.2">
      <c r="A754" s="32">
        <v>1387</v>
      </c>
      <c r="B754" s="33" t="s">
        <v>5</v>
      </c>
      <c r="C754" s="34">
        <v>1475</v>
      </c>
      <c r="D754" s="32" t="str">
        <f t="shared" si="11"/>
        <v>1387X1475</v>
      </c>
      <c r="E754" s="52" t="s">
        <v>1625</v>
      </c>
      <c r="F754" s="61" t="s">
        <v>2377</v>
      </c>
      <c r="G754" s="41" t="s">
        <v>43</v>
      </c>
      <c r="H754" s="45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</row>
    <row r="755" spans="1:19" ht="12" customHeight="1" x14ac:dyDescent="0.2">
      <c r="A755" s="32">
        <v>1387</v>
      </c>
      <c r="B755" s="33" t="s">
        <v>5</v>
      </c>
      <c r="C755" s="34">
        <v>1477</v>
      </c>
      <c r="D755" s="32" t="str">
        <f t="shared" si="11"/>
        <v>1387X1477</v>
      </c>
      <c r="E755" s="52" t="s">
        <v>1625</v>
      </c>
      <c r="F755" s="61" t="s">
        <v>2378</v>
      </c>
      <c r="G755" s="41" t="s">
        <v>43</v>
      </c>
      <c r="H755" s="45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</row>
    <row r="756" spans="1:19" ht="12" customHeight="1" x14ac:dyDescent="0.2">
      <c r="A756" s="32">
        <v>1388</v>
      </c>
      <c r="B756" s="33" t="s">
        <v>5</v>
      </c>
      <c r="C756" s="34">
        <v>475</v>
      </c>
      <c r="D756" s="32" t="str">
        <f t="shared" si="11"/>
        <v>1388X475</v>
      </c>
      <c r="E756" s="52" t="s">
        <v>1625</v>
      </c>
      <c r="F756" s="61" t="s">
        <v>2379</v>
      </c>
      <c r="G756" s="41" t="s">
        <v>43</v>
      </c>
      <c r="H756" s="38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</row>
    <row r="757" spans="1:19" ht="12" customHeight="1" x14ac:dyDescent="0.2">
      <c r="A757" s="32">
        <v>1388</v>
      </c>
      <c r="B757" s="33" t="s">
        <v>5</v>
      </c>
      <c r="C757" s="34">
        <v>519</v>
      </c>
      <c r="D757" s="32" t="str">
        <f t="shared" si="11"/>
        <v>1388X519</v>
      </c>
      <c r="E757" s="52" t="s">
        <v>1625</v>
      </c>
      <c r="F757" s="61" t="s">
        <v>2380</v>
      </c>
      <c r="G757" s="41" t="s">
        <v>43</v>
      </c>
      <c r="H757" s="38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</row>
    <row r="758" spans="1:19" ht="12" customHeight="1" x14ac:dyDescent="0.2">
      <c r="A758" s="32">
        <v>1388</v>
      </c>
      <c r="B758" s="33" t="s">
        <v>5</v>
      </c>
      <c r="C758" s="34">
        <v>562</v>
      </c>
      <c r="D758" s="32" t="str">
        <f t="shared" si="11"/>
        <v>1388X562</v>
      </c>
      <c r="E758" s="52" t="s">
        <v>1625</v>
      </c>
      <c r="F758" s="61" t="s">
        <v>2381</v>
      </c>
      <c r="G758" s="41" t="s">
        <v>43</v>
      </c>
      <c r="H758" s="38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</row>
    <row r="759" spans="1:19" ht="12" customHeight="1" x14ac:dyDescent="0.2">
      <c r="A759" s="32">
        <v>1388</v>
      </c>
      <c r="B759" s="33" t="s">
        <v>5</v>
      </c>
      <c r="C759" s="34">
        <v>601</v>
      </c>
      <c r="D759" s="32" t="str">
        <f t="shared" si="11"/>
        <v>1388X601</v>
      </c>
      <c r="E759" s="52" t="s">
        <v>1625</v>
      </c>
      <c r="F759" s="61" t="s">
        <v>2382</v>
      </c>
      <c r="G759" s="41" t="s">
        <v>43</v>
      </c>
      <c r="H759" s="38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</row>
    <row r="760" spans="1:19" ht="12" customHeight="1" x14ac:dyDescent="0.2">
      <c r="A760" s="32">
        <v>1388</v>
      </c>
      <c r="B760" s="33" t="s">
        <v>5</v>
      </c>
      <c r="C760" s="34">
        <v>642</v>
      </c>
      <c r="D760" s="32" t="str">
        <f t="shared" si="11"/>
        <v>1388X642</v>
      </c>
      <c r="E760" s="52" t="s">
        <v>1625</v>
      </c>
      <c r="F760" s="61" t="s">
        <v>2383</v>
      </c>
      <c r="G760" s="41" t="s">
        <v>43</v>
      </c>
      <c r="H760" s="38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</row>
    <row r="761" spans="1:19" ht="12" customHeight="1" x14ac:dyDescent="0.2">
      <c r="A761" s="32">
        <v>1388</v>
      </c>
      <c r="B761" s="33" t="s">
        <v>5</v>
      </c>
      <c r="C761" s="34">
        <v>743</v>
      </c>
      <c r="D761" s="32" t="str">
        <f t="shared" si="11"/>
        <v>1388X743</v>
      </c>
      <c r="E761" s="52" t="s">
        <v>1625</v>
      </c>
      <c r="F761" s="61" t="s">
        <v>2384</v>
      </c>
      <c r="G761" s="41" t="s">
        <v>43</v>
      </c>
      <c r="H761" s="38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</row>
    <row r="762" spans="1:19" ht="12" customHeight="1" x14ac:dyDescent="0.2">
      <c r="A762" s="32">
        <v>1388</v>
      </c>
      <c r="B762" s="33" t="s">
        <v>5</v>
      </c>
      <c r="C762" s="34">
        <v>771</v>
      </c>
      <c r="D762" s="32" t="str">
        <f t="shared" si="11"/>
        <v>1388X771</v>
      </c>
      <c r="E762" s="52" t="s">
        <v>1625</v>
      </c>
      <c r="F762" s="61" t="s">
        <v>2385</v>
      </c>
      <c r="G762" s="41" t="s">
        <v>43</v>
      </c>
      <c r="H762" s="38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</row>
    <row r="763" spans="1:19" ht="12" customHeight="1" x14ac:dyDescent="0.2">
      <c r="A763" s="32">
        <v>1388</v>
      </c>
      <c r="B763" s="33" t="s">
        <v>5</v>
      </c>
      <c r="C763" s="34">
        <v>1436</v>
      </c>
      <c r="D763" s="32" t="str">
        <f t="shared" si="11"/>
        <v>1388X1436</v>
      </c>
      <c r="E763" s="52" t="s">
        <v>1625</v>
      </c>
      <c r="F763" s="61" t="s">
        <v>2386</v>
      </c>
      <c r="G763" s="41" t="s">
        <v>43</v>
      </c>
      <c r="H763" s="38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</row>
    <row r="764" spans="1:19" ht="12" customHeight="1" x14ac:dyDescent="0.2">
      <c r="A764" s="32">
        <v>1388</v>
      </c>
      <c r="B764" s="33" t="s">
        <v>5</v>
      </c>
      <c r="C764" s="34">
        <v>1499</v>
      </c>
      <c r="D764" s="32" t="str">
        <f t="shared" si="11"/>
        <v>1388X1499</v>
      </c>
      <c r="E764" s="52" t="s">
        <v>1625</v>
      </c>
      <c r="F764" s="61" t="s">
        <v>2387</v>
      </c>
      <c r="G764" s="41" t="s">
        <v>43</v>
      </c>
      <c r="H764" s="45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</row>
    <row r="765" spans="1:19" ht="12" customHeight="1" x14ac:dyDescent="0.2">
      <c r="A765" s="32">
        <v>1388</v>
      </c>
      <c r="B765" s="33" t="s">
        <v>5</v>
      </c>
      <c r="C765" s="34">
        <v>1501</v>
      </c>
      <c r="D765" s="32" t="str">
        <f t="shared" si="11"/>
        <v>1388X1501</v>
      </c>
      <c r="E765" s="52" t="s">
        <v>1625</v>
      </c>
      <c r="F765" s="61" t="s">
        <v>2388</v>
      </c>
      <c r="G765" s="41" t="s">
        <v>43</v>
      </c>
      <c r="H765" s="45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</row>
    <row r="766" spans="1:19" ht="12" customHeight="1" x14ac:dyDescent="0.2">
      <c r="A766" s="32">
        <v>1388</v>
      </c>
      <c r="B766" s="33" t="s">
        <v>5</v>
      </c>
      <c r="C766" s="34">
        <v>1502</v>
      </c>
      <c r="D766" s="32" t="str">
        <f t="shared" si="11"/>
        <v>1388X1502</v>
      </c>
      <c r="E766" s="52" t="s">
        <v>1625</v>
      </c>
      <c r="F766" s="61" t="s">
        <v>2389</v>
      </c>
      <c r="G766" s="41" t="s">
        <v>43</v>
      </c>
      <c r="H766" s="45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</row>
    <row r="767" spans="1:19" ht="12" customHeight="1" x14ac:dyDescent="0.2">
      <c r="A767" s="32">
        <v>1388</v>
      </c>
      <c r="B767" s="33" t="s">
        <v>5</v>
      </c>
      <c r="C767" s="34">
        <v>1503</v>
      </c>
      <c r="D767" s="32" t="str">
        <f t="shared" si="11"/>
        <v>1388X1503</v>
      </c>
      <c r="E767" s="52" t="s">
        <v>1625</v>
      </c>
      <c r="F767" s="61" t="s">
        <v>2390</v>
      </c>
      <c r="G767" s="41" t="s">
        <v>43</v>
      </c>
      <c r="H767" s="45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</row>
    <row r="768" spans="1:19" ht="12" customHeight="1" x14ac:dyDescent="0.2">
      <c r="A768" s="32">
        <v>1388</v>
      </c>
      <c r="B768" s="33" t="s">
        <v>5</v>
      </c>
      <c r="C768" s="34">
        <v>1507</v>
      </c>
      <c r="D768" s="32" t="str">
        <f t="shared" si="11"/>
        <v>1388X1507</v>
      </c>
      <c r="E768" s="52" t="s">
        <v>1625</v>
      </c>
      <c r="F768" s="61" t="s">
        <v>2391</v>
      </c>
      <c r="G768" s="41" t="s">
        <v>43</v>
      </c>
      <c r="H768" s="45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</row>
    <row r="769" spans="1:19" ht="12" customHeight="1" x14ac:dyDescent="0.2">
      <c r="A769" s="32">
        <v>1389</v>
      </c>
      <c r="B769" s="33" t="s">
        <v>5</v>
      </c>
      <c r="C769" s="34">
        <v>626</v>
      </c>
      <c r="D769" s="32" t="str">
        <f t="shared" si="11"/>
        <v>1389X626</v>
      </c>
      <c r="E769" s="52" t="s">
        <v>1625</v>
      </c>
      <c r="F769" s="61" t="s">
        <v>2392</v>
      </c>
      <c r="G769" s="41" t="s">
        <v>43</v>
      </c>
      <c r="H769" s="38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</row>
    <row r="770" spans="1:19" ht="12" customHeight="1" x14ac:dyDescent="0.2">
      <c r="A770" s="32">
        <v>1389</v>
      </c>
      <c r="B770" s="33" t="s">
        <v>5</v>
      </c>
      <c r="C770" s="34">
        <v>530</v>
      </c>
      <c r="D770" s="32" t="str">
        <f t="shared" ref="D770:D827" si="12">_xlfn.CONCAT(A770,B770,C770)</f>
        <v>1389X530</v>
      </c>
      <c r="E770" s="52" t="s">
        <v>1625</v>
      </c>
      <c r="F770" s="61" t="s">
        <v>2393</v>
      </c>
      <c r="G770" s="41" t="s">
        <v>43</v>
      </c>
      <c r="H770" s="38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</row>
    <row r="771" spans="1:19" ht="12" customHeight="1" x14ac:dyDescent="0.2">
      <c r="A771" s="32">
        <v>1389</v>
      </c>
      <c r="B771" s="33" t="s">
        <v>5</v>
      </c>
      <c r="C771" s="34">
        <v>571</v>
      </c>
      <c r="D771" s="32" t="str">
        <f t="shared" si="12"/>
        <v>1389X571</v>
      </c>
      <c r="E771" s="52" t="s">
        <v>1625</v>
      </c>
      <c r="F771" s="61" t="s">
        <v>2394</v>
      </c>
      <c r="G771" s="41" t="s">
        <v>43</v>
      </c>
      <c r="H771" s="38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</row>
    <row r="772" spans="1:19" ht="12" customHeight="1" x14ac:dyDescent="0.2">
      <c r="A772" s="32">
        <v>1389</v>
      </c>
      <c r="B772" s="33" t="s">
        <v>5</v>
      </c>
      <c r="C772" s="34">
        <v>693</v>
      </c>
      <c r="D772" s="32" t="str">
        <f t="shared" si="12"/>
        <v>1389X693</v>
      </c>
      <c r="E772" s="52" t="s">
        <v>1625</v>
      </c>
      <c r="F772" s="61" t="s">
        <v>2395</v>
      </c>
      <c r="G772" s="41" t="s">
        <v>43</v>
      </c>
      <c r="H772" s="38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</row>
    <row r="773" spans="1:19" ht="12" customHeight="1" x14ac:dyDescent="0.2">
      <c r="A773" s="32">
        <v>1389</v>
      </c>
      <c r="B773" s="33" t="s">
        <v>5</v>
      </c>
      <c r="C773" s="34">
        <v>749</v>
      </c>
      <c r="D773" s="32" t="str">
        <f t="shared" si="12"/>
        <v>1389X749</v>
      </c>
      <c r="E773" s="52" t="s">
        <v>1625</v>
      </c>
      <c r="F773" s="61" t="s">
        <v>2396</v>
      </c>
      <c r="G773" s="41" t="s">
        <v>43</v>
      </c>
      <c r="H773" s="38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</row>
    <row r="774" spans="1:19" ht="12" customHeight="1" x14ac:dyDescent="0.2">
      <c r="A774" s="32">
        <v>1389</v>
      </c>
      <c r="B774" s="33" t="s">
        <v>5</v>
      </c>
      <c r="C774" s="34">
        <v>1425</v>
      </c>
      <c r="D774" s="32" t="str">
        <f t="shared" si="12"/>
        <v>1389X1425</v>
      </c>
      <c r="E774" s="52" t="s">
        <v>1625</v>
      </c>
      <c r="F774" s="61" t="s">
        <v>2397</v>
      </c>
      <c r="G774" s="41" t="s">
        <v>43</v>
      </c>
      <c r="H774" s="38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</row>
    <row r="775" spans="1:19" ht="12" customHeight="1" x14ac:dyDescent="0.2">
      <c r="A775" s="32">
        <v>1389</v>
      </c>
      <c r="B775" s="33" t="s">
        <v>5</v>
      </c>
      <c r="C775" s="34">
        <v>1455</v>
      </c>
      <c r="D775" s="32" t="str">
        <f t="shared" si="12"/>
        <v>1389X1455</v>
      </c>
      <c r="E775" s="52" t="s">
        <v>1625</v>
      </c>
      <c r="F775" s="61" t="s">
        <v>2398</v>
      </c>
      <c r="G775" s="41" t="s">
        <v>43</v>
      </c>
      <c r="H775" s="45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</row>
    <row r="776" spans="1:19" ht="12" customHeight="1" x14ac:dyDescent="0.2">
      <c r="A776" s="32">
        <v>1389</v>
      </c>
      <c r="B776" s="33" t="s">
        <v>5</v>
      </c>
      <c r="C776" s="34">
        <v>1489</v>
      </c>
      <c r="D776" s="32" t="str">
        <f t="shared" si="12"/>
        <v>1389X1489</v>
      </c>
      <c r="E776" s="52" t="s">
        <v>1625</v>
      </c>
      <c r="F776" s="61" t="s">
        <v>2399</v>
      </c>
      <c r="G776" s="41" t="s">
        <v>43</v>
      </c>
      <c r="H776" s="45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</row>
    <row r="777" spans="1:19" ht="12" customHeight="1" x14ac:dyDescent="0.2">
      <c r="A777" s="32">
        <v>1389</v>
      </c>
      <c r="B777" s="33" t="s">
        <v>5</v>
      </c>
      <c r="C777" s="34">
        <v>1534</v>
      </c>
      <c r="D777" s="32" t="str">
        <f t="shared" si="12"/>
        <v>1389X1534</v>
      </c>
      <c r="E777" s="52" t="s">
        <v>1625</v>
      </c>
      <c r="F777" s="61" t="s">
        <v>2400</v>
      </c>
      <c r="G777" s="41" t="s">
        <v>43</v>
      </c>
      <c r="H777" s="38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</row>
    <row r="778" spans="1:19" ht="12" customHeight="1" x14ac:dyDescent="0.2">
      <c r="A778" s="32">
        <v>1390</v>
      </c>
      <c r="B778" s="33" t="s">
        <v>5</v>
      </c>
      <c r="C778" s="34">
        <v>489</v>
      </c>
      <c r="D778" s="32" t="str">
        <f t="shared" si="12"/>
        <v>1390X489</v>
      </c>
      <c r="E778" s="52" t="s">
        <v>1625</v>
      </c>
      <c r="F778" s="61" t="s">
        <v>2401</v>
      </c>
      <c r="G778" s="41" t="s">
        <v>43</v>
      </c>
      <c r="H778" s="38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</row>
    <row r="779" spans="1:19" ht="12" customHeight="1" x14ac:dyDescent="0.2">
      <c r="A779" s="32">
        <v>1390</v>
      </c>
      <c r="B779" s="33" t="s">
        <v>5</v>
      </c>
      <c r="C779" s="34">
        <v>580</v>
      </c>
      <c r="D779" s="32" t="str">
        <f t="shared" si="12"/>
        <v>1390X580</v>
      </c>
      <c r="E779" s="52" t="s">
        <v>1625</v>
      </c>
      <c r="F779" s="61" t="s">
        <v>2402</v>
      </c>
      <c r="G779" s="41" t="s">
        <v>43</v>
      </c>
      <c r="H779" s="38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</row>
    <row r="780" spans="1:19" ht="12" customHeight="1" x14ac:dyDescent="0.2">
      <c r="A780" s="32">
        <v>1390</v>
      </c>
      <c r="B780" s="33" t="s">
        <v>5</v>
      </c>
      <c r="C780" s="34">
        <v>648</v>
      </c>
      <c r="D780" s="32" t="str">
        <f t="shared" si="12"/>
        <v>1390X648</v>
      </c>
      <c r="E780" s="52" t="s">
        <v>1625</v>
      </c>
      <c r="F780" s="61" t="s">
        <v>2403</v>
      </c>
      <c r="G780" s="41" t="s">
        <v>43</v>
      </c>
      <c r="H780" s="38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</row>
    <row r="781" spans="1:19" ht="12" customHeight="1" x14ac:dyDescent="0.2">
      <c r="A781" s="32">
        <v>1390</v>
      </c>
      <c r="B781" s="33" t="s">
        <v>5</v>
      </c>
      <c r="C781" s="34">
        <v>699</v>
      </c>
      <c r="D781" s="32" t="str">
        <f t="shared" si="12"/>
        <v>1390X699</v>
      </c>
      <c r="E781" s="52" t="s">
        <v>1625</v>
      </c>
      <c r="F781" s="61" t="s">
        <v>2404</v>
      </c>
      <c r="G781" s="41" t="s">
        <v>43</v>
      </c>
      <c r="H781" s="38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</row>
    <row r="782" spans="1:19" ht="12" customHeight="1" x14ac:dyDescent="0.2">
      <c r="A782" s="32">
        <v>1390</v>
      </c>
      <c r="B782" s="33" t="s">
        <v>5</v>
      </c>
      <c r="C782" s="34">
        <v>758</v>
      </c>
      <c r="D782" s="32" t="str">
        <f t="shared" si="12"/>
        <v>1390X758</v>
      </c>
      <c r="E782" s="52" t="s">
        <v>1625</v>
      </c>
      <c r="F782" s="61" t="s">
        <v>2405</v>
      </c>
      <c r="G782" s="41" t="s">
        <v>43</v>
      </c>
      <c r="H782" s="38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</row>
    <row r="783" spans="1:19" ht="12" customHeight="1" x14ac:dyDescent="0.2">
      <c r="A783" s="32">
        <v>1390</v>
      </c>
      <c r="B783" s="33" t="s">
        <v>5</v>
      </c>
      <c r="C783" s="34">
        <v>1415</v>
      </c>
      <c r="D783" s="32" t="str">
        <f t="shared" si="12"/>
        <v>1390X1415</v>
      </c>
      <c r="E783" s="52" t="s">
        <v>1625</v>
      </c>
      <c r="F783" s="61" t="s">
        <v>2406</v>
      </c>
      <c r="G783" s="41" t="s">
        <v>43</v>
      </c>
      <c r="H783" s="38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</row>
    <row r="784" spans="1:19" ht="12" customHeight="1" x14ac:dyDescent="0.2">
      <c r="A784" s="32">
        <v>1390</v>
      </c>
      <c r="B784" s="33" t="s">
        <v>5</v>
      </c>
      <c r="C784" s="34">
        <v>1429</v>
      </c>
      <c r="D784" s="32" t="str">
        <f t="shared" si="12"/>
        <v>1390X1429</v>
      </c>
      <c r="E784" s="52" t="s">
        <v>1625</v>
      </c>
      <c r="F784" s="61" t="s">
        <v>2407</v>
      </c>
      <c r="G784" s="41" t="s">
        <v>43</v>
      </c>
      <c r="H784" s="38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</row>
    <row r="785" spans="1:19" ht="12" customHeight="1" x14ac:dyDescent="0.2">
      <c r="A785" s="32">
        <v>1390</v>
      </c>
      <c r="B785" s="33" t="s">
        <v>5</v>
      </c>
      <c r="C785" s="34">
        <v>1462</v>
      </c>
      <c r="D785" s="32" t="str">
        <f t="shared" si="12"/>
        <v>1390X1462</v>
      </c>
      <c r="E785" s="52" t="s">
        <v>1625</v>
      </c>
      <c r="F785" s="61" t="s">
        <v>2408</v>
      </c>
      <c r="G785" s="41" t="s">
        <v>43</v>
      </c>
      <c r="H785" s="45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</row>
    <row r="786" spans="1:19" ht="12" customHeight="1" x14ac:dyDescent="0.2">
      <c r="A786" s="32">
        <v>1390</v>
      </c>
      <c r="B786" s="33" t="s">
        <v>5</v>
      </c>
      <c r="C786" s="34">
        <v>1495</v>
      </c>
      <c r="D786" s="32" t="str">
        <f t="shared" si="12"/>
        <v>1390X1495</v>
      </c>
      <c r="E786" s="52" t="s">
        <v>1625</v>
      </c>
      <c r="F786" s="61" t="s">
        <v>2409</v>
      </c>
      <c r="G786" s="41" t="s">
        <v>43</v>
      </c>
      <c r="H786" s="45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</row>
    <row r="787" spans="1:19" ht="12" customHeight="1" x14ac:dyDescent="0.2">
      <c r="A787" s="32">
        <v>1390</v>
      </c>
      <c r="B787" s="33" t="s">
        <v>5</v>
      </c>
      <c r="C787" s="34">
        <v>1537</v>
      </c>
      <c r="D787" s="32" t="str">
        <f t="shared" si="12"/>
        <v>1390X1537</v>
      </c>
      <c r="E787" s="52" t="s">
        <v>1625</v>
      </c>
      <c r="F787" s="61" t="s">
        <v>2410</v>
      </c>
      <c r="G787" s="41" t="s">
        <v>43</v>
      </c>
      <c r="H787" s="38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</row>
    <row r="788" spans="1:19" ht="12" customHeight="1" x14ac:dyDescent="0.2">
      <c r="A788" s="32">
        <v>1542</v>
      </c>
      <c r="B788" s="33" t="s">
        <v>5</v>
      </c>
      <c r="C788" s="34">
        <v>1558</v>
      </c>
      <c r="D788" s="32" t="str">
        <f t="shared" si="12"/>
        <v>1542X1558</v>
      </c>
      <c r="E788" s="53" t="s">
        <v>1622</v>
      </c>
      <c r="F788" s="61" t="s">
        <v>2411</v>
      </c>
      <c r="G788" s="41" t="s">
        <v>43</v>
      </c>
      <c r="H788" s="45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</row>
    <row r="789" spans="1:19" ht="12" customHeight="1" x14ac:dyDescent="0.2">
      <c r="A789" s="32">
        <v>1542</v>
      </c>
      <c r="B789" s="33" t="s">
        <v>5</v>
      </c>
      <c r="C789" s="34">
        <v>1565</v>
      </c>
      <c r="D789" s="32" t="str">
        <f t="shared" si="12"/>
        <v>1542X1565</v>
      </c>
      <c r="E789" s="53" t="s">
        <v>1622</v>
      </c>
      <c r="F789" s="61" t="s">
        <v>2412</v>
      </c>
      <c r="G789" s="41" t="s">
        <v>43</v>
      </c>
      <c r="H789" s="45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</row>
    <row r="790" spans="1:19" ht="12" customHeight="1" x14ac:dyDescent="0.2">
      <c r="A790" s="32">
        <v>1543</v>
      </c>
      <c r="B790" s="33" t="s">
        <v>5</v>
      </c>
      <c r="C790" s="34">
        <v>1559</v>
      </c>
      <c r="D790" s="32" t="str">
        <f t="shared" si="12"/>
        <v>1543X1559</v>
      </c>
      <c r="E790" s="53" t="s">
        <v>1622</v>
      </c>
      <c r="F790" s="61" t="s">
        <v>2413</v>
      </c>
      <c r="G790" s="41" t="s">
        <v>43</v>
      </c>
      <c r="H790" s="45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</row>
    <row r="791" spans="1:19" ht="12" customHeight="1" x14ac:dyDescent="0.2">
      <c r="A791" s="32">
        <v>1544</v>
      </c>
      <c r="B791" s="33" t="s">
        <v>5</v>
      </c>
      <c r="C791" s="34">
        <v>1560</v>
      </c>
      <c r="D791" s="32" t="str">
        <f t="shared" si="12"/>
        <v>1544X1560</v>
      </c>
      <c r="E791" s="53" t="s">
        <v>1622</v>
      </c>
      <c r="F791" s="61" t="s">
        <v>2414</v>
      </c>
      <c r="G791" s="41" t="s">
        <v>43</v>
      </c>
      <c r="H791" s="45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</row>
    <row r="792" spans="1:19" ht="12" customHeight="1" x14ac:dyDescent="0.2">
      <c r="A792" s="32">
        <v>1545</v>
      </c>
      <c r="B792" s="33" t="s">
        <v>5</v>
      </c>
      <c r="C792" s="34">
        <v>1561</v>
      </c>
      <c r="D792" s="32" t="str">
        <f t="shared" si="12"/>
        <v>1545X1561</v>
      </c>
      <c r="E792" s="53" t="s">
        <v>1622</v>
      </c>
      <c r="F792" s="61" t="s">
        <v>2415</v>
      </c>
      <c r="G792" s="41" t="s">
        <v>43</v>
      </c>
      <c r="H792" s="45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</row>
    <row r="793" spans="1:19" ht="12" customHeight="1" x14ac:dyDescent="0.2">
      <c r="A793" s="32">
        <v>1546</v>
      </c>
      <c r="B793" s="33" t="s">
        <v>5</v>
      </c>
      <c r="C793" s="34">
        <v>1556</v>
      </c>
      <c r="D793" s="32" t="str">
        <f t="shared" si="12"/>
        <v>1546X1556</v>
      </c>
      <c r="E793" s="53" t="s">
        <v>1622</v>
      </c>
      <c r="F793" s="61" t="s">
        <v>18</v>
      </c>
      <c r="G793" s="41" t="s">
        <v>43</v>
      </c>
      <c r="H793" s="45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</row>
    <row r="794" spans="1:19" ht="12" customHeight="1" x14ac:dyDescent="0.2">
      <c r="A794" s="32">
        <v>1546</v>
      </c>
      <c r="B794" s="33" t="s">
        <v>5</v>
      </c>
      <c r="C794" s="34">
        <v>1557</v>
      </c>
      <c r="D794" s="32" t="str">
        <f t="shared" si="12"/>
        <v>1546X1557</v>
      </c>
      <c r="E794" s="53" t="s">
        <v>1622</v>
      </c>
      <c r="F794" s="61" t="s">
        <v>18</v>
      </c>
      <c r="G794" s="41" t="s">
        <v>43</v>
      </c>
      <c r="H794" s="45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</row>
    <row r="795" spans="1:19" ht="12" customHeight="1" x14ac:dyDescent="0.2">
      <c r="A795" s="32">
        <v>1547</v>
      </c>
      <c r="B795" s="33" t="s">
        <v>5</v>
      </c>
      <c r="C795" s="34">
        <v>1562</v>
      </c>
      <c r="D795" s="32" t="str">
        <f t="shared" si="12"/>
        <v>1547X1562</v>
      </c>
      <c r="E795" s="53" t="s">
        <v>1622</v>
      </c>
      <c r="F795" s="61" t="s">
        <v>18</v>
      </c>
      <c r="G795" s="41" t="s">
        <v>43</v>
      </c>
      <c r="H795" s="45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</row>
    <row r="796" spans="1:19" ht="12" customHeight="1" x14ac:dyDescent="0.2">
      <c r="A796" s="32">
        <v>1547</v>
      </c>
      <c r="B796" s="33" t="s">
        <v>5</v>
      </c>
      <c r="C796" s="34">
        <v>1563</v>
      </c>
      <c r="D796" s="32" t="str">
        <f t="shared" si="12"/>
        <v>1547X1563</v>
      </c>
      <c r="E796" s="53" t="s">
        <v>1622</v>
      </c>
      <c r="F796" s="61" t="s">
        <v>18</v>
      </c>
      <c r="G796" s="41" t="s">
        <v>43</v>
      </c>
      <c r="H796" s="45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</row>
    <row r="797" spans="1:19" ht="12" customHeight="1" x14ac:dyDescent="0.2">
      <c r="A797" s="32">
        <v>1548</v>
      </c>
      <c r="B797" s="33" t="s">
        <v>5</v>
      </c>
      <c r="C797" s="34">
        <v>1564</v>
      </c>
      <c r="D797" s="32" t="str">
        <f t="shared" si="12"/>
        <v>1548X1564</v>
      </c>
      <c r="E797" s="53" t="s">
        <v>1622</v>
      </c>
      <c r="F797" s="61" t="s">
        <v>18</v>
      </c>
      <c r="G797" s="41" t="s">
        <v>43</v>
      </c>
      <c r="H797" s="45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</row>
    <row r="798" spans="1:19" ht="12" customHeight="1" x14ac:dyDescent="0.2">
      <c r="A798" s="32">
        <v>1569</v>
      </c>
      <c r="B798" s="33" t="s">
        <v>5</v>
      </c>
      <c r="C798" s="34">
        <v>1584</v>
      </c>
      <c r="D798" s="32" t="str">
        <f t="shared" si="12"/>
        <v>1569X1584</v>
      </c>
      <c r="E798" s="53" t="s">
        <v>1626</v>
      </c>
      <c r="F798" s="61" t="s">
        <v>1628</v>
      </c>
      <c r="G798" s="41" t="s">
        <v>43</v>
      </c>
      <c r="H798" s="45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</row>
    <row r="799" spans="1:19" ht="12" customHeight="1" x14ac:dyDescent="0.2">
      <c r="A799" s="32">
        <v>1569</v>
      </c>
      <c r="B799" s="33" t="s">
        <v>5</v>
      </c>
      <c r="C799" s="34">
        <v>1591</v>
      </c>
      <c r="D799" s="32" t="str">
        <f t="shared" si="12"/>
        <v>1569X1591</v>
      </c>
      <c r="E799" s="53" t="s">
        <v>1626</v>
      </c>
      <c r="F799" s="61" t="s">
        <v>1628</v>
      </c>
      <c r="G799" s="41" t="s">
        <v>43</v>
      </c>
      <c r="H799" s="45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</row>
    <row r="800" spans="1:19" ht="12" customHeight="1" x14ac:dyDescent="0.2">
      <c r="A800" s="32">
        <v>1569</v>
      </c>
      <c r="B800" s="33" t="s">
        <v>5</v>
      </c>
      <c r="C800" s="34">
        <v>1607</v>
      </c>
      <c r="D800" s="32" t="str">
        <f t="shared" si="12"/>
        <v>1569X1607</v>
      </c>
      <c r="E800" s="53" t="s">
        <v>1626</v>
      </c>
      <c r="F800" s="61" t="s">
        <v>1628</v>
      </c>
      <c r="G800" s="41" t="s">
        <v>43</v>
      </c>
      <c r="H800" s="45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</row>
    <row r="801" spans="1:19" ht="12" customHeight="1" x14ac:dyDescent="0.2">
      <c r="A801" s="32">
        <v>1569</v>
      </c>
      <c r="B801" s="33" t="s">
        <v>5</v>
      </c>
      <c r="C801" s="34">
        <v>1589</v>
      </c>
      <c r="D801" s="32" t="str">
        <f t="shared" si="12"/>
        <v>1569X1589</v>
      </c>
      <c r="E801" s="53" t="s">
        <v>1626</v>
      </c>
      <c r="F801" s="61" t="s">
        <v>18</v>
      </c>
      <c r="G801" s="41" t="s">
        <v>43</v>
      </c>
      <c r="H801" s="45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</row>
    <row r="802" spans="1:19" ht="12" customHeight="1" x14ac:dyDescent="0.2">
      <c r="A802" s="32">
        <v>1569</v>
      </c>
      <c r="B802" s="33" t="s">
        <v>5</v>
      </c>
      <c r="C802" s="34">
        <v>1590</v>
      </c>
      <c r="D802" s="32" t="str">
        <f t="shared" si="12"/>
        <v>1569X1590</v>
      </c>
      <c r="E802" s="53" t="s">
        <v>1626</v>
      </c>
      <c r="F802" s="61" t="s">
        <v>11</v>
      </c>
      <c r="G802" s="41" t="s">
        <v>43</v>
      </c>
      <c r="H802" s="45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</row>
    <row r="803" spans="1:19" ht="12" customHeight="1" x14ac:dyDescent="0.2">
      <c r="A803" s="32">
        <v>1569</v>
      </c>
      <c r="B803" s="33" t="s">
        <v>5</v>
      </c>
      <c r="C803" s="34">
        <v>1585</v>
      </c>
      <c r="D803" s="32" t="str">
        <f t="shared" si="12"/>
        <v>1569X1585</v>
      </c>
      <c r="E803" s="53" t="s">
        <v>1626</v>
      </c>
      <c r="F803" s="61" t="s">
        <v>14</v>
      </c>
      <c r="G803" s="41" t="s">
        <v>43</v>
      </c>
      <c r="H803" s="45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</row>
    <row r="804" spans="1:19" ht="12" customHeight="1" x14ac:dyDescent="0.2">
      <c r="A804" s="32">
        <v>1569</v>
      </c>
      <c r="B804" s="33" t="s">
        <v>5</v>
      </c>
      <c r="C804" s="34">
        <v>1586</v>
      </c>
      <c r="D804" s="32" t="str">
        <f t="shared" si="12"/>
        <v>1569X1586</v>
      </c>
      <c r="E804" s="53" t="s">
        <v>1626</v>
      </c>
      <c r="F804" s="61" t="s">
        <v>19</v>
      </c>
      <c r="G804" s="41" t="s">
        <v>43</v>
      </c>
      <c r="H804" s="45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</row>
    <row r="805" spans="1:19" ht="12" customHeight="1" x14ac:dyDescent="0.2">
      <c r="A805" s="32">
        <v>1570</v>
      </c>
      <c r="B805" s="33" t="s">
        <v>5</v>
      </c>
      <c r="C805" s="34">
        <v>1584</v>
      </c>
      <c r="D805" s="32" t="str">
        <f t="shared" si="12"/>
        <v>1570X1584</v>
      </c>
      <c r="E805" s="53" t="s">
        <v>1626</v>
      </c>
      <c r="F805" s="61" t="s">
        <v>2414</v>
      </c>
      <c r="G805" s="41" t="s">
        <v>43</v>
      </c>
      <c r="H805" s="45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</row>
    <row r="806" spans="1:19" ht="12" customHeight="1" x14ac:dyDescent="0.2">
      <c r="A806" s="32">
        <v>1570</v>
      </c>
      <c r="B806" s="33" t="s">
        <v>5</v>
      </c>
      <c r="C806" s="34">
        <v>1591</v>
      </c>
      <c r="D806" s="32" t="str">
        <f t="shared" si="12"/>
        <v>1570X1591</v>
      </c>
      <c r="E806" s="53" t="s">
        <v>1626</v>
      </c>
      <c r="F806" s="61" t="s">
        <v>2415</v>
      </c>
      <c r="G806" s="41" t="s">
        <v>43</v>
      </c>
      <c r="H806" s="45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</row>
    <row r="807" spans="1:19" ht="12" customHeight="1" x14ac:dyDescent="0.2">
      <c r="A807" s="32">
        <v>1570</v>
      </c>
      <c r="B807" s="33" t="s">
        <v>5</v>
      </c>
      <c r="C807" s="34">
        <v>1607</v>
      </c>
      <c r="D807" s="32" t="str">
        <f t="shared" si="12"/>
        <v>1570X1607</v>
      </c>
      <c r="E807" s="53" t="s">
        <v>1626</v>
      </c>
      <c r="F807" s="61" t="s">
        <v>2416</v>
      </c>
      <c r="G807" s="41" t="s">
        <v>43</v>
      </c>
      <c r="H807" s="45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</row>
    <row r="808" spans="1:19" ht="12" customHeight="1" x14ac:dyDescent="0.2">
      <c r="A808" s="32">
        <v>1570</v>
      </c>
      <c r="B808" s="33" t="s">
        <v>5</v>
      </c>
      <c r="C808" s="34">
        <v>1599</v>
      </c>
      <c r="D808" s="32" t="str">
        <f t="shared" si="12"/>
        <v>1570X1599</v>
      </c>
      <c r="E808" s="53" t="s">
        <v>1626</v>
      </c>
      <c r="F808" s="61" t="s">
        <v>18</v>
      </c>
      <c r="G808" s="41" t="s">
        <v>43</v>
      </c>
      <c r="H808" s="45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</row>
    <row r="809" spans="1:19" ht="12" customHeight="1" x14ac:dyDescent="0.2">
      <c r="A809" s="32">
        <v>1570</v>
      </c>
      <c r="B809" s="33" t="s">
        <v>5</v>
      </c>
      <c r="C809" s="34">
        <v>1600</v>
      </c>
      <c r="D809" s="32" t="str">
        <f t="shared" si="12"/>
        <v>1570X1600</v>
      </c>
      <c r="E809" s="53" t="s">
        <v>1626</v>
      </c>
      <c r="F809" s="61" t="s">
        <v>11</v>
      </c>
      <c r="G809" s="41" t="s">
        <v>43</v>
      </c>
      <c r="H809" s="45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</row>
    <row r="810" spans="1:19" ht="12" customHeight="1" x14ac:dyDescent="0.2">
      <c r="A810" s="32">
        <v>1570</v>
      </c>
      <c r="B810" s="33" t="s">
        <v>5</v>
      </c>
      <c r="C810" s="34">
        <v>1595</v>
      </c>
      <c r="D810" s="32" t="str">
        <f t="shared" si="12"/>
        <v>1570X1595</v>
      </c>
      <c r="E810" s="53" t="s">
        <v>1626</v>
      </c>
      <c r="F810" s="61" t="s">
        <v>14</v>
      </c>
      <c r="G810" s="41" t="s">
        <v>43</v>
      </c>
      <c r="H810" s="45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</row>
    <row r="811" spans="1:19" ht="12" customHeight="1" x14ac:dyDescent="0.2">
      <c r="A811" s="32">
        <v>1570</v>
      </c>
      <c r="B811" s="33" t="s">
        <v>5</v>
      </c>
      <c r="C811" s="34">
        <v>1596</v>
      </c>
      <c r="D811" s="32" t="str">
        <f t="shared" si="12"/>
        <v>1570X1596</v>
      </c>
      <c r="E811" s="53" t="s">
        <v>1626</v>
      </c>
      <c r="F811" s="61" t="s">
        <v>2416</v>
      </c>
      <c r="G811" s="41" t="s">
        <v>43</v>
      </c>
      <c r="H811" s="45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</row>
    <row r="812" spans="1:19" ht="12" customHeight="1" x14ac:dyDescent="0.2">
      <c r="A812" s="32">
        <v>1571</v>
      </c>
      <c r="B812" s="33" t="s">
        <v>5</v>
      </c>
      <c r="C812" s="34">
        <v>1587</v>
      </c>
      <c r="D812" s="32" t="str">
        <f t="shared" si="12"/>
        <v>1571X1587</v>
      </c>
      <c r="E812" s="53" t="s">
        <v>1626</v>
      </c>
      <c r="F812" s="61" t="s">
        <v>2417</v>
      </c>
      <c r="G812" s="41" t="s">
        <v>43</v>
      </c>
      <c r="H812" s="45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</row>
    <row r="813" spans="1:19" ht="12" customHeight="1" x14ac:dyDescent="0.2">
      <c r="A813" s="32">
        <v>1571</v>
      </c>
      <c r="B813" s="33" t="s">
        <v>5</v>
      </c>
      <c r="C813" s="34">
        <v>1597</v>
      </c>
      <c r="D813" s="32" t="str">
        <f t="shared" si="12"/>
        <v>1571X1597</v>
      </c>
      <c r="E813" s="53" t="s">
        <v>1626</v>
      </c>
      <c r="F813" s="61" t="s">
        <v>2418</v>
      </c>
      <c r="G813" s="41" t="s">
        <v>43</v>
      </c>
      <c r="H813" s="45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</row>
    <row r="814" spans="1:19" ht="12" customHeight="1" x14ac:dyDescent="0.2">
      <c r="A814" s="32">
        <v>1571</v>
      </c>
      <c r="B814" s="33" t="s">
        <v>5</v>
      </c>
      <c r="C814" s="34">
        <v>1603</v>
      </c>
      <c r="D814" s="32" t="str">
        <f t="shared" si="12"/>
        <v>1571X1603</v>
      </c>
      <c r="E814" s="53" t="s">
        <v>1626</v>
      </c>
      <c r="F814" s="61" t="s">
        <v>2419</v>
      </c>
      <c r="G814" s="41" t="s">
        <v>43</v>
      </c>
      <c r="H814" s="45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</row>
    <row r="815" spans="1:19" ht="12" customHeight="1" x14ac:dyDescent="0.2">
      <c r="A815" s="32">
        <v>1571</v>
      </c>
      <c r="B815" s="33" t="s">
        <v>5</v>
      </c>
      <c r="C815" s="34">
        <v>1610</v>
      </c>
      <c r="D815" s="32" t="str">
        <f t="shared" si="12"/>
        <v>1571X1610</v>
      </c>
      <c r="E815" s="53" t="s">
        <v>1626</v>
      </c>
      <c r="F815" s="61" t="s">
        <v>2420</v>
      </c>
      <c r="G815" s="41" t="s">
        <v>43</v>
      </c>
      <c r="H815" s="45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</row>
    <row r="816" spans="1:19" ht="12" customHeight="1" x14ac:dyDescent="0.2">
      <c r="A816" s="32">
        <v>1571</v>
      </c>
      <c r="B816" s="33" t="s">
        <v>5</v>
      </c>
      <c r="C816" s="34">
        <v>1605</v>
      </c>
      <c r="D816" s="32" t="str">
        <f t="shared" si="12"/>
        <v>1571X1605</v>
      </c>
      <c r="E816" s="53" t="s">
        <v>1626</v>
      </c>
      <c r="F816" s="61" t="s">
        <v>2063</v>
      </c>
      <c r="G816" s="41" t="s">
        <v>43</v>
      </c>
      <c r="H816" s="45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</row>
    <row r="817" spans="1:19" ht="12" customHeight="1" x14ac:dyDescent="0.2">
      <c r="A817" s="32">
        <v>1571</v>
      </c>
      <c r="B817" s="33" t="s">
        <v>5</v>
      </c>
      <c r="C817" s="34">
        <v>1606</v>
      </c>
      <c r="D817" s="32" t="str">
        <f t="shared" si="12"/>
        <v>1571X1606</v>
      </c>
      <c r="E817" s="53" t="s">
        <v>1626</v>
      </c>
      <c r="F817" s="61" t="s">
        <v>2064</v>
      </c>
      <c r="G817" s="41" t="s">
        <v>43</v>
      </c>
      <c r="H817" s="45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</row>
    <row r="818" spans="1:19" ht="12" customHeight="1" x14ac:dyDescent="0.2">
      <c r="A818" s="32">
        <v>1571</v>
      </c>
      <c r="B818" s="33" t="s">
        <v>5</v>
      </c>
      <c r="C818" s="34">
        <v>1601</v>
      </c>
      <c r="D818" s="32" t="str">
        <f t="shared" si="12"/>
        <v>1571X1601</v>
      </c>
      <c r="E818" s="53" t="s">
        <v>1626</v>
      </c>
      <c r="F818" s="61" t="s">
        <v>2065</v>
      </c>
      <c r="G818" s="41" t="s">
        <v>43</v>
      </c>
      <c r="H818" s="45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</row>
    <row r="819" spans="1:19" ht="12" customHeight="1" x14ac:dyDescent="0.2">
      <c r="A819" s="32">
        <v>1571</v>
      </c>
      <c r="B819" s="33" t="s">
        <v>5</v>
      </c>
      <c r="C819" s="34">
        <v>1602</v>
      </c>
      <c r="D819" s="32" t="str">
        <f t="shared" si="12"/>
        <v>1571X1602</v>
      </c>
      <c r="E819" s="53" t="s">
        <v>1626</v>
      </c>
      <c r="F819" s="61" t="s">
        <v>2066</v>
      </c>
      <c r="G819" s="41" t="s">
        <v>43</v>
      </c>
      <c r="H819" s="45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</row>
    <row r="820" spans="1:19" ht="12" customHeight="1" x14ac:dyDescent="0.2">
      <c r="A820" s="32">
        <v>1572</v>
      </c>
      <c r="B820" s="33" t="s">
        <v>5</v>
      </c>
      <c r="C820" s="34">
        <v>1588</v>
      </c>
      <c r="D820" s="32" t="str">
        <f t="shared" si="12"/>
        <v>1572X1588</v>
      </c>
      <c r="E820" s="53" t="s">
        <v>1626</v>
      </c>
      <c r="F820" s="61" t="s">
        <v>2420</v>
      </c>
      <c r="G820" s="41" t="s">
        <v>43</v>
      </c>
      <c r="H820" s="45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</row>
    <row r="821" spans="1:19" ht="12" customHeight="1" x14ac:dyDescent="0.2">
      <c r="A821" s="32">
        <v>1572</v>
      </c>
      <c r="B821" s="33" t="s">
        <v>5</v>
      </c>
      <c r="C821" s="34">
        <v>1598</v>
      </c>
      <c r="D821" s="32" t="str">
        <f t="shared" si="12"/>
        <v>1572X1598</v>
      </c>
      <c r="E821" s="53" t="s">
        <v>1626</v>
      </c>
      <c r="F821" s="61" t="s">
        <v>2421</v>
      </c>
      <c r="G821" s="41" t="s">
        <v>43</v>
      </c>
      <c r="H821" s="45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</row>
    <row r="822" spans="1:19" ht="12" customHeight="1" x14ac:dyDescent="0.2">
      <c r="A822" s="32">
        <v>1572</v>
      </c>
      <c r="B822" s="33" t="s">
        <v>5</v>
      </c>
      <c r="C822" s="34">
        <v>1604</v>
      </c>
      <c r="D822" s="32" t="str">
        <f t="shared" si="12"/>
        <v>1572X1604</v>
      </c>
      <c r="E822" s="53" t="s">
        <v>1626</v>
      </c>
      <c r="F822" s="61" t="s">
        <v>2422</v>
      </c>
      <c r="G822" s="41" t="s">
        <v>43</v>
      </c>
      <c r="H822" s="45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</row>
    <row r="823" spans="1:19" ht="12" customHeight="1" x14ac:dyDescent="0.2">
      <c r="A823" s="32">
        <v>1572</v>
      </c>
      <c r="B823" s="33" t="s">
        <v>5</v>
      </c>
      <c r="C823" s="34">
        <v>1611</v>
      </c>
      <c r="D823" s="32" t="str">
        <f t="shared" si="12"/>
        <v>1572X1611</v>
      </c>
      <c r="E823" s="53" t="s">
        <v>1626</v>
      </c>
      <c r="F823" s="61" t="s">
        <v>2423</v>
      </c>
      <c r="G823" s="41" t="s">
        <v>43</v>
      </c>
      <c r="H823" s="45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</row>
    <row r="824" spans="1:19" ht="12" customHeight="1" x14ac:dyDescent="0.2">
      <c r="A824" s="32">
        <v>1572</v>
      </c>
      <c r="B824" s="33" t="s">
        <v>5</v>
      </c>
      <c r="C824" s="34">
        <v>1612</v>
      </c>
      <c r="D824" s="32" t="str">
        <f t="shared" si="12"/>
        <v>1572X1612</v>
      </c>
      <c r="E824" s="53" t="s">
        <v>1626</v>
      </c>
      <c r="F824" s="61" t="s">
        <v>2063</v>
      </c>
      <c r="G824" s="41" t="s">
        <v>43</v>
      </c>
      <c r="H824" s="45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</row>
    <row r="825" spans="1:19" ht="12" customHeight="1" x14ac:dyDescent="0.2">
      <c r="A825" s="32">
        <v>1572</v>
      </c>
      <c r="B825" s="33" t="s">
        <v>5</v>
      </c>
      <c r="C825" s="34">
        <v>1613</v>
      </c>
      <c r="D825" s="32" t="str">
        <f t="shared" si="12"/>
        <v>1572X1613</v>
      </c>
      <c r="E825" s="53" t="s">
        <v>1626</v>
      </c>
      <c r="F825" s="61" t="s">
        <v>2064</v>
      </c>
      <c r="G825" s="41" t="s">
        <v>43</v>
      </c>
      <c r="H825" s="45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</row>
    <row r="826" spans="1:19" ht="12" customHeight="1" x14ac:dyDescent="0.2">
      <c r="A826" s="32">
        <v>1572</v>
      </c>
      <c r="B826" s="33" t="s">
        <v>5</v>
      </c>
      <c r="C826" s="34">
        <v>1608</v>
      </c>
      <c r="D826" s="32" t="str">
        <f t="shared" si="12"/>
        <v>1572X1608</v>
      </c>
      <c r="E826" s="53" t="s">
        <v>1626</v>
      </c>
      <c r="F826" s="61" t="s">
        <v>2065</v>
      </c>
      <c r="G826" s="41" t="s">
        <v>43</v>
      </c>
      <c r="H826" s="45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</row>
    <row r="827" spans="1:19" ht="12" customHeight="1" x14ac:dyDescent="0.2">
      <c r="A827" s="32">
        <v>1572</v>
      </c>
      <c r="B827" s="33" t="s">
        <v>5</v>
      </c>
      <c r="C827" s="34">
        <v>1609</v>
      </c>
      <c r="D827" s="32" t="str">
        <f t="shared" si="12"/>
        <v>1572X1609</v>
      </c>
      <c r="E827" s="53" t="s">
        <v>1626</v>
      </c>
      <c r="F827" s="61" t="s">
        <v>2066</v>
      </c>
      <c r="G827" s="41" t="s">
        <v>43</v>
      </c>
      <c r="H827" s="45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</row>
    <row r="828" spans="1:19" ht="12" customHeight="1" x14ac:dyDescent="0.2">
      <c r="A828" s="45"/>
      <c r="B828" s="45"/>
      <c r="C828" s="45"/>
      <c r="D828" s="45"/>
      <c r="E828" s="45"/>
      <c r="F828" s="62"/>
      <c r="G828" s="45"/>
      <c r="H828" s="45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</row>
    <row r="829" spans="1:19" ht="12" customHeight="1" x14ac:dyDescent="0.2">
      <c r="A829" s="29"/>
      <c r="C829" s="39"/>
      <c r="D829" s="39"/>
      <c r="E829" s="44"/>
      <c r="F829" s="61"/>
    </row>
  </sheetData>
  <phoneticPr fontId="16" type="noConversion"/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702D-9454-4470-9424-EA75D3029807}">
  <dimension ref="A1:AA647"/>
  <sheetViews>
    <sheetView tabSelected="1" topLeftCell="F1" zoomScale="130" zoomScaleNormal="130" workbookViewId="0">
      <pane ySplit="1" topLeftCell="A2" activePane="bottomLeft" state="frozen"/>
      <selection pane="bottomLeft" activeCell="AB23" sqref="AB23"/>
    </sheetView>
  </sheetViews>
  <sheetFormatPr baseColWidth="10" defaultColWidth="9.109375" defaultRowHeight="12.75" customHeight="1" x14ac:dyDescent="0.3"/>
  <cols>
    <col min="1" max="1" width="9.109375" style="58"/>
    <col min="2" max="2" width="35.6640625" style="58" bestFit="1" customWidth="1"/>
    <col min="3" max="4" width="9.109375" style="58"/>
    <col min="5" max="5" width="41" style="58" bestFit="1" customWidth="1"/>
    <col min="6" max="6" width="30" style="58" bestFit="1" customWidth="1"/>
    <col min="7" max="7" width="5.109375" style="58" bestFit="1" customWidth="1"/>
    <col min="8" max="8" width="3.88671875" style="58" customWidth="1"/>
    <col min="9" max="9" width="3.5546875" style="58" bestFit="1" customWidth="1"/>
    <col min="10" max="11" width="2.21875" style="58" bestFit="1" customWidth="1"/>
    <col min="12" max="15" width="3.5546875" style="58" bestFit="1" customWidth="1"/>
    <col min="16" max="16" width="2.21875" style="58" bestFit="1" customWidth="1"/>
    <col min="17" max="20" width="3.88671875" style="58" customWidth="1"/>
    <col min="21" max="21" width="2.21875" style="58" bestFit="1" customWidth="1"/>
    <col min="22" max="22" width="3.5546875" style="58" bestFit="1" customWidth="1"/>
    <col min="23" max="23" width="6.5546875" style="58" bestFit="1" customWidth="1"/>
    <col min="24" max="24" width="10.77734375" style="58" bestFit="1" customWidth="1"/>
    <col min="25" max="25" width="3.44140625" style="58" customWidth="1"/>
    <col min="26" max="16384" width="9.109375" style="58"/>
  </cols>
  <sheetData>
    <row r="1" spans="1:25" s="3" customFormat="1" ht="36.75" customHeight="1" x14ac:dyDescent="0.3">
      <c r="A1" s="3" t="s">
        <v>2424</v>
      </c>
      <c r="B1" s="2" t="s">
        <v>2722</v>
      </c>
      <c r="C1" s="3" t="s">
        <v>1</v>
      </c>
      <c r="D1" s="3" t="s">
        <v>6</v>
      </c>
      <c r="E1" s="3" t="s">
        <v>2</v>
      </c>
      <c r="F1" s="3" t="s">
        <v>3</v>
      </c>
      <c r="G1" s="9" t="s">
        <v>1603</v>
      </c>
      <c r="H1" s="9" t="s">
        <v>1604</v>
      </c>
      <c r="I1" s="9" t="s">
        <v>1605</v>
      </c>
      <c r="J1" s="9" t="s">
        <v>1606</v>
      </c>
      <c r="K1" s="9" t="s">
        <v>1607</v>
      </c>
      <c r="L1" s="9" t="s">
        <v>1608</v>
      </c>
      <c r="M1" s="9" t="s">
        <v>1609</v>
      </c>
      <c r="N1" s="9" t="s">
        <v>1610</v>
      </c>
      <c r="O1" s="9" t="s">
        <v>1611</v>
      </c>
      <c r="P1" s="9" t="s">
        <v>1612</v>
      </c>
      <c r="Q1" s="9" t="s">
        <v>2438</v>
      </c>
      <c r="R1" s="9" t="s">
        <v>1613</v>
      </c>
      <c r="S1" s="9" t="s">
        <v>1614</v>
      </c>
      <c r="T1" s="9" t="s">
        <v>1615</v>
      </c>
      <c r="U1" s="9" t="s">
        <v>1616</v>
      </c>
      <c r="V1" s="9" t="s">
        <v>1617</v>
      </c>
      <c r="W1" s="9" t="s">
        <v>1618</v>
      </c>
      <c r="X1" s="10" t="s">
        <v>1602</v>
      </c>
      <c r="Y1" s="12"/>
    </row>
    <row r="2" spans="1:25" s="5" customFormat="1" ht="12.75" customHeight="1" x14ac:dyDescent="0.3">
      <c r="A2" s="5">
        <v>11</v>
      </c>
      <c r="B2" s="3">
        <v>0</v>
      </c>
      <c r="C2" s="3" t="s">
        <v>18</v>
      </c>
      <c r="D2" s="59" t="s">
        <v>20</v>
      </c>
      <c r="E2" s="3" t="s">
        <v>42</v>
      </c>
      <c r="F2" s="3" t="s">
        <v>41</v>
      </c>
      <c r="G2" s="20" t="s">
        <v>2427</v>
      </c>
      <c r="H2" s="20" t="s">
        <v>2430</v>
      </c>
      <c r="I2" s="10" t="s">
        <v>7</v>
      </c>
      <c r="J2" s="20" t="s">
        <v>8</v>
      </c>
      <c r="K2" s="20" t="s">
        <v>8</v>
      </c>
      <c r="L2" s="20" t="s">
        <v>8</v>
      </c>
      <c r="M2" s="27" t="s">
        <v>12</v>
      </c>
      <c r="N2" s="20" t="s">
        <v>8</v>
      </c>
      <c r="O2" s="10" t="s">
        <v>7</v>
      </c>
      <c r="P2" s="20" t="s">
        <v>8</v>
      </c>
      <c r="Q2" s="10" t="s">
        <v>7</v>
      </c>
      <c r="R2" s="20" t="s">
        <v>8</v>
      </c>
      <c r="S2" s="20" t="s">
        <v>8</v>
      </c>
      <c r="T2" s="20" t="s">
        <v>8</v>
      </c>
      <c r="U2" s="20" t="s">
        <v>8</v>
      </c>
      <c r="V2" s="20" t="s">
        <v>2433</v>
      </c>
      <c r="W2" s="20" t="s">
        <v>2434</v>
      </c>
      <c r="X2" s="11"/>
      <c r="Y2" s="12"/>
    </row>
    <row r="3" spans="1:25" s="5" customFormat="1" ht="12.75" customHeight="1" x14ac:dyDescent="0.3">
      <c r="A3" s="5">
        <v>12</v>
      </c>
      <c r="B3" s="3">
        <v>0</v>
      </c>
      <c r="C3" s="3" t="s">
        <v>56</v>
      </c>
      <c r="D3" s="59"/>
      <c r="E3" s="3" t="s">
        <v>42</v>
      </c>
      <c r="F3" s="3" t="s">
        <v>41</v>
      </c>
      <c r="G3" s="20" t="s">
        <v>2427</v>
      </c>
      <c r="H3" s="20" t="s">
        <v>2430</v>
      </c>
      <c r="I3" s="10" t="s">
        <v>7</v>
      </c>
      <c r="J3" s="20" t="s">
        <v>8</v>
      </c>
      <c r="K3" s="20" t="s">
        <v>8</v>
      </c>
      <c r="L3" s="20" t="s">
        <v>8</v>
      </c>
      <c r="M3" s="27" t="s">
        <v>12</v>
      </c>
      <c r="N3" s="20" t="s">
        <v>8</v>
      </c>
      <c r="O3" s="10" t="s">
        <v>7</v>
      </c>
      <c r="P3" s="20" t="s">
        <v>8</v>
      </c>
      <c r="Q3" s="10" t="s">
        <v>7</v>
      </c>
      <c r="R3" s="20" t="s">
        <v>8</v>
      </c>
      <c r="S3" s="20" t="s">
        <v>8</v>
      </c>
      <c r="T3" s="20" t="s">
        <v>8</v>
      </c>
      <c r="U3" s="10" t="s">
        <v>7</v>
      </c>
      <c r="V3" s="20" t="s">
        <v>2433</v>
      </c>
      <c r="W3" s="20" t="s">
        <v>2434</v>
      </c>
      <c r="X3" s="11"/>
      <c r="Y3" s="12"/>
    </row>
    <row r="4" spans="1:25" s="5" customFormat="1" ht="12.75" customHeight="1" x14ac:dyDescent="0.3">
      <c r="A4" s="5">
        <v>13</v>
      </c>
      <c r="B4" s="3"/>
      <c r="C4" s="3" t="s">
        <v>57</v>
      </c>
      <c r="D4" s="59"/>
      <c r="E4" s="3" t="s">
        <v>42</v>
      </c>
      <c r="F4" s="3" t="s">
        <v>41</v>
      </c>
      <c r="G4" s="20" t="s">
        <v>2427</v>
      </c>
      <c r="H4" s="20" t="s">
        <v>2430</v>
      </c>
      <c r="I4" s="10" t="s">
        <v>7</v>
      </c>
      <c r="J4" s="20" t="s">
        <v>8</v>
      </c>
      <c r="K4" s="20" t="s">
        <v>8</v>
      </c>
      <c r="L4" s="20" t="s">
        <v>8</v>
      </c>
      <c r="M4" s="27" t="s">
        <v>12</v>
      </c>
      <c r="N4" s="20" t="s">
        <v>8</v>
      </c>
      <c r="O4" s="20" t="s">
        <v>8</v>
      </c>
      <c r="P4" s="20" t="s">
        <v>8</v>
      </c>
      <c r="Q4" s="10" t="s">
        <v>7</v>
      </c>
      <c r="R4" s="27" t="s">
        <v>12</v>
      </c>
      <c r="S4" s="20" t="s">
        <v>8</v>
      </c>
      <c r="T4" s="20" t="s">
        <v>8</v>
      </c>
      <c r="U4" s="20" t="s">
        <v>8</v>
      </c>
      <c r="V4" s="20" t="s">
        <v>2433</v>
      </c>
      <c r="W4" s="20" t="s">
        <v>2434</v>
      </c>
      <c r="X4" s="11"/>
      <c r="Y4" s="12"/>
    </row>
    <row r="5" spans="1:25" s="5" customFormat="1" ht="12.75" customHeight="1" x14ac:dyDescent="0.3">
      <c r="A5" s="5">
        <v>14</v>
      </c>
      <c r="B5" s="3"/>
      <c r="C5" s="3" t="s">
        <v>58</v>
      </c>
      <c r="D5" s="59" t="s">
        <v>21</v>
      </c>
      <c r="E5" s="3" t="s">
        <v>42</v>
      </c>
      <c r="F5" s="3" t="s">
        <v>41</v>
      </c>
      <c r="G5" s="20" t="s">
        <v>2427</v>
      </c>
      <c r="H5" s="20" t="s">
        <v>2430</v>
      </c>
      <c r="I5" s="10" t="s">
        <v>7</v>
      </c>
      <c r="J5" s="20" t="s">
        <v>8</v>
      </c>
      <c r="K5" s="20" t="s">
        <v>8</v>
      </c>
      <c r="L5" s="20" t="s">
        <v>8</v>
      </c>
      <c r="M5" s="27" t="s">
        <v>12</v>
      </c>
      <c r="N5" s="20" t="s">
        <v>8</v>
      </c>
      <c r="O5" s="20" t="s">
        <v>8</v>
      </c>
      <c r="P5" s="20" t="s">
        <v>8</v>
      </c>
      <c r="Q5" s="10" t="s">
        <v>7</v>
      </c>
      <c r="R5" s="27" t="s">
        <v>12</v>
      </c>
      <c r="S5" s="20" t="s">
        <v>8</v>
      </c>
      <c r="T5" s="20" t="s">
        <v>8</v>
      </c>
      <c r="U5" s="20" t="s">
        <v>8</v>
      </c>
      <c r="V5" s="20" t="s">
        <v>2433</v>
      </c>
      <c r="W5" s="20" t="s">
        <v>2434</v>
      </c>
      <c r="X5" s="11"/>
      <c r="Y5" s="12"/>
    </row>
    <row r="6" spans="1:25" s="5" customFormat="1" ht="12.75" customHeight="1" x14ac:dyDescent="0.3">
      <c r="A6" s="5">
        <v>15</v>
      </c>
      <c r="B6" s="3"/>
      <c r="C6" s="3" t="s">
        <v>59</v>
      </c>
      <c r="D6" s="59" t="s">
        <v>22</v>
      </c>
      <c r="E6" s="3" t="s">
        <v>42</v>
      </c>
      <c r="F6" s="3" t="s">
        <v>41</v>
      </c>
      <c r="G6" s="20" t="s">
        <v>2427</v>
      </c>
      <c r="H6" s="20" t="s">
        <v>2430</v>
      </c>
      <c r="I6" s="10" t="s">
        <v>7</v>
      </c>
      <c r="J6" s="20" t="s">
        <v>8</v>
      </c>
      <c r="K6" s="20" t="s">
        <v>8</v>
      </c>
      <c r="L6" s="20" t="s">
        <v>8</v>
      </c>
      <c r="M6" s="27" t="s">
        <v>12</v>
      </c>
      <c r="N6" s="20" t="s">
        <v>8</v>
      </c>
      <c r="O6" s="20" t="s">
        <v>8</v>
      </c>
      <c r="P6" s="27" t="s">
        <v>12</v>
      </c>
      <c r="Q6" s="10" t="s">
        <v>7</v>
      </c>
      <c r="R6" s="27" t="s">
        <v>12</v>
      </c>
      <c r="S6" s="20" t="s">
        <v>8</v>
      </c>
      <c r="T6" s="20" t="s">
        <v>8</v>
      </c>
      <c r="U6" s="20" t="s">
        <v>8</v>
      </c>
      <c r="V6" s="20" t="s">
        <v>2433</v>
      </c>
      <c r="W6" s="20" t="s">
        <v>2434</v>
      </c>
      <c r="X6" s="11"/>
      <c r="Y6" s="12"/>
    </row>
    <row r="7" spans="1:25" s="5" customFormat="1" ht="12.75" customHeight="1" x14ac:dyDescent="0.3">
      <c r="A7" s="5">
        <v>16</v>
      </c>
      <c r="B7" s="3"/>
      <c r="C7" s="3" t="s">
        <v>60</v>
      </c>
      <c r="D7" s="59" t="s">
        <v>23</v>
      </c>
      <c r="E7" s="3" t="s">
        <v>42</v>
      </c>
      <c r="F7" s="3" t="s">
        <v>41</v>
      </c>
      <c r="G7" s="20" t="s">
        <v>2427</v>
      </c>
      <c r="H7" s="20" t="s">
        <v>2430</v>
      </c>
      <c r="I7" s="10" t="s">
        <v>7</v>
      </c>
      <c r="J7" s="20" t="s">
        <v>8</v>
      </c>
      <c r="K7" s="20" t="s">
        <v>8</v>
      </c>
      <c r="L7" s="20" t="s">
        <v>8</v>
      </c>
      <c r="M7" s="27" t="s">
        <v>12</v>
      </c>
      <c r="N7" s="20" t="s">
        <v>8</v>
      </c>
      <c r="O7" s="20" t="s">
        <v>8</v>
      </c>
      <c r="P7" s="27" t="s">
        <v>12</v>
      </c>
      <c r="Q7" s="10" t="s">
        <v>7</v>
      </c>
      <c r="R7" s="27" t="s">
        <v>12</v>
      </c>
      <c r="S7" s="20" t="s">
        <v>8</v>
      </c>
      <c r="T7" s="20" t="s">
        <v>8</v>
      </c>
      <c r="U7" s="20" t="s">
        <v>8</v>
      </c>
      <c r="V7" s="20" t="s">
        <v>2433</v>
      </c>
      <c r="W7" s="20" t="s">
        <v>2434</v>
      </c>
      <c r="X7" s="11"/>
      <c r="Y7" s="12"/>
    </row>
    <row r="8" spans="1:25" s="5" customFormat="1" ht="12.75" customHeight="1" x14ac:dyDescent="0.3">
      <c r="A8" s="5">
        <v>18</v>
      </c>
      <c r="B8" s="3"/>
      <c r="C8" s="3" t="s">
        <v>61</v>
      </c>
      <c r="D8" s="21"/>
      <c r="E8" s="3" t="s">
        <v>42</v>
      </c>
      <c r="F8" s="3" t="s">
        <v>41</v>
      </c>
      <c r="G8" s="20" t="s">
        <v>2427</v>
      </c>
      <c r="H8" s="20" t="s">
        <v>2430</v>
      </c>
      <c r="I8" s="10" t="s">
        <v>7</v>
      </c>
      <c r="J8" s="10" t="s">
        <v>7</v>
      </c>
      <c r="K8" s="20" t="s">
        <v>8</v>
      </c>
      <c r="L8" s="10" t="s">
        <v>7</v>
      </c>
      <c r="M8" s="10" t="s">
        <v>7</v>
      </c>
      <c r="N8" s="20" t="s">
        <v>8</v>
      </c>
      <c r="O8" s="10" t="s">
        <v>7</v>
      </c>
      <c r="P8" s="27" t="s">
        <v>12</v>
      </c>
      <c r="Q8" s="10" t="s">
        <v>7</v>
      </c>
      <c r="R8" s="27" t="s">
        <v>12</v>
      </c>
      <c r="S8" s="20" t="s">
        <v>8</v>
      </c>
      <c r="T8" s="20" t="s">
        <v>8</v>
      </c>
      <c r="U8" s="10" t="s">
        <v>7</v>
      </c>
      <c r="V8" s="20" t="s">
        <v>2433</v>
      </c>
      <c r="W8" s="20" t="s">
        <v>2434</v>
      </c>
      <c r="X8" s="11"/>
      <c r="Y8" s="12"/>
    </row>
    <row r="9" spans="1:25" s="5" customFormat="1" ht="12.75" customHeight="1" x14ac:dyDescent="0.3">
      <c r="A9" s="5">
        <v>19</v>
      </c>
      <c r="B9" s="3"/>
      <c r="C9" s="3" t="s">
        <v>62</v>
      </c>
      <c r="D9" s="21"/>
      <c r="E9" s="3" t="s">
        <v>42</v>
      </c>
      <c r="F9" s="3" t="s">
        <v>41</v>
      </c>
      <c r="G9" s="20" t="s">
        <v>2427</v>
      </c>
      <c r="H9" s="20" t="s">
        <v>2430</v>
      </c>
      <c r="I9" s="10" t="s">
        <v>7</v>
      </c>
      <c r="J9" s="10" t="s">
        <v>7</v>
      </c>
      <c r="K9" s="20" t="s">
        <v>8</v>
      </c>
      <c r="L9" s="10" t="s">
        <v>7</v>
      </c>
      <c r="M9" s="10" t="s">
        <v>7</v>
      </c>
      <c r="N9" s="20" t="s">
        <v>8</v>
      </c>
      <c r="O9" s="10" t="s">
        <v>7</v>
      </c>
      <c r="P9" s="27" t="s">
        <v>12</v>
      </c>
      <c r="Q9" s="10" t="s">
        <v>7</v>
      </c>
      <c r="R9" s="27" t="s">
        <v>12</v>
      </c>
      <c r="S9" s="20" t="s">
        <v>8</v>
      </c>
      <c r="T9" s="20" t="s">
        <v>8</v>
      </c>
      <c r="U9" s="10" t="s">
        <v>7</v>
      </c>
      <c r="V9" s="20" t="s">
        <v>2433</v>
      </c>
      <c r="W9" s="20" t="s">
        <v>2434</v>
      </c>
      <c r="X9" s="11"/>
      <c r="Y9" s="12"/>
    </row>
    <row r="10" spans="1:25" s="5" customFormat="1" ht="12.75" customHeight="1" x14ac:dyDescent="0.3">
      <c r="A10" s="5">
        <v>20</v>
      </c>
      <c r="B10" s="3"/>
      <c r="C10" s="3" t="s">
        <v>63</v>
      </c>
      <c r="D10" s="59"/>
      <c r="E10" s="3" t="s">
        <v>42</v>
      </c>
      <c r="F10" s="3" t="s">
        <v>41</v>
      </c>
      <c r="G10" s="20" t="s">
        <v>2427</v>
      </c>
      <c r="H10" s="20" t="s">
        <v>2430</v>
      </c>
      <c r="I10" s="10" t="s">
        <v>7</v>
      </c>
      <c r="J10" s="10" t="s">
        <v>7</v>
      </c>
      <c r="K10" s="20" t="s">
        <v>8</v>
      </c>
      <c r="L10" s="10" t="s">
        <v>7</v>
      </c>
      <c r="M10" s="10" t="s">
        <v>7</v>
      </c>
      <c r="N10" s="20" t="s">
        <v>8</v>
      </c>
      <c r="O10" s="10" t="s">
        <v>7</v>
      </c>
      <c r="P10" s="27" t="s">
        <v>12</v>
      </c>
      <c r="Q10" s="10" t="s">
        <v>7</v>
      </c>
      <c r="R10" s="27" t="s">
        <v>12</v>
      </c>
      <c r="S10" s="20" t="s">
        <v>8</v>
      </c>
      <c r="T10" s="20" t="s">
        <v>8</v>
      </c>
      <c r="U10" s="10" t="s">
        <v>7</v>
      </c>
      <c r="V10" s="20" t="s">
        <v>2433</v>
      </c>
      <c r="W10" s="20" t="s">
        <v>2434</v>
      </c>
      <c r="X10" s="11"/>
      <c r="Y10" s="12"/>
    </row>
    <row r="11" spans="1:25" s="5" customFormat="1" ht="12.75" customHeight="1" x14ac:dyDescent="0.3">
      <c r="A11" s="5">
        <v>21</v>
      </c>
      <c r="B11" s="3"/>
      <c r="C11" s="3" t="s">
        <v>64</v>
      </c>
      <c r="D11" s="59"/>
      <c r="E11" s="3" t="s">
        <v>42</v>
      </c>
      <c r="F11" s="3" t="s">
        <v>41</v>
      </c>
      <c r="G11" s="20" t="s">
        <v>2427</v>
      </c>
      <c r="H11" s="20" t="s">
        <v>2430</v>
      </c>
      <c r="I11" s="10" t="s">
        <v>7</v>
      </c>
      <c r="J11" s="10" t="s">
        <v>7</v>
      </c>
      <c r="K11" s="20" t="s">
        <v>8</v>
      </c>
      <c r="L11" s="10" t="s">
        <v>7</v>
      </c>
      <c r="M11" s="10" t="s">
        <v>7</v>
      </c>
      <c r="N11" s="20" t="s">
        <v>8</v>
      </c>
      <c r="O11" s="10" t="s">
        <v>7</v>
      </c>
      <c r="P11" s="27" t="s">
        <v>12</v>
      </c>
      <c r="Q11" s="10" t="s">
        <v>7</v>
      </c>
      <c r="R11" s="27" t="s">
        <v>12</v>
      </c>
      <c r="S11" s="27" t="s">
        <v>12</v>
      </c>
      <c r="T11" s="20" t="s">
        <v>8</v>
      </c>
      <c r="U11" s="20" t="s">
        <v>8</v>
      </c>
      <c r="V11" s="20" t="s">
        <v>2433</v>
      </c>
      <c r="W11" s="20" t="s">
        <v>2434</v>
      </c>
      <c r="X11" s="11"/>
      <c r="Y11" s="12"/>
    </row>
    <row r="12" spans="1:25" s="5" customFormat="1" ht="12.75" customHeight="1" x14ac:dyDescent="0.3">
      <c r="A12" s="5">
        <v>22</v>
      </c>
      <c r="B12" s="3"/>
      <c r="C12" s="3" t="s">
        <v>65</v>
      </c>
      <c r="D12" s="59"/>
      <c r="E12" s="3" t="s">
        <v>42</v>
      </c>
      <c r="F12" s="3" t="s">
        <v>41</v>
      </c>
      <c r="G12" s="20" t="s">
        <v>2427</v>
      </c>
      <c r="H12" s="20" t="s">
        <v>2430</v>
      </c>
      <c r="I12" s="10" t="s">
        <v>7</v>
      </c>
      <c r="J12" s="10" t="s">
        <v>7</v>
      </c>
      <c r="K12" s="20" t="s">
        <v>8</v>
      </c>
      <c r="L12" s="10" t="s">
        <v>7</v>
      </c>
      <c r="M12" s="10" t="s">
        <v>7</v>
      </c>
      <c r="N12" s="20" t="s">
        <v>8</v>
      </c>
      <c r="O12" s="10" t="s">
        <v>7</v>
      </c>
      <c r="P12" s="27" t="s">
        <v>12</v>
      </c>
      <c r="Q12" s="10" t="s">
        <v>7</v>
      </c>
      <c r="R12" s="27" t="s">
        <v>12</v>
      </c>
      <c r="S12" s="27" t="s">
        <v>12</v>
      </c>
      <c r="T12" s="20" t="s">
        <v>8</v>
      </c>
      <c r="U12" s="20" t="s">
        <v>8</v>
      </c>
      <c r="V12" s="20" t="s">
        <v>2433</v>
      </c>
      <c r="W12" s="20" t="s">
        <v>2434</v>
      </c>
      <c r="X12" s="11"/>
      <c r="Y12" s="12"/>
    </row>
    <row r="13" spans="1:25" s="5" customFormat="1" ht="12.75" customHeight="1" x14ac:dyDescent="0.3">
      <c r="A13" s="5">
        <v>23</v>
      </c>
      <c r="B13" s="3"/>
      <c r="C13" s="3" t="s">
        <v>66</v>
      </c>
      <c r="D13" s="59"/>
      <c r="E13" s="3" t="s">
        <v>42</v>
      </c>
      <c r="F13" s="3" t="s">
        <v>41</v>
      </c>
      <c r="G13" s="20" t="s">
        <v>2427</v>
      </c>
      <c r="H13" s="20" t="s">
        <v>2430</v>
      </c>
      <c r="I13" s="10" t="s">
        <v>7</v>
      </c>
      <c r="J13" s="10" t="s">
        <v>7</v>
      </c>
      <c r="K13" s="20" t="s">
        <v>8</v>
      </c>
      <c r="L13" s="10" t="s">
        <v>7</v>
      </c>
      <c r="M13" s="10" t="s">
        <v>7</v>
      </c>
      <c r="N13" s="20" t="s">
        <v>8</v>
      </c>
      <c r="O13" s="10" t="s">
        <v>7</v>
      </c>
      <c r="P13" s="27" t="s">
        <v>12</v>
      </c>
      <c r="Q13" s="10" t="s">
        <v>7</v>
      </c>
      <c r="R13" s="27" t="s">
        <v>12</v>
      </c>
      <c r="S13" s="27" t="s">
        <v>12</v>
      </c>
      <c r="T13" s="20" t="s">
        <v>8</v>
      </c>
      <c r="U13" s="27" t="s">
        <v>12</v>
      </c>
      <c r="V13" s="20" t="s">
        <v>2433</v>
      </c>
      <c r="W13" s="20" t="s">
        <v>2434</v>
      </c>
      <c r="X13" s="11"/>
      <c r="Y13" s="12"/>
    </row>
    <row r="14" spans="1:25" s="5" customFormat="1" ht="12.75" customHeight="1" x14ac:dyDescent="0.3">
      <c r="A14" s="5">
        <v>24</v>
      </c>
      <c r="B14" s="3"/>
      <c r="C14" s="3" t="s">
        <v>67</v>
      </c>
      <c r="D14" s="59" t="s">
        <v>24</v>
      </c>
      <c r="E14" s="3" t="s">
        <v>42</v>
      </c>
      <c r="F14" s="3" t="s">
        <v>41</v>
      </c>
      <c r="G14" s="20" t="s">
        <v>2427</v>
      </c>
      <c r="H14" s="20" t="s">
        <v>2430</v>
      </c>
      <c r="I14" s="10" t="s">
        <v>7</v>
      </c>
      <c r="J14" s="10" t="s">
        <v>7</v>
      </c>
      <c r="K14" s="20" t="s">
        <v>8</v>
      </c>
      <c r="L14" s="10" t="s">
        <v>7</v>
      </c>
      <c r="M14" s="10" t="s">
        <v>7</v>
      </c>
      <c r="N14" s="20" t="s">
        <v>8</v>
      </c>
      <c r="O14" s="10" t="s">
        <v>7</v>
      </c>
      <c r="P14" s="27" t="s">
        <v>12</v>
      </c>
      <c r="Q14" s="10" t="s">
        <v>7</v>
      </c>
      <c r="R14" s="27" t="s">
        <v>12</v>
      </c>
      <c r="S14" s="27" t="s">
        <v>12</v>
      </c>
      <c r="T14" s="20" t="s">
        <v>8</v>
      </c>
      <c r="U14" s="27" t="s">
        <v>12</v>
      </c>
      <c r="V14" s="20" t="s">
        <v>2433</v>
      </c>
      <c r="W14" s="20" t="s">
        <v>2434</v>
      </c>
      <c r="X14" s="11"/>
      <c r="Y14" s="12"/>
    </row>
    <row r="15" spans="1:25" s="5" customFormat="1" ht="12.75" customHeight="1" x14ac:dyDescent="0.3">
      <c r="A15" s="5">
        <v>25</v>
      </c>
      <c r="B15" s="3"/>
      <c r="C15" s="3" t="s">
        <v>68</v>
      </c>
      <c r="D15" s="59" t="s">
        <v>25</v>
      </c>
      <c r="E15" s="3" t="s">
        <v>42</v>
      </c>
      <c r="F15" s="3" t="s">
        <v>41</v>
      </c>
      <c r="G15" s="20" t="s">
        <v>2427</v>
      </c>
      <c r="H15" s="20" t="s">
        <v>2430</v>
      </c>
      <c r="I15" s="10" t="s">
        <v>7</v>
      </c>
      <c r="J15" s="10" t="s">
        <v>7</v>
      </c>
      <c r="K15" s="20" t="s">
        <v>8</v>
      </c>
      <c r="L15" s="10" t="s">
        <v>7</v>
      </c>
      <c r="M15" s="10" t="s">
        <v>7</v>
      </c>
      <c r="N15" s="20" t="s">
        <v>8</v>
      </c>
      <c r="O15" s="10" t="s">
        <v>7</v>
      </c>
      <c r="P15" s="27" t="s">
        <v>12</v>
      </c>
      <c r="Q15" s="10" t="s">
        <v>7</v>
      </c>
      <c r="R15" s="27" t="s">
        <v>12</v>
      </c>
      <c r="S15" s="27" t="s">
        <v>12</v>
      </c>
      <c r="T15" s="20" t="s">
        <v>8</v>
      </c>
      <c r="U15" s="27" t="s">
        <v>12</v>
      </c>
      <c r="V15" s="20" t="s">
        <v>2433</v>
      </c>
      <c r="W15" s="20" t="s">
        <v>2434</v>
      </c>
      <c r="X15" s="11"/>
      <c r="Y15" s="12"/>
    </row>
    <row r="16" spans="1:25" s="5" customFormat="1" ht="12.75" customHeight="1" x14ac:dyDescent="0.3">
      <c r="A16" s="5">
        <v>26</v>
      </c>
      <c r="B16" s="3"/>
      <c r="C16" s="3" t="s">
        <v>18</v>
      </c>
      <c r="E16" s="3" t="s">
        <v>42</v>
      </c>
      <c r="F16" s="3" t="s">
        <v>41</v>
      </c>
      <c r="G16" s="20" t="s">
        <v>2427</v>
      </c>
      <c r="H16" s="20" t="s">
        <v>2430</v>
      </c>
      <c r="I16" s="10" t="s">
        <v>7</v>
      </c>
      <c r="J16" s="10" t="s">
        <v>7</v>
      </c>
      <c r="K16" s="20" t="s">
        <v>8</v>
      </c>
      <c r="L16" s="10" t="s">
        <v>7</v>
      </c>
      <c r="M16" s="20" t="s">
        <v>8</v>
      </c>
      <c r="N16" s="20" t="s">
        <v>8</v>
      </c>
      <c r="O16" s="10" t="s">
        <v>7</v>
      </c>
      <c r="P16" s="27" t="s">
        <v>12</v>
      </c>
      <c r="Q16" s="10" t="s">
        <v>7</v>
      </c>
      <c r="R16" s="20" t="s">
        <v>8</v>
      </c>
      <c r="S16" s="27" t="s">
        <v>12</v>
      </c>
      <c r="T16" s="20" t="s">
        <v>8</v>
      </c>
      <c r="U16" s="27" t="s">
        <v>12</v>
      </c>
      <c r="V16" s="20" t="s">
        <v>2433</v>
      </c>
      <c r="W16" s="20" t="s">
        <v>2434</v>
      </c>
      <c r="X16" s="11"/>
      <c r="Y16" s="12"/>
    </row>
    <row r="17" spans="1:27" s="5" customFormat="1" ht="12.75" customHeight="1" x14ac:dyDescent="0.3">
      <c r="A17" s="5">
        <v>27</v>
      </c>
      <c r="B17" s="3"/>
      <c r="C17" s="3" t="s">
        <v>18</v>
      </c>
      <c r="E17" s="3" t="s">
        <v>42</v>
      </c>
      <c r="F17" s="3" t="s">
        <v>41</v>
      </c>
      <c r="G17" s="20" t="s">
        <v>2427</v>
      </c>
      <c r="H17" s="20" t="s">
        <v>2430</v>
      </c>
      <c r="I17" s="10" t="s">
        <v>7</v>
      </c>
      <c r="J17" s="10" t="s">
        <v>7</v>
      </c>
      <c r="K17" s="20" t="s">
        <v>8</v>
      </c>
      <c r="L17" s="10" t="s">
        <v>7</v>
      </c>
      <c r="M17" s="10" t="s">
        <v>7</v>
      </c>
      <c r="N17" s="20" t="s">
        <v>8</v>
      </c>
      <c r="O17" s="10" t="s">
        <v>7</v>
      </c>
      <c r="P17" s="27" t="s">
        <v>12</v>
      </c>
      <c r="Q17" s="10" t="s">
        <v>7</v>
      </c>
      <c r="R17" s="20" t="s">
        <v>8</v>
      </c>
      <c r="S17" s="27" t="s">
        <v>12</v>
      </c>
      <c r="T17" s="20" t="s">
        <v>8</v>
      </c>
      <c r="U17" s="27" t="s">
        <v>12</v>
      </c>
      <c r="V17" s="20" t="s">
        <v>2433</v>
      </c>
      <c r="W17" s="20" t="s">
        <v>2434</v>
      </c>
      <c r="X17" s="11"/>
      <c r="Y17" s="12"/>
    </row>
    <row r="18" spans="1:27" s="5" customFormat="1" ht="12.75" customHeight="1" x14ac:dyDescent="0.3">
      <c r="A18" s="5">
        <v>28</v>
      </c>
      <c r="B18" s="3"/>
      <c r="C18" s="3" t="s">
        <v>18</v>
      </c>
      <c r="E18" s="3" t="s">
        <v>42</v>
      </c>
      <c r="F18" s="3" t="s">
        <v>41</v>
      </c>
      <c r="G18" s="20" t="s">
        <v>2427</v>
      </c>
      <c r="H18" s="20" t="s">
        <v>2430</v>
      </c>
      <c r="I18" s="10" t="s">
        <v>7</v>
      </c>
      <c r="J18" s="10" t="s">
        <v>7</v>
      </c>
      <c r="K18" s="20" t="s">
        <v>8</v>
      </c>
      <c r="L18" s="10" t="s">
        <v>7</v>
      </c>
      <c r="M18" s="10" t="s">
        <v>7</v>
      </c>
      <c r="N18" s="20" t="s">
        <v>8</v>
      </c>
      <c r="O18" s="10" t="s">
        <v>7</v>
      </c>
      <c r="P18" s="27" t="s">
        <v>12</v>
      </c>
      <c r="Q18" s="10" t="s">
        <v>7</v>
      </c>
      <c r="R18" s="20" t="s">
        <v>8</v>
      </c>
      <c r="S18" s="27" t="s">
        <v>12</v>
      </c>
      <c r="T18" s="20" t="s">
        <v>8</v>
      </c>
      <c r="U18" s="27" t="s">
        <v>12</v>
      </c>
      <c r="V18" s="20" t="s">
        <v>2433</v>
      </c>
      <c r="W18" s="20" t="s">
        <v>2434</v>
      </c>
      <c r="X18" s="11"/>
      <c r="Y18" s="12"/>
    </row>
    <row r="19" spans="1:27" s="5" customFormat="1" ht="12.75" customHeight="1" x14ac:dyDescent="0.3">
      <c r="A19" s="5">
        <v>29</v>
      </c>
      <c r="B19" s="3"/>
      <c r="C19" s="3" t="s">
        <v>18</v>
      </c>
      <c r="E19" s="3" t="s">
        <v>42</v>
      </c>
      <c r="F19" s="3" t="s">
        <v>41</v>
      </c>
      <c r="G19" s="20" t="s">
        <v>2427</v>
      </c>
      <c r="H19" s="20" t="s">
        <v>2430</v>
      </c>
      <c r="I19" s="10" t="s">
        <v>7</v>
      </c>
      <c r="J19" s="10" t="s">
        <v>7</v>
      </c>
      <c r="K19" s="20" t="s">
        <v>8</v>
      </c>
      <c r="L19" s="10" t="s">
        <v>7</v>
      </c>
      <c r="M19" s="10" t="s">
        <v>7</v>
      </c>
      <c r="N19" s="20" t="s">
        <v>8</v>
      </c>
      <c r="O19" s="10" t="s">
        <v>7</v>
      </c>
      <c r="P19" s="27" t="s">
        <v>12</v>
      </c>
      <c r="Q19" s="10" t="s">
        <v>7</v>
      </c>
      <c r="R19" s="20" t="s">
        <v>8</v>
      </c>
      <c r="S19" s="27" t="s">
        <v>12</v>
      </c>
      <c r="T19" s="20" t="s">
        <v>8</v>
      </c>
      <c r="U19" s="20" t="s">
        <v>8</v>
      </c>
      <c r="V19" s="20" t="s">
        <v>2433</v>
      </c>
      <c r="W19" s="20" t="s">
        <v>2434</v>
      </c>
      <c r="X19" s="11"/>
      <c r="Y19" s="12"/>
    </row>
    <row r="20" spans="1:27" s="5" customFormat="1" ht="12.75" customHeight="1" x14ac:dyDescent="0.3">
      <c r="A20" s="5">
        <v>30</v>
      </c>
      <c r="B20" s="3"/>
      <c r="G20" s="20" t="s">
        <v>2427</v>
      </c>
      <c r="H20" s="20" t="s">
        <v>2430</v>
      </c>
      <c r="I20" s="10" t="s">
        <v>7</v>
      </c>
      <c r="J20" s="10" t="s">
        <v>7</v>
      </c>
      <c r="K20" s="20" t="s">
        <v>8</v>
      </c>
      <c r="L20" s="10" t="s">
        <v>7</v>
      </c>
      <c r="M20" s="10" t="s">
        <v>7</v>
      </c>
      <c r="N20" s="20" t="s">
        <v>8</v>
      </c>
      <c r="O20" s="20" t="s">
        <v>8</v>
      </c>
      <c r="P20" s="10" t="s">
        <v>7</v>
      </c>
      <c r="Q20" s="10" t="s">
        <v>7</v>
      </c>
      <c r="R20" s="20" t="s">
        <v>8</v>
      </c>
      <c r="S20" s="27" t="s">
        <v>12</v>
      </c>
      <c r="T20" s="20" t="s">
        <v>8</v>
      </c>
      <c r="U20" s="10" t="s">
        <v>7</v>
      </c>
      <c r="AA20" s="23"/>
    </row>
    <row r="21" spans="1:27" s="3" customFormat="1" ht="12.75" customHeight="1" x14ac:dyDescent="0.3">
      <c r="A21" s="5">
        <v>34</v>
      </c>
      <c r="B21" s="25" t="s">
        <v>2452</v>
      </c>
      <c r="Y21" s="12"/>
    </row>
    <row r="22" spans="1:27" s="3" customFormat="1" ht="12.75" customHeight="1" x14ac:dyDescent="0.3">
      <c r="A22" s="5">
        <v>35</v>
      </c>
      <c r="B22" s="25" t="s">
        <v>2452</v>
      </c>
      <c r="Y22" s="12"/>
    </row>
    <row r="23" spans="1:27" s="3" customFormat="1" ht="12.75" customHeight="1" x14ac:dyDescent="0.3">
      <c r="A23" s="5">
        <v>37</v>
      </c>
      <c r="B23" s="25" t="s">
        <v>2452</v>
      </c>
      <c r="Y23" s="12"/>
    </row>
    <row r="24" spans="1:27" s="3" customFormat="1" ht="12.75" customHeight="1" x14ac:dyDescent="0.3">
      <c r="A24" s="5">
        <v>42</v>
      </c>
      <c r="B24" s="25" t="s">
        <v>2453</v>
      </c>
      <c r="Y24" s="12"/>
    </row>
    <row r="25" spans="1:27" s="3" customFormat="1" ht="12.75" customHeight="1" x14ac:dyDescent="0.3">
      <c r="A25" s="5">
        <v>45</v>
      </c>
      <c r="B25" s="25" t="s">
        <v>2454</v>
      </c>
      <c r="Y25" s="12"/>
    </row>
    <row r="26" spans="1:27" s="3" customFormat="1" ht="12.75" customHeight="1" x14ac:dyDescent="0.3">
      <c r="A26" s="5">
        <v>48</v>
      </c>
      <c r="B26" s="25" t="s">
        <v>2455</v>
      </c>
      <c r="Y26" s="12"/>
    </row>
    <row r="27" spans="1:27" s="3" customFormat="1" ht="12.75" customHeight="1" x14ac:dyDescent="0.3">
      <c r="A27" s="5">
        <v>52</v>
      </c>
      <c r="B27" s="25" t="s">
        <v>2456</v>
      </c>
      <c r="Y27" s="12"/>
    </row>
    <row r="28" spans="1:27" s="3" customFormat="1" ht="12.75" customHeight="1" x14ac:dyDescent="0.3">
      <c r="A28" s="5">
        <v>53</v>
      </c>
      <c r="B28" s="25" t="s">
        <v>2457</v>
      </c>
      <c r="Y28" s="12"/>
    </row>
    <row r="29" spans="1:27" s="3" customFormat="1" ht="12.75" customHeight="1" x14ac:dyDescent="0.3">
      <c r="A29" s="5">
        <v>54</v>
      </c>
      <c r="B29" s="25" t="s">
        <v>2457</v>
      </c>
      <c r="Y29" s="12"/>
    </row>
    <row r="30" spans="1:27" s="3" customFormat="1" ht="12.75" customHeight="1" x14ac:dyDescent="0.3">
      <c r="A30" s="5">
        <v>55</v>
      </c>
      <c r="B30" s="25" t="s">
        <v>2457</v>
      </c>
      <c r="Y30" s="12"/>
    </row>
    <row r="31" spans="1:27" s="3" customFormat="1" ht="12.75" customHeight="1" x14ac:dyDescent="0.3">
      <c r="A31" s="5">
        <v>56</v>
      </c>
      <c r="B31" s="25" t="s">
        <v>2457</v>
      </c>
      <c r="Y31" s="12"/>
    </row>
    <row r="32" spans="1:27" s="3" customFormat="1" ht="12.75" customHeight="1" x14ac:dyDescent="0.3">
      <c r="A32" s="5">
        <v>57</v>
      </c>
      <c r="B32" s="25" t="s">
        <v>2699</v>
      </c>
      <c r="Y32" s="12"/>
    </row>
    <row r="33" spans="1:25" s="3" customFormat="1" ht="12.75" customHeight="1" x14ac:dyDescent="0.3">
      <c r="A33" s="5">
        <v>58</v>
      </c>
      <c r="B33" s="25" t="s">
        <v>2458</v>
      </c>
      <c r="Y33" s="12"/>
    </row>
    <row r="34" spans="1:25" s="3" customFormat="1" ht="12.75" customHeight="1" x14ac:dyDescent="0.3">
      <c r="A34" s="5">
        <v>59</v>
      </c>
      <c r="B34" s="25" t="s">
        <v>2459</v>
      </c>
      <c r="Y34" s="12"/>
    </row>
    <row r="35" spans="1:25" s="3" customFormat="1" ht="12.75" customHeight="1" x14ac:dyDescent="0.3">
      <c r="A35" s="5">
        <v>60</v>
      </c>
      <c r="B35" s="25" t="s">
        <v>2459</v>
      </c>
      <c r="Y35" s="12"/>
    </row>
    <row r="36" spans="1:25" s="3" customFormat="1" ht="12.75" customHeight="1" x14ac:dyDescent="0.3">
      <c r="A36" s="5">
        <v>62</v>
      </c>
      <c r="B36" s="25" t="s">
        <v>2460</v>
      </c>
      <c r="Y36" s="12"/>
    </row>
    <row r="37" spans="1:25" s="3" customFormat="1" ht="12.75" customHeight="1" x14ac:dyDescent="0.3">
      <c r="A37" s="5">
        <v>63</v>
      </c>
      <c r="B37" s="25" t="s">
        <v>2461</v>
      </c>
      <c r="Y37" s="12"/>
    </row>
    <row r="38" spans="1:25" s="3" customFormat="1" ht="12.75" customHeight="1" x14ac:dyDescent="0.3">
      <c r="A38" s="5">
        <v>64</v>
      </c>
      <c r="B38" s="25" t="s">
        <v>2461</v>
      </c>
      <c r="Y38" s="12"/>
    </row>
    <row r="39" spans="1:25" s="3" customFormat="1" ht="12.75" customHeight="1" x14ac:dyDescent="0.3">
      <c r="A39" s="5">
        <v>67</v>
      </c>
      <c r="B39" s="25" t="s">
        <v>2461</v>
      </c>
      <c r="Y39" s="12"/>
    </row>
    <row r="40" spans="1:25" s="3" customFormat="1" ht="12.75" customHeight="1" x14ac:dyDescent="0.3">
      <c r="A40" s="5">
        <v>68</v>
      </c>
      <c r="B40" s="25" t="s">
        <v>2462</v>
      </c>
      <c r="Y40" s="12"/>
    </row>
    <row r="41" spans="1:25" s="3" customFormat="1" ht="12.75" customHeight="1" x14ac:dyDescent="0.3">
      <c r="A41" s="5">
        <v>71</v>
      </c>
      <c r="B41" s="25" t="s">
        <v>2463</v>
      </c>
      <c r="Y41" s="12"/>
    </row>
    <row r="42" spans="1:25" s="3" customFormat="1" ht="12.75" customHeight="1" x14ac:dyDescent="0.3">
      <c r="A42" s="5">
        <v>74</v>
      </c>
      <c r="B42" s="25" t="s">
        <v>2463</v>
      </c>
      <c r="Y42" s="12"/>
    </row>
    <row r="43" spans="1:25" s="3" customFormat="1" ht="12.75" customHeight="1" x14ac:dyDescent="0.3">
      <c r="A43" s="5">
        <v>79</v>
      </c>
      <c r="B43" s="25" t="s">
        <v>2464</v>
      </c>
      <c r="Y43" s="12"/>
    </row>
    <row r="44" spans="1:25" s="3" customFormat="1" ht="12.75" customHeight="1" x14ac:dyDescent="0.3">
      <c r="A44" s="5">
        <v>80</v>
      </c>
      <c r="B44" s="25" t="s">
        <v>2464</v>
      </c>
      <c r="Y44" s="12"/>
    </row>
    <row r="45" spans="1:25" s="3" customFormat="1" ht="12.75" customHeight="1" x14ac:dyDescent="0.3">
      <c r="A45" s="5">
        <v>82</v>
      </c>
      <c r="B45" s="25" t="s">
        <v>2464</v>
      </c>
      <c r="Y45" s="12"/>
    </row>
    <row r="46" spans="1:25" s="3" customFormat="1" ht="12.75" customHeight="1" x14ac:dyDescent="0.3">
      <c r="A46" s="5">
        <v>117</v>
      </c>
      <c r="B46" s="25" t="s">
        <v>2464</v>
      </c>
      <c r="Y46" s="12"/>
    </row>
    <row r="47" spans="1:25" s="3" customFormat="1" ht="12.75" customHeight="1" x14ac:dyDescent="0.3">
      <c r="A47" s="5">
        <v>118</v>
      </c>
      <c r="B47" s="25" t="s">
        <v>2464</v>
      </c>
      <c r="Y47" s="12"/>
    </row>
    <row r="48" spans="1:25" s="3" customFormat="1" ht="12.75" customHeight="1" x14ac:dyDescent="0.3">
      <c r="A48" s="5">
        <v>120</v>
      </c>
      <c r="B48" s="25" t="s">
        <v>2464</v>
      </c>
      <c r="Y48" s="12"/>
    </row>
    <row r="49" spans="1:25" s="3" customFormat="1" ht="12.75" customHeight="1" x14ac:dyDescent="0.3">
      <c r="A49" s="5">
        <v>142</v>
      </c>
      <c r="B49" s="25" t="s">
        <v>2700</v>
      </c>
      <c r="Y49" s="12"/>
    </row>
    <row r="50" spans="1:25" s="3" customFormat="1" ht="12.75" customHeight="1" x14ac:dyDescent="0.3">
      <c r="A50" s="5">
        <v>186</v>
      </c>
      <c r="B50" s="25" t="s">
        <v>2464</v>
      </c>
      <c r="Y50" s="12"/>
    </row>
    <row r="51" spans="1:25" s="3" customFormat="1" ht="12.75" customHeight="1" x14ac:dyDescent="0.3">
      <c r="A51" s="5">
        <v>187</v>
      </c>
      <c r="B51" s="25" t="s">
        <v>2464</v>
      </c>
      <c r="Y51" s="12"/>
    </row>
    <row r="52" spans="1:25" s="3" customFormat="1" ht="12.75" customHeight="1" x14ac:dyDescent="0.3">
      <c r="A52" s="5">
        <v>189</v>
      </c>
      <c r="B52" s="25" t="s">
        <v>2464</v>
      </c>
      <c r="Y52" s="12"/>
    </row>
    <row r="53" spans="1:25" s="3" customFormat="1" ht="12.75" customHeight="1" x14ac:dyDescent="0.3">
      <c r="A53" s="5">
        <v>213</v>
      </c>
      <c r="B53" s="25" t="s">
        <v>2465</v>
      </c>
      <c r="Y53" s="12"/>
    </row>
    <row r="54" spans="1:25" s="3" customFormat="1" ht="12.75" customHeight="1" x14ac:dyDescent="0.3">
      <c r="A54" s="5">
        <v>214</v>
      </c>
      <c r="B54" s="25" t="s">
        <v>2465</v>
      </c>
      <c r="Y54" s="12"/>
    </row>
    <row r="55" spans="1:25" s="3" customFormat="1" ht="12.75" customHeight="1" x14ac:dyDescent="0.3">
      <c r="A55" s="5">
        <v>216</v>
      </c>
      <c r="B55" s="25" t="s">
        <v>2466</v>
      </c>
      <c r="Y55" s="12"/>
    </row>
    <row r="56" spans="1:25" s="3" customFormat="1" ht="12.75" customHeight="1" x14ac:dyDescent="0.3">
      <c r="A56" s="5">
        <v>217</v>
      </c>
      <c r="B56" s="25" t="s">
        <v>2466</v>
      </c>
      <c r="Y56" s="12"/>
    </row>
    <row r="57" spans="1:25" s="3" customFormat="1" ht="12.75" customHeight="1" x14ac:dyDescent="0.3">
      <c r="A57" s="5">
        <v>219</v>
      </c>
      <c r="B57" s="25" t="s">
        <v>2466</v>
      </c>
      <c r="Y57" s="12"/>
    </row>
    <row r="58" spans="1:25" s="3" customFormat="1" ht="12.75" customHeight="1" x14ac:dyDescent="0.3">
      <c r="A58" s="5">
        <v>225</v>
      </c>
      <c r="B58" s="25" t="s">
        <v>2467</v>
      </c>
      <c r="Y58" s="12"/>
    </row>
    <row r="59" spans="1:25" s="3" customFormat="1" ht="12.75" customHeight="1" x14ac:dyDescent="0.3">
      <c r="A59" s="5">
        <v>228</v>
      </c>
      <c r="B59" s="25" t="s">
        <v>2468</v>
      </c>
      <c r="Y59" s="12"/>
    </row>
    <row r="60" spans="1:25" s="3" customFormat="1" ht="12.75" customHeight="1" x14ac:dyDescent="0.3">
      <c r="A60" s="5">
        <v>231</v>
      </c>
      <c r="B60" s="25" t="s">
        <v>2469</v>
      </c>
      <c r="Y60" s="12"/>
    </row>
    <row r="61" spans="1:25" s="3" customFormat="1" ht="12.75" customHeight="1" x14ac:dyDescent="0.3">
      <c r="A61" s="5">
        <v>235</v>
      </c>
      <c r="B61" s="25" t="s">
        <v>2470</v>
      </c>
      <c r="Y61" s="12"/>
    </row>
    <row r="62" spans="1:25" s="3" customFormat="1" ht="12.75" customHeight="1" x14ac:dyDescent="0.3">
      <c r="A62" s="5">
        <v>236</v>
      </c>
      <c r="B62" s="25" t="s">
        <v>2471</v>
      </c>
      <c r="Y62" s="12"/>
    </row>
    <row r="63" spans="1:25" s="3" customFormat="1" ht="12.75" customHeight="1" x14ac:dyDescent="0.3">
      <c r="A63" s="5">
        <v>238</v>
      </c>
      <c r="B63" s="25" t="s">
        <v>2472</v>
      </c>
      <c r="Y63" s="12"/>
    </row>
    <row r="64" spans="1:25" s="3" customFormat="1" ht="12.75" customHeight="1" x14ac:dyDescent="0.3">
      <c r="A64" s="5">
        <v>239</v>
      </c>
      <c r="B64" s="25" t="s">
        <v>2473</v>
      </c>
      <c r="Y64" s="12"/>
    </row>
    <row r="65" spans="1:25" s="3" customFormat="1" ht="12.75" customHeight="1" x14ac:dyDescent="0.3">
      <c r="A65" s="5">
        <v>240</v>
      </c>
      <c r="B65" s="25" t="s">
        <v>2474</v>
      </c>
      <c r="Y65" s="12"/>
    </row>
    <row r="66" spans="1:25" s="23" customFormat="1" ht="12.75" customHeight="1" x14ac:dyDescent="0.3">
      <c r="A66" s="5">
        <v>241</v>
      </c>
      <c r="B66" s="25" t="s">
        <v>2475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12"/>
    </row>
    <row r="67" spans="1:25" s="23" customFormat="1" ht="12.75" customHeight="1" x14ac:dyDescent="0.3">
      <c r="A67" s="5">
        <v>242</v>
      </c>
      <c r="B67" s="25" t="s">
        <v>2475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22"/>
    </row>
    <row r="68" spans="1:25" s="23" customFormat="1" ht="12.75" customHeight="1" x14ac:dyDescent="0.3">
      <c r="A68" s="5">
        <v>243</v>
      </c>
      <c r="B68" s="25" t="s">
        <v>2475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12"/>
    </row>
    <row r="69" spans="1:25" s="23" customFormat="1" ht="12.75" customHeight="1" x14ac:dyDescent="0.3">
      <c r="A69" s="5">
        <v>244</v>
      </c>
      <c r="B69" s="25" t="s">
        <v>2475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12"/>
    </row>
    <row r="70" spans="1:25" s="23" customFormat="1" ht="12.75" customHeight="1" x14ac:dyDescent="0.3">
      <c r="A70" s="5">
        <v>245</v>
      </c>
      <c r="B70" s="25" t="s">
        <v>2476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12"/>
    </row>
    <row r="71" spans="1:25" s="23" customFormat="1" ht="12.75" customHeight="1" x14ac:dyDescent="0.3">
      <c r="A71" s="5">
        <v>246</v>
      </c>
      <c r="B71" s="25" t="s">
        <v>2477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12"/>
    </row>
    <row r="72" spans="1:25" s="23" customFormat="1" ht="12.75" customHeight="1" x14ac:dyDescent="0.3">
      <c r="A72" s="5">
        <v>248</v>
      </c>
      <c r="B72" s="25" t="s">
        <v>2464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12"/>
    </row>
    <row r="73" spans="1:25" s="3" customFormat="1" ht="12.75" customHeight="1" x14ac:dyDescent="0.3">
      <c r="A73" s="5">
        <v>262</v>
      </c>
      <c r="B73" s="25" t="s">
        <v>2700</v>
      </c>
      <c r="Y73" s="12"/>
    </row>
    <row r="74" spans="1:25" s="3" customFormat="1" ht="12.75" customHeight="1" x14ac:dyDescent="0.3">
      <c r="A74" s="5">
        <v>263</v>
      </c>
      <c r="B74" s="25" t="s">
        <v>2478</v>
      </c>
      <c r="Y74" s="12"/>
    </row>
    <row r="75" spans="1:25" s="3" customFormat="1" ht="12.75" customHeight="1" x14ac:dyDescent="0.3">
      <c r="A75" s="5">
        <v>266</v>
      </c>
      <c r="B75" s="25" t="s">
        <v>2479</v>
      </c>
      <c r="Y75" s="12"/>
    </row>
    <row r="76" spans="1:25" s="3" customFormat="1" ht="12.75" customHeight="1" x14ac:dyDescent="0.3">
      <c r="A76" s="5">
        <v>269</v>
      </c>
      <c r="B76" s="25" t="s">
        <v>2480</v>
      </c>
      <c r="Y76" s="12"/>
    </row>
    <row r="77" spans="1:25" s="3" customFormat="1" ht="12.75" customHeight="1" x14ac:dyDescent="0.3">
      <c r="A77" s="5">
        <v>271</v>
      </c>
      <c r="B77" s="25" t="s">
        <v>2480</v>
      </c>
      <c r="Y77" s="12"/>
    </row>
    <row r="78" spans="1:25" s="3" customFormat="1" ht="12.75" customHeight="1" x14ac:dyDescent="0.3">
      <c r="A78" s="5">
        <v>273</v>
      </c>
      <c r="B78" s="25" t="s">
        <v>2464</v>
      </c>
      <c r="Y78" s="12"/>
    </row>
    <row r="79" spans="1:25" s="3" customFormat="1" ht="12.75" customHeight="1" x14ac:dyDescent="0.3">
      <c r="A79" s="5">
        <v>274</v>
      </c>
      <c r="B79" s="25" t="s">
        <v>2464</v>
      </c>
      <c r="Y79" s="12"/>
    </row>
    <row r="80" spans="1:25" s="3" customFormat="1" ht="12.75" customHeight="1" x14ac:dyDescent="0.3">
      <c r="A80" s="5">
        <v>276</v>
      </c>
      <c r="B80" s="25" t="s">
        <v>2464</v>
      </c>
      <c r="Y80" s="12"/>
    </row>
    <row r="81" spans="1:25" s="3" customFormat="1" ht="12.75" customHeight="1" x14ac:dyDescent="0.3">
      <c r="A81" s="5">
        <v>278</v>
      </c>
      <c r="B81" s="25" t="s">
        <v>2481</v>
      </c>
      <c r="Y81" s="12"/>
    </row>
    <row r="82" spans="1:25" s="3" customFormat="1" ht="12.75" customHeight="1" x14ac:dyDescent="0.3">
      <c r="A82" s="5">
        <v>284</v>
      </c>
      <c r="B82" s="25" t="s">
        <v>2482</v>
      </c>
      <c r="Y82" s="12"/>
    </row>
    <row r="83" spans="1:25" s="3" customFormat="1" ht="12.75" customHeight="1" x14ac:dyDescent="0.3">
      <c r="A83" s="5">
        <v>286</v>
      </c>
      <c r="B83" s="25" t="s">
        <v>2483</v>
      </c>
      <c r="Y83" s="12"/>
    </row>
    <row r="84" spans="1:25" s="3" customFormat="1" ht="12.75" customHeight="1" x14ac:dyDescent="0.3">
      <c r="A84" s="5">
        <v>289</v>
      </c>
      <c r="B84" s="25" t="s">
        <v>2484</v>
      </c>
      <c r="Y84" s="12"/>
    </row>
    <row r="85" spans="1:25" s="3" customFormat="1" ht="12.75" customHeight="1" x14ac:dyDescent="0.3">
      <c r="A85" s="5">
        <v>292</v>
      </c>
      <c r="B85" s="25" t="s">
        <v>2485</v>
      </c>
      <c r="Y85" s="12"/>
    </row>
    <row r="86" spans="1:25" s="3" customFormat="1" ht="12.75" customHeight="1" x14ac:dyDescent="0.3">
      <c r="A86" s="5">
        <v>296</v>
      </c>
      <c r="B86" s="25" t="s">
        <v>2486</v>
      </c>
      <c r="Y86" s="12"/>
    </row>
    <row r="87" spans="1:25" s="3" customFormat="1" ht="12.75" customHeight="1" x14ac:dyDescent="0.3">
      <c r="A87" s="5">
        <v>297</v>
      </c>
      <c r="B87" s="25" t="s">
        <v>2487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22"/>
    </row>
    <row r="88" spans="1:25" s="3" customFormat="1" ht="12.75" customHeight="1" x14ac:dyDescent="0.3">
      <c r="A88" s="5">
        <v>298</v>
      </c>
      <c r="B88" s="25" t="s">
        <v>2487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22"/>
    </row>
    <row r="89" spans="1:25" s="3" customFormat="1" ht="12.75" customHeight="1" x14ac:dyDescent="0.3">
      <c r="A89" s="5">
        <v>299</v>
      </c>
      <c r="B89" s="25" t="s">
        <v>2487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22"/>
    </row>
    <row r="90" spans="1:25" s="3" customFormat="1" ht="12.75" customHeight="1" x14ac:dyDescent="0.3">
      <c r="A90" s="5">
        <v>300</v>
      </c>
      <c r="B90" s="25" t="s">
        <v>2487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22"/>
    </row>
    <row r="91" spans="1:25" s="3" customFormat="1" ht="12.75" customHeight="1" x14ac:dyDescent="0.3">
      <c r="A91" s="5">
        <v>301</v>
      </c>
      <c r="B91" s="25" t="s">
        <v>2701</v>
      </c>
      <c r="Y91" s="12"/>
    </row>
    <row r="92" spans="1:25" s="3" customFormat="1" ht="12.75" customHeight="1" x14ac:dyDescent="0.3">
      <c r="A92" s="5">
        <v>303</v>
      </c>
      <c r="B92" s="25" t="s">
        <v>2488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22"/>
    </row>
    <row r="93" spans="1:25" s="3" customFormat="1" ht="12.75" customHeight="1" x14ac:dyDescent="0.3">
      <c r="A93" s="5">
        <v>308</v>
      </c>
      <c r="B93" s="25" t="s">
        <v>2489</v>
      </c>
      <c r="Y93" s="12"/>
    </row>
    <row r="94" spans="1:25" s="3" customFormat="1" ht="12.75" customHeight="1" x14ac:dyDescent="0.3">
      <c r="A94" s="5">
        <v>310</v>
      </c>
      <c r="B94" s="25" t="s">
        <v>2490</v>
      </c>
      <c r="Y94" s="12"/>
    </row>
    <row r="95" spans="1:25" s="3" customFormat="1" ht="12.75" customHeight="1" x14ac:dyDescent="0.3">
      <c r="A95" s="5">
        <v>311</v>
      </c>
      <c r="B95" s="25" t="s">
        <v>2490</v>
      </c>
      <c r="Y95" s="12"/>
    </row>
    <row r="96" spans="1:25" s="3" customFormat="1" ht="12.75" customHeight="1" x14ac:dyDescent="0.3">
      <c r="A96" s="5">
        <v>313</v>
      </c>
      <c r="B96" s="25" t="s">
        <v>2700</v>
      </c>
      <c r="Y96" s="12"/>
    </row>
    <row r="97" spans="1:25" s="3" customFormat="1" ht="12.75" customHeight="1" x14ac:dyDescent="0.3">
      <c r="A97" s="5">
        <v>315</v>
      </c>
      <c r="B97" s="25" t="s">
        <v>2478</v>
      </c>
      <c r="Y97" s="12"/>
    </row>
    <row r="98" spans="1:25" s="3" customFormat="1" ht="12.75" customHeight="1" x14ac:dyDescent="0.3">
      <c r="A98" s="5">
        <v>318</v>
      </c>
      <c r="B98" s="25" t="s">
        <v>2478</v>
      </c>
      <c r="Y98" s="12"/>
    </row>
    <row r="99" spans="1:25" s="3" customFormat="1" ht="12.75" customHeight="1" x14ac:dyDescent="0.3">
      <c r="A99" s="5">
        <v>320</v>
      </c>
      <c r="B99" s="25" t="s">
        <v>2490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22"/>
    </row>
    <row r="100" spans="1:25" s="3" customFormat="1" ht="12.75" customHeight="1" x14ac:dyDescent="0.3">
      <c r="A100" s="5">
        <v>323</v>
      </c>
      <c r="B100" s="25" t="s">
        <v>2479</v>
      </c>
      <c r="Y100" s="12"/>
    </row>
    <row r="101" spans="1:25" s="3" customFormat="1" ht="12.75" customHeight="1" x14ac:dyDescent="0.3">
      <c r="A101" s="5">
        <v>324</v>
      </c>
      <c r="B101" s="25" t="s">
        <v>2479</v>
      </c>
      <c r="Y101" s="12"/>
    </row>
    <row r="102" spans="1:25" s="3" customFormat="1" ht="12.75" customHeight="1" x14ac:dyDescent="0.3">
      <c r="A102" s="5">
        <v>325</v>
      </c>
      <c r="B102" s="25" t="s">
        <v>2479</v>
      </c>
      <c r="Y102" s="12"/>
    </row>
    <row r="103" spans="1:25" s="3" customFormat="1" ht="12.75" customHeight="1" x14ac:dyDescent="0.3">
      <c r="A103" s="5">
        <v>327</v>
      </c>
      <c r="B103" s="25" t="s">
        <v>2491</v>
      </c>
      <c r="Y103" s="12"/>
    </row>
    <row r="104" spans="1:25" s="3" customFormat="1" ht="12.75" customHeight="1" x14ac:dyDescent="0.3">
      <c r="A104" s="5">
        <v>331</v>
      </c>
      <c r="B104" s="25" t="s">
        <v>2479</v>
      </c>
      <c r="Y104" s="12"/>
    </row>
    <row r="105" spans="1:25" s="3" customFormat="1" ht="12.75" customHeight="1" x14ac:dyDescent="0.3">
      <c r="A105" s="5">
        <v>332</v>
      </c>
      <c r="B105" s="25" t="s">
        <v>2479</v>
      </c>
      <c r="Y105" s="12"/>
    </row>
    <row r="106" spans="1:25" s="3" customFormat="1" ht="12.75" customHeight="1" x14ac:dyDescent="0.3">
      <c r="A106" s="5">
        <v>334</v>
      </c>
      <c r="B106" s="25" t="s">
        <v>2492</v>
      </c>
      <c r="Y106" s="12"/>
    </row>
    <row r="107" spans="1:25" s="3" customFormat="1" ht="12.75" customHeight="1" x14ac:dyDescent="0.3">
      <c r="A107" s="5">
        <v>335</v>
      </c>
      <c r="B107" s="25" t="s">
        <v>2493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22"/>
    </row>
    <row r="108" spans="1:25" s="5" customFormat="1" ht="12.75" customHeight="1" x14ac:dyDescent="0.3">
      <c r="A108" s="5">
        <v>341</v>
      </c>
      <c r="B108" s="25" t="s">
        <v>2480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12"/>
    </row>
    <row r="109" spans="1:25" s="5" customFormat="1" ht="12.75" customHeight="1" x14ac:dyDescent="0.3">
      <c r="A109" s="5">
        <v>342</v>
      </c>
      <c r="B109" s="25" t="s">
        <v>2480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12"/>
    </row>
    <row r="110" spans="1:25" s="5" customFormat="1" ht="12.75" customHeight="1" x14ac:dyDescent="0.3">
      <c r="A110" s="5">
        <v>344</v>
      </c>
      <c r="B110" s="25" t="s">
        <v>2464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12"/>
    </row>
    <row r="111" spans="1:25" s="5" customFormat="1" ht="12.75" customHeight="1" x14ac:dyDescent="0.3">
      <c r="A111" s="5">
        <v>345</v>
      </c>
      <c r="B111" s="25" t="s">
        <v>2464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12"/>
    </row>
    <row r="112" spans="1:25" s="5" customFormat="1" ht="12.75" customHeight="1" x14ac:dyDescent="0.3">
      <c r="A112" s="5">
        <v>347</v>
      </c>
      <c r="B112" s="25" t="s">
        <v>2464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12"/>
    </row>
    <row r="113" spans="1:25" s="3" customFormat="1" ht="12.75" customHeight="1" x14ac:dyDescent="0.3">
      <c r="A113" s="5">
        <v>353</v>
      </c>
      <c r="B113" s="25" t="s">
        <v>2482</v>
      </c>
      <c r="Y113" s="12"/>
    </row>
    <row r="114" spans="1:25" s="3" customFormat="1" ht="12.75" customHeight="1" x14ac:dyDescent="0.3">
      <c r="A114" s="5">
        <v>355</v>
      </c>
      <c r="B114" s="25" t="s">
        <v>2483</v>
      </c>
      <c r="Y114" s="12"/>
    </row>
    <row r="115" spans="1:25" s="3" customFormat="1" ht="12.75" customHeight="1" x14ac:dyDescent="0.3">
      <c r="A115" s="5">
        <v>357</v>
      </c>
      <c r="B115" s="25" t="s">
        <v>2484</v>
      </c>
      <c r="Y115" s="12"/>
    </row>
    <row r="116" spans="1:25" s="23" customFormat="1" ht="12.75" customHeight="1" x14ac:dyDescent="0.3">
      <c r="A116" s="5">
        <v>360</v>
      </c>
      <c r="B116" s="25" t="s">
        <v>2485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12"/>
    </row>
    <row r="117" spans="1:25" s="23" customFormat="1" ht="12.75" customHeight="1" x14ac:dyDescent="0.3">
      <c r="A117" s="5">
        <v>364</v>
      </c>
      <c r="B117" s="25" t="s">
        <v>2486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12"/>
    </row>
    <row r="118" spans="1:25" s="23" customFormat="1" ht="12.75" customHeight="1" x14ac:dyDescent="0.3">
      <c r="A118" s="5">
        <v>367</v>
      </c>
      <c r="B118" s="25" t="s">
        <v>2487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12"/>
    </row>
    <row r="119" spans="1:25" s="23" customFormat="1" ht="12.75" customHeight="1" x14ac:dyDescent="0.3">
      <c r="A119" s="5">
        <v>368</v>
      </c>
      <c r="B119" s="25" t="s">
        <v>2487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12"/>
    </row>
    <row r="120" spans="1:25" s="23" customFormat="1" ht="12.75" customHeight="1" x14ac:dyDescent="0.3">
      <c r="A120" s="5">
        <v>369</v>
      </c>
      <c r="B120" s="25" t="s">
        <v>2487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12"/>
    </row>
    <row r="121" spans="1:25" s="23" customFormat="1" ht="12.75" customHeight="1" x14ac:dyDescent="0.3">
      <c r="A121" s="5">
        <v>370</v>
      </c>
      <c r="B121" s="25" t="s">
        <v>2487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12"/>
    </row>
    <row r="122" spans="1:25" s="3" customFormat="1" ht="12.75" customHeight="1" x14ac:dyDescent="0.3">
      <c r="A122" s="5">
        <v>373</v>
      </c>
      <c r="B122" s="25" t="s">
        <v>2489</v>
      </c>
      <c r="Y122" s="12"/>
    </row>
    <row r="123" spans="1:25" s="3" customFormat="1" ht="12.75" customHeight="1" x14ac:dyDescent="0.3">
      <c r="A123" s="5">
        <v>375</v>
      </c>
      <c r="B123" s="25" t="s">
        <v>2490</v>
      </c>
      <c r="Y123" s="12"/>
    </row>
    <row r="124" spans="1:25" s="3" customFormat="1" ht="12.75" customHeight="1" x14ac:dyDescent="0.3">
      <c r="A124" s="5">
        <v>377</v>
      </c>
      <c r="B124" s="25" t="s">
        <v>2478</v>
      </c>
      <c r="Y124" s="12"/>
    </row>
    <row r="125" spans="1:25" s="3" customFormat="1" ht="12.75" customHeight="1" x14ac:dyDescent="0.3">
      <c r="A125" s="5">
        <v>379</v>
      </c>
      <c r="B125" s="25" t="s">
        <v>2479</v>
      </c>
      <c r="Y125" s="12"/>
    </row>
    <row r="126" spans="1:25" s="3" customFormat="1" ht="12.75" customHeight="1" x14ac:dyDescent="0.3">
      <c r="A126" s="5">
        <v>380</v>
      </c>
      <c r="B126" s="25" t="s">
        <v>2479</v>
      </c>
      <c r="Y126" s="12"/>
    </row>
    <row r="127" spans="1:25" s="3" customFormat="1" ht="12.75" customHeight="1" x14ac:dyDescent="0.3">
      <c r="A127" s="5">
        <v>381</v>
      </c>
      <c r="B127" s="25" t="s">
        <v>2479</v>
      </c>
      <c r="Y127" s="12"/>
    </row>
    <row r="128" spans="1:25" s="3" customFormat="1" ht="12.75" customHeight="1" x14ac:dyDescent="0.3">
      <c r="A128" s="5">
        <v>382</v>
      </c>
      <c r="B128" s="25" t="s">
        <v>2479</v>
      </c>
      <c r="Y128" s="12"/>
    </row>
    <row r="129" spans="1:25" s="3" customFormat="1" ht="12.75" customHeight="1" x14ac:dyDescent="0.3">
      <c r="A129" s="5">
        <v>383</v>
      </c>
      <c r="B129" s="25" t="s">
        <v>2479</v>
      </c>
      <c r="Y129" s="12"/>
    </row>
    <row r="130" spans="1:25" s="3" customFormat="1" ht="12.75" customHeight="1" x14ac:dyDescent="0.3">
      <c r="A130" s="5">
        <v>385</v>
      </c>
      <c r="B130" s="25" t="s">
        <v>2492</v>
      </c>
      <c r="Y130" s="12"/>
    </row>
    <row r="131" spans="1:25" s="3" customFormat="1" ht="12.75" customHeight="1" x14ac:dyDescent="0.3">
      <c r="A131" s="5">
        <v>386</v>
      </c>
      <c r="B131" s="25" t="s">
        <v>2493</v>
      </c>
      <c r="Y131" s="12"/>
    </row>
    <row r="132" spans="1:25" s="3" customFormat="1" ht="12.75" customHeight="1" x14ac:dyDescent="0.3">
      <c r="A132" s="5">
        <v>387</v>
      </c>
      <c r="B132" s="25" t="s">
        <v>2480</v>
      </c>
      <c r="Y132" s="12"/>
    </row>
    <row r="133" spans="1:25" s="3" customFormat="1" ht="12.75" customHeight="1" x14ac:dyDescent="0.3">
      <c r="A133" s="5">
        <v>389</v>
      </c>
      <c r="B133" s="25" t="s">
        <v>2480</v>
      </c>
      <c r="Y133" s="12"/>
    </row>
    <row r="134" spans="1:25" s="3" customFormat="1" ht="12.75" customHeight="1" x14ac:dyDescent="0.3">
      <c r="A134" s="5">
        <v>392</v>
      </c>
      <c r="B134" s="25" t="s">
        <v>2481</v>
      </c>
      <c r="Y134" s="12"/>
    </row>
    <row r="135" spans="1:25" s="3" customFormat="1" ht="12.75" customHeight="1" x14ac:dyDescent="0.3">
      <c r="A135" s="5">
        <v>397</v>
      </c>
      <c r="B135" s="25" t="s">
        <v>2483</v>
      </c>
      <c r="Y135" s="12"/>
    </row>
    <row r="136" spans="1:25" s="3" customFormat="1" ht="12.75" customHeight="1" x14ac:dyDescent="0.3">
      <c r="A136" s="5">
        <v>399</v>
      </c>
      <c r="B136" s="25" t="s">
        <v>2484</v>
      </c>
      <c r="Y136" s="12"/>
    </row>
    <row r="137" spans="1:25" s="23" customFormat="1" ht="12.75" customHeight="1" x14ac:dyDescent="0.3">
      <c r="A137" s="5">
        <v>405</v>
      </c>
      <c r="B137" s="25" t="s">
        <v>2486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12"/>
    </row>
    <row r="138" spans="1:25" s="23" customFormat="1" ht="12.75" customHeight="1" x14ac:dyDescent="0.3">
      <c r="A138" s="5">
        <v>406</v>
      </c>
      <c r="B138" s="25" t="s">
        <v>2701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12"/>
    </row>
    <row r="139" spans="1:25" s="3" customFormat="1" ht="12.75" customHeight="1" x14ac:dyDescent="0.3">
      <c r="A139" s="5">
        <v>412</v>
      </c>
      <c r="B139" s="25" t="s">
        <v>2489</v>
      </c>
      <c r="Y139" s="12"/>
    </row>
    <row r="140" spans="1:25" s="3" customFormat="1" ht="12.75" customHeight="1" x14ac:dyDescent="0.3">
      <c r="A140" s="5">
        <v>414</v>
      </c>
      <c r="B140" s="25" t="s">
        <v>2490</v>
      </c>
      <c r="Y140" s="12"/>
    </row>
    <row r="141" spans="1:25" s="3" customFormat="1" ht="12.75" customHeight="1" x14ac:dyDescent="0.3">
      <c r="A141" s="5">
        <v>415</v>
      </c>
      <c r="B141" s="25" t="s">
        <v>2490</v>
      </c>
      <c r="Y141" s="12"/>
    </row>
    <row r="142" spans="1:25" s="3" customFormat="1" ht="12.75" customHeight="1" x14ac:dyDescent="0.3">
      <c r="A142" s="5">
        <v>416</v>
      </c>
      <c r="B142" s="25" t="s">
        <v>2490</v>
      </c>
      <c r="Y142" s="12"/>
    </row>
    <row r="143" spans="1:25" s="3" customFormat="1" ht="12.75" customHeight="1" x14ac:dyDescent="0.3">
      <c r="A143" s="5">
        <v>418</v>
      </c>
      <c r="B143" s="25" t="s">
        <v>2700</v>
      </c>
      <c r="Y143" s="12"/>
    </row>
    <row r="144" spans="1:25" s="3" customFormat="1" ht="12.75" customHeight="1" x14ac:dyDescent="0.3">
      <c r="A144" s="5">
        <v>420</v>
      </c>
      <c r="B144" s="25" t="s">
        <v>2478</v>
      </c>
      <c r="Y144" s="12"/>
    </row>
    <row r="145" spans="1:25" s="3" customFormat="1" ht="12.75" customHeight="1" x14ac:dyDescent="0.3">
      <c r="A145" s="5">
        <v>423</v>
      </c>
      <c r="B145" s="25" t="s">
        <v>2478</v>
      </c>
      <c r="Y145" s="12"/>
    </row>
    <row r="146" spans="1:25" s="3" customFormat="1" ht="12.75" customHeight="1" x14ac:dyDescent="0.3">
      <c r="A146" s="5">
        <v>424</v>
      </c>
      <c r="B146" s="25" t="s">
        <v>2490</v>
      </c>
      <c r="Y146" s="12"/>
    </row>
    <row r="147" spans="1:25" s="3" customFormat="1" ht="12.75" customHeight="1" x14ac:dyDescent="0.3">
      <c r="A147" s="5">
        <v>426</v>
      </c>
      <c r="B147" s="25" t="s">
        <v>2479</v>
      </c>
      <c r="Y147" s="12"/>
    </row>
    <row r="148" spans="1:25" s="3" customFormat="1" ht="12.75" customHeight="1" x14ac:dyDescent="0.3">
      <c r="A148" s="5">
        <v>427</v>
      </c>
      <c r="B148" s="25" t="s">
        <v>2479</v>
      </c>
      <c r="Y148" s="12"/>
    </row>
    <row r="149" spans="1:25" s="3" customFormat="1" ht="12.75" customHeight="1" x14ac:dyDescent="0.3">
      <c r="A149" s="5">
        <v>428</v>
      </c>
      <c r="B149" s="25" t="s">
        <v>2479</v>
      </c>
      <c r="Y149" s="12"/>
    </row>
    <row r="150" spans="1:25" s="3" customFormat="1" ht="12.75" customHeight="1" x14ac:dyDescent="0.3">
      <c r="A150" s="5">
        <v>433</v>
      </c>
      <c r="B150" s="25" t="s">
        <v>2479</v>
      </c>
      <c r="Y150" s="12"/>
    </row>
    <row r="151" spans="1:25" s="3" customFormat="1" ht="12.75" customHeight="1" x14ac:dyDescent="0.3">
      <c r="A151" s="5">
        <v>434</v>
      </c>
      <c r="B151" s="25" t="s">
        <v>2479</v>
      </c>
      <c r="Y151" s="12"/>
    </row>
    <row r="152" spans="1:25" s="3" customFormat="1" ht="12.75" customHeight="1" x14ac:dyDescent="0.3">
      <c r="A152" s="5">
        <v>437</v>
      </c>
      <c r="B152" s="25" t="s">
        <v>2492</v>
      </c>
      <c r="Y152" s="12"/>
    </row>
    <row r="153" spans="1:25" s="3" customFormat="1" ht="12.75" customHeight="1" x14ac:dyDescent="0.3">
      <c r="A153" s="5">
        <v>438</v>
      </c>
      <c r="B153" s="25" t="s">
        <v>2493</v>
      </c>
      <c r="Y153" s="12"/>
    </row>
    <row r="154" spans="1:25" s="5" customFormat="1" ht="12.75" customHeight="1" x14ac:dyDescent="0.3">
      <c r="A154" s="5">
        <v>453</v>
      </c>
      <c r="B154" s="3"/>
      <c r="C154" s="3" t="s">
        <v>18</v>
      </c>
      <c r="D154" s="59" t="s">
        <v>26</v>
      </c>
      <c r="E154" s="3" t="s">
        <v>42</v>
      </c>
      <c r="F154" s="3" t="s">
        <v>41</v>
      </c>
      <c r="G154" s="26" t="s">
        <v>2428</v>
      </c>
      <c r="H154" s="20" t="s">
        <v>2430</v>
      </c>
      <c r="I154" s="10" t="s">
        <v>7</v>
      </c>
      <c r="J154" s="10" t="s">
        <v>7</v>
      </c>
      <c r="K154" s="20" t="s">
        <v>8</v>
      </c>
      <c r="L154" s="10" t="s">
        <v>7</v>
      </c>
      <c r="M154" s="10" t="s">
        <v>7</v>
      </c>
      <c r="N154" s="10" t="s">
        <v>7</v>
      </c>
      <c r="O154" s="20" t="s">
        <v>8</v>
      </c>
      <c r="P154" s="20" t="s">
        <v>8</v>
      </c>
      <c r="Q154" s="20" t="s">
        <v>8</v>
      </c>
      <c r="R154" s="20" t="s">
        <v>8</v>
      </c>
      <c r="S154" s="20" t="s">
        <v>8</v>
      </c>
      <c r="T154" s="20" t="s">
        <v>8</v>
      </c>
      <c r="U154" s="20" t="s">
        <v>8</v>
      </c>
      <c r="V154" s="20" t="s">
        <v>2433</v>
      </c>
      <c r="W154" s="20" t="s">
        <v>2434</v>
      </c>
      <c r="X154" s="11"/>
      <c r="Y154" s="12"/>
    </row>
    <row r="155" spans="1:25" s="5" customFormat="1" ht="12.75" customHeight="1" x14ac:dyDescent="0.3">
      <c r="A155" s="5">
        <v>454</v>
      </c>
      <c r="B155" s="3"/>
      <c r="C155" s="3" t="s">
        <v>18</v>
      </c>
      <c r="D155" s="59" t="s">
        <v>27</v>
      </c>
      <c r="E155" s="3" t="s">
        <v>42</v>
      </c>
      <c r="F155" s="3" t="s">
        <v>41</v>
      </c>
      <c r="G155" s="26" t="s">
        <v>2428</v>
      </c>
      <c r="H155" s="20" t="s">
        <v>2430</v>
      </c>
      <c r="I155" s="10" t="s">
        <v>7</v>
      </c>
      <c r="J155" s="10" t="s">
        <v>7</v>
      </c>
      <c r="K155" s="20" t="s">
        <v>8</v>
      </c>
      <c r="L155" s="20" t="s">
        <v>8</v>
      </c>
      <c r="M155" s="20" t="s">
        <v>8</v>
      </c>
      <c r="N155" s="10" t="s">
        <v>7</v>
      </c>
      <c r="O155" s="20" t="s">
        <v>8</v>
      </c>
      <c r="P155" s="20" t="s">
        <v>8</v>
      </c>
      <c r="Q155" s="20" t="s">
        <v>8</v>
      </c>
      <c r="R155" s="20" t="s">
        <v>8</v>
      </c>
      <c r="S155" s="20" t="s">
        <v>8</v>
      </c>
      <c r="T155" s="10" t="s">
        <v>2436</v>
      </c>
      <c r="U155" s="20" t="s">
        <v>8</v>
      </c>
      <c r="V155" s="20" t="s">
        <v>2433</v>
      </c>
      <c r="W155" s="20" t="s">
        <v>2434</v>
      </c>
      <c r="X155" s="11"/>
      <c r="Y155" s="12"/>
    </row>
    <row r="156" spans="1:25" s="5" customFormat="1" ht="12.75" customHeight="1" x14ac:dyDescent="0.3">
      <c r="A156" s="5">
        <v>455</v>
      </c>
      <c r="B156" s="3"/>
      <c r="C156" s="3" t="s">
        <v>67</v>
      </c>
      <c r="D156" s="59" t="s">
        <v>29</v>
      </c>
      <c r="E156" s="3" t="s">
        <v>42</v>
      </c>
      <c r="F156" s="3" t="s">
        <v>41</v>
      </c>
      <c r="G156" s="26" t="s">
        <v>2428</v>
      </c>
      <c r="H156" s="20" t="s">
        <v>2430</v>
      </c>
      <c r="I156" s="10" t="s">
        <v>7</v>
      </c>
      <c r="J156" s="20" t="s">
        <v>8</v>
      </c>
      <c r="K156" s="20" t="s">
        <v>8</v>
      </c>
      <c r="L156" s="20" t="s">
        <v>8</v>
      </c>
      <c r="M156" s="20" t="s">
        <v>8</v>
      </c>
      <c r="N156" s="10" t="s">
        <v>7</v>
      </c>
      <c r="O156" s="20" t="s">
        <v>8</v>
      </c>
      <c r="P156" s="27" t="s">
        <v>12</v>
      </c>
      <c r="Q156" s="20" t="s">
        <v>8</v>
      </c>
      <c r="R156" s="20" t="s">
        <v>8</v>
      </c>
      <c r="S156" s="20" t="s">
        <v>8</v>
      </c>
      <c r="T156" s="10" t="s">
        <v>2436</v>
      </c>
      <c r="U156" s="20" t="s">
        <v>8</v>
      </c>
      <c r="V156" s="10" t="s">
        <v>2432</v>
      </c>
      <c r="W156" s="20" t="s">
        <v>2434</v>
      </c>
      <c r="X156" s="11"/>
      <c r="Y156" s="12"/>
    </row>
    <row r="157" spans="1:25" s="5" customFormat="1" ht="12.75" customHeight="1" x14ac:dyDescent="0.3">
      <c r="A157" s="5">
        <v>456</v>
      </c>
      <c r="B157" s="3"/>
      <c r="C157" s="3" t="s">
        <v>68</v>
      </c>
      <c r="D157" s="3"/>
      <c r="E157" s="3" t="s">
        <v>42</v>
      </c>
      <c r="F157" s="3" t="s">
        <v>41</v>
      </c>
      <c r="G157" s="26" t="s">
        <v>2428</v>
      </c>
      <c r="H157" s="20" t="s">
        <v>2430</v>
      </c>
      <c r="I157" s="10" t="s">
        <v>7</v>
      </c>
      <c r="J157" s="10" t="s">
        <v>7</v>
      </c>
      <c r="K157" s="20" t="s">
        <v>8</v>
      </c>
      <c r="L157" s="20" t="s">
        <v>8</v>
      </c>
      <c r="M157" s="20" t="s">
        <v>8</v>
      </c>
      <c r="N157" s="10" t="s">
        <v>7</v>
      </c>
      <c r="O157" s="20" t="s">
        <v>8</v>
      </c>
      <c r="P157" s="27" t="s">
        <v>12</v>
      </c>
      <c r="Q157" s="20" t="s">
        <v>8</v>
      </c>
      <c r="R157" s="20" t="s">
        <v>8</v>
      </c>
      <c r="S157" s="20" t="s">
        <v>8</v>
      </c>
      <c r="T157" s="10" t="s">
        <v>2436</v>
      </c>
      <c r="U157" s="10" t="s">
        <v>7</v>
      </c>
      <c r="V157" s="20" t="s">
        <v>2433</v>
      </c>
      <c r="W157" s="20" t="s">
        <v>2434</v>
      </c>
      <c r="X157" s="11"/>
      <c r="Y157" s="12"/>
    </row>
    <row r="158" spans="1:25" s="5" customFormat="1" ht="12.75" customHeight="1" x14ac:dyDescent="0.3">
      <c r="A158" s="5">
        <v>457</v>
      </c>
      <c r="B158" s="3"/>
      <c r="C158" s="3" t="s">
        <v>69</v>
      </c>
      <c r="D158" s="3"/>
      <c r="E158" s="3" t="s">
        <v>42</v>
      </c>
      <c r="F158" s="3" t="s">
        <v>41</v>
      </c>
      <c r="G158" s="26" t="s">
        <v>2428</v>
      </c>
      <c r="H158" s="20" t="s">
        <v>2430</v>
      </c>
      <c r="I158" s="10" t="s">
        <v>7</v>
      </c>
      <c r="J158" s="10" t="s">
        <v>7</v>
      </c>
      <c r="K158" s="20" t="s">
        <v>8</v>
      </c>
      <c r="L158" s="20" t="s">
        <v>8</v>
      </c>
      <c r="M158" s="20" t="s">
        <v>8</v>
      </c>
      <c r="N158" s="10" t="s">
        <v>7</v>
      </c>
      <c r="O158" s="20" t="s">
        <v>8</v>
      </c>
      <c r="P158" s="27" t="s">
        <v>12</v>
      </c>
      <c r="Q158" s="20" t="s">
        <v>8</v>
      </c>
      <c r="R158" s="20" t="s">
        <v>8</v>
      </c>
      <c r="S158" s="20" t="s">
        <v>8</v>
      </c>
      <c r="T158" s="10" t="s">
        <v>2436</v>
      </c>
      <c r="U158" s="10" t="s">
        <v>7</v>
      </c>
      <c r="V158" s="20" t="s">
        <v>2433</v>
      </c>
      <c r="W158" s="20" t="s">
        <v>2434</v>
      </c>
      <c r="X158" s="11"/>
      <c r="Y158" s="12"/>
    </row>
    <row r="159" spans="1:25" s="5" customFormat="1" ht="12.75" customHeight="1" x14ac:dyDescent="0.3">
      <c r="A159" s="5">
        <v>458</v>
      </c>
      <c r="B159" s="3"/>
      <c r="C159" s="3" t="s">
        <v>18</v>
      </c>
      <c r="D159" s="3"/>
      <c r="E159" s="3" t="s">
        <v>42</v>
      </c>
      <c r="F159" s="3" t="s">
        <v>41</v>
      </c>
      <c r="G159" s="26" t="s">
        <v>2428</v>
      </c>
      <c r="H159" s="20" t="s">
        <v>2430</v>
      </c>
      <c r="I159" s="10" t="s">
        <v>7</v>
      </c>
      <c r="J159" s="10" t="s">
        <v>7</v>
      </c>
      <c r="K159" s="20" t="s">
        <v>8</v>
      </c>
      <c r="L159" s="20" t="s">
        <v>8</v>
      </c>
      <c r="M159" s="10" t="s">
        <v>7</v>
      </c>
      <c r="N159" s="10" t="s">
        <v>7</v>
      </c>
      <c r="O159" s="20" t="s">
        <v>8</v>
      </c>
      <c r="P159" s="27" t="s">
        <v>12</v>
      </c>
      <c r="Q159" s="20" t="s">
        <v>8</v>
      </c>
      <c r="R159" s="20" t="s">
        <v>8</v>
      </c>
      <c r="S159" s="20" t="s">
        <v>8</v>
      </c>
      <c r="T159" s="10" t="s">
        <v>2436</v>
      </c>
      <c r="U159" s="10" t="s">
        <v>7</v>
      </c>
      <c r="V159" s="20" t="s">
        <v>2433</v>
      </c>
      <c r="W159" s="20" t="s">
        <v>2434</v>
      </c>
      <c r="X159" s="11"/>
      <c r="Y159" s="12"/>
    </row>
    <row r="160" spans="1:25" s="5" customFormat="1" ht="12.75" customHeight="1" x14ac:dyDescent="0.3">
      <c r="A160" s="5">
        <v>459</v>
      </c>
      <c r="B160" s="3"/>
      <c r="C160" s="3" t="s">
        <v>18</v>
      </c>
      <c r="D160" s="3"/>
      <c r="E160" s="3" t="s">
        <v>42</v>
      </c>
      <c r="F160" s="3" t="s">
        <v>41</v>
      </c>
      <c r="G160" s="26" t="s">
        <v>2428</v>
      </c>
      <c r="H160" s="20" t="s">
        <v>2430</v>
      </c>
      <c r="I160" s="10" t="s">
        <v>7</v>
      </c>
      <c r="J160" s="10" t="s">
        <v>7</v>
      </c>
      <c r="K160" s="20" t="s">
        <v>8</v>
      </c>
      <c r="L160" s="20" t="s">
        <v>8</v>
      </c>
      <c r="M160" s="10" t="s">
        <v>7</v>
      </c>
      <c r="N160" s="10" t="s">
        <v>7</v>
      </c>
      <c r="O160" s="20" t="s">
        <v>8</v>
      </c>
      <c r="P160" s="27" t="s">
        <v>12</v>
      </c>
      <c r="Q160" s="20" t="s">
        <v>8</v>
      </c>
      <c r="R160" s="20" t="s">
        <v>8</v>
      </c>
      <c r="S160" s="20" t="s">
        <v>8</v>
      </c>
      <c r="T160" s="10" t="s">
        <v>2436</v>
      </c>
      <c r="U160" s="20" t="s">
        <v>8</v>
      </c>
      <c r="V160" s="20" t="s">
        <v>2433</v>
      </c>
      <c r="W160" s="20" t="s">
        <v>2434</v>
      </c>
      <c r="X160" s="11"/>
      <c r="Y160" s="12"/>
    </row>
    <row r="161" spans="1:25" s="5" customFormat="1" ht="12.75" customHeight="1" x14ac:dyDescent="0.3">
      <c r="A161" s="5">
        <v>460</v>
      </c>
      <c r="B161" s="3"/>
      <c r="C161" s="3" t="s">
        <v>13</v>
      </c>
      <c r="D161" s="59" t="s">
        <v>24</v>
      </c>
      <c r="E161" s="3" t="s">
        <v>42</v>
      </c>
      <c r="F161" s="3" t="s">
        <v>41</v>
      </c>
      <c r="G161" s="20" t="s">
        <v>2427</v>
      </c>
      <c r="H161" s="10" t="s">
        <v>2429</v>
      </c>
      <c r="I161" s="20" t="s">
        <v>8</v>
      </c>
      <c r="J161" s="10" t="s">
        <v>7</v>
      </c>
      <c r="K161" s="10" t="s">
        <v>7</v>
      </c>
      <c r="L161" s="10" t="s">
        <v>7</v>
      </c>
      <c r="M161" s="20" t="s">
        <v>8</v>
      </c>
      <c r="N161" s="10" t="s">
        <v>7</v>
      </c>
      <c r="O161" s="20" t="s">
        <v>8</v>
      </c>
      <c r="P161" s="27" t="s">
        <v>12</v>
      </c>
      <c r="Q161" s="20" t="s">
        <v>8</v>
      </c>
      <c r="R161" s="10" t="s">
        <v>2435</v>
      </c>
      <c r="S161" s="20" t="s">
        <v>8</v>
      </c>
      <c r="T161" s="10" t="s">
        <v>2436</v>
      </c>
      <c r="U161" s="10" t="s">
        <v>7</v>
      </c>
      <c r="V161" s="20" t="s">
        <v>2433</v>
      </c>
      <c r="W161" s="20" t="s">
        <v>2434</v>
      </c>
      <c r="X161" s="11"/>
      <c r="Y161" s="28"/>
    </row>
    <row r="162" spans="1:25" s="3" customFormat="1" ht="12.75" customHeight="1" x14ac:dyDescent="0.3">
      <c r="A162" s="5">
        <v>461</v>
      </c>
      <c r="B162" s="25" t="s">
        <v>2494</v>
      </c>
      <c r="D162" s="59"/>
      <c r="Y162" s="12"/>
    </row>
    <row r="163" spans="1:25" s="3" customFormat="1" ht="12.75" customHeight="1" x14ac:dyDescent="0.3">
      <c r="A163" s="5">
        <v>462</v>
      </c>
      <c r="B163" s="25" t="s">
        <v>2495</v>
      </c>
      <c r="Y163" s="12"/>
    </row>
    <row r="164" spans="1:25" s="3" customFormat="1" ht="12.75" customHeight="1" x14ac:dyDescent="0.3">
      <c r="A164" s="5">
        <v>463</v>
      </c>
      <c r="B164" s="25" t="s">
        <v>2496</v>
      </c>
      <c r="Y164" s="12"/>
    </row>
    <row r="165" spans="1:25" s="3" customFormat="1" ht="12.75" customHeight="1" x14ac:dyDescent="0.3">
      <c r="A165" s="5">
        <v>464</v>
      </c>
      <c r="B165" s="25" t="s">
        <v>2496</v>
      </c>
      <c r="D165" s="59"/>
      <c r="Y165" s="12"/>
    </row>
    <row r="166" spans="1:25" s="3" customFormat="1" ht="12.75" customHeight="1" x14ac:dyDescent="0.3">
      <c r="A166" s="5">
        <v>465</v>
      </c>
      <c r="B166" s="25" t="s">
        <v>2497</v>
      </c>
      <c r="D166" s="59"/>
      <c r="Y166" s="12"/>
    </row>
    <row r="167" spans="1:25" s="3" customFormat="1" ht="12.75" customHeight="1" x14ac:dyDescent="0.3">
      <c r="A167" s="5">
        <v>466</v>
      </c>
      <c r="B167" s="25" t="s">
        <v>2498</v>
      </c>
      <c r="D167" s="59"/>
      <c r="Y167" s="12"/>
    </row>
    <row r="168" spans="1:25" s="3" customFormat="1" ht="12.75" customHeight="1" x14ac:dyDescent="0.3">
      <c r="A168" s="5">
        <v>468</v>
      </c>
      <c r="B168" s="25" t="s">
        <v>2498</v>
      </c>
      <c r="Y168" s="12"/>
    </row>
    <row r="169" spans="1:25" s="3" customFormat="1" ht="12.75" customHeight="1" x14ac:dyDescent="0.3">
      <c r="A169" s="5">
        <v>469</v>
      </c>
      <c r="B169" s="25" t="s">
        <v>2499</v>
      </c>
      <c r="Y169" s="12"/>
    </row>
    <row r="170" spans="1:25" s="3" customFormat="1" ht="12.75" customHeight="1" x14ac:dyDescent="0.3">
      <c r="A170" s="5">
        <v>470</v>
      </c>
      <c r="B170" s="25" t="s">
        <v>2500</v>
      </c>
      <c r="Y170" s="12"/>
    </row>
    <row r="171" spans="1:25" s="5" customFormat="1" ht="12.75" customHeight="1" x14ac:dyDescent="0.3">
      <c r="A171" s="5">
        <v>471</v>
      </c>
      <c r="B171" s="25" t="s">
        <v>2500</v>
      </c>
      <c r="C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12"/>
    </row>
    <row r="172" spans="1:25" s="5" customFormat="1" ht="12.75" customHeight="1" x14ac:dyDescent="0.3">
      <c r="A172" s="5">
        <v>472</v>
      </c>
      <c r="B172" s="25" t="s">
        <v>2446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12"/>
    </row>
    <row r="173" spans="1:25" s="5" customFormat="1" ht="12.75" customHeight="1" x14ac:dyDescent="0.3">
      <c r="A173" s="5">
        <v>473</v>
      </c>
      <c r="B173" s="25" t="s">
        <v>2501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12"/>
    </row>
    <row r="174" spans="1:25" s="3" customFormat="1" ht="12.75" customHeight="1" x14ac:dyDescent="0.3">
      <c r="A174" s="5">
        <v>474</v>
      </c>
      <c r="B174" s="25" t="s">
        <v>2502</v>
      </c>
      <c r="Y174" s="12"/>
    </row>
    <row r="175" spans="1:25" s="3" customFormat="1" ht="12.75" customHeight="1" x14ac:dyDescent="0.3">
      <c r="A175" s="5">
        <v>475</v>
      </c>
      <c r="B175" s="25" t="s">
        <v>2502</v>
      </c>
      <c r="Y175" s="12"/>
    </row>
    <row r="176" spans="1:25" s="3" customFormat="1" ht="12.75" customHeight="1" x14ac:dyDescent="0.3">
      <c r="A176" s="5">
        <v>476</v>
      </c>
      <c r="B176" s="25" t="s">
        <v>2498</v>
      </c>
      <c r="Y176" s="12"/>
    </row>
    <row r="177" spans="1:25" s="3" customFormat="1" ht="12.75" customHeight="1" x14ac:dyDescent="0.3">
      <c r="A177" s="5">
        <v>478</v>
      </c>
      <c r="B177" s="25" t="s">
        <v>2503</v>
      </c>
      <c r="Y177" s="12"/>
    </row>
    <row r="178" spans="1:25" s="3" customFormat="1" ht="12.75" customHeight="1" x14ac:dyDescent="0.3">
      <c r="A178" s="5">
        <v>479</v>
      </c>
      <c r="B178" s="25" t="s">
        <v>2503</v>
      </c>
      <c r="Y178" s="12"/>
    </row>
    <row r="179" spans="1:25" s="3" customFormat="1" ht="12.75" customHeight="1" x14ac:dyDescent="0.3">
      <c r="A179" s="5">
        <v>480</v>
      </c>
      <c r="B179" s="25" t="s">
        <v>2503</v>
      </c>
      <c r="Y179" s="12"/>
    </row>
    <row r="180" spans="1:25" s="3" customFormat="1" ht="12.75" customHeight="1" x14ac:dyDescent="0.3">
      <c r="A180" s="5">
        <v>483</v>
      </c>
      <c r="B180" s="25" t="s">
        <v>2504</v>
      </c>
      <c r="Y180" s="12"/>
    </row>
    <row r="181" spans="1:25" s="3" customFormat="1" ht="12.75" customHeight="1" x14ac:dyDescent="0.3">
      <c r="A181" s="5">
        <v>484</v>
      </c>
      <c r="B181" s="25" t="s">
        <v>2505</v>
      </c>
      <c r="Y181" s="12"/>
    </row>
    <row r="182" spans="1:25" s="3" customFormat="1" ht="12.75" customHeight="1" x14ac:dyDescent="0.3">
      <c r="A182" s="5">
        <v>485</v>
      </c>
      <c r="B182" s="25" t="s">
        <v>2506</v>
      </c>
      <c r="Y182" s="12"/>
    </row>
    <row r="183" spans="1:25" s="3" customFormat="1" ht="12.75" customHeight="1" x14ac:dyDescent="0.3">
      <c r="A183" s="5">
        <v>486</v>
      </c>
      <c r="B183" s="25" t="s">
        <v>2507</v>
      </c>
      <c r="Y183" s="12"/>
    </row>
    <row r="184" spans="1:25" s="3" customFormat="1" ht="12.75" customHeight="1" x14ac:dyDescent="0.3">
      <c r="A184" s="5">
        <v>487</v>
      </c>
      <c r="B184" s="25" t="s">
        <v>2508</v>
      </c>
      <c r="Y184" s="12"/>
    </row>
    <row r="185" spans="1:25" s="3" customFormat="1" ht="12.75" customHeight="1" x14ac:dyDescent="0.3">
      <c r="A185" s="5">
        <v>488</v>
      </c>
      <c r="B185" s="25" t="s">
        <v>2508</v>
      </c>
      <c r="Y185" s="12"/>
    </row>
    <row r="186" spans="1:25" s="3" customFormat="1" ht="12.75" customHeight="1" x14ac:dyDescent="0.3">
      <c r="A186" s="5">
        <v>489</v>
      </c>
      <c r="B186" s="25" t="s">
        <v>2508</v>
      </c>
      <c r="Y186" s="12"/>
    </row>
    <row r="187" spans="1:25" s="3" customFormat="1" ht="12.75" customHeight="1" x14ac:dyDescent="0.3">
      <c r="A187" s="5">
        <v>491</v>
      </c>
      <c r="B187" s="25" t="s">
        <v>2509</v>
      </c>
      <c r="Y187" s="12"/>
    </row>
    <row r="188" spans="1:25" s="3" customFormat="1" ht="12.75" customHeight="1" x14ac:dyDescent="0.3">
      <c r="A188" s="5">
        <v>492</v>
      </c>
      <c r="B188" s="25" t="s">
        <v>2510</v>
      </c>
      <c r="Y188" s="12"/>
    </row>
    <row r="189" spans="1:25" s="3" customFormat="1" ht="12.75" customHeight="1" x14ac:dyDescent="0.3">
      <c r="A189" s="5">
        <v>493</v>
      </c>
      <c r="B189" s="25" t="s">
        <v>2511</v>
      </c>
      <c r="Y189" s="12"/>
    </row>
    <row r="190" spans="1:25" s="3" customFormat="1" ht="12.75" customHeight="1" x14ac:dyDescent="0.3">
      <c r="A190" s="5">
        <v>495</v>
      </c>
      <c r="B190" s="25" t="s">
        <v>2512</v>
      </c>
      <c r="Y190" s="12"/>
    </row>
    <row r="191" spans="1:25" s="3" customFormat="1" ht="12.75" customHeight="1" x14ac:dyDescent="0.3">
      <c r="A191" s="5">
        <v>498</v>
      </c>
      <c r="B191" s="25" t="s">
        <v>2513</v>
      </c>
      <c r="Y191" s="12"/>
    </row>
    <row r="192" spans="1:25" s="3" customFormat="1" ht="12.75" customHeight="1" x14ac:dyDescent="0.3">
      <c r="A192" s="5">
        <v>499</v>
      </c>
      <c r="B192" s="25" t="s">
        <v>2511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2"/>
    </row>
    <row r="193" spans="1:25" s="3" customFormat="1" ht="12.75" customHeight="1" x14ac:dyDescent="0.3">
      <c r="A193" s="5">
        <v>500</v>
      </c>
      <c r="B193" s="25" t="s">
        <v>2511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2"/>
    </row>
    <row r="194" spans="1:25" s="3" customFormat="1" ht="12.75" customHeight="1" x14ac:dyDescent="0.3">
      <c r="A194" s="5">
        <v>501</v>
      </c>
      <c r="B194" s="25" t="s">
        <v>2511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2"/>
    </row>
    <row r="195" spans="1:25" s="3" customFormat="1" ht="12.75" customHeight="1" x14ac:dyDescent="0.3">
      <c r="A195" s="5">
        <v>502</v>
      </c>
      <c r="B195" s="25" t="s">
        <v>2514</v>
      </c>
      <c r="Y195" s="12"/>
    </row>
    <row r="196" spans="1:25" s="3" customFormat="1" ht="12.75" customHeight="1" x14ac:dyDescent="0.3">
      <c r="A196" s="5">
        <v>504</v>
      </c>
      <c r="B196" s="25" t="s">
        <v>2515</v>
      </c>
      <c r="Y196" s="12"/>
    </row>
    <row r="197" spans="1:25" s="3" customFormat="1" ht="12.75" customHeight="1" x14ac:dyDescent="0.3">
      <c r="A197" s="5">
        <v>505</v>
      </c>
      <c r="B197" s="25" t="s">
        <v>2516</v>
      </c>
      <c r="Y197" s="12"/>
    </row>
    <row r="198" spans="1:25" s="3" customFormat="1" ht="12.75" customHeight="1" x14ac:dyDescent="0.3">
      <c r="A198" s="5">
        <v>506</v>
      </c>
      <c r="B198" s="25" t="s">
        <v>2516</v>
      </c>
      <c r="Y198" s="12"/>
    </row>
    <row r="199" spans="1:25" s="3" customFormat="1" ht="12.75" customHeight="1" x14ac:dyDescent="0.3">
      <c r="A199" s="5">
        <v>507</v>
      </c>
      <c r="B199" s="25" t="s">
        <v>2517</v>
      </c>
      <c r="Y199" s="12"/>
    </row>
    <row r="200" spans="1:25" s="3" customFormat="1" ht="12.75" customHeight="1" x14ac:dyDescent="0.3">
      <c r="A200" s="5">
        <v>509</v>
      </c>
      <c r="B200" s="25" t="s">
        <v>2517</v>
      </c>
      <c r="Y200" s="12"/>
    </row>
    <row r="201" spans="1:25" s="3" customFormat="1" ht="12.75" customHeight="1" x14ac:dyDescent="0.3">
      <c r="A201" s="5">
        <v>511</v>
      </c>
      <c r="B201" s="25" t="s">
        <v>2518</v>
      </c>
      <c r="Y201" s="12"/>
    </row>
    <row r="202" spans="1:25" s="3" customFormat="1" ht="12.75" customHeight="1" x14ac:dyDescent="0.3">
      <c r="A202" s="5">
        <v>513</v>
      </c>
      <c r="B202" s="25" t="s">
        <v>2441</v>
      </c>
      <c r="Y202" s="12"/>
    </row>
    <row r="203" spans="1:25" s="3" customFormat="1" ht="12.75" customHeight="1" x14ac:dyDescent="0.3">
      <c r="A203" s="5">
        <v>519</v>
      </c>
      <c r="B203" s="25" t="s">
        <v>2519</v>
      </c>
      <c r="Y203" s="12"/>
    </row>
    <row r="204" spans="1:25" s="3" customFormat="1" ht="12.75" customHeight="1" x14ac:dyDescent="0.3">
      <c r="A204" s="5">
        <v>530</v>
      </c>
      <c r="B204" s="25" t="s">
        <v>2520</v>
      </c>
      <c r="Y204" s="12"/>
    </row>
    <row r="205" spans="1:25" s="3" customFormat="1" ht="12.75" customHeight="1" x14ac:dyDescent="0.3">
      <c r="A205" s="5">
        <v>541</v>
      </c>
      <c r="B205" s="25" t="s">
        <v>2521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22"/>
    </row>
    <row r="206" spans="1:25" s="3" customFormat="1" ht="12.75" customHeight="1" x14ac:dyDescent="0.3">
      <c r="A206" s="5">
        <v>542</v>
      </c>
      <c r="B206" s="25" t="s">
        <v>2522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22"/>
    </row>
    <row r="207" spans="1:25" s="3" customFormat="1" ht="12.75" customHeight="1" x14ac:dyDescent="0.3">
      <c r="A207" s="5">
        <v>546</v>
      </c>
      <c r="B207" s="25" t="s">
        <v>2523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22"/>
    </row>
    <row r="208" spans="1:25" s="3" customFormat="1" ht="12.75" customHeight="1" x14ac:dyDescent="0.3">
      <c r="A208" s="5">
        <v>548</v>
      </c>
      <c r="B208" s="25" t="s">
        <v>2523</v>
      </c>
      <c r="Y208" s="12"/>
    </row>
    <row r="209" spans="1:25" s="3" customFormat="1" ht="12.75" customHeight="1" x14ac:dyDescent="0.3">
      <c r="A209" s="5">
        <v>549</v>
      </c>
      <c r="B209" s="25" t="s">
        <v>2524</v>
      </c>
      <c r="Y209" s="12"/>
    </row>
    <row r="210" spans="1:25" s="3" customFormat="1" ht="12.75" customHeight="1" x14ac:dyDescent="0.3">
      <c r="A210" s="5">
        <v>551</v>
      </c>
      <c r="B210" s="25" t="s">
        <v>2525</v>
      </c>
      <c r="Y210" s="12"/>
    </row>
    <row r="211" spans="1:25" s="3" customFormat="1" ht="12.75" customHeight="1" x14ac:dyDescent="0.3">
      <c r="A211" s="5">
        <v>553</v>
      </c>
      <c r="B211" s="25" t="s">
        <v>2525</v>
      </c>
      <c r="Y211" s="12"/>
    </row>
    <row r="212" spans="1:25" s="3" customFormat="1" ht="12.75" customHeight="1" x14ac:dyDescent="0.3">
      <c r="A212" s="5">
        <v>554</v>
      </c>
      <c r="B212" s="25" t="s">
        <v>2526</v>
      </c>
      <c r="Y212" s="12"/>
    </row>
    <row r="213" spans="1:25" s="3" customFormat="1" ht="12.75" customHeight="1" x14ac:dyDescent="0.3">
      <c r="A213" s="5">
        <v>556</v>
      </c>
      <c r="B213" s="25" t="s">
        <v>2442</v>
      </c>
      <c r="Y213" s="12"/>
    </row>
    <row r="214" spans="1:25" s="3" customFormat="1" ht="12.75" customHeight="1" x14ac:dyDescent="0.3">
      <c r="A214" s="5">
        <v>562</v>
      </c>
      <c r="B214" s="25" t="s">
        <v>2527</v>
      </c>
      <c r="Y214" s="12"/>
    </row>
    <row r="215" spans="1:25" s="3" customFormat="1" ht="12.75" customHeight="1" x14ac:dyDescent="0.3">
      <c r="A215" s="5">
        <v>571</v>
      </c>
      <c r="B215" s="25" t="s">
        <v>2528</v>
      </c>
      <c r="Y215" s="12"/>
    </row>
    <row r="216" spans="1:25" s="3" customFormat="1" ht="12.75" customHeight="1" x14ac:dyDescent="0.3">
      <c r="A216" s="5">
        <v>580</v>
      </c>
      <c r="B216" s="25" t="s">
        <v>2528</v>
      </c>
      <c r="Y216" s="12"/>
    </row>
    <row r="217" spans="1:25" s="3" customFormat="1" ht="12.75" customHeight="1" x14ac:dyDescent="0.3">
      <c r="A217" s="5">
        <v>590</v>
      </c>
      <c r="B217" s="25" t="s">
        <v>2529</v>
      </c>
      <c r="Y217" s="12"/>
    </row>
    <row r="218" spans="1:25" s="3" customFormat="1" ht="12.75" customHeight="1" x14ac:dyDescent="0.3">
      <c r="A218" s="5">
        <v>591</v>
      </c>
      <c r="B218" s="25" t="s">
        <v>2530</v>
      </c>
      <c r="Y218" s="12"/>
    </row>
    <row r="219" spans="1:25" s="3" customFormat="1" ht="12.75" customHeight="1" x14ac:dyDescent="0.3">
      <c r="A219" s="5">
        <v>592</v>
      </c>
      <c r="B219" s="25" t="s">
        <v>2531</v>
      </c>
      <c r="Y219" s="12"/>
    </row>
    <row r="220" spans="1:25" s="3" customFormat="1" ht="12.75" customHeight="1" x14ac:dyDescent="0.3">
      <c r="A220" s="5">
        <v>593</v>
      </c>
      <c r="B220" s="25" t="s">
        <v>2532</v>
      </c>
      <c r="Y220" s="12"/>
    </row>
    <row r="221" spans="1:25" s="3" customFormat="1" ht="12.75" customHeight="1" x14ac:dyDescent="0.3">
      <c r="A221" s="5">
        <v>594</v>
      </c>
      <c r="B221" s="25" t="s">
        <v>2532</v>
      </c>
      <c r="Y221" s="12"/>
    </row>
    <row r="222" spans="1:25" s="3" customFormat="1" ht="12.75" customHeight="1" x14ac:dyDescent="0.3">
      <c r="A222" s="5">
        <v>595</v>
      </c>
      <c r="B222" s="25" t="s">
        <v>2533</v>
      </c>
      <c r="Y222" s="12"/>
    </row>
    <row r="223" spans="1:25" s="3" customFormat="1" ht="12.75" customHeight="1" x14ac:dyDescent="0.3">
      <c r="A223" s="5">
        <v>596</v>
      </c>
      <c r="B223" s="25" t="s">
        <v>2440</v>
      </c>
      <c r="Y223" s="12"/>
    </row>
    <row r="224" spans="1:25" s="3" customFormat="1" ht="12.75" customHeight="1" x14ac:dyDescent="0.3">
      <c r="A224" s="5">
        <v>600</v>
      </c>
      <c r="B224" s="25" t="s">
        <v>2532</v>
      </c>
      <c r="Y224" s="12"/>
    </row>
    <row r="225" spans="1:25" s="3" customFormat="1" ht="12.75" customHeight="1" x14ac:dyDescent="0.3">
      <c r="A225" s="5">
        <v>601</v>
      </c>
      <c r="B225" s="25" t="s">
        <v>2534</v>
      </c>
      <c r="Y225" s="12"/>
    </row>
    <row r="226" spans="1:25" s="3" customFormat="1" ht="12.75" customHeight="1" x14ac:dyDescent="0.3">
      <c r="A226" s="5">
        <v>603</v>
      </c>
      <c r="B226" s="25" t="s">
        <v>2535</v>
      </c>
      <c r="Y226" s="12"/>
    </row>
    <row r="227" spans="1:25" s="3" customFormat="1" ht="12.75" customHeight="1" x14ac:dyDescent="0.3">
      <c r="A227" s="5">
        <v>604</v>
      </c>
      <c r="B227" s="25" t="s">
        <v>2536</v>
      </c>
      <c r="Y227" s="12"/>
    </row>
    <row r="228" spans="1:25" s="3" customFormat="1" ht="12.75" customHeight="1" x14ac:dyDescent="0.3">
      <c r="A228" s="5">
        <v>606</v>
      </c>
      <c r="B228" s="25" t="s">
        <v>2537</v>
      </c>
      <c r="Y228" s="12"/>
    </row>
    <row r="229" spans="1:25" s="5" customFormat="1" ht="12.75" customHeight="1" x14ac:dyDescent="0.3">
      <c r="A229" s="5">
        <v>607</v>
      </c>
      <c r="B229" s="25" t="s">
        <v>2538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12"/>
    </row>
    <row r="230" spans="1:25" s="5" customFormat="1" ht="12.75" customHeight="1" x14ac:dyDescent="0.3">
      <c r="A230" s="5">
        <v>608</v>
      </c>
      <c r="B230" s="25" t="s">
        <v>2536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12"/>
    </row>
    <row r="231" spans="1:25" s="5" customFormat="1" ht="12.75" customHeight="1" x14ac:dyDescent="0.3">
      <c r="A231" s="5">
        <v>609</v>
      </c>
      <c r="B231" s="25" t="s">
        <v>2539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12"/>
    </row>
    <row r="232" spans="1:25" s="5" customFormat="1" ht="12.75" customHeight="1" x14ac:dyDescent="0.3">
      <c r="A232" s="5">
        <v>610</v>
      </c>
      <c r="B232" s="25" t="s">
        <v>2540</v>
      </c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2"/>
    </row>
    <row r="233" spans="1:25" s="3" customFormat="1" ht="12.75" customHeight="1" x14ac:dyDescent="0.3">
      <c r="A233" s="5">
        <v>611</v>
      </c>
      <c r="B233" s="25" t="s">
        <v>2541</v>
      </c>
      <c r="Y233" s="12"/>
    </row>
    <row r="234" spans="1:25" s="3" customFormat="1" ht="12.75" customHeight="1" x14ac:dyDescent="0.3">
      <c r="A234" s="5">
        <v>612</v>
      </c>
      <c r="B234" s="25" t="s">
        <v>2542</v>
      </c>
      <c r="Y234" s="12"/>
    </row>
    <row r="235" spans="1:25" s="3" customFormat="1" ht="12.75" customHeight="1" x14ac:dyDescent="0.3">
      <c r="A235" s="5">
        <v>613</v>
      </c>
      <c r="B235" s="25" t="s">
        <v>2542</v>
      </c>
      <c r="Y235" s="12"/>
    </row>
    <row r="236" spans="1:25" s="3" customFormat="1" ht="12.75" customHeight="1" x14ac:dyDescent="0.3">
      <c r="A236" s="5">
        <v>614</v>
      </c>
      <c r="B236" s="25" t="s">
        <v>2543</v>
      </c>
      <c r="Y236" s="12"/>
    </row>
    <row r="237" spans="1:25" s="3" customFormat="1" ht="12.75" customHeight="1" x14ac:dyDescent="0.3">
      <c r="A237" s="5">
        <v>615</v>
      </c>
      <c r="B237" s="25" t="s">
        <v>2544</v>
      </c>
      <c r="Y237" s="12"/>
    </row>
    <row r="238" spans="1:25" s="3" customFormat="1" ht="12.75" customHeight="1" x14ac:dyDescent="0.3">
      <c r="A238" s="5">
        <v>616</v>
      </c>
      <c r="B238" s="25" t="s">
        <v>2545</v>
      </c>
      <c r="Y238" s="12"/>
    </row>
    <row r="239" spans="1:25" s="3" customFormat="1" ht="12.75" customHeight="1" x14ac:dyDescent="0.3">
      <c r="A239" s="5">
        <v>617</v>
      </c>
      <c r="B239" s="25" t="s">
        <v>2546</v>
      </c>
      <c r="Y239" s="12"/>
    </row>
    <row r="240" spans="1:25" s="3" customFormat="1" ht="12.75" customHeight="1" x14ac:dyDescent="0.3">
      <c r="A240" s="5">
        <v>618</v>
      </c>
      <c r="B240" s="25" t="s">
        <v>2547</v>
      </c>
      <c r="Y240" s="12"/>
    </row>
    <row r="241" spans="1:25" s="3" customFormat="1" ht="12.75" customHeight="1" x14ac:dyDescent="0.3">
      <c r="A241" s="5">
        <v>619</v>
      </c>
      <c r="B241" s="25" t="s">
        <v>2548</v>
      </c>
      <c r="Y241" s="12"/>
    </row>
    <row r="242" spans="1:25" s="3" customFormat="1" ht="12.75" customHeight="1" x14ac:dyDescent="0.3">
      <c r="A242" s="5">
        <v>620</v>
      </c>
      <c r="B242" s="25" t="s">
        <v>2549</v>
      </c>
      <c r="Y242" s="12"/>
    </row>
    <row r="243" spans="1:25" s="3" customFormat="1" ht="12.75" customHeight="1" x14ac:dyDescent="0.3">
      <c r="A243" s="5">
        <v>621</v>
      </c>
      <c r="B243" s="25" t="s">
        <v>2550</v>
      </c>
      <c r="Y243" s="12"/>
    </row>
    <row r="244" spans="1:25" s="3" customFormat="1" ht="12.75" customHeight="1" x14ac:dyDescent="0.3">
      <c r="A244" s="5">
        <v>622</v>
      </c>
      <c r="B244" s="25" t="s">
        <v>2551</v>
      </c>
      <c r="Y244" s="12"/>
    </row>
    <row r="245" spans="1:25" s="3" customFormat="1" ht="12.75" customHeight="1" x14ac:dyDescent="0.3">
      <c r="A245" s="5">
        <v>623</v>
      </c>
      <c r="B245" s="25" t="s">
        <v>2552</v>
      </c>
      <c r="Y245" s="12"/>
    </row>
    <row r="246" spans="1:25" s="3" customFormat="1" ht="12.75" customHeight="1" x14ac:dyDescent="0.3">
      <c r="A246" s="5">
        <v>624</v>
      </c>
      <c r="B246" s="25" t="s">
        <v>2553</v>
      </c>
      <c r="Y246" s="12"/>
    </row>
    <row r="247" spans="1:25" s="3" customFormat="1" ht="12.75" customHeight="1" x14ac:dyDescent="0.3">
      <c r="A247" s="5">
        <v>626</v>
      </c>
      <c r="B247" s="25" t="s">
        <v>2554</v>
      </c>
      <c r="Y247" s="12"/>
    </row>
    <row r="248" spans="1:25" s="3" customFormat="1" ht="12.75" customHeight="1" x14ac:dyDescent="0.3">
      <c r="A248" s="5">
        <v>627</v>
      </c>
      <c r="B248" s="25" t="s">
        <v>2555</v>
      </c>
      <c r="Y248" s="12"/>
    </row>
    <row r="249" spans="1:25" s="3" customFormat="1" ht="12.75" customHeight="1" x14ac:dyDescent="0.3">
      <c r="A249" s="5">
        <v>628</v>
      </c>
      <c r="B249" s="25" t="s">
        <v>2554</v>
      </c>
      <c r="Y249" s="12"/>
    </row>
    <row r="250" spans="1:25" s="3" customFormat="1" ht="12.75" customHeight="1" x14ac:dyDescent="0.3">
      <c r="A250" s="5">
        <v>629</v>
      </c>
      <c r="B250" s="25" t="s">
        <v>2554</v>
      </c>
      <c r="Y250" s="12"/>
    </row>
    <row r="251" spans="1:25" s="3" customFormat="1" ht="12.75" customHeight="1" x14ac:dyDescent="0.3">
      <c r="A251" s="5">
        <v>630</v>
      </c>
      <c r="B251" s="25" t="s">
        <v>2556</v>
      </c>
      <c r="Y251" s="12"/>
    </row>
    <row r="252" spans="1:25" s="3" customFormat="1" ht="12.75" customHeight="1" x14ac:dyDescent="0.3">
      <c r="A252" s="5">
        <v>631</v>
      </c>
      <c r="B252" s="25" t="s">
        <v>2557</v>
      </c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2"/>
    </row>
    <row r="253" spans="1:25" s="3" customFormat="1" ht="12.75" customHeight="1" x14ac:dyDescent="0.3">
      <c r="A253" s="5">
        <v>632</v>
      </c>
      <c r="B253" s="25" t="s">
        <v>2558</v>
      </c>
      <c r="Y253" s="12"/>
    </row>
    <row r="254" spans="1:25" s="3" customFormat="1" ht="12.75" customHeight="1" x14ac:dyDescent="0.3">
      <c r="A254" s="5">
        <v>633</v>
      </c>
      <c r="B254" s="25" t="s">
        <v>2559</v>
      </c>
      <c r="Y254" s="12"/>
    </row>
    <row r="255" spans="1:25" s="3" customFormat="1" ht="12.75" customHeight="1" x14ac:dyDescent="0.3">
      <c r="A255" s="5">
        <v>638</v>
      </c>
      <c r="B255" s="25" t="s">
        <v>2550</v>
      </c>
      <c r="Y255" s="12"/>
    </row>
    <row r="256" spans="1:25" s="3" customFormat="1" ht="12.75" customHeight="1" x14ac:dyDescent="0.3">
      <c r="A256" s="5">
        <v>640</v>
      </c>
      <c r="B256" s="25" t="s">
        <v>2560</v>
      </c>
      <c r="Y256" s="12"/>
    </row>
    <row r="257" spans="1:25" s="3" customFormat="1" ht="12.75" customHeight="1" x14ac:dyDescent="0.3">
      <c r="A257" s="5">
        <v>642</v>
      </c>
      <c r="B257" s="25" t="s">
        <v>2553</v>
      </c>
      <c r="Y257" s="12"/>
    </row>
    <row r="258" spans="1:25" s="3" customFormat="1" ht="12.75" customHeight="1" x14ac:dyDescent="0.3">
      <c r="A258" s="5">
        <v>648</v>
      </c>
      <c r="B258" s="25" t="s">
        <v>2554</v>
      </c>
      <c r="Y258" s="12"/>
    </row>
    <row r="259" spans="1:25" s="3" customFormat="1" ht="12.75" customHeight="1" x14ac:dyDescent="0.3">
      <c r="A259" s="5">
        <v>654</v>
      </c>
      <c r="B259" s="25" t="s">
        <v>2561</v>
      </c>
      <c r="Y259" s="12"/>
    </row>
    <row r="260" spans="1:25" s="3" customFormat="1" ht="12.75" customHeight="1" x14ac:dyDescent="0.3">
      <c r="A260" s="5">
        <v>655</v>
      </c>
      <c r="B260" s="25" t="s">
        <v>2551</v>
      </c>
      <c r="Y260" s="12"/>
    </row>
    <row r="261" spans="1:25" s="3" customFormat="1" ht="12.75" customHeight="1" x14ac:dyDescent="0.3">
      <c r="A261" s="5">
        <v>656</v>
      </c>
      <c r="B261" s="25" t="s">
        <v>2562</v>
      </c>
      <c r="Y261" s="12"/>
    </row>
    <row r="262" spans="1:25" s="3" customFormat="1" ht="12.75" customHeight="1" x14ac:dyDescent="0.3">
      <c r="A262" s="5">
        <v>657</v>
      </c>
      <c r="B262" s="25" t="s">
        <v>2563</v>
      </c>
      <c r="Y262" s="12"/>
    </row>
    <row r="263" spans="1:25" s="3" customFormat="1" ht="12.75" customHeight="1" x14ac:dyDescent="0.3">
      <c r="A263" s="5">
        <v>658</v>
      </c>
      <c r="B263" s="25" t="s">
        <v>2564</v>
      </c>
      <c r="Y263" s="12"/>
    </row>
    <row r="264" spans="1:25" s="3" customFormat="1" ht="12.75" customHeight="1" x14ac:dyDescent="0.3">
      <c r="A264" s="5">
        <v>659</v>
      </c>
      <c r="B264" s="25" t="s">
        <v>2544</v>
      </c>
      <c r="Y264" s="12"/>
    </row>
    <row r="265" spans="1:25" s="3" customFormat="1" ht="12.75" customHeight="1" x14ac:dyDescent="0.3">
      <c r="A265" s="5">
        <v>660</v>
      </c>
      <c r="B265" s="25" t="s">
        <v>2565</v>
      </c>
      <c r="Y265" s="12"/>
    </row>
    <row r="266" spans="1:25" s="3" customFormat="1" ht="12.75" customHeight="1" x14ac:dyDescent="0.3">
      <c r="A266" s="5">
        <v>662</v>
      </c>
      <c r="B266" s="25" t="s">
        <v>2560</v>
      </c>
      <c r="Y266" s="12"/>
    </row>
    <row r="267" spans="1:25" s="3" customFormat="1" ht="12.75" customHeight="1" x14ac:dyDescent="0.3">
      <c r="A267" s="5">
        <v>663</v>
      </c>
      <c r="B267" s="25" t="s">
        <v>2550</v>
      </c>
      <c r="Y267" s="12"/>
    </row>
    <row r="268" spans="1:25" s="3" customFormat="1" ht="12.75" customHeight="1" x14ac:dyDescent="0.3">
      <c r="A268" s="5">
        <v>664</v>
      </c>
      <c r="B268" s="25" t="s">
        <v>2566</v>
      </c>
      <c r="Y268" s="12"/>
    </row>
    <row r="269" spans="1:25" s="3" customFormat="1" ht="12.75" customHeight="1" x14ac:dyDescent="0.3">
      <c r="A269" s="5">
        <v>668</v>
      </c>
      <c r="B269" s="25" t="s">
        <v>2554</v>
      </c>
      <c r="Y269" s="12"/>
    </row>
    <row r="270" spans="1:25" s="3" customFormat="1" ht="12.75" customHeight="1" x14ac:dyDescent="0.3">
      <c r="A270" s="5">
        <v>669</v>
      </c>
      <c r="B270" s="25" t="s">
        <v>2567</v>
      </c>
      <c r="Y270" s="12"/>
    </row>
    <row r="271" spans="1:25" s="3" customFormat="1" ht="12.75" customHeight="1" x14ac:dyDescent="0.3">
      <c r="A271" s="5">
        <v>670</v>
      </c>
      <c r="B271" s="25" t="s">
        <v>2568</v>
      </c>
      <c r="Y271" s="12"/>
    </row>
    <row r="272" spans="1:25" s="3" customFormat="1" ht="12.75" customHeight="1" x14ac:dyDescent="0.3">
      <c r="A272" s="5">
        <v>671</v>
      </c>
      <c r="B272" s="25" t="s">
        <v>2559</v>
      </c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2"/>
    </row>
    <row r="273" spans="1:25" s="3" customFormat="1" ht="12.75" customHeight="1" x14ac:dyDescent="0.3">
      <c r="A273" s="5">
        <v>672</v>
      </c>
      <c r="B273" s="25" t="s">
        <v>2569</v>
      </c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2"/>
    </row>
    <row r="274" spans="1:25" s="3" customFormat="1" ht="12.75" customHeight="1" x14ac:dyDescent="0.3">
      <c r="A274" s="5">
        <v>673</v>
      </c>
      <c r="B274" s="25" t="s">
        <v>2559</v>
      </c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2"/>
    </row>
    <row r="275" spans="1:25" s="3" customFormat="1" ht="12.75" customHeight="1" x14ac:dyDescent="0.3">
      <c r="A275" s="5">
        <v>674</v>
      </c>
      <c r="B275" s="25" t="s">
        <v>2559</v>
      </c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2"/>
    </row>
    <row r="276" spans="1:25" s="3" customFormat="1" ht="12.75" customHeight="1" x14ac:dyDescent="0.3">
      <c r="A276" s="5">
        <v>676</v>
      </c>
      <c r="B276" s="25" t="s">
        <v>2559</v>
      </c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2"/>
    </row>
    <row r="277" spans="1:25" s="3" customFormat="1" ht="12.75" customHeight="1" x14ac:dyDescent="0.3">
      <c r="A277" s="5">
        <v>678</v>
      </c>
      <c r="B277" s="25" t="s">
        <v>2570</v>
      </c>
      <c r="Y277" s="12"/>
    </row>
    <row r="278" spans="1:25" s="3" customFormat="1" ht="12.75" customHeight="1" x14ac:dyDescent="0.3">
      <c r="A278" s="5">
        <v>680</v>
      </c>
      <c r="B278" s="25" t="s">
        <v>2570</v>
      </c>
      <c r="Y278" s="12"/>
    </row>
    <row r="279" spans="1:25" s="5" customFormat="1" ht="12.75" customHeight="1" x14ac:dyDescent="0.3">
      <c r="A279" s="5">
        <v>681</v>
      </c>
      <c r="B279" s="25" t="s">
        <v>2571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12"/>
    </row>
    <row r="280" spans="1:25" s="3" customFormat="1" ht="12.75" customHeight="1" x14ac:dyDescent="0.3">
      <c r="A280" s="5">
        <v>693</v>
      </c>
      <c r="B280" s="25" t="s">
        <v>2572</v>
      </c>
      <c r="Y280" s="12"/>
    </row>
    <row r="281" spans="1:25" s="3" customFormat="1" ht="12.75" customHeight="1" x14ac:dyDescent="0.3">
      <c r="A281" s="5">
        <v>699</v>
      </c>
      <c r="B281" s="25" t="s">
        <v>2572</v>
      </c>
      <c r="Y281" s="12"/>
    </row>
    <row r="282" spans="1:25" s="3" customFormat="1" ht="12.75" customHeight="1" x14ac:dyDescent="0.3">
      <c r="A282" s="5">
        <v>705</v>
      </c>
      <c r="B282" s="25" t="s">
        <v>2573</v>
      </c>
      <c r="Y282" s="12"/>
    </row>
    <row r="283" spans="1:25" s="3" customFormat="1" ht="12.75" customHeight="1" x14ac:dyDescent="0.3">
      <c r="A283" s="5">
        <v>706</v>
      </c>
      <c r="B283" s="25" t="s">
        <v>2574</v>
      </c>
      <c r="Y283" s="12"/>
    </row>
    <row r="284" spans="1:25" s="5" customFormat="1" ht="12.75" customHeight="1" x14ac:dyDescent="0.3">
      <c r="A284" s="5">
        <v>707</v>
      </c>
      <c r="B284" s="25" t="s">
        <v>2575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12"/>
    </row>
    <row r="285" spans="1:25" s="5" customFormat="1" ht="12.75" customHeight="1" x14ac:dyDescent="0.3">
      <c r="A285" s="5">
        <v>708</v>
      </c>
      <c r="B285" s="25" t="s">
        <v>2573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12"/>
    </row>
    <row r="286" spans="1:25" s="5" customFormat="1" ht="12.75" customHeight="1" x14ac:dyDescent="0.3">
      <c r="A286" s="5">
        <v>709</v>
      </c>
      <c r="B286" s="25" t="s">
        <v>2576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12"/>
    </row>
    <row r="287" spans="1:25" s="3" customFormat="1" ht="12.75" customHeight="1" x14ac:dyDescent="0.3">
      <c r="A287" s="5">
        <v>710</v>
      </c>
      <c r="B287" s="25" t="s">
        <v>2577</v>
      </c>
      <c r="Y287" s="12"/>
    </row>
    <row r="288" spans="1:25" s="3" customFormat="1" ht="12.75" customHeight="1" x14ac:dyDescent="0.3">
      <c r="A288" s="5">
        <v>711</v>
      </c>
      <c r="B288" s="25" t="s">
        <v>2578</v>
      </c>
      <c r="Y288" s="12"/>
    </row>
    <row r="289" spans="1:25" s="3" customFormat="1" ht="12.75" customHeight="1" x14ac:dyDescent="0.3">
      <c r="A289" s="5">
        <v>712</v>
      </c>
      <c r="B289" s="25" t="s">
        <v>2579</v>
      </c>
      <c r="Y289" s="12"/>
    </row>
    <row r="290" spans="1:25" s="3" customFormat="1" ht="12.75" customHeight="1" x14ac:dyDescent="0.3">
      <c r="A290" s="5">
        <v>713</v>
      </c>
      <c r="B290" s="25" t="s">
        <v>2580</v>
      </c>
      <c r="Y290" s="12"/>
    </row>
    <row r="291" spans="1:25" s="3" customFormat="1" ht="12.75" customHeight="1" x14ac:dyDescent="0.3">
      <c r="A291" s="5">
        <v>715</v>
      </c>
      <c r="B291" s="25" t="s">
        <v>2581</v>
      </c>
      <c r="Y291" s="12"/>
    </row>
    <row r="292" spans="1:25" s="3" customFormat="1" ht="12.75" customHeight="1" x14ac:dyDescent="0.3">
      <c r="A292" s="5">
        <v>716</v>
      </c>
      <c r="B292" s="25" t="s">
        <v>2582</v>
      </c>
      <c r="Y292" s="12"/>
    </row>
    <row r="293" spans="1:25" s="3" customFormat="1" ht="12.75" customHeight="1" x14ac:dyDescent="0.3">
      <c r="A293" s="5">
        <v>717</v>
      </c>
      <c r="B293" s="25" t="s">
        <v>2582</v>
      </c>
      <c r="Y293" s="12"/>
    </row>
    <row r="294" spans="1:25" s="3" customFormat="1" ht="12.75" customHeight="1" x14ac:dyDescent="0.3">
      <c r="A294" s="5">
        <v>718</v>
      </c>
      <c r="B294" s="25" t="s">
        <v>2582</v>
      </c>
      <c r="Y294" s="12"/>
    </row>
    <row r="295" spans="1:25" s="3" customFormat="1" ht="12.75" customHeight="1" x14ac:dyDescent="0.3">
      <c r="A295" s="5">
        <v>719</v>
      </c>
      <c r="B295" s="25" t="s">
        <v>2583</v>
      </c>
      <c r="Y295" s="12"/>
    </row>
    <row r="296" spans="1:25" s="3" customFormat="1" ht="12.75" customHeight="1" x14ac:dyDescent="0.3">
      <c r="A296" s="5">
        <v>720</v>
      </c>
      <c r="B296" s="25" t="s">
        <v>2583</v>
      </c>
      <c r="Y296" s="12"/>
    </row>
    <row r="297" spans="1:25" s="3" customFormat="1" ht="12.75" customHeight="1" x14ac:dyDescent="0.3">
      <c r="A297" s="5">
        <v>721</v>
      </c>
      <c r="B297" s="25" t="s">
        <v>2584</v>
      </c>
      <c r="Y297" s="12"/>
    </row>
    <row r="298" spans="1:25" s="3" customFormat="1" ht="12.75" customHeight="1" x14ac:dyDescent="0.3">
      <c r="A298" s="5">
        <v>722</v>
      </c>
      <c r="B298" s="25" t="s">
        <v>2584</v>
      </c>
      <c r="Y298" s="12"/>
    </row>
    <row r="299" spans="1:25" s="3" customFormat="1" ht="12.75" customHeight="1" x14ac:dyDescent="0.3">
      <c r="A299" s="5">
        <v>723</v>
      </c>
      <c r="B299" s="25" t="s">
        <v>2579</v>
      </c>
      <c r="Y299" s="12"/>
    </row>
    <row r="300" spans="1:25" s="3" customFormat="1" ht="12.75" customHeight="1" x14ac:dyDescent="0.3">
      <c r="A300" s="5">
        <v>724</v>
      </c>
      <c r="B300" s="25" t="s">
        <v>2585</v>
      </c>
      <c r="Y300" s="12"/>
    </row>
    <row r="301" spans="1:25" s="3" customFormat="1" ht="12.75" customHeight="1" x14ac:dyDescent="0.3">
      <c r="A301" s="5">
        <v>725</v>
      </c>
      <c r="B301" s="25" t="s">
        <v>2586</v>
      </c>
      <c r="Y301" s="12"/>
    </row>
    <row r="302" spans="1:25" s="3" customFormat="1" ht="12.75" customHeight="1" x14ac:dyDescent="0.3">
      <c r="A302" s="5">
        <v>726</v>
      </c>
      <c r="B302" s="25" t="s">
        <v>2587</v>
      </c>
      <c r="Y302" s="12"/>
    </row>
    <row r="303" spans="1:25" s="3" customFormat="1" ht="12.75" customHeight="1" x14ac:dyDescent="0.3">
      <c r="A303" s="5">
        <v>727</v>
      </c>
      <c r="B303" s="25" t="s">
        <v>2588</v>
      </c>
      <c r="Y303" s="12"/>
    </row>
    <row r="304" spans="1:25" s="5" customFormat="1" ht="12.75" customHeight="1" x14ac:dyDescent="0.3">
      <c r="A304" s="5">
        <v>728</v>
      </c>
      <c r="B304" s="25" t="s">
        <v>2574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12"/>
    </row>
    <row r="305" spans="1:25" s="5" customFormat="1" ht="12.75" customHeight="1" x14ac:dyDescent="0.3">
      <c r="A305" s="5">
        <v>729</v>
      </c>
      <c r="B305" s="25" t="s">
        <v>2589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12"/>
    </row>
    <row r="306" spans="1:25" s="3" customFormat="1" ht="12.75" customHeight="1" x14ac:dyDescent="0.3">
      <c r="A306" s="5">
        <v>730</v>
      </c>
      <c r="B306" s="25" t="s">
        <v>2590</v>
      </c>
      <c r="Y306" s="12"/>
    </row>
    <row r="307" spans="1:25" s="3" customFormat="1" ht="12.75" customHeight="1" x14ac:dyDescent="0.3">
      <c r="A307" s="5">
        <v>732</v>
      </c>
      <c r="B307" s="25" t="s">
        <v>2590</v>
      </c>
      <c r="Y307" s="12"/>
    </row>
    <row r="308" spans="1:25" s="3" customFormat="1" ht="12.75" customHeight="1" x14ac:dyDescent="0.3">
      <c r="A308" s="5">
        <v>734</v>
      </c>
      <c r="B308" s="25" t="s">
        <v>2591</v>
      </c>
      <c r="Y308" s="12"/>
    </row>
    <row r="309" spans="1:25" s="3" customFormat="1" ht="12.75" customHeight="1" x14ac:dyDescent="0.3">
      <c r="A309" s="5">
        <v>737</v>
      </c>
      <c r="B309" s="25" t="s">
        <v>2591</v>
      </c>
      <c r="Y309" s="12"/>
    </row>
    <row r="310" spans="1:25" s="3" customFormat="1" ht="12.75" customHeight="1" x14ac:dyDescent="0.3">
      <c r="A310" s="5">
        <v>738</v>
      </c>
      <c r="B310" s="25" t="s">
        <v>2576</v>
      </c>
      <c r="Y310" s="12"/>
    </row>
    <row r="311" spans="1:25" s="3" customFormat="1" ht="12.75" customHeight="1" x14ac:dyDescent="0.3">
      <c r="A311" s="5">
        <v>739</v>
      </c>
      <c r="B311" s="25" t="s">
        <v>2592</v>
      </c>
      <c r="Y311" s="12"/>
    </row>
    <row r="312" spans="1:25" s="3" customFormat="1" ht="12.75" customHeight="1" x14ac:dyDescent="0.3">
      <c r="A312" s="5">
        <v>740</v>
      </c>
      <c r="B312" s="25" t="s">
        <v>2593</v>
      </c>
      <c r="Y312" s="12"/>
    </row>
    <row r="313" spans="1:25" s="3" customFormat="1" ht="12.75" customHeight="1" x14ac:dyDescent="0.3">
      <c r="A313" s="5">
        <v>741</v>
      </c>
      <c r="B313" s="25" t="s">
        <v>2590</v>
      </c>
      <c r="Y313" s="12"/>
    </row>
    <row r="314" spans="1:25" s="3" customFormat="1" ht="12.75" customHeight="1" x14ac:dyDescent="0.3">
      <c r="A314" s="5">
        <v>742</v>
      </c>
      <c r="B314" s="25" t="s">
        <v>2594</v>
      </c>
      <c r="Y314" s="12"/>
    </row>
    <row r="315" spans="1:25" s="3" customFormat="1" ht="12.75" customHeight="1" x14ac:dyDescent="0.3">
      <c r="A315" s="5">
        <v>743</v>
      </c>
      <c r="B315" s="25" t="s">
        <v>2594</v>
      </c>
      <c r="Y315" s="12"/>
    </row>
    <row r="316" spans="1:25" s="3" customFormat="1" ht="12.75" customHeight="1" x14ac:dyDescent="0.3">
      <c r="A316" s="5">
        <v>748</v>
      </c>
      <c r="B316" s="25" t="s">
        <v>2595</v>
      </c>
      <c r="Y316" s="12"/>
    </row>
    <row r="317" spans="1:25" s="3" customFormat="1" ht="12.75" customHeight="1" x14ac:dyDescent="0.3">
      <c r="A317" s="5">
        <v>749</v>
      </c>
      <c r="B317" s="25" t="s">
        <v>2595</v>
      </c>
      <c r="Y317" s="12"/>
    </row>
    <row r="318" spans="1:25" s="3" customFormat="1" ht="12.75" customHeight="1" x14ac:dyDescent="0.3">
      <c r="A318" s="5">
        <v>751</v>
      </c>
      <c r="B318" s="25" t="s">
        <v>2596</v>
      </c>
      <c r="Y318" s="12"/>
    </row>
    <row r="319" spans="1:25" s="3" customFormat="1" ht="12.75" customHeight="1" x14ac:dyDescent="0.3">
      <c r="A319" s="5">
        <v>752</v>
      </c>
      <c r="B319" s="25" t="s">
        <v>2597</v>
      </c>
      <c r="Y319" s="12"/>
    </row>
    <row r="320" spans="1:25" s="3" customFormat="1" ht="12.75" customHeight="1" x14ac:dyDescent="0.3">
      <c r="A320" s="5">
        <v>753</v>
      </c>
      <c r="B320" s="25" t="s">
        <v>2597</v>
      </c>
      <c r="Y320" s="12"/>
    </row>
    <row r="321" spans="1:25" s="3" customFormat="1" ht="12.75" customHeight="1" x14ac:dyDescent="0.3">
      <c r="A321" s="5">
        <v>756</v>
      </c>
      <c r="B321" s="25" t="s">
        <v>2595</v>
      </c>
      <c r="Y321" s="12"/>
    </row>
    <row r="322" spans="1:25" s="3" customFormat="1" ht="12.75" customHeight="1" x14ac:dyDescent="0.3">
      <c r="A322" s="5">
        <v>757</v>
      </c>
      <c r="B322" s="25" t="s">
        <v>2595</v>
      </c>
      <c r="Y322" s="12"/>
    </row>
    <row r="323" spans="1:25" s="3" customFormat="1" ht="12.75" customHeight="1" x14ac:dyDescent="0.3">
      <c r="A323" s="5">
        <v>758</v>
      </c>
      <c r="B323" s="25" t="s">
        <v>2595</v>
      </c>
      <c r="Y323" s="12"/>
    </row>
    <row r="324" spans="1:25" s="3" customFormat="1" ht="12.75" customHeight="1" x14ac:dyDescent="0.3">
      <c r="A324" s="5">
        <v>762</v>
      </c>
      <c r="B324" s="25" t="s">
        <v>2598</v>
      </c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2"/>
    </row>
    <row r="325" spans="1:25" s="3" customFormat="1" ht="12.75" customHeight="1" x14ac:dyDescent="0.3">
      <c r="A325" s="5">
        <v>763</v>
      </c>
      <c r="B325" s="25" t="s">
        <v>2599</v>
      </c>
      <c r="Y325" s="12"/>
    </row>
    <row r="326" spans="1:25" s="3" customFormat="1" ht="12.75" customHeight="1" x14ac:dyDescent="0.3">
      <c r="A326" s="5">
        <v>764</v>
      </c>
      <c r="B326" s="25" t="s">
        <v>2600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22"/>
    </row>
    <row r="327" spans="1:25" s="3" customFormat="1" ht="12.75" customHeight="1" x14ac:dyDescent="0.3">
      <c r="A327" s="5">
        <v>765</v>
      </c>
      <c r="B327" s="25" t="s">
        <v>2601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22"/>
    </row>
    <row r="328" spans="1:25" s="3" customFormat="1" ht="12.75" customHeight="1" x14ac:dyDescent="0.3">
      <c r="A328" s="5">
        <v>766</v>
      </c>
      <c r="B328" s="25" t="s">
        <v>2602</v>
      </c>
      <c r="Y328" s="12"/>
    </row>
    <row r="329" spans="1:25" s="3" customFormat="1" ht="12.75" customHeight="1" x14ac:dyDescent="0.3">
      <c r="A329" s="5">
        <v>767</v>
      </c>
      <c r="B329" s="25" t="s">
        <v>2602</v>
      </c>
      <c r="Y329" s="12"/>
    </row>
    <row r="330" spans="1:25" s="3" customFormat="1" ht="12.75" customHeight="1" x14ac:dyDescent="0.3">
      <c r="A330" s="5">
        <v>768</v>
      </c>
      <c r="B330" s="25" t="s">
        <v>2603</v>
      </c>
      <c r="Y330" s="12"/>
    </row>
    <row r="331" spans="1:25" s="3" customFormat="1" ht="12.75" customHeight="1" x14ac:dyDescent="0.3">
      <c r="A331" s="5">
        <v>769</v>
      </c>
      <c r="B331" s="25" t="s">
        <v>2447</v>
      </c>
      <c r="Y331" s="12"/>
    </row>
    <row r="332" spans="1:25" s="3" customFormat="1" ht="12.75" customHeight="1" x14ac:dyDescent="0.3">
      <c r="A332" s="5">
        <v>771</v>
      </c>
      <c r="B332" s="25" t="s">
        <v>2604</v>
      </c>
      <c r="Y332" s="12"/>
    </row>
    <row r="333" spans="1:25" s="3" customFormat="1" ht="12.75" customHeight="1" x14ac:dyDescent="0.3">
      <c r="A333" s="5">
        <v>773</v>
      </c>
      <c r="B333" s="25" t="s">
        <v>2605</v>
      </c>
      <c r="Y333" s="12"/>
    </row>
    <row r="334" spans="1:25" s="3" customFormat="1" ht="12.75" customHeight="1" x14ac:dyDescent="0.3">
      <c r="A334" s="5">
        <v>774</v>
      </c>
      <c r="B334" s="25" t="s">
        <v>2605</v>
      </c>
      <c r="Y334" s="12"/>
    </row>
    <row r="335" spans="1:25" s="3" customFormat="1" ht="12.75" customHeight="1" x14ac:dyDescent="0.3">
      <c r="A335" s="5">
        <v>775</v>
      </c>
      <c r="B335" s="25" t="s">
        <v>2606</v>
      </c>
      <c r="Y335" s="12"/>
    </row>
    <row r="336" spans="1:25" s="3" customFormat="1" ht="12.75" customHeight="1" x14ac:dyDescent="0.3">
      <c r="A336" s="5">
        <v>777</v>
      </c>
      <c r="B336" s="25" t="s">
        <v>2607</v>
      </c>
      <c r="Y336" s="12"/>
    </row>
    <row r="337" spans="1:25" s="3" customFormat="1" ht="12.75" customHeight="1" x14ac:dyDescent="0.3">
      <c r="A337" s="5">
        <v>778</v>
      </c>
      <c r="B337" s="25" t="s">
        <v>2608</v>
      </c>
      <c r="Y337" s="12"/>
    </row>
    <row r="338" spans="1:25" s="3" customFormat="1" ht="12.75" customHeight="1" x14ac:dyDescent="0.3">
      <c r="A338" s="5">
        <v>779</v>
      </c>
      <c r="B338" s="25" t="s">
        <v>2606</v>
      </c>
      <c r="Y338" s="12"/>
    </row>
    <row r="339" spans="1:25" s="3" customFormat="1" ht="12.75" customHeight="1" x14ac:dyDescent="0.3">
      <c r="A339" s="5">
        <v>780</v>
      </c>
      <c r="B339" s="25" t="s">
        <v>2609</v>
      </c>
      <c r="Y339" s="12"/>
    </row>
    <row r="340" spans="1:25" s="3" customFormat="1" ht="12.75" customHeight="1" x14ac:dyDescent="0.3">
      <c r="A340" s="5">
        <v>781</v>
      </c>
      <c r="B340" s="25" t="s">
        <v>2610</v>
      </c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2"/>
    </row>
    <row r="341" spans="1:25" s="5" customFormat="1" ht="12.75" customHeight="1" x14ac:dyDescent="0.3">
      <c r="A341" s="5">
        <v>810</v>
      </c>
      <c r="B341" s="3"/>
      <c r="C341" s="3" t="s">
        <v>11</v>
      </c>
      <c r="D341" s="19" t="s">
        <v>30</v>
      </c>
      <c r="E341" s="3" t="s">
        <v>42</v>
      </c>
      <c r="F341" s="3" t="s">
        <v>41</v>
      </c>
      <c r="G341" s="20" t="s">
        <v>2427</v>
      </c>
      <c r="H341" s="20" t="s">
        <v>2430</v>
      </c>
      <c r="I341" s="10" t="s">
        <v>7</v>
      </c>
      <c r="J341" s="10" t="s">
        <v>7</v>
      </c>
      <c r="K341" s="20" t="s">
        <v>8</v>
      </c>
      <c r="L341" s="10" t="s">
        <v>7</v>
      </c>
      <c r="M341" s="20" t="s">
        <v>8</v>
      </c>
      <c r="N341" s="10" t="s">
        <v>7</v>
      </c>
      <c r="O341" s="20" t="s">
        <v>8</v>
      </c>
      <c r="P341" s="27" t="s">
        <v>12</v>
      </c>
      <c r="Q341" s="20" t="s">
        <v>8</v>
      </c>
      <c r="R341" s="20" t="s">
        <v>8</v>
      </c>
      <c r="S341" s="20" t="s">
        <v>8</v>
      </c>
      <c r="T341" s="20" t="s">
        <v>8</v>
      </c>
      <c r="U341" s="20" t="s">
        <v>8</v>
      </c>
      <c r="V341" s="20" t="s">
        <v>2433</v>
      </c>
      <c r="W341" s="20" t="s">
        <v>2434</v>
      </c>
      <c r="X341" s="11"/>
      <c r="Y341" s="12"/>
    </row>
    <row r="342" spans="1:25" s="5" customFormat="1" ht="12.75" customHeight="1" x14ac:dyDescent="0.3">
      <c r="A342" s="5">
        <v>811</v>
      </c>
      <c r="B342" s="3"/>
      <c r="C342" s="3" t="s">
        <v>18</v>
      </c>
      <c r="D342" s="3"/>
      <c r="E342" s="3" t="s">
        <v>42</v>
      </c>
      <c r="F342" s="3" t="s">
        <v>41</v>
      </c>
      <c r="G342" s="20" t="s">
        <v>2427</v>
      </c>
      <c r="H342" s="20" t="s">
        <v>2430</v>
      </c>
      <c r="I342" s="10" t="s">
        <v>7</v>
      </c>
      <c r="J342" s="10" t="s">
        <v>7</v>
      </c>
      <c r="K342" s="20" t="s">
        <v>8</v>
      </c>
      <c r="L342" s="20" t="s">
        <v>8</v>
      </c>
      <c r="M342" s="10" t="s">
        <v>7</v>
      </c>
      <c r="N342" s="10" t="s">
        <v>7</v>
      </c>
      <c r="O342" s="20" t="s">
        <v>8</v>
      </c>
      <c r="P342" s="27" t="s">
        <v>12</v>
      </c>
      <c r="Q342" s="20" t="s">
        <v>8</v>
      </c>
      <c r="R342" s="10" t="s">
        <v>2435</v>
      </c>
      <c r="S342" s="20" t="s">
        <v>8</v>
      </c>
      <c r="T342" s="10" t="s">
        <v>2436</v>
      </c>
      <c r="U342" s="20" t="s">
        <v>8</v>
      </c>
      <c r="V342" s="20" t="s">
        <v>2433</v>
      </c>
      <c r="W342" s="20" t="s">
        <v>2434</v>
      </c>
      <c r="X342" s="11"/>
      <c r="Y342" s="12"/>
    </row>
    <row r="343" spans="1:25" s="5" customFormat="1" ht="12.75" customHeight="1" x14ac:dyDescent="0.3">
      <c r="A343" s="5">
        <v>812</v>
      </c>
      <c r="B343" s="3"/>
      <c r="C343" s="3" t="s">
        <v>18</v>
      </c>
      <c r="D343" s="7" t="s">
        <v>31</v>
      </c>
      <c r="E343" s="3" t="s">
        <v>42</v>
      </c>
      <c r="F343" s="3" t="s">
        <v>41</v>
      </c>
      <c r="G343" s="20" t="s">
        <v>2427</v>
      </c>
      <c r="H343" s="20" t="s">
        <v>2430</v>
      </c>
      <c r="I343" s="10" t="s">
        <v>7</v>
      </c>
      <c r="J343" s="10" t="s">
        <v>7</v>
      </c>
      <c r="K343" s="20" t="s">
        <v>8</v>
      </c>
      <c r="L343" s="20" t="s">
        <v>8</v>
      </c>
      <c r="M343" s="10" t="s">
        <v>7</v>
      </c>
      <c r="N343" s="10" t="s">
        <v>7</v>
      </c>
      <c r="O343" s="20" t="s">
        <v>8</v>
      </c>
      <c r="P343" s="27" t="s">
        <v>12</v>
      </c>
      <c r="Q343" s="20" t="s">
        <v>8</v>
      </c>
      <c r="R343" s="10" t="s">
        <v>2435</v>
      </c>
      <c r="S343" s="20" t="s">
        <v>8</v>
      </c>
      <c r="T343" s="10" t="s">
        <v>2436</v>
      </c>
      <c r="U343" s="20" t="s">
        <v>8</v>
      </c>
      <c r="V343" s="20" t="s">
        <v>2433</v>
      </c>
      <c r="W343" s="20" t="s">
        <v>2434</v>
      </c>
      <c r="X343" s="11"/>
      <c r="Y343" s="12"/>
    </row>
    <row r="344" spans="1:25" s="5" customFormat="1" ht="12.75" customHeight="1" x14ac:dyDescent="0.3">
      <c r="A344" s="5">
        <v>813</v>
      </c>
      <c r="B344" s="3"/>
      <c r="C344" s="3" t="s">
        <v>18</v>
      </c>
      <c r="D344" s="7" t="s">
        <v>32</v>
      </c>
      <c r="E344" s="3" t="s">
        <v>42</v>
      </c>
      <c r="F344" s="3" t="s">
        <v>41</v>
      </c>
      <c r="G344" s="20" t="s">
        <v>2427</v>
      </c>
      <c r="H344" s="20" t="s">
        <v>2430</v>
      </c>
      <c r="I344" s="10" t="s">
        <v>7</v>
      </c>
      <c r="J344" s="10" t="s">
        <v>7</v>
      </c>
      <c r="K344" s="20" t="s">
        <v>8</v>
      </c>
      <c r="L344" s="20" t="s">
        <v>8</v>
      </c>
      <c r="M344" s="10" t="s">
        <v>7</v>
      </c>
      <c r="N344" s="10" t="s">
        <v>7</v>
      </c>
      <c r="O344" s="20" t="s">
        <v>8</v>
      </c>
      <c r="P344" s="27" t="s">
        <v>12</v>
      </c>
      <c r="Q344" s="20" t="s">
        <v>8</v>
      </c>
      <c r="R344" s="10" t="s">
        <v>2435</v>
      </c>
      <c r="S344" s="20" t="s">
        <v>8</v>
      </c>
      <c r="T344" s="10" t="s">
        <v>2436</v>
      </c>
      <c r="U344" s="20" t="s">
        <v>8</v>
      </c>
      <c r="V344" s="20" t="s">
        <v>2433</v>
      </c>
      <c r="W344" s="20" t="s">
        <v>2434</v>
      </c>
      <c r="X344" s="11"/>
      <c r="Y344" s="12"/>
    </row>
    <row r="345" spans="1:25" s="5" customFormat="1" ht="12.75" customHeight="1" x14ac:dyDescent="0.3">
      <c r="A345" s="5">
        <v>814</v>
      </c>
      <c r="B345" s="3"/>
      <c r="C345" s="3" t="s">
        <v>18</v>
      </c>
      <c r="D345" s="3"/>
      <c r="E345" s="3" t="s">
        <v>42</v>
      </c>
      <c r="F345" s="3" t="s">
        <v>41</v>
      </c>
      <c r="G345" s="20" t="s">
        <v>2427</v>
      </c>
      <c r="H345" s="20" t="s">
        <v>2430</v>
      </c>
      <c r="I345" s="10" t="s">
        <v>7</v>
      </c>
      <c r="J345" s="10" t="s">
        <v>7</v>
      </c>
      <c r="K345" s="20" t="s">
        <v>8</v>
      </c>
      <c r="L345" s="20" t="s">
        <v>8</v>
      </c>
      <c r="M345" s="10" t="s">
        <v>7</v>
      </c>
      <c r="N345" s="10" t="s">
        <v>7</v>
      </c>
      <c r="O345" s="20" t="s">
        <v>8</v>
      </c>
      <c r="P345" s="27" t="s">
        <v>12</v>
      </c>
      <c r="Q345" s="20" t="s">
        <v>8</v>
      </c>
      <c r="R345" s="10" t="s">
        <v>2435</v>
      </c>
      <c r="S345" s="20" t="s">
        <v>8</v>
      </c>
      <c r="T345" s="10" t="s">
        <v>2436</v>
      </c>
      <c r="U345" s="20" t="s">
        <v>8</v>
      </c>
      <c r="V345" s="20" t="s">
        <v>2433</v>
      </c>
      <c r="W345" s="20" t="s">
        <v>2434</v>
      </c>
      <c r="X345" s="11"/>
      <c r="Y345" s="12"/>
    </row>
    <row r="346" spans="1:25" s="5" customFormat="1" ht="12.75" customHeight="1" x14ac:dyDescent="0.3">
      <c r="A346" s="5">
        <v>815</v>
      </c>
      <c r="B346" s="3"/>
      <c r="C346" s="3" t="s">
        <v>13</v>
      </c>
      <c r="D346" s="19" t="s">
        <v>33</v>
      </c>
      <c r="E346" s="3" t="s">
        <v>42</v>
      </c>
      <c r="F346" s="3" t="s">
        <v>41</v>
      </c>
      <c r="G346" s="20" t="s">
        <v>2427</v>
      </c>
      <c r="H346" s="10" t="s">
        <v>2429</v>
      </c>
      <c r="I346" s="10" t="s">
        <v>7</v>
      </c>
      <c r="J346" s="10" t="s">
        <v>7</v>
      </c>
      <c r="K346" s="10" t="s">
        <v>7</v>
      </c>
      <c r="L346" s="20" t="s">
        <v>8</v>
      </c>
      <c r="M346" s="20" t="s">
        <v>8</v>
      </c>
      <c r="N346" s="20" t="s">
        <v>8</v>
      </c>
      <c r="O346" s="20" t="s">
        <v>8</v>
      </c>
      <c r="P346" s="27" t="s">
        <v>12</v>
      </c>
      <c r="Q346" s="20" t="s">
        <v>8</v>
      </c>
      <c r="R346" s="20" t="s">
        <v>8</v>
      </c>
      <c r="S346" s="20" t="s">
        <v>8</v>
      </c>
      <c r="T346" s="20" t="s">
        <v>8</v>
      </c>
      <c r="U346" s="20" t="s">
        <v>8</v>
      </c>
      <c r="V346" s="20" t="s">
        <v>2433</v>
      </c>
      <c r="W346" s="20" t="s">
        <v>2434</v>
      </c>
      <c r="X346" s="11"/>
      <c r="Y346" s="28"/>
    </row>
    <row r="347" spans="1:25" s="3" customFormat="1" ht="12.75" customHeight="1" x14ac:dyDescent="0.3">
      <c r="A347" s="5">
        <v>823</v>
      </c>
      <c r="B347" s="25" t="s">
        <v>2717</v>
      </c>
      <c r="Y347" s="12"/>
    </row>
    <row r="348" spans="1:25" s="5" customFormat="1" ht="12.75" customHeight="1" x14ac:dyDescent="0.3">
      <c r="A348" s="5">
        <v>824</v>
      </c>
      <c r="B348" s="25" t="s">
        <v>2717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12"/>
    </row>
    <row r="349" spans="1:25" s="3" customFormat="1" ht="12.75" customHeight="1" x14ac:dyDescent="0.3">
      <c r="A349" s="5">
        <v>826</v>
      </c>
      <c r="B349" s="25" t="s">
        <v>2718</v>
      </c>
      <c r="Y349" s="12"/>
    </row>
    <row r="350" spans="1:25" s="3" customFormat="1" ht="12.75" customHeight="1" x14ac:dyDescent="0.3">
      <c r="A350" s="5">
        <v>828</v>
      </c>
      <c r="B350" s="25" t="s">
        <v>2717</v>
      </c>
      <c r="Y350" s="12"/>
    </row>
    <row r="351" spans="1:25" s="3" customFormat="1" ht="12.75" customHeight="1" x14ac:dyDescent="0.3">
      <c r="A351" s="5">
        <v>829</v>
      </c>
      <c r="B351" s="25" t="s">
        <v>2717</v>
      </c>
      <c r="D351" s="59"/>
      <c r="Y351" s="12"/>
    </row>
    <row r="352" spans="1:25" s="3" customFormat="1" ht="12.75" customHeight="1" x14ac:dyDescent="0.3">
      <c r="A352" s="5">
        <v>831</v>
      </c>
      <c r="B352" s="25" t="s">
        <v>2718</v>
      </c>
      <c r="D352" s="59"/>
      <c r="Y352" s="12"/>
    </row>
    <row r="353" spans="1:25" s="3" customFormat="1" ht="12.75" customHeight="1" x14ac:dyDescent="0.3">
      <c r="A353" s="5">
        <v>833</v>
      </c>
      <c r="B353" s="25" t="s">
        <v>2717</v>
      </c>
      <c r="Y353" s="12"/>
    </row>
    <row r="354" spans="1:25" s="5" customFormat="1" ht="12.75" customHeight="1" x14ac:dyDescent="0.3">
      <c r="A354" s="5">
        <v>834</v>
      </c>
      <c r="B354" s="25" t="s">
        <v>2717</v>
      </c>
      <c r="C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12"/>
    </row>
    <row r="355" spans="1:25" s="3" customFormat="1" ht="12.75" customHeight="1" x14ac:dyDescent="0.3">
      <c r="A355" s="5">
        <v>835</v>
      </c>
      <c r="B355" s="25" t="s">
        <v>2717</v>
      </c>
      <c r="Y355" s="12"/>
    </row>
    <row r="356" spans="1:25" s="3" customFormat="1" ht="12.75" customHeight="1" x14ac:dyDescent="0.3">
      <c r="A356" s="5">
        <v>836</v>
      </c>
      <c r="B356" s="25" t="s">
        <v>2718</v>
      </c>
      <c r="Y356" s="12"/>
    </row>
    <row r="357" spans="1:25" s="3" customFormat="1" ht="12.75" customHeight="1" x14ac:dyDescent="0.3">
      <c r="A357" s="5">
        <v>837</v>
      </c>
      <c r="B357" s="25" t="s">
        <v>2719</v>
      </c>
      <c r="Y357" s="12"/>
    </row>
    <row r="358" spans="1:25" s="3" customFormat="1" ht="12.75" customHeight="1" x14ac:dyDescent="0.3">
      <c r="A358" s="5">
        <v>843</v>
      </c>
      <c r="B358" s="25" t="s">
        <v>2611</v>
      </c>
      <c r="Y358" s="12"/>
    </row>
    <row r="359" spans="1:25" s="3" customFormat="1" ht="12.75" customHeight="1" x14ac:dyDescent="0.3">
      <c r="A359" s="5">
        <v>845</v>
      </c>
      <c r="B359" s="25" t="s">
        <v>2612</v>
      </c>
      <c r="Y359" s="12"/>
    </row>
    <row r="360" spans="1:25" s="3" customFormat="1" ht="12.75" customHeight="1" x14ac:dyDescent="0.3">
      <c r="A360" s="5">
        <v>846</v>
      </c>
      <c r="B360" s="25" t="s">
        <v>2720</v>
      </c>
      <c r="Y360" s="12"/>
    </row>
    <row r="361" spans="1:25" s="3" customFormat="1" ht="12.75" customHeight="1" x14ac:dyDescent="0.3">
      <c r="A361" s="5">
        <v>850</v>
      </c>
      <c r="B361" s="25" t="s">
        <v>2613</v>
      </c>
      <c r="Y361" s="12"/>
    </row>
    <row r="362" spans="1:25" s="5" customFormat="1" ht="12.75" customHeight="1" x14ac:dyDescent="0.3">
      <c r="A362" s="5">
        <v>853</v>
      </c>
      <c r="B362" s="25" t="s">
        <v>2443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12"/>
    </row>
    <row r="363" spans="1:25" s="3" customFormat="1" ht="12.75" customHeight="1" x14ac:dyDescent="0.3">
      <c r="A363" s="5">
        <v>854</v>
      </c>
      <c r="B363" s="25" t="s">
        <v>2444</v>
      </c>
      <c r="Y363" s="12"/>
    </row>
    <row r="364" spans="1:25" s="3" customFormat="1" ht="12.75" customHeight="1" x14ac:dyDescent="0.3">
      <c r="A364" s="5">
        <v>855</v>
      </c>
      <c r="B364" s="25" t="s">
        <v>2445</v>
      </c>
      <c r="Y364" s="12"/>
    </row>
    <row r="365" spans="1:25" s="3" customFormat="1" ht="12.75" customHeight="1" x14ac:dyDescent="0.3">
      <c r="A365" s="5">
        <v>856</v>
      </c>
      <c r="B365" s="25" t="s">
        <v>2445</v>
      </c>
      <c r="Y365" s="12"/>
    </row>
    <row r="366" spans="1:25" s="3" customFormat="1" ht="12.75" customHeight="1" x14ac:dyDescent="0.3">
      <c r="A366" s="5">
        <v>857</v>
      </c>
      <c r="B366" s="25" t="s">
        <v>2614</v>
      </c>
      <c r="Y366" s="12"/>
    </row>
    <row r="367" spans="1:25" s="3" customFormat="1" ht="12.75" customHeight="1" x14ac:dyDescent="0.3">
      <c r="A367" s="5">
        <v>863</v>
      </c>
      <c r="B367" s="25" t="s">
        <v>2615</v>
      </c>
      <c r="Y367" s="12"/>
    </row>
    <row r="368" spans="1:25" s="3" customFormat="1" ht="12.75" customHeight="1" x14ac:dyDescent="0.3">
      <c r="A368" s="5">
        <v>864</v>
      </c>
      <c r="B368" s="25" t="s">
        <v>2614</v>
      </c>
      <c r="Y368" s="12"/>
    </row>
    <row r="369" spans="1:25" s="5" customFormat="1" ht="12.75" customHeight="1" x14ac:dyDescent="0.3">
      <c r="A369" s="5">
        <v>870</v>
      </c>
      <c r="B369" s="25" t="s">
        <v>2616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12"/>
    </row>
    <row r="370" spans="1:25" s="3" customFormat="1" ht="12.75" customHeight="1" x14ac:dyDescent="0.3">
      <c r="A370" s="5">
        <v>871</v>
      </c>
      <c r="B370" s="25" t="s">
        <v>2617</v>
      </c>
      <c r="Y370" s="12"/>
    </row>
    <row r="371" spans="1:25" s="3" customFormat="1" ht="12.75" customHeight="1" x14ac:dyDescent="0.3">
      <c r="A371" s="5">
        <v>872</v>
      </c>
      <c r="B371" s="25" t="s">
        <v>2721</v>
      </c>
      <c r="Y371" s="12"/>
    </row>
    <row r="372" spans="1:25" s="3" customFormat="1" ht="12.75" customHeight="1" x14ac:dyDescent="0.3">
      <c r="A372" s="5">
        <v>877</v>
      </c>
      <c r="B372" s="25" t="s">
        <v>2618</v>
      </c>
      <c r="Y372" s="12"/>
    </row>
    <row r="373" spans="1:25" s="5" customFormat="1" ht="12.75" customHeight="1" x14ac:dyDescent="0.3">
      <c r="A373" s="5">
        <v>878</v>
      </c>
      <c r="B373" s="25" t="s">
        <v>2619</v>
      </c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2"/>
    </row>
    <row r="374" spans="1:25" s="3" customFormat="1" ht="12.75" customHeight="1" x14ac:dyDescent="0.3">
      <c r="A374" s="5">
        <v>879</v>
      </c>
      <c r="B374" s="25" t="s">
        <v>2448</v>
      </c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2"/>
    </row>
    <row r="375" spans="1:25" s="3" customFormat="1" ht="12.75" customHeight="1" x14ac:dyDescent="0.3">
      <c r="A375" s="5">
        <v>880</v>
      </c>
      <c r="B375" s="25" t="s">
        <v>2616</v>
      </c>
      <c r="Y375" s="12"/>
    </row>
    <row r="376" spans="1:25" s="3" customFormat="1" ht="12.75" customHeight="1" x14ac:dyDescent="0.3">
      <c r="A376" s="5">
        <v>881</v>
      </c>
      <c r="B376" s="25" t="s">
        <v>2616</v>
      </c>
      <c r="Y376" s="12"/>
    </row>
    <row r="377" spans="1:25" s="3" customFormat="1" ht="12.75" customHeight="1" x14ac:dyDescent="0.3">
      <c r="A377" s="5">
        <v>882</v>
      </c>
      <c r="B377" s="25" t="s">
        <v>2616</v>
      </c>
      <c r="Y377" s="12"/>
    </row>
    <row r="378" spans="1:25" s="3" customFormat="1" ht="12.75" customHeight="1" x14ac:dyDescent="0.3">
      <c r="A378" s="5">
        <v>884</v>
      </c>
      <c r="B378" s="25" t="s">
        <v>2617</v>
      </c>
      <c r="Y378" s="12"/>
    </row>
    <row r="379" spans="1:25" s="3" customFormat="1" ht="12.75" customHeight="1" x14ac:dyDescent="0.3">
      <c r="A379" s="5">
        <v>885</v>
      </c>
      <c r="B379" s="25" t="s">
        <v>2721</v>
      </c>
      <c r="Y379" s="12"/>
    </row>
    <row r="380" spans="1:25" s="5" customFormat="1" ht="12.75" customHeight="1" x14ac:dyDescent="0.3">
      <c r="A380" s="5">
        <v>889</v>
      </c>
      <c r="B380" s="25" t="s">
        <v>2618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12"/>
    </row>
    <row r="381" spans="1:25" s="3" customFormat="1" ht="12.75" customHeight="1" x14ac:dyDescent="0.3">
      <c r="A381" s="5">
        <v>891</v>
      </c>
      <c r="B381" s="25" t="s">
        <v>2619</v>
      </c>
      <c r="Y381" s="12"/>
    </row>
    <row r="382" spans="1:25" s="3" customFormat="1" ht="12.75" customHeight="1" x14ac:dyDescent="0.3">
      <c r="A382" s="5">
        <v>892</v>
      </c>
      <c r="B382" s="25" t="s">
        <v>2619</v>
      </c>
      <c r="Y382" s="12"/>
    </row>
    <row r="383" spans="1:25" s="3" customFormat="1" ht="12.75" customHeight="1" x14ac:dyDescent="0.3">
      <c r="A383" s="5">
        <v>894</v>
      </c>
      <c r="B383" s="25" t="s">
        <v>2620</v>
      </c>
      <c r="Y383" s="12"/>
    </row>
    <row r="384" spans="1:25" s="3" customFormat="1" ht="12.75" customHeight="1" x14ac:dyDescent="0.3">
      <c r="A384" s="5">
        <v>895</v>
      </c>
      <c r="B384" s="25" t="s">
        <v>2448</v>
      </c>
      <c r="Y384" s="12"/>
    </row>
    <row r="385" spans="1:25" s="5" customFormat="1" ht="12.75" customHeight="1" x14ac:dyDescent="0.3">
      <c r="A385" s="5">
        <v>896</v>
      </c>
      <c r="B385" s="25" t="s">
        <v>2619</v>
      </c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2"/>
    </row>
    <row r="386" spans="1:25" s="3" customFormat="1" ht="12.75" customHeight="1" x14ac:dyDescent="0.3">
      <c r="A386" s="5">
        <v>899</v>
      </c>
      <c r="B386" s="25" t="s">
        <v>2616</v>
      </c>
      <c r="Y386" s="12"/>
    </row>
    <row r="387" spans="1:25" s="3" customFormat="1" ht="12.75" customHeight="1" x14ac:dyDescent="0.3">
      <c r="A387" s="5">
        <v>901</v>
      </c>
      <c r="B387" s="25" t="s">
        <v>2617</v>
      </c>
      <c r="Y387" s="12"/>
    </row>
    <row r="388" spans="1:25" s="3" customFormat="1" ht="12.75" customHeight="1" x14ac:dyDescent="0.3">
      <c r="A388" s="5">
        <v>902</v>
      </c>
      <c r="B388" s="25" t="s">
        <v>2721</v>
      </c>
      <c r="Y388" s="12"/>
    </row>
    <row r="389" spans="1:25" s="3" customFormat="1" ht="12.75" customHeight="1" x14ac:dyDescent="0.3">
      <c r="A389" s="5">
        <v>906</v>
      </c>
      <c r="B389" s="25" t="s">
        <v>2618</v>
      </c>
      <c r="Y389" s="12"/>
    </row>
    <row r="390" spans="1:25" s="3" customFormat="1" ht="12.75" customHeight="1" x14ac:dyDescent="0.3">
      <c r="A390" s="5">
        <v>909</v>
      </c>
      <c r="B390" s="25" t="s">
        <v>2619</v>
      </c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2"/>
    </row>
    <row r="391" spans="1:25" s="5" customFormat="1" ht="12.75" customHeight="1" x14ac:dyDescent="0.3">
      <c r="A391" s="5">
        <v>910</v>
      </c>
      <c r="B391" s="25" t="s">
        <v>2448</v>
      </c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2"/>
    </row>
    <row r="392" spans="1:25" s="5" customFormat="1" ht="12.75" customHeight="1" x14ac:dyDescent="0.3">
      <c r="A392" s="5">
        <v>911</v>
      </c>
      <c r="B392" s="25" t="s">
        <v>2449</v>
      </c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2"/>
    </row>
    <row r="393" spans="1:25" s="3" customFormat="1" ht="12.75" customHeight="1" x14ac:dyDescent="0.3">
      <c r="A393" s="5">
        <v>912</v>
      </c>
      <c r="B393" s="25" t="s">
        <v>2621</v>
      </c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2"/>
    </row>
    <row r="394" spans="1:25" s="3" customFormat="1" ht="12.75" customHeight="1" x14ac:dyDescent="0.3">
      <c r="A394" s="5">
        <v>913</v>
      </c>
      <c r="B394" s="25" t="s">
        <v>2450</v>
      </c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2"/>
    </row>
    <row r="395" spans="1:25" s="3" customFormat="1" ht="12.75" customHeight="1" x14ac:dyDescent="0.3">
      <c r="A395" s="5">
        <v>914</v>
      </c>
      <c r="B395" s="25" t="s">
        <v>2616</v>
      </c>
      <c r="Y395" s="12"/>
    </row>
    <row r="396" spans="1:25" s="3" customFormat="1" ht="12.75" customHeight="1" x14ac:dyDescent="0.3">
      <c r="A396" s="5">
        <v>915</v>
      </c>
      <c r="B396" s="25" t="s">
        <v>2616</v>
      </c>
      <c r="Y396" s="12"/>
    </row>
    <row r="397" spans="1:25" s="3" customFormat="1" ht="12.75" customHeight="1" x14ac:dyDescent="0.3">
      <c r="A397" s="5">
        <v>917</v>
      </c>
      <c r="B397" s="25" t="s">
        <v>2617</v>
      </c>
      <c r="Y397" s="12"/>
    </row>
    <row r="398" spans="1:25" s="3" customFormat="1" ht="12.75" customHeight="1" x14ac:dyDescent="0.3">
      <c r="A398" s="5">
        <v>918</v>
      </c>
      <c r="B398" s="25" t="s">
        <v>2721</v>
      </c>
      <c r="Y398" s="12"/>
    </row>
    <row r="399" spans="1:25" s="3" customFormat="1" ht="12.75" customHeight="1" x14ac:dyDescent="0.3">
      <c r="A399" s="5">
        <v>921</v>
      </c>
      <c r="B399" s="25" t="s">
        <v>2618</v>
      </c>
      <c r="Y399" s="12"/>
    </row>
    <row r="400" spans="1:25" s="3" customFormat="1" ht="12.75" customHeight="1" x14ac:dyDescent="0.3">
      <c r="A400" s="5">
        <v>923</v>
      </c>
      <c r="B400" s="25" t="s">
        <v>2620</v>
      </c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2"/>
    </row>
    <row r="401" spans="1:25" s="3" customFormat="1" ht="12.75" customHeight="1" x14ac:dyDescent="0.3">
      <c r="A401" s="5">
        <v>924</v>
      </c>
      <c r="B401" s="25" t="s">
        <v>2619</v>
      </c>
      <c r="Y401" s="12"/>
    </row>
    <row r="402" spans="1:25" s="3" customFormat="1" ht="12.75" customHeight="1" x14ac:dyDescent="0.3">
      <c r="A402" s="5">
        <v>925</v>
      </c>
      <c r="B402" s="25" t="s">
        <v>2619</v>
      </c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2"/>
    </row>
    <row r="403" spans="1:25" s="3" customFormat="1" ht="12.75" customHeight="1" x14ac:dyDescent="0.3">
      <c r="A403" s="5">
        <v>926</v>
      </c>
      <c r="B403" s="25" t="s">
        <v>2619</v>
      </c>
      <c r="Y403" s="12"/>
    </row>
    <row r="404" spans="1:25" s="3" customFormat="1" ht="12.75" customHeight="1" x14ac:dyDescent="0.3">
      <c r="A404" s="5">
        <v>927</v>
      </c>
      <c r="B404" s="25" t="s">
        <v>2449</v>
      </c>
      <c r="Y404" s="12"/>
    </row>
    <row r="405" spans="1:25" s="3" customFormat="1" ht="12.75" customHeight="1" x14ac:dyDescent="0.3">
      <c r="A405" s="5">
        <v>929</v>
      </c>
      <c r="B405" s="25" t="s">
        <v>2619</v>
      </c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2"/>
    </row>
    <row r="406" spans="1:25" s="3" customFormat="1" ht="12.75" customHeight="1" x14ac:dyDescent="0.3">
      <c r="A406" s="5">
        <v>930</v>
      </c>
      <c r="B406" s="25" t="s">
        <v>2451</v>
      </c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2"/>
    </row>
    <row r="407" spans="1:25" s="5" customFormat="1" ht="12.75" customHeight="1" x14ac:dyDescent="0.3">
      <c r="A407" s="5">
        <v>947</v>
      </c>
      <c r="B407" s="3"/>
      <c r="C407" s="3" t="s">
        <v>18</v>
      </c>
      <c r="D407" s="59" t="s">
        <v>28</v>
      </c>
      <c r="E407" s="3" t="s">
        <v>42</v>
      </c>
      <c r="F407" s="3" t="s">
        <v>41</v>
      </c>
      <c r="G407" s="20" t="s">
        <v>2427</v>
      </c>
      <c r="H407" s="20" t="s">
        <v>2430</v>
      </c>
      <c r="I407" s="10" t="s">
        <v>7</v>
      </c>
      <c r="J407" s="10" t="s">
        <v>7</v>
      </c>
      <c r="K407" s="20" t="s">
        <v>8</v>
      </c>
      <c r="L407" s="10" t="s">
        <v>7</v>
      </c>
      <c r="M407" s="20" t="s">
        <v>8</v>
      </c>
      <c r="N407" s="10" t="s">
        <v>7</v>
      </c>
      <c r="O407" s="20" t="s">
        <v>8</v>
      </c>
      <c r="P407" s="27" t="s">
        <v>12</v>
      </c>
      <c r="Q407" s="20" t="s">
        <v>8</v>
      </c>
      <c r="R407" s="20" t="s">
        <v>8</v>
      </c>
      <c r="S407" s="20" t="s">
        <v>8</v>
      </c>
      <c r="T407" s="20" t="s">
        <v>8</v>
      </c>
      <c r="U407" s="20" t="s">
        <v>8</v>
      </c>
      <c r="V407" s="20" t="s">
        <v>2433</v>
      </c>
      <c r="W407" s="20" t="s">
        <v>2434</v>
      </c>
      <c r="X407" s="11"/>
      <c r="Y407" s="12"/>
    </row>
    <row r="408" spans="1:25" s="5" customFormat="1" ht="12.75" customHeight="1" x14ac:dyDescent="0.3">
      <c r="A408" s="5">
        <v>948</v>
      </c>
      <c r="B408" s="3"/>
      <c r="C408" s="3" t="s">
        <v>56</v>
      </c>
      <c r="D408" s="3"/>
      <c r="E408" s="3" t="s">
        <v>42</v>
      </c>
      <c r="F408" s="3" t="s">
        <v>41</v>
      </c>
      <c r="G408" s="20" t="s">
        <v>2427</v>
      </c>
      <c r="H408" s="20" t="s">
        <v>2430</v>
      </c>
      <c r="I408" s="10" t="s">
        <v>7</v>
      </c>
      <c r="J408" s="10" t="s">
        <v>7</v>
      </c>
      <c r="K408" s="20" t="s">
        <v>8</v>
      </c>
      <c r="L408" s="10" t="s">
        <v>7</v>
      </c>
      <c r="M408" s="20" t="s">
        <v>8</v>
      </c>
      <c r="N408" s="10" t="s">
        <v>7</v>
      </c>
      <c r="O408" s="20" t="s">
        <v>8</v>
      </c>
      <c r="P408" s="27" t="s">
        <v>12</v>
      </c>
      <c r="Q408" s="20" t="s">
        <v>8</v>
      </c>
      <c r="R408" s="20" t="s">
        <v>8</v>
      </c>
      <c r="S408" s="20" t="s">
        <v>8</v>
      </c>
      <c r="T408" s="20" t="s">
        <v>8</v>
      </c>
      <c r="U408" s="10" t="s">
        <v>7</v>
      </c>
      <c r="V408" s="20" t="s">
        <v>2433</v>
      </c>
      <c r="W408" s="20" t="s">
        <v>2434</v>
      </c>
      <c r="X408" s="11"/>
      <c r="Y408" s="12"/>
    </row>
    <row r="409" spans="1:25" s="5" customFormat="1" ht="12.75" customHeight="1" x14ac:dyDescent="0.3">
      <c r="A409" s="5">
        <v>949</v>
      </c>
      <c r="B409" s="3"/>
      <c r="C409" s="3" t="s">
        <v>57</v>
      </c>
      <c r="D409" s="59" t="s">
        <v>34</v>
      </c>
      <c r="E409" s="3" t="s">
        <v>42</v>
      </c>
      <c r="F409" s="3" t="s">
        <v>41</v>
      </c>
      <c r="G409" s="20" t="s">
        <v>2427</v>
      </c>
      <c r="H409" s="20" t="s">
        <v>2430</v>
      </c>
      <c r="I409" s="10" t="s">
        <v>7</v>
      </c>
      <c r="J409" s="10" t="s">
        <v>7</v>
      </c>
      <c r="K409" s="20" t="s">
        <v>8</v>
      </c>
      <c r="L409" s="10" t="s">
        <v>7</v>
      </c>
      <c r="M409" s="20" t="s">
        <v>8</v>
      </c>
      <c r="N409" s="10" t="s">
        <v>7</v>
      </c>
      <c r="O409" s="20" t="s">
        <v>8</v>
      </c>
      <c r="P409" s="27" t="s">
        <v>12</v>
      </c>
      <c r="Q409" s="20" t="s">
        <v>8</v>
      </c>
      <c r="R409" s="20" t="s">
        <v>8</v>
      </c>
      <c r="S409" s="20" t="s">
        <v>8</v>
      </c>
      <c r="T409" s="20" t="s">
        <v>8</v>
      </c>
      <c r="U409" s="10" t="s">
        <v>7</v>
      </c>
      <c r="V409" s="20" t="s">
        <v>2433</v>
      </c>
      <c r="W409" s="20" t="s">
        <v>2434</v>
      </c>
      <c r="X409" s="11"/>
      <c r="Y409" s="12"/>
    </row>
    <row r="410" spans="1:25" s="5" customFormat="1" ht="12.75" customHeight="1" x14ac:dyDescent="0.3">
      <c r="A410" s="5">
        <v>950</v>
      </c>
      <c r="B410" s="3"/>
      <c r="C410" s="3" t="s">
        <v>58</v>
      </c>
      <c r="D410" s="59" t="s">
        <v>35</v>
      </c>
      <c r="E410" s="3" t="s">
        <v>42</v>
      </c>
      <c r="F410" s="3" t="s">
        <v>41</v>
      </c>
      <c r="G410" s="20" t="s">
        <v>2427</v>
      </c>
      <c r="H410" s="20" t="s">
        <v>2430</v>
      </c>
      <c r="I410" s="10" t="s">
        <v>7</v>
      </c>
      <c r="J410" s="10" t="s">
        <v>7</v>
      </c>
      <c r="K410" s="20" t="s">
        <v>8</v>
      </c>
      <c r="L410" s="10" t="s">
        <v>7</v>
      </c>
      <c r="M410" s="20" t="s">
        <v>8</v>
      </c>
      <c r="N410" s="10" t="s">
        <v>7</v>
      </c>
      <c r="O410" s="20" t="s">
        <v>8</v>
      </c>
      <c r="P410" s="27" t="s">
        <v>12</v>
      </c>
      <c r="Q410" s="20" t="s">
        <v>8</v>
      </c>
      <c r="R410" s="20" t="s">
        <v>8</v>
      </c>
      <c r="S410" s="20" t="s">
        <v>8</v>
      </c>
      <c r="T410" s="20" t="s">
        <v>8</v>
      </c>
      <c r="U410" s="10" t="s">
        <v>7</v>
      </c>
      <c r="V410" s="20" t="s">
        <v>2433</v>
      </c>
      <c r="W410" s="20" t="s">
        <v>2434</v>
      </c>
      <c r="X410" s="11"/>
      <c r="Y410" s="12"/>
    </row>
    <row r="411" spans="1:25" s="5" customFormat="1" ht="12.75" customHeight="1" x14ac:dyDescent="0.3">
      <c r="A411" s="5">
        <v>951</v>
      </c>
      <c r="B411" s="3"/>
      <c r="C411" s="3" t="s">
        <v>59</v>
      </c>
      <c r="D411" s="59" t="s">
        <v>36</v>
      </c>
      <c r="E411" s="3" t="s">
        <v>42</v>
      </c>
      <c r="F411" s="3" t="s">
        <v>41</v>
      </c>
      <c r="G411" s="20" t="s">
        <v>2427</v>
      </c>
      <c r="H411" s="20" t="s">
        <v>2430</v>
      </c>
      <c r="I411" s="10" t="s">
        <v>7</v>
      </c>
      <c r="J411" s="10" t="s">
        <v>7</v>
      </c>
      <c r="K411" s="20" t="s">
        <v>8</v>
      </c>
      <c r="L411" s="10" t="s">
        <v>7</v>
      </c>
      <c r="M411" s="20" t="s">
        <v>8</v>
      </c>
      <c r="N411" s="10" t="s">
        <v>7</v>
      </c>
      <c r="O411" s="20" t="s">
        <v>8</v>
      </c>
      <c r="P411" s="27" t="s">
        <v>12</v>
      </c>
      <c r="Q411" s="20" t="s">
        <v>8</v>
      </c>
      <c r="R411" s="20" t="s">
        <v>8</v>
      </c>
      <c r="S411" s="20" t="s">
        <v>8</v>
      </c>
      <c r="T411" s="20" t="s">
        <v>8</v>
      </c>
      <c r="U411" s="10" t="s">
        <v>7</v>
      </c>
      <c r="V411" s="20" t="s">
        <v>2433</v>
      </c>
      <c r="W411" s="20" t="s">
        <v>2434</v>
      </c>
      <c r="X411" s="11"/>
      <c r="Y411" s="12"/>
    </row>
    <row r="412" spans="1:25" s="5" customFormat="1" ht="12.75" customHeight="1" x14ac:dyDescent="0.3">
      <c r="A412" s="5">
        <v>952</v>
      </c>
      <c r="B412" s="3"/>
      <c r="C412" s="3" t="s">
        <v>18</v>
      </c>
      <c r="D412" s="3"/>
      <c r="E412" s="3" t="s">
        <v>42</v>
      </c>
      <c r="F412" s="3" t="s">
        <v>41</v>
      </c>
      <c r="G412" s="20" t="s">
        <v>2427</v>
      </c>
      <c r="H412" s="20" t="s">
        <v>2430</v>
      </c>
      <c r="I412" s="10" t="s">
        <v>7</v>
      </c>
      <c r="J412" s="10" t="s">
        <v>7</v>
      </c>
      <c r="K412" s="20" t="s">
        <v>8</v>
      </c>
      <c r="L412" s="10" t="s">
        <v>7</v>
      </c>
      <c r="M412" s="20" t="s">
        <v>8</v>
      </c>
      <c r="N412" s="20" t="s">
        <v>8</v>
      </c>
      <c r="O412" s="10" t="s">
        <v>7</v>
      </c>
      <c r="P412" s="27" t="s">
        <v>12</v>
      </c>
      <c r="Q412" s="10" t="s">
        <v>7</v>
      </c>
      <c r="R412" s="20" t="s">
        <v>8</v>
      </c>
      <c r="S412" s="20" t="s">
        <v>8</v>
      </c>
      <c r="T412" s="10" t="s">
        <v>2436</v>
      </c>
      <c r="U412" s="20" t="s">
        <v>8</v>
      </c>
      <c r="V412" s="20" t="s">
        <v>2433</v>
      </c>
      <c r="W412" s="20" t="s">
        <v>2434</v>
      </c>
      <c r="X412" s="11"/>
      <c r="Y412" s="12"/>
    </row>
    <row r="413" spans="1:25" s="5" customFormat="1" ht="12.75" customHeight="1" x14ac:dyDescent="0.3">
      <c r="A413" s="5">
        <v>953</v>
      </c>
      <c r="B413" s="3"/>
      <c r="C413" s="3" t="s">
        <v>18</v>
      </c>
      <c r="D413" s="3"/>
      <c r="E413" s="3" t="s">
        <v>42</v>
      </c>
      <c r="F413" s="3" t="s">
        <v>41</v>
      </c>
      <c r="G413" s="20" t="s">
        <v>2427</v>
      </c>
      <c r="H413" s="20" t="s">
        <v>2430</v>
      </c>
      <c r="I413" s="10" t="s">
        <v>7</v>
      </c>
      <c r="J413" s="10" t="s">
        <v>7</v>
      </c>
      <c r="K413" s="27" t="s">
        <v>12</v>
      </c>
      <c r="L413" s="10" t="s">
        <v>7</v>
      </c>
      <c r="M413" s="20" t="s">
        <v>8</v>
      </c>
      <c r="N413" s="20" t="s">
        <v>8</v>
      </c>
      <c r="O413" s="10" t="s">
        <v>7</v>
      </c>
      <c r="P413" s="27" t="s">
        <v>12</v>
      </c>
      <c r="Q413" s="10" t="s">
        <v>7</v>
      </c>
      <c r="R413" s="20" t="s">
        <v>8</v>
      </c>
      <c r="S413" s="20" t="s">
        <v>8</v>
      </c>
      <c r="T413" s="10" t="s">
        <v>2436</v>
      </c>
      <c r="U413" s="20" t="s">
        <v>8</v>
      </c>
      <c r="V413" s="20" t="s">
        <v>2433</v>
      </c>
      <c r="W413" s="20" t="s">
        <v>2434</v>
      </c>
      <c r="X413" s="11"/>
      <c r="Y413" s="12"/>
    </row>
    <row r="414" spans="1:25" s="5" customFormat="1" ht="12.75" customHeight="1" x14ac:dyDescent="0.3">
      <c r="A414" s="5">
        <v>954</v>
      </c>
      <c r="B414" s="3"/>
      <c r="C414" s="3" t="s">
        <v>18</v>
      </c>
      <c r="D414" s="19" t="s">
        <v>37</v>
      </c>
      <c r="E414" s="3" t="s">
        <v>42</v>
      </c>
      <c r="F414" s="3" t="s">
        <v>41</v>
      </c>
      <c r="G414" s="20" t="s">
        <v>2427</v>
      </c>
      <c r="H414" s="20" t="s">
        <v>2430</v>
      </c>
      <c r="I414" s="10" t="s">
        <v>7</v>
      </c>
      <c r="J414" s="10" t="s">
        <v>7</v>
      </c>
      <c r="K414" s="27" t="s">
        <v>12</v>
      </c>
      <c r="L414" s="10" t="s">
        <v>7</v>
      </c>
      <c r="M414" s="20" t="s">
        <v>8</v>
      </c>
      <c r="N414" s="20" t="s">
        <v>8</v>
      </c>
      <c r="O414" s="10" t="s">
        <v>7</v>
      </c>
      <c r="P414" s="27" t="s">
        <v>12</v>
      </c>
      <c r="Q414" s="10" t="s">
        <v>7</v>
      </c>
      <c r="R414" s="20" t="s">
        <v>8</v>
      </c>
      <c r="S414" s="20" t="s">
        <v>8</v>
      </c>
      <c r="T414" s="10" t="s">
        <v>2436</v>
      </c>
      <c r="U414" s="20" t="s">
        <v>8</v>
      </c>
      <c r="V414" s="20" t="s">
        <v>2433</v>
      </c>
      <c r="W414" s="20" t="s">
        <v>2434</v>
      </c>
      <c r="X414" s="11"/>
      <c r="Y414" s="12"/>
    </row>
    <row r="415" spans="1:25" s="5" customFormat="1" ht="12.75" customHeight="1" x14ac:dyDescent="0.3">
      <c r="A415" s="5">
        <v>955</v>
      </c>
      <c r="B415" s="3"/>
      <c r="C415" s="3" t="s">
        <v>18</v>
      </c>
      <c r="D415" s="3"/>
      <c r="E415" s="3" t="s">
        <v>42</v>
      </c>
      <c r="F415" s="3" t="s">
        <v>41</v>
      </c>
      <c r="G415" s="20" t="s">
        <v>2427</v>
      </c>
      <c r="H415" s="20" t="s">
        <v>2430</v>
      </c>
      <c r="I415" s="10" t="s">
        <v>7</v>
      </c>
      <c r="J415" s="10" t="s">
        <v>7</v>
      </c>
      <c r="K415" s="27" t="s">
        <v>12</v>
      </c>
      <c r="L415" s="10" t="s">
        <v>7</v>
      </c>
      <c r="M415" s="20" t="s">
        <v>8</v>
      </c>
      <c r="N415" s="20" t="s">
        <v>8</v>
      </c>
      <c r="O415" s="10" t="s">
        <v>7</v>
      </c>
      <c r="P415" s="27" t="s">
        <v>12</v>
      </c>
      <c r="Q415" s="10" t="s">
        <v>7</v>
      </c>
      <c r="R415" s="20" t="s">
        <v>8</v>
      </c>
      <c r="S415" s="27" t="s">
        <v>12</v>
      </c>
      <c r="T415" s="10" t="s">
        <v>2436</v>
      </c>
      <c r="U415" s="20" t="s">
        <v>8</v>
      </c>
      <c r="V415" s="20" t="s">
        <v>2433</v>
      </c>
      <c r="W415" s="20" t="s">
        <v>2434</v>
      </c>
      <c r="X415" s="11"/>
      <c r="Y415" s="12"/>
    </row>
    <row r="416" spans="1:25" s="5" customFormat="1" ht="12.75" customHeight="1" x14ac:dyDescent="0.3">
      <c r="A416" s="5">
        <v>956</v>
      </c>
      <c r="B416" s="3"/>
      <c r="C416" s="3" t="s">
        <v>18</v>
      </c>
      <c r="D416" s="3"/>
      <c r="E416" s="3" t="s">
        <v>42</v>
      </c>
      <c r="F416" s="3" t="s">
        <v>41</v>
      </c>
      <c r="G416" s="20" t="s">
        <v>2427</v>
      </c>
      <c r="H416" s="20" t="s">
        <v>2430</v>
      </c>
      <c r="I416" s="10" t="s">
        <v>7</v>
      </c>
      <c r="J416" s="10" t="s">
        <v>7</v>
      </c>
      <c r="K416" s="20" t="s">
        <v>8</v>
      </c>
      <c r="L416" s="20" t="s">
        <v>8</v>
      </c>
      <c r="M416" s="10" t="s">
        <v>7</v>
      </c>
      <c r="N416" s="20" t="s">
        <v>8</v>
      </c>
      <c r="O416" s="10" t="s">
        <v>7</v>
      </c>
      <c r="P416" s="27" t="s">
        <v>12</v>
      </c>
      <c r="Q416" s="10" t="s">
        <v>7</v>
      </c>
      <c r="R416" s="20" t="s">
        <v>8</v>
      </c>
      <c r="S416" s="27" t="s">
        <v>12</v>
      </c>
      <c r="T416" s="10" t="s">
        <v>2436</v>
      </c>
      <c r="U416" s="20" t="s">
        <v>8</v>
      </c>
      <c r="V416" s="20" t="s">
        <v>2433</v>
      </c>
      <c r="W416" s="20" t="s">
        <v>2434</v>
      </c>
      <c r="X416" s="11"/>
      <c r="Y416" s="12"/>
    </row>
    <row r="417" spans="1:25" s="5" customFormat="1" ht="12.75" customHeight="1" x14ac:dyDescent="0.3">
      <c r="A417" s="5">
        <v>957</v>
      </c>
      <c r="B417" s="3"/>
      <c r="C417" s="3" t="s">
        <v>18</v>
      </c>
      <c r="D417" s="3"/>
      <c r="E417" s="3" t="s">
        <v>42</v>
      </c>
      <c r="F417" s="3" t="s">
        <v>41</v>
      </c>
      <c r="G417" s="20" t="s">
        <v>2427</v>
      </c>
      <c r="H417" s="20" t="s">
        <v>2430</v>
      </c>
      <c r="I417" s="10" t="s">
        <v>7</v>
      </c>
      <c r="J417" s="10" t="s">
        <v>7</v>
      </c>
      <c r="K417" s="20" t="s">
        <v>8</v>
      </c>
      <c r="L417" s="20" t="s">
        <v>8</v>
      </c>
      <c r="M417" s="10" t="s">
        <v>7</v>
      </c>
      <c r="N417" s="20" t="s">
        <v>8</v>
      </c>
      <c r="O417" s="10" t="s">
        <v>7</v>
      </c>
      <c r="P417" s="27" t="s">
        <v>12</v>
      </c>
      <c r="Q417" s="10" t="s">
        <v>7</v>
      </c>
      <c r="R417" s="20" t="s">
        <v>8</v>
      </c>
      <c r="S417" s="27" t="s">
        <v>12</v>
      </c>
      <c r="T417" s="10" t="s">
        <v>2436</v>
      </c>
      <c r="U417" s="20" t="s">
        <v>8</v>
      </c>
      <c r="V417" s="20" t="s">
        <v>2433</v>
      </c>
      <c r="W417" s="20" t="s">
        <v>2434</v>
      </c>
      <c r="X417" s="11"/>
      <c r="Y417" s="12"/>
    </row>
    <row r="418" spans="1:25" s="5" customFormat="1" ht="12.75" customHeight="1" x14ac:dyDescent="0.3">
      <c r="A418" s="5">
        <v>958</v>
      </c>
      <c r="B418" s="3"/>
      <c r="C418" s="3" t="s">
        <v>18</v>
      </c>
      <c r="D418" s="3"/>
      <c r="E418" s="3" t="s">
        <v>42</v>
      </c>
      <c r="F418" s="3" t="s">
        <v>41</v>
      </c>
      <c r="G418" s="20" t="s">
        <v>2427</v>
      </c>
      <c r="H418" s="20" t="s">
        <v>2430</v>
      </c>
      <c r="I418" s="10" t="s">
        <v>7</v>
      </c>
      <c r="J418" s="10" t="s">
        <v>7</v>
      </c>
      <c r="K418" s="20" t="s">
        <v>8</v>
      </c>
      <c r="L418" s="20" t="s">
        <v>8</v>
      </c>
      <c r="M418" s="10" t="s">
        <v>7</v>
      </c>
      <c r="N418" s="20" t="s">
        <v>8</v>
      </c>
      <c r="O418" s="10" t="s">
        <v>7</v>
      </c>
      <c r="P418" s="20" t="s">
        <v>8</v>
      </c>
      <c r="Q418" s="10" t="s">
        <v>7</v>
      </c>
      <c r="R418" s="20" t="s">
        <v>8</v>
      </c>
      <c r="S418" s="27" t="s">
        <v>12</v>
      </c>
      <c r="T418" s="10" t="s">
        <v>2436</v>
      </c>
      <c r="U418" s="20" t="s">
        <v>8</v>
      </c>
      <c r="V418" s="20" t="s">
        <v>2433</v>
      </c>
      <c r="W418" s="20" t="s">
        <v>2434</v>
      </c>
      <c r="X418" s="11"/>
      <c r="Y418" s="12"/>
    </row>
    <row r="419" spans="1:25" s="5" customFormat="1" ht="12.75" customHeight="1" x14ac:dyDescent="0.3">
      <c r="A419" s="5">
        <v>959</v>
      </c>
      <c r="B419" s="3"/>
      <c r="C419" s="3" t="s">
        <v>18</v>
      </c>
      <c r="D419" s="3"/>
      <c r="E419" s="3" t="s">
        <v>42</v>
      </c>
      <c r="F419" s="3" t="s">
        <v>41</v>
      </c>
      <c r="G419" s="20" t="s">
        <v>2427</v>
      </c>
      <c r="H419" s="20" t="s">
        <v>2430</v>
      </c>
      <c r="I419" s="10" t="s">
        <v>7</v>
      </c>
      <c r="J419" s="10" t="s">
        <v>7</v>
      </c>
      <c r="K419" s="20" t="s">
        <v>8</v>
      </c>
      <c r="L419" s="10" t="s">
        <v>7</v>
      </c>
      <c r="M419" s="10" t="s">
        <v>7</v>
      </c>
      <c r="N419" s="20" t="s">
        <v>8</v>
      </c>
      <c r="O419" s="10" t="s">
        <v>7</v>
      </c>
      <c r="P419" s="20" t="s">
        <v>8</v>
      </c>
      <c r="Q419" s="10" t="s">
        <v>7</v>
      </c>
      <c r="R419" s="20" t="s">
        <v>8</v>
      </c>
      <c r="S419" s="27" t="s">
        <v>12</v>
      </c>
      <c r="T419" s="10" t="s">
        <v>2436</v>
      </c>
      <c r="U419" s="10" t="s">
        <v>7</v>
      </c>
      <c r="V419" s="20" t="s">
        <v>2433</v>
      </c>
      <c r="W419" s="20" t="s">
        <v>2434</v>
      </c>
      <c r="X419" s="11"/>
      <c r="Y419" s="12"/>
    </row>
    <row r="420" spans="1:25" s="3" customFormat="1" ht="12.75" customHeight="1" x14ac:dyDescent="0.3">
      <c r="A420" s="5">
        <v>967</v>
      </c>
      <c r="B420" s="25" t="s">
        <v>2622</v>
      </c>
      <c r="Y420" s="12"/>
    </row>
    <row r="421" spans="1:25" s="3" customFormat="1" ht="12.75" customHeight="1" x14ac:dyDescent="0.3">
      <c r="A421" s="5">
        <v>977</v>
      </c>
      <c r="B421" s="25" t="s">
        <v>2623</v>
      </c>
      <c r="Y421" s="12"/>
    </row>
    <row r="422" spans="1:25" s="3" customFormat="1" ht="12.75" customHeight="1" x14ac:dyDescent="0.3">
      <c r="A422" s="5">
        <v>978</v>
      </c>
      <c r="B422" s="25" t="s">
        <v>2624</v>
      </c>
      <c r="Y422" s="12"/>
    </row>
    <row r="423" spans="1:25" s="3" customFormat="1" ht="12.75" customHeight="1" x14ac:dyDescent="0.3">
      <c r="A423" s="5">
        <v>979</v>
      </c>
      <c r="B423" s="25" t="s">
        <v>2624</v>
      </c>
      <c r="Y423" s="12"/>
    </row>
    <row r="424" spans="1:25" s="3" customFormat="1" ht="12.75" customHeight="1" x14ac:dyDescent="0.3">
      <c r="A424" s="5">
        <v>980</v>
      </c>
      <c r="B424" s="25" t="s">
        <v>2625</v>
      </c>
      <c r="D424" s="59"/>
      <c r="Y424" s="12"/>
    </row>
    <row r="425" spans="1:25" s="3" customFormat="1" ht="12.75" customHeight="1" x14ac:dyDescent="0.3">
      <c r="A425" s="5">
        <v>981</v>
      </c>
      <c r="B425" s="25" t="s">
        <v>2625</v>
      </c>
      <c r="Y425" s="12"/>
    </row>
    <row r="426" spans="1:25" s="3" customFormat="1" ht="12.75" customHeight="1" x14ac:dyDescent="0.3">
      <c r="A426" s="5">
        <v>982</v>
      </c>
      <c r="B426" s="25" t="s">
        <v>2625</v>
      </c>
      <c r="Y426" s="12"/>
    </row>
    <row r="427" spans="1:25" s="5" customFormat="1" ht="12.75" customHeight="1" x14ac:dyDescent="0.3">
      <c r="A427" s="5">
        <v>983</v>
      </c>
      <c r="B427" s="25" t="s">
        <v>2625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12"/>
    </row>
    <row r="428" spans="1:25" s="3" customFormat="1" ht="12.75" customHeight="1" x14ac:dyDescent="0.3">
      <c r="A428" s="5">
        <v>984</v>
      </c>
      <c r="B428" s="25" t="s">
        <v>2625</v>
      </c>
      <c r="Y428" s="12"/>
    </row>
    <row r="429" spans="1:25" s="3" customFormat="1" ht="12.75" customHeight="1" x14ac:dyDescent="0.3">
      <c r="A429" s="5">
        <v>985</v>
      </c>
      <c r="B429" s="25" t="s">
        <v>2625</v>
      </c>
      <c r="Y429" s="12"/>
    </row>
    <row r="430" spans="1:25" s="3" customFormat="1" ht="12.75" customHeight="1" x14ac:dyDescent="0.3">
      <c r="A430" s="5">
        <v>986</v>
      </c>
      <c r="B430" s="25" t="s">
        <v>2625</v>
      </c>
      <c r="Y430" s="12"/>
    </row>
    <row r="431" spans="1:25" s="3" customFormat="1" ht="12.75" customHeight="1" x14ac:dyDescent="0.3">
      <c r="A431" s="5">
        <v>990</v>
      </c>
      <c r="B431" s="25" t="s">
        <v>2626</v>
      </c>
      <c r="Y431" s="12"/>
    </row>
    <row r="432" spans="1:25" s="3" customFormat="1" ht="12.75" customHeight="1" x14ac:dyDescent="0.3">
      <c r="A432" s="5">
        <v>991</v>
      </c>
      <c r="B432" s="25" t="s">
        <v>2627</v>
      </c>
      <c r="Y432" s="12"/>
    </row>
    <row r="433" spans="1:25" s="3" customFormat="1" ht="12.75" customHeight="1" x14ac:dyDescent="0.3">
      <c r="A433" s="5">
        <v>992</v>
      </c>
      <c r="B433" s="25" t="s">
        <v>2627</v>
      </c>
      <c r="Y433" s="12"/>
    </row>
    <row r="434" spans="1:25" s="3" customFormat="1" ht="12.75" customHeight="1" x14ac:dyDescent="0.3">
      <c r="A434" s="5">
        <v>993</v>
      </c>
      <c r="B434" s="25" t="s">
        <v>2627</v>
      </c>
      <c r="Y434" s="12"/>
    </row>
    <row r="435" spans="1:25" s="3" customFormat="1" ht="12.75" customHeight="1" x14ac:dyDescent="0.3">
      <c r="A435" s="5">
        <v>998</v>
      </c>
      <c r="B435" s="25" t="s">
        <v>2628</v>
      </c>
      <c r="Y435" s="12"/>
    </row>
    <row r="436" spans="1:25" s="3" customFormat="1" ht="12.75" customHeight="1" x14ac:dyDescent="0.3">
      <c r="A436" s="5">
        <v>999</v>
      </c>
      <c r="B436" s="25" t="s">
        <v>2627</v>
      </c>
      <c r="Y436" s="12"/>
    </row>
    <row r="437" spans="1:25" s="3" customFormat="1" ht="12.75" customHeight="1" x14ac:dyDescent="0.3">
      <c r="A437" s="5">
        <v>1000</v>
      </c>
      <c r="B437" s="25" t="s">
        <v>2627</v>
      </c>
      <c r="Y437" s="12"/>
    </row>
    <row r="438" spans="1:25" s="3" customFormat="1" ht="12.75" customHeight="1" x14ac:dyDescent="0.3">
      <c r="A438" s="5">
        <v>1001</v>
      </c>
      <c r="B438" s="25" t="s">
        <v>2627</v>
      </c>
      <c r="Y438" s="12"/>
    </row>
    <row r="439" spans="1:25" s="3" customFormat="1" ht="12.75" customHeight="1" x14ac:dyDescent="0.3">
      <c r="A439" s="5">
        <v>1010</v>
      </c>
      <c r="B439" s="25" t="s">
        <v>2626</v>
      </c>
      <c r="Y439" s="12"/>
    </row>
    <row r="440" spans="1:25" s="3" customFormat="1" ht="12.75" customHeight="1" x14ac:dyDescent="0.3">
      <c r="A440" s="5">
        <v>1011</v>
      </c>
      <c r="B440" s="25" t="s">
        <v>2627</v>
      </c>
      <c r="Y440" s="12"/>
    </row>
    <row r="441" spans="1:25" s="3" customFormat="1" ht="12.75" customHeight="1" x14ac:dyDescent="0.3">
      <c r="A441" s="5">
        <v>1012</v>
      </c>
      <c r="B441" s="25" t="s">
        <v>2627</v>
      </c>
      <c r="Y441" s="12"/>
    </row>
    <row r="442" spans="1:25" s="3" customFormat="1" ht="12.75" customHeight="1" x14ac:dyDescent="0.3">
      <c r="A442" s="5">
        <v>1013</v>
      </c>
      <c r="B442" s="25" t="s">
        <v>2627</v>
      </c>
      <c r="Y442" s="12"/>
    </row>
    <row r="443" spans="1:25" s="3" customFormat="1" ht="12.75" customHeight="1" x14ac:dyDescent="0.3">
      <c r="A443" s="5">
        <v>1023</v>
      </c>
      <c r="B443" s="25" t="s">
        <v>2629</v>
      </c>
      <c r="Y443" s="12"/>
    </row>
    <row r="444" spans="1:25" s="3" customFormat="1" ht="12.75" customHeight="1" x14ac:dyDescent="0.3">
      <c r="A444" s="5">
        <v>1024</v>
      </c>
      <c r="B444" s="25" t="s">
        <v>2629</v>
      </c>
      <c r="Y444" s="12"/>
    </row>
    <row r="445" spans="1:25" s="3" customFormat="1" ht="12.75" customHeight="1" x14ac:dyDescent="0.3">
      <c r="A445" s="5">
        <v>1025</v>
      </c>
      <c r="B445" s="25" t="s">
        <v>2630</v>
      </c>
      <c r="Y445" s="12"/>
    </row>
    <row r="446" spans="1:25" s="3" customFormat="1" ht="12.75" customHeight="1" x14ac:dyDescent="0.3">
      <c r="A446" s="5">
        <v>1026</v>
      </c>
      <c r="B446" s="25" t="s">
        <v>2630</v>
      </c>
      <c r="Y446" s="12"/>
    </row>
    <row r="447" spans="1:25" s="3" customFormat="1" ht="12.75" customHeight="1" x14ac:dyDescent="0.3">
      <c r="A447" s="5">
        <v>1027</v>
      </c>
      <c r="B447" s="25" t="s">
        <v>2630</v>
      </c>
      <c r="Y447" s="12"/>
    </row>
    <row r="448" spans="1:25" s="3" customFormat="1" ht="12.75" customHeight="1" x14ac:dyDescent="0.3">
      <c r="A448" s="5">
        <v>1028</v>
      </c>
      <c r="B448" s="25" t="s">
        <v>2630</v>
      </c>
      <c r="Y448" s="12"/>
    </row>
    <row r="449" spans="1:25" s="3" customFormat="1" ht="12.75" customHeight="1" x14ac:dyDescent="0.3">
      <c r="A449" s="5">
        <v>1029</v>
      </c>
      <c r="B449" s="25" t="s">
        <v>2630</v>
      </c>
      <c r="Y449" s="12"/>
    </row>
    <row r="450" spans="1:25" s="3" customFormat="1" ht="12.75" customHeight="1" x14ac:dyDescent="0.3">
      <c r="A450" s="5">
        <v>1030</v>
      </c>
      <c r="B450" s="25" t="s">
        <v>2630</v>
      </c>
      <c r="Y450" s="12"/>
    </row>
    <row r="451" spans="1:25" s="3" customFormat="1" ht="12.75" customHeight="1" x14ac:dyDescent="0.3">
      <c r="A451" s="5">
        <v>1034</v>
      </c>
      <c r="B451" s="25" t="s">
        <v>2631</v>
      </c>
      <c r="Y451" s="12"/>
    </row>
    <row r="452" spans="1:25" s="3" customFormat="1" ht="12.75" customHeight="1" x14ac:dyDescent="0.3">
      <c r="A452" s="5">
        <v>1038</v>
      </c>
      <c r="B452" s="25" t="s">
        <v>2632</v>
      </c>
      <c r="Y452" s="12"/>
    </row>
    <row r="453" spans="1:25" s="3" customFormat="1" ht="12.75" customHeight="1" x14ac:dyDescent="0.3">
      <c r="A453" s="5">
        <v>1039</v>
      </c>
      <c r="B453" s="25" t="s">
        <v>2633</v>
      </c>
      <c r="Y453" s="12"/>
    </row>
    <row r="454" spans="1:25" s="3" customFormat="1" ht="12.75" customHeight="1" x14ac:dyDescent="0.3">
      <c r="A454" s="5">
        <v>1040</v>
      </c>
      <c r="B454" s="25" t="s">
        <v>2634</v>
      </c>
      <c r="Y454" s="12"/>
    </row>
    <row r="455" spans="1:25" s="3" customFormat="1" ht="12.75" customHeight="1" x14ac:dyDescent="0.3">
      <c r="A455" s="5">
        <v>1041</v>
      </c>
      <c r="B455" s="25" t="s">
        <v>2635</v>
      </c>
      <c r="Y455" s="12"/>
    </row>
    <row r="456" spans="1:25" s="3" customFormat="1" ht="12.75" customHeight="1" x14ac:dyDescent="0.3">
      <c r="A456" s="5">
        <v>1042</v>
      </c>
      <c r="B456" s="25" t="s">
        <v>2631</v>
      </c>
      <c r="Y456" s="12"/>
    </row>
    <row r="457" spans="1:25" s="3" customFormat="1" ht="12.75" customHeight="1" x14ac:dyDescent="0.3">
      <c r="A457" s="5">
        <v>1043</v>
      </c>
      <c r="B457" s="25" t="s">
        <v>2636</v>
      </c>
      <c r="Y457" s="12"/>
    </row>
    <row r="458" spans="1:25" s="3" customFormat="1" ht="12.75" customHeight="1" x14ac:dyDescent="0.3">
      <c r="A458" s="5">
        <v>1044</v>
      </c>
      <c r="B458" s="25" t="s">
        <v>2636</v>
      </c>
      <c r="Y458" s="12"/>
    </row>
    <row r="459" spans="1:25" s="3" customFormat="1" ht="12.75" customHeight="1" x14ac:dyDescent="0.3">
      <c r="A459" s="5">
        <v>1045</v>
      </c>
      <c r="B459" s="25" t="s">
        <v>2637</v>
      </c>
      <c r="Y459" s="12"/>
    </row>
    <row r="460" spans="1:25" s="3" customFormat="1" ht="12.75" customHeight="1" x14ac:dyDescent="0.3">
      <c r="A460" s="5">
        <v>1047</v>
      </c>
      <c r="B460" s="25" t="s">
        <v>2638</v>
      </c>
      <c r="Y460" s="12"/>
    </row>
    <row r="461" spans="1:25" s="3" customFormat="1" ht="12.75" customHeight="1" x14ac:dyDescent="0.3">
      <c r="A461" s="5">
        <v>1048</v>
      </c>
      <c r="B461" s="25" t="s">
        <v>2639</v>
      </c>
      <c r="Y461" s="12"/>
    </row>
    <row r="462" spans="1:25" s="3" customFormat="1" ht="12.75" customHeight="1" x14ac:dyDescent="0.3">
      <c r="A462" s="5">
        <v>1051</v>
      </c>
      <c r="B462" s="25" t="s">
        <v>2631</v>
      </c>
      <c r="Y462" s="12"/>
    </row>
    <row r="463" spans="1:25" s="3" customFormat="1" ht="12.75" customHeight="1" x14ac:dyDescent="0.3">
      <c r="A463" s="5">
        <v>1052</v>
      </c>
      <c r="B463" s="25" t="s">
        <v>2631</v>
      </c>
      <c r="Y463" s="12"/>
    </row>
    <row r="464" spans="1:25" s="5" customFormat="1" ht="12.75" customHeight="1" x14ac:dyDescent="0.3">
      <c r="A464" s="5">
        <v>1066</v>
      </c>
      <c r="B464" s="3"/>
      <c r="C464" s="3" t="s">
        <v>18</v>
      </c>
      <c r="D464" s="3"/>
      <c r="E464" s="3" t="s">
        <v>42</v>
      </c>
      <c r="F464" s="3" t="s">
        <v>41</v>
      </c>
      <c r="G464" s="20" t="s">
        <v>2427</v>
      </c>
      <c r="H464" s="20" t="s">
        <v>2430</v>
      </c>
      <c r="I464" s="10" t="s">
        <v>7</v>
      </c>
      <c r="J464" s="10" t="s">
        <v>7</v>
      </c>
      <c r="K464" s="20" t="s">
        <v>8</v>
      </c>
      <c r="L464" s="10" t="s">
        <v>7</v>
      </c>
      <c r="M464" s="10" t="s">
        <v>7</v>
      </c>
      <c r="N464" s="20" t="s">
        <v>8</v>
      </c>
      <c r="O464" s="10" t="s">
        <v>7</v>
      </c>
      <c r="P464" s="20" t="s">
        <v>8</v>
      </c>
      <c r="Q464" s="10" t="s">
        <v>7</v>
      </c>
      <c r="R464" s="20" t="s">
        <v>8</v>
      </c>
      <c r="S464" s="20" t="s">
        <v>8</v>
      </c>
      <c r="T464" s="20" t="s">
        <v>8</v>
      </c>
      <c r="U464" s="20" t="s">
        <v>8</v>
      </c>
      <c r="V464" s="20" t="s">
        <v>2433</v>
      </c>
      <c r="W464" s="20" t="s">
        <v>2434</v>
      </c>
      <c r="X464" s="11"/>
      <c r="Y464" s="12"/>
    </row>
    <row r="465" spans="1:25" s="5" customFormat="1" ht="12.75" customHeight="1" x14ac:dyDescent="0.3">
      <c r="A465" s="5">
        <v>1067</v>
      </c>
      <c r="B465" s="3"/>
      <c r="C465" s="3" t="s">
        <v>58</v>
      </c>
      <c r="D465" s="3"/>
      <c r="E465" s="3" t="s">
        <v>42</v>
      </c>
      <c r="F465" s="3" t="s">
        <v>41</v>
      </c>
      <c r="G465" s="20" t="s">
        <v>2427</v>
      </c>
      <c r="H465" s="20" t="s">
        <v>2430</v>
      </c>
      <c r="I465" s="10" t="s">
        <v>7</v>
      </c>
      <c r="J465" s="10" t="s">
        <v>7</v>
      </c>
      <c r="K465" s="20" t="s">
        <v>8</v>
      </c>
      <c r="L465" s="10" t="s">
        <v>7</v>
      </c>
      <c r="M465" s="10" t="s">
        <v>7</v>
      </c>
      <c r="N465" s="20" t="s">
        <v>8</v>
      </c>
      <c r="O465" s="20" t="s">
        <v>8</v>
      </c>
      <c r="P465" s="20" t="s">
        <v>8</v>
      </c>
      <c r="Q465" s="10" t="s">
        <v>7</v>
      </c>
      <c r="R465" s="20" t="s">
        <v>8</v>
      </c>
      <c r="S465" s="20" t="s">
        <v>8</v>
      </c>
      <c r="T465" s="20" t="s">
        <v>8</v>
      </c>
      <c r="U465" s="20" t="s">
        <v>8</v>
      </c>
      <c r="V465" s="20" t="s">
        <v>2433</v>
      </c>
      <c r="W465" s="20" t="s">
        <v>2434</v>
      </c>
      <c r="X465" s="11"/>
      <c r="Y465" s="12"/>
    </row>
    <row r="466" spans="1:25" s="5" customFormat="1" ht="12.75" customHeight="1" x14ac:dyDescent="0.3">
      <c r="A466" s="5">
        <v>1068</v>
      </c>
      <c r="B466" s="3"/>
      <c r="C466" s="3" t="s">
        <v>59</v>
      </c>
      <c r="D466" s="3"/>
      <c r="E466" s="3" t="s">
        <v>42</v>
      </c>
      <c r="F466" s="3" t="s">
        <v>41</v>
      </c>
      <c r="G466" s="20" t="s">
        <v>2427</v>
      </c>
      <c r="H466" s="20" t="s">
        <v>2430</v>
      </c>
      <c r="I466" s="10" t="s">
        <v>7</v>
      </c>
      <c r="J466" s="10" t="s">
        <v>7</v>
      </c>
      <c r="K466" s="20" t="s">
        <v>8</v>
      </c>
      <c r="L466" s="10" t="s">
        <v>7</v>
      </c>
      <c r="M466" s="10" t="s">
        <v>7</v>
      </c>
      <c r="N466" s="20" t="s">
        <v>8</v>
      </c>
      <c r="O466" s="20" t="s">
        <v>8</v>
      </c>
      <c r="P466" s="20" t="s">
        <v>8</v>
      </c>
      <c r="Q466" s="10" t="s">
        <v>7</v>
      </c>
      <c r="R466" s="20" t="s">
        <v>8</v>
      </c>
      <c r="S466" s="20" t="s">
        <v>8</v>
      </c>
      <c r="T466" s="20" t="s">
        <v>8</v>
      </c>
      <c r="U466" s="20" t="s">
        <v>8</v>
      </c>
      <c r="V466" s="20" t="s">
        <v>2433</v>
      </c>
      <c r="W466" s="20" t="s">
        <v>2434</v>
      </c>
      <c r="X466" s="11"/>
      <c r="Y466" s="12"/>
    </row>
    <row r="467" spans="1:25" s="5" customFormat="1" ht="12.75" customHeight="1" x14ac:dyDescent="0.3">
      <c r="A467" s="5">
        <v>1070</v>
      </c>
      <c r="B467" s="3"/>
      <c r="C467" s="3" t="s">
        <v>18</v>
      </c>
      <c r="D467" s="19" t="s">
        <v>38</v>
      </c>
      <c r="E467" s="3" t="s">
        <v>42</v>
      </c>
      <c r="F467" s="3" t="s">
        <v>41</v>
      </c>
      <c r="G467" s="20" t="s">
        <v>2427</v>
      </c>
      <c r="H467" s="20" t="s">
        <v>2430</v>
      </c>
      <c r="I467" s="10" t="s">
        <v>7</v>
      </c>
      <c r="J467" s="10" t="s">
        <v>7</v>
      </c>
      <c r="K467" s="27" t="s">
        <v>12</v>
      </c>
      <c r="L467" s="10" t="s">
        <v>7</v>
      </c>
      <c r="M467" s="20" t="s">
        <v>8</v>
      </c>
      <c r="N467" s="20" t="s">
        <v>8</v>
      </c>
      <c r="O467" s="10" t="s">
        <v>7</v>
      </c>
      <c r="P467" s="20" t="s">
        <v>8</v>
      </c>
      <c r="Q467" s="10" t="s">
        <v>7</v>
      </c>
      <c r="R467" s="20" t="s">
        <v>8</v>
      </c>
      <c r="S467" s="20" t="s">
        <v>8</v>
      </c>
      <c r="T467" s="20" t="s">
        <v>8</v>
      </c>
      <c r="U467" s="10" t="s">
        <v>7</v>
      </c>
      <c r="V467" s="20" t="s">
        <v>2433</v>
      </c>
      <c r="W467" s="20" t="s">
        <v>2434</v>
      </c>
      <c r="X467" s="11"/>
      <c r="Y467" s="12"/>
    </row>
    <row r="468" spans="1:25" s="5" customFormat="1" ht="12.75" customHeight="1" x14ac:dyDescent="0.3">
      <c r="A468" s="5">
        <v>1071</v>
      </c>
      <c r="B468" s="3"/>
      <c r="C468" s="3" t="s">
        <v>18</v>
      </c>
      <c r="D468" s="19" t="s">
        <v>39</v>
      </c>
      <c r="E468" s="3" t="s">
        <v>42</v>
      </c>
      <c r="F468" s="3" t="s">
        <v>41</v>
      </c>
      <c r="G468" s="20" t="s">
        <v>2427</v>
      </c>
      <c r="H468" s="20" t="s">
        <v>2430</v>
      </c>
      <c r="I468" s="10" t="s">
        <v>7</v>
      </c>
      <c r="J468" s="10" t="s">
        <v>7</v>
      </c>
      <c r="K468" s="27" t="s">
        <v>12</v>
      </c>
      <c r="L468" s="10" t="s">
        <v>7</v>
      </c>
      <c r="M468" s="20" t="s">
        <v>8</v>
      </c>
      <c r="N468" s="20" t="s">
        <v>8</v>
      </c>
      <c r="O468" s="10" t="s">
        <v>7</v>
      </c>
      <c r="P468" s="10" t="s">
        <v>7</v>
      </c>
      <c r="Q468" s="10" t="s">
        <v>7</v>
      </c>
      <c r="R468" s="20" t="s">
        <v>8</v>
      </c>
      <c r="S468" s="20" t="s">
        <v>8</v>
      </c>
      <c r="T468" s="20" t="s">
        <v>8</v>
      </c>
      <c r="U468" s="10" t="s">
        <v>7</v>
      </c>
      <c r="V468" s="20" t="s">
        <v>2433</v>
      </c>
      <c r="W468" s="20" t="s">
        <v>2434</v>
      </c>
      <c r="X468" s="11"/>
      <c r="Y468" s="12"/>
    </row>
    <row r="469" spans="1:25" s="5" customFormat="1" ht="12.75" customHeight="1" x14ac:dyDescent="0.3">
      <c r="A469" s="5">
        <v>1072</v>
      </c>
      <c r="B469" s="3"/>
      <c r="C469" s="3" t="s">
        <v>18</v>
      </c>
      <c r="D469" s="3"/>
      <c r="E469" s="3" t="s">
        <v>42</v>
      </c>
      <c r="F469" s="3" t="s">
        <v>41</v>
      </c>
      <c r="G469" s="20" t="s">
        <v>2427</v>
      </c>
      <c r="H469" s="20" t="s">
        <v>2430</v>
      </c>
      <c r="I469" s="10" t="s">
        <v>7</v>
      </c>
      <c r="J469" s="10" t="s">
        <v>7</v>
      </c>
      <c r="K469" s="27" t="s">
        <v>12</v>
      </c>
      <c r="L469" s="10" t="s">
        <v>7</v>
      </c>
      <c r="M469" s="20" t="s">
        <v>8</v>
      </c>
      <c r="N469" s="20" t="s">
        <v>8</v>
      </c>
      <c r="O469" s="10" t="s">
        <v>7</v>
      </c>
      <c r="P469" s="10" t="s">
        <v>7</v>
      </c>
      <c r="Q469" s="10" t="s">
        <v>7</v>
      </c>
      <c r="R469" s="20" t="s">
        <v>8</v>
      </c>
      <c r="S469" s="20" t="s">
        <v>8</v>
      </c>
      <c r="T469" s="20" t="s">
        <v>8</v>
      </c>
      <c r="U469" s="10" t="s">
        <v>7</v>
      </c>
      <c r="V469" s="20" t="s">
        <v>2433</v>
      </c>
      <c r="W469" s="20" t="s">
        <v>2434</v>
      </c>
      <c r="X469" s="11"/>
      <c r="Y469" s="12"/>
    </row>
    <row r="470" spans="1:25" s="5" customFormat="1" ht="12.75" customHeight="1" x14ac:dyDescent="0.3">
      <c r="A470" s="5">
        <v>1073</v>
      </c>
      <c r="B470" s="3"/>
      <c r="C470" s="3" t="s">
        <v>18</v>
      </c>
      <c r="D470" s="3"/>
      <c r="E470" s="3" t="s">
        <v>42</v>
      </c>
      <c r="F470" s="3" t="s">
        <v>41</v>
      </c>
      <c r="G470" s="20" t="s">
        <v>2427</v>
      </c>
      <c r="H470" s="20" t="s">
        <v>2430</v>
      </c>
      <c r="I470" s="10" t="s">
        <v>7</v>
      </c>
      <c r="J470" s="10" t="s">
        <v>7</v>
      </c>
      <c r="K470" s="27" t="s">
        <v>12</v>
      </c>
      <c r="L470" s="10" t="s">
        <v>7</v>
      </c>
      <c r="M470" s="20" t="s">
        <v>8</v>
      </c>
      <c r="N470" s="20" t="s">
        <v>8</v>
      </c>
      <c r="O470" s="20" t="s">
        <v>8</v>
      </c>
      <c r="P470" s="10" t="s">
        <v>7</v>
      </c>
      <c r="Q470" s="10" t="s">
        <v>7</v>
      </c>
      <c r="R470" s="20" t="s">
        <v>8</v>
      </c>
      <c r="S470" s="20" t="s">
        <v>8</v>
      </c>
      <c r="T470" s="27" t="s">
        <v>12</v>
      </c>
      <c r="U470" s="10" t="s">
        <v>7</v>
      </c>
      <c r="V470" s="20" t="s">
        <v>2433</v>
      </c>
      <c r="W470" s="20" t="s">
        <v>2434</v>
      </c>
      <c r="X470" s="11"/>
      <c r="Y470" s="12"/>
    </row>
    <row r="471" spans="1:25" s="5" customFormat="1" ht="12.75" customHeight="1" x14ac:dyDescent="0.3">
      <c r="A471" s="5">
        <v>1074</v>
      </c>
      <c r="B471" s="3"/>
      <c r="C471" s="3" t="s">
        <v>18</v>
      </c>
      <c r="D471" s="3"/>
      <c r="E471" s="3" t="s">
        <v>42</v>
      </c>
      <c r="F471" s="3" t="s">
        <v>41</v>
      </c>
      <c r="G471" s="20" t="s">
        <v>2427</v>
      </c>
      <c r="H471" s="20" t="s">
        <v>2430</v>
      </c>
      <c r="I471" s="10" t="s">
        <v>7</v>
      </c>
      <c r="J471" s="10" t="s">
        <v>7</v>
      </c>
      <c r="K471" s="27" t="s">
        <v>12</v>
      </c>
      <c r="L471" s="10" t="s">
        <v>7</v>
      </c>
      <c r="M471" s="20" t="s">
        <v>8</v>
      </c>
      <c r="N471" s="20" t="s">
        <v>8</v>
      </c>
      <c r="O471" s="20" t="s">
        <v>8</v>
      </c>
      <c r="P471" s="10" t="s">
        <v>7</v>
      </c>
      <c r="Q471" s="10" t="s">
        <v>7</v>
      </c>
      <c r="R471" s="20" t="s">
        <v>8</v>
      </c>
      <c r="S471" s="20" t="s">
        <v>8</v>
      </c>
      <c r="T471" s="27" t="s">
        <v>12</v>
      </c>
      <c r="U471" s="10" t="s">
        <v>7</v>
      </c>
      <c r="V471" s="20" t="s">
        <v>2433</v>
      </c>
      <c r="W471" s="20" t="s">
        <v>2434</v>
      </c>
      <c r="X471" s="11"/>
      <c r="Y471" s="12"/>
    </row>
    <row r="472" spans="1:25" s="5" customFormat="1" ht="12.75" customHeight="1" x14ac:dyDescent="0.3">
      <c r="A472" s="5">
        <v>1075</v>
      </c>
      <c r="B472" s="3"/>
      <c r="C472" s="3" t="s">
        <v>18</v>
      </c>
      <c r="D472" s="3"/>
      <c r="E472" s="3" t="s">
        <v>42</v>
      </c>
      <c r="F472" s="3" t="s">
        <v>41</v>
      </c>
      <c r="G472" s="20" t="s">
        <v>2427</v>
      </c>
      <c r="H472" s="20" t="s">
        <v>2430</v>
      </c>
      <c r="I472" s="10" t="s">
        <v>7</v>
      </c>
      <c r="J472" s="10" t="s">
        <v>7</v>
      </c>
      <c r="K472" s="27" t="s">
        <v>12</v>
      </c>
      <c r="L472" s="10" t="s">
        <v>7</v>
      </c>
      <c r="M472" s="20" t="s">
        <v>8</v>
      </c>
      <c r="N472" s="20" t="s">
        <v>8</v>
      </c>
      <c r="O472" s="20" t="s">
        <v>8</v>
      </c>
      <c r="P472" s="10" t="s">
        <v>7</v>
      </c>
      <c r="Q472" s="10" t="s">
        <v>7</v>
      </c>
      <c r="R472" s="20" t="s">
        <v>8</v>
      </c>
      <c r="S472" s="20" t="s">
        <v>8</v>
      </c>
      <c r="T472" s="27" t="s">
        <v>12</v>
      </c>
      <c r="U472" s="10" t="s">
        <v>7</v>
      </c>
      <c r="V472" s="20" t="s">
        <v>2433</v>
      </c>
      <c r="W472" s="20" t="s">
        <v>2434</v>
      </c>
      <c r="X472" s="11"/>
      <c r="Y472" s="12"/>
    </row>
    <row r="473" spans="1:25" s="5" customFormat="1" ht="12.75" customHeight="1" x14ac:dyDescent="0.3">
      <c r="A473" s="5">
        <v>1076</v>
      </c>
      <c r="B473" s="3"/>
      <c r="C473" s="3" t="s">
        <v>18</v>
      </c>
      <c r="D473" s="3"/>
      <c r="E473" s="3" t="s">
        <v>42</v>
      </c>
      <c r="F473" s="3" t="s">
        <v>41</v>
      </c>
      <c r="G473" s="20" t="s">
        <v>2427</v>
      </c>
      <c r="H473" s="20" t="s">
        <v>2430</v>
      </c>
      <c r="I473" s="10" t="s">
        <v>7</v>
      </c>
      <c r="J473" s="10" t="s">
        <v>7</v>
      </c>
      <c r="K473" s="27" t="s">
        <v>12</v>
      </c>
      <c r="L473" s="10" t="s">
        <v>7</v>
      </c>
      <c r="M473" s="20" t="s">
        <v>8</v>
      </c>
      <c r="N473" s="20" t="s">
        <v>8</v>
      </c>
      <c r="O473" s="10" t="s">
        <v>7</v>
      </c>
      <c r="P473" s="20" t="s">
        <v>8</v>
      </c>
      <c r="Q473" s="10" t="s">
        <v>7</v>
      </c>
      <c r="R473" s="20" t="s">
        <v>8</v>
      </c>
      <c r="S473" s="20" t="s">
        <v>8</v>
      </c>
      <c r="T473" s="27" t="s">
        <v>12</v>
      </c>
      <c r="U473" s="10" t="s">
        <v>7</v>
      </c>
      <c r="V473" s="20" t="s">
        <v>2433</v>
      </c>
      <c r="W473" s="10" t="s">
        <v>2432</v>
      </c>
      <c r="X473" s="11"/>
      <c r="Y473" s="12"/>
    </row>
    <row r="474" spans="1:25" s="5" customFormat="1" ht="12.75" customHeight="1" x14ac:dyDescent="0.3">
      <c r="A474" s="5">
        <v>1077</v>
      </c>
      <c r="B474" s="3"/>
      <c r="C474" s="3" t="s">
        <v>18</v>
      </c>
      <c r="D474" s="3"/>
      <c r="E474" s="3" t="s">
        <v>42</v>
      </c>
      <c r="F474" s="3" t="s">
        <v>41</v>
      </c>
      <c r="G474" s="20" t="s">
        <v>2427</v>
      </c>
      <c r="H474" s="20" t="s">
        <v>2430</v>
      </c>
      <c r="I474" s="10" t="s">
        <v>7</v>
      </c>
      <c r="J474" s="10" t="s">
        <v>7</v>
      </c>
      <c r="K474" s="27" t="s">
        <v>12</v>
      </c>
      <c r="L474" s="10" t="s">
        <v>7</v>
      </c>
      <c r="M474" s="20" t="s">
        <v>8</v>
      </c>
      <c r="N474" s="20" t="s">
        <v>8</v>
      </c>
      <c r="O474" s="20" t="s">
        <v>8</v>
      </c>
      <c r="P474" s="10" t="s">
        <v>7</v>
      </c>
      <c r="Q474" s="10" t="s">
        <v>7</v>
      </c>
      <c r="R474" s="20" t="s">
        <v>8</v>
      </c>
      <c r="S474" s="20" t="s">
        <v>8</v>
      </c>
      <c r="T474" s="27" t="s">
        <v>12</v>
      </c>
      <c r="U474" s="10" t="s">
        <v>7</v>
      </c>
      <c r="V474" s="20" t="s">
        <v>2433</v>
      </c>
      <c r="W474" s="20" t="s">
        <v>2434</v>
      </c>
      <c r="X474" s="11"/>
      <c r="Y474" s="12"/>
    </row>
    <row r="475" spans="1:25" s="5" customFormat="1" ht="12.75" customHeight="1" x14ac:dyDescent="0.3">
      <c r="A475" s="5">
        <v>1078</v>
      </c>
      <c r="B475" s="3"/>
      <c r="C475" s="3" t="s">
        <v>18</v>
      </c>
      <c r="D475" s="3"/>
      <c r="E475" s="3" t="s">
        <v>42</v>
      </c>
      <c r="F475" s="3" t="s">
        <v>41</v>
      </c>
      <c r="G475" s="20" t="s">
        <v>2427</v>
      </c>
      <c r="H475" s="20" t="s">
        <v>2430</v>
      </c>
      <c r="I475" s="10" t="s">
        <v>7</v>
      </c>
      <c r="J475" s="10" t="s">
        <v>7</v>
      </c>
      <c r="K475" s="27" t="s">
        <v>12</v>
      </c>
      <c r="L475" s="10" t="s">
        <v>7</v>
      </c>
      <c r="M475" s="20" t="s">
        <v>8</v>
      </c>
      <c r="N475" s="20" t="s">
        <v>8</v>
      </c>
      <c r="O475" s="20" t="s">
        <v>8</v>
      </c>
      <c r="P475" s="10" t="s">
        <v>7</v>
      </c>
      <c r="Q475" s="10" t="s">
        <v>7</v>
      </c>
      <c r="R475" s="20" t="s">
        <v>8</v>
      </c>
      <c r="S475" s="20" t="s">
        <v>8</v>
      </c>
      <c r="T475" s="27" t="s">
        <v>12</v>
      </c>
      <c r="U475" s="10" t="s">
        <v>7</v>
      </c>
      <c r="V475" s="20" t="s">
        <v>2433</v>
      </c>
      <c r="W475" s="20" t="s">
        <v>2434</v>
      </c>
      <c r="X475" s="11"/>
      <c r="Y475" s="12"/>
    </row>
    <row r="476" spans="1:25" s="5" customFormat="1" ht="12.75" customHeight="1" x14ac:dyDescent="0.3">
      <c r="A476" s="5">
        <v>1079</v>
      </c>
      <c r="B476" s="3"/>
      <c r="C476" s="3" t="s">
        <v>18</v>
      </c>
      <c r="D476" s="3"/>
      <c r="E476" s="3" t="s">
        <v>42</v>
      </c>
      <c r="F476" s="3" t="s">
        <v>41</v>
      </c>
      <c r="G476" s="20" t="s">
        <v>2427</v>
      </c>
      <c r="H476" s="20" t="s">
        <v>2430</v>
      </c>
      <c r="I476" s="10" t="s">
        <v>7</v>
      </c>
      <c r="J476" s="10" t="s">
        <v>7</v>
      </c>
      <c r="K476" s="27" t="s">
        <v>12</v>
      </c>
      <c r="L476" s="10" t="s">
        <v>7</v>
      </c>
      <c r="M476" s="20" t="s">
        <v>8</v>
      </c>
      <c r="N476" s="20" t="s">
        <v>8</v>
      </c>
      <c r="O476" s="20" t="s">
        <v>8</v>
      </c>
      <c r="P476" s="10" t="s">
        <v>7</v>
      </c>
      <c r="Q476" s="10" t="s">
        <v>7</v>
      </c>
      <c r="R476" s="10" t="s">
        <v>2435</v>
      </c>
      <c r="S476" s="20" t="s">
        <v>8</v>
      </c>
      <c r="T476" s="20" t="s">
        <v>8</v>
      </c>
      <c r="U476" s="10" t="s">
        <v>7</v>
      </c>
      <c r="V476" s="20" t="s">
        <v>2433</v>
      </c>
      <c r="W476" s="20" t="s">
        <v>2434</v>
      </c>
      <c r="X476" s="11"/>
      <c r="Y476" s="12"/>
    </row>
    <row r="477" spans="1:25" s="3" customFormat="1" ht="12.75" customHeight="1" x14ac:dyDescent="0.3">
      <c r="A477" s="5">
        <v>1120</v>
      </c>
      <c r="B477" s="25" t="s">
        <v>2702</v>
      </c>
      <c r="Y477" s="12"/>
    </row>
    <row r="478" spans="1:25" s="3" customFormat="1" ht="12.75" customHeight="1" x14ac:dyDescent="0.3">
      <c r="A478" s="5">
        <v>1122</v>
      </c>
      <c r="B478" s="25" t="s">
        <v>2640</v>
      </c>
      <c r="Y478" s="12"/>
    </row>
    <row r="479" spans="1:25" s="3" customFormat="1" ht="12.75" customHeight="1" x14ac:dyDescent="0.3">
      <c r="A479" s="5">
        <v>1124</v>
      </c>
      <c r="B479" s="25" t="s">
        <v>2640</v>
      </c>
      <c r="Y479" s="12"/>
    </row>
    <row r="480" spans="1:25" s="3" customFormat="1" ht="12.75" customHeight="1" x14ac:dyDescent="0.3">
      <c r="A480" s="5">
        <v>1128</v>
      </c>
      <c r="B480" s="25" t="s">
        <v>2641</v>
      </c>
      <c r="Y480" s="12"/>
    </row>
    <row r="481" spans="1:25" s="3" customFormat="1" ht="12.75" customHeight="1" x14ac:dyDescent="0.3">
      <c r="A481" s="5">
        <v>1129</v>
      </c>
      <c r="B481" s="25" t="s">
        <v>2641</v>
      </c>
      <c r="Y481" s="12"/>
    </row>
    <row r="482" spans="1:25" s="3" customFormat="1" ht="12.75" customHeight="1" x14ac:dyDescent="0.3">
      <c r="A482" s="5">
        <v>1130</v>
      </c>
      <c r="B482" s="25" t="s">
        <v>2641</v>
      </c>
      <c r="Y482" s="12"/>
    </row>
    <row r="483" spans="1:25" s="3" customFormat="1" ht="12.75" customHeight="1" x14ac:dyDescent="0.3">
      <c r="A483" s="5">
        <v>1134</v>
      </c>
      <c r="B483" s="25" t="s">
        <v>2642</v>
      </c>
      <c r="Y483" s="12"/>
    </row>
    <row r="484" spans="1:25" s="3" customFormat="1" ht="12.75" customHeight="1" x14ac:dyDescent="0.3">
      <c r="A484" s="5">
        <v>1138</v>
      </c>
      <c r="B484" s="25" t="s">
        <v>2641</v>
      </c>
      <c r="Y484" s="12"/>
    </row>
    <row r="485" spans="1:25" s="3" customFormat="1" ht="12.75" customHeight="1" x14ac:dyDescent="0.3">
      <c r="A485" s="5">
        <v>1140</v>
      </c>
      <c r="B485" s="25" t="s">
        <v>2643</v>
      </c>
      <c r="Y485" s="12"/>
    </row>
    <row r="486" spans="1:25" s="3" customFormat="1" ht="12.75" customHeight="1" x14ac:dyDescent="0.3">
      <c r="A486" s="5">
        <v>1151</v>
      </c>
      <c r="B486" s="25" t="s">
        <v>2490</v>
      </c>
      <c r="Y486" s="12"/>
    </row>
    <row r="487" spans="1:25" s="3" customFormat="1" ht="12.75" customHeight="1" x14ac:dyDescent="0.3">
      <c r="A487" s="5">
        <v>1152</v>
      </c>
      <c r="B487" s="25" t="s">
        <v>2490</v>
      </c>
      <c r="Y487" s="12"/>
    </row>
    <row r="488" spans="1:25" s="3" customFormat="1" ht="12.75" customHeight="1" x14ac:dyDescent="0.3">
      <c r="A488" s="5">
        <v>1156</v>
      </c>
      <c r="B488" s="25" t="s">
        <v>2478</v>
      </c>
      <c r="Y488" s="12"/>
    </row>
    <row r="489" spans="1:25" s="3" customFormat="1" ht="12.75" customHeight="1" x14ac:dyDescent="0.3">
      <c r="A489" s="5">
        <v>1158</v>
      </c>
      <c r="B489" s="25" t="s">
        <v>2478</v>
      </c>
      <c r="Y489" s="12"/>
    </row>
    <row r="490" spans="1:25" s="3" customFormat="1" ht="12.75" customHeight="1" x14ac:dyDescent="0.3">
      <c r="A490" s="5">
        <v>1160</v>
      </c>
      <c r="B490" s="25" t="s">
        <v>2490</v>
      </c>
      <c r="Y490" s="12"/>
    </row>
    <row r="491" spans="1:25" s="3" customFormat="1" ht="12.75" customHeight="1" x14ac:dyDescent="0.3">
      <c r="A491" s="5">
        <v>1162</v>
      </c>
      <c r="B491" s="25" t="s">
        <v>2479</v>
      </c>
      <c r="Y491" s="12"/>
    </row>
    <row r="492" spans="1:25" s="3" customFormat="1" ht="12.75" customHeight="1" x14ac:dyDescent="0.3">
      <c r="A492" s="5">
        <v>1163</v>
      </c>
      <c r="B492" s="25" t="s">
        <v>2479</v>
      </c>
      <c r="Y492" s="12"/>
    </row>
    <row r="493" spans="1:25" s="3" customFormat="1" ht="12.75" customHeight="1" x14ac:dyDescent="0.3">
      <c r="A493" s="5">
        <v>1164</v>
      </c>
      <c r="B493" s="25" t="s">
        <v>2479</v>
      </c>
      <c r="Y493" s="12"/>
    </row>
    <row r="494" spans="1:25" s="3" customFormat="1" ht="12.75" customHeight="1" x14ac:dyDescent="0.3">
      <c r="A494" s="5">
        <v>1165</v>
      </c>
      <c r="B494" s="25" t="s">
        <v>2479</v>
      </c>
      <c r="Y494" s="12"/>
    </row>
    <row r="495" spans="1:25" s="3" customFormat="1" ht="12.75" customHeight="1" x14ac:dyDescent="0.3">
      <c r="A495" s="5">
        <v>1166</v>
      </c>
      <c r="B495" s="25" t="s">
        <v>2491</v>
      </c>
      <c r="Y495" s="12"/>
    </row>
    <row r="496" spans="1:25" s="3" customFormat="1" ht="12.75" customHeight="1" x14ac:dyDescent="0.3">
      <c r="A496" s="5">
        <v>1168</v>
      </c>
      <c r="B496" s="25" t="s">
        <v>2493</v>
      </c>
      <c r="Y496" s="12"/>
    </row>
    <row r="497" spans="1:25" s="3" customFormat="1" ht="12.75" customHeight="1" x14ac:dyDescent="0.3">
      <c r="A497" s="5">
        <v>1183</v>
      </c>
      <c r="B497" s="25" t="s">
        <v>2644</v>
      </c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2"/>
    </row>
    <row r="498" spans="1:25" s="3" customFormat="1" ht="12.75" customHeight="1" x14ac:dyDescent="0.3">
      <c r="A498" s="5">
        <v>1187</v>
      </c>
      <c r="B498" s="25" t="s">
        <v>2645</v>
      </c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2"/>
    </row>
    <row r="499" spans="1:25" s="3" customFormat="1" ht="12.75" customHeight="1" x14ac:dyDescent="0.3">
      <c r="A499" s="5">
        <v>1190</v>
      </c>
      <c r="B499" s="25" t="s">
        <v>2703</v>
      </c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2"/>
    </row>
    <row r="500" spans="1:25" s="3" customFormat="1" ht="12.75" customHeight="1" x14ac:dyDescent="0.3">
      <c r="A500" s="5">
        <v>1191</v>
      </c>
      <c r="B500" s="25" t="s">
        <v>2646</v>
      </c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2"/>
    </row>
    <row r="501" spans="1:25" s="3" customFormat="1" ht="12.75" customHeight="1" x14ac:dyDescent="0.3">
      <c r="A501" s="5">
        <v>1194</v>
      </c>
      <c r="B501" s="25" t="s">
        <v>2646</v>
      </c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2"/>
    </row>
    <row r="502" spans="1:25" s="3" customFormat="1" ht="12.75" customHeight="1" x14ac:dyDescent="0.3">
      <c r="A502" s="5">
        <v>1198</v>
      </c>
      <c r="B502" s="25" t="s">
        <v>2647</v>
      </c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2"/>
    </row>
    <row r="503" spans="1:25" s="3" customFormat="1" ht="12.75" customHeight="1" x14ac:dyDescent="0.3">
      <c r="A503" s="5">
        <v>1199</v>
      </c>
      <c r="B503" s="25" t="s">
        <v>2647</v>
      </c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2"/>
    </row>
    <row r="504" spans="1:25" s="3" customFormat="1" ht="12.75" customHeight="1" x14ac:dyDescent="0.3">
      <c r="A504" s="5">
        <v>1200</v>
      </c>
      <c r="B504" s="25" t="s">
        <v>2647</v>
      </c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2"/>
    </row>
    <row r="505" spans="1:25" s="3" customFormat="1" ht="12.75" customHeight="1" x14ac:dyDescent="0.3">
      <c r="A505" s="5">
        <v>1207</v>
      </c>
      <c r="B505" s="25" t="s">
        <v>2647</v>
      </c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2"/>
    </row>
    <row r="506" spans="1:25" s="3" customFormat="1" ht="12.75" customHeight="1" x14ac:dyDescent="0.3">
      <c r="A506" s="5">
        <v>1208</v>
      </c>
      <c r="B506" s="25" t="s">
        <v>2647</v>
      </c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2"/>
    </row>
    <row r="507" spans="1:25" s="3" customFormat="1" ht="12.75" customHeight="1" x14ac:dyDescent="0.3">
      <c r="A507" s="5">
        <v>1209</v>
      </c>
      <c r="B507" s="25" t="s">
        <v>2648</v>
      </c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2"/>
    </row>
    <row r="508" spans="1:25" s="3" customFormat="1" ht="12.75" customHeight="1" x14ac:dyDescent="0.3">
      <c r="A508" s="5">
        <v>1223</v>
      </c>
      <c r="B508" s="25" t="s">
        <v>2704</v>
      </c>
      <c r="Y508" s="12"/>
    </row>
    <row r="509" spans="1:25" s="3" customFormat="1" ht="12.75" customHeight="1" x14ac:dyDescent="0.3">
      <c r="A509" s="5">
        <v>1224</v>
      </c>
      <c r="B509" s="25" t="s">
        <v>2649</v>
      </c>
      <c r="Y509" s="12"/>
    </row>
    <row r="510" spans="1:25" s="3" customFormat="1" ht="12.75" customHeight="1" x14ac:dyDescent="0.3">
      <c r="A510" s="5">
        <v>1232</v>
      </c>
      <c r="B510" s="25" t="s">
        <v>2650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22"/>
    </row>
    <row r="511" spans="1:25" s="3" customFormat="1" ht="12.75" customHeight="1" x14ac:dyDescent="0.3">
      <c r="A511" s="5">
        <v>1271</v>
      </c>
      <c r="B511" s="25" t="s">
        <v>2651</v>
      </c>
      <c r="Y511" s="12"/>
    </row>
    <row r="512" spans="1:25" s="3" customFormat="1" ht="12.75" customHeight="1" x14ac:dyDescent="0.3">
      <c r="A512" s="5">
        <v>1275</v>
      </c>
      <c r="B512" s="25" t="s">
        <v>2651</v>
      </c>
      <c r="Y512" s="12"/>
    </row>
    <row r="513" spans="1:25" s="3" customFormat="1" ht="12.75" customHeight="1" x14ac:dyDescent="0.3">
      <c r="A513" s="5">
        <v>1277</v>
      </c>
      <c r="B513" s="25" t="s">
        <v>2652</v>
      </c>
      <c r="Y513" s="12"/>
    </row>
    <row r="514" spans="1:25" s="3" customFormat="1" ht="12.75" customHeight="1" x14ac:dyDescent="0.3">
      <c r="A514" s="5">
        <v>1339</v>
      </c>
      <c r="B514" s="25" t="s">
        <v>2653</v>
      </c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2"/>
    </row>
    <row r="515" spans="1:25" s="3" customFormat="1" ht="12.75" customHeight="1" x14ac:dyDescent="0.3">
      <c r="A515" s="5">
        <v>1340</v>
      </c>
      <c r="B515" s="25" t="s">
        <v>2654</v>
      </c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2"/>
    </row>
    <row r="516" spans="1:25" s="3" customFormat="1" ht="12.75" customHeight="1" x14ac:dyDescent="0.3">
      <c r="A516" s="5">
        <v>1342</v>
      </c>
      <c r="B516" s="25" t="s">
        <v>2655</v>
      </c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2"/>
    </row>
    <row r="517" spans="1:25" s="3" customFormat="1" ht="12.75" customHeight="1" x14ac:dyDescent="0.3">
      <c r="A517" s="5">
        <v>1343</v>
      </c>
      <c r="B517" s="25" t="s">
        <v>2656</v>
      </c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2"/>
    </row>
    <row r="518" spans="1:25" s="3" customFormat="1" ht="12.75" customHeight="1" x14ac:dyDescent="0.3">
      <c r="A518" s="5">
        <v>1345</v>
      </c>
      <c r="B518" s="25" t="s">
        <v>2653</v>
      </c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2"/>
    </row>
    <row r="519" spans="1:25" s="3" customFormat="1" ht="12.75" customHeight="1" x14ac:dyDescent="0.3">
      <c r="A519" s="5">
        <v>1346</v>
      </c>
      <c r="B519" s="25" t="s">
        <v>2657</v>
      </c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2"/>
    </row>
    <row r="520" spans="1:25" s="3" customFormat="1" ht="12.75" customHeight="1" x14ac:dyDescent="0.3">
      <c r="A520" s="5">
        <v>1347</v>
      </c>
      <c r="B520" s="25" t="s">
        <v>2657</v>
      </c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2"/>
    </row>
    <row r="521" spans="1:25" s="3" customFormat="1" ht="12.75" customHeight="1" x14ac:dyDescent="0.3">
      <c r="A521" s="5">
        <v>1348</v>
      </c>
      <c r="B521" s="25" t="s">
        <v>2657</v>
      </c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2"/>
    </row>
    <row r="522" spans="1:25" s="3" customFormat="1" ht="12.75" customHeight="1" x14ac:dyDescent="0.3">
      <c r="A522" s="5">
        <v>1350</v>
      </c>
      <c r="B522" s="25" t="s">
        <v>2658</v>
      </c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2"/>
    </row>
    <row r="523" spans="1:25" s="3" customFormat="1" ht="12.75" customHeight="1" x14ac:dyDescent="0.3">
      <c r="A523" s="5">
        <v>1351</v>
      </c>
      <c r="B523" s="25" t="s">
        <v>2659</v>
      </c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2"/>
    </row>
    <row r="524" spans="1:25" s="3" customFormat="1" ht="12.75" customHeight="1" x14ac:dyDescent="0.3">
      <c r="A524" s="5">
        <v>1352</v>
      </c>
      <c r="B524" s="25" t="s">
        <v>2660</v>
      </c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2"/>
    </row>
    <row r="525" spans="1:25" s="3" customFormat="1" ht="12.75" customHeight="1" x14ac:dyDescent="0.3">
      <c r="A525" s="5">
        <v>1355</v>
      </c>
      <c r="B525" s="25" t="s">
        <v>2661</v>
      </c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2"/>
    </row>
    <row r="526" spans="1:25" s="3" customFormat="1" ht="12.75" customHeight="1" x14ac:dyDescent="0.3">
      <c r="A526" s="5">
        <v>1356</v>
      </c>
      <c r="B526" s="25" t="s">
        <v>2653</v>
      </c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2"/>
    </row>
    <row r="527" spans="1:25" s="3" customFormat="1" ht="12.75" customHeight="1" x14ac:dyDescent="0.3">
      <c r="A527" s="5">
        <v>1357</v>
      </c>
      <c r="B527" s="25" t="s">
        <v>2654</v>
      </c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2"/>
    </row>
    <row r="528" spans="1:25" s="3" customFormat="1" ht="12.75" customHeight="1" x14ac:dyDescent="0.3">
      <c r="A528" s="5">
        <v>1359</v>
      </c>
      <c r="B528" s="25" t="s">
        <v>2662</v>
      </c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2"/>
    </row>
    <row r="529" spans="1:27" s="3" customFormat="1" ht="12.75" customHeight="1" x14ac:dyDescent="0.3">
      <c r="A529" s="5">
        <v>1362</v>
      </c>
      <c r="B529" s="25" t="s">
        <v>2656</v>
      </c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2"/>
    </row>
    <row r="530" spans="1:27" s="3" customFormat="1" ht="12.75" customHeight="1" x14ac:dyDescent="0.3">
      <c r="A530" s="5">
        <v>1363</v>
      </c>
      <c r="B530" s="25" t="s">
        <v>2656</v>
      </c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2"/>
    </row>
    <row r="531" spans="1:27" s="3" customFormat="1" ht="12.75" customHeight="1" x14ac:dyDescent="0.3">
      <c r="A531" s="5">
        <v>1364</v>
      </c>
      <c r="B531" s="25" t="s">
        <v>2657</v>
      </c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2"/>
    </row>
    <row r="532" spans="1:27" s="3" customFormat="1" ht="12.75" customHeight="1" x14ac:dyDescent="0.3">
      <c r="A532" s="5">
        <v>1365</v>
      </c>
      <c r="B532" s="25" t="s">
        <v>2657</v>
      </c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2"/>
    </row>
    <row r="533" spans="1:27" s="3" customFormat="1" ht="12.75" customHeight="1" x14ac:dyDescent="0.3">
      <c r="A533" s="5">
        <v>1371</v>
      </c>
      <c r="B533" s="25" t="s">
        <v>2658</v>
      </c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2"/>
    </row>
    <row r="534" spans="1:27" s="3" customFormat="1" ht="12.75" customHeight="1" x14ac:dyDescent="0.3">
      <c r="A534" s="5">
        <v>1372</v>
      </c>
      <c r="B534" s="25" t="s">
        <v>2659</v>
      </c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2"/>
    </row>
    <row r="535" spans="1:27" s="3" customFormat="1" ht="12.75" customHeight="1" x14ac:dyDescent="0.3">
      <c r="A535" s="5">
        <v>1373</v>
      </c>
      <c r="B535" s="25" t="s">
        <v>2660</v>
      </c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2"/>
    </row>
    <row r="536" spans="1:27" s="3" customFormat="1" ht="12.75" customHeight="1" x14ac:dyDescent="0.3">
      <c r="A536" s="5">
        <v>1374</v>
      </c>
      <c r="B536" s="25" t="s">
        <v>2663</v>
      </c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2"/>
    </row>
    <row r="537" spans="1:27" s="5" customFormat="1" ht="12.75" customHeight="1" x14ac:dyDescent="0.3">
      <c r="A537" s="5">
        <v>1383</v>
      </c>
      <c r="B537" s="3"/>
      <c r="C537" s="3" t="s">
        <v>18</v>
      </c>
      <c r="D537" s="3"/>
      <c r="E537" s="3" t="s">
        <v>42</v>
      </c>
      <c r="F537" s="3" t="s">
        <v>41</v>
      </c>
      <c r="G537" s="26" t="s">
        <v>2428</v>
      </c>
      <c r="H537" s="20" t="s">
        <v>2430</v>
      </c>
      <c r="I537" s="10" t="s">
        <v>7</v>
      </c>
      <c r="J537" s="10" t="s">
        <v>7</v>
      </c>
      <c r="K537" s="20" t="s">
        <v>8</v>
      </c>
      <c r="L537" s="10" t="s">
        <v>7</v>
      </c>
      <c r="M537" s="10" t="s">
        <v>7</v>
      </c>
      <c r="N537" s="20" t="s">
        <v>8</v>
      </c>
      <c r="O537" s="20" t="s">
        <v>8</v>
      </c>
      <c r="P537" s="10" t="s">
        <v>7</v>
      </c>
      <c r="Q537" s="20" t="s">
        <v>8</v>
      </c>
      <c r="R537" s="20" t="s">
        <v>8</v>
      </c>
      <c r="S537" s="20" t="s">
        <v>8</v>
      </c>
      <c r="T537" s="20" t="s">
        <v>8</v>
      </c>
      <c r="U537" s="10" t="s">
        <v>7</v>
      </c>
      <c r="V537" s="20" t="s">
        <v>2433</v>
      </c>
      <c r="W537" s="20" t="s">
        <v>2434</v>
      </c>
      <c r="X537" s="11"/>
      <c r="Y537" s="12"/>
    </row>
    <row r="538" spans="1:27" s="5" customFormat="1" ht="12.75" customHeight="1" x14ac:dyDescent="0.3">
      <c r="A538" s="5">
        <v>1384</v>
      </c>
      <c r="B538" s="3"/>
      <c r="C538" s="3"/>
      <c r="E538" s="3" t="s">
        <v>42</v>
      </c>
      <c r="F538" s="3" t="s">
        <v>41</v>
      </c>
      <c r="G538" s="26" t="s">
        <v>2428</v>
      </c>
      <c r="H538" s="20" t="s">
        <v>2430</v>
      </c>
      <c r="I538" s="10" t="s">
        <v>7</v>
      </c>
      <c r="J538" s="10" t="s">
        <v>7</v>
      </c>
      <c r="K538" s="20" t="s">
        <v>8</v>
      </c>
      <c r="L538" s="10" t="s">
        <v>7</v>
      </c>
      <c r="M538" s="10" t="s">
        <v>7</v>
      </c>
      <c r="N538" s="20" t="s">
        <v>8</v>
      </c>
      <c r="O538" s="20" t="s">
        <v>8</v>
      </c>
      <c r="P538" s="10" t="s">
        <v>7</v>
      </c>
      <c r="Q538" s="20" t="s">
        <v>8</v>
      </c>
      <c r="R538" s="20" t="s">
        <v>8</v>
      </c>
      <c r="S538" s="20" t="s">
        <v>8</v>
      </c>
      <c r="T538" s="20" t="s">
        <v>8</v>
      </c>
      <c r="U538" s="10" t="s">
        <v>7</v>
      </c>
      <c r="AA538" s="23"/>
    </row>
    <row r="539" spans="1:27" s="5" customFormat="1" ht="12.75" customHeight="1" x14ac:dyDescent="0.3">
      <c r="A539" s="5">
        <v>1385</v>
      </c>
      <c r="B539" s="3"/>
      <c r="C539" s="3" t="s">
        <v>18</v>
      </c>
      <c r="D539" s="3"/>
      <c r="E539" s="3" t="s">
        <v>42</v>
      </c>
      <c r="F539" s="3" t="s">
        <v>41</v>
      </c>
      <c r="G539" s="26" t="s">
        <v>2428</v>
      </c>
      <c r="H539" s="20" t="s">
        <v>2430</v>
      </c>
      <c r="I539" s="10" t="s">
        <v>7</v>
      </c>
      <c r="J539" s="10" t="s">
        <v>7</v>
      </c>
      <c r="K539" s="27" t="s">
        <v>12</v>
      </c>
      <c r="L539" s="20" t="s">
        <v>8</v>
      </c>
      <c r="M539" s="20" t="s">
        <v>8</v>
      </c>
      <c r="N539" s="20" t="s">
        <v>8</v>
      </c>
      <c r="O539" s="20" t="s">
        <v>8</v>
      </c>
      <c r="P539" s="10" t="s">
        <v>7</v>
      </c>
      <c r="Q539" s="20" t="s">
        <v>8</v>
      </c>
      <c r="R539" s="20" t="s">
        <v>8</v>
      </c>
      <c r="S539" s="20" t="s">
        <v>8</v>
      </c>
      <c r="T539" s="20" t="s">
        <v>8</v>
      </c>
      <c r="U539" s="10" t="s">
        <v>7</v>
      </c>
      <c r="V539" s="20" t="s">
        <v>2433</v>
      </c>
      <c r="W539" s="20" t="s">
        <v>2434</v>
      </c>
      <c r="X539" s="11"/>
      <c r="Y539" s="12"/>
    </row>
    <row r="540" spans="1:27" s="5" customFormat="1" ht="12.75" customHeight="1" x14ac:dyDescent="0.3">
      <c r="A540" s="5">
        <v>1386</v>
      </c>
      <c r="B540" s="3"/>
      <c r="C540" s="3" t="s">
        <v>18</v>
      </c>
      <c r="D540" s="7" t="s">
        <v>40</v>
      </c>
      <c r="E540" s="3" t="s">
        <v>42</v>
      </c>
      <c r="F540" s="3" t="s">
        <v>41</v>
      </c>
      <c r="G540" s="26" t="s">
        <v>2428</v>
      </c>
      <c r="H540" s="20" t="s">
        <v>2430</v>
      </c>
      <c r="I540" s="10" t="s">
        <v>7</v>
      </c>
      <c r="J540" s="10" t="s">
        <v>7</v>
      </c>
      <c r="K540" s="27" t="s">
        <v>12</v>
      </c>
      <c r="L540" s="20" t="s">
        <v>8</v>
      </c>
      <c r="M540" s="20" t="s">
        <v>8</v>
      </c>
      <c r="N540" s="20" t="s">
        <v>8</v>
      </c>
      <c r="O540" s="20" t="s">
        <v>8</v>
      </c>
      <c r="P540" s="10" t="s">
        <v>7</v>
      </c>
      <c r="Q540" s="20" t="s">
        <v>8</v>
      </c>
      <c r="R540" s="20" t="s">
        <v>8</v>
      </c>
      <c r="S540" s="20" t="s">
        <v>8</v>
      </c>
      <c r="T540" s="20" t="s">
        <v>8</v>
      </c>
      <c r="U540" s="10" t="s">
        <v>7</v>
      </c>
      <c r="V540" s="20" t="s">
        <v>2433</v>
      </c>
      <c r="W540" s="20" t="s">
        <v>2434</v>
      </c>
      <c r="X540" s="11"/>
      <c r="Y540" s="12"/>
    </row>
    <row r="541" spans="1:27" s="5" customFormat="1" ht="12.75" customHeight="1" x14ac:dyDescent="0.3">
      <c r="A541" s="5">
        <v>1387</v>
      </c>
      <c r="B541" s="3"/>
      <c r="C541" s="3" t="s">
        <v>18</v>
      </c>
      <c r="D541" s="3"/>
      <c r="E541" s="3" t="s">
        <v>42</v>
      </c>
      <c r="F541" s="3" t="s">
        <v>41</v>
      </c>
      <c r="G541" s="26" t="s">
        <v>2428</v>
      </c>
      <c r="H541" s="20" t="s">
        <v>2430</v>
      </c>
      <c r="I541" s="10" t="s">
        <v>7</v>
      </c>
      <c r="J541" s="10" t="s">
        <v>7</v>
      </c>
      <c r="K541" s="20" t="s">
        <v>8</v>
      </c>
      <c r="L541" s="10" t="s">
        <v>7</v>
      </c>
      <c r="M541" s="10" t="s">
        <v>7</v>
      </c>
      <c r="N541" s="20" t="s">
        <v>8</v>
      </c>
      <c r="O541" s="20" t="s">
        <v>8</v>
      </c>
      <c r="P541" s="10" t="s">
        <v>7</v>
      </c>
      <c r="Q541" s="20" t="s">
        <v>8</v>
      </c>
      <c r="R541" s="20" t="s">
        <v>8</v>
      </c>
      <c r="S541" s="20" t="s">
        <v>8</v>
      </c>
      <c r="T541" s="20" t="s">
        <v>8</v>
      </c>
      <c r="U541" s="10" t="s">
        <v>7</v>
      </c>
      <c r="V541" s="20" t="s">
        <v>2433</v>
      </c>
      <c r="W541" s="20" t="s">
        <v>2434</v>
      </c>
      <c r="X541" s="11"/>
      <c r="Y541" s="12"/>
    </row>
    <row r="542" spans="1:27" s="5" customFormat="1" ht="12.75" customHeight="1" x14ac:dyDescent="0.3">
      <c r="A542" s="5">
        <v>1388</v>
      </c>
      <c r="B542" s="3"/>
      <c r="C542" s="3" t="s">
        <v>18</v>
      </c>
      <c r="D542" s="3"/>
      <c r="E542" s="3" t="s">
        <v>42</v>
      </c>
      <c r="F542" s="3" t="s">
        <v>41</v>
      </c>
      <c r="G542" s="26" t="s">
        <v>2428</v>
      </c>
      <c r="H542" s="20" t="s">
        <v>2430</v>
      </c>
      <c r="I542" s="10" t="s">
        <v>7</v>
      </c>
      <c r="J542" s="10" t="s">
        <v>7</v>
      </c>
      <c r="K542" s="27" t="s">
        <v>12</v>
      </c>
      <c r="L542" s="10" t="s">
        <v>7</v>
      </c>
      <c r="M542" s="20" t="s">
        <v>8</v>
      </c>
      <c r="N542" s="20" t="s">
        <v>8</v>
      </c>
      <c r="O542" s="20" t="s">
        <v>8</v>
      </c>
      <c r="P542" s="10" t="s">
        <v>7</v>
      </c>
      <c r="Q542" s="20" t="s">
        <v>8</v>
      </c>
      <c r="R542" s="20" t="s">
        <v>8</v>
      </c>
      <c r="S542" s="20" t="s">
        <v>8</v>
      </c>
      <c r="T542" s="20" t="s">
        <v>8</v>
      </c>
      <c r="U542" s="10" t="s">
        <v>7</v>
      </c>
      <c r="V542" s="20" t="s">
        <v>2433</v>
      </c>
      <c r="W542" s="20" t="s">
        <v>2434</v>
      </c>
      <c r="X542" s="11"/>
      <c r="Y542" s="12"/>
    </row>
    <row r="543" spans="1:27" s="5" customFormat="1" ht="12.75" customHeight="1" x14ac:dyDescent="0.3">
      <c r="A543" s="5">
        <v>1389</v>
      </c>
      <c r="B543" s="3"/>
      <c r="C543" s="3" t="s">
        <v>18</v>
      </c>
      <c r="D543" s="3"/>
      <c r="E543" s="3" t="s">
        <v>42</v>
      </c>
      <c r="F543" s="3" t="s">
        <v>41</v>
      </c>
      <c r="G543" s="26" t="s">
        <v>2428</v>
      </c>
      <c r="H543" s="20" t="s">
        <v>2430</v>
      </c>
      <c r="I543" s="10" t="s">
        <v>7</v>
      </c>
      <c r="J543" s="10" t="s">
        <v>7</v>
      </c>
      <c r="K543" s="20" t="s">
        <v>8</v>
      </c>
      <c r="L543" s="10" t="s">
        <v>7</v>
      </c>
      <c r="M543" s="10" t="s">
        <v>7</v>
      </c>
      <c r="N543" s="20" t="s">
        <v>8</v>
      </c>
      <c r="O543" s="20" t="s">
        <v>8</v>
      </c>
      <c r="P543" s="10" t="s">
        <v>7</v>
      </c>
      <c r="Q543" s="20" t="s">
        <v>8</v>
      </c>
      <c r="R543" s="20" t="s">
        <v>8</v>
      </c>
      <c r="S543" s="20" t="s">
        <v>8</v>
      </c>
      <c r="T543" s="20" t="s">
        <v>8</v>
      </c>
      <c r="U543" s="10" t="s">
        <v>7</v>
      </c>
      <c r="V543" s="20" t="s">
        <v>2433</v>
      </c>
      <c r="W543" s="20" t="s">
        <v>2434</v>
      </c>
      <c r="X543" s="11"/>
      <c r="Y543" s="12"/>
    </row>
    <row r="544" spans="1:27" s="5" customFormat="1" ht="12.75" customHeight="1" x14ac:dyDescent="0.3">
      <c r="A544" s="5">
        <v>1390</v>
      </c>
      <c r="B544" s="3"/>
      <c r="C544" s="3" t="s">
        <v>18</v>
      </c>
      <c r="D544" s="3"/>
      <c r="E544" s="3" t="s">
        <v>42</v>
      </c>
      <c r="F544" s="3" t="s">
        <v>41</v>
      </c>
      <c r="G544" s="26" t="s">
        <v>2428</v>
      </c>
      <c r="H544" s="20" t="s">
        <v>2430</v>
      </c>
      <c r="I544" s="10" t="s">
        <v>7</v>
      </c>
      <c r="J544" s="10" t="s">
        <v>7</v>
      </c>
      <c r="K544" s="20" t="s">
        <v>8</v>
      </c>
      <c r="L544" s="10" t="s">
        <v>7</v>
      </c>
      <c r="M544" s="10" t="s">
        <v>7</v>
      </c>
      <c r="N544" s="20" t="s">
        <v>8</v>
      </c>
      <c r="O544" s="20" t="s">
        <v>8</v>
      </c>
      <c r="P544" s="10" t="s">
        <v>7</v>
      </c>
      <c r="Q544" s="20" t="s">
        <v>8</v>
      </c>
      <c r="R544" s="20" t="s">
        <v>8</v>
      </c>
      <c r="S544" s="20" t="s">
        <v>8</v>
      </c>
      <c r="T544" s="20" t="s">
        <v>8</v>
      </c>
      <c r="U544" s="10" t="s">
        <v>7</v>
      </c>
      <c r="V544" s="20" t="s">
        <v>2433</v>
      </c>
      <c r="W544" s="20" t="s">
        <v>2434</v>
      </c>
      <c r="X544" s="11"/>
      <c r="Y544" s="12"/>
    </row>
    <row r="545" spans="1:25" s="3" customFormat="1" ht="12.75" customHeight="1" x14ac:dyDescent="0.3">
      <c r="A545" s="5">
        <v>1391</v>
      </c>
      <c r="B545" s="25" t="s">
        <v>2664</v>
      </c>
      <c r="Y545" s="12"/>
    </row>
    <row r="546" spans="1:25" s="3" customFormat="1" ht="12.75" customHeight="1" x14ac:dyDescent="0.3">
      <c r="A546" s="5">
        <v>1392</v>
      </c>
      <c r="B546" s="25" t="s">
        <v>2665</v>
      </c>
      <c r="Y546" s="12"/>
    </row>
    <row r="547" spans="1:25" s="3" customFormat="1" ht="12.75" customHeight="1" x14ac:dyDescent="0.3">
      <c r="A547" s="5">
        <v>1394</v>
      </c>
      <c r="B547" s="25" t="s">
        <v>2666</v>
      </c>
      <c r="Y547" s="12"/>
    </row>
    <row r="548" spans="1:25" s="3" customFormat="1" ht="12.75" customHeight="1" x14ac:dyDescent="0.3">
      <c r="A548" s="5">
        <v>1395</v>
      </c>
      <c r="B548" s="25" t="s">
        <v>2666</v>
      </c>
      <c r="Y548" s="12"/>
    </row>
    <row r="549" spans="1:25" s="3" customFormat="1" ht="12.75" customHeight="1" x14ac:dyDescent="0.3">
      <c r="A549" s="5">
        <v>1396</v>
      </c>
      <c r="B549" s="25" t="s">
        <v>2667</v>
      </c>
      <c r="Y549" s="12"/>
    </row>
    <row r="550" spans="1:25" s="3" customFormat="1" ht="12.75" customHeight="1" x14ac:dyDescent="0.3">
      <c r="A550" s="5">
        <v>1397</v>
      </c>
      <c r="B550" s="25" t="s">
        <v>2668</v>
      </c>
      <c r="Y550" s="12"/>
    </row>
    <row r="551" spans="1:25" s="3" customFormat="1" ht="12.75" customHeight="1" x14ac:dyDescent="0.3">
      <c r="A551" s="5">
        <v>1399</v>
      </c>
      <c r="B551" s="25" t="s">
        <v>2669</v>
      </c>
      <c r="Y551" s="12"/>
    </row>
    <row r="552" spans="1:25" s="3" customFormat="1" ht="12.75" customHeight="1" x14ac:dyDescent="0.3">
      <c r="A552" s="5">
        <v>1400</v>
      </c>
      <c r="B552" s="25" t="s">
        <v>2670</v>
      </c>
      <c r="Y552" s="12"/>
    </row>
    <row r="553" spans="1:25" s="3" customFormat="1" ht="12.75" customHeight="1" x14ac:dyDescent="0.3">
      <c r="A553" s="5">
        <v>1401</v>
      </c>
      <c r="B553" s="25" t="s">
        <v>2671</v>
      </c>
      <c r="Y553" s="12"/>
    </row>
    <row r="554" spans="1:25" s="3" customFormat="1" ht="12.75" customHeight="1" x14ac:dyDescent="0.3">
      <c r="A554" s="5">
        <v>1402</v>
      </c>
      <c r="B554" s="25" t="s">
        <v>2670</v>
      </c>
      <c r="Y554" s="12"/>
    </row>
    <row r="555" spans="1:25" s="3" customFormat="1" ht="12.75" customHeight="1" x14ac:dyDescent="0.3">
      <c r="A555" s="5">
        <v>1405</v>
      </c>
      <c r="B555" s="25" t="s">
        <v>2672</v>
      </c>
      <c r="Y555" s="12"/>
    </row>
    <row r="556" spans="1:25" s="3" customFormat="1" ht="12.75" customHeight="1" x14ac:dyDescent="0.3">
      <c r="A556" s="5">
        <v>1409</v>
      </c>
      <c r="B556" s="25" t="s">
        <v>2673</v>
      </c>
      <c r="Y556" s="12"/>
    </row>
    <row r="557" spans="1:25" s="3" customFormat="1" ht="12.75" customHeight="1" x14ac:dyDescent="0.3">
      <c r="A557" s="5">
        <v>1410</v>
      </c>
      <c r="B557" s="25" t="s">
        <v>2674</v>
      </c>
      <c r="Y557" s="12"/>
    </row>
    <row r="558" spans="1:25" s="3" customFormat="1" ht="12.75" customHeight="1" x14ac:dyDescent="0.3">
      <c r="A558" s="5">
        <v>1411</v>
      </c>
      <c r="B558" s="25" t="s">
        <v>2675</v>
      </c>
      <c r="Y558" s="12"/>
    </row>
    <row r="559" spans="1:25" s="3" customFormat="1" ht="12.75" customHeight="1" x14ac:dyDescent="0.3">
      <c r="A559" s="5">
        <v>1413</v>
      </c>
      <c r="B559" s="25" t="s">
        <v>2673</v>
      </c>
      <c r="Y559" s="12"/>
    </row>
    <row r="560" spans="1:25" s="3" customFormat="1" ht="12.75" customHeight="1" x14ac:dyDescent="0.3">
      <c r="A560" s="5">
        <v>1414</v>
      </c>
      <c r="B560" s="25" t="s">
        <v>2673</v>
      </c>
      <c r="Y560" s="12"/>
    </row>
    <row r="561" spans="1:25" s="3" customFormat="1" ht="12.75" customHeight="1" x14ac:dyDescent="0.3">
      <c r="A561" s="5">
        <v>1415</v>
      </c>
      <c r="B561" s="25" t="s">
        <v>2673</v>
      </c>
      <c r="Y561" s="12"/>
    </row>
    <row r="562" spans="1:25" s="3" customFormat="1" ht="12.75" customHeight="1" x14ac:dyDescent="0.3">
      <c r="A562" s="5">
        <v>1416</v>
      </c>
      <c r="B562" s="25" t="s">
        <v>2673</v>
      </c>
      <c r="Y562" s="12"/>
    </row>
    <row r="563" spans="1:25" s="3" customFormat="1" ht="12.75" customHeight="1" x14ac:dyDescent="0.3">
      <c r="A563" s="5">
        <v>1417</v>
      </c>
      <c r="B563" s="25" t="s">
        <v>2676</v>
      </c>
      <c r="Y563" s="12"/>
    </row>
    <row r="564" spans="1:25" s="3" customFormat="1" ht="12.75" customHeight="1" x14ac:dyDescent="0.3">
      <c r="A564" s="5">
        <v>1420</v>
      </c>
      <c r="B564" s="25" t="s">
        <v>2667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22"/>
    </row>
    <row r="565" spans="1:25" s="3" customFormat="1" ht="12.75" customHeight="1" x14ac:dyDescent="0.3">
      <c r="A565" s="5">
        <v>1425</v>
      </c>
      <c r="B565" s="25" t="s">
        <v>2673</v>
      </c>
      <c r="Y565" s="12"/>
    </row>
    <row r="566" spans="1:25" s="3" customFormat="1" ht="12.75" customHeight="1" x14ac:dyDescent="0.3">
      <c r="A566" s="5">
        <v>1429</v>
      </c>
      <c r="B566" s="25" t="s">
        <v>2673</v>
      </c>
      <c r="Y566" s="12"/>
    </row>
    <row r="567" spans="1:25" s="3" customFormat="1" ht="12.75" customHeight="1" x14ac:dyDescent="0.3">
      <c r="A567" s="5">
        <v>1432</v>
      </c>
      <c r="B567" s="25" t="s">
        <v>2677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22"/>
    </row>
    <row r="568" spans="1:25" s="3" customFormat="1" ht="12.75" customHeight="1" x14ac:dyDescent="0.3">
      <c r="A568" s="5">
        <v>1433</v>
      </c>
      <c r="B568" s="25" t="s">
        <v>2678</v>
      </c>
      <c r="Y568" s="12"/>
    </row>
    <row r="569" spans="1:25" s="3" customFormat="1" ht="12.75" customHeight="1" x14ac:dyDescent="0.3">
      <c r="A569" s="5">
        <v>1434</v>
      </c>
      <c r="B569" s="25" t="s">
        <v>2679</v>
      </c>
      <c r="Y569" s="12"/>
    </row>
    <row r="570" spans="1:25" s="3" customFormat="1" ht="12.75" customHeight="1" x14ac:dyDescent="0.3">
      <c r="A570" s="5">
        <v>1435</v>
      </c>
      <c r="B570" s="25" t="s">
        <v>2680</v>
      </c>
      <c r="Y570" s="12"/>
    </row>
    <row r="571" spans="1:25" s="3" customFormat="1" ht="12.75" customHeight="1" x14ac:dyDescent="0.3">
      <c r="A571" s="5">
        <v>1436</v>
      </c>
      <c r="B571" s="25" t="s">
        <v>2681</v>
      </c>
      <c r="Y571" s="12"/>
    </row>
    <row r="572" spans="1:25" s="5" customFormat="1" ht="12.75" customHeight="1" x14ac:dyDescent="0.3">
      <c r="A572" s="5">
        <v>1438</v>
      </c>
      <c r="B572" s="25" t="s">
        <v>2682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12"/>
    </row>
    <row r="573" spans="1:25" s="23" customFormat="1" ht="12.75" customHeight="1" x14ac:dyDescent="0.3">
      <c r="A573" s="5">
        <v>1439</v>
      </c>
      <c r="B573" s="25" t="s">
        <v>2682</v>
      </c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12"/>
    </row>
    <row r="574" spans="1:25" s="23" customFormat="1" ht="12.75" customHeight="1" x14ac:dyDescent="0.3">
      <c r="A574" s="5">
        <v>1440</v>
      </c>
      <c r="B574" s="25" t="s">
        <v>2683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12"/>
    </row>
    <row r="575" spans="1:25" s="23" customFormat="1" ht="12.75" customHeight="1" x14ac:dyDescent="0.3">
      <c r="A575" s="5">
        <v>1441</v>
      </c>
      <c r="B575" s="25" t="s">
        <v>2684</v>
      </c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12"/>
    </row>
    <row r="576" spans="1:25" s="23" customFormat="1" ht="12.75" customHeight="1" x14ac:dyDescent="0.3">
      <c r="A576" s="5">
        <v>1442</v>
      </c>
      <c r="B576" s="25" t="s">
        <v>2685</v>
      </c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12"/>
    </row>
    <row r="577" spans="1:25" s="23" customFormat="1" ht="12.75" customHeight="1" x14ac:dyDescent="0.3">
      <c r="A577" s="5">
        <v>1443</v>
      </c>
      <c r="B577" s="25" t="s">
        <v>2686</v>
      </c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12"/>
    </row>
    <row r="578" spans="1:25" s="23" customFormat="1" ht="12.75" customHeight="1" x14ac:dyDescent="0.3">
      <c r="A578" s="5">
        <v>1444</v>
      </c>
      <c r="B578" s="25" t="s">
        <v>2683</v>
      </c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12"/>
    </row>
    <row r="579" spans="1:25" s="23" customFormat="1" ht="12.75" customHeight="1" x14ac:dyDescent="0.3">
      <c r="A579" s="5">
        <v>1445</v>
      </c>
      <c r="B579" s="25" t="s">
        <v>2687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12"/>
    </row>
    <row r="580" spans="1:25" s="23" customFormat="1" ht="12.75" customHeight="1" x14ac:dyDescent="0.3">
      <c r="A580" s="5">
        <v>1448</v>
      </c>
      <c r="B580" s="25" t="s">
        <v>2688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12"/>
    </row>
    <row r="581" spans="1:25" s="23" customFormat="1" ht="12.75" customHeight="1" x14ac:dyDescent="0.3">
      <c r="A581" s="5">
        <v>1455</v>
      </c>
      <c r="B581" s="25" t="s">
        <v>2683</v>
      </c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12"/>
    </row>
    <row r="582" spans="1:25" s="23" customFormat="1" ht="12.75" customHeight="1" x14ac:dyDescent="0.3">
      <c r="A582" s="5">
        <v>1462</v>
      </c>
      <c r="B582" s="25" t="s">
        <v>2683</v>
      </c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12"/>
    </row>
    <row r="583" spans="1:25" s="23" customFormat="1" ht="12.75" customHeight="1" x14ac:dyDescent="0.3">
      <c r="A583" s="5">
        <v>1466</v>
      </c>
      <c r="B583" s="25" t="s">
        <v>2689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12"/>
    </row>
    <row r="584" spans="1:25" s="23" customFormat="1" ht="12.75" customHeight="1" x14ac:dyDescent="0.3">
      <c r="A584" s="5">
        <v>1468</v>
      </c>
      <c r="B584" s="25" t="s">
        <v>2690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12"/>
    </row>
    <row r="585" spans="1:25" s="23" customFormat="1" ht="12.75" customHeight="1" x14ac:dyDescent="0.3">
      <c r="A585" s="5">
        <v>1471</v>
      </c>
      <c r="B585" s="25" t="s">
        <v>2691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12"/>
    </row>
    <row r="586" spans="1:25" s="23" customFormat="1" ht="12.75" customHeight="1" x14ac:dyDescent="0.3">
      <c r="A586" s="5">
        <v>1475</v>
      </c>
      <c r="B586" s="25" t="s">
        <v>2692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12"/>
    </row>
    <row r="587" spans="1:25" s="23" customFormat="1" ht="12.75" customHeight="1" x14ac:dyDescent="0.3">
      <c r="A587" s="5">
        <v>1477</v>
      </c>
      <c r="B587" s="25" t="s">
        <v>2692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12"/>
    </row>
    <row r="588" spans="1:25" s="23" customFormat="1" ht="12.75" customHeight="1" x14ac:dyDescent="0.3">
      <c r="A588" s="5">
        <v>1481</v>
      </c>
      <c r="B588" s="25" t="s">
        <v>2666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12"/>
    </row>
    <row r="589" spans="1:25" s="23" customFormat="1" ht="12.75" customHeight="1" x14ac:dyDescent="0.3">
      <c r="A589" s="5">
        <v>1483</v>
      </c>
      <c r="B589" s="25" t="s">
        <v>2667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12"/>
    </row>
    <row r="590" spans="1:25" s="23" customFormat="1" ht="12.75" customHeight="1" x14ac:dyDescent="0.3">
      <c r="A590" s="5">
        <v>1489</v>
      </c>
      <c r="B590" s="25" t="s">
        <v>2673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12"/>
    </row>
    <row r="591" spans="1:25" s="23" customFormat="1" ht="12.75" customHeight="1" x14ac:dyDescent="0.3">
      <c r="A591" s="5">
        <v>1495</v>
      </c>
      <c r="B591" s="25" t="s">
        <v>2673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12"/>
    </row>
    <row r="592" spans="1:25" s="23" customFormat="1" ht="12.75" customHeight="1" x14ac:dyDescent="0.3">
      <c r="A592" s="5">
        <v>1499</v>
      </c>
      <c r="B592" s="25" t="s">
        <v>2693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12"/>
    </row>
    <row r="593" spans="1:25" s="23" customFormat="1" ht="12.75" customHeight="1" x14ac:dyDescent="0.3">
      <c r="A593" s="5">
        <v>1501</v>
      </c>
      <c r="B593" s="25" t="s">
        <v>2694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12"/>
    </row>
    <row r="594" spans="1:25" s="23" customFormat="1" ht="12.75" customHeight="1" x14ac:dyDescent="0.3">
      <c r="A594" s="5">
        <v>1502</v>
      </c>
      <c r="B594" s="25" t="s">
        <v>2695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12"/>
    </row>
    <row r="595" spans="1:25" s="23" customFormat="1" ht="12.75" customHeight="1" x14ac:dyDescent="0.3">
      <c r="A595" s="5">
        <v>1503</v>
      </c>
      <c r="B595" s="25" t="s">
        <v>2693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12"/>
    </row>
    <row r="596" spans="1:25" s="23" customFormat="1" ht="12.75" customHeight="1" x14ac:dyDescent="0.3">
      <c r="A596" s="5">
        <v>1507</v>
      </c>
      <c r="B596" s="25" t="s">
        <v>2696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12"/>
    </row>
    <row r="597" spans="1:25" s="3" customFormat="1" ht="12.75" customHeight="1" x14ac:dyDescent="0.3">
      <c r="A597" s="5">
        <v>1528</v>
      </c>
      <c r="B597" s="25" t="s">
        <v>2697</v>
      </c>
      <c r="Y597" s="12"/>
    </row>
    <row r="598" spans="1:25" s="3" customFormat="1" ht="12.75" customHeight="1" x14ac:dyDescent="0.3">
      <c r="A598" s="5">
        <v>1534</v>
      </c>
      <c r="B598" s="25" t="s">
        <v>2698</v>
      </c>
      <c r="Y598" s="12"/>
    </row>
    <row r="599" spans="1:25" s="3" customFormat="1" ht="12.75" customHeight="1" x14ac:dyDescent="0.3">
      <c r="A599" s="5">
        <v>1537</v>
      </c>
      <c r="B599" s="25" t="s">
        <v>2698</v>
      </c>
      <c r="Y599" s="12"/>
    </row>
    <row r="600" spans="1:25" s="5" customFormat="1" ht="12.75" customHeight="1" x14ac:dyDescent="0.3">
      <c r="A600" s="5">
        <v>1542</v>
      </c>
      <c r="B600" s="3"/>
      <c r="C600" s="3" t="s">
        <v>18</v>
      </c>
      <c r="D600" s="3"/>
      <c r="E600" s="3" t="s">
        <v>42</v>
      </c>
      <c r="F600" s="3" t="s">
        <v>41</v>
      </c>
      <c r="G600" s="20" t="s">
        <v>2427</v>
      </c>
      <c r="H600" s="20" t="s">
        <v>2430</v>
      </c>
      <c r="I600" s="20" t="s">
        <v>8</v>
      </c>
      <c r="J600" s="20" t="s">
        <v>8</v>
      </c>
      <c r="K600" s="20" t="s">
        <v>8</v>
      </c>
      <c r="L600" s="27" t="s">
        <v>12</v>
      </c>
      <c r="M600" s="27" t="s">
        <v>12</v>
      </c>
      <c r="N600" s="20" t="s">
        <v>8</v>
      </c>
      <c r="O600" s="10" t="s">
        <v>7</v>
      </c>
      <c r="P600" s="20" t="s">
        <v>8</v>
      </c>
      <c r="Q600" s="10" t="s">
        <v>7</v>
      </c>
      <c r="R600" s="20" t="s">
        <v>8</v>
      </c>
      <c r="S600" s="27" t="s">
        <v>12</v>
      </c>
      <c r="T600" s="10" t="s">
        <v>2436</v>
      </c>
      <c r="U600" s="20" t="s">
        <v>8</v>
      </c>
      <c r="V600" s="20" t="s">
        <v>2433</v>
      </c>
      <c r="W600" s="20" t="s">
        <v>2434</v>
      </c>
      <c r="X600" s="10" t="s">
        <v>2439</v>
      </c>
      <c r="Y600" s="12"/>
    </row>
    <row r="601" spans="1:25" s="5" customFormat="1" ht="12.75" customHeight="1" x14ac:dyDescent="0.3">
      <c r="A601" s="5">
        <v>1543</v>
      </c>
      <c r="B601" s="3"/>
      <c r="C601" s="3" t="s">
        <v>18</v>
      </c>
      <c r="D601" s="3"/>
      <c r="E601" s="3" t="s">
        <v>42</v>
      </c>
      <c r="F601" s="3" t="s">
        <v>41</v>
      </c>
      <c r="G601" s="20" t="s">
        <v>2427</v>
      </c>
      <c r="H601" s="20" t="s">
        <v>2430</v>
      </c>
      <c r="I601" s="20" t="s">
        <v>8</v>
      </c>
      <c r="J601" s="20" t="s">
        <v>8</v>
      </c>
      <c r="K601" s="20" t="s">
        <v>8</v>
      </c>
      <c r="L601" s="10" t="s">
        <v>7</v>
      </c>
      <c r="M601" s="27" t="s">
        <v>12</v>
      </c>
      <c r="N601" s="20" t="s">
        <v>8</v>
      </c>
      <c r="O601" s="10" t="s">
        <v>7</v>
      </c>
      <c r="P601" s="20" t="s">
        <v>8</v>
      </c>
      <c r="Q601" s="10" t="s">
        <v>7</v>
      </c>
      <c r="R601" s="20" t="s">
        <v>8</v>
      </c>
      <c r="S601" s="27" t="s">
        <v>12</v>
      </c>
      <c r="T601" s="10" t="s">
        <v>2436</v>
      </c>
      <c r="U601" s="20" t="s">
        <v>8</v>
      </c>
      <c r="V601" s="20" t="s">
        <v>2433</v>
      </c>
      <c r="W601" s="20" t="s">
        <v>2434</v>
      </c>
      <c r="X601" s="10" t="s">
        <v>2439</v>
      </c>
      <c r="Y601" s="12"/>
    </row>
    <row r="602" spans="1:25" s="5" customFormat="1" ht="12.75" customHeight="1" x14ac:dyDescent="0.3">
      <c r="A602" s="5">
        <v>1544</v>
      </c>
      <c r="B602" s="3"/>
      <c r="C602" s="3" t="s">
        <v>18</v>
      </c>
      <c r="D602" s="3"/>
      <c r="E602" s="3" t="s">
        <v>42</v>
      </c>
      <c r="F602" s="3" t="s">
        <v>41</v>
      </c>
      <c r="G602" s="20" t="s">
        <v>2427</v>
      </c>
      <c r="H602" s="20" t="s">
        <v>2430</v>
      </c>
      <c r="I602" s="27" t="s">
        <v>12</v>
      </c>
      <c r="J602" s="20" t="s">
        <v>8</v>
      </c>
      <c r="K602" s="20" t="s">
        <v>8</v>
      </c>
      <c r="L602" s="10" t="s">
        <v>7</v>
      </c>
      <c r="M602" s="27" t="s">
        <v>12</v>
      </c>
      <c r="N602" s="20" t="s">
        <v>8</v>
      </c>
      <c r="O602" s="10" t="s">
        <v>7</v>
      </c>
      <c r="P602" s="20" t="s">
        <v>8</v>
      </c>
      <c r="Q602" s="10" t="s">
        <v>7</v>
      </c>
      <c r="R602" s="20" t="s">
        <v>8</v>
      </c>
      <c r="S602" s="20" t="s">
        <v>8</v>
      </c>
      <c r="T602" s="10" t="s">
        <v>2436</v>
      </c>
      <c r="U602" s="20" t="s">
        <v>8</v>
      </c>
      <c r="V602" s="20" t="s">
        <v>2433</v>
      </c>
      <c r="W602" s="20" t="s">
        <v>2434</v>
      </c>
      <c r="X602" s="10" t="s">
        <v>2439</v>
      </c>
      <c r="Y602" s="12"/>
    </row>
    <row r="603" spans="1:25" s="5" customFormat="1" ht="12.75" customHeight="1" x14ac:dyDescent="0.3">
      <c r="A603" s="5">
        <v>1545</v>
      </c>
      <c r="B603" s="3"/>
      <c r="C603" s="3" t="s">
        <v>18</v>
      </c>
      <c r="D603" s="3"/>
      <c r="E603" s="3" t="s">
        <v>42</v>
      </c>
      <c r="F603" s="3" t="s">
        <v>41</v>
      </c>
      <c r="G603" s="20" t="s">
        <v>2427</v>
      </c>
      <c r="H603" s="20" t="s">
        <v>2430</v>
      </c>
      <c r="I603" s="27" t="s">
        <v>12</v>
      </c>
      <c r="J603" s="20" t="s">
        <v>8</v>
      </c>
      <c r="K603" s="20" t="s">
        <v>8</v>
      </c>
      <c r="L603" s="10" t="s">
        <v>7</v>
      </c>
      <c r="M603" s="27" t="s">
        <v>12</v>
      </c>
      <c r="N603" s="20" t="s">
        <v>8</v>
      </c>
      <c r="O603" s="10" t="s">
        <v>7</v>
      </c>
      <c r="P603" s="20" t="s">
        <v>8</v>
      </c>
      <c r="Q603" s="10" t="s">
        <v>7</v>
      </c>
      <c r="R603" s="20" t="s">
        <v>8</v>
      </c>
      <c r="S603" s="20" t="s">
        <v>8</v>
      </c>
      <c r="T603" s="10" t="s">
        <v>2436</v>
      </c>
      <c r="U603" s="27" t="s">
        <v>12</v>
      </c>
      <c r="V603" s="20" t="s">
        <v>2433</v>
      </c>
      <c r="W603" s="20" t="s">
        <v>2434</v>
      </c>
      <c r="X603" s="10" t="s">
        <v>2439</v>
      </c>
      <c r="Y603" s="12"/>
    </row>
    <row r="604" spans="1:25" s="5" customFormat="1" ht="12.75" customHeight="1" x14ac:dyDescent="0.3">
      <c r="A604" s="5">
        <v>1546</v>
      </c>
      <c r="B604" s="3"/>
      <c r="C604" s="3" t="s">
        <v>18</v>
      </c>
      <c r="D604" s="3"/>
      <c r="E604" s="3" t="s">
        <v>42</v>
      </c>
      <c r="F604" s="3" t="s">
        <v>41</v>
      </c>
      <c r="G604" s="20" t="s">
        <v>2427</v>
      </c>
      <c r="H604" s="20" t="s">
        <v>2430</v>
      </c>
      <c r="I604" s="27" t="s">
        <v>12</v>
      </c>
      <c r="J604" s="20" t="s">
        <v>8</v>
      </c>
      <c r="K604" s="20" t="s">
        <v>8</v>
      </c>
      <c r="L604" s="10" t="s">
        <v>7</v>
      </c>
      <c r="M604" s="27" t="s">
        <v>12</v>
      </c>
      <c r="N604" s="20" t="s">
        <v>8</v>
      </c>
      <c r="O604" s="10" t="s">
        <v>7</v>
      </c>
      <c r="P604" s="20" t="s">
        <v>8</v>
      </c>
      <c r="Q604" s="10" t="s">
        <v>7</v>
      </c>
      <c r="R604" s="27" t="s">
        <v>12</v>
      </c>
      <c r="S604" s="20" t="s">
        <v>8</v>
      </c>
      <c r="T604" s="20" t="s">
        <v>8</v>
      </c>
      <c r="U604" s="27" t="s">
        <v>12</v>
      </c>
      <c r="V604" s="20" t="s">
        <v>2433</v>
      </c>
      <c r="W604" s="20" t="s">
        <v>2434</v>
      </c>
      <c r="X604" s="10" t="s">
        <v>2439</v>
      </c>
      <c r="Y604" s="12"/>
    </row>
    <row r="605" spans="1:25" s="5" customFormat="1" ht="12.75" customHeight="1" x14ac:dyDescent="0.3">
      <c r="A605" s="5">
        <v>1547</v>
      </c>
      <c r="B605" s="3"/>
      <c r="C605" s="3" t="s">
        <v>18</v>
      </c>
      <c r="D605" s="3"/>
      <c r="E605" s="3" t="s">
        <v>42</v>
      </c>
      <c r="F605" s="3" t="s">
        <v>41</v>
      </c>
      <c r="G605" s="20" t="s">
        <v>2427</v>
      </c>
      <c r="H605" s="20" t="s">
        <v>2430</v>
      </c>
      <c r="I605" s="10" t="s">
        <v>7</v>
      </c>
      <c r="J605" s="20" t="s">
        <v>8</v>
      </c>
      <c r="K605" s="20" t="s">
        <v>8</v>
      </c>
      <c r="L605" s="10" t="s">
        <v>7</v>
      </c>
      <c r="M605" s="27" t="s">
        <v>12</v>
      </c>
      <c r="N605" s="20" t="s">
        <v>8</v>
      </c>
      <c r="O605" s="10" t="s">
        <v>7</v>
      </c>
      <c r="P605" s="20" t="s">
        <v>8</v>
      </c>
      <c r="Q605" s="10" t="s">
        <v>7</v>
      </c>
      <c r="R605" s="27" t="s">
        <v>12</v>
      </c>
      <c r="S605" s="20" t="s">
        <v>8</v>
      </c>
      <c r="T605" s="20" t="s">
        <v>8</v>
      </c>
      <c r="U605" s="27" t="s">
        <v>12</v>
      </c>
      <c r="V605" s="20" t="s">
        <v>2433</v>
      </c>
      <c r="W605" s="20" t="s">
        <v>2434</v>
      </c>
      <c r="X605" s="10" t="s">
        <v>2439</v>
      </c>
      <c r="Y605" s="12"/>
    </row>
    <row r="606" spans="1:25" s="5" customFormat="1" ht="12.75" customHeight="1" x14ac:dyDescent="0.3">
      <c r="A606" s="5">
        <v>1548</v>
      </c>
      <c r="B606" s="3"/>
      <c r="C606" s="3" t="s">
        <v>18</v>
      </c>
      <c r="D606" s="3"/>
      <c r="E606" s="3" t="s">
        <v>42</v>
      </c>
      <c r="F606" s="3" t="s">
        <v>41</v>
      </c>
      <c r="G606" s="20" t="s">
        <v>2427</v>
      </c>
      <c r="H606" s="20" t="s">
        <v>2430</v>
      </c>
      <c r="I606" s="27" t="s">
        <v>12</v>
      </c>
      <c r="J606" s="20" t="s">
        <v>8</v>
      </c>
      <c r="K606" s="20" t="s">
        <v>8</v>
      </c>
      <c r="L606" s="10" t="s">
        <v>7</v>
      </c>
      <c r="M606" s="27" t="s">
        <v>12</v>
      </c>
      <c r="N606" s="20" t="s">
        <v>8</v>
      </c>
      <c r="O606" s="10" t="s">
        <v>7</v>
      </c>
      <c r="P606" s="20" t="s">
        <v>8</v>
      </c>
      <c r="Q606" s="10" t="s">
        <v>7</v>
      </c>
      <c r="R606" s="27" t="s">
        <v>12</v>
      </c>
      <c r="S606" s="20" t="s">
        <v>8</v>
      </c>
      <c r="T606" s="20" t="s">
        <v>8</v>
      </c>
      <c r="U606" s="27" t="s">
        <v>12</v>
      </c>
      <c r="V606" s="20" t="s">
        <v>2433</v>
      </c>
      <c r="W606" s="20" t="s">
        <v>2434</v>
      </c>
      <c r="X606" s="10" t="s">
        <v>2439</v>
      </c>
      <c r="Y606" s="12"/>
    </row>
    <row r="607" spans="1:25" s="5" customFormat="1" ht="12.75" customHeight="1" x14ac:dyDescent="0.3">
      <c r="A607" s="5">
        <v>1556</v>
      </c>
      <c r="B607" s="25" t="s">
        <v>2716</v>
      </c>
      <c r="Y607" s="22"/>
    </row>
    <row r="608" spans="1:25" s="5" customFormat="1" ht="12.75" customHeight="1" x14ac:dyDescent="0.3">
      <c r="A608" s="5">
        <v>1557</v>
      </c>
      <c r="B608" s="25" t="s">
        <v>2714</v>
      </c>
      <c r="Y608" s="22"/>
    </row>
    <row r="609" spans="1:25" s="5" customFormat="1" ht="12.75" customHeight="1" x14ac:dyDescent="0.3">
      <c r="A609" s="5">
        <v>1558</v>
      </c>
      <c r="B609" s="25" t="s">
        <v>2714</v>
      </c>
      <c r="Y609" s="22"/>
    </row>
    <row r="610" spans="1:25" s="5" customFormat="1" ht="12.75" customHeight="1" x14ac:dyDescent="0.3">
      <c r="A610" s="5">
        <v>1559</v>
      </c>
      <c r="B610" s="25" t="s">
        <v>2715</v>
      </c>
      <c r="Y610" s="22"/>
    </row>
    <row r="611" spans="1:25" s="5" customFormat="1" ht="12.75" customHeight="1" x14ac:dyDescent="0.3">
      <c r="A611" s="5">
        <v>1560</v>
      </c>
      <c r="B611" s="25" t="s">
        <v>2714</v>
      </c>
      <c r="Y611" s="22"/>
    </row>
    <row r="612" spans="1:25" s="5" customFormat="1" ht="12.75" customHeight="1" x14ac:dyDescent="0.3">
      <c r="A612" s="5">
        <v>1561</v>
      </c>
      <c r="B612" s="25" t="s">
        <v>2712</v>
      </c>
      <c r="Y612" s="22"/>
    </row>
    <row r="613" spans="1:25" s="5" customFormat="1" ht="12.75" customHeight="1" x14ac:dyDescent="0.3">
      <c r="A613" s="5">
        <v>1562</v>
      </c>
      <c r="B613" s="25" t="s">
        <v>2713</v>
      </c>
      <c r="Y613" s="22"/>
    </row>
    <row r="614" spans="1:25" s="5" customFormat="1" ht="12.75" customHeight="1" x14ac:dyDescent="0.3">
      <c r="A614" s="5">
        <v>1563</v>
      </c>
      <c r="B614" s="25" t="s">
        <v>2713</v>
      </c>
      <c r="Y614" s="22"/>
    </row>
    <row r="615" spans="1:25" s="5" customFormat="1" ht="12.75" customHeight="1" x14ac:dyDescent="0.3">
      <c r="A615" s="5">
        <v>1564</v>
      </c>
      <c r="B615" s="25" t="s">
        <v>2712</v>
      </c>
      <c r="Y615" s="22"/>
    </row>
    <row r="616" spans="1:25" s="5" customFormat="1" ht="12.75" customHeight="1" x14ac:dyDescent="0.3">
      <c r="A616" s="5">
        <v>1565</v>
      </c>
      <c r="B616" s="25" t="s">
        <v>2711</v>
      </c>
      <c r="Y616" s="22"/>
    </row>
    <row r="617" spans="1:25" s="5" customFormat="1" ht="12.75" customHeight="1" x14ac:dyDescent="0.3">
      <c r="A617" s="5">
        <v>1569</v>
      </c>
      <c r="B617" s="3"/>
      <c r="C617" s="3" t="s">
        <v>19</v>
      </c>
      <c r="D617" s="3"/>
      <c r="E617" s="3" t="s">
        <v>42</v>
      </c>
      <c r="F617" s="3" t="s">
        <v>41</v>
      </c>
      <c r="G617" s="20" t="s">
        <v>2427</v>
      </c>
      <c r="H617" s="20" t="s">
        <v>2430</v>
      </c>
      <c r="I617" s="20" t="s">
        <v>8</v>
      </c>
      <c r="J617" s="20" t="s">
        <v>8</v>
      </c>
      <c r="K617" s="20" t="s">
        <v>8</v>
      </c>
      <c r="L617" s="20" t="s">
        <v>8</v>
      </c>
      <c r="M617" s="27" t="s">
        <v>12</v>
      </c>
      <c r="N617" s="20" t="s">
        <v>8</v>
      </c>
      <c r="O617" s="20" t="s">
        <v>8</v>
      </c>
      <c r="P617" s="20" t="s">
        <v>8</v>
      </c>
      <c r="Q617" s="20" t="s">
        <v>8</v>
      </c>
      <c r="R617" s="27" t="s">
        <v>12</v>
      </c>
      <c r="S617" s="20" t="s">
        <v>8</v>
      </c>
      <c r="T617" s="20" t="s">
        <v>8</v>
      </c>
      <c r="U617" s="27" t="s">
        <v>12</v>
      </c>
      <c r="V617" s="20" t="s">
        <v>2433</v>
      </c>
      <c r="W617" s="20" t="s">
        <v>2434</v>
      </c>
      <c r="X617" s="10" t="s">
        <v>2439</v>
      </c>
      <c r="Y617" s="12"/>
    </row>
    <row r="618" spans="1:25" s="5" customFormat="1" ht="12.75" customHeight="1" x14ac:dyDescent="0.3">
      <c r="A618" s="5">
        <v>1570</v>
      </c>
      <c r="B618" s="3"/>
      <c r="C618" s="3" t="s">
        <v>14</v>
      </c>
      <c r="D618" s="3"/>
      <c r="E618" s="3" t="s">
        <v>42</v>
      </c>
      <c r="F618" s="3" t="s">
        <v>41</v>
      </c>
      <c r="G618" s="20" t="s">
        <v>2427</v>
      </c>
      <c r="H618" s="20" t="s">
        <v>2430</v>
      </c>
      <c r="I618" s="20" t="s">
        <v>8</v>
      </c>
      <c r="J618" s="20" t="s">
        <v>8</v>
      </c>
      <c r="K618" s="20" t="s">
        <v>8</v>
      </c>
      <c r="L618" s="20" t="s">
        <v>8</v>
      </c>
      <c r="M618" s="27" t="s">
        <v>12</v>
      </c>
      <c r="N618" s="20" t="s">
        <v>8</v>
      </c>
      <c r="O618" s="20" t="s">
        <v>8</v>
      </c>
      <c r="P618" s="20" t="s">
        <v>8</v>
      </c>
      <c r="Q618" s="20" t="s">
        <v>8</v>
      </c>
      <c r="R618" s="27" t="s">
        <v>12</v>
      </c>
      <c r="S618" s="20" t="s">
        <v>8</v>
      </c>
      <c r="T618" s="20" t="s">
        <v>8</v>
      </c>
      <c r="U618" s="20" t="s">
        <v>8</v>
      </c>
      <c r="V618" s="20" t="s">
        <v>2433</v>
      </c>
      <c r="W618" s="20" t="s">
        <v>2434</v>
      </c>
      <c r="X618" s="10" t="s">
        <v>2439</v>
      </c>
      <c r="Y618" s="12"/>
    </row>
    <row r="619" spans="1:25" s="5" customFormat="1" ht="12.75" customHeight="1" x14ac:dyDescent="0.3">
      <c r="A619" s="5">
        <v>1571</v>
      </c>
      <c r="B619" s="3"/>
      <c r="C619" s="3" t="s">
        <v>11</v>
      </c>
      <c r="D619" s="3"/>
      <c r="E619" s="3" t="s">
        <v>42</v>
      </c>
      <c r="F619" s="3" t="s">
        <v>41</v>
      </c>
      <c r="G619" s="20" t="s">
        <v>2427</v>
      </c>
      <c r="H619" s="20" t="s">
        <v>2430</v>
      </c>
      <c r="I619" s="20" t="s">
        <v>8</v>
      </c>
      <c r="J619" s="20" t="s">
        <v>8</v>
      </c>
      <c r="K619" s="20" t="s">
        <v>8</v>
      </c>
      <c r="L619" s="20" t="s">
        <v>8</v>
      </c>
      <c r="M619" s="27" t="s">
        <v>12</v>
      </c>
      <c r="N619" s="20" t="s">
        <v>8</v>
      </c>
      <c r="O619" s="20" t="s">
        <v>8</v>
      </c>
      <c r="P619" s="20" t="s">
        <v>8</v>
      </c>
      <c r="Q619" s="20" t="s">
        <v>8</v>
      </c>
      <c r="R619" s="27" t="s">
        <v>12</v>
      </c>
      <c r="S619" s="20" t="s">
        <v>8</v>
      </c>
      <c r="T619" s="20" t="s">
        <v>8</v>
      </c>
      <c r="U619" s="20" t="s">
        <v>8</v>
      </c>
      <c r="V619" s="20" t="s">
        <v>2433</v>
      </c>
      <c r="W619" s="20" t="s">
        <v>2434</v>
      </c>
      <c r="X619" s="10" t="s">
        <v>2439</v>
      </c>
      <c r="Y619" s="12"/>
    </row>
    <row r="620" spans="1:25" s="5" customFormat="1" ht="12.75" customHeight="1" x14ac:dyDescent="0.3">
      <c r="A620" s="5">
        <v>1572</v>
      </c>
      <c r="B620" s="3"/>
      <c r="C620" s="3" t="s">
        <v>18</v>
      </c>
      <c r="D620" s="3"/>
      <c r="E620" s="3" t="s">
        <v>42</v>
      </c>
      <c r="F620" s="3" t="s">
        <v>41</v>
      </c>
      <c r="G620" s="20" t="s">
        <v>2427</v>
      </c>
      <c r="H620" s="20" t="s">
        <v>2430</v>
      </c>
      <c r="I620" s="20" t="s">
        <v>8</v>
      </c>
      <c r="J620" s="20" t="s">
        <v>8</v>
      </c>
      <c r="K620" s="20" t="s">
        <v>8</v>
      </c>
      <c r="L620" s="20" t="s">
        <v>8</v>
      </c>
      <c r="M620" s="27" t="s">
        <v>12</v>
      </c>
      <c r="N620" s="20" t="s">
        <v>8</v>
      </c>
      <c r="O620" s="20" t="s">
        <v>8</v>
      </c>
      <c r="P620" s="20" t="s">
        <v>8</v>
      </c>
      <c r="Q620" s="20" t="s">
        <v>8</v>
      </c>
      <c r="R620" s="27" t="s">
        <v>12</v>
      </c>
      <c r="S620" s="20" t="s">
        <v>8</v>
      </c>
      <c r="T620" s="20" t="s">
        <v>8</v>
      </c>
      <c r="U620" s="27" t="s">
        <v>12</v>
      </c>
      <c r="V620" s="20" t="s">
        <v>2433</v>
      </c>
      <c r="W620" s="20" t="s">
        <v>2434</v>
      </c>
      <c r="X620" s="10" t="s">
        <v>2439</v>
      </c>
      <c r="Y620" s="12"/>
    </row>
    <row r="621" spans="1:25" s="5" customFormat="1" ht="12.75" customHeight="1" x14ac:dyDescent="0.3">
      <c r="A621" s="5">
        <v>1584</v>
      </c>
      <c r="B621" s="25" t="s">
        <v>2710</v>
      </c>
      <c r="E621" s="3"/>
      <c r="F621" s="3"/>
    </row>
    <row r="622" spans="1:25" s="5" customFormat="1" ht="12.75" customHeight="1" x14ac:dyDescent="0.3">
      <c r="A622" s="5">
        <v>1585</v>
      </c>
      <c r="B622" s="25" t="s">
        <v>2710</v>
      </c>
      <c r="E622" s="3"/>
      <c r="F622" s="3"/>
    </row>
    <row r="623" spans="1:25" s="5" customFormat="1" ht="12.75" customHeight="1" x14ac:dyDescent="0.3">
      <c r="A623" s="5">
        <v>1586</v>
      </c>
      <c r="B623" s="25" t="s">
        <v>2710</v>
      </c>
      <c r="E623" s="3"/>
      <c r="F623" s="3"/>
    </row>
    <row r="624" spans="1:25" s="5" customFormat="1" ht="12.75" customHeight="1" x14ac:dyDescent="0.3">
      <c r="A624" s="5">
        <v>1587</v>
      </c>
      <c r="B624" s="25" t="s">
        <v>2710</v>
      </c>
    </row>
    <row r="625" spans="1:2" s="5" customFormat="1" ht="12.75" customHeight="1" x14ac:dyDescent="0.3">
      <c r="A625" s="5">
        <v>1588</v>
      </c>
      <c r="B625" s="25" t="s">
        <v>2710</v>
      </c>
    </row>
    <row r="626" spans="1:2" s="5" customFormat="1" ht="12.75" customHeight="1" x14ac:dyDescent="0.3">
      <c r="A626" s="5">
        <v>1589</v>
      </c>
      <c r="B626" s="25" t="s">
        <v>2709</v>
      </c>
    </row>
    <row r="627" spans="1:2" s="5" customFormat="1" ht="12.75" customHeight="1" x14ac:dyDescent="0.3">
      <c r="A627" s="5">
        <v>1590</v>
      </c>
      <c r="B627" s="25" t="s">
        <v>2709</v>
      </c>
    </row>
    <row r="628" spans="1:2" s="5" customFormat="1" ht="12.75" customHeight="1" x14ac:dyDescent="0.3">
      <c r="A628" s="5">
        <v>1591</v>
      </c>
      <c r="B628" s="25" t="s">
        <v>2710</v>
      </c>
    </row>
    <row r="629" spans="1:2" s="5" customFormat="1" ht="12.75" customHeight="1" x14ac:dyDescent="0.3">
      <c r="A629" s="5">
        <v>1595</v>
      </c>
      <c r="B629" s="25" t="s">
        <v>2710</v>
      </c>
    </row>
    <row r="630" spans="1:2" s="5" customFormat="1" ht="12.75" customHeight="1" x14ac:dyDescent="0.3">
      <c r="A630" s="5">
        <v>1596</v>
      </c>
      <c r="B630" s="25" t="s">
        <v>2710</v>
      </c>
    </row>
    <row r="631" spans="1:2" s="5" customFormat="1" ht="12.75" customHeight="1" x14ac:dyDescent="0.3">
      <c r="A631" s="5">
        <v>1597</v>
      </c>
      <c r="B631" s="25" t="s">
        <v>2710</v>
      </c>
    </row>
    <row r="632" spans="1:2" s="5" customFormat="1" ht="12.75" customHeight="1" x14ac:dyDescent="0.3">
      <c r="A632" s="5">
        <v>1598</v>
      </c>
      <c r="B632" s="25" t="s">
        <v>2710</v>
      </c>
    </row>
    <row r="633" spans="1:2" s="5" customFormat="1" ht="12.75" customHeight="1" x14ac:dyDescent="0.3">
      <c r="A633" s="5">
        <v>1599</v>
      </c>
      <c r="B633" s="25" t="s">
        <v>2709</v>
      </c>
    </row>
    <row r="634" spans="1:2" s="5" customFormat="1" ht="12.75" customHeight="1" x14ac:dyDescent="0.3">
      <c r="A634" s="5">
        <v>1600</v>
      </c>
      <c r="B634" s="25" t="s">
        <v>2709</v>
      </c>
    </row>
    <row r="635" spans="1:2" s="5" customFormat="1" ht="12.75" customHeight="1" x14ac:dyDescent="0.3">
      <c r="A635" s="5">
        <v>1601</v>
      </c>
      <c r="B635" s="25" t="s">
        <v>2708</v>
      </c>
    </row>
    <row r="636" spans="1:2" s="5" customFormat="1" ht="12.75" customHeight="1" x14ac:dyDescent="0.3">
      <c r="A636" s="5">
        <v>1602</v>
      </c>
      <c r="B636" s="25" t="s">
        <v>2708</v>
      </c>
    </row>
    <row r="637" spans="1:2" s="5" customFormat="1" ht="12.75" customHeight="1" x14ac:dyDescent="0.3">
      <c r="A637" s="5">
        <v>1603</v>
      </c>
      <c r="B637" s="25" t="s">
        <v>2708</v>
      </c>
    </row>
    <row r="638" spans="1:2" s="5" customFormat="1" ht="12.75" customHeight="1" x14ac:dyDescent="0.3">
      <c r="A638" s="5">
        <v>1604</v>
      </c>
      <c r="B638" s="25" t="s">
        <v>2708</v>
      </c>
    </row>
    <row r="639" spans="1:2" s="5" customFormat="1" ht="12.75" customHeight="1" x14ac:dyDescent="0.3">
      <c r="A639" s="5">
        <v>1605</v>
      </c>
      <c r="B639" s="25" t="s">
        <v>2707</v>
      </c>
    </row>
    <row r="640" spans="1:2" s="5" customFormat="1" ht="12.75" customHeight="1" x14ac:dyDescent="0.3">
      <c r="A640" s="5">
        <v>1606</v>
      </c>
      <c r="B640" s="25" t="s">
        <v>2707</v>
      </c>
    </row>
    <row r="641" spans="1:2" s="5" customFormat="1" ht="12.75" customHeight="1" x14ac:dyDescent="0.3">
      <c r="A641" s="5">
        <v>1607</v>
      </c>
      <c r="B641" s="25" t="s">
        <v>2706</v>
      </c>
    </row>
    <row r="642" spans="1:2" s="5" customFormat="1" ht="12.75" customHeight="1" x14ac:dyDescent="0.3">
      <c r="A642" s="5">
        <v>1608</v>
      </c>
      <c r="B642" s="25" t="s">
        <v>2706</v>
      </c>
    </row>
    <row r="643" spans="1:2" s="5" customFormat="1" ht="12.75" customHeight="1" x14ac:dyDescent="0.3">
      <c r="A643" s="5">
        <v>1609</v>
      </c>
      <c r="B643" s="25" t="s">
        <v>2706</v>
      </c>
    </row>
    <row r="644" spans="1:2" s="5" customFormat="1" ht="12.75" customHeight="1" x14ac:dyDescent="0.3">
      <c r="A644" s="5">
        <v>1610</v>
      </c>
      <c r="B644" s="25" t="s">
        <v>2706</v>
      </c>
    </row>
    <row r="645" spans="1:2" s="5" customFormat="1" ht="12.75" customHeight="1" x14ac:dyDescent="0.3">
      <c r="A645" s="5">
        <v>1611</v>
      </c>
      <c r="B645" s="25" t="s">
        <v>2706</v>
      </c>
    </row>
    <row r="646" spans="1:2" s="5" customFormat="1" ht="12.75" customHeight="1" x14ac:dyDescent="0.3">
      <c r="A646" s="5">
        <v>1612</v>
      </c>
      <c r="B646" s="25" t="s">
        <v>2705</v>
      </c>
    </row>
    <row r="647" spans="1:2" s="5" customFormat="1" ht="12.75" customHeight="1" x14ac:dyDescent="0.3">
      <c r="A647" s="5">
        <v>1613</v>
      </c>
      <c r="B647" s="25" t="s">
        <v>2705</v>
      </c>
    </row>
  </sheetData>
  <phoneticPr fontId="16" type="noConversion"/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633D8-9919-4CC0-A66B-039E6271FA17}">
  <dimension ref="A1:AV1627"/>
  <sheetViews>
    <sheetView topLeftCell="F1" zoomScale="70" zoomScaleNormal="70" workbookViewId="0">
      <pane ySplit="1" topLeftCell="A2" activePane="bottomLeft" state="frozen"/>
      <selection activeCell="AS1385" sqref="AS1385"/>
      <selection pane="bottomLeft" activeCell="J1" sqref="J1:AA1048576"/>
    </sheetView>
  </sheetViews>
  <sheetFormatPr baseColWidth="10" defaultColWidth="9.109375" defaultRowHeight="12" customHeight="1" x14ac:dyDescent="0.3"/>
  <cols>
    <col min="1" max="1" width="9.33203125" style="54" customWidth="1"/>
    <col min="2" max="2" width="4.88671875" style="33" customWidth="1"/>
    <col min="3" max="3" width="9.33203125" style="54" customWidth="1"/>
    <col min="4" max="4" width="20.33203125" style="55" customWidth="1"/>
    <col min="5" max="5" width="25.6640625" style="56" customWidth="1"/>
    <col min="6" max="6" width="19.5546875" style="39" customWidth="1"/>
    <col min="7" max="7" width="30.5546875" style="40" customWidth="1"/>
    <col min="8" max="8" width="1.33203125" style="46" customWidth="1"/>
    <col min="9" max="9" width="9.109375" style="40"/>
    <col min="10" max="10" width="16.6640625" style="40" customWidth="1"/>
    <col min="11" max="29" width="9.109375" style="40"/>
    <col min="30" max="30" width="33.6640625" style="40" customWidth="1"/>
    <col min="31" max="39" width="9.109375" style="40"/>
    <col min="40" max="16384" width="9.109375" style="39"/>
  </cols>
  <sheetData>
    <row r="1" spans="1:48" ht="97.5" customHeight="1" x14ac:dyDescent="0.3">
      <c r="A1" s="32" t="s">
        <v>2425</v>
      </c>
      <c r="B1" s="33" t="s">
        <v>5</v>
      </c>
      <c r="C1" s="34" t="s">
        <v>2426</v>
      </c>
      <c r="D1" s="35" t="s">
        <v>15</v>
      </c>
      <c r="E1" s="36" t="s">
        <v>16</v>
      </c>
      <c r="F1" s="60" t="s">
        <v>1</v>
      </c>
      <c r="G1" s="37" t="s">
        <v>17</v>
      </c>
      <c r="H1" s="38"/>
      <c r="I1" s="32" t="s">
        <v>3978</v>
      </c>
      <c r="J1" s="64" t="s">
        <v>2723</v>
      </c>
      <c r="K1" s="9" t="s">
        <v>1603</v>
      </c>
      <c r="L1" s="9" t="s">
        <v>1604</v>
      </c>
      <c r="M1" s="9" t="s">
        <v>1605</v>
      </c>
      <c r="N1" s="9" t="s">
        <v>1606</v>
      </c>
      <c r="O1" s="9" t="s">
        <v>1607</v>
      </c>
      <c r="P1" s="9" t="s">
        <v>1608</v>
      </c>
      <c r="Q1" s="9" t="s">
        <v>1609</v>
      </c>
      <c r="R1" s="9" t="s">
        <v>1610</v>
      </c>
      <c r="S1" s="9" t="s">
        <v>1611</v>
      </c>
      <c r="T1" s="9" t="s">
        <v>1612</v>
      </c>
      <c r="U1" s="9" t="s">
        <v>2438</v>
      </c>
      <c r="V1" s="9" t="s">
        <v>1613</v>
      </c>
      <c r="W1" s="9" t="s">
        <v>1614</v>
      </c>
      <c r="X1" s="9" t="s">
        <v>1615</v>
      </c>
      <c r="Y1" s="9" t="s">
        <v>1616</v>
      </c>
      <c r="Z1" s="9" t="s">
        <v>1617</v>
      </c>
      <c r="AA1" s="9" t="s">
        <v>1618</v>
      </c>
      <c r="AB1" s="10" t="s">
        <v>1602</v>
      </c>
      <c r="AC1" s="34" t="s">
        <v>3979</v>
      </c>
      <c r="AD1" s="64" t="s">
        <v>2723</v>
      </c>
      <c r="AE1" s="9" t="s">
        <v>1603</v>
      </c>
      <c r="AF1" s="9" t="s">
        <v>1604</v>
      </c>
      <c r="AG1" s="9" t="s">
        <v>1605</v>
      </c>
      <c r="AH1" s="9" t="s">
        <v>1606</v>
      </c>
      <c r="AI1" s="9" t="s">
        <v>1607</v>
      </c>
      <c r="AJ1" s="9" t="s">
        <v>1608</v>
      </c>
      <c r="AK1" s="9" t="s">
        <v>1609</v>
      </c>
      <c r="AL1" s="9" t="s">
        <v>1610</v>
      </c>
      <c r="AM1" s="9" t="s">
        <v>1611</v>
      </c>
      <c r="AN1" s="9" t="s">
        <v>1612</v>
      </c>
      <c r="AO1" s="9" t="s">
        <v>2438</v>
      </c>
      <c r="AP1" s="9" t="s">
        <v>1613</v>
      </c>
      <c r="AQ1" s="9" t="s">
        <v>1614</v>
      </c>
      <c r="AR1" s="9" t="s">
        <v>1615</v>
      </c>
      <c r="AS1" s="9" t="s">
        <v>1616</v>
      </c>
      <c r="AT1" s="9" t="s">
        <v>1617</v>
      </c>
      <c r="AU1" s="9" t="s">
        <v>1618</v>
      </c>
      <c r="AV1" s="10" t="s">
        <v>1602</v>
      </c>
    </row>
    <row r="2" spans="1:48" ht="12" customHeight="1" x14ac:dyDescent="0.2">
      <c r="A2" s="32">
        <v>11</v>
      </c>
      <c r="B2" s="33" t="s">
        <v>5</v>
      </c>
      <c r="C2" s="34">
        <v>34</v>
      </c>
      <c r="D2" s="32" t="str">
        <f t="shared" ref="D2:D65" si="0">_xlfn.CONCAT(A2,B2,C2)</f>
        <v>11X34</v>
      </c>
      <c r="E2" s="43" t="s">
        <v>1623</v>
      </c>
      <c r="F2" s="61" t="s">
        <v>1629</v>
      </c>
      <c r="G2" s="41" t="s">
        <v>43</v>
      </c>
      <c r="H2" s="38"/>
      <c r="I2" s="32">
        <v>11</v>
      </c>
      <c r="J2" s="63">
        <f>VLOOKUP(I2,pTRAIT!A:B,2,FALSE)</f>
        <v>0</v>
      </c>
      <c r="K2" s="63" t="str">
        <f>VLOOKUP($I2,pTRAIT!$A:$X,7,FALSE)</f>
        <v>no</v>
      </c>
      <c r="L2" s="63" t="str">
        <f>VLOOKUP($I2,pTRAIT!$A:$X,8,FALSE)</f>
        <v>nd</v>
      </c>
      <c r="M2" s="63" t="str">
        <f>VLOOKUP($I2,pTRAIT!$A:$X,9,FALSE)</f>
        <v>R</v>
      </c>
      <c r="N2" s="63" t="str">
        <f>VLOOKUP($I2,pTRAIT!$A:$X,10,FALSE)</f>
        <v>S</v>
      </c>
      <c r="O2" s="63" t="str">
        <f>VLOOKUP($I2,pTRAIT!$A:$X,11,FALSE)</f>
        <v>S</v>
      </c>
      <c r="P2" s="63" t="str">
        <f>VLOOKUP($I2,pTRAIT!$A:$X,12,FALSE)</f>
        <v>S</v>
      </c>
      <c r="Q2" s="63" t="str">
        <f>VLOOKUP($I2,pTRAIT!$A:$X,13,FALSE)</f>
        <v>H</v>
      </c>
      <c r="R2" s="63" t="str">
        <f>VLOOKUP($I2,pTRAIT!$A:$X,14,FALSE)</f>
        <v>S</v>
      </c>
      <c r="S2" s="63" t="str">
        <f>VLOOKUP($I2,pTRAIT!$A:$X,15,FALSE)</f>
        <v>R</v>
      </c>
      <c r="T2" s="63" t="str">
        <f>VLOOKUP($I2,pTRAIT!$A:$X,16,FALSE)</f>
        <v>S</v>
      </c>
      <c r="U2" s="63" t="str">
        <f>VLOOKUP($I2,pTRAIT!$A:$X,17,FALSE)</f>
        <v>R</v>
      </c>
      <c r="V2" s="63" t="str">
        <f>VLOOKUP($I2,pTRAIT!$A:$X,18,FALSE)</f>
        <v>S</v>
      </c>
      <c r="W2" s="63" t="str">
        <f>VLOOKUP($I2,pTRAIT!$A:$X,19,FALSE)</f>
        <v>S</v>
      </c>
      <c r="X2" s="63" t="str">
        <f>VLOOKUP($I2,pTRAIT!$A:$X,20,FALSE)</f>
        <v>S</v>
      </c>
      <c r="Y2" s="63" t="str">
        <f>VLOOKUP($I2,pTRAIT!$A:$X,21,FALSE)</f>
        <v>S</v>
      </c>
      <c r="Z2" s="63" t="str">
        <f>VLOOKUP($I2,pTRAIT!$A:$X,22,FALSE)</f>
        <v>e</v>
      </c>
      <c r="AA2" s="63" t="str">
        <f>VLOOKUP($I2,pTRAIT!$A:$X,23,FALSE)</f>
        <v>n-c</v>
      </c>
      <c r="AB2" s="63">
        <f>VLOOKUP($I2,pTRAIT!$A:$X,24,FALSE)</f>
        <v>0</v>
      </c>
      <c r="AC2" s="34">
        <v>34</v>
      </c>
      <c r="AD2" s="63" t="str">
        <f>VLOOKUP(AC2,pTRAIT!A:B,2,FALSE)</f>
        <v>ERo5So5;NST=X / EM5RTUeRo5So5(Pu);NST=X</v>
      </c>
      <c r="AE2" s="63">
        <f>VLOOKUP($AC2,pTRAIT!$A:$X,7,FALSE)</f>
        <v>0</v>
      </c>
      <c r="AF2" s="63">
        <f>VLOOKUP($AC2,pTRAIT!$A:$X,8,FALSE)</f>
        <v>0</v>
      </c>
      <c r="AG2" s="63">
        <f>VLOOKUP($AC2,pTRAIT!$A:$X,9,FALSE)</f>
        <v>0</v>
      </c>
      <c r="AH2" s="63">
        <f>VLOOKUP($AC2,pTRAIT!$A:$X,10,FALSE)</f>
        <v>0</v>
      </c>
      <c r="AI2" s="63">
        <f>VLOOKUP($AC2,pTRAIT!$A:$X,11,FALSE)</f>
        <v>0</v>
      </c>
      <c r="AJ2" s="63">
        <f>VLOOKUP($AC2,pTRAIT!$A:$X,12,FALSE)</f>
        <v>0</v>
      </c>
      <c r="AK2" s="63">
        <f>VLOOKUP($AC2,pTRAIT!$A:$X,13,FALSE)</f>
        <v>0</v>
      </c>
      <c r="AL2" s="63">
        <f>VLOOKUP($AC2,pTRAIT!$A:$X,14,FALSE)</f>
        <v>0</v>
      </c>
      <c r="AM2" s="63">
        <f>VLOOKUP($AC2,pTRAIT!$A:$X,15,FALSE)</f>
        <v>0</v>
      </c>
      <c r="AN2" s="63">
        <f>VLOOKUP($AC2,pTRAIT!$A:$X,16,FALSE)</f>
        <v>0</v>
      </c>
      <c r="AO2" s="63">
        <f>VLOOKUP($AC2,pTRAIT!$A:$X,17,FALSE)</f>
        <v>0</v>
      </c>
      <c r="AP2" s="63">
        <f>VLOOKUP($AC2,pTRAIT!$A:$X,18,FALSE)</f>
        <v>0</v>
      </c>
      <c r="AQ2" s="63">
        <f>VLOOKUP($AC2,pTRAIT!$A:$X,19,FALSE)</f>
        <v>0</v>
      </c>
      <c r="AR2" s="63">
        <f>VLOOKUP($AC2,pTRAIT!$A:$X,20,FALSE)</f>
        <v>0</v>
      </c>
      <c r="AS2" s="63">
        <f>VLOOKUP($AC2,pTRAIT!$A:$X,21,FALSE)</f>
        <v>0</v>
      </c>
      <c r="AT2" s="63">
        <f>VLOOKUP($AC2,pTRAIT!$A:$X,22,FALSE)</f>
        <v>0</v>
      </c>
      <c r="AU2" s="63">
        <f>VLOOKUP($AC2,pTRAIT!$A:$X,23,FALSE)</f>
        <v>0</v>
      </c>
      <c r="AV2" s="63">
        <f>VLOOKUP($AC2,pTRAIT!$A:$X,24,FALSE)</f>
        <v>0</v>
      </c>
    </row>
    <row r="3" spans="1:48" ht="12" customHeight="1" x14ac:dyDescent="0.2">
      <c r="A3" s="32">
        <v>11</v>
      </c>
      <c r="B3" s="33" t="s">
        <v>5</v>
      </c>
      <c r="C3" s="34">
        <v>35</v>
      </c>
      <c r="D3" s="32" t="str">
        <f t="shared" si="0"/>
        <v>11X35</v>
      </c>
      <c r="E3" s="43" t="s">
        <v>1623</v>
      </c>
      <c r="F3" s="61" t="s">
        <v>1630</v>
      </c>
      <c r="G3" s="41" t="s">
        <v>43</v>
      </c>
      <c r="H3" s="38"/>
      <c r="I3" s="32">
        <v>11</v>
      </c>
      <c r="J3" s="63">
        <f>VLOOKUP(I3,pTRAIT!A:B,2,FALSE)</f>
        <v>0</v>
      </c>
      <c r="K3" s="63" t="str">
        <f>VLOOKUP($I3,pTRAIT!$A:$X,7,FALSE)</f>
        <v>no</v>
      </c>
      <c r="L3" s="63" t="str">
        <f>VLOOKUP($I3,pTRAIT!$A:$X,8,FALSE)</f>
        <v>nd</v>
      </c>
      <c r="M3" s="63" t="str">
        <f>VLOOKUP($I3,pTRAIT!$A:$X,9,FALSE)</f>
        <v>R</v>
      </c>
      <c r="N3" s="63" t="str">
        <f>VLOOKUP($I3,pTRAIT!$A:$X,10,FALSE)</f>
        <v>S</v>
      </c>
      <c r="O3" s="63" t="str">
        <f>VLOOKUP($I3,pTRAIT!$A:$X,11,FALSE)</f>
        <v>S</v>
      </c>
      <c r="P3" s="63" t="str">
        <f>VLOOKUP($I3,pTRAIT!$A:$X,12,FALSE)</f>
        <v>S</v>
      </c>
      <c r="Q3" s="63" t="str">
        <f>VLOOKUP($I3,pTRAIT!$A:$X,13,FALSE)</f>
        <v>H</v>
      </c>
      <c r="R3" s="63" t="str">
        <f>VLOOKUP($I3,pTRAIT!$A:$X,14,FALSE)</f>
        <v>S</v>
      </c>
      <c r="S3" s="63" t="str">
        <f>VLOOKUP($I3,pTRAIT!$A:$X,15,FALSE)</f>
        <v>R</v>
      </c>
      <c r="T3" s="63" t="str">
        <f>VLOOKUP($I3,pTRAIT!$A:$X,16,FALSE)</f>
        <v>S</v>
      </c>
      <c r="U3" s="63" t="str">
        <f>VLOOKUP($I3,pTRAIT!$A:$X,17,FALSE)</f>
        <v>R</v>
      </c>
      <c r="V3" s="63" t="str">
        <f>VLOOKUP($I3,pTRAIT!$A:$X,18,FALSE)</f>
        <v>S</v>
      </c>
      <c r="W3" s="63" t="str">
        <f>VLOOKUP($I3,pTRAIT!$A:$X,19,FALSE)</f>
        <v>S</v>
      </c>
      <c r="X3" s="63" t="str">
        <f>VLOOKUP($I3,pTRAIT!$A:$X,20,FALSE)</f>
        <v>S</v>
      </c>
      <c r="Y3" s="63" t="str">
        <f>VLOOKUP($I3,pTRAIT!$A:$X,21,FALSE)</f>
        <v>S</v>
      </c>
      <c r="Z3" s="63" t="str">
        <f>VLOOKUP($I3,pTRAIT!$A:$X,22,FALSE)</f>
        <v>e</v>
      </c>
      <c r="AA3" s="63" t="str">
        <f>VLOOKUP($I3,pTRAIT!$A:$X,23,FALSE)</f>
        <v>n-c</v>
      </c>
      <c r="AB3" s="63">
        <f>VLOOKUP($I3,pTRAIT!$A:$X,24,FALSE)</f>
        <v>0</v>
      </c>
      <c r="AC3" s="34">
        <v>35</v>
      </c>
      <c r="AD3" s="63" t="str">
        <f>VLOOKUP(AC3,pTRAIT!A:B,2,FALSE)</f>
        <v>ERo5So5;NST=X / EM5RTUeRo5So5(Pu);NST=X</v>
      </c>
      <c r="AE3" s="63">
        <f>VLOOKUP($AC3,pTRAIT!$A:$X,7,FALSE)</f>
        <v>0</v>
      </c>
      <c r="AF3" s="63">
        <f>VLOOKUP($AC3,pTRAIT!$A:$X,8,FALSE)</f>
        <v>0</v>
      </c>
      <c r="AG3" s="63">
        <f>VLOOKUP($AC3,pTRAIT!$A:$X,9,FALSE)</f>
        <v>0</v>
      </c>
      <c r="AH3" s="63">
        <f>VLOOKUP($AC3,pTRAIT!$A:$X,10,FALSE)</f>
        <v>0</v>
      </c>
      <c r="AI3" s="63">
        <f>VLOOKUP($AC3,pTRAIT!$A:$X,11,FALSE)</f>
        <v>0</v>
      </c>
      <c r="AJ3" s="63">
        <f>VLOOKUP($AC3,pTRAIT!$A:$X,12,FALSE)</f>
        <v>0</v>
      </c>
      <c r="AK3" s="63">
        <f>VLOOKUP($AC3,pTRAIT!$A:$X,13,FALSE)</f>
        <v>0</v>
      </c>
      <c r="AL3" s="63">
        <f>VLOOKUP($AC3,pTRAIT!$A:$X,14,FALSE)</f>
        <v>0</v>
      </c>
      <c r="AM3" s="63">
        <f>VLOOKUP($AC3,pTRAIT!$A:$X,15,FALSE)</f>
        <v>0</v>
      </c>
      <c r="AN3" s="63">
        <f>VLOOKUP($AC3,pTRAIT!$A:$X,16,FALSE)</f>
        <v>0</v>
      </c>
      <c r="AO3" s="63">
        <f>VLOOKUP($AC3,pTRAIT!$A:$X,17,FALSE)</f>
        <v>0</v>
      </c>
      <c r="AP3" s="63">
        <f>VLOOKUP($AC3,pTRAIT!$A:$X,18,FALSE)</f>
        <v>0</v>
      </c>
      <c r="AQ3" s="63">
        <f>VLOOKUP($AC3,pTRAIT!$A:$X,19,FALSE)</f>
        <v>0</v>
      </c>
      <c r="AR3" s="63">
        <f>VLOOKUP($AC3,pTRAIT!$A:$X,20,FALSE)</f>
        <v>0</v>
      </c>
      <c r="AS3" s="63">
        <f>VLOOKUP($AC3,pTRAIT!$A:$X,21,FALSE)</f>
        <v>0</v>
      </c>
      <c r="AT3" s="63">
        <f>VLOOKUP($AC3,pTRAIT!$A:$X,22,FALSE)</f>
        <v>0</v>
      </c>
      <c r="AU3" s="63">
        <f>VLOOKUP($AC3,pTRAIT!$A:$X,23,FALSE)</f>
        <v>0</v>
      </c>
      <c r="AV3" s="63">
        <f>VLOOKUP($AC3,pTRAIT!$A:$X,24,FALSE)</f>
        <v>0</v>
      </c>
    </row>
    <row r="4" spans="1:48" ht="12" customHeight="1" x14ac:dyDescent="0.2">
      <c r="A4" s="32">
        <v>11</v>
      </c>
      <c r="B4" s="33" t="s">
        <v>5</v>
      </c>
      <c r="C4" s="34">
        <v>37</v>
      </c>
      <c r="D4" s="32" t="str">
        <f t="shared" si="0"/>
        <v>11X37</v>
      </c>
      <c r="E4" s="43" t="s">
        <v>1623</v>
      </c>
      <c r="F4" s="61" t="s">
        <v>1631</v>
      </c>
      <c r="G4" s="41" t="s">
        <v>43</v>
      </c>
      <c r="H4" s="38"/>
      <c r="I4" s="32">
        <v>11</v>
      </c>
      <c r="J4" s="63">
        <f>VLOOKUP(I4,pTRAIT!A:B,2,FALSE)</f>
        <v>0</v>
      </c>
      <c r="K4" s="63" t="str">
        <f>VLOOKUP($I4,pTRAIT!$A:$X,7,FALSE)</f>
        <v>no</v>
      </c>
      <c r="L4" s="63" t="str">
        <f>VLOOKUP($I4,pTRAIT!$A:$X,8,FALSE)</f>
        <v>nd</v>
      </c>
      <c r="M4" s="63" t="str">
        <f>VLOOKUP($I4,pTRAIT!$A:$X,9,FALSE)</f>
        <v>R</v>
      </c>
      <c r="N4" s="63" t="str">
        <f>VLOOKUP($I4,pTRAIT!$A:$X,10,FALSE)</f>
        <v>S</v>
      </c>
      <c r="O4" s="63" t="str">
        <f>VLOOKUP($I4,pTRAIT!$A:$X,11,FALSE)</f>
        <v>S</v>
      </c>
      <c r="P4" s="63" t="str">
        <f>VLOOKUP($I4,pTRAIT!$A:$X,12,FALSE)</f>
        <v>S</v>
      </c>
      <c r="Q4" s="63" t="str">
        <f>VLOOKUP($I4,pTRAIT!$A:$X,13,FALSE)</f>
        <v>H</v>
      </c>
      <c r="R4" s="63" t="str">
        <f>VLOOKUP($I4,pTRAIT!$A:$X,14,FALSE)</f>
        <v>S</v>
      </c>
      <c r="S4" s="63" t="str">
        <f>VLOOKUP($I4,pTRAIT!$A:$X,15,FALSE)</f>
        <v>R</v>
      </c>
      <c r="T4" s="63" t="str">
        <f>VLOOKUP($I4,pTRAIT!$A:$X,16,FALSE)</f>
        <v>S</v>
      </c>
      <c r="U4" s="63" t="str">
        <f>VLOOKUP($I4,pTRAIT!$A:$X,17,FALSE)</f>
        <v>R</v>
      </c>
      <c r="V4" s="63" t="str">
        <f>VLOOKUP($I4,pTRAIT!$A:$X,18,FALSE)</f>
        <v>S</v>
      </c>
      <c r="W4" s="63" t="str">
        <f>VLOOKUP($I4,pTRAIT!$A:$X,19,FALSE)</f>
        <v>S</v>
      </c>
      <c r="X4" s="63" t="str">
        <f>VLOOKUP($I4,pTRAIT!$A:$X,20,FALSE)</f>
        <v>S</v>
      </c>
      <c r="Y4" s="63" t="str">
        <f>VLOOKUP($I4,pTRAIT!$A:$X,21,FALSE)</f>
        <v>S</v>
      </c>
      <c r="Z4" s="63" t="str">
        <f>VLOOKUP($I4,pTRAIT!$A:$X,22,FALSE)</f>
        <v>e</v>
      </c>
      <c r="AA4" s="63" t="str">
        <f>VLOOKUP($I4,pTRAIT!$A:$X,23,FALSE)</f>
        <v>n-c</v>
      </c>
      <c r="AB4" s="63">
        <f>VLOOKUP($I4,pTRAIT!$A:$X,24,FALSE)</f>
        <v>0</v>
      </c>
      <c r="AC4" s="34">
        <v>37</v>
      </c>
      <c r="AD4" s="63" t="str">
        <f>VLOOKUP(AC4,pTRAIT!A:B,2,FALSE)</f>
        <v>ERo5So5;NST=X / EM5RTUeRo5So5(Pu);NST=X</v>
      </c>
      <c r="AE4" s="63">
        <f>VLOOKUP($AC4,pTRAIT!$A:$X,7,FALSE)</f>
        <v>0</v>
      </c>
      <c r="AF4" s="63">
        <f>VLOOKUP($AC4,pTRAIT!$A:$X,8,FALSE)</f>
        <v>0</v>
      </c>
      <c r="AG4" s="63">
        <f>VLOOKUP($AC4,pTRAIT!$A:$X,9,FALSE)</f>
        <v>0</v>
      </c>
      <c r="AH4" s="63">
        <f>VLOOKUP($AC4,pTRAIT!$A:$X,10,FALSE)</f>
        <v>0</v>
      </c>
      <c r="AI4" s="63">
        <f>VLOOKUP($AC4,pTRAIT!$A:$X,11,FALSE)</f>
        <v>0</v>
      </c>
      <c r="AJ4" s="63">
        <f>VLOOKUP($AC4,pTRAIT!$A:$X,12,FALSE)</f>
        <v>0</v>
      </c>
      <c r="AK4" s="63">
        <f>VLOOKUP($AC4,pTRAIT!$A:$X,13,FALSE)</f>
        <v>0</v>
      </c>
      <c r="AL4" s="63">
        <f>VLOOKUP($AC4,pTRAIT!$A:$X,14,FALSE)</f>
        <v>0</v>
      </c>
      <c r="AM4" s="63">
        <f>VLOOKUP($AC4,pTRAIT!$A:$X,15,FALSE)</f>
        <v>0</v>
      </c>
      <c r="AN4" s="63">
        <f>VLOOKUP($AC4,pTRAIT!$A:$X,16,FALSE)</f>
        <v>0</v>
      </c>
      <c r="AO4" s="63">
        <f>VLOOKUP($AC4,pTRAIT!$A:$X,17,FALSE)</f>
        <v>0</v>
      </c>
      <c r="AP4" s="63">
        <f>VLOOKUP($AC4,pTRAIT!$A:$X,18,FALSE)</f>
        <v>0</v>
      </c>
      <c r="AQ4" s="63">
        <f>VLOOKUP($AC4,pTRAIT!$A:$X,19,FALSE)</f>
        <v>0</v>
      </c>
      <c r="AR4" s="63">
        <f>VLOOKUP($AC4,pTRAIT!$A:$X,20,FALSE)</f>
        <v>0</v>
      </c>
      <c r="AS4" s="63">
        <f>VLOOKUP($AC4,pTRAIT!$A:$X,21,FALSE)</f>
        <v>0</v>
      </c>
      <c r="AT4" s="63">
        <f>VLOOKUP($AC4,pTRAIT!$A:$X,22,FALSE)</f>
        <v>0</v>
      </c>
      <c r="AU4" s="63">
        <f>VLOOKUP($AC4,pTRAIT!$A:$X,23,FALSE)</f>
        <v>0</v>
      </c>
      <c r="AV4" s="63">
        <f>VLOOKUP($AC4,pTRAIT!$A:$X,24,FALSE)</f>
        <v>0</v>
      </c>
    </row>
    <row r="5" spans="1:48" ht="12" customHeight="1" x14ac:dyDescent="0.2">
      <c r="A5" s="32">
        <v>11</v>
      </c>
      <c r="B5" s="33" t="s">
        <v>5</v>
      </c>
      <c r="C5" s="34">
        <v>42</v>
      </c>
      <c r="D5" s="32" t="str">
        <f t="shared" si="0"/>
        <v>11X42</v>
      </c>
      <c r="E5" s="43" t="s">
        <v>1623</v>
      </c>
      <c r="F5" s="61" t="s">
        <v>1632</v>
      </c>
      <c r="G5" s="41" t="s">
        <v>43</v>
      </c>
      <c r="H5" s="38"/>
      <c r="I5" s="32">
        <v>11</v>
      </c>
      <c r="J5" s="63">
        <f>VLOOKUP(I5,pTRAIT!A:B,2,FALSE)</f>
        <v>0</v>
      </c>
      <c r="K5" s="63" t="str">
        <f>VLOOKUP($I5,pTRAIT!$A:$X,7,FALSE)</f>
        <v>no</v>
      </c>
      <c r="L5" s="63" t="str">
        <f>VLOOKUP($I5,pTRAIT!$A:$X,8,FALSE)</f>
        <v>nd</v>
      </c>
      <c r="M5" s="63" t="str">
        <f>VLOOKUP($I5,pTRAIT!$A:$X,9,FALSE)</f>
        <v>R</v>
      </c>
      <c r="N5" s="63" t="str">
        <f>VLOOKUP($I5,pTRAIT!$A:$X,10,FALSE)</f>
        <v>S</v>
      </c>
      <c r="O5" s="63" t="str">
        <f>VLOOKUP($I5,pTRAIT!$A:$X,11,FALSE)</f>
        <v>S</v>
      </c>
      <c r="P5" s="63" t="str">
        <f>VLOOKUP($I5,pTRAIT!$A:$X,12,FALSE)</f>
        <v>S</v>
      </c>
      <c r="Q5" s="63" t="str">
        <f>VLOOKUP($I5,pTRAIT!$A:$X,13,FALSE)</f>
        <v>H</v>
      </c>
      <c r="R5" s="63" t="str">
        <f>VLOOKUP($I5,pTRAIT!$A:$X,14,FALSE)</f>
        <v>S</v>
      </c>
      <c r="S5" s="63" t="str">
        <f>VLOOKUP($I5,pTRAIT!$A:$X,15,FALSE)</f>
        <v>R</v>
      </c>
      <c r="T5" s="63" t="str">
        <f>VLOOKUP($I5,pTRAIT!$A:$X,16,FALSE)</f>
        <v>S</v>
      </c>
      <c r="U5" s="63" t="str">
        <f>VLOOKUP($I5,pTRAIT!$A:$X,17,FALSE)</f>
        <v>R</v>
      </c>
      <c r="V5" s="63" t="str">
        <f>VLOOKUP($I5,pTRAIT!$A:$X,18,FALSE)</f>
        <v>S</v>
      </c>
      <c r="W5" s="63" t="str">
        <f>VLOOKUP($I5,pTRAIT!$A:$X,19,FALSE)</f>
        <v>S</v>
      </c>
      <c r="X5" s="63" t="str">
        <f>VLOOKUP($I5,pTRAIT!$A:$X,20,FALSE)</f>
        <v>S</v>
      </c>
      <c r="Y5" s="63" t="str">
        <f>VLOOKUP($I5,pTRAIT!$A:$X,21,FALSE)</f>
        <v>S</v>
      </c>
      <c r="Z5" s="63" t="str">
        <f>VLOOKUP($I5,pTRAIT!$A:$X,22,FALSE)</f>
        <v>e</v>
      </c>
      <c r="AA5" s="63" t="str">
        <f>VLOOKUP($I5,pTRAIT!$A:$X,23,FALSE)</f>
        <v>n-c</v>
      </c>
      <c r="AB5" s="63">
        <f>VLOOKUP($I5,pTRAIT!$A:$X,24,FALSE)</f>
        <v>0</v>
      </c>
      <c r="AC5" s="34">
        <v>42</v>
      </c>
      <c r="AD5" s="63" t="str">
        <f>VLOOKUP(AC5,pTRAIT!A:B,2,FALSE)</f>
        <v>ERo5So5;NST=X / EM5RTUeRo5So5WSPu;NST=X</v>
      </c>
      <c r="AE5" s="63">
        <f>VLOOKUP($AC5,pTRAIT!$A:$X,7,FALSE)</f>
        <v>0</v>
      </c>
      <c r="AF5" s="63">
        <f>VLOOKUP($AC5,pTRAIT!$A:$X,8,FALSE)</f>
        <v>0</v>
      </c>
      <c r="AG5" s="63">
        <f>VLOOKUP($AC5,pTRAIT!$A:$X,9,FALSE)</f>
        <v>0</v>
      </c>
      <c r="AH5" s="63">
        <f>VLOOKUP($AC5,pTRAIT!$A:$X,10,FALSE)</f>
        <v>0</v>
      </c>
      <c r="AI5" s="63">
        <f>VLOOKUP($AC5,pTRAIT!$A:$X,11,FALSE)</f>
        <v>0</v>
      </c>
      <c r="AJ5" s="63">
        <f>VLOOKUP($AC5,pTRAIT!$A:$X,12,FALSE)</f>
        <v>0</v>
      </c>
      <c r="AK5" s="63">
        <f>VLOOKUP($AC5,pTRAIT!$A:$X,13,FALSE)</f>
        <v>0</v>
      </c>
      <c r="AL5" s="63">
        <f>VLOOKUP($AC5,pTRAIT!$A:$X,14,FALSE)</f>
        <v>0</v>
      </c>
      <c r="AM5" s="63">
        <f>VLOOKUP($AC5,pTRAIT!$A:$X,15,FALSE)</f>
        <v>0</v>
      </c>
      <c r="AN5" s="63">
        <f>VLOOKUP($AC5,pTRAIT!$A:$X,16,FALSE)</f>
        <v>0</v>
      </c>
      <c r="AO5" s="63">
        <f>VLOOKUP($AC5,pTRAIT!$A:$X,17,FALSE)</f>
        <v>0</v>
      </c>
      <c r="AP5" s="63">
        <f>VLOOKUP($AC5,pTRAIT!$A:$X,18,FALSE)</f>
        <v>0</v>
      </c>
      <c r="AQ5" s="63">
        <f>VLOOKUP($AC5,pTRAIT!$A:$X,19,FALSE)</f>
        <v>0</v>
      </c>
      <c r="AR5" s="63">
        <f>VLOOKUP($AC5,pTRAIT!$A:$X,20,FALSE)</f>
        <v>0</v>
      </c>
      <c r="AS5" s="63">
        <f>VLOOKUP($AC5,pTRAIT!$A:$X,21,FALSE)</f>
        <v>0</v>
      </c>
      <c r="AT5" s="63">
        <f>VLOOKUP($AC5,pTRAIT!$A:$X,22,FALSE)</f>
        <v>0</v>
      </c>
      <c r="AU5" s="63">
        <f>VLOOKUP($AC5,pTRAIT!$A:$X,23,FALSE)</f>
        <v>0</v>
      </c>
      <c r="AV5" s="63">
        <f>VLOOKUP($AC5,pTRAIT!$A:$X,24,FALSE)</f>
        <v>0</v>
      </c>
    </row>
    <row r="6" spans="1:48" ht="12" customHeight="1" x14ac:dyDescent="0.2">
      <c r="A6" s="32">
        <v>11</v>
      </c>
      <c r="B6" s="33" t="s">
        <v>5</v>
      </c>
      <c r="C6" s="34">
        <v>45</v>
      </c>
      <c r="D6" s="32" t="str">
        <f t="shared" si="0"/>
        <v>11X45</v>
      </c>
      <c r="E6" s="43" t="s">
        <v>1623</v>
      </c>
      <c r="F6" s="61" t="s">
        <v>1633</v>
      </c>
      <c r="G6" s="41" t="s">
        <v>43</v>
      </c>
      <c r="H6" s="38"/>
      <c r="I6" s="32">
        <v>11</v>
      </c>
      <c r="J6" s="63">
        <f>VLOOKUP(I6,pTRAIT!A:B,2,FALSE)</f>
        <v>0</v>
      </c>
      <c r="K6" s="63" t="str">
        <f>VLOOKUP($I6,pTRAIT!$A:$X,7,FALSE)</f>
        <v>no</v>
      </c>
      <c r="L6" s="63" t="str">
        <f>VLOOKUP($I6,pTRAIT!$A:$X,8,FALSE)</f>
        <v>nd</v>
      </c>
      <c r="M6" s="63" t="str">
        <f>VLOOKUP($I6,pTRAIT!$A:$X,9,FALSE)</f>
        <v>R</v>
      </c>
      <c r="N6" s="63" t="str">
        <f>VLOOKUP($I6,pTRAIT!$A:$X,10,FALSE)</f>
        <v>S</v>
      </c>
      <c r="O6" s="63" t="str">
        <f>VLOOKUP($I6,pTRAIT!$A:$X,11,FALSE)</f>
        <v>S</v>
      </c>
      <c r="P6" s="63" t="str">
        <f>VLOOKUP($I6,pTRAIT!$A:$X,12,FALSE)</f>
        <v>S</v>
      </c>
      <c r="Q6" s="63" t="str">
        <f>VLOOKUP($I6,pTRAIT!$A:$X,13,FALSE)</f>
        <v>H</v>
      </c>
      <c r="R6" s="63" t="str">
        <f>VLOOKUP($I6,pTRAIT!$A:$X,14,FALSE)</f>
        <v>S</v>
      </c>
      <c r="S6" s="63" t="str">
        <f>VLOOKUP($I6,pTRAIT!$A:$X,15,FALSE)</f>
        <v>R</v>
      </c>
      <c r="T6" s="63" t="str">
        <f>VLOOKUP($I6,pTRAIT!$A:$X,16,FALSE)</f>
        <v>S</v>
      </c>
      <c r="U6" s="63" t="str">
        <f>VLOOKUP($I6,pTRAIT!$A:$X,17,FALSE)</f>
        <v>R</v>
      </c>
      <c r="V6" s="63" t="str">
        <f>VLOOKUP($I6,pTRAIT!$A:$X,18,FALSE)</f>
        <v>S</v>
      </c>
      <c r="W6" s="63" t="str">
        <f>VLOOKUP($I6,pTRAIT!$A:$X,19,FALSE)</f>
        <v>S</v>
      </c>
      <c r="X6" s="63" t="str">
        <f>VLOOKUP($I6,pTRAIT!$A:$X,20,FALSE)</f>
        <v>S</v>
      </c>
      <c r="Y6" s="63" t="str">
        <f>VLOOKUP($I6,pTRAIT!$A:$X,21,FALSE)</f>
        <v>S</v>
      </c>
      <c r="Z6" s="63" t="str">
        <f>VLOOKUP($I6,pTRAIT!$A:$X,22,FALSE)</f>
        <v>e</v>
      </c>
      <c r="AA6" s="63" t="str">
        <f>VLOOKUP($I6,pTRAIT!$A:$X,23,FALSE)</f>
        <v>n-c</v>
      </c>
      <c r="AB6" s="63">
        <f>VLOOKUP($I6,pTRAIT!$A:$X,24,FALSE)</f>
        <v>0</v>
      </c>
      <c r="AC6" s="34">
        <v>45</v>
      </c>
      <c r="AD6" s="63" t="str">
        <f>VLOOKUP(AC6,pTRAIT!A:B,2,FALSE)</f>
        <v>ERo5So5;NST=X / EM5RTUe(CM5)(So5)Cf9Pu;NST=X</v>
      </c>
      <c r="AE6" s="63">
        <f>VLOOKUP($AC6,pTRAIT!$A:$X,7,FALSE)</f>
        <v>0</v>
      </c>
      <c r="AF6" s="63">
        <f>VLOOKUP($AC6,pTRAIT!$A:$X,8,FALSE)</f>
        <v>0</v>
      </c>
      <c r="AG6" s="63">
        <f>VLOOKUP($AC6,pTRAIT!$A:$X,9,FALSE)</f>
        <v>0</v>
      </c>
      <c r="AH6" s="63">
        <f>VLOOKUP($AC6,pTRAIT!$A:$X,10,FALSE)</f>
        <v>0</v>
      </c>
      <c r="AI6" s="63">
        <f>VLOOKUP($AC6,pTRAIT!$A:$X,11,FALSE)</f>
        <v>0</v>
      </c>
      <c r="AJ6" s="63">
        <f>VLOOKUP($AC6,pTRAIT!$A:$X,12,FALSE)</f>
        <v>0</v>
      </c>
      <c r="AK6" s="63">
        <f>VLOOKUP($AC6,pTRAIT!$A:$X,13,FALSE)</f>
        <v>0</v>
      </c>
      <c r="AL6" s="63">
        <f>VLOOKUP($AC6,pTRAIT!$A:$X,14,FALSE)</f>
        <v>0</v>
      </c>
      <c r="AM6" s="63">
        <f>VLOOKUP($AC6,pTRAIT!$A:$X,15,FALSE)</f>
        <v>0</v>
      </c>
      <c r="AN6" s="63">
        <f>VLOOKUP($AC6,pTRAIT!$A:$X,16,FALSE)</f>
        <v>0</v>
      </c>
      <c r="AO6" s="63">
        <f>VLOOKUP($AC6,pTRAIT!$A:$X,17,FALSE)</f>
        <v>0</v>
      </c>
      <c r="AP6" s="63">
        <f>VLOOKUP($AC6,pTRAIT!$A:$X,18,FALSE)</f>
        <v>0</v>
      </c>
      <c r="AQ6" s="63">
        <f>VLOOKUP($AC6,pTRAIT!$A:$X,19,FALSE)</f>
        <v>0</v>
      </c>
      <c r="AR6" s="63">
        <f>VLOOKUP($AC6,pTRAIT!$A:$X,20,FALSE)</f>
        <v>0</v>
      </c>
      <c r="AS6" s="63">
        <f>VLOOKUP($AC6,pTRAIT!$A:$X,21,FALSE)</f>
        <v>0</v>
      </c>
      <c r="AT6" s="63">
        <f>VLOOKUP($AC6,pTRAIT!$A:$X,22,FALSE)</f>
        <v>0</v>
      </c>
      <c r="AU6" s="63">
        <f>VLOOKUP($AC6,pTRAIT!$A:$X,23,FALSE)</f>
        <v>0</v>
      </c>
      <c r="AV6" s="63">
        <f>VLOOKUP($AC6,pTRAIT!$A:$X,24,FALSE)</f>
        <v>0</v>
      </c>
    </row>
    <row r="7" spans="1:48" ht="12" customHeight="1" x14ac:dyDescent="0.2">
      <c r="A7" s="32">
        <v>11</v>
      </c>
      <c r="B7" s="33" t="s">
        <v>5</v>
      </c>
      <c r="C7" s="34">
        <v>48</v>
      </c>
      <c r="D7" s="32" t="str">
        <f t="shared" si="0"/>
        <v>11X48</v>
      </c>
      <c r="E7" s="43" t="s">
        <v>1623</v>
      </c>
      <c r="F7" s="61" t="s">
        <v>1634</v>
      </c>
      <c r="G7" s="41" t="s">
        <v>43</v>
      </c>
      <c r="H7" s="38"/>
      <c r="I7" s="32">
        <v>11</v>
      </c>
      <c r="J7" s="63">
        <f>VLOOKUP(I7,pTRAIT!A:B,2,FALSE)</f>
        <v>0</v>
      </c>
      <c r="K7" s="63" t="str">
        <f>VLOOKUP($I7,pTRAIT!$A:$X,7,FALSE)</f>
        <v>no</v>
      </c>
      <c r="L7" s="63" t="str">
        <f>VLOOKUP($I7,pTRAIT!$A:$X,8,FALSE)</f>
        <v>nd</v>
      </c>
      <c r="M7" s="63" t="str">
        <f>VLOOKUP($I7,pTRAIT!$A:$X,9,FALSE)</f>
        <v>R</v>
      </c>
      <c r="N7" s="63" t="str">
        <f>VLOOKUP($I7,pTRAIT!$A:$X,10,FALSE)</f>
        <v>S</v>
      </c>
      <c r="O7" s="63" t="str">
        <f>VLOOKUP($I7,pTRAIT!$A:$X,11,FALSE)</f>
        <v>S</v>
      </c>
      <c r="P7" s="63" t="str">
        <f>VLOOKUP($I7,pTRAIT!$A:$X,12,FALSE)</f>
        <v>S</v>
      </c>
      <c r="Q7" s="63" t="str">
        <f>VLOOKUP($I7,pTRAIT!$A:$X,13,FALSE)</f>
        <v>H</v>
      </c>
      <c r="R7" s="63" t="str">
        <f>VLOOKUP($I7,pTRAIT!$A:$X,14,FALSE)</f>
        <v>S</v>
      </c>
      <c r="S7" s="63" t="str">
        <f>VLOOKUP($I7,pTRAIT!$A:$X,15,FALSE)</f>
        <v>R</v>
      </c>
      <c r="T7" s="63" t="str">
        <f>VLOOKUP($I7,pTRAIT!$A:$X,16,FALSE)</f>
        <v>S</v>
      </c>
      <c r="U7" s="63" t="str">
        <f>VLOOKUP($I7,pTRAIT!$A:$X,17,FALSE)</f>
        <v>R</v>
      </c>
      <c r="V7" s="63" t="str">
        <f>VLOOKUP($I7,pTRAIT!$A:$X,18,FALSE)</f>
        <v>S</v>
      </c>
      <c r="W7" s="63" t="str">
        <f>VLOOKUP($I7,pTRAIT!$A:$X,19,FALSE)</f>
        <v>S</v>
      </c>
      <c r="X7" s="63" t="str">
        <f>VLOOKUP($I7,pTRAIT!$A:$X,20,FALSE)</f>
        <v>S</v>
      </c>
      <c r="Y7" s="63" t="str">
        <f>VLOOKUP($I7,pTRAIT!$A:$X,21,FALSE)</f>
        <v>S</v>
      </c>
      <c r="Z7" s="63" t="str">
        <f>VLOOKUP($I7,pTRAIT!$A:$X,22,FALSE)</f>
        <v>e</v>
      </c>
      <c r="AA7" s="63" t="str">
        <f>VLOOKUP($I7,pTRAIT!$A:$X,23,FALSE)</f>
        <v>n-c</v>
      </c>
      <c r="AB7" s="63">
        <f>VLOOKUP($I7,pTRAIT!$A:$X,24,FALSE)</f>
        <v>0</v>
      </c>
      <c r="AC7" s="34">
        <v>48</v>
      </c>
      <c r="AD7" s="63" t="str">
        <f>VLOOKUP(AC7,pTRAIT!A:B,2,FALSE)</f>
        <v>ERo5So5;NST=X / EM5RTUeCM5So5WSPu;NST=X</v>
      </c>
      <c r="AE7" s="63">
        <f>VLOOKUP($AC7,pTRAIT!$A:$X,7,FALSE)</f>
        <v>0</v>
      </c>
      <c r="AF7" s="63">
        <f>VLOOKUP($AC7,pTRAIT!$A:$X,8,FALSE)</f>
        <v>0</v>
      </c>
      <c r="AG7" s="63">
        <f>VLOOKUP($AC7,pTRAIT!$A:$X,9,FALSE)</f>
        <v>0</v>
      </c>
      <c r="AH7" s="63">
        <f>VLOOKUP($AC7,pTRAIT!$A:$X,10,FALSE)</f>
        <v>0</v>
      </c>
      <c r="AI7" s="63">
        <f>VLOOKUP($AC7,pTRAIT!$A:$X,11,FALSE)</f>
        <v>0</v>
      </c>
      <c r="AJ7" s="63">
        <f>VLOOKUP($AC7,pTRAIT!$A:$X,12,FALSE)</f>
        <v>0</v>
      </c>
      <c r="AK7" s="63">
        <f>VLOOKUP($AC7,pTRAIT!$A:$X,13,FALSE)</f>
        <v>0</v>
      </c>
      <c r="AL7" s="63">
        <f>VLOOKUP($AC7,pTRAIT!$A:$X,14,FALSE)</f>
        <v>0</v>
      </c>
      <c r="AM7" s="63">
        <f>VLOOKUP($AC7,pTRAIT!$A:$X,15,FALSE)</f>
        <v>0</v>
      </c>
      <c r="AN7" s="63">
        <f>VLOOKUP($AC7,pTRAIT!$A:$X,16,FALSE)</f>
        <v>0</v>
      </c>
      <c r="AO7" s="63">
        <f>VLOOKUP($AC7,pTRAIT!$A:$X,17,FALSE)</f>
        <v>0</v>
      </c>
      <c r="AP7" s="63">
        <f>VLOOKUP($AC7,pTRAIT!$A:$X,18,FALSE)</f>
        <v>0</v>
      </c>
      <c r="AQ7" s="63">
        <f>VLOOKUP($AC7,pTRAIT!$A:$X,19,FALSE)</f>
        <v>0</v>
      </c>
      <c r="AR7" s="63">
        <f>VLOOKUP($AC7,pTRAIT!$A:$X,20,FALSE)</f>
        <v>0</v>
      </c>
      <c r="AS7" s="63">
        <f>VLOOKUP($AC7,pTRAIT!$A:$X,21,FALSE)</f>
        <v>0</v>
      </c>
      <c r="AT7" s="63">
        <f>VLOOKUP($AC7,pTRAIT!$A:$X,22,FALSE)</f>
        <v>0</v>
      </c>
      <c r="AU7" s="63">
        <f>VLOOKUP($AC7,pTRAIT!$A:$X,23,FALSE)</f>
        <v>0</v>
      </c>
      <c r="AV7" s="63">
        <f>VLOOKUP($AC7,pTRAIT!$A:$X,24,FALSE)</f>
        <v>0</v>
      </c>
    </row>
    <row r="8" spans="1:48" ht="12" customHeight="1" x14ac:dyDescent="0.2">
      <c r="A8" s="32">
        <v>11</v>
      </c>
      <c r="B8" s="33" t="s">
        <v>5</v>
      </c>
      <c r="C8" s="34">
        <v>52</v>
      </c>
      <c r="D8" s="32" t="str">
        <f t="shared" si="0"/>
        <v>11X52</v>
      </c>
      <c r="E8" s="43" t="s">
        <v>1623</v>
      </c>
      <c r="F8" s="61" t="s">
        <v>1635</v>
      </c>
      <c r="G8" s="41" t="s">
        <v>43</v>
      </c>
      <c r="H8" s="38"/>
      <c r="I8" s="32">
        <v>11</v>
      </c>
      <c r="J8" s="63">
        <f>VLOOKUP(I8,pTRAIT!A:B,2,FALSE)</f>
        <v>0</v>
      </c>
      <c r="K8" s="63" t="str">
        <f>VLOOKUP($I8,pTRAIT!$A:$X,7,FALSE)</f>
        <v>no</v>
      </c>
      <c r="L8" s="63" t="str">
        <f>VLOOKUP($I8,pTRAIT!$A:$X,8,FALSE)</f>
        <v>nd</v>
      </c>
      <c r="M8" s="63" t="str">
        <f>VLOOKUP($I8,pTRAIT!$A:$X,9,FALSE)</f>
        <v>R</v>
      </c>
      <c r="N8" s="63" t="str">
        <f>VLOOKUP($I8,pTRAIT!$A:$X,10,FALSE)</f>
        <v>S</v>
      </c>
      <c r="O8" s="63" t="str">
        <f>VLOOKUP($I8,pTRAIT!$A:$X,11,FALSE)</f>
        <v>S</v>
      </c>
      <c r="P8" s="63" t="str">
        <f>VLOOKUP($I8,pTRAIT!$A:$X,12,FALSE)</f>
        <v>S</v>
      </c>
      <c r="Q8" s="63" t="str">
        <f>VLOOKUP($I8,pTRAIT!$A:$X,13,FALSE)</f>
        <v>H</v>
      </c>
      <c r="R8" s="63" t="str">
        <f>VLOOKUP($I8,pTRAIT!$A:$X,14,FALSE)</f>
        <v>S</v>
      </c>
      <c r="S8" s="63" t="str">
        <f>VLOOKUP($I8,pTRAIT!$A:$X,15,FALSE)</f>
        <v>R</v>
      </c>
      <c r="T8" s="63" t="str">
        <f>VLOOKUP($I8,pTRAIT!$A:$X,16,FALSE)</f>
        <v>S</v>
      </c>
      <c r="U8" s="63" t="str">
        <f>VLOOKUP($I8,pTRAIT!$A:$X,17,FALSE)</f>
        <v>R</v>
      </c>
      <c r="V8" s="63" t="str">
        <f>VLOOKUP($I8,pTRAIT!$A:$X,18,FALSE)</f>
        <v>S</v>
      </c>
      <c r="W8" s="63" t="str">
        <f>VLOOKUP($I8,pTRAIT!$A:$X,19,FALSE)</f>
        <v>S</v>
      </c>
      <c r="X8" s="63" t="str">
        <f>VLOOKUP($I8,pTRAIT!$A:$X,20,FALSE)</f>
        <v>S</v>
      </c>
      <c r="Y8" s="63" t="str">
        <f>VLOOKUP($I8,pTRAIT!$A:$X,21,FALSE)</f>
        <v>S</v>
      </c>
      <c r="Z8" s="63" t="str">
        <f>VLOOKUP($I8,pTRAIT!$A:$X,22,FALSE)</f>
        <v>e</v>
      </c>
      <c r="AA8" s="63" t="str">
        <f>VLOOKUP($I8,pTRAIT!$A:$X,23,FALSE)</f>
        <v>n-c</v>
      </c>
      <c r="AB8" s="63">
        <f>VLOOKUP($I8,pTRAIT!$A:$X,24,FALSE)</f>
        <v>0</v>
      </c>
      <c r="AC8" s="34">
        <v>52</v>
      </c>
      <c r="AD8" s="63" t="str">
        <f>VLOOKUP(AC8,pTRAIT!A:B,2,FALSE)</f>
        <v>ERo5So5;NST=X / EM5RT(Ue)CM5So5WSPu;NST=X</v>
      </c>
      <c r="AE8" s="63">
        <f>VLOOKUP($AC8,pTRAIT!$A:$X,7,FALSE)</f>
        <v>0</v>
      </c>
      <c r="AF8" s="63">
        <f>VLOOKUP($AC8,pTRAIT!$A:$X,8,FALSE)</f>
        <v>0</v>
      </c>
      <c r="AG8" s="63">
        <f>VLOOKUP($AC8,pTRAIT!$A:$X,9,FALSE)</f>
        <v>0</v>
      </c>
      <c r="AH8" s="63">
        <f>VLOOKUP($AC8,pTRAIT!$A:$X,10,FALSE)</f>
        <v>0</v>
      </c>
      <c r="AI8" s="63">
        <f>VLOOKUP($AC8,pTRAIT!$A:$X,11,FALSE)</f>
        <v>0</v>
      </c>
      <c r="AJ8" s="63">
        <f>VLOOKUP($AC8,pTRAIT!$A:$X,12,FALSE)</f>
        <v>0</v>
      </c>
      <c r="AK8" s="63">
        <f>VLOOKUP($AC8,pTRAIT!$A:$X,13,FALSE)</f>
        <v>0</v>
      </c>
      <c r="AL8" s="63">
        <f>VLOOKUP($AC8,pTRAIT!$A:$X,14,FALSE)</f>
        <v>0</v>
      </c>
      <c r="AM8" s="63">
        <f>VLOOKUP($AC8,pTRAIT!$A:$X,15,FALSE)</f>
        <v>0</v>
      </c>
      <c r="AN8" s="63">
        <f>VLOOKUP($AC8,pTRAIT!$A:$X,16,FALSE)</f>
        <v>0</v>
      </c>
      <c r="AO8" s="63">
        <f>VLOOKUP($AC8,pTRAIT!$A:$X,17,FALSE)</f>
        <v>0</v>
      </c>
      <c r="AP8" s="63">
        <f>VLOOKUP($AC8,pTRAIT!$A:$X,18,FALSE)</f>
        <v>0</v>
      </c>
      <c r="AQ8" s="63">
        <f>VLOOKUP($AC8,pTRAIT!$A:$X,19,FALSE)</f>
        <v>0</v>
      </c>
      <c r="AR8" s="63">
        <f>VLOOKUP($AC8,pTRAIT!$A:$X,20,FALSE)</f>
        <v>0</v>
      </c>
      <c r="AS8" s="63">
        <f>VLOOKUP($AC8,pTRAIT!$A:$X,21,FALSE)</f>
        <v>0</v>
      </c>
      <c r="AT8" s="63">
        <f>VLOOKUP($AC8,pTRAIT!$A:$X,22,FALSE)</f>
        <v>0</v>
      </c>
      <c r="AU8" s="63">
        <f>VLOOKUP($AC8,pTRAIT!$A:$X,23,FALSE)</f>
        <v>0</v>
      </c>
      <c r="AV8" s="63">
        <f>VLOOKUP($AC8,pTRAIT!$A:$X,24,FALSE)</f>
        <v>0</v>
      </c>
    </row>
    <row r="9" spans="1:48" ht="12" customHeight="1" x14ac:dyDescent="0.2">
      <c r="A9" s="32">
        <v>11</v>
      </c>
      <c r="B9" s="33" t="s">
        <v>5</v>
      </c>
      <c r="C9" s="34">
        <v>53</v>
      </c>
      <c r="D9" s="32" t="str">
        <f t="shared" si="0"/>
        <v>11X53</v>
      </c>
      <c r="E9" s="43" t="s">
        <v>1623</v>
      </c>
      <c r="F9" s="61" t="s">
        <v>1636</v>
      </c>
      <c r="G9" s="41" t="s">
        <v>43</v>
      </c>
      <c r="H9" s="38"/>
      <c r="I9" s="32">
        <v>11</v>
      </c>
      <c r="J9" s="63">
        <f>VLOOKUP(I9,pTRAIT!A:B,2,FALSE)</f>
        <v>0</v>
      </c>
      <c r="K9" s="63" t="str">
        <f>VLOOKUP($I9,pTRAIT!$A:$X,7,FALSE)</f>
        <v>no</v>
      </c>
      <c r="L9" s="63" t="str">
        <f>VLOOKUP($I9,pTRAIT!$A:$X,8,FALSE)</f>
        <v>nd</v>
      </c>
      <c r="M9" s="63" t="str">
        <f>VLOOKUP($I9,pTRAIT!$A:$X,9,FALSE)</f>
        <v>R</v>
      </c>
      <c r="N9" s="63" t="str">
        <f>VLOOKUP($I9,pTRAIT!$A:$X,10,FALSE)</f>
        <v>S</v>
      </c>
      <c r="O9" s="63" t="str">
        <f>VLOOKUP($I9,pTRAIT!$A:$X,11,FALSE)</f>
        <v>S</v>
      </c>
      <c r="P9" s="63" t="str">
        <f>VLOOKUP($I9,pTRAIT!$A:$X,12,FALSE)</f>
        <v>S</v>
      </c>
      <c r="Q9" s="63" t="str">
        <f>VLOOKUP($I9,pTRAIT!$A:$X,13,FALSE)</f>
        <v>H</v>
      </c>
      <c r="R9" s="63" t="str">
        <f>VLOOKUP($I9,pTRAIT!$A:$X,14,FALSE)</f>
        <v>S</v>
      </c>
      <c r="S9" s="63" t="str">
        <f>VLOOKUP($I9,pTRAIT!$A:$X,15,FALSE)</f>
        <v>R</v>
      </c>
      <c r="T9" s="63" t="str">
        <f>VLOOKUP($I9,pTRAIT!$A:$X,16,FALSE)</f>
        <v>S</v>
      </c>
      <c r="U9" s="63" t="str">
        <f>VLOOKUP($I9,pTRAIT!$A:$X,17,FALSE)</f>
        <v>R</v>
      </c>
      <c r="V9" s="63" t="str">
        <f>VLOOKUP($I9,pTRAIT!$A:$X,18,FALSE)</f>
        <v>S</v>
      </c>
      <c r="W9" s="63" t="str">
        <f>VLOOKUP($I9,pTRAIT!$A:$X,19,FALSE)</f>
        <v>S</v>
      </c>
      <c r="X9" s="63" t="str">
        <f>VLOOKUP($I9,pTRAIT!$A:$X,20,FALSE)</f>
        <v>S</v>
      </c>
      <c r="Y9" s="63" t="str">
        <f>VLOOKUP($I9,pTRAIT!$A:$X,21,FALSE)</f>
        <v>S</v>
      </c>
      <c r="Z9" s="63" t="str">
        <f>VLOOKUP($I9,pTRAIT!$A:$X,22,FALSE)</f>
        <v>e</v>
      </c>
      <c r="AA9" s="63" t="str">
        <f>VLOOKUP($I9,pTRAIT!$A:$X,23,FALSE)</f>
        <v>n-c</v>
      </c>
      <c r="AB9" s="63">
        <f>VLOOKUP($I9,pTRAIT!$A:$X,24,FALSE)</f>
        <v>0</v>
      </c>
      <c r="AC9" s="34">
        <v>53</v>
      </c>
      <c r="AD9" s="63" t="str">
        <f>VLOOKUP(AC9,pTRAIT!A:B,2,FALSE)</f>
        <v>ERo5So5;NST=X / EM5RTUeCM5So5Pu;NST=X</v>
      </c>
      <c r="AE9" s="63">
        <f>VLOOKUP($AC9,pTRAIT!$A:$X,7,FALSE)</f>
        <v>0</v>
      </c>
      <c r="AF9" s="63">
        <f>VLOOKUP($AC9,pTRAIT!$A:$X,8,FALSE)</f>
        <v>0</v>
      </c>
      <c r="AG9" s="63">
        <f>VLOOKUP($AC9,pTRAIT!$A:$X,9,FALSE)</f>
        <v>0</v>
      </c>
      <c r="AH9" s="63">
        <f>VLOOKUP($AC9,pTRAIT!$A:$X,10,FALSE)</f>
        <v>0</v>
      </c>
      <c r="AI9" s="63">
        <f>VLOOKUP($AC9,pTRAIT!$A:$X,11,FALSE)</f>
        <v>0</v>
      </c>
      <c r="AJ9" s="63">
        <f>VLOOKUP($AC9,pTRAIT!$A:$X,12,FALSE)</f>
        <v>0</v>
      </c>
      <c r="AK9" s="63">
        <f>VLOOKUP($AC9,pTRAIT!$A:$X,13,FALSE)</f>
        <v>0</v>
      </c>
      <c r="AL9" s="63">
        <f>VLOOKUP($AC9,pTRAIT!$A:$X,14,FALSE)</f>
        <v>0</v>
      </c>
      <c r="AM9" s="63">
        <f>VLOOKUP($AC9,pTRAIT!$A:$X,15,FALSE)</f>
        <v>0</v>
      </c>
      <c r="AN9" s="63">
        <f>VLOOKUP($AC9,pTRAIT!$A:$X,16,FALSE)</f>
        <v>0</v>
      </c>
      <c r="AO9" s="63">
        <f>VLOOKUP($AC9,pTRAIT!$A:$X,17,FALSE)</f>
        <v>0</v>
      </c>
      <c r="AP9" s="63">
        <f>VLOOKUP($AC9,pTRAIT!$A:$X,18,FALSE)</f>
        <v>0</v>
      </c>
      <c r="AQ9" s="63">
        <f>VLOOKUP($AC9,pTRAIT!$A:$X,19,FALSE)</f>
        <v>0</v>
      </c>
      <c r="AR9" s="63">
        <f>VLOOKUP($AC9,pTRAIT!$A:$X,20,FALSE)</f>
        <v>0</v>
      </c>
      <c r="AS9" s="63">
        <f>VLOOKUP($AC9,pTRAIT!$A:$X,21,FALSE)</f>
        <v>0</v>
      </c>
      <c r="AT9" s="63">
        <f>VLOOKUP($AC9,pTRAIT!$A:$X,22,FALSE)</f>
        <v>0</v>
      </c>
      <c r="AU9" s="63">
        <f>VLOOKUP($AC9,pTRAIT!$A:$X,23,FALSE)</f>
        <v>0</v>
      </c>
      <c r="AV9" s="63">
        <f>VLOOKUP($AC9,pTRAIT!$A:$X,24,FALSE)</f>
        <v>0</v>
      </c>
    </row>
    <row r="10" spans="1:48" ht="12" customHeight="1" x14ac:dyDescent="0.2">
      <c r="A10" s="32">
        <v>11</v>
      </c>
      <c r="B10" s="33" t="s">
        <v>5</v>
      </c>
      <c r="C10" s="34">
        <v>54</v>
      </c>
      <c r="D10" s="32" t="str">
        <f t="shared" si="0"/>
        <v>11X54</v>
      </c>
      <c r="E10" s="43" t="s">
        <v>1623</v>
      </c>
      <c r="F10" s="61" t="s">
        <v>1637</v>
      </c>
      <c r="G10" s="41" t="s">
        <v>43</v>
      </c>
      <c r="H10" s="38"/>
      <c r="I10" s="32">
        <v>11</v>
      </c>
      <c r="J10" s="63">
        <f>VLOOKUP(I10,pTRAIT!A:B,2,FALSE)</f>
        <v>0</v>
      </c>
      <c r="K10" s="63" t="str">
        <f>VLOOKUP($I10,pTRAIT!$A:$X,7,FALSE)</f>
        <v>no</v>
      </c>
      <c r="L10" s="63" t="str">
        <f>VLOOKUP($I10,pTRAIT!$A:$X,8,FALSE)</f>
        <v>nd</v>
      </c>
      <c r="M10" s="63" t="str">
        <f>VLOOKUP($I10,pTRAIT!$A:$X,9,FALSE)</f>
        <v>R</v>
      </c>
      <c r="N10" s="63" t="str">
        <f>VLOOKUP($I10,pTRAIT!$A:$X,10,FALSE)</f>
        <v>S</v>
      </c>
      <c r="O10" s="63" t="str">
        <f>VLOOKUP($I10,pTRAIT!$A:$X,11,FALSE)</f>
        <v>S</v>
      </c>
      <c r="P10" s="63" t="str">
        <f>VLOOKUP($I10,pTRAIT!$A:$X,12,FALSE)</f>
        <v>S</v>
      </c>
      <c r="Q10" s="63" t="str">
        <f>VLOOKUP($I10,pTRAIT!$A:$X,13,FALSE)</f>
        <v>H</v>
      </c>
      <c r="R10" s="63" t="str">
        <f>VLOOKUP($I10,pTRAIT!$A:$X,14,FALSE)</f>
        <v>S</v>
      </c>
      <c r="S10" s="63" t="str">
        <f>VLOOKUP($I10,pTRAIT!$A:$X,15,FALSE)</f>
        <v>R</v>
      </c>
      <c r="T10" s="63" t="str">
        <f>VLOOKUP($I10,pTRAIT!$A:$X,16,FALSE)</f>
        <v>S</v>
      </c>
      <c r="U10" s="63" t="str">
        <f>VLOOKUP($I10,pTRAIT!$A:$X,17,FALSE)</f>
        <v>R</v>
      </c>
      <c r="V10" s="63" t="str">
        <f>VLOOKUP($I10,pTRAIT!$A:$X,18,FALSE)</f>
        <v>S</v>
      </c>
      <c r="W10" s="63" t="str">
        <f>VLOOKUP($I10,pTRAIT!$A:$X,19,FALSE)</f>
        <v>S</v>
      </c>
      <c r="X10" s="63" t="str">
        <f>VLOOKUP($I10,pTRAIT!$A:$X,20,FALSE)</f>
        <v>S</v>
      </c>
      <c r="Y10" s="63" t="str">
        <f>VLOOKUP($I10,pTRAIT!$A:$X,21,FALSE)</f>
        <v>S</v>
      </c>
      <c r="Z10" s="63" t="str">
        <f>VLOOKUP($I10,pTRAIT!$A:$X,22,FALSE)</f>
        <v>e</v>
      </c>
      <c r="AA10" s="63" t="str">
        <f>VLOOKUP($I10,pTRAIT!$A:$X,23,FALSE)</f>
        <v>n-c</v>
      </c>
      <c r="AB10" s="63">
        <f>VLOOKUP($I10,pTRAIT!$A:$X,24,FALSE)</f>
        <v>0</v>
      </c>
      <c r="AC10" s="34">
        <v>54</v>
      </c>
      <c r="AD10" s="63" t="str">
        <f>VLOOKUP(AC10,pTRAIT!A:B,2,FALSE)</f>
        <v>ERo5So5;NST=X / EM5RTUeCM5So5Pu;NST=X</v>
      </c>
      <c r="AE10" s="63">
        <f>VLOOKUP($AC10,pTRAIT!$A:$X,7,FALSE)</f>
        <v>0</v>
      </c>
      <c r="AF10" s="63">
        <f>VLOOKUP($AC10,pTRAIT!$A:$X,8,FALSE)</f>
        <v>0</v>
      </c>
      <c r="AG10" s="63">
        <f>VLOOKUP($AC10,pTRAIT!$A:$X,9,FALSE)</f>
        <v>0</v>
      </c>
      <c r="AH10" s="63">
        <f>VLOOKUP($AC10,pTRAIT!$A:$X,10,FALSE)</f>
        <v>0</v>
      </c>
      <c r="AI10" s="63">
        <f>VLOOKUP($AC10,pTRAIT!$A:$X,11,FALSE)</f>
        <v>0</v>
      </c>
      <c r="AJ10" s="63">
        <f>VLOOKUP($AC10,pTRAIT!$A:$X,12,FALSE)</f>
        <v>0</v>
      </c>
      <c r="AK10" s="63">
        <f>VLOOKUP($AC10,pTRAIT!$A:$X,13,FALSE)</f>
        <v>0</v>
      </c>
      <c r="AL10" s="63">
        <f>VLOOKUP($AC10,pTRAIT!$A:$X,14,FALSE)</f>
        <v>0</v>
      </c>
      <c r="AM10" s="63">
        <f>VLOOKUP($AC10,pTRAIT!$A:$X,15,FALSE)</f>
        <v>0</v>
      </c>
      <c r="AN10" s="63">
        <f>VLOOKUP($AC10,pTRAIT!$A:$X,16,FALSE)</f>
        <v>0</v>
      </c>
      <c r="AO10" s="63">
        <f>VLOOKUP($AC10,pTRAIT!$A:$X,17,FALSE)</f>
        <v>0</v>
      </c>
      <c r="AP10" s="63">
        <f>VLOOKUP($AC10,pTRAIT!$A:$X,18,FALSE)</f>
        <v>0</v>
      </c>
      <c r="AQ10" s="63">
        <f>VLOOKUP($AC10,pTRAIT!$A:$X,19,FALSE)</f>
        <v>0</v>
      </c>
      <c r="AR10" s="63">
        <f>VLOOKUP($AC10,pTRAIT!$A:$X,20,FALSE)</f>
        <v>0</v>
      </c>
      <c r="AS10" s="63">
        <f>VLOOKUP($AC10,pTRAIT!$A:$X,21,FALSE)</f>
        <v>0</v>
      </c>
      <c r="AT10" s="63">
        <f>VLOOKUP($AC10,pTRAIT!$A:$X,22,FALSE)</f>
        <v>0</v>
      </c>
      <c r="AU10" s="63">
        <f>VLOOKUP($AC10,pTRAIT!$A:$X,23,FALSE)</f>
        <v>0</v>
      </c>
      <c r="AV10" s="63">
        <f>VLOOKUP($AC10,pTRAIT!$A:$X,24,FALSE)</f>
        <v>0</v>
      </c>
    </row>
    <row r="11" spans="1:48" ht="12" customHeight="1" x14ac:dyDescent="0.2">
      <c r="A11" s="32">
        <v>11</v>
      </c>
      <c r="B11" s="33" t="s">
        <v>5</v>
      </c>
      <c r="C11" s="34">
        <v>55</v>
      </c>
      <c r="D11" s="32" t="str">
        <f t="shared" si="0"/>
        <v>11X55</v>
      </c>
      <c r="E11" s="43" t="s">
        <v>1623</v>
      </c>
      <c r="F11" s="61" t="s">
        <v>1638</v>
      </c>
      <c r="G11" s="41" t="s">
        <v>43</v>
      </c>
      <c r="H11" s="38"/>
      <c r="I11" s="32">
        <v>11</v>
      </c>
      <c r="J11" s="63">
        <f>VLOOKUP(I11,pTRAIT!A:B,2,FALSE)</f>
        <v>0</v>
      </c>
      <c r="K11" s="63" t="str">
        <f>VLOOKUP($I11,pTRAIT!$A:$X,7,FALSE)</f>
        <v>no</v>
      </c>
      <c r="L11" s="63" t="str">
        <f>VLOOKUP($I11,pTRAIT!$A:$X,8,FALSE)</f>
        <v>nd</v>
      </c>
      <c r="M11" s="63" t="str">
        <f>VLOOKUP($I11,pTRAIT!$A:$X,9,FALSE)</f>
        <v>R</v>
      </c>
      <c r="N11" s="63" t="str">
        <f>VLOOKUP($I11,pTRAIT!$A:$X,10,FALSE)</f>
        <v>S</v>
      </c>
      <c r="O11" s="63" t="str">
        <f>VLOOKUP($I11,pTRAIT!$A:$X,11,FALSE)</f>
        <v>S</v>
      </c>
      <c r="P11" s="63" t="str">
        <f>VLOOKUP($I11,pTRAIT!$A:$X,12,FALSE)</f>
        <v>S</v>
      </c>
      <c r="Q11" s="63" t="str">
        <f>VLOOKUP($I11,pTRAIT!$A:$X,13,FALSE)</f>
        <v>H</v>
      </c>
      <c r="R11" s="63" t="str">
        <f>VLOOKUP($I11,pTRAIT!$A:$X,14,FALSE)</f>
        <v>S</v>
      </c>
      <c r="S11" s="63" t="str">
        <f>VLOOKUP($I11,pTRAIT!$A:$X,15,FALSE)</f>
        <v>R</v>
      </c>
      <c r="T11" s="63" t="str">
        <f>VLOOKUP($I11,pTRAIT!$A:$X,16,FALSE)</f>
        <v>S</v>
      </c>
      <c r="U11" s="63" t="str">
        <f>VLOOKUP($I11,pTRAIT!$A:$X,17,FALSE)</f>
        <v>R</v>
      </c>
      <c r="V11" s="63" t="str">
        <f>VLOOKUP($I11,pTRAIT!$A:$X,18,FALSE)</f>
        <v>S</v>
      </c>
      <c r="W11" s="63" t="str">
        <f>VLOOKUP($I11,pTRAIT!$A:$X,19,FALSE)</f>
        <v>S</v>
      </c>
      <c r="X11" s="63" t="str">
        <f>VLOOKUP($I11,pTRAIT!$A:$X,20,FALSE)</f>
        <v>S</v>
      </c>
      <c r="Y11" s="63" t="str">
        <f>VLOOKUP($I11,pTRAIT!$A:$X,21,FALSE)</f>
        <v>S</v>
      </c>
      <c r="Z11" s="63" t="str">
        <f>VLOOKUP($I11,pTRAIT!$A:$X,22,FALSE)</f>
        <v>e</v>
      </c>
      <c r="AA11" s="63" t="str">
        <f>VLOOKUP($I11,pTRAIT!$A:$X,23,FALSE)</f>
        <v>n-c</v>
      </c>
      <c r="AB11" s="63">
        <f>VLOOKUP($I11,pTRAIT!$A:$X,24,FALSE)</f>
        <v>0</v>
      </c>
      <c r="AC11" s="34">
        <v>55</v>
      </c>
      <c r="AD11" s="63" t="str">
        <f>VLOOKUP(AC11,pTRAIT!A:B,2,FALSE)</f>
        <v>ERo5So5;NST=X / EM5RTUeCM5So5Pu;NST=X</v>
      </c>
      <c r="AE11" s="63">
        <f>VLOOKUP($AC11,pTRAIT!$A:$X,7,FALSE)</f>
        <v>0</v>
      </c>
      <c r="AF11" s="63">
        <f>VLOOKUP($AC11,pTRAIT!$A:$X,8,FALSE)</f>
        <v>0</v>
      </c>
      <c r="AG11" s="63">
        <f>VLOOKUP($AC11,pTRAIT!$A:$X,9,FALSE)</f>
        <v>0</v>
      </c>
      <c r="AH11" s="63">
        <f>VLOOKUP($AC11,pTRAIT!$A:$X,10,FALSE)</f>
        <v>0</v>
      </c>
      <c r="AI11" s="63">
        <f>VLOOKUP($AC11,pTRAIT!$A:$X,11,FALSE)</f>
        <v>0</v>
      </c>
      <c r="AJ11" s="63">
        <f>VLOOKUP($AC11,pTRAIT!$A:$X,12,FALSE)</f>
        <v>0</v>
      </c>
      <c r="AK11" s="63">
        <f>VLOOKUP($AC11,pTRAIT!$A:$X,13,FALSE)</f>
        <v>0</v>
      </c>
      <c r="AL11" s="63">
        <f>VLOOKUP($AC11,pTRAIT!$A:$X,14,FALSE)</f>
        <v>0</v>
      </c>
      <c r="AM11" s="63">
        <f>VLOOKUP($AC11,pTRAIT!$A:$X,15,FALSE)</f>
        <v>0</v>
      </c>
      <c r="AN11" s="63">
        <f>VLOOKUP($AC11,pTRAIT!$A:$X,16,FALSE)</f>
        <v>0</v>
      </c>
      <c r="AO11" s="63">
        <f>VLOOKUP($AC11,pTRAIT!$A:$X,17,FALSE)</f>
        <v>0</v>
      </c>
      <c r="AP11" s="63">
        <f>VLOOKUP($AC11,pTRAIT!$A:$X,18,FALSE)</f>
        <v>0</v>
      </c>
      <c r="AQ11" s="63">
        <f>VLOOKUP($AC11,pTRAIT!$A:$X,19,FALSE)</f>
        <v>0</v>
      </c>
      <c r="AR11" s="63">
        <f>VLOOKUP($AC11,pTRAIT!$A:$X,20,FALSE)</f>
        <v>0</v>
      </c>
      <c r="AS11" s="63">
        <f>VLOOKUP($AC11,pTRAIT!$A:$X,21,FALSE)</f>
        <v>0</v>
      </c>
      <c r="AT11" s="63">
        <f>VLOOKUP($AC11,pTRAIT!$A:$X,22,FALSE)</f>
        <v>0</v>
      </c>
      <c r="AU11" s="63">
        <f>VLOOKUP($AC11,pTRAIT!$A:$X,23,FALSE)</f>
        <v>0</v>
      </c>
      <c r="AV11" s="63">
        <f>VLOOKUP($AC11,pTRAIT!$A:$X,24,FALSE)</f>
        <v>0</v>
      </c>
    </row>
    <row r="12" spans="1:48" ht="12" customHeight="1" x14ac:dyDescent="0.2">
      <c r="A12" s="32">
        <v>11</v>
      </c>
      <c r="B12" s="33" t="s">
        <v>5</v>
      </c>
      <c r="C12" s="34">
        <v>56</v>
      </c>
      <c r="D12" s="32" t="str">
        <f t="shared" si="0"/>
        <v>11X56</v>
      </c>
      <c r="E12" s="43" t="s">
        <v>1623</v>
      </c>
      <c r="F12" s="61" t="s">
        <v>1639</v>
      </c>
      <c r="G12" s="41" t="s">
        <v>43</v>
      </c>
      <c r="H12" s="38"/>
      <c r="I12" s="32">
        <v>11</v>
      </c>
      <c r="J12" s="63">
        <f>VLOOKUP(I12,pTRAIT!A:B,2,FALSE)</f>
        <v>0</v>
      </c>
      <c r="K12" s="63" t="str">
        <f>VLOOKUP($I12,pTRAIT!$A:$X,7,FALSE)</f>
        <v>no</v>
      </c>
      <c r="L12" s="63" t="str">
        <f>VLOOKUP($I12,pTRAIT!$A:$X,8,FALSE)</f>
        <v>nd</v>
      </c>
      <c r="M12" s="63" t="str">
        <f>VLOOKUP($I12,pTRAIT!$A:$X,9,FALSE)</f>
        <v>R</v>
      </c>
      <c r="N12" s="63" t="str">
        <f>VLOOKUP($I12,pTRAIT!$A:$X,10,FALSE)</f>
        <v>S</v>
      </c>
      <c r="O12" s="63" t="str">
        <f>VLOOKUP($I12,pTRAIT!$A:$X,11,FALSE)</f>
        <v>S</v>
      </c>
      <c r="P12" s="63" t="str">
        <f>VLOOKUP($I12,pTRAIT!$A:$X,12,FALSE)</f>
        <v>S</v>
      </c>
      <c r="Q12" s="63" t="str">
        <f>VLOOKUP($I12,pTRAIT!$A:$X,13,FALSE)</f>
        <v>H</v>
      </c>
      <c r="R12" s="63" t="str">
        <f>VLOOKUP($I12,pTRAIT!$A:$X,14,FALSE)</f>
        <v>S</v>
      </c>
      <c r="S12" s="63" t="str">
        <f>VLOOKUP($I12,pTRAIT!$A:$X,15,FALSE)</f>
        <v>R</v>
      </c>
      <c r="T12" s="63" t="str">
        <f>VLOOKUP($I12,pTRAIT!$A:$X,16,FALSE)</f>
        <v>S</v>
      </c>
      <c r="U12" s="63" t="str">
        <f>VLOOKUP($I12,pTRAIT!$A:$X,17,FALSE)</f>
        <v>R</v>
      </c>
      <c r="V12" s="63" t="str">
        <f>VLOOKUP($I12,pTRAIT!$A:$X,18,FALSE)</f>
        <v>S</v>
      </c>
      <c r="W12" s="63" t="str">
        <f>VLOOKUP($I12,pTRAIT!$A:$X,19,FALSE)</f>
        <v>S</v>
      </c>
      <c r="X12" s="63" t="str">
        <f>VLOOKUP($I12,pTRAIT!$A:$X,20,FALSE)</f>
        <v>S</v>
      </c>
      <c r="Y12" s="63" t="str">
        <f>VLOOKUP($I12,pTRAIT!$A:$X,21,FALSE)</f>
        <v>S</v>
      </c>
      <c r="Z12" s="63" t="str">
        <f>VLOOKUP($I12,pTRAIT!$A:$X,22,FALSE)</f>
        <v>e</v>
      </c>
      <c r="AA12" s="63" t="str">
        <f>VLOOKUP($I12,pTRAIT!$A:$X,23,FALSE)</f>
        <v>n-c</v>
      </c>
      <c r="AB12" s="63">
        <f>VLOOKUP($I12,pTRAIT!$A:$X,24,FALSE)</f>
        <v>0</v>
      </c>
      <c r="AC12" s="34">
        <v>56</v>
      </c>
      <c r="AD12" s="63" t="str">
        <f>VLOOKUP(AC12,pTRAIT!A:B,2,FALSE)</f>
        <v>ERo5So5;NST=X / EM5RTUeCM5So5Pu;NST=X</v>
      </c>
      <c r="AE12" s="63">
        <f>VLOOKUP($AC12,pTRAIT!$A:$X,7,FALSE)</f>
        <v>0</v>
      </c>
      <c r="AF12" s="63">
        <f>VLOOKUP($AC12,pTRAIT!$A:$X,8,FALSE)</f>
        <v>0</v>
      </c>
      <c r="AG12" s="63">
        <f>VLOOKUP($AC12,pTRAIT!$A:$X,9,FALSE)</f>
        <v>0</v>
      </c>
      <c r="AH12" s="63">
        <f>VLOOKUP($AC12,pTRAIT!$A:$X,10,FALSE)</f>
        <v>0</v>
      </c>
      <c r="AI12" s="63">
        <f>VLOOKUP($AC12,pTRAIT!$A:$X,11,FALSE)</f>
        <v>0</v>
      </c>
      <c r="AJ12" s="63">
        <f>VLOOKUP($AC12,pTRAIT!$A:$X,12,FALSE)</f>
        <v>0</v>
      </c>
      <c r="AK12" s="63">
        <f>VLOOKUP($AC12,pTRAIT!$A:$X,13,FALSE)</f>
        <v>0</v>
      </c>
      <c r="AL12" s="63">
        <f>VLOOKUP($AC12,pTRAIT!$A:$X,14,FALSE)</f>
        <v>0</v>
      </c>
      <c r="AM12" s="63">
        <f>VLOOKUP($AC12,pTRAIT!$A:$X,15,FALSE)</f>
        <v>0</v>
      </c>
      <c r="AN12" s="63">
        <f>VLOOKUP($AC12,pTRAIT!$A:$X,16,FALSE)</f>
        <v>0</v>
      </c>
      <c r="AO12" s="63">
        <f>VLOOKUP($AC12,pTRAIT!$A:$X,17,FALSE)</f>
        <v>0</v>
      </c>
      <c r="AP12" s="63">
        <f>VLOOKUP($AC12,pTRAIT!$A:$X,18,FALSE)</f>
        <v>0</v>
      </c>
      <c r="AQ12" s="63">
        <f>VLOOKUP($AC12,pTRAIT!$A:$X,19,FALSE)</f>
        <v>0</v>
      </c>
      <c r="AR12" s="63">
        <f>VLOOKUP($AC12,pTRAIT!$A:$X,20,FALSE)</f>
        <v>0</v>
      </c>
      <c r="AS12" s="63">
        <f>VLOOKUP($AC12,pTRAIT!$A:$X,21,FALSE)</f>
        <v>0</v>
      </c>
      <c r="AT12" s="63">
        <f>VLOOKUP($AC12,pTRAIT!$A:$X,22,FALSE)</f>
        <v>0</v>
      </c>
      <c r="AU12" s="63">
        <f>VLOOKUP($AC12,pTRAIT!$A:$X,23,FALSE)</f>
        <v>0</v>
      </c>
      <c r="AV12" s="63">
        <f>VLOOKUP($AC12,pTRAIT!$A:$X,24,FALSE)</f>
        <v>0</v>
      </c>
    </row>
    <row r="13" spans="1:48" ht="12" customHeight="1" x14ac:dyDescent="0.2">
      <c r="A13" s="32">
        <v>11</v>
      </c>
      <c r="B13" s="33" t="s">
        <v>5</v>
      </c>
      <c r="C13" s="34">
        <v>57</v>
      </c>
      <c r="D13" s="32" t="str">
        <f t="shared" si="0"/>
        <v>11X57</v>
      </c>
      <c r="E13" s="43" t="s">
        <v>1623</v>
      </c>
      <c r="F13" s="61" t="s">
        <v>1640</v>
      </c>
      <c r="G13" s="41" t="s">
        <v>43</v>
      </c>
      <c r="H13" s="38"/>
      <c r="I13" s="32">
        <v>11</v>
      </c>
      <c r="J13" s="63">
        <f>VLOOKUP(I13,pTRAIT!A:B,2,FALSE)</f>
        <v>0</v>
      </c>
      <c r="K13" s="63" t="str">
        <f>VLOOKUP($I13,pTRAIT!$A:$X,7,FALSE)</f>
        <v>no</v>
      </c>
      <c r="L13" s="63" t="str">
        <f>VLOOKUP($I13,pTRAIT!$A:$X,8,FALSE)</f>
        <v>nd</v>
      </c>
      <c r="M13" s="63" t="str">
        <f>VLOOKUP($I13,pTRAIT!$A:$X,9,FALSE)</f>
        <v>R</v>
      </c>
      <c r="N13" s="63" t="str">
        <f>VLOOKUP($I13,pTRAIT!$A:$X,10,FALSE)</f>
        <v>S</v>
      </c>
      <c r="O13" s="63" t="str">
        <f>VLOOKUP($I13,pTRAIT!$A:$X,11,FALSE)</f>
        <v>S</v>
      </c>
      <c r="P13" s="63" t="str">
        <f>VLOOKUP($I13,pTRAIT!$A:$X,12,FALSE)</f>
        <v>S</v>
      </c>
      <c r="Q13" s="63" t="str">
        <f>VLOOKUP($I13,pTRAIT!$A:$X,13,FALSE)</f>
        <v>H</v>
      </c>
      <c r="R13" s="63" t="str">
        <f>VLOOKUP($I13,pTRAIT!$A:$X,14,FALSE)</f>
        <v>S</v>
      </c>
      <c r="S13" s="63" t="str">
        <f>VLOOKUP($I13,pTRAIT!$A:$X,15,FALSE)</f>
        <v>R</v>
      </c>
      <c r="T13" s="63" t="str">
        <f>VLOOKUP($I13,pTRAIT!$A:$X,16,FALSE)</f>
        <v>S</v>
      </c>
      <c r="U13" s="63" t="str">
        <f>VLOOKUP($I13,pTRAIT!$A:$X,17,FALSE)</f>
        <v>R</v>
      </c>
      <c r="V13" s="63" t="str">
        <f>VLOOKUP($I13,pTRAIT!$A:$X,18,FALSE)</f>
        <v>S</v>
      </c>
      <c r="W13" s="63" t="str">
        <f>VLOOKUP($I13,pTRAIT!$A:$X,19,FALSE)</f>
        <v>S</v>
      </c>
      <c r="X13" s="63" t="str">
        <f>VLOOKUP($I13,pTRAIT!$A:$X,20,FALSE)</f>
        <v>S</v>
      </c>
      <c r="Y13" s="63" t="str">
        <f>VLOOKUP($I13,pTRAIT!$A:$X,21,FALSE)</f>
        <v>S</v>
      </c>
      <c r="Z13" s="63" t="str">
        <f>VLOOKUP($I13,pTRAIT!$A:$X,22,FALSE)</f>
        <v>e</v>
      </c>
      <c r="AA13" s="63" t="str">
        <f>VLOOKUP($I13,pTRAIT!$A:$X,23,FALSE)</f>
        <v>n-c</v>
      </c>
      <c r="AB13" s="63">
        <f>VLOOKUP($I13,pTRAIT!$A:$X,24,FALSE)</f>
        <v>0</v>
      </c>
      <c r="AC13" s="34">
        <v>57</v>
      </c>
      <c r="AD13" s="63" t="str">
        <f>VLOOKUP(AC13,pTRAIT!A:B,2,FALSE)</f>
        <v>ERo5So5;NST=X / EM5RTUePu;RIN=X</v>
      </c>
      <c r="AE13" s="63">
        <f>VLOOKUP($AC13,pTRAIT!$A:$X,7,FALSE)</f>
        <v>0</v>
      </c>
      <c r="AF13" s="63">
        <f>VLOOKUP($AC13,pTRAIT!$A:$X,8,FALSE)</f>
        <v>0</v>
      </c>
      <c r="AG13" s="63">
        <f>VLOOKUP($AC13,pTRAIT!$A:$X,9,FALSE)</f>
        <v>0</v>
      </c>
      <c r="AH13" s="63">
        <f>VLOOKUP($AC13,pTRAIT!$A:$X,10,FALSE)</f>
        <v>0</v>
      </c>
      <c r="AI13" s="63">
        <f>VLOOKUP($AC13,pTRAIT!$A:$X,11,FALSE)</f>
        <v>0</v>
      </c>
      <c r="AJ13" s="63">
        <f>VLOOKUP($AC13,pTRAIT!$A:$X,12,FALSE)</f>
        <v>0</v>
      </c>
      <c r="AK13" s="63">
        <f>VLOOKUP($AC13,pTRAIT!$A:$X,13,FALSE)</f>
        <v>0</v>
      </c>
      <c r="AL13" s="63">
        <f>VLOOKUP($AC13,pTRAIT!$A:$X,14,FALSE)</f>
        <v>0</v>
      </c>
      <c r="AM13" s="63">
        <f>VLOOKUP($AC13,pTRAIT!$A:$X,15,FALSE)</f>
        <v>0</v>
      </c>
      <c r="AN13" s="63">
        <f>VLOOKUP($AC13,pTRAIT!$A:$X,16,FALSE)</f>
        <v>0</v>
      </c>
      <c r="AO13" s="63">
        <f>VLOOKUP($AC13,pTRAIT!$A:$X,17,FALSE)</f>
        <v>0</v>
      </c>
      <c r="AP13" s="63">
        <f>VLOOKUP($AC13,pTRAIT!$A:$X,18,FALSE)</f>
        <v>0</v>
      </c>
      <c r="AQ13" s="63">
        <f>VLOOKUP($AC13,pTRAIT!$A:$X,19,FALSE)</f>
        <v>0</v>
      </c>
      <c r="AR13" s="63">
        <f>VLOOKUP($AC13,pTRAIT!$A:$X,20,FALSE)</f>
        <v>0</v>
      </c>
      <c r="AS13" s="63">
        <f>VLOOKUP($AC13,pTRAIT!$A:$X,21,FALSE)</f>
        <v>0</v>
      </c>
      <c r="AT13" s="63">
        <f>VLOOKUP($AC13,pTRAIT!$A:$X,22,FALSE)</f>
        <v>0</v>
      </c>
      <c r="AU13" s="63">
        <f>VLOOKUP($AC13,pTRAIT!$A:$X,23,FALSE)</f>
        <v>0</v>
      </c>
      <c r="AV13" s="63">
        <f>VLOOKUP($AC13,pTRAIT!$A:$X,24,FALSE)</f>
        <v>0</v>
      </c>
    </row>
    <row r="14" spans="1:48" ht="12" customHeight="1" x14ac:dyDescent="0.2">
      <c r="A14" s="32">
        <v>11</v>
      </c>
      <c r="B14" s="33" t="s">
        <v>5</v>
      </c>
      <c r="C14" s="34">
        <v>58</v>
      </c>
      <c r="D14" s="32" t="str">
        <f t="shared" si="0"/>
        <v>11X58</v>
      </c>
      <c r="E14" s="43" t="s">
        <v>1623</v>
      </c>
      <c r="F14" s="61" t="s">
        <v>1641</v>
      </c>
      <c r="G14" s="41" t="s">
        <v>43</v>
      </c>
      <c r="H14" s="38"/>
      <c r="I14" s="32">
        <v>11</v>
      </c>
      <c r="J14" s="63">
        <f>VLOOKUP(I14,pTRAIT!A:B,2,FALSE)</f>
        <v>0</v>
      </c>
      <c r="K14" s="63" t="str">
        <f>VLOOKUP($I14,pTRAIT!$A:$X,7,FALSE)</f>
        <v>no</v>
      </c>
      <c r="L14" s="63" t="str">
        <f>VLOOKUP($I14,pTRAIT!$A:$X,8,FALSE)</f>
        <v>nd</v>
      </c>
      <c r="M14" s="63" t="str">
        <f>VLOOKUP($I14,pTRAIT!$A:$X,9,FALSE)</f>
        <v>R</v>
      </c>
      <c r="N14" s="63" t="str">
        <f>VLOOKUP($I14,pTRAIT!$A:$X,10,FALSE)</f>
        <v>S</v>
      </c>
      <c r="O14" s="63" t="str">
        <f>VLOOKUP($I14,pTRAIT!$A:$X,11,FALSE)</f>
        <v>S</v>
      </c>
      <c r="P14" s="63" t="str">
        <f>VLOOKUP($I14,pTRAIT!$A:$X,12,FALSE)</f>
        <v>S</v>
      </c>
      <c r="Q14" s="63" t="str">
        <f>VLOOKUP($I14,pTRAIT!$A:$X,13,FALSE)</f>
        <v>H</v>
      </c>
      <c r="R14" s="63" t="str">
        <f>VLOOKUP($I14,pTRAIT!$A:$X,14,FALSE)</f>
        <v>S</v>
      </c>
      <c r="S14" s="63" t="str">
        <f>VLOOKUP($I14,pTRAIT!$A:$X,15,FALSE)</f>
        <v>R</v>
      </c>
      <c r="T14" s="63" t="str">
        <f>VLOOKUP($I14,pTRAIT!$A:$X,16,FALSE)</f>
        <v>S</v>
      </c>
      <c r="U14" s="63" t="str">
        <f>VLOOKUP($I14,pTRAIT!$A:$X,17,FALSE)</f>
        <v>R</v>
      </c>
      <c r="V14" s="63" t="str">
        <f>VLOOKUP($I14,pTRAIT!$A:$X,18,FALSE)</f>
        <v>S</v>
      </c>
      <c r="W14" s="63" t="str">
        <f>VLOOKUP($I14,pTRAIT!$A:$X,19,FALSE)</f>
        <v>S</v>
      </c>
      <c r="X14" s="63" t="str">
        <f>VLOOKUP($I14,pTRAIT!$A:$X,20,FALSE)</f>
        <v>S</v>
      </c>
      <c r="Y14" s="63" t="str">
        <f>VLOOKUP($I14,pTRAIT!$A:$X,21,FALSE)</f>
        <v>S</v>
      </c>
      <c r="Z14" s="63" t="str">
        <f>VLOOKUP($I14,pTRAIT!$A:$X,22,FALSE)</f>
        <v>e</v>
      </c>
      <c r="AA14" s="63" t="str">
        <f>VLOOKUP($I14,pTRAIT!$A:$X,23,FALSE)</f>
        <v>n-c</v>
      </c>
      <c r="AB14" s="63">
        <f>VLOOKUP($I14,pTRAIT!$A:$X,24,FALSE)</f>
        <v>0</v>
      </c>
      <c r="AC14" s="34">
        <v>58</v>
      </c>
      <c r="AD14" s="63" t="str">
        <f>VLOOKUP(AC14,pTRAIT!A:B,2,FALSE)</f>
        <v>ERo5So5;NST=X / EM5RTCM5(So5)Pu;NST=X</v>
      </c>
      <c r="AE14" s="63">
        <f>VLOOKUP($AC14,pTRAIT!$A:$X,7,FALSE)</f>
        <v>0</v>
      </c>
      <c r="AF14" s="63">
        <f>VLOOKUP($AC14,pTRAIT!$A:$X,8,FALSE)</f>
        <v>0</v>
      </c>
      <c r="AG14" s="63">
        <f>VLOOKUP($AC14,pTRAIT!$A:$X,9,FALSE)</f>
        <v>0</v>
      </c>
      <c r="AH14" s="63">
        <f>VLOOKUP($AC14,pTRAIT!$A:$X,10,FALSE)</f>
        <v>0</v>
      </c>
      <c r="AI14" s="63">
        <f>VLOOKUP($AC14,pTRAIT!$A:$X,11,FALSE)</f>
        <v>0</v>
      </c>
      <c r="AJ14" s="63">
        <f>VLOOKUP($AC14,pTRAIT!$A:$X,12,FALSE)</f>
        <v>0</v>
      </c>
      <c r="AK14" s="63">
        <f>VLOOKUP($AC14,pTRAIT!$A:$X,13,FALSE)</f>
        <v>0</v>
      </c>
      <c r="AL14" s="63">
        <f>VLOOKUP($AC14,pTRAIT!$A:$X,14,FALSE)</f>
        <v>0</v>
      </c>
      <c r="AM14" s="63">
        <f>VLOOKUP($AC14,pTRAIT!$A:$X,15,FALSE)</f>
        <v>0</v>
      </c>
      <c r="AN14" s="63">
        <f>VLOOKUP($AC14,pTRAIT!$A:$X,16,FALSE)</f>
        <v>0</v>
      </c>
      <c r="AO14" s="63">
        <f>VLOOKUP($AC14,pTRAIT!$A:$X,17,FALSE)</f>
        <v>0</v>
      </c>
      <c r="AP14" s="63">
        <f>VLOOKUP($AC14,pTRAIT!$A:$X,18,FALSE)</f>
        <v>0</v>
      </c>
      <c r="AQ14" s="63">
        <f>VLOOKUP($AC14,pTRAIT!$A:$X,19,FALSE)</f>
        <v>0</v>
      </c>
      <c r="AR14" s="63">
        <f>VLOOKUP($AC14,pTRAIT!$A:$X,20,FALSE)</f>
        <v>0</v>
      </c>
      <c r="AS14" s="63">
        <f>VLOOKUP($AC14,pTRAIT!$A:$X,21,FALSE)</f>
        <v>0</v>
      </c>
      <c r="AT14" s="63">
        <f>VLOOKUP($AC14,pTRAIT!$A:$X,22,FALSE)</f>
        <v>0</v>
      </c>
      <c r="AU14" s="63">
        <f>VLOOKUP($AC14,pTRAIT!$A:$X,23,FALSE)</f>
        <v>0</v>
      </c>
      <c r="AV14" s="63">
        <f>VLOOKUP($AC14,pTRAIT!$A:$X,24,FALSE)</f>
        <v>0</v>
      </c>
    </row>
    <row r="15" spans="1:48" ht="12" customHeight="1" x14ac:dyDescent="0.2">
      <c r="A15" s="32">
        <v>11</v>
      </c>
      <c r="B15" s="33" t="s">
        <v>5</v>
      </c>
      <c r="C15" s="34">
        <v>59</v>
      </c>
      <c r="D15" s="32" t="str">
        <f t="shared" si="0"/>
        <v>11X59</v>
      </c>
      <c r="E15" s="43" t="s">
        <v>1623</v>
      </c>
      <c r="F15" s="61" t="s">
        <v>1642</v>
      </c>
      <c r="G15" s="41" t="s">
        <v>43</v>
      </c>
      <c r="H15" s="38"/>
      <c r="I15" s="32">
        <v>11</v>
      </c>
      <c r="J15" s="63">
        <f>VLOOKUP(I15,pTRAIT!A:B,2,FALSE)</f>
        <v>0</v>
      </c>
      <c r="K15" s="63" t="str">
        <f>VLOOKUP($I15,pTRAIT!$A:$X,7,FALSE)</f>
        <v>no</v>
      </c>
      <c r="L15" s="63" t="str">
        <f>VLOOKUP($I15,pTRAIT!$A:$X,8,FALSE)</f>
        <v>nd</v>
      </c>
      <c r="M15" s="63" t="str">
        <f>VLOOKUP($I15,pTRAIT!$A:$X,9,FALSE)</f>
        <v>R</v>
      </c>
      <c r="N15" s="63" t="str">
        <f>VLOOKUP($I15,pTRAIT!$A:$X,10,FALSE)</f>
        <v>S</v>
      </c>
      <c r="O15" s="63" t="str">
        <f>VLOOKUP($I15,pTRAIT!$A:$X,11,FALSE)</f>
        <v>S</v>
      </c>
      <c r="P15" s="63" t="str">
        <f>VLOOKUP($I15,pTRAIT!$A:$X,12,FALSE)</f>
        <v>S</v>
      </c>
      <c r="Q15" s="63" t="str">
        <f>VLOOKUP($I15,pTRAIT!$A:$X,13,FALSE)</f>
        <v>H</v>
      </c>
      <c r="R15" s="63" t="str">
        <f>VLOOKUP($I15,pTRAIT!$A:$X,14,FALSE)</f>
        <v>S</v>
      </c>
      <c r="S15" s="63" t="str">
        <f>VLOOKUP($I15,pTRAIT!$A:$X,15,FALSE)</f>
        <v>R</v>
      </c>
      <c r="T15" s="63" t="str">
        <f>VLOOKUP($I15,pTRAIT!$A:$X,16,FALSE)</f>
        <v>S</v>
      </c>
      <c r="U15" s="63" t="str">
        <f>VLOOKUP($I15,pTRAIT!$A:$X,17,FALSE)</f>
        <v>R</v>
      </c>
      <c r="V15" s="63" t="str">
        <f>VLOOKUP($I15,pTRAIT!$A:$X,18,FALSE)</f>
        <v>S</v>
      </c>
      <c r="W15" s="63" t="str">
        <f>VLOOKUP($I15,pTRAIT!$A:$X,19,FALSE)</f>
        <v>S</v>
      </c>
      <c r="X15" s="63" t="str">
        <f>VLOOKUP($I15,pTRAIT!$A:$X,20,FALSE)</f>
        <v>S</v>
      </c>
      <c r="Y15" s="63" t="str">
        <f>VLOOKUP($I15,pTRAIT!$A:$X,21,FALSE)</f>
        <v>S</v>
      </c>
      <c r="Z15" s="63" t="str">
        <f>VLOOKUP($I15,pTRAIT!$A:$X,22,FALSE)</f>
        <v>e</v>
      </c>
      <c r="AA15" s="63" t="str">
        <f>VLOOKUP($I15,pTRAIT!$A:$X,23,FALSE)</f>
        <v>n-c</v>
      </c>
      <c r="AB15" s="63">
        <f>VLOOKUP($I15,pTRAIT!$A:$X,24,FALSE)</f>
        <v>0</v>
      </c>
      <c r="AC15" s="34">
        <v>59</v>
      </c>
      <c r="AD15" s="63" t="str">
        <f>VLOOKUP(AC15,pTRAIT!A:B,2,FALSE)</f>
        <v>ERo5So5;NST=X / EM5RTCM5Pu;NST=X</v>
      </c>
      <c r="AE15" s="63">
        <f>VLOOKUP($AC15,pTRAIT!$A:$X,7,FALSE)</f>
        <v>0</v>
      </c>
      <c r="AF15" s="63">
        <f>VLOOKUP($AC15,pTRAIT!$A:$X,8,FALSE)</f>
        <v>0</v>
      </c>
      <c r="AG15" s="63">
        <f>VLOOKUP($AC15,pTRAIT!$A:$X,9,FALSE)</f>
        <v>0</v>
      </c>
      <c r="AH15" s="63">
        <f>VLOOKUP($AC15,pTRAIT!$A:$X,10,FALSE)</f>
        <v>0</v>
      </c>
      <c r="AI15" s="63">
        <f>VLOOKUP($AC15,pTRAIT!$A:$X,11,FALSE)</f>
        <v>0</v>
      </c>
      <c r="AJ15" s="63">
        <f>VLOOKUP($AC15,pTRAIT!$A:$X,12,FALSE)</f>
        <v>0</v>
      </c>
      <c r="AK15" s="63">
        <f>VLOOKUP($AC15,pTRAIT!$A:$X,13,FALSE)</f>
        <v>0</v>
      </c>
      <c r="AL15" s="63">
        <f>VLOOKUP($AC15,pTRAIT!$A:$X,14,FALSE)</f>
        <v>0</v>
      </c>
      <c r="AM15" s="63">
        <f>VLOOKUP($AC15,pTRAIT!$A:$X,15,FALSE)</f>
        <v>0</v>
      </c>
      <c r="AN15" s="63">
        <f>VLOOKUP($AC15,pTRAIT!$A:$X,16,FALSE)</f>
        <v>0</v>
      </c>
      <c r="AO15" s="63">
        <f>VLOOKUP($AC15,pTRAIT!$A:$X,17,FALSE)</f>
        <v>0</v>
      </c>
      <c r="AP15" s="63">
        <f>VLOOKUP($AC15,pTRAIT!$A:$X,18,FALSE)</f>
        <v>0</v>
      </c>
      <c r="AQ15" s="63">
        <f>VLOOKUP($AC15,pTRAIT!$A:$X,19,FALSE)</f>
        <v>0</v>
      </c>
      <c r="AR15" s="63">
        <f>VLOOKUP($AC15,pTRAIT!$A:$X,20,FALSE)</f>
        <v>0</v>
      </c>
      <c r="AS15" s="63">
        <f>VLOOKUP($AC15,pTRAIT!$A:$X,21,FALSE)</f>
        <v>0</v>
      </c>
      <c r="AT15" s="63">
        <f>VLOOKUP($AC15,pTRAIT!$A:$X,22,FALSE)</f>
        <v>0</v>
      </c>
      <c r="AU15" s="63">
        <f>VLOOKUP($AC15,pTRAIT!$A:$X,23,FALSE)</f>
        <v>0</v>
      </c>
      <c r="AV15" s="63">
        <f>VLOOKUP($AC15,pTRAIT!$A:$X,24,FALSE)</f>
        <v>0</v>
      </c>
    </row>
    <row r="16" spans="1:48" ht="12" customHeight="1" x14ac:dyDescent="0.2">
      <c r="A16" s="32">
        <v>11</v>
      </c>
      <c r="B16" s="33" t="s">
        <v>5</v>
      </c>
      <c r="C16" s="34">
        <v>60</v>
      </c>
      <c r="D16" s="32" t="str">
        <f t="shared" si="0"/>
        <v>11X60</v>
      </c>
      <c r="E16" s="43" t="s">
        <v>1623</v>
      </c>
      <c r="F16" s="61" t="s">
        <v>1643</v>
      </c>
      <c r="G16" s="41" t="s">
        <v>43</v>
      </c>
      <c r="H16" s="38"/>
      <c r="I16" s="32">
        <v>11</v>
      </c>
      <c r="J16" s="63">
        <f>VLOOKUP(I16,pTRAIT!A:B,2,FALSE)</f>
        <v>0</v>
      </c>
      <c r="K16" s="63" t="str">
        <f>VLOOKUP($I16,pTRAIT!$A:$X,7,FALSE)</f>
        <v>no</v>
      </c>
      <c r="L16" s="63" t="str">
        <f>VLOOKUP($I16,pTRAIT!$A:$X,8,FALSE)</f>
        <v>nd</v>
      </c>
      <c r="M16" s="63" t="str">
        <f>VLOOKUP($I16,pTRAIT!$A:$X,9,FALSE)</f>
        <v>R</v>
      </c>
      <c r="N16" s="63" t="str">
        <f>VLOOKUP($I16,pTRAIT!$A:$X,10,FALSE)</f>
        <v>S</v>
      </c>
      <c r="O16" s="63" t="str">
        <f>VLOOKUP($I16,pTRAIT!$A:$X,11,FALSE)</f>
        <v>S</v>
      </c>
      <c r="P16" s="63" t="str">
        <f>VLOOKUP($I16,pTRAIT!$A:$X,12,FALSE)</f>
        <v>S</v>
      </c>
      <c r="Q16" s="63" t="str">
        <f>VLOOKUP($I16,pTRAIT!$A:$X,13,FALSE)</f>
        <v>H</v>
      </c>
      <c r="R16" s="63" t="str">
        <f>VLOOKUP($I16,pTRAIT!$A:$X,14,FALSE)</f>
        <v>S</v>
      </c>
      <c r="S16" s="63" t="str">
        <f>VLOOKUP($I16,pTRAIT!$A:$X,15,FALSE)</f>
        <v>R</v>
      </c>
      <c r="T16" s="63" t="str">
        <f>VLOOKUP($I16,pTRAIT!$A:$X,16,FALSE)</f>
        <v>S</v>
      </c>
      <c r="U16" s="63" t="str">
        <f>VLOOKUP($I16,pTRAIT!$A:$X,17,FALSE)</f>
        <v>R</v>
      </c>
      <c r="V16" s="63" t="str">
        <f>VLOOKUP($I16,pTRAIT!$A:$X,18,FALSE)</f>
        <v>S</v>
      </c>
      <c r="W16" s="63" t="str">
        <f>VLOOKUP($I16,pTRAIT!$A:$X,19,FALSE)</f>
        <v>S</v>
      </c>
      <c r="X16" s="63" t="str">
        <f>VLOOKUP($I16,pTRAIT!$A:$X,20,FALSE)</f>
        <v>S</v>
      </c>
      <c r="Y16" s="63" t="str">
        <f>VLOOKUP($I16,pTRAIT!$A:$X,21,FALSE)</f>
        <v>S</v>
      </c>
      <c r="Z16" s="63" t="str">
        <f>VLOOKUP($I16,pTRAIT!$A:$X,22,FALSE)</f>
        <v>e</v>
      </c>
      <c r="AA16" s="63" t="str">
        <f>VLOOKUP($I16,pTRAIT!$A:$X,23,FALSE)</f>
        <v>n-c</v>
      </c>
      <c r="AB16" s="63">
        <f>VLOOKUP($I16,pTRAIT!$A:$X,24,FALSE)</f>
        <v>0</v>
      </c>
      <c r="AC16" s="34">
        <v>60</v>
      </c>
      <c r="AD16" s="63" t="str">
        <f>VLOOKUP(AC16,pTRAIT!A:B,2,FALSE)</f>
        <v>ERo5So5;NST=X / EM5RTCM5Pu;NST=X</v>
      </c>
      <c r="AE16" s="63">
        <f>VLOOKUP($AC16,pTRAIT!$A:$X,7,FALSE)</f>
        <v>0</v>
      </c>
      <c r="AF16" s="63">
        <f>VLOOKUP($AC16,pTRAIT!$A:$X,8,FALSE)</f>
        <v>0</v>
      </c>
      <c r="AG16" s="63">
        <f>VLOOKUP($AC16,pTRAIT!$A:$X,9,FALSE)</f>
        <v>0</v>
      </c>
      <c r="AH16" s="63">
        <f>VLOOKUP($AC16,pTRAIT!$A:$X,10,FALSE)</f>
        <v>0</v>
      </c>
      <c r="AI16" s="63">
        <f>VLOOKUP($AC16,pTRAIT!$A:$X,11,FALSE)</f>
        <v>0</v>
      </c>
      <c r="AJ16" s="63">
        <f>VLOOKUP($AC16,pTRAIT!$A:$X,12,FALSE)</f>
        <v>0</v>
      </c>
      <c r="AK16" s="63">
        <f>VLOOKUP($AC16,pTRAIT!$A:$X,13,FALSE)</f>
        <v>0</v>
      </c>
      <c r="AL16" s="63">
        <f>VLOOKUP($AC16,pTRAIT!$A:$X,14,FALSE)</f>
        <v>0</v>
      </c>
      <c r="AM16" s="63">
        <f>VLOOKUP($AC16,pTRAIT!$A:$X,15,FALSE)</f>
        <v>0</v>
      </c>
      <c r="AN16" s="63">
        <f>VLOOKUP($AC16,pTRAIT!$A:$X,16,FALSE)</f>
        <v>0</v>
      </c>
      <c r="AO16" s="63">
        <f>VLOOKUP($AC16,pTRAIT!$A:$X,17,FALSE)</f>
        <v>0</v>
      </c>
      <c r="AP16" s="63">
        <f>VLOOKUP($AC16,pTRAIT!$A:$X,18,FALSE)</f>
        <v>0</v>
      </c>
      <c r="AQ16" s="63">
        <f>VLOOKUP($AC16,pTRAIT!$A:$X,19,FALSE)</f>
        <v>0</v>
      </c>
      <c r="AR16" s="63">
        <f>VLOOKUP($AC16,pTRAIT!$A:$X,20,FALSE)</f>
        <v>0</v>
      </c>
      <c r="AS16" s="63">
        <f>VLOOKUP($AC16,pTRAIT!$A:$X,21,FALSE)</f>
        <v>0</v>
      </c>
      <c r="AT16" s="63">
        <f>VLOOKUP($AC16,pTRAIT!$A:$X,22,FALSE)</f>
        <v>0</v>
      </c>
      <c r="AU16" s="63">
        <f>VLOOKUP($AC16,pTRAIT!$A:$X,23,FALSE)</f>
        <v>0</v>
      </c>
      <c r="AV16" s="63">
        <f>VLOOKUP($AC16,pTRAIT!$A:$X,24,FALSE)</f>
        <v>0</v>
      </c>
    </row>
    <row r="17" spans="1:48" ht="12" customHeight="1" x14ac:dyDescent="0.2">
      <c r="A17" s="32">
        <v>11</v>
      </c>
      <c r="B17" s="33" t="s">
        <v>5</v>
      </c>
      <c r="C17" s="34">
        <v>62</v>
      </c>
      <c r="D17" s="32" t="str">
        <f t="shared" si="0"/>
        <v>11X62</v>
      </c>
      <c r="E17" s="43" t="s">
        <v>1623</v>
      </c>
      <c r="F17" s="61" t="s">
        <v>1644</v>
      </c>
      <c r="G17" s="41" t="s">
        <v>43</v>
      </c>
      <c r="H17" s="38"/>
      <c r="I17" s="32">
        <v>11</v>
      </c>
      <c r="J17" s="63">
        <f>VLOOKUP(I17,pTRAIT!A:B,2,FALSE)</f>
        <v>0</v>
      </c>
      <c r="K17" s="63" t="str">
        <f>VLOOKUP($I17,pTRAIT!$A:$X,7,FALSE)</f>
        <v>no</v>
      </c>
      <c r="L17" s="63" t="str">
        <f>VLOOKUP($I17,pTRAIT!$A:$X,8,FALSE)</f>
        <v>nd</v>
      </c>
      <c r="M17" s="63" t="str">
        <f>VLOOKUP($I17,pTRAIT!$A:$X,9,FALSE)</f>
        <v>R</v>
      </c>
      <c r="N17" s="63" t="str">
        <f>VLOOKUP($I17,pTRAIT!$A:$X,10,FALSE)</f>
        <v>S</v>
      </c>
      <c r="O17" s="63" t="str">
        <f>VLOOKUP($I17,pTRAIT!$A:$X,11,FALSE)</f>
        <v>S</v>
      </c>
      <c r="P17" s="63" t="str">
        <f>VLOOKUP($I17,pTRAIT!$A:$X,12,FALSE)</f>
        <v>S</v>
      </c>
      <c r="Q17" s="63" t="str">
        <f>VLOOKUP($I17,pTRAIT!$A:$X,13,FALSE)</f>
        <v>H</v>
      </c>
      <c r="R17" s="63" t="str">
        <f>VLOOKUP($I17,pTRAIT!$A:$X,14,FALSE)</f>
        <v>S</v>
      </c>
      <c r="S17" s="63" t="str">
        <f>VLOOKUP($I17,pTRAIT!$A:$X,15,FALSE)</f>
        <v>R</v>
      </c>
      <c r="T17" s="63" t="str">
        <f>VLOOKUP($I17,pTRAIT!$A:$X,16,FALSE)</f>
        <v>S</v>
      </c>
      <c r="U17" s="63" t="str">
        <f>VLOOKUP($I17,pTRAIT!$A:$X,17,FALSE)</f>
        <v>R</v>
      </c>
      <c r="V17" s="63" t="str">
        <f>VLOOKUP($I17,pTRAIT!$A:$X,18,FALSE)</f>
        <v>S</v>
      </c>
      <c r="W17" s="63" t="str">
        <f>VLOOKUP($I17,pTRAIT!$A:$X,19,FALSE)</f>
        <v>S</v>
      </c>
      <c r="X17" s="63" t="str">
        <f>VLOOKUP($I17,pTRAIT!$A:$X,20,FALSE)</f>
        <v>S</v>
      </c>
      <c r="Y17" s="63" t="str">
        <f>VLOOKUP($I17,pTRAIT!$A:$X,21,FALSE)</f>
        <v>S</v>
      </c>
      <c r="Z17" s="63" t="str">
        <f>VLOOKUP($I17,pTRAIT!$A:$X,22,FALSE)</f>
        <v>e</v>
      </c>
      <c r="AA17" s="63" t="str">
        <f>VLOOKUP($I17,pTRAIT!$A:$X,23,FALSE)</f>
        <v>n-c</v>
      </c>
      <c r="AB17" s="63">
        <f>VLOOKUP($I17,pTRAIT!$A:$X,24,FALSE)</f>
        <v>0</v>
      </c>
      <c r="AC17" s="34">
        <v>62</v>
      </c>
      <c r="AD17" s="63" t="str">
        <f>VLOOKUP(AC17,pTRAIT!A:B,2,FALSE)</f>
        <v>ERo5So5;NST=X / EM5RTCM5Ro5So5Pu;NST=X</v>
      </c>
      <c r="AE17" s="63">
        <f>VLOOKUP($AC17,pTRAIT!$A:$X,7,FALSE)</f>
        <v>0</v>
      </c>
      <c r="AF17" s="63">
        <f>VLOOKUP($AC17,pTRAIT!$A:$X,8,FALSE)</f>
        <v>0</v>
      </c>
      <c r="AG17" s="63">
        <f>VLOOKUP($AC17,pTRAIT!$A:$X,9,FALSE)</f>
        <v>0</v>
      </c>
      <c r="AH17" s="63">
        <f>VLOOKUP($AC17,pTRAIT!$A:$X,10,FALSE)</f>
        <v>0</v>
      </c>
      <c r="AI17" s="63">
        <f>VLOOKUP($AC17,pTRAIT!$A:$X,11,FALSE)</f>
        <v>0</v>
      </c>
      <c r="AJ17" s="63">
        <f>VLOOKUP($AC17,pTRAIT!$A:$X,12,FALSE)</f>
        <v>0</v>
      </c>
      <c r="AK17" s="63">
        <f>VLOOKUP($AC17,pTRAIT!$A:$X,13,FALSE)</f>
        <v>0</v>
      </c>
      <c r="AL17" s="63">
        <f>VLOOKUP($AC17,pTRAIT!$A:$X,14,FALSE)</f>
        <v>0</v>
      </c>
      <c r="AM17" s="63">
        <f>VLOOKUP($AC17,pTRAIT!$A:$X,15,FALSE)</f>
        <v>0</v>
      </c>
      <c r="AN17" s="63">
        <f>VLOOKUP($AC17,pTRAIT!$A:$X,16,FALSE)</f>
        <v>0</v>
      </c>
      <c r="AO17" s="63">
        <f>VLOOKUP($AC17,pTRAIT!$A:$X,17,FALSE)</f>
        <v>0</v>
      </c>
      <c r="AP17" s="63">
        <f>VLOOKUP($AC17,pTRAIT!$A:$X,18,FALSE)</f>
        <v>0</v>
      </c>
      <c r="AQ17" s="63">
        <f>VLOOKUP($AC17,pTRAIT!$A:$X,19,FALSE)</f>
        <v>0</v>
      </c>
      <c r="AR17" s="63">
        <f>VLOOKUP($AC17,pTRAIT!$A:$X,20,FALSE)</f>
        <v>0</v>
      </c>
      <c r="AS17" s="63">
        <f>VLOOKUP($AC17,pTRAIT!$A:$X,21,FALSE)</f>
        <v>0</v>
      </c>
      <c r="AT17" s="63">
        <f>VLOOKUP($AC17,pTRAIT!$A:$X,22,FALSE)</f>
        <v>0</v>
      </c>
      <c r="AU17" s="63">
        <f>VLOOKUP($AC17,pTRAIT!$A:$X,23,FALSE)</f>
        <v>0</v>
      </c>
      <c r="AV17" s="63">
        <f>VLOOKUP($AC17,pTRAIT!$A:$X,24,FALSE)</f>
        <v>0</v>
      </c>
    </row>
    <row r="18" spans="1:48" ht="12" customHeight="1" x14ac:dyDescent="0.2">
      <c r="A18" s="32">
        <v>11</v>
      </c>
      <c r="B18" s="33" t="s">
        <v>5</v>
      </c>
      <c r="C18" s="34">
        <v>63</v>
      </c>
      <c r="D18" s="32" t="str">
        <f t="shared" si="0"/>
        <v>11X63</v>
      </c>
      <c r="E18" s="43" t="s">
        <v>1623</v>
      </c>
      <c r="F18" s="61" t="s">
        <v>1645</v>
      </c>
      <c r="G18" s="41" t="s">
        <v>43</v>
      </c>
      <c r="H18" s="38"/>
      <c r="I18" s="32">
        <v>11</v>
      </c>
      <c r="J18" s="63">
        <f>VLOOKUP(I18,pTRAIT!A:B,2,FALSE)</f>
        <v>0</v>
      </c>
      <c r="K18" s="63" t="str">
        <f>VLOOKUP($I18,pTRAIT!$A:$X,7,FALSE)</f>
        <v>no</v>
      </c>
      <c r="L18" s="63" t="str">
        <f>VLOOKUP($I18,pTRAIT!$A:$X,8,FALSE)</f>
        <v>nd</v>
      </c>
      <c r="M18" s="63" t="str">
        <f>VLOOKUP($I18,pTRAIT!$A:$X,9,FALSE)</f>
        <v>R</v>
      </c>
      <c r="N18" s="63" t="str">
        <f>VLOOKUP($I18,pTRAIT!$A:$X,10,FALSE)</f>
        <v>S</v>
      </c>
      <c r="O18" s="63" t="str">
        <f>VLOOKUP($I18,pTRAIT!$A:$X,11,FALSE)</f>
        <v>S</v>
      </c>
      <c r="P18" s="63" t="str">
        <f>VLOOKUP($I18,pTRAIT!$A:$X,12,FALSE)</f>
        <v>S</v>
      </c>
      <c r="Q18" s="63" t="str">
        <f>VLOOKUP($I18,pTRAIT!$A:$X,13,FALSE)</f>
        <v>H</v>
      </c>
      <c r="R18" s="63" t="str">
        <f>VLOOKUP($I18,pTRAIT!$A:$X,14,FALSE)</f>
        <v>S</v>
      </c>
      <c r="S18" s="63" t="str">
        <f>VLOOKUP($I18,pTRAIT!$A:$X,15,FALSE)</f>
        <v>R</v>
      </c>
      <c r="T18" s="63" t="str">
        <f>VLOOKUP($I18,pTRAIT!$A:$X,16,FALSE)</f>
        <v>S</v>
      </c>
      <c r="U18" s="63" t="str">
        <f>VLOOKUP($I18,pTRAIT!$A:$X,17,FALSE)</f>
        <v>R</v>
      </c>
      <c r="V18" s="63" t="str">
        <f>VLOOKUP($I18,pTRAIT!$A:$X,18,FALSE)</f>
        <v>S</v>
      </c>
      <c r="W18" s="63" t="str">
        <f>VLOOKUP($I18,pTRAIT!$A:$X,19,FALSE)</f>
        <v>S</v>
      </c>
      <c r="X18" s="63" t="str">
        <f>VLOOKUP($I18,pTRAIT!$A:$X,20,FALSE)</f>
        <v>S</v>
      </c>
      <c r="Y18" s="63" t="str">
        <f>VLOOKUP($I18,pTRAIT!$A:$X,21,FALSE)</f>
        <v>S</v>
      </c>
      <c r="Z18" s="63" t="str">
        <f>VLOOKUP($I18,pTRAIT!$A:$X,22,FALSE)</f>
        <v>e</v>
      </c>
      <c r="AA18" s="63" t="str">
        <f>VLOOKUP($I18,pTRAIT!$A:$X,23,FALSE)</f>
        <v>n-c</v>
      </c>
      <c r="AB18" s="63">
        <f>VLOOKUP($I18,pTRAIT!$A:$X,24,FALSE)</f>
        <v>0</v>
      </c>
      <c r="AC18" s="34">
        <v>63</v>
      </c>
      <c r="AD18" s="63" t="str">
        <f>VLOOKUP(AC18,pTRAIT!A:B,2,FALSE)</f>
        <v>ERo5So5;NST=X / EM5RTCM5So5Pu;NST=X</v>
      </c>
      <c r="AE18" s="63">
        <f>VLOOKUP($AC18,pTRAIT!$A:$X,7,FALSE)</f>
        <v>0</v>
      </c>
      <c r="AF18" s="63">
        <f>VLOOKUP($AC18,pTRAIT!$A:$X,8,FALSE)</f>
        <v>0</v>
      </c>
      <c r="AG18" s="63">
        <f>VLOOKUP($AC18,pTRAIT!$A:$X,9,FALSE)</f>
        <v>0</v>
      </c>
      <c r="AH18" s="63">
        <f>VLOOKUP($AC18,pTRAIT!$A:$X,10,FALSE)</f>
        <v>0</v>
      </c>
      <c r="AI18" s="63">
        <f>VLOOKUP($AC18,pTRAIT!$A:$X,11,FALSE)</f>
        <v>0</v>
      </c>
      <c r="AJ18" s="63">
        <f>VLOOKUP($AC18,pTRAIT!$A:$X,12,FALSE)</f>
        <v>0</v>
      </c>
      <c r="AK18" s="63">
        <f>VLOOKUP($AC18,pTRAIT!$A:$X,13,FALSE)</f>
        <v>0</v>
      </c>
      <c r="AL18" s="63">
        <f>VLOOKUP($AC18,pTRAIT!$A:$X,14,FALSE)</f>
        <v>0</v>
      </c>
      <c r="AM18" s="63">
        <f>VLOOKUP($AC18,pTRAIT!$A:$X,15,FALSE)</f>
        <v>0</v>
      </c>
      <c r="AN18" s="63">
        <f>VLOOKUP($AC18,pTRAIT!$A:$X,16,FALSE)</f>
        <v>0</v>
      </c>
      <c r="AO18" s="63">
        <f>VLOOKUP($AC18,pTRAIT!$A:$X,17,FALSE)</f>
        <v>0</v>
      </c>
      <c r="AP18" s="63">
        <f>VLOOKUP($AC18,pTRAIT!$A:$X,18,FALSE)</f>
        <v>0</v>
      </c>
      <c r="AQ18" s="63">
        <f>VLOOKUP($AC18,pTRAIT!$A:$X,19,FALSE)</f>
        <v>0</v>
      </c>
      <c r="AR18" s="63">
        <f>VLOOKUP($AC18,pTRAIT!$A:$X,20,FALSE)</f>
        <v>0</v>
      </c>
      <c r="AS18" s="63">
        <f>VLOOKUP($AC18,pTRAIT!$A:$X,21,FALSE)</f>
        <v>0</v>
      </c>
      <c r="AT18" s="63">
        <f>VLOOKUP($AC18,pTRAIT!$A:$X,22,FALSE)</f>
        <v>0</v>
      </c>
      <c r="AU18" s="63">
        <f>VLOOKUP($AC18,pTRAIT!$A:$X,23,FALSE)</f>
        <v>0</v>
      </c>
      <c r="AV18" s="63">
        <f>VLOOKUP($AC18,pTRAIT!$A:$X,24,FALSE)</f>
        <v>0</v>
      </c>
    </row>
    <row r="19" spans="1:48" ht="12" customHeight="1" x14ac:dyDescent="0.2">
      <c r="A19" s="32">
        <v>11</v>
      </c>
      <c r="B19" s="33" t="s">
        <v>5</v>
      </c>
      <c r="C19" s="34">
        <v>64</v>
      </c>
      <c r="D19" s="32" t="str">
        <f t="shared" si="0"/>
        <v>11X64</v>
      </c>
      <c r="E19" s="43" t="s">
        <v>1623</v>
      </c>
      <c r="F19" s="61" t="s">
        <v>1646</v>
      </c>
      <c r="G19" s="41" t="s">
        <v>43</v>
      </c>
      <c r="H19" s="38"/>
      <c r="I19" s="32">
        <v>11</v>
      </c>
      <c r="J19" s="63">
        <f>VLOOKUP(I19,pTRAIT!A:B,2,FALSE)</f>
        <v>0</v>
      </c>
      <c r="K19" s="63" t="str">
        <f>VLOOKUP($I19,pTRAIT!$A:$X,7,FALSE)</f>
        <v>no</v>
      </c>
      <c r="L19" s="63" t="str">
        <f>VLOOKUP($I19,pTRAIT!$A:$X,8,FALSE)</f>
        <v>nd</v>
      </c>
      <c r="M19" s="63" t="str">
        <f>VLOOKUP($I19,pTRAIT!$A:$X,9,FALSE)</f>
        <v>R</v>
      </c>
      <c r="N19" s="63" t="str">
        <f>VLOOKUP($I19,pTRAIT!$A:$X,10,FALSE)</f>
        <v>S</v>
      </c>
      <c r="O19" s="63" t="str">
        <f>VLOOKUP($I19,pTRAIT!$A:$X,11,FALSE)</f>
        <v>S</v>
      </c>
      <c r="P19" s="63" t="str">
        <f>VLOOKUP($I19,pTRAIT!$A:$X,12,FALSE)</f>
        <v>S</v>
      </c>
      <c r="Q19" s="63" t="str">
        <f>VLOOKUP($I19,pTRAIT!$A:$X,13,FALSE)</f>
        <v>H</v>
      </c>
      <c r="R19" s="63" t="str">
        <f>VLOOKUP($I19,pTRAIT!$A:$X,14,FALSE)</f>
        <v>S</v>
      </c>
      <c r="S19" s="63" t="str">
        <f>VLOOKUP($I19,pTRAIT!$A:$X,15,FALSE)</f>
        <v>R</v>
      </c>
      <c r="T19" s="63" t="str">
        <f>VLOOKUP($I19,pTRAIT!$A:$X,16,FALSE)</f>
        <v>S</v>
      </c>
      <c r="U19" s="63" t="str">
        <f>VLOOKUP($I19,pTRAIT!$A:$X,17,FALSE)</f>
        <v>R</v>
      </c>
      <c r="V19" s="63" t="str">
        <f>VLOOKUP($I19,pTRAIT!$A:$X,18,FALSE)</f>
        <v>S</v>
      </c>
      <c r="W19" s="63" t="str">
        <f>VLOOKUP($I19,pTRAIT!$A:$X,19,FALSE)</f>
        <v>S</v>
      </c>
      <c r="X19" s="63" t="str">
        <f>VLOOKUP($I19,pTRAIT!$A:$X,20,FALSE)</f>
        <v>S</v>
      </c>
      <c r="Y19" s="63" t="str">
        <f>VLOOKUP($I19,pTRAIT!$A:$X,21,FALSE)</f>
        <v>S</v>
      </c>
      <c r="Z19" s="63" t="str">
        <f>VLOOKUP($I19,pTRAIT!$A:$X,22,FALSE)</f>
        <v>e</v>
      </c>
      <c r="AA19" s="63" t="str">
        <f>VLOOKUP($I19,pTRAIT!$A:$X,23,FALSE)</f>
        <v>n-c</v>
      </c>
      <c r="AB19" s="63">
        <f>VLOOKUP($I19,pTRAIT!$A:$X,24,FALSE)</f>
        <v>0</v>
      </c>
      <c r="AC19" s="34">
        <v>64</v>
      </c>
      <c r="AD19" s="63" t="str">
        <f>VLOOKUP(AC19,pTRAIT!A:B,2,FALSE)</f>
        <v>ERo5So5;NST=X / EM5RTCM5So5Pu;NST=X</v>
      </c>
      <c r="AE19" s="63">
        <f>VLOOKUP($AC19,pTRAIT!$A:$X,7,FALSE)</f>
        <v>0</v>
      </c>
      <c r="AF19" s="63">
        <f>VLOOKUP($AC19,pTRAIT!$A:$X,8,FALSE)</f>
        <v>0</v>
      </c>
      <c r="AG19" s="63">
        <f>VLOOKUP($AC19,pTRAIT!$A:$X,9,FALSE)</f>
        <v>0</v>
      </c>
      <c r="AH19" s="63">
        <f>VLOOKUP($AC19,pTRAIT!$A:$X,10,FALSE)</f>
        <v>0</v>
      </c>
      <c r="AI19" s="63">
        <f>VLOOKUP($AC19,pTRAIT!$A:$X,11,FALSE)</f>
        <v>0</v>
      </c>
      <c r="AJ19" s="63">
        <f>VLOOKUP($AC19,pTRAIT!$A:$X,12,FALSE)</f>
        <v>0</v>
      </c>
      <c r="AK19" s="63">
        <f>VLOOKUP($AC19,pTRAIT!$A:$X,13,FALSE)</f>
        <v>0</v>
      </c>
      <c r="AL19" s="63">
        <f>VLOOKUP($AC19,pTRAIT!$A:$X,14,FALSE)</f>
        <v>0</v>
      </c>
      <c r="AM19" s="63">
        <f>VLOOKUP($AC19,pTRAIT!$A:$X,15,FALSE)</f>
        <v>0</v>
      </c>
      <c r="AN19" s="63">
        <f>VLOOKUP($AC19,pTRAIT!$A:$X,16,FALSE)</f>
        <v>0</v>
      </c>
      <c r="AO19" s="63">
        <f>VLOOKUP($AC19,pTRAIT!$A:$X,17,FALSE)</f>
        <v>0</v>
      </c>
      <c r="AP19" s="63">
        <f>VLOOKUP($AC19,pTRAIT!$A:$X,18,FALSE)</f>
        <v>0</v>
      </c>
      <c r="AQ19" s="63">
        <f>VLOOKUP($AC19,pTRAIT!$A:$X,19,FALSE)</f>
        <v>0</v>
      </c>
      <c r="AR19" s="63">
        <f>VLOOKUP($AC19,pTRAIT!$A:$X,20,FALSE)</f>
        <v>0</v>
      </c>
      <c r="AS19" s="63">
        <f>VLOOKUP($AC19,pTRAIT!$A:$X,21,FALSE)</f>
        <v>0</v>
      </c>
      <c r="AT19" s="63">
        <f>VLOOKUP($AC19,pTRAIT!$A:$X,22,FALSE)</f>
        <v>0</v>
      </c>
      <c r="AU19" s="63">
        <f>VLOOKUP($AC19,pTRAIT!$A:$X,23,FALSE)</f>
        <v>0</v>
      </c>
      <c r="AV19" s="63">
        <f>VLOOKUP($AC19,pTRAIT!$A:$X,24,FALSE)</f>
        <v>0</v>
      </c>
    </row>
    <row r="20" spans="1:48" ht="12" customHeight="1" x14ac:dyDescent="0.2">
      <c r="A20" s="32">
        <v>11</v>
      </c>
      <c r="B20" s="33" t="s">
        <v>5</v>
      </c>
      <c r="C20" s="34">
        <v>67</v>
      </c>
      <c r="D20" s="32" t="str">
        <f t="shared" si="0"/>
        <v>11X67</v>
      </c>
      <c r="E20" s="43" t="s">
        <v>1623</v>
      </c>
      <c r="F20" s="61" t="s">
        <v>1647</v>
      </c>
      <c r="G20" s="41" t="s">
        <v>43</v>
      </c>
      <c r="H20" s="38"/>
      <c r="I20" s="32">
        <v>11</v>
      </c>
      <c r="J20" s="63">
        <f>VLOOKUP(I20,pTRAIT!A:B,2,FALSE)</f>
        <v>0</v>
      </c>
      <c r="K20" s="63" t="str">
        <f>VLOOKUP($I20,pTRAIT!$A:$X,7,FALSE)</f>
        <v>no</v>
      </c>
      <c r="L20" s="63" t="str">
        <f>VLOOKUP($I20,pTRAIT!$A:$X,8,FALSE)</f>
        <v>nd</v>
      </c>
      <c r="M20" s="63" t="str">
        <f>VLOOKUP($I20,pTRAIT!$A:$X,9,FALSE)</f>
        <v>R</v>
      </c>
      <c r="N20" s="63" t="str">
        <f>VLOOKUP($I20,pTRAIT!$A:$X,10,FALSE)</f>
        <v>S</v>
      </c>
      <c r="O20" s="63" t="str">
        <f>VLOOKUP($I20,pTRAIT!$A:$X,11,FALSE)</f>
        <v>S</v>
      </c>
      <c r="P20" s="63" t="str">
        <f>VLOOKUP($I20,pTRAIT!$A:$X,12,FALSE)</f>
        <v>S</v>
      </c>
      <c r="Q20" s="63" t="str">
        <f>VLOOKUP($I20,pTRAIT!$A:$X,13,FALSE)</f>
        <v>H</v>
      </c>
      <c r="R20" s="63" t="str">
        <f>VLOOKUP($I20,pTRAIT!$A:$X,14,FALSE)</f>
        <v>S</v>
      </c>
      <c r="S20" s="63" t="str">
        <f>VLOOKUP($I20,pTRAIT!$A:$X,15,FALSE)</f>
        <v>R</v>
      </c>
      <c r="T20" s="63" t="str">
        <f>VLOOKUP($I20,pTRAIT!$A:$X,16,FALSE)</f>
        <v>S</v>
      </c>
      <c r="U20" s="63" t="str">
        <f>VLOOKUP($I20,pTRAIT!$A:$X,17,FALSE)</f>
        <v>R</v>
      </c>
      <c r="V20" s="63" t="str">
        <f>VLOOKUP($I20,pTRAIT!$A:$X,18,FALSE)</f>
        <v>S</v>
      </c>
      <c r="W20" s="63" t="str">
        <f>VLOOKUP($I20,pTRAIT!$A:$X,19,FALSE)</f>
        <v>S</v>
      </c>
      <c r="X20" s="63" t="str">
        <f>VLOOKUP($I20,pTRAIT!$A:$X,20,FALSE)</f>
        <v>S</v>
      </c>
      <c r="Y20" s="63" t="str">
        <f>VLOOKUP($I20,pTRAIT!$A:$X,21,FALSE)</f>
        <v>S</v>
      </c>
      <c r="Z20" s="63" t="str">
        <f>VLOOKUP($I20,pTRAIT!$A:$X,22,FALSE)</f>
        <v>e</v>
      </c>
      <c r="AA20" s="63" t="str">
        <f>VLOOKUP($I20,pTRAIT!$A:$X,23,FALSE)</f>
        <v>n-c</v>
      </c>
      <c r="AB20" s="63">
        <f>VLOOKUP($I20,pTRAIT!$A:$X,24,FALSE)</f>
        <v>0</v>
      </c>
      <c r="AC20" s="34">
        <v>67</v>
      </c>
      <c r="AD20" s="63" t="str">
        <f>VLOOKUP(AC20,pTRAIT!A:B,2,FALSE)</f>
        <v>ERo5So5;NST=X / EM5RTCM5So5Pu;NST=X</v>
      </c>
      <c r="AE20" s="63">
        <f>VLOOKUP($AC20,pTRAIT!$A:$X,7,FALSE)</f>
        <v>0</v>
      </c>
      <c r="AF20" s="63">
        <f>VLOOKUP($AC20,pTRAIT!$A:$X,8,FALSE)</f>
        <v>0</v>
      </c>
      <c r="AG20" s="63">
        <f>VLOOKUP($AC20,pTRAIT!$A:$X,9,FALSE)</f>
        <v>0</v>
      </c>
      <c r="AH20" s="63">
        <f>VLOOKUP($AC20,pTRAIT!$A:$X,10,FALSE)</f>
        <v>0</v>
      </c>
      <c r="AI20" s="63">
        <f>VLOOKUP($AC20,pTRAIT!$A:$X,11,FALSE)</f>
        <v>0</v>
      </c>
      <c r="AJ20" s="63">
        <f>VLOOKUP($AC20,pTRAIT!$A:$X,12,FALSE)</f>
        <v>0</v>
      </c>
      <c r="AK20" s="63">
        <f>VLOOKUP($AC20,pTRAIT!$A:$X,13,FALSE)</f>
        <v>0</v>
      </c>
      <c r="AL20" s="63">
        <f>VLOOKUP($AC20,pTRAIT!$A:$X,14,FALSE)</f>
        <v>0</v>
      </c>
      <c r="AM20" s="63">
        <f>VLOOKUP($AC20,pTRAIT!$A:$X,15,FALSE)</f>
        <v>0</v>
      </c>
      <c r="AN20" s="63">
        <f>VLOOKUP($AC20,pTRAIT!$A:$X,16,FALSE)</f>
        <v>0</v>
      </c>
      <c r="AO20" s="63">
        <f>VLOOKUP($AC20,pTRAIT!$A:$X,17,FALSE)</f>
        <v>0</v>
      </c>
      <c r="AP20" s="63">
        <f>VLOOKUP($AC20,pTRAIT!$A:$X,18,FALSE)</f>
        <v>0</v>
      </c>
      <c r="AQ20" s="63">
        <f>VLOOKUP($AC20,pTRAIT!$A:$X,19,FALSE)</f>
        <v>0</v>
      </c>
      <c r="AR20" s="63">
        <f>VLOOKUP($AC20,pTRAIT!$A:$X,20,FALSE)</f>
        <v>0</v>
      </c>
      <c r="AS20" s="63">
        <f>VLOOKUP($AC20,pTRAIT!$A:$X,21,FALSE)</f>
        <v>0</v>
      </c>
      <c r="AT20" s="63">
        <f>VLOOKUP($AC20,pTRAIT!$A:$X,22,FALSE)</f>
        <v>0</v>
      </c>
      <c r="AU20" s="63">
        <f>VLOOKUP($AC20,pTRAIT!$A:$X,23,FALSE)</f>
        <v>0</v>
      </c>
      <c r="AV20" s="63">
        <f>VLOOKUP($AC20,pTRAIT!$A:$X,24,FALSE)</f>
        <v>0</v>
      </c>
    </row>
    <row r="21" spans="1:48" ht="12" customHeight="1" x14ac:dyDescent="0.2">
      <c r="A21" s="32">
        <v>11</v>
      </c>
      <c r="B21" s="33" t="s">
        <v>5</v>
      </c>
      <c r="C21" s="34">
        <v>68</v>
      </c>
      <c r="D21" s="32" t="str">
        <f t="shared" si="0"/>
        <v>11X68</v>
      </c>
      <c r="E21" s="43" t="s">
        <v>1623</v>
      </c>
      <c r="F21" s="61" t="s">
        <v>1648</v>
      </c>
      <c r="G21" s="41" t="s">
        <v>43</v>
      </c>
      <c r="H21" s="38"/>
      <c r="I21" s="32">
        <v>11</v>
      </c>
      <c r="J21" s="63">
        <f>VLOOKUP(I21,pTRAIT!A:B,2,FALSE)</f>
        <v>0</v>
      </c>
      <c r="K21" s="63" t="str">
        <f>VLOOKUP($I21,pTRAIT!$A:$X,7,FALSE)</f>
        <v>no</v>
      </c>
      <c r="L21" s="63" t="str">
        <f>VLOOKUP($I21,pTRAIT!$A:$X,8,FALSE)</f>
        <v>nd</v>
      </c>
      <c r="M21" s="63" t="str">
        <f>VLOOKUP($I21,pTRAIT!$A:$X,9,FALSE)</f>
        <v>R</v>
      </c>
      <c r="N21" s="63" t="str">
        <f>VLOOKUP($I21,pTRAIT!$A:$X,10,FALSE)</f>
        <v>S</v>
      </c>
      <c r="O21" s="63" t="str">
        <f>VLOOKUP($I21,pTRAIT!$A:$X,11,FALSE)</f>
        <v>S</v>
      </c>
      <c r="P21" s="63" t="str">
        <f>VLOOKUP($I21,pTRAIT!$A:$X,12,FALSE)</f>
        <v>S</v>
      </c>
      <c r="Q21" s="63" t="str">
        <f>VLOOKUP($I21,pTRAIT!$A:$X,13,FALSE)</f>
        <v>H</v>
      </c>
      <c r="R21" s="63" t="str">
        <f>VLOOKUP($I21,pTRAIT!$A:$X,14,FALSE)</f>
        <v>S</v>
      </c>
      <c r="S21" s="63" t="str">
        <f>VLOOKUP($I21,pTRAIT!$A:$X,15,FALSE)</f>
        <v>R</v>
      </c>
      <c r="T21" s="63" t="str">
        <f>VLOOKUP($I21,pTRAIT!$A:$X,16,FALSE)</f>
        <v>S</v>
      </c>
      <c r="U21" s="63" t="str">
        <f>VLOOKUP($I21,pTRAIT!$A:$X,17,FALSE)</f>
        <v>R</v>
      </c>
      <c r="V21" s="63" t="str">
        <f>VLOOKUP($I21,pTRAIT!$A:$X,18,FALSE)</f>
        <v>S</v>
      </c>
      <c r="W21" s="63" t="str">
        <f>VLOOKUP($I21,pTRAIT!$A:$X,19,FALSE)</f>
        <v>S</v>
      </c>
      <c r="X21" s="63" t="str">
        <f>VLOOKUP($I21,pTRAIT!$A:$X,20,FALSE)</f>
        <v>S</v>
      </c>
      <c r="Y21" s="63" t="str">
        <f>VLOOKUP($I21,pTRAIT!$A:$X,21,FALSE)</f>
        <v>S</v>
      </c>
      <c r="Z21" s="63" t="str">
        <f>VLOOKUP($I21,pTRAIT!$A:$X,22,FALSE)</f>
        <v>e</v>
      </c>
      <c r="AA21" s="63" t="str">
        <f>VLOOKUP($I21,pTRAIT!$A:$X,23,FALSE)</f>
        <v>n-c</v>
      </c>
      <c r="AB21" s="63">
        <f>VLOOKUP($I21,pTRAIT!$A:$X,24,FALSE)</f>
        <v>0</v>
      </c>
      <c r="AC21" s="34">
        <v>68</v>
      </c>
      <c r="AD21" s="63" t="str">
        <f>VLOOKUP(AC21,pTRAIT!A:B,2,FALSE)</f>
        <v>ERo5So5;NST=X / EM5RTCM5So5(WS)Pu;NST=X</v>
      </c>
      <c r="AE21" s="63">
        <f>VLOOKUP($AC21,pTRAIT!$A:$X,7,FALSE)</f>
        <v>0</v>
      </c>
      <c r="AF21" s="63">
        <f>VLOOKUP($AC21,pTRAIT!$A:$X,8,FALSE)</f>
        <v>0</v>
      </c>
      <c r="AG21" s="63">
        <f>VLOOKUP($AC21,pTRAIT!$A:$X,9,FALSE)</f>
        <v>0</v>
      </c>
      <c r="AH21" s="63">
        <f>VLOOKUP($AC21,pTRAIT!$A:$X,10,FALSE)</f>
        <v>0</v>
      </c>
      <c r="AI21" s="63">
        <f>VLOOKUP($AC21,pTRAIT!$A:$X,11,FALSE)</f>
        <v>0</v>
      </c>
      <c r="AJ21" s="63">
        <f>VLOOKUP($AC21,pTRAIT!$A:$X,12,FALSE)</f>
        <v>0</v>
      </c>
      <c r="AK21" s="63">
        <f>VLOOKUP($AC21,pTRAIT!$A:$X,13,FALSE)</f>
        <v>0</v>
      </c>
      <c r="AL21" s="63">
        <f>VLOOKUP($AC21,pTRAIT!$A:$X,14,FALSE)</f>
        <v>0</v>
      </c>
      <c r="AM21" s="63">
        <f>VLOOKUP($AC21,pTRAIT!$A:$X,15,FALSE)</f>
        <v>0</v>
      </c>
      <c r="AN21" s="63">
        <f>VLOOKUP($AC21,pTRAIT!$A:$X,16,FALSE)</f>
        <v>0</v>
      </c>
      <c r="AO21" s="63">
        <f>VLOOKUP($AC21,pTRAIT!$A:$X,17,FALSE)</f>
        <v>0</v>
      </c>
      <c r="AP21" s="63">
        <f>VLOOKUP($AC21,pTRAIT!$A:$X,18,FALSE)</f>
        <v>0</v>
      </c>
      <c r="AQ21" s="63">
        <f>VLOOKUP($AC21,pTRAIT!$A:$X,19,FALSE)</f>
        <v>0</v>
      </c>
      <c r="AR21" s="63">
        <f>VLOOKUP($AC21,pTRAIT!$A:$X,20,FALSE)</f>
        <v>0</v>
      </c>
      <c r="AS21" s="63">
        <f>VLOOKUP($AC21,pTRAIT!$A:$X,21,FALSE)</f>
        <v>0</v>
      </c>
      <c r="AT21" s="63">
        <f>VLOOKUP($AC21,pTRAIT!$A:$X,22,FALSE)</f>
        <v>0</v>
      </c>
      <c r="AU21" s="63">
        <f>VLOOKUP($AC21,pTRAIT!$A:$X,23,FALSE)</f>
        <v>0</v>
      </c>
      <c r="AV21" s="63">
        <f>VLOOKUP($AC21,pTRAIT!$A:$X,24,FALSE)</f>
        <v>0</v>
      </c>
    </row>
    <row r="22" spans="1:48" ht="12" customHeight="1" x14ac:dyDescent="0.2">
      <c r="A22" s="32">
        <v>11</v>
      </c>
      <c r="B22" s="33" t="s">
        <v>5</v>
      </c>
      <c r="C22" s="34">
        <v>71</v>
      </c>
      <c r="D22" s="32" t="str">
        <f t="shared" si="0"/>
        <v>11X71</v>
      </c>
      <c r="E22" s="43" t="s">
        <v>1623</v>
      </c>
      <c r="F22" s="61" t="s">
        <v>1649</v>
      </c>
      <c r="G22" s="41" t="s">
        <v>43</v>
      </c>
      <c r="H22" s="38"/>
      <c r="I22" s="32">
        <v>11</v>
      </c>
      <c r="J22" s="63">
        <f>VLOOKUP(I22,pTRAIT!A:B,2,FALSE)</f>
        <v>0</v>
      </c>
      <c r="K22" s="63" t="str">
        <f>VLOOKUP($I22,pTRAIT!$A:$X,7,FALSE)</f>
        <v>no</v>
      </c>
      <c r="L22" s="63" t="str">
        <f>VLOOKUP($I22,pTRAIT!$A:$X,8,FALSE)</f>
        <v>nd</v>
      </c>
      <c r="M22" s="63" t="str">
        <f>VLOOKUP($I22,pTRAIT!$A:$X,9,FALSE)</f>
        <v>R</v>
      </c>
      <c r="N22" s="63" t="str">
        <f>VLOOKUP($I22,pTRAIT!$A:$X,10,FALSE)</f>
        <v>S</v>
      </c>
      <c r="O22" s="63" t="str">
        <f>VLOOKUP($I22,pTRAIT!$A:$X,11,FALSE)</f>
        <v>S</v>
      </c>
      <c r="P22" s="63" t="str">
        <f>VLOOKUP($I22,pTRAIT!$A:$X,12,FALSE)</f>
        <v>S</v>
      </c>
      <c r="Q22" s="63" t="str">
        <f>VLOOKUP($I22,pTRAIT!$A:$X,13,FALSE)</f>
        <v>H</v>
      </c>
      <c r="R22" s="63" t="str">
        <f>VLOOKUP($I22,pTRAIT!$A:$X,14,FALSE)</f>
        <v>S</v>
      </c>
      <c r="S22" s="63" t="str">
        <f>VLOOKUP($I22,pTRAIT!$A:$X,15,FALSE)</f>
        <v>R</v>
      </c>
      <c r="T22" s="63" t="str">
        <f>VLOOKUP($I22,pTRAIT!$A:$X,16,FALSE)</f>
        <v>S</v>
      </c>
      <c r="U22" s="63" t="str">
        <f>VLOOKUP($I22,pTRAIT!$A:$X,17,FALSE)</f>
        <v>R</v>
      </c>
      <c r="V22" s="63" t="str">
        <f>VLOOKUP($I22,pTRAIT!$A:$X,18,FALSE)</f>
        <v>S</v>
      </c>
      <c r="W22" s="63" t="str">
        <f>VLOOKUP($I22,pTRAIT!$A:$X,19,FALSE)</f>
        <v>S</v>
      </c>
      <c r="X22" s="63" t="str">
        <f>VLOOKUP($I22,pTRAIT!$A:$X,20,FALSE)</f>
        <v>S</v>
      </c>
      <c r="Y22" s="63" t="str">
        <f>VLOOKUP($I22,pTRAIT!$A:$X,21,FALSE)</f>
        <v>S</v>
      </c>
      <c r="Z22" s="63" t="str">
        <f>VLOOKUP($I22,pTRAIT!$A:$X,22,FALSE)</f>
        <v>e</v>
      </c>
      <c r="AA22" s="63" t="str">
        <f>VLOOKUP($I22,pTRAIT!$A:$X,23,FALSE)</f>
        <v>n-c</v>
      </c>
      <c r="AB22" s="63">
        <f>VLOOKUP($I22,pTRAIT!$A:$X,24,FALSE)</f>
        <v>0</v>
      </c>
      <c r="AC22" s="34">
        <v>71</v>
      </c>
      <c r="AD22" s="63" t="str">
        <f>VLOOKUP(AC22,pTRAIT!A:B,2,FALSE)</f>
        <v>ERo5So5;NST=X / (Pu);</v>
      </c>
      <c r="AE22" s="63">
        <f>VLOOKUP($AC22,pTRAIT!$A:$X,7,FALSE)</f>
        <v>0</v>
      </c>
      <c r="AF22" s="63">
        <f>VLOOKUP($AC22,pTRAIT!$A:$X,8,FALSE)</f>
        <v>0</v>
      </c>
      <c r="AG22" s="63">
        <f>VLOOKUP($AC22,pTRAIT!$A:$X,9,FALSE)</f>
        <v>0</v>
      </c>
      <c r="AH22" s="63">
        <f>VLOOKUP($AC22,pTRAIT!$A:$X,10,FALSE)</f>
        <v>0</v>
      </c>
      <c r="AI22" s="63">
        <f>VLOOKUP($AC22,pTRAIT!$A:$X,11,FALSE)</f>
        <v>0</v>
      </c>
      <c r="AJ22" s="63">
        <f>VLOOKUP($AC22,pTRAIT!$A:$X,12,FALSE)</f>
        <v>0</v>
      </c>
      <c r="AK22" s="63">
        <f>VLOOKUP($AC22,pTRAIT!$A:$X,13,FALSE)</f>
        <v>0</v>
      </c>
      <c r="AL22" s="63">
        <f>VLOOKUP($AC22,pTRAIT!$A:$X,14,FALSE)</f>
        <v>0</v>
      </c>
      <c r="AM22" s="63">
        <f>VLOOKUP($AC22,pTRAIT!$A:$X,15,FALSE)</f>
        <v>0</v>
      </c>
      <c r="AN22" s="63">
        <f>VLOOKUP($AC22,pTRAIT!$A:$X,16,FALSE)</f>
        <v>0</v>
      </c>
      <c r="AO22" s="63">
        <f>VLOOKUP($AC22,pTRAIT!$A:$X,17,FALSE)</f>
        <v>0</v>
      </c>
      <c r="AP22" s="63">
        <f>VLOOKUP($AC22,pTRAIT!$A:$X,18,FALSE)</f>
        <v>0</v>
      </c>
      <c r="AQ22" s="63">
        <f>VLOOKUP($AC22,pTRAIT!$A:$X,19,FALSE)</f>
        <v>0</v>
      </c>
      <c r="AR22" s="63">
        <f>VLOOKUP($AC22,pTRAIT!$A:$X,20,FALSE)</f>
        <v>0</v>
      </c>
      <c r="AS22" s="63">
        <f>VLOOKUP($AC22,pTRAIT!$A:$X,21,FALSE)</f>
        <v>0</v>
      </c>
      <c r="AT22" s="63">
        <f>VLOOKUP($AC22,pTRAIT!$A:$X,22,FALSE)</f>
        <v>0</v>
      </c>
      <c r="AU22" s="63">
        <f>VLOOKUP($AC22,pTRAIT!$A:$X,23,FALSE)</f>
        <v>0</v>
      </c>
      <c r="AV22" s="63">
        <f>VLOOKUP($AC22,pTRAIT!$A:$X,24,FALSE)</f>
        <v>0</v>
      </c>
    </row>
    <row r="23" spans="1:48" ht="12" customHeight="1" x14ac:dyDescent="0.2">
      <c r="A23" s="32">
        <v>11</v>
      </c>
      <c r="B23" s="33" t="s">
        <v>5</v>
      </c>
      <c r="C23" s="34">
        <v>74</v>
      </c>
      <c r="D23" s="32" t="str">
        <f t="shared" si="0"/>
        <v>11X74</v>
      </c>
      <c r="E23" s="43" t="s">
        <v>1623</v>
      </c>
      <c r="F23" s="61" t="s">
        <v>1650</v>
      </c>
      <c r="G23" s="41" t="s">
        <v>43</v>
      </c>
      <c r="H23" s="38"/>
      <c r="I23" s="32">
        <v>11</v>
      </c>
      <c r="J23" s="63">
        <f>VLOOKUP(I23,pTRAIT!A:B,2,FALSE)</f>
        <v>0</v>
      </c>
      <c r="K23" s="63" t="str">
        <f>VLOOKUP($I23,pTRAIT!$A:$X,7,FALSE)</f>
        <v>no</v>
      </c>
      <c r="L23" s="63" t="str">
        <f>VLOOKUP($I23,pTRAIT!$A:$X,8,FALSE)</f>
        <v>nd</v>
      </c>
      <c r="M23" s="63" t="str">
        <f>VLOOKUP($I23,pTRAIT!$A:$X,9,FALSE)</f>
        <v>R</v>
      </c>
      <c r="N23" s="63" t="str">
        <f>VLOOKUP($I23,pTRAIT!$A:$X,10,FALSE)</f>
        <v>S</v>
      </c>
      <c r="O23" s="63" t="str">
        <f>VLOOKUP($I23,pTRAIT!$A:$X,11,FALSE)</f>
        <v>S</v>
      </c>
      <c r="P23" s="63" t="str">
        <f>VLOOKUP($I23,pTRAIT!$A:$X,12,FALSE)</f>
        <v>S</v>
      </c>
      <c r="Q23" s="63" t="str">
        <f>VLOOKUP($I23,pTRAIT!$A:$X,13,FALSE)</f>
        <v>H</v>
      </c>
      <c r="R23" s="63" t="str">
        <f>VLOOKUP($I23,pTRAIT!$A:$X,14,FALSE)</f>
        <v>S</v>
      </c>
      <c r="S23" s="63" t="str">
        <f>VLOOKUP($I23,pTRAIT!$A:$X,15,FALSE)</f>
        <v>R</v>
      </c>
      <c r="T23" s="63" t="str">
        <f>VLOOKUP($I23,pTRAIT!$A:$X,16,FALSE)</f>
        <v>S</v>
      </c>
      <c r="U23" s="63" t="str">
        <f>VLOOKUP($I23,pTRAIT!$A:$X,17,FALSE)</f>
        <v>R</v>
      </c>
      <c r="V23" s="63" t="str">
        <f>VLOOKUP($I23,pTRAIT!$A:$X,18,FALSE)</f>
        <v>S</v>
      </c>
      <c r="W23" s="63" t="str">
        <f>VLOOKUP($I23,pTRAIT!$A:$X,19,FALSE)</f>
        <v>S</v>
      </c>
      <c r="X23" s="63" t="str">
        <f>VLOOKUP($I23,pTRAIT!$A:$X,20,FALSE)</f>
        <v>S</v>
      </c>
      <c r="Y23" s="63" t="str">
        <f>VLOOKUP($I23,pTRAIT!$A:$X,21,FALSE)</f>
        <v>S</v>
      </c>
      <c r="Z23" s="63" t="str">
        <f>VLOOKUP($I23,pTRAIT!$A:$X,22,FALSE)</f>
        <v>e</v>
      </c>
      <c r="AA23" s="63" t="str">
        <f>VLOOKUP($I23,pTRAIT!$A:$X,23,FALSE)</f>
        <v>n-c</v>
      </c>
      <c r="AB23" s="63">
        <f>VLOOKUP($I23,pTRAIT!$A:$X,24,FALSE)</f>
        <v>0</v>
      </c>
      <c r="AC23" s="34">
        <v>74</v>
      </c>
      <c r="AD23" s="63" t="str">
        <f>VLOOKUP(AC23,pTRAIT!A:B,2,FALSE)</f>
        <v>ERo5So5;NST=X / (Pu);</v>
      </c>
      <c r="AE23" s="63">
        <f>VLOOKUP($AC23,pTRAIT!$A:$X,7,FALSE)</f>
        <v>0</v>
      </c>
      <c r="AF23" s="63">
        <f>VLOOKUP($AC23,pTRAIT!$A:$X,8,FALSE)</f>
        <v>0</v>
      </c>
      <c r="AG23" s="63">
        <f>VLOOKUP($AC23,pTRAIT!$A:$X,9,FALSE)</f>
        <v>0</v>
      </c>
      <c r="AH23" s="63">
        <f>VLOOKUP($AC23,pTRAIT!$A:$X,10,FALSE)</f>
        <v>0</v>
      </c>
      <c r="AI23" s="63">
        <f>VLOOKUP($AC23,pTRAIT!$A:$X,11,FALSE)</f>
        <v>0</v>
      </c>
      <c r="AJ23" s="63">
        <f>VLOOKUP($AC23,pTRAIT!$A:$X,12,FALSE)</f>
        <v>0</v>
      </c>
      <c r="AK23" s="63">
        <f>VLOOKUP($AC23,pTRAIT!$A:$X,13,FALSE)</f>
        <v>0</v>
      </c>
      <c r="AL23" s="63">
        <f>VLOOKUP($AC23,pTRAIT!$A:$X,14,FALSE)</f>
        <v>0</v>
      </c>
      <c r="AM23" s="63">
        <f>VLOOKUP($AC23,pTRAIT!$A:$X,15,FALSE)</f>
        <v>0</v>
      </c>
      <c r="AN23" s="63">
        <f>VLOOKUP($AC23,pTRAIT!$A:$X,16,FALSE)</f>
        <v>0</v>
      </c>
      <c r="AO23" s="63">
        <f>VLOOKUP($AC23,pTRAIT!$A:$X,17,FALSE)</f>
        <v>0</v>
      </c>
      <c r="AP23" s="63">
        <f>VLOOKUP($AC23,pTRAIT!$A:$X,18,FALSE)</f>
        <v>0</v>
      </c>
      <c r="AQ23" s="63">
        <f>VLOOKUP($AC23,pTRAIT!$A:$X,19,FALSE)</f>
        <v>0</v>
      </c>
      <c r="AR23" s="63">
        <f>VLOOKUP($AC23,pTRAIT!$A:$X,20,FALSE)</f>
        <v>0</v>
      </c>
      <c r="AS23" s="63">
        <f>VLOOKUP($AC23,pTRAIT!$A:$X,21,FALSE)</f>
        <v>0</v>
      </c>
      <c r="AT23" s="63">
        <f>VLOOKUP($AC23,pTRAIT!$A:$X,22,FALSE)</f>
        <v>0</v>
      </c>
      <c r="AU23" s="63">
        <f>VLOOKUP($AC23,pTRAIT!$A:$X,23,FALSE)</f>
        <v>0</v>
      </c>
      <c r="AV23" s="63">
        <f>VLOOKUP($AC23,pTRAIT!$A:$X,24,FALSE)</f>
        <v>0</v>
      </c>
    </row>
    <row r="24" spans="1:48" ht="12" customHeight="1" x14ac:dyDescent="0.2">
      <c r="A24" s="32">
        <v>12</v>
      </c>
      <c r="B24" s="33" t="s">
        <v>5</v>
      </c>
      <c r="C24" s="34">
        <v>213</v>
      </c>
      <c r="D24" s="32" t="str">
        <f t="shared" si="0"/>
        <v>12X213</v>
      </c>
      <c r="E24" s="43" t="s">
        <v>1623</v>
      </c>
      <c r="F24" s="61" t="s">
        <v>1651</v>
      </c>
      <c r="G24" s="41" t="s">
        <v>43</v>
      </c>
      <c r="H24" s="38"/>
      <c r="I24" s="32">
        <v>12</v>
      </c>
      <c r="J24" s="63">
        <f>VLOOKUP(I24,pTRAIT!A:B,2,FALSE)</f>
        <v>0</v>
      </c>
      <c r="K24" s="63" t="str">
        <f>VLOOKUP($I24,pTRAIT!$A:$X,7,FALSE)</f>
        <v>no</v>
      </c>
      <c r="L24" s="63" t="str">
        <f>VLOOKUP($I24,pTRAIT!$A:$X,8,FALSE)</f>
        <v>nd</v>
      </c>
      <c r="M24" s="63" t="str">
        <f>VLOOKUP($I24,pTRAIT!$A:$X,9,FALSE)</f>
        <v>R</v>
      </c>
      <c r="N24" s="63" t="str">
        <f>VLOOKUP($I24,pTRAIT!$A:$X,10,FALSE)</f>
        <v>S</v>
      </c>
      <c r="O24" s="63" t="str">
        <f>VLOOKUP($I24,pTRAIT!$A:$X,11,FALSE)</f>
        <v>S</v>
      </c>
      <c r="P24" s="63" t="str">
        <f>VLOOKUP($I24,pTRAIT!$A:$X,12,FALSE)</f>
        <v>S</v>
      </c>
      <c r="Q24" s="63" t="str">
        <f>VLOOKUP($I24,pTRAIT!$A:$X,13,FALSE)</f>
        <v>H</v>
      </c>
      <c r="R24" s="63" t="str">
        <f>VLOOKUP($I24,pTRAIT!$A:$X,14,FALSE)</f>
        <v>S</v>
      </c>
      <c r="S24" s="63" t="str">
        <f>VLOOKUP($I24,pTRAIT!$A:$X,15,FALSE)</f>
        <v>R</v>
      </c>
      <c r="T24" s="63" t="str">
        <f>VLOOKUP($I24,pTRAIT!$A:$X,16,FALSE)</f>
        <v>S</v>
      </c>
      <c r="U24" s="63" t="str">
        <f>VLOOKUP($I24,pTRAIT!$A:$X,17,FALSE)</f>
        <v>R</v>
      </c>
      <c r="V24" s="63" t="str">
        <f>VLOOKUP($I24,pTRAIT!$A:$X,18,FALSE)</f>
        <v>S</v>
      </c>
      <c r="W24" s="63" t="str">
        <f>VLOOKUP($I24,pTRAIT!$A:$X,19,FALSE)</f>
        <v>S</v>
      </c>
      <c r="X24" s="63" t="str">
        <f>VLOOKUP($I24,pTRAIT!$A:$X,20,FALSE)</f>
        <v>S</v>
      </c>
      <c r="Y24" s="63" t="str">
        <f>VLOOKUP($I24,pTRAIT!$A:$X,21,FALSE)</f>
        <v>R</v>
      </c>
      <c r="Z24" s="63" t="str">
        <f>VLOOKUP($I24,pTRAIT!$A:$X,22,FALSE)</f>
        <v>e</v>
      </c>
      <c r="AA24" s="63" t="str">
        <f>VLOOKUP($I24,pTRAIT!$A:$X,23,FALSE)</f>
        <v>n-c</v>
      </c>
      <c r="AB24" s="63">
        <f>VLOOKUP($I24,pTRAIT!$A:$X,24,FALSE)</f>
        <v>0</v>
      </c>
      <c r="AC24" s="34">
        <v>213</v>
      </c>
      <c r="AD24" s="63" t="str">
        <f>VLOOKUP(AC24,pTRAIT!A:B,2,FALSE)</f>
        <v>EM5RTRo5So5;NST=X / ERo5So5(Pu);NST=X</v>
      </c>
      <c r="AE24" s="63">
        <f>VLOOKUP($AC24,pTRAIT!$A:$X,7,FALSE)</f>
        <v>0</v>
      </c>
      <c r="AF24" s="63">
        <f>VLOOKUP($AC24,pTRAIT!$A:$X,8,FALSE)</f>
        <v>0</v>
      </c>
      <c r="AG24" s="63">
        <f>VLOOKUP($AC24,pTRAIT!$A:$X,9,FALSE)</f>
        <v>0</v>
      </c>
      <c r="AH24" s="63">
        <f>VLOOKUP($AC24,pTRAIT!$A:$X,10,FALSE)</f>
        <v>0</v>
      </c>
      <c r="AI24" s="63">
        <f>VLOOKUP($AC24,pTRAIT!$A:$X,11,FALSE)</f>
        <v>0</v>
      </c>
      <c r="AJ24" s="63">
        <f>VLOOKUP($AC24,pTRAIT!$A:$X,12,FALSE)</f>
        <v>0</v>
      </c>
      <c r="AK24" s="63">
        <f>VLOOKUP($AC24,pTRAIT!$A:$X,13,FALSE)</f>
        <v>0</v>
      </c>
      <c r="AL24" s="63">
        <f>VLOOKUP($AC24,pTRAIT!$A:$X,14,FALSE)</f>
        <v>0</v>
      </c>
      <c r="AM24" s="63">
        <f>VLOOKUP($AC24,pTRAIT!$A:$X,15,FALSE)</f>
        <v>0</v>
      </c>
      <c r="AN24" s="63">
        <f>VLOOKUP($AC24,pTRAIT!$A:$X,16,FALSE)</f>
        <v>0</v>
      </c>
      <c r="AO24" s="63">
        <f>VLOOKUP($AC24,pTRAIT!$A:$X,17,FALSE)</f>
        <v>0</v>
      </c>
      <c r="AP24" s="63">
        <f>VLOOKUP($AC24,pTRAIT!$A:$X,18,FALSE)</f>
        <v>0</v>
      </c>
      <c r="AQ24" s="63">
        <f>VLOOKUP($AC24,pTRAIT!$A:$X,19,FALSE)</f>
        <v>0</v>
      </c>
      <c r="AR24" s="63">
        <f>VLOOKUP($AC24,pTRAIT!$A:$X,20,FALSE)</f>
        <v>0</v>
      </c>
      <c r="AS24" s="63">
        <f>VLOOKUP($AC24,pTRAIT!$A:$X,21,FALSE)</f>
        <v>0</v>
      </c>
      <c r="AT24" s="63">
        <f>VLOOKUP($AC24,pTRAIT!$A:$X,22,FALSE)</f>
        <v>0</v>
      </c>
      <c r="AU24" s="63">
        <f>VLOOKUP($AC24,pTRAIT!$A:$X,23,FALSE)</f>
        <v>0</v>
      </c>
      <c r="AV24" s="63">
        <f>VLOOKUP($AC24,pTRAIT!$A:$X,24,FALSE)</f>
        <v>0</v>
      </c>
    </row>
    <row r="25" spans="1:48" ht="12" customHeight="1" x14ac:dyDescent="0.2">
      <c r="A25" s="32">
        <v>12</v>
      </c>
      <c r="B25" s="33" t="s">
        <v>5</v>
      </c>
      <c r="C25" s="34">
        <v>269</v>
      </c>
      <c r="D25" s="32" t="str">
        <f t="shared" si="0"/>
        <v>12X269</v>
      </c>
      <c r="E25" s="43" t="s">
        <v>1623</v>
      </c>
      <c r="F25" s="61" t="s">
        <v>1652</v>
      </c>
      <c r="G25" s="41" t="s">
        <v>43</v>
      </c>
      <c r="H25" s="38"/>
      <c r="I25" s="32">
        <v>12</v>
      </c>
      <c r="J25" s="63">
        <f>VLOOKUP(I25,pTRAIT!A:B,2,FALSE)</f>
        <v>0</v>
      </c>
      <c r="K25" s="63" t="str">
        <f>VLOOKUP($I25,pTRAIT!$A:$X,7,FALSE)</f>
        <v>no</v>
      </c>
      <c r="L25" s="63" t="str">
        <f>VLOOKUP($I25,pTRAIT!$A:$X,8,FALSE)</f>
        <v>nd</v>
      </c>
      <c r="M25" s="63" t="str">
        <f>VLOOKUP($I25,pTRAIT!$A:$X,9,FALSE)</f>
        <v>R</v>
      </c>
      <c r="N25" s="63" t="str">
        <f>VLOOKUP($I25,pTRAIT!$A:$X,10,FALSE)</f>
        <v>S</v>
      </c>
      <c r="O25" s="63" t="str">
        <f>VLOOKUP($I25,pTRAIT!$A:$X,11,FALSE)</f>
        <v>S</v>
      </c>
      <c r="P25" s="63" t="str">
        <f>VLOOKUP($I25,pTRAIT!$A:$X,12,FALSE)</f>
        <v>S</v>
      </c>
      <c r="Q25" s="63" t="str">
        <f>VLOOKUP($I25,pTRAIT!$A:$X,13,FALSE)</f>
        <v>H</v>
      </c>
      <c r="R25" s="63" t="str">
        <f>VLOOKUP($I25,pTRAIT!$A:$X,14,FALSE)</f>
        <v>S</v>
      </c>
      <c r="S25" s="63" t="str">
        <f>VLOOKUP($I25,pTRAIT!$A:$X,15,FALSE)</f>
        <v>R</v>
      </c>
      <c r="T25" s="63" t="str">
        <f>VLOOKUP($I25,pTRAIT!$A:$X,16,FALSE)</f>
        <v>S</v>
      </c>
      <c r="U25" s="63" t="str">
        <f>VLOOKUP($I25,pTRAIT!$A:$X,17,FALSE)</f>
        <v>R</v>
      </c>
      <c r="V25" s="63" t="str">
        <f>VLOOKUP($I25,pTRAIT!$A:$X,18,FALSE)</f>
        <v>S</v>
      </c>
      <c r="W25" s="63" t="str">
        <f>VLOOKUP($I25,pTRAIT!$A:$X,19,FALSE)</f>
        <v>S</v>
      </c>
      <c r="X25" s="63" t="str">
        <f>VLOOKUP($I25,pTRAIT!$A:$X,20,FALSE)</f>
        <v>S</v>
      </c>
      <c r="Y25" s="63" t="str">
        <f>VLOOKUP($I25,pTRAIT!$A:$X,21,FALSE)</f>
        <v>R</v>
      </c>
      <c r="Z25" s="63" t="str">
        <f>VLOOKUP($I25,pTRAIT!$A:$X,22,FALSE)</f>
        <v>e</v>
      </c>
      <c r="AA25" s="63" t="str">
        <f>VLOOKUP($I25,pTRAIT!$A:$X,23,FALSE)</f>
        <v>n-c</v>
      </c>
      <c r="AB25" s="63">
        <f>VLOOKUP($I25,pTRAIT!$A:$X,24,FALSE)</f>
        <v>0</v>
      </c>
      <c r="AC25" s="34">
        <v>269</v>
      </c>
      <c r="AD25" s="63" t="str">
        <f>VLOOKUP(AC25,pTRAIT!A:B,2,FALSE)</f>
        <v>EM5RTUeRo5So5;NST=X / ERo5So5(Pu);NST=X</v>
      </c>
      <c r="AE25" s="63">
        <f>VLOOKUP($AC25,pTRAIT!$A:$X,7,FALSE)</f>
        <v>0</v>
      </c>
      <c r="AF25" s="63">
        <f>VLOOKUP($AC25,pTRAIT!$A:$X,8,FALSE)</f>
        <v>0</v>
      </c>
      <c r="AG25" s="63">
        <f>VLOOKUP($AC25,pTRAIT!$A:$X,9,FALSE)</f>
        <v>0</v>
      </c>
      <c r="AH25" s="63">
        <f>VLOOKUP($AC25,pTRAIT!$A:$X,10,FALSE)</f>
        <v>0</v>
      </c>
      <c r="AI25" s="63">
        <f>VLOOKUP($AC25,pTRAIT!$A:$X,11,FALSE)</f>
        <v>0</v>
      </c>
      <c r="AJ25" s="63">
        <f>VLOOKUP($AC25,pTRAIT!$A:$X,12,FALSE)</f>
        <v>0</v>
      </c>
      <c r="AK25" s="63">
        <f>VLOOKUP($AC25,pTRAIT!$A:$X,13,FALSE)</f>
        <v>0</v>
      </c>
      <c r="AL25" s="63">
        <f>VLOOKUP($AC25,pTRAIT!$A:$X,14,FALSE)</f>
        <v>0</v>
      </c>
      <c r="AM25" s="63">
        <f>VLOOKUP($AC25,pTRAIT!$A:$X,15,FALSE)</f>
        <v>0</v>
      </c>
      <c r="AN25" s="63">
        <f>VLOOKUP($AC25,pTRAIT!$A:$X,16,FALSE)</f>
        <v>0</v>
      </c>
      <c r="AO25" s="63">
        <f>VLOOKUP($AC25,pTRAIT!$A:$X,17,FALSE)</f>
        <v>0</v>
      </c>
      <c r="AP25" s="63">
        <f>VLOOKUP($AC25,pTRAIT!$A:$X,18,FALSE)</f>
        <v>0</v>
      </c>
      <c r="AQ25" s="63">
        <f>VLOOKUP($AC25,pTRAIT!$A:$X,19,FALSE)</f>
        <v>0</v>
      </c>
      <c r="AR25" s="63">
        <f>VLOOKUP($AC25,pTRAIT!$A:$X,20,FALSE)</f>
        <v>0</v>
      </c>
      <c r="AS25" s="63">
        <f>VLOOKUP($AC25,pTRAIT!$A:$X,21,FALSE)</f>
        <v>0</v>
      </c>
      <c r="AT25" s="63">
        <f>VLOOKUP($AC25,pTRAIT!$A:$X,22,FALSE)</f>
        <v>0</v>
      </c>
      <c r="AU25" s="63">
        <f>VLOOKUP($AC25,pTRAIT!$A:$X,23,FALSE)</f>
        <v>0</v>
      </c>
      <c r="AV25" s="63">
        <f>VLOOKUP($AC25,pTRAIT!$A:$X,24,FALSE)</f>
        <v>0</v>
      </c>
    </row>
    <row r="26" spans="1:48" ht="12" customHeight="1" x14ac:dyDescent="0.2">
      <c r="A26" s="32">
        <v>12</v>
      </c>
      <c r="B26" s="33" t="s">
        <v>5</v>
      </c>
      <c r="C26" s="34">
        <v>341</v>
      </c>
      <c r="D26" s="32" t="str">
        <f t="shared" si="0"/>
        <v>12X341</v>
      </c>
      <c r="E26" s="43" t="s">
        <v>1623</v>
      </c>
      <c r="F26" s="61" t="s">
        <v>1653</v>
      </c>
      <c r="G26" s="41" t="s">
        <v>43</v>
      </c>
      <c r="H26" s="45"/>
      <c r="I26" s="32">
        <v>12</v>
      </c>
      <c r="J26" s="63">
        <f>VLOOKUP(I26,pTRAIT!A:B,2,FALSE)</f>
        <v>0</v>
      </c>
      <c r="K26" s="63" t="str">
        <f>VLOOKUP($I26,pTRAIT!$A:$X,7,FALSE)</f>
        <v>no</v>
      </c>
      <c r="L26" s="63" t="str">
        <f>VLOOKUP($I26,pTRAIT!$A:$X,8,FALSE)</f>
        <v>nd</v>
      </c>
      <c r="M26" s="63" t="str">
        <f>VLOOKUP($I26,pTRAIT!$A:$X,9,FALSE)</f>
        <v>R</v>
      </c>
      <c r="N26" s="63" t="str">
        <f>VLOOKUP($I26,pTRAIT!$A:$X,10,FALSE)</f>
        <v>S</v>
      </c>
      <c r="O26" s="63" t="str">
        <f>VLOOKUP($I26,pTRAIT!$A:$X,11,FALSE)</f>
        <v>S</v>
      </c>
      <c r="P26" s="63" t="str">
        <f>VLOOKUP($I26,pTRAIT!$A:$X,12,FALSE)</f>
        <v>S</v>
      </c>
      <c r="Q26" s="63" t="str">
        <f>VLOOKUP($I26,pTRAIT!$A:$X,13,FALSE)</f>
        <v>H</v>
      </c>
      <c r="R26" s="63" t="str">
        <f>VLOOKUP($I26,pTRAIT!$A:$X,14,FALSE)</f>
        <v>S</v>
      </c>
      <c r="S26" s="63" t="str">
        <f>VLOOKUP($I26,pTRAIT!$A:$X,15,FALSE)</f>
        <v>R</v>
      </c>
      <c r="T26" s="63" t="str">
        <f>VLOOKUP($I26,pTRAIT!$A:$X,16,FALSE)</f>
        <v>S</v>
      </c>
      <c r="U26" s="63" t="str">
        <f>VLOOKUP($I26,pTRAIT!$A:$X,17,FALSE)</f>
        <v>R</v>
      </c>
      <c r="V26" s="63" t="str">
        <f>VLOOKUP($I26,pTRAIT!$A:$X,18,FALSE)</f>
        <v>S</v>
      </c>
      <c r="W26" s="63" t="str">
        <f>VLOOKUP($I26,pTRAIT!$A:$X,19,FALSE)</f>
        <v>S</v>
      </c>
      <c r="X26" s="63" t="str">
        <f>VLOOKUP($I26,pTRAIT!$A:$X,20,FALSE)</f>
        <v>S</v>
      </c>
      <c r="Y26" s="63" t="str">
        <f>VLOOKUP($I26,pTRAIT!$A:$X,21,FALSE)</f>
        <v>R</v>
      </c>
      <c r="Z26" s="63" t="str">
        <f>VLOOKUP($I26,pTRAIT!$A:$X,22,FALSE)</f>
        <v>e</v>
      </c>
      <c r="AA26" s="63" t="str">
        <f>VLOOKUP($I26,pTRAIT!$A:$X,23,FALSE)</f>
        <v>n-c</v>
      </c>
      <c r="AB26" s="63">
        <f>VLOOKUP($I26,pTRAIT!$A:$X,24,FALSE)</f>
        <v>0</v>
      </c>
      <c r="AC26" s="34">
        <v>341</v>
      </c>
      <c r="AD26" s="63" t="str">
        <f>VLOOKUP(AC26,pTRAIT!A:B,2,FALSE)</f>
        <v>EM5RTUeRo5So5;NST=X / ERo5So5(Pu);NST=X</v>
      </c>
      <c r="AE26" s="63">
        <f>VLOOKUP($AC26,pTRAIT!$A:$X,7,FALSE)</f>
        <v>0</v>
      </c>
      <c r="AF26" s="63">
        <f>VLOOKUP($AC26,pTRAIT!$A:$X,8,FALSE)</f>
        <v>0</v>
      </c>
      <c r="AG26" s="63">
        <f>VLOOKUP($AC26,pTRAIT!$A:$X,9,FALSE)</f>
        <v>0</v>
      </c>
      <c r="AH26" s="63">
        <f>VLOOKUP($AC26,pTRAIT!$A:$X,10,FALSE)</f>
        <v>0</v>
      </c>
      <c r="AI26" s="63">
        <f>VLOOKUP($AC26,pTRAIT!$A:$X,11,FALSE)</f>
        <v>0</v>
      </c>
      <c r="AJ26" s="63">
        <f>VLOOKUP($AC26,pTRAIT!$A:$X,12,FALSE)</f>
        <v>0</v>
      </c>
      <c r="AK26" s="63">
        <f>VLOOKUP($AC26,pTRAIT!$A:$X,13,FALSE)</f>
        <v>0</v>
      </c>
      <c r="AL26" s="63">
        <f>VLOOKUP($AC26,pTRAIT!$A:$X,14,FALSE)</f>
        <v>0</v>
      </c>
      <c r="AM26" s="63">
        <f>VLOOKUP($AC26,pTRAIT!$A:$X,15,FALSE)</f>
        <v>0</v>
      </c>
      <c r="AN26" s="63">
        <f>VLOOKUP($AC26,pTRAIT!$A:$X,16,FALSE)</f>
        <v>0</v>
      </c>
      <c r="AO26" s="63">
        <f>VLOOKUP($AC26,pTRAIT!$A:$X,17,FALSE)</f>
        <v>0</v>
      </c>
      <c r="AP26" s="63">
        <f>VLOOKUP($AC26,pTRAIT!$A:$X,18,FALSE)</f>
        <v>0</v>
      </c>
      <c r="AQ26" s="63">
        <f>VLOOKUP($AC26,pTRAIT!$A:$X,19,FALSE)</f>
        <v>0</v>
      </c>
      <c r="AR26" s="63">
        <f>VLOOKUP($AC26,pTRAIT!$A:$X,20,FALSE)</f>
        <v>0</v>
      </c>
      <c r="AS26" s="63">
        <f>VLOOKUP($AC26,pTRAIT!$A:$X,21,FALSE)</f>
        <v>0</v>
      </c>
      <c r="AT26" s="63">
        <f>VLOOKUP($AC26,pTRAIT!$A:$X,22,FALSE)</f>
        <v>0</v>
      </c>
      <c r="AU26" s="63">
        <f>VLOOKUP($AC26,pTRAIT!$A:$X,23,FALSE)</f>
        <v>0</v>
      </c>
      <c r="AV26" s="63">
        <f>VLOOKUP($AC26,pTRAIT!$A:$X,24,FALSE)</f>
        <v>0</v>
      </c>
    </row>
    <row r="27" spans="1:48" ht="12" customHeight="1" x14ac:dyDescent="0.2">
      <c r="A27" s="32">
        <v>12</v>
      </c>
      <c r="B27" s="33" t="s">
        <v>5</v>
      </c>
      <c r="C27" s="34">
        <v>387</v>
      </c>
      <c r="D27" s="32" t="str">
        <f t="shared" si="0"/>
        <v>12X387</v>
      </c>
      <c r="E27" s="43" t="s">
        <v>1623</v>
      </c>
      <c r="F27" s="61" t="s">
        <v>1654</v>
      </c>
      <c r="G27" s="41" t="s">
        <v>43</v>
      </c>
      <c r="H27" s="38"/>
      <c r="I27" s="32">
        <v>12</v>
      </c>
      <c r="J27" s="63">
        <f>VLOOKUP(I27,pTRAIT!A:B,2,FALSE)</f>
        <v>0</v>
      </c>
      <c r="K27" s="63" t="str">
        <f>VLOOKUP($I27,pTRAIT!$A:$X,7,FALSE)</f>
        <v>no</v>
      </c>
      <c r="L27" s="63" t="str">
        <f>VLOOKUP($I27,pTRAIT!$A:$X,8,FALSE)</f>
        <v>nd</v>
      </c>
      <c r="M27" s="63" t="str">
        <f>VLOOKUP($I27,pTRAIT!$A:$X,9,FALSE)</f>
        <v>R</v>
      </c>
      <c r="N27" s="63" t="str">
        <f>VLOOKUP($I27,pTRAIT!$A:$X,10,FALSE)</f>
        <v>S</v>
      </c>
      <c r="O27" s="63" t="str">
        <f>VLOOKUP($I27,pTRAIT!$A:$X,11,FALSE)</f>
        <v>S</v>
      </c>
      <c r="P27" s="63" t="str">
        <f>VLOOKUP($I27,pTRAIT!$A:$X,12,FALSE)</f>
        <v>S</v>
      </c>
      <c r="Q27" s="63" t="str">
        <f>VLOOKUP($I27,pTRAIT!$A:$X,13,FALSE)</f>
        <v>H</v>
      </c>
      <c r="R27" s="63" t="str">
        <f>VLOOKUP($I27,pTRAIT!$A:$X,14,FALSE)</f>
        <v>S</v>
      </c>
      <c r="S27" s="63" t="str">
        <f>VLOOKUP($I27,pTRAIT!$A:$X,15,FALSE)</f>
        <v>R</v>
      </c>
      <c r="T27" s="63" t="str">
        <f>VLOOKUP($I27,pTRAIT!$A:$X,16,FALSE)</f>
        <v>S</v>
      </c>
      <c r="U27" s="63" t="str">
        <f>VLOOKUP($I27,pTRAIT!$A:$X,17,FALSE)</f>
        <v>R</v>
      </c>
      <c r="V27" s="63" t="str">
        <f>VLOOKUP($I27,pTRAIT!$A:$X,18,FALSE)</f>
        <v>S</v>
      </c>
      <c r="W27" s="63" t="str">
        <f>VLOOKUP($I27,pTRAIT!$A:$X,19,FALSE)</f>
        <v>S</v>
      </c>
      <c r="X27" s="63" t="str">
        <f>VLOOKUP($I27,pTRAIT!$A:$X,20,FALSE)</f>
        <v>S</v>
      </c>
      <c r="Y27" s="63" t="str">
        <f>VLOOKUP($I27,pTRAIT!$A:$X,21,FALSE)</f>
        <v>R</v>
      </c>
      <c r="Z27" s="63" t="str">
        <f>VLOOKUP($I27,pTRAIT!$A:$X,22,FALSE)</f>
        <v>e</v>
      </c>
      <c r="AA27" s="63" t="str">
        <f>VLOOKUP($I27,pTRAIT!$A:$X,23,FALSE)</f>
        <v>n-c</v>
      </c>
      <c r="AB27" s="63">
        <f>VLOOKUP($I27,pTRAIT!$A:$X,24,FALSE)</f>
        <v>0</v>
      </c>
      <c r="AC27" s="34">
        <v>387</v>
      </c>
      <c r="AD27" s="63" t="str">
        <f>VLOOKUP(AC27,pTRAIT!A:B,2,FALSE)</f>
        <v>EM5RTUeRo5So5;NST=X / ERo5So5(Pu);NST=X</v>
      </c>
      <c r="AE27" s="63">
        <f>VLOOKUP($AC27,pTRAIT!$A:$X,7,FALSE)</f>
        <v>0</v>
      </c>
      <c r="AF27" s="63">
        <f>VLOOKUP($AC27,pTRAIT!$A:$X,8,FALSE)</f>
        <v>0</v>
      </c>
      <c r="AG27" s="63">
        <f>VLOOKUP($AC27,pTRAIT!$A:$X,9,FALSE)</f>
        <v>0</v>
      </c>
      <c r="AH27" s="63">
        <f>VLOOKUP($AC27,pTRAIT!$A:$X,10,FALSE)</f>
        <v>0</v>
      </c>
      <c r="AI27" s="63">
        <f>VLOOKUP($AC27,pTRAIT!$A:$X,11,FALSE)</f>
        <v>0</v>
      </c>
      <c r="AJ27" s="63">
        <f>VLOOKUP($AC27,pTRAIT!$A:$X,12,FALSE)</f>
        <v>0</v>
      </c>
      <c r="AK27" s="63">
        <f>VLOOKUP($AC27,pTRAIT!$A:$X,13,FALSE)</f>
        <v>0</v>
      </c>
      <c r="AL27" s="63">
        <f>VLOOKUP($AC27,pTRAIT!$A:$X,14,FALSE)</f>
        <v>0</v>
      </c>
      <c r="AM27" s="63">
        <f>VLOOKUP($AC27,pTRAIT!$A:$X,15,FALSE)</f>
        <v>0</v>
      </c>
      <c r="AN27" s="63">
        <f>VLOOKUP($AC27,pTRAIT!$A:$X,16,FALSE)</f>
        <v>0</v>
      </c>
      <c r="AO27" s="63">
        <f>VLOOKUP($AC27,pTRAIT!$A:$X,17,FALSE)</f>
        <v>0</v>
      </c>
      <c r="AP27" s="63">
        <f>VLOOKUP($AC27,pTRAIT!$A:$X,18,FALSE)</f>
        <v>0</v>
      </c>
      <c r="AQ27" s="63">
        <f>VLOOKUP($AC27,pTRAIT!$A:$X,19,FALSE)</f>
        <v>0</v>
      </c>
      <c r="AR27" s="63">
        <f>VLOOKUP($AC27,pTRAIT!$A:$X,20,FALSE)</f>
        <v>0</v>
      </c>
      <c r="AS27" s="63">
        <f>VLOOKUP($AC27,pTRAIT!$A:$X,21,FALSE)</f>
        <v>0</v>
      </c>
      <c r="AT27" s="63">
        <f>VLOOKUP($AC27,pTRAIT!$A:$X,22,FALSE)</f>
        <v>0</v>
      </c>
      <c r="AU27" s="63">
        <f>VLOOKUP($AC27,pTRAIT!$A:$X,23,FALSE)</f>
        <v>0</v>
      </c>
      <c r="AV27" s="63">
        <f>VLOOKUP($AC27,pTRAIT!$A:$X,24,FALSE)</f>
        <v>0</v>
      </c>
    </row>
    <row r="28" spans="1:48" ht="12" customHeight="1" x14ac:dyDescent="0.2">
      <c r="A28" s="32">
        <v>13</v>
      </c>
      <c r="B28" s="33" t="s">
        <v>5</v>
      </c>
      <c r="C28" s="34">
        <v>34</v>
      </c>
      <c r="D28" s="32" t="str">
        <f t="shared" si="0"/>
        <v>13X34</v>
      </c>
      <c r="E28" s="43" t="s">
        <v>1623</v>
      </c>
      <c r="F28" s="61" t="s">
        <v>1655</v>
      </c>
      <c r="G28" s="41" t="s">
        <v>43</v>
      </c>
      <c r="H28" s="38"/>
      <c r="I28" s="32">
        <v>13</v>
      </c>
      <c r="J28" s="63">
        <f>VLOOKUP(I28,pTRAIT!A:B,2,FALSE)</f>
        <v>0</v>
      </c>
      <c r="K28" s="63" t="str">
        <f>VLOOKUP($I28,pTRAIT!$A:$X,7,FALSE)</f>
        <v>no</v>
      </c>
      <c r="L28" s="63" t="str">
        <f>VLOOKUP($I28,pTRAIT!$A:$X,8,FALSE)</f>
        <v>nd</v>
      </c>
      <c r="M28" s="63" t="str">
        <f>VLOOKUP($I28,pTRAIT!$A:$X,9,FALSE)</f>
        <v>R</v>
      </c>
      <c r="N28" s="63" t="str">
        <f>VLOOKUP($I28,pTRAIT!$A:$X,10,FALSE)</f>
        <v>S</v>
      </c>
      <c r="O28" s="63" t="str">
        <f>VLOOKUP($I28,pTRAIT!$A:$X,11,FALSE)</f>
        <v>S</v>
      </c>
      <c r="P28" s="63" t="str">
        <f>VLOOKUP($I28,pTRAIT!$A:$X,12,FALSE)</f>
        <v>S</v>
      </c>
      <c r="Q28" s="63" t="str">
        <f>VLOOKUP($I28,pTRAIT!$A:$X,13,FALSE)</f>
        <v>H</v>
      </c>
      <c r="R28" s="63" t="str">
        <f>VLOOKUP($I28,pTRAIT!$A:$X,14,FALSE)</f>
        <v>S</v>
      </c>
      <c r="S28" s="63" t="str">
        <f>VLOOKUP($I28,pTRAIT!$A:$X,15,FALSE)</f>
        <v>S</v>
      </c>
      <c r="T28" s="63" t="str">
        <f>VLOOKUP($I28,pTRAIT!$A:$X,16,FALSE)</f>
        <v>S</v>
      </c>
      <c r="U28" s="63" t="str">
        <f>VLOOKUP($I28,pTRAIT!$A:$X,17,FALSE)</f>
        <v>R</v>
      </c>
      <c r="V28" s="63" t="str">
        <f>VLOOKUP($I28,pTRAIT!$A:$X,18,FALSE)</f>
        <v>H</v>
      </c>
      <c r="W28" s="63" t="str">
        <f>VLOOKUP($I28,pTRAIT!$A:$X,19,FALSE)</f>
        <v>S</v>
      </c>
      <c r="X28" s="63" t="str">
        <f>VLOOKUP($I28,pTRAIT!$A:$X,20,FALSE)</f>
        <v>S</v>
      </c>
      <c r="Y28" s="63" t="str">
        <f>VLOOKUP($I28,pTRAIT!$A:$X,21,FALSE)</f>
        <v>S</v>
      </c>
      <c r="Z28" s="63" t="str">
        <f>VLOOKUP($I28,pTRAIT!$A:$X,22,FALSE)</f>
        <v>e</v>
      </c>
      <c r="AA28" s="63" t="str">
        <f>VLOOKUP($I28,pTRAIT!$A:$X,23,FALSE)</f>
        <v>n-c</v>
      </c>
      <c r="AB28" s="63">
        <f>VLOOKUP($I28,pTRAIT!$A:$X,24,FALSE)</f>
        <v>0</v>
      </c>
      <c r="AC28" s="34">
        <v>34</v>
      </c>
      <c r="AD28" s="63" t="str">
        <f>VLOOKUP(AC28,pTRAIT!A:B,2,FALSE)</f>
        <v>ERo5So5;NST=X / EM5RTUeRo5So5(Pu);NST=X</v>
      </c>
      <c r="AE28" s="63">
        <f>VLOOKUP($AC28,pTRAIT!$A:$X,7,FALSE)</f>
        <v>0</v>
      </c>
      <c r="AF28" s="63">
        <f>VLOOKUP($AC28,pTRAIT!$A:$X,8,FALSE)</f>
        <v>0</v>
      </c>
      <c r="AG28" s="63">
        <f>VLOOKUP($AC28,pTRAIT!$A:$X,9,FALSE)</f>
        <v>0</v>
      </c>
      <c r="AH28" s="63">
        <f>VLOOKUP($AC28,pTRAIT!$A:$X,10,FALSE)</f>
        <v>0</v>
      </c>
      <c r="AI28" s="63">
        <f>VLOOKUP($AC28,pTRAIT!$A:$X,11,FALSE)</f>
        <v>0</v>
      </c>
      <c r="AJ28" s="63">
        <f>VLOOKUP($AC28,pTRAIT!$A:$X,12,FALSE)</f>
        <v>0</v>
      </c>
      <c r="AK28" s="63">
        <f>VLOOKUP($AC28,pTRAIT!$A:$X,13,FALSE)</f>
        <v>0</v>
      </c>
      <c r="AL28" s="63">
        <f>VLOOKUP($AC28,pTRAIT!$A:$X,14,FALSE)</f>
        <v>0</v>
      </c>
      <c r="AM28" s="63">
        <f>VLOOKUP($AC28,pTRAIT!$A:$X,15,FALSE)</f>
        <v>0</v>
      </c>
      <c r="AN28" s="63">
        <f>VLOOKUP($AC28,pTRAIT!$A:$X,16,FALSE)</f>
        <v>0</v>
      </c>
      <c r="AO28" s="63">
        <f>VLOOKUP($AC28,pTRAIT!$A:$X,17,FALSE)</f>
        <v>0</v>
      </c>
      <c r="AP28" s="63">
        <f>VLOOKUP($AC28,pTRAIT!$A:$X,18,FALSE)</f>
        <v>0</v>
      </c>
      <c r="AQ28" s="63">
        <f>VLOOKUP($AC28,pTRAIT!$A:$X,19,FALSE)</f>
        <v>0</v>
      </c>
      <c r="AR28" s="63">
        <f>VLOOKUP($AC28,pTRAIT!$A:$X,20,FALSE)</f>
        <v>0</v>
      </c>
      <c r="AS28" s="63">
        <f>VLOOKUP($AC28,pTRAIT!$A:$X,21,FALSE)</f>
        <v>0</v>
      </c>
      <c r="AT28" s="63">
        <f>VLOOKUP($AC28,pTRAIT!$A:$X,22,FALSE)</f>
        <v>0</v>
      </c>
      <c r="AU28" s="63">
        <f>VLOOKUP($AC28,pTRAIT!$A:$X,23,FALSE)</f>
        <v>0</v>
      </c>
      <c r="AV28" s="63">
        <f>VLOOKUP($AC28,pTRAIT!$A:$X,24,FALSE)</f>
        <v>0</v>
      </c>
    </row>
    <row r="29" spans="1:48" ht="12" customHeight="1" x14ac:dyDescent="0.2">
      <c r="A29" s="32">
        <v>13</v>
      </c>
      <c r="B29" s="33" t="s">
        <v>5</v>
      </c>
      <c r="C29" s="34">
        <v>35</v>
      </c>
      <c r="D29" s="32" t="str">
        <f t="shared" si="0"/>
        <v>13X35</v>
      </c>
      <c r="E29" s="43" t="s">
        <v>1623</v>
      </c>
      <c r="F29" s="61" t="s">
        <v>1656</v>
      </c>
      <c r="G29" s="41" t="s">
        <v>43</v>
      </c>
      <c r="H29" s="38"/>
      <c r="I29" s="32">
        <v>13</v>
      </c>
      <c r="J29" s="63">
        <f>VLOOKUP(I29,pTRAIT!A:B,2,FALSE)</f>
        <v>0</v>
      </c>
      <c r="K29" s="63" t="str">
        <f>VLOOKUP($I29,pTRAIT!$A:$X,7,FALSE)</f>
        <v>no</v>
      </c>
      <c r="L29" s="63" t="str">
        <f>VLOOKUP($I29,pTRAIT!$A:$X,8,FALSE)</f>
        <v>nd</v>
      </c>
      <c r="M29" s="63" t="str">
        <f>VLOOKUP($I29,pTRAIT!$A:$X,9,FALSE)</f>
        <v>R</v>
      </c>
      <c r="N29" s="63" t="str">
        <f>VLOOKUP($I29,pTRAIT!$A:$X,10,FALSE)</f>
        <v>S</v>
      </c>
      <c r="O29" s="63" t="str">
        <f>VLOOKUP($I29,pTRAIT!$A:$X,11,FALSE)</f>
        <v>S</v>
      </c>
      <c r="P29" s="63" t="str">
        <f>VLOOKUP($I29,pTRAIT!$A:$X,12,FALSE)</f>
        <v>S</v>
      </c>
      <c r="Q29" s="63" t="str">
        <f>VLOOKUP($I29,pTRAIT!$A:$X,13,FALSE)</f>
        <v>H</v>
      </c>
      <c r="R29" s="63" t="str">
        <f>VLOOKUP($I29,pTRAIT!$A:$X,14,FALSE)</f>
        <v>S</v>
      </c>
      <c r="S29" s="63" t="str">
        <f>VLOOKUP($I29,pTRAIT!$A:$X,15,FALSE)</f>
        <v>S</v>
      </c>
      <c r="T29" s="63" t="str">
        <f>VLOOKUP($I29,pTRAIT!$A:$X,16,FALSE)</f>
        <v>S</v>
      </c>
      <c r="U29" s="63" t="str">
        <f>VLOOKUP($I29,pTRAIT!$A:$X,17,FALSE)</f>
        <v>R</v>
      </c>
      <c r="V29" s="63" t="str">
        <f>VLOOKUP($I29,pTRAIT!$A:$X,18,FALSE)</f>
        <v>H</v>
      </c>
      <c r="W29" s="63" t="str">
        <f>VLOOKUP($I29,pTRAIT!$A:$X,19,FALSE)</f>
        <v>S</v>
      </c>
      <c r="X29" s="63" t="str">
        <f>VLOOKUP($I29,pTRAIT!$A:$X,20,FALSE)</f>
        <v>S</v>
      </c>
      <c r="Y29" s="63" t="str">
        <f>VLOOKUP($I29,pTRAIT!$A:$X,21,FALSE)</f>
        <v>S</v>
      </c>
      <c r="Z29" s="63" t="str">
        <f>VLOOKUP($I29,pTRAIT!$A:$X,22,FALSE)</f>
        <v>e</v>
      </c>
      <c r="AA29" s="63" t="str">
        <f>VLOOKUP($I29,pTRAIT!$A:$X,23,FALSE)</f>
        <v>n-c</v>
      </c>
      <c r="AB29" s="63">
        <f>VLOOKUP($I29,pTRAIT!$A:$X,24,FALSE)</f>
        <v>0</v>
      </c>
      <c r="AC29" s="34">
        <v>35</v>
      </c>
      <c r="AD29" s="63" t="str">
        <f>VLOOKUP(AC29,pTRAIT!A:B,2,FALSE)</f>
        <v>ERo5So5;NST=X / EM5RTUeRo5So5(Pu);NST=X</v>
      </c>
      <c r="AE29" s="63">
        <f>VLOOKUP($AC29,pTRAIT!$A:$X,7,FALSE)</f>
        <v>0</v>
      </c>
      <c r="AF29" s="63">
        <f>VLOOKUP($AC29,pTRAIT!$A:$X,8,FALSE)</f>
        <v>0</v>
      </c>
      <c r="AG29" s="63">
        <f>VLOOKUP($AC29,pTRAIT!$A:$X,9,FALSE)</f>
        <v>0</v>
      </c>
      <c r="AH29" s="63">
        <f>VLOOKUP($AC29,pTRAIT!$A:$X,10,FALSE)</f>
        <v>0</v>
      </c>
      <c r="AI29" s="63">
        <f>VLOOKUP($AC29,pTRAIT!$A:$X,11,FALSE)</f>
        <v>0</v>
      </c>
      <c r="AJ29" s="63">
        <f>VLOOKUP($AC29,pTRAIT!$A:$X,12,FALSE)</f>
        <v>0</v>
      </c>
      <c r="AK29" s="63">
        <f>VLOOKUP($AC29,pTRAIT!$A:$X,13,FALSE)</f>
        <v>0</v>
      </c>
      <c r="AL29" s="63">
        <f>VLOOKUP($AC29,pTRAIT!$A:$X,14,FALSE)</f>
        <v>0</v>
      </c>
      <c r="AM29" s="63">
        <f>VLOOKUP($AC29,pTRAIT!$A:$X,15,FALSE)</f>
        <v>0</v>
      </c>
      <c r="AN29" s="63">
        <f>VLOOKUP($AC29,pTRAIT!$A:$X,16,FALSE)</f>
        <v>0</v>
      </c>
      <c r="AO29" s="63">
        <f>VLOOKUP($AC29,pTRAIT!$A:$X,17,FALSE)</f>
        <v>0</v>
      </c>
      <c r="AP29" s="63">
        <f>VLOOKUP($AC29,pTRAIT!$A:$X,18,FALSE)</f>
        <v>0</v>
      </c>
      <c r="AQ29" s="63">
        <f>VLOOKUP($AC29,pTRAIT!$A:$X,19,FALSE)</f>
        <v>0</v>
      </c>
      <c r="AR29" s="63">
        <f>VLOOKUP($AC29,pTRAIT!$A:$X,20,FALSE)</f>
        <v>0</v>
      </c>
      <c r="AS29" s="63">
        <f>VLOOKUP($AC29,pTRAIT!$A:$X,21,FALSE)</f>
        <v>0</v>
      </c>
      <c r="AT29" s="63">
        <f>VLOOKUP($AC29,pTRAIT!$A:$X,22,FALSE)</f>
        <v>0</v>
      </c>
      <c r="AU29" s="63">
        <f>VLOOKUP($AC29,pTRAIT!$A:$X,23,FALSE)</f>
        <v>0</v>
      </c>
      <c r="AV29" s="63">
        <f>VLOOKUP($AC29,pTRAIT!$A:$X,24,FALSE)</f>
        <v>0</v>
      </c>
    </row>
    <row r="30" spans="1:48" ht="12" customHeight="1" x14ac:dyDescent="0.2">
      <c r="A30" s="32">
        <v>13</v>
      </c>
      <c r="B30" s="33" t="s">
        <v>5</v>
      </c>
      <c r="C30" s="34">
        <v>37</v>
      </c>
      <c r="D30" s="32" t="str">
        <f t="shared" si="0"/>
        <v>13X37</v>
      </c>
      <c r="E30" s="43" t="s">
        <v>1623</v>
      </c>
      <c r="F30" s="61" t="s">
        <v>1657</v>
      </c>
      <c r="G30" s="41" t="s">
        <v>43</v>
      </c>
      <c r="H30" s="38"/>
      <c r="I30" s="32">
        <v>13</v>
      </c>
      <c r="J30" s="63">
        <f>VLOOKUP(I30,pTRAIT!A:B,2,FALSE)</f>
        <v>0</v>
      </c>
      <c r="K30" s="63" t="str">
        <f>VLOOKUP($I30,pTRAIT!$A:$X,7,FALSE)</f>
        <v>no</v>
      </c>
      <c r="L30" s="63" t="str">
        <f>VLOOKUP($I30,pTRAIT!$A:$X,8,FALSE)</f>
        <v>nd</v>
      </c>
      <c r="M30" s="63" t="str">
        <f>VLOOKUP($I30,pTRAIT!$A:$X,9,FALSE)</f>
        <v>R</v>
      </c>
      <c r="N30" s="63" t="str">
        <f>VLOOKUP($I30,pTRAIT!$A:$X,10,FALSE)</f>
        <v>S</v>
      </c>
      <c r="O30" s="63" t="str">
        <f>VLOOKUP($I30,pTRAIT!$A:$X,11,FALSE)</f>
        <v>S</v>
      </c>
      <c r="P30" s="63" t="str">
        <f>VLOOKUP($I30,pTRAIT!$A:$X,12,FALSE)</f>
        <v>S</v>
      </c>
      <c r="Q30" s="63" t="str">
        <f>VLOOKUP($I30,pTRAIT!$A:$X,13,FALSE)</f>
        <v>H</v>
      </c>
      <c r="R30" s="63" t="str">
        <f>VLOOKUP($I30,pTRAIT!$A:$X,14,FALSE)</f>
        <v>S</v>
      </c>
      <c r="S30" s="63" t="str">
        <f>VLOOKUP($I30,pTRAIT!$A:$X,15,FALSE)</f>
        <v>S</v>
      </c>
      <c r="T30" s="63" t="str">
        <f>VLOOKUP($I30,pTRAIT!$A:$X,16,FALSE)</f>
        <v>S</v>
      </c>
      <c r="U30" s="63" t="str">
        <f>VLOOKUP($I30,pTRAIT!$A:$X,17,FALSE)</f>
        <v>R</v>
      </c>
      <c r="V30" s="63" t="str">
        <f>VLOOKUP($I30,pTRAIT!$A:$X,18,FALSE)</f>
        <v>H</v>
      </c>
      <c r="W30" s="63" t="str">
        <f>VLOOKUP($I30,pTRAIT!$A:$X,19,FALSE)</f>
        <v>S</v>
      </c>
      <c r="X30" s="63" t="str">
        <f>VLOOKUP($I30,pTRAIT!$A:$X,20,FALSE)</f>
        <v>S</v>
      </c>
      <c r="Y30" s="63" t="str">
        <f>VLOOKUP($I30,pTRAIT!$A:$X,21,FALSE)</f>
        <v>S</v>
      </c>
      <c r="Z30" s="63" t="str">
        <f>VLOOKUP($I30,pTRAIT!$A:$X,22,FALSE)</f>
        <v>e</v>
      </c>
      <c r="AA30" s="63" t="str">
        <f>VLOOKUP($I30,pTRAIT!$A:$X,23,FALSE)</f>
        <v>n-c</v>
      </c>
      <c r="AB30" s="63">
        <f>VLOOKUP($I30,pTRAIT!$A:$X,24,FALSE)</f>
        <v>0</v>
      </c>
      <c r="AC30" s="34">
        <v>37</v>
      </c>
      <c r="AD30" s="63" t="str">
        <f>VLOOKUP(AC30,pTRAIT!A:B,2,FALSE)</f>
        <v>ERo5So5;NST=X / EM5RTUeRo5So5(Pu);NST=X</v>
      </c>
      <c r="AE30" s="63">
        <f>VLOOKUP($AC30,pTRAIT!$A:$X,7,FALSE)</f>
        <v>0</v>
      </c>
      <c r="AF30" s="63">
        <f>VLOOKUP($AC30,pTRAIT!$A:$X,8,FALSE)</f>
        <v>0</v>
      </c>
      <c r="AG30" s="63">
        <f>VLOOKUP($AC30,pTRAIT!$A:$X,9,FALSE)</f>
        <v>0</v>
      </c>
      <c r="AH30" s="63">
        <f>VLOOKUP($AC30,pTRAIT!$A:$X,10,FALSE)</f>
        <v>0</v>
      </c>
      <c r="AI30" s="63">
        <f>VLOOKUP($AC30,pTRAIT!$A:$X,11,FALSE)</f>
        <v>0</v>
      </c>
      <c r="AJ30" s="63">
        <f>VLOOKUP($AC30,pTRAIT!$A:$X,12,FALSE)</f>
        <v>0</v>
      </c>
      <c r="AK30" s="63">
        <f>VLOOKUP($AC30,pTRAIT!$A:$X,13,FALSE)</f>
        <v>0</v>
      </c>
      <c r="AL30" s="63">
        <f>VLOOKUP($AC30,pTRAIT!$A:$X,14,FALSE)</f>
        <v>0</v>
      </c>
      <c r="AM30" s="63">
        <f>VLOOKUP($AC30,pTRAIT!$A:$X,15,FALSE)</f>
        <v>0</v>
      </c>
      <c r="AN30" s="63">
        <f>VLOOKUP($AC30,pTRAIT!$A:$X,16,FALSE)</f>
        <v>0</v>
      </c>
      <c r="AO30" s="63">
        <f>VLOOKUP($AC30,pTRAIT!$A:$X,17,FALSE)</f>
        <v>0</v>
      </c>
      <c r="AP30" s="63">
        <f>VLOOKUP($AC30,pTRAIT!$A:$X,18,FALSE)</f>
        <v>0</v>
      </c>
      <c r="AQ30" s="63">
        <f>VLOOKUP($AC30,pTRAIT!$A:$X,19,FALSE)</f>
        <v>0</v>
      </c>
      <c r="AR30" s="63">
        <f>VLOOKUP($AC30,pTRAIT!$A:$X,20,FALSE)</f>
        <v>0</v>
      </c>
      <c r="AS30" s="63">
        <f>VLOOKUP($AC30,pTRAIT!$A:$X,21,FALSE)</f>
        <v>0</v>
      </c>
      <c r="AT30" s="63">
        <f>VLOOKUP($AC30,pTRAIT!$A:$X,22,FALSE)</f>
        <v>0</v>
      </c>
      <c r="AU30" s="63">
        <f>VLOOKUP($AC30,pTRAIT!$A:$X,23,FALSE)</f>
        <v>0</v>
      </c>
      <c r="AV30" s="63">
        <f>VLOOKUP($AC30,pTRAIT!$A:$X,24,FALSE)</f>
        <v>0</v>
      </c>
    </row>
    <row r="31" spans="1:48" ht="12" customHeight="1" x14ac:dyDescent="0.2">
      <c r="A31" s="32">
        <v>13</v>
      </c>
      <c r="B31" s="33" t="s">
        <v>5</v>
      </c>
      <c r="C31" s="34">
        <v>42</v>
      </c>
      <c r="D31" s="32" t="str">
        <f t="shared" si="0"/>
        <v>13X42</v>
      </c>
      <c r="E31" s="43" t="s">
        <v>1623</v>
      </c>
      <c r="F31" s="61" t="s">
        <v>1658</v>
      </c>
      <c r="G31" s="41" t="s">
        <v>43</v>
      </c>
      <c r="H31" s="38"/>
      <c r="I31" s="32">
        <v>13</v>
      </c>
      <c r="J31" s="63">
        <f>VLOOKUP(I31,pTRAIT!A:B,2,FALSE)</f>
        <v>0</v>
      </c>
      <c r="K31" s="63" t="str">
        <f>VLOOKUP($I31,pTRAIT!$A:$X,7,FALSE)</f>
        <v>no</v>
      </c>
      <c r="L31" s="63" t="str">
        <f>VLOOKUP($I31,pTRAIT!$A:$X,8,FALSE)</f>
        <v>nd</v>
      </c>
      <c r="M31" s="63" t="str">
        <f>VLOOKUP($I31,pTRAIT!$A:$X,9,FALSE)</f>
        <v>R</v>
      </c>
      <c r="N31" s="63" t="str">
        <f>VLOOKUP($I31,pTRAIT!$A:$X,10,FALSE)</f>
        <v>S</v>
      </c>
      <c r="O31" s="63" t="str">
        <f>VLOOKUP($I31,pTRAIT!$A:$X,11,FALSE)</f>
        <v>S</v>
      </c>
      <c r="P31" s="63" t="str">
        <f>VLOOKUP($I31,pTRAIT!$A:$X,12,FALSE)</f>
        <v>S</v>
      </c>
      <c r="Q31" s="63" t="str">
        <f>VLOOKUP($I31,pTRAIT!$A:$X,13,FALSE)</f>
        <v>H</v>
      </c>
      <c r="R31" s="63" t="str">
        <f>VLOOKUP($I31,pTRAIT!$A:$X,14,FALSE)</f>
        <v>S</v>
      </c>
      <c r="S31" s="63" t="str">
        <f>VLOOKUP($I31,pTRAIT!$A:$X,15,FALSE)</f>
        <v>S</v>
      </c>
      <c r="T31" s="63" t="str">
        <f>VLOOKUP($I31,pTRAIT!$A:$X,16,FALSE)</f>
        <v>S</v>
      </c>
      <c r="U31" s="63" t="str">
        <f>VLOOKUP($I31,pTRAIT!$A:$X,17,FALSE)</f>
        <v>R</v>
      </c>
      <c r="V31" s="63" t="str">
        <f>VLOOKUP($I31,pTRAIT!$A:$X,18,FALSE)</f>
        <v>H</v>
      </c>
      <c r="W31" s="63" t="str">
        <f>VLOOKUP($I31,pTRAIT!$A:$X,19,FALSE)</f>
        <v>S</v>
      </c>
      <c r="X31" s="63" t="str">
        <f>VLOOKUP($I31,pTRAIT!$A:$X,20,FALSE)</f>
        <v>S</v>
      </c>
      <c r="Y31" s="63" t="str">
        <f>VLOOKUP($I31,pTRAIT!$A:$X,21,FALSE)</f>
        <v>S</v>
      </c>
      <c r="Z31" s="63" t="str">
        <f>VLOOKUP($I31,pTRAIT!$A:$X,22,FALSE)</f>
        <v>e</v>
      </c>
      <c r="AA31" s="63" t="str">
        <f>VLOOKUP($I31,pTRAIT!$A:$X,23,FALSE)</f>
        <v>n-c</v>
      </c>
      <c r="AB31" s="63">
        <f>VLOOKUP($I31,pTRAIT!$A:$X,24,FALSE)</f>
        <v>0</v>
      </c>
      <c r="AC31" s="34">
        <v>42</v>
      </c>
      <c r="AD31" s="63" t="str">
        <f>VLOOKUP(AC31,pTRAIT!A:B,2,FALSE)</f>
        <v>ERo5So5;NST=X / EM5RTUeRo5So5WSPu;NST=X</v>
      </c>
      <c r="AE31" s="63">
        <f>VLOOKUP($AC31,pTRAIT!$A:$X,7,FALSE)</f>
        <v>0</v>
      </c>
      <c r="AF31" s="63">
        <f>VLOOKUP($AC31,pTRAIT!$A:$X,8,FALSE)</f>
        <v>0</v>
      </c>
      <c r="AG31" s="63">
        <f>VLOOKUP($AC31,pTRAIT!$A:$X,9,FALSE)</f>
        <v>0</v>
      </c>
      <c r="AH31" s="63">
        <f>VLOOKUP($AC31,pTRAIT!$A:$X,10,FALSE)</f>
        <v>0</v>
      </c>
      <c r="AI31" s="63">
        <f>VLOOKUP($AC31,pTRAIT!$A:$X,11,FALSE)</f>
        <v>0</v>
      </c>
      <c r="AJ31" s="63">
        <f>VLOOKUP($AC31,pTRAIT!$A:$X,12,FALSE)</f>
        <v>0</v>
      </c>
      <c r="AK31" s="63">
        <f>VLOOKUP($AC31,pTRAIT!$A:$X,13,FALSE)</f>
        <v>0</v>
      </c>
      <c r="AL31" s="63">
        <f>VLOOKUP($AC31,pTRAIT!$A:$X,14,FALSE)</f>
        <v>0</v>
      </c>
      <c r="AM31" s="63">
        <f>VLOOKUP($AC31,pTRAIT!$A:$X,15,FALSE)</f>
        <v>0</v>
      </c>
      <c r="AN31" s="63">
        <f>VLOOKUP($AC31,pTRAIT!$A:$X,16,FALSE)</f>
        <v>0</v>
      </c>
      <c r="AO31" s="63">
        <f>VLOOKUP($AC31,pTRAIT!$A:$X,17,FALSE)</f>
        <v>0</v>
      </c>
      <c r="AP31" s="63">
        <f>VLOOKUP($AC31,pTRAIT!$A:$X,18,FALSE)</f>
        <v>0</v>
      </c>
      <c r="AQ31" s="63">
        <f>VLOOKUP($AC31,pTRAIT!$A:$X,19,FALSE)</f>
        <v>0</v>
      </c>
      <c r="AR31" s="63">
        <f>VLOOKUP($AC31,pTRAIT!$A:$X,20,FALSE)</f>
        <v>0</v>
      </c>
      <c r="AS31" s="63">
        <f>VLOOKUP($AC31,pTRAIT!$A:$X,21,FALSE)</f>
        <v>0</v>
      </c>
      <c r="AT31" s="63">
        <f>VLOOKUP($AC31,pTRAIT!$A:$X,22,FALSE)</f>
        <v>0</v>
      </c>
      <c r="AU31" s="63">
        <f>VLOOKUP($AC31,pTRAIT!$A:$X,23,FALSE)</f>
        <v>0</v>
      </c>
      <c r="AV31" s="63">
        <f>VLOOKUP($AC31,pTRAIT!$A:$X,24,FALSE)</f>
        <v>0</v>
      </c>
    </row>
    <row r="32" spans="1:48" ht="12" customHeight="1" x14ac:dyDescent="0.2">
      <c r="A32" s="32">
        <v>13</v>
      </c>
      <c r="B32" s="33" t="s">
        <v>5</v>
      </c>
      <c r="C32" s="34">
        <v>45</v>
      </c>
      <c r="D32" s="32" t="str">
        <f t="shared" si="0"/>
        <v>13X45</v>
      </c>
      <c r="E32" s="43" t="s">
        <v>1623</v>
      </c>
      <c r="F32" s="61" t="s">
        <v>1659</v>
      </c>
      <c r="G32" s="41" t="s">
        <v>43</v>
      </c>
      <c r="H32" s="38"/>
      <c r="I32" s="32">
        <v>13</v>
      </c>
      <c r="J32" s="63">
        <f>VLOOKUP(I32,pTRAIT!A:B,2,FALSE)</f>
        <v>0</v>
      </c>
      <c r="K32" s="63" t="str">
        <f>VLOOKUP($I32,pTRAIT!$A:$X,7,FALSE)</f>
        <v>no</v>
      </c>
      <c r="L32" s="63" t="str">
        <f>VLOOKUP($I32,pTRAIT!$A:$X,8,FALSE)</f>
        <v>nd</v>
      </c>
      <c r="M32" s="63" t="str">
        <f>VLOOKUP($I32,pTRAIT!$A:$X,9,FALSE)</f>
        <v>R</v>
      </c>
      <c r="N32" s="63" t="str">
        <f>VLOOKUP($I32,pTRAIT!$A:$X,10,FALSE)</f>
        <v>S</v>
      </c>
      <c r="O32" s="63" t="str">
        <f>VLOOKUP($I32,pTRAIT!$A:$X,11,FALSE)</f>
        <v>S</v>
      </c>
      <c r="P32" s="63" t="str">
        <f>VLOOKUP($I32,pTRAIT!$A:$X,12,FALSE)</f>
        <v>S</v>
      </c>
      <c r="Q32" s="63" t="str">
        <f>VLOOKUP($I32,pTRAIT!$A:$X,13,FALSE)</f>
        <v>H</v>
      </c>
      <c r="R32" s="63" t="str">
        <f>VLOOKUP($I32,pTRAIT!$A:$X,14,FALSE)</f>
        <v>S</v>
      </c>
      <c r="S32" s="63" t="str">
        <f>VLOOKUP($I32,pTRAIT!$A:$X,15,FALSE)</f>
        <v>S</v>
      </c>
      <c r="T32" s="63" t="str">
        <f>VLOOKUP($I32,pTRAIT!$A:$X,16,FALSE)</f>
        <v>S</v>
      </c>
      <c r="U32" s="63" t="str">
        <f>VLOOKUP($I32,pTRAIT!$A:$X,17,FALSE)</f>
        <v>R</v>
      </c>
      <c r="V32" s="63" t="str">
        <f>VLOOKUP($I32,pTRAIT!$A:$X,18,FALSE)</f>
        <v>H</v>
      </c>
      <c r="W32" s="63" t="str">
        <f>VLOOKUP($I32,pTRAIT!$A:$X,19,FALSE)</f>
        <v>S</v>
      </c>
      <c r="X32" s="63" t="str">
        <f>VLOOKUP($I32,pTRAIT!$A:$X,20,FALSE)</f>
        <v>S</v>
      </c>
      <c r="Y32" s="63" t="str">
        <f>VLOOKUP($I32,pTRAIT!$A:$X,21,FALSE)</f>
        <v>S</v>
      </c>
      <c r="Z32" s="63" t="str">
        <f>VLOOKUP($I32,pTRAIT!$A:$X,22,FALSE)</f>
        <v>e</v>
      </c>
      <c r="AA32" s="63" t="str">
        <f>VLOOKUP($I32,pTRAIT!$A:$X,23,FALSE)</f>
        <v>n-c</v>
      </c>
      <c r="AB32" s="63">
        <f>VLOOKUP($I32,pTRAIT!$A:$X,24,FALSE)</f>
        <v>0</v>
      </c>
      <c r="AC32" s="34">
        <v>45</v>
      </c>
      <c r="AD32" s="63" t="str">
        <f>VLOOKUP(AC32,pTRAIT!A:B,2,FALSE)</f>
        <v>ERo5So5;NST=X / EM5RTUe(CM5)(So5)Cf9Pu;NST=X</v>
      </c>
      <c r="AE32" s="63">
        <f>VLOOKUP($AC32,pTRAIT!$A:$X,7,FALSE)</f>
        <v>0</v>
      </c>
      <c r="AF32" s="63">
        <f>VLOOKUP($AC32,pTRAIT!$A:$X,8,FALSE)</f>
        <v>0</v>
      </c>
      <c r="AG32" s="63">
        <f>VLOOKUP($AC32,pTRAIT!$A:$X,9,FALSE)</f>
        <v>0</v>
      </c>
      <c r="AH32" s="63">
        <f>VLOOKUP($AC32,pTRAIT!$A:$X,10,FALSE)</f>
        <v>0</v>
      </c>
      <c r="AI32" s="63">
        <f>VLOOKUP($AC32,pTRAIT!$A:$X,11,FALSE)</f>
        <v>0</v>
      </c>
      <c r="AJ32" s="63">
        <f>VLOOKUP($AC32,pTRAIT!$A:$X,12,FALSE)</f>
        <v>0</v>
      </c>
      <c r="AK32" s="63">
        <f>VLOOKUP($AC32,pTRAIT!$A:$X,13,FALSE)</f>
        <v>0</v>
      </c>
      <c r="AL32" s="63">
        <f>VLOOKUP($AC32,pTRAIT!$A:$X,14,FALSE)</f>
        <v>0</v>
      </c>
      <c r="AM32" s="63">
        <f>VLOOKUP($AC32,pTRAIT!$A:$X,15,FALSE)</f>
        <v>0</v>
      </c>
      <c r="AN32" s="63">
        <f>VLOOKUP($AC32,pTRAIT!$A:$X,16,FALSE)</f>
        <v>0</v>
      </c>
      <c r="AO32" s="63">
        <f>VLOOKUP($AC32,pTRAIT!$A:$X,17,FALSE)</f>
        <v>0</v>
      </c>
      <c r="AP32" s="63">
        <f>VLOOKUP($AC32,pTRAIT!$A:$X,18,FALSE)</f>
        <v>0</v>
      </c>
      <c r="AQ32" s="63">
        <f>VLOOKUP($AC32,pTRAIT!$A:$X,19,FALSE)</f>
        <v>0</v>
      </c>
      <c r="AR32" s="63">
        <f>VLOOKUP($AC32,pTRAIT!$A:$X,20,FALSE)</f>
        <v>0</v>
      </c>
      <c r="AS32" s="63">
        <f>VLOOKUP($AC32,pTRAIT!$A:$X,21,FALSE)</f>
        <v>0</v>
      </c>
      <c r="AT32" s="63">
        <f>VLOOKUP($AC32,pTRAIT!$A:$X,22,FALSE)</f>
        <v>0</v>
      </c>
      <c r="AU32" s="63">
        <f>VLOOKUP($AC32,pTRAIT!$A:$X,23,FALSE)</f>
        <v>0</v>
      </c>
      <c r="AV32" s="63">
        <f>VLOOKUP($AC32,pTRAIT!$A:$X,24,FALSE)</f>
        <v>0</v>
      </c>
    </row>
    <row r="33" spans="1:48" ht="12" customHeight="1" x14ac:dyDescent="0.2">
      <c r="A33" s="32">
        <v>13</v>
      </c>
      <c r="B33" s="33" t="s">
        <v>5</v>
      </c>
      <c r="C33" s="34">
        <v>48</v>
      </c>
      <c r="D33" s="32" t="str">
        <f t="shared" si="0"/>
        <v>13X48</v>
      </c>
      <c r="E33" s="43" t="s">
        <v>1623</v>
      </c>
      <c r="F33" s="61" t="s">
        <v>1660</v>
      </c>
      <c r="G33" s="41" t="s">
        <v>43</v>
      </c>
      <c r="H33" s="38"/>
      <c r="I33" s="32">
        <v>13</v>
      </c>
      <c r="J33" s="63">
        <f>VLOOKUP(I33,pTRAIT!A:B,2,FALSE)</f>
        <v>0</v>
      </c>
      <c r="K33" s="63" t="str">
        <f>VLOOKUP($I33,pTRAIT!$A:$X,7,FALSE)</f>
        <v>no</v>
      </c>
      <c r="L33" s="63" t="str">
        <f>VLOOKUP($I33,pTRAIT!$A:$X,8,FALSE)</f>
        <v>nd</v>
      </c>
      <c r="M33" s="63" t="str">
        <f>VLOOKUP($I33,pTRAIT!$A:$X,9,FALSE)</f>
        <v>R</v>
      </c>
      <c r="N33" s="63" t="str">
        <f>VLOOKUP($I33,pTRAIT!$A:$X,10,FALSE)</f>
        <v>S</v>
      </c>
      <c r="O33" s="63" t="str">
        <f>VLOOKUP($I33,pTRAIT!$A:$X,11,FALSE)</f>
        <v>S</v>
      </c>
      <c r="P33" s="63" t="str">
        <f>VLOOKUP($I33,pTRAIT!$A:$X,12,FALSE)</f>
        <v>S</v>
      </c>
      <c r="Q33" s="63" t="str">
        <f>VLOOKUP($I33,pTRAIT!$A:$X,13,FALSE)</f>
        <v>H</v>
      </c>
      <c r="R33" s="63" t="str">
        <f>VLOOKUP($I33,pTRAIT!$A:$X,14,FALSE)</f>
        <v>S</v>
      </c>
      <c r="S33" s="63" t="str">
        <f>VLOOKUP($I33,pTRAIT!$A:$X,15,FALSE)</f>
        <v>S</v>
      </c>
      <c r="T33" s="63" t="str">
        <f>VLOOKUP($I33,pTRAIT!$A:$X,16,FALSE)</f>
        <v>S</v>
      </c>
      <c r="U33" s="63" t="str">
        <f>VLOOKUP($I33,pTRAIT!$A:$X,17,FALSE)</f>
        <v>R</v>
      </c>
      <c r="V33" s="63" t="str">
        <f>VLOOKUP($I33,pTRAIT!$A:$X,18,FALSE)</f>
        <v>H</v>
      </c>
      <c r="W33" s="63" t="str">
        <f>VLOOKUP($I33,pTRAIT!$A:$X,19,FALSE)</f>
        <v>S</v>
      </c>
      <c r="X33" s="63" t="str">
        <f>VLOOKUP($I33,pTRAIT!$A:$X,20,FALSE)</f>
        <v>S</v>
      </c>
      <c r="Y33" s="63" t="str">
        <f>VLOOKUP($I33,pTRAIT!$A:$X,21,FALSE)</f>
        <v>S</v>
      </c>
      <c r="Z33" s="63" t="str">
        <f>VLOOKUP($I33,pTRAIT!$A:$X,22,FALSE)</f>
        <v>e</v>
      </c>
      <c r="AA33" s="63" t="str">
        <f>VLOOKUP($I33,pTRAIT!$A:$X,23,FALSE)</f>
        <v>n-c</v>
      </c>
      <c r="AB33" s="63">
        <f>VLOOKUP($I33,pTRAIT!$A:$X,24,FALSE)</f>
        <v>0</v>
      </c>
      <c r="AC33" s="34">
        <v>48</v>
      </c>
      <c r="AD33" s="63" t="str">
        <f>VLOOKUP(AC33,pTRAIT!A:B,2,FALSE)</f>
        <v>ERo5So5;NST=X / EM5RTUeCM5So5WSPu;NST=X</v>
      </c>
      <c r="AE33" s="63">
        <f>VLOOKUP($AC33,pTRAIT!$A:$X,7,FALSE)</f>
        <v>0</v>
      </c>
      <c r="AF33" s="63">
        <f>VLOOKUP($AC33,pTRAIT!$A:$X,8,FALSE)</f>
        <v>0</v>
      </c>
      <c r="AG33" s="63">
        <f>VLOOKUP($AC33,pTRAIT!$A:$X,9,FALSE)</f>
        <v>0</v>
      </c>
      <c r="AH33" s="63">
        <f>VLOOKUP($AC33,pTRAIT!$A:$X,10,FALSE)</f>
        <v>0</v>
      </c>
      <c r="AI33" s="63">
        <f>VLOOKUP($AC33,pTRAIT!$A:$X,11,FALSE)</f>
        <v>0</v>
      </c>
      <c r="AJ33" s="63">
        <f>VLOOKUP($AC33,pTRAIT!$A:$X,12,FALSE)</f>
        <v>0</v>
      </c>
      <c r="AK33" s="63">
        <f>VLOOKUP($AC33,pTRAIT!$A:$X,13,FALSE)</f>
        <v>0</v>
      </c>
      <c r="AL33" s="63">
        <f>VLOOKUP($AC33,pTRAIT!$A:$X,14,FALSE)</f>
        <v>0</v>
      </c>
      <c r="AM33" s="63">
        <f>VLOOKUP($AC33,pTRAIT!$A:$X,15,FALSE)</f>
        <v>0</v>
      </c>
      <c r="AN33" s="63">
        <f>VLOOKUP($AC33,pTRAIT!$A:$X,16,FALSE)</f>
        <v>0</v>
      </c>
      <c r="AO33" s="63">
        <f>VLOOKUP($AC33,pTRAIT!$A:$X,17,FALSE)</f>
        <v>0</v>
      </c>
      <c r="AP33" s="63">
        <f>VLOOKUP($AC33,pTRAIT!$A:$X,18,FALSE)</f>
        <v>0</v>
      </c>
      <c r="AQ33" s="63">
        <f>VLOOKUP($AC33,pTRAIT!$A:$X,19,FALSE)</f>
        <v>0</v>
      </c>
      <c r="AR33" s="63">
        <f>VLOOKUP($AC33,pTRAIT!$A:$X,20,FALSE)</f>
        <v>0</v>
      </c>
      <c r="AS33" s="63">
        <f>VLOOKUP($AC33,pTRAIT!$A:$X,21,FALSE)</f>
        <v>0</v>
      </c>
      <c r="AT33" s="63">
        <f>VLOOKUP($AC33,pTRAIT!$A:$X,22,FALSE)</f>
        <v>0</v>
      </c>
      <c r="AU33" s="63">
        <f>VLOOKUP($AC33,pTRAIT!$A:$X,23,FALSE)</f>
        <v>0</v>
      </c>
      <c r="AV33" s="63">
        <f>VLOOKUP($AC33,pTRAIT!$A:$X,24,FALSE)</f>
        <v>0</v>
      </c>
    </row>
    <row r="34" spans="1:48" ht="12" customHeight="1" x14ac:dyDescent="0.2">
      <c r="A34" s="32">
        <v>14</v>
      </c>
      <c r="B34" s="33" t="s">
        <v>5</v>
      </c>
      <c r="C34" s="34">
        <v>52</v>
      </c>
      <c r="D34" s="32" t="str">
        <f t="shared" si="0"/>
        <v>14X52</v>
      </c>
      <c r="E34" s="43" t="s">
        <v>1623</v>
      </c>
      <c r="F34" s="61" t="s">
        <v>1661</v>
      </c>
      <c r="G34" s="41" t="s">
        <v>43</v>
      </c>
      <c r="H34" s="38"/>
      <c r="I34" s="32">
        <v>14</v>
      </c>
      <c r="J34" s="63">
        <f>VLOOKUP(I34,pTRAIT!A:B,2,FALSE)</f>
        <v>0</v>
      </c>
      <c r="K34" s="63" t="str">
        <f>VLOOKUP($I34,pTRAIT!$A:$X,7,FALSE)</f>
        <v>no</v>
      </c>
      <c r="L34" s="63" t="str">
        <f>VLOOKUP($I34,pTRAIT!$A:$X,8,FALSE)</f>
        <v>nd</v>
      </c>
      <c r="M34" s="63" t="str">
        <f>VLOOKUP($I34,pTRAIT!$A:$X,9,FALSE)</f>
        <v>R</v>
      </c>
      <c r="N34" s="63" t="str">
        <f>VLOOKUP($I34,pTRAIT!$A:$X,10,FALSE)</f>
        <v>S</v>
      </c>
      <c r="O34" s="63" t="str">
        <f>VLOOKUP($I34,pTRAIT!$A:$X,11,FALSE)</f>
        <v>S</v>
      </c>
      <c r="P34" s="63" t="str">
        <f>VLOOKUP($I34,pTRAIT!$A:$X,12,FALSE)</f>
        <v>S</v>
      </c>
      <c r="Q34" s="63" t="str">
        <f>VLOOKUP($I34,pTRAIT!$A:$X,13,FALSE)</f>
        <v>H</v>
      </c>
      <c r="R34" s="63" t="str">
        <f>VLOOKUP($I34,pTRAIT!$A:$X,14,FALSE)</f>
        <v>S</v>
      </c>
      <c r="S34" s="63" t="str">
        <f>VLOOKUP($I34,pTRAIT!$A:$X,15,FALSE)</f>
        <v>S</v>
      </c>
      <c r="T34" s="63" t="str">
        <f>VLOOKUP($I34,pTRAIT!$A:$X,16,FALSE)</f>
        <v>S</v>
      </c>
      <c r="U34" s="63" t="str">
        <f>VLOOKUP($I34,pTRAIT!$A:$X,17,FALSE)</f>
        <v>R</v>
      </c>
      <c r="V34" s="63" t="str">
        <f>VLOOKUP($I34,pTRAIT!$A:$X,18,FALSE)</f>
        <v>H</v>
      </c>
      <c r="W34" s="63" t="str">
        <f>VLOOKUP($I34,pTRAIT!$A:$X,19,FALSE)</f>
        <v>S</v>
      </c>
      <c r="X34" s="63" t="str">
        <f>VLOOKUP($I34,pTRAIT!$A:$X,20,FALSE)</f>
        <v>S</v>
      </c>
      <c r="Y34" s="63" t="str">
        <f>VLOOKUP($I34,pTRAIT!$A:$X,21,FALSE)</f>
        <v>S</v>
      </c>
      <c r="Z34" s="63" t="str">
        <f>VLOOKUP($I34,pTRAIT!$A:$X,22,FALSE)</f>
        <v>e</v>
      </c>
      <c r="AA34" s="63" t="str">
        <f>VLOOKUP($I34,pTRAIT!$A:$X,23,FALSE)</f>
        <v>n-c</v>
      </c>
      <c r="AB34" s="63">
        <f>VLOOKUP($I34,pTRAIT!$A:$X,24,FALSE)</f>
        <v>0</v>
      </c>
      <c r="AC34" s="34">
        <v>52</v>
      </c>
      <c r="AD34" s="63" t="str">
        <f>VLOOKUP(AC34,pTRAIT!A:B,2,FALSE)</f>
        <v>ERo5So5;NST=X / EM5RT(Ue)CM5So5WSPu;NST=X</v>
      </c>
      <c r="AE34" s="63">
        <f>VLOOKUP($AC34,pTRAIT!$A:$X,7,FALSE)</f>
        <v>0</v>
      </c>
      <c r="AF34" s="63">
        <f>VLOOKUP($AC34,pTRAIT!$A:$X,8,FALSE)</f>
        <v>0</v>
      </c>
      <c r="AG34" s="63">
        <f>VLOOKUP($AC34,pTRAIT!$A:$X,9,FALSE)</f>
        <v>0</v>
      </c>
      <c r="AH34" s="63">
        <f>VLOOKUP($AC34,pTRAIT!$A:$X,10,FALSE)</f>
        <v>0</v>
      </c>
      <c r="AI34" s="63">
        <f>VLOOKUP($AC34,pTRAIT!$A:$X,11,FALSE)</f>
        <v>0</v>
      </c>
      <c r="AJ34" s="63">
        <f>VLOOKUP($AC34,pTRAIT!$A:$X,12,FALSE)</f>
        <v>0</v>
      </c>
      <c r="AK34" s="63">
        <f>VLOOKUP($AC34,pTRAIT!$A:$X,13,FALSE)</f>
        <v>0</v>
      </c>
      <c r="AL34" s="63">
        <f>VLOOKUP($AC34,pTRAIT!$A:$X,14,FALSE)</f>
        <v>0</v>
      </c>
      <c r="AM34" s="63">
        <f>VLOOKUP($AC34,pTRAIT!$A:$X,15,FALSE)</f>
        <v>0</v>
      </c>
      <c r="AN34" s="63">
        <f>VLOOKUP($AC34,pTRAIT!$A:$X,16,FALSE)</f>
        <v>0</v>
      </c>
      <c r="AO34" s="63">
        <f>VLOOKUP($AC34,pTRAIT!$A:$X,17,FALSE)</f>
        <v>0</v>
      </c>
      <c r="AP34" s="63">
        <f>VLOOKUP($AC34,pTRAIT!$A:$X,18,FALSE)</f>
        <v>0</v>
      </c>
      <c r="AQ34" s="63">
        <f>VLOOKUP($AC34,pTRAIT!$A:$X,19,FALSE)</f>
        <v>0</v>
      </c>
      <c r="AR34" s="63">
        <f>VLOOKUP($AC34,pTRAIT!$A:$X,20,FALSE)</f>
        <v>0</v>
      </c>
      <c r="AS34" s="63">
        <f>VLOOKUP($AC34,pTRAIT!$A:$X,21,FALSE)</f>
        <v>0</v>
      </c>
      <c r="AT34" s="63">
        <f>VLOOKUP($AC34,pTRAIT!$A:$X,22,FALSE)</f>
        <v>0</v>
      </c>
      <c r="AU34" s="63">
        <f>VLOOKUP($AC34,pTRAIT!$A:$X,23,FALSE)</f>
        <v>0</v>
      </c>
      <c r="AV34" s="63">
        <f>VLOOKUP($AC34,pTRAIT!$A:$X,24,FALSE)</f>
        <v>0</v>
      </c>
    </row>
    <row r="35" spans="1:48" ht="12" customHeight="1" x14ac:dyDescent="0.2">
      <c r="A35" s="32">
        <v>14</v>
      </c>
      <c r="B35" s="33" t="s">
        <v>5</v>
      </c>
      <c r="C35" s="34">
        <v>53</v>
      </c>
      <c r="D35" s="32" t="str">
        <f t="shared" si="0"/>
        <v>14X53</v>
      </c>
      <c r="E35" s="43" t="s">
        <v>1623</v>
      </c>
      <c r="F35" s="61" t="s">
        <v>1662</v>
      </c>
      <c r="G35" s="41" t="s">
        <v>43</v>
      </c>
      <c r="H35" s="38"/>
      <c r="I35" s="32">
        <v>14</v>
      </c>
      <c r="J35" s="63">
        <f>VLOOKUP(I35,pTRAIT!A:B,2,FALSE)</f>
        <v>0</v>
      </c>
      <c r="K35" s="63" t="str">
        <f>VLOOKUP($I35,pTRAIT!$A:$X,7,FALSE)</f>
        <v>no</v>
      </c>
      <c r="L35" s="63" t="str">
        <f>VLOOKUP($I35,pTRAIT!$A:$X,8,FALSE)</f>
        <v>nd</v>
      </c>
      <c r="M35" s="63" t="str">
        <f>VLOOKUP($I35,pTRAIT!$A:$X,9,FALSE)</f>
        <v>R</v>
      </c>
      <c r="N35" s="63" t="str">
        <f>VLOOKUP($I35,pTRAIT!$A:$X,10,FALSE)</f>
        <v>S</v>
      </c>
      <c r="O35" s="63" t="str">
        <f>VLOOKUP($I35,pTRAIT!$A:$X,11,FALSE)</f>
        <v>S</v>
      </c>
      <c r="P35" s="63" t="str">
        <f>VLOOKUP($I35,pTRAIT!$A:$X,12,FALSE)</f>
        <v>S</v>
      </c>
      <c r="Q35" s="63" t="str">
        <f>VLOOKUP($I35,pTRAIT!$A:$X,13,FALSE)</f>
        <v>H</v>
      </c>
      <c r="R35" s="63" t="str">
        <f>VLOOKUP($I35,pTRAIT!$A:$X,14,FALSE)</f>
        <v>S</v>
      </c>
      <c r="S35" s="63" t="str">
        <f>VLOOKUP($I35,pTRAIT!$A:$X,15,FALSE)</f>
        <v>S</v>
      </c>
      <c r="T35" s="63" t="str">
        <f>VLOOKUP($I35,pTRAIT!$A:$X,16,FALSE)</f>
        <v>S</v>
      </c>
      <c r="U35" s="63" t="str">
        <f>VLOOKUP($I35,pTRAIT!$A:$X,17,FALSE)</f>
        <v>R</v>
      </c>
      <c r="V35" s="63" t="str">
        <f>VLOOKUP($I35,pTRAIT!$A:$X,18,FALSE)</f>
        <v>H</v>
      </c>
      <c r="W35" s="63" t="str">
        <f>VLOOKUP($I35,pTRAIT!$A:$X,19,FALSE)</f>
        <v>S</v>
      </c>
      <c r="X35" s="63" t="str">
        <f>VLOOKUP($I35,pTRAIT!$A:$X,20,FALSE)</f>
        <v>S</v>
      </c>
      <c r="Y35" s="63" t="str">
        <f>VLOOKUP($I35,pTRAIT!$A:$X,21,FALSE)</f>
        <v>S</v>
      </c>
      <c r="Z35" s="63" t="str">
        <f>VLOOKUP($I35,pTRAIT!$A:$X,22,FALSE)</f>
        <v>e</v>
      </c>
      <c r="AA35" s="63" t="str">
        <f>VLOOKUP($I35,pTRAIT!$A:$X,23,FALSE)</f>
        <v>n-c</v>
      </c>
      <c r="AB35" s="63">
        <f>VLOOKUP($I35,pTRAIT!$A:$X,24,FALSE)</f>
        <v>0</v>
      </c>
      <c r="AC35" s="34">
        <v>53</v>
      </c>
      <c r="AD35" s="63" t="str">
        <f>VLOOKUP(AC35,pTRAIT!A:B,2,FALSE)</f>
        <v>ERo5So5;NST=X / EM5RTUeCM5So5Pu;NST=X</v>
      </c>
      <c r="AE35" s="63">
        <f>VLOOKUP($AC35,pTRAIT!$A:$X,7,FALSE)</f>
        <v>0</v>
      </c>
      <c r="AF35" s="63">
        <f>VLOOKUP($AC35,pTRAIT!$A:$X,8,FALSE)</f>
        <v>0</v>
      </c>
      <c r="AG35" s="63">
        <f>VLOOKUP($AC35,pTRAIT!$A:$X,9,FALSE)</f>
        <v>0</v>
      </c>
      <c r="AH35" s="63">
        <f>VLOOKUP($AC35,pTRAIT!$A:$X,10,FALSE)</f>
        <v>0</v>
      </c>
      <c r="AI35" s="63">
        <f>VLOOKUP($AC35,pTRAIT!$A:$X,11,FALSE)</f>
        <v>0</v>
      </c>
      <c r="AJ35" s="63">
        <f>VLOOKUP($AC35,pTRAIT!$A:$X,12,FALSE)</f>
        <v>0</v>
      </c>
      <c r="AK35" s="63">
        <f>VLOOKUP($AC35,pTRAIT!$A:$X,13,FALSE)</f>
        <v>0</v>
      </c>
      <c r="AL35" s="63">
        <f>VLOOKUP($AC35,pTRAIT!$A:$X,14,FALSE)</f>
        <v>0</v>
      </c>
      <c r="AM35" s="63">
        <f>VLOOKUP($AC35,pTRAIT!$A:$X,15,FALSE)</f>
        <v>0</v>
      </c>
      <c r="AN35" s="63">
        <f>VLOOKUP($AC35,pTRAIT!$A:$X,16,FALSE)</f>
        <v>0</v>
      </c>
      <c r="AO35" s="63">
        <f>VLOOKUP($AC35,pTRAIT!$A:$X,17,FALSE)</f>
        <v>0</v>
      </c>
      <c r="AP35" s="63">
        <f>VLOOKUP($AC35,pTRAIT!$A:$X,18,FALSE)</f>
        <v>0</v>
      </c>
      <c r="AQ35" s="63">
        <f>VLOOKUP($AC35,pTRAIT!$A:$X,19,FALSE)</f>
        <v>0</v>
      </c>
      <c r="AR35" s="63">
        <f>VLOOKUP($AC35,pTRAIT!$A:$X,20,FALSE)</f>
        <v>0</v>
      </c>
      <c r="AS35" s="63">
        <f>VLOOKUP($AC35,pTRAIT!$A:$X,21,FALSE)</f>
        <v>0</v>
      </c>
      <c r="AT35" s="63">
        <f>VLOOKUP($AC35,pTRAIT!$A:$X,22,FALSE)</f>
        <v>0</v>
      </c>
      <c r="AU35" s="63">
        <f>VLOOKUP($AC35,pTRAIT!$A:$X,23,FALSE)</f>
        <v>0</v>
      </c>
      <c r="AV35" s="63">
        <f>VLOOKUP($AC35,pTRAIT!$A:$X,24,FALSE)</f>
        <v>0</v>
      </c>
    </row>
    <row r="36" spans="1:48" ht="12" customHeight="1" x14ac:dyDescent="0.2">
      <c r="A36" s="32">
        <v>14</v>
      </c>
      <c r="B36" s="33" t="s">
        <v>5</v>
      </c>
      <c r="C36" s="34">
        <v>54</v>
      </c>
      <c r="D36" s="32" t="str">
        <f t="shared" si="0"/>
        <v>14X54</v>
      </c>
      <c r="E36" s="43" t="s">
        <v>1623</v>
      </c>
      <c r="F36" s="61" t="s">
        <v>1663</v>
      </c>
      <c r="G36" s="41" t="s">
        <v>43</v>
      </c>
      <c r="H36" s="38"/>
      <c r="I36" s="32">
        <v>14</v>
      </c>
      <c r="J36" s="63">
        <f>VLOOKUP(I36,pTRAIT!A:B,2,FALSE)</f>
        <v>0</v>
      </c>
      <c r="K36" s="63" t="str">
        <f>VLOOKUP($I36,pTRAIT!$A:$X,7,FALSE)</f>
        <v>no</v>
      </c>
      <c r="L36" s="63" t="str">
        <f>VLOOKUP($I36,pTRAIT!$A:$X,8,FALSE)</f>
        <v>nd</v>
      </c>
      <c r="M36" s="63" t="str">
        <f>VLOOKUP($I36,pTRAIT!$A:$X,9,FALSE)</f>
        <v>R</v>
      </c>
      <c r="N36" s="63" t="str">
        <f>VLOOKUP($I36,pTRAIT!$A:$X,10,FALSE)</f>
        <v>S</v>
      </c>
      <c r="O36" s="63" t="str">
        <f>VLOOKUP($I36,pTRAIT!$A:$X,11,FALSE)</f>
        <v>S</v>
      </c>
      <c r="P36" s="63" t="str">
        <f>VLOOKUP($I36,pTRAIT!$A:$X,12,FALSE)</f>
        <v>S</v>
      </c>
      <c r="Q36" s="63" t="str">
        <f>VLOOKUP($I36,pTRAIT!$A:$X,13,FALSE)</f>
        <v>H</v>
      </c>
      <c r="R36" s="63" t="str">
        <f>VLOOKUP($I36,pTRAIT!$A:$X,14,FALSE)</f>
        <v>S</v>
      </c>
      <c r="S36" s="63" t="str">
        <f>VLOOKUP($I36,pTRAIT!$A:$X,15,FALSE)</f>
        <v>S</v>
      </c>
      <c r="T36" s="63" t="str">
        <f>VLOOKUP($I36,pTRAIT!$A:$X,16,FALSE)</f>
        <v>S</v>
      </c>
      <c r="U36" s="63" t="str">
        <f>VLOOKUP($I36,pTRAIT!$A:$X,17,FALSE)</f>
        <v>R</v>
      </c>
      <c r="V36" s="63" t="str">
        <f>VLOOKUP($I36,pTRAIT!$A:$X,18,FALSE)</f>
        <v>H</v>
      </c>
      <c r="W36" s="63" t="str">
        <f>VLOOKUP($I36,pTRAIT!$A:$X,19,FALSE)</f>
        <v>S</v>
      </c>
      <c r="X36" s="63" t="str">
        <f>VLOOKUP($I36,pTRAIT!$A:$X,20,FALSE)</f>
        <v>S</v>
      </c>
      <c r="Y36" s="63" t="str">
        <f>VLOOKUP($I36,pTRAIT!$A:$X,21,FALSE)</f>
        <v>S</v>
      </c>
      <c r="Z36" s="63" t="str">
        <f>VLOOKUP($I36,pTRAIT!$A:$X,22,FALSE)</f>
        <v>e</v>
      </c>
      <c r="AA36" s="63" t="str">
        <f>VLOOKUP($I36,pTRAIT!$A:$X,23,FALSE)</f>
        <v>n-c</v>
      </c>
      <c r="AB36" s="63">
        <f>VLOOKUP($I36,pTRAIT!$A:$X,24,FALSE)</f>
        <v>0</v>
      </c>
      <c r="AC36" s="34">
        <v>54</v>
      </c>
      <c r="AD36" s="63" t="str">
        <f>VLOOKUP(AC36,pTRAIT!A:B,2,FALSE)</f>
        <v>ERo5So5;NST=X / EM5RTUeCM5So5Pu;NST=X</v>
      </c>
      <c r="AE36" s="63">
        <f>VLOOKUP($AC36,pTRAIT!$A:$X,7,FALSE)</f>
        <v>0</v>
      </c>
      <c r="AF36" s="63">
        <f>VLOOKUP($AC36,pTRAIT!$A:$X,8,FALSE)</f>
        <v>0</v>
      </c>
      <c r="AG36" s="63">
        <f>VLOOKUP($AC36,pTRAIT!$A:$X,9,FALSE)</f>
        <v>0</v>
      </c>
      <c r="AH36" s="63">
        <f>VLOOKUP($AC36,pTRAIT!$A:$X,10,FALSE)</f>
        <v>0</v>
      </c>
      <c r="AI36" s="63">
        <f>VLOOKUP($AC36,pTRAIT!$A:$X,11,FALSE)</f>
        <v>0</v>
      </c>
      <c r="AJ36" s="63">
        <f>VLOOKUP($AC36,pTRAIT!$A:$X,12,FALSE)</f>
        <v>0</v>
      </c>
      <c r="AK36" s="63">
        <f>VLOOKUP($AC36,pTRAIT!$A:$X,13,FALSE)</f>
        <v>0</v>
      </c>
      <c r="AL36" s="63">
        <f>VLOOKUP($AC36,pTRAIT!$A:$X,14,FALSE)</f>
        <v>0</v>
      </c>
      <c r="AM36" s="63">
        <f>VLOOKUP($AC36,pTRAIT!$A:$X,15,FALSE)</f>
        <v>0</v>
      </c>
      <c r="AN36" s="63">
        <f>VLOOKUP($AC36,pTRAIT!$A:$X,16,FALSE)</f>
        <v>0</v>
      </c>
      <c r="AO36" s="63">
        <f>VLOOKUP($AC36,pTRAIT!$A:$X,17,FALSE)</f>
        <v>0</v>
      </c>
      <c r="AP36" s="63">
        <f>VLOOKUP($AC36,pTRAIT!$A:$X,18,FALSE)</f>
        <v>0</v>
      </c>
      <c r="AQ36" s="63">
        <f>VLOOKUP($AC36,pTRAIT!$A:$X,19,FALSE)</f>
        <v>0</v>
      </c>
      <c r="AR36" s="63">
        <f>VLOOKUP($AC36,pTRAIT!$A:$X,20,FALSE)</f>
        <v>0</v>
      </c>
      <c r="AS36" s="63">
        <f>VLOOKUP($AC36,pTRAIT!$A:$X,21,FALSE)</f>
        <v>0</v>
      </c>
      <c r="AT36" s="63">
        <f>VLOOKUP($AC36,pTRAIT!$A:$X,22,FALSE)</f>
        <v>0</v>
      </c>
      <c r="AU36" s="63">
        <f>VLOOKUP($AC36,pTRAIT!$A:$X,23,FALSE)</f>
        <v>0</v>
      </c>
      <c r="AV36" s="63">
        <f>VLOOKUP($AC36,pTRAIT!$A:$X,24,FALSE)</f>
        <v>0</v>
      </c>
    </row>
    <row r="37" spans="1:48" ht="12" customHeight="1" x14ac:dyDescent="0.2">
      <c r="A37" s="32">
        <v>14</v>
      </c>
      <c r="B37" s="33" t="s">
        <v>5</v>
      </c>
      <c r="C37" s="34">
        <v>55</v>
      </c>
      <c r="D37" s="32" t="str">
        <f t="shared" si="0"/>
        <v>14X55</v>
      </c>
      <c r="E37" s="43" t="s">
        <v>1623</v>
      </c>
      <c r="F37" s="61" t="s">
        <v>1664</v>
      </c>
      <c r="G37" s="41" t="s">
        <v>43</v>
      </c>
      <c r="H37" s="38"/>
      <c r="I37" s="32">
        <v>14</v>
      </c>
      <c r="J37" s="63">
        <f>VLOOKUP(I37,pTRAIT!A:B,2,FALSE)</f>
        <v>0</v>
      </c>
      <c r="K37" s="63" t="str">
        <f>VLOOKUP($I37,pTRAIT!$A:$X,7,FALSE)</f>
        <v>no</v>
      </c>
      <c r="L37" s="63" t="str">
        <f>VLOOKUP($I37,pTRAIT!$A:$X,8,FALSE)</f>
        <v>nd</v>
      </c>
      <c r="M37" s="63" t="str">
        <f>VLOOKUP($I37,pTRAIT!$A:$X,9,FALSE)</f>
        <v>R</v>
      </c>
      <c r="N37" s="63" t="str">
        <f>VLOOKUP($I37,pTRAIT!$A:$X,10,FALSE)</f>
        <v>S</v>
      </c>
      <c r="O37" s="63" t="str">
        <f>VLOOKUP($I37,pTRAIT!$A:$X,11,FALSE)</f>
        <v>S</v>
      </c>
      <c r="P37" s="63" t="str">
        <f>VLOOKUP($I37,pTRAIT!$A:$X,12,FALSE)</f>
        <v>S</v>
      </c>
      <c r="Q37" s="63" t="str">
        <f>VLOOKUP($I37,pTRAIT!$A:$X,13,FALSE)</f>
        <v>H</v>
      </c>
      <c r="R37" s="63" t="str">
        <f>VLOOKUP($I37,pTRAIT!$A:$X,14,FALSE)</f>
        <v>S</v>
      </c>
      <c r="S37" s="63" t="str">
        <f>VLOOKUP($I37,pTRAIT!$A:$X,15,FALSE)</f>
        <v>S</v>
      </c>
      <c r="T37" s="63" t="str">
        <f>VLOOKUP($I37,pTRAIT!$A:$X,16,FALSE)</f>
        <v>S</v>
      </c>
      <c r="U37" s="63" t="str">
        <f>VLOOKUP($I37,pTRAIT!$A:$X,17,FALSE)</f>
        <v>R</v>
      </c>
      <c r="V37" s="63" t="str">
        <f>VLOOKUP($I37,pTRAIT!$A:$X,18,FALSE)</f>
        <v>H</v>
      </c>
      <c r="W37" s="63" t="str">
        <f>VLOOKUP($I37,pTRAIT!$A:$X,19,FALSE)</f>
        <v>S</v>
      </c>
      <c r="X37" s="63" t="str">
        <f>VLOOKUP($I37,pTRAIT!$A:$X,20,FALSE)</f>
        <v>S</v>
      </c>
      <c r="Y37" s="63" t="str">
        <f>VLOOKUP($I37,pTRAIT!$A:$X,21,FALSE)</f>
        <v>S</v>
      </c>
      <c r="Z37" s="63" t="str">
        <f>VLOOKUP($I37,pTRAIT!$A:$X,22,FALSE)</f>
        <v>e</v>
      </c>
      <c r="AA37" s="63" t="str">
        <f>VLOOKUP($I37,pTRAIT!$A:$X,23,FALSE)</f>
        <v>n-c</v>
      </c>
      <c r="AB37" s="63">
        <f>VLOOKUP($I37,pTRAIT!$A:$X,24,FALSE)</f>
        <v>0</v>
      </c>
      <c r="AC37" s="34">
        <v>55</v>
      </c>
      <c r="AD37" s="63" t="str">
        <f>VLOOKUP(AC37,pTRAIT!A:B,2,FALSE)</f>
        <v>ERo5So5;NST=X / EM5RTUeCM5So5Pu;NST=X</v>
      </c>
      <c r="AE37" s="63">
        <f>VLOOKUP($AC37,pTRAIT!$A:$X,7,FALSE)</f>
        <v>0</v>
      </c>
      <c r="AF37" s="63">
        <f>VLOOKUP($AC37,pTRAIT!$A:$X,8,FALSE)</f>
        <v>0</v>
      </c>
      <c r="AG37" s="63">
        <f>VLOOKUP($AC37,pTRAIT!$A:$X,9,FALSE)</f>
        <v>0</v>
      </c>
      <c r="AH37" s="63">
        <f>VLOOKUP($AC37,pTRAIT!$A:$X,10,FALSE)</f>
        <v>0</v>
      </c>
      <c r="AI37" s="63">
        <f>VLOOKUP($AC37,pTRAIT!$A:$X,11,FALSE)</f>
        <v>0</v>
      </c>
      <c r="AJ37" s="63">
        <f>VLOOKUP($AC37,pTRAIT!$A:$X,12,FALSE)</f>
        <v>0</v>
      </c>
      <c r="AK37" s="63">
        <f>VLOOKUP($AC37,pTRAIT!$A:$X,13,FALSE)</f>
        <v>0</v>
      </c>
      <c r="AL37" s="63">
        <f>VLOOKUP($AC37,pTRAIT!$A:$X,14,FALSE)</f>
        <v>0</v>
      </c>
      <c r="AM37" s="63">
        <f>VLOOKUP($AC37,pTRAIT!$A:$X,15,FALSE)</f>
        <v>0</v>
      </c>
      <c r="AN37" s="63">
        <f>VLOOKUP($AC37,pTRAIT!$A:$X,16,FALSE)</f>
        <v>0</v>
      </c>
      <c r="AO37" s="63">
        <f>VLOOKUP($AC37,pTRAIT!$A:$X,17,FALSE)</f>
        <v>0</v>
      </c>
      <c r="AP37" s="63">
        <f>VLOOKUP($AC37,pTRAIT!$A:$X,18,FALSE)</f>
        <v>0</v>
      </c>
      <c r="AQ37" s="63">
        <f>VLOOKUP($AC37,pTRAIT!$A:$X,19,FALSE)</f>
        <v>0</v>
      </c>
      <c r="AR37" s="63">
        <f>VLOOKUP($AC37,pTRAIT!$A:$X,20,FALSE)</f>
        <v>0</v>
      </c>
      <c r="AS37" s="63">
        <f>VLOOKUP($AC37,pTRAIT!$A:$X,21,FALSE)</f>
        <v>0</v>
      </c>
      <c r="AT37" s="63">
        <f>VLOOKUP($AC37,pTRAIT!$A:$X,22,FALSE)</f>
        <v>0</v>
      </c>
      <c r="AU37" s="63">
        <f>VLOOKUP($AC37,pTRAIT!$A:$X,23,FALSE)</f>
        <v>0</v>
      </c>
      <c r="AV37" s="63">
        <f>VLOOKUP($AC37,pTRAIT!$A:$X,24,FALSE)</f>
        <v>0</v>
      </c>
    </row>
    <row r="38" spans="1:48" ht="12" customHeight="1" x14ac:dyDescent="0.2">
      <c r="A38" s="32">
        <v>14</v>
      </c>
      <c r="B38" s="33" t="s">
        <v>5</v>
      </c>
      <c r="C38" s="34">
        <v>56</v>
      </c>
      <c r="D38" s="32" t="str">
        <f t="shared" si="0"/>
        <v>14X56</v>
      </c>
      <c r="E38" s="43" t="s">
        <v>1623</v>
      </c>
      <c r="F38" s="61" t="s">
        <v>1665</v>
      </c>
      <c r="G38" s="41" t="s">
        <v>43</v>
      </c>
      <c r="H38" s="38"/>
      <c r="I38" s="32">
        <v>14</v>
      </c>
      <c r="J38" s="63">
        <f>VLOOKUP(I38,pTRAIT!A:B,2,FALSE)</f>
        <v>0</v>
      </c>
      <c r="K38" s="63" t="str">
        <f>VLOOKUP($I38,pTRAIT!$A:$X,7,FALSE)</f>
        <v>no</v>
      </c>
      <c r="L38" s="63" t="str">
        <f>VLOOKUP($I38,pTRAIT!$A:$X,8,FALSE)</f>
        <v>nd</v>
      </c>
      <c r="M38" s="63" t="str">
        <f>VLOOKUP($I38,pTRAIT!$A:$X,9,FALSE)</f>
        <v>R</v>
      </c>
      <c r="N38" s="63" t="str">
        <f>VLOOKUP($I38,pTRAIT!$A:$X,10,FALSE)</f>
        <v>S</v>
      </c>
      <c r="O38" s="63" t="str">
        <f>VLOOKUP($I38,pTRAIT!$A:$X,11,FALSE)</f>
        <v>S</v>
      </c>
      <c r="P38" s="63" t="str">
        <f>VLOOKUP($I38,pTRAIT!$A:$X,12,FALSE)</f>
        <v>S</v>
      </c>
      <c r="Q38" s="63" t="str">
        <f>VLOOKUP($I38,pTRAIT!$A:$X,13,FALSE)</f>
        <v>H</v>
      </c>
      <c r="R38" s="63" t="str">
        <f>VLOOKUP($I38,pTRAIT!$A:$X,14,FALSE)</f>
        <v>S</v>
      </c>
      <c r="S38" s="63" t="str">
        <f>VLOOKUP($I38,pTRAIT!$A:$X,15,FALSE)</f>
        <v>S</v>
      </c>
      <c r="T38" s="63" t="str">
        <f>VLOOKUP($I38,pTRAIT!$A:$X,16,FALSE)</f>
        <v>S</v>
      </c>
      <c r="U38" s="63" t="str">
        <f>VLOOKUP($I38,pTRAIT!$A:$X,17,FALSE)</f>
        <v>R</v>
      </c>
      <c r="V38" s="63" t="str">
        <f>VLOOKUP($I38,pTRAIT!$A:$X,18,FALSE)</f>
        <v>H</v>
      </c>
      <c r="W38" s="63" t="str">
        <f>VLOOKUP($I38,pTRAIT!$A:$X,19,FALSE)</f>
        <v>S</v>
      </c>
      <c r="X38" s="63" t="str">
        <f>VLOOKUP($I38,pTRAIT!$A:$X,20,FALSE)</f>
        <v>S</v>
      </c>
      <c r="Y38" s="63" t="str">
        <f>VLOOKUP($I38,pTRAIT!$A:$X,21,FALSE)</f>
        <v>S</v>
      </c>
      <c r="Z38" s="63" t="str">
        <f>VLOOKUP($I38,pTRAIT!$A:$X,22,FALSE)</f>
        <v>e</v>
      </c>
      <c r="AA38" s="63" t="str">
        <f>VLOOKUP($I38,pTRAIT!$A:$X,23,FALSE)</f>
        <v>n-c</v>
      </c>
      <c r="AB38" s="63">
        <f>VLOOKUP($I38,pTRAIT!$A:$X,24,FALSE)</f>
        <v>0</v>
      </c>
      <c r="AC38" s="34">
        <v>56</v>
      </c>
      <c r="AD38" s="63" t="str">
        <f>VLOOKUP(AC38,pTRAIT!A:B,2,FALSE)</f>
        <v>ERo5So5;NST=X / EM5RTUeCM5So5Pu;NST=X</v>
      </c>
      <c r="AE38" s="63">
        <f>VLOOKUP($AC38,pTRAIT!$A:$X,7,FALSE)</f>
        <v>0</v>
      </c>
      <c r="AF38" s="63">
        <f>VLOOKUP($AC38,pTRAIT!$A:$X,8,FALSE)</f>
        <v>0</v>
      </c>
      <c r="AG38" s="63">
        <f>VLOOKUP($AC38,pTRAIT!$A:$X,9,FALSE)</f>
        <v>0</v>
      </c>
      <c r="AH38" s="63">
        <f>VLOOKUP($AC38,pTRAIT!$A:$X,10,FALSE)</f>
        <v>0</v>
      </c>
      <c r="AI38" s="63">
        <f>VLOOKUP($AC38,pTRAIT!$A:$X,11,FALSE)</f>
        <v>0</v>
      </c>
      <c r="AJ38" s="63">
        <f>VLOOKUP($AC38,pTRAIT!$A:$X,12,FALSE)</f>
        <v>0</v>
      </c>
      <c r="AK38" s="63">
        <f>VLOOKUP($AC38,pTRAIT!$A:$X,13,FALSE)</f>
        <v>0</v>
      </c>
      <c r="AL38" s="63">
        <f>VLOOKUP($AC38,pTRAIT!$A:$X,14,FALSE)</f>
        <v>0</v>
      </c>
      <c r="AM38" s="63">
        <f>VLOOKUP($AC38,pTRAIT!$A:$X,15,FALSE)</f>
        <v>0</v>
      </c>
      <c r="AN38" s="63">
        <f>VLOOKUP($AC38,pTRAIT!$A:$X,16,FALSE)</f>
        <v>0</v>
      </c>
      <c r="AO38" s="63">
        <f>VLOOKUP($AC38,pTRAIT!$A:$X,17,FALSE)</f>
        <v>0</v>
      </c>
      <c r="AP38" s="63">
        <f>VLOOKUP($AC38,pTRAIT!$A:$X,18,FALSE)</f>
        <v>0</v>
      </c>
      <c r="AQ38" s="63">
        <f>VLOOKUP($AC38,pTRAIT!$A:$X,19,FALSE)</f>
        <v>0</v>
      </c>
      <c r="AR38" s="63">
        <f>VLOOKUP($AC38,pTRAIT!$A:$X,20,FALSE)</f>
        <v>0</v>
      </c>
      <c r="AS38" s="63">
        <f>VLOOKUP($AC38,pTRAIT!$A:$X,21,FALSE)</f>
        <v>0</v>
      </c>
      <c r="AT38" s="63">
        <f>VLOOKUP($AC38,pTRAIT!$A:$X,22,FALSE)</f>
        <v>0</v>
      </c>
      <c r="AU38" s="63">
        <f>VLOOKUP($AC38,pTRAIT!$A:$X,23,FALSE)</f>
        <v>0</v>
      </c>
      <c r="AV38" s="63">
        <f>VLOOKUP($AC38,pTRAIT!$A:$X,24,FALSE)</f>
        <v>0</v>
      </c>
    </row>
    <row r="39" spans="1:48" ht="12" customHeight="1" x14ac:dyDescent="0.2">
      <c r="A39" s="32">
        <v>14</v>
      </c>
      <c r="B39" s="33" t="s">
        <v>5</v>
      </c>
      <c r="C39" s="34">
        <v>57</v>
      </c>
      <c r="D39" s="32" t="str">
        <f t="shared" si="0"/>
        <v>14X57</v>
      </c>
      <c r="E39" s="43" t="s">
        <v>1623</v>
      </c>
      <c r="F39" s="61" t="s">
        <v>1666</v>
      </c>
      <c r="G39" s="41" t="s">
        <v>43</v>
      </c>
      <c r="H39" s="38"/>
      <c r="I39" s="32">
        <v>14</v>
      </c>
      <c r="J39" s="63">
        <f>VLOOKUP(I39,pTRAIT!A:B,2,FALSE)</f>
        <v>0</v>
      </c>
      <c r="K39" s="63" t="str">
        <f>VLOOKUP($I39,pTRAIT!$A:$X,7,FALSE)</f>
        <v>no</v>
      </c>
      <c r="L39" s="63" t="str">
        <f>VLOOKUP($I39,pTRAIT!$A:$X,8,FALSE)</f>
        <v>nd</v>
      </c>
      <c r="M39" s="63" t="str">
        <f>VLOOKUP($I39,pTRAIT!$A:$X,9,FALSE)</f>
        <v>R</v>
      </c>
      <c r="N39" s="63" t="str">
        <f>VLOOKUP($I39,pTRAIT!$A:$X,10,FALSE)</f>
        <v>S</v>
      </c>
      <c r="O39" s="63" t="str">
        <f>VLOOKUP($I39,pTRAIT!$A:$X,11,FALSE)</f>
        <v>S</v>
      </c>
      <c r="P39" s="63" t="str">
        <f>VLOOKUP($I39,pTRAIT!$A:$X,12,FALSE)</f>
        <v>S</v>
      </c>
      <c r="Q39" s="63" t="str">
        <f>VLOOKUP($I39,pTRAIT!$A:$X,13,FALSE)</f>
        <v>H</v>
      </c>
      <c r="R39" s="63" t="str">
        <f>VLOOKUP($I39,pTRAIT!$A:$X,14,FALSE)</f>
        <v>S</v>
      </c>
      <c r="S39" s="63" t="str">
        <f>VLOOKUP($I39,pTRAIT!$A:$X,15,FALSE)</f>
        <v>S</v>
      </c>
      <c r="T39" s="63" t="str">
        <f>VLOOKUP($I39,pTRAIT!$A:$X,16,FALSE)</f>
        <v>S</v>
      </c>
      <c r="U39" s="63" t="str">
        <f>VLOOKUP($I39,pTRAIT!$A:$X,17,FALSE)</f>
        <v>R</v>
      </c>
      <c r="V39" s="63" t="str">
        <f>VLOOKUP($I39,pTRAIT!$A:$X,18,FALSE)</f>
        <v>H</v>
      </c>
      <c r="W39" s="63" t="str">
        <f>VLOOKUP($I39,pTRAIT!$A:$X,19,FALSE)</f>
        <v>S</v>
      </c>
      <c r="X39" s="63" t="str">
        <f>VLOOKUP($I39,pTRAIT!$A:$X,20,FALSE)</f>
        <v>S</v>
      </c>
      <c r="Y39" s="63" t="str">
        <f>VLOOKUP($I39,pTRAIT!$A:$X,21,FALSE)</f>
        <v>S</v>
      </c>
      <c r="Z39" s="63" t="str">
        <f>VLOOKUP($I39,pTRAIT!$A:$X,22,FALSE)</f>
        <v>e</v>
      </c>
      <c r="AA39" s="63" t="str">
        <f>VLOOKUP($I39,pTRAIT!$A:$X,23,FALSE)</f>
        <v>n-c</v>
      </c>
      <c r="AB39" s="63">
        <f>VLOOKUP($I39,pTRAIT!$A:$X,24,FALSE)</f>
        <v>0</v>
      </c>
      <c r="AC39" s="34">
        <v>57</v>
      </c>
      <c r="AD39" s="63" t="str">
        <f>VLOOKUP(AC39,pTRAIT!A:B,2,FALSE)</f>
        <v>ERo5So5;NST=X / EM5RTUePu;RIN=X</v>
      </c>
      <c r="AE39" s="63">
        <f>VLOOKUP($AC39,pTRAIT!$A:$X,7,FALSE)</f>
        <v>0</v>
      </c>
      <c r="AF39" s="63">
        <f>VLOOKUP($AC39,pTRAIT!$A:$X,8,FALSE)</f>
        <v>0</v>
      </c>
      <c r="AG39" s="63">
        <f>VLOOKUP($AC39,pTRAIT!$A:$X,9,FALSE)</f>
        <v>0</v>
      </c>
      <c r="AH39" s="63">
        <f>VLOOKUP($AC39,pTRAIT!$A:$X,10,FALSE)</f>
        <v>0</v>
      </c>
      <c r="AI39" s="63">
        <f>VLOOKUP($AC39,pTRAIT!$A:$X,11,FALSE)</f>
        <v>0</v>
      </c>
      <c r="AJ39" s="63">
        <f>VLOOKUP($AC39,pTRAIT!$A:$X,12,FALSE)</f>
        <v>0</v>
      </c>
      <c r="AK39" s="63">
        <f>VLOOKUP($AC39,pTRAIT!$A:$X,13,FALSE)</f>
        <v>0</v>
      </c>
      <c r="AL39" s="63">
        <f>VLOOKUP($AC39,pTRAIT!$A:$X,14,FALSE)</f>
        <v>0</v>
      </c>
      <c r="AM39" s="63">
        <f>VLOOKUP($AC39,pTRAIT!$A:$X,15,FALSE)</f>
        <v>0</v>
      </c>
      <c r="AN39" s="63">
        <f>VLOOKUP($AC39,pTRAIT!$A:$X,16,FALSE)</f>
        <v>0</v>
      </c>
      <c r="AO39" s="63">
        <f>VLOOKUP($AC39,pTRAIT!$A:$X,17,FALSE)</f>
        <v>0</v>
      </c>
      <c r="AP39" s="63">
        <f>VLOOKUP($AC39,pTRAIT!$A:$X,18,FALSE)</f>
        <v>0</v>
      </c>
      <c r="AQ39" s="63">
        <f>VLOOKUP($AC39,pTRAIT!$A:$X,19,FALSE)</f>
        <v>0</v>
      </c>
      <c r="AR39" s="63">
        <f>VLOOKUP($AC39,pTRAIT!$A:$X,20,FALSE)</f>
        <v>0</v>
      </c>
      <c r="AS39" s="63">
        <f>VLOOKUP($AC39,pTRAIT!$A:$X,21,FALSE)</f>
        <v>0</v>
      </c>
      <c r="AT39" s="63">
        <f>VLOOKUP($AC39,pTRAIT!$A:$X,22,FALSE)</f>
        <v>0</v>
      </c>
      <c r="AU39" s="63">
        <f>VLOOKUP($AC39,pTRAIT!$A:$X,23,FALSE)</f>
        <v>0</v>
      </c>
      <c r="AV39" s="63">
        <f>VLOOKUP($AC39,pTRAIT!$A:$X,24,FALSE)</f>
        <v>0</v>
      </c>
    </row>
    <row r="40" spans="1:48" ht="12" customHeight="1" x14ac:dyDescent="0.2">
      <c r="A40" s="32">
        <v>14</v>
      </c>
      <c r="B40" s="33" t="s">
        <v>5</v>
      </c>
      <c r="C40" s="34">
        <v>58</v>
      </c>
      <c r="D40" s="32" t="str">
        <f t="shared" si="0"/>
        <v>14X58</v>
      </c>
      <c r="E40" s="43" t="s">
        <v>1623</v>
      </c>
      <c r="F40" s="61" t="s">
        <v>1667</v>
      </c>
      <c r="G40" s="41" t="s">
        <v>43</v>
      </c>
      <c r="H40" s="38"/>
      <c r="I40" s="32">
        <v>14</v>
      </c>
      <c r="J40" s="63">
        <f>VLOOKUP(I40,pTRAIT!A:B,2,FALSE)</f>
        <v>0</v>
      </c>
      <c r="K40" s="63" t="str">
        <f>VLOOKUP($I40,pTRAIT!$A:$X,7,FALSE)</f>
        <v>no</v>
      </c>
      <c r="L40" s="63" t="str">
        <f>VLOOKUP($I40,pTRAIT!$A:$X,8,FALSE)</f>
        <v>nd</v>
      </c>
      <c r="M40" s="63" t="str">
        <f>VLOOKUP($I40,pTRAIT!$A:$X,9,FALSE)</f>
        <v>R</v>
      </c>
      <c r="N40" s="63" t="str">
        <f>VLOOKUP($I40,pTRAIT!$A:$X,10,FALSE)</f>
        <v>S</v>
      </c>
      <c r="O40" s="63" t="str">
        <f>VLOOKUP($I40,pTRAIT!$A:$X,11,FALSE)</f>
        <v>S</v>
      </c>
      <c r="P40" s="63" t="str">
        <f>VLOOKUP($I40,pTRAIT!$A:$X,12,FALSE)</f>
        <v>S</v>
      </c>
      <c r="Q40" s="63" t="str">
        <f>VLOOKUP($I40,pTRAIT!$A:$X,13,FALSE)</f>
        <v>H</v>
      </c>
      <c r="R40" s="63" t="str">
        <f>VLOOKUP($I40,pTRAIT!$A:$X,14,FALSE)</f>
        <v>S</v>
      </c>
      <c r="S40" s="63" t="str">
        <f>VLOOKUP($I40,pTRAIT!$A:$X,15,FALSE)</f>
        <v>S</v>
      </c>
      <c r="T40" s="63" t="str">
        <f>VLOOKUP($I40,pTRAIT!$A:$X,16,FALSE)</f>
        <v>S</v>
      </c>
      <c r="U40" s="63" t="str">
        <f>VLOOKUP($I40,pTRAIT!$A:$X,17,FALSE)</f>
        <v>R</v>
      </c>
      <c r="V40" s="63" t="str">
        <f>VLOOKUP($I40,pTRAIT!$A:$X,18,FALSE)</f>
        <v>H</v>
      </c>
      <c r="W40" s="63" t="str">
        <f>VLOOKUP($I40,pTRAIT!$A:$X,19,FALSE)</f>
        <v>S</v>
      </c>
      <c r="X40" s="63" t="str">
        <f>VLOOKUP($I40,pTRAIT!$A:$X,20,FALSE)</f>
        <v>S</v>
      </c>
      <c r="Y40" s="63" t="str">
        <f>VLOOKUP($I40,pTRAIT!$A:$X,21,FALSE)</f>
        <v>S</v>
      </c>
      <c r="Z40" s="63" t="str">
        <f>VLOOKUP($I40,pTRAIT!$A:$X,22,FALSE)</f>
        <v>e</v>
      </c>
      <c r="AA40" s="63" t="str">
        <f>VLOOKUP($I40,pTRAIT!$A:$X,23,FALSE)</f>
        <v>n-c</v>
      </c>
      <c r="AB40" s="63">
        <f>VLOOKUP($I40,pTRAIT!$A:$X,24,FALSE)</f>
        <v>0</v>
      </c>
      <c r="AC40" s="34">
        <v>58</v>
      </c>
      <c r="AD40" s="63" t="str">
        <f>VLOOKUP(AC40,pTRAIT!A:B,2,FALSE)</f>
        <v>ERo5So5;NST=X / EM5RTCM5(So5)Pu;NST=X</v>
      </c>
      <c r="AE40" s="63">
        <f>VLOOKUP($AC40,pTRAIT!$A:$X,7,FALSE)</f>
        <v>0</v>
      </c>
      <c r="AF40" s="63">
        <f>VLOOKUP($AC40,pTRAIT!$A:$X,8,FALSE)</f>
        <v>0</v>
      </c>
      <c r="AG40" s="63">
        <f>VLOOKUP($AC40,pTRAIT!$A:$X,9,FALSE)</f>
        <v>0</v>
      </c>
      <c r="AH40" s="63">
        <f>VLOOKUP($AC40,pTRAIT!$A:$X,10,FALSE)</f>
        <v>0</v>
      </c>
      <c r="AI40" s="63">
        <f>VLOOKUP($AC40,pTRAIT!$A:$X,11,FALSE)</f>
        <v>0</v>
      </c>
      <c r="AJ40" s="63">
        <f>VLOOKUP($AC40,pTRAIT!$A:$X,12,FALSE)</f>
        <v>0</v>
      </c>
      <c r="AK40" s="63">
        <f>VLOOKUP($AC40,pTRAIT!$A:$X,13,FALSE)</f>
        <v>0</v>
      </c>
      <c r="AL40" s="63">
        <f>VLOOKUP($AC40,pTRAIT!$A:$X,14,FALSE)</f>
        <v>0</v>
      </c>
      <c r="AM40" s="63">
        <f>VLOOKUP($AC40,pTRAIT!$A:$X,15,FALSE)</f>
        <v>0</v>
      </c>
      <c r="AN40" s="63">
        <f>VLOOKUP($AC40,pTRAIT!$A:$X,16,FALSE)</f>
        <v>0</v>
      </c>
      <c r="AO40" s="63">
        <f>VLOOKUP($AC40,pTRAIT!$A:$X,17,FALSE)</f>
        <v>0</v>
      </c>
      <c r="AP40" s="63">
        <f>VLOOKUP($AC40,pTRAIT!$A:$X,18,FALSE)</f>
        <v>0</v>
      </c>
      <c r="AQ40" s="63">
        <f>VLOOKUP($AC40,pTRAIT!$A:$X,19,FALSE)</f>
        <v>0</v>
      </c>
      <c r="AR40" s="63">
        <f>VLOOKUP($AC40,pTRAIT!$A:$X,20,FALSE)</f>
        <v>0</v>
      </c>
      <c r="AS40" s="63">
        <f>VLOOKUP($AC40,pTRAIT!$A:$X,21,FALSE)</f>
        <v>0</v>
      </c>
      <c r="AT40" s="63">
        <f>VLOOKUP($AC40,pTRAIT!$A:$X,22,FALSE)</f>
        <v>0</v>
      </c>
      <c r="AU40" s="63">
        <f>VLOOKUP($AC40,pTRAIT!$A:$X,23,FALSE)</f>
        <v>0</v>
      </c>
      <c r="AV40" s="63">
        <f>VLOOKUP($AC40,pTRAIT!$A:$X,24,FALSE)</f>
        <v>0</v>
      </c>
    </row>
    <row r="41" spans="1:48" ht="12" customHeight="1" x14ac:dyDescent="0.2">
      <c r="A41" s="32">
        <v>15</v>
      </c>
      <c r="B41" s="33" t="s">
        <v>5</v>
      </c>
      <c r="C41" s="34">
        <v>59</v>
      </c>
      <c r="D41" s="32" t="str">
        <f t="shared" si="0"/>
        <v>15X59</v>
      </c>
      <c r="E41" s="43" t="s">
        <v>1623</v>
      </c>
      <c r="F41" s="61" t="s">
        <v>1668</v>
      </c>
      <c r="G41" s="41" t="s">
        <v>43</v>
      </c>
      <c r="H41" s="38"/>
      <c r="I41" s="32">
        <v>15</v>
      </c>
      <c r="J41" s="63">
        <f>VLOOKUP(I41,pTRAIT!A:B,2,FALSE)</f>
        <v>0</v>
      </c>
      <c r="K41" s="63" t="str">
        <f>VLOOKUP($I41,pTRAIT!$A:$X,7,FALSE)</f>
        <v>no</v>
      </c>
      <c r="L41" s="63" t="str">
        <f>VLOOKUP($I41,pTRAIT!$A:$X,8,FALSE)</f>
        <v>nd</v>
      </c>
      <c r="M41" s="63" t="str">
        <f>VLOOKUP($I41,pTRAIT!$A:$X,9,FALSE)</f>
        <v>R</v>
      </c>
      <c r="N41" s="63" t="str">
        <f>VLOOKUP($I41,pTRAIT!$A:$X,10,FALSE)</f>
        <v>S</v>
      </c>
      <c r="O41" s="63" t="str">
        <f>VLOOKUP($I41,pTRAIT!$A:$X,11,FALSE)</f>
        <v>S</v>
      </c>
      <c r="P41" s="63" t="str">
        <f>VLOOKUP($I41,pTRAIT!$A:$X,12,FALSE)</f>
        <v>S</v>
      </c>
      <c r="Q41" s="63" t="str">
        <f>VLOOKUP($I41,pTRAIT!$A:$X,13,FALSE)</f>
        <v>H</v>
      </c>
      <c r="R41" s="63" t="str">
        <f>VLOOKUP($I41,pTRAIT!$A:$X,14,FALSE)</f>
        <v>S</v>
      </c>
      <c r="S41" s="63" t="str">
        <f>VLOOKUP($I41,pTRAIT!$A:$X,15,FALSE)</f>
        <v>S</v>
      </c>
      <c r="T41" s="63" t="str">
        <f>VLOOKUP($I41,pTRAIT!$A:$X,16,FALSE)</f>
        <v>H</v>
      </c>
      <c r="U41" s="63" t="str">
        <f>VLOOKUP($I41,pTRAIT!$A:$X,17,FALSE)</f>
        <v>R</v>
      </c>
      <c r="V41" s="63" t="str">
        <f>VLOOKUP($I41,pTRAIT!$A:$X,18,FALSE)</f>
        <v>H</v>
      </c>
      <c r="W41" s="63" t="str">
        <f>VLOOKUP($I41,pTRAIT!$A:$X,19,FALSE)</f>
        <v>S</v>
      </c>
      <c r="X41" s="63" t="str">
        <f>VLOOKUP($I41,pTRAIT!$A:$X,20,FALSE)</f>
        <v>S</v>
      </c>
      <c r="Y41" s="63" t="str">
        <f>VLOOKUP($I41,pTRAIT!$A:$X,21,FALSE)</f>
        <v>S</v>
      </c>
      <c r="Z41" s="63" t="str">
        <f>VLOOKUP($I41,pTRAIT!$A:$X,22,FALSE)</f>
        <v>e</v>
      </c>
      <c r="AA41" s="63" t="str">
        <f>VLOOKUP($I41,pTRAIT!$A:$X,23,FALSE)</f>
        <v>n-c</v>
      </c>
      <c r="AB41" s="63">
        <f>VLOOKUP($I41,pTRAIT!$A:$X,24,FALSE)</f>
        <v>0</v>
      </c>
      <c r="AC41" s="34">
        <v>59</v>
      </c>
      <c r="AD41" s="63" t="str">
        <f>VLOOKUP(AC41,pTRAIT!A:B,2,FALSE)</f>
        <v>ERo5So5;NST=X / EM5RTCM5Pu;NST=X</v>
      </c>
      <c r="AE41" s="63">
        <f>VLOOKUP($AC41,pTRAIT!$A:$X,7,FALSE)</f>
        <v>0</v>
      </c>
      <c r="AF41" s="63">
        <f>VLOOKUP($AC41,pTRAIT!$A:$X,8,FALSE)</f>
        <v>0</v>
      </c>
      <c r="AG41" s="63">
        <f>VLOOKUP($AC41,pTRAIT!$A:$X,9,FALSE)</f>
        <v>0</v>
      </c>
      <c r="AH41" s="63">
        <f>VLOOKUP($AC41,pTRAIT!$A:$X,10,FALSE)</f>
        <v>0</v>
      </c>
      <c r="AI41" s="63">
        <f>VLOOKUP($AC41,pTRAIT!$A:$X,11,FALSE)</f>
        <v>0</v>
      </c>
      <c r="AJ41" s="63">
        <f>VLOOKUP($AC41,pTRAIT!$A:$X,12,FALSE)</f>
        <v>0</v>
      </c>
      <c r="AK41" s="63">
        <f>VLOOKUP($AC41,pTRAIT!$A:$X,13,FALSE)</f>
        <v>0</v>
      </c>
      <c r="AL41" s="63">
        <f>VLOOKUP($AC41,pTRAIT!$A:$X,14,FALSE)</f>
        <v>0</v>
      </c>
      <c r="AM41" s="63">
        <f>VLOOKUP($AC41,pTRAIT!$A:$X,15,FALSE)</f>
        <v>0</v>
      </c>
      <c r="AN41" s="63">
        <f>VLOOKUP($AC41,pTRAIT!$A:$X,16,FALSE)</f>
        <v>0</v>
      </c>
      <c r="AO41" s="63">
        <f>VLOOKUP($AC41,pTRAIT!$A:$X,17,FALSE)</f>
        <v>0</v>
      </c>
      <c r="AP41" s="63">
        <f>VLOOKUP($AC41,pTRAIT!$A:$X,18,FALSE)</f>
        <v>0</v>
      </c>
      <c r="AQ41" s="63">
        <f>VLOOKUP($AC41,pTRAIT!$A:$X,19,FALSE)</f>
        <v>0</v>
      </c>
      <c r="AR41" s="63">
        <f>VLOOKUP($AC41,pTRAIT!$A:$X,20,FALSE)</f>
        <v>0</v>
      </c>
      <c r="AS41" s="63">
        <f>VLOOKUP($AC41,pTRAIT!$A:$X,21,FALSE)</f>
        <v>0</v>
      </c>
      <c r="AT41" s="63">
        <f>VLOOKUP($AC41,pTRAIT!$A:$X,22,FALSE)</f>
        <v>0</v>
      </c>
      <c r="AU41" s="63">
        <f>VLOOKUP($AC41,pTRAIT!$A:$X,23,FALSE)</f>
        <v>0</v>
      </c>
      <c r="AV41" s="63">
        <f>VLOOKUP($AC41,pTRAIT!$A:$X,24,FALSE)</f>
        <v>0</v>
      </c>
    </row>
    <row r="42" spans="1:48" ht="12" customHeight="1" x14ac:dyDescent="0.2">
      <c r="A42" s="32">
        <v>15</v>
      </c>
      <c r="B42" s="33" t="s">
        <v>5</v>
      </c>
      <c r="C42" s="34">
        <v>60</v>
      </c>
      <c r="D42" s="32" t="str">
        <f t="shared" si="0"/>
        <v>15X60</v>
      </c>
      <c r="E42" s="43" t="s">
        <v>1623</v>
      </c>
      <c r="F42" s="61" t="s">
        <v>1669</v>
      </c>
      <c r="G42" s="41" t="s">
        <v>43</v>
      </c>
      <c r="H42" s="38"/>
      <c r="I42" s="32">
        <v>15</v>
      </c>
      <c r="J42" s="63">
        <f>VLOOKUP(I42,pTRAIT!A:B,2,FALSE)</f>
        <v>0</v>
      </c>
      <c r="K42" s="63" t="str">
        <f>VLOOKUP($I42,pTRAIT!$A:$X,7,FALSE)</f>
        <v>no</v>
      </c>
      <c r="L42" s="63" t="str">
        <f>VLOOKUP($I42,pTRAIT!$A:$X,8,FALSE)</f>
        <v>nd</v>
      </c>
      <c r="M42" s="63" t="str">
        <f>VLOOKUP($I42,pTRAIT!$A:$X,9,FALSE)</f>
        <v>R</v>
      </c>
      <c r="N42" s="63" t="str">
        <f>VLOOKUP($I42,pTRAIT!$A:$X,10,FALSE)</f>
        <v>S</v>
      </c>
      <c r="O42" s="63" t="str">
        <f>VLOOKUP($I42,pTRAIT!$A:$X,11,FALSE)</f>
        <v>S</v>
      </c>
      <c r="P42" s="63" t="str">
        <f>VLOOKUP($I42,pTRAIT!$A:$X,12,FALSE)</f>
        <v>S</v>
      </c>
      <c r="Q42" s="63" t="str">
        <f>VLOOKUP($I42,pTRAIT!$A:$X,13,FALSE)</f>
        <v>H</v>
      </c>
      <c r="R42" s="63" t="str">
        <f>VLOOKUP($I42,pTRAIT!$A:$X,14,FALSE)</f>
        <v>S</v>
      </c>
      <c r="S42" s="63" t="str">
        <f>VLOOKUP($I42,pTRAIT!$A:$X,15,FALSE)</f>
        <v>S</v>
      </c>
      <c r="T42" s="63" t="str">
        <f>VLOOKUP($I42,pTRAIT!$A:$X,16,FALSE)</f>
        <v>H</v>
      </c>
      <c r="U42" s="63" t="str">
        <f>VLOOKUP($I42,pTRAIT!$A:$X,17,FALSE)</f>
        <v>R</v>
      </c>
      <c r="V42" s="63" t="str">
        <f>VLOOKUP($I42,pTRAIT!$A:$X,18,FALSE)</f>
        <v>H</v>
      </c>
      <c r="W42" s="63" t="str">
        <f>VLOOKUP($I42,pTRAIT!$A:$X,19,FALSE)</f>
        <v>S</v>
      </c>
      <c r="X42" s="63" t="str">
        <f>VLOOKUP($I42,pTRAIT!$A:$X,20,FALSE)</f>
        <v>S</v>
      </c>
      <c r="Y42" s="63" t="str">
        <f>VLOOKUP($I42,pTRAIT!$A:$X,21,FALSE)</f>
        <v>S</v>
      </c>
      <c r="Z42" s="63" t="str">
        <f>VLOOKUP($I42,pTRAIT!$A:$X,22,FALSE)</f>
        <v>e</v>
      </c>
      <c r="AA42" s="63" t="str">
        <f>VLOOKUP($I42,pTRAIT!$A:$X,23,FALSE)</f>
        <v>n-c</v>
      </c>
      <c r="AB42" s="63">
        <f>VLOOKUP($I42,pTRAIT!$A:$X,24,FALSE)</f>
        <v>0</v>
      </c>
      <c r="AC42" s="34">
        <v>60</v>
      </c>
      <c r="AD42" s="63" t="str">
        <f>VLOOKUP(AC42,pTRAIT!A:B,2,FALSE)</f>
        <v>ERo5So5;NST=X / EM5RTCM5Pu;NST=X</v>
      </c>
      <c r="AE42" s="63">
        <f>VLOOKUP($AC42,pTRAIT!$A:$X,7,FALSE)</f>
        <v>0</v>
      </c>
      <c r="AF42" s="63">
        <f>VLOOKUP($AC42,pTRAIT!$A:$X,8,FALSE)</f>
        <v>0</v>
      </c>
      <c r="AG42" s="63">
        <f>VLOOKUP($AC42,pTRAIT!$A:$X,9,FALSE)</f>
        <v>0</v>
      </c>
      <c r="AH42" s="63">
        <f>VLOOKUP($AC42,pTRAIT!$A:$X,10,FALSE)</f>
        <v>0</v>
      </c>
      <c r="AI42" s="63">
        <f>VLOOKUP($AC42,pTRAIT!$A:$X,11,FALSE)</f>
        <v>0</v>
      </c>
      <c r="AJ42" s="63">
        <f>VLOOKUP($AC42,pTRAIT!$A:$X,12,FALSE)</f>
        <v>0</v>
      </c>
      <c r="AK42" s="63">
        <f>VLOOKUP($AC42,pTRAIT!$A:$X,13,FALSE)</f>
        <v>0</v>
      </c>
      <c r="AL42" s="63">
        <f>VLOOKUP($AC42,pTRAIT!$A:$X,14,FALSE)</f>
        <v>0</v>
      </c>
      <c r="AM42" s="63">
        <f>VLOOKUP($AC42,pTRAIT!$A:$X,15,FALSE)</f>
        <v>0</v>
      </c>
      <c r="AN42" s="63">
        <f>VLOOKUP($AC42,pTRAIT!$A:$X,16,FALSE)</f>
        <v>0</v>
      </c>
      <c r="AO42" s="63">
        <f>VLOOKUP($AC42,pTRAIT!$A:$X,17,FALSE)</f>
        <v>0</v>
      </c>
      <c r="AP42" s="63">
        <f>VLOOKUP($AC42,pTRAIT!$A:$X,18,FALSE)</f>
        <v>0</v>
      </c>
      <c r="AQ42" s="63">
        <f>VLOOKUP($AC42,pTRAIT!$A:$X,19,FALSE)</f>
        <v>0</v>
      </c>
      <c r="AR42" s="63">
        <f>VLOOKUP($AC42,pTRAIT!$A:$X,20,FALSE)</f>
        <v>0</v>
      </c>
      <c r="AS42" s="63">
        <f>VLOOKUP($AC42,pTRAIT!$A:$X,21,FALSE)</f>
        <v>0</v>
      </c>
      <c r="AT42" s="63">
        <f>VLOOKUP($AC42,pTRAIT!$A:$X,22,FALSE)</f>
        <v>0</v>
      </c>
      <c r="AU42" s="63">
        <f>VLOOKUP($AC42,pTRAIT!$A:$X,23,FALSE)</f>
        <v>0</v>
      </c>
      <c r="AV42" s="63">
        <f>VLOOKUP($AC42,pTRAIT!$A:$X,24,FALSE)</f>
        <v>0</v>
      </c>
    </row>
    <row r="43" spans="1:48" ht="12" customHeight="1" x14ac:dyDescent="0.2">
      <c r="A43" s="32">
        <v>15</v>
      </c>
      <c r="B43" s="33" t="s">
        <v>5</v>
      </c>
      <c r="C43" s="34">
        <v>62</v>
      </c>
      <c r="D43" s="32" t="str">
        <f t="shared" si="0"/>
        <v>15X62</v>
      </c>
      <c r="E43" s="43" t="s">
        <v>1623</v>
      </c>
      <c r="F43" s="61" t="s">
        <v>1670</v>
      </c>
      <c r="G43" s="41" t="s">
        <v>43</v>
      </c>
      <c r="H43" s="38"/>
      <c r="I43" s="32">
        <v>15</v>
      </c>
      <c r="J43" s="63">
        <f>VLOOKUP(I43,pTRAIT!A:B,2,FALSE)</f>
        <v>0</v>
      </c>
      <c r="K43" s="63" t="str">
        <f>VLOOKUP($I43,pTRAIT!$A:$X,7,FALSE)</f>
        <v>no</v>
      </c>
      <c r="L43" s="63" t="str">
        <f>VLOOKUP($I43,pTRAIT!$A:$X,8,FALSE)</f>
        <v>nd</v>
      </c>
      <c r="M43" s="63" t="str">
        <f>VLOOKUP($I43,pTRAIT!$A:$X,9,FALSE)</f>
        <v>R</v>
      </c>
      <c r="N43" s="63" t="str">
        <f>VLOOKUP($I43,pTRAIT!$A:$X,10,FALSE)</f>
        <v>S</v>
      </c>
      <c r="O43" s="63" t="str">
        <f>VLOOKUP($I43,pTRAIT!$A:$X,11,FALSE)</f>
        <v>S</v>
      </c>
      <c r="P43" s="63" t="str">
        <f>VLOOKUP($I43,pTRAIT!$A:$X,12,FALSE)</f>
        <v>S</v>
      </c>
      <c r="Q43" s="63" t="str">
        <f>VLOOKUP($I43,pTRAIT!$A:$X,13,FALSE)</f>
        <v>H</v>
      </c>
      <c r="R43" s="63" t="str">
        <f>VLOOKUP($I43,pTRAIT!$A:$X,14,FALSE)</f>
        <v>S</v>
      </c>
      <c r="S43" s="63" t="str">
        <f>VLOOKUP($I43,pTRAIT!$A:$X,15,FALSE)</f>
        <v>S</v>
      </c>
      <c r="T43" s="63" t="str">
        <f>VLOOKUP($I43,pTRAIT!$A:$X,16,FALSE)</f>
        <v>H</v>
      </c>
      <c r="U43" s="63" t="str">
        <f>VLOOKUP($I43,pTRAIT!$A:$X,17,FALSE)</f>
        <v>R</v>
      </c>
      <c r="V43" s="63" t="str">
        <f>VLOOKUP($I43,pTRAIT!$A:$X,18,FALSE)</f>
        <v>H</v>
      </c>
      <c r="W43" s="63" t="str">
        <f>VLOOKUP($I43,pTRAIT!$A:$X,19,FALSE)</f>
        <v>S</v>
      </c>
      <c r="X43" s="63" t="str">
        <f>VLOOKUP($I43,pTRAIT!$A:$X,20,FALSE)</f>
        <v>S</v>
      </c>
      <c r="Y43" s="63" t="str">
        <f>VLOOKUP($I43,pTRAIT!$A:$X,21,FALSE)</f>
        <v>S</v>
      </c>
      <c r="Z43" s="63" t="str">
        <f>VLOOKUP($I43,pTRAIT!$A:$X,22,FALSE)</f>
        <v>e</v>
      </c>
      <c r="AA43" s="63" t="str">
        <f>VLOOKUP($I43,pTRAIT!$A:$X,23,FALSE)</f>
        <v>n-c</v>
      </c>
      <c r="AB43" s="63">
        <f>VLOOKUP($I43,pTRAIT!$A:$X,24,FALSE)</f>
        <v>0</v>
      </c>
      <c r="AC43" s="34">
        <v>62</v>
      </c>
      <c r="AD43" s="63" t="str">
        <f>VLOOKUP(AC43,pTRAIT!A:B,2,FALSE)</f>
        <v>ERo5So5;NST=X / EM5RTCM5Ro5So5Pu;NST=X</v>
      </c>
      <c r="AE43" s="63">
        <f>VLOOKUP($AC43,pTRAIT!$A:$X,7,FALSE)</f>
        <v>0</v>
      </c>
      <c r="AF43" s="63">
        <f>VLOOKUP($AC43,pTRAIT!$A:$X,8,FALSE)</f>
        <v>0</v>
      </c>
      <c r="AG43" s="63">
        <f>VLOOKUP($AC43,pTRAIT!$A:$X,9,FALSE)</f>
        <v>0</v>
      </c>
      <c r="AH43" s="63">
        <f>VLOOKUP($AC43,pTRAIT!$A:$X,10,FALSE)</f>
        <v>0</v>
      </c>
      <c r="AI43" s="63">
        <f>VLOOKUP($AC43,pTRAIT!$A:$X,11,FALSE)</f>
        <v>0</v>
      </c>
      <c r="AJ43" s="63">
        <f>VLOOKUP($AC43,pTRAIT!$A:$X,12,FALSE)</f>
        <v>0</v>
      </c>
      <c r="AK43" s="63">
        <f>VLOOKUP($AC43,pTRAIT!$A:$X,13,FALSE)</f>
        <v>0</v>
      </c>
      <c r="AL43" s="63">
        <f>VLOOKUP($AC43,pTRAIT!$A:$X,14,FALSE)</f>
        <v>0</v>
      </c>
      <c r="AM43" s="63">
        <f>VLOOKUP($AC43,pTRAIT!$A:$X,15,FALSE)</f>
        <v>0</v>
      </c>
      <c r="AN43" s="63">
        <f>VLOOKUP($AC43,pTRAIT!$A:$X,16,FALSE)</f>
        <v>0</v>
      </c>
      <c r="AO43" s="63">
        <f>VLOOKUP($AC43,pTRAIT!$A:$X,17,FALSE)</f>
        <v>0</v>
      </c>
      <c r="AP43" s="63">
        <f>VLOOKUP($AC43,pTRAIT!$A:$X,18,FALSE)</f>
        <v>0</v>
      </c>
      <c r="AQ43" s="63">
        <f>VLOOKUP($AC43,pTRAIT!$A:$X,19,FALSE)</f>
        <v>0</v>
      </c>
      <c r="AR43" s="63">
        <f>VLOOKUP($AC43,pTRAIT!$A:$X,20,FALSE)</f>
        <v>0</v>
      </c>
      <c r="AS43" s="63">
        <f>VLOOKUP($AC43,pTRAIT!$A:$X,21,FALSE)</f>
        <v>0</v>
      </c>
      <c r="AT43" s="63">
        <f>VLOOKUP($AC43,pTRAIT!$A:$X,22,FALSE)</f>
        <v>0</v>
      </c>
      <c r="AU43" s="63">
        <f>VLOOKUP($AC43,pTRAIT!$A:$X,23,FALSE)</f>
        <v>0</v>
      </c>
      <c r="AV43" s="63">
        <f>VLOOKUP($AC43,pTRAIT!$A:$X,24,FALSE)</f>
        <v>0</v>
      </c>
    </row>
    <row r="44" spans="1:48" ht="12" customHeight="1" x14ac:dyDescent="0.2">
      <c r="A44" s="32">
        <v>15</v>
      </c>
      <c r="B44" s="33" t="s">
        <v>5</v>
      </c>
      <c r="C44" s="34">
        <v>63</v>
      </c>
      <c r="D44" s="32" t="str">
        <f t="shared" si="0"/>
        <v>15X63</v>
      </c>
      <c r="E44" s="43" t="s">
        <v>1623</v>
      </c>
      <c r="F44" s="61" t="s">
        <v>1671</v>
      </c>
      <c r="G44" s="41" t="s">
        <v>43</v>
      </c>
      <c r="H44" s="38"/>
      <c r="I44" s="32">
        <v>15</v>
      </c>
      <c r="J44" s="63">
        <f>VLOOKUP(I44,pTRAIT!A:B,2,FALSE)</f>
        <v>0</v>
      </c>
      <c r="K44" s="63" t="str">
        <f>VLOOKUP($I44,pTRAIT!$A:$X,7,FALSE)</f>
        <v>no</v>
      </c>
      <c r="L44" s="63" t="str">
        <f>VLOOKUP($I44,pTRAIT!$A:$X,8,FALSE)</f>
        <v>nd</v>
      </c>
      <c r="M44" s="63" t="str">
        <f>VLOOKUP($I44,pTRAIT!$A:$X,9,FALSE)</f>
        <v>R</v>
      </c>
      <c r="N44" s="63" t="str">
        <f>VLOOKUP($I44,pTRAIT!$A:$X,10,FALSE)</f>
        <v>S</v>
      </c>
      <c r="O44" s="63" t="str">
        <f>VLOOKUP($I44,pTRAIT!$A:$X,11,FALSE)</f>
        <v>S</v>
      </c>
      <c r="P44" s="63" t="str">
        <f>VLOOKUP($I44,pTRAIT!$A:$X,12,FALSE)</f>
        <v>S</v>
      </c>
      <c r="Q44" s="63" t="str">
        <f>VLOOKUP($I44,pTRAIT!$A:$X,13,FALSE)</f>
        <v>H</v>
      </c>
      <c r="R44" s="63" t="str">
        <f>VLOOKUP($I44,pTRAIT!$A:$X,14,FALSE)</f>
        <v>S</v>
      </c>
      <c r="S44" s="63" t="str">
        <f>VLOOKUP($I44,pTRAIT!$A:$X,15,FALSE)</f>
        <v>S</v>
      </c>
      <c r="T44" s="63" t="str">
        <f>VLOOKUP($I44,pTRAIT!$A:$X,16,FALSE)</f>
        <v>H</v>
      </c>
      <c r="U44" s="63" t="str">
        <f>VLOOKUP($I44,pTRAIT!$A:$X,17,FALSE)</f>
        <v>R</v>
      </c>
      <c r="V44" s="63" t="str">
        <f>VLOOKUP($I44,pTRAIT!$A:$X,18,FALSE)</f>
        <v>H</v>
      </c>
      <c r="W44" s="63" t="str">
        <f>VLOOKUP($I44,pTRAIT!$A:$X,19,FALSE)</f>
        <v>S</v>
      </c>
      <c r="X44" s="63" t="str">
        <f>VLOOKUP($I44,pTRAIT!$A:$X,20,FALSE)</f>
        <v>S</v>
      </c>
      <c r="Y44" s="63" t="str">
        <f>VLOOKUP($I44,pTRAIT!$A:$X,21,FALSE)</f>
        <v>S</v>
      </c>
      <c r="Z44" s="63" t="str">
        <f>VLOOKUP($I44,pTRAIT!$A:$X,22,FALSE)</f>
        <v>e</v>
      </c>
      <c r="AA44" s="63" t="str">
        <f>VLOOKUP($I44,pTRAIT!$A:$X,23,FALSE)</f>
        <v>n-c</v>
      </c>
      <c r="AB44" s="63">
        <f>VLOOKUP($I44,pTRAIT!$A:$X,24,FALSE)</f>
        <v>0</v>
      </c>
      <c r="AC44" s="34">
        <v>63</v>
      </c>
      <c r="AD44" s="63" t="str">
        <f>VLOOKUP(AC44,pTRAIT!A:B,2,FALSE)</f>
        <v>ERo5So5;NST=X / EM5RTCM5So5Pu;NST=X</v>
      </c>
      <c r="AE44" s="63">
        <f>VLOOKUP($AC44,pTRAIT!$A:$X,7,FALSE)</f>
        <v>0</v>
      </c>
      <c r="AF44" s="63">
        <f>VLOOKUP($AC44,pTRAIT!$A:$X,8,FALSE)</f>
        <v>0</v>
      </c>
      <c r="AG44" s="63">
        <f>VLOOKUP($AC44,pTRAIT!$A:$X,9,FALSE)</f>
        <v>0</v>
      </c>
      <c r="AH44" s="63">
        <f>VLOOKUP($AC44,pTRAIT!$A:$X,10,FALSE)</f>
        <v>0</v>
      </c>
      <c r="AI44" s="63">
        <f>VLOOKUP($AC44,pTRAIT!$A:$X,11,FALSE)</f>
        <v>0</v>
      </c>
      <c r="AJ44" s="63">
        <f>VLOOKUP($AC44,pTRAIT!$A:$X,12,FALSE)</f>
        <v>0</v>
      </c>
      <c r="AK44" s="63">
        <f>VLOOKUP($AC44,pTRAIT!$A:$X,13,FALSE)</f>
        <v>0</v>
      </c>
      <c r="AL44" s="63">
        <f>VLOOKUP($AC44,pTRAIT!$A:$X,14,FALSE)</f>
        <v>0</v>
      </c>
      <c r="AM44" s="63">
        <f>VLOOKUP($AC44,pTRAIT!$A:$X,15,FALSE)</f>
        <v>0</v>
      </c>
      <c r="AN44" s="63">
        <f>VLOOKUP($AC44,pTRAIT!$A:$X,16,FALSE)</f>
        <v>0</v>
      </c>
      <c r="AO44" s="63">
        <f>VLOOKUP($AC44,pTRAIT!$A:$X,17,FALSE)</f>
        <v>0</v>
      </c>
      <c r="AP44" s="63">
        <f>VLOOKUP($AC44,pTRAIT!$A:$X,18,FALSE)</f>
        <v>0</v>
      </c>
      <c r="AQ44" s="63">
        <f>VLOOKUP($AC44,pTRAIT!$A:$X,19,FALSE)</f>
        <v>0</v>
      </c>
      <c r="AR44" s="63">
        <f>VLOOKUP($AC44,pTRAIT!$A:$X,20,FALSE)</f>
        <v>0</v>
      </c>
      <c r="AS44" s="63">
        <f>VLOOKUP($AC44,pTRAIT!$A:$X,21,FALSE)</f>
        <v>0</v>
      </c>
      <c r="AT44" s="63">
        <f>VLOOKUP($AC44,pTRAIT!$A:$X,22,FALSE)</f>
        <v>0</v>
      </c>
      <c r="AU44" s="63">
        <f>VLOOKUP($AC44,pTRAIT!$A:$X,23,FALSE)</f>
        <v>0</v>
      </c>
      <c r="AV44" s="63">
        <f>VLOOKUP($AC44,pTRAIT!$A:$X,24,FALSE)</f>
        <v>0</v>
      </c>
    </row>
    <row r="45" spans="1:48" ht="12" customHeight="1" x14ac:dyDescent="0.2">
      <c r="A45" s="32">
        <v>15</v>
      </c>
      <c r="B45" s="33" t="s">
        <v>5</v>
      </c>
      <c r="C45" s="34">
        <v>64</v>
      </c>
      <c r="D45" s="32" t="str">
        <f t="shared" si="0"/>
        <v>15X64</v>
      </c>
      <c r="E45" s="43" t="s">
        <v>1623</v>
      </c>
      <c r="F45" s="61" t="s">
        <v>1672</v>
      </c>
      <c r="G45" s="41" t="s">
        <v>43</v>
      </c>
      <c r="H45" s="38"/>
      <c r="I45" s="32">
        <v>15</v>
      </c>
      <c r="J45" s="63">
        <f>VLOOKUP(I45,pTRAIT!A:B,2,FALSE)</f>
        <v>0</v>
      </c>
      <c r="K45" s="63" t="str">
        <f>VLOOKUP($I45,pTRAIT!$A:$X,7,FALSE)</f>
        <v>no</v>
      </c>
      <c r="L45" s="63" t="str">
        <f>VLOOKUP($I45,pTRAIT!$A:$X,8,FALSE)</f>
        <v>nd</v>
      </c>
      <c r="M45" s="63" t="str">
        <f>VLOOKUP($I45,pTRAIT!$A:$X,9,FALSE)</f>
        <v>R</v>
      </c>
      <c r="N45" s="63" t="str">
        <f>VLOOKUP($I45,pTRAIT!$A:$X,10,FALSE)</f>
        <v>S</v>
      </c>
      <c r="O45" s="63" t="str">
        <f>VLOOKUP($I45,pTRAIT!$A:$X,11,FALSE)</f>
        <v>S</v>
      </c>
      <c r="P45" s="63" t="str">
        <f>VLOOKUP($I45,pTRAIT!$A:$X,12,FALSE)</f>
        <v>S</v>
      </c>
      <c r="Q45" s="63" t="str">
        <f>VLOOKUP($I45,pTRAIT!$A:$X,13,FALSE)</f>
        <v>H</v>
      </c>
      <c r="R45" s="63" t="str">
        <f>VLOOKUP($I45,pTRAIT!$A:$X,14,FALSE)</f>
        <v>S</v>
      </c>
      <c r="S45" s="63" t="str">
        <f>VLOOKUP($I45,pTRAIT!$A:$X,15,FALSE)</f>
        <v>S</v>
      </c>
      <c r="T45" s="63" t="str">
        <f>VLOOKUP($I45,pTRAIT!$A:$X,16,FALSE)</f>
        <v>H</v>
      </c>
      <c r="U45" s="63" t="str">
        <f>VLOOKUP($I45,pTRAIT!$A:$X,17,FALSE)</f>
        <v>R</v>
      </c>
      <c r="V45" s="63" t="str">
        <f>VLOOKUP($I45,pTRAIT!$A:$X,18,FALSE)</f>
        <v>H</v>
      </c>
      <c r="W45" s="63" t="str">
        <f>VLOOKUP($I45,pTRAIT!$A:$X,19,FALSE)</f>
        <v>S</v>
      </c>
      <c r="X45" s="63" t="str">
        <f>VLOOKUP($I45,pTRAIT!$A:$X,20,FALSE)</f>
        <v>S</v>
      </c>
      <c r="Y45" s="63" t="str">
        <f>VLOOKUP($I45,pTRAIT!$A:$X,21,FALSE)</f>
        <v>S</v>
      </c>
      <c r="Z45" s="63" t="str">
        <f>VLOOKUP($I45,pTRAIT!$A:$X,22,FALSE)</f>
        <v>e</v>
      </c>
      <c r="AA45" s="63" t="str">
        <f>VLOOKUP($I45,pTRAIT!$A:$X,23,FALSE)</f>
        <v>n-c</v>
      </c>
      <c r="AB45" s="63">
        <f>VLOOKUP($I45,pTRAIT!$A:$X,24,FALSE)</f>
        <v>0</v>
      </c>
      <c r="AC45" s="34">
        <v>64</v>
      </c>
      <c r="AD45" s="63" t="str">
        <f>VLOOKUP(AC45,pTRAIT!A:B,2,FALSE)</f>
        <v>ERo5So5;NST=X / EM5RTCM5So5Pu;NST=X</v>
      </c>
      <c r="AE45" s="63">
        <f>VLOOKUP($AC45,pTRAIT!$A:$X,7,FALSE)</f>
        <v>0</v>
      </c>
      <c r="AF45" s="63">
        <f>VLOOKUP($AC45,pTRAIT!$A:$X,8,FALSE)</f>
        <v>0</v>
      </c>
      <c r="AG45" s="63">
        <f>VLOOKUP($AC45,pTRAIT!$A:$X,9,FALSE)</f>
        <v>0</v>
      </c>
      <c r="AH45" s="63">
        <f>VLOOKUP($AC45,pTRAIT!$A:$X,10,FALSE)</f>
        <v>0</v>
      </c>
      <c r="AI45" s="63">
        <f>VLOOKUP($AC45,pTRAIT!$A:$X,11,FALSE)</f>
        <v>0</v>
      </c>
      <c r="AJ45" s="63">
        <f>VLOOKUP($AC45,pTRAIT!$A:$X,12,FALSE)</f>
        <v>0</v>
      </c>
      <c r="AK45" s="63">
        <f>VLOOKUP($AC45,pTRAIT!$A:$X,13,FALSE)</f>
        <v>0</v>
      </c>
      <c r="AL45" s="63">
        <f>VLOOKUP($AC45,pTRAIT!$A:$X,14,FALSE)</f>
        <v>0</v>
      </c>
      <c r="AM45" s="63">
        <f>VLOOKUP($AC45,pTRAIT!$A:$X,15,FALSE)</f>
        <v>0</v>
      </c>
      <c r="AN45" s="63">
        <f>VLOOKUP($AC45,pTRAIT!$A:$X,16,FALSE)</f>
        <v>0</v>
      </c>
      <c r="AO45" s="63">
        <f>VLOOKUP($AC45,pTRAIT!$A:$X,17,FALSE)</f>
        <v>0</v>
      </c>
      <c r="AP45" s="63">
        <f>VLOOKUP($AC45,pTRAIT!$A:$X,18,FALSE)</f>
        <v>0</v>
      </c>
      <c r="AQ45" s="63">
        <f>VLOOKUP($AC45,pTRAIT!$A:$X,19,FALSE)</f>
        <v>0</v>
      </c>
      <c r="AR45" s="63">
        <f>VLOOKUP($AC45,pTRAIT!$A:$X,20,FALSE)</f>
        <v>0</v>
      </c>
      <c r="AS45" s="63">
        <f>VLOOKUP($AC45,pTRAIT!$A:$X,21,FALSE)</f>
        <v>0</v>
      </c>
      <c r="AT45" s="63">
        <f>VLOOKUP($AC45,pTRAIT!$A:$X,22,FALSE)</f>
        <v>0</v>
      </c>
      <c r="AU45" s="63">
        <f>VLOOKUP($AC45,pTRAIT!$A:$X,23,FALSE)</f>
        <v>0</v>
      </c>
      <c r="AV45" s="63">
        <f>VLOOKUP($AC45,pTRAIT!$A:$X,24,FALSE)</f>
        <v>0</v>
      </c>
    </row>
    <row r="46" spans="1:48" ht="12" customHeight="1" x14ac:dyDescent="0.2">
      <c r="A46" s="32">
        <v>15</v>
      </c>
      <c r="B46" s="33" t="s">
        <v>5</v>
      </c>
      <c r="C46" s="34">
        <v>67</v>
      </c>
      <c r="D46" s="32" t="str">
        <f t="shared" si="0"/>
        <v>15X67</v>
      </c>
      <c r="E46" s="43" t="s">
        <v>1623</v>
      </c>
      <c r="F46" s="61" t="s">
        <v>1673</v>
      </c>
      <c r="G46" s="41" t="s">
        <v>43</v>
      </c>
      <c r="H46" s="38"/>
      <c r="I46" s="32">
        <v>15</v>
      </c>
      <c r="J46" s="63">
        <f>VLOOKUP(I46,pTRAIT!A:B,2,FALSE)</f>
        <v>0</v>
      </c>
      <c r="K46" s="63" t="str">
        <f>VLOOKUP($I46,pTRAIT!$A:$X,7,FALSE)</f>
        <v>no</v>
      </c>
      <c r="L46" s="63" t="str">
        <f>VLOOKUP($I46,pTRAIT!$A:$X,8,FALSE)</f>
        <v>nd</v>
      </c>
      <c r="M46" s="63" t="str">
        <f>VLOOKUP($I46,pTRAIT!$A:$X,9,FALSE)</f>
        <v>R</v>
      </c>
      <c r="N46" s="63" t="str">
        <f>VLOOKUP($I46,pTRAIT!$A:$X,10,FALSE)</f>
        <v>S</v>
      </c>
      <c r="O46" s="63" t="str">
        <f>VLOOKUP($I46,pTRAIT!$A:$X,11,FALSE)</f>
        <v>S</v>
      </c>
      <c r="P46" s="63" t="str">
        <f>VLOOKUP($I46,pTRAIT!$A:$X,12,FALSE)</f>
        <v>S</v>
      </c>
      <c r="Q46" s="63" t="str">
        <f>VLOOKUP($I46,pTRAIT!$A:$X,13,FALSE)</f>
        <v>H</v>
      </c>
      <c r="R46" s="63" t="str">
        <f>VLOOKUP($I46,pTRAIT!$A:$X,14,FALSE)</f>
        <v>S</v>
      </c>
      <c r="S46" s="63" t="str">
        <f>VLOOKUP($I46,pTRAIT!$A:$X,15,FALSE)</f>
        <v>S</v>
      </c>
      <c r="T46" s="63" t="str">
        <f>VLOOKUP($I46,pTRAIT!$A:$X,16,FALSE)</f>
        <v>H</v>
      </c>
      <c r="U46" s="63" t="str">
        <f>VLOOKUP($I46,pTRAIT!$A:$X,17,FALSE)</f>
        <v>R</v>
      </c>
      <c r="V46" s="63" t="str">
        <f>VLOOKUP($I46,pTRAIT!$A:$X,18,FALSE)</f>
        <v>H</v>
      </c>
      <c r="W46" s="63" t="str">
        <f>VLOOKUP($I46,pTRAIT!$A:$X,19,FALSE)</f>
        <v>S</v>
      </c>
      <c r="X46" s="63" t="str">
        <f>VLOOKUP($I46,pTRAIT!$A:$X,20,FALSE)</f>
        <v>S</v>
      </c>
      <c r="Y46" s="63" t="str">
        <f>VLOOKUP($I46,pTRAIT!$A:$X,21,FALSE)</f>
        <v>S</v>
      </c>
      <c r="Z46" s="63" t="str">
        <f>VLOOKUP($I46,pTRAIT!$A:$X,22,FALSE)</f>
        <v>e</v>
      </c>
      <c r="AA46" s="63" t="str">
        <f>VLOOKUP($I46,pTRAIT!$A:$X,23,FALSE)</f>
        <v>n-c</v>
      </c>
      <c r="AB46" s="63">
        <f>VLOOKUP($I46,pTRAIT!$A:$X,24,FALSE)</f>
        <v>0</v>
      </c>
      <c r="AC46" s="34">
        <v>67</v>
      </c>
      <c r="AD46" s="63" t="str">
        <f>VLOOKUP(AC46,pTRAIT!A:B,2,FALSE)</f>
        <v>ERo5So5;NST=X / EM5RTCM5So5Pu;NST=X</v>
      </c>
      <c r="AE46" s="63">
        <f>VLOOKUP($AC46,pTRAIT!$A:$X,7,FALSE)</f>
        <v>0</v>
      </c>
      <c r="AF46" s="63">
        <f>VLOOKUP($AC46,pTRAIT!$A:$X,8,FALSE)</f>
        <v>0</v>
      </c>
      <c r="AG46" s="63">
        <f>VLOOKUP($AC46,pTRAIT!$A:$X,9,FALSE)</f>
        <v>0</v>
      </c>
      <c r="AH46" s="63">
        <f>VLOOKUP($AC46,pTRAIT!$A:$X,10,FALSE)</f>
        <v>0</v>
      </c>
      <c r="AI46" s="63">
        <f>VLOOKUP($AC46,pTRAIT!$A:$X,11,FALSE)</f>
        <v>0</v>
      </c>
      <c r="AJ46" s="63">
        <f>VLOOKUP($AC46,pTRAIT!$A:$X,12,FALSE)</f>
        <v>0</v>
      </c>
      <c r="AK46" s="63">
        <f>VLOOKUP($AC46,pTRAIT!$A:$X,13,FALSE)</f>
        <v>0</v>
      </c>
      <c r="AL46" s="63">
        <f>VLOOKUP($AC46,pTRAIT!$A:$X,14,FALSE)</f>
        <v>0</v>
      </c>
      <c r="AM46" s="63">
        <f>VLOOKUP($AC46,pTRAIT!$A:$X,15,FALSE)</f>
        <v>0</v>
      </c>
      <c r="AN46" s="63">
        <f>VLOOKUP($AC46,pTRAIT!$A:$X,16,FALSE)</f>
        <v>0</v>
      </c>
      <c r="AO46" s="63">
        <f>VLOOKUP($AC46,pTRAIT!$A:$X,17,FALSE)</f>
        <v>0</v>
      </c>
      <c r="AP46" s="63">
        <f>VLOOKUP($AC46,pTRAIT!$A:$X,18,FALSE)</f>
        <v>0</v>
      </c>
      <c r="AQ46" s="63">
        <f>VLOOKUP($AC46,pTRAIT!$A:$X,19,FALSE)</f>
        <v>0</v>
      </c>
      <c r="AR46" s="63">
        <f>VLOOKUP($AC46,pTRAIT!$A:$X,20,FALSE)</f>
        <v>0</v>
      </c>
      <c r="AS46" s="63">
        <f>VLOOKUP($AC46,pTRAIT!$A:$X,21,FALSE)</f>
        <v>0</v>
      </c>
      <c r="AT46" s="63">
        <f>VLOOKUP($AC46,pTRAIT!$A:$X,22,FALSE)</f>
        <v>0</v>
      </c>
      <c r="AU46" s="63">
        <f>VLOOKUP($AC46,pTRAIT!$A:$X,23,FALSE)</f>
        <v>0</v>
      </c>
      <c r="AV46" s="63">
        <f>VLOOKUP($AC46,pTRAIT!$A:$X,24,FALSE)</f>
        <v>0</v>
      </c>
    </row>
    <row r="47" spans="1:48" ht="12" customHeight="1" x14ac:dyDescent="0.2">
      <c r="A47" s="32">
        <v>16</v>
      </c>
      <c r="B47" s="33" t="s">
        <v>5</v>
      </c>
      <c r="C47" s="34">
        <v>68</v>
      </c>
      <c r="D47" s="32" t="str">
        <f t="shared" si="0"/>
        <v>16X68</v>
      </c>
      <c r="E47" s="43" t="s">
        <v>1623</v>
      </c>
      <c r="F47" s="61" t="s">
        <v>1674</v>
      </c>
      <c r="G47" s="41" t="s">
        <v>43</v>
      </c>
      <c r="H47" s="38"/>
      <c r="I47" s="32">
        <v>16</v>
      </c>
      <c r="J47" s="63">
        <f>VLOOKUP(I47,pTRAIT!A:B,2,FALSE)</f>
        <v>0</v>
      </c>
      <c r="K47" s="63" t="str">
        <f>VLOOKUP($I47,pTRAIT!$A:$X,7,FALSE)</f>
        <v>no</v>
      </c>
      <c r="L47" s="63" t="str">
        <f>VLOOKUP($I47,pTRAIT!$A:$X,8,FALSE)</f>
        <v>nd</v>
      </c>
      <c r="M47" s="63" t="str">
        <f>VLOOKUP($I47,pTRAIT!$A:$X,9,FALSE)</f>
        <v>R</v>
      </c>
      <c r="N47" s="63" t="str">
        <f>VLOOKUP($I47,pTRAIT!$A:$X,10,FALSE)</f>
        <v>S</v>
      </c>
      <c r="O47" s="63" t="str">
        <f>VLOOKUP($I47,pTRAIT!$A:$X,11,FALSE)</f>
        <v>S</v>
      </c>
      <c r="P47" s="63" t="str">
        <f>VLOOKUP($I47,pTRAIT!$A:$X,12,FALSE)</f>
        <v>S</v>
      </c>
      <c r="Q47" s="63" t="str">
        <f>VLOOKUP($I47,pTRAIT!$A:$X,13,FALSE)</f>
        <v>H</v>
      </c>
      <c r="R47" s="63" t="str">
        <f>VLOOKUP($I47,pTRAIT!$A:$X,14,FALSE)</f>
        <v>S</v>
      </c>
      <c r="S47" s="63" t="str">
        <f>VLOOKUP($I47,pTRAIT!$A:$X,15,FALSE)</f>
        <v>S</v>
      </c>
      <c r="T47" s="63" t="str">
        <f>VLOOKUP($I47,pTRAIT!$A:$X,16,FALSE)</f>
        <v>H</v>
      </c>
      <c r="U47" s="63" t="str">
        <f>VLOOKUP($I47,pTRAIT!$A:$X,17,FALSE)</f>
        <v>R</v>
      </c>
      <c r="V47" s="63" t="str">
        <f>VLOOKUP($I47,pTRAIT!$A:$X,18,FALSE)</f>
        <v>H</v>
      </c>
      <c r="W47" s="63" t="str">
        <f>VLOOKUP($I47,pTRAIT!$A:$X,19,FALSE)</f>
        <v>S</v>
      </c>
      <c r="X47" s="63" t="str">
        <f>VLOOKUP($I47,pTRAIT!$A:$X,20,FALSE)</f>
        <v>S</v>
      </c>
      <c r="Y47" s="63" t="str">
        <f>VLOOKUP($I47,pTRAIT!$A:$X,21,FALSE)</f>
        <v>S</v>
      </c>
      <c r="Z47" s="63" t="str">
        <f>VLOOKUP($I47,pTRAIT!$A:$X,22,FALSE)</f>
        <v>e</v>
      </c>
      <c r="AA47" s="63" t="str">
        <f>VLOOKUP($I47,pTRAIT!$A:$X,23,FALSE)</f>
        <v>n-c</v>
      </c>
      <c r="AB47" s="63">
        <f>VLOOKUP($I47,pTRAIT!$A:$X,24,FALSE)</f>
        <v>0</v>
      </c>
      <c r="AC47" s="34">
        <v>68</v>
      </c>
      <c r="AD47" s="63" t="str">
        <f>VLOOKUP(AC47,pTRAIT!A:B,2,FALSE)</f>
        <v>ERo5So5;NST=X / EM5RTCM5So5(WS)Pu;NST=X</v>
      </c>
      <c r="AE47" s="63">
        <f>VLOOKUP($AC47,pTRAIT!$A:$X,7,FALSE)</f>
        <v>0</v>
      </c>
      <c r="AF47" s="63">
        <f>VLOOKUP($AC47,pTRAIT!$A:$X,8,FALSE)</f>
        <v>0</v>
      </c>
      <c r="AG47" s="63">
        <f>VLOOKUP($AC47,pTRAIT!$A:$X,9,FALSE)</f>
        <v>0</v>
      </c>
      <c r="AH47" s="63">
        <f>VLOOKUP($AC47,pTRAIT!$A:$X,10,FALSE)</f>
        <v>0</v>
      </c>
      <c r="AI47" s="63">
        <f>VLOOKUP($AC47,pTRAIT!$A:$X,11,FALSE)</f>
        <v>0</v>
      </c>
      <c r="AJ47" s="63">
        <f>VLOOKUP($AC47,pTRAIT!$A:$X,12,FALSE)</f>
        <v>0</v>
      </c>
      <c r="AK47" s="63">
        <f>VLOOKUP($AC47,pTRAIT!$A:$X,13,FALSE)</f>
        <v>0</v>
      </c>
      <c r="AL47" s="63">
        <f>VLOOKUP($AC47,pTRAIT!$A:$X,14,FALSE)</f>
        <v>0</v>
      </c>
      <c r="AM47" s="63">
        <f>VLOOKUP($AC47,pTRAIT!$A:$X,15,FALSE)</f>
        <v>0</v>
      </c>
      <c r="AN47" s="63">
        <f>VLOOKUP($AC47,pTRAIT!$A:$X,16,FALSE)</f>
        <v>0</v>
      </c>
      <c r="AO47" s="63">
        <f>VLOOKUP($AC47,pTRAIT!$A:$X,17,FALSE)</f>
        <v>0</v>
      </c>
      <c r="AP47" s="63">
        <f>VLOOKUP($AC47,pTRAIT!$A:$X,18,FALSE)</f>
        <v>0</v>
      </c>
      <c r="AQ47" s="63">
        <f>VLOOKUP($AC47,pTRAIT!$A:$X,19,FALSE)</f>
        <v>0</v>
      </c>
      <c r="AR47" s="63">
        <f>VLOOKUP($AC47,pTRAIT!$A:$X,20,FALSE)</f>
        <v>0</v>
      </c>
      <c r="AS47" s="63">
        <f>VLOOKUP($AC47,pTRAIT!$A:$X,21,FALSE)</f>
        <v>0</v>
      </c>
      <c r="AT47" s="63">
        <f>VLOOKUP($AC47,pTRAIT!$A:$X,22,FALSE)</f>
        <v>0</v>
      </c>
      <c r="AU47" s="63">
        <f>VLOOKUP($AC47,pTRAIT!$A:$X,23,FALSE)</f>
        <v>0</v>
      </c>
      <c r="AV47" s="63">
        <f>VLOOKUP($AC47,pTRAIT!$A:$X,24,FALSE)</f>
        <v>0</v>
      </c>
    </row>
    <row r="48" spans="1:48" ht="12" customHeight="1" x14ac:dyDescent="0.2">
      <c r="A48" s="32">
        <v>16</v>
      </c>
      <c r="B48" s="33" t="s">
        <v>5</v>
      </c>
      <c r="C48" s="34">
        <v>71</v>
      </c>
      <c r="D48" s="32" t="str">
        <f t="shared" si="0"/>
        <v>16X71</v>
      </c>
      <c r="E48" s="43" t="s">
        <v>1623</v>
      </c>
      <c r="F48" s="61" t="s">
        <v>1675</v>
      </c>
      <c r="G48" s="41" t="s">
        <v>43</v>
      </c>
      <c r="H48" s="38"/>
      <c r="I48" s="32">
        <v>16</v>
      </c>
      <c r="J48" s="63">
        <f>VLOOKUP(I48,pTRAIT!A:B,2,FALSE)</f>
        <v>0</v>
      </c>
      <c r="K48" s="63" t="str">
        <f>VLOOKUP($I48,pTRAIT!$A:$X,7,FALSE)</f>
        <v>no</v>
      </c>
      <c r="L48" s="63" t="str">
        <f>VLOOKUP($I48,pTRAIT!$A:$X,8,FALSE)</f>
        <v>nd</v>
      </c>
      <c r="M48" s="63" t="str">
        <f>VLOOKUP($I48,pTRAIT!$A:$X,9,FALSE)</f>
        <v>R</v>
      </c>
      <c r="N48" s="63" t="str">
        <f>VLOOKUP($I48,pTRAIT!$A:$X,10,FALSE)</f>
        <v>S</v>
      </c>
      <c r="O48" s="63" t="str">
        <f>VLOOKUP($I48,pTRAIT!$A:$X,11,FALSE)</f>
        <v>S</v>
      </c>
      <c r="P48" s="63" t="str">
        <f>VLOOKUP($I48,pTRAIT!$A:$X,12,FALSE)</f>
        <v>S</v>
      </c>
      <c r="Q48" s="63" t="str">
        <f>VLOOKUP($I48,pTRAIT!$A:$X,13,FALSE)</f>
        <v>H</v>
      </c>
      <c r="R48" s="63" t="str">
        <f>VLOOKUP($I48,pTRAIT!$A:$X,14,FALSE)</f>
        <v>S</v>
      </c>
      <c r="S48" s="63" t="str">
        <f>VLOOKUP($I48,pTRAIT!$A:$X,15,FALSE)</f>
        <v>S</v>
      </c>
      <c r="T48" s="63" t="str">
        <f>VLOOKUP($I48,pTRAIT!$A:$X,16,FALSE)</f>
        <v>H</v>
      </c>
      <c r="U48" s="63" t="str">
        <f>VLOOKUP($I48,pTRAIT!$A:$X,17,FALSE)</f>
        <v>R</v>
      </c>
      <c r="V48" s="63" t="str">
        <f>VLOOKUP($I48,pTRAIT!$A:$X,18,FALSE)</f>
        <v>H</v>
      </c>
      <c r="W48" s="63" t="str">
        <f>VLOOKUP($I48,pTRAIT!$A:$X,19,FALSE)</f>
        <v>S</v>
      </c>
      <c r="X48" s="63" t="str">
        <f>VLOOKUP($I48,pTRAIT!$A:$X,20,FALSE)</f>
        <v>S</v>
      </c>
      <c r="Y48" s="63" t="str">
        <f>VLOOKUP($I48,pTRAIT!$A:$X,21,FALSE)</f>
        <v>S</v>
      </c>
      <c r="Z48" s="63" t="str">
        <f>VLOOKUP($I48,pTRAIT!$A:$X,22,FALSE)</f>
        <v>e</v>
      </c>
      <c r="AA48" s="63" t="str">
        <f>VLOOKUP($I48,pTRAIT!$A:$X,23,FALSE)</f>
        <v>n-c</v>
      </c>
      <c r="AB48" s="63">
        <f>VLOOKUP($I48,pTRAIT!$A:$X,24,FALSE)</f>
        <v>0</v>
      </c>
      <c r="AC48" s="34">
        <v>71</v>
      </c>
      <c r="AD48" s="63" t="str">
        <f>VLOOKUP(AC48,pTRAIT!A:B,2,FALSE)</f>
        <v>ERo5So5;NST=X / (Pu);</v>
      </c>
      <c r="AE48" s="63">
        <f>VLOOKUP($AC48,pTRAIT!$A:$X,7,FALSE)</f>
        <v>0</v>
      </c>
      <c r="AF48" s="63">
        <f>VLOOKUP($AC48,pTRAIT!$A:$X,8,FALSE)</f>
        <v>0</v>
      </c>
      <c r="AG48" s="63">
        <f>VLOOKUP($AC48,pTRAIT!$A:$X,9,FALSE)</f>
        <v>0</v>
      </c>
      <c r="AH48" s="63">
        <f>VLOOKUP($AC48,pTRAIT!$A:$X,10,FALSE)</f>
        <v>0</v>
      </c>
      <c r="AI48" s="63">
        <f>VLOOKUP($AC48,pTRAIT!$A:$X,11,FALSE)</f>
        <v>0</v>
      </c>
      <c r="AJ48" s="63">
        <f>VLOOKUP($AC48,pTRAIT!$A:$X,12,FALSE)</f>
        <v>0</v>
      </c>
      <c r="AK48" s="63">
        <f>VLOOKUP($AC48,pTRAIT!$A:$X,13,FALSE)</f>
        <v>0</v>
      </c>
      <c r="AL48" s="63">
        <f>VLOOKUP($AC48,pTRAIT!$A:$X,14,FALSE)</f>
        <v>0</v>
      </c>
      <c r="AM48" s="63">
        <f>VLOOKUP($AC48,pTRAIT!$A:$X,15,FALSE)</f>
        <v>0</v>
      </c>
      <c r="AN48" s="63">
        <f>VLOOKUP($AC48,pTRAIT!$A:$X,16,FALSE)</f>
        <v>0</v>
      </c>
      <c r="AO48" s="63">
        <f>VLOOKUP($AC48,pTRAIT!$A:$X,17,FALSE)</f>
        <v>0</v>
      </c>
      <c r="AP48" s="63">
        <f>VLOOKUP($AC48,pTRAIT!$A:$X,18,FALSE)</f>
        <v>0</v>
      </c>
      <c r="AQ48" s="63">
        <f>VLOOKUP($AC48,pTRAIT!$A:$X,19,FALSE)</f>
        <v>0</v>
      </c>
      <c r="AR48" s="63">
        <f>VLOOKUP($AC48,pTRAIT!$A:$X,20,FALSE)</f>
        <v>0</v>
      </c>
      <c r="AS48" s="63">
        <f>VLOOKUP($AC48,pTRAIT!$A:$X,21,FALSE)</f>
        <v>0</v>
      </c>
      <c r="AT48" s="63">
        <f>VLOOKUP($AC48,pTRAIT!$A:$X,22,FALSE)</f>
        <v>0</v>
      </c>
      <c r="AU48" s="63">
        <f>VLOOKUP($AC48,pTRAIT!$A:$X,23,FALSE)</f>
        <v>0</v>
      </c>
      <c r="AV48" s="63">
        <f>VLOOKUP($AC48,pTRAIT!$A:$X,24,FALSE)</f>
        <v>0</v>
      </c>
    </row>
    <row r="49" spans="1:48" ht="12" customHeight="1" x14ac:dyDescent="0.2">
      <c r="A49" s="32">
        <v>16</v>
      </c>
      <c r="B49" s="33" t="s">
        <v>5</v>
      </c>
      <c r="C49" s="34">
        <v>74</v>
      </c>
      <c r="D49" s="32" t="str">
        <f t="shared" si="0"/>
        <v>16X74</v>
      </c>
      <c r="E49" s="43" t="s">
        <v>1623</v>
      </c>
      <c r="F49" s="61" t="s">
        <v>1676</v>
      </c>
      <c r="G49" s="41" t="s">
        <v>43</v>
      </c>
      <c r="H49" s="38"/>
      <c r="I49" s="32">
        <v>16</v>
      </c>
      <c r="J49" s="63">
        <f>VLOOKUP(I49,pTRAIT!A:B,2,FALSE)</f>
        <v>0</v>
      </c>
      <c r="K49" s="63" t="str">
        <f>VLOOKUP($I49,pTRAIT!$A:$X,7,FALSE)</f>
        <v>no</v>
      </c>
      <c r="L49" s="63" t="str">
        <f>VLOOKUP($I49,pTRAIT!$A:$X,8,FALSE)</f>
        <v>nd</v>
      </c>
      <c r="M49" s="63" t="str">
        <f>VLOOKUP($I49,pTRAIT!$A:$X,9,FALSE)</f>
        <v>R</v>
      </c>
      <c r="N49" s="63" t="str">
        <f>VLOOKUP($I49,pTRAIT!$A:$X,10,FALSE)</f>
        <v>S</v>
      </c>
      <c r="O49" s="63" t="str">
        <f>VLOOKUP($I49,pTRAIT!$A:$X,11,FALSE)</f>
        <v>S</v>
      </c>
      <c r="P49" s="63" t="str">
        <f>VLOOKUP($I49,pTRAIT!$A:$X,12,FALSE)</f>
        <v>S</v>
      </c>
      <c r="Q49" s="63" t="str">
        <f>VLOOKUP($I49,pTRAIT!$A:$X,13,FALSE)</f>
        <v>H</v>
      </c>
      <c r="R49" s="63" t="str">
        <f>VLOOKUP($I49,pTRAIT!$A:$X,14,FALSE)</f>
        <v>S</v>
      </c>
      <c r="S49" s="63" t="str">
        <f>VLOOKUP($I49,pTRAIT!$A:$X,15,FALSE)</f>
        <v>S</v>
      </c>
      <c r="T49" s="63" t="str">
        <f>VLOOKUP($I49,pTRAIT!$A:$X,16,FALSE)</f>
        <v>H</v>
      </c>
      <c r="U49" s="63" t="str">
        <f>VLOOKUP($I49,pTRAIT!$A:$X,17,FALSE)</f>
        <v>R</v>
      </c>
      <c r="V49" s="63" t="str">
        <f>VLOOKUP($I49,pTRAIT!$A:$X,18,FALSE)</f>
        <v>H</v>
      </c>
      <c r="W49" s="63" t="str">
        <f>VLOOKUP($I49,pTRAIT!$A:$X,19,FALSE)</f>
        <v>S</v>
      </c>
      <c r="X49" s="63" t="str">
        <f>VLOOKUP($I49,pTRAIT!$A:$X,20,FALSE)</f>
        <v>S</v>
      </c>
      <c r="Y49" s="63" t="str">
        <f>VLOOKUP($I49,pTRAIT!$A:$X,21,FALSE)</f>
        <v>S</v>
      </c>
      <c r="Z49" s="63" t="str">
        <f>VLOOKUP($I49,pTRAIT!$A:$X,22,FALSE)</f>
        <v>e</v>
      </c>
      <c r="AA49" s="63" t="str">
        <f>VLOOKUP($I49,pTRAIT!$A:$X,23,FALSE)</f>
        <v>n-c</v>
      </c>
      <c r="AB49" s="63">
        <f>VLOOKUP($I49,pTRAIT!$A:$X,24,FALSE)</f>
        <v>0</v>
      </c>
      <c r="AC49" s="34">
        <v>74</v>
      </c>
      <c r="AD49" s="63" t="str">
        <f>VLOOKUP(AC49,pTRAIT!A:B,2,FALSE)</f>
        <v>ERo5So5;NST=X / (Pu);</v>
      </c>
      <c r="AE49" s="63">
        <f>VLOOKUP($AC49,pTRAIT!$A:$X,7,FALSE)</f>
        <v>0</v>
      </c>
      <c r="AF49" s="63">
        <f>VLOOKUP($AC49,pTRAIT!$A:$X,8,FALSE)</f>
        <v>0</v>
      </c>
      <c r="AG49" s="63">
        <f>VLOOKUP($AC49,pTRAIT!$A:$X,9,FALSE)</f>
        <v>0</v>
      </c>
      <c r="AH49" s="63">
        <f>VLOOKUP($AC49,pTRAIT!$A:$X,10,FALSE)</f>
        <v>0</v>
      </c>
      <c r="AI49" s="63">
        <f>VLOOKUP($AC49,pTRAIT!$A:$X,11,FALSE)</f>
        <v>0</v>
      </c>
      <c r="AJ49" s="63">
        <f>VLOOKUP($AC49,pTRAIT!$A:$X,12,FALSE)</f>
        <v>0</v>
      </c>
      <c r="AK49" s="63">
        <f>VLOOKUP($AC49,pTRAIT!$A:$X,13,FALSE)</f>
        <v>0</v>
      </c>
      <c r="AL49" s="63">
        <f>VLOOKUP($AC49,pTRAIT!$A:$X,14,FALSE)</f>
        <v>0</v>
      </c>
      <c r="AM49" s="63">
        <f>VLOOKUP($AC49,pTRAIT!$A:$X,15,FALSE)</f>
        <v>0</v>
      </c>
      <c r="AN49" s="63">
        <f>VLOOKUP($AC49,pTRAIT!$A:$X,16,FALSE)</f>
        <v>0</v>
      </c>
      <c r="AO49" s="63">
        <f>VLOOKUP($AC49,pTRAIT!$A:$X,17,FALSE)</f>
        <v>0</v>
      </c>
      <c r="AP49" s="63">
        <f>VLOOKUP($AC49,pTRAIT!$A:$X,18,FALSE)</f>
        <v>0</v>
      </c>
      <c r="AQ49" s="63">
        <f>VLOOKUP($AC49,pTRAIT!$A:$X,19,FALSE)</f>
        <v>0</v>
      </c>
      <c r="AR49" s="63">
        <f>VLOOKUP($AC49,pTRAIT!$A:$X,20,FALSE)</f>
        <v>0</v>
      </c>
      <c r="AS49" s="63">
        <f>VLOOKUP($AC49,pTRAIT!$A:$X,21,FALSE)</f>
        <v>0</v>
      </c>
      <c r="AT49" s="63">
        <f>VLOOKUP($AC49,pTRAIT!$A:$X,22,FALSE)</f>
        <v>0</v>
      </c>
      <c r="AU49" s="63">
        <f>VLOOKUP($AC49,pTRAIT!$A:$X,23,FALSE)</f>
        <v>0</v>
      </c>
      <c r="AV49" s="63">
        <f>VLOOKUP($AC49,pTRAIT!$A:$X,24,FALSE)</f>
        <v>0</v>
      </c>
    </row>
    <row r="50" spans="1:48" ht="12" customHeight="1" x14ac:dyDescent="0.2">
      <c r="A50" s="32">
        <v>16</v>
      </c>
      <c r="B50" s="33" t="s">
        <v>5</v>
      </c>
      <c r="C50" s="34">
        <v>213</v>
      </c>
      <c r="D50" s="32" t="str">
        <f t="shared" si="0"/>
        <v>16X213</v>
      </c>
      <c r="E50" s="43" t="s">
        <v>1623</v>
      </c>
      <c r="F50" s="61" t="s">
        <v>1677</v>
      </c>
      <c r="G50" s="41" t="s">
        <v>43</v>
      </c>
      <c r="H50" s="38"/>
      <c r="I50" s="32">
        <v>16</v>
      </c>
      <c r="J50" s="63">
        <f>VLOOKUP(I50,pTRAIT!A:B,2,FALSE)</f>
        <v>0</v>
      </c>
      <c r="K50" s="63" t="str">
        <f>VLOOKUP($I50,pTRAIT!$A:$X,7,FALSE)</f>
        <v>no</v>
      </c>
      <c r="L50" s="63" t="str">
        <f>VLOOKUP($I50,pTRAIT!$A:$X,8,FALSE)</f>
        <v>nd</v>
      </c>
      <c r="M50" s="63" t="str">
        <f>VLOOKUP($I50,pTRAIT!$A:$X,9,FALSE)</f>
        <v>R</v>
      </c>
      <c r="N50" s="63" t="str">
        <f>VLOOKUP($I50,pTRAIT!$A:$X,10,FALSE)</f>
        <v>S</v>
      </c>
      <c r="O50" s="63" t="str">
        <f>VLOOKUP($I50,pTRAIT!$A:$X,11,FALSE)</f>
        <v>S</v>
      </c>
      <c r="P50" s="63" t="str">
        <f>VLOOKUP($I50,pTRAIT!$A:$X,12,FALSE)</f>
        <v>S</v>
      </c>
      <c r="Q50" s="63" t="str">
        <f>VLOOKUP($I50,pTRAIT!$A:$X,13,FALSE)</f>
        <v>H</v>
      </c>
      <c r="R50" s="63" t="str">
        <f>VLOOKUP($I50,pTRAIT!$A:$X,14,FALSE)</f>
        <v>S</v>
      </c>
      <c r="S50" s="63" t="str">
        <f>VLOOKUP($I50,pTRAIT!$A:$X,15,FALSE)</f>
        <v>S</v>
      </c>
      <c r="T50" s="63" t="str">
        <f>VLOOKUP($I50,pTRAIT!$A:$X,16,FALSE)</f>
        <v>H</v>
      </c>
      <c r="U50" s="63" t="str">
        <f>VLOOKUP($I50,pTRAIT!$A:$X,17,FALSE)</f>
        <v>R</v>
      </c>
      <c r="V50" s="63" t="str">
        <f>VLOOKUP($I50,pTRAIT!$A:$X,18,FALSE)</f>
        <v>H</v>
      </c>
      <c r="W50" s="63" t="str">
        <f>VLOOKUP($I50,pTRAIT!$A:$X,19,FALSE)</f>
        <v>S</v>
      </c>
      <c r="X50" s="63" t="str">
        <f>VLOOKUP($I50,pTRAIT!$A:$X,20,FALSE)</f>
        <v>S</v>
      </c>
      <c r="Y50" s="63" t="str">
        <f>VLOOKUP($I50,pTRAIT!$A:$X,21,FALSE)</f>
        <v>S</v>
      </c>
      <c r="Z50" s="63" t="str">
        <f>VLOOKUP($I50,pTRAIT!$A:$X,22,FALSE)</f>
        <v>e</v>
      </c>
      <c r="AA50" s="63" t="str">
        <f>VLOOKUP($I50,pTRAIT!$A:$X,23,FALSE)</f>
        <v>n-c</v>
      </c>
      <c r="AB50" s="63">
        <f>VLOOKUP($I50,pTRAIT!$A:$X,24,FALSE)</f>
        <v>0</v>
      </c>
      <c r="AC50" s="34">
        <v>213</v>
      </c>
      <c r="AD50" s="63" t="str">
        <f>VLOOKUP(AC50,pTRAIT!A:B,2,FALSE)</f>
        <v>EM5RTRo5So5;NST=X / ERo5So5(Pu);NST=X</v>
      </c>
      <c r="AE50" s="63">
        <f>VLOOKUP($AC50,pTRAIT!$A:$X,7,FALSE)</f>
        <v>0</v>
      </c>
      <c r="AF50" s="63">
        <f>VLOOKUP($AC50,pTRAIT!$A:$X,8,FALSE)</f>
        <v>0</v>
      </c>
      <c r="AG50" s="63">
        <f>VLOOKUP($AC50,pTRAIT!$A:$X,9,FALSE)</f>
        <v>0</v>
      </c>
      <c r="AH50" s="63">
        <f>VLOOKUP($AC50,pTRAIT!$A:$X,10,FALSE)</f>
        <v>0</v>
      </c>
      <c r="AI50" s="63">
        <f>VLOOKUP($AC50,pTRAIT!$A:$X,11,FALSE)</f>
        <v>0</v>
      </c>
      <c r="AJ50" s="63">
        <f>VLOOKUP($AC50,pTRAIT!$A:$X,12,FALSE)</f>
        <v>0</v>
      </c>
      <c r="AK50" s="63">
        <f>VLOOKUP($AC50,pTRAIT!$A:$X,13,FALSE)</f>
        <v>0</v>
      </c>
      <c r="AL50" s="63">
        <f>VLOOKUP($AC50,pTRAIT!$A:$X,14,FALSE)</f>
        <v>0</v>
      </c>
      <c r="AM50" s="63">
        <f>VLOOKUP($AC50,pTRAIT!$A:$X,15,FALSE)</f>
        <v>0</v>
      </c>
      <c r="AN50" s="63">
        <f>VLOOKUP($AC50,pTRAIT!$A:$X,16,FALSE)</f>
        <v>0</v>
      </c>
      <c r="AO50" s="63">
        <f>VLOOKUP($AC50,pTRAIT!$A:$X,17,FALSE)</f>
        <v>0</v>
      </c>
      <c r="AP50" s="63">
        <f>VLOOKUP($AC50,pTRAIT!$A:$X,18,FALSE)</f>
        <v>0</v>
      </c>
      <c r="AQ50" s="63">
        <f>VLOOKUP($AC50,pTRAIT!$A:$X,19,FALSE)</f>
        <v>0</v>
      </c>
      <c r="AR50" s="63">
        <f>VLOOKUP($AC50,pTRAIT!$A:$X,20,FALSE)</f>
        <v>0</v>
      </c>
      <c r="AS50" s="63">
        <f>VLOOKUP($AC50,pTRAIT!$A:$X,21,FALSE)</f>
        <v>0</v>
      </c>
      <c r="AT50" s="63">
        <f>VLOOKUP($AC50,pTRAIT!$A:$X,22,FALSE)</f>
        <v>0</v>
      </c>
      <c r="AU50" s="63">
        <f>VLOOKUP($AC50,pTRAIT!$A:$X,23,FALSE)</f>
        <v>0</v>
      </c>
      <c r="AV50" s="63">
        <f>VLOOKUP($AC50,pTRAIT!$A:$X,24,FALSE)</f>
        <v>0</v>
      </c>
    </row>
    <row r="51" spans="1:48" ht="12" customHeight="1" x14ac:dyDescent="0.2">
      <c r="A51" s="32">
        <v>16</v>
      </c>
      <c r="B51" s="33" t="s">
        <v>5</v>
      </c>
      <c r="C51" s="34">
        <v>269</v>
      </c>
      <c r="D51" s="32" t="str">
        <f t="shared" si="0"/>
        <v>16X269</v>
      </c>
      <c r="E51" s="43" t="s">
        <v>1623</v>
      </c>
      <c r="F51" s="61" t="s">
        <v>1678</v>
      </c>
      <c r="G51" s="41" t="s">
        <v>43</v>
      </c>
      <c r="H51" s="38"/>
      <c r="I51" s="32">
        <v>16</v>
      </c>
      <c r="J51" s="63">
        <f>VLOOKUP(I51,pTRAIT!A:B,2,FALSE)</f>
        <v>0</v>
      </c>
      <c r="K51" s="63" t="str">
        <f>VLOOKUP($I51,pTRAIT!$A:$X,7,FALSE)</f>
        <v>no</v>
      </c>
      <c r="L51" s="63" t="str">
        <f>VLOOKUP($I51,pTRAIT!$A:$X,8,FALSE)</f>
        <v>nd</v>
      </c>
      <c r="M51" s="63" t="str">
        <f>VLOOKUP($I51,pTRAIT!$A:$X,9,FALSE)</f>
        <v>R</v>
      </c>
      <c r="N51" s="63" t="str">
        <f>VLOOKUP($I51,pTRAIT!$A:$X,10,FALSE)</f>
        <v>S</v>
      </c>
      <c r="O51" s="63" t="str">
        <f>VLOOKUP($I51,pTRAIT!$A:$X,11,FALSE)</f>
        <v>S</v>
      </c>
      <c r="P51" s="63" t="str">
        <f>VLOOKUP($I51,pTRAIT!$A:$X,12,FALSE)</f>
        <v>S</v>
      </c>
      <c r="Q51" s="63" t="str">
        <f>VLOOKUP($I51,pTRAIT!$A:$X,13,FALSE)</f>
        <v>H</v>
      </c>
      <c r="R51" s="63" t="str">
        <f>VLOOKUP($I51,pTRAIT!$A:$X,14,FALSE)</f>
        <v>S</v>
      </c>
      <c r="S51" s="63" t="str">
        <f>VLOOKUP($I51,pTRAIT!$A:$X,15,FALSE)</f>
        <v>S</v>
      </c>
      <c r="T51" s="63" t="str">
        <f>VLOOKUP($I51,pTRAIT!$A:$X,16,FALSE)</f>
        <v>H</v>
      </c>
      <c r="U51" s="63" t="str">
        <f>VLOOKUP($I51,pTRAIT!$A:$X,17,FALSE)</f>
        <v>R</v>
      </c>
      <c r="V51" s="63" t="str">
        <f>VLOOKUP($I51,pTRAIT!$A:$X,18,FALSE)</f>
        <v>H</v>
      </c>
      <c r="W51" s="63" t="str">
        <f>VLOOKUP($I51,pTRAIT!$A:$X,19,FALSE)</f>
        <v>S</v>
      </c>
      <c r="X51" s="63" t="str">
        <f>VLOOKUP($I51,pTRAIT!$A:$X,20,FALSE)</f>
        <v>S</v>
      </c>
      <c r="Y51" s="63" t="str">
        <f>VLOOKUP($I51,pTRAIT!$A:$X,21,FALSE)</f>
        <v>S</v>
      </c>
      <c r="Z51" s="63" t="str">
        <f>VLOOKUP($I51,pTRAIT!$A:$X,22,FALSE)</f>
        <v>e</v>
      </c>
      <c r="AA51" s="63" t="str">
        <f>VLOOKUP($I51,pTRAIT!$A:$X,23,FALSE)</f>
        <v>n-c</v>
      </c>
      <c r="AB51" s="63">
        <f>VLOOKUP($I51,pTRAIT!$A:$X,24,FALSE)</f>
        <v>0</v>
      </c>
      <c r="AC51" s="34">
        <v>269</v>
      </c>
      <c r="AD51" s="63" t="str">
        <f>VLOOKUP(AC51,pTRAIT!A:B,2,FALSE)</f>
        <v>EM5RTUeRo5So5;NST=X / ERo5So5(Pu);NST=X</v>
      </c>
      <c r="AE51" s="63">
        <f>VLOOKUP($AC51,pTRAIT!$A:$X,7,FALSE)</f>
        <v>0</v>
      </c>
      <c r="AF51" s="63">
        <f>VLOOKUP($AC51,pTRAIT!$A:$X,8,FALSE)</f>
        <v>0</v>
      </c>
      <c r="AG51" s="63">
        <f>VLOOKUP($AC51,pTRAIT!$A:$X,9,FALSE)</f>
        <v>0</v>
      </c>
      <c r="AH51" s="63">
        <f>VLOOKUP($AC51,pTRAIT!$A:$X,10,FALSE)</f>
        <v>0</v>
      </c>
      <c r="AI51" s="63">
        <f>VLOOKUP($AC51,pTRAIT!$A:$X,11,FALSE)</f>
        <v>0</v>
      </c>
      <c r="AJ51" s="63">
        <f>VLOOKUP($AC51,pTRAIT!$A:$X,12,FALSE)</f>
        <v>0</v>
      </c>
      <c r="AK51" s="63">
        <f>VLOOKUP($AC51,pTRAIT!$A:$X,13,FALSE)</f>
        <v>0</v>
      </c>
      <c r="AL51" s="63">
        <f>VLOOKUP($AC51,pTRAIT!$A:$X,14,FALSE)</f>
        <v>0</v>
      </c>
      <c r="AM51" s="63">
        <f>VLOOKUP($AC51,pTRAIT!$A:$X,15,FALSE)</f>
        <v>0</v>
      </c>
      <c r="AN51" s="63">
        <f>VLOOKUP($AC51,pTRAIT!$A:$X,16,FALSE)</f>
        <v>0</v>
      </c>
      <c r="AO51" s="63">
        <f>VLOOKUP($AC51,pTRAIT!$A:$X,17,FALSE)</f>
        <v>0</v>
      </c>
      <c r="AP51" s="63">
        <f>VLOOKUP($AC51,pTRAIT!$A:$X,18,FALSE)</f>
        <v>0</v>
      </c>
      <c r="AQ51" s="63">
        <f>VLOOKUP($AC51,pTRAIT!$A:$X,19,FALSE)</f>
        <v>0</v>
      </c>
      <c r="AR51" s="63">
        <f>VLOOKUP($AC51,pTRAIT!$A:$X,20,FALSE)</f>
        <v>0</v>
      </c>
      <c r="AS51" s="63">
        <f>VLOOKUP($AC51,pTRAIT!$A:$X,21,FALSE)</f>
        <v>0</v>
      </c>
      <c r="AT51" s="63">
        <f>VLOOKUP($AC51,pTRAIT!$A:$X,22,FALSE)</f>
        <v>0</v>
      </c>
      <c r="AU51" s="63">
        <f>VLOOKUP($AC51,pTRAIT!$A:$X,23,FALSE)</f>
        <v>0</v>
      </c>
      <c r="AV51" s="63">
        <f>VLOOKUP($AC51,pTRAIT!$A:$X,24,FALSE)</f>
        <v>0</v>
      </c>
    </row>
    <row r="52" spans="1:48" ht="12" customHeight="1" x14ac:dyDescent="0.2">
      <c r="A52" s="32">
        <v>16</v>
      </c>
      <c r="B52" s="33" t="s">
        <v>5</v>
      </c>
      <c r="C52" s="34">
        <v>341</v>
      </c>
      <c r="D52" s="32" t="str">
        <f t="shared" si="0"/>
        <v>16X341</v>
      </c>
      <c r="E52" s="43" t="s">
        <v>1623</v>
      </c>
      <c r="F52" s="61" t="s">
        <v>1679</v>
      </c>
      <c r="G52" s="41" t="s">
        <v>43</v>
      </c>
      <c r="H52" s="45"/>
      <c r="I52" s="32">
        <v>16</v>
      </c>
      <c r="J52" s="63">
        <f>VLOOKUP(I52,pTRAIT!A:B,2,FALSE)</f>
        <v>0</v>
      </c>
      <c r="K52" s="63" t="str">
        <f>VLOOKUP($I52,pTRAIT!$A:$X,7,FALSE)</f>
        <v>no</v>
      </c>
      <c r="L52" s="63" t="str">
        <f>VLOOKUP($I52,pTRAIT!$A:$X,8,FALSE)</f>
        <v>nd</v>
      </c>
      <c r="M52" s="63" t="str">
        <f>VLOOKUP($I52,pTRAIT!$A:$X,9,FALSE)</f>
        <v>R</v>
      </c>
      <c r="N52" s="63" t="str">
        <f>VLOOKUP($I52,pTRAIT!$A:$X,10,FALSE)</f>
        <v>S</v>
      </c>
      <c r="O52" s="63" t="str">
        <f>VLOOKUP($I52,pTRAIT!$A:$X,11,FALSE)</f>
        <v>S</v>
      </c>
      <c r="P52" s="63" t="str">
        <f>VLOOKUP($I52,pTRAIT!$A:$X,12,FALSE)</f>
        <v>S</v>
      </c>
      <c r="Q52" s="63" t="str">
        <f>VLOOKUP($I52,pTRAIT!$A:$X,13,FALSE)</f>
        <v>H</v>
      </c>
      <c r="R52" s="63" t="str">
        <f>VLOOKUP($I52,pTRAIT!$A:$X,14,FALSE)</f>
        <v>S</v>
      </c>
      <c r="S52" s="63" t="str">
        <f>VLOOKUP($I52,pTRAIT!$A:$X,15,FALSE)</f>
        <v>S</v>
      </c>
      <c r="T52" s="63" t="str">
        <f>VLOOKUP($I52,pTRAIT!$A:$X,16,FALSE)</f>
        <v>H</v>
      </c>
      <c r="U52" s="63" t="str">
        <f>VLOOKUP($I52,pTRAIT!$A:$X,17,FALSE)</f>
        <v>R</v>
      </c>
      <c r="V52" s="63" t="str">
        <f>VLOOKUP($I52,pTRAIT!$A:$X,18,FALSE)</f>
        <v>H</v>
      </c>
      <c r="W52" s="63" t="str">
        <f>VLOOKUP($I52,pTRAIT!$A:$X,19,FALSE)</f>
        <v>S</v>
      </c>
      <c r="X52" s="63" t="str">
        <f>VLOOKUP($I52,pTRAIT!$A:$X,20,FALSE)</f>
        <v>S</v>
      </c>
      <c r="Y52" s="63" t="str">
        <f>VLOOKUP($I52,pTRAIT!$A:$X,21,FALSE)</f>
        <v>S</v>
      </c>
      <c r="Z52" s="63" t="str">
        <f>VLOOKUP($I52,pTRAIT!$A:$X,22,FALSE)</f>
        <v>e</v>
      </c>
      <c r="AA52" s="63" t="str">
        <f>VLOOKUP($I52,pTRAIT!$A:$X,23,FALSE)</f>
        <v>n-c</v>
      </c>
      <c r="AB52" s="63">
        <f>VLOOKUP($I52,pTRAIT!$A:$X,24,FALSE)</f>
        <v>0</v>
      </c>
      <c r="AC52" s="34">
        <v>341</v>
      </c>
      <c r="AD52" s="63" t="str">
        <f>VLOOKUP(AC52,pTRAIT!A:B,2,FALSE)</f>
        <v>EM5RTUeRo5So5;NST=X / ERo5So5(Pu);NST=X</v>
      </c>
      <c r="AE52" s="63">
        <f>VLOOKUP($AC52,pTRAIT!$A:$X,7,FALSE)</f>
        <v>0</v>
      </c>
      <c r="AF52" s="63">
        <f>VLOOKUP($AC52,pTRAIT!$A:$X,8,FALSE)</f>
        <v>0</v>
      </c>
      <c r="AG52" s="63">
        <f>VLOOKUP($AC52,pTRAIT!$A:$X,9,FALSE)</f>
        <v>0</v>
      </c>
      <c r="AH52" s="63">
        <f>VLOOKUP($AC52,pTRAIT!$A:$X,10,FALSE)</f>
        <v>0</v>
      </c>
      <c r="AI52" s="63">
        <f>VLOOKUP($AC52,pTRAIT!$A:$X,11,FALSE)</f>
        <v>0</v>
      </c>
      <c r="AJ52" s="63">
        <f>VLOOKUP($AC52,pTRAIT!$A:$X,12,FALSE)</f>
        <v>0</v>
      </c>
      <c r="AK52" s="63">
        <f>VLOOKUP($AC52,pTRAIT!$A:$X,13,FALSE)</f>
        <v>0</v>
      </c>
      <c r="AL52" s="63">
        <f>VLOOKUP($AC52,pTRAIT!$A:$X,14,FALSE)</f>
        <v>0</v>
      </c>
      <c r="AM52" s="63">
        <f>VLOOKUP($AC52,pTRAIT!$A:$X,15,FALSE)</f>
        <v>0</v>
      </c>
      <c r="AN52" s="63">
        <f>VLOOKUP($AC52,pTRAIT!$A:$X,16,FALSE)</f>
        <v>0</v>
      </c>
      <c r="AO52" s="63">
        <f>VLOOKUP($AC52,pTRAIT!$A:$X,17,FALSE)</f>
        <v>0</v>
      </c>
      <c r="AP52" s="63">
        <f>VLOOKUP($AC52,pTRAIT!$A:$X,18,FALSE)</f>
        <v>0</v>
      </c>
      <c r="AQ52" s="63">
        <f>VLOOKUP($AC52,pTRAIT!$A:$X,19,FALSE)</f>
        <v>0</v>
      </c>
      <c r="AR52" s="63">
        <f>VLOOKUP($AC52,pTRAIT!$A:$X,20,FALSE)</f>
        <v>0</v>
      </c>
      <c r="AS52" s="63">
        <f>VLOOKUP($AC52,pTRAIT!$A:$X,21,FALSE)</f>
        <v>0</v>
      </c>
      <c r="AT52" s="63">
        <f>VLOOKUP($AC52,pTRAIT!$A:$X,22,FALSE)</f>
        <v>0</v>
      </c>
      <c r="AU52" s="63">
        <f>VLOOKUP($AC52,pTRAIT!$A:$X,23,FALSE)</f>
        <v>0</v>
      </c>
      <c r="AV52" s="63">
        <f>VLOOKUP($AC52,pTRAIT!$A:$X,24,FALSE)</f>
        <v>0</v>
      </c>
    </row>
    <row r="53" spans="1:48" ht="12" customHeight="1" x14ac:dyDescent="0.2">
      <c r="A53" s="32">
        <v>16</v>
      </c>
      <c r="B53" s="33" t="s">
        <v>5</v>
      </c>
      <c r="C53" s="34">
        <v>387</v>
      </c>
      <c r="D53" s="32" t="str">
        <f t="shared" si="0"/>
        <v>16X387</v>
      </c>
      <c r="E53" s="43" t="s">
        <v>1623</v>
      </c>
      <c r="F53" s="61" t="s">
        <v>1680</v>
      </c>
      <c r="G53" s="41" t="s">
        <v>43</v>
      </c>
      <c r="H53" s="38"/>
      <c r="I53" s="32">
        <v>16</v>
      </c>
      <c r="J53" s="63">
        <f>VLOOKUP(I53,pTRAIT!A:B,2,FALSE)</f>
        <v>0</v>
      </c>
      <c r="K53" s="63" t="str">
        <f>VLOOKUP($I53,pTRAIT!$A:$X,7,FALSE)</f>
        <v>no</v>
      </c>
      <c r="L53" s="63" t="str">
        <f>VLOOKUP($I53,pTRAIT!$A:$X,8,FALSE)</f>
        <v>nd</v>
      </c>
      <c r="M53" s="63" t="str">
        <f>VLOOKUP($I53,pTRAIT!$A:$X,9,FALSE)</f>
        <v>R</v>
      </c>
      <c r="N53" s="63" t="str">
        <f>VLOOKUP($I53,pTRAIT!$A:$X,10,FALSE)</f>
        <v>S</v>
      </c>
      <c r="O53" s="63" t="str">
        <f>VLOOKUP($I53,pTRAIT!$A:$X,11,FALSE)</f>
        <v>S</v>
      </c>
      <c r="P53" s="63" t="str">
        <f>VLOOKUP($I53,pTRAIT!$A:$X,12,FALSE)</f>
        <v>S</v>
      </c>
      <c r="Q53" s="63" t="str">
        <f>VLOOKUP($I53,pTRAIT!$A:$X,13,FALSE)</f>
        <v>H</v>
      </c>
      <c r="R53" s="63" t="str">
        <f>VLOOKUP($I53,pTRAIT!$A:$X,14,FALSE)</f>
        <v>S</v>
      </c>
      <c r="S53" s="63" t="str">
        <f>VLOOKUP($I53,pTRAIT!$A:$X,15,FALSE)</f>
        <v>S</v>
      </c>
      <c r="T53" s="63" t="str">
        <f>VLOOKUP($I53,pTRAIT!$A:$X,16,FALSE)</f>
        <v>H</v>
      </c>
      <c r="U53" s="63" t="str">
        <f>VLOOKUP($I53,pTRAIT!$A:$X,17,FALSE)</f>
        <v>R</v>
      </c>
      <c r="V53" s="63" t="str">
        <f>VLOOKUP($I53,pTRAIT!$A:$X,18,FALSE)</f>
        <v>H</v>
      </c>
      <c r="W53" s="63" t="str">
        <f>VLOOKUP($I53,pTRAIT!$A:$X,19,FALSE)</f>
        <v>S</v>
      </c>
      <c r="X53" s="63" t="str">
        <f>VLOOKUP($I53,pTRAIT!$A:$X,20,FALSE)</f>
        <v>S</v>
      </c>
      <c r="Y53" s="63" t="str">
        <f>VLOOKUP($I53,pTRAIT!$A:$X,21,FALSE)</f>
        <v>S</v>
      </c>
      <c r="Z53" s="63" t="str">
        <f>VLOOKUP($I53,pTRAIT!$A:$X,22,FALSE)</f>
        <v>e</v>
      </c>
      <c r="AA53" s="63" t="str">
        <f>VLOOKUP($I53,pTRAIT!$A:$X,23,FALSE)</f>
        <v>n-c</v>
      </c>
      <c r="AB53" s="63">
        <f>VLOOKUP($I53,pTRAIT!$A:$X,24,FALSE)</f>
        <v>0</v>
      </c>
      <c r="AC53" s="34">
        <v>387</v>
      </c>
      <c r="AD53" s="63" t="str">
        <f>VLOOKUP(AC53,pTRAIT!A:B,2,FALSE)</f>
        <v>EM5RTUeRo5So5;NST=X / ERo5So5(Pu);NST=X</v>
      </c>
      <c r="AE53" s="63">
        <f>VLOOKUP($AC53,pTRAIT!$A:$X,7,FALSE)</f>
        <v>0</v>
      </c>
      <c r="AF53" s="63">
        <f>VLOOKUP($AC53,pTRAIT!$A:$X,8,FALSE)</f>
        <v>0</v>
      </c>
      <c r="AG53" s="63">
        <f>VLOOKUP($AC53,pTRAIT!$A:$X,9,FALSE)</f>
        <v>0</v>
      </c>
      <c r="AH53" s="63">
        <f>VLOOKUP($AC53,pTRAIT!$A:$X,10,FALSE)</f>
        <v>0</v>
      </c>
      <c r="AI53" s="63">
        <f>VLOOKUP($AC53,pTRAIT!$A:$X,11,FALSE)</f>
        <v>0</v>
      </c>
      <c r="AJ53" s="63">
        <f>VLOOKUP($AC53,pTRAIT!$A:$X,12,FALSE)</f>
        <v>0</v>
      </c>
      <c r="AK53" s="63">
        <f>VLOOKUP($AC53,pTRAIT!$A:$X,13,FALSE)</f>
        <v>0</v>
      </c>
      <c r="AL53" s="63">
        <f>VLOOKUP($AC53,pTRAIT!$A:$X,14,FALSE)</f>
        <v>0</v>
      </c>
      <c r="AM53" s="63">
        <f>VLOOKUP($AC53,pTRAIT!$A:$X,15,FALSE)</f>
        <v>0</v>
      </c>
      <c r="AN53" s="63">
        <f>VLOOKUP($AC53,pTRAIT!$A:$X,16,FALSE)</f>
        <v>0</v>
      </c>
      <c r="AO53" s="63">
        <f>VLOOKUP($AC53,pTRAIT!$A:$X,17,FALSE)</f>
        <v>0</v>
      </c>
      <c r="AP53" s="63">
        <f>VLOOKUP($AC53,pTRAIT!$A:$X,18,FALSE)</f>
        <v>0</v>
      </c>
      <c r="AQ53" s="63">
        <f>VLOOKUP($AC53,pTRAIT!$A:$X,19,FALSE)</f>
        <v>0</v>
      </c>
      <c r="AR53" s="63">
        <f>VLOOKUP($AC53,pTRAIT!$A:$X,20,FALSE)</f>
        <v>0</v>
      </c>
      <c r="AS53" s="63">
        <f>VLOOKUP($AC53,pTRAIT!$A:$X,21,FALSE)</f>
        <v>0</v>
      </c>
      <c r="AT53" s="63">
        <f>VLOOKUP($AC53,pTRAIT!$A:$X,22,FALSE)</f>
        <v>0</v>
      </c>
      <c r="AU53" s="63">
        <f>VLOOKUP($AC53,pTRAIT!$A:$X,23,FALSE)</f>
        <v>0</v>
      </c>
      <c r="AV53" s="63">
        <f>VLOOKUP($AC53,pTRAIT!$A:$X,24,FALSE)</f>
        <v>0</v>
      </c>
    </row>
    <row r="54" spans="1:48" ht="12" customHeight="1" x14ac:dyDescent="0.2">
      <c r="A54" s="32">
        <v>18</v>
      </c>
      <c r="B54" s="33" t="s">
        <v>5</v>
      </c>
      <c r="C54" s="34">
        <v>34</v>
      </c>
      <c r="D54" s="32" t="str">
        <f t="shared" si="0"/>
        <v>18X34</v>
      </c>
      <c r="E54" s="43" t="s">
        <v>1623</v>
      </c>
      <c r="F54" s="61" t="s">
        <v>1681</v>
      </c>
      <c r="G54" s="41" t="s">
        <v>43</v>
      </c>
      <c r="H54" s="38"/>
      <c r="I54" s="32">
        <v>18</v>
      </c>
      <c r="J54" s="63">
        <f>VLOOKUP(I54,pTRAIT!A:B,2,FALSE)</f>
        <v>0</v>
      </c>
      <c r="K54" s="63" t="str">
        <f>VLOOKUP($I54,pTRAIT!$A:$X,7,FALSE)</f>
        <v>no</v>
      </c>
      <c r="L54" s="63" t="str">
        <f>VLOOKUP($I54,pTRAIT!$A:$X,8,FALSE)</f>
        <v>nd</v>
      </c>
      <c r="M54" s="63" t="str">
        <f>VLOOKUP($I54,pTRAIT!$A:$X,9,FALSE)</f>
        <v>R</v>
      </c>
      <c r="N54" s="63" t="str">
        <f>VLOOKUP($I54,pTRAIT!$A:$X,10,FALSE)</f>
        <v>R</v>
      </c>
      <c r="O54" s="63" t="str">
        <f>VLOOKUP($I54,pTRAIT!$A:$X,11,FALSE)</f>
        <v>S</v>
      </c>
      <c r="P54" s="63" t="str">
        <f>VLOOKUP($I54,pTRAIT!$A:$X,12,FALSE)</f>
        <v>R</v>
      </c>
      <c r="Q54" s="63" t="str">
        <f>VLOOKUP($I54,pTRAIT!$A:$X,13,FALSE)</f>
        <v>R</v>
      </c>
      <c r="R54" s="63" t="str">
        <f>VLOOKUP($I54,pTRAIT!$A:$X,14,FALSE)</f>
        <v>S</v>
      </c>
      <c r="S54" s="63" t="str">
        <f>VLOOKUP($I54,pTRAIT!$A:$X,15,FALSE)</f>
        <v>R</v>
      </c>
      <c r="T54" s="63" t="str">
        <f>VLOOKUP($I54,pTRAIT!$A:$X,16,FALSE)</f>
        <v>H</v>
      </c>
      <c r="U54" s="63" t="str">
        <f>VLOOKUP($I54,pTRAIT!$A:$X,17,FALSE)</f>
        <v>R</v>
      </c>
      <c r="V54" s="63" t="str">
        <f>VLOOKUP($I54,pTRAIT!$A:$X,18,FALSE)</f>
        <v>H</v>
      </c>
      <c r="W54" s="63" t="str">
        <f>VLOOKUP($I54,pTRAIT!$A:$X,19,FALSE)</f>
        <v>S</v>
      </c>
      <c r="X54" s="63" t="str">
        <f>VLOOKUP($I54,pTRAIT!$A:$X,20,FALSE)</f>
        <v>S</v>
      </c>
      <c r="Y54" s="63" t="str">
        <f>VLOOKUP($I54,pTRAIT!$A:$X,21,FALSE)</f>
        <v>R</v>
      </c>
      <c r="Z54" s="63" t="str">
        <f>VLOOKUP($I54,pTRAIT!$A:$X,22,FALSE)</f>
        <v>e</v>
      </c>
      <c r="AA54" s="63" t="str">
        <f>VLOOKUP($I54,pTRAIT!$A:$X,23,FALSE)</f>
        <v>n-c</v>
      </c>
      <c r="AB54" s="63">
        <f>VLOOKUP($I54,pTRAIT!$A:$X,24,FALSE)</f>
        <v>0</v>
      </c>
      <c r="AC54" s="34">
        <v>34</v>
      </c>
      <c r="AD54" s="63" t="str">
        <f>VLOOKUP(AC54,pTRAIT!A:B,2,FALSE)</f>
        <v>ERo5So5;NST=X / EM5RTUeRo5So5(Pu);NST=X</v>
      </c>
      <c r="AE54" s="63">
        <f>VLOOKUP($AC54,pTRAIT!$A:$X,7,FALSE)</f>
        <v>0</v>
      </c>
      <c r="AF54" s="63">
        <f>VLOOKUP($AC54,pTRAIT!$A:$X,8,FALSE)</f>
        <v>0</v>
      </c>
      <c r="AG54" s="63">
        <f>VLOOKUP($AC54,pTRAIT!$A:$X,9,FALSE)</f>
        <v>0</v>
      </c>
      <c r="AH54" s="63">
        <f>VLOOKUP($AC54,pTRAIT!$A:$X,10,FALSE)</f>
        <v>0</v>
      </c>
      <c r="AI54" s="63">
        <f>VLOOKUP($AC54,pTRAIT!$A:$X,11,FALSE)</f>
        <v>0</v>
      </c>
      <c r="AJ54" s="63">
        <f>VLOOKUP($AC54,pTRAIT!$A:$X,12,FALSE)</f>
        <v>0</v>
      </c>
      <c r="AK54" s="63">
        <f>VLOOKUP($AC54,pTRAIT!$A:$X,13,FALSE)</f>
        <v>0</v>
      </c>
      <c r="AL54" s="63">
        <f>VLOOKUP($AC54,pTRAIT!$A:$X,14,FALSE)</f>
        <v>0</v>
      </c>
      <c r="AM54" s="63">
        <f>VLOOKUP($AC54,pTRAIT!$A:$X,15,FALSE)</f>
        <v>0</v>
      </c>
      <c r="AN54" s="63">
        <f>VLOOKUP($AC54,pTRAIT!$A:$X,16,FALSE)</f>
        <v>0</v>
      </c>
      <c r="AO54" s="63">
        <f>VLOOKUP($AC54,pTRAIT!$A:$X,17,FALSE)</f>
        <v>0</v>
      </c>
      <c r="AP54" s="63">
        <f>VLOOKUP($AC54,pTRAIT!$A:$X,18,FALSE)</f>
        <v>0</v>
      </c>
      <c r="AQ54" s="63">
        <f>VLOOKUP($AC54,pTRAIT!$A:$X,19,FALSE)</f>
        <v>0</v>
      </c>
      <c r="AR54" s="63">
        <f>VLOOKUP($AC54,pTRAIT!$A:$X,20,FALSE)</f>
        <v>0</v>
      </c>
      <c r="AS54" s="63">
        <f>VLOOKUP($AC54,pTRAIT!$A:$X,21,FALSE)</f>
        <v>0</v>
      </c>
      <c r="AT54" s="63">
        <f>VLOOKUP($AC54,pTRAIT!$A:$X,22,FALSE)</f>
        <v>0</v>
      </c>
      <c r="AU54" s="63">
        <f>VLOOKUP($AC54,pTRAIT!$A:$X,23,FALSE)</f>
        <v>0</v>
      </c>
      <c r="AV54" s="63">
        <f>VLOOKUP($AC54,pTRAIT!$A:$X,24,FALSE)</f>
        <v>0</v>
      </c>
    </row>
    <row r="55" spans="1:48" ht="12" customHeight="1" x14ac:dyDescent="0.2">
      <c r="A55" s="32">
        <v>18</v>
      </c>
      <c r="B55" s="33" t="s">
        <v>5</v>
      </c>
      <c r="C55" s="34">
        <v>216</v>
      </c>
      <c r="D55" s="32" t="str">
        <f t="shared" si="0"/>
        <v>18X216</v>
      </c>
      <c r="E55" s="43" t="s">
        <v>1623</v>
      </c>
      <c r="F55" s="61" t="s">
        <v>1682</v>
      </c>
      <c r="G55" s="41" t="s">
        <v>43</v>
      </c>
      <c r="H55" s="38"/>
      <c r="I55" s="32">
        <v>18</v>
      </c>
      <c r="J55" s="63">
        <f>VLOOKUP(I55,pTRAIT!A:B,2,FALSE)</f>
        <v>0</v>
      </c>
      <c r="K55" s="63" t="str">
        <f>VLOOKUP($I55,pTRAIT!$A:$X,7,FALSE)</f>
        <v>no</v>
      </c>
      <c r="L55" s="63" t="str">
        <f>VLOOKUP($I55,pTRAIT!$A:$X,8,FALSE)</f>
        <v>nd</v>
      </c>
      <c r="M55" s="63" t="str">
        <f>VLOOKUP($I55,pTRAIT!$A:$X,9,FALSE)</f>
        <v>R</v>
      </c>
      <c r="N55" s="63" t="str">
        <f>VLOOKUP($I55,pTRAIT!$A:$X,10,FALSE)</f>
        <v>R</v>
      </c>
      <c r="O55" s="63" t="str">
        <f>VLOOKUP($I55,pTRAIT!$A:$X,11,FALSE)</f>
        <v>S</v>
      </c>
      <c r="P55" s="63" t="str">
        <f>VLOOKUP($I55,pTRAIT!$A:$X,12,FALSE)</f>
        <v>R</v>
      </c>
      <c r="Q55" s="63" t="str">
        <f>VLOOKUP($I55,pTRAIT!$A:$X,13,FALSE)</f>
        <v>R</v>
      </c>
      <c r="R55" s="63" t="str">
        <f>VLOOKUP($I55,pTRAIT!$A:$X,14,FALSE)</f>
        <v>S</v>
      </c>
      <c r="S55" s="63" t="str">
        <f>VLOOKUP($I55,pTRAIT!$A:$X,15,FALSE)</f>
        <v>R</v>
      </c>
      <c r="T55" s="63" t="str">
        <f>VLOOKUP($I55,pTRAIT!$A:$X,16,FALSE)</f>
        <v>H</v>
      </c>
      <c r="U55" s="63" t="str">
        <f>VLOOKUP($I55,pTRAIT!$A:$X,17,FALSE)</f>
        <v>R</v>
      </c>
      <c r="V55" s="63" t="str">
        <f>VLOOKUP($I55,pTRAIT!$A:$X,18,FALSE)</f>
        <v>H</v>
      </c>
      <c r="W55" s="63" t="str">
        <f>VLOOKUP($I55,pTRAIT!$A:$X,19,FALSE)</f>
        <v>S</v>
      </c>
      <c r="X55" s="63" t="str">
        <f>VLOOKUP($I55,pTRAIT!$A:$X,20,FALSE)</f>
        <v>S</v>
      </c>
      <c r="Y55" s="63" t="str">
        <f>VLOOKUP($I55,pTRAIT!$A:$X,21,FALSE)</f>
        <v>R</v>
      </c>
      <c r="Z55" s="63" t="str">
        <f>VLOOKUP($I55,pTRAIT!$A:$X,22,FALSE)</f>
        <v>e</v>
      </c>
      <c r="AA55" s="63" t="str">
        <f>VLOOKUP($I55,pTRAIT!$A:$X,23,FALSE)</f>
        <v>n-c</v>
      </c>
      <c r="AB55" s="63">
        <f>VLOOKUP($I55,pTRAIT!$A:$X,24,FALSE)</f>
        <v>0</v>
      </c>
      <c r="AC55" s="34">
        <v>216</v>
      </c>
      <c r="AD55" s="63" t="str">
        <f>VLOOKUP(AC55,pTRAIT!A:B,2,FALSE)</f>
        <v>EM5RTRo5So5;NST=X / EM5RTUeRo5So5(Pu);NST=X</v>
      </c>
      <c r="AE55" s="63">
        <f>VLOOKUP($AC55,pTRAIT!$A:$X,7,FALSE)</f>
        <v>0</v>
      </c>
      <c r="AF55" s="63">
        <f>VLOOKUP($AC55,pTRAIT!$A:$X,8,FALSE)</f>
        <v>0</v>
      </c>
      <c r="AG55" s="63">
        <f>VLOOKUP($AC55,pTRAIT!$A:$X,9,FALSE)</f>
        <v>0</v>
      </c>
      <c r="AH55" s="63">
        <f>VLOOKUP($AC55,pTRAIT!$A:$X,10,FALSE)</f>
        <v>0</v>
      </c>
      <c r="AI55" s="63">
        <f>VLOOKUP($AC55,pTRAIT!$A:$X,11,FALSE)</f>
        <v>0</v>
      </c>
      <c r="AJ55" s="63">
        <f>VLOOKUP($AC55,pTRAIT!$A:$X,12,FALSE)</f>
        <v>0</v>
      </c>
      <c r="AK55" s="63">
        <f>VLOOKUP($AC55,pTRAIT!$A:$X,13,FALSE)</f>
        <v>0</v>
      </c>
      <c r="AL55" s="63">
        <f>VLOOKUP($AC55,pTRAIT!$A:$X,14,FALSE)</f>
        <v>0</v>
      </c>
      <c r="AM55" s="63">
        <f>VLOOKUP($AC55,pTRAIT!$A:$X,15,FALSE)</f>
        <v>0</v>
      </c>
      <c r="AN55" s="63">
        <f>VLOOKUP($AC55,pTRAIT!$A:$X,16,FALSE)</f>
        <v>0</v>
      </c>
      <c r="AO55" s="63">
        <f>VLOOKUP($AC55,pTRAIT!$A:$X,17,FALSE)</f>
        <v>0</v>
      </c>
      <c r="AP55" s="63">
        <f>VLOOKUP($AC55,pTRAIT!$A:$X,18,FALSE)</f>
        <v>0</v>
      </c>
      <c r="AQ55" s="63">
        <f>VLOOKUP($AC55,pTRAIT!$A:$X,19,FALSE)</f>
        <v>0</v>
      </c>
      <c r="AR55" s="63">
        <f>VLOOKUP($AC55,pTRAIT!$A:$X,20,FALSE)</f>
        <v>0</v>
      </c>
      <c r="AS55" s="63">
        <f>VLOOKUP($AC55,pTRAIT!$A:$X,21,FALSE)</f>
        <v>0</v>
      </c>
      <c r="AT55" s="63">
        <f>VLOOKUP($AC55,pTRAIT!$A:$X,22,FALSE)</f>
        <v>0</v>
      </c>
      <c r="AU55" s="63">
        <f>VLOOKUP($AC55,pTRAIT!$A:$X,23,FALSE)</f>
        <v>0</v>
      </c>
      <c r="AV55" s="63">
        <f>VLOOKUP($AC55,pTRAIT!$A:$X,24,FALSE)</f>
        <v>0</v>
      </c>
    </row>
    <row r="56" spans="1:48" ht="12" customHeight="1" x14ac:dyDescent="0.2">
      <c r="A56" s="32">
        <v>18</v>
      </c>
      <c r="B56" s="33" t="s">
        <v>5</v>
      </c>
      <c r="C56" s="34">
        <v>248</v>
      </c>
      <c r="D56" s="32" t="str">
        <f t="shared" si="0"/>
        <v>18X248</v>
      </c>
      <c r="E56" s="43" t="s">
        <v>1623</v>
      </c>
      <c r="F56" s="61" t="s">
        <v>1683</v>
      </c>
      <c r="G56" s="41" t="s">
        <v>43</v>
      </c>
      <c r="H56" s="45"/>
      <c r="I56" s="32">
        <v>18</v>
      </c>
      <c r="J56" s="63">
        <f>VLOOKUP(I56,pTRAIT!A:B,2,FALSE)</f>
        <v>0</v>
      </c>
      <c r="K56" s="63" t="str">
        <f>VLOOKUP($I56,pTRAIT!$A:$X,7,FALSE)</f>
        <v>no</v>
      </c>
      <c r="L56" s="63" t="str">
        <f>VLOOKUP($I56,pTRAIT!$A:$X,8,FALSE)</f>
        <v>nd</v>
      </c>
      <c r="M56" s="63" t="str">
        <f>VLOOKUP($I56,pTRAIT!$A:$X,9,FALSE)</f>
        <v>R</v>
      </c>
      <c r="N56" s="63" t="str">
        <f>VLOOKUP($I56,pTRAIT!$A:$X,10,FALSE)</f>
        <v>R</v>
      </c>
      <c r="O56" s="63" t="str">
        <f>VLOOKUP($I56,pTRAIT!$A:$X,11,FALSE)</f>
        <v>S</v>
      </c>
      <c r="P56" s="63" t="str">
        <f>VLOOKUP($I56,pTRAIT!$A:$X,12,FALSE)</f>
        <v>R</v>
      </c>
      <c r="Q56" s="63" t="str">
        <f>VLOOKUP($I56,pTRAIT!$A:$X,13,FALSE)</f>
        <v>R</v>
      </c>
      <c r="R56" s="63" t="str">
        <f>VLOOKUP($I56,pTRAIT!$A:$X,14,FALSE)</f>
        <v>S</v>
      </c>
      <c r="S56" s="63" t="str">
        <f>VLOOKUP($I56,pTRAIT!$A:$X,15,FALSE)</f>
        <v>R</v>
      </c>
      <c r="T56" s="63" t="str">
        <f>VLOOKUP($I56,pTRAIT!$A:$X,16,FALSE)</f>
        <v>H</v>
      </c>
      <c r="U56" s="63" t="str">
        <f>VLOOKUP($I56,pTRAIT!$A:$X,17,FALSE)</f>
        <v>R</v>
      </c>
      <c r="V56" s="63" t="str">
        <f>VLOOKUP($I56,pTRAIT!$A:$X,18,FALSE)</f>
        <v>H</v>
      </c>
      <c r="W56" s="63" t="str">
        <f>VLOOKUP($I56,pTRAIT!$A:$X,19,FALSE)</f>
        <v>S</v>
      </c>
      <c r="X56" s="63" t="str">
        <f>VLOOKUP($I56,pTRAIT!$A:$X,20,FALSE)</f>
        <v>S</v>
      </c>
      <c r="Y56" s="63" t="str">
        <f>VLOOKUP($I56,pTRAIT!$A:$X,21,FALSE)</f>
        <v>R</v>
      </c>
      <c r="Z56" s="63" t="str">
        <f>VLOOKUP($I56,pTRAIT!$A:$X,22,FALSE)</f>
        <v>e</v>
      </c>
      <c r="AA56" s="63" t="str">
        <f>VLOOKUP($I56,pTRAIT!$A:$X,23,FALSE)</f>
        <v>n-c</v>
      </c>
      <c r="AB56" s="63">
        <f>VLOOKUP($I56,pTRAIT!$A:$X,24,FALSE)</f>
        <v>0</v>
      </c>
      <c r="AC56" s="34">
        <v>248</v>
      </c>
      <c r="AD56" s="63" t="str">
        <f>VLOOKUP(AC56,pTRAIT!A:B,2,FALSE)</f>
        <v>EM5RTUeRo5So5;NST=X / EM5RTUeRo5So5(Pu);NST=X</v>
      </c>
      <c r="AE56" s="63">
        <f>VLOOKUP($AC56,pTRAIT!$A:$X,7,FALSE)</f>
        <v>0</v>
      </c>
      <c r="AF56" s="63">
        <f>VLOOKUP($AC56,pTRAIT!$A:$X,8,FALSE)</f>
        <v>0</v>
      </c>
      <c r="AG56" s="63">
        <f>VLOOKUP($AC56,pTRAIT!$A:$X,9,FALSE)</f>
        <v>0</v>
      </c>
      <c r="AH56" s="63">
        <f>VLOOKUP($AC56,pTRAIT!$A:$X,10,FALSE)</f>
        <v>0</v>
      </c>
      <c r="AI56" s="63">
        <f>VLOOKUP($AC56,pTRAIT!$A:$X,11,FALSE)</f>
        <v>0</v>
      </c>
      <c r="AJ56" s="63">
        <f>VLOOKUP($AC56,pTRAIT!$A:$X,12,FALSE)</f>
        <v>0</v>
      </c>
      <c r="AK56" s="63">
        <f>VLOOKUP($AC56,pTRAIT!$A:$X,13,FALSE)</f>
        <v>0</v>
      </c>
      <c r="AL56" s="63">
        <f>VLOOKUP($AC56,pTRAIT!$A:$X,14,FALSE)</f>
        <v>0</v>
      </c>
      <c r="AM56" s="63">
        <f>VLOOKUP($AC56,pTRAIT!$A:$X,15,FALSE)</f>
        <v>0</v>
      </c>
      <c r="AN56" s="63">
        <f>VLOOKUP($AC56,pTRAIT!$A:$X,16,FALSE)</f>
        <v>0</v>
      </c>
      <c r="AO56" s="63">
        <f>VLOOKUP($AC56,pTRAIT!$A:$X,17,FALSE)</f>
        <v>0</v>
      </c>
      <c r="AP56" s="63">
        <f>VLOOKUP($AC56,pTRAIT!$A:$X,18,FALSE)</f>
        <v>0</v>
      </c>
      <c r="AQ56" s="63">
        <f>VLOOKUP($AC56,pTRAIT!$A:$X,19,FALSE)</f>
        <v>0</v>
      </c>
      <c r="AR56" s="63">
        <f>VLOOKUP($AC56,pTRAIT!$A:$X,20,FALSE)</f>
        <v>0</v>
      </c>
      <c r="AS56" s="63">
        <f>VLOOKUP($AC56,pTRAIT!$A:$X,21,FALSE)</f>
        <v>0</v>
      </c>
      <c r="AT56" s="63">
        <f>VLOOKUP($AC56,pTRAIT!$A:$X,22,FALSE)</f>
        <v>0</v>
      </c>
      <c r="AU56" s="63">
        <f>VLOOKUP($AC56,pTRAIT!$A:$X,23,FALSE)</f>
        <v>0</v>
      </c>
      <c r="AV56" s="63">
        <f>VLOOKUP($AC56,pTRAIT!$A:$X,24,FALSE)</f>
        <v>0</v>
      </c>
    </row>
    <row r="57" spans="1:48" ht="12" customHeight="1" x14ac:dyDescent="0.2">
      <c r="A57" s="32">
        <v>18</v>
      </c>
      <c r="B57" s="33" t="s">
        <v>5</v>
      </c>
      <c r="C57" s="34">
        <v>273</v>
      </c>
      <c r="D57" s="32" t="str">
        <f t="shared" si="0"/>
        <v>18X273</v>
      </c>
      <c r="E57" s="43" t="s">
        <v>1623</v>
      </c>
      <c r="F57" s="61" t="s">
        <v>1684</v>
      </c>
      <c r="G57" s="41" t="s">
        <v>43</v>
      </c>
      <c r="H57" s="38"/>
      <c r="I57" s="32">
        <v>18</v>
      </c>
      <c r="J57" s="63">
        <f>VLOOKUP(I57,pTRAIT!A:B,2,FALSE)</f>
        <v>0</v>
      </c>
      <c r="K57" s="63" t="str">
        <f>VLOOKUP($I57,pTRAIT!$A:$X,7,FALSE)</f>
        <v>no</v>
      </c>
      <c r="L57" s="63" t="str">
        <f>VLOOKUP($I57,pTRAIT!$A:$X,8,FALSE)</f>
        <v>nd</v>
      </c>
      <c r="M57" s="63" t="str">
        <f>VLOOKUP($I57,pTRAIT!$A:$X,9,FALSE)</f>
        <v>R</v>
      </c>
      <c r="N57" s="63" t="str">
        <f>VLOOKUP($I57,pTRAIT!$A:$X,10,FALSE)</f>
        <v>R</v>
      </c>
      <c r="O57" s="63" t="str">
        <f>VLOOKUP($I57,pTRAIT!$A:$X,11,FALSE)</f>
        <v>S</v>
      </c>
      <c r="P57" s="63" t="str">
        <f>VLOOKUP($I57,pTRAIT!$A:$X,12,FALSE)</f>
        <v>R</v>
      </c>
      <c r="Q57" s="63" t="str">
        <f>VLOOKUP($I57,pTRAIT!$A:$X,13,FALSE)</f>
        <v>R</v>
      </c>
      <c r="R57" s="63" t="str">
        <f>VLOOKUP($I57,pTRAIT!$A:$X,14,FALSE)</f>
        <v>S</v>
      </c>
      <c r="S57" s="63" t="str">
        <f>VLOOKUP($I57,pTRAIT!$A:$X,15,FALSE)</f>
        <v>R</v>
      </c>
      <c r="T57" s="63" t="str">
        <f>VLOOKUP($I57,pTRAIT!$A:$X,16,FALSE)</f>
        <v>H</v>
      </c>
      <c r="U57" s="63" t="str">
        <f>VLOOKUP($I57,pTRAIT!$A:$X,17,FALSE)</f>
        <v>R</v>
      </c>
      <c r="V57" s="63" t="str">
        <f>VLOOKUP($I57,pTRAIT!$A:$X,18,FALSE)</f>
        <v>H</v>
      </c>
      <c r="W57" s="63" t="str">
        <f>VLOOKUP($I57,pTRAIT!$A:$X,19,FALSE)</f>
        <v>S</v>
      </c>
      <c r="X57" s="63" t="str">
        <f>VLOOKUP($I57,pTRAIT!$A:$X,20,FALSE)</f>
        <v>S</v>
      </c>
      <c r="Y57" s="63" t="str">
        <f>VLOOKUP($I57,pTRAIT!$A:$X,21,FALSE)</f>
        <v>R</v>
      </c>
      <c r="Z57" s="63" t="str">
        <f>VLOOKUP($I57,pTRAIT!$A:$X,22,FALSE)</f>
        <v>e</v>
      </c>
      <c r="AA57" s="63" t="str">
        <f>VLOOKUP($I57,pTRAIT!$A:$X,23,FALSE)</f>
        <v>n-c</v>
      </c>
      <c r="AB57" s="63">
        <f>VLOOKUP($I57,pTRAIT!$A:$X,24,FALSE)</f>
        <v>0</v>
      </c>
      <c r="AC57" s="34">
        <v>273</v>
      </c>
      <c r="AD57" s="63" t="str">
        <f>VLOOKUP(AC57,pTRAIT!A:B,2,FALSE)</f>
        <v>EM5RTUeRo5So5;NST=X / EM5RTUeRo5So5(Pu);NST=X</v>
      </c>
      <c r="AE57" s="63">
        <f>VLOOKUP($AC57,pTRAIT!$A:$X,7,FALSE)</f>
        <v>0</v>
      </c>
      <c r="AF57" s="63">
        <f>VLOOKUP($AC57,pTRAIT!$A:$X,8,FALSE)</f>
        <v>0</v>
      </c>
      <c r="AG57" s="63">
        <f>VLOOKUP($AC57,pTRAIT!$A:$X,9,FALSE)</f>
        <v>0</v>
      </c>
      <c r="AH57" s="63">
        <f>VLOOKUP($AC57,pTRAIT!$A:$X,10,FALSE)</f>
        <v>0</v>
      </c>
      <c r="AI57" s="63">
        <f>VLOOKUP($AC57,pTRAIT!$A:$X,11,FALSE)</f>
        <v>0</v>
      </c>
      <c r="AJ57" s="63">
        <f>VLOOKUP($AC57,pTRAIT!$A:$X,12,FALSE)</f>
        <v>0</v>
      </c>
      <c r="AK57" s="63">
        <f>VLOOKUP($AC57,pTRAIT!$A:$X,13,FALSE)</f>
        <v>0</v>
      </c>
      <c r="AL57" s="63">
        <f>VLOOKUP($AC57,pTRAIT!$A:$X,14,FALSE)</f>
        <v>0</v>
      </c>
      <c r="AM57" s="63">
        <f>VLOOKUP($AC57,pTRAIT!$A:$X,15,FALSE)</f>
        <v>0</v>
      </c>
      <c r="AN57" s="63">
        <f>VLOOKUP($AC57,pTRAIT!$A:$X,16,FALSE)</f>
        <v>0</v>
      </c>
      <c r="AO57" s="63">
        <f>VLOOKUP($AC57,pTRAIT!$A:$X,17,FALSE)</f>
        <v>0</v>
      </c>
      <c r="AP57" s="63">
        <f>VLOOKUP($AC57,pTRAIT!$A:$X,18,FALSE)</f>
        <v>0</v>
      </c>
      <c r="AQ57" s="63">
        <f>VLOOKUP($AC57,pTRAIT!$A:$X,19,FALSE)</f>
        <v>0</v>
      </c>
      <c r="AR57" s="63">
        <f>VLOOKUP($AC57,pTRAIT!$A:$X,20,FALSE)</f>
        <v>0</v>
      </c>
      <c r="AS57" s="63">
        <f>VLOOKUP($AC57,pTRAIT!$A:$X,21,FALSE)</f>
        <v>0</v>
      </c>
      <c r="AT57" s="63">
        <f>VLOOKUP($AC57,pTRAIT!$A:$X,22,FALSE)</f>
        <v>0</v>
      </c>
      <c r="AU57" s="63">
        <f>VLOOKUP($AC57,pTRAIT!$A:$X,23,FALSE)</f>
        <v>0</v>
      </c>
      <c r="AV57" s="63">
        <f>VLOOKUP($AC57,pTRAIT!$A:$X,24,FALSE)</f>
        <v>0</v>
      </c>
    </row>
    <row r="58" spans="1:48" ht="12" customHeight="1" x14ac:dyDescent="0.2">
      <c r="A58" s="32">
        <v>18</v>
      </c>
      <c r="B58" s="33" t="s">
        <v>5</v>
      </c>
      <c r="C58" s="34">
        <v>344</v>
      </c>
      <c r="D58" s="32" t="str">
        <f t="shared" si="0"/>
        <v>18X344</v>
      </c>
      <c r="E58" s="43" t="s">
        <v>1623</v>
      </c>
      <c r="F58" s="61" t="s">
        <v>1685</v>
      </c>
      <c r="G58" s="41" t="s">
        <v>43</v>
      </c>
      <c r="H58" s="45"/>
      <c r="I58" s="32">
        <v>18</v>
      </c>
      <c r="J58" s="63">
        <f>VLOOKUP(I58,pTRAIT!A:B,2,FALSE)</f>
        <v>0</v>
      </c>
      <c r="K58" s="63" t="str">
        <f>VLOOKUP($I58,pTRAIT!$A:$X,7,FALSE)</f>
        <v>no</v>
      </c>
      <c r="L58" s="63" t="str">
        <f>VLOOKUP($I58,pTRAIT!$A:$X,8,FALSE)</f>
        <v>nd</v>
      </c>
      <c r="M58" s="63" t="str">
        <f>VLOOKUP($I58,pTRAIT!$A:$X,9,FALSE)</f>
        <v>R</v>
      </c>
      <c r="N58" s="63" t="str">
        <f>VLOOKUP($I58,pTRAIT!$A:$X,10,FALSE)</f>
        <v>R</v>
      </c>
      <c r="O58" s="63" t="str">
        <f>VLOOKUP($I58,pTRAIT!$A:$X,11,FALSE)</f>
        <v>S</v>
      </c>
      <c r="P58" s="63" t="str">
        <f>VLOOKUP($I58,pTRAIT!$A:$X,12,FALSE)</f>
        <v>R</v>
      </c>
      <c r="Q58" s="63" t="str">
        <f>VLOOKUP($I58,pTRAIT!$A:$X,13,FALSE)</f>
        <v>R</v>
      </c>
      <c r="R58" s="63" t="str">
        <f>VLOOKUP($I58,pTRAIT!$A:$X,14,FALSE)</f>
        <v>S</v>
      </c>
      <c r="S58" s="63" t="str">
        <f>VLOOKUP($I58,pTRAIT!$A:$X,15,FALSE)</f>
        <v>R</v>
      </c>
      <c r="T58" s="63" t="str">
        <f>VLOOKUP($I58,pTRAIT!$A:$X,16,FALSE)</f>
        <v>H</v>
      </c>
      <c r="U58" s="63" t="str">
        <f>VLOOKUP($I58,pTRAIT!$A:$X,17,FALSE)</f>
        <v>R</v>
      </c>
      <c r="V58" s="63" t="str">
        <f>VLOOKUP($I58,pTRAIT!$A:$X,18,FALSE)</f>
        <v>H</v>
      </c>
      <c r="W58" s="63" t="str">
        <f>VLOOKUP($I58,pTRAIT!$A:$X,19,FALSE)</f>
        <v>S</v>
      </c>
      <c r="X58" s="63" t="str">
        <f>VLOOKUP($I58,pTRAIT!$A:$X,20,FALSE)</f>
        <v>S</v>
      </c>
      <c r="Y58" s="63" t="str">
        <f>VLOOKUP($I58,pTRAIT!$A:$X,21,FALSE)</f>
        <v>R</v>
      </c>
      <c r="Z58" s="63" t="str">
        <f>VLOOKUP($I58,pTRAIT!$A:$X,22,FALSE)</f>
        <v>e</v>
      </c>
      <c r="AA58" s="63" t="str">
        <f>VLOOKUP($I58,pTRAIT!$A:$X,23,FALSE)</f>
        <v>n-c</v>
      </c>
      <c r="AB58" s="63">
        <f>VLOOKUP($I58,pTRAIT!$A:$X,24,FALSE)</f>
        <v>0</v>
      </c>
      <c r="AC58" s="34">
        <v>344</v>
      </c>
      <c r="AD58" s="63" t="str">
        <f>VLOOKUP(AC58,pTRAIT!A:B,2,FALSE)</f>
        <v>EM5RTUeRo5So5;NST=X / EM5RTUeRo5So5(Pu);NST=X</v>
      </c>
      <c r="AE58" s="63">
        <f>VLOOKUP($AC58,pTRAIT!$A:$X,7,FALSE)</f>
        <v>0</v>
      </c>
      <c r="AF58" s="63">
        <f>VLOOKUP($AC58,pTRAIT!$A:$X,8,FALSE)</f>
        <v>0</v>
      </c>
      <c r="AG58" s="63">
        <f>VLOOKUP($AC58,pTRAIT!$A:$X,9,FALSE)</f>
        <v>0</v>
      </c>
      <c r="AH58" s="63">
        <f>VLOOKUP($AC58,pTRAIT!$A:$X,10,FALSE)</f>
        <v>0</v>
      </c>
      <c r="AI58" s="63">
        <f>VLOOKUP($AC58,pTRAIT!$A:$X,11,FALSE)</f>
        <v>0</v>
      </c>
      <c r="AJ58" s="63">
        <f>VLOOKUP($AC58,pTRAIT!$A:$X,12,FALSE)</f>
        <v>0</v>
      </c>
      <c r="AK58" s="63">
        <f>VLOOKUP($AC58,pTRAIT!$A:$X,13,FALSE)</f>
        <v>0</v>
      </c>
      <c r="AL58" s="63">
        <f>VLOOKUP($AC58,pTRAIT!$A:$X,14,FALSE)</f>
        <v>0</v>
      </c>
      <c r="AM58" s="63">
        <f>VLOOKUP($AC58,pTRAIT!$A:$X,15,FALSE)</f>
        <v>0</v>
      </c>
      <c r="AN58" s="63">
        <f>VLOOKUP($AC58,pTRAIT!$A:$X,16,FALSE)</f>
        <v>0</v>
      </c>
      <c r="AO58" s="63">
        <f>VLOOKUP($AC58,pTRAIT!$A:$X,17,FALSE)</f>
        <v>0</v>
      </c>
      <c r="AP58" s="63">
        <f>VLOOKUP($AC58,pTRAIT!$A:$X,18,FALSE)</f>
        <v>0</v>
      </c>
      <c r="AQ58" s="63">
        <f>VLOOKUP($AC58,pTRAIT!$A:$X,19,FALSE)</f>
        <v>0</v>
      </c>
      <c r="AR58" s="63">
        <f>VLOOKUP($AC58,pTRAIT!$A:$X,20,FALSE)</f>
        <v>0</v>
      </c>
      <c r="AS58" s="63">
        <f>VLOOKUP($AC58,pTRAIT!$A:$X,21,FALSE)</f>
        <v>0</v>
      </c>
      <c r="AT58" s="63">
        <f>VLOOKUP($AC58,pTRAIT!$A:$X,22,FALSE)</f>
        <v>0</v>
      </c>
      <c r="AU58" s="63">
        <f>VLOOKUP($AC58,pTRAIT!$A:$X,23,FALSE)</f>
        <v>0</v>
      </c>
      <c r="AV58" s="63">
        <f>VLOOKUP($AC58,pTRAIT!$A:$X,24,FALSE)</f>
        <v>0</v>
      </c>
    </row>
    <row r="59" spans="1:48" ht="12" customHeight="1" x14ac:dyDescent="0.2">
      <c r="A59" s="32">
        <v>19</v>
      </c>
      <c r="B59" s="33" t="s">
        <v>5</v>
      </c>
      <c r="C59" s="34">
        <v>35</v>
      </c>
      <c r="D59" s="32" t="str">
        <f t="shared" si="0"/>
        <v>19X35</v>
      </c>
      <c r="E59" s="43" t="s">
        <v>1623</v>
      </c>
      <c r="F59" s="61" t="s">
        <v>1686</v>
      </c>
      <c r="G59" s="41" t="s">
        <v>43</v>
      </c>
      <c r="H59" s="38"/>
      <c r="I59" s="32">
        <v>19</v>
      </c>
      <c r="J59" s="63">
        <f>VLOOKUP(I59,pTRAIT!A:B,2,FALSE)</f>
        <v>0</v>
      </c>
      <c r="K59" s="63" t="str">
        <f>VLOOKUP($I59,pTRAIT!$A:$X,7,FALSE)</f>
        <v>no</v>
      </c>
      <c r="L59" s="63" t="str">
        <f>VLOOKUP($I59,pTRAIT!$A:$X,8,FALSE)</f>
        <v>nd</v>
      </c>
      <c r="M59" s="63" t="str">
        <f>VLOOKUP($I59,pTRAIT!$A:$X,9,FALSE)</f>
        <v>R</v>
      </c>
      <c r="N59" s="63" t="str">
        <f>VLOOKUP($I59,pTRAIT!$A:$X,10,FALSE)</f>
        <v>R</v>
      </c>
      <c r="O59" s="63" t="str">
        <f>VLOOKUP($I59,pTRAIT!$A:$X,11,FALSE)</f>
        <v>S</v>
      </c>
      <c r="P59" s="63" t="str">
        <f>VLOOKUP($I59,pTRAIT!$A:$X,12,FALSE)</f>
        <v>R</v>
      </c>
      <c r="Q59" s="63" t="str">
        <f>VLOOKUP($I59,pTRAIT!$A:$X,13,FALSE)</f>
        <v>R</v>
      </c>
      <c r="R59" s="63" t="str">
        <f>VLOOKUP($I59,pTRAIT!$A:$X,14,FALSE)</f>
        <v>S</v>
      </c>
      <c r="S59" s="63" t="str">
        <f>VLOOKUP($I59,pTRAIT!$A:$X,15,FALSE)</f>
        <v>R</v>
      </c>
      <c r="T59" s="63" t="str">
        <f>VLOOKUP($I59,pTRAIT!$A:$X,16,FALSE)</f>
        <v>H</v>
      </c>
      <c r="U59" s="63" t="str">
        <f>VLOOKUP($I59,pTRAIT!$A:$X,17,FALSE)</f>
        <v>R</v>
      </c>
      <c r="V59" s="63" t="str">
        <f>VLOOKUP($I59,pTRAIT!$A:$X,18,FALSE)</f>
        <v>H</v>
      </c>
      <c r="W59" s="63" t="str">
        <f>VLOOKUP($I59,pTRAIT!$A:$X,19,FALSE)</f>
        <v>S</v>
      </c>
      <c r="X59" s="63" t="str">
        <f>VLOOKUP($I59,pTRAIT!$A:$X,20,FALSE)</f>
        <v>S</v>
      </c>
      <c r="Y59" s="63" t="str">
        <f>VLOOKUP($I59,pTRAIT!$A:$X,21,FALSE)</f>
        <v>R</v>
      </c>
      <c r="Z59" s="63" t="str">
        <f>VLOOKUP($I59,pTRAIT!$A:$X,22,FALSE)</f>
        <v>e</v>
      </c>
      <c r="AA59" s="63" t="str">
        <f>VLOOKUP($I59,pTRAIT!$A:$X,23,FALSE)</f>
        <v>n-c</v>
      </c>
      <c r="AB59" s="63">
        <f>VLOOKUP($I59,pTRAIT!$A:$X,24,FALSE)</f>
        <v>0</v>
      </c>
      <c r="AC59" s="34">
        <v>35</v>
      </c>
      <c r="AD59" s="63" t="str">
        <f>VLOOKUP(AC59,pTRAIT!A:B,2,FALSE)</f>
        <v>ERo5So5;NST=X / EM5RTUeRo5So5(Pu);NST=X</v>
      </c>
      <c r="AE59" s="63">
        <f>VLOOKUP($AC59,pTRAIT!$A:$X,7,FALSE)</f>
        <v>0</v>
      </c>
      <c r="AF59" s="63">
        <f>VLOOKUP($AC59,pTRAIT!$A:$X,8,FALSE)</f>
        <v>0</v>
      </c>
      <c r="AG59" s="63">
        <f>VLOOKUP($AC59,pTRAIT!$A:$X,9,FALSE)</f>
        <v>0</v>
      </c>
      <c r="AH59" s="63">
        <f>VLOOKUP($AC59,pTRAIT!$A:$X,10,FALSE)</f>
        <v>0</v>
      </c>
      <c r="AI59" s="63">
        <f>VLOOKUP($AC59,pTRAIT!$A:$X,11,FALSE)</f>
        <v>0</v>
      </c>
      <c r="AJ59" s="63">
        <f>VLOOKUP($AC59,pTRAIT!$A:$X,12,FALSE)</f>
        <v>0</v>
      </c>
      <c r="AK59" s="63">
        <f>VLOOKUP($AC59,pTRAIT!$A:$X,13,FALSE)</f>
        <v>0</v>
      </c>
      <c r="AL59" s="63">
        <f>VLOOKUP($AC59,pTRAIT!$A:$X,14,FALSE)</f>
        <v>0</v>
      </c>
      <c r="AM59" s="63">
        <f>VLOOKUP($AC59,pTRAIT!$A:$X,15,FALSE)</f>
        <v>0</v>
      </c>
      <c r="AN59" s="63">
        <f>VLOOKUP($AC59,pTRAIT!$A:$X,16,FALSE)</f>
        <v>0</v>
      </c>
      <c r="AO59" s="63">
        <f>VLOOKUP($AC59,pTRAIT!$A:$X,17,FALSE)</f>
        <v>0</v>
      </c>
      <c r="AP59" s="63">
        <f>VLOOKUP($AC59,pTRAIT!$A:$X,18,FALSE)</f>
        <v>0</v>
      </c>
      <c r="AQ59" s="63">
        <f>VLOOKUP($AC59,pTRAIT!$A:$X,19,FALSE)</f>
        <v>0</v>
      </c>
      <c r="AR59" s="63">
        <f>VLOOKUP($AC59,pTRAIT!$A:$X,20,FALSE)</f>
        <v>0</v>
      </c>
      <c r="AS59" s="63">
        <f>VLOOKUP($AC59,pTRAIT!$A:$X,21,FALSE)</f>
        <v>0</v>
      </c>
      <c r="AT59" s="63">
        <f>VLOOKUP($AC59,pTRAIT!$A:$X,22,FALSE)</f>
        <v>0</v>
      </c>
      <c r="AU59" s="63">
        <f>VLOOKUP($AC59,pTRAIT!$A:$X,23,FALSE)</f>
        <v>0</v>
      </c>
      <c r="AV59" s="63">
        <f>VLOOKUP($AC59,pTRAIT!$A:$X,24,FALSE)</f>
        <v>0</v>
      </c>
    </row>
    <row r="60" spans="1:48" ht="12" customHeight="1" x14ac:dyDescent="0.2">
      <c r="A60" s="32">
        <v>19</v>
      </c>
      <c r="B60" s="33" t="s">
        <v>5</v>
      </c>
      <c r="C60" s="34">
        <v>217</v>
      </c>
      <c r="D60" s="32" t="str">
        <f t="shared" si="0"/>
        <v>19X217</v>
      </c>
      <c r="E60" s="43" t="s">
        <v>1623</v>
      </c>
      <c r="F60" s="61" t="s">
        <v>1687</v>
      </c>
      <c r="G60" s="41" t="s">
        <v>43</v>
      </c>
      <c r="H60" s="38"/>
      <c r="I60" s="32">
        <v>19</v>
      </c>
      <c r="J60" s="63">
        <f>VLOOKUP(I60,pTRAIT!A:B,2,FALSE)</f>
        <v>0</v>
      </c>
      <c r="K60" s="63" t="str">
        <f>VLOOKUP($I60,pTRAIT!$A:$X,7,FALSE)</f>
        <v>no</v>
      </c>
      <c r="L60" s="63" t="str">
        <f>VLOOKUP($I60,pTRAIT!$A:$X,8,FALSE)</f>
        <v>nd</v>
      </c>
      <c r="M60" s="63" t="str">
        <f>VLOOKUP($I60,pTRAIT!$A:$X,9,FALSE)</f>
        <v>R</v>
      </c>
      <c r="N60" s="63" t="str">
        <f>VLOOKUP($I60,pTRAIT!$A:$X,10,FALSE)</f>
        <v>R</v>
      </c>
      <c r="O60" s="63" t="str">
        <f>VLOOKUP($I60,pTRAIT!$A:$X,11,FALSE)</f>
        <v>S</v>
      </c>
      <c r="P60" s="63" t="str">
        <f>VLOOKUP($I60,pTRAIT!$A:$X,12,FALSE)</f>
        <v>R</v>
      </c>
      <c r="Q60" s="63" t="str">
        <f>VLOOKUP($I60,pTRAIT!$A:$X,13,FALSE)</f>
        <v>R</v>
      </c>
      <c r="R60" s="63" t="str">
        <f>VLOOKUP($I60,pTRAIT!$A:$X,14,FALSE)</f>
        <v>S</v>
      </c>
      <c r="S60" s="63" t="str">
        <f>VLOOKUP($I60,pTRAIT!$A:$X,15,FALSE)</f>
        <v>R</v>
      </c>
      <c r="T60" s="63" t="str">
        <f>VLOOKUP($I60,pTRAIT!$A:$X,16,FALSE)</f>
        <v>H</v>
      </c>
      <c r="U60" s="63" t="str">
        <f>VLOOKUP($I60,pTRAIT!$A:$X,17,FALSE)</f>
        <v>R</v>
      </c>
      <c r="V60" s="63" t="str">
        <f>VLOOKUP($I60,pTRAIT!$A:$X,18,FALSE)</f>
        <v>H</v>
      </c>
      <c r="W60" s="63" t="str">
        <f>VLOOKUP($I60,pTRAIT!$A:$X,19,FALSE)</f>
        <v>S</v>
      </c>
      <c r="X60" s="63" t="str">
        <f>VLOOKUP($I60,pTRAIT!$A:$X,20,FALSE)</f>
        <v>S</v>
      </c>
      <c r="Y60" s="63" t="str">
        <f>VLOOKUP($I60,pTRAIT!$A:$X,21,FALSE)</f>
        <v>R</v>
      </c>
      <c r="Z60" s="63" t="str">
        <f>VLOOKUP($I60,pTRAIT!$A:$X,22,FALSE)</f>
        <v>e</v>
      </c>
      <c r="AA60" s="63" t="str">
        <f>VLOOKUP($I60,pTRAIT!$A:$X,23,FALSE)</f>
        <v>n-c</v>
      </c>
      <c r="AB60" s="63">
        <f>VLOOKUP($I60,pTRAIT!$A:$X,24,FALSE)</f>
        <v>0</v>
      </c>
      <c r="AC60" s="34">
        <v>217</v>
      </c>
      <c r="AD60" s="63" t="str">
        <f>VLOOKUP(AC60,pTRAIT!A:B,2,FALSE)</f>
        <v>EM5RTRo5So5;NST=X / EM5RTUeRo5So5(Pu);NST=X</v>
      </c>
      <c r="AE60" s="63">
        <f>VLOOKUP($AC60,pTRAIT!$A:$X,7,FALSE)</f>
        <v>0</v>
      </c>
      <c r="AF60" s="63">
        <f>VLOOKUP($AC60,pTRAIT!$A:$X,8,FALSE)</f>
        <v>0</v>
      </c>
      <c r="AG60" s="63">
        <f>VLOOKUP($AC60,pTRAIT!$A:$X,9,FALSE)</f>
        <v>0</v>
      </c>
      <c r="AH60" s="63">
        <f>VLOOKUP($AC60,pTRAIT!$A:$X,10,FALSE)</f>
        <v>0</v>
      </c>
      <c r="AI60" s="63">
        <f>VLOOKUP($AC60,pTRAIT!$A:$X,11,FALSE)</f>
        <v>0</v>
      </c>
      <c r="AJ60" s="63">
        <f>VLOOKUP($AC60,pTRAIT!$A:$X,12,FALSE)</f>
        <v>0</v>
      </c>
      <c r="AK60" s="63">
        <f>VLOOKUP($AC60,pTRAIT!$A:$X,13,FALSE)</f>
        <v>0</v>
      </c>
      <c r="AL60" s="63">
        <f>VLOOKUP($AC60,pTRAIT!$A:$X,14,FALSE)</f>
        <v>0</v>
      </c>
      <c r="AM60" s="63">
        <f>VLOOKUP($AC60,pTRAIT!$A:$X,15,FALSE)</f>
        <v>0</v>
      </c>
      <c r="AN60" s="63">
        <f>VLOOKUP($AC60,pTRAIT!$A:$X,16,FALSE)</f>
        <v>0</v>
      </c>
      <c r="AO60" s="63">
        <f>VLOOKUP($AC60,pTRAIT!$A:$X,17,FALSE)</f>
        <v>0</v>
      </c>
      <c r="AP60" s="63">
        <f>VLOOKUP($AC60,pTRAIT!$A:$X,18,FALSE)</f>
        <v>0</v>
      </c>
      <c r="AQ60" s="63">
        <f>VLOOKUP($AC60,pTRAIT!$A:$X,19,FALSE)</f>
        <v>0</v>
      </c>
      <c r="AR60" s="63">
        <f>VLOOKUP($AC60,pTRAIT!$A:$X,20,FALSE)</f>
        <v>0</v>
      </c>
      <c r="AS60" s="63">
        <f>VLOOKUP($AC60,pTRAIT!$A:$X,21,FALSE)</f>
        <v>0</v>
      </c>
      <c r="AT60" s="63">
        <f>VLOOKUP($AC60,pTRAIT!$A:$X,22,FALSE)</f>
        <v>0</v>
      </c>
      <c r="AU60" s="63">
        <f>VLOOKUP($AC60,pTRAIT!$A:$X,23,FALSE)</f>
        <v>0</v>
      </c>
      <c r="AV60" s="63">
        <f>VLOOKUP($AC60,pTRAIT!$A:$X,24,FALSE)</f>
        <v>0</v>
      </c>
    </row>
    <row r="61" spans="1:48" ht="12" customHeight="1" x14ac:dyDescent="0.2">
      <c r="A61" s="32">
        <v>19</v>
      </c>
      <c r="B61" s="33" t="s">
        <v>5</v>
      </c>
      <c r="C61" s="34">
        <v>274</v>
      </c>
      <c r="D61" s="32" t="str">
        <f t="shared" si="0"/>
        <v>19X274</v>
      </c>
      <c r="E61" s="43" t="s">
        <v>1623</v>
      </c>
      <c r="F61" s="61" t="s">
        <v>1688</v>
      </c>
      <c r="G61" s="41" t="s">
        <v>43</v>
      </c>
      <c r="H61" s="38"/>
      <c r="I61" s="32">
        <v>19</v>
      </c>
      <c r="J61" s="63">
        <f>VLOOKUP(I61,pTRAIT!A:B,2,FALSE)</f>
        <v>0</v>
      </c>
      <c r="K61" s="63" t="str">
        <f>VLOOKUP($I61,pTRAIT!$A:$X,7,FALSE)</f>
        <v>no</v>
      </c>
      <c r="L61" s="63" t="str">
        <f>VLOOKUP($I61,pTRAIT!$A:$X,8,FALSE)</f>
        <v>nd</v>
      </c>
      <c r="M61" s="63" t="str">
        <f>VLOOKUP($I61,pTRAIT!$A:$X,9,FALSE)</f>
        <v>R</v>
      </c>
      <c r="N61" s="63" t="str">
        <f>VLOOKUP($I61,pTRAIT!$A:$X,10,FALSE)</f>
        <v>R</v>
      </c>
      <c r="O61" s="63" t="str">
        <f>VLOOKUP($I61,pTRAIT!$A:$X,11,FALSE)</f>
        <v>S</v>
      </c>
      <c r="P61" s="63" t="str">
        <f>VLOOKUP($I61,pTRAIT!$A:$X,12,FALSE)</f>
        <v>R</v>
      </c>
      <c r="Q61" s="63" t="str">
        <f>VLOOKUP($I61,pTRAIT!$A:$X,13,FALSE)</f>
        <v>R</v>
      </c>
      <c r="R61" s="63" t="str">
        <f>VLOOKUP($I61,pTRAIT!$A:$X,14,FALSE)</f>
        <v>S</v>
      </c>
      <c r="S61" s="63" t="str">
        <f>VLOOKUP($I61,pTRAIT!$A:$X,15,FALSE)</f>
        <v>R</v>
      </c>
      <c r="T61" s="63" t="str">
        <f>VLOOKUP($I61,pTRAIT!$A:$X,16,FALSE)</f>
        <v>H</v>
      </c>
      <c r="U61" s="63" t="str">
        <f>VLOOKUP($I61,pTRAIT!$A:$X,17,FALSE)</f>
        <v>R</v>
      </c>
      <c r="V61" s="63" t="str">
        <f>VLOOKUP($I61,pTRAIT!$A:$X,18,FALSE)</f>
        <v>H</v>
      </c>
      <c r="W61" s="63" t="str">
        <f>VLOOKUP($I61,pTRAIT!$A:$X,19,FALSE)</f>
        <v>S</v>
      </c>
      <c r="X61" s="63" t="str">
        <f>VLOOKUP($I61,pTRAIT!$A:$X,20,FALSE)</f>
        <v>S</v>
      </c>
      <c r="Y61" s="63" t="str">
        <f>VLOOKUP($I61,pTRAIT!$A:$X,21,FALSE)</f>
        <v>R</v>
      </c>
      <c r="Z61" s="63" t="str">
        <f>VLOOKUP($I61,pTRAIT!$A:$X,22,FALSE)</f>
        <v>e</v>
      </c>
      <c r="AA61" s="63" t="str">
        <f>VLOOKUP($I61,pTRAIT!$A:$X,23,FALSE)</f>
        <v>n-c</v>
      </c>
      <c r="AB61" s="63">
        <f>VLOOKUP($I61,pTRAIT!$A:$X,24,FALSE)</f>
        <v>0</v>
      </c>
      <c r="AC61" s="34">
        <v>274</v>
      </c>
      <c r="AD61" s="63" t="str">
        <f>VLOOKUP(AC61,pTRAIT!A:B,2,FALSE)</f>
        <v>EM5RTUeRo5So5;NST=X / EM5RTUeRo5So5(Pu);NST=X</v>
      </c>
      <c r="AE61" s="63">
        <f>VLOOKUP($AC61,pTRAIT!$A:$X,7,FALSE)</f>
        <v>0</v>
      </c>
      <c r="AF61" s="63">
        <f>VLOOKUP($AC61,pTRAIT!$A:$X,8,FALSE)</f>
        <v>0</v>
      </c>
      <c r="AG61" s="63">
        <f>VLOOKUP($AC61,pTRAIT!$A:$X,9,FALSE)</f>
        <v>0</v>
      </c>
      <c r="AH61" s="63">
        <f>VLOOKUP($AC61,pTRAIT!$A:$X,10,FALSE)</f>
        <v>0</v>
      </c>
      <c r="AI61" s="63">
        <f>VLOOKUP($AC61,pTRAIT!$A:$X,11,FALSE)</f>
        <v>0</v>
      </c>
      <c r="AJ61" s="63">
        <f>VLOOKUP($AC61,pTRAIT!$A:$X,12,FALSE)</f>
        <v>0</v>
      </c>
      <c r="AK61" s="63">
        <f>VLOOKUP($AC61,pTRAIT!$A:$X,13,FALSE)</f>
        <v>0</v>
      </c>
      <c r="AL61" s="63">
        <f>VLOOKUP($AC61,pTRAIT!$A:$X,14,FALSE)</f>
        <v>0</v>
      </c>
      <c r="AM61" s="63">
        <f>VLOOKUP($AC61,pTRAIT!$A:$X,15,FALSE)</f>
        <v>0</v>
      </c>
      <c r="AN61" s="63">
        <f>VLOOKUP($AC61,pTRAIT!$A:$X,16,FALSE)</f>
        <v>0</v>
      </c>
      <c r="AO61" s="63">
        <f>VLOOKUP($AC61,pTRAIT!$A:$X,17,FALSE)</f>
        <v>0</v>
      </c>
      <c r="AP61" s="63">
        <f>VLOOKUP($AC61,pTRAIT!$A:$X,18,FALSE)</f>
        <v>0</v>
      </c>
      <c r="AQ61" s="63">
        <f>VLOOKUP($AC61,pTRAIT!$A:$X,19,FALSE)</f>
        <v>0</v>
      </c>
      <c r="AR61" s="63">
        <f>VLOOKUP($AC61,pTRAIT!$A:$X,20,FALSE)</f>
        <v>0</v>
      </c>
      <c r="AS61" s="63">
        <f>VLOOKUP($AC61,pTRAIT!$A:$X,21,FALSE)</f>
        <v>0</v>
      </c>
      <c r="AT61" s="63">
        <f>VLOOKUP($AC61,pTRAIT!$A:$X,22,FALSE)</f>
        <v>0</v>
      </c>
      <c r="AU61" s="63">
        <f>VLOOKUP($AC61,pTRAIT!$A:$X,23,FALSE)</f>
        <v>0</v>
      </c>
      <c r="AV61" s="63">
        <f>VLOOKUP($AC61,pTRAIT!$A:$X,24,FALSE)</f>
        <v>0</v>
      </c>
    </row>
    <row r="62" spans="1:48" ht="12" customHeight="1" x14ac:dyDescent="0.2">
      <c r="A62" s="32">
        <v>19</v>
      </c>
      <c r="B62" s="33" t="s">
        <v>5</v>
      </c>
      <c r="C62" s="34">
        <v>345</v>
      </c>
      <c r="D62" s="32" t="str">
        <f t="shared" si="0"/>
        <v>19X345</v>
      </c>
      <c r="E62" s="43" t="s">
        <v>1623</v>
      </c>
      <c r="F62" s="61" t="s">
        <v>1689</v>
      </c>
      <c r="G62" s="41" t="s">
        <v>43</v>
      </c>
      <c r="H62" s="45"/>
      <c r="I62" s="32">
        <v>19</v>
      </c>
      <c r="J62" s="63">
        <f>VLOOKUP(I62,pTRAIT!A:B,2,FALSE)</f>
        <v>0</v>
      </c>
      <c r="K62" s="63" t="str">
        <f>VLOOKUP($I62,pTRAIT!$A:$X,7,FALSE)</f>
        <v>no</v>
      </c>
      <c r="L62" s="63" t="str">
        <f>VLOOKUP($I62,pTRAIT!$A:$X,8,FALSE)</f>
        <v>nd</v>
      </c>
      <c r="M62" s="63" t="str">
        <f>VLOOKUP($I62,pTRAIT!$A:$X,9,FALSE)</f>
        <v>R</v>
      </c>
      <c r="N62" s="63" t="str">
        <f>VLOOKUP($I62,pTRAIT!$A:$X,10,FALSE)</f>
        <v>R</v>
      </c>
      <c r="O62" s="63" t="str">
        <f>VLOOKUP($I62,pTRAIT!$A:$X,11,FALSE)</f>
        <v>S</v>
      </c>
      <c r="P62" s="63" t="str">
        <f>VLOOKUP($I62,pTRAIT!$A:$X,12,FALSE)</f>
        <v>R</v>
      </c>
      <c r="Q62" s="63" t="str">
        <f>VLOOKUP($I62,pTRAIT!$A:$X,13,FALSE)</f>
        <v>R</v>
      </c>
      <c r="R62" s="63" t="str">
        <f>VLOOKUP($I62,pTRAIT!$A:$X,14,FALSE)</f>
        <v>S</v>
      </c>
      <c r="S62" s="63" t="str">
        <f>VLOOKUP($I62,pTRAIT!$A:$X,15,FALSE)</f>
        <v>R</v>
      </c>
      <c r="T62" s="63" t="str">
        <f>VLOOKUP($I62,pTRAIT!$A:$X,16,FALSE)</f>
        <v>H</v>
      </c>
      <c r="U62" s="63" t="str">
        <f>VLOOKUP($I62,pTRAIT!$A:$X,17,FALSE)</f>
        <v>R</v>
      </c>
      <c r="V62" s="63" t="str">
        <f>VLOOKUP($I62,pTRAIT!$A:$X,18,FALSE)</f>
        <v>H</v>
      </c>
      <c r="W62" s="63" t="str">
        <f>VLOOKUP($I62,pTRAIT!$A:$X,19,FALSE)</f>
        <v>S</v>
      </c>
      <c r="X62" s="63" t="str">
        <f>VLOOKUP($I62,pTRAIT!$A:$X,20,FALSE)</f>
        <v>S</v>
      </c>
      <c r="Y62" s="63" t="str">
        <f>VLOOKUP($I62,pTRAIT!$A:$X,21,FALSE)</f>
        <v>R</v>
      </c>
      <c r="Z62" s="63" t="str">
        <f>VLOOKUP($I62,pTRAIT!$A:$X,22,FALSE)</f>
        <v>e</v>
      </c>
      <c r="AA62" s="63" t="str">
        <f>VLOOKUP($I62,pTRAIT!$A:$X,23,FALSE)</f>
        <v>n-c</v>
      </c>
      <c r="AB62" s="63">
        <f>VLOOKUP($I62,pTRAIT!$A:$X,24,FALSE)</f>
        <v>0</v>
      </c>
      <c r="AC62" s="34">
        <v>345</v>
      </c>
      <c r="AD62" s="63" t="str">
        <f>VLOOKUP(AC62,pTRAIT!A:B,2,FALSE)</f>
        <v>EM5RTUeRo5So5;NST=X / EM5RTUeRo5So5(Pu);NST=X</v>
      </c>
      <c r="AE62" s="63">
        <f>VLOOKUP($AC62,pTRAIT!$A:$X,7,FALSE)</f>
        <v>0</v>
      </c>
      <c r="AF62" s="63">
        <f>VLOOKUP($AC62,pTRAIT!$A:$X,8,FALSE)</f>
        <v>0</v>
      </c>
      <c r="AG62" s="63">
        <f>VLOOKUP($AC62,pTRAIT!$A:$X,9,FALSE)</f>
        <v>0</v>
      </c>
      <c r="AH62" s="63">
        <f>VLOOKUP($AC62,pTRAIT!$A:$X,10,FALSE)</f>
        <v>0</v>
      </c>
      <c r="AI62" s="63">
        <f>VLOOKUP($AC62,pTRAIT!$A:$X,11,FALSE)</f>
        <v>0</v>
      </c>
      <c r="AJ62" s="63">
        <f>VLOOKUP($AC62,pTRAIT!$A:$X,12,FALSE)</f>
        <v>0</v>
      </c>
      <c r="AK62" s="63">
        <f>VLOOKUP($AC62,pTRAIT!$A:$X,13,FALSE)</f>
        <v>0</v>
      </c>
      <c r="AL62" s="63">
        <f>VLOOKUP($AC62,pTRAIT!$A:$X,14,FALSE)</f>
        <v>0</v>
      </c>
      <c r="AM62" s="63">
        <f>VLOOKUP($AC62,pTRAIT!$A:$X,15,FALSE)</f>
        <v>0</v>
      </c>
      <c r="AN62" s="63">
        <f>VLOOKUP($AC62,pTRAIT!$A:$X,16,FALSE)</f>
        <v>0</v>
      </c>
      <c r="AO62" s="63">
        <f>VLOOKUP($AC62,pTRAIT!$A:$X,17,FALSE)</f>
        <v>0</v>
      </c>
      <c r="AP62" s="63">
        <f>VLOOKUP($AC62,pTRAIT!$A:$X,18,FALSE)</f>
        <v>0</v>
      </c>
      <c r="AQ62" s="63">
        <f>VLOOKUP($AC62,pTRAIT!$A:$X,19,FALSE)</f>
        <v>0</v>
      </c>
      <c r="AR62" s="63">
        <f>VLOOKUP($AC62,pTRAIT!$A:$X,20,FALSE)</f>
        <v>0</v>
      </c>
      <c r="AS62" s="63">
        <f>VLOOKUP($AC62,pTRAIT!$A:$X,21,FALSE)</f>
        <v>0</v>
      </c>
      <c r="AT62" s="63">
        <f>VLOOKUP($AC62,pTRAIT!$A:$X,22,FALSE)</f>
        <v>0</v>
      </c>
      <c r="AU62" s="63">
        <f>VLOOKUP($AC62,pTRAIT!$A:$X,23,FALSE)</f>
        <v>0</v>
      </c>
      <c r="AV62" s="63">
        <f>VLOOKUP($AC62,pTRAIT!$A:$X,24,FALSE)</f>
        <v>0</v>
      </c>
    </row>
    <row r="63" spans="1:48" ht="12" customHeight="1" x14ac:dyDescent="0.2">
      <c r="A63" s="32">
        <v>20</v>
      </c>
      <c r="B63" s="33" t="s">
        <v>5</v>
      </c>
      <c r="C63" s="34">
        <v>37</v>
      </c>
      <c r="D63" s="32" t="str">
        <f t="shared" si="0"/>
        <v>20X37</v>
      </c>
      <c r="E63" s="43" t="s">
        <v>1623</v>
      </c>
      <c r="F63" s="61" t="s">
        <v>1690</v>
      </c>
      <c r="G63" s="41" t="s">
        <v>43</v>
      </c>
      <c r="H63" s="38"/>
      <c r="I63" s="32">
        <v>20</v>
      </c>
      <c r="J63" s="63">
        <f>VLOOKUP(I63,pTRAIT!A:B,2,FALSE)</f>
        <v>0</v>
      </c>
      <c r="K63" s="63" t="str">
        <f>VLOOKUP($I63,pTRAIT!$A:$X,7,FALSE)</f>
        <v>no</v>
      </c>
      <c r="L63" s="63" t="str">
        <f>VLOOKUP($I63,pTRAIT!$A:$X,8,FALSE)</f>
        <v>nd</v>
      </c>
      <c r="M63" s="63" t="str">
        <f>VLOOKUP($I63,pTRAIT!$A:$X,9,FALSE)</f>
        <v>R</v>
      </c>
      <c r="N63" s="63" t="str">
        <f>VLOOKUP($I63,pTRAIT!$A:$X,10,FALSE)</f>
        <v>R</v>
      </c>
      <c r="O63" s="63" t="str">
        <f>VLOOKUP($I63,pTRAIT!$A:$X,11,FALSE)</f>
        <v>S</v>
      </c>
      <c r="P63" s="63" t="str">
        <f>VLOOKUP($I63,pTRAIT!$A:$X,12,FALSE)</f>
        <v>R</v>
      </c>
      <c r="Q63" s="63" t="str">
        <f>VLOOKUP($I63,pTRAIT!$A:$X,13,FALSE)</f>
        <v>R</v>
      </c>
      <c r="R63" s="63" t="str">
        <f>VLOOKUP($I63,pTRAIT!$A:$X,14,FALSE)</f>
        <v>S</v>
      </c>
      <c r="S63" s="63" t="str">
        <f>VLOOKUP($I63,pTRAIT!$A:$X,15,FALSE)</f>
        <v>R</v>
      </c>
      <c r="T63" s="63" t="str">
        <f>VLOOKUP($I63,pTRAIT!$A:$X,16,FALSE)</f>
        <v>H</v>
      </c>
      <c r="U63" s="63" t="str">
        <f>VLOOKUP($I63,pTRAIT!$A:$X,17,FALSE)</f>
        <v>R</v>
      </c>
      <c r="V63" s="63" t="str">
        <f>VLOOKUP($I63,pTRAIT!$A:$X,18,FALSE)</f>
        <v>H</v>
      </c>
      <c r="W63" s="63" t="str">
        <f>VLOOKUP($I63,pTRAIT!$A:$X,19,FALSE)</f>
        <v>S</v>
      </c>
      <c r="X63" s="63" t="str">
        <f>VLOOKUP($I63,pTRAIT!$A:$X,20,FALSE)</f>
        <v>S</v>
      </c>
      <c r="Y63" s="63" t="str">
        <f>VLOOKUP($I63,pTRAIT!$A:$X,21,FALSE)</f>
        <v>R</v>
      </c>
      <c r="Z63" s="63" t="str">
        <f>VLOOKUP($I63,pTRAIT!$A:$X,22,FALSE)</f>
        <v>e</v>
      </c>
      <c r="AA63" s="63" t="str">
        <f>VLOOKUP($I63,pTRAIT!$A:$X,23,FALSE)</f>
        <v>n-c</v>
      </c>
      <c r="AB63" s="63">
        <f>VLOOKUP($I63,pTRAIT!$A:$X,24,FALSE)</f>
        <v>0</v>
      </c>
      <c r="AC63" s="34">
        <v>37</v>
      </c>
      <c r="AD63" s="63" t="str">
        <f>VLOOKUP(AC63,pTRAIT!A:B,2,FALSE)</f>
        <v>ERo5So5;NST=X / EM5RTUeRo5So5(Pu);NST=X</v>
      </c>
      <c r="AE63" s="63">
        <f>VLOOKUP($AC63,pTRAIT!$A:$X,7,FALSE)</f>
        <v>0</v>
      </c>
      <c r="AF63" s="63">
        <f>VLOOKUP($AC63,pTRAIT!$A:$X,8,FALSE)</f>
        <v>0</v>
      </c>
      <c r="AG63" s="63">
        <f>VLOOKUP($AC63,pTRAIT!$A:$X,9,FALSE)</f>
        <v>0</v>
      </c>
      <c r="AH63" s="63">
        <f>VLOOKUP($AC63,pTRAIT!$A:$X,10,FALSE)</f>
        <v>0</v>
      </c>
      <c r="AI63" s="63">
        <f>VLOOKUP($AC63,pTRAIT!$A:$X,11,FALSE)</f>
        <v>0</v>
      </c>
      <c r="AJ63" s="63">
        <f>VLOOKUP($AC63,pTRAIT!$A:$X,12,FALSE)</f>
        <v>0</v>
      </c>
      <c r="AK63" s="63">
        <f>VLOOKUP($AC63,pTRAIT!$A:$X,13,FALSE)</f>
        <v>0</v>
      </c>
      <c r="AL63" s="63">
        <f>VLOOKUP($AC63,pTRAIT!$A:$X,14,FALSE)</f>
        <v>0</v>
      </c>
      <c r="AM63" s="63">
        <f>VLOOKUP($AC63,pTRAIT!$A:$X,15,FALSE)</f>
        <v>0</v>
      </c>
      <c r="AN63" s="63">
        <f>VLOOKUP($AC63,pTRAIT!$A:$X,16,FALSE)</f>
        <v>0</v>
      </c>
      <c r="AO63" s="63">
        <f>VLOOKUP($AC63,pTRAIT!$A:$X,17,FALSE)</f>
        <v>0</v>
      </c>
      <c r="AP63" s="63">
        <f>VLOOKUP($AC63,pTRAIT!$A:$X,18,FALSE)</f>
        <v>0</v>
      </c>
      <c r="AQ63" s="63">
        <f>VLOOKUP($AC63,pTRAIT!$A:$X,19,FALSE)</f>
        <v>0</v>
      </c>
      <c r="AR63" s="63">
        <f>VLOOKUP($AC63,pTRAIT!$A:$X,20,FALSE)</f>
        <v>0</v>
      </c>
      <c r="AS63" s="63">
        <f>VLOOKUP($AC63,pTRAIT!$A:$X,21,FALSE)</f>
        <v>0</v>
      </c>
      <c r="AT63" s="63">
        <f>VLOOKUP($AC63,pTRAIT!$A:$X,22,FALSE)</f>
        <v>0</v>
      </c>
      <c r="AU63" s="63">
        <f>VLOOKUP($AC63,pTRAIT!$A:$X,23,FALSE)</f>
        <v>0</v>
      </c>
      <c r="AV63" s="63">
        <f>VLOOKUP($AC63,pTRAIT!$A:$X,24,FALSE)</f>
        <v>0</v>
      </c>
    </row>
    <row r="64" spans="1:48" ht="12" customHeight="1" x14ac:dyDescent="0.2">
      <c r="A64" s="32">
        <v>20</v>
      </c>
      <c r="B64" s="33" t="s">
        <v>5</v>
      </c>
      <c r="C64" s="34">
        <v>219</v>
      </c>
      <c r="D64" s="32" t="str">
        <f t="shared" si="0"/>
        <v>20X219</v>
      </c>
      <c r="E64" s="43" t="s">
        <v>1623</v>
      </c>
      <c r="F64" s="61" t="s">
        <v>1691</v>
      </c>
      <c r="G64" s="41" t="s">
        <v>43</v>
      </c>
      <c r="H64" s="38"/>
      <c r="I64" s="32">
        <v>20</v>
      </c>
      <c r="J64" s="63">
        <f>VLOOKUP(I64,pTRAIT!A:B,2,FALSE)</f>
        <v>0</v>
      </c>
      <c r="K64" s="63" t="str">
        <f>VLOOKUP($I64,pTRAIT!$A:$X,7,FALSE)</f>
        <v>no</v>
      </c>
      <c r="L64" s="63" t="str">
        <f>VLOOKUP($I64,pTRAIT!$A:$X,8,FALSE)</f>
        <v>nd</v>
      </c>
      <c r="M64" s="63" t="str">
        <f>VLOOKUP($I64,pTRAIT!$A:$X,9,FALSE)</f>
        <v>R</v>
      </c>
      <c r="N64" s="63" t="str">
        <f>VLOOKUP($I64,pTRAIT!$A:$X,10,FALSE)</f>
        <v>R</v>
      </c>
      <c r="O64" s="63" t="str">
        <f>VLOOKUP($I64,pTRAIT!$A:$X,11,FALSE)</f>
        <v>S</v>
      </c>
      <c r="P64" s="63" t="str">
        <f>VLOOKUP($I64,pTRAIT!$A:$X,12,FALSE)</f>
        <v>R</v>
      </c>
      <c r="Q64" s="63" t="str">
        <f>VLOOKUP($I64,pTRAIT!$A:$X,13,FALSE)</f>
        <v>R</v>
      </c>
      <c r="R64" s="63" t="str">
        <f>VLOOKUP($I64,pTRAIT!$A:$X,14,FALSE)</f>
        <v>S</v>
      </c>
      <c r="S64" s="63" t="str">
        <f>VLOOKUP($I64,pTRAIT!$A:$X,15,FALSE)</f>
        <v>R</v>
      </c>
      <c r="T64" s="63" t="str">
        <f>VLOOKUP($I64,pTRAIT!$A:$X,16,FALSE)</f>
        <v>H</v>
      </c>
      <c r="U64" s="63" t="str">
        <f>VLOOKUP($I64,pTRAIT!$A:$X,17,FALSE)</f>
        <v>R</v>
      </c>
      <c r="V64" s="63" t="str">
        <f>VLOOKUP($I64,pTRAIT!$A:$X,18,FALSE)</f>
        <v>H</v>
      </c>
      <c r="W64" s="63" t="str">
        <f>VLOOKUP($I64,pTRAIT!$A:$X,19,FALSE)</f>
        <v>S</v>
      </c>
      <c r="X64" s="63" t="str">
        <f>VLOOKUP($I64,pTRAIT!$A:$X,20,FALSE)</f>
        <v>S</v>
      </c>
      <c r="Y64" s="63" t="str">
        <f>VLOOKUP($I64,pTRAIT!$A:$X,21,FALSE)</f>
        <v>R</v>
      </c>
      <c r="Z64" s="63" t="str">
        <f>VLOOKUP($I64,pTRAIT!$A:$X,22,FALSE)</f>
        <v>e</v>
      </c>
      <c r="AA64" s="63" t="str">
        <f>VLOOKUP($I64,pTRAIT!$A:$X,23,FALSE)</f>
        <v>n-c</v>
      </c>
      <c r="AB64" s="63">
        <f>VLOOKUP($I64,pTRAIT!$A:$X,24,FALSE)</f>
        <v>0</v>
      </c>
      <c r="AC64" s="34">
        <v>219</v>
      </c>
      <c r="AD64" s="63" t="str">
        <f>VLOOKUP(AC64,pTRAIT!A:B,2,FALSE)</f>
        <v>EM5RTRo5So5;NST=X / EM5RTUeRo5So5(Pu);NST=X</v>
      </c>
      <c r="AE64" s="63">
        <f>VLOOKUP($AC64,pTRAIT!$A:$X,7,FALSE)</f>
        <v>0</v>
      </c>
      <c r="AF64" s="63">
        <f>VLOOKUP($AC64,pTRAIT!$A:$X,8,FALSE)</f>
        <v>0</v>
      </c>
      <c r="AG64" s="63">
        <f>VLOOKUP($AC64,pTRAIT!$A:$X,9,FALSE)</f>
        <v>0</v>
      </c>
      <c r="AH64" s="63">
        <f>VLOOKUP($AC64,pTRAIT!$A:$X,10,FALSE)</f>
        <v>0</v>
      </c>
      <c r="AI64" s="63">
        <f>VLOOKUP($AC64,pTRAIT!$A:$X,11,FALSE)</f>
        <v>0</v>
      </c>
      <c r="AJ64" s="63">
        <f>VLOOKUP($AC64,pTRAIT!$A:$X,12,FALSE)</f>
        <v>0</v>
      </c>
      <c r="AK64" s="63">
        <f>VLOOKUP($AC64,pTRAIT!$A:$X,13,FALSE)</f>
        <v>0</v>
      </c>
      <c r="AL64" s="63">
        <f>VLOOKUP($AC64,pTRAIT!$A:$X,14,FALSE)</f>
        <v>0</v>
      </c>
      <c r="AM64" s="63">
        <f>VLOOKUP($AC64,pTRAIT!$A:$X,15,FALSE)</f>
        <v>0</v>
      </c>
      <c r="AN64" s="63">
        <f>VLOOKUP($AC64,pTRAIT!$A:$X,16,FALSE)</f>
        <v>0</v>
      </c>
      <c r="AO64" s="63">
        <f>VLOOKUP($AC64,pTRAIT!$A:$X,17,FALSE)</f>
        <v>0</v>
      </c>
      <c r="AP64" s="63">
        <f>VLOOKUP($AC64,pTRAIT!$A:$X,18,FALSE)</f>
        <v>0</v>
      </c>
      <c r="AQ64" s="63">
        <f>VLOOKUP($AC64,pTRAIT!$A:$X,19,FALSE)</f>
        <v>0</v>
      </c>
      <c r="AR64" s="63">
        <f>VLOOKUP($AC64,pTRAIT!$A:$X,20,FALSE)</f>
        <v>0</v>
      </c>
      <c r="AS64" s="63">
        <f>VLOOKUP($AC64,pTRAIT!$A:$X,21,FALSE)</f>
        <v>0</v>
      </c>
      <c r="AT64" s="63">
        <f>VLOOKUP($AC64,pTRAIT!$A:$X,22,FALSE)</f>
        <v>0</v>
      </c>
      <c r="AU64" s="63">
        <f>VLOOKUP($AC64,pTRAIT!$A:$X,23,FALSE)</f>
        <v>0</v>
      </c>
      <c r="AV64" s="63">
        <f>VLOOKUP($AC64,pTRAIT!$A:$X,24,FALSE)</f>
        <v>0</v>
      </c>
    </row>
    <row r="65" spans="1:48" ht="12" customHeight="1" x14ac:dyDescent="0.2">
      <c r="A65" s="32">
        <v>20</v>
      </c>
      <c r="B65" s="33" t="s">
        <v>5</v>
      </c>
      <c r="C65" s="34">
        <v>276</v>
      </c>
      <c r="D65" s="32" t="str">
        <f t="shared" si="0"/>
        <v>20X276</v>
      </c>
      <c r="E65" s="43" t="s">
        <v>1623</v>
      </c>
      <c r="F65" s="61" t="s">
        <v>1692</v>
      </c>
      <c r="G65" s="41" t="s">
        <v>43</v>
      </c>
      <c r="H65" s="38"/>
      <c r="I65" s="32">
        <v>20</v>
      </c>
      <c r="J65" s="63">
        <f>VLOOKUP(I65,pTRAIT!A:B,2,FALSE)</f>
        <v>0</v>
      </c>
      <c r="K65" s="63" t="str">
        <f>VLOOKUP($I65,pTRAIT!$A:$X,7,FALSE)</f>
        <v>no</v>
      </c>
      <c r="L65" s="63" t="str">
        <f>VLOOKUP($I65,pTRAIT!$A:$X,8,FALSE)</f>
        <v>nd</v>
      </c>
      <c r="M65" s="63" t="str">
        <f>VLOOKUP($I65,pTRAIT!$A:$X,9,FALSE)</f>
        <v>R</v>
      </c>
      <c r="N65" s="63" t="str">
        <f>VLOOKUP($I65,pTRAIT!$A:$X,10,FALSE)</f>
        <v>R</v>
      </c>
      <c r="O65" s="63" t="str">
        <f>VLOOKUP($I65,pTRAIT!$A:$X,11,FALSE)</f>
        <v>S</v>
      </c>
      <c r="P65" s="63" t="str">
        <f>VLOOKUP($I65,pTRAIT!$A:$X,12,FALSE)</f>
        <v>R</v>
      </c>
      <c r="Q65" s="63" t="str">
        <f>VLOOKUP($I65,pTRAIT!$A:$X,13,FALSE)</f>
        <v>R</v>
      </c>
      <c r="R65" s="63" t="str">
        <f>VLOOKUP($I65,pTRAIT!$A:$X,14,FALSE)</f>
        <v>S</v>
      </c>
      <c r="S65" s="63" t="str">
        <f>VLOOKUP($I65,pTRAIT!$A:$X,15,FALSE)</f>
        <v>R</v>
      </c>
      <c r="T65" s="63" t="str">
        <f>VLOOKUP($I65,pTRAIT!$A:$X,16,FALSE)</f>
        <v>H</v>
      </c>
      <c r="U65" s="63" t="str">
        <f>VLOOKUP($I65,pTRAIT!$A:$X,17,FALSE)</f>
        <v>R</v>
      </c>
      <c r="V65" s="63" t="str">
        <f>VLOOKUP($I65,pTRAIT!$A:$X,18,FALSE)</f>
        <v>H</v>
      </c>
      <c r="W65" s="63" t="str">
        <f>VLOOKUP($I65,pTRAIT!$A:$X,19,FALSE)</f>
        <v>S</v>
      </c>
      <c r="X65" s="63" t="str">
        <f>VLOOKUP($I65,pTRAIT!$A:$X,20,FALSE)</f>
        <v>S</v>
      </c>
      <c r="Y65" s="63" t="str">
        <f>VLOOKUP($I65,pTRAIT!$A:$X,21,FALSE)</f>
        <v>R</v>
      </c>
      <c r="Z65" s="63" t="str">
        <f>VLOOKUP($I65,pTRAIT!$A:$X,22,FALSE)</f>
        <v>e</v>
      </c>
      <c r="AA65" s="63" t="str">
        <f>VLOOKUP($I65,pTRAIT!$A:$X,23,FALSE)</f>
        <v>n-c</v>
      </c>
      <c r="AB65" s="63">
        <f>VLOOKUP($I65,pTRAIT!$A:$X,24,FALSE)</f>
        <v>0</v>
      </c>
      <c r="AC65" s="34">
        <v>276</v>
      </c>
      <c r="AD65" s="63" t="str">
        <f>VLOOKUP(AC65,pTRAIT!A:B,2,FALSE)</f>
        <v>EM5RTUeRo5So5;NST=X / EM5RTUeRo5So5(Pu);NST=X</v>
      </c>
      <c r="AE65" s="63">
        <f>VLOOKUP($AC65,pTRAIT!$A:$X,7,FALSE)</f>
        <v>0</v>
      </c>
      <c r="AF65" s="63">
        <f>VLOOKUP($AC65,pTRAIT!$A:$X,8,FALSE)</f>
        <v>0</v>
      </c>
      <c r="AG65" s="63">
        <f>VLOOKUP($AC65,pTRAIT!$A:$X,9,FALSE)</f>
        <v>0</v>
      </c>
      <c r="AH65" s="63">
        <f>VLOOKUP($AC65,pTRAIT!$A:$X,10,FALSE)</f>
        <v>0</v>
      </c>
      <c r="AI65" s="63">
        <f>VLOOKUP($AC65,pTRAIT!$A:$X,11,FALSE)</f>
        <v>0</v>
      </c>
      <c r="AJ65" s="63">
        <f>VLOOKUP($AC65,pTRAIT!$A:$X,12,FALSE)</f>
        <v>0</v>
      </c>
      <c r="AK65" s="63">
        <f>VLOOKUP($AC65,pTRAIT!$A:$X,13,FALSE)</f>
        <v>0</v>
      </c>
      <c r="AL65" s="63">
        <f>VLOOKUP($AC65,pTRAIT!$A:$X,14,FALSE)</f>
        <v>0</v>
      </c>
      <c r="AM65" s="63">
        <f>VLOOKUP($AC65,pTRAIT!$A:$X,15,FALSE)</f>
        <v>0</v>
      </c>
      <c r="AN65" s="63">
        <f>VLOOKUP($AC65,pTRAIT!$A:$X,16,FALSE)</f>
        <v>0</v>
      </c>
      <c r="AO65" s="63">
        <f>VLOOKUP($AC65,pTRAIT!$A:$X,17,FALSE)</f>
        <v>0</v>
      </c>
      <c r="AP65" s="63">
        <f>VLOOKUP($AC65,pTRAIT!$A:$X,18,FALSE)</f>
        <v>0</v>
      </c>
      <c r="AQ65" s="63">
        <f>VLOOKUP($AC65,pTRAIT!$A:$X,19,FALSE)</f>
        <v>0</v>
      </c>
      <c r="AR65" s="63">
        <f>VLOOKUP($AC65,pTRAIT!$A:$X,20,FALSE)</f>
        <v>0</v>
      </c>
      <c r="AS65" s="63">
        <f>VLOOKUP($AC65,pTRAIT!$A:$X,21,FALSE)</f>
        <v>0</v>
      </c>
      <c r="AT65" s="63">
        <f>VLOOKUP($AC65,pTRAIT!$A:$X,22,FALSE)</f>
        <v>0</v>
      </c>
      <c r="AU65" s="63">
        <f>VLOOKUP($AC65,pTRAIT!$A:$X,23,FALSE)</f>
        <v>0</v>
      </c>
      <c r="AV65" s="63">
        <f>VLOOKUP($AC65,pTRAIT!$A:$X,24,FALSE)</f>
        <v>0</v>
      </c>
    </row>
    <row r="66" spans="1:48" ht="12" customHeight="1" x14ac:dyDescent="0.2">
      <c r="A66" s="32">
        <v>20</v>
      </c>
      <c r="B66" s="33" t="s">
        <v>5</v>
      </c>
      <c r="C66" s="34">
        <v>347</v>
      </c>
      <c r="D66" s="32" t="str">
        <f t="shared" ref="D66:D129" si="1">_xlfn.CONCAT(A66,B66,C66)</f>
        <v>20X347</v>
      </c>
      <c r="E66" s="43" t="s">
        <v>1623</v>
      </c>
      <c r="F66" s="61" t="s">
        <v>1693</v>
      </c>
      <c r="G66" s="41" t="s">
        <v>43</v>
      </c>
      <c r="H66" s="45"/>
      <c r="I66" s="32">
        <v>20</v>
      </c>
      <c r="J66" s="63">
        <f>VLOOKUP(I66,pTRAIT!A:B,2,FALSE)</f>
        <v>0</v>
      </c>
      <c r="K66" s="63" t="str">
        <f>VLOOKUP($I66,pTRAIT!$A:$X,7,FALSE)</f>
        <v>no</v>
      </c>
      <c r="L66" s="63" t="str">
        <f>VLOOKUP($I66,pTRAIT!$A:$X,8,FALSE)</f>
        <v>nd</v>
      </c>
      <c r="M66" s="63" t="str">
        <f>VLOOKUP($I66,pTRAIT!$A:$X,9,FALSE)</f>
        <v>R</v>
      </c>
      <c r="N66" s="63" t="str">
        <f>VLOOKUP($I66,pTRAIT!$A:$X,10,FALSE)</f>
        <v>R</v>
      </c>
      <c r="O66" s="63" t="str">
        <f>VLOOKUP($I66,pTRAIT!$A:$X,11,FALSE)</f>
        <v>S</v>
      </c>
      <c r="P66" s="63" t="str">
        <f>VLOOKUP($I66,pTRAIT!$A:$X,12,FALSE)</f>
        <v>R</v>
      </c>
      <c r="Q66" s="63" t="str">
        <f>VLOOKUP($I66,pTRAIT!$A:$X,13,FALSE)</f>
        <v>R</v>
      </c>
      <c r="R66" s="63" t="str">
        <f>VLOOKUP($I66,pTRAIT!$A:$X,14,FALSE)</f>
        <v>S</v>
      </c>
      <c r="S66" s="63" t="str">
        <f>VLOOKUP($I66,pTRAIT!$A:$X,15,FALSE)</f>
        <v>R</v>
      </c>
      <c r="T66" s="63" t="str">
        <f>VLOOKUP($I66,pTRAIT!$A:$X,16,FALSE)</f>
        <v>H</v>
      </c>
      <c r="U66" s="63" t="str">
        <f>VLOOKUP($I66,pTRAIT!$A:$X,17,FALSE)</f>
        <v>R</v>
      </c>
      <c r="V66" s="63" t="str">
        <f>VLOOKUP($I66,pTRAIT!$A:$X,18,FALSE)</f>
        <v>H</v>
      </c>
      <c r="W66" s="63" t="str">
        <f>VLOOKUP($I66,pTRAIT!$A:$X,19,FALSE)</f>
        <v>S</v>
      </c>
      <c r="X66" s="63" t="str">
        <f>VLOOKUP($I66,pTRAIT!$A:$X,20,FALSE)</f>
        <v>S</v>
      </c>
      <c r="Y66" s="63" t="str">
        <f>VLOOKUP($I66,pTRAIT!$A:$X,21,FALSE)</f>
        <v>R</v>
      </c>
      <c r="Z66" s="63" t="str">
        <f>VLOOKUP($I66,pTRAIT!$A:$X,22,FALSE)</f>
        <v>e</v>
      </c>
      <c r="AA66" s="63" t="str">
        <f>VLOOKUP($I66,pTRAIT!$A:$X,23,FALSE)</f>
        <v>n-c</v>
      </c>
      <c r="AB66" s="63">
        <f>VLOOKUP($I66,pTRAIT!$A:$X,24,FALSE)</f>
        <v>0</v>
      </c>
      <c r="AC66" s="34">
        <v>347</v>
      </c>
      <c r="AD66" s="63" t="str">
        <f>VLOOKUP(AC66,pTRAIT!A:B,2,FALSE)</f>
        <v>EM5RTUeRo5So5;NST=X / EM5RTUeRo5So5(Pu);NST=X</v>
      </c>
      <c r="AE66" s="63">
        <f>VLOOKUP($AC66,pTRAIT!$A:$X,7,FALSE)</f>
        <v>0</v>
      </c>
      <c r="AF66" s="63">
        <f>VLOOKUP($AC66,pTRAIT!$A:$X,8,FALSE)</f>
        <v>0</v>
      </c>
      <c r="AG66" s="63">
        <f>VLOOKUP($AC66,pTRAIT!$A:$X,9,FALSE)</f>
        <v>0</v>
      </c>
      <c r="AH66" s="63">
        <f>VLOOKUP($AC66,pTRAIT!$A:$X,10,FALSE)</f>
        <v>0</v>
      </c>
      <c r="AI66" s="63">
        <f>VLOOKUP($AC66,pTRAIT!$A:$X,11,FALSE)</f>
        <v>0</v>
      </c>
      <c r="AJ66" s="63">
        <f>VLOOKUP($AC66,pTRAIT!$A:$X,12,FALSE)</f>
        <v>0</v>
      </c>
      <c r="AK66" s="63">
        <f>VLOOKUP($AC66,pTRAIT!$A:$X,13,FALSE)</f>
        <v>0</v>
      </c>
      <c r="AL66" s="63">
        <f>VLOOKUP($AC66,pTRAIT!$A:$X,14,FALSE)</f>
        <v>0</v>
      </c>
      <c r="AM66" s="63">
        <f>VLOOKUP($AC66,pTRAIT!$A:$X,15,FALSE)</f>
        <v>0</v>
      </c>
      <c r="AN66" s="63">
        <f>VLOOKUP($AC66,pTRAIT!$A:$X,16,FALSE)</f>
        <v>0</v>
      </c>
      <c r="AO66" s="63">
        <f>VLOOKUP($AC66,pTRAIT!$A:$X,17,FALSE)</f>
        <v>0</v>
      </c>
      <c r="AP66" s="63">
        <f>VLOOKUP($AC66,pTRAIT!$A:$X,18,FALSE)</f>
        <v>0</v>
      </c>
      <c r="AQ66" s="63">
        <f>VLOOKUP($AC66,pTRAIT!$A:$X,19,FALSE)</f>
        <v>0</v>
      </c>
      <c r="AR66" s="63">
        <f>VLOOKUP($AC66,pTRAIT!$A:$X,20,FALSE)</f>
        <v>0</v>
      </c>
      <c r="AS66" s="63">
        <f>VLOOKUP($AC66,pTRAIT!$A:$X,21,FALSE)</f>
        <v>0</v>
      </c>
      <c r="AT66" s="63">
        <f>VLOOKUP($AC66,pTRAIT!$A:$X,22,FALSE)</f>
        <v>0</v>
      </c>
      <c r="AU66" s="63">
        <f>VLOOKUP($AC66,pTRAIT!$A:$X,23,FALSE)</f>
        <v>0</v>
      </c>
      <c r="AV66" s="63">
        <f>VLOOKUP($AC66,pTRAIT!$A:$X,24,FALSE)</f>
        <v>0</v>
      </c>
    </row>
    <row r="67" spans="1:48" ht="12" customHeight="1" x14ac:dyDescent="0.2">
      <c r="A67" s="32">
        <v>21</v>
      </c>
      <c r="B67" s="33" t="s">
        <v>5</v>
      </c>
      <c r="C67" s="34">
        <v>34</v>
      </c>
      <c r="D67" s="32" t="str">
        <f t="shared" si="1"/>
        <v>21X34</v>
      </c>
      <c r="E67" s="43" t="s">
        <v>1623</v>
      </c>
      <c r="F67" s="61" t="s">
        <v>1694</v>
      </c>
      <c r="G67" s="41" t="s">
        <v>43</v>
      </c>
      <c r="H67" s="38"/>
      <c r="I67" s="32">
        <v>21</v>
      </c>
      <c r="J67" s="63">
        <f>VLOOKUP(I67,pTRAIT!A:B,2,FALSE)</f>
        <v>0</v>
      </c>
      <c r="K67" s="63" t="str">
        <f>VLOOKUP($I67,pTRAIT!$A:$X,7,FALSE)</f>
        <v>no</v>
      </c>
      <c r="L67" s="63" t="str">
        <f>VLOOKUP($I67,pTRAIT!$A:$X,8,FALSE)</f>
        <v>nd</v>
      </c>
      <c r="M67" s="63" t="str">
        <f>VLOOKUP($I67,pTRAIT!$A:$X,9,FALSE)</f>
        <v>R</v>
      </c>
      <c r="N67" s="63" t="str">
        <f>VLOOKUP($I67,pTRAIT!$A:$X,10,FALSE)</f>
        <v>R</v>
      </c>
      <c r="O67" s="63" t="str">
        <f>VLOOKUP($I67,pTRAIT!$A:$X,11,FALSE)</f>
        <v>S</v>
      </c>
      <c r="P67" s="63" t="str">
        <f>VLOOKUP($I67,pTRAIT!$A:$X,12,FALSE)</f>
        <v>R</v>
      </c>
      <c r="Q67" s="63" t="str">
        <f>VLOOKUP($I67,pTRAIT!$A:$X,13,FALSE)</f>
        <v>R</v>
      </c>
      <c r="R67" s="63" t="str">
        <f>VLOOKUP($I67,pTRAIT!$A:$X,14,FALSE)</f>
        <v>S</v>
      </c>
      <c r="S67" s="63" t="str">
        <f>VLOOKUP($I67,pTRAIT!$A:$X,15,FALSE)</f>
        <v>R</v>
      </c>
      <c r="T67" s="63" t="str">
        <f>VLOOKUP($I67,pTRAIT!$A:$X,16,FALSE)</f>
        <v>H</v>
      </c>
      <c r="U67" s="63" t="str">
        <f>VLOOKUP($I67,pTRAIT!$A:$X,17,FALSE)</f>
        <v>R</v>
      </c>
      <c r="V67" s="63" t="str">
        <f>VLOOKUP($I67,pTRAIT!$A:$X,18,FALSE)</f>
        <v>H</v>
      </c>
      <c r="W67" s="63" t="str">
        <f>VLOOKUP($I67,pTRAIT!$A:$X,19,FALSE)</f>
        <v>H</v>
      </c>
      <c r="X67" s="63" t="str">
        <f>VLOOKUP($I67,pTRAIT!$A:$X,20,FALSE)</f>
        <v>S</v>
      </c>
      <c r="Y67" s="63" t="str">
        <f>VLOOKUP($I67,pTRAIT!$A:$X,21,FALSE)</f>
        <v>S</v>
      </c>
      <c r="Z67" s="63" t="str">
        <f>VLOOKUP($I67,pTRAIT!$A:$X,22,FALSE)</f>
        <v>e</v>
      </c>
      <c r="AA67" s="63" t="str">
        <f>VLOOKUP($I67,pTRAIT!$A:$X,23,FALSE)</f>
        <v>n-c</v>
      </c>
      <c r="AB67" s="63">
        <f>VLOOKUP($I67,pTRAIT!$A:$X,24,FALSE)</f>
        <v>0</v>
      </c>
      <c r="AC67" s="34">
        <v>34</v>
      </c>
      <c r="AD67" s="63" t="str">
        <f>VLOOKUP(AC67,pTRAIT!A:B,2,FALSE)</f>
        <v>ERo5So5;NST=X / EM5RTUeRo5So5(Pu);NST=X</v>
      </c>
      <c r="AE67" s="63">
        <f>VLOOKUP($AC67,pTRAIT!$A:$X,7,FALSE)</f>
        <v>0</v>
      </c>
      <c r="AF67" s="63">
        <f>VLOOKUP($AC67,pTRAIT!$A:$X,8,FALSE)</f>
        <v>0</v>
      </c>
      <c r="AG67" s="63">
        <f>VLOOKUP($AC67,pTRAIT!$A:$X,9,FALSE)</f>
        <v>0</v>
      </c>
      <c r="AH67" s="63">
        <f>VLOOKUP($AC67,pTRAIT!$A:$X,10,FALSE)</f>
        <v>0</v>
      </c>
      <c r="AI67" s="63">
        <f>VLOOKUP($AC67,pTRAIT!$A:$X,11,FALSE)</f>
        <v>0</v>
      </c>
      <c r="AJ67" s="63">
        <f>VLOOKUP($AC67,pTRAIT!$A:$X,12,FALSE)</f>
        <v>0</v>
      </c>
      <c r="AK67" s="63">
        <f>VLOOKUP($AC67,pTRAIT!$A:$X,13,FALSE)</f>
        <v>0</v>
      </c>
      <c r="AL67" s="63">
        <f>VLOOKUP($AC67,pTRAIT!$A:$X,14,FALSE)</f>
        <v>0</v>
      </c>
      <c r="AM67" s="63">
        <f>VLOOKUP($AC67,pTRAIT!$A:$X,15,FALSE)</f>
        <v>0</v>
      </c>
      <c r="AN67" s="63">
        <f>VLOOKUP($AC67,pTRAIT!$A:$X,16,FALSE)</f>
        <v>0</v>
      </c>
      <c r="AO67" s="63">
        <f>VLOOKUP($AC67,pTRAIT!$A:$X,17,FALSE)</f>
        <v>0</v>
      </c>
      <c r="AP67" s="63">
        <f>VLOOKUP($AC67,pTRAIT!$A:$X,18,FALSE)</f>
        <v>0</v>
      </c>
      <c r="AQ67" s="63">
        <f>VLOOKUP($AC67,pTRAIT!$A:$X,19,FALSE)</f>
        <v>0</v>
      </c>
      <c r="AR67" s="63">
        <f>VLOOKUP($AC67,pTRAIT!$A:$X,20,FALSE)</f>
        <v>0</v>
      </c>
      <c r="AS67" s="63">
        <f>VLOOKUP($AC67,pTRAIT!$A:$X,21,FALSE)</f>
        <v>0</v>
      </c>
      <c r="AT67" s="63">
        <f>VLOOKUP($AC67,pTRAIT!$A:$X,22,FALSE)</f>
        <v>0</v>
      </c>
      <c r="AU67" s="63">
        <f>VLOOKUP($AC67,pTRAIT!$A:$X,23,FALSE)</f>
        <v>0</v>
      </c>
      <c r="AV67" s="63">
        <f>VLOOKUP($AC67,pTRAIT!$A:$X,24,FALSE)</f>
        <v>0</v>
      </c>
    </row>
    <row r="68" spans="1:48" ht="12" customHeight="1" x14ac:dyDescent="0.2">
      <c r="A68" s="32">
        <v>21</v>
      </c>
      <c r="B68" s="33" t="s">
        <v>5</v>
      </c>
      <c r="C68" s="34">
        <v>35</v>
      </c>
      <c r="D68" s="32" t="str">
        <f t="shared" si="1"/>
        <v>21X35</v>
      </c>
      <c r="E68" s="43" t="s">
        <v>1623</v>
      </c>
      <c r="F68" s="61" t="s">
        <v>1695</v>
      </c>
      <c r="G68" s="41" t="s">
        <v>43</v>
      </c>
      <c r="H68" s="38"/>
      <c r="I68" s="32">
        <v>21</v>
      </c>
      <c r="J68" s="63">
        <f>VLOOKUP(I68,pTRAIT!A:B,2,FALSE)</f>
        <v>0</v>
      </c>
      <c r="K68" s="63" t="str">
        <f>VLOOKUP($I68,pTRAIT!$A:$X,7,FALSE)</f>
        <v>no</v>
      </c>
      <c r="L68" s="63" t="str">
        <f>VLOOKUP($I68,pTRAIT!$A:$X,8,FALSE)</f>
        <v>nd</v>
      </c>
      <c r="M68" s="63" t="str">
        <f>VLOOKUP($I68,pTRAIT!$A:$X,9,FALSE)</f>
        <v>R</v>
      </c>
      <c r="N68" s="63" t="str">
        <f>VLOOKUP($I68,pTRAIT!$A:$X,10,FALSE)</f>
        <v>R</v>
      </c>
      <c r="O68" s="63" t="str">
        <f>VLOOKUP($I68,pTRAIT!$A:$X,11,FALSE)</f>
        <v>S</v>
      </c>
      <c r="P68" s="63" t="str">
        <f>VLOOKUP($I68,pTRAIT!$A:$X,12,FALSE)</f>
        <v>R</v>
      </c>
      <c r="Q68" s="63" t="str">
        <f>VLOOKUP($I68,pTRAIT!$A:$X,13,FALSE)</f>
        <v>R</v>
      </c>
      <c r="R68" s="63" t="str">
        <f>VLOOKUP($I68,pTRAIT!$A:$X,14,FALSE)</f>
        <v>S</v>
      </c>
      <c r="S68" s="63" t="str">
        <f>VLOOKUP($I68,pTRAIT!$A:$X,15,FALSE)</f>
        <v>R</v>
      </c>
      <c r="T68" s="63" t="str">
        <f>VLOOKUP($I68,pTRAIT!$A:$X,16,FALSE)</f>
        <v>H</v>
      </c>
      <c r="U68" s="63" t="str">
        <f>VLOOKUP($I68,pTRAIT!$A:$X,17,FALSE)</f>
        <v>R</v>
      </c>
      <c r="V68" s="63" t="str">
        <f>VLOOKUP($I68,pTRAIT!$A:$X,18,FALSE)</f>
        <v>H</v>
      </c>
      <c r="W68" s="63" t="str">
        <f>VLOOKUP($I68,pTRAIT!$A:$X,19,FALSE)</f>
        <v>H</v>
      </c>
      <c r="X68" s="63" t="str">
        <f>VLOOKUP($I68,pTRAIT!$A:$X,20,FALSE)</f>
        <v>S</v>
      </c>
      <c r="Y68" s="63" t="str">
        <f>VLOOKUP($I68,pTRAIT!$A:$X,21,FALSE)</f>
        <v>S</v>
      </c>
      <c r="Z68" s="63" t="str">
        <f>VLOOKUP($I68,pTRAIT!$A:$X,22,FALSE)</f>
        <v>e</v>
      </c>
      <c r="AA68" s="63" t="str">
        <f>VLOOKUP($I68,pTRAIT!$A:$X,23,FALSE)</f>
        <v>n-c</v>
      </c>
      <c r="AB68" s="63">
        <f>VLOOKUP($I68,pTRAIT!$A:$X,24,FALSE)</f>
        <v>0</v>
      </c>
      <c r="AC68" s="34">
        <v>35</v>
      </c>
      <c r="AD68" s="63" t="str">
        <f>VLOOKUP(AC68,pTRAIT!A:B,2,FALSE)</f>
        <v>ERo5So5;NST=X / EM5RTUeRo5So5(Pu);NST=X</v>
      </c>
      <c r="AE68" s="63">
        <f>VLOOKUP($AC68,pTRAIT!$A:$X,7,FALSE)</f>
        <v>0</v>
      </c>
      <c r="AF68" s="63">
        <f>VLOOKUP($AC68,pTRAIT!$A:$X,8,FALSE)</f>
        <v>0</v>
      </c>
      <c r="AG68" s="63">
        <f>VLOOKUP($AC68,pTRAIT!$A:$X,9,FALSE)</f>
        <v>0</v>
      </c>
      <c r="AH68" s="63">
        <f>VLOOKUP($AC68,pTRAIT!$A:$X,10,FALSE)</f>
        <v>0</v>
      </c>
      <c r="AI68" s="63">
        <f>VLOOKUP($AC68,pTRAIT!$A:$X,11,FALSE)</f>
        <v>0</v>
      </c>
      <c r="AJ68" s="63">
        <f>VLOOKUP($AC68,pTRAIT!$A:$X,12,FALSE)</f>
        <v>0</v>
      </c>
      <c r="AK68" s="63">
        <f>VLOOKUP($AC68,pTRAIT!$A:$X,13,FALSE)</f>
        <v>0</v>
      </c>
      <c r="AL68" s="63">
        <f>VLOOKUP($AC68,pTRAIT!$A:$X,14,FALSE)</f>
        <v>0</v>
      </c>
      <c r="AM68" s="63">
        <f>VLOOKUP($AC68,pTRAIT!$A:$X,15,FALSE)</f>
        <v>0</v>
      </c>
      <c r="AN68" s="63">
        <f>VLOOKUP($AC68,pTRAIT!$A:$X,16,FALSE)</f>
        <v>0</v>
      </c>
      <c r="AO68" s="63">
        <f>VLOOKUP($AC68,pTRAIT!$A:$X,17,FALSE)</f>
        <v>0</v>
      </c>
      <c r="AP68" s="63">
        <f>VLOOKUP($AC68,pTRAIT!$A:$X,18,FALSE)</f>
        <v>0</v>
      </c>
      <c r="AQ68" s="63">
        <f>VLOOKUP($AC68,pTRAIT!$A:$X,19,FALSE)</f>
        <v>0</v>
      </c>
      <c r="AR68" s="63">
        <f>VLOOKUP($AC68,pTRAIT!$A:$X,20,FALSE)</f>
        <v>0</v>
      </c>
      <c r="AS68" s="63">
        <f>VLOOKUP($AC68,pTRAIT!$A:$X,21,FALSE)</f>
        <v>0</v>
      </c>
      <c r="AT68" s="63">
        <f>VLOOKUP($AC68,pTRAIT!$A:$X,22,FALSE)</f>
        <v>0</v>
      </c>
      <c r="AU68" s="63">
        <f>VLOOKUP($AC68,pTRAIT!$A:$X,23,FALSE)</f>
        <v>0</v>
      </c>
      <c r="AV68" s="63">
        <f>VLOOKUP($AC68,pTRAIT!$A:$X,24,FALSE)</f>
        <v>0</v>
      </c>
    </row>
    <row r="69" spans="1:48" ht="12" customHeight="1" x14ac:dyDescent="0.2">
      <c r="A69" s="32">
        <v>21</v>
      </c>
      <c r="B69" s="33" t="s">
        <v>5</v>
      </c>
      <c r="C69" s="34">
        <v>79</v>
      </c>
      <c r="D69" s="32" t="str">
        <f t="shared" si="1"/>
        <v>21X79</v>
      </c>
      <c r="E69" s="43" t="s">
        <v>1623</v>
      </c>
      <c r="F69" s="61" t="s">
        <v>1696</v>
      </c>
      <c r="G69" s="41" t="s">
        <v>43</v>
      </c>
      <c r="H69" s="38"/>
      <c r="I69" s="32">
        <v>21</v>
      </c>
      <c r="J69" s="63">
        <f>VLOOKUP(I69,pTRAIT!A:B,2,FALSE)</f>
        <v>0</v>
      </c>
      <c r="K69" s="63" t="str">
        <f>VLOOKUP($I69,pTRAIT!$A:$X,7,FALSE)</f>
        <v>no</v>
      </c>
      <c r="L69" s="63" t="str">
        <f>VLOOKUP($I69,pTRAIT!$A:$X,8,FALSE)</f>
        <v>nd</v>
      </c>
      <c r="M69" s="63" t="str">
        <f>VLOOKUP($I69,pTRAIT!$A:$X,9,FALSE)</f>
        <v>R</v>
      </c>
      <c r="N69" s="63" t="str">
        <f>VLOOKUP($I69,pTRAIT!$A:$X,10,FALSE)</f>
        <v>R</v>
      </c>
      <c r="O69" s="63" t="str">
        <f>VLOOKUP($I69,pTRAIT!$A:$X,11,FALSE)</f>
        <v>S</v>
      </c>
      <c r="P69" s="63" t="str">
        <f>VLOOKUP($I69,pTRAIT!$A:$X,12,FALSE)</f>
        <v>R</v>
      </c>
      <c r="Q69" s="63" t="str">
        <f>VLOOKUP($I69,pTRAIT!$A:$X,13,FALSE)</f>
        <v>R</v>
      </c>
      <c r="R69" s="63" t="str">
        <f>VLOOKUP($I69,pTRAIT!$A:$X,14,FALSE)</f>
        <v>S</v>
      </c>
      <c r="S69" s="63" t="str">
        <f>VLOOKUP($I69,pTRAIT!$A:$X,15,FALSE)</f>
        <v>R</v>
      </c>
      <c r="T69" s="63" t="str">
        <f>VLOOKUP($I69,pTRAIT!$A:$X,16,FALSE)</f>
        <v>H</v>
      </c>
      <c r="U69" s="63" t="str">
        <f>VLOOKUP($I69,pTRAIT!$A:$X,17,FALSE)</f>
        <v>R</v>
      </c>
      <c r="V69" s="63" t="str">
        <f>VLOOKUP($I69,pTRAIT!$A:$X,18,FALSE)</f>
        <v>H</v>
      </c>
      <c r="W69" s="63" t="str">
        <f>VLOOKUP($I69,pTRAIT!$A:$X,19,FALSE)</f>
        <v>H</v>
      </c>
      <c r="X69" s="63" t="str">
        <f>VLOOKUP($I69,pTRAIT!$A:$X,20,FALSE)</f>
        <v>S</v>
      </c>
      <c r="Y69" s="63" t="str">
        <f>VLOOKUP($I69,pTRAIT!$A:$X,21,FALSE)</f>
        <v>S</v>
      </c>
      <c r="Z69" s="63" t="str">
        <f>VLOOKUP($I69,pTRAIT!$A:$X,22,FALSE)</f>
        <v>e</v>
      </c>
      <c r="AA69" s="63" t="str">
        <f>VLOOKUP($I69,pTRAIT!$A:$X,23,FALSE)</f>
        <v>n-c</v>
      </c>
      <c r="AB69" s="63">
        <f>VLOOKUP($I69,pTRAIT!$A:$X,24,FALSE)</f>
        <v>0</v>
      </c>
      <c r="AC69" s="34">
        <v>79</v>
      </c>
      <c r="AD69" s="63" t="str">
        <f>VLOOKUP(AC69,pTRAIT!A:B,2,FALSE)</f>
        <v>EM5RTUeRo5So5;NST=X / EM5RTUeRo5So5(Pu);NST=X</v>
      </c>
      <c r="AE69" s="63">
        <f>VLOOKUP($AC69,pTRAIT!$A:$X,7,FALSE)</f>
        <v>0</v>
      </c>
      <c r="AF69" s="63">
        <f>VLOOKUP($AC69,pTRAIT!$A:$X,8,FALSE)</f>
        <v>0</v>
      </c>
      <c r="AG69" s="63">
        <f>VLOOKUP($AC69,pTRAIT!$A:$X,9,FALSE)</f>
        <v>0</v>
      </c>
      <c r="AH69" s="63">
        <f>VLOOKUP($AC69,pTRAIT!$A:$X,10,FALSE)</f>
        <v>0</v>
      </c>
      <c r="AI69" s="63">
        <f>VLOOKUP($AC69,pTRAIT!$A:$X,11,FALSE)</f>
        <v>0</v>
      </c>
      <c r="AJ69" s="63">
        <f>VLOOKUP($AC69,pTRAIT!$A:$X,12,FALSE)</f>
        <v>0</v>
      </c>
      <c r="AK69" s="63">
        <f>VLOOKUP($AC69,pTRAIT!$A:$X,13,FALSE)</f>
        <v>0</v>
      </c>
      <c r="AL69" s="63">
        <f>VLOOKUP($AC69,pTRAIT!$A:$X,14,FALSE)</f>
        <v>0</v>
      </c>
      <c r="AM69" s="63">
        <f>VLOOKUP($AC69,pTRAIT!$A:$X,15,FALSE)</f>
        <v>0</v>
      </c>
      <c r="AN69" s="63">
        <f>VLOOKUP($AC69,pTRAIT!$A:$X,16,FALSE)</f>
        <v>0</v>
      </c>
      <c r="AO69" s="63">
        <f>VLOOKUP($AC69,pTRAIT!$A:$X,17,FALSE)</f>
        <v>0</v>
      </c>
      <c r="AP69" s="63">
        <f>VLOOKUP($AC69,pTRAIT!$A:$X,18,FALSE)</f>
        <v>0</v>
      </c>
      <c r="AQ69" s="63">
        <f>VLOOKUP($AC69,pTRAIT!$A:$X,19,FALSE)</f>
        <v>0</v>
      </c>
      <c r="AR69" s="63">
        <f>VLOOKUP($AC69,pTRAIT!$A:$X,20,FALSE)</f>
        <v>0</v>
      </c>
      <c r="AS69" s="63">
        <f>VLOOKUP($AC69,pTRAIT!$A:$X,21,FALSE)</f>
        <v>0</v>
      </c>
      <c r="AT69" s="63">
        <f>VLOOKUP($AC69,pTRAIT!$A:$X,22,FALSE)</f>
        <v>0</v>
      </c>
      <c r="AU69" s="63">
        <f>VLOOKUP($AC69,pTRAIT!$A:$X,23,FALSE)</f>
        <v>0</v>
      </c>
      <c r="AV69" s="63">
        <f>VLOOKUP($AC69,pTRAIT!$A:$X,24,FALSE)</f>
        <v>0</v>
      </c>
    </row>
    <row r="70" spans="1:48" ht="12" customHeight="1" x14ac:dyDescent="0.2">
      <c r="A70" s="32">
        <v>22</v>
      </c>
      <c r="B70" s="33" t="s">
        <v>5</v>
      </c>
      <c r="C70" s="34">
        <v>186</v>
      </c>
      <c r="D70" s="32" t="str">
        <f t="shared" si="1"/>
        <v>22X186</v>
      </c>
      <c r="E70" s="43" t="s">
        <v>1623</v>
      </c>
      <c r="F70" s="61" t="s">
        <v>1697</v>
      </c>
      <c r="G70" s="41" t="s">
        <v>43</v>
      </c>
      <c r="H70" s="38"/>
      <c r="I70" s="32">
        <v>22</v>
      </c>
      <c r="J70" s="63">
        <f>VLOOKUP(I70,pTRAIT!A:B,2,FALSE)</f>
        <v>0</v>
      </c>
      <c r="K70" s="63" t="str">
        <f>VLOOKUP($I70,pTRAIT!$A:$X,7,FALSE)</f>
        <v>no</v>
      </c>
      <c r="L70" s="63" t="str">
        <f>VLOOKUP($I70,pTRAIT!$A:$X,8,FALSE)</f>
        <v>nd</v>
      </c>
      <c r="M70" s="63" t="str">
        <f>VLOOKUP($I70,pTRAIT!$A:$X,9,FALSE)</f>
        <v>R</v>
      </c>
      <c r="N70" s="63" t="str">
        <f>VLOOKUP($I70,pTRAIT!$A:$X,10,FALSE)</f>
        <v>R</v>
      </c>
      <c r="O70" s="63" t="str">
        <f>VLOOKUP($I70,pTRAIT!$A:$X,11,FALSE)</f>
        <v>S</v>
      </c>
      <c r="P70" s="63" t="str">
        <f>VLOOKUP($I70,pTRAIT!$A:$X,12,FALSE)</f>
        <v>R</v>
      </c>
      <c r="Q70" s="63" t="str">
        <f>VLOOKUP($I70,pTRAIT!$A:$X,13,FALSE)</f>
        <v>R</v>
      </c>
      <c r="R70" s="63" t="str">
        <f>VLOOKUP($I70,pTRAIT!$A:$X,14,FALSE)</f>
        <v>S</v>
      </c>
      <c r="S70" s="63" t="str">
        <f>VLOOKUP($I70,pTRAIT!$A:$X,15,FALSE)</f>
        <v>R</v>
      </c>
      <c r="T70" s="63" t="str">
        <f>VLOOKUP($I70,pTRAIT!$A:$X,16,FALSE)</f>
        <v>H</v>
      </c>
      <c r="U70" s="63" t="str">
        <f>VLOOKUP($I70,pTRAIT!$A:$X,17,FALSE)</f>
        <v>R</v>
      </c>
      <c r="V70" s="63" t="str">
        <f>VLOOKUP($I70,pTRAIT!$A:$X,18,FALSE)</f>
        <v>H</v>
      </c>
      <c r="W70" s="63" t="str">
        <f>VLOOKUP($I70,pTRAIT!$A:$X,19,FALSE)</f>
        <v>H</v>
      </c>
      <c r="X70" s="63" t="str">
        <f>VLOOKUP($I70,pTRAIT!$A:$X,20,FALSE)</f>
        <v>S</v>
      </c>
      <c r="Y70" s="63" t="str">
        <f>VLOOKUP($I70,pTRAIT!$A:$X,21,FALSE)</f>
        <v>S</v>
      </c>
      <c r="Z70" s="63" t="str">
        <f>VLOOKUP($I70,pTRAIT!$A:$X,22,FALSE)</f>
        <v>e</v>
      </c>
      <c r="AA70" s="63" t="str">
        <f>VLOOKUP($I70,pTRAIT!$A:$X,23,FALSE)</f>
        <v>n-c</v>
      </c>
      <c r="AB70" s="63">
        <f>VLOOKUP($I70,pTRAIT!$A:$X,24,FALSE)</f>
        <v>0</v>
      </c>
      <c r="AC70" s="34">
        <v>186</v>
      </c>
      <c r="AD70" s="63" t="str">
        <f>VLOOKUP(AC70,pTRAIT!A:B,2,FALSE)</f>
        <v>EM5RTUeRo5So5;NST=X / EM5RTUeRo5So5(Pu);NST=X</v>
      </c>
      <c r="AE70" s="63">
        <f>VLOOKUP($AC70,pTRAIT!$A:$X,7,FALSE)</f>
        <v>0</v>
      </c>
      <c r="AF70" s="63">
        <f>VLOOKUP($AC70,pTRAIT!$A:$X,8,FALSE)</f>
        <v>0</v>
      </c>
      <c r="AG70" s="63">
        <f>VLOOKUP($AC70,pTRAIT!$A:$X,9,FALSE)</f>
        <v>0</v>
      </c>
      <c r="AH70" s="63">
        <f>VLOOKUP($AC70,pTRAIT!$A:$X,10,FALSE)</f>
        <v>0</v>
      </c>
      <c r="AI70" s="63">
        <f>VLOOKUP($AC70,pTRAIT!$A:$X,11,FALSE)</f>
        <v>0</v>
      </c>
      <c r="AJ70" s="63">
        <f>VLOOKUP($AC70,pTRAIT!$A:$X,12,FALSE)</f>
        <v>0</v>
      </c>
      <c r="AK70" s="63">
        <f>VLOOKUP($AC70,pTRAIT!$A:$X,13,FALSE)</f>
        <v>0</v>
      </c>
      <c r="AL70" s="63">
        <f>VLOOKUP($AC70,pTRAIT!$A:$X,14,FALSE)</f>
        <v>0</v>
      </c>
      <c r="AM70" s="63">
        <f>VLOOKUP($AC70,pTRAIT!$A:$X,15,FALSE)</f>
        <v>0</v>
      </c>
      <c r="AN70" s="63">
        <f>VLOOKUP($AC70,pTRAIT!$A:$X,16,FALSE)</f>
        <v>0</v>
      </c>
      <c r="AO70" s="63">
        <f>VLOOKUP($AC70,pTRAIT!$A:$X,17,FALSE)</f>
        <v>0</v>
      </c>
      <c r="AP70" s="63">
        <f>VLOOKUP($AC70,pTRAIT!$A:$X,18,FALSE)</f>
        <v>0</v>
      </c>
      <c r="AQ70" s="63">
        <f>VLOOKUP($AC70,pTRAIT!$A:$X,19,FALSE)</f>
        <v>0</v>
      </c>
      <c r="AR70" s="63">
        <f>VLOOKUP($AC70,pTRAIT!$A:$X,20,FALSE)</f>
        <v>0</v>
      </c>
      <c r="AS70" s="63">
        <f>VLOOKUP($AC70,pTRAIT!$A:$X,21,FALSE)</f>
        <v>0</v>
      </c>
      <c r="AT70" s="63">
        <f>VLOOKUP($AC70,pTRAIT!$A:$X,22,FALSE)</f>
        <v>0</v>
      </c>
      <c r="AU70" s="63">
        <f>VLOOKUP($AC70,pTRAIT!$A:$X,23,FALSE)</f>
        <v>0</v>
      </c>
      <c r="AV70" s="63">
        <f>VLOOKUP($AC70,pTRAIT!$A:$X,24,FALSE)</f>
        <v>0</v>
      </c>
    </row>
    <row r="71" spans="1:48" ht="12" customHeight="1" x14ac:dyDescent="0.2">
      <c r="A71" s="32">
        <v>22</v>
      </c>
      <c r="B71" s="33" t="s">
        <v>5</v>
      </c>
      <c r="C71" s="34">
        <v>187</v>
      </c>
      <c r="D71" s="32" t="str">
        <f t="shared" si="1"/>
        <v>22X187</v>
      </c>
      <c r="E71" s="43" t="s">
        <v>1623</v>
      </c>
      <c r="F71" s="61" t="s">
        <v>1698</v>
      </c>
      <c r="G71" s="41" t="s">
        <v>43</v>
      </c>
      <c r="H71" s="38"/>
      <c r="I71" s="32">
        <v>22</v>
      </c>
      <c r="J71" s="63">
        <f>VLOOKUP(I71,pTRAIT!A:B,2,FALSE)</f>
        <v>0</v>
      </c>
      <c r="K71" s="63" t="str">
        <f>VLOOKUP($I71,pTRAIT!$A:$X,7,FALSE)</f>
        <v>no</v>
      </c>
      <c r="L71" s="63" t="str">
        <f>VLOOKUP($I71,pTRAIT!$A:$X,8,FALSE)</f>
        <v>nd</v>
      </c>
      <c r="M71" s="63" t="str">
        <f>VLOOKUP($I71,pTRAIT!$A:$X,9,FALSE)</f>
        <v>R</v>
      </c>
      <c r="N71" s="63" t="str">
        <f>VLOOKUP($I71,pTRAIT!$A:$X,10,FALSE)</f>
        <v>R</v>
      </c>
      <c r="O71" s="63" t="str">
        <f>VLOOKUP($I71,pTRAIT!$A:$X,11,FALSE)</f>
        <v>S</v>
      </c>
      <c r="P71" s="63" t="str">
        <f>VLOOKUP($I71,pTRAIT!$A:$X,12,FALSE)</f>
        <v>R</v>
      </c>
      <c r="Q71" s="63" t="str">
        <f>VLOOKUP($I71,pTRAIT!$A:$X,13,FALSE)</f>
        <v>R</v>
      </c>
      <c r="R71" s="63" t="str">
        <f>VLOOKUP($I71,pTRAIT!$A:$X,14,FALSE)</f>
        <v>S</v>
      </c>
      <c r="S71" s="63" t="str">
        <f>VLOOKUP($I71,pTRAIT!$A:$X,15,FALSE)</f>
        <v>R</v>
      </c>
      <c r="T71" s="63" t="str">
        <f>VLOOKUP($I71,pTRAIT!$A:$X,16,FALSE)</f>
        <v>H</v>
      </c>
      <c r="U71" s="63" t="str">
        <f>VLOOKUP($I71,pTRAIT!$A:$X,17,FALSE)</f>
        <v>R</v>
      </c>
      <c r="V71" s="63" t="str">
        <f>VLOOKUP($I71,pTRAIT!$A:$X,18,FALSE)</f>
        <v>H</v>
      </c>
      <c r="W71" s="63" t="str">
        <f>VLOOKUP($I71,pTRAIT!$A:$X,19,FALSE)</f>
        <v>H</v>
      </c>
      <c r="X71" s="63" t="str">
        <f>VLOOKUP($I71,pTRAIT!$A:$X,20,FALSE)</f>
        <v>S</v>
      </c>
      <c r="Y71" s="63" t="str">
        <f>VLOOKUP($I71,pTRAIT!$A:$X,21,FALSE)</f>
        <v>S</v>
      </c>
      <c r="Z71" s="63" t="str">
        <f>VLOOKUP($I71,pTRAIT!$A:$X,22,FALSE)</f>
        <v>e</v>
      </c>
      <c r="AA71" s="63" t="str">
        <f>VLOOKUP($I71,pTRAIT!$A:$X,23,FALSE)</f>
        <v>n-c</v>
      </c>
      <c r="AB71" s="63">
        <f>VLOOKUP($I71,pTRAIT!$A:$X,24,FALSE)</f>
        <v>0</v>
      </c>
      <c r="AC71" s="34">
        <v>187</v>
      </c>
      <c r="AD71" s="63" t="str">
        <f>VLOOKUP(AC71,pTRAIT!A:B,2,FALSE)</f>
        <v>EM5RTUeRo5So5;NST=X / EM5RTUeRo5So5(Pu);NST=X</v>
      </c>
      <c r="AE71" s="63">
        <f>VLOOKUP($AC71,pTRAIT!$A:$X,7,FALSE)</f>
        <v>0</v>
      </c>
      <c r="AF71" s="63">
        <f>VLOOKUP($AC71,pTRAIT!$A:$X,8,FALSE)</f>
        <v>0</v>
      </c>
      <c r="AG71" s="63">
        <f>VLOOKUP($AC71,pTRAIT!$A:$X,9,FALSE)</f>
        <v>0</v>
      </c>
      <c r="AH71" s="63">
        <f>VLOOKUP($AC71,pTRAIT!$A:$X,10,FALSE)</f>
        <v>0</v>
      </c>
      <c r="AI71" s="63">
        <f>VLOOKUP($AC71,pTRAIT!$A:$X,11,FALSE)</f>
        <v>0</v>
      </c>
      <c r="AJ71" s="63">
        <f>VLOOKUP($AC71,pTRAIT!$A:$X,12,FALSE)</f>
        <v>0</v>
      </c>
      <c r="AK71" s="63">
        <f>VLOOKUP($AC71,pTRAIT!$A:$X,13,FALSE)</f>
        <v>0</v>
      </c>
      <c r="AL71" s="63">
        <f>VLOOKUP($AC71,pTRAIT!$A:$X,14,FALSE)</f>
        <v>0</v>
      </c>
      <c r="AM71" s="63">
        <f>VLOOKUP($AC71,pTRAIT!$A:$X,15,FALSE)</f>
        <v>0</v>
      </c>
      <c r="AN71" s="63">
        <f>VLOOKUP($AC71,pTRAIT!$A:$X,16,FALSE)</f>
        <v>0</v>
      </c>
      <c r="AO71" s="63">
        <f>VLOOKUP($AC71,pTRAIT!$A:$X,17,FALSE)</f>
        <v>0</v>
      </c>
      <c r="AP71" s="63">
        <f>VLOOKUP($AC71,pTRAIT!$A:$X,18,FALSE)</f>
        <v>0</v>
      </c>
      <c r="AQ71" s="63">
        <f>VLOOKUP($AC71,pTRAIT!$A:$X,19,FALSE)</f>
        <v>0</v>
      </c>
      <c r="AR71" s="63">
        <f>VLOOKUP($AC71,pTRAIT!$A:$X,20,FALSE)</f>
        <v>0</v>
      </c>
      <c r="AS71" s="63">
        <f>VLOOKUP($AC71,pTRAIT!$A:$X,21,FALSE)</f>
        <v>0</v>
      </c>
      <c r="AT71" s="63">
        <f>VLOOKUP($AC71,pTRAIT!$A:$X,22,FALSE)</f>
        <v>0</v>
      </c>
      <c r="AU71" s="63">
        <f>VLOOKUP($AC71,pTRAIT!$A:$X,23,FALSE)</f>
        <v>0</v>
      </c>
      <c r="AV71" s="63">
        <f>VLOOKUP($AC71,pTRAIT!$A:$X,24,FALSE)</f>
        <v>0</v>
      </c>
    </row>
    <row r="72" spans="1:48" ht="12" customHeight="1" x14ac:dyDescent="0.2">
      <c r="A72" s="32">
        <v>22</v>
      </c>
      <c r="B72" s="33" t="s">
        <v>5</v>
      </c>
      <c r="C72" s="34">
        <v>216</v>
      </c>
      <c r="D72" s="32" t="str">
        <f t="shared" si="1"/>
        <v>22X216</v>
      </c>
      <c r="E72" s="43" t="s">
        <v>1623</v>
      </c>
      <c r="F72" s="61" t="s">
        <v>1699</v>
      </c>
      <c r="G72" s="41" t="s">
        <v>43</v>
      </c>
      <c r="H72" s="38"/>
      <c r="I72" s="32">
        <v>22</v>
      </c>
      <c r="J72" s="63">
        <f>VLOOKUP(I72,pTRAIT!A:B,2,FALSE)</f>
        <v>0</v>
      </c>
      <c r="K72" s="63" t="str">
        <f>VLOOKUP($I72,pTRAIT!$A:$X,7,FALSE)</f>
        <v>no</v>
      </c>
      <c r="L72" s="63" t="str">
        <f>VLOOKUP($I72,pTRAIT!$A:$X,8,FALSE)</f>
        <v>nd</v>
      </c>
      <c r="M72" s="63" t="str">
        <f>VLOOKUP($I72,pTRAIT!$A:$X,9,FALSE)</f>
        <v>R</v>
      </c>
      <c r="N72" s="63" t="str">
        <f>VLOOKUP($I72,pTRAIT!$A:$X,10,FALSE)</f>
        <v>R</v>
      </c>
      <c r="O72" s="63" t="str">
        <f>VLOOKUP($I72,pTRAIT!$A:$X,11,FALSE)</f>
        <v>S</v>
      </c>
      <c r="P72" s="63" t="str">
        <f>VLOOKUP($I72,pTRAIT!$A:$X,12,FALSE)</f>
        <v>R</v>
      </c>
      <c r="Q72" s="63" t="str">
        <f>VLOOKUP($I72,pTRAIT!$A:$X,13,FALSE)</f>
        <v>R</v>
      </c>
      <c r="R72" s="63" t="str">
        <f>VLOOKUP($I72,pTRAIT!$A:$X,14,FALSE)</f>
        <v>S</v>
      </c>
      <c r="S72" s="63" t="str">
        <f>VLOOKUP($I72,pTRAIT!$A:$X,15,FALSE)</f>
        <v>R</v>
      </c>
      <c r="T72" s="63" t="str">
        <f>VLOOKUP($I72,pTRAIT!$A:$X,16,FALSE)</f>
        <v>H</v>
      </c>
      <c r="U72" s="63" t="str">
        <f>VLOOKUP($I72,pTRAIT!$A:$X,17,FALSE)</f>
        <v>R</v>
      </c>
      <c r="V72" s="63" t="str">
        <f>VLOOKUP($I72,pTRAIT!$A:$X,18,FALSE)</f>
        <v>H</v>
      </c>
      <c r="W72" s="63" t="str">
        <f>VLOOKUP($I72,pTRAIT!$A:$X,19,FALSE)</f>
        <v>H</v>
      </c>
      <c r="X72" s="63" t="str">
        <f>VLOOKUP($I72,pTRAIT!$A:$X,20,FALSE)</f>
        <v>S</v>
      </c>
      <c r="Y72" s="63" t="str">
        <f>VLOOKUP($I72,pTRAIT!$A:$X,21,FALSE)</f>
        <v>S</v>
      </c>
      <c r="Z72" s="63" t="str">
        <f>VLOOKUP($I72,pTRAIT!$A:$X,22,FALSE)</f>
        <v>e</v>
      </c>
      <c r="AA72" s="63" t="str">
        <f>VLOOKUP($I72,pTRAIT!$A:$X,23,FALSE)</f>
        <v>n-c</v>
      </c>
      <c r="AB72" s="63">
        <f>VLOOKUP($I72,pTRAIT!$A:$X,24,FALSE)</f>
        <v>0</v>
      </c>
      <c r="AC72" s="34">
        <v>216</v>
      </c>
      <c r="AD72" s="63" t="str">
        <f>VLOOKUP(AC72,pTRAIT!A:B,2,FALSE)</f>
        <v>EM5RTRo5So5;NST=X / EM5RTUeRo5So5(Pu);NST=X</v>
      </c>
      <c r="AE72" s="63">
        <f>VLOOKUP($AC72,pTRAIT!$A:$X,7,FALSE)</f>
        <v>0</v>
      </c>
      <c r="AF72" s="63">
        <f>VLOOKUP($AC72,pTRAIT!$A:$X,8,FALSE)</f>
        <v>0</v>
      </c>
      <c r="AG72" s="63">
        <f>VLOOKUP($AC72,pTRAIT!$A:$X,9,FALSE)</f>
        <v>0</v>
      </c>
      <c r="AH72" s="63">
        <f>VLOOKUP($AC72,pTRAIT!$A:$X,10,FALSE)</f>
        <v>0</v>
      </c>
      <c r="AI72" s="63">
        <f>VLOOKUP($AC72,pTRAIT!$A:$X,11,FALSE)</f>
        <v>0</v>
      </c>
      <c r="AJ72" s="63">
        <f>VLOOKUP($AC72,pTRAIT!$A:$X,12,FALSE)</f>
        <v>0</v>
      </c>
      <c r="AK72" s="63">
        <f>VLOOKUP($AC72,pTRAIT!$A:$X,13,FALSE)</f>
        <v>0</v>
      </c>
      <c r="AL72" s="63">
        <f>VLOOKUP($AC72,pTRAIT!$A:$X,14,FALSE)</f>
        <v>0</v>
      </c>
      <c r="AM72" s="63">
        <f>VLOOKUP($AC72,pTRAIT!$A:$X,15,FALSE)</f>
        <v>0</v>
      </c>
      <c r="AN72" s="63">
        <f>VLOOKUP($AC72,pTRAIT!$A:$X,16,FALSE)</f>
        <v>0</v>
      </c>
      <c r="AO72" s="63">
        <f>VLOOKUP($AC72,pTRAIT!$A:$X,17,FALSE)</f>
        <v>0</v>
      </c>
      <c r="AP72" s="63">
        <f>VLOOKUP($AC72,pTRAIT!$A:$X,18,FALSE)</f>
        <v>0</v>
      </c>
      <c r="AQ72" s="63">
        <f>VLOOKUP($AC72,pTRAIT!$A:$X,19,FALSE)</f>
        <v>0</v>
      </c>
      <c r="AR72" s="63">
        <f>VLOOKUP($AC72,pTRAIT!$A:$X,20,FALSE)</f>
        <v>0</v>
      </c>
      <c r="AS72" s="63">
        <f>VLOOKUP($AC72,pTRAIT!$A:$X,21,FALSE)</f>
        <v>0</v>
      </c>
      <c r="AT72" s="63">
        <f>VLOOKUP($AC72,pTRAIT!$A:$X,22,FALSE)</f>
        <v>0</v>
      </c>
      <c r="AU72" s="63">
        <f>VLOOKUP($AC72,pTRAIT!$A:$X,23,FALSE)</f>
        <v>0</v>
      </c>
      <c r="AV72" s="63">
        <f>VLOOKUP($AC72,pTRAIT!$A:$X,24,FALSE)</f>
        <v>0</v>
      </c>
    </row>
    <row r="73" spans="1:48" ht="12" customHeight="1" x14ac:dyDescent="0.2">
      <c r="A73" s="32">
        <v>22</v>
      </c>
      <c r="B73" s="33" t="s">
        <v>5</v>
      </c>
      <c r="C73" s="34">
        <v>217</v>
      </c>
      <c r="D73" s="32" t="str">
        <f t="shared" si="1"/>
        <v>22X217</v>
      </c>
      <c r="E73" s="43" t="s">
        <v>1623</v>
      </c>
      <c r="F73" s="61" t="s">
        <v>1700</v>
      </c>
      <c r="G73" s="41" t="s">
        <v>43</v>
      </c>
      <c r="H73" s="38"/>
      <c r="I73" s="32">
        <v>22</v>
      </c>
      <c r="J73" s="63">
        <f>VLOOKUP(I73,pTRAIT!A:B,2,FALSE)</f>
        <v>0</v>
      </c>
      <c r="K73" s="63" t="str">
        <f>VLOOKUP($I73,pTRAIT!$A:$X,7,FALSE)</f>
        <v>no</v>
      </c>
      <c r="L73" s="63" t="str">
        <f>VLOOKUP($I73,pTRAIT!$A:$X,8,FALSE)</f>
        <v>nd</v>
      </c>
      <c r="M73" s="63" t="str">
        <f>VLOOKUP($I73,pTRAIT!$A:$X,9,FALSE)</f>
        <v>R</v>
      </c>
      <c r="N73" s="63" t="str">
        <f>VLOOKUP($I73,pTRAIT!$A:$X,10,FALSE)</f>
        <v>R</v>
      </c>
      <c r="O73" s="63" t="str">
        <f>VLOOKUP($I73,pTRAIT!$A:$X,11,FALSE)</f>
        <v>S</v>
      </c>
      <c r="P73" s="63" t="str">
        <f>VLOOKUP($I73,pTRAIT!$A:$X,12,FALSE)</f>
        <v>R</v>
      </c>
      <c r="Q73" s="63" t="str">
        <f>VLOOKUP($I73,pTRAIT!$A:$X,13,FALSE)</f>
        <v>R</v>
      </c>
      <c r="R73" s="63" t="str">
        <f>VLOOKUP($I73,pTRAIT!$A:$X,14,FALSE)</f>
        <v>S</v>
      </c>
      <c r="S73" s="63" t="str">
        <f>VLOOKUP($I73,pTRAIT!$A:$X,15,FALSE)</f>
        <v>R</v>
      </c>
      <c r="T73" s="63" t="str">
        <f>VLOOKUP($I73,pTRAIT!$A:$X,16,FALSE)</f>
        <v>H</v>
      </c>
      <c r="U73" s="63" t="str">
        <f>VLOOKUP($I73,pTRAIT!$A:$X,17,FALSE)</f>
        <v>R</v>
      </c>
      <c r="V73" s="63" t="str">
        <f>VLOOKUP($I73,pTRAIT!$A:$X,18,FALSE)</f>
        <v>H</v>
      </c>
      <c r="W73" s="63" t="str">
        <f>VLOOKUP($I73,pTRAIT!$A:$X,19,FALSE)</f>
        <v>H</v>
      </c>
      <c r="X73" s="63" t="str">
        <f>VLOOKUP($I73,pTRAIT!$A:$X,20,FALSE)</f>
        <v>S</v>
      </c>
      <c r="Y73" s="63" t="str">
        <f>VLOOKUP($I73,pTRAIT!$A:$X,21,FALSE)</f>
        <v>S</v>
      </c>
      <c r="Z73" s="63" t="str">
        <f>VLOOKUP($I73,pTRAIT!$A:$X,22,FALSE)</f>
        <v>e</v>
      </c>
      <c r="AA73" s="63" t="str">
        <f>VLOOKUP($I73,pTRAIT!$A:$X,23,FALSE)</f>
        <v>n-c</v>
      </c>
      <c r="AB73" s="63">
        <f>VLOOKUP($I73,pTRAIT!$A:$X,24,FALSE)</f>
        <v>0</v>
      </c>
      <c r="AC73" s="34">
        <v>217</v>
      </c>
      <c r="AD73" s="63" t="str">
        <f>VLOOKUP(AC73,pTRAIT!A:B,2,FALSE)</f>
        <v>EM5RTRo5So5;NST=X / EM5RTUeRo5So5(Pu);NST=X</v>
      </c>
      <c r="AE73" s="63">
        <f>VLOOKUP($AC73,pTRAIT!$A:$X,7,FALSE)</f>
        <v>0</v>
      </c>
      <c r="AF73" s="63">
        <f>VLOOKUP($AC73,pTRAIT!$A:$X,8,FALSE)</f>
        <v>0</v>
      </c>
      <c r="AG73" s="63">
        <f>VLOOKUP($AC73,pTRAIT!$A:$X,9,FALSE)</f>
        <v>0</v>
      </c>
      <c r="AH73" s="63">
        <f>VLOOKUP($AC73,pTRAIT!$A:$X,10,FALSE)</f>
        <v>0</v>
      </c>
      <c r="AI73" s="63">
        <f>VLOOKUP($AC73,pTRAIT!$A:$X,11,FALSE)</f>
        <v>0</v>
      </c>
      <c r="AJ73" s="63">
        <f>VLOOKUP($AC73,pTRAIT!$A:$X,12,FALSE)</f>
        <v>0</v>
      </c>
      <c r="AK73" s="63">
        <f>VLOOKUP($AC73,pTRAIT!$A:$X,13,FALSE)</f>
        <v>0</v>
      </c>
      <c r="AL73" s="63">
        <f>VLOOKUP($AC73,pTRAIT!$A:$X,14,FALSE)</f>
        <v>0</v>
      </c>
      <c r="AM73" s="63">
        <f>VLOOKUP($AC73,pTRAIT!$A:$X,15,FALSE)</f>
        <v>0</v>
      </c>
      <c r="AN73" s="63">
        <f>VLOOKUP($AC73,pTRAIT!$A:$X,16,FALSE)</f>
        <v>0</v>
      </c>
      <c r="AO73" s="63">
        <f>VLOOKUP($AC73,pTRAIT!$A:$X,17,FALSE)</f>
        <v>0</v>
      </c>
      <c r="AP73" s="63">
        <f>VLOOKUP($AC73,pTRAIT!$A:$X,18,FALSE)</f>
        <v>0</v>
      </c>
      <c r="AQ73" s="63">
        <f>VLOOKUP($AC73,pTRAIT!$A:$X,19,FALSE)</f>
        <v>0</v>
      </c>
      <c r="AR73" s="63">
        <f>VLOOKUP($AC73,pTRAIT!$A:$X,20,FALSE)</f>
        <v>0</v>
      </c>
      <c r="AS73" s="63">
        <f>VLOOKUP($AC73,pTRAIT!$A:$X,21,FALSE)</f>
        <v>0</v>
      </c>
      <c r="AT73" s="63">
        <f>VLOOKUP($AC73,pTRAIT!$A:$X,22,FALSE)</f>
        <v>0</v>
      </c>
      <c r="AU73" s="63">
        <f>VLOOKUP($AC73,pTRAIT!$A:$X,23,FALSE)</f>
        <v>0</v>
      </c>
      <c r="AV73" s="63">
        <f>VLOOKUP($AC73,pTRAIT!$A:$X,24,FALSE)</f>
        <v>0</v>
      </c>
    </row>
    <row r="74" spans="1:48" ht="12" customHeight="1" x14ac:dyDescent="0.2">
      <c r="A74" s="32">
        <v>22</v>
      </c>
      <c r="B74" s="33" t="s">
        <v>5</v>
      </c>
      <c r="C74" s="34">
        <v>248</v>
      </c>
      <c r="D74" s="32" t="str">
        <f t="shared" si="1"/>
        <v>22X248</v>
      </c>
      <c r="E74" s="43" t="s">
        <v>1623</v>
      </c>
      <c r="F74" s="61" t="s">
        <v>1701</v>
      </c>
      <c r="G74" s="41" t="s">
        <v>43</v>
      </c>
      <c r="H74" s="45"/>
      <c r="I74" s="32">
        <v>22</v>
      </c>
      <c r="J74" s="63">
        <f>VLOOKUP(I74,pTRAIT!A:B,2,FALSE)</f>
        <v>0</v>
      </c>
      <c r="K74" s="63" t="str">
        <f>VLOOKUP($I74,pTRAIT!$A:$X,7,FALSE)</f>
        <v>no</v>
      </c>
      <c r="L74" s="63" t="str">
        <f>VLOOKUP($I74,pTRAIT!$A:$X,8,FALSE)</f>
        <v>nd</v>
      </c>
      <c r="M74" s="63" t="str">
        <f>VLOOKUP($I74,pTRAIT!$A:$X,9,FALSE)</f>
        <v>R</v>
      </c>
      <c r="N74" s="63" t="str">
        <f>VLOOKUP($I74,pTRAIT!$A:$X,10,FALSE)</f>
        <v>R</v>
      </c>
      <c r="O74" s="63" t="str">
        <f>VLOOKUP($I74,pTRAIT!$A:$X,11,FALSE)</f>
        <v>S</v>
      </c>
      <c r="P74" s="63" t="str">
        <f>VLOOKUP($I74,pTRAIT!$A:$X,12,FALSE)</f>
        <v>R</v>
      </c>
      <c r="Q74" s="63" t="str">
        <f>VLOOKUP($I74,pTRAIT!$A:$X,13,FALSE)</f>
        <v>R</v>
      </c>
      <c r="R74" s="63" t="str">
        <f>VLOOKUP($I74,pTRAIT!$A:$X,14,FALSE)</f>
        <v>S</v>
      </c>
      <c r="S74" s="63" t="str">
        <f>VLOOKUP($I74,pTRAIT!$A:$X,15,FALSE)</f>
        <v>R</v>
      </c>
      <c r="T74" s="63" t="str">
        <f>VLOOKUP($I74,pTRAIT!$A:$X,16,FALSE)</f>
        <v>H</v>
      </c>
      <c r="U74" s="63" t="str">
        <f>VLOOKUP($I74,pTRAIT!$A:$X,17,FALSE)</f>
        <v>R</v>
      </c>
      <c r="V74" s="63" t="str">
        <f>VLOOKUP($I74,pTRAIT!$A:$X,18,FALSE)</f>
        <v>H</v>
      </c>
      <c r="W74" s="63" t="str">
        <f>VLOOKUP($I74,pTRAIT!$A:$X,19,FALSE)</f>
        <v>H</v>
      </c>
      <c r="X74" s="63" t="str">
        <f>VLOOKUP($I74,pTRAIT!$A:$X,20,FALSE)</f>
        <v>S</v>
      </c>
      <c r="Y74" s="63" t="str">
        <f>VLOOKUP($I74,pTRAIT!$A:$X,21,FALSE)</f>
        <v>S</v>
      </c>
      <c r="Z74" s="63" t="str">
        <f>VLOOKUP($I74,pTRAIT!$A:$X,22,FALSE)</f>
        <v>e</v>
      </c>
      <c r="AA74" s="63" t="str">
        <f>VLOOKUP($I74,pTRAIT!$A:$X,23,FALSE)</f>
        <v>n-c</v>
      </c>
      <c r="AB74" s="63">
        <f>VLOOKUP($I74,pTRAIT!$A:$X,24,FALSE)</f>
        <v>0</v>
      </c>
      <c r="AC74" s="34">
        <v>248</v>
      </c>
      <c r="AD74" s="63" t="str">
        <f>VLOOKUP(AC74,pTRAIT!A:B,2,FALSE)</f>
        <v>EM5RTUeRo5So5;NST=X / EM5RTUeRo5So5(Pu);NST=X</v>
      </c>
      <c r="AE74" s="63">
        <f>VLOOKUP($AC74,pTRAIT!$A:$X,7,FALSE)</f>
        <v>0</v>
      </c>
      <c r="AF74" s="63">
        <f>VLOOKUP($AC74,pTRAIT!$A:$X,8,FALSE)</f>
        <v>0</v>
      </c>
      <c r="AG74" s="63">
        <f>VLOOKUP($AC74,pTRAIT!$A:$X,9,FALSE)</f>
        <v>0</v>
      </c>
      <c r="AH74" s="63">
        <f>VLOOKUP($AC74,pTRAIT!$A:$X,10,FALSE)</f>
        <v>0</v>
      </c>
      <c r="AI74" s="63">
        <f>VLOOKUP($AC74,pTRAIT!$A:$X,11,FALSE)</f>
        <v>0</v>
      </c>
      <c r="AJ74" s="63">
        <f>VLOOKUP($AC74,pTRAIT!$A:$X,12,FALSE)</f>
        <v>0</v>
      </c>
      <c r="AK74" s="63">
        <f>VLOOKUP($AC74,pTRAIT!$A:$X,13,FALSE)</f>
        <v>0</v>
      </c>
      <c r="AL74" s="63">
        <f>VLOOKUP($AC74,pTRAIT!$A:$X,14,FALSE)</f>
        <v>0</v>
      </c>
      <c r="AM74" s="63">
        <f>VLOOKUP($AC74,pTRAIT!$A:$X,15,FALSE)</f>
        <v>0</v>
      </c>
      <c r="AN74" s="63">
        <f>VLOOKUP($AC74,pTRAIT!$A:$X,16,FALSE)</f>
        <v>0</v>
      </c>
      <c r="AO74" s="63">
        <f>VLOOKUP($AC74,pTRAIT!$A:$X,17,FALSE)</f>
        <v>0</v>
      </c>
      <c r="AP74" s="63">
        <f>VLOOKUP($AC74,pTRAIT!$A:$X,18,FALSE)</f>
        <v>0</v>
      </c>
      <c r="AQ74" s="63">
        <f>VLOOKUP($AC74,pTRAIT!$A:$X,19,FALSE)</f>
        <v>0</v>
      </c>
      <c r="AR74" s="63">
        <f>VLOOKUP($AC74,pTRAIT!$A:$X,20,FALSE)</f>
        <v>0</v>
      </c>
      <c r="AS74" s="63">
        <f>VLOOKUP($AC74,pTRAIT!$A:$X,21,FALSE)</f>
        <v>0</v>
      </c>
      <c r="AT74" s="63">
        <f>VLOOKUP($AC74,pTRAIT!$A:$X,22,FALSE)</f>
        <v>0</v>
      </c>
      <c r="AU74" s="63">
        <f>VLOOKUP($AC74,pTRAIT!$A:$X,23,FALSE)</f>
        <v>0</v>
      </c>
      <c r="AV74" s="63">
        <f>VLOOKUP($AC74,pTRAIT!$A:$X,24,FALSE)</f>
        <v>0</v>
      </c>
    </row>
    <row r="75" spans="1:48" ht="12" customHeight="1" x14ac:dyDescent="0.2">
      <c r="A75" s="32">
        <v>23</v>
      </c>
      <c r="B75" s="33" t="s">
        <v>5</v>
      </c>
      <c r="C75" s="34">
        <v>117</v>
      </c>
      <c r="D75" s="32" t="str">
        <f t="shared" si="1"/>
        <v>23X117</v>
      </c>
      <c r="E75" s="43" t="s">
        <v>1623</v>
      </c>
      <c r="F75" s="61" t="s">
        <v>1702</v>
      </c>
      <c r="G75" s="41" t="s">
        <v>43</v>
      </c>
      <c r="H75" s="38"/>
      <c r="I75" s="32">
        <v>23</v>
      </c>
      <c r="J75" s="63">
        <f>VLOOKUP(I75,pTRAIT!A:B,2,FALSE)</f>
        <v>0</v>
      </c>
      <c r="K75" s="63" t="str">
        <f>VLOOKUP($I75,pTRAIT!$A:$X,7,FALSE)</f>
        <v>no</v>
      </c>
      <c r="L75" s="63" t="str">
        <f>VLOOKUP($I75,pTRAIT!$A:$X,8,FALSE)</f>
        <v>nd</v>
      </c>
      <c r="M75" s="63" t="str">
        <f>VLOOKUP($I75,pTRAIT!$A:$X,9,FALSE)</f>
        <v>R</v>
      </c>
      <c r="N75" s="63" t="str">
        <f>VLOOKUP($I75,pTRAIT!$A:$X,10,FALSE)</f>
        <v>R</v>
      </c>
      <c r="O75" s="63" t="str">
        <f>VLOOKUP($I75,pTRAIT!$A:$X,11,FALSE)</f>
        <v>S</v>
      </c>
      <c r="P75" s="63" t="str">
        <f>VLOOKUP($I75,pTRAIT!$A:$X,12,FALSE)</f>
        <v>R</v>
      </c>
      <c r="Q75" s="63" t="str">
        <f>VLOOKUP($I75,pTRAIT!$A:$X,13,FALSE)</f>
        <v>R</v>
      </c>
      <c r="R75" s="63" t="str">
        <f>VLOOKUP($I75,pTRAIT!$A:$X,14,FALSE)</f>
        <v>S</v>
      </c>
      <c r="S75" s="63" t="str">
        <f>VLOOKUP($I75,pTRAIT!$A:$X,15,FALSE)</f>
        <v>R</v>
      </c>
      <c r="T75" s="63" t="str">
        <f>VLOOKUP($I75,pTRAIT!$A:$X,16,FALSE)</f>
        <v>H</v>
      </c>
      <c r="U75" s="63" t="str">
        <f>VLOOKUP($I75,pTRAIT!$A:$X,17,FALSE)</f>
        <v>R</v>
      </c>
      <c r="V75" s="63" t="str">
        <f>VLOOKUP($I75,pTRAIT!$A:$X,18,FALSE)</f>
        <v>H</v>
      </c>
      <c r="W75" s="63" t="str">
        <f>VLOOKUP($I75,pTRAIT!$A:$X,19,FALSE)</f>
        <v>H</v>
      </c>
      <c r="X75" s="63" t="str">
        <f>VLOOKUP($I75,pTRAIT!$A:$X,20,FALSE)</f>
        <v>S</v>
      </c>
      <c r="Y75" s="63" t="str">
        <f>VLOOKUP($I75,pTRAIT!$A:$X,21,FALSE)</f>
        <v>H</v>
      </c>
      <c r="Z75" s="63" t="str">
        <f>VLOOKUP($I75,pTRAIT!$A:$X,22,FALSE)</f>
        <v>e</v>
      </c>
      <c r="AA75" s="63" t="str">
        <f>VLOOKUP($I75,pTRAIT!$A:$X,23,FALSE)</f>
        <v>n-c</v>
      </c>
      <c r="AB75" s="63">
        <f>VLOOKUP($I75,pTRAIT!$A:$X,24,FALSE)</f>
        <v>0</v>
      </c>
      <c r="AC75" s="34">
        <v>117</v>
      </c>
      <c r="AD75" s="63" t="str">
        <f>VLOOKUP(AC75,pTRAIT!A:B,2,FALSE)</f>
        <v>EM5RTUeRo5So5;NST=X / EM5RTUeRo5So5(Pu);NST=X</v>
      </c>
      <c r="AE75" s="63">
        <f>VLOOKUP($AC75,pTRAIT!$A:$X,7,FALSE)</f>
        <v>0</v>
      </c>
      <c r="AF75" s="63">
        <f>VLOOKUP($AC75,pTRAIT!$A:$X,8,FALSE)</f>
        <v>0</v>
      </c>
      <c r="AG75" s="63">
        <f>VLOOKUP($AC75,pTRAIT!$A:$X,9,FALSE)</f>
        <v>0</v>
      </c>
      <c r="AH75" s="63">
        <f>VLOOKUP($AC75,pTRAIT!$A:$X,10,FALSE)</f>
        <v>0</v>
      </c>
      <c r="AI75" s="63">
        <f>VLOOKUP($AC75,pTRAIT!$A:$X,11,FALSE)</f>
        <v>0</v>
      </c>
      <c r="AJ75" s="63">
        <f>VLOOKUP($AC75,pTRAIT!$A:$X,12,FALSE)</f>
        <v>0</v>
      </c>
      <c r="AK75" s="63">
        <f>VLOOKUP($AC75,pTRAIT!$A:$X,13,FALSE)</f>
        <v>0</v>
      </c>
      <c r="AL75" s="63">
        <f>VLOOKUP($AC75,pTRAIT!$A:$X,14,FALSE)</f>
        <v>0</v>
      </c>
      <c r="AM75" s="63">
        <f>VLOOKUP($AC75,pTRAIT!$A:$X,15,FALSE)</f>
        <v>0</v>
      </c>
      <c r="AN75" s="63">
        <f>VLOOKUP($AC75,pTRAIT!$A:$X,16,FALSE)</f>
        <v>0</v>
      </c>
      <c r="AO75" s="63">
        <f>VLOOKUP($AC75,pTRAIT!$A:$X,17,FALSE)</f>
        <v>0</v>
      </c>
      <c r="AP75" s="63">
        <f>VLOOKUP($AC75,pTRAIT!$A:$X,18,FALSE)</f>
        <v>0</v>
      </c>
      <c r="AQ75" s="63">
        <f>VLOOKUP($AC75,pTRAIT!$A:$X,19,FALSE)</f>
        <v>0</v>
      </c>
      <c r="AR75" s="63">
        <f>VLOOKUP($AC75,pTRAIT!$A:$X,20,FALSE)</f>
        <v>0</v>
      </c>
      <c r="AS75" s="63">
        <f>VLOOKUP($AC75,pTRAIT!$A:$X,21,FALSE)</f>
        <v>0</v>
      </c>
      <c r="AT75" s="63">
        <f>VLOOKUP($AC75,pTRAIT!$A:$X,22,FALSE)</f>
        <v>0</v>
      </c>
      <c r="AU75" s="63">
        <f>VLOOKUP($AC75,pTRAIT!$A:$X,23,FALSE)</f>
        <v>0</v>
      </c>
      <c r="AV75" s="63">
        <f>VLOOKUP($AC75,pTRAIT!$A:$X,24,FALSE)</f>
        <v>0</v>
      </c>
    </row>
    <row r="76" spans="1:48" ht="12" customHeight="1" x14ac:dyDescent="0.2">
      <c r="A76" s="32">
        <v>23</v>
      </c>
      <c r="B76" s="33" t="s">
        <v>5</v>
      </c>
      <c r="C76" s="34">
        <v>118</v>
      </c>
      <c r="D76" s="32" t="str">
        <f t="shared" si="1"/>
        <v>23X118</v>
      </c>
      <c r="E76" s="43" t="s">
        <v>1623</v>
      </c>
      <c r="F76" s="61" t="s">
        <v>1703</v>
      </c>
      <c r="G76" s="41" t="s">
        <v>43</v>
      </c>
      <c r="H76" s="38"/>
      <c r="I76" s="32">
        <v>23</v>
      </c>
      <c r="J76" s="63">
        <f>VLOOKUP(I76,pTRAIT!A:B,2,FALSE)</f>
        <v>0</v>
      </c>
      <c r="K76" s="63" t="str">
        <f>VLOOKUP($I76,pTRAIT!$A:$X,7,FALSE)</f>
        <v>no</v>
      </c>
      <c r="L76" s="63" t="str">
        <f>VLOOKUP($I76,pTRAIT!$A:$X,8,FALSE)</f>
        <v>nd</v>
      </c>
      <c r="M76" s="63" t="str">
        <f>VLOOKUP($I76,pTRAIT!$A:$X,9,FALSE)</f>
        <v>R</v>
      </c>
      <c r="N76" s="63" t="str">
        <f>VLOOKUP($I76,pTRAIT!$A:$X,10,FALSE)</f>
        <v>R</v>
      </c>
      <c r="O76" s="63" t="str">
        <f>VLOOKUP($I76,pTRAIT!$A:$X,11,FALSE)</f>
        <v>S</v>
      </c>
      <c r="P76" s="63" t="str">
        <f>VLOOKUP($I76,pTRAIT!$A:$X,12,FALSE)</f>
        <v>R</v>
      </c>
      <c r="Q76" s="63" t="str">
        <f>VLOOKUP($I76,pTRAIT!$A:$X,13,FALSE)</f>
        <v>R</v>
      </c>
      <c r="R76" s="63" t="str">
        <f>VLOOKUP($I76,pTRAIT!$A:$X,14,FALSE)</f>
        <v>S</v>
      </c>
      <c r="S76" s="63" t="str">
        <f>VLOOKUP($I76,pTRAIT!$A:$X,15,FALSE)</f>
        <v>R</v>
      </c>
      <c r="T76" s="63" t="str">
        <f>VLOOKUP($I76,pTRAIT!$A:$X,16,FALSE)</f>
        <v>H</v>
      </c>
      <c r="U76" s="63" t="str">
        <f>VLOOKUP($I76,pTRAIT!$A:$X,17,FALSE)</f>
        <v>R</v>
      </c>
      <c r="V76" s="63" t="str">
        <f>VLOOKUP($I76,pTRAIT!$A:$X,18,FALSE)</f>
        <v>H</v>
      </c>
      <c r="W76" s="63" t="str">
        <f>VLOOKUP($I76,pTRAIT!$A:$X,19,FALSE)</f>
        <v>H</v>
      </c>
      <c r="X76" s="63" t="str">
        <f>VLOOKUP($I76,pTRAIT!$A:$X,20,FALSE)</f>
        <v>S</v>
      </c>
      <c r="Y76" s="63" t="str">
        <f>VLOOKUP($I76,pTRAIT!$A:$X,21,FALSE)</f>
        <v>H</v>
      </c>
      <c r="Z76" s="63" t="str">
        <f>VLOOKUP($I76,pTRAIT!$A:$X,22,FALSE)</f>
        <v>e</v>
      </c>
      <c r="AA76" s="63" t="str">
        <f>VLOOKUP($I76,pTRAIT!$A:$X,23,FALSE)</f>
        <v>n-c</v>
      </c>
      <c r="AB76" s="63">
        <f>VLOOKUP($I76,pTRAIT!$A:$X,24,FALSE)</f>
        <v>0</v>
      </c>
      <c r="AC76" s="34">
        <v>118</v>
      </c>
      <c r="AD76" s="63" t="str">
        <f>VLOOKUP(AC76,pTRAIT!A:B,2,FALSE)</f>
        <v>EM5RTUeRo5So5;NST=X / EM5RTUeRo5So5(Pu);NST=X</v>
      </c>
      <c r="AE76" s="63">
        <f>VLOOKUP($AC76,pTRAIT!$A:$X,7,FALSE)</f>
        <v>0</v>
      </c>
      <c r="AF76" s="63">
        <f>VLOOKUP($AC76,pTRAIT!$A:$X,8,FALSE)</f>
        <v>0</v>
      </c>
      <c r="AG76" s="63">
        <f>VLOOKUP($AC76,pTRAIT!$A:$X,9,FALSE)</f>
        <v>0</v>
      </c>
      <c r="AH76" s="63">
        <f>VLOOKUP($AC76,pTRAIT!$A:$X,10,FALSE)</f>
        <v>0</v>
      </c>
      <c r="AI76" s="63">
        <f>VLOOKUP($AC76,pTRAIT!$A:$X,11,FALSE)</f>
        <v>0</v>
      </c>
      <c r="AJ76" s="63">
        <f>VLOOKUP($AC76,pTRAIT!$A:$X,12,FALSE)</f>
        <v>0</v>
      </c>
      <c r="AK76" s="63">
        <f>VLOOKUP($AC76,pTRAIT!$A:$X,13,FALSE)</f>
        <v>0</v>
      </c>
      <c r="AL76" s="63">
        <f>VLOOKUP($AC76,pTRAIT!$A:$X,14,FALSE)</f>
        <v>0</v>
      </c>
      <c r="AM76" s="63">
        <f>VLOOKUP($AC76,pTRAIT!$A:$X,15,FALSE)</f>
        <v>0</v>
      </c>
      <c r="AN76" s="63">
        <f>VLOOKUP($AC76,pTRAIT!$A:$X,16,FALSE)</f>
        <v>0</v>
      </c>
      <c r="AO76" s="63">
        <f>VLOOKUP($AC76,pTRAIT!$A:$X,17,FALSE)</f>
        <v>0</v>
      </c>
      <c r="AP76" s="63">
        <f>VLOOKUP($AC76,pTRAIT!$A:$X,18,FALSE)</f>
        <v>0</v>
      </c>
      <c r="AQ76" s="63">
        <f>VLOOKUP($AC76,pTRAIT!$A:$X,19,FALSE)</f>
        <v>0</v>
      </c>
      <c r="AR76" s="63">
        <f>VLOOKUP($AC76,pTRAIT!$A:$X,20,FALSE)</f>
        <v>0</v>
      </c>
      <c r="AS76" s="63">
        <f>VLOOKUP($AC76,pTRAIT!$A:$X,21,FALSE)</f>
        <v>0</v>
      </c>
      <c r="AT76" s="63">
        <f>VLOOKUP($AC76,pTRAIT!$A:$X,22,FALSE)</f>
        <v>0</v>
      </c>
      <c r="AU76" s="63">
        <f>VLOOKUP($AC76,pTRAIT!$A:$X,23,FALSE)</f>
        <v>0</v>
      </c>
      <c r="AV76" s="63">
        <f>VLOOKUP($AC76,pTRAIT!$A:$X,24,FALSE)</f>
        <v>0</v>
      </c>
    </row>
    <row r="77" spans="1:48" ht="12" customHeight="1" x14ac:dyDescent="0.2">
      <c r="A77" s="32">
        <v>23</v>
      </c>
      <c r="B77" s="33" t="s">
        <v>5</v>
      </c>
      <c r="C77" s="34">
        <v>273</v>
      </c>
      <c r="D77" s="32" t="str">
        <f t="shared" si="1"/>
        <v>23X273</v>
      </c>
      <c r="E77" s="43" t="s">
        <v>1623</v>
      </c>
      <c r="F77" s="61" t="s">
        <v>1704</v>
      </c>
      <c r="G77" s="41" t="s">
        <v>43</v>
      </c>
      <c r="H77" s="38"/>
      <c r="I77" s="32">
        <v>23</v>
      </c>
      <c r="J77" s="63">
        <f>VLOOKUP(I77,pTRAIT!A:B,2,FALSE)</f>
        <v>0</v>
      </c>
      <c r="K77" s="63" t="str">
        <f>VLOOKUP($I77,pTRAIT!$A:$X,7,FALSE)</f>
        <v>no</v>
      </c>
      <c r="L77" s="63" t="str">
        <f>VLOOKUP($I77,pTRAIT!$A:$X,8,FALSE)</f>
        <v>nd</v>
      </c>
      <c r="M77" s="63" t="str">
        <f>VLOOKUP($I77,pTRAIT!$A:$X,9,FALSE)</f>
        <v>R</v>
      </c>
      <c r="N77" s="63" t="str">
        <f>VLOOKUP($I77,pTRAIT!$A:$X,10,FALSE)</f>
        <v>R</v>
      </c>
      <c r="O77" s="63" t="str">
        <f>VLOOKUP($I77,pTRAIT!$A:$X,11,FALSE)</f>
        <v>S</v>
      </c>
      <c r="P77" s="63" t="str">
        <f>VLOOKUP($I77,pTRAIT!$A:$X,12,FALSE)</f>
        <v>R</v>
      </c>
      <c r="Q77" s="63" t="str">
        <f>VLOOKUP($I77,pTRAIT!$A:$X,13,FALSE)</f>
        <v>R</v>
      </c>
      <c r="R77" s="63" t="str">
        <f>VLOOKUP($I77,pTRAIT!$A:$X,14,FALSE)</f>
        <v>S</v>
      </c>
      <c r="S77" s="63" t="str">
        <f>VLOOKUP($I77,pTRAIT!$A:$X,15,FALSE)</f>
        <v>R</v>
      </c>
      <c r="T77" s="63" t="str">
        <f>VLOOKUP($I77,pTRAIT!$A:$X,16,FALSE)</f>
        <v>H</v>
      </c>
      <c r="U77" s="63" t="str">
        <f>VLOOKUP($I77,pTRAIT!$A:$X,17,FALSE)</f>
        <v>R</v>
      </c>
      <c r="V77" s="63" t="str">
        <f>VLOOKUP($I77,pTRAIT!$A:$X,18,FALSE)</f>
        <v>H</v>
      </c>
      <c r="W77" s="63" t="str">
        <f>VLOOKUP($I77,pTRAIT!$A:$X,19,FALSE)</f>
        <v>H</v>
      </c>
      <c r="X77" s="63" t="str">
        <f>VLOOKUP($I77,pTRAIT!$A:$X,20,FALSE)</f>
        <v>S</v>
      </c>
      <c r="Y77" s="63" t="str">
        <f>VLOOKUP($I77,pTRAIT!$A:$X,21,FALSE)</f>
        <v>H</v>
      </c>
      <c r="Z77" s="63" t="str">
        <f>VLOOKUP($I77,pTRAIT!$A:$X,22,FALSE)</f>
        <v>e</v>
      </c>
      <c r="AA77" s="63" t="str">
        <f>VLOOKUP($I77,pTRAIT!$A:$X,23,FALSE)</f>
        <v>n-c</v>
      </c>
      <c r="AB77" s="63">
        <f>VLOOKUP($I77,pTRAIT!$A:$X,24,FALSE)</f>
        <v>0</v>
      </c>
      <c r="AC77" s="34">
        <v>273</v>
      </c>
      <c r="AD77" s="63" t="str">
        <f>VLOOKUP(AC77,pTRAIT!A:B,2,FALSE)</f>
        <v>EM5RTUeRo5So5;NST=X / EM5RTUeRo5So5(Pu);NST=X</v>
      </c>
      <c r="AE77" s="63">
        <f>VLOOKUP($AC77,pTRAIT!$A:$X,7,FALSE)</f>
        <v>0</v>
      </c>
      <c r="AF77" s="63">
        <f>VLOOKUP($AC77,pTRAIT!$A:$X,8,FALSE)</f>
        <v>0</v>
      </c>
      <c r="AG77" s="63">
        <f>VLOOKUP($AC77,pTRAIT!$A:$X,9,FALSE)</f>
        <v>0</v>
      </c>
      <c r="AH77" s="63">
        <f>VLOOKUP($AC77,pTRAIT!$A:$X,10,FALSE)</f>
        <v>0</v>
      </c>
      <c r="AI77" s="63">
        <f>VLOOKUP($AC77,pTRAIT!$A:$X,11,FALSE)</f>
        <v>0</v>
      </c>
      <c r="AJ77" s="63">
        <f>VLOOKUP($AC77,pTRAIT!$A:$X,12,FALSE)</f>
        <v>0</v>
      </c>
      <c r="AK77" s="63">
        <f>VLOOKUP($AC77,pTRAIT!$A:$X,13,FALSE)</f>
        <v>0</v>
      </c>
      <c r="AL77" s="63">
        <f>VLOOKUP($AC77,pTRAIT!$A:$X,14,FALSE)</f>
        <v>0</v>
      </c>
      <c r="AM77" s="63">
        <f>VLOOKUP($AC77,pTRAIT!$A:$X,15,FALSE)</f>
        <v>0</v>
      </c>
      <c r="AN77" s="63">
        <f>VLOOKUP($AC77,pTRAIT!$A:$X,16,FALSE)</f>
        <v>0</v>
      </c>
      <c r="AO77" s="63">
        <f>VLOOKUP($AC77,pTRAIT!$A:$X,17,FALSE)</f>
        <v>0</v>
      </c>
      <c r="AP77" s="63">
        <f>VLOOKUP($AC77,pTRAIT!$A:$X,18,FALSE)</f>
        <v>0</v>
      </c>
      <c r="AQ77" s="63">
        <f>VLOOKUP($AC77,pTRAIT!$A:$X,19,FALSE)</f>
        <v>0</v>
      </c>
      <c r="AR77" s="63">
        <f>VLOOKUP($AC77,pTRAIT!$A:$X,20,FALSE)</f>
        <v>0</v>
      </c>
      <c r="AS77" s="63">
        <f>VLOOKUP($AC77,pTRAIT!$A:$X,21,FALSE)</f>
        <v>0</v>
      </c>
      <c r="AT77" s="63">
        <f>VLOOKUP($AC77,pTRAIT!$A:$X,22,FALSE)</f>
        <v>0</v>
      </c>
      <c r="AU77" s="63">
        <f>VLOOKUP($AC77,pTRAIT!$A:$X,23,FALSE)</f>
        <v>0</v>
      </c>
      <c r="AV77" s="63">
        <f>VLOOKUP($AC77,pTRAIT!$A:$X,24,FALSE)</f>
        <v>0</v>
      </c>
    </row>
    <row r="78" spans="1:48" ht="12" customHeight="1" x14ac:dyDescent="0.2">
      <c r="A78" s="32">
        <v>23</v>
      </c>
      <c r="B78" s="33" t="s">
        <v>5</v>
      </c>
      <c r="C78" s="34">
        <v>274</v>
      </c>
      <c r="D78" s="32" t="str">
        <f t="shared" si="1"/>
        <v>23X274</v>
      </c>
      <c r="E78" s="43" t="s">
        <v>1623</v>
      </c>
      <c r="F78" s="61" t="s">
        <v>1705</v>
      </c>
      <c r="G78" s="41" t="s">
        <v>43</v>
      </c>
      <c r="H78" s="38"/>
      <c r="I78" s="32">
        <v>23</v>
      </c>
      <c r="J78" s="63">
        <f>VLOOKUP(I78,pTRAIT!A:B,2,FALSE)</f>
        <v>0</v>
      </c>
      <c r="K78" s="63" t="str">
        <f>VLOOKUP($I78,pTRAIT!$A:$X,7,FALSE)</f>
        <v>no</v>
      </c>
      <c r="L78" s="63" t="str">
        <f>VLOOKUP($I78,pTRAIT!$A:$X,8,FALSE)</f>
        <v>nd</v>
      </c>
      <c r="M78" s="63" t="str">
        <f>VLOOKUP($I78,pTRAIT!$A:$X,9,FALSE)</f>
        <v>R</v>
      </c>
      <c r="N78" s="63" t="str">
        <f>VLOOKUP($I78,pTRAIT!$A:$X,10,FALSE)</f>
        <v>R</v>
      </c>
      <c r="O78" s="63" t="str">
        <f>VLOOKUP($I78,pTRAIT!$A:$X,11,FALSE)</f>
        <v>S</v>
      </c>
      <c r="P78" s="63" t="str">
        <f>VLOOKUP($I78,pTRAIT!$A:$X,12,FALSE)</f>
        <v>R</v>
      </c>
      <c r="Q78" s="63" t="str">
        <f>VLOOKUP($I78,pTRAIT!$A:$X,13,FALSE)</f>
        <v>R</v>
      </c>
      <c r="R78" s="63" t="str">
        <f>VLOOKUP($I78,pTRAIT!$A:$X,14,FALSE)</f>
        <v>S</v>
      </c>
      <c r="S78" s="63" t="str">
        <f>VLOOKUP($I78,pTRAIT!$A:$X,15,FALSE)</f>
        <v>R</v>
      </c>
      <c r="T78" s="63" t="str">
        <f>VLOOKUP($I78,pTRAIT!$A:$X,16,FALSE)</f>
        <v>H</v>
      </c>
      <c r="U78" s="63" t="str">
        <f>VLOOKUP($I78,pTRAIT!$A:$X,17,FALSE)</f>
        <v>R</v>
      </c>
      <c r="V78" s="63" t="str">
        <f>VLOOKUP($I78,pTRAIT!$A:$X,18,FALSE)</f>
        <v>H</v>
      </c>
      <c r="W78" s="63" t="str">
        <f>VLOOKUP($I78,pTRAIT!$A:$X,19,FALSE)</f>
        <v>H</v>
      </c>
      <c r="X78" s="63" t="str">
        <f>VLOOKUP($I78,pTRAIT!$A:$X,20,FALSE)</f>
        <v>S</v>
      </c>
      <c r="Y78" s="63" t="str">
        <f>VLOOKUP($I78,pTRAIT!$A:$X,21,FALSE)</f>
        <v>H</v>
      </c>
      <c r="Z78" s="63" t="str">
        <f>VLOOKUP($I78,pTRAIT!$A:$X,22,FALSE)</f>
        <v>e</v>
      </c>
      <c r="AA78" s="63" t="str">
        <f>VLOOKUP($I78,pTRAIT!$A:$X,23,FALSE)</f>
        <v>n-c</v>
      </c>
      <c r="AB78" s="63">
        <f>VLOOKUP($I78,pTRAIT!$A:$X,24,FALSE)</f>
        <v>0</v>
      </c>
      <c r="AC78" s="34">
        <v>274</v>
      </c>
      <c r="AD78" s="63" t="str">
        <f>VLOOKUP(AC78,pTRAIT!A:B,2,FALSE)</f>
        <v>EM5RTUeRo5So5;NST=X / EM5RTUeRo5So5(Pu);NST=X</v>
      </c>
      <c r="AE78" s="63">
        <f>VLOOKUP($AC78,pTRAIT!$A:$X,7,FALSE)</f>
        <v>0</v>
      </c>
      <c r="AF78" s="63">
        <f>VLOOKUP($AC78,pTRAIT!$A:$X,8,FALSE)</f>
        <v>0</v>
      </c>
      <c r="AG78" s="63">
        <f>VLOOKUP($AC78,pTRAIT!$A:$X,9,FALSE)</f>
        <v>0</v>
      </c>
      <c r="AH78" s="63">
        <f>VLOOKUP($AC78,pTRAIT!$A:$X,10,FALSE)</f>
        <v>0</v>
      </c>
      <c r="AI78" s="63">
        <f>VLOOKUP($AC78,pTRAIT!$A:$X,11,FALSE)</f>
        <v>0</v>
      </c>
      <c r="AJ78" s="63">
        <f>VLOOKUP($AC78,pTRAIT!$A:$X,12,FALSE)</f>
        <v>0</v>
      </c>
      <c r="AK78" s="63">
        <f>VLOOKUP($AC78,pTRAIT!$A:$X,13,FALSE)</f>
        <v>0</v>
      </c>
      <c r="AL78" s="63">
        <f>VLOOKUP($AC78,pTRAIT!$A:$X,14,FALSE)</f>
        <v>0</v>
      </c>
      <c r="AM78" s="63">
        <f>VLOOKUP($AC78,pTRAIT!$A:$X,15,FALSE)</f>
        <v>0</v>
      </c>
      <c r="AN78" s="63">
        <f>VLOOKUP($AC78,pTRAIT!$A:$X,16,FALSE)</f>
        <v>0</v>
      </c>
      <c r="AO78" s="63">
        <f>VLOOKUP($AC78,pTRAIT!$A:$X,17,FALSE)</f>
        <v>0</v>
      </c>
      <c r="AP78" s="63">
        <f>VLOOKUP($AC78,pTRAIT!$A:$X,18,FALSE)</f>
        <v>0</v>
      </c>
      <c r="AQ78" s="63">
        <f>VLOOKUP($AC78,pTRAIT!$A:$X,19,FALSE)</f>
        <v>0</v>
      </c>
      <c r="AR78" s="63">
        <f>VLOOKUP($AC78,pTRAIT!$A:$X,20,FALSE)</f>
        <v>0</v>
      </c>
      <c r="AS78" s="63">
        <f>VLOOKUP($AC78,pTRAIT!$A:$X,21,FALSE)</f>
        <v>0</v>
      </c>
      <c r="AT78" s="63">
        <f>VLOOKUP($AC78,pTRAIT!$A:$X,22,FALSE)</f>
        <v>0</v>
      </c>
      <c r="AU78" s="63">
        <f>VLOOKUP($AC78,pTRAIT!$A:$X,23,FALSE)</f>
        <v>0</v>
      </c>
      <c r="AV78" s="63">
        <f>VLOOKUP($AC78,pTRAIT!$A:$X,24,FALSE)</f>
        <v>0</v>
      </c>
    </row>
    <row r="79" spans="1:48" ht="12" customHeight="1" x14ac:dyDescent="0.2">
      <c r="A79" s="32">
        <v>23</v>
      </c>
      <c r="B79" s="33" t="s">
        <v>5</v>
      </c>
      <c r="C79" s="34">
        <v>344</v>
      </c>
      <c r="D79" s="32" t="str">
        <f t="shared" si="1"/>
        <v>23X344</v>
      </c>
      <c r="E79" s="43" t="s">
        <v>1623</v>
      </c>
      <c r="F79" s="61" t="s">
        <v>1706</v>
      </c>
      <c r="G79" s="41" t="s">
        <v>43</v>
      </c>
      <c r="H79" s="45"/>
      <c r="I79" s="32">
        <v>23</v>
      </c>
      <c r="J79" s="63">
        <f>VLOOKUP(I79,pTRAIT!A:B,2,FALSE)</f>
        <v>0</v>
      </c>
      <c r="K79" s="63" t="str">
        <f>VLOOKUP($I79,pTRAIT!$A:$X,7,FALSE)</f>
        <v>no</v>
      </c>
      <c r="L79" s="63" t="str">
        <f>VLOOKUP($I79,pTRAIT!$A:$X,8,FALSE)</f>
        <v>nd</v>
      </c>
      <c r="M79" s="63" t="str">
        <f>VLOOKUP($I79,pTRAIT!$A:$X,9,FALSE)</f>
        <v>R</v>
      </c>
      <c r="N79" s="63" t="str">
        <f>VLOOKUP($I79,pTRAIT!$A:$X,10,FALSE)</f>
        <v>R</v>
      </c>
      <c r="O79" s="63" t="str">
        <f>VLOOKUP($I79,pTRAIT!$A:$X,11,FALSE)</f>
        <v>S</v>
      </c>
      <c r="P79" s="63" t="str">
        <f>VLOOKUP($I79,pTRAIT!$A:$X,12,FALSE)</f>
        <v>R</v>
      </c>
      <c r="Q79" s="63" t="str">
        <f>VLOOKUP($I79,pTRAIT!$A:$X,13,FALSE)</f>
        <v>R</v>
      </c>
      <c r="R79" s="63" t="str">
        <f>VLOOKUP($I79,pTRAIT!$A:$X,14,FALSE)</f>
        <v>S</v>
      </c>
      <c r="S79" s="63" t="str">
        <f>VLOOKUP($I79,pTRAIT!$A:$X,15,FALSE)</f>
        <v>R</v>
      </c>
      <c r="T79" s="63" t="str">
        <f>VLOOKUP($I79,pTRAIT!$A:$X,16,FALSE)</f>
        <v>H</v>
      </c>
      <c r="U79" s="63" t="str">
        <f>VLOOKUP($I79,pTRAIT!$A:$X,17,FALSE)</f>
        <v>R</v>
      </c>
      <c r="V79" s="63" t="str">
        <f>VLOOKUP($I79,pTRAIT!$A:$X,18,FALSE)</f>
        <v>H</v>
      </c>
      <c r="W79" s="63" t="str">
        <f>VLOOKUP($I79,pTRAIT!$A:$X,19,FALSE)</f>
        <v>H</v>
      </c>
      <c r="X79" s="63" t="str">
        <f>VLOOKUP($I79,pTRAIT!$A:$X,20,FALSE)</f>
        <v>S</v>
      </c>
      <c r="Y79" s="63" t="str">
        <f>VLOOKUP($I79,pTRAIT!$A:$X,21,FALSE)</f>
        <v>H</v>
      </c>
      <c r="Z79" s="63" t="str">
        <f>VLOOKUP($I79,pTRAIT!$A:$X,22,FALSE)</f>
        <v>e</v>
      </c>
      <c r="AA79" s="63" t="str">
        <f>VLOOKUP($I79,pTRAIT!$A:$X,23,FALSE)</f>
        <v>n-c</v>
      </c>
      <c r="AB79" s="63">
        <f>VLOOKUP($I79,pTRAIT!$A:$X,24,FALSE)</f>
        <v>0</v>
      </c>
      <c r="AC79" s="34">
        <v>344</v>
      </c>
      <c r="AD79" s="63" t="str">
        <f>VLOOKUP(AC79,pTRAIT!A:B,2,FALSE)</f>
        <v>EM5RTUeRo5So5;NST=X / EM5RTUeRo5So5(Pu);NST=X</v>
      </c>
      <c r="AE79" s="63">
        <f>VLOOKUP($AC79,pTRAIT!$A:$X,7,FALSE)</f>
        <v>0</v>
      </c>
      <c r="AF79" s="63">
        <f>VLOOKUP($AC79,pTRAIT!$A:$X,8,FALSE)</f>
        <v>0</v>
      </c>
      <c r="AG79" s="63">
        <f>VLOOKUP($AC79,pTRAIT!$A:$X,9,FALSE)</f>
        <v>0</v>
      </c>
      <c r="AH79" s="63">
        <f>VLOOKUP($AC79,pTRAIT!$A:$X,10,FALSE)</f>
        <v>0</v>
      </c>
      <c r="AI79" s="63">
        <f>VLOOKUP($AC79,pTRAIT!$A:$X,11,FALSE)</f>
        <v>0</v>
      </c>
      <c r="AJ79" s="63">
        <f>VLOOKUP($AC79,pTRAIT!$A:$X,12,FALSE)</f>
        <v>0</v>
      </c>
      <c r="AK79" s="63">
        <f>VLOOKUP($AC79,pTRAIT!$A:$X,13,FALSE)</f>
        <v>0</v>
      </c>
      <c r="AL79" s="63">
        <f>VLOOKUP($AC79,pTRAIT!$A:$X,14,FALSE)</f>
        <v>0</v>
      </c>
      <c r="AM79" s="63">
        <f>VLOOKUP($AC79,pTRAIT!$A:$X,15,FALSE)</f>
        <v>0</v>
      </c>
      <c r="AN79" s="63">
        <f>VLOOKUP($AC79,pTRAIT!$A:$X,16,FALSE)</f>
        <v>0</v>
      </c>
      <c r="AO79" s="63">
        <f>VLOOKUP($AC79,pTRAIT!$A:$X,17,FALSE)</f>
        <v>0</v>
      </c>
      <c r="AP79" s="63">
        <f>VLOOKUP($AC79,pTRAIT!$A:$X,18,FALSE)</f>
        <v>0</v>
      </c>
      <c r="AQ79" s="63">
        <f>VLOOKUP($AC79,pTRAIT!$A:$X,19,FALSE)</f>
        <v>0</v>
      </c>
      <c r="AR79" s="63">
        <f>VLOOKUP($AC79,pTRAIT!$A:$X,20,FALSE)</f>
        <v>0</v>
      </c>
      <c r="AS79" s="63">
        <f>VLOOKUP($AC79,pTRAIT!$A:$X,21,FALSE)</f>
        <v>0</v>
      </c>
      <c r="AT79" s="63">
        <f>VLOOKUP($AC79,pTRAIT!$A:$X,22,FALSE)</f>
        <v>0</v>
      </c>
      <c r="AU79" s="63">
        <f>VLOOKUP($AC79,pTRAIT!$A:$X,23,FALSE)</f>
        <v>0</v>
      </c>
      <c r="AV79" s="63">
        <f>VLOOKUP($AC79,pTRAIT!$A:$X,24,FALSE)</f>
        <v>0</v>
      </c>
    </row>
    <row r="80" spans="1:48" ht="12" customHeight="1" x14ac:dyDescent="0.2">
      <c r="A80" s="32">
        <v>24</v>
      </c>
      <c r="B80" s="33" t="s">
        <v>5</v>
      </c>
      <c r="C80" s="34">
        <v>345</v>
      </c>
      <c r="D80" s="32" t="str">
        <f t="shared" si="1"/>
        <v>24X345</v>
      </c>
      <c r="E80" s="43" t="s">
        <v>1623</v>
      </c>
      <c r="F80" s="61" t="s">
        <v>1707</v>
      </c>
      <c r="G80" s="41" t="s">
        <v>43</v>
      </c>
      <c r="H80" s="45"/>
      <c r="I80" s="32">
        <v>24</v>
      </c>
      <c r="J80" s="63">
        <f>VLOOKUP(I80,pTRAIT!A:B,2,FALSE)</f>
        <v>0</v>
      </c>
      <c r="K80" s="63" t="str">
        <f>VLOOKUP($I80,pTRAIT!$A:$X,7,FALSE)</f>
        <v>no</v>
      </c>
      <c r="L80" s="63" t="str">
        <f>VLOOKUP($I80,pTRAIT!$A:$X,8,FALSE)</f>
        <v>nd</v>
      </c>
      <c r="M80" s="63" t="str">
        <f>VLOOKUP($I80,pTRAIT!$A:$X,9,FALSE)</f>
        <v>R</v>
      </c>
      <c r="N80" s="63" t="str">
        <f>VLOOKUP($I80,pTRAIT!$A:$X,10,FALSE)</f>
        <v>R</v>
      </c>
      <c r="O80" s="63" t="str">
        <f>VLOOKUP($I80,pTRAIT!$A:$X,11,FALSE)</f>
        <v>S</v>
      </c>
      <c r="P80" s="63" t="str">
        <f>VLOOKUP($I80,pTRAIT!$A:$X,12,FALSE)</f>
        <v>R</v>
      </c>
      <c r="Q80" s="63" t="str">
        <f>VLOOKUP($I80,pTRAIT!$A:$X,13,FALSE)</f>
        <v>R</v>
      </c>
      <c r="R80" s="63" t="str">
        <f>VLOOKUP($I80,pTRAIT!$A:$X,14,FALSE)</f>
        <v>S</v>
      </c>
      <c r="S80" s="63" t="str">
        <f>VLOOKUP($I80,pTRAIT!$A:$X,15,FALSE)</f>
        <v>R</v>
      </c>
      <c r="T80" s="63" t="str">
        <f>VLOOKUP($I80,pTRAIT!$A:$X,16,FALSE)</f>
        <v>H</v>
      </c>
      <c r="U80" s="63" t="str">
        <f>VLOOKUP($I80,pTRAIT!$A:$X,17,FALSE)</f>
        <v>R</v>
      </c>
      <c r="V80" s="63" t="str">
        <f>VLOOKUP($I80,pTRAIT!$A:$X,18,FALSE)</f>
        <v>H</v>
      </c>
      <c r="W80" s="63" t="str">
        <f>VLOOKUP($I80,pTRAIT!$A:$X,19,FALSE)</f>
        <v>H</v>
      </c>
      <c r="X80" s="63" t="str">
        <f>VLOOKUP($I80,pTRAIT!$A:$X,20,FALSE)</f>
        <v>S</v>
      </c>
      <c r="Y80" s="63" t="str">
        <f>VLOOKUP($I80,pTRAIT!$A:$X,21,FALSE)</f>
        <v>H</v>
      </c>
      <c r="Z80" s="63" t="str">
        <f>VLOOKUP($I80,pTRAIT!$A:$X,22,FALSE)</f>
        <v>e</v>
      </c>
      <c r="AA80" s="63" t="str">
        <f>VLOOKUP($I80,pTRAIT!$A:$X,23,FALSE)</f>
        <v>n-c</v>
      </c>
      <c r="AB80" s="63">
        <f>VLOOKUP($I80,pTRAIT!$A:$X,24,FALSE)</f>
        <v>0</v>
      </c>
      <c r="AC80" s="34">
        <v>345</v>
      </c>
      <c r="AD80" s="63" t="str">
        <f>VLOOKUP(AC80,pTRAIT!A:B,2,FALSE)</f>
        <v>EM5RTUeRo5So5;NST=X / EM5RTUeRo5So5(Pu);NST=X</v>
      </c>
      <c r="AE80" s="63">
        <f>VLOOKUP($AC80,pTRAIT!$A:$X,7,FALSE)</f>
        <v>0</v>
      </c>
      <c r="AF80" s="63">
        <f>VLOOKUP($AC80,pTRAIT!$A:$X,8,FALSE)</f>
        <v>0</v>
      </c>
      <c r="AG80" s="63">
        <f>VLOOKUP($AC80,pTRAIT!$A:$X,9,FALSE)</f>
        <v>0</v>
      </c>
      <c r="AH80" s="63">
        <f>VLOOKUP($AC80,pTRAIT!$A:$X,10,FALSE)</f>
        <v>0</v>
      </c>
      <c r="AI80" s="63">
        <f>VLOOKUP($AC80,pTRAIT!$A:$X,11,FALSE)</f>
        <v>0</v>
      </c>
      <c r="AJ80" s="63">
        <f>VLOOKUP($AC80,pTRAIT!$A:$X,12,FALSE)</f>
        <v>0</v>
      </c>
      <c r="AK80" s="63">
        <f>VLOOKUP($AC80,pTRAIT!$A:$X,13,FALSE)</f>
        <v>0</v>
      </c>
      <c r="AL80" s="63">
        <f>VLOOKUP($AC80,pTRAIT!$A:$X,14,FALSE)</f>
        <v>0</v>
      </c>
      <c r="AM80" s="63">
        <f>VLOOKUP($AC80,pTRAIT!$A:$X,15,FALSE)</f>
        <v>0</v>
      </c>
      <c r="AN80" s="63">
        <f>VLOOKUP($AC80,pTRAIT!$A:$X,16,FALSE)</f>
        <v>0</v>
      </c>
      <c r="AO80" s="63">
        <f>VLOOKUP($AC80,pTRAIT!$A:$X,17,FALSE)</f>
        <v>0</v>
      </c>
      <c r="AP80" s="63">
        <f>VLOOKUP($AC80,pTRAIT!$A:$X,18,FALSE)</f>
        <v>0</v>
      </c>
      <c r="AQ80" s="63">
        <f>VLOOKUP($AC80,pTRAIT!$A:$X,19,FALSE)</f>
        <v>0</v>
      </c>
      <c r="AR80" s="63">
        <f>VLOOKUP($AC80,pTRAIT!$A:$X,20,FALSE)</f>
        <v>0</v>
      </c>
      <c r="AS80" s="63">
        <f>VLOOKUP($AC80,pTRAIT!$A:$X,21,FALSE)</f>
        <v>0</v>
      </c>
      <c r="AT80" s="63">
        <f>VLOOKUP($AC80,pTRAIT!$A:$X,22,FALSE)</f>
        <v>0</v>
      </c>
      <c r="AU80" s="63">
        <f>VLOOKUP($AC80,pTRAIT!$A:$X,23,FALSE)</f>
        <v>0</v>
      </c>
      <c r="AV80" s="63">
        <f>VLOOKUP($AC80,pTRAIT!$A:$X,24,FALSE)</f>
        <v>0</v>
      </c>
    </row>
    <row r="81" spans="1:48" ht="12" customHeight="1" x14ac:dyDescent="0.2">
      <c r="A81" s="32">
        <v>24</v>
      </c>
      <c r="B81" s="33" t="s">
        <v>5</v>
      </c>
      <c r="C81" s="34">
        <v>37</v>
      </c>
      <c r="D81" s="32" t="str">
        <f t="shared" si="1"/>
        <v>24X37</v>
      </c>
      <c r="E81" s="43" t="s">
        <v>1623</v>
      </c>
      <c r="F81" s="61" t="s">
        <v>1708</v>
      </c>
      <c r="G81" s="41" t="s">
        <v>43</v>
      </c>
      <c r="H81" s="38"/>
      <c r="I81" s="32">
        <v>24</v>
      </c>
      <c r="J81" s="63">
        <f>VLOOKUP(I81,pTRAIT!A:B,2,FALSE)</f>
        <v>0</v>
      </c>
      <c r="K81" s="63" t="str">
        <f>VLOOKUP($I81,pTRAIT!$A:$X,7,FALSE)</f>
        <v>no</v>
      </c>
      <c r="L81" s="63" t="str">
        <f>VLOOKUP($I81,pTRAIT!$A:$X,8,FALSE)</f>
        <v>nd</v>
      </c>
      <c r="M81" s="63" t="str">
        <f>VLOOKUP($I81,pTRAIT!$A:$X,9,FALSE)</f>
        <v>R</v>
      </c>
      <c r="N81" s="63" t="str">
        <f>VLOOKUP($I81,pTRAIT!$A:$X,10,FALSE)</f>
        <v>R</v>
      </c>
      <c r="O81" s="63" t="str">
        <f>VLOOKUP($I81,pTRAIT!$A:$X,11,FALSE)</f>
        <v>S</v>
      </c>
      <c r="P81" s="63" t="str">
        <f>VLOOKUP($I81,pTRAIT!$A:$X,12,FALSE)</f>
        <v>R</v>
      </c>
      <c r="Q81" s="63" t="str">
        <f>VLOOKUP($I81,pTRAIT!$A:$X,13,FALSE)</f>
        <v>R</v>
      </c>
      <c r="R81" s="63" t="str">
        <f>VLOOKUP($I81,pTRAIT!$A:$X,14,FALSE)</f>
        <v>S</v>
      </c>
      <c r="S81" s="63" t="str">
        <f>VLOOKUP($I81,pTRAIT!$A:$X,15,FALSE)</f>
        <v>R</v>
      </c>
      <c r="T81" s="63" t="str">
        <f>VLOOKUP($I81,pTRAIT!$A:$X,16,FALSE)</f>
        <v>H</v>
      </c>
      <c r="U81" s="63" t="str">
        <f>VLOOKUP($I81,pTRAIT!$A:$X,17,FALSE)</f>
        <v>R</v>
      </c>
      <c r="V81" s="63" t="str">
        <f>VLOOKUP($I81,pTRAIT!$A:$X,18,FALSE)</f>
        <v>H</v>
      </c>
      <c r="W81" s="63" t="str">
        <f>VLOOKUP($I81,pTRAIT!$A:$X,19,FALSE)</f>
        <v>H</v>
      </c>
      <c r="X81" s="63" t="str">
        <f>VLOOKUP($I81,pTRAIT!$A:$X,20,FALSE)</f>
        <v>S</v>
      </c>
      <c r="Y81" s="63" t="str">
        <f>VLOOKUP($I81,pTRAIT!$A:$X,21,FALSE)</f>
        <v>H</v>
      </c>
      <c r="Z81" s="63" t="str">
        <f>VLOOKUP($I81,pTRAIT!$A:$X,22,FALSE)</f>
        <v>e</v>
      </c>
      <c r="AA81" s="63" t="str">
        <f>VLOOKUP($I81,pTRAIT!$A:$X,23,FALSE)</f>
        <v>n-c</v>
      </c>
      <c r="AB81" s="63">
        <f>VLOOKUP($I81,pTRAIT!$A:$X,24,FALSE)</f>
        <v>0</v>
      </c>
      <c r="AC81" s="34">
        <v>37</v>
      </c>
      <c r="AD81" s="63" t="str">
        <f>VLOOKUP(AC81,pTRAIT!A:B,2,FALSE)</f>
        <v>ERo5So5;NST=X / EM5RTUeRo5So5(Pu);NST=X</v>
      </c>
      <c r="AE81" s="63">
        <f>VLOOKUP($AC81,pTRAIT!$A:$X,7,FALSE)</f>
        <v>0</v>
      </c>
      <c r="AF81" s="63">
        <f>VLOOKUP($AC81,pTRAIT!$A:$X,8,FALSE)</f>
        <v>0</v>
      </c>
      <c r="AG81" s="63">
        <f>VLOOKUP($AC81,pTRAIT!$A:$X,9,FALSE)</f>
        <v>0</v>
      </c>
      <c r="AH81" s="63">
        <f>VLOOKUP($AC81,pTRAIT!$A:$X,10,FALSE)</f>
        <v>0</v>
      </c>
      <c r="AI81" s="63">
        <f>VLOOKUP($AC81,pTRAIT!$A:$X,11,FALSE)</f>
        <v>0</v>
      </c>
      <c r="AJ81" s="63">
        <f>VLOOKUP($AC81,pTRAIT!$A:$X,12,FALSE)</f>
        <v>0</v>
      </c>
      <c r="AK81" s="63">
        <f>VLOOKUP($AC81,pTRAIT!$A:$X,13,FALSE)</f>
        <v>0</v>
      </c>
      <c r="AL81" s="63">
        <f>VLOOKUP($AC81,pTRAIT!$A:$X,14,FALSE)</f>
        <v>0</v>
      </c>
      <c r="AM81" s="63">
        <f>VLOOKUP($AC81,pTRAIT!$A:$X,15,FALSE)</f>
        <v>0</v>
      </c>
      <c r="AN81" s="63">
        <f>VLOOKUP($AC81,pTRAIT!$A:$X,16,FALSE)</f>
        <v>0</v>
      </c>
      <c r="AO81" s="63">
        <f>VLOOKUP($AC81,pTRAIT!$A:$X,17,FALSE)</f>
        <v>0</v>
      </c>
      <c r="AP81" s="63">
        <f>VLOOKUP($AC81,pTRAIT!$A:$X,18,FALSE)</f>
        <v>0</v>
      </c>
      <c r="AQ81" s="63">
        <f>VLOOKUP($AC81,pTRAIT!$A:$X,19,FALSE)</f>
        <v>0</v>
      </c>
      <c r="AR81" s="63">
        <f>VLOOKUP($AC81,pTRAIT!$A:$X,20,FALSE)</f>
        <v>0</v>
      </c>
      <c r="AS81" s="63">
        <f>VLOOKUP($AC81,pTRAIT!$A:$X,21,FALSE)</f>
        <v>0</v>
      </c>
      <c r="AT81" s="63">
        <f>VLOOKUP($AC81,pTRAIT!$A:$X,22,FALSE)</f>
        <v>0</v>
      </c>
      <c r="AU81" s="63">
        <f>VLOOKUP($AC81,pTRAIT!$A:$X,23,FALSE)</f>
        <v>0</v>
      </c>
      <c r="AV81" s="63">
        <f>VLOOKUP($AC81,pTRAIT!$A:$X,24,FALSE)</f>
        <v>0</v>
      </c>
    </row>
    <row r="82" spans="1:48" ht="12" customHeight="1" x14ac:dyDescent="0.2">
      <c r="A82" s="32">
        <v>24</v>
      </c>
      <c r="B82" s="33" t="s">
        <v>5</v>
      </c>
      <c r="C82" s="34">
        <v>82</v>
      </c>
      <c r="D82" s="32" t="str">
        <f t="shared" si="1"/>
        <v>24X82</v>
      </c>
      <c r="E82" s="43" t="s">
        <v>1623</v>
      </c>
      <c r="F82" s="61" t="s">
        <v>1709</v>
      </c>
      <c r="G82" s="41" t="s">
        <v>43</v>
      </c>
      <c r="H82" s="38"/>
      <c r="I82" s="32">
        <v>24</v>
      </c>
      <c r="J82" s="63">
        <f>VLOOKUP(I82,pTRAIT!A:B,2,FALSE)</f>
        <v>0</v>
      </c>
      <c r="K82" s="63" t="str">
        <f>VLOOKUP($I82,pTRAIT!$A:$X,7,FALSE)</f>
        <v>no</v>
      </c>
      <c r="L82" s="63" t="str">
        <f>VLOOKUP($I82,pTRAIT!$A:$X,8,FALSE)</f>
        <v>nd</v>
      </c>
      <c r="M82" s="63" t="str">
        <f>VLOOKUP($I82,pTRAIT!$A:$X,9,FALSE)</f>
        <v>R</v>
      </c>
      <c r="N82" s="63" t="str">
        <f>VLOOKUP($I82,pTRAIT!$A:$X,10,FALSE)</f>
        <v>R</v>
      </c>
      <c r="O82" s="63" t="str">
        <f>VLOOKUP($I82,pTRAIT!$A:$X,11,FALSE)</f>
        <v>S</v>
      </c>
      <c r="P82" s="63" t="str">
        <f>VLOOKUP($I82,pTRAIT!$A:$X,12,FALSE)</f>
        <v>R</v>
      </c>
      <c r="Q82" s="63" t="str">
        <f>VLOOKUP($I82,pTRAIT!$A:$X,13,FALSE)</f>
        <v>R</v>
      </c>
      <c r="R82" s="63" t="str">
        <f>VLOOKUP($I82,pTRAIT!$A:$X,14,FALSE)</f>
        <v>S</v>
      </c>
      <c r="S82" s="63" t="str">
        <f>VLOOKUP($I82,pTRAIT!$A:$X,15,FALSE)</f>
        <v>R</v>
      </c>
      <c r="T82" s="63" t="str">
        <f>VLOOKUP($I82,pTRAIT!$A:$X,16,FALSE)</f>
        <v>H</v>
      </c>
      <c r="U82" s="63" t="str">
        <f>VLOOKUP($I82,pTRAIT!$A:$X,17,FALSE)</f>
        <v>R</v>
      </c>
      <c r="V82" s="63" t="str">
        <f>VLOOKUP($I82,pTRAIT!$A:$X,18,FALSE)</f>
        <v>H</v>
      </c>
      <c r="W82" s="63" t="str">
        <f>VLOOKUP($I82,pTRAIT!$A:$X,19,FALSE)</f>
        <v>H</v>
      </c>
      <c r="X82" s="63" t="str">
        <f>VLOOKUP($I82,pTRAIT!$A:$X,20,FALSE)</f>
        <v>S</v>
      </c>
      <c r="Y82" s="63" t="str">
        <f>VLOOKUP($I82,pTRAIT!$A:$X,21,FALSE)</f>
        <v>H</v>
      </c>
      <c r="Z82" s="63" t="str">
        <f>VLOOKUP($I82,pTRAIT!$A:$X,22,FALSE)</f>
        <v>e</v>
      </c>
      <c r="AA82" s="63" t="str">
        <f>VLOOKUP($I82,pTRAIT!$A:$X,23,FALSE)</f>
        <v>n-c</v>
      </c>
      <c r="AB82" s="63">
        <f>VLOOKUP($I82,pTRAIT!$A:$X,24,FALSE)</f>
        <v>0</v>
      </c>
      <c r="AC82" s="34">
        <v>82</v>
      </c>
      <c r="AD82" s="63" t="str">
        <f>VLOOKUP(AC82,pTRAIT!A:B,2,FALSE)</f>
        <v>EM5RTUeRo5So5;NST=X / EM5RTUeRo5So5(Pu);NST=X</v>
      </c>
      <c r="AE82" s="63">
        <f>VLOOKUP($AC82,pTRAIT!$A:$X,7,FALSE)</f>
        <v>0</v>
      </c>
      <c r="AF82" s="63">
        <f>VLOOKUP($AC82,pTRAIT!$A:$X,8,FALSE)</f>
        <v>0</v>
      </c>
      <c r="AG82" s="63">
        <f>VLOOKUP($AC82,pTRAIT!$A:$X,9,FALSE)</f>
        <v>0</v>
      </c>
      <c r="AH82" s="63">
        <f>VLOOKUP($AC82,pTRAIT!$A:$X,10,FALSE)</f>
        <v>0</v>
      </c>
      <c r="AI82" s="63">
        <f>VLOOKUP($AC82,pTRAIT!$A:$X,11,FALSE)</f>
        <v>0</v>
      </c>
      <c r="AJ82" s="63">
        <f>VLOOKUP($AC82,pTRAIT!$A:$X,12,FALSE)</f>
        <v>0</v>
      </c>
      <c r="AK82" s="63">
        <f>VLOOKUP($AC82,pTRAIT!$A:$X,13,FALSE)</f>
        <v>0</v>
      </c>
      <c r="AL82" s="63">
        <f>VLOOKUP($AC82,pTRAIT!$A:$X,14,FALSE)</f>
        <v>0</v>
      </c>
      <c r="AM82" s="63">
        <f>VLOOKUP($AC82,pTRAIT!$A:$X,15,FALSE)</f>
        <v>0</v>
      </c>
      <c r="AN82" s="63">
        <f>VLOOKUP($AC82,pTRAIT!$A:$X,16,FALSE)</f>
        <v>0</v>
      </c>
      <c r="AO82" s="63">
        <f>VLOOKUP($AC82,pTRAIT!$A:$X,17,FALSE)</f>
        <v>0</v>
      </c>
      <c r="AP82" s="63">
        <f>VLOOKUP($AC82,pTRAIT!$A:$X,18,FALSE)</f>
        <v>0</v>
      </c>
      <c r="AQ82" s="63">
        <f>VLOOKUP($AC82,pTRAIT!$A:$X,19,FALSE)</f>
        <v>0</v>
      </c>
      <c r="AR82" s="63">
        <f>VLOOKUP($AC82,pTRAIT!$A:$X,20,FALSE)</f>
        <v>0</v>
      </c>
      <c r="AS82" s="63">
        <f>VLOOKUP($AC82,pTRAIT!$A:$X,21,FALSE)</f>
        <v>0</v>
      </c>
      <c r="AT82" s="63">
        <f>VLOOKUP($AC82,pTRAIT!$A:$X,22,FALSE)</f>
        <v>0</v>
      </c>
      <c r="AU82" s="63">
        <f>VLOOKUP($AC82,pTRAIT!$A:$X,23,FALSE)</f>
        <v>0</v>
      </c>
      <c r="AV82" s="63">
        <f>VLOOKUP($AC82,pTRAIT!$A:$X,24,FALSE)</f>
        <v>0</v>
      </c>
    </row>
    <row r="83" spans="1:48" ht="12" customHeight="1" x14ac:dyDescent="0.2">
      <c r="A83" s="32">
        <v>24</v>
      </c>
      <c r="B83" s="33" t="s">
        <v>5</v>
      </c>
      <c r="C83" s="34">
        <v>120</v>
      </c>
      <c r="D83" s="32" t="str">
        <f t="shared" si="1"/>
        <v>24X120</v>
      </c>
      <c r="E83" s="43" t="s">
        <v>1623</v>
      </c>
      <c r="F83" s="61" t="s">
        <v>1710</v>
      </c>
      <c r="G83" s="41" t="s">
        <v>43</v>
      </c>
      <c r="H83" s="38"/>
      <c r="I83" s="32">
        <v>24</v>
      </c>
      <c r="J83" s="63">
        <f>VLOOKUP(I83,pTRAIT!A:B,2,FALSE)</f>
        <v>0</v>
      </c>
      <c r="K83" s="63" t="str">
        <f>VLOOKUP($I83,pTRAIT!$A:$X,7,FALSE)</f>
        <v>no</v>
      </c>
      <c r="L83" s="63" t="str">
        <f>VLOOKUP($I83,pTRAIT!$A:$X,8,FALSE)</f>
        <v>nd</v>
      </c>
      <c r="M83" s="63" t="str">
        <f>VLOOKUP($I83,pTRAIT!$A:$X,9,FALSE)</f>
        <v>R</v>
      </c>
      <c r="N83" s="63" t="str">
        <f>VLOOKUP($I83,pTRAIT!$A:$X,10,FALSE)</f>
        <v>R</v>
      </c>
      <c r="O83" s="63" t="str">
        <f>VLOOKUP($I83,pTRAIT!$A:$X,11,FALSE)</f>
        <v>S</v>
      </c>
      <c r="P83" s="63" t="str">
        <f>VLOOKUP($I83,pTRAIT!$A:$X,12,FALSE)</f>
        <v>R</v>
      </c>
      <c r="Q83" s="63" t="str">
        <f>VLOOKUP($I83,pTRAIT!$A:$X,13,FALSE)</f>
        <v>R</v>
      </c>
      <c r="R83" s="63" t="str">
        <f>VLOOKUP($I83,pTRAIT!$A:$X,14,FALSE)</f>
        <v>S</v>
      </c>
      <c r="S83" s="63" t="str">
        <f>VLOOKUP($I83,pTRAIT!$A:$X,15,FALSE)</f>
        <v>R</v>
      </c>
      <c r="T83" s="63" t="str">
        <f>VLOOKUP($I83,pTRAIT!$A:$X,16,FALSE)</f>
        <v>H</v>
      </c>
      <c r="U83" s="63" t="str">
        <f>VLOOKUP($I83,pTRAIT!$A:$X,17,FALSE)</f>
        <v>R</v>
      </c>
      <c r="V83" s="63" t="str">
        <f>VLOOKUP($I83,pTRAIT!$A:$X,18,FALSE)</f>
        <v>H</v>
      </c>
      <c r="W83" s="63" t="str">
        <f>VLOOKUP($I83,pTRAIT!$A:$X,19,FALSE)</f>
        <v>H</v>
      </c>
      <c r="X83" s="63" t="str">
        <f>VLOOKUP($I83,pTRAIT!$A:$X,20,FALSE)</f>
        <v>S</v>
      </c>
      <c r="Y83" s="63" t="str">
        <f>VLOOKUP($I83,pTRAIT!$A:$X,21,FALSE)</f>
        <v>H</v>
      </c>
      <c r="Z83" s="63" t="str">
        <f>VLOOKUP($I83,pTRAIT!$A:$X,22,FALSE)</f>
        <v>e</v>
      </c>
      <c r="AA83" s="63" t="str">
        <f>VLOOKUP($I83,pTRAIT!$A:$X,23,FALSE)</f>
        <v>n-c</v>
      </c>
      <c r="AB83" s="63">
        <f>VLOOKUP($I83,pTRAIT!$A:$X,24,FALSE)</f>
        <v>0</v>
      </c>
      <c r="AC83" s="34">
        <v>120</v>
      </c>
      <c r="AD83" s="63" t="str">
        <f>VLOOKUP(AC83,pTRAIT!A:B,2,FALSE)</f>
        <v>EM5RTUeRo5So5;NST=X / EM5RTUeRo5So5(Pu);NST=X</v>
      </c>
      <c r="AE83" s="63">
        <f>VLOOKUP($AC83,pTRAIT!$A:$X,7,FALSE)</f>
        <v>0</v>
      </c>
      <c r="AF83" s="63">
        <f>VLOOKUP($AC83,pTRAIT!$A:$X,8,FALSE)</f>
        <v>0</v>
      </c>
      <c r="AG83" s="63">
        <f>VLOOKUP($AC83,pTRAIT!$A:$X,9,FALSE)</f>
        <v>0</v>
      </c>
      <c r="AH83" s="63">
        <f>VLOOKUP($AC83,pTRAIT!$A:$X,10,FALSE)</f>
        <v>0</v>
      </c>
      <c r="AI83" s="63">
        <f>VLOOKUP($AC83,pTRAIT!$A:$X,11,FALSE)</f>
        <v>0</v>
      </c>
      <c r="AJ83" s="63">
        <f>VLOOKUP($AC83,pTRAIT!$A:$X,12,FALSE)</f>
        <v>0</v>
      </c>
      <c r="AK83" s="63">
        <f>VLOOKUP($AC83,pTRAIT!$A:$X,13,FALSE)</f>
        <v>0</v>
      </c>
      <c r="AL83" s="63">
        <f>VLOOKUP($AC83,pTRAIT!$A:$X,14,FALSE)</f>
        <v>0</v>
      </c>
      <c r="AM83" s="63">
        <f>VLOOKUP($AC83,pTRAIT!$A:$X,15,FALSE)</f>
        <v>0</v>
      </c>
      <c r="AN83" s="63">
        <f>VLOOKUP($AC83,pTRAIT!$A:$X,16,FALSE)</f>
        <v>0</v>
      </c>
      <c r="AO83" s="63">
        <f>VLOOKUP($AC83,pTRAIT!$A:$X,17,FALSE)</f>
        <v>0</v>
      </c>
      <c r="AP83" s="63">
        <f>VLOOKUP($AC83,pTRAIT!$A:$X,18,FALSE)</f>
        <v>0</v>
      </c>
      <c r="AQ83" s="63">
        <f>VLOOKUP($AC83,pTRAIT!$A:$X,19,FALSE)</f>
        <v>0</v>
      </c>
      <c r="AR83" s="63">
        <f>VLOOKUP($AC83,pTRAIT!$A:$X,20,FALSE)</f>
        <v>0</v>
      </c>
      <c r="AS83" s="63">
        <f>VLOOKUP($AC83,pTRAIT!$A:$X,21,FALSE)</f>
        <v>0</v>
      </c>
      <c r="AT83" s="63">
        <f>VLOOKUP($AC83,pTRAIT!$A:$X,22,FALSE)</f>
        <v>0</v>
      </c>
      <c r="AU83" s="63">
        <f>VLOOKUP($AC83,pTRAIT!$A:$X,23,FALSE)</f>
        <v>0</v>
      </c>
      <c r="AV83" s="63">
        <f>VLOOKUP($AC83,pTRAIT!$A:$X,24,FALSE)</f>
        <v>0</v>
      </c>
    </row>
    <row r="84" spans="1:48" ht="12" customHeight="1" x14ac:dyDescent="0.2">
      <c r="A84" s="32">
        <v>24</v>
      </c>
      <c r="B84" s="33" t="s">
        <v>5</v>
      </c>
      <c r="C84" s="34">
        <v>189</v>
      </c>
      <c r="D84" s="32" t="str">
        <f t="shared" si="1"/>
        <v>24X189</v>
      </c>
      <c r="E84" s="43" t="s">
        <v>1623</v>
      </c>
      <c r="F84" s="61" t="s">
        <v>1711</v>
      </c>
      <c r="G84" s="41" t="s">
        <v>43</v>
      </c>
      <c r="H84" s="38"/>
      <c r="I84" s="32">
        <v>24</v>
      </c>
      <c r="J84" s="63">
        <f>VLOOKUP(I84,pTRAIT!A:B,2,FALSE)</f>
        <v>0</v>
      </c>
      <c r="K84" s="63" t="str">
        <f>VLOOKUP($I84,pTRAIT!$A:$X,7,FALSE)</f>
        <v>no</v>
      </c>
      <c r="L84" s="63" t="str">
        <f>VLOOKUP($I84,pTRAIT!$A:$X,8,FALSE)</f>
        <v>nd</v>
      </c>
      <c r="M84" s="63" t="str">
        <f>VLOOKUP($I84,pTRAIT!$A:$X,9,FALSE)</f>
        <v>R</v>
      </c>
      <c r="N84" s="63" t="str">
        <f>VLOOKUP($I84,pTRAIT!$A:$X,10,FALSE)</f>
        <v>R</v>
      </c>
      <c r="O84" s="63" t="str">
        <f>VLOOKUP($I84,pTRAIT!$A:$X,11,FALSE)</f>
        <v>S</v>
      </c>
      <c r="P84" s="63" t="str">
        <f>VLOOKUP($I84,pTRAIT!$A:$X,12,FALSE)</f>
        <v>R</v>
      </c>
      <c r="Q84" s="63" t="str">
        <f>VLOOKUP($I84,pTRAIT!$A:$X,13,FALSE)</f>
        <v>R</v>
      </c>
      <c r="R84" s="63" t="str">
        <f>VLOOKUP($I84,pTRAIT!$A:$X,14,FALSE)</f>
        <v>S</v>
      </c>
      <c r="S84" s="63" t="str">
        <f>VLOOKUP($I84,pTRAIT!$A:$X,15,FALSE)</f>
        <v>R</v>
      </c>
      <c r="T84" s="63" t="str">
        <f>VLOOKUP($I84,pTRAIT!$A:$X,16,FALSE)</f>
        <v>H</v>
      </c>
      <c r="U84" s="63" t="str">
        <f>VLOOKUP($I84,pTRAIT!$A:$X,17,FALSE)</f>
        <v>R</v>
      </c>
      <c r="V84" s="63" t="str">
        <f>VLOOKUP($I84,pTRAIT!$A:$X,18,FALSE)</f>
        <v>H</v>
      </c>
      <c r="W84" s="63" t="str">
        <f>VLOOKUP($I84,pTRAIT!$A:$X,19,FALSE)</f>
        <v>H</v>
      </c>
      <c r="X84" s="63" t="str">
        <f>VLOOKUP($I84,pTRAIT!$A:$X,20,FALSE)</f>
        <v>S</v>
      </c>
      <c r="Y84" s="63" t="str">
        <f>VLOOKUP($I84,pTRAIT!$A:$X,21,FALSE)</f>
        <v>H</v>
      </c>
      <c r="Z84" s="63" t="str">
        <f>VLOOKUP($I84,pTRAIT!$A:$X,22,FALSE)</f>
        <v>e</v>
      </c>
      <c r="AA84" s="63" t="str">
        <f>VLOOKUP($I84,pTRAIT!$A:$X,23,FALSE)</f>
        <v>n-c</v>
      </c>
      <c r="AB84" s="63">
        <f>VLOOKUP($I84,pTRAIT!$A:$X,24,FALSE)</f>
        <v>0</v>
      </c>
      <c r="AC84" s="34">
        <v>189</v>
      </c>
      <c r="AD84" s="63" t="str">
        <f>VLOOKUP(AC84,pTRAIT!A:B,2,FALSE)</f>
        <v>EM5RTUeRo5So5;NST=X / EM5RTUeRo5So5(Pu);NST=X</v>
      </c>
      <c r="AE84" s="63">
        <f>VLOOKUP($AC84,pTRAIT!$A:$X,7,FALSE)</f>
        <v>0</v>
      </c>
      <c r="AF84" s="63">
        <f>VLOOKUP($AC84,pTRAIT!$A:$X,8,FALSE)</f>
        <v>0</v>
      </c>
      <c r="AG84" s="63">
        <f>VLOOKUP($AC84,pTRAIT!$A:$X,9,FALSE)</f>
        <v>0</v>
      </c>
      <c r="AH84" s="63">
        <f>VLOOKUP($AC84,pTRAIT!$A:$X,10,FALSE)</f>
        <v>0</v>
      </c>
      <c r="AI84" s="63">
        <f>VLOOKUP($AC84,pTRAIT!$A:$X,11,FALSE)</f>
        <v>0</v>
      </c>
      <c r="AJ84" s="63">
        <f>VLOOKUP($AC84,pTRAIT!$A:$X,12,FALSE)</f>
        <v>0</v>
      </c>
      <c r="AK84" s="63">
        <f>VLOOKUP($AC84,pTRAIT!$A:$X,13,FALSE)</f>
        <v>0</v>
      </c>
      <c r="AL84" s="63">
        <f>VLOOKUP($AC84,pTRAIT!$A:$X,14,FALSE)</f>
        <v>0</v>
      </c>
      <c r="AM84" s="63">
        <f>VLOOKUP($AC84,pTRAIT!$A:$X,15,FALSE)</f>
        <v>0</v>
      </c>
      <c r="AN84" s="63">
        <f>VLOOKUP($AC84,pTRAIT!$A:$X,16,FALSE)</f>
        <v>0</v>
      </c>
      <c r="AO84" s="63">
        <f>VLOOKUP($AC84,pTRAIT!$A:$X,17,FALSE)</f>
        <v>0</v>
      </c>
      <c r="AP84" s="63">
        <f>VLOOKUP($AC84,pTRAIT!$A:$X,18,FALSE)</f>
        <v>0</v>
      </c>
      <c r="AQ84" s="63">
        <f>VLOOKUP($AC84,pTRAIT!$A:$X,19,FALSE)</f>
        <v>0</v>
      </c>
      <c r="AR84" s="63">
        <f>VLOOKUP($AC84,pTRAIT!$A:$X,20,FALSE)</f>
        <v>0</v>
      </c>
      <c r="AS84" s="63">
        <f>VLOOKUP($AC84,pTRAIT!$A:$X,21,FALSE)</f>
        <v>0</v>
      </c>
      <c r="AT84" s="63">
        <f>VLOOKUP($AC84,pTRAIT!$A:$X,22,FALSE)</f>
        <v>0</v>
      </c>
      <c r="AU84" s="63">
        <f>VLOOKUP($AC84,pTRAIT!$A:$X,23,FALSE)</f>
        <v>0</v>
      </c>
      <c r="AV84" s="63">
        <f>VLOOKUP($AC84,pTRAIT!$A:$X,24,FALSE)</f>
        <v>0</v>
      </c>
    </row>
    <row r="85" spans="1:48" ht="12" customHeight="1" x14ac:dyDescent="0.2">
      <c r="A85" s="32">
        <v>25</v>
      </c>
      <c r="B85" s="33" t="s">
        <v>5</v>
      </c>
      <c r="C85" s="34">
        <v>80</v>
      </c>
      <c r="D85" s="32" t="str">
        <f t="shared" si="1"/>
        <v>25X80</v>
      </c>
      <c r="E85" s="43" t="s">
        <v>1623</v>
      </c>
      <c r="F85" s="61" t="s">
        <v>1712</v>
      </c>
      <c r="G85" s="41" t="s">
        <v>43</v>
      </c>
      <c r="H85" s="38"/>
      <c r="I85" s="32">
        <v>25</v>
      </c>
      <c r="J85" s="63">
        <f>VLOOKUP(I85,pTRAIT!A:B,2,FALSE)</f>
        <v>0</v>
      </c>
      <c r="K85" s="63" t="str">
        <f>VLOOKUP($I85,pTRAIT!$A:$X,7,FALSE)</f>
        <v>no</v>
      </c>
      <c r="L85" s="63" t="str">
        <f>VLOOKUP($I85,pTRAIT!$A:$X,8,FALSE)</f>
        <v>nd</v>
      </c>
      <c r="M85" s="63" t="str">
        <f>VLOOKUP($I85,pTRAIT!$A:$X,9,FALSE)</f>
        <v>R</v>
      </c>
      <c r="N85" s="63" t="str">
        <f>VLOOKUP($I85,pTRAIT!$A:$X,10,FALSE)</f>
        <v>R</v>
      </c>
      <c r="O85" s="63" t="str">
        <f>VLOOKUP($I85,pTRAIT!$A:$X,11,FALSE)</f>
        <v>S</v>
      </c>
      <c r="P85" s="63" t="str">
        <f>VLOOKUP($I85,pTRAIT!$A:$X,12,FALSE)</f>
        <v>R</v>
      </c>
      <c r="Q85" s="63" t="str">
        <f>VLOOKUP($I85,pTRAIT!$A:$X,13,FALSE)</f>
        <v>R</v>
      </c>
      <c r="R85" s="63" t="str">
        <f>VLOOKUP($I85,pTRAIT!$A:$X,14,FALSE)</f>
        <v>S</v>
      </c>
      <c r="S85" s="63" t="str">
        <f>VLOOKUP($I85,pTRAIT!$A:$X,15,FALSE)</f>
        <v>R</v>
      </c>
      <c r="T85" s="63" t="str">
        <f>VLOOKUP($I85,pTRAIT!$A:$X,16,FALSE)</f>
        <v>H</v>
      </c>
      <c r="U85" s="63" t="str">
        <f>VLOOKUP($I85,pTRAIT!$A:$X,17,FALSE)</f>
        <v>R</v>
      </c>
      <c r="V85" s="63" t="str">
        <f>VLOOKUP($I85,pTRAIT!$A:$X,18,FALSE)</f>
        <v>H</v>
      </c>
      <c r="W85" s="63" t="str">
        <f>VLOOKUP($I85,pTRAIT!$A:$X,19,FALSE)</f>
        <v>H</v>
      </c>
      <c r="X85" s="63" t="str">
        <f>VLOOKUP($I85,pTRAIT!$A:$X,20,FALSE)</f>
        <v>S</v>
      </c>
      <c r="Y85" s="63" t="str">
        <f>VLOOKUP($I85,pTRAIT!$A:$X,21,FALSE)</f>
        <v>H</v>
      </c>
      <c r="Z85" s="63" t="str">
        <f>VLOOKUP($I85,pTRAIT!$A:$X,22,FALSE)</f>
        <v>e</v>
      </c>
      <c r="AA85" s="63" t="str">
        <f>VLOOKUP($I85,pTRAIT!$A:$X,23,FALSE)</f>
        <v>n-c</v>
      </c>
      <c r="AB85" s="63">
        <f>VLOOKUP($I85,pTRAIT!$A:$X,24,FALSE)</f>
        <v>0</v>
      </c>
      <c r="AC85" s="34">
        <v>80</v>
      </c>
      <c r="AD85" s="63" t="str">
        <f>VLOOKUP(AC85,pTRAIT!A:B,2,FALSE)</f>
        <v>EM5RTUeRo5So5;NST=X / EM5RTUeRo5So5(Pu);NST=X</v>
      </c>
      <c r="AE85" s="63">
        <f>VLOOKUP($AC85,pTRAIT!$A:$X,7,FALSE)</f>
        <v>0</v>
      </c>
      <c r="AF85" s="63">
        <f>VLOOKUP($AC85,pTRAIT!$A:$X,8,FALSE)</f>
        <v>0</v>
      </c>
      <c r="AG85" s="63">
        <f>VLOOKUP($AC85,pTRAIT!$A:$X,9,FALSE)</f>
        <v>0</v>
      </c>
      <c r="AH85" s="63">
        <f>VLOOKUP($AC85,pTRAIT!$A:$X,10,FALSE)</f>
        <v>0</v>
      </c>
      <c r="AI85" s="63">
        <f>VLOOKUP($AC85,pTRAIT!$A:$X,11,FALSE)</f>
        <v>0</v>
      </c>
      <c r="AJ85" s="63">
        <f>VLOOKUP($AC85,pTRAIT!$A:$X,12,FALSE)</f>
        <v>0</v>
      </c>
      <c r="AK85" s="63">
        <f>VLOOKUP($AC85,pTRAIT!$A:$X,13,FALSE)</f>
        <v>0</v>
      </c>
      <c r="AL85" s="63">
        <f>VLOOKUP($AC85,pTRAIT!$A:$X,14,FALSE)</f>
        <v>0</v>
      </c>
      <c r="AM85" s="63">
        <f>VLOOKUP($AC85,pTRAIT!$A:$X,15,FALSE)</f>
        <v>0</v>
      </c>
      <c r="AN85" s="63">
        <f>VLOOKUP($AC85,pTRAIT!$A:$X,16,FALSE)</f>
        <v>0</v>
      </c>
      <c r="AO85" s="63">
        <f>VLOOKUP($AC85,pTRAIT!$A:$X,17,FALSE)</f>
        <v>0</v>
      </c>
      <c r="AP85" s="63">
        <f>VLOOKUP($AC85,pTRAIT!$A:$X,18,FALSE)</f>
        <v>0</v>
      </c>
      <c r="AQ85" s="63">
        <f>VLOOKUP($AC85,pTRAIT!$A:$X,19,FALSE)</f>
        <v>0</v>
      </c>
      <c r="AR85" s="63">
        <f>VLOOKUP($AC85,pTRAIT!$A:$X,20,FALSE)</f>
        <v>0</v>
      </c>
      <c r="AS85" s="63">
        <f>VLOOKUP($AC85,pTRAIT!$A:$X,21,FALSE)</f>
        <v>0</v>
      </c>
      <c r="AT85" s="63">
        <f>VLOOKUP($AC85,pTRAIT!$A:$X,22,FALSE)</f>
        <v>0</v>
      </c>
      <c r="AU85" s="63">
        <f>VLOOKUP($AC85,pTRAIT!$A:$X,23,FALSE)</f>
        <v>0</v>
      </c>
      <c r="AV85" s="63">
        <f>VLOOKUP($AC85,pTRAIT!$A:$X,24,FALSE)</f>
        <v>0</v>
      </c>
    </row>
    <row r="86" spans="1:48" ht="12" customHeight="1" x14ac:dyDescent="0.2">
      <c r="A86" s="32">
        <v>25</v>
      </c>
      <c r="B86" s="33" t="s">
        <v>5</v>
      </c>
      <c r="C86" s="34">
        <v>219</v>
      </c>
      <c r="D86" s="32" t="str">
        <f t="shared" si="1"/>
        <v>25X219</v>
      </c>
      <c r="E86" s="43" t="s">
        <v>1623</v>
      </c>
      <c r="F86" s="61" t="s">
        <v>1713</v>
      </c>
      <c r="G86" s="41" t="s">
        <v>43</v>
      </c>
      <c r="H86" s="38"/>
      <c r="I86" s="32">
        <v>25</v>
      </c>
      <c r="J86" s="63">
        <f>VLOOKUP(I86,pTRAIT!A:B,2,FALSE)</f>
        <v>0</v>
      </c>
      <c r="K86" s="63" t="str">
        <f>VLOOKUP($I86,pTRAIT!$A:$X,7,FALSE)</f>
        <v>no</v>
      </c>
      <c r="L86" s="63" t="str">
        <f>VLOOKUP($I86,pTRAIT!$A:$X,8,FALSE)</f>
        <v>nd</v>
      </c>
      <c r="M86" s="63" t="str">
        <f>VLOOKUP($I86,pTRAIT!$A:$X,9,FALSE)</f>
        <v>R</v>
      </c>
      <c r="N86" s="63" t="str">
        <f>VLOOKUP($I86,pTRAIT!$A:$X,10,FALSE)</f>
        <v>R</v>
      </c>
      <c r="O86" s="63" t="str">
        <f>VLOOKUP($I86,pTRAIT!$A:$X,11,FALSE)</f>
        <v>S</v>
      </c>
      <c r="P86" s="63" t="str">
        <f>VLOOKUP($I86,pTRAIT!$A:$X,12,FALSE)</f>
        <v>R</v>
      </c>
      <c r="Q86" s="63" t="str">
        <f>VLOOKUP($I86,pTRAIT!$A:$X,13,FALSE)</f>
        <v>R</v>
      </c>
      <c r="R86" s="63" t="str">
        <f>VLOOKUP($I86,pTRAIT!$A:$X,14,FALSE)</f>
        <v>S</v>
      </c>
      <c r="S86" s="63" t="str">
        <f>VLOOKUP($I86,pTRAIT!$A:$X,15,FALSE)</f>
        <v>R</v>
      </c>
      <c r="T86" s="63" t="str">
        <f>VLOOKUP($I86,pTRAIT!$A:$X,16,FALSE)</f>
        <v>H</v>
      </c>
      <c r="U86" s="63" t="str">
        <f>VLOOKUP($I86,pTRAIT!$A:$X,17,FALSE)</f>
        <v>R</v>
      </c>
      <c r="V86" s="63" t="str">
        <f>VLOOKUP($I86,pTRAIT!$A:$X,18,FALSE)</f>
        <v>H</v>
      </c>
      <c r="W86" s="63" t="str">
        <f>VLOOKUP($I86,pTRAIT!$A:$X,19,FALSE)</f>
        <v>H</v>
      </c>
      <c r="X86" s="63" t="str">
        <f>VLOOKUP($I86,pTRAIT!$A:$X,20,FALSE)</f>
        <v>S</v>
      </c>
      <c r="Y86" s="63" t="str">
        <f>VLOOKUP($I86,pTRAIT!$A:$X,21,FALSE)</f>
        <v>H</v>
      </c>
      <c r="Z86" s="63" t="str">
        <f>VLOOKUP($I86,pTRAIT!$A:$X,22,FALSE)</f>
        <v>e</v>
      </c>
      <c r="AA86" s="63" t="str">
        <f>VLOOKUP($I86,pTRAIT!$A:$X,23,FALSE)</f>
        <v>n-c</v>
      </c>
      <c r="AB86" s="63">
        <f>VLOOKUP($I86,pTRAIT!$A:$X,24,FALSE)</f>
        <v>0</v>
      </c>
      <c r="AC86" s="34">
        <v>219</v>
      </c>
      <c r="AD86" s="63" t="str">
        <f>VLOOKUP(AC86,pTRAIT!A:B,2,FALSE)</f>
        <v>EM5RTRo5So5;NST=X / EM5RTUeRo5So5(Pu);NST=X</v>
      </c>
      <c r="AE86" s="63">
        <f>VLOOKUP($AC86,pTRAIT!$A:$X,7,FALSE)</f>
        <v>0</v>
      </c>
      <c r="AF86" s="63">
        <f>VLOOKUP($AC86,pTRAIT!$A:$X,8,FALSE)</f>
        <v>0</v>
      </c>
      <c r="AG86" s="63">
        <f>VLOOKUP($AC86,pTRAIT!$A:$X,9,FALSE)</f>
        <v>0</v>
      </c>
      <c r="AH86" s="63">
        <f>VLOOKUP($AC86,pTRAIT!$A:$X,10,FALSE)</f>
        <v>0</v>
      </c>
      <c r="AI86" s="63">
        <f>VLOOKUP($AC86,pTRAIT!$A:$X,11,FALSE)</f>
        <v>0</v>
      </c>
      <c r="AJ86" s="63">
        <f>VLOOKUP($AC86,pTRAIT!$A:$X,12,FALSE)</f>
        <v>0</v>
      </c>
      <c r="AK86" s="63">
        <f>VLOOKUP($AC86,pTRAIT!$A:$X,13,FALSE)</f>
        <v>0</v>
      </c>
      <c r="AL86" s="63">
        <f>VLOOKUP($AC86,pTRAIT!$A:$X,14,FALSE)</f>
        <v>0</v>
      </c>
      <c r="AM86" s="63">
        <f>VLOOKUP($AC86,pTRAIT!$A:$X,15,FALSE)</f>
        <v>0</v>
      </c>
      <c r="AN86" s="63">
        <f>VLOOKUP($AC86,pTRAIT!$A:$X,16,FALSE)</f>
        <v>0</v>
      </c>
      <c r="AO86" s="63">
        <f>VLOOKUP($AC86,pTRAIT!$A:$X,17,FALSE)</f>
        <v>0</v>
      </c>
      <c r="AP86" s="63">
        <f>VLOOKUP($AC86,pTRAIT!$A:$X,18,FALSE)</f>
        <v>0</v>
      </c>
      <c r="AQ86" s="63">
        <f>VLOOKUP($AC86,pTRAIT!$A:$X,19,FALSE)</f>
        <v>0</v>
      </c>
      <c r="AR86" s="63">
        <f>VLOOKUP($AC86,pTRAIT!$A:$X,20,FALSE)</f>
        <v>0</v>
      </c>
      <c r="AS86" s="63">
        <f>VLOOKUP($AC86,pTRAIT!$A:$X,21,FALSE)</f>
        <v>0</v>
      </c>
      <c r="AT86" s="63">
        <f>VLOOKUP($AC86,pTRAIT!$A:$X,22,FALSE)</f>
        <v>0</v>
      </c>
      <c r="AU86" s="63">
        <f>VLOOKUP($AC86,pTRAIT!$A:$X,23,FALSE)</f>
        <v>0</v>
      </c>
      <c r="AV86" s="63">
        <f>VLOOKUP($AC86,pTRAIT!$A:$X,24,FALSE)</f>
        <v>0</v>
      </c>
    </row>
    <row r="87" spans="1:48" ht="12" customHeight="1" x14ac:dyDescent="0.2">
      <c r="A87" s="32">
        <v>25</v>
      </c>
      <c r="B87" s="33" t="s">
        <v>5</v>
      </c>
      <c r="C87" s="34">
        <v>276</v>
      </c>
      <c r="D87" s="32" t="str">
        <f t="shared" si="1"/>
        <v>25X276</v>
      </c>
      <c r="E87" s="43" t="s">
        <v>1623</v>
      </c>
      <c r="F87" s="61" t="s">
        <v>1714</v>
      </c>
      <c r="G87" s="41" t="s">
        <v>43</v>
      </c>
      <c r="H87" s="38"/>
      <c r="I87" s="32">
        <v>25</v>
      </c>
      <c r="J87" s="63">
        <f>VLOOKUP(I87,pTRAIT!A:B,2,FALSE)</f>
        <v>0</v>
      </c>
      <c r="K87" s="63" t="str">
        <f>VLOOKUP($I87,pTRAIT!$A:$X,7,FALSE)</f>
        <v>no</v>
      </c>
      <c r="L87" s="63" t="str">
        <f>VLOOKUP($I87,pTRAIT!$A:$X,8,FALSE)</f>
        <v>nd</v>
      </c>
      <c r="M87" s="63" t="str">
        <f>VLOOKUP($I87,pTRAIT!$A:$X,9,FALSE)</f>
        <v>R</v>
      </c>
      <c r="N87" s="63" t="str">
        <f>VLOOKUP($I87,pTRAIT!$A:$X,10,FALSE)</f>
        <v>R</v>
      </c>
      <c r="O87" s="63" t="str">
        <f>VLOOKUP($I87,pTRAIT!$A:$X,11,FALSE)</f>
        <v>S</v>
      </c>
      <c r="P87" s="63" t="str">
        <f>VLOOKUP($I87,pTRAIT!$A:$X,12,FALSE)</f>
        <v>R</v>
      </c>
      <c r="Q87" s="63" t="str">
        <f>VLOOKUP($I87,pTRAIT!$A:$X,13,FALSE)</f>
        <v>R</v>
      </c>
      <c r="R87" s="63" t="str">
        <f>VLOOKUP($I87,pTRAIT!$A:$X,14,FALSE)</f>
        <v>S</v>
      </c>
      <c r="S87" s="63" t="str">
        <f>VLOOKUP($I87,pTRAIT!$A:$X,15,FALSE)</f>
        <v>R</v>
      </c>
      <c r="T87" s="63" t="str">
        <f>VLOOKUP($I87,pTRAIT!$A:$X,16,FALSE)</f>
        <v>H</v>
      </c>
      <c r="U87" s="63" t="str">
        <f>VLOOKUP($I87,pTRAIT!$A:$X,17,FALSE)</f>
        <v>R</v>
      </c>
      <c r="V87" s="63" t="str">
        <f>VLOOKUP($I87,pTRAIT!$A:$X,18,FALSE)</f>
        <v>H</v>
      </c>
      <c r="W87" s="63" t="str">
        <f>VLOOKUP($I87,pTRAIT!$A:$X,19,FALSE)</f>
        <v>H</v>
      </c>
      <c r="X87" s="63" t="str">
        <f>VLOOKUP($I87,pTRAIT!$A:$X,20,FALSE)</f>
        <v>S</v>
      </c>
      <c r="Y87" s="63" t="str">
        <f>VLOOKUP($I87,pTRAIT!$A:$X,21,FALSE)</f>
        <v>H</v>
      </c>
      <c r="Z87" s="63" t="str">
        <f>VLOOKUP($I87,pTRAIT!$A:$X,22,FALSE)</f>
        <v>e</v>
      </c>
      <c r="AA87" s="63" t="str">
        <f>VLOOKUP($I87,pTRAIT!$A:$X,23,FALSE)</f>
        <v>n-c</v>
      </c>
      <c r="AB87" s="63">
        <f>VLOOKUP($I87,pTRAIT!$A:$X,24,FALSE)</f>
        <v>0</v>
      </c>
      <c r="AC87" s="34">
        <v>276</v>
      </c>
      <c r="AD87" s="63" t="str">
        <f>VLOOKUP(AC87,pTRAIT!A:B,2,FALSE)</f>
        <v>EM5RTUeRo5So5;NST=X / EM5RTUeRo5So5(Pu);NST=X</v>
      </c>
      <c r="AE87" s="63">
        <f>VLOOKUP($AC87,pTRAIT!$A:$X,7,FALSE)</f>
        <v>0</v>
      </c>
      <c r="AF87" s="63">
        <f>VLOOKUP($AC87,pTRAIT!$A:$X,8,FALSE)</f>
        <v>0</v>
      </c>
      <c r="AG87" s="63">
        <f>VLOOKUP($AC87,pTRAIT!$A:$X,9,FALSE)</f>
        <v>0</v>
      </c>
      <c r="AH87" s="63">
        <f>VLOOKUP($AC87,pTRAIT!$A:$X,10,FALSE)</f>
        <v>0</v>
      </c>
      <c r="AI87" s="63">
        <f>VLOOKUP($AC87,pTRAIT!$A:$X,11,FALSE)</f>
        <v>0</v>
      </c>
      <c r="AJ87" s="63">
        <f>VLOOKUP($AC87,pTRAIT!$A:$X,12,FALSE)</f>
        <v>0</v>
      </c>
      <c r="AK87" s="63">
        <f>VLOOKUP($AC87,pTRAIT!$A:$X,13,FALSE)</f>
        <v>0</v>
      </c>
      <c r="AL87" s="63">
        <f>VLOOKUP($AC87,pTRAIT!$A:$X,14,FALSE)</f>
        <v>0</v>
      </c>
      <c r="AM87" s="63">
        <f>VLOOKUP($AC87,pTRAIT!$A:$X,15,FALSE)</f>
        <v>0</v>
      </c>
      <c r="AN87" s="63">
        <f>VLOOKUP($AC87,pTRAIT!$A:$X,16,FALSE)</f>
        <v>0</v>
      </c>
      <c r="AO87" s="63">
        <f>VLOOKUP($AC87,pTRAIT!$A:$X,17,FALSE)</f>
        <v>0</v>
      </c>
      <c r="AP87" s="63">
        <f>VLOOKUP($AC87,pTRAIT!$A:$X,18,FALSE)</f>
        <v>0</v>
      </c>
      <c r="AQ87" s="63">
        <f>VLOOKUP($AC87,pTRAIT!$A:$X,19,FALSE)</f>
        <v>0</v>
      </c>
      <c r="AR87" s="63">
        <f>VLOOKUP($AC87,pTRAIT!$A:$X,20,FALSE)</f>
        <v>0</v>
      </c>
      <c r="AS87" s="63">
        <f>VLOOKUP($AC87,pTRAIT!$A:$X,21,FALSE)</f>
        <v>0</v>
      </c>
      <c r="AT87" s="63">
        <f>VLOOKUP($AC87,pTRAIT!$A:$X,22,FALSE)</f>
        <v>0</v>
      </c>
      <c r="AU87" s="63">
        <f>VLOOKUP($AC87,pTRAIT!$A:$X,23,FALSE)</f>
        <v>0</v>
      </c>
      <c r="AV87" s="63">
        <f>VLOOKUP($AC87,pTRAIT!$A:$X,24,FALSE)</f>
        <v>0</v>
      </c>
    </row>
    <row r="88" spans="1:48" ht="12" customHeight="1" x14ac:dyDescent="0.2">
      <c r="A88" s="32">
        <v>25</v>
      </c>
      <c r="B88" s="33" t="s">
        <v>5</v>
      </c>
      <c r="C88" s="34">
        <v>347</v>
      </c>
      <c r="D88" s="32" t="str">
        <f t="shared" si="1"/>
        <v>25X347</v>
      </c>
      <c r="E88" s="43" t="s">
        <v>1623</v>
      </c>
      <c r="F88" s="61" t="s">
        <v>1715</v>
      </c>
      <c r="G88" s="41" t="s">
        <v>43</v>
      </c>
      <c r="H88" s="45"/>
      <c r="I88" s="32">
        <v>25</v>
      </c>
      <c r="J88" s="63">
        <f>VLOOKUP(I88,pTRAIT!A:B,2,FALSE)</f>
        <v>0</v>
      </c>
      <c r="K88" s="63" t="str">
        <f>VLOOKUP($I88,pTRAIT!$A:$X,7,FALSE)</f>
        <v>no</v>
      </c>
      <c r="L88" s="63" t="str">
        <f>VLOOKUP($I88,pTRAIT!$A:$X,8,FALSE)</f>
        <v>nd</v>
      </c>
      <c r="M88" s="63" t="str">
        <f>VLOOKUP($I88,pTRAIT!$A:$X,9,FALSE)</f>
        <v>R</v>
      </c>
      <c r="N88" s="63" t="str">
        <f>VLOOKUP($I88,pTRAIT!$A:$X,10,FALSE)</f>
        <v>R</v>
      </c>
      <c r="O88" s="63" t="str">
        <f>VLOOKUP($I88,pTRAIT!$A:$X,11,FALSE)</f>
        <v>S</v>
      </c>
      <c r="P88" s="63" t="str">
        <f>VLOOKUP($I88,pTRAIT!$A:$X,12,FALSE)</f>
        <v>R</v>
      </c>
      <c r="Q88" s="63" t="str">
        <f>VLOOKUP($I88,pTRAIT!$A:$X,13,FALSE)</f>
        <v>R</v>
      </c>
      <c r="R88" s="63" t="str">
        <f>VLOOKUP($I88,pTRAIT!$A:$X,14,FALSE)</f>
        <v>S</v>
      </c>
      <c r="S88" s="63" t="str">
        <f>VLOOKUP($I88,pTRAIT!$A:$X,15,FALSE)</f>
        <v>R</v>
      </c>
      <c r="T88" s="63" t="str">
        <f>VLOOKUP($I88,pTRAIT!$A:$X,16,FALSE)</f>
        <v>H</v>
      </c>
      <c r="U88" s="63" t="str">
        <f>VLOOKUP($I88,pTRAIT!$A:$X,17,FALSE)</f>
        <v>R</v>
      </c>
      <c r="V88" s="63" t="str">
        <f>VLOOKUP($I88,pTRAIT!$A:$X,18,FALSE)</f>
        <v>H</v>
      </c>
      <c r="W88" s="63" t="str">
        <f>VLOOKUP($I88,pTRAIT!$A:$X,19,FALSE)</f>
        <v>H</v>
      </c>
      <c r="X88" s="63" t="str">
        <f>VLOOKUP($I88,pTRAIT!$A:$X,20,FALSE)</f>
        <v>S</v>
      </c>
      <c r="Y88" s="63" t="str">
        <f>VLOOKUP($I88,pTRAIT!$A:$X,21,FALSE)</f>
        <v>H</v>
      </c>
      <c r="Z88" s="63" t="str">
        <f>VLOOKUP($I88,pTRAIT!$A:$X,22,FALSE)</f>
        <v>e</v>
      </c>
      <c r="AA88" s="63" t="str">
        <f>VLOOKUP($I88,pTRAIT!$A:$X,23,FALSE)</f>
        <v>n-c</v>
      </c>
      <c r="AB88" s="63">
        <f>VLOOKUP($I88,pTRAIT!$A:$X,24,FALSE)</f>
        <v>0</v>
      </c>
      <c r="AC88" s="34">
        <v>347</v>
      </c>
      <c r="AD88" s="63" t="str">
        <f>VLOOKUP(AC88,pTRAIT!A:B,2,FALSE)</f>
        <v>EM5RTUeRo5So5;NST=X / EM5RTUeRo5So5(Pu);NST=X</v>
      </c>
      <c r="AE88" s="63">
        <f>VLOOKUP($AC88,pTRAIT!$A:$X,7,FALSE)</f>
        <v>0</v>
      </c>
      <c r="AF88" s="63">
        <f>VLOOKUP($AC88,pTRAIT!$A:$X,8,FALSE)</f>
        <v>0</v>
      </c>
      <c r="AG88" s="63">
        <f>VLOOKUP($AC88,pTRAIT!$A:$X,9,FALSE)</f>
        <v>0</v>
      </c>
      <c r="AH88" s="63">
        <f>VLOOKUP($AC88,pTRAIT!$A:$X,10,FALSE)</f>
        <v>0</v>
      </c>
      <c r="AI88" s="63">
        <f>VLOOKUP($AC88,pTRAIT!$A:$X,11,FALSE)</f>
        <v>0</v>
      </c>
      <c r="AJ88" s="63">
        <f>VLOOKUP($AC88,pTRAIT!$A:$X,12,FALSE)</f>
        <v>0</v>
      </c>
      <c r="AK88" s="63">
        <f>VLOOKUP($AC88,pTRAIT!$A:$X,13,FALSE)</f>
        <v>0</v>
      </c>
      <c r="AL88" s="63">
        <f>VLOOKUP($AC88,pTRAIT!$A:$X,14,FALSE)</f>
        <v>0</v>
      </c>
      <c r="AM88" s="63">
        <f>VLOOKUP($AC88,pTRAIT!$A:$X,15,FALSE)</f>
        <v>0</v>
      </c>
      <c r="AN88" s="63">
        <f>VLOOKUP($AC88,pTRAIT!$A:$X,16,FALSE)</f>
        <v>0</v>
      </c>
      <c r="AO88" s="63">
        <f>VLOOKUP($AC88,pTRAIT!$A:$X,17,FALSE)</f>
        <v>0</v>
      </c>
      <c r="AP88" s="63">
        <f>VLOOKUP($AC88,pTRAIT!$A:$X,18,FALSE)</f>
        <v>0</v>
      </c>
      <c r="AQ88" s="63">
        <f>VLOOKUP($AC88,pTRAIT!$A:$X,19,FALSE)</f>
        <v>0</v>
      </c>
      <c r="AR88" s="63">
        <f>VLOOKUP($AC88,pTRAIT!$A:$X,20,FALSE)</f>
        <v>0</v>
      </c>
      <c r="AS88" s="63">
        <f>VLOOKUP($AC88,pTRAIT!$A:$X,21,FALSE)</f>
        <v>0</v>
      </c>
      <c r="AT88" s="63">
        <f>VLOOKUP($AC88,pTRAIT!$A:$X,22,FALSE)</f>
        <v>0</v>
      </c>
      <c r="AU88" s="63">
        <f>VLOOKUP($AC88,pTRAIT!$A:$X,23,FALSE)</f>
        <v>0</v>
      </c>
      <c r="AV88" s="63">
        <f>VLOOKUP($AC88,pTRAIT!$A:$X,24,FALSE)</f>
        <v>0</v>
      </c>
    </row>
    <row r="89" spans="1:48" ht="12" customHeight="1" x14ac:dyDescent="0.2">
      <c r="A89" s="32">
        <v>26</v>
      </c>
      <c r="B89" s="33" t="s">
        <v>5</v>
      </c>
      <c r="C89" s="34">
        <v>213</v>
      </c>
      <c r="D89" s="32" t="str">
        <f t="shared" si="1"/>
        <v>26X213</v>
      </c>
      <c r="E89" s="43" t="s">
        <v>1623</v>
      </c>
      <c r="F89" s="61" t="s">
        <v>1716</v>
      </c>
      <c r="G89" s="41" t="s">
        <v>43</v>
      </c>
      <c r="H89" s="38"/>
      <c r="I89" s="32">
        <v>26</v>
      </c>
      <c r="J89" s="63">
        <f>VLOOKUP(I89,pTRAIT!A:B,2,FALSE)</f>
        <v>0</v>
      </c>
      <c r="K89" s="63" t="str">
        <f>VLOOKUP($I89,pTRAIT!$A:$X,7,FALSE)</f>
        <v>no</v>
      </c>
      <c r="L89" s="63" t="str">
        <f>VLOOKUP($I89,pTRAIT!$A:$X,8,FALSE)</f>
        <v>nd</v>
      </c>
      <c r="M89" s="63" t="str">
        <f>VLOOKUP($I89,pTRAIT!$A:$X,9,FALSE)</f>
        <v>R</v>
      </c>
      <c r="N89" s="63" t="str">
        <f>VLOOKUP($I89,pTRAIT!$A:$X,10,FALSE)</f>
        <v>R</v>
      </c>
      <c r="O89" s="63" t="str">
        <f>VLOOKUP($I89,pTRAIT!$A:$X,11,FALSE)</f>
        <v>S</v>
      </c>
      <c r="P89" s="63" t="str">
        <f>VLOOKUP($I89,pTRAIT!$A:$X,12,FALSE)</f>
        <v>R</v>
      </c>
      <c r="Q89" s="63" t="str">
        <f>VLOOKUP($I89,pTRAIT!$A:$X,13,FALSE)</f>
        <v>S</v>
      </c>
      <c r="R89" s="63" t="str">
        <f>VLOOKUP($I89,pTRAIT!$A:$X,14,FALSE)</f>
        <v>S</v>
      </c>
      <c r="S89" s="63" t="str">
        <f>VLOOKUP($I89,pTRAIT!$A:$X,15,FALSE)</f>
        <v>R</v>
      </c>
      <c r="T89" s="63" t="str">
        <f>VLOOKUP($I89,pTRAIT!$A:$X,16,FALSE)</f>
        <v>H</v>
      </c>
      <c r="U89" s="63" t="str">
        <f>VLOOKUP($I89,pTRAIT!$A:$X,17,FALSE)</f>
        <v>R</v>
      </c>
      <c r="V89" s="63" t="str">
        <f>VLOOKUP($I89,pTRAIT!$A:$X,18,FALSE)</f>
        <v>S</v>
      </c>
      <c r="W89" s="63" t="str">
        <f>VLOOKUP($I89,pTRAIT!$A:$X,19,FALSE)</f>
        <v>H</v>
      </c>
      <c r="X89" s="63" t="str">
        <f>VLOOKUP($I89,pTRAIT!$A:$X,20,FALSE)</f>
        <v>S</v>
      </c>
      <c r="Y89" s="63" t="str">
        <f>VLOOKUP($I89,pTRAIT!$A:$X,21,FALSE)</f>
        <v>H</v>
      </c>
      <c r="Z89" s="63" t="str">
        <f>VLOOKUP($I89,pTRAIT!$A:$X,22,FALSE)</f>
        <v>e</v>
      </c>
      <c r="AA89" s="63" t="str">
        <f>VLOOKUP($I89,pTRAIT!$A:$X,23,FALSE)</f>
        <v>n-c</v>
      </c>
      <c r="AB89" s="63">
        <f>VLOOKUP($I89,pTRAIT!$A:$X,24,FALSE)</f>
        <v>0</v>
      </c>
      <c r="AC89" s="34">
        <v>213</v>
      </c>
      <c r="AD89" s="63" t="str">
        <f>VLOOKUP(AC89,pTRAIT!A:B,2,FALSE)</f>
        <v>EM5RTRo5So5;NST=X / ERo5So5(Pu);NST=X</v>
      </c>
      <c r="AE89" s="63">
        <f>VLOOKUP($AC89,pTRAIT!$A:$X,7,FALSE)</f>
        <v>0</v>
      </c>
      <c r="AF89" s="63">
        <f>VLOOKUP($AC89,pTRAIT!$A:$X,8,FALSE)</f>
        <v>0</v>
      </c>
      <c r="AG89" s="63">
        <f>VLOOKUP($AC89,pTRAIT!$A:$X,9,FALSE)</f>
        <v>0</v>
      </c>
      <c r="AH89" s="63">
        <f>VLOOKUP($AC89,pTRAIT!$A:$X,10,FALSE)</f>
        <v>0</v>
      </c>
      <c r="AI89" s="63">
        <f>VLOOKUP($AC89,pTRAIT!$A:$X,11,FALSE)</f>
        <v>0</v>
      </c>
      <c r="AJ89" s="63">
        <f>VLOOKUP($AC89,pTRAIT!$A:$X,12,FALSE)</f>
        <v>0</v>
      </c>
      <c r="AK89" s="63">
        <f>VLOOKUP($AC89,pTRAIT!$A:$X,13,FALSE)</f>
        <v>0</v>
      </c>
      <c r="AL89" s="63">
        <f>VLOOKUP($AC89,pTRAIT!$A:$X,14,FALSE)</f>
        <v>0</v>
      </c>
      <c r="AM89" s="63">
        <f>VLOOKUP($AC89,pTRAIT!$A:$X,15,FALSE)</f>
        <v>0</v>
      </c>
      <c r="AN89" s="63">
        <f>VLOOKUP($AC89,pTRAIT!$A:$X,16,FALSE)</f>
        <v>0</v>
      </c>
      <c r="AO89" s="63">
        <f>VLOOKUP($AC89,pTRAIT!$A:$X,17,FALSE)</f>
        <v>0</v>
      </c>
      <c r="AP89" s="63">
        <f>VLOOKUP($AC89,pTRAIT!$A:$X,18,FALSE)</f>
        <v>0</v>
      </c>
      <c r="AQ89" s="63">
        <f>VLOOKUP($AC89,pTRAIT!$A:$X,19,FALSE)</f>
        <v>0</v>
      </c>
      <c r="AR89" s="63">
        <f>VLOOKUP($AC89,pTRAIT!$A:$X,20,FALSE)</f>
        <v>0</v>
      </c>
      <c r="AS89" s="63">
        <f>VLOOKUP($AC89,pTRAIT!$A:$X,21,FALSE)</f>
        <v>0</v>
      </c>
      <c r="AT89" s="63">
        <f>VLOOKUP($AC89,pTRAIT!$A:$X,22,FALSE)</f>
        <v>0</v>
      </c>
      <c r="AU89" s="63">
        <f>VLOOKUP($AC89,pTRAIT!$A:$X,23,FALSE)</f>
        <v>0</v>
      </c>
      <c r="AV89" s="63">
        <f>VLOOKUP($AC89,pTRAIT!$A:$X,24,FALSE)</f>
        <v>0</v>
      </c>
    </row>
    <row r="90" spans="1:48" ht="12" customHeight="1" x14ac:dyDescent="0.2">
      <c r="A90" s="32">
        <v>26</v>
      </c>
      <c r="B90" s="33" t="s">
        <v>5</v>
      </c>
      <c r="C90" s="34">
        <v>214</v>
      </c>
      <c r="D90" s="32" t="str">
        <f t="shared" si="1"/>
        <v>26X214</v>
      </c>
      <c r="E90" s="43" t="s">
        <v>1623</v>
      </c>
      <c r="F90" s="61" t="s">
        <v>1717</v>
      </c>
      <c r="G90" s="41" t="s">
        <v>43</v>
      </c>
      <c r="H90" s="38"/>
      <c r="I90" s="32">
        <v>26</v>
      </c>
      <c r="J90" s="63">
        <f>VLOOKUP(I90,pTRAIT!A:B,2,FALSE)</f>
        <v>0</v>
      </c>
      <c r="K90" s="63" t="str">
        <f>VLOOKUP($I90,pTRAIT!$A:$X,7,FALSE)</f>
        <v>no</v>
      </c>
      <c r="L90" s="63" t="str">
        <f>VLOOKUP($I90,pTRAIT!$A:$X,8,FALSE)</f>
        <v>nd</v>
      </c>
      <c r="M90" s="63" t="str">
        <f>VLOOKUP($I90,pTRAIT!$A:$X,9,FALSE)</f>
        <v>R</v>
      </c>
      <c r="N90" s="63" t="str">
        <f>VLOOKUP($I90,pTRAIT!$A:$X,10,FALSE)</f>
        <v>R</v>
      </c>
      <c r="O90" s="63" t="str">
        <f>VLOOKUP($I90,pTRAIT!$A:$X,11,FALSE)</f>
        <v>S</v>
      </c>
      <c r="P90" s="63" t="str">
        <f>VLOOKUP($I90,pTRAIT!$A:$X,12,FALSE)</f>
        <v>R</v>
      </c>
      <c r="Q90" s="63" t="str">
        <f>VLOOKUP($I90,pTRAIT!$A:$X,13,FALSE)</f>
        <v>S</v>
      </c>
      <c r="R90" s="63" t="str">
        <f>VLOOKUP($I90,pTRAIT!$A:$X,14,FALSE)</f>
        <v>S</v>
      </c>
      <c r="S90" s="63" t="str">
        <f>VLOOKUP($I90,pTRAIT!$A:$X,15,FALSE)</f>
        <v>R</v>
      </c>
      <c r="T90" s="63" t="str">
        <f>VLOOKUP($I90,pTRAIT!$A:$X,16,FALSE)</f>
        <v>H</v>
      </c>
      <c r="U90" s="63" t="str">
        <f>VLOOKUP($I90,pTRAIT!$A:$X,17,FALSE)</f>
        <v>R</v>
      </c>
      <c r="V90" s="63" t="str">
        <f>VLOOKUP($I90,pTRAIT!$A:$X,18,FALSE)</f>
        <v>S</v>
      </c>
      <c r="W90" s="63" t="str">
        <f>VLOOKUP($I90,pTRAIT!$A:$X,19,FALSE)</f>
        <v>H</v>
      </c>
      <c r="X90" s="63" t="str">
        <f>VLOOKUP($I90,pTRAIT!$A:$X,20,FALSE)</f>
        <v>S</v>
      </c>
      <c r="Y90" s="63" t="str">
        <f>VLOOKUP($I90,pTRAIT!$A:$X,21,FALSE)</f>
        <v>H</v>
      </c>
      <c r="Z90" s="63" t="str">
        <f>VLOOKUP($I90,pTRAIT!$A:$X,22,FALSE)</f>
        <v>e</v>
      </c>
      <c r="AA90" s="63" t="str">
        <f>VLOOKUP($I90,pTRAIT!$A:$X,23,FALSE)</f>
        <v>n-c</v>
      </c>
      <c r="AB90" s="63">
        <f>VLOOKUP($I90,pTRAIT!$A:$X,24,FALSE)</f>
        <v>0</v>
      </c>
      <c r="AC90" s="34">
        <v>214</v>
      </c>
      <c r="AD90" s="63" t="str">
        <f>VLOOKUP(AC90,pTRAIT!A:B,2,FALSE)</f>
        <v>EM5RTRo5So5;NST=X / ERo5So5(Pu);NST=X</v>
      </c>
      <c r="AE90" s="63">
        <f>VLOOKUP($AC90,pTRAIT!$A:$X,7,FALSE)</f>
        <v>0</v>
      </c>
      <c r="AF90" s="63">
        <f>VLOOKUP($AC90,pTRAIT!$A:$X,8,FALSE)</f>
        <v>0</v>
      </c>
      <c r="AG90" s="63">
        <f>VLOOKUP($AC90,pTRAIT!$A:$X,9,FALSE)</f>
        <v>0</v>
      </c>
      <c r="AH90" s="63">
        <f>VLOOKUP($AC90,pTRAIT!$A:$X,10,FALSE)</f>
        <v>0</v>
      </c>
      <c r="AI90" s="63">
        <f>VLOOKUP($AC90,pTRAIT!$A:$X,11,FALSE)</f>
        <v>0</v>
      </c>
      <c r="AJ90" s="63">
        <f>VLOOKUP($AC90,pTRAIT!$A:$X,12,FALSE)</f>
        <v>0</v>
      </c>
      <c r="AK90" s="63">
        <f>VLOOKUP($AC90,pTRAIT!$A:$X,13,FALSE)</f>
        <v>0</v>
      </c>
      <c r="AL90" s="63">
        <f>VLOOKUP($AC90,pTRAIT!$A:$X,14,FALSE)</f>
        <v>0</v>
      </c>
      <c r="AM90" s="63">
        <f>VLOOKUP($AC90,pTRAIT!$A:$X,15,FALSE)</f>
        <v>0</v>
      </c>
      <c r="AN90" s="63">
        <f>VLOOKUP($AC90,pTRAIT!$A:$X,16,FALSE)</f>
        <v>0</v>
      </c>
      <c r="AO90" s="63">
        <f>VLOOKUP($AC90,pTRAIT!$A:$X,17,FALSE)</f>
        <v>0</v>
      </c>
      <c r="AP90" s="63">
        <f>VLOOKUP($AC90,pTRAIT!$A:$X,18,FALSE)</f>
        <v>0</v>
      </c>
      <c r="AQ90" s="63">
        <f>VLOOKUP($AC90,pTRAIT!$A:$X,19,FALSE)</f>
        <v>0</v>
      </c>
      <c r="AR90" s="63">
        <f>VLOOKUP($AC90,pTRAIT!$A:$X,20,FALSE)</f>
        <v>0</v>
      </c>
      <c r="AS90" s="63">
        <f>VLOOKUP($AC90,pTRAIT!$A:$X,21,FALSE)</f>
        <v>0</v>
      </c>
      <c r="AT90" s="63">
        <f>VLOOKUP($AC90,pTRAIT!$A:$X,22,FALSE)</f>
        <v>0</v>
      </c>
      <c r="AU90" s="63">
        <f>VLOOKUP($AC90,pTRAIT!$A:$X,23,FALSE)</f>
        <v>0</v>
      </c>
      <c r="AV90" s="63">
        <f>VLOOKUP($AC90,pTRAIT!$A:$X,24,FALSE)</f>
        <v>0</v>
      </c>
    </row>
    <row r="91" spans="1:48" ht="12" customHeight="1" x14ac:dyDescent="0.2">
      <c r="A91" s="32">
        <v>26</v>
      </c>
      <c r="B91" s="33" t="s">
        <v>5</v>
      </c>
      <c r="C91" s="34">
        <v>216</v>
      </c>
      <c r="D91" s="32" t="str">
        <f t="shared" si="1"/>
        <v>26X216</v>
      </c>
      <c r="E91" s="43" t="s">
        <v>1623</v>
      </c>
      <c r="F91" s="61" t="s">
        <v>1718</v>
      </c>
      <c r="G91" s="41" t="s">
        <v>43</v>
      </c>
      <c r="H91" s="38"/>
      <c r="I91" s="32">
        <v>26</v>
      </c>
      <c r="J91" s="63">
        <f>VLOOKUP(I91,pTRAIT!A:B,2,FALSE)</f>
        <v>0</v>
      </c>
      <c r="K91" s="63" t="str">
        <f>VLOOKUP($I91,pTRAIT!$A:$X,7,FALSE)</f>
        <v>no</v>
      </c>
      <c r="L91" s="63" t="str">
        <f>VLOOKUP($I91,pTRAIT!$A:$X,8,FALSE)</f>
        <v>nd</v>
      </c>
      <c r="M91" s="63" t="str">
        <f>VLOOKUP($I91,pTRAIT!$A:$X,9,FALSE)</f>
        <v>R</v>
      </c>
      <c r="N91" s="63" t="str">
        <f>VLOOKUP($I91,pTRAIT!$A:$X,10,FALSE)</f>
        <v>R</v>
      </c>
      <c r="O91" s="63" t="str">
        <f>VLOOKUP($I91,pTRAIT!$A:$X,11,FALSE)</f>
        <v>S</v>
      </c>
      <c r="P91" s="63" t="str">
        <f>VLOOKUP($I91,pTRAIT!$A:$X,12,FALSE)</f>
        <v>R</v>
      </c>
      <c r="Q91" s="63" t="str">
        <f>VLOOKUP($I91,pTRAIT!$A:$X,13,FALSE)</f>
        <v>S</v>
      </c>
      <c r="R91" s="63" t="str">
        <f>VLOOKUP($I91,pTRAIT!$A:$X,14,FALSE)</f>
        <v>S</v>
      </c>
      <c r="S91" s="63" t="str">
        <f>VLOOKUP($I91,pTRAIT!$A:$X,15,FALSE)</f>
        <v>R</v>
      </c>
      <c r="T91" s="63" t="str">
        <f>VLOOKUP($I91,pTRAIT!$A:$X,16,FALSE)</f>
        <v>H</v>
      </c>
      <c r="U91" s="63" t="str">
        <f>VLOOKUP($I91,pTRAIT!$A:$X,17,FALSE)</f>
        <v>R</v>
      </c>
      <c r="V91" s="63" t="str">
        <f>VLOOKUP($I91,pTRAIT!$A:$X,18,FALSE)</f>
        <v>S</v>
      </c>
      <c r="W91" s="63" t="str">
        <f>VLOOKUP($I91,pTRAIT!$A:$X,19,FALSE)</f>
        <v>H</v>
      </c>
      <c r="X91" s="63" t="str">
        <f>VLOOKUP($I91,pTRAIT!$A:$X,20,FALSE)</f>
        <v>S</v>
      </c>
      <c r="Y91" s="63" t="str">
        <f>VLOOKUP($I91,pTRAIT!$A:$X,21,FALSE)</f>
        <v>H</v>
      </c>
      <c r="Z91" s="63" t="str">
        <f>VLOOKUP($I91,pTRAIT!$A:$X,22,FALSE)</f>
        <v>e</v>
      </c>
      <c r="AA91" s="63" t="str">
        <f>VLOOKUP($I91,pTRAIT!$A:$X,23,FALSE)</f>
        <v>n-c</v>
      </c>
      <c r="AB91" s="63">
        <f>VLOOKUP($I91,pTRAIT!$A:$X,24,FALSE)</f>
        <v>0</v>
      </c>
      <c r="AC91" s="34">
        <v>216</v>
      </c>
      <c r="AD91" s="63" t="str">
        <f>VLOOKUP(AC91,pTRAIT!A:B,2,FALSE)</f>
        <v>EM5RTRo5So5;NST=X / EM5RTUeRo5So5(Pu);NST=X</v>
      </c>
      <c r="AE91" s="63">
        <f>VLOOKUP($AC91,pTRAIT!$A:$X,7,FALSE)</f>
        <v>0</v>
      </c>
      <c r="AF91" s="63">
        <f>VLOOKUP($AC91,pTRAIT!$A:$X,8,FALSE)</f>
        <v>0</v>
      </c>
      <c r="AG91" s="63">
        <f>VLOOKUP($AC91,pTRAIT!$A:$X,9,FALSE)</f>
        <v>0</v>
      </c>
      <c r="AH91" s="63">
        <f>VLOOKUP($AC91,pTRAIT!$A:$X,10,FALSE)</f>
        <v>0</v>
      </c>
      <c r="AI91" s="63">
        <f>VLOOKUP($AC91,pTRAIT!$A:$X,11,FALSE)</f>
        <v>0</v>
      </c>
      <c r="AJ91" s="63">
        <f>VLOOKUP($AC91,pTRAIT!$A:$X,12,FALSE)</f>
        <v>0</v>
      </c>
      <c r="AK91" s="63">
        <f>VLOOKUP($AC91,pTRAIT!$A:$X,13,FALSE)</f>
        <v>0</v>
      </c>
      <c r="AL91" s="63">
        <f>VLOOKUP($AC91,pTRAIT!$A:$X,14,FALSE)</f>
        <v>0</v>
      </c>
      <c r="AM91" s="63">
        <f>VLOOKUP($AC91,pTRAIT!$A:$X,15,FALSE)</f>
        <v>0</v>
      </c>
      <c r="AN91" s="63">
        <f>VLOOKUP($AC91,pTRAIT!$A:$X,16,FALSE)</f>
        <v>0</v>
      </c>
      <c r="AO91" s="63">
        <f>VLOOKUP($AC91,pTRAIT!$A:$X,17,FALSE)</f>
        <v>0</v>
      </c>
      <c r="AP91" s="63">
        <f>VLOOKUP($AC91,pTRAIT!$A:$X,18,FALSE)</f>
        <v>0</v>
      </c>
      <c r="AQ91" s="63">
        <f>VLOOKUP($AC91,pTRAIT!$A:$X,19,FALSE)</f>
        <v>0</v>
      </c>
      <c r="AR91" s="63">
        <f>VLOOKUP($AC91,pTRAIT!$A:$X,20,FALSE)</f>
        <v>0</v>
      </c>
      <c r="AS91" s="63">
        <f>VLOOKUP($AC91,pTRAIT!$A:$X,21,FALSE)</f>
        <v>0</v>
      </c>
      <c r="AT91" s="63">
        <f>VLOOKUP($AC91,pTRAIT!$A:$X,22,FALSE)</f>
        <v>0</v>
      </c>
      <c r="AU91" s="63">
        <f>VLOOKUP($AC91,pTRAIT!$A:$X,23,FALSE)</f>
        <v>0</v>
      </c>
      <c r="AV91" s="63">
        <f>VLOOKUP($AC91,pTRAIT!$A:$X,24,FALSE)</f>
        <v>0</v>
      </c>
    </row>
    <row r="92" spans="1:48" ht="12" customHeight="1" x14ac:dyDescent="0.2">
      <c r="A92" s="32">
        <v>26</v>
      </c>
      <c r="B92" s="33" t="s">
        <v>5</v>
      </c>
      <c r="C92" s="34">
        <v>217</v>
      </c>
      <c r="D92" s="32" t="str">
        <f t="shared" si="1"/>
        <v>26X217</v>
      </c>
      <c r="E92" s="43" t="s">
        <v>1623</v>
      </c>
      <c r="F92" s="61" t="s">
        <v>1719</v>
      </c>
      <c r="G92" s="41" t="s">
        <v>43</v>
      </c>
      <c r="H92" s="38"/>
      <c r="I92" s="32">
        <v>26</v>
      </c>
      <c r="J92" s="63">
        <f>VLOOKUP(I92,pTRAIT!A:B,2,FALSE)</f>
        <v>0</v>
      </c>
      <c r="K92" s="63" t="str">
        <f>VLOOKUP($I92,pTRAIT!$A:$X,7,FALSE)</f>
        <v>no</v>
      </c>
      <c r="L92" s="63" t="str">
        <f>VLOOKUP($I92,pTRAIT!$A:$X,8,FALSE)</f>
        <v>nd</v>
      </c>
      <c r="M92" s="63" t="str">
        <f>VLOOKUP($I92,pTRAIT!$A:$X,9,FALSE)</f>
        <v>R</v>
      </c>
      <c r="N92" s="63" t="str">
        <f>VLOOKUP($I92,pTRAIT!$A:$X,10,FALSE)</f>
        <v>R</v>
      </c>
      <c r="O92" s="63" t="str">
        <f>VLOOKUP($I92,pTRAIT!$A:$X,11,FALSE)</f>
        <v>S</v>
      </c>
      <c r="P92" s="63" t="str">
        <f>VLOOKUP($I92,pTRAIT!$A:$X,12,FALSE)</f>
        <v>R</v>
      </c>
      <c r="Q92" s="63" t="str">
        <f>VLOOKUP($I92,pTRAIT!$A:$X,13,FALSE)</f>
        <v>S</v>
      </c>
      <c r="R92" s="63" t="str">
        <f>VLOOKUP($I92,pTRAIT!$A:$X,14,FALSE)</f>
        <v>S</v>
      </c>
      <c r="S92" s="63" t="str">
        <f>VLOOKUP($I92,pTRAIT!$A:$X,15,FALSE)</f>
        <v>R</v>
      </c>
      <c r="T92" s="63" t="str">
        <f>VLOOKUP($I92,pTRAIT!$A:$X,16,FALSE)</f>
        <v>H</v>
      </c>
      <c r="U92" s="63" t="str">
        <f>VLOOKUP($I92,pTRAIT!$A:$X,17,FALSE)</f>
        <v>R</v>
      </c>
      <c r="V92" s="63" t="str">
        <f>VLOOKUP($I92,pTRAIT!$A:$X,18,FALSE)</f>
        <v>S</v>
      </c>
      <c r="W92" s="63" t="str">
        <f>VLOOKUP($I92,pTRAIT!$A:$X,19,FALSE)</f>
        <v>H</v>
      </c>
      <c r="X92" s="63" t="str">
        <f>VLOOKUP($I92,pTRAIT!$A:$X,20,FALSE)</f>
        <v>S</v>
      </c>
      <c r="Y92" s="63" t="str">
        <f>VLOOKUP($I92,pTRAIT!$A:$X,21,FALSE)</f>
        <v>H</v>
      </c>
      <c r="Z92" s="63" t="str">
        <f>VLOOKUP($I92,pTRAIT!$A:$X,22,FALSE)</f>
        <v>e</v>
      </c>
      <c r="AA92" s="63" t="str">
        <f>VLOOKUP($I92,pTRAIT!$A:$X,23,FALSE)</f>
        <v>n-c</v>
      </c>
      <c r="AB92" s="63">
        <f>VLOOKUP($I92,pTRAIT!$A:$X,24,FALSE)</f>
        <v>0</v>
      </c>
      <c r="AC92" s="34">
        <v>217</v>
      </c>
      <c r="AD92" s="63" t="str">
        <f>VLOOKUP(AC92,pTRAIT!A:B,2,FALSE)</f>
        <v>EM5RTRo5So5;NST=X / EM5RTUeRo5So5(Pu);NST=X</v>
      </c>
      <c r="AE92" s="63">
        <f>VLOOKUP($AC92,pTRAIT!$A:$X,7,FALSE)</f>
        <v>0</v>
      </c>
      <c r="AF92" s="63">
        <f>VLOOKUP($AC92,pTRAIT!$A:$X,8,FALSE)</f>
        <v>0</v>
      </c>
      <c r="AG92" s="63">
        <f>VLOOKUP($AC92,pTRAIT!$A:$X,9,FALSE)</f>
        <v>0</v>
      </c>
      <c r="AH92" s="63">
        <f>VLOOKUP($AC92,pTRAIT!$A:$X,10,FALSE)</f>
        <v>0</v>
      </c>
      <c r="AI92" s="63">
        <f>VLOOKUP($AC92,pTRAIT!$A:$X,11,FALSE)</f>
        <v>0</v>
      </c>
      <c r="AJ92" s="63">
        <f>VLOOKUP($AC92,pTRAIT!$A:$X,12,FALSE)</f>
        <v>0</v>
      </c>
      <c r="AK92" s="63">
        <f>VLOOKUP($AC92,pTRAIT!$A:$X,13,FALSE)</f>
        <v>0</v>
      </c>
      <c r="AL92" s="63">
        <f>VLOOKUP($AC92,pTRAIT!$A:$X,14,FALSE)</f>
        <v>0</v>
      </c>
      <c r="AM92" s="63">
        <f>VLOOKUP($AC92,pTRAIT!$A:$X,15,FALSE)</f>
        <v>0</v>
      </c>
      <c r="AN92" s="63">
        <f>VLOOKUP($AC92,pTRAIT!$A:$X,16,FALSE)</f>
        <v>0</v>
      </c>
      <c r="AO92" s="63">
        <f>VLOOKUP($AC92,pTRAIT!$A:$X,17,FALSE)</f>
        <v>0</v>
      </c>
      <c r="AP92" s="63">
        <f>VLOOKUP($AC92,pTRAIT!$A:$X,18,FALSE)</f>
        <v>0</v>
      </c>
      <c r="AQ92" s="63">
        <f>VLOOKUP($AC92,pTRAIT!$A:$X,19,FALSE)</f>
        <v>0</v>
      </c>
      <c r="AR92" s="63">
        <f>VLOOKUP($AC92,pTRAIT!$A:$X,20,FALSE)</f>
        <v>0</v>
      </c>
      <c r="AS92" s="63">
        <f>VLOOKUP($AC92,pTRAIT!$A:$X,21,FALSE)</f>
        <v>0</v>
      </c>
      <c r="AT92" s="63">
        <f>VLOOKUP($AC92,pTRAIT!$A:$X,22,FALSE)</f>
        <v>0</v>
      </c>
      <c r="AU92" s="63">
        <f>VLOOKUP($AC92,pTRAIT!$A:$X,23,FALSE)</f>
        <v>0</v>
      </c>
      <c r="AV92" s="63">
        <f>VLOOKUP($AC92,pTRAIT!$A:$X,24,FALSE)</f>
        <v>0</v>
      </c>
    </row>
    <row r="93" spans="1:48" ht="12" customHeight="1" x14ac:dyDescent="0.2">
      <c r="A93" s="32">
        <v>26</v>
      </c>
      <c r="B93" s="33" t="s">
        <v>5</v>
      </c>
      <c r="C93" s="34">
        <v>219</v>
      </c>
      <c r="D93" s="32" t="str">
        <f t="shared" si="1"/>
        <v>26X219</v>
      </c>
      <c r="E93" s="43" t="s">
        <v>1623</v>
      </c>
      <c r="F93" s="61" t="s">
        <v>1720</v>
      </c>
      <c r="G93" s="41" t="s">
        <v>43</v>
      </c>
      <c r="H93" s="38"/>
      <c r="I93" s="32">
        <v>26</v>
      </c>
      <c r="J93" s="63">
        <f>VLOOKUP(I93,pTRAIT!A:B,2,FALSE)</f>
        <v>0</v>
      </c>
      <c r="K93" s="63" t="str">
        <f>VLOOKUP($I93,pTRAIT!$A:$X,7,FALSE)</f>
        <v>no</v>
      </c>
      <c r="L93" s="63" t="str">
        <f>VLOOKUP($I93,pTRAIT!$A:$X,8,FALSE)</f>
        <v>nd</v>
      </c>
      <c r="M93" s="63" t="str">
        <f>VLOOKUP($I93,pTRAIT!$A:$X,9,FALSE)</f>
        <v>R</v>
      </c>
      <c r="N93" s="63" t="str">
        <f>VLOOKUP($I93,pTRAIT!$A:$X,10,FALSE)</f>
        <v>R</v>
      </c>
      <c r="O93" s="63" t="str">
        <f>VLOOKUP($I93,pTRAIT!$A:$X,11,FALSE)</f>
        <v>S</v>
      </c>
      <c r="P93" s="63" t="str">
        <f>VLOOKUP($I93,pTRAIT!$A:$X,12,FALSE)</f>
        <v>R</v>
      </c>
      <c r="Q93" s="63" t="str">
        <f>VLOOKUP($I93,pTRAIT!$A:$X,13,FALSE)</f>
        <v>S</v>
      </c>
      <c r="R93" s="63" t="str">
        <f>VLOOKUP($I93,pTRAIT!$A:$X,14,FALSE)</f>
        <v>S</v>
      </c>
      <c r="S93" s="63" t="str">
        <f>VLOOKUP($I93,pTRAIT!$A:$X,15,FALSE)</f>
        <v>R</v>
      </c>
      <c r="T93" s="63" t="str">
        <f>VLOOKUP($I93,pTRAIT!$A:$X,16,FALSE)</f>
        <v>H</v>
      </c>
      <c r="U93" s="63" t="str">
        <f>VLOOKUP($I93,pTRAIT!$A:$X,17,FALSE)</f>
        <v>R</v>
      </c>
      <c r="V93" s="63" t="str">
        <f>VLOOKUP($I93,pTRAIT!$A:$X,18,FALSE)</f>
        <v>S</v>
      </c>
      <c r="W93" s="63" t="str">
        <f>VLOOKUP($I93,pTRAIT!$A:$X,19,FALSE)</f>
        <v>H</v>
      </c>
      <c r="X93" s="63" t="str">
        <f>VLOOKUP($I93,pTRAIT!$A:$X,20,FALSE)</f>
        <v>S</v>
      </c>
      <c r="Y93" s="63" t="str">
        <f>VLOOKUP($I93,pTRAIT!$A:$X,21,FALSE)</f>
        <v>H</v>
      </c>
      <c r="Z93" s="63" t="str">
        <f>VLOOKUP($I93,pTRAIT!$A:$X,22,FALSE)</f>
        <v>e</v>
      </c>
      <c r="AA93" s="63" t="str">
        <f>VLOOKUP($I93,pTRAIT!$A:$X,23,FALSE)</f>
        <v>n-c</v>
      </c>
      <c r="AB93" s="63">
        <f>VLOOKUP($I93,pTRAIT!$A:$X,24,FALSE)</f>
        <v>0</v>
      </c>
      <c r="AC93" s="34">
        <v>219</v>
      </c>
      <c r="AD93" s="63" t="str">
        <f>VLOOKUP(AC93,pTRAIT!A:B,2,FALSE)</f>
        <v>EM5RTRo5So5;NST=X / EM5RTUeRo5So5(Pu);NST=X</v>
      </c>
      <c r="AE93" s="63">
        <f>VLOOKUP($AC93,pTRAIT!$A:$X,7,FALSE)</f>
        <v>0</v>
      </c>
      <c r="AF93" s="63">
        <f>VLOOKUP($AC93,pTRAIT!$A:$X,8,FALSE)</f>
        <v>0</v>
      </c>
      <c r="AG93" s="63">
        <f>VLOOKUP($AC93,pTRAIT!$A:$X,9,FALSE)</f>
        <v>0</v>
      </c>
      <c r="AH93" s="63">
        <f>VLOOKUP($AC93,pTRAIT!$A:$X,10,FALSE)</f>
        <v>0</v>
      </c>
      <c r="AI93" s="63">
        <f>VLOOKUP($AC93,pTRAIT!$A:$X,11,FALSE)</f>
        <v>0</v>
      </c>
      <c r="AJ93" s="63">
        <f>VLOOKUP($AC93,pTRAIT!$A:$X,12,FALSE)</f>
        <v>0</v>
      </c>
      <c r="AK93" s="63">
        <f>VLOOKUP($AC93,pTRAIT!$A:$X,13,FALSE)</f>
        <v>0</v>
      </c>
      <c r="AL93" s="63">
        <f>VLOOKUP($AC93,pTRAIT!$A:$X,14,FALSE)</f>
        <v>0</v>
      </c>
      <c r="AM93" s="63">
        <f>VLOOKUP($AC93,pTRAIT!$A:$X,15,FALSE)</f>
        <v>0</v>
      </c>
      <c r="AN93" s="63">
        <f>VLOOKUP($AC93,pTRAIT!$A:$X,16,FALSE)</f>
        <v>0</v>
      </c>
      <c r="AO93" s="63">
        <f>VLOOKUP($AC93,pTRAIT!$A:$X,17,FALSE)</f>
        <v>0</v>
      </c>
      <c r="AP93" s="63">
        <f>VLOOKUP($AC93,pTRAIT!$A:$X,18,FALSE)</f>
        <v>0</v>
      </c>
      <c r="AQ93" s="63">
        <f>VLOOKUP($AC93,pTRAIT!$A:$X,19,FALSE)</f>
        <v>0</v>
      </c>
      <c r="AR93" s="63">
        <f>VLOOKUP($AC93,pTRAIT!$A:$X,20,FALSE)</f>
        <v>0</v>
      </c>
      <c r="AS93" s="63">
        <f>VLOOKUP($AC93,pTRAIT!$A:$X,21,FALSE)</f>
        <v>0</v>
      </c>
      <c r="AT93" s="63">
        <f>VLOOKUP($AC93,pTRAIT!$A:$X,22,FALSE)</f>
        <v>0</v>
      </c>
      <c r="AU93" s="63">
        <f>VLOOKUP($AC93,pTRAIT!$A:$X,23,FALSE)</f>
        <v>0</v>
      </c>
      <c r="AV93" s="63">
        <f>VLOOKUP($AC93,pTRAIT!$A:$X,24,FALSE)</f>
        <v>0</v>
      </c>
    </row>
    <row r="94" spans="1:48" ht="12" customHeight="1" x14ac:dyDescent="0.2">
      <c r="A94" s="32">
        <v>26</v>
      </c>
      <c r="B94" s="33" t="s">
        <v>5</v>
      </c>
      <c r="C94" s="34">
        <v>225</v>
      </c>
      <c r="D94" s="32" t="str">
        <f t="shared" si="1"/>
        <v>26X225</v>
      </c>
      <c r="E94" s="43" t="s">
        <v>1623</v>
      </c>
      <c r="F94" s="61" t="s">
        <v>1721</v>
      </c>
      <c r="G94" s="41" t="s">
        <v>43</v>
      </c>
      <c r="H94" s="38"/>
      <c r="I94" s="32">
        <v>26</v>
      </c>
      <c r="J94" s="63">
        <f>VLOOKUP(I94,pTRAIT!A:B,2,FALSE)</f>
        <v>0</v>
      </c>
      <c r="K94" s="63" t="str">
        <f>VLOOKUP($I94,pTRAIT!$A:$X,7,FALSE)</f>
        <v>no</v>
      </c>
      <c r="L94" s="63" t="str">
        <f>VLOOKUP($I94,pTRAIT!$A:$X,8,FALSE)</f>
        <v>nd</v>
      </c>
      <c r="M94" s="63" t="str">
        <f>VLOOKUP($I94,pTRAIT!$A:$X,9,FALSE)</f>
        <v>R</v>
      </c>
      <c r="N94" s="63" t="str">
        <f>VLOOKUP($I94,pTRAIT!$A:$X,10,FALSE)</f>
        <v>R</v>
      </c>
      <c r="O94" s="63" t="str">
        <f>VLOOKUP($I94,pTRAIT!$A:$X,11,FALSE)</f>
        <v>S</v>
      </c>
      <c r="P94" s="63" t="str">
        <f>VLOOKUP($I94,pTRAIT!$A:$X,12,FALSE)</f>
        <v>R</v>
      </c>
      <c r="Q94" s="63" t="str">
        <f>VLOOKUP($I94,pTRAIT!$A:$X,13,FALSE)</f>
        <v>S</v>
      </c>
      <c r="R94" s="63" t="str">
        <f>VLOOKUP($I94,pTRAIT!$A:$X,14,FALSE)</f>
        <v>S</v>
      </c>
      <c r="S94" s="63" t="str">
        <f>VLOOKUP($I94,pTRAIT!$A:$X,15,FALSE)</f>
        <v>R</v>
      </c>
      <c r="T94" s="63" t="str">
        <f>VLOOKUP($I94,pTRAIT!$A:$X,16,FALSE)</f>
        <v>H</v>
      </c>
      <c r="U94" s="63" t="str">
        <f>VLOOKUP($I94,pTRAIT!$A:$X,17,FALSE)</f>
        <v>R</v>
      </c>
      <c r="V94" s="63" t="str">
        <f>VLOOKUP($I94,pTRAIT!$A:$X,18,FALSE)</f>
        <v>S</v>
      </c>
      <c r="W94" s="63" t="str">
        <f>VLOOKUP($I94,pTRAIT!$A:$X,19,FALSE)</f>
        <v>H</v>
      </c>
      <c r="X94" s="63" t="str">
        <f>VLOOKUP($I94,pTRAIT!$A:$X,20,FALSE)</f>
        <v>S</v>
      </c>
      <c r="Y94" s="63" t="str">
        <f>VLOOKUP($I94,pTRAIT!$A:$X,21,FALSE)</f>
        <v>H</v>
      </c>
      <c r="Z94" s="63" t="str">
        <f>VLOOKUP($I94,pTRAIT!$A:$X,22,FALSE)</f>
        <v>e</v>
      </c>
      <c r="AA94" s="63" t="str">
        <f>VLOOKUP($I94,pTRAIT!$A:$X,23,FALSE)</f>
        <v>n-c</v>
      </c>
      <c r="AB94" s="63">
        <f>VLOOKUP($I94,pTRAIT!$A:$X,24,FALSE)</f>
        <v>0</v>
      </c>
      <c r="AC94" s="34">
        <v>225</v>
      </c>
      <c r="AD94" s="63" t="str">
        <f>VLOOKUP(AC94,pTRAIT!A:B,2,FALSE)</f>
        <v>EM5RTRo5So5;NST=X / EM5RTUeRo5So5WSPu;NST=X</v>
      </c>
      <c r="AE94" s="63">
        <f>VLOOKUP($AC94,pTRAIT!$A:$X,7,FALSE)</f>
        <v>0</v>
      </c>
      <c r="AF94" s="63">
        <f>VLOOKUP($AC94,pTRAIT!$A:$X,8,FALSE)</f>
        <v>0</v>
      </c>
      <c r="AG94" s="63">
        <f>VLOOKUP($AC94,pTRAIT!$A:$X,9,FALSE)</f>
        <v>0</v>
      </c>
      <c r="AH94" s="63">
        <f>VLOOKUP($AC94,pTRAIT!$A:$X,10,FALSE)</f>
        <v>0</v>
      </c>
      <c r="AI94" s="63">
        <f>VLOOKUP($AC94,pTRAIT!$A:$X,11,FALSE)</f>
        <v>0</v>
      </c>
      <c r="AJ94" s="63">
        <f>VLOOKUP($AC94,pTRAIT!$A:$X,12,FALSE)</f>
        <v>0</v>
      </c>
      <c r="AK94" s="63">
        <f>VLOOKUP($AC94,pTRAIT!$A:$X,13,FALSE)</f>
        <v>0</v>
      </c>
      <c r="AL94" s="63">
        <f>VLOOKUP($AC94,pTRAIT!$A:$X,14,FALSE)</f>
        <v>0</v>
      </c>
      <c r="AM94" s="63">
        <f>VLOOKUP($AC94,pTRAIT!$A:$X,15,FALSE)</f>
        <v>0</v>
      </c>
      <c r="AN94" s="63">
        <f>VLOOKUP($AC94,pTRAIT!$A:$X,16,FALSE)</f>
        <v>0</v>
      </c>
      <c r="AO94" s="63">
        <f>VLOOKUP($AC94,pTRAIT!$A:$X,17,FALSE)</f>
        <v>0</v>
      </c>
      <c r="AP94" s="63">
        <f>VLOOKUP($AC94,pTRAIT!$A:$X,18,FALSE)</f>
        <v>0</v>
      </c>
      <c r="AQ94" s="63">
        <f>VLOOKUP($AC94,pTRAIT!$A:$X,19,FALSE)</f>
        <v>0</v>
      </c>
      <c r="AR94" s="63">
        <f>VLOOKUP($AC94,pTRAIT!$A:$X,20,FALSE)</f>
        <v>0</v>
      </c>
      <c r="AS94" s="63">
        <f>VLOOKUP($AC94,pTRAIT!$A:$X,21,FALSE)</f>
        <v>0</v>
      </c>
      <c r="AT94" s="63">
        <f>VLOOKUP($AC94,pTRAIT!$A:$X,22,FALSE)</f>
        <v>0</v>
      </c>
      <c r="AU94" s="63">
        <f>VLOOKUP($AC94,pTRAIT!$A:$X,23,FALSE)</f>
        <v>0</v>
      </c>
      <c r="AV94" s="63">
        <f>VLOOKUP($AC94,pTRAIT!$A:$X,24,FALSE)</f>
        <v>0</v>
      </c>
    </row>
    <row r="95" spans="1:48" ht="12" customHeight="1" x14ac:dyDescent="0.2">
      <c r="A95" s="32">
        <v>26</v>
      </c>
      <c r="B95" s="33" t="s">
        <v>5</v>
      </c>
      <c r="C95" s="34">
        <v>228</v>
      </c>
      <c r="D95" s="32" t="str">
        <f t="shared" si="1"/>
        <v>26X228</v>
      </c>
      <c r="E95" s="43" t="s">
        <v>1623</v>
      </c>
      <c r="F95" s="61" t="s">
        <v>1722</v>
      </c>
      <c r="G95" s="41" t="s">
        <v>43</v>
      </c>
      <c r="H95" s="38"/>
      <c r="I95" s="32">
        <v>26</v>
      </c>
      <c r="J95" s="63">
        <f>VLOOKUP(I95,pTRAIT!A:B,2,FALSE)</f>
        <v>0</v>
      </c>
      <c r="K95" s="63" t="str">
        <f>VLOOKUP($I95,pTRAIT!$A:$X,7,FALSE)</f>
        <v>no</v>
      </c>
      <c r="L95" s="63" t="str">
        <f>VLOOKUP($I95,pTRAIT!$A:$X,8,FALSE)</f>
        <v>nd</v>
      </c>
      <c r="M95" s="63" t="str">
        <f>VLOOKUP($I95,pTRAIT!$A:$X,9,FALSE)</f>
        <v>R</v>
      </c>
      <c r="N95" s="63" t="str">
        <f>VLOOKUP($I95,pTRAIT!$A:$X,10,FALSE)</f>
        <v>R</v>
      </c>
      <c r="O95" s="63" t="str">
        <f>VLOOKUP($I95,pTRAIT!$A:$X,11,FALSE)</f>
        <v>S</v>
      </c>
      <c r="P95" s="63" t="str">
        <f>VLOOKUP($I95,pTRAIT!$A:$X,12,FALSE)</f>
        <v>R</v>
      </c>
      <c r="Q95" s="63" t="str">
        <f>VLOOKUP($I95,pTRAIT!$A:$X,13,FALSE)</f>
        <v>S</v>
      </c>
      <c r="R95" s="63" t="str">
        <f>VLOOKUP($I95,pTRAIT!$A:$X,14,FALSE)</f>
        <v>S</v>
      </c>
      <c r="S95" s="63" t="str">
        <f>VLOOKUP($I95,pTRAIT!$A:$X,15,FALSE)</f>
        <v>R</v>
      </c>
      <c r="T95" s="63" t="str">
        <f>VLOOKUP($I95,pTRAIT!$A:$X,16,FALSE)</f>
        <v>H</v>
      </c>
      <c r="U95" s="63" t="str">
        <f>VLOOKUP($I95,pTRAIT!$A:$X,17,FALSE)</f>
        <v>R</v>
      </c>
      <c r="V95" s="63" t="str">
        <f>VLOOKUP($I95,pTRAIT!$A:$X,18,FALSE)</f>
        <v>S</v>
      </c>
      <c r="W95" s="63" t="str">
        <f>VLOOKUP($I95,pTRAIT!$A:$X,19,FALSE)</f>
        <v>H</v>
      </c>
      <c r="X95" s="63" t="str">
        <f>VLOOKUP($I95,pTRAIT!$A:$X,20,FALSE)</f>
        <v>S</v>
      </c>
      <c r="Y95" s="63" t="str">
        <f>VLOOKUP($I95,pTRAIT!$A:$X,21,FALSE)</f>
        <v>H</v>
      </c>
      <c r="Z95" s="63" t="str">
        <f>VLOOKUP($I95,pTRAIT!$A:$X,22,FALSE)</f>
        <v>e</v>
      </c>
      <c r="AA95" s="63" t="str">
        <f>VLOOKUP($I95,pTRAIT!$A:$X,23,FALSE)</f>
        <v>n-c</v>
      </c>
      <c r="AB95" s="63">
        <f>VLOOKUP($I95,pTRAIT!$A:$X,24,FALSE)</f>
        <v>0</v>
      </c>
      <c r="AC95" s="34">
        <v>228</v>
      </c>
      <c r="AD95" s="63" t="str">
        <f>VLOOKUP(AC95,pTRAIT!A:B,2,FALSE)</f>
        <v>EM5RTRo5So5;NST=X / EM5RTUe(CM5)(So5)Cf9Pu;NST=X</v>
      </c>
      <c r="AE95" s="63">
        <f>VLOOKUP($AC95,pTRAIT!$A:$X,7,FALSE)</f>
        <v>0</v>
      </c>
      <c r="AF95" s="63">
        <f>VLOOKUP($AC95,pTRAIT!$A:$X,8,FALSE)</f>
        <v>0</v>
      </c>
      <c r="AG95" s="63">
        <f>VLOOKUP($AC95,pTRAIT!$A:$X,9,FALSE)</f>
        <v>0</v>
      </c>
      <c r="AH95" s="63">
        <f>VLOOKUP($AC95,pTRAIT!$A:$X,10,FALSE)</f>
        <v>0</v>
      </c>
      <c r="AI95" s="63">
        <f>VLOOKUP($AC95,pTRAIT!$A:$X,11,FALSE)</f>
        <v>0</v>
      </c>
      <c r="AJ95" s="63">
        <f>VLOOKUP($AC95,pTRAIT!$A:$X,12,FALSE)</f>
        <v>0</v>
      </c>
      <c r="AK95" s="63">
        <f>VLOOKUP($AC95,pTRAIT!$A:$X,13,FALSE)</f>
        <v>0</v>
      </c>
      <c r="AL95" s="63">
        <f>VLOOKUP($AC95,pTRAIT!$A:$X,14,FALSE)</f>
        <v>0</v>
      </c>
      <c r="AM95" s="63">
        <f>VLOOKUP($AC95,pTRAIT!$A:$X,15,FALSE)</f>
        <v>0</v>
      </c>
      <c r="AN95" s="63">
        <f>VLOOKUP($AC95,pTRAIT!$A:$X,16,FALSE)</f>
        <v>0</v>
      </c>
      <c r="AO95" s="63">
        <f>VLOOKUP($AC95,pTRAIT!$A:$X,17,FALSE)</f>
        <v>0</v>
      </c>
      <c r="AP95" s="63">
        <f>VLOOKUP($AC95,pTRAIT!$A:$X,18,FALSE)</f>
        <v>0</v>
      </c>
      <c r="AQ95" s="63">
        <f>VLOOKUP($AC95,pTRAIT!$A:$X,19,FALSE)</f>
        <v>0</v>
      </c>
      <c r="AR95" s="63">
        <f>VLOOKUP($AC95,pTRAIT!$A:$X,20,FALSE)</f>
        <v>0</v>
      </c>
      <c r="AS95" s="63">
        <f>VLOOKUP($AC95,pTRAIT!$A:$X,21,FALSE)</f>
        <v>0</v>
      </c>
      <c r="AT95" s="63">
        <f>VLOOKUP($AC95,pTRAIT!$A:$X,22,FALSE)</f>
        <v>0</v>
      </c>
      <c r="AU95" s="63">
        <f>VLOOKUP($AC95,pTRAIT!$A:$X,23,FALSE)</f>
        <v>0</v>
      </c>
      <c r="AV95" s="63">
        <f>VLOOKUP($AC95,pTRAIT!$A:$X,24,FALSE)</f>
        <v>0</v>
      </c>
    </row>
    <row r="96" spans="1:48" ht="12" customHeight="1" x14ac:dyDescent="0.2">
      <c r="A96" s="32">
        <v>26</v>
      </c>
      <c r="B96" s="33" t="s">
        <v>5</v>
      </c>
      <c r="C96" s="34">
        <v>231</v>
      </c>
      <c r="D96" s="32" t="str">
        <f t="shared" si="1"/>
        <v>26X231</v>
      </c>
      <c r="E96" s="43" t="s">
        <v>1623</v>
      </c>
      <c r="F96" s="61" t="s">
        <v>1723</v>
      </c>
      <c r="G96" s="41" t="s">
        <v>43</v>
      </c>
      <c r="H96" s="38"/>
      <c r="I96" s="32">
        <v>26</v>
      </c>
      <c r="J96" s="63">
        <f>VLOOKUP(I96,pTRAIT!A:B,2,FALSE)</f>
        <v>0</v>
      </c>
      <c r="K96" s="63" t="str">
        <f>VLOOKUP($I96,pTRAIT!$A:$X,7,FALSE)</f>
        <v>no</v>
      </c>
      <c r="L96" s="63" t="str">
        <f>VLOOKUP($I96,pTRAIT!$A:$X,8,FALSE)</f>
        <v>nd</v>
      </c>
      <c r="M96" s="63" t="str">
        <f>VLOOKUP($I96,pTRAIT!$A:$X,9,FALSE)</f>
        <v>R</v>
      </c>
      <c r="N96" s="63" t="str">
        <f>VLOOKUP($I96,pTRAIT!$A:$X,10,FALSE)</f>
        <v>R</v>
      </c>
      <c r="O96" s="63" t="str">
        <f>VLOOKUP($I96,pTRAIT!$A:$X,11,FALSE)</f>
        <v>S</v>
      </c>
      <c r="P96" s="63" t="str">
        <f>VLOOKUP($I96,pTRAIT!$A:$X,12,FALSE)</f>
        <v>R</v>
      </c>
      <c r="Q96" s="63" t="str">
        <f>VLOOKUP($I96,pTRAIT!$A:$X,13,FALSE)</f>
        <v>S</v>
      </c>
      <c r="R96" s="63" t="str">
        <f>VLOOKUP($I96,pTRAIT!$A:$X,14,FALSE)</f>
        <v>S</v>
      </c>
      <c r="S96" s="63" t="str">
        <f>VLOOKUP($I96,pTRAIT!$A:$X,15,FALSE)</f>
        <v>R</v>
      </c>
      <c r="T96" s="63" t="str">
        <f>VLOOKUP($I96,pTRAIT!$A:$X,16,FALSE)</f>
        <v>H</v>
      </c>
      <c r="U96" s="63" t="str">
        <f>VLOOKUP($I96,pTRAIT!$A:$X,17,FALSE)</f>
        <v>R</v>
      </c>
      <c r="V96" s="63" t="str">
        <f>VLOOKUP($I96,pTRAIT!$A:$X,18,FALSE)</f>
        <v>S</v>
      </c>
      <c r="W96" s="63" t="str">
        <f>VLOOKUP($I96,pTRAIT!$A:$X,19,FALSE)</f>
        <v>H</v>
      </c>
      <c r="X96" s="63" t="str">
        <f>VLOOKUP($I96,pTRAIT!$A:$X,20,FALSE)</f>
        <v>S</v>
      </c>
      <c r="Y96" s="63" t="str">
        <f>VLOOKUP($I96,pTRAIT!$A:$X,21,FALSE)</f>
        <v>H</v>
      </c>
      <c r="Z96" s="63" t="str">
        <f>VLOOKUP($I96,pTRAIT!$A:$X,22,FALSE)</f>
        <v>e</v>
      </c>
      <c r="AA96" s="63" t="str">
        <f>VLOOKUP($I96,pTRAIT!$A:$X,23,FALSE)</f>
        <v>n-c</v>
      </c>
      <c r="AB96" s="63">
        <f>VLOOKUP($I96,pTRAIT!$A:$X,24,FALSE)</f>
        <v>0</v>
      </c>
      <c r="AC96" s="34">
        <v>231</v>
      </c>
      <c r="AD96" s="63" t="str">
        <f>VLOOKUP(AC96,pTRAIT!A:B,2,FALSE)</f>
        <v>EM5RTRo5So5;NST=X / EM5RTUeCM5So5WSPu;NST=X</v>
      </c>
      <c r="AE96" s="63">
        <f>VLOOKUP($AC96,pTRAIT!$A:$X,7,FALSE)</f>
        <v>0</v>
      </c>
      <c r="AF96" s="63">
        <f>VLOOKUP($AC96,pTRAIT!$A:$X,8,FALSE)</f>
        <v>0</v>
      </c>
      <c r="AG96" s="63">
        <f>VLOOKUP($AC96,pTRAIT!$A:$X,9,FALSE)</f>
        <v>0</v>
      </c>
      <c r="AH96" s="63">
        <f>VLOOKUP($AC96,pTRAIT!$A:$X,10,FALSE)</f>
        <v>0</v>
      </c>
      <c r="AI96" s="63">
        <f>VLOOKUP($AC96,pTRAIT!$A:$X,11,FALSE)</f>
        <v>0</v>
      </c>
      <c r="AJ96" s="63">
        <f>VLOOKUP($AC96,pTRAIT!$A:$X,12,FALSE)</f>
        <v>0</v>
      </c>
      <c r="AK96" s="63">
        <f>VLOOKUP($AC96,pTRAIT!$A:$X,13,FALSE)</f>
        <v>0</v>
      </c>
      <c r="AL96" s="63">
        <f>VLOOKUP($AC96,pTRAIT!$A:$X,14,FALSE)</f>
        <v>0</v>
      </c>
      <c r="AM96" s="63">
        <f>VLOOKUP($AC96,pTRAIT!$A:$X,15,FALSE)</f>
        <v>0</v>
      </c>
      <c r="AN96" s="63">
        <f>VLOOKUP($AC96,pTRAIT!$A:$X,16,FALSE)</f>
        <v>0</v>
      </c>
      <c r="AO96" s="63">
        <f>VLOOKUP($AC96,pTRAIT!$A:$X,17,FALSE)</f>
        <v>0</v>
      </c>
      <c r="AP96" s="63">
        <f>VLOOKUP($AC96,pTRAIT!$A:$X,18,FALSE)</f>
        <v>0</v>
      </c>
      <c r="AQ96" s="63">
        <f>VLOOKUP($AC96,pTRAIT!$A:$X,19,FALSE)</f>
        <v>0</v>
      </c>
      <c r="AR96" s="63">
        <f>VLOOKUP($AC96,pTRAIT!$A:$X,20,FALSE)</f>
        <v>0</v>
      </c>
      <c r="AS96" s="63">
        <f>VLOOKUP($AC96,pTRAIT!$A:$X,21,FALSE)</f>
        <v>0</v>
      </c>
      <c r="AT96" s="63">
        <f>VLOOKUP($AC96,pTRAIT!$A:$X,22,FALSE)</f>
        <v>0</v>
      </c>
      <c r="AU96" s="63">
        <f>VLOOKUP($AC96,pTRAIT!$A:$X,23,FALSE)</f>
        <v>0</v>
      </c>
      <c r="AV96" s="63">
        <f>VLOOKUP($AC96,pTRAIT!$A:$X,24,FALSE)</f>
        <v>0</v>
      </c>
    </row>
    <row r="97" spans="1:48" ht="12" customHeight="1" x14ac:dyDescent="0.2">
      <c r="A97" s="32">
        <v>26</v>
      </c>
      <c r="B97" s="33" t="s">
        <v>5</v>
      </c>
      <c r="C97" s="34">
        <v>235</v>
      </c>
      <c r="D97" s="32" t="str">
        <f t="shared" si="1"/>
        <v>26X235</v>
      </c>
      <c r="E97" s="43" t="s">
        <v>1623</v>
      </c>
      <c r="F97" s="61" t="s">
        <v>1724</v>
      </c>
      <c r="G97" s="41" t="s">
        <v>43</v>
      </c>
      <c r="H97" s="38"/>
      <c r="I97" s="32">
        <v>26</v>
      </c>
      <c r="J97" s="63">
        <f>VLOOKUP(I97,pTRAIT!A:B,2,FALSE)</f>
        <v>0</v>
      </c>
      <c r="K97" s="63" t="str">
        <f>VLOOKUP($I97,pTRAIT!$A:$X,7,FALSE)</f>
        <v>no</v>
      </c>
      <c r="L97" s="63" t="str">
        <f>VLOOKUP($I97,pTRAIT!$A:$X,8,FALSE)</f>
        <v>nd</v>
      </c>
      <c r="M97" s="63" t="str">
        <f>VLOOKUP($I97,pTRAIT!$A:$X,9,FALSE)</f>
        <v>R</v>
      </c>
      <c r="N97" s="63" t="str">
        <f>VLOOKUP($I97,pTRAIT!$A:$X,10,FALSE)</f>
        <v>R</v>
      </c>
      <c r="O97" s="63" t="str">
        <f>VLOOKUP($I97,pTRAIT!$A:$X,11,FALSE)</f>
        <v>S</v>
      </c>
      <c r="P97" s="63" t="str">
        <f>VLOOKUP($I97,pTRAIT!$A:$X,12,FALSE)</f>
        <v>R</v>
      </c>
      <c r="Q97" s="63" t="str">
        <f>VLOOKUP($I97,pTRAIT!$A:$X,13,FALSE)</f>
        <v>S</v>
      </c>
      <c r="R97" s="63" t="str">
        <f>VLOOKUP($I97,pTRAIT!$A:$X,14,FALSE)</f>
        <v>S</v>
      </c>
      <c r="S97" s="63" t="str">
        <f>VLOOKUP($I97,pTRAIT!$A:$X,15,FALSE)</f>
        <v>R</v>
      </c>
      <c r="T97" s="63" t="str">
        <f>VLOOKUP($I97,pTRAIT!$A:$X,16,FALSE)</f>
        <v>H</v>
      </c>
      <c r="U97" s="63" t="str">
        <f>VLOOKUP($I97,pTRAIT!$A:$X,17,FALSE)</f>
        <v>R</v>
      </c>
      <c r="V97" s="63" t="str">
        <f>VLOOKUP($I97,pTRAIT!$A:$X,18,FALSE)</f>
        <v>S</v>
      </c>
      <c r="W97" s="63" t="str">
        <f>VLOOKUP($I97,pTRAIT!$A:$X,19,FALSE)</f>
        <v>H</v>
      </c>
      <c r="X97" s="63" t="str">
        <f>VLOOKUP($I97,pTRAIT!$A:$X,20,FALSE)</f>
        <v>S</v>
      </c>
      <c r="Y97" s="63" t="str">
        <f>VLOOKUP($I97,pTRAIT!$A:$X,21,FALSE)</f>
        <v>H</v>
      </c>
      <c r="Z97" s="63" t="str">
        <f>VLOOKUP($I97,pTRAIT!$A:$X,22,FALSE)</f>
        <v>e</v>
      </c>
      <c r="AA97" s="63" t="str">
        <f>VLOOKUP($I97,pTRAIT!$A:$X,23,FALSE)</f>
        <v>n-c</v>
      </c>
      <c r="AB97" s="63">
        <f>VLOOKUP($I97,pTRAIT!$A:$X,24,FALSE)</f>
        <v>0</v>
      </c>
      <c r="AC97" s="34">
        <v>235</v>
      </c>
      <c r="AD97" s="63" t="str">
        <f>VLOOKUP(AC97,pTRAIT!A:B,2,FALSE)</f>
        <v>EM5RTRo5So5;NST=X / EM5RT(Ue)CM5So5WSPu;NST=X</v>
      </c>
      <c r="AE97" s="63">
        <f>VLOOKUP($AC97,pTRAIT!$A:$X,7,FALSE)</f>
        <v>0</v>
      </c>
      <c r="AF97" s="63">
        <f>VLOOKUP($AC97,pTRAIT!$A:$X,8,FALSE)</f>
        <v>0</v>
      </c>
      <c r="AG97" s="63">
        <f>VLOOKUP($AC97,pTRAIT!$A:$X,9,FALSE)</f>
        <v>0</v>
      </c>
      <c r="AH97" s="63">
        <f>VLOOKUP($AC97,pTRAIT!$A:$X,10,FALSE)</f>
        <v>0</v>
      </c>
      <c r="AI97" s="63">
        <f>VLOOKUP($AC97,pTRAIT!$A:$X,11,FALSE)</f>
        <v>0</v>
      </c>
      <c r="AJ97" s="63">
        <f>VLOOKUP($AC97,pTRAIT!$A:$X,12,FALSE)</f>
        <v>0</v>
      </c>
      <c r="AK97" s="63">
        <f>VLOOKUP($AC97,pTRAIT!$A:$X,13,FALSE)</f>
        <v>0</v>
      </c>
      <c r="AL97" s="63">
        <f>VLOOKUP($AC97,pTRAIT!$A:$X,14,FALSE)</f>
        <v>0</v>
      </c>
      <c r="AM97" s="63">
        <f>VLOOKUP($AC97,pTRAIT!$A:$X,15,FALSE)</f>
        <v>0</v>
      </c>
      <c r="AN97" s="63">
        <f>VLOOKUP($AC97,pTRAIT!$A:$X,16,FALSE)</f>
        <v>0</v>
      </c>
      <c r="AO97" s="63">
        <f>VLOOKUP($AC97,pTRAIT!$A:$X,17,FALSE)</f>
        <v>0</v>
      </c>
      <c r="AP97" s="63">
        <f>VLOOKUP($AC97,pTRAIT!$A:$X,18,FALSE)</f>
        <v>0</v>
      </c>
      <c r="AQ97" s="63">
        <f>VLOOKUP($AC97,pTRAIT!$A:$X,19,FALSE)</f>
        <v>0</v>
      </c>
      <c r="AR97" s="63">
        <f>VLOOKUP($AC97,pTRAIT!$A:$X,20,FALSE)</f>
        <v>0</v>
      </c>
      <c r="AS97" s="63">
        <f>VLOOKUP($AC97,pTRAIT!$A:$X,21,FALSE)</f>
        <v>0</v>
      </c>
      <c r="AT97" s="63">
        <f>VLOOKUP($AC97,pTRAIT!$A:$X,22,FALSE)</f>
        <v>0</v>
      </c>
      <c r="AU97" s="63">
        <f>VLOOKUP($AC97,pTRAIT!$A:$X,23,FALSE)</f>
        <v>0</v>
      </c>
      <c r="AV97" s="63">
        <f>VLOOKUP($AC97,pTRAIT!$A:$X,24,FALSE)</f>
        <v>0</v>
      </c>
    </row>
    <row r="98" spans="1:48" ht="12" customHeight="1" x14ac:dyDescent="0.2">
      <c r="A98" s="32">
        <v>26</v>
      </c>
      <c r="B98" s="33" t="s">
        <v>5</v>
      </c>
      <c r="C98" s="34">
        <v>236</v>
      </c>
      <c r="D98" s="32" t="str">
        <f t="shared" si="1"/>
        <v>26X236</v>
      </c>
      <c r="E98" s="43" t="s">
        <v>1623</v>
      </c>
      <c r="F98" s="61" t="s">
        <v>1725</v>
      </c>
      <c r="G98" s="41" t="s">
        <v>43</v>
      </c>
      <c r="H98" s="38"/>
      <c r="I98" s="32">
        <v>26</v>
      </c>
      <c r="J98" s="63">
        <f>VLOOKUP(I98,pTRAIT!A:B,2,FALSE)</f>
        <v>0</v>
      </c>
      <c r="K98" s="63" t="str">
        <f>VLOOKUP($I98,pTRAIT!$A:$X,7,FALSE)</f>
        <v>no</v>
      </c>
      <c r="L98" s="63" t="str">
        <f>VLOOKUP($I98,pTRAIT!$A:$X,8,FALSE)</f>
        <v>nd</v>
      </c>
      <c r="M98" s="63" t="str">
        <f>VLOOKUP($I98,pTRAIT!$A:$X,9,FALSE)</f>
        <v>R</v>
      </c>
      <c r="N98" s="63" t="str">
        <f>VLOOKUP($I98,pTRAIT!$A:$X,10,FALSE)</f>
        <v>R</v>
      </c>
      <c r="O98" s="63" t="str">
        <f>VLOOKUP($I98,pTRAIT!$A:$X,11,FALSE)</f>
        <v>S</v>
      </c>
      <c r="P98" s="63" t="str">
        <f>VLOOKUP($I98,pTRAIT!$A:$X,12,FALSE)</f>
        <v>R</v>
      </c>
      <c r="Q98" s="63" t="str">
        <f>VLOOKUP($I98,pTRAIT!$A:$X,13,FALSE)</f>
        <v>S</v>
      </c>
      <c r="R98" s="63" t="str">
        <f>VLOOKUP($I98,pTRAIT!$A:$X,14,FALSE)</f>
        <v>S</v>
      </c>
      <c r="S98" s="63" t="str">
        <f>VLOOKUP($I98,pTRAIT!$A:$X,15,FALSE)</f>
        <v>R</v>
      </c>
      <c r="T98" s="63" t="str">
        <f>VLOOKUP($I98,pTRAIT!$A:$X,16,FALSE)</f>
        <v>H</v>
      </c>
      <c r="U98" s="63" t="str">
        <f>VLOOKUP($I98,pTRAIT!$A:$X,17,FALSE)</f>
        <v>R</v>
      </c>
      <c r="V98" s="63" t="str">
        <f>VLOOKUP($I98,pTRAIT!$A:$X,18,FALSE)</f>
        <v>S</v>
      </c>
      <c r="W98" s="63" t="str">
        <f>VLOOKUP($I98,pTRAIT!$A:$X,19,FALSE)</f>
        <v>H</v>
      </c>
      <c r="X98" s="63" t="str">
        <f>VLOOKUP($I98,pTRAIT!$A:$X,20,FALSE)</f>
        <v>S</v>
      </c>
      <c r="Y98" s="63" t="str">
        <f>VLOOKUP($I98,pTRAIT!$A:$X,21,FALSE)</f>
        <v>H</v>
      </c>
      <c r="Z98" s="63" t="str">
        <f>VLOOKUP($I98,pTRAIT!$A:$X,22,FALSE)</f>
        <v>e</v>
      </c>
      <c r="AA98" s="63" t="str">
        <f>VLOOKUP($I98,pTRAIT!$A:$X,23,FALSE)</f>
        <v>n-c</v>
      </c>
      <c r="AB98" s="63">
        <f>VLOOKUP($I98,pTRAIT!$A:$X,24,FALSE)</f>
        <v>0</v>
      </c>
      <c r="AC98" s="34">
        <v>236</v>
      </c>
      <c r="AD98" s="63" t="str">
        <f>VLOOKUP(AC98,pTRAIT!A:B,2,FALSE)</f>
        <v>EM5RTRo5So5;NST=X / Sp-1EM5RTUeRo5So5Cf9Pu;NST=X</v>
      </c>
      <c r="AE98" s="63">
        <f>VLOOKUP($AC98,pTRAIT!$A:$X,7,FALSE)</f>
        <v>0</v>
      </c>
      <c r="AF98" s="63">
        <f>VLOOKUP($AC98,pTRAIT!$A:$X,8,FALSE)</f>
        <v>0</v>
      </c>
      <c r="AG98" s="63">
        <f>VLOOKUP($AC98,pTRAIT!$A:$X,9,FALSE)</f>
        <v>0</v>
      </c>
      <c r="AH98" s="63">
        <f>VLOOKUP($AC98,pTRAIT!$A:$X,10,FALSE)</f>
        <v>0</v>
      </c>
      <c r="AI98" s="63">
        <f>VLOOKUP($AC98,pTRAIT!$A:$X,11,FALSE)</f>
        <v>0</v>
      </c>
      <c r="AJ98" s="63">
        <f>VLOOKUP($AC98,pTRAIT!$A:$X,12,FALSE)</f>
        <v>0</v>
      </c>
      <c r="AK98" s="63">
        <f>VLOOKUP($AC98,pTRAIT!$A:$X,13,FALSE)</f>
        <v>0</v>
      </c>
      <c r="AL98" s="63">
        <f>VLOOKUP($AC98,pTRAIT!$A:$X,14,FALSE)</f>
        <v>0</v>
      </c>
      <c r="AM98" s="63">
        <f>VLOOKUP($AC98,pTRAIT!$A:$X,15,FALSE)</f>
        <v>0</v>
      </c>
      <c r="AN98" s="63">
        <f>VLOOKUP($AC98,pTRAIT!$A:$X,16,FALSE)</f>
        <v>0</v>
      </c>
      <c r="AO98" s="63">
        <f>VLOOKUP($AC98,pTRAIT!$A:$X,17,FALSE)</f>
        <v>0</v>
      </c>
      <c r="AP98" s="63">
        <f>VLOOKUP($AC98,pTRAIT!$A:$X,18,FALSE)</f>
        <v>0</v>
      </c>
      <c r="AQ98" s="63">
        <f>VLOOKUP($AC98,pTRAIT!$A:$X,19,FALSE)</f>
        <v>0</v>
      </c>
      <c r="AR98" s="63">
        <f>VLOOKUP($AC98,pTRAIT!$A:$X,20,FALSE)</f>
        <v>0</v>
      </c>
      <c r="AS98" s="63">
        <f>VLOOKUP($AC98,pTRAIT!$A:$X,21,FALSE)</f>
        <v>0</v>
      </c>
      <c r="AT98" s="63">
        <f>VLOOKUP($AC98,pTRAIT!$A:$X,22,FALSE)</f>
        <v>0</v>
      </c>
      <c r="AU98" s="63">
        <f>VLOOKUP($AC98,pTRAIT!$A:$X,23,FALSE)</f>
        <v>0</v>
      </c>
      <c r="AV98" s="63">
        <f>VLOOKUP($AC98,pTRAIT!$A:$X,24,FALSE)</f>
        <v>0</v>
      </c>
    </row>
    <row r="99" spans="1:48" ht="12" customHeight="1" x14ac:dyDescent="0.2">
      <c r="A99" s="32">
        <v>26</v>
      </c>
      <c r="B99" s="33" t="s">
        <v>5</v>
      </c>
      <c r="C99" s="34">
        <v>238</v>
      </c>
      <c r="D99" s="32" t="str">
        <f t="shared" si="1"/>
        <v>26X238</v>
      </c>
      <c r="E99" s="43" t="s">
        <v>1623</v>
      </c>
      <c r="F99" s="61" t="s">
        <v>1726</v>
      </c>
      <c r="G99" s="41" t="s">
        <v>43</v>
      </c>
      <c r="H99" s="38"/>
      <c r="I99" s="32">
        <v>26</v>
      </c>
      <c r="J99" s="63">
        <f>VLOOKUP(I99,pTRAIT!A:B,2,FALSE)</f>
        <v>0</v>
      </c>
      <c r="K99" s="63" t="str">
        <f>VLOOKUP($I99,pTRAIT!$A:$X,7,FALSE)</f>
        <v>no</v>
      </c>
      <c r="L99" s="63" t="str">
        <f>VLOOKUP($I99,pTRAIT!$A:$X,8,FALSE)</f>
        <v>nd</v>
      </c>
      <c r="M99" s="63" t="str">
        <f>VLOOKUP($I99,pTRAIT!$A:$X,9,FALSE)</f>
        <v>R</v>
      </c>
      <c r="N99" s="63" t="str">
        <f>VLOOKUP($I99,pTRAIT!$A:$X,10,FALSE)</f>
        <v>R</v>
      </c>
      <c r="O99" s="63" t="str">
        <f>VLOOKUP($I99,pTRAIT!$A:$X,11,FALSE)</f>
        <v>S</v>
      </c>
      <c r="P99" s="63" t="str">
        <f>VLOOKUP($I99,pTRAIT!$A:$X,12,FALSE)</f>
        <v>R</v>
      </c>
      <c r="Q99" s="63" t="str">
        <f>VLOOKUP($I99,pTRAIT!$A:$X,13,FALSE)</f>
        <v>S</v>
      </c>
      <c r="R99" s="63" t="str">
        <f>VLOOKUP($I99,pTRAIT!$A:$X,14,FALSE)</f>
        <v>S</v>
      </c>
      <c r="S99" s="63" t="str">
        <f>VLOOKUP($I99,pTRAIT!$A:$X,15,FALSE)</f>
        <v>R</v>
      </c>
      <c r="T99" s="63" t="str">
        <f>VLOOKUP($I99,pTRAIT!$A:$X,16,FALSE)</f>
        <v>H</v>
      </c>
      <c r="U99" s="63" t="str">
        <f>VLOOKUP($I99,pTRAIT!$A:$X,17,FALSE)</f>
        <v>R</v>
      </c>
      <c r="V99" s="63" t="str">
        <f>VLOOKUP($I99,pTRAIT!$A:$X,18,FALSE)</f>
        <v>S</v>
      </c>
      <c r="W99" s="63" t="str">
        <f>VLOOKUP($I99,pTRAIT!$A:$X,19,FALSE)</f>
        <v>H</v>
      </c>
      <c r="X99" s="63" t="str">
        <f>VLOOKUP($I99,pTRAIT!$A:$X,20,FALSE)</f>
        <v>S</v>
      </c>
      <c r="Y99" s="63" t="str">
        <f>VLOOKUP($I99,pTRAIT!$A:$X,21,FALSE)</f>
        <v>H</v>
      </c>
      <c r="Z99" s="63" t="str">
        <f>VLOOKUP($I99,pTRAIT!$A:$X,22,FALSE)</f>
        <v>e</v>
      </c>
      <c r="AA99" s="63" t="str">
        <f>VLOOKUP($I99,pTRAIT!$A:$X,23,FALSE)</f>
        <v>n-c</v>
      </c>
      <c r="AB99" s="63">
        <f>VLOOKUP($I99,pTRAIT!$A:$X,24,FALSE)</f>
        <v>0</v>
      </c>
      <c r="AC99" s="34">
        <v>238</v>
      </c>
      <c r="AD99" s="63" t="str">
        <f>VLOOKUP(AC99,pTRAIT!A:B,2,FALSE)</f>
        <v>EM5RTRo5So5;NST=X / EM5RTCM5(So5)Pu;NST=X</v>
      </c>
      <c r="AE99" s="63">
        <f>VLOOKUP($AC99,pTRAIT!$A:$X,7,FALSE)</f>
        <v>0</v>
      </c>
      <c r="AF99" s="63">
        <f>VLOOKUP($AC99,pTRAIT!$A:$X,8,FALSE)</f>
        <v>0</v>
      </c>
      <c r="AG99" s="63">
        <f>VLOOKUP($AC99,pTRAIT!$A:$X,9,FALSE)</f>
        <v>0</v>
      </c>
      <c r="AH99" s="63">
        <f>VLOOKUP($AC99,pTRAIT!$A:$X,10,FALSE)</f>
        <v>0</v>
      </c>
      <c r="AI99" s="63">
        <f>VLOOKUP($AC99,pTRAIT!$A:$X,11,FALSE)</f>
        <v>0</v>
      </c>
      <c r="AJ99" s="63">
        <f>VLOOKUP($AC99,pTRAIT!$A:$X,12,FALSE)</f>
        <v>0</v>
      </c>
      <c r="AK99" s="63">
        <f>VLOOKUP($AC99,pTRAIT!$A:$X,13,FALSE)</f>
        <v>0</v>
      </c>
      <c r="AL99" s="63">
        <f>VLOOKUP($AC99,pTRAIT!$A:$X,14,FALSE)</f>
        <v>0</v>
      </c>
      <c r="AM99" s="63">
        <f>VLOOKUP($AC99,pTRAIT!$A:$X,15,FALSE)</f>
        <v>0</v>
      </c>
      <c r="AN99" s="63">
        <f>VLOOKUP($AC99,pTRAIT!$A:$X,16,FALSE)</f>
        <v>0</v>
      </c>
      <c r="AO99" s="63">
        <f>VLOOKUP($AC99,pTRAIT!$A:$X,17,FALSE)</f>
        <v>0</v>
      </c>
      <c r="AP99" s="63">
        <f>VLOOKUP($AC99,pTRAIT!$A:$X,18,FALSE)</f>
        <v>0</v>
      </c>
      <c r="AQ99" s="63">
        <f>VLOOKUP($AC99,pTRAIT!$A:$X,19,FALSE)</f>
        <v>0</v>
      </c>
      <c r="AR99" s="63">
        <f>VLOOKUP($AC99,pTRAIT!$A:$X,20,FALSE)</f>
        <v>0</v>
      </c>
      <c r="AS99" s="63">
        <f>VLOOKUP($AC99,pTRAIT!$A:$X,21,FALSE)</f>
        <v>0</v>
      </c>
      <c r="AT99" s="63">
        <f>VLOOKUP($AC99,pTRAIT!$A:$X,22,FALSE)</f>
        <v>0</v>
      </c>
      <c r="AU99" s="63">
        <f>VLOOKUP($AC99,pTRAIT!$A:$X,23,FALSE)</f>
        <v>0</v>
      </c>
      <c r="AV99" s="63">
        <f>VLOOKUP($AC99,pTRAIT!$A:$X,24,FALSE)</f>
        <v>0</v>
      </c>
    </row>
    <row r="100" spans="1:48" ht="12" customHeight="1" x14ac:dyDescent="0.2">
      <c r="A100" s="32">
        <v>26</v>
      </c>
      <c r="B100" s="33" t="s">
        <v>5</v>
      </c>
      <c r="C100" s="34">
        <v>239</v>
      </c>
      <c r="D100" s="32" t="str">
        <f t="shared" si="1"/>
        <v>26X239</v>
      </c>
      <c r="E100" s="43" t="s">
        <v>1623</v>
      </c>
      <c r="F100" s="61" t="s">
        <v>1727</v>
      </c>
      <c r="G100" s="41" t="s">
        <v>43</v>
      </c>
      <c r="H100" s="38"/>
      <c r="I100" s="32">
        <v>26</v>
      </c>
      <c r="J100" s="63">
        <f>VLOOKUP(I100,pTRAIT!A:B,2,FALSE)</f>
        <v>0</v>
      </c>
      <c r="K100" s="63" t="str">
        <f>VLOOKUP($I100,pTRAIT!$A:$X,7,FALSE)</f>
        <v>no</v>
      </c>
      <c r="L100" s="63" t="str">
        <f>VLOOKUP($I100,pTRAIT!$A:$X,8,FALSE)</f>
        <v>nd</v>
      </c>
      <c r="M100" s="63" t="str">
        <f>VLOOKUP($I100,pTRAIT!$A:$X,9,FALSE)</f>
        <v>R</v>
      </c>
      <c r="N100" s="63" t="str">
        <f>VLOOKUP($I100,pTRAIT!$A:$X,10,FALSE)</f>
        <v>R</v>
      </c>
      <c r="O100" s="63" t="str">
        <f>VLOOKUP($I100,pTRAIT!$A:$X,11,FALSE)</f>
        <v>S</v>
      </c>
      <c r="P100" s="63" t="str">
        <f>VLOOKUP($I100,pTRAIT!$A:$X,12,FALSE)</f>
        <v>R</v>
      </c>
      <c r="Q100" s="63" t="str">
        <f>VLOOKUP($I100,pTRAIT!$A:$X,13,FALSE)</f>
        <v>S</v>
      </c>
      <c r="R100" s="63" t="str">
        <f>VLOOKUP($I100,pTRAIT!$A:$X,14,FALSE)</f>
        <v>S</v>
      </c>
      <c r="S100" s="63" t="str">
        <f>VLOOKUP($I100,pTRAIT!$A:$X,15,FALSE)</f>
        <v>R</v>
      </c>
      <c r="T100" s="63" t="str">
        <f>VLOOKUP($I100,pTRAIT!$A:$X,16,FALSE)</f>
        <v>H</v>
      </c>
      <c r="U100" s="63" t="str">
        <f>VLOOKUP($I100,pTRAIT!$A:$X,17,FALSE)</f>
        <v>R</v>
      </c>
      <c r="V100" s="63" t="str">
        <f>VLOOKUP($I100,pTRAIT!$A:$X,18,FALSE)</f>
        <v>S</v>
      </c>
      <c r="W100" s="63" t="str">
        <f>VLOOKUP($I100,pTRAIT!$A:$X,19,FALSE)</f>
        <v>H</v>
      </c>
      <c r="X100" s="63" t="str">
        <f>VLOOKUP($I100,pTRAIT!$A:$X,20,FALSE)</f>
        <v>S</v>
      </c>
      <c r="Y100" s="63" t="str">
        <f>VLOOKUP($I100,pTRAIT!$A:$X,21,FALSE)</f>
        <v>H</v>
      </c>
      <c r="Z100" s="63" t="str">
        <f>VLOOKUP($I100,pTRAIT!$A:$X,22,FALSE)</f>
        <v>e</v>
      </c>
      <c r="AA100" s="63" t="str">
        <f>VLOOKUP($I100,pTRAIT!$A:$X,23,FALSE)</f>
        <v>n-c</v>
      </c>
      <c r="AB100" s="63">
        <f>VLOOKUP($I100,pTRAIT!$A:$X,24,FALSE)</f>
        <v>0</v>
      </c>
      <c r="AC100" s="34">
        <v>239</v>
      </c>
      <c r="AD100" s="63" t="str">
        <f>VLOOKUP(AC100,pTRAIT!A:B,2,FALSE)</f>
        <v>EM5RTRo5So5;NST=X / EM5RTCM5Pu;NST=X</v>
      </c>
      <c r="AE100" s="63">
        <f>VLOOKUP($AC100,pTRAIT!$A:$X,7,FALSE)</f>
        <v>0</v>
      </c>
      <c r="AF100" s="63">
        <f>VLOOKUP($AC100,pTRAIT!$A:$X,8,FALSE)</f>
        <v>0</v>
      </c>
      <c r="AG100" s="63">
        <f>VLOOKUP($AC100,pTRAIT!$A:$X,9,FALSE)</f>
        <v>0</v>
      </c>
      <c r="AH100" s="63">
        <f>VLOOKUP($AC100,pTRAIT!$A:$X,10,FALSE)</f>
        <v>0</v>
      </c>
      <c r="AI100" s="63">
        <f>VLOOKUP($AC100,pTRAIT!$A:$X,11,FALSE)</f>
        <v>0</v>
      </c>
      <c r="AJ100" s="63">
        <f>VLOOKUP($AC100,pTRAIT!$A:$X,12,FALSE)</f>
        <v>0</v>
      </c>
      <c r="AK100" s="63">
        <f>VLOOKUP($AC100,pTRAIT!$A:$X,13,FALSE)</f>
        <v>0</v>
      </c>
      <c r="AL100" s="63">
        <f>VLOOKUP($AC100,pTRAIT!$A:$X,14,FALSE)</f>
        <v>0</v>
      </c>
      <c r="AM100" s="63">
        <f>VLOOKUP($AC100,pTRAIT!$A:$X,15,FALSE)</f>
        <v>0</v>
      </c>
      <c r="AN100" s="63">
        <f>VLOOKUP($AC100,pTRAIT!$A:$X,16,FALSE)</f>
        <v>0</v>
      </c>
      <c r="AO100" s="63">
        <f>VLOOKUP($AC100,pTRAIT!$A:$X,17,FALSE)</f>
        <v>0</v>
      </c>
      <c r="AP100" s="63">
        <f>VLOOKUP($AC100,pTRAIT!$A:$X,18,FALSE)</f>
        <v>0</v>
      </c>
      <c r="AQ100" s="63">
        <f>VLOOKUP($AC100,pTRAIT!$A:$X,19,FALSE)</f>
        <v>0</v>
      </c>
      <c r="AR100" s="63">
        <f>VLOOKUP($AC100,pTRAIT!$A:$X,20,FALSE)</f>
        <v>0</v>
      </c>
      <c r="AS100" s="63">
        <f>VLOOKUP($AC100,pTRAIT!$A:$X,21,FALSE)</f>
        <v>0</v>
      </c>
      <c r="AT100" s="63">
        <f>VLOOKUP($AC100,pTRAIT!$A:$X,22,FALSE)</f>
        <v>0</v>
      </c>
      <c r="AU100" s="63">
        <f>VLOOKUP($AC100,pTRAIT!$A:$X,23,FALSE)</f>
        <v>0</v>
      </c>
      <c r="AV100" s="63">
        <f>VLOOKUP($AC100,pTRAIT!$A:$X,24,FALSE)</f>
        <v>0</v>
      </c>
    </row>
    <row r="101" spans="1:48" ht="12" customHeight="1" x14ac:dyDescent="0.2">
      <c r="A101" s="32">
        <v>26</v>
      </c>
      <c r="B101" s="33" t="s">
        <v>5</v>
      </c>
      <c r="C101" s="34">
        <v>240</v>
      </c>
      <c r="D101" s="32" t="str">
        <f t="shared" si="1"/>
        <v>26X240</v>
      </c>
      <c r="E101" s="43" t="s">
        <v>1623</v>
      </c>
      <c r="F101" s="61" t="s">
        <v>1728</v>
      </c>
      <c r="G101" s="41" t="s">
        <v>43</v>
      </c>
      <c r="H101" s="38"/>
      <c r="I101" s="32">
        <v>26</v>
      </c>
      <c r="J101" s="63">
        <f>VLOOKUP(I101,pTRAIT!A:B,2,FALSE)</f>
        <v>0</v>
      </c>
      <c r="K101" s="63" t="str">
        <f>VLOOKUP($I101,pTRAIT!$A:$X,7,FALSE)</f>
        <v>no</v>
      </c>
      <c r="L101" s="63" t="str">
        <f>VLOOKUP($I101,pTRAIT!$A:$X,8,FALSE)</f>
        <v>nd</v>
      </c>
      <c r="M101" s="63" t="str">
        <f>VLOOKUP($I101,pTRAIT!$A:$X,9,FALSE)</f>
        <v>R</v>
      </c>
      <c r="N101" s="63" t="str">
        <f>VLOOKUP($I101,pTRAIT!$A:$X,10,FALSE)</f>
        <v>R</v>
      </c>
      <c r="O101" s="63" t="str">
        <f>VLOOKUP($I101,pTRAIT!$A:$X,11,FALSE)</f>
        <v>S</v>
      </c>
      <c r="P101" s="63" t="str">
        <f>VLOOKUP($I101,pTRAIT!$A:$X,12,FALSE)</f>
        <v>R</v>
      </c>
      <c r="Q101" s="63" t="str">
        <f>VLOOKUP($I101,pTRAIT!$A:$X,13,FALSE)</f>
        <v>S</v>
      </c>
      <c r="R101" s="63" t="str">
        <f>VLOOKUP($I101,pTRAIT!$A:$X,14,FALSE)</f>
        <v>S</v>
      </c>
      <c r="S101" s="63" t="str">
        <f>VLOOKUP($I101,pTRAIT!$A:$X,15,FALSE)</f>
        <v>R</v>
      </c>
      <c r="T101" s="63" t="str">
        <f>VLOOKUP($I101,pTRAIT!$A:$X,16,FALSE)</f>
        <v>H</v>
      </c>
      <c r="U101" s="63" t="str">
        <f>VLOOKUP($I101,pTRAIT!$A:$X,17,FALSE)</f>
        <v>R</v>
      </c>
      <c r="V101" s="63" t="str">
        <f>VLOOKUP($I101,pTRAIT!$A:$X,18,FALSE)</f>
        <v>S</v>
      </c>
      <c r="W101" s="63" t="str">
        <f>VLOOKUP($I101,pTRAIT!$A:$X,19,FALSE)</f>
        <v>H</v>
      </c>
      <c r="X101" s="63" t="str">
        <f>VLOOKUP($I101,pTRAIT!$A:$X,20,FALSE)</f>
        <v>S</v>
      </c>
      <c r="Y101" s="63" t="str">
        <f>VLOOKUP($I101,pTRAIT!$A:$X,21,FALSE)</f>
        <v>H</v>
      </c>
      <c r="Z101" s="63" t="str">
        <f>VLOOKUP($I101,pTRAIT!$A:$X,22,FALSE)</f>
        <v>e</v>
      </c>
      <c r="AA101" s="63" t="str">
        <f>VLOOKUP($I101,pTRAIT!$A:$X,23,FALSE)</f>
        <v>n-c</v>
      </c>
      <c r="AB101" s="63">
        <f>VLOOKUP($I101,pTRAIT!$A:$X,24,FALSE)</f>
        <v>0</v>
      </c>
      <c r="AC101" s="34">
        <v>240</v>
      </c>
      <c r="AD101" s="63" t="str">
        <f>VLOOKUP(AC101,pTRAIT!A:B,2,FALSE)</f>
        <v>EM5RTRo5So5;NST=X / EM5RTCM5Ro5So5Pu;NST=X</v>
      </c>
      <c r="AE101" s="63">
        <f>VLOOKUP($AC101,pTRAIT!$A:$X,7,FALSE)</f>
        <v>0</v>
      </c>
      <c r="AF101" s="63">
        <f>VLOOKUP($AC101,pTRAIT!$A:$X,8,FALSE)</f>
        <v>0</v>
      </c>
      <c r="AG101" s="63">
        <f>VLOOKUP($AC101,pTRAIT!$A:$X,9,FALSE)</f>
        <v>0</v>
      </c>
      <c r="AH101" s="63">
        <f>VLOOKUP($AC101,pTRAIT!$A:$X,10,FALSE)</f>
        <v>0</v>
      </c>
      <c r="AI101" s="63">
        <f>VLOOKUP($AC101,pTRAIT!$A:$X,11,FALSE)</f>
        <v>0</v>
      </c>
      <c r="AJ101" s="63">
        <f>VLOOKUP($AC101,pTRAIT!$A:$X,12,FALSE)</f>
        <v>0</v>
      </c>
      <c r="AK101" s="63">
        <f>VLOOKUP($AC101,pTRAIT!$A:$X,13,FALSE)</f>
        <v>0</v>
      </c>
      <c r="AL101" s="63">
        <f>VLOOKUP($AC101,pTRAIT!$A:$X,14,FALSE)</f>
        <v>0</v>
      </c>
      <c r="AM101" s="63">
        <f>VLOOKUP($AC101,pTRAIT!$A:$X,15,FALSE)</f>
        <v>0</v>
      </c>
      <c r="AN101" s="63">
        <f>VLOOKUP($AC101,pTRAIT!$A:$X,16,FALSE)</f>
        <v>0</v>
      </c>
      <c r="AO101" s="63">
        <f>VLOOKUP($AC101,pTRAIT!$A:$X,17,FALSE)</f>
        <v>0</v>
      </c>
      <c r="AP101" s="63">
        <f>VLOOKUP($AC101,pTRAIT!$A:$X,18,FALSE)</f>
        <v>0</v>
      </c>
      <c r="AQ101" s="63">
        <f>VLOOKUP($AC101,pTRAIT!$A:$X,19,FALSE)</f>
        <v>0</v>
      </c>
      <c r="AR101" s="63">
        <f>VLOOKUP($AC101,pTRAIT!$A:$X,20,FALSE)</f>
        <v>0</v>
      </c>
      <c r="AS101" s="63">
        <f>VLOOKUP($AC101,pTRAIT!$A:$X,21,FALSE)</f>
        <v>0</v>
      </c>
      <c r="AT101" s="63">
        <f>VLOOKUP($AC101,pTRAIT!$A:$X,22,FALSE)</f>
        <v>0</v>
      </c>
      <c r="AU101" s="63">
        <f>VLOOKUP($AC101,pTRAIT!$A:$X,23,FALSE)</f>
        <v>0</v>
      </c>
      <c r="AV101" s="63">
        <f>VLOOKUP($AC101,pTRAIT!$A:$X,24,FALSE)</f>
        <v>0</v>
      </c>
    </row>
    <row r="102" spans="1:48" ht="12" customHeight="1" x14ac:dyDescent="0.2">
      <c r="A102" s="32">
        <v>26</v>
      </c>
      <c r="B102" s="33" t="s">
        <v>5</v>
      </c>
      <c r="C102" s="34">
        <v>241</v>
      </c>
      <c r="D102" s="32" t="str">
        <f t="shared" si="1"/>
        <v>26X241</v>
      </c>
      <c r="E102" s="43" t="s">
        <v>1623</v>
      </c>
      <c r="F102" s="61" t="s">
        <v>1729</v>
      </c>
      <c r="G102" s="41" t="s">
        <v>43</v>
      </c>
      <c r="H102" s="45"/>
      <c r="I102" s="32">
        <v>26</v>
      </c>
      <c r="J102" s="63">
        <f>VLOOKUP(I102,pTRAIT!A:B,2,FALSE)</f>
        <v>0</v>
      </c>
      <c r="K102" s="63" t="str">
        <f>VLOOKUP($I102,pTRAIT!$A:$X,7,FALSE)</f>
        <v>no</v>
      </c>
      <c r="L102" s="63" t="str">
        <f>VLOOKUP($I102,pTRAIT!$A:$X,8,FALSE)</f>
        <v>nd</v>
      </c>
      <c r="M102" s="63" t="str">
        <f>VLOOKUP($I102,pTRAIT!$A:$X,9,FALSE)</f>
        <v>R</v>
      </c>
      <c r="N102" s="63" t="str">
        <f>VLOOKUP($I102,pTRAIT!$A:$X,10,FALSE)</f>
        <v>R</v>
      </c>
      <c r="O102" s="63" t="str">
        <f>VLOOKUP($I102,pTRAIT!$A:$X,11,FALSE)</f>
        <v>S</v>
      </c>
      <c r="P102" s="63" t="str">
        <f>VLOOKUP($I102,pTRAIT!$A:$X,12,FALSE)</f>
        <v>R</v>
      </c>
      <c r="Q102" s="63" t="str">
        <f>VLOOKUP($I102,pTRAIT!$A:$X,13,FALSE)</f>
        <v>S</v>
      </c>
      <c r="R102" s="63" t="str">
        <f>VLOOKUP($I102,pTRAIT!$A:$X,14,FALSE)</f>
        <v>S</v>
      </c>
      <c r="S102" s="63" t="str">
        <f>VLOOKUP($I102,pTRAIT!$A:$X,15,FALSE)</f>
        <v>R</v>
      </c>
      <c r="T102" s="63" t="str">
        <f>VLOOKUP($I102,pTRAIT!$A:$X,16,FALSE)</f>
        <v>H</v>
      </c>
      <c r="U102" s="63" t="str">
        <f>VLOOKUP($I102,pTRAIT!$A:$X,17,FALSE)</f>
        <v>R</v>
      </c>
      <c r="V102" s="63" t="str">
        <f>VLOOKUP($I102,pTRAIT!$A:$X,18,FALSE)</f>
        <v>S</v>
      </c>
      <c r="W102" s="63" t="str">
        <f>VLOOKUP($I102,pTRAIT!$A:$X,19,FALSE)</f>
        <v>H</v>
      </c>
      <c r="X102" s="63" t="str">
        <f>VLOOKUP($I102,pTRAIT!$A:$X,20,FALSE)</f>
        <v>S</v>
      </c>
      <c r="Y102" s="63" t="str">
        <f>VLOOKUP($I102,pTRAIT!$A:$X,21,FALSE)</f>
        <v>H</v>
      </c>
      <c r="Z102" s="63" t="str">
        <f>VLOOKUP($I102,pTRAIT!$A:$X,22,FALSE)</f>
        <v>e</v>
      </c>
      <c r="AA102" s="63" t="str">
        <f>VLOOKUP($I102,pTRAIT!$A:$X,23,FALSE)</f>
        <v>n-c</v>
      </c>
      <c r="AB102" s="63">
        <f>VLOOKUP($I102,pTRAIT!$A:$X,24,FALSE)</f>
        <v>0</v>
      </c>
      <c r="AC102" s="34">
        <v>241</v>
      </c>
      <c r="AD102" s="63" t="str">
        <f>VLOOKUP(AC102,pTRAIT!A:B,2,FALSE)</f>
        <v>EM5RTRo5So5;NST=X / EM5RTCM5So5Pu;NST=X</v>
      </c>
      <c r="AE102" s="63">
        <f>VLOOKUP($AC102,pTRAIT!$A:$X,7,FALSE)</f>
        <v>0</v>
      </c>
      <c r="AF102" s="63">
        <f>VLOOKUP($AC102,pTRAIT!$A:$X,8,FALSE)</f>
        <v>0</v>
      </c>
      <c r="AG102" s="63">
        <f>VLOOKUP($AC102,pTRAIT!$A:$X,9,FALSE)</f>
        <v>0</v>
      </c>
      <c r="AH102" s="63">
        <f>VLOOKUP($AC102,pTRAIT!$A:$X,10,FALSE)</f>
        <v>0</v>
      </c>
      <c r="AI102" s="63">
        <f>VLOOKUP($AC102,pTRAIT!$A:$X,11,FALSE)</f>
        <v>0</v>
      </c>
      <c r="AJ102" s="63">
        <f>VLOOKUP($AC102,pTRAIT!$A:$X,12,FALSE)</f>
        <v>0</v>
      </c>
      <c r="AK102" s="63">
        <f>VLOOKUP($AC102,pTRAIT!$A:$X,13,FALSE)</f>
        <v>0</v>
      </c>
      <c r="AL102" s="63">
        <f>VLOOKUP($AC102,pTRAIT!$A:$X,14,FALSE)</f>
        <v>0</v>
      </c>
      <c r="AM102" s="63">
        <f>VLOOKUP($AC102,pTRAIT!$A:$X,15,FALSE)</f>
        <v>0</v>
      </c>
      <c r="AN102" s="63">
        <f>VLOOKUP($AC102,pTRAIT!$A:$X,16,FALSE)</f>
        <v>0</v>
      </c>
      <c r="AO102" s="63">
        <f>VLOOKUP($AC102,pTRAIT!$A:$X,17,FALSE)</f>
        <v>0</v>
      </c>
      <c r="AP102" s="63">
        <f>VLOOKUP($AC102,pTRAIT!$A:$X,18,FALSE)</f>
        <v>0</v>
      </c>
      <c r="AQ102" s="63">
        <f>VLOOKUP($AC102,pTRAIT!$A:$X,19,FALSE)</f>
        <v>0</v>
      </c>
      <c r="AR102" s="63">
        <f>VLOOKUP($AC102,pTRAIT!$A:$X,20,FALSE)</f>
        <v>0</v>
      </c>
      <c r="AS102" s="63">
        <f>VLOOKUP($AC102,pTRAIT!$A:$X,21,FALSE)</f>
        <v>0</v>
      </c>
      <c r="AT102" s="63">
        <f>VLOOKUP($AC102,pTRAIT!$A:$X,22,FALSE)</f>
        <v>0</v>
      </c>
      <c r="AU102" s="63">
        <f>VLOOKUP($AC102,pTRAIT!$A:$X,23,FALSE)</f>
        <v>0</v>
      </c>
      <c r="AV102" s="63">
        <f>VLOOKUP($AC102,pTRAIT!$A:$X,24,FALSE)</f>
        <v>0</v>
      </c>
    </row>
    <row r="103" spans="1:48" ht="12" customHeight="1" x14ac:dyDescent="0.2">
      <c r="A103" s="32">
        <v>26</v>
      </c>
      <c r="B103" s="33" t="s">
        <v>5</v>
      </c>
      <c r="C103" s="34">
        <v>242</v>
      </c>
      <c r="D103" s="32" t="str">
        <f t="shared" si="1"/>
        <v>26X242</v>
      </c>
      <c r="E103" s="43" t="s">
        <v>1623</v>
      </c>
      <c r="F103" s="61" t="s">
        <v>1730</v>
      </c>
      <c r="G103" s="41" t="s">
        <v>43</v>
      </c>
      <c r="H103" s="45"/>
      <c r="I103" s="32">
        <v>26</v>
      </c>
      <c r="J103" s="63">
        <f>VLOOKUP(I103,pTRAIT!A:B,2,FALSE)</f>
        <v>0</v>
      </c>
      <c r="K103" s="63" t="str">
        <f>VLOOKUP($I103,pTRAIT!$A:$X,7,FALSE)</f>
        <v>no</v>
      </c>
      <c r="L103" s="63" t="str">
        <f>VLOOKUP($I103,pTRAIT!$A:$X,8,FALSE)</f>
        <v>nd</v>
      </c>
      <c r="M103" s="63" t="str">
        <f>VLOOKUP($I103,pTRAIT!$A:$X,9,FALSE)</f>
        <v>R</v>
      </c>
      <c r="N103" s="63" t="str">
        <f>VLOOKUP($I103,pTRAIT!$A:$X,10,FALSE)</f>
        <v>R</v>
      </c>
      <c r="O103" s="63" t="str">
        <f>VLOOKUP($I103,pTRAIT!$A:$X,11,FALSE)</f>
        <v>S</v>
      </c>
      <c r="P103" s="63" t="str">
        <f>VLOOKUP($I103,pTRAIT!$A:$X,12,FALSE)</f>
        <v>R</v>
      </c>
      <c r="Q103" s="63" t="str">
        <f>VLOOKUP($I103,pTRAIT!$A:$X,13,FALSE)</f>
        <v>S</v>
      </c>
      <c r="R103" s="63" t="str">
        <f>VLOOKUP($I103,pTRAIT!$A:$X,14,FALSE)</f>
        <v>S</v>
      </c>
      <c r="S103" s="63" t="str">
        <f>VLOOKUP($I103,pTRAIT!$A:$X,15,FALSE)</f>
        <v>R</v>
      </c>
      <c r="T103" s="63" t="str">
        <f>VLOOKUP($I103,pTRAIT!$A:$X,16,FALSE)</f>
        <v>H</v>
      </c>
      <c r="U103" s="63" t="str">
        <f>VLOOKUP($I103,pTRAIT!$A:$X,17,FALSE)</f>
        <v>R</v>
      </c>
      <c r="V103" s="63" t="str">
        <f>VLOOKUP($I103,pTRAIT!$A:$X,18,FALSE)</f>
        <v>S</v>
      </c>
      <c r="W103" s="63" t="str">
        <f>VLOOKUP($I103,pTRAIT!$A:$X,19,FALSE)</f>
        <v>H</v>
      </c>
      <c r="X103" s="63" t="str">
        <f>VLOOKUP($I103,pTRAIT!$A:$X,20,FALSE)</f>
        <v>S</v>
      </c>
      <c r="Y103" s="63" t="str">
        <f>VLOOKUP($I103,pTRAIT!$A:$X,21,FALSE)</f>
        <v>H</v>
      </c>
      <c r="Z103" s="63" t="str">
        <f>VLOOKUP($I103,pTRAIT!$A:$X,22,FALSE)</f>
        <v>e</v>
      </c>
      <c r="AA103" s="63" t="str">
        <f>VLOOKUP($I103,pTRAIT!$A:$X,23,FALSE)</f>
        <v>n-c</v>
      </c>
      <c r="AB103" s="63">
        <f>VLOOKUP($I103,pTRAIT!$A:$X,24,FALSE)</f>
        <v>0</v>
      </c>
      <c r="AC103" s="34">
        <v>242</v>
      </c>
      <c r="AD103" s="63" t="str">
        <f>VLOOKUP(AC103,pTRAIT!A:B,2,FALSE)</f>
        <v>EM5RTRo5So5;NST=X / EM5RTCM5So5Pu;NST=X</v>
      </c>
      <c r="AE103" s="63">
        <f>VLOOKUP($AC103,pTRAIT!$A:$X,7,FALSE)</f>
        <v>0</v>
      </c>
      <c r="AF103" s="63">
        <f>VLOOKUP($AC103,pTRAIT!$A:$X,8,FALSE)</f>
        <v>0</v>
      </c>
      <c r="AG103" s="63">
        <f>VLOOKUP($AC103,pTRAIT!$A:$X,9,FALSE)</f>
        <v>0</v>
      </c>
      <c r="AH103" s="63">
        <f>VLOOKUP($AC103,pTRAIT!$A:$X,10,FALSE)</f>
        <v>0</v>
      </c>
      <c r="AI103" s="63">
        <f>VLOOKUP($AC103,pTRAIT!$A:$X,11,FALSE)</f>
        <v>0</v>
      </c>
      <c r="AJ103" s="63">
        <f>VLOOKUP($AC103,pTRAIT!$A:$X,12,FALSE)</f>
        <v>0</v>
      </c>
      <c r="AK103" s="63">
        <f>VLOOKUP($AC103,pTRAIT!$A:$X,13,FALSE)</f>
        <v>0</v>
      </c>
      <c r="AL103" s="63">
        <f>VLOOKUP($AC103,pTRAIT!$A:$X,14,FALSE)</f>
        <v>0</v>
      </c>
      <c r="AM103" s="63">
        <f>VLOOKUP($AC103,pTRAIT!$A:$X,15,FALSE)</f>
        <v>0</v>
      </c>
      <c r="AN103" s="63">
        <f>VLOOKUP($AC103,pTRAIT!$A:$X,16,FALSE)</f>
        <v>0</v>
      </c>
      <c r="AO103" s="63">
        <f>VLOOKUP($AC103,pTRAIT!$A:$X,17,FALSE)</f>
        <v>0</v>
      </c>
      <c r="AP103" s="63">
        <f>VLOOKUP($AC103,pTRAIT!$A:$X,18,FALSE)</f>
        <v>0</v>
      </c>
      <c r="AQ103" s="63">
        <f>VLOOKUP($AC103,pTRAIT!$A:$X,19,FALSE)</f>
        <v>0</v>
      </c>
      <c r="AR103" s="63">
        <f>VLOOKUP($AC103,pTRAIT!$A:$X,20,FALSE)</f>
        <v>0</v>
      </c>
      <c r="AS103" s="63">
        <f>VLOOKUP($AC103,pTRAIT!$A:$X,21,FALSE)</f>
        <v>0</v>
      </c>
      <c r="AT103" s="63">
        <f>VLOOKUP($AC103,pTRAIT!$A:$X,22,FALSE)</f>
        <v>0</v>
      </c>
      <c r="AU103" s="63">
        <f>VLOOKUP($AC103,pTRAIT!$A:$X,23,FALSE)</f>
        <v>0</v>
      </c>
      <c r="AV103" s="63">
        <f>VLOOKUP($AC103,pTRAIT!$A:$X,24,FALSE)</f>
        <v>0</v>
      </c>
    </row>
    <row r="104" spans="1:48" ht="12" customHeight="1" x14ac:dyDescent="0.2">
      <c r="A104" s="32">
        <v>26</v>
      </c>
      <c r="B104" s="33" t="s">
        <v>5</v>
      </c>
      <c r="C104" s="34">
        <v>243</v>
      </c>
      <c r="D104" s="32" t="str">
        <f t="shared" si="1"/>
        <v>26X243</v>
      </c>
      <c r="E104" s="43" t="s">
        <v>1623</v>
      </c>
      <c r="F104" s="61" t="s">
        <v>1731</v>
      </c>
      <c r="G104" s="41" t="s">
        <v>43</v>
      </c>
      <c r="H104" s="45"/>
      <c r="I104" s="32">
        <v>26</v>
      </c>
      <c r="J104" s="63">
        <f>VLOOKUP(I104,pTRAIT!A:B,2,FALSE)</f>
        <v>0</v>
      </c>
      <c r="K104" s="63" t="str">
        <f>VLOOKUP($I104,pTRAIT!$A:$X,7,FALSE)</f>
        <v>no</v>
      </c>
      <c r="L104" s="63" t="str">
        <f>VLOOKUP($I104,pTRAIT!$A:$X,8,FALSE)</f>
        <v>nd</v>
      </c>
      <c r="M104" s="63" t="str">
        <f>VLOOKUP($I104,pTRAIT!$A:$X,9,FALSE)</f>
        <v>R</v>
      </c>
      <c r="N104" s="63" t="str">
        <f>VLOOKUP($I104,pTRAIT!$A:$X,10,FALSE)</f>
        <v>R</v>
      </c>
      <c r="O104" s="63" t="str">
        <f>VLOOKUP($I104,pTRAIT!$A:$X,11,FALSE)</f>
        <v>S</v>
      </c>
      <c r="P104" s="63" t="str">
        <f>VLOOKUP($I104,pTRAIT!$A:$X,12,FALSE)</f>
        <v>R</v>
      </c>
      <c r="Q104" s="63" t="str">
        <f>VLOOKUP($I104,pTRAIT!$A:$X,13,FALSE)</f>
        <v>S</v>
      </c>
      <c r="R104" s="63" t="str">
        <f>VLOOKUP($I104,pTRAIT!$A:$X,14,FALSE)</f>
        <v>S</v>
      </c>
      <c r="S104" s="63" t="str">
        <f>VLOOKUP($I104,pTRAIT!$A:$X,15,FALSE)</f>
        <v>R</v>
      </c>
      <c r="T104" s="63" t="str">
        <f>VLOOKUP($I104,pTRAIT!$A:$X,16,FALSE)</f>
        <v>H</v>
      </c>
      <c r="U104" s="63" t="str">
        <f>VLOOKUP($I104,pTRAIT!$A:$X,17,FALSE)</f>
        <v>R</v>
      </c>
      <c r="V104" s="63" t="str">
        <f>VLOOKUP($I104,pTRAIT!$A:$X,18,FALSE)</f>
        <v>S</v>
      </c>
      <c r="W104" s="63" t="str">
        <f>VLOOKUP($I104,pTRAIT!$A:$X,19,FALSE)</f>
        <v>H</v>
      </c>
      <c r="X104" s="63" t="str">
        <f>VLOOKUP($I104,pTRAIT!$A:$X,20,FALSE)</f>
        <v>S</v>
      </c>
      <c r="Y104" s="63" t="str">
        <f>VLOOKUP($I104,pTRAIT!$A:$X,21,FALSE)</f>
        <v>H</v>
      </c>
      <c r="Z104" s="63" t="str">
        <f>VLOOKUP($I104,pTRAIT!$A:$X,22,FALSE)</f>
        <v>e</v>
      </c>
      <c r="AA104" s="63" t="str">
        <f>VLOOKUP($I104,pTRAIT!$A:$X,23,FALSE)</f>
        <v>n-c</v>
      </c>
      <c r="AB104" s="63">
        <f>VLOOKUP($I104,pTRAIT!$A:$X,24,FALSE)</f>
        <v>0</v>
      </c>
      <c r="AC104" s="34">
        <v>243</v>
      </c>
      <c r="AD104" s="63" t="str">
        <f>VLOOKUP(AC104,pTRAIT!A:B,2,FALSE)</f>
        <v>EM5RTRo5So5;NST=X / EM5RTCM5So5Pu;NST=X</v>
      </c>
      <c r="AE104" s="63">
        <f>VLOOKUP($AC104,pTRAIT!$A:$X,7,FALSE)</f>
        <v>0</v>
      </c>
      <c r="AF104" s="63">
        <f>VLOOKUP($AC104,pTRAIT!$A:$X,8,FALSE)</f>
        <v>0</v>
      </c>
      <c r="AG104" s="63">
        <f>VLOOKUP($AC104,pTRAIT!$A:$X,9,FALSE)</f>
        <v>0</v>
      </c>
      <c r="AH104" s="63">
        <f>VLOOKUP($AC104,pTRAIT!$A:$X,10,FALSE)</f>
        <v>0</v>
      </c>
      <c r="AI104" s="63">
        <f>VLOOKUP($AC104,pTRAIT!$A:$X,11,FALSE)</f>
        <v>0</v>
      </c>
      <c r="AJ104" s="63">
        <f>VLOOKUP($AC104,pTRAIT!$A:$X,12,FALSE)</f>
        <v>0</v>
      </c>
      <c r="AK104" s="63">
        <f>VLOOKUP($AC104,pTRAIT!$A:$X,13,FALSE)</f>
        <v>0</v>
      </c>
      <c r="AL104" s="63">
        <f>VLOOKUP($AC104,pTRAIT!$A:$X,14,FALSE)</f>
        <v>0</v>
      </c>
      <c r="AM104" s="63">
        <f>VLOOKUP($AC104,pTRAIT!$A:$X,15,FALSE)</f>
        <v>0</v>
      </c>
      <c r="AN104" s="63">
        <f>VLOOKUP($AC104,pTRAIT!$A:$X,16,FALSE)</f>
        <v>0</v>
      </c>
      <c r="AO104" s="63">
        <f>VLOOKUP($AC104,pTRAIT!$A:$X,17,FALSE)</f>
        <v>0</v>
      </c>
      <c r="AP104" s="63">
        <f>VLOOKUP($AC104,pTRAIT!$A:$X,18,FALSE)</f>
        <v>0</v>
      </c>
      <c r="AQ104" s="63">
        <f>VLOOKUP($AC104,pTRAIT!$A:$X,19,FALSE)</f>
        <v>0</v>
      </c>
      <c r="AR104" s="63">
        <f>VLOOKUP($AC104,pTRAIT!$A:$X,20,FALSE)</f>
        <v>0</v>
      </c>
      <c r="AS104" s="63">
        <f>VLOOKUP($AC104,pTRAIT!$A:$X,21,FALSE)</f>
        <v>0</v>
      </c>
      <c r="AT104" s="63">
        <f>VLOOKUP($AC104,pTRAIT!$A:$X,22,FALSE)</f>
        <v>0</v>
      </c>
      <c r="AU104" s="63">
        <f>VLOOKUP($AC104,pTRAIT!$A:$X,23,FALSE)</f>
        <v>0</v>
      </c>
      <c r="AV104" s="63">
        <f>VLOOKUP($AC104,pTRAIT!$A:$X,24,FALSE)</f>
        <v>0</v>
      </c>
    </row>
    <row r="105" spans="1:48" ht="12" customHeight="1" x14ac:dyDescent="0.2">
      <c r="A105" s="32">
        <v>26</v>
      </c>
      <c r="B105" s="33" t="s">
        <v>5</v>
      </c>
      <c r="C105" s="34">
        <v>244</v>
      </c>
      <c r="D105" s="32" t="str">
        <f t="shared" si="1"/>
        <v>26X244</v>
      </c>
      <c r="E105" s="43" t="s">
        <v>1623</v>
      </c>
      <c r="F105" s="61" t="s">
        <v>1732</v>
      </c>
      <c r="G105" s="41" t="s">
        <v>43</v>
      </c>
      <c r="H105" s="45"/>
      <c r="I105" s="32">
        <v>26</v>
      </c>
      <c r="J105" s="63">
        <f>VLOOKUP(I105,pTRAIT!A:B,2,FALSE)</f>
        <v>0</v>
      </c>
      <c r="K105" s="63" t="str">
        <f>VLOOKUP($I105,pTRAIT!$A:$X,7,FALSE)</f>
        <v>no</v>
      </c>
      <c r="L105" s="63" t="str">
        <f>VLOOKUP($I105,pTRAIT!$A:$X,8,FALSE)</f>
        <v>nd</v>
      </c>
      <c r="M105" s="63" t="str">
        <f>VLOOKUP($I105,pTRAIT!$A:$X,9,FALSE)</f>
        <v>R</v>
      </c>
      <c r="N105" s="63" t="str">
        <f>VLOOKUP($I105,pTRAIT!$A:$X,10,FALSE)</f>
        <v>R</v>
      </c>
      <c r="O105" s="63" t="str">
        <f>VLOOKUP($I105,pTRAIT!$A:$X,11,FALSE)</f>
        <v>S</v>
      </c>
      <c r="P105" s="63" t="str">
        <f>VLOOKUP($I105,pTRAIT!$A:$X,12,FALSE)</f>
        <v>R</v>
      </c>
      <c r="Q105" s="63" t="str">
        <f>VLOOKUP($I105,pTRAIT!$A:$X,13,FALSE)</f>
        <v>S</v>
      </c>
      <c r="R105" s="63" t="str">
        <f>VLOOKUP($I105,pTRAIT!$A:$X,14,FALSE)</f>
        <v>S</v>
      </c>
      <c r="S105" s="63" t="str">
        <f>VLOOKUP($I105,pTRAIT!$A:$X,15,FALSE)</f>
        <v>R</v>
      </c>
      <c r="T105" s="63" t="str">
        <f>VLOOKUP($I105,pTRAIT!$A:$X,16,FALSE)</f>
        <v>H</v>
      </c>
      <c r="U105" s="63" t="str">
        <f>VLOOKUP($I105,pTRAIT!$A:$X,17,FALSE)</f>
        <v>R</v>
      </c>
      <c r="V105" s="63" t="str">
        <f>VLOOKUP($I105,pTRAIT!$A:$X,18,FALSE)</f>
        <v>S</v>
      </c>
      <c r="W105" s="63" t="str">
        <f>VLOOKUP($I105,pTRAIT!$A:$X,19,FALSE)</f>
        <v>H</v>
      </c>
      <c r="X105" s="63" t="str">
        <f>VLOOKUP($I105,pTRAIT!$A:$X,20,FALSE)</f>
        <v>S</v>
      </c>
      <c r="Y105" s="63" t="str">
        <f>VLOOKUP($I105,pTRAIT!$A:$X,21,FALSE)</f>
        <v>H</v>
      </c>
      <c r="Z105" s="63" t="str">
        <f>VLOOKUP($I105,pTRAIT!$A:$X,22,FALSE)</f>
        <v>e</v>
      </c>
      <c r="AA105" s="63" t="str">
        <f>VLOOKUP($I105,pTRAIT!$A:$X,23,FALSE)</f>
        <v>n-c</v>
      </c>
      <c r="AB105" s="63">
        <f>VLOOKUP($I105,pTRAIT!$A:$X,24,FALSE)</f>
        <v>0</v>
      </c>
      <c r="AC105" s="34">
        <v>244</v>
      </c>
      <c r="AD105" s="63" t="str">
        <f>VLOOKUP(AC105,pTRAIT!A:B,2,FALSE)</f>
        <v>EM5RTRo5So5;NST=X / EM5RTCM5So5Pu;NST=X</v>
      </c>
      <c r="AE105" s="63">
        <f>VLOOKUP($AC105,pTRAIT!$A:$X,7,FALSE)</f>
        <v>0</v>
      </c>
      <c r="AF105" s="63">
        <f>VLOOKUP($AC105,pTRAIT!$A:$X,8,FALSE)</f>
        <v>0</v>
      </c>
      <c r="AG105" s="63">
        <f>VLOOKUP($AC105,pTRAIT!$A:$X,9,FALSE)</f>
        <v>0</v>
      </c>
      <c r="AH105" s="63">
        <f>VLOOKUP($AC105,pTRAIT!$A:$X,10,FALSE)</f>
        <v>0</v>
      </c>
      <c r="AI105" s="63">
        <f>VLOOKUP($AC105,pTRAIT!$A:$X,11,FALSE)</f>
        <v>0</v>
      </c>
      <c r="AJ105" s="63">
        <f>VLOOKUP($AC105,pTRAIT!$A:$X,12,FALSE)</f>
        <v>0</v>
      </c>
      <c r="AK105" s="63">
        <f>VLOOKUP($AC105,pTRAIT!$A:$X,13,FALSE)</f>
        <v>0</v>
      </c>
      <c r="AL105" s="63">
        <f>VLOOKUP($AC105,pTRAIT!$A:$X,14,FALSE)</f>
        <v>0</v>
      </c>
      <c r="AM105" s="63">
        <f>VLOOKUP($AC105,pTRAIT!$A:$X,15,FALSE)</f>
        <v>0</v>
      </c>
      <c r="AN105" s="63">
        <f>VLOOKUP($AC105,pTRAIT!$A:$X,16,FALSE)</f>
        <v>0</v>
      </c>
      <c r="AO105" s="63">
        <f>VLOOKUP($AC105,pTRAIT!$A:$X,17,FALSE)</f>
        <v>0</v>
      </c>
      <c r="AP105" s="63">
        <f>VLOOKUP($AC105,pTRAIT!$A:$X,18,FALSE)</f>
        <v>0</v>
      </c>
      <c r="AQ105" s="63">
        <f>VLOOKUP($AC105,pTRAIT!$A:$X,19,FALSE)</f>
        <v>0</v>
      </c>
      <c r="AR105" s="63">
        <f>VLOOKUP($AC105,pTRAIT!$A:$X,20,FALSE)</f>
        <v>0</v>
      </c>
      <c r="AS105" s="63">
        <f>VLOOKUP($AC105,pTRAIT!$A:$X,21,FALSE)</f>
        <v>0</v>
      </c>
      <c r="AT105" s="63">
        <f>VLOOKUP($AC105,pTRAIT!$A:$X,22,FALSE)</f>
        <v>0</v>
      </c>
      <c r="AU105" s="63">
        <f>VLOOKUP($AC105,pTRAIT!$A:$X,23,FALSE)</f>
        <v>0</v>
      </c>
      <c r="AV105" s="63">
        <f>VLOOKUP($AC105,pTRAIT!$A:$X,24,FALSE)</f>
        <v>0</v>
      </c>
    </row>
    <row r="106" spans="1:48" ht="12" customHeight="1" x14ac:dyDescent="0.2">
      <c r="A106" s="32">
        <v>26</v>
      </c>
      <c r="B106" s="33" t="s">
        <v>5</v>
      </c>
      <c r="C106" s="34">
        <v>245</v>
      </c>
      <c r="D106" s="32" t="str">
        <f t="shared" si="1"/>
        <v>26X245</v>
      </c>
      <c r="E106" s="43" t="s">
        <v>1623</v>
      </c>
      <c r="F106" s="61" t="s">
        <v>1733</v>
      </c>
      <c r="G106" s="41" t="s">
        <v>43</v>
      </c>
      <c r="H106" s="45"/>
      <c r="I106" s="32">
        <v>26</v>
      </c>
      <c r="J106" s="63">
        <f>VLOOKUP(I106,pTRAIT!A:B,2,FALSE)</f>
        <v>0</v>
      </c>
      <c r="K106" s="63" t="str">
        <f>VLOOKUP($I106,pTRAIT!$A:$X,7,FALSE)</f>
        <v>no</v>
      </c>
      <c r="L106" s="63" t="str">
        <f>VLOOKUP($I106,pTRAIT!$A:$X,8,FALSE)</f>
        <v>nd</v>
      </c>
      <c r="M106" s="63" t="str">
        <f>VLOOKUP($I106,pTRAIT!$A:$X,9,FALSE)</f>
        <v>R</v>
      </c>
      <c r="N106" s="63" t="str">
        <f>VLOOKUP($I106,pTRAIT!$A:$X,10,FALSE)</f>
        <v>R</v>
      </c>
      <c r="O106" s="63" t="str">
        <f>VLOOKUP($I106,pTRAIT!$A:$X,11,FALSE)</f>
        <v>S</v>
      </c>
      <c r="P106" s="63" t="str">
        <f>VLOOKUP($I106,pTRAIT!$A:$X,12,FALSE)</f>
        <v>R</v>
      </c>
      <c r="Q106" s="63" t="str">
        <f>VLOOKUP($I106,pTRAIT!$A:$X,13,FALSE)</f>
        <v>S</v>
      </c>
      <c r="R106" s="63" t="str">
        <f>VLOOKUP($I106,pTRAIT!$A:$X,14,FALSE)</f>
        <v>S</v>
      </c>
      <c r="S106" s="63" t="str">
        <f>VLOOKUP($I106,pTRAIT!$A:$X,15,FALSE)</f>
        <v>R</v>
      </c>
      <c r="T106" s="63" t="str">
        <f>VLOOKUP($I106,pTRAIT!$A:$X,16,FALSE)</f>
        <v>H</v>
      </c>
      <c r="U106" s="63" t="str">
        <f>VLOOKUP($I106,pTRAIT!$A:$X,17,FALSE)</f>
        <v>R</v>
      </c>
      <c r="V106" s="63" t="str">
        <f>VLOOKUP($I106,pTRAIT!$A:$X,18,FALSE)</f>
        <v>S</v>
      </c>
      <c r="W106" s="63" t="str">
        <f>VLOOKUP($I106,pTRAIT!$A:$X,19,FALSE)</f>
        <v>H</v>
      </c>
      <c r="X106" s="63" t="str">
        <f>VLOOKUP($I106,pTRAIT!$A:$X,20,FALSE)</f>
        <v>S</v>
      </c>
      <c r="Y106" s="63" t="str">
        <f>VLOOKUP($I106,pTRAIT!$A:$X,21,FALSE)</f>
        <v>H</v>
      </c>
      <c r="Z106" s="63" t="str">
        <f>VLOOKUP($I106,pTRAIT!$A:$X,22,FALSE)</f>
        <v>e</v>
      </c>
      <c r="AA106" s="63" t="str">
        <f>VLOOKUP($I106,pTRAIT!$A:$X,23,FALSE)</f>
        <v>n-c</v>
      </c>
      <c r="AB106" s="63">
        <f>VLOOKUP($I106,pTRAIT!$A:$X,24,FALSE)</f>
        <v>0</v>
      </c>
      <c r="AC106" s="34">
        <v>245</v>
      </c>
      <c r="AD106" s="63" t="str">
        <f>VLOOKUP(AC106,pTRAIT!A:B,2,FALSE)</f>
        <v>EM5RTRo5So5;NST=X / EM5RTCM5So5WSPu;NST=X</v>
      </c>
      <c r="AE106" s="63">
        <f>VLOOKUP($AC106,pTRAIT!$A:$X,7,FALSE)</f>
        <v>0</v>
      </c>
      <c r="AF106" s="63">
        <f>VLOOKUP($AC106,pTRAIT!$A:$X,8,FALSE)</f>
        <v>0</v>
      </c>
      <c r="AG106" s="63">
        <f>VLOOKUP($AC106,pTRAIT!$A:$X,9,FALSE)</f>
        <v>0</v>
      </c>
      <c r="AH106" s="63">
        <f>VLOOKUP($AC106,pTRAIT!$A:$X,10,FALSE)</f>
        <v>0</v>
      </c>
      <c r="AI106" s="63">
        <f>VLOOKUP($AC106,pTRAIT!$A:$X,11,FALSE)</f>
        <v>0</v>
      </c>
      <c r="AJ106" s="63">
        <f>VLOOKUP($AC106,pTRAIT!$A:$X,12,FALSE)</f>
        <v>0</v>
      </c>
      <c r="AK106" s="63">
        <f>VLOOKUP($AC106,pTRAIT!$A:$X,13,FALSE)</f>
        <v>0</v>
      </c>
      <c r="AL106" s="63">
        <f>VLOOKUP($AC106,pTRAIT!$A:$X,14,FALSE)</f>
        <v>0</v>
      </c>
      <c r="AM106" s="63">
        <f>VLOOKUP($AC106,pTRAIT!$A:$X,15,FALSE)</f>
        <v>0</v>
      </c>
      <c r="AN106" s="63">
        <f>VLOOKUP($AC106,pTRAIT!$A:$X,16,FALSE)</f>
        <v>0</v>
      </c>
      <c r="AO106" s="63">
        <f>VLOOKUP($AC106,pTRAIT!$A:$X,17,FALSE)</f>
        <v>0</v>
      </c>
      <c r="AP106" s="63">
        <f>VLOOKUP($AC106,pTRAIT!$A:$X,18,FALSE)</f>
        <v>0</v>
      </c>
      <c r="AQ106" s="63">
        <f>VLOOKUP($AC106,pTRAIT!$A:$X,19,FALSE)</f>
        <v>0</v>
      </c>
      <c r="AR106" s="63">
        <f>VLOOKUP($AC106,pTRAIT!$A:$X,20,FALSE)</f>
        <v>0</v>
      </c>
      <c r="AS106" s="63">
        <f>VLOOKUP($AC106,pTRAIT!$A:$X,21,FALSE)</f>
        <v>0</v>
      </c>
      <c r="AT106" s="63">
        <f>VLOOKUP($AC106,pTRAIT!$A:$X,22,FALSE)</f>
        <v>0</v>
      </c>
      <c r="AU106" s="63">
        <f>VLOOKUP($AC106,pTRAIT!$A:$X,23,FALSE)</f>
        <v>0</v>
      </c>
      <c r="AV106" s="63">
        <f>VLOOKUP($AC106,pTRAIT!$A:$X,24,FALSE)</f>
        <v>0</v>
      </c>
    </row>
    <row r="107" spans="1:48" ht="12" customHeight="1" x14ac:dyDescent="0.2">
      <c r="A107" s="32">
        <v>26</v>
      </c>
      <c r="B107" s="33" t="s">
        <v>5</v>
      </c>
      <c r="C107" s="34">
        <v>246</v>
      </c>
      <c r="D107" s="32" t="str">
        <f t="shared" si="1"/>
        <v>26X246</v>
      </c>
      <c r="E107" s="43" t="s">
        <v>1623</v>
      </c>
      <c r="F107" s="61" t="s">
        <v>1734</v>
      </c>
      <c r="G107" s="41" t="s">
        <v>43</v>
      </c>
      <c r="H107" s="45"/>
      <c r="I107" s="32">
        <v>26</v>
      </c>
      <c r="J107" s="63">
        <f>VLOOKUP(I107,pTRAIT!A:B,2,FALSE)</f>
        <v>0</v>
      </c>
      <c r="K107" s="63" t="str">
        <f>VLOOKUP($I107,pTRAIT!$A:$X,7,FALSE)</f>
        <v>no</v>
      </c>
      <c r="L107" s="63" t="str">
        <f>VLOOKUP($I107,pTRAIT!$A:$X,8,FALSE)</f>
        <v>nd</v>
      </c>
      <c r="M107" s="63" t="str">
        <f>VLOOKUP($I107,pTRAIT!$A:$X,9,FALSE)</f>
        <v>R</v>
      </c>
      <c r="N107" s="63" t="str">
        <f>VLOOKUP($I107,pTRAIT!$A:$X,10,FALSE)</f>
        <v>R</v>
      </c>
      <c r="O107" s="63" t="str">
        <f>VLOOKUP($I107,pTRAIT!$A:$X,11,FALSE)</f>
        <v>S</v>
      </c>
      <c r="P107" s="63" t="str">
        <f>VLOOKUP($I107,pTRAIT!$A:$X,12,FALSE)</f>
        <v>R</v>
      </c>
      <c r="Q107" s="63" t="str">
        <f>VLOOKUP($I107,pTRAIT!$A:$X,13,FALSE)</f>
        <v>S</v>
      </c>
      <c r="R107" s="63" t="str">
        <f>VLOOKUP($I107,pTRAIT!$A:$X,14,FALSE)</f>
        <v>S</v>
      </c>
      <c r="S107" s="63" t="str">
        <f>VLOOKUP($I107,pTRAIT!$A:$X,15,FALSE)</f>
        <v>R</v>
      </c>
      <c r="T107" s="63" t="str">
        <f>VLOOKUP($I107,pTRAIT!$A:$X,16,FALSE)</f>
        <v>H</v>
      </c>
      <c r="U107" s="63" t="str">
        <f>VLOOKUP($I107,pTRAIT!$A:$X,17,FALSE)</f>
        <v>R</v>
      </c>
      <c r="V107" s="63" t="str">
        <f>VLOOKUP($I107,pTRAIT!$A:$X,18,FALSE)</f>
        <v>S</v>
      </c>
      <c r="W107" s="63" t="str">
        <f>VLOOKUP($I107,pTRAIT!$A:$X,19,FALSE)</f>
        <v>H</v>
      </c>
      <c r="X107" s="63" t="str">
        <f>VLOOKUP($I107,pTRAIT!$A:$X,20,FALSE)</f>
        <v>S</v>
      </c>
      <c r="Y107" s="63" t="str">
        <f>VLOOKUP($I107,pTRAIT!$A:$X,21,FALSE)</f>
        <v>H</v>
      </c>
      <c r="Z107" s="63" t="str">
        <f>VLOOKUP($I107,pTRAIT!$A:$X,22,FALSE)</f>
        <v>e</v>
      </c>
      <c r="AA107" s="63" t="str">
        <f>VLOOKUP($I107,pTRAIT!$A:$X,23,FALSE)</f>
        <v>n-c</v>
      </c>
      <c r="AB107" s="63">
        <f>VLOOKUP($I107,pTRAIT!$A:$X,24,FALSE)</f>
        <v>0</v>
      </c>
      <c r="AC107" s="34">
        <v>246</v>
      </c>
      <c r="AD107" s="63" t="str">
        <f>VLOOKUP(AC107,pTRAIT!A:B,2,FALSE)</f>
        <v>EM5RTRo5So5;NST=X / EM5RTCM5So5(WS)Pu;NST=X</v>
      </c>
      <c r="AE107" s="63">
        <f>VLOOKUP($AC107,pTRAIT!$A:$X,7,FALSE)</f>
        <v>0</v>
      </c>
      <c r="AF107" s="63">
        <f>VLOOKUP($AC107,pTRAIT!$A:$X,8,FALSE)</f>
        <v>0</v>
      </c>
      <c r="AG107" s="63">
        <f>VLOOKUP($AC107,pTRAIT!$A:$X,9,FALSE)</f>
        <v>0</v>
      </c>
      <c r="AH107" s="63">
        <f>VLOOKUP($AC107,pTRAIT!$A:$X,10,FALSE)</f>
        <v>0</v>
      </c>
      <c r="AI107" s="63">
        <f>VLOOKUP($AC107,pTRAIT!$A:$X,11,FALSE)</f>
        <v>0</v>
      </c>
      <c r="AJ107" s="63">
        <f>VLOOKUP($AC107,pTRAIT!$A:$X,12,FALSE)</f>
        <v>0</v>
      </c>
      <c r="AK107" s="63">
        <f>VLOOKUP($AC107,pTRAIT!$A:$X,13,FALSE)</f>
        <v>0</v>
      </c>
      <c r="AL107" s="63">
        <f>VLOOKUP($AC107,pTRAIT!$A:$X,14,FALSE)</f>
        <v>0</v>
      </c>
      <c r="AM107" s="63">
        <f>VLOOKUP($AC107,pTRAIT!$A:$X,15,FALSE)</f>
        <v>0</v>
      </c>
      <c r="AN107" s="63">
        <f>VLOOKUP($AC107,pTRAIT!$A:$X,16,FALSE)</f>
        <v>0</v>
      </c>
      <c r="AO107" s="63">
        <f>VLOOKUP($AC107,pTRAIT!$A:$X,17,FALSE)</f>
        <v>0</v>
      </c>
      <c r="AP107" s="63">
        <f>VLOOKUP($AC107,pTRAIT!$A:$X,18,FALSE)</f>
        <v>0</v>
      </c>
      <c r="AQ107" s="63">
        <f>VLOOKUP($AC107,pTRAIT!$A:$X,19,FALSE)</f>
        <v>0</v>
      </c>
      <c r="AR107" s="63">
        <f>VLOOKUP($AC107,pTRAIT!$A:$X,20,FALSE)</f>
        <v>0</v>
      </c>
      <c r="AS107" s="63">
        <f>VLOOKUP($AC107,pTRAIT!$A:$X,21,FALSE)</f>
        <v>0</v>
      </c>
      <c r="AT107" s="63">
        <f>VLOOKUP($AC107,pTRAIT!$A:$X,22,FALSE)</f>
        <v>0</v>
      </c>
      <c r="AU107" s="63">
        <f>VLOOKUP($AC107,pTRAIT!$A:$X,23,FALSE)</f>
        <v>0</v>
      </c>
      <c r="AV107" s="63">
        <f>VLOOKUP($AC107,pTRAIT!$A:$X,24,FALSE)</f>
        <v>0</v>
      </c>
    </row>
    <row r="108" spans="1:48" ht="12" customHeight="1" x14ac:dyDescent="0.2">
      <c r="A108" s="32">
        <v>27</v>
      </c>
      <c r="B108" s="33" t="s">
        <v>5</v>
      </c>
      <c r="C108" s="34">
        <v>269</v>
      </c>
      <c r="D108" s="32" t="str">
        <f t="shared" si="1"/>
        <v>27X269</v>
      </c>
      <c r="E108" s="43" t="s">
        <v>1623</v>
      </c>
      <c r="F108" s="61" t="s">
        <v>1735</v>
      </c>
      <c r="G108" s="41" t="s">
        <v>43</v>
      </c>
      <c r="H108" s="38"/>
      <c r="I108" s="32">
        <v>27</v>
      </c>
      <c r="J108" s="63">
        <f>VLOOKUP(I108,pTRAIT!A:B,2,FALSE)</f>
        <v>0</v>
      </c>
      <c r="K108" s="63" t="str">
        <f>VLOOKUP($I108,pTRAIT!$A:$X,7,FALSE)</f>
        <v>no</v>
      </c>
      <c r="L108" s="63" t="str">
        <f>VLOOKUP($I108,pTRAIT!$A:$X,8,FALSE)</f>
        <v>nd</v>
      </c>
      <c r="M108" s="63" t="str">
        <f>VLOOKUP($I108,pTRAIT!$A:$X,9,FALSE)</f>
        <v>R</v>
      </c>
      <c r="N108" s="63" t="str">
        <f>VLOOKUP($I108,pTRAIT!$A:$X,10,FALSE)</f>
        <v>R</v>
      </c>
      <c r="O108" s="63" t="str">
        <f>VLOOKUP($I108,pTRAIT!$A:$X,11,FALSE)</f>
        <v>S</v>
      </c>
      <c r="P108" s="63" t="str">
        <f>VLOOKUP($I108,pTRAIT!$A:$X,12,FALSE)</f>
        <v>R</v>
      </c>
      <c r="Q108" s="63" t="str">
        <f>VLOOKUP($I108,pTRAIT!$A:$X,13,FALSE)</f>
        <v>R</v>
      </c>
      <c r="R108" s="63" t="str">
        <f>VLOOKUP($I108,pTRAIT!$A:$X,14,FALSE)</f>
        <v>S</v>
      </c>
      <c r="S108" s="63" t="str">
        <f>VLOOKUP($I108,pTRAIT!$A:$X,15,FALSE)</f>
        <v>R</v>
      </c>
      <c r="T108" s="63" t="str">
        <f>VLOOKUP($I108,pTRAIT!$A:$X,16,FALSE)</f>
        <v>H</v>
      </c>
      <c r="U108" s="63" t="str">
        <f>VLOOKUP($I108,pTRAIT!$A:$X,17,FALSE)</f>
        <v>R</v>
      </c>
      <c r="V108" s="63" t="str">
        <f>VLOOKUP($I108,pTRAIT!$A:$X,18,FALSE)</f>
        <v>S</v>
      </c>
      <c r="W108" s="63" t="str">
        <f>VLOOKUP($I108,pTRAIT!$A:$X,19,FALSE)</f>
        <v>H</v>
      </c>
      <c r="X108" s="63" t="str">
        <f>VLOOKUP($I108,pTRAIT!$A:$X,20,FALSE)</f>
        <v>S</v>
      </c>
      <c r="Y108" s="63" t="str">
        <f>VLOOKUP($I108,pTRAIT!$A:$X,21,FALSE)</f>
        <v>H</v>
      </c>
      <c r="Z108" s="63" t="str">
        <f>VLOOKUP($I108,pTRAIT!$A:$X,22,FALSE)</f>
        <v>e</v>
      </c>
      <c r="AA108" s="63" t="str">
        <f>VLOOKUP($I108,pTRAIT!$A:$X,23,FALSE)</f>
        <v>n-c</v>
      </c>
      <c r="AB108" s="63">
        <f>VLOOKUP($I108,pTRAIT!$A:$X,24,FALSE)</f>
        <v>0</v>
      </c>
      <c r="AC108" s="34">
        <v>269</v>
      </c>
      <c r="AD108" s="63" t="str">
        <f>VLOOKUP(AC108,pTRAIT!A:B,2,FALSE)</f>
        <v>EM5RTUeRo5So5;NST=X / ERo5So5(Pu);NST=X</v>
      </c>
      <c r="AE108" s="63">
        <f>VLOOKUP($AC108,pTRAIT!$A:$X,7,FALSE)</f>
        <v>0</v>
      </c>
      <c r="AF108" s="63">
        <f>VLOOKUP($AC108,pTRAIT!$A:$X,8,FALSE)</f>
        <v>0</v>
      </c>
      <c r="AG108" s="63">
        <f>VLOOKUP($AC108,pTRAIT!$A:$X,9,FALSE)</f>
        <v>0</v>
      </c>
      <c r="AH108" s="63">
        <f>VLOOKUP($AC108,pTRAIT!$A:$X,10,FALSE)</f>
        <v>0</v>
      </c>
      <c r="AI108" s="63">
        <f>VLOOKUP($AC108,pTRAIT!$A:$X,11,FALSE)</f>
        <v>0</v>
      </c>
      <c r="AJ108" s="63">
        <f>VLOOKUP($AC108,pTRAIT!$A:$X,12,FALSE)</f>
        <v>0</v>
      </c>
      <c r="AK108" s="63">
        <f>VLOOKUP($AC108,pTRAIT!$A:$X,13,FALSE)</f>
        <v>0</v>
      </c>
      <c r="AL108" s="63">
        <f>VLOOKUP($AC108,pTRAIT!$A:$X,14,FALSE)</f>
        <v>0</v>
      </c>
      <c r="AM108" s="63">
        <f>VLOOKUP($AC108,pTRAIT!$A:$X,15,FALSE)</f>
        <v>0</v>
      </c>
      <c r="AN108" s="63">
        <f>VLOOKUP($AC108,pTRAIT!$A:$X,16,FALSE)</f>
        <v>0</v>
      </c>
      <c r="AO108" s="63">
        <f>VLOOKUP($AC108,pTRAIT!$A:$X,17,FALSE)</f>
        <v>0</v>
      </c>
      <c r="AP108" s="63">
        <f>VLOOKUP($AC108,pTRAIT!$A:$X,18,FALSE)</f>
        <v>0</v>
      </c>
      <c r="AQ108" s="63">
        <f>VLOOKUP($AC108,pTRAIT!$A:$X,19,FALSE)</f>
        <v>0</v>
      </c>
      <c r="AR108" s="63">
        <f>VLOOKUP($AC108,pTRAIT!$A:$X,20,FALSE)</f>
        <v>0</v>
      </c>
      <c r="AS108" s="63">
        <f>VLOOKUP($AC108,pTRAIT!$A:$X,21,FALSE)</f>
        <v>0</v>
      </c>
      <c r="AT108" s="63">
        <f>VLOOKUP($AC108,pTRAIT!$A:$X,22,FALSE)</f>
        <v>0</v>
      </c>
      <c r="AU108" s="63">
        <f>VLOOKUP($AC108,pTRAIT!$A:$X,23,FALSE)</f>
        <v>0</v>
      </c>
      <c r="AV108" s="63">
        <f>VLOOKUP($AC108,pTRAIT!$A:$X,24,FALSE)</f>
        <v>0</v>
      </c>
    </row>
    <row r="109" spans="1:48" ht="12" customHeight="1" x14ac:dyDescent="0.2">
      <c r="A109" s="32">
        <v>27</v>
      </c>
      <c r="B109" s="33" t="s">
        <v>5</v>
      </c>
      <c r="C109" s="34">
        <v>271</v>
      </c>
      <c r="D109" s="32" t="str">
        <f t="shared" si="1"/>
        <v>27X271</v>
      </c>
      <c r="E109" s="43" t="s">
        <v>1623</v>
      </c>
      <c r="F109" s="61" t="s">
        <v>1736</v>
      </c>
      <c r="G109" s="41" t="s">
        <v>43</v>
      </c>
      <c r="H109" s="38"/>
      <c r="I109" s="32">
        <v>27</v>
      </c>
      <c r="J109" s="63">
        <f>VLOOKUP(I109,pTRAIT!A:B,2,FALSE)</f>
        <v>0</v>
      </c>
      <c r="K109" s="63" t="str">
        <f>VLOOKUP($I109,pTRAIT!$A:$X,7,FALSE)</f>
        <v>no</v>
      </c>
      <c r="L109" s="63" t="str">
        <f>VLOOKUP($I109,pTRAIT!$A:$X,8,FALSE)</f>
        <v>nd</v>
      </c>
      <c r="M109" s="63" t="str">
        <f>VLOOKUP($I109,pTRAIT!$A:$X,9,FALSE)</f>
        <v>R</v>
      </c>
      <c r="N109" s="63" t="str">
        <f>VLOOKUP($I109,pTRAIT!$A:$X,10,FALSE)</f>
        <v>R</v>
      </c>
      <c r="O109" s="63" t="str">
        <f>VLOOKUP($I109,pTRAIT!$A:$X,11,FALSE)</f>
        <v>S</v>
      </c>
      <c r="P109" s="63" t="str">
        <f>VLOOKUP($I109,pTRAIT!$A:$X,12,FALSE)</f>
        <v>R</v>
      </c>
      <c r="Q109" s="63" t="str">
        <f>VLOOKUP($I109,pTRAIT!$A:$X,13,FALSE)</f>
        <v>R</v>
      </c>
      <c r="R109" s="63" t="str">
        <f>VLOOKUP($I109,pTRAIT!$A:$X,14,FALSE)</f>
        <v>S</v>
      </c>
      <c r="S109" s="63" t="str">
        <f>VLOOKUP($I109,pTRAIT!$A:$X,15,FALSE)</f>
        <v>R</v>
      </c>
      <c r="T109" s="63" t="str">
        <f>VLOOKUP($I109,pTRAIT!$A:$X,16,FALSE)</f>
        <v>H</v>
      </c>
      <c r="U109" s="63" t="str">
        <f>VLOOKUP($I109,pTRAIT!$A:$X,17,FALSE)</f>
        <v>R</v>
      </c>
      <c r="V109" s="63" t="str">
        <f>VLOOKUP($I109,pTRAIT!$A:$X,18,FALSE)</f>
        <v>S</v>
      </c>
      <c r="W109" s="63" t="str">
        <f>VLOOKUP($I109,pTRAIT!$A:$X,19,FALSE)</f>
        <v>H</v>
      </c>
      <c r="X109" s="63" t="str">
        <f>VLOOKUP($I109,pTRAIT!$A:$X,20,FALSE)</f>
        <v>S</v>
      </c>
      <c r="Y109" s="63" t="str">
        <f>VLOOKUP($I109,pTRAIT!$A:$X,21,FALSE)</f>
        <v>H</v>
      </c>
      <c r="Z109" s="63" t="str">
        <f>VLOOKUP($I109,pTRAIT!$A:$X,22,FALSE)</f>
        <v>e</v>
      </c>
      <c r="AA109" s="63" t="str">
        <f>VLOOKUP($I109,pTRAIT!$A:$X,23,FALSE)</f>
        <v>n-c</v>
      </c>
      <c r="AB109" s="63">
        <f>VLOOKUP($I109,pTRAIT!$A:$X,24,FALSE)</f>
        <v>0</v>
      </c>
      <c r="AC109" s="34">
        <v>271</v>
      </c>
      <c r="AD109" s="63" t="str">
        <f>VLOOKUP(AC109,pTRAIT!A:B,2,FALSE)</f>
        <v>EM5RTUeRo5So5;NST=X / ERo5So5(Pu);NST=X</v>
      </c>
      <c r="AE109" s="63">
        <f>VLOOKUP($AC109,pTRAIT!$A:$X,7,FALSE)</f>
        <v>0</v>
      </c>
      <c r="AF109" s="63">
        <f>VLOOKUP($AC109,pTRAIT!$A:$X,8,FALSE)</f>
        <v>0</v>
      </c>
      <c r="AG109" s="63">
        <f>VLOOKUP($AC109,pTRAIT!$A:$X,9,FALSE)</f>
        <v>0</v>
      </c>
      <c r="AH109" s="63">
        <f>VLOOKUP($AC109,pTRAIT!$A:$X,10,FALSE)</f>
        <v>0</v>
      </c>
      <c r="AI109" s="63">
        <f>VLOOKUP($AC109,pTRAIT!$A:$X,11,FALSE)</f>
        <v>0</v>
      </c>
      <c r="AJ109" s="63">
        <f>VLOOKUP($AC109,pTRAIT!$A:$X,12,FALSE)</f>
        <v>0</v>
      </c>
      <c r="AK109" s="63">
        <f>VLOOKUP($AC109,pTRAIT!$A:$X,13,FALSE)</f>
        <v>0</v>
      </c>
      <c r="AL109" s="63">
        <f>VLOOKUP($AC109,pTRAIT!$A:$X,14,FALSE)</f>
        <v>0</v>
      </c>
      <c r="AM109" s="63">
        <f>VLOOKUP($AC109,pTRAIT!$A:$X,15,FALSE)</f>
        <v>0</v>
      </c>
      <c r="AN109" s="63">
        <f>VLOOKUP($AC109,pTRAIT!$A:$X,16,FALSE)</f>
        <v>0</v>
      </c>
      <c r="AO109" s="63">
        <f>VLOOKUP($AC109,pTRAIT!$A:$X,17,FALSE)</f>
        <v>0</v>
      </c>
      <c r="AP109" s="63">
        <f>VLOOKUP($AC109,pTRAIT!$A:$X,18,FALSE)</f>
        <v>0</v>
      </c>
      <c r="AQ109" s="63">
        <f>VLOOKUP($AC109,pTRAIT!$A:$X,19,FALSE)</f>
        <v>0</v>
      </c>
      <c r="AR109" s="63">
        <f>VLOOKUP($AC109,pTRAIT!$A:$X,20,FALSE)</f>
        <v>0</v>
      </c>
      <c r="AS109" s="63">
        <f>VLOOKUP($AC109,pTRAIT!$A:$X,21,FALSE)</f>
        <v>0</v>
      </c>
      <c r="AT109" s="63">
        <f>VLOOKUP($AC109,pTRAIT!$A:$X,22,FALSE)</f>
        <v>0</v>
      </c>
      <c r="AU109" s="63">
        <f>VLOOKUP($AC109,pTRAIT!$A:$X,23,FALSE)</f>
        <v>0</v>
      </c>
      <c r="AV109" s="63">
        <f>VLOOKUP($AC109,pTRAIT!$A:$X,24,FALSE)</f>
        <v>0</v>
      </c>
    </row>
    <row r="110" spans="1:48" ht="12" customHeight="1" x14ac:dyDescent="0.2">
      <c r="A110" s="32">
        <v>27</v>
      </c>
      <c r="B110" s="33" t="s">
        <v>5</v>
      </c>
      <c r="C110" s="34">
        <v>273</v>
      </c>
      <c r="D110" s="32" t="str">
        <f t="shared" si="1"/>
        <v>27X273</v>
      </c>
      <c r="E110" s="43" t="s">
        <v>1623</v>
      </c>
      <c r="F110" s="61" t="s">
        <v>1737</v>
      </c>
      <c r="G110" s="41" t="s">
        <v>43</v>
      </c>
      <c r="H110" s="38"/>
      <c r="I110" s="32">
        <v>27</v>
      </c>
      <c r="J110" s="63">
        <f>VLOOKUP(I110,pTRAIT!A:B,2,FALSE)</f>
        <v>0</v>
      </c>
      <c r="K110" s="63" t="str">
        <f>VLOOKUP($I110,pTRAIT!$A:$X,7,FALSE)</f>
        <v>no</v>
      </c>
      <c r="L110" s="63" t="str">
        <f>VLOOKUP($I110,pTRAIT!$A:$X,8,FALSE)</f>
        <v>nd</v>
      </c>
      <c r="M110" s="63" t="str">
        <f>VLOOKUP($I110,pTRAIT!$A:$X,9,FALSE)</f>
        <v>R</v>
      </c>
      <c r="N110" s="63" t="str">
        <f>VLOOKUP($I110,pTRAIT!$A:$X,10,FALSE)</f>
        <v>R</v>
      </c>
      <c r="O110" s="63" t="str">
        <f>VLOOKUP($I110,pTRAIT!$A:$X,11,FALSE)</f>
        <v>S</v>
      </c>
      <c r="P110" s="63" t="str">
        <f>VLOOKUP($I110,pTRAIT!$A:$X,12,FALSE)</f>
        <v>R</v>
      </c>
      <c r="Q110" s="63" t="str">
        <f>VLOOKUP($I110,pTRAIT!$A:$X,13,FALSE)</f>
        <v>R</v>
      </c>
      <c r="R110" s="63" t="str">
        <f>VLOOKUP($I110,pTRAIT!$A:$X,14,FALSE)</f>
        <v>S</v>
      </c>
      <c r="S110" s="63" t="str">
        <f>VLOOKUP($I110,pTRAIT!$A:$X,15,FALSE)</f>
        <v>R</v>
      </c>
      <c r="T110" s="63" t="str">
        <f>VLOOKUP($I110,pTRAIT!$A:$X,16,FALSE)</f>
        <v>H</v>
      </c>
      <c r="U110" s="63" t="str">
        <f>VLOOKUP($I110,pTRAIT!$A:$X,17,FALSE)</f>
        <v>R</v>
      </c>
      <c r="V110" s="63" t="str">
        <f>VLOOKUP($I110,pTRAIT!$A:$X,18,FALSE)</f>
        <v>S</v>
      </c>
      <c r="W110" s="63" t="str">
        <f>VLOOKUP($I110,pTRAIT!$A:$X,19,FALSE)</f>
        <v>H</v>
      </c>
      <c r="X110" s="63" t="str">
        <f>VLOOKUP($I110,pTRAIT!$A:$X,20,FALSE)</f>
        <v>S</v>
      </c>
      <c r="Y110" s="63" t="str">
        <f>VLOOKUP($I110,pTRAIT!$A:$X,21,FALSE)</f>
        <v>H</v>
      </c>
      <c r="Z110" s="63" t="str">
        <f>VLOOKUP($I110,pTRAIT!$A:$X,22,FALSE)</f>
        <v>e</v>
      </c>
      <c r="AA110" s="63" t="str">
        <f>VLOOKUP($I110,pTRAIT!$A:$X,23,FALSE)</f>
        <v>n-c</v>
      </c>
      <c r="AB110" s="63">
        <f>VLOOKUP($I110,pTRAIT!$A:$X,24,FALSE)</f>
        <v>0</v>
      </c>
      <c r="AC110" s="34">
        <v>273</v>
      </c>
      <c r="AD110" s="63" t="str">
        <f>VLOOKUP(AC110,pTRAIT!A:B,2,FALSE)</f>
        <v>EM5RTUeRo5So5;NST=X / EM5RTUeRo5So5(Pu);NST=X</v>
      </c>
      <c r="AE110" s="63">
        <f>VLOOKUP($AC110,pTRAIT!$A:$X,7,FALSE)</f>
        <v>0</v>
      </c>
      <c r="AF110" s="63">
        <f>VLOOKUP($AC110,pTRAIT!$A:$X,8,FALSE)</f>
        <v>0</v>
      </c>
      <c r="AG110" s="63">
        <f>VLOOKUP($AC110,pTRAIT!$A:$X,9,FALSE)</f>
        <v>0</v>
      </c>
      <c r="AH110" s="63">
        <f>VLOOKUP($AC110,pTRAIT!$A:$X,10,FALSE)</f>
        <v>0</v>
      </c>
      <c r="AI110" s="63">
        <f>VLOOKUP($AC110,pTRAIT!$A:$X,11,FALSE)</f>
        <v>0</v>
      </c>
      <c r="AJ110" s="63">
        <f>VLOOKUP($AC110,pTRAIT!$A:$X,12,FALSE)</f>
        <v>0</v>
      </c>
      <c r="AK110" s="63">
        <f>VLOOKUP($AC110,pTRAIT!$A:$X,13,FALSE)</f>
        <v>0</v>
      </c>
      <c r="AL110" s="63">
        <f>VLOOKUP($AC110,pTRAIT!$A:$X,14,FALSE)</f>
        <v>0</v>
      </c>
      <c r="AM110" s="63">
        <f>VLOOKUP($AC110,pTRAIT!$A:$X,15,FALSE)</f>
        <v>0</v>
      </c>
      <c r="AN110" s="63">
        <f>VLOOKUP($AC110,pTRAIT!$A:$X,16,FALSE)</f>
        <v>0</v>
      </c>
      <c r="AO110" s="63">
        <f>VLOOKUP($AC110,pTRAIT!$A:$X,17,FALSE)</f>
        <v>0</v>
      </c>
      <c r="AP110" s="63">
        <f>VLOOKUP($AC110,pTRAIT!$A:$X,18,FALSE)</f>
        <v>0</v>
      </c>
      <c r="AQ110" s="63">
        <f>VLOOKUP($AC110,pTRAIT!$A:$X,19,FALSE)</f>
        <v>0</v>
      </c>
      <c r="AR110" s="63">
        <f>VLOOKUP($AC110,pTRAIT!$A:$X,20,FALSE)</f>
        <v>0</v>
      </c>
      <c r="AS110" s="63">
        <f>VLOOKUP($AC110,pTRAIT!$A:$X,21,FALSE)</f>
        <v>0</v>
      </c>
      <c r="AT110" s="63">
        <f>VLOOKUP($AC110,pTRAIT!$A:$X,22,FALSE)</f>
        <v>0</v>
      </c>
      <c r="AU110" s="63">
        <f>VLOOKUP($AC110,pTRAIT!$A:$X,23,FALSE)</f>
        <v>0</v>
      </c>
      <c r="AV110" s="63">
        <f>VLOOKUP($AC110,pTRAIT!$A:$X,24,FALSE)</f>
        <v>0</v>
      </c>
    </row>
    <row r="111" spans="1:48" ht="12" customHeight="1" x14ac:dyDescent="0.2">
      <c r="A111" s="32">
        <v>27</v>
      </c>
      <c r="B111" s="33" t="s">
        <v>5</v>
      </c>
      <c r="C111" s="34">
        <v>274</v>
      </c>
      <c r="D111" s="32" t="str">
        <f t="shared" si="1"/>
        <v>27X274</v>
      </c>
      <c r="E111" s="43" t="s">
        <v>1623</v>
      </c>
      <c r="F111" s="61" t="s">
        <v>1738</v>
      </c>
      <c r="G111" s="41" t="s">
        <v>43</v>
      </c>
      <c r="H111" s="38"/>
      <c r="I111" s="32">
        <v>27</v>
      </c>
      <c r="J111" s="63">
        <f>VLOOKUP(I111,pTRAIT!A:B,2,FALSE)</f>
        <v>0</v>
      </c>
      <c r="K111" s="63" t="str">
        <f>VLOOKUP($I111,pTRAIT!$A:$X,7,FALSE)</f>
        <v>no</v>
      </c>
      <c r="L111" s="63" t="str">
        <f>VLOOKUP($I111,pTRAIT!$A:$X,8,FALSE)</f>
        <v>nd</v>
      </c>
      <c r="M111" s="63" t="str">
        <f>VLOOKUP($I111,pTRAIT!$A:$X,9,FALSE)</f>
        <v>R</v>
      </c>
      <c r="N111" s="63" t="str">
        <f>VLOOKUP($I111,pTRAIT!$A:$X,10,FALSE)</f>
        <v>R</v>
      </c>
      <c r="O111" s="63" t="str">
        <f>VLOOKUP($I111,pTRAIT!$A:$X,11,FALSE)</f>
        <v>S</v>
      </c>
      <c r="P111" s="63" t="str">
        <f>VLOOKUP($I111,pTRAIT!$A:$X,12,FALSE)</f>
        <v>R</v>
      </c>
      <c r="Q111" s="63" t="str">
        <f>VLOOKUP($I111,pTRAIT!$A:$X,13,FALSE)</f>
        <v>R</v>
      </c>
      <c r="R111" s="63" t="str">
        <f>VLOOKUP($I111,pTRAIT!$A:$X,14,FALSE)</f>
        <v>S</v>
      </c>
      <c r="S111" s="63" t="str">
        <f>VLOOKUP($I111,pTRAIT!$A:$X,15,FALSE)</f>
        <v>R</v>
      </c>
      <c r="T111" s="63" t="str">
        <f>VLOOKUP($I111,pTRAIT!$A:$X,16,FALSE)</f>
        <v>H</v>
      </c>
      <c r="U111" s="63" t="str">
        <f>VLOOKUP($I111,pTRAIT!$A:$X,17,FALSE)</f>
        <v>R</v>
      </c>
      <c r="V111" s="63" t="str">
        <f>VLOOKUP($I111,pTRAIT!$A:$X,18,FALSE)</f>
        <v>S</v>
      </c>
      <c r="W111" s="63" t="str">
        <f>VLOOKUP($I111,pTRAIT!$A:$X,19,FALSE)</f>
        <v>H</v>
      </c>
      <c r="X111" s="63" t="str">
        <f>VLOOKUP($I111,pTRAIT!$A:$X,20,FALSE)</f>
        <v>S</v>
      </c>
      <c r="Y111" s="63" t="str">
        <f>VLOOKUP($I111,pTRAIT!$A:$X,21,FALSE)</f>
        <v>H</v>
      </c>
      <c r="Z111" s="63" t="str">
        <f>VLOOKUP($I111,pTRAIT!$A:$X,22,FALSE)</f>
        <v>e</v>
      </c>
      <c r="AA111" s="63" t="str">
        <f>VLOOKUP($I111,pTRAIT!$A:$X,23,FALSE)</f>
        <v>n-c</v>
      </c>
      <c r="AB111" s="63">
        <f>VLOOKUP($I111,pTRAIT!$A:$X,24,FALSE)</f>
        <v>0</v>
      </c>
      <c r="AC111" s="34">
        <v>274</v>
      </c>
      <c r="AD111" s="63" t="str">
        <f>VLOOKUP(AC111,pTRAIT!A:B,2,FALSE)</f>
        <v>EM5RTUeRo5So5;NST=X / EM5RTUeRo5So5(Pu);NST=X</v>
      </c>
      <c r="AE111" s="63">
        <f>VLOOKUP($AC111,pTRAIT!$A:$X,7,FALSE)</f>
        <v>0</v>
      </c>
      <c r="AF111" s="63">
        <f>VLOOKUP($AC111,pTRAIT!$A:$X,8,FALSE)</f>
        <v>0</v>
      </c>
      <c r="AG111" s="63">
        <f>VLOOKUP($AC111,pTRAIT!$A:$X,9,FALSE)</f>
        <v>0</v>
      </c>
      <c r="AH111" s="63">
        <f>VLOOKUP($AC111,pTRAIT!$A:$X,10,FALSE)</f>
        <v>0</v>
      </c>
      <c r="AI111" s="63">
        <f>VLOOKUP($AC111,pTRAIT!$A:$X,11,FALSE)</f>
        <v>0</v>
      </c>
      <c r="AJ111" s="63">
        <f>VLOOKUP($AC111,pTRAIT!$A:$X,12,FALSE)</f>
        <v>0</v>
      </c>
      <c r="AK111" s="63">
        <f>VLOOKUP($AC111,pTRAIT!$A:$X,13,FALSE)</f>
        <v>0</v>
      </c>
      <c r="AL111" s="63">
        <f>VLOOKUP($AC111,pTRAIT!$A:$X,14,FALSE)</f>
        <v>0</v>
      </c>
      <c r="AM111" s="63">
        <f>VLOOKUP($AC111,pTRAIT!$A:$X,15,FALSE)</f>
        <v>0</v>
      </c>
      <c r="AN111" s="63">
        <f>VLOOKUP($AC111,pTRAIT!$A:$X,16,FALSE)</f>
        <v>0</v>
      </c>
      <c r="AO111" s="63">
        <f>VLOOKUP($AC111,pTRAIT!$A:$X,17,FALSE)</f>
        <v>0</v>
      </c>
      <c r="AP111" s="63">
        <f>VLOOKUP($AC111,pTRAIT!$A:$X,18,FALSE)</f>
        <v>0</v>
      </c>
      <c r="AQ111" s="63">
        <f>VLOOKUP($AC111,pTRAIT!$A:$X,19,FALSE)</f>
        <v>0</v>
      </c>
      <c r="AR111" s="63">
        <f>VLOOKUP($AC111,pTRAIT!$A:$X,20,FALSE)</f>
        <v>0</v>
      </c>
      <c r="AS111" s="63">
        <f>VLOOKUP($AC111,pTRAIT!$A:$X,21,FALSE)</f>
        <v>0</v>
      </c>
      <c r="AT111" s="63">
        <f>VLOOKUP($AC111,pTRAIT!$A:$X,22,FALSE)</f>
        <v>0</v>
      </c>
      <c r="AU111" s="63">
        <f>VLOOKUP($AC111,pTRAIT!$A:$X,23,FALSE)</f>
        <v>0</v>
      </c>
      <c r="AV111" s="63">
        <f>VLOOKUP($AC111,pTRAIT!$A:$X,24,FALSE)</f>
        <v>0</v>
      </c>
    </row>
    <row r="112" spans="1:48" ht="12" customHeight="1" x14ac:dyDescent="0.2">
      <c r="A112" s="32">
        <v>27</v>
      </c>
      <c r="B112" s="33" t="s">
        <v>5</v>
      </c>
      <c r="C112" s="34">
        <v>276</v>
      </c>
      <c r="D112" s="32" t="str">
        <f t="shared" si="1"/>
        <v>27X276</v>
      </c>
      <c r="E112" s="43" t="s">
        <v>1623</v>
      </c>
      <c r="F112" s="61" t="s">
        <v>1739</v>
      </c>
      <c r="G112" s="41" t="s">
        <v>43</v>
      </c>
      <c r="H112" s="38"/>
      <c r="I112" s="32">
        <v>27</v>
      </c>
      <c r="J112" s="63">
        <f>VLOOKUP(I112,pTRAIT!A:B,2,FALSE)</f>
        <v>0</v>
      </c>
      <c r="K112" s="63" t="str">
        <f>VLOOKUP($I112,pTRAIT!$A:$X,7,FALSE)</f>
        <v>no</v>
      </c>
      <c r="L112" s="63" t="str">
        <f>VLOOKUP($I112,pTRAIT!$A:$X,8,FALSE)</f>
        <v>nd</v>
      </c>
      <c r="M112" s="63" t="str">
        <f>VLOOKUP($I112,pTRAIT!$A:$X,9,FALSE)</f>
        <v>R</v>
      </c>
      <c r="N112" s="63" t="str">
        <f>VLOOKUP($I112,pTRAIT!$A:$X,10,FALSE)</f>
        <v>R</v>
      </c>
      <c r="O112" s="63" t="str">
        <f>VLOOKUP($I112,pTRAIT!$A:$X,11,FALSE)</f>
        <v>S</v>
      </c>
      <c r="P112" s="63" t="str">
        <f>VLOOKUP($I112,pTRAIT!$A:$X,12,FALSE)</f>
        <v>R</v>
      </c>
      <c r="Q112" s="63" t="str">
        <f>VLOOKUP($I112,pTRAIT!$A:$X,13,FALSE)</f>
        <v>R</v>
      </c>
      <c r="R112" s="63" t="str">
        <f>VLOOKUP($I112,pTRAIT!$A:$X,14,FALSE)</f>
        <v>S</v>
      </c>
      <c r="S112" s="63" t="str">
        <f>VLOOKUP($I112,pTRAIT!$A:$X,15,FALSE)</f>
        <v>R</v>
      </c>
      <c r="T112" s="63" t="str">
        <f>VLOOKUP($I112,pTRAIT!$A:$X,16,FALSE)</f>
        <v>H</v>
      </c>
      <c r="U112" s="63" t="str">
        <f>VLOOKUP($I112,pTRAIT!$A:$X,17,FALSE)</f>
        <v>R</v>
      </c>
      <c r="V112" s="63" t="str">
        <f>VLOOKUP($I112,pTRAIT!$A:$X,18,FALSE)</f>
        <v>S</v>
      </c>
      <c r="W112" s="63" t="str">
        <f>VLOOKUP($I112,pTRAIT!$A:$X,19,FALSE)</f>
        <v>H</v>
      </c>
      <c r="X112" s="63" t="str">
        <f>VLOOKUP($I112,pTRAIT!$A:$X,20,FALSE)</f>
        <v>S</v>
      </c>
      <c r="Y112" s="63" t="str">
        <f>VLOOKUP($I112,pTRAIT!$A:$X,21,FALSE)</f>
        <v>H</v>
      </c>
      <c r="Z112" s="63" t="str">
        <f>VLOOKUP($I112,pTRAIT!$A:$X,22,FALSE)</f>
        <v>e</v>
      </c>
      <c r="AA112" s="63" t="str">
        <f>VLOOKUP($I112,pTRAIT!$A:$X,23,FALSE)</f>
        <v>n-c</v>
      </c>
      <c r="AB112" s="63">
        <f>VLOOKUP($I112,pTRAIT!$A:$X,24,FALSE)</f>
        <v>0</v>
      </c>
      <c r="AC112" s="34">
        <v>276</v>
      </c>
      <c r="AD112" s="63" t="str">
        <f>VLOOKUP(AC112,pTRAIT!A:B,2,FALSE)</f>
        <v>EM5RTUeRo5So5;NST=X / EM5RTUeRo5So5(Pu);NST=X</v>
      </c>
      <c r="AE112" s="63">
        <f>VLOOKUP($AC112,pTRAIT!$A:$X,7,FALSE)</f>
        <v>0</v>
      </c>
      <c r="AF112" s="63">
        <f>VLOOKUP($AC112,pTRAIT!$A:$X,8,FALSE)</f>
        <v>0</v>
      </c>
      <c r="AG112" s="63">
        <f>VLOOKUP($AC112,pTRAIT!$A:$X,9,FALSE)</f>
        <v>0</v>
      </c>
      <c r="AH112" s="63">
        <f>VLOOKUP($AC112,pTRAIT!$A:$X,10,FALSE)</f>
        <v>0</v>
      </c>
      <c r="AI112" s="63">
        <f>VLOOKUP($AC112,pTRAIT!$A:$X,11,FALSE)</f>
        <v>0</v>
      </c>
      <c r="AJ112" s="63">
        <f>VLOOKUP($AC112,pTRAIT!$A:$X,12,FALSE)</f>
        <v>0</v>
      </c>
      <c r="AK112" s="63">
        <f>VLOOKUP($AC112,pTRAIT!$A:$X,13,FALSE)</f>
        <v>0</v>
      </c>
      <c r="AL112" s="63">
        <f>VLOOKUP($AC112,pTRAIT!$A:$X,14,FALSE)</f>
        <v>0</v>
      </c>
      <c r="AM112" s="63">
        <f>VLOOKUP($AC112,pTRAIT!$A:$X,15,FALSE)</f>
        <v>0</v>
      </c>
      <c r="AN112" s="63">
        <f>VLOOKUP($AC112,pTRAIT!$A:$X,16,FALSE)</f>
        <v>0</v>
      </c>
      <c r="AO112" s="63">
        <f>VLOOKUP($AC112,pTRAIT!$A:$X,17,FALSE)</f>
        <v>0</v>
      </c>
      <c r="AP112" s="63">
        <f>VLOOKUP($AC112,pTRAIT!$A:$X,18,FALSE)</f>
        <v>0</v>
      </c>
      <c r="AQ112" s="63">
        <f>VLOOKUP($AC112,pTRAIT!$A:$X,19,FALSE)</f>
        <v>0</v>
      </c>
      <c r="AR112" s="63">
        <f>VLOOKUP($AC112,pTRAIT!$A:$X,20,FALSE)</f>
        <v>0</v>
      </c>
      <c r="AS112" s="63">
        <f>VLOOKUP($AC112,pTRAIT!$A:$X,21,FALSE)</f>
        <v>0</v>
      </c>
      <c r="AT112" s="63">
        <f>VLOOKUP($AC112,pTRAIT!$A:$X,22,FALSE)</f>
        <v>0</v>
      </c>
      <c r="AU112" s="63">
        <f>VLOOKUP($AC112,pTRAIT!$A:$X,23,FALSE)</f>
        <v>0</v>
      </c>
      <c r="AV112" s="63">
        <f>VLOOKUP($AC112,pTRAIT!$A:$X,24,FALSE)</f>
        <v>0</v>
      </c>
    </row>
    <row r="113" spans="1:48" ht="12" customHeight="1" x14ac:dyDescent="0.2">
      <c r="A113" s="32">
        <v>27</v>
      </c>
      <c r="B113" s="33" t="s">
        <v>5</v>
      </c>
      <c r="C113" s="34">
        <v>278</v>
      </c>
      <c r="D113" s="32" t="str">
        <f t="shared" si="1"/>
        <v>27X278</v>
      </c>
      <c r="E113" s="43" t="s">
        <v>1623</v>
      </c>
      <c r="F113" s="61" t="s">
        <v>1740</v>
      </c>
      <c r="G113" s="41" t="s">
        <v>43</v>
      </c>
      <c r="H113" s="38"/>
      <c r="I113" s="32">
        <v>27</v>
      </c>
      <c r="J113" s="63">
        <f>VLOOKUP(I113,pTRAIT!A:B,2,FALSE)</f>
        <v>0</v>
      </c>
      <c r="K113" s="63" t="str">
        <f>VLOOKUP($I113,pTRAIT!$A:$X,7,FALSE)</f>
        <v>no</v>
      </c>
      <c r="L113" s="63" t="str">
        <f>VLOOKUP($I113,pTRAIT!$A:$X,8,FALSE)</f>
        <v>nd</v>
      </c>
      <c r="M113" s="63" t="str">
        <f>VLOOKUP($I113,pTRAIT!$A:$X,9,FALSE)</f>
        <v>R</v>
      </c>
      <c r="N113" s="63" t="str">
        <f>VLOOKUP($I113,pTRAIT!$A:$X,10,FALSE)</f>
        <v>R</v>
      </c>
      <c r="O113" s="63" t="str">
        <f>VLOOKUP($I113,pTRAIT!$A:$X,11,FALSE)</f>
        <v>S</v>
      </c>
      <c r="P113" s="63" t="str">
        <f>VLOOKUP($I113,pTRAIT!$A:$X,12,FALSE)</f>
        <v>R</v>
      </c>
      <c r="Q113" s="63" t="str">
        <f>VLOOKUP($I113,pTRAIT!$A:$X,13,FALSE)</f>
        <v>R</v>
      </c>
      <c r="R113" s="63" t="str">
        <f>VLOOKUP($I113,pTRAIT!$A:$X,14,FALSE)</f>
        <v>S</v>
      </c>
      <c r="S113" s="63" t="str">
        <f>VLOOKUP($I113,pTRAIT!$A:$X,15,FALSE)</f>
        <v>R</v>
      </c>
      <c r="T113" s="63" t="str">
        <f>VLOOKUP($I113,pTRAIT!$A:$X,16,FALSE)</f>
        <v>H</v>
      </c>
      <c r="U113" s="63" t="str">
        <f>VLOOKUP($I113,pTRAIT!$A:$X,17,FALSE)</f>
        <v>R</v>
      </c>
      <c r="V113" s="63" t="str">
        <f>VLOOKUP($I113,pTRAIT!$A:$X,18,FALSE)</f>
        <v>S</v>
      </c>
      <c r="W113" s="63" t="str">
        <f>VLOOKUP($I113,pTRAIT!$A:$X,19,FALSE)</f>
        <v>H</v>
      </c>
      <c r="X113" s="63" t="str">
        <f>VLOOKUP($I113,pTRAIT!$A:$X,20,FALSE)</f>
        <v>S</v>
      </c>
      <c r="Y113" s="63" t="str">
        <f>VLOOKUP($I113,pTRAIT!$A:$X,21,FALSE)</f>
        <v>H</v>
      </c>
      <c r="Z113" s="63" t="str">
        <f>VLOOKUP($I113,pTRAIT!$A:$X,22,FALSE)</f>
        <v>e</v>
      </c>
      <c r="AA113" s="63" t="str">
        <f>VLOOKUP($I113,pTRAIT!$A:$X,23,FALSE)</f>
        <v>n-c</v>
      </c>
      <c r="AB113" s="63">
        <f>VLOOKUP($I113,pTRAIT!$A:$X,24,FALSE)</f>
        <v>0</v>
      </c>
      <c r="AC113" s="34">
        <v>278</v>
      </c>
      <c r="AD113" s="63" t="str">
        <f>VLOOKUP(AC113,pTRAIT!A:B,2,FALSE)</f>
        <v>EM5RTUeRo5So5;NST=X / EM5RTUe(Ro5)So5Pu;NST=X</v>
      </c>
      <c r="AE113" s="63">
        <f>VLOOKUP($AC113,pTRAIT!$A:$X,7,FALSE)</f>
        <v>0</v>
      </c>
      <c r="AF113" s="63">
        <f>VLOOKUP($AC113,pTRAIT!$A:$X,8,FALSE)</f>
        <v>0</v>
      </c>
      <c r="AG113" s="63">
        <f>VLOOKUP($AC113,pTRAIT!$A:$X,9,FALSE)</f>
        <v>0</v>
      </c>
      <c r="AH113" s="63">
        <f>VLOOKUP($AC113,pTRAIT!$A:$X,10,FALSE)</f>
        <v>0</v>
      </c>
      <c r="AI113" s="63">
        <f>VLOOKUP($AC113,pTRAIT!$A:$X,11,FALSE)</f>
        <v>0</v>
      </c>
      <c r="AJ113" s="63">
        <f>VLOOKUP($AC113,pTRAIT!$A:$X,12,FALSE)</f>
        <v>0</v>
      </c>
      <c r="AK113" s="63">
        <f>VLOOKUP($AC113,pTRAIT!$A:$X,13,FALSE)</f>
        <v>0</v>
      </c>
      <c r="AL113" s="63">
        <f>VLOOKUP($AC113,pTRAIT!$A:$X,14,FALSE)</f>
        <v>0</v>
      </c>
      <c r="AM113" s="63">
        <f>VLOOKUP($AC113,pTRAIT!$A:$X,15,FALSE)</f>
        <v>0</v>
      </c>
      <c r="AN113" s="63">
        <f>VLOOKUP($AC113,pTRAIT!$A:$X,16,FALSE)</f>
        <v>0</v>
      </c>
      <c r="AO113" s="63">
        <f>VLOOKUP($AC113,pTRAIT!$A:$X,17,FALSE)</f>
        <v>0</v>
      </c>
      <c r="AP113" s="63">
        <f>VLOOKUP($AC113,pTRAIT!$A:$X,18,FALSE)</f>
        <v>0</v>
      </c>
      <c r="AQ113" s="63">
        <f>VLOOKUP($AC113,pTRAIT!$A:$X,19,FALSE)</f>
        <v>0</v>
      </c>
      <c r="AR113" s="63">
        <f>VLOOKUP($AC113,pTRAIT!$A:$X,20,FALSE)</f>
        <v>0</v>
      </c>
      <c r="AS113" s="63">
        <f>VLOOKUP($AC113,pTRAIT!$A:$X,21,FALSE)</f>
        <v>0</v>
      </c>
      <c r="AT113" s="63">
        <f>VLOOKUP($AC113,pTRAIT!$A:$X,22,FALSE)</f>
        <v>0</v>
      </c>
      <c r="AU113" s="63">
        <f>VLOOKUP($AC113,pTRAIT!$A:$X,23,FALSE)</f>
        <v>0</v>
      </c>
      <c r="AV113" s="63">
        <f>VLOOKUP($AC113,pTRAIT!$A:$X,24,FALSE)</f>
        <v>0</v>
      </c>
    </row>
    <row r="114" spans="1:48" ht="12" customHeight="1" x14ac:dyDescent="0.2">
      <c r="A114" s="32">
        <v>27</v>
      </c>
      <c r="B114" s="33" t="s">
        <v>5</v>
      </c>
      <c r="C114" s="34">
        <v>284</v>
      </c>
      <c r="D114" s="32" t="str">
        <f t="shared" si="1"/>
        <v>27X284</v>
      </c>
      <c r="E114" s="43" t="s">
        <v>1623</v>
      </c>
      <c r="F114" s="61" t="s">
        <v>1741</v>
      </c>
      <c r="G114" s="41" t="s">
        <v>43</v>
      </c>
      <c r="H114" s="38"/>
      <c r="I114" s="32">
        <v>27</v>
      </c>
      <c r="J114" s="63">
        <f>VLOOKUP(I114,pTRAIT!A:B,2,FALSE)</f>
        <v>0</v>
      </c>
      <c r="K114" s="63" t="str">
        <f>VLOOKUP($I114,pTRAIT!$A:$X,7,FALSE)</f>
        <v>no</v>
      </c>
      <c r="L114" s="63" t="str">
        <f>VLOOKUP($I114,pTRAIT!$A:$X,8,FALSE)</f>
        <v>nd</v>
      </c>
      <c r="M114" s="63" t="str">
        <f>VLOOKUP($I114,pTRAIT!$A:$X,9,FALSE)</f>
        <v>R</v>
      </c>
      <c r="N114" s="63" t="str">
        <f>VLOOKUP($I114,pTRAIT!$A:$X,10,FALSE)</f>
        <v>R</v>
      </c>
      <c r="O114" s="63" t="str">
        <f>VLOOKUP($I114,pTRAIT!$A:$X,11,FALSE)</f>
        <v>S</v>
      </c>
      <c r="P114" s="63" t="str">
        <f>VLOOKUP($I114,pTRAIT!$A:$X,12,FALSE)</f>
        <v>R</v>
      </c>
      <c r="Q114" s="63" t="str">
        <f>VLOOKUP($I114,pTRAIT!$A:$X,13,FALSE)</f>
        <v>R</v>
      </c>
      <c r="R114" s="63" t="str">
        <f>VLOOKUP($I114,pTRAIT!$A:$X,14,FALSE)</f>
        <v>S</v>
      </c>
      <c r="S114" s="63" t="str">
        <f>VLOOKUP($I114,pTRAIT!$A:$X,15,FALSE)</f>
        <v>R</v>
      </c>
      <c r="T114" s="63" t="str">
        <f>VLOOKUP($I114,pTRAIT!$A:$X,16,FALSE)</f>
        <v>H</v>
      </c>
      <c r="U114" s="63" t="str">
        <f>VLOOKUP($I114,pTRAIT!$A:$X,17,FALSE)</f>
        <v>R</v>
      </c>
      <c r="V114" s="63" t="str">
        <f>VLOOKUP($I114,pTRAIT!$A:$X,18,FALSE)</f>
        <v>S</v>
      </c>
      <c r="W114" s="63" t="str">
        <f>VLOOKUP($I114,pTRAIT!$A:$X,19,FALSE)</f>
        <v>H</v>
      </c>
      <c r="X114" s="63" t="str">
        <f>VLOOKUP($I114,pTRAIT!$A:$X,20,FALSE)</f>
        <v>S</v>
      </c>
      <c r="Y114" s="63" t="str">
        <f>VLOOKUP($I114,pTRAIT!$A:$X,21,FALSE)</f>
        <v>H</v>
      </c>
      <c r="Z114" s="63" t="str">
        <f>VLOOKUP($I114,pTRAIT!$A:$X,22,FALSE)</f>
        <v>e</v>
      </c>
      <c r="AA114" s="63" t="str">
        <f>VLOOKUP($I114,pTRAIT!$A:$X,23,FALSE)</f>
        <v>n-c</v>
      </c>
      <c r="AB114" s="63">
        <f>VLOOKUP($I114,pTRAIT!$A:$X,24,FALSE)</f>
        <v>0</v>
      </c>
      <c r="AC114" s="34">
        <v>284</v>
      </c>
      <c r="AD114" s="63" t="str">
        <f>VLOOKUP(AC114,pTRAIT!A:B,2,FALSE)</f>
        <v>EM5RTUeRo5So5;NST=X / EM5RTUeRo5So5WSPu;NST=X</v>
      </c>
      <c r="AE114" s="63">
        <f>VLOOKUP($AC114,pTRAIT!$A:$X,7,FALSE)</f>
        <v>0</v>
      </c>
      <c r="AF114" s="63">
        <f>VLOOKUP($AC114,pTRAIT!$A:$X,8,FALSE)</f>
        <v>0</v>
      </c>
      <c r="AG114" s="63">
        <f>VLOOKUP($AC114,pTRAIT!$A:$X,9,FALSE)</f>
        <v>0</v>
      </c>
      <c r="AH114" s="63">
        <f>VLOOKUP($AC114,pTRAIT!$A:$X,10,FALSE)</f>
        <v>0</v>
      </c>
      <c r="AI114" s="63">
        <f>VLOOKUP($AC114,pTRAIT!$A:$X,11,FALSE)</f>
        <v>0</v>
      </c>
      <c r="AJ114" s="63">
        <f>VLOOKUP($AC114,pTRAIT!$A:$X,12,FALSE)</f>
        <v>0</v>
      </c>
      <c r="AK114" s="63">
        <f>VLOOKUP($AC114,pTRAIT!$A:$X,13,FALSE)</f>
        <v>0</v>
      </c>
      <c r="AL114" s="63">
        <f>VLOOKUP($AC114,pTRAIT!$A:$X,14,FALSE)</f>
        <v>0</v>
      </c>
      <c r="AM114" s="63">
        <f>VLOOKUP($AC114,pTRAIT!$A:$X,15,FALSE)</f>
        <v>0</v>
      </c>
      <c r="AN114" s="63">
        <f>VLOOKUP($AC114,pTRAIT!$A:$X,16,FALSE)</f>
        <v>0</v>
      </c>
      <c r="AO114" s="63">
        <f>VLOOKUP($AC114,pTRAIT!$A:$X,17,FALSE)</f>
        <v>0</v>
      </c>
      <c r="AP114" s="63">
        <f>VLOOKUP($AC114,pTRAIT!$A:$X,18,FALSE)</f>
        <v>0</v>
      </c>
      <c r="AQ114" s="63">
        <f>VLOOKUP($AC114,pTRAIT!$A:$X,19,FALSE)</f>
        <v>0</v>
      </c>
      <c r="AR114" s="63">
        <f>VLOOKUP($AC114,pTRAIT!$A:$X,20,FALSE)</f>
        <v>0</v>
      </c>
      <c r="AS114" s="63">
        <f>VLOOKUP($AC114,pTRAIT!$A:$X,21,FALSE)</f>
        <v>0</v>
      </c>
      <c r="AT114" s="63">
        <f>VLOOKUP($AC114,pTRAIT!$A:$X,22,FALSE)</f>
        <v>0</v>
      </c>
      <c r="AU114" s="63">
        <f>VLOOKUP($AC114,pTRAIT!$A:$X,23,FALSE)</f>
        <v>0</v>
      </c>
      <c r="AV114" s="63">
        <f>VLOOKUP($AC114,pTRAIT!$A:$X,24,FALSE)</f>
        <v>0</v>
      </c>
    </row>
    <row r="115" spans="1:48" ht="12" customHeight="1" x14ac:dyDescent="0.2">
      <c r="A115" s="32">
        <v>27</v>
      </c>
      <c r="B115" s="33" t="s">
        <v>5</v>
      </c>
      <c r="C115" s="34">
        <v>286</v>
      </c>
      <c r="D115" s="32" t="str">
        <f t="shared" si="1"/>
        <v>27X286</v>
      </c>
      <c r="E115" s="43" t="s">
        <v>1623</v>
      </c>
      <c r="F115" s="61" t="s">
        <v>1742</v>
      </c>
      <c r="G115" s="41" t="s">
        <v>43</v>
      </c>
      <c r="H115" s="38"/>
      <c r="I115" s="32">
        <v>27</v>
      </c>
      <c r="J115" s="63">
        <f>VLOOKUP(I115,pTRAIT!A:B,2,FALSE)</f>
        <v>0</v>
      </c>
      <c r="K115" s="63" t="str">
        <f>VLOOKUP($I115,pTRAIT!$A:$X,7,FALSE)</f>
        <v>no</v>
      </c>
      <c r="L115" s="63" t="str">
        <f>VLOOKUP($I115,pTRAIT!$A:$X,8,FALSE)</f>
        <v>nd</v>
      </c>
      <c r="M115" s="63" t="str">
        <f>VLOOKUP($I115,pTRAIT!$A:$X,9,FALSE)</f>
        <v>R</v>
      </c>
      <c r="N115" s="63" t="str">
        <f>VLOOKUP($I115,pTRAIT!$A:$X,10,FALSE)</f>
        <v>R</v>
      </c>
      <c r="O115" s="63" t="str">
        <f>VLOOKUP($I115,pTRAIT!$A:$X,11,FALSE)</f>
        <v>S</v>
      </c>
      <c r="P115" s="63" t="str">
        <f>VLOOKUP($I115,pTRAIT!$A:$X,12,FALSE)</f>
        <v>R</v>
      </c>
      <c r="Q115" s="63" t="str">
        <f>VLOOKUP($I115,pTRAIT!$A:$X,13,FALSE)</f>
        <v>R</v>
      </c>
      <c r="R115" s="63" t="str">
        <f>VLOOKUP($I115,pTRAIT!$A:$X,14,FALSE)</f>
        <v>S</v>
      </c>
      <c r="S115" s="63" t="str">
        <f>VLOOKUP($I115,pTRAIT!$A:$X,15,FALSE)</f>
        <v>R</v>
      </c>
      <c r="T115" s="63" t="str">
        <f>VLOOKUP($I115,pTRAIT!$A:$X,16,FALSE)</f>
        <v>H</v>
      </c>
      <c r="U115" s="63" t="str">
        <f>VLOOKUP($I115,pTRAIT!$A:$X,17,FALSE)</f>
        <v>R</v>
      </c>
      <c r="V115" s="63" t="str">
        <f>VLOOKUP($I115,pTRAIT!$A:$X,18,FALSE)</f>
        <v>S</v>
      </c>
      <c r="W115" s="63" t="str">
        <f>VLOOKUP($I115,pTRAIT!$A:$X,19,FALSE)</f>
        <v>H</v>
      </c>
      <c r="X115" s="63" t="str">
        <f>VLOOKUP($I115,pTRAIT!$A:$X,20,FALSE)</f>
        <v>S</v>
      </c>
      <c r="Y115" s="63" t="str">
        <f>VLOOKUP($I115,pTRAIT!$A:$X,21,FALSE)</f>
        <v>H</v>
      </c>
      <c r="Z115" s="63" t="str">
        <f>VLOOKUP($I115,pTRAIT!$A:$X,22,FALSE)</f>
        <v>e</v>
      </c>
      <c r="AA115" s="63" t="str">
        <f>VLOOKUP($I115,pTRAIT!$A:$X,23,FALSE)</f>
        <v>n-c</v>
      </c>
      <c r="AB115" s="63">
        <f>VLOOKUP($I115,pTRAIT!$A:$X,24,FALSE)</f>
        <v>0</v>
      </c>
      <c r="AC115" s="34">
        <v>286</v>
      </c>
      <c r="AD115" s="63" t="str">
        <f>VLOOKUP(AC115,pTRAIT!A:B,2,FALSE)</f>
        <v>EM5RTUeRo5So5;NST=X / EM5RTRo5So5WSPu;NST=X</v>
      </c>
      <c r="AE115" s="63">
        <f>VLOOKUP($AC115,pTRAIT!$A:$X,7,FALSE)</f>
        <v>0</v>
      </c>
      <c r="AF115" s="63">
        <f>VLOOKUP($AC115,pTRAIT!$A:$X,8,FALSE)</f>
        <v>0</v>
      </c>
      <c r="AG115" s="63">
        <f>VLOOKUP($AC115,pTRAIT!$A:$X,9,FALSE)</f>
        <v>0</v>
      </c>
      <c r="AH115" s="63">
        <f>VLOOKUP($AC115,pTRAIT!$A:$X,10,FALSE)</f>
        <v>0</v>
      </c>
      <c r="AI115" s="63">
        <f>VLOOKUP($AC115,pTRAIT!$A:$X,11,FALSE)</f>
        <v>0</v>
      </c>
      <c r="AJ115" s="63">
        <f>VLOOKUP($AC115,pTRAIT!$A:$X,12,FALSE)</f>
        <v>0</v>
      </c>
      <c r="AK115" s="63">
        <f>VLOOKUP($AC115,pTRAIT!$A:$X,13,FALSE)</f>
        <v>0</v>
      </c>
      <c r="AL115" s="63">
        <f>VLOOKUP($AC115,pTRAIT!$A:$X,14,FALSE)</f>
        <v>0</v>
      </c>
      <c r="AM115" s="63">
        <f>VLOOKUP($AC115,pTRAIT!$A:$X,15,FALSE)</f>
        <v>0</v>
      </c>
      <c r="AN115" s="63">
        <f>VLOOKUP($AC115,pTRAIT!$A:$X,16,FALSE)</f>
        <v>0</v>
      </c>
      <c r="AO115" s="63">
        <f>VLOOKUP($AC115,pTRAIT!$A:$X,17,FALSE)</f>
        <v>0</v>
      </c>
      <c r="AP115" s="63">
        <f>VLOOKUP($AC115,pTRAIT!$A:$X,18,FALSE)</f>
        <v>0</v>
      </c>
      <c r="AQ115" s="63">
        <f>VLOOKUP($AC115,pTRAIT!$A:$X,19,FALSE)</f>
        <v>0</v>
      </c>
      <c r="AR115" s="63">
        <f>VLOOKUP($AC115,pTRAIT!$A:$X,20,FALSE)</f>
        <v>0</v>
      </c>
      <c r="AS115" s="63">
        <f>VLOOKUP($AC115,pTRAIT!$A:$X,21,FALSE)</f>
        <v>0</v>
      </c>
      <c r="AT115" s="63">
        <f>VLOOKUP($AC115,pTRAIT!$A:$X,22,FALSE)</f>
        <v>0</v>
      </c>
      <c r="AU115" s="63">
        <f>VLOOKUP($AC115,pTRAIT!$A:$X,23,FALSE)</f>
        <v>0</v>
      </c>
      <c r="AV115" s="63">
        <f>VLOOKUP($AC115,pTRAIT!$A:$X,24,FALSE)</f>
        <v>0</v>
      </c>
    </row>
    <row r="116" spans="1:48" ht="12" customHeight="1" x14ac:dyDescent="0.2">
      <c r="A116" s="32">
        <v>27</v>
      </c>
      <c r="B116" s="33" t="s">
        <v>5</v>
      </c>
      <c r="C116" s="34">
        <v>289</v>
      </c>
      <c r="D116" s="32" t="str">
        <f t="shared" si="1"/>
        <v>27X289</v>
      </c>
      <c r="E116" s="43" t="s">
        <v>1623</v>
      </c>
      <c r="F116" s="61" t="s">
        <v>1743</v>
      </c>
      <c r="G116" s="41" t="s">
        <v>43</v>
      </c>
      <c r="H116" s="38"/>
      <c r="I116" s="32">
        <v>27</v>
      </c>
      <c r="J116" s="63">
        <f>VLOOKUP(I116,pTRAIT!A:B,2,FALSE)</f>
        <v>0</v>
      </c>
      <c r="K116" s="63" t="str">
        <f>VLOOKUP($I116,pTRAIT!$A:$X,7,FALSE)</f>
        <v>no</v>
      </c>
      <c r="L116" s="63" t="str">
        <f>VLOOKUP($I116,pTRAIT!$A:$X,8,FALSE)</f>
        <v>nd</v>
      </c>
      <c r="M116" s="63" t="str">
        <f>VLOOKUP($I116,pTRAIT!$A:$X,9,FALSE)</f>
        <v>R</v>
      </c>
      <c r="N116" s="63" t="str">
        <f>VLOOKUP($I116,pTRAIT!$A:$X,10,FALSE)</f>
        <v>R</v>
      </c>
      <c r="O116" s="63" t="str">
        <f>VLOOKUP($I116,pTRAIT!$A:$X,11,FALSE)</f>
        <v>S</v>
      </c>
      <c r="P116" s="63" t="str">
        <f>VLOOKUP($I116,pTRAIT!$A:$X,12,FALSE)</f>
        <v>R</v>
      </c>
      <c r="Q116" s="63" t="str">
        <f>VLOOKUP($I116,pTRAIT!$A:$X,13,FALSE)</f>
        <v>R</v>
      </c>
      <c r="R116" s="63" t="str">
        <f>VLOOKUP($I116,pTRAIT!$A:$X,14,FALSE)</f>
        <v>S</v>
      </c>
      <c r="S116" s="63" t="str">
        <f>VLOOKUP($I116,pTRAIT!$A:$X,15,FALSE)</f>
        <v>R</v>
      </c>
      <c r="T116" s="63" t="str">
        <f>VLOOKUP($I116,pTRAIT!$A:$X,16,FALSE)</f>
        <v>H</v>
      </c>
      <c r="U116" s="63" t="str">
        <f>VLOOKUP($I116,pTRAIT!$A:$X,17,FALSE)</f>
        <v>R</v>
      </c>
      <c r="V116" s="63" t="str">
        <f>VLOOKUP($I116,pTRAIT!$A:$X,18,FALSE)</f>
        <v>S</v>
      </c>
      <c r="W116" s="63" t="str">
        <f>VLOOKUP($I116,pTRAIT!$A:$X,19,FALSE)</f>
        <v>H</v>
      </c>
      <c r="X116" s="63" t="str">
        <f>VLOOKUP($I116,pTRAIT!$A:$X,20,FALSE)</f>
        <v>S</v>
      </c>
      <c r="Y116" s="63" t="str">
        <f>VLOOKUP($I116,pTRAIT!$A:$X,21,FALSE)</f>
        <v>H</v>
      </c>
      <c r="Z116" s="63" t="str">
        <f>VLOOKUP($I116,pTRAIT!$A:$X,22,FALSE)</f>
        <v>e</v>
      </c>
      <c r="AA116" s="63" t="str">
        <f>VLOOKUP($I116,pTRAIT!$A:$X,23,FALSE)</f>
        <v>n-c</v>
      </c>
      <c r="AB116" s="63">
        <f>VLOOKUP($I116,pTRAIT!$A:$X,24,FALSE)</f>
        <v>0</v>
      </c>
      <c r="AC116" s="34">
        <v>289</v>
      </c>
      <c r="AD116" s="63" t="str">
        <f>VLOOKUP(AC116,pTRAIT!A:B,2,FALSE)</f>
        <v>EM5RTUeRo5So5;NST=X / EM5RTUe(CM5)(So5)Cf9Pu;NST=X</v>
      </c>
      <c r="AE116" s="63">
        <f>VLOOKUP($AC116,pTRAIT!$A:$X,7,FALSE)</f>
        <v>0</v>
      </c>
      <c r="AF116" s="63">
        <f>VLOOKUP($AC116,pTRAIT!$A:$X,8,FALSE)</f>
        <v>0</v>
      </c>
      <c r="AG116" s="63">
        <f>VLOOKUP($AC116,pTRAIT!$A:$X,9,FALSE)</f>
        <v>0</v>
      </c>
      <c r="AH116" s="63">
        <f>VLOOKUP($AC116,pTRAIT!$A:$X,10,FALSE)</f>
        <v>0</v>
      </c>
      <c r="AI116" s="63">
        <f>VLOOKUP($AC116,pTRAIT!$A:$X,11,FALSE)</f>
        <v>0</v>
      </c>
      <c r="AJ116" s="63">
        <f>VLOOKUP($AC116,pTRAIT!$A:$X,12,FALSE)</f>
        <v>0</v>
      </c>
      <c r="AK116" s="63">
        <f>VLOOKUP($AC116,pTRAIT!$A:$X,13,FALSE)</f>
        <v>0</v>
      </c>
      <c r="AL116" s="63">
        <f>VLOOKUP($AC116,pTRAIT!$A:$X,14,FALSE)</f>
        <v>0</v>
      </c>
      <c r="AM116" s="63">
        <f>VLOOKUP($AC116,pTRAIT!$A:$X,15,FALSE)</f>
        <v>0</v>
      </c>
      <c r="AN116" s="63">
        <f>VLOOKUP($AC116,pTRAIT!$A:$X,16,FALSE)</f>
        <v>0</v>
      </c>
      <c r="AO116" s="63">
        <f>VLOOKUP($AC116,pTRAIT!$A:$X,17,FALSE)</f>
        <v>0</v>
      </c>
      <c r="AP116" s="63">
        <f>VLOOKUP($AC116,pTRAIT!$A:$X,18,FALSE)</f>
        <v>0</v>
      </c>
      <c r="AQ116" s="63">
        <f>VLOOKUP($AC116,pTRAIT!$A:$X,19,FALSE)</f>
        <v>0</v>
      </c>
      <c r="AR116" s="63">
        <f>VLOOKUP($AC116,pTRAIT!$A:$X,20,FALSE)</f>
        <v>0</v>
      </c>
      <c r="AS116" s="63">
        <f>VLOOKUP($AC116,pTRAIT!$A:$X,21,FALSE)</f>
        <v>0</v>
      </c>
      <c r="AT116" s="63">
        <f>VLOOKUP($AC116,pTRAIT!$A:$X,22,FALSE)</f>
        <v>0</v>
      </c>
      <c r="AU116" s="63">
        <f>VLOOKUP($AC116,pTRAIT!$A:$X,23,FALSE)</f>
        <v>0</v>
      </c>
      <c r="AV116" s="63">
        <f>VLOOKUP($AC116,pTRAIT!$A:$X,24,FALSE)</f>
        <v>0</v>
      </c>
    </row>
    <row r="117" spans="1:48" ht="12" customHeight="1" x14ac:dyDescent="0.2">
      <c r="A117" s="32">
        <v>27</v>
      </c>
      <c r="B117" s="33" t="s">
        <v>5</v>
      </c>
      <c r="C117" s="34">
        <v>292</v>
      </c>
      <c r="D117" s="32" t="str">
        <f t="shared" si="1"/>
        <v>27X292</v>
      </c>
      <c r="E117" s="43" t="s">
        <v>1623</v>
      </c>
      <c r="F117" s="61" t="s">
        <v>1744</v>
      </c>
      <c r="G117" s="41" t="s">
        <v>43</v>
      </c>
      <c r="H117" s="38"/>
      <c r="I117" s="32">
        <v>27</v>
      </c>
      <c r="J117" s="63">
        <f>VLOOKUP(I117,pTRAIT!A:B,2,FALSE)</f>
        <v>0</v>
      </c>
      <c r="K117" s="63" t="str">
        <f>VLOOKUP($I117,pTRAIT!$A:$X,7,FALSE)</f>
        <v>no</v>
      </c>
      <c r="L117" s="63" t="str">
        <f>VLOOKUP($I117,pTRAIT!$A:$X,8,FALSE)</f>
        <v>nd</v>
      </c>
      <c r="M117" s="63" t="str">
        <f>VLOOKUP($I117,pTRAIT!$A:$X,9,FALSE)</f>
        <v>R</v>
      </c>
      <c r="N117" s="63" t="str">
        <f>VLOOKUP($I117,pTRAIT!$A:$X,10,FALSE)</f>
        <v>R</v>
      </c>
      <c r="O117" s="63" t="str">
        <f>VLOOKUP($I117,pTRAIT!$A:$X,11,FALSE)</f>
        <v>S</v>
      </c>
      <c r="P117" s="63" t="str">
        <f>VLOOKUP($I117,pTRAIT!$A:$X,12,FALSE)</f>
        <v>R</v>
      </c>
      <c r="Q117" s="63" t="str">
        <f>VLOOKUP($I117,pTRAIT!$A:$X,13,FALSE)</f>
        <v>R</v>
      </c>
      <c r="R117" s="63" t="str">
        <f>VLOOKUP($I117,pTRAIT!$A:$X,14,FALSE)</f>
        <v>S</v>
      </c>
      <c r="S117" s="63" t="str">
        <f>VLOOKUP($I117,pTRAIT!$A:$X,15,FALSE)</f>
        <v>R</v>
      </c>
      <c r="T117" s="63" t="str">
        <f>VLOOKUP($I117,pTRAIT!$A:$X,16,FALSE)</f>
        <v>H</v>
      </c>
      <c r="U117" s="63" t="str">
        <f>VLOOKUP($I117,pTRAIT!$A:$X,17,FALSE)</f>
        <v>R</v>
      </c>
      <c r="V117" s="63" t="str">
        <f>VLOOKUP($I117,pTRAIT!$A:$X,18,FALSE)</f>
        <v>S</v>
      </c>
      <c r="W117" s="63" t="str">
        <f>VLOOKUP($I117,pTRAIT!$A:$X,19,FALSE)</f>
        <v>H</v>
      </c>
      <c r="X117" s="63" t="str">
        <f>VLOOKUP($I117,pTRAIT!$A:$X,20,FALSE)</f>
        <v>S</v>
      </c>
      <c r="Y117" s="63" t="str">
        <f>VLOOKUP($I117,pTRAIT!$A:$X,21,FALSE)</f>
        <v>H</v>
      </c>
      <c r="Z117" s="63" t="str">
        <f>VLOOKUP($I117,pTRAIT!$A:$X,22,FALSE)</f>
        <v>e</v>
      </c>
      <c r="AA117" s="63" t="str">
        <f>VLOOKUP($I117,pTRAIT!$A:$X,23,FALSE)</f>
        <v>n-c</v>
      </c>
      <c r="AB117" s="63">
        <f>VLOOKUP($I117,pTRAIT!$A:$X,24,FALSE)</f>
        <v>0</v>
      </c>
      <c r="AC117" s="34">
        <v>292</v>
      </c>
      <c r="AD117" s="63" t="str">
        <f>VLOOKUP(AC117,pTRAIT!A:B,2,FALSE)</f>
        <v>EM5RTUeRo5So5;NST=X / EM5RTUeCM5So5WSPu;NST=X</v>
      </c>
      <c r="AE117" s="63">
        <f>VLOOKUP($AC117,pTRAIT!$A:$X,7,FALSE)</f>
        <v>0</v>
      </c>
      <c r="AF117" s="63">
        <f>VLOOKUP($AC117,pTRAIT!$A:$X,8,FALSE)</f>
        <v>0</v>
      </c>
      <c r="AG117" s="63">
        <f>VLOOKUP($AC117,pTRAIT!$A:$X,9,FALSE)</f>
        <v>0</v>
      </c>
      <c r="AH117" s="63">
        <f>VLOOKUP($AC117,pTRAIT!$A:$X,10,FALSE)</f>
        <v>0</v>
      </c>
      <c r="AI117" s="63">
        <f>VLOOKUP($AC117,pTRAIT!$A:$X,11,FALSE)</f>
        <v>0</v>
      </c>
      <c r="AJ117" s="63">
        <f>VLOOKUP($AC117,pTRAIT!$A:$X,12,FALSE)</f>
        <v>0</v>
      </c>
      <c r="AK117" s="63">
        <f>VLOOKUP($AC117,pTRAIT!$A:$X,13,FALSE)</f>
        <v>0</v>
      </c>
      <c r="AL117" s="63">
        <f>VLOOKUP($AC117,pTRAIT!$A:$X,14,FALSE)</f>
        <v>0</v>
      </c>
      <c r="AM117" s="63">
        <f>VLOOKUP($AC117,pTRAIT!$A:$X,15,FALSE)</f>
        <v>0</v>
      </c>
      <c r="AN117" s="63">
        <f>VLOOKUP($AC117,pTRAIT!$A:$X,16,FALSE)</f>
        <v>0</v>
      </c>
      <c r="AO117" s="63">
        <f>VLOOKUP($AC117,pTRAIT!$A:$X,17,FALSE)</f>
        <v>0</v>
      </c>
      <c r="AP117" s="63">
        <f>VLOOKUP($AC117,pTRAIT!$A:$X,18,FALSE)</f>
        <v>0</v>
      </c>
      <c r="AQ117" s="63">
        <f>VLOOKUP($AC117,pTRAIT!$A:$X,19,FALSE)</f>
        <v>0</v>
      </c>
      <c r="AR117" s="63">
        <f>VLOOKUP($AC117,pTRAIT!$A:$X,20,FALSE)</f>
        <v>0</v>
      </c>
      <c r="AS117" s="63">
        <f>VLOOKUP($AC117,pTRAIT!$A:$X,21,FALSE)</f>
        <v>0</v>
      </c>
      <c r="AT117" s="63">
        <f>VLOOKUP($AC117,pTRAIT!$A:$X,22,FALSE)</f>
        <v>0</v>
      </c>
      <c r="AU117" s="63">
        <f>VLOOKUP($AC117,pTRAIT!$A:$X,23,FALSE)</f>
        <v>0</v>
      </c>
      <c r="AV117" s="63">
        <f>VLOOKUP($AC117,pTRAIT!$A:$X,24,FALSE)</f>
        <v>0</v>
      </c>
    </row>
    <row r="118" spans="1:48" ht="12" customHeight="1" x14ac:dyDescent="0.2">
      <c r="A118" s="32">
        <v>27</v>
      </c>
      <c r="B118" s="33" t="s">
        <v>5</v>
      </c>
      <c r="C118" s="34">
        <v>296</v>
      </c>
      <c r="D118" s="32" t="str">
        <f t="shared" si="1"/>
        <v>27X296</v>
      </c>
      <c r="E118" s="43" t="s">
        <v>1623</v>
      </c>
      <c r="F118" s="61" t="s">
        <v>1745</v>
      </c>
      <c r="G118" s="41" t="s">
        <v>43</v>
      </c>
      <c r="H118" s="38"/>
      <c r="I118" s="32">
        <v>27</v>
      </c>
      <c r="J118" s="63">
        <f>VLOOKUP(I118,pTRAIT!A:B,2,FALSE)</f>
        <v>0</v>
      </c>
      <c r="K118" s="63" t="str">
        <f>VLOOKUP($I118,pTRAIT!$A:$X,7,FALSE)</f>
        <v>no</v>
      </c>
      <c r="L118" s="63" t="str">
        <f>VLOOKUP($I118,pTRAIT!$A:$X,8,FALSE)</f>
        <v>nd</v>
      </c>
      <c r="M118" s="63" t="str">
        <f>VLOOKUP($I118,pTRAIT!$A:$X,9,FALSE)</f>
        <v>R</v>
      </c>
      <c r="N118" s="63" t="str">
        <f>VLOOKUP($I118,pTRAIT!$A:$X,10,FALSE)</f>
        <v>R</v>
      </c>
      <c r="O118" s="63" t="str">
        <f>VLOOKUP($I118,pTRAIT!$A:$X,11,FALSE)</f>
        <v>S</v>
      </c>
      <c r="P118" s="63" t="str">
        <f>VLOOKUP($I118,pTRAIT!$A:$X,12,FALSE)</f>
        <v>R</v>
      </c>
      <c r="Q118" s="63" t="str">
        <f>VLOOKUP($I118,pTRAIT!$A:$X,13,FALSE)</f>
        <v>R</v>
      </c>
      <c r="R118" s="63" t="str">
        <f>VLOOKUP($I118,pTRAIT!$A:$X,14,FALSE)</f>
        <v>S</v>
      </c>
      <c r="S118" s="63" t="str">
        <f>VLOOKUP($I118,pTRAIT!$A:$X,15,FALSE)</f>
        <v>R</v>
      </c>
      <c r="T118" s="63" t="str">
        <f>VLOOKUP($I118,pTRAIT!$A:$X,16,FALSE)</f>
        <v>H</v>
      </c>
      <c r="U118" s="63" t="str">
        <f>VLOOKUP($I118,pTRAIT!$A:$X,17,FALSE)</f>
        <v>R</v>
      </c>
      <c r="V118" s="63" t="str">
        <f>VLOOKUP($I118,pTRAIT!$A:$X,18,FALSE)</f>
        <v>S</v>
      </c>
      <c r="W118" s="63" t="str">
        <f>VLOOKUP($I118,pTRAIT!$A:$X,19,FALSE)</f>
        <v>H</v>
      </c>
      <c r="X118" s="63" t="str">
        <f>VLOOKUP($I118,pTRAIT!$A:$X,20,FALSE)</f>
        <v>S</v>
      </c>
      <c r="Y118" s="63" t="str">
        <f>VLOOKUP($I118,pTRAIT!$A:$X,21,FALSE)</f>
        <v>H</v>
      </c>
      <c r="Z118" s="63" t="str">
        <f>VLOOKUP($I118,pTRAIT!$A:$X,22,FALSE)</f>
        <v>e</v>
      </c>
      <c r="AA118" s="63" t="str">
        <f>VLOOKUP($I118,pTRAIT!$A:$X,23,FALSE)</f>
        <v>n-c</v>
      </c>
      <c r="AB118" s="63">
        <f>VLOOKUP($I118,pTRAIT!$A:$X,24,FALSE)</f>
        <v>0</v>
      </c>
      <c r="AC118" s="34">
        <v>296</v>
      </c>
      <c r="AD118" s="63" t="str">
        <f>VLOOKUP(AC118,pTRAIT!A:B,2,FALSE)</f>
        <v>EM5RTUeRo5So5;NST=X / EM5RT(Ue)CM5So5WSPu;NST=X</v>
      </c>
      <c r="AE118" s="63">
        <f>VLOOKUP($AC118,pTRAIT!$A:$X,7,FALSE)</f>
        <v>0</v>
      </c>
      <c r="AF118" s="63">
        <f>VLOOKUP($AC118,pTRAIT!$A:$X,8,FALSE)</f>
        <v>0</v>
      </c>
      <c r="AG118" s="63">
        <f>VLOOKUP($AC118,pTRAIT!$A:$X,9,FALSE)</f>
        <v>0</v>
      </c>
      <c r="AH118" s="63">
        <f>VLOOKUP($AC118,pTRAIT!$A:$X,10,FALSE)</f>
        <v>0</v>
      </c>
      <c r="AI118" s="63">
        <f>VLOOKUP($AC118,pTRAIT!$A:$X,11,FALSE)</f>
        <v>0</v>
      </c>
      <c r="AJ118" s="63">
        <f>VLOOKUP($AC118,pTRAIT!$A:$X,12,FALSE)</f>
        <v>0</v>
      </c>
      <c r="AK118" s="63">
        <f>VLOOKUP($AC118,pTRAIT!$A:$X,13,FALSE)</f>
        <v>0</v>
      </c>
      <c r="AL118" s="63">
        <f>VLOOKUP($AC118,pTRAIT!$A:$X,14,FALSE)</f>
        <v>0</v>
      </c>
      <c r="AM118" s="63">
        <f>VLOOKUP($AC118,pTRAIT!$A:$X,15,FALSE)</f>
        <v>0</v>
      </c>
      <c r="AN118" s="63">
        <f>VLOOKUP($AC118,pTRAIT!$A:$X,16,FALSE)</f>
        <v>0</v>
      </c>
      <c r="AO118" s="63">
        <f>VLOOKUP($AC118,pTRAIT!$A:$X,17,FALSE)</f>
        <v>0</v>
      </c>
      <c r="AP118" s="63">
        <f>VLOOKUP($AC118,pTRAIT!$A:$X,18,FALSE)</f>
        <v>0</v>
      </c>
      <c r="AQ118" s="63">
        <f>VLOOKUP($AC118,pTRAIT!$A:$X,19,FALSE)</f>
        <v>0</v>
      </c>
      <c r="AR118" s="63">
        <f>VLOOKUP($AC118,pTRAIT!$A:$X,20,FALSE)</f>
        <v>0</v>
      </c>
      <c r="AS118" s="63">
        <f>VLOOKUP($AC118,pTRAIT!$A:$X,21,FALSE)</f>
        <v>0</v>
      </c>
      <c r="AT118" s="63">
        <f>VLOOKUP($AC118,pTRAIT!$A:$X,22,FALSE)</f>
        <v>0</v>
      </c>
      <c r="AU118" s="63">
        <f>VLOOKUP($AC118,pTRAIT!$A:$X,23,FALSE)</f>
        <v>0</v>
      </c>
      <c r="AV118" s="63">
        <f>VLOOKUP($AC118,pTRAIT!$A:$X,24,FALSE)</f>
        <v>0</v>
      </c>
    </row>
    <row r="119" spans="1:48" ht="12" customHeight="1" x14ac:dyDescent="0.2">
      <c r="A119" s="32">
        <v>27</v>
      </c>
      <c r="B119" s="33" t="s">
        <v>5</v>
      </c>
      <c r="C119" s="34">
        <v>297</v>
      </c>
      <c r="D119" s="32" t="str">
        <f t="shared" si="1"/>
        <v>27X297</v>
      </c>
      <c r="E119" s="43" t="s">
        <v>1623</v>
      </c>
      <c r="F119" s="61" t="s">
        <v>1746</v>
      </c>
      <c r="G119" s="41" t="s">
        <v>43</v>
      </c>
      <c r="H119" s="38"/>
      <c r="I119" s="32">
        <v>27</v>
      </c>
      <c r="J119" s="63">
        <f>VLOOKUP(I119,pTRAIT!A:B,2,FALSE)</f>
        <v>0</v>
      </c>
      <c r="K119" s="63" t="str">
        <f>VLOOKUP($I119,pTRAIT!$A:$X,7,FALSE)</f>
        <v>no</v>
      </c>
      <c r="L119" s="63" t="str">
        <f>VLOOKUP($I119,pTRAIT!$A:$X,8,FALSE)</f>
        <v>nd</v>
      </c>
      <c r="M119" s="63" t="str">
        <f>VLOOKUP($I119,pTRAIT!$A:$X,9,FALSE)</f>
        <v>R</v>
      </c>
      <c r="N119" s="63" t="str">
        <f>VLOOKUP($I119,pTRAIT!$A:$X,10,FALSE)</f>
        <v>R</v>
      </c>
      <c r="O119" s="63" t="str">
        <f>VLOOKUP($I119,pTRAIT!$A:$X,11,FALSE)</f>
        <v>S</v>
      </c>
      <c r="P119" s="63" t="str">
        <f>VLOOKUP($I119,pTRAIT!$A:$X,12,FALSE)</f>
        <v>R</v>
      </c>
      <c r="Q119" s="63" t="str">
        <f>VLOOKUP($I119,pTRAIT!$A:$X,13,FALSE)</f>
        <v>R</v>
      </c>
      <c r="R119" s="63" t="str">
        <f>VLOOKUP($I119,pTRAIT!$A:$X,14,FALSE)</f>
        <v>S</v>
      </c>
      <c r="S119" s="63" t="str">
        <f>VLOOKUP($I119,pTRAIT!$A:$X,15,FALSE)</f>
        <v>R</v>
      </c>
      <c r="T119" s="63" t="str">
        <f>VLOOKUP($I119,pTRAIT!$A:$X,16,FALSE)</f>
        <v>H</v>
      </c>
      <c r="U119" s="63" t="str">
        <f>VLOOKUP($I119,pTRAIT!$A:$X,17,FALSE)</f>
        <v>R</v>
      </c>
      <c r="V119" s="63" t="str">
        <f>VLOOKUP($I119,pTRAIT!$A:$X,18,FALSE)</f>
        <v>S</v>
      </c>
      <c r="W119" s="63" t="str">
        <f>VLOOKUP($I119,pTRAIT!$A:$X,19,FALSE)</f>
        <v>H</v>
      </c>
      <c r="X119" s="63" t="str">
        <f>VLOOKUP($I119,pTRAIT!$A:$X,20,FALSE)</f>
        <v>S</v>
      </c>
      <c r="Y119" s="63" t="str">
        <f>VLOOKUP($I119,pTRAIT!$A:$X,21,FALSE)</f>
        <v>H</v>
      </c>
      <c r="Z119" s="63" t="str">
        <f>VLOOKUP($I119,pTRAIT!$A:$X,22,FALSE)</f>
        <v>e</v>
      </c>
      <c r="AA119" s="63" t="str">
        <f>VLOOKUP($I119,pTRAIT!$A:$X,23,FALSE)</f>
        <v>n-c</v>
      </c>
      <c r="AB119" s="63">
        <f>VLOOKUP($I119,pTRAIT!$A:$X,24,FALSE)</f>
        <v>0</v>
      </c>
      <c r="AC119" s="34">
        <v>297</v>
      </c>
      <c r="AD119" s="63" t="str">
        <f>VLOOKUP(AC119,pTRAIT!A:B,2,FALSE)</f>
        <v>EM5RTUeRo5So5;NST=X / EM5RTUeCM5So5Pu;NST=X</v>
      </c>
      <c r="AE119" s="63">
        <f>VLOOKUP($AC119,pTRAIT!$A:$X,7,FALSE)</f>
        <v>0</v>
      </c>
      <c r="AF119" s="63">
        <f>VLOOKUP($AC119,pTRAIT!$A:$X,8,FALSE)</f>
        <v>0</v>
      </c>
      <c r="AG119" s="63">
        <f>VLOOKUP($AC119,pTRAIT!$A:$X,9,FALSE)</f>
        <v>0</v>
      </c>
      <c r="AH119" s="63">
        <f>VLOOKUP($AC119,pTRAIT!$A:$X,10,FALSE)</f>
        <v>0</v>
      </c>
      <c r="AI119" s="63">
        <f>VLOOKUP($AC119,pTRAIT!$A:$X,11,FALSE)</f>
        <v>0</v>
      </c>
      <c r="AJ119" s="63">
        <f>VLOOKUP($AC119,pTRAIT!$A:$X,12,FALSE)</f>
        <v>0</v>
      </c>
      <c r="AK119" s="63">
        <f>VLOOKUP($AC119,pTRAIT!$A:$X,13,FALSE)</f>
        <v>0</v>
      </c>
      <c r="AL119" s="63">
        <f>VLOOKUP($AC119,pTRAIT!$A:$X,14,FALSE)</f>
        <v>0</v>
      </c>
      <c r="AM119" s="63">
        <f>VLOOKUP($AC119,pTRAIT!$A:$X,15,FALSE)</f>
        <v>0</v>
      </c>
      <c r="AN119" s="63">
        <f>VLOOKUP($AC119,pTRAIT!$A:$X,16,FALSE)</f>
        <v>0</v>
      </c>
      <c r="AO119" s="63">
        <f>VLOOKUP($AC119,pTRAIT!$A:$X,17,FALSE)</f>
        <v>0</v>
      </c>
      <c r="AP119" s="63">
        <f>VLOOKUP($AC119,pTRAIT!$A:$X,18,FALSE)</f>
        <v>0</v>
      </c>
      <c r="AQ119" s="63">
        <f>VLOOKUP($AC119,pTRAIT!$A:$X,19,FALSE)</f>
        <v>0</v>
      </c>
      <c r="AR119" s="63">
        <f>VLOOKUP($AC119,pTRAIT!$A:$X,20,FALSE)</f>
        <v>0</v>
      </c>
      <c r="AS119" s="63">
        <f>VLOOKUP($AC119,pTRAIT!$A:$X,21,FALSE)</f>
        <v>0</v>
      </c>
      <c r="AT119" s="63">
        <f>VLOOKUP($AC119,pTRAIT!$A:$X,22,FALSE)</f>
        <v>0</v>
      </c>
      <c r="AU119" s="63">
        <f>VLOOKUP($AC119,pTRAIT!$A:$X,23,FALSE)</f>
        <v>0</v>
      </c>
      <c r="AV119" s="63">
        <f>VLOOKUP($AC119,pTRAIT!$A:$X,24,FALSE)</f>
        <v>0</v>
      </c>
    </row>
    <row r="120" spans="1:48" ht="12" customHeight="1" x14ac:dyDescent="0.2">
      <c r="A120" s="32">
        <v>27</v>
      </c>
      <c r="B120" s="33" t="s">
        <v>5</v>
      </c>
      <c r="C120" s="34">
        <v>298</v>
      </c>
      <c r="D120" s="32" t="str">
        <f t="shared" si="1"/>
        <v>27X298</v>
      </c>
      <c r="E120" s="43" t="s">
        <v>1623</v>
      </c>
      <c r="F120" s="61" t="s">
        <v>1747</v>
      </c>
      <c r="G120" s="41" t="s">
        <v>43</v>
      </c>
      <c r="H120" s="38"/>
      <c r="I120" s="32">
        <v>27</v>
      </c>
      <c r="J120" s="63">
        <f>VLOOKUP(I120,pTRAIT!A:B,2,FALSE)</f>
        <v>0</v>
      </c>
      <c r="K120" s="63" t="str">
        <f>VLOOKUP($I120,pTRAIT!$A:$X,7,FALSE)</f>
        <v>no</v>
      </c>
      <c r="L120" s="63" t="str">
        <f>VLOOKUP($I120,pTRAIT!$A:$X,8,FALSE)</f>
        <v>nd</v>
      </c>
      <c r="M120" s="63" t="str">
        <f>VLOOKUP($I120,pTRAIT!$A:$X,9,FALSE)</f>
        <v>R</v>
      </c>
      <c r="N120" s="63" t="str">
        <f>VLOOKUP($I120,pTRAIT!$A:$X,10,FALSE)</f>
        <v>R</v>
      </c>
      <c r="O120" s="63" t="str">
        <f>VLOOKUP($I120,pTRAIT!$A:$X,11,FALSE)</f>
        <v>S</v>
      </c>
      <c r="P120" s="63" t="str">
        <f>VLOOKUP($I120,pTRAIT!$A:$X,12,FALSE)</f>
        <v>R</v>
      </c>
      <c r="Q120" s="63" t="str">
        <f>VLOOKUP($I120,pTRAIT!$A:$X,13,FALSE)</f>
        <v>R</v>
      </c>
      <c r="R120" s="63" t="str">
        <f>VLOOKUP($I120,pTRAIT!$A:$X,14,FALSE)</f>
        <v>S</v>
      </c>
      <c r="S120" s="63" t="str">
        <f>VLOOKUP($I120,pTRAIT!$A:$X,15,FALSE)</f>
        <v>R</v>
      </c>
      <c r="T120" s="63" t="str">
        <f>VLOOKUP($I120,pTRAIT!$A:$X,16,FALSE)</f>
        <v>H</v>
      </c>
      <c r="U120" s="63" t="str">
        <f>VLOOKUP($I120,pTRAIT!$A:$X,17,FALSE)</f>
        <v>R</v>
      </c>
      <c r="V120" s="63" t="str">
        <f>VLOOKUP($I120,pTRAIT!$A:$X,18,FALSE)</f>
        <v>S</v>
      </c>
      <c r="W120" s="63" t="str">
        <f>VLOOKUP($I120,pTRAIT!$A:$X,19,FALSE)</f>
        <v>H</v>
      </c>
      <c r="X120" s="63" t="str">
        <f>VLOOKUP($I120,pTRAIT!$A:$X,20,FALSE)</f>
        <v>S</v>
      </c>
      <c r="Y120" s="63" t="str">
        <f>VLOOKUP($I120,pTRAIT!$A:$X,21,FALSE)</f>
        <v>H</v>
      </c>
      <c r="Z120" s="63" t="str">
        <f>VLOOKUP($I120,pTRAIT!$A:$X,22,FALSE)</f>
        <v>e</v>
      </c>
      <c r="AA120" s="63" t="str">
        <f>VLOOKUP($I120,pTRAIT!$A:$X,23,FALSE)</f>
        <v>n-c</v>
      </c>
      <c r="AB120" s="63">
        <f>VLOOKUP($I120,pTRAIT!$A:$X,24,FALSE)</f>
        <v>0</v>
      </c>
      <c r="AC120" s="34">
        <v>298</v>
      </c>
      <c r="AD120" s="63" t="str">
        <f>VLOOKUP(AC120,pTRAIT!A:B,2,FALSE)</f>
        <v>EM5RTUeRo5So5;NST=X / EM5RTUeCM5So5Pu;NST=X</v>
      </c>
      <c r="AE120" s="63">
        <f>VLOOKUP($AC120,pTRAIT!$A:$X,7,FALSE)</f>
        <v>0</v>
      </c>
      <c r="AF120" s="63">
        <f>VLOOKUP($AC120,pTRAIT!$A:$X,8,FALSE)</f>
        <v>0</v>
      </c>
      <c r="AG120" s="63">
        <f>VLOOKUP($AC120,pTRAIT!$A:$X,9,FALSE)</f>
        <v>0</v>
      </c>
      <c r="AH120" s="63">
        <f>VLOOKUP($AC120,pTRAIT!$A:$X,10,FALSE)</f>
        <v>0</v>
      </c>
      <c r="AI120" s="63">
        <f>VLOOKUP($AC120,pTRAIT!$A:$X,11,FALSE)</f>
        <v>0</v>
      </c>
      <c r="AJ120" s="63">
        <f>VLOOKUP($AC120,pTRAIT!$A:$X,12,FALSE)</f>
        <v>0</v>
      </c>
      <c r="AK120" s="63">
        <f>VLOOKUP($AC120,pTRAIT!$A:$X,13,FALSE)</f>
        <v>0</v>
      </c>
      <c r="AL120" s="63">
        <f>VLOOKUP($AC120,pTRAIT!$A:$X,14,FALSE)</f>
        <v>0</v>
      </c>
      <c r="AM120" s="63">
        <f>VLOOKUP($AC120,pTRAIT!$A:$X,15,FALSE)</f>
        <v>0</v>
      </c>
      <c r="AN120" s="63">
        <f>VLOOKUP($AC120,pTRAIT!$A:$X,16,FALSE)</f>
        <v>0</v>
      </c>
      <c r="AO120" s="63">
        <f>VLOOKUP($AC120,pTRAIT!$A:$X,17,FALSE)</f>
        <v>0</v>
      </c>
      <c r="AP120" s="63">
        <f>VLOOKUP($AC120,pTRAIT!$A:$X,18,FALSE)</f>
        <v>0</v>
      </c>
      <c r="AQ120" s="63">
        <f>VLOOKUP($AC120,pTRAIT!$A:$X,19,FALSE)</f>
        <v>0</v>
      </c>
      <c r="AR120" s="63">
        <f>VLOOKUP($AC120,pTRAIT!$A:$X,20,FALSE)</f>
        <v>0</v>
      </c>
      <c r="AS120" s="63">
        <f>VLOOKUP($AC120,pTRAIT!$A:$X,21,FALSE)</f>
        <v>0</v>
      </c>
      <c r="AT120" s="63">
        <f>VLOOKUP($AC120,pTRAIT!$A:$X,22,FALSE)</f>
        <v>0</v>
      </c>
      <c r="AU120" s="63">
        <f>VLOOKUP($AC120,pTRAIT!$A:$X,23,FALSE)</f>
        <v>0</v>
      </c>
      <c r="AV120" s="63">
        <f>VLOOKUP($AC120,pTRAIT!$A:$X,24,FALSE)</f>
        <v>0</v>
      </c>
    </row>
    <row r="121" spans="1:48" ht="12" customHeight="1" x14ac:dyDescent="0.2">
      <c r="A121" s="32">
        <v>27</v>
      </c>
      <c r="B121" s="33" t="s">
        <v>5</v>
      </c>
      <c r="C121" s="34">
        <v>299</v>
      </c>
      <c r="D121" s="32" t="str">
        <f t="shared" si="1"/>
        <v>27X299</v>
      </c>
      <c r="E121" s="43" t="s">
        <v>1623</v>
      </c>
      <c r="F121" s="61" t="s">
        <v>1748</v>
      </c>
      <c r="G121" s="41" t="s">
        <v>43</v>
      </c>
      <c r="H121" s="38"/>
      <c r="I121" s="32">
        <v>27</v>
      </c>
      <c r="J121" s="63">
        <f>VLOOKUP(I121,pTRAIT!A:B,2,FALSE)</f>
        <v>0</v>
      </c>
      <c r="K121" s="63" t="str">
        <f>VLOOKUP($I121,pTRAIT!$A:$X,7,FALSE)</f>
        <v>no</v>
      </c>
      <c r="L121" s="63" t="str">
        <f>VLOOKUP($I121,pTRAIT!$A:$X,8,FALSE)</f>
        <v>nd</v>
      </c>
      <c r="M121" s="63" t="str">
        <f>VLOOKUP($I121,pTRAIT!$A:$X,9,FALSE)</f>
        <v>R</v>
      </c>
      <c r="N121" s="63" t="str">
        <f>VLOOKUP($I121,pTRAIT!$A:$X,10,FALSE)</f>
        <v>R</v>
      </c>
      <c r="O121" s="63" t="str">
        <f>VLOOKUP($I121,pTRAIT!$A:$X,11,FALSE)</f>
        <v>S</v>
      </c>
      <c r="P121" s="63" t="str">
        <f>VLOOKUP($I121,pTRAIT!$A:$X,12,FALSE)</f>
        <v>R</v>
      </c>
      <c r="Q121" s="63" t="str">
        <f>VLOOKUP($I121,pTRAIT!$A:$X,13,FALSE)</f>
        <v>R</v>
      </c>
      <c r="R121" s="63" t="str">
        <f>VLOOKUP($I121,pTRAIT!$A:$X,14,FALSE)</f>
        <v>S</v>
      </c>
      <c r="S121" s="63" t="str">
        <f>VLOOKUP($I121,pTRAIT!$A:$X,15,FALSE)</f>
        <v>R</v>
      </c>
      <c r="T121" s="63" t="str">
        <f>VLOOKUP($I121,pTRAIT!$A:$X,16,FALSE)</f>
        <v>H</v>
      </c>
      <c r="U121" s="63" t="str">
        <f>VLOOKUP($I121,pTRAIT!$A:$X,17,FALSE)</f>
        <v>R</v>
      </c>
      <c r="V121" s="63" t="str">
        <f>VLOOKUP($I121,pTRAIT!$A:$X,18,FALSE)</f>
        <v>S</v>
      </c>
      <c r="W121" s="63" t="str">
        <f>VLOOKUP($I121,pTRAIT!$A:$X,19,FALSE)</f>
        <v>H</v>
      </c>
      <c r="X121" s="63" t="str">
        <f>VLOOKUP($I121,pTRAIT!$A:$X,20,FALSE)</f>
        <v>S</v>
      </c>
      <c r="Y121" s="63" t="str">
        <f>VLOOKUP($I121,pTRAIT!$A:$X,21,FALSE)</f>
        <v>H</v>
      </c>
      <c r="Z121" s="63" t="str">
        <f>VLOOKUP($I121,pTRAIT!$A:$X,22,FALSE)</f>
        <v>e</v>
      </c>
      <c r="AA121" s="63" t="str">
        <f>VLOOKUP($I121,pTRAIT!$A:$X,23,FALSE)</f>
        <v>n-c</v>
      </c>
      <c r="AB121" s="63">
        <f>VLOOKUP($I121,pTRAIT!$A:$X,24,FALSE)</f>
        <v>0</v>
      </c>
      <c r="AC121" s="34">
        <v>299</v>
      </c>
      <c r="AD121" s="63" t="str">
        <f>VLOOKUP(AC121,pTRAIT!A:B,2,FALSE)</f>
        <v>EM5RTUeRo5So5;NST=X / EM5RTUeCM5So5Pu;NST=X</v>
      </c>
      <c r="AE121" s="63">
        <f>VLOOKUP($AC121,pTRAIT!$A:$X,7,FALSE)</f>
        <v>0</v>
      </c>
      <c r="AF121" s="63">
        <f>VLOOKUP($AC121,pTRAIT!$A:$X,8,FALSE)</f>
        <v>0</v>
      </c>
      <c r="AG121" s="63">
        <f>VLOOKUP($AC121,pTRAIT!$A:$X,9,FALSE)</f>
        <v>0</v>
      </c>
      <c r="AH121" s="63">
        <f>VLOOKUP($AC121,pTRAIT!$A:$X,10,FALSE)</f>
        <v>0</v>
      </c>
      <c r="AI121" s="63">
        <f>VLOOKUP($AC121,pTRAIT!$A:$X,11,FALSE)</f>
        <v>0</v>
      </c>
      <c r="AJ121" s="63">
        <f>VLOOKUP($AC121,pTRAIT!$A:$X,12,FALSE)</f>
        <v>0</v>
      </c>
      <c r="AK121" s="63">
        <f>VLOOKUP($AC121,pTRAIT!$A:$X,13,FALSE)</f>
        <v>0</v>
      </c>
      <c r="AL121" s="63">
        <f>VLOOKUP($AC121,pTRAIT!$A:$X,14,FALSE)</f>
        <v>0</v>
      </c>
      <c r="AM121" s="63">
        <f>VLOOKUP($AC121,pTRAIT!$A:$X,15,FALSE)</f>
        <v>0</v>
      </c>
      <c r="AN121" s="63">
        <f>VLOOKUP($AC121,pTRAIT!$A:$X,16,FALSE)</f>
        <v>0</v>
      </c>
      <c r="AO121" s="63">
        <f>VLOOKUP($AC121,pTRAIT!$A:$X,17,FALSE)</f>
        <v>0</v>
      </c>
      <c r="AP121" s="63">
        <f>VLOOKUP($AC121,pTRAIT!$A:$X,18,FALSE)</f>
        <v>0</v>
      </c>
      <c r="AQ121" s="63">
        <f>VLOOKUP($AC121,pTRAIT!$A:$X,19,FALSE)</f>
        <v>0</v>
      </c>
      <c r="AR121" s="63">
        <f>VLOOKUP($AC121,pTRAIT!$A:$X,20,FALSE)</f>
        <v>0</v>
      </c>
      <c r="AS121" s="63">
        <f>VLOOKUP($AC121,pTRAIT!$A:$X,21,FALSE)</f>
        <v>0</v>
      </c>
      <c r="AT121" s="63">
        <f>VLOOKUP($AC121,pTRAIT!$A:$X,22,FALSE)</f>
        <v>0</v>
      </c>
      <c r="AU121" s="63">
        <f>VLOOKUP($AC121,pTRAIT!$A:$X,23,FALSE)</f>
        <v>0</v>
      </c>
      <c r="AV121" s="63">
        <f>VLOOKUP($AC121,pTRAIT!$A:$X,24,FALSE)</f>
        <v>0</v>
      </c>
    </row>
    <row r="122" spans="1:48" ht="12" customHeight="1" x14ac:dyDescent="0.2">
      <c r="A122" s="32">
        <v>27</v>
      </c>
      <c r="B122" s="33" t="s">
        <v>5</v>
      </c>
      <c r="C122" s="34">
        <v>300</v>
      </c>
      <c r="D122" s="32" t="str">
        <f t="shared" si="1"/>
        <v>27X300</v>
      </c>
      <c r="E122" s="43" t="s">
        <v>1623</v>
      </c>
      <c r="F122" s="61" t="s">
        <v>1749</v>
      </c>
      <c r="G122" s="41" t="s">
        <v>43</v>
      </c>
      <c r="H122" s="38"/>
      <c r="I122" s="32">
        <v>27</v>
      </c>
      <c r="J122" s="63">
        <f>VLOOKUP(I122,pTRAIT!A:B,2,FALSE)</f>
        <v>0</v>
      </c>
      <c r="K122" s="63" t="str">
        <f>VLOOKUP($I122,pTRAIT!$A:$X,7,FALSE)</f>
        <v>no</v>
      </c>
      <c r="L122" s="63" t="str">
        <f>VLOOKUP($I122,pTRAIT!$A:$X,8,FALSE)</f>
        <v>nd</v>
      </c>
      <c r="M122" s="63" t="str">
        <f>VLOOKUP($I122,pTRAIT!$A:$X,9,FALSE)</f>
        <v>R</v>
      </c>
      <c r="N122" s="63" t="str">
        <f>VLOOKUP($I122,pTRAIT!$A:$X,10,FALSE)</f>
        <v>R</v>
      </c>
      <c r="O122" s="63" t="str">
        <f>VLOOKUP($I122,pTRAIT!$A:$X,11,FALSE)</f>
        <v>S</v>
      </c>
      <c r="P122" s="63" t="str">
        <f>VLOOKUP($I122,pTRAIT!$A:$X,12,FALSE)</f>
        <v>R</v>
      </c>
      <c r="Q122" s="63" t="str">
        <f>VLOOKUP($I122,pTRAIT!$A:$X,13,FALSE)</f>
        <v>R</v>
      </c>
      <c r="R122" s="63" t="str">
        <f>VLOOKUP($I122,pTRAIT!$A:$X,14,FALSE)</f>
        <v>S</v>
      </c>
      <c r="S122" s="63" t="str">
        <f>VLOOKUP($I122,pTRAIT!$A:$X,15,FALSE)</f>
        <v>R</v>
      </c>
      <c r="T122" s="63" t="str">
        <f>VLOOKUP($I122,pTRAIT!$A:$X,16,FALSE)</f>
        <v>H</v>
      </c>
      <c r="U122" s="63" t="str">
        <f>VLOOKUP($I122,pTRAIT!$A:$X,17,FALSE)</f>
        <v>R</v>
      </c>
      <c r="V122" s="63" t="str">
        <f>VLOOKUP($I122,pTRAIT!$A:$X,18,FALSE)</f>
        <v>S</v>
      </c>
      <c r="W122" s="63" t="str">
        <f>VLOOKUP($I122,pTRAIT!$A:$X,19,FALSE)</f>
        <v>H</v>
      </c>
      <c r="X122" s="63" t="str">
        <f>VLOOKUP($I122,pTRAIT!$A:$X,20,FALSE)</f>
        <v>S</v>
      </c>
      <c r="Y122" s="63" t="str">
        <f>VLOOKUP($I122,pTRAIT!$A:$X,21,FALSE)</f>
        <v>H</v>
      </c>
      <c r="Z122" s="63" t="str">
        <f>VLOOKUP($I122,pTRAIT!$A:$X,22,FALSE)</f>
        <v>e</v>
      </c>
      <c r="AA122" s="63" t="str">
        <f>VLOOKUP($I122,pTRAIT!$A:$X,23,FALSE)</f>
        <v>n-c</v>
      </c>
      <c r="AB122" s="63">
        <f>VLOOKUP($I122,pTRAIT!$A:$X,24,FALSE)</f>
        <v>0</v>
      </c>
      <c r="AC122" s="34">
        <v>300</v>
      </c>
      <c r="AD122" s="63" t="str">
        <f>VLOOKUP(AC122,pTRAIT!A:B,2,FALSE)</f>
        <v>EM5RTUeRo5So5;NST=X / EM5RTUeCM5So5Pu;NST=X</v>
      </c>
      <c r="AE122" s="63">
        <f>VLOOKUP($AC122,pTRAIT!$A:$X,7,FALSE)</f>
        <v>0</v>
      </c>
      <c r="AF122" s="63">
        <f>VLOOKUP($AC122,pTRAIT!$A:$X,8,FALSE)</f>
        <v>0</v>
      </c>
      <c r="AG122" s="63">
        <f>VLOOKUP($AC122,pTRAIT!$A:$X,9,FALSE)</f>
        <v>0</v>
      </c>
      <c r="AH122" s="63">
        <f>VLOOKUP($AC122,pTRAIT!$A:$X,10,FALSE)</f>
        <v>0</v>
      </c>
      <c r="AI122" s="63">
        <f>VLOOKUP($AC122,pTRAIT!$A:$X,11,FALSE)</f>
        <v>0</v>
      </c>
      <c r="AJ122" s="63">
        <f>VLOOKUP($AC122,pTRAIT!$A:$X,12,FALSE)</f>
        <v>0</v>
      </c>
      <c r="AK122" s="63">
        <f>VLOOKUP($AC122,pTRAIT!$A:$X,13,FALSE)</f>
        <v>0</v>
      </c>
      <c r="AL122" s="63">
        <f>VLOOKUP($AC122,pTRAIT!$A:$X,14,FALSE)</f>
        <v>0</v>
      </c>
      <c r="AM122" s="63">
        <f>VLOOKUP($AC122,pTRAIT!$A:$X,15,FALSE)</f>
        <v>0</v>
      </c>
      <c r="AN122" s="63">
        <f>VLOOKUP($AC122,pTRAIT!$A:$X,16,FALSE)</f>
        <v>0</v>
      </c>
      <c r="AO122" s="63">
        <f>VLOOKUP($AC122,pTRAIT!$A:$X,17,FALSE)</f>
        <v>0</v>
      </c>
      <c r="AP122" s="63">
        <f>VLOOKUP($AC122,pTRAIT!$A:$X,18,FALSE)</f>
        <v>0</v>
      </c>
      <c r="AQ122" s="63">
        <f>VLOOKUP($AC122,pTRAIT!$A:$X,19,FALSE)</f>
        <v>0</v>
      </c>
      <c r="AR122" s="63">
        <f>VLOOKUP($AC122,pTRAIT!$A:$X,20,FALSE)</f>
        <v>0</v>
      </c>
      <c r="AS122" s="63">
        <f>VLOOKUP($AC122,pTRAIT!$A:$X,21,FALSE)</f>
        <v>0</v>
      </c>
      <c r="AT122" s="63">
        <f>VLOOKUP($AC122,pTRAIT!$A:$X,22,FALSE)</f>
        <v>0</v>
      </c>
      <c r="AU122" s="63">
        <f>VLOOKUP($AC122,pTRAIT!$A:$X,23,FALSE)</f>
        <v>0</v>
      </c>
      <c r="AV122" s="63">
        <f>VLOOKUP($AC122,pTRAIT!$A:$X,24,FALSE)</f>
        <v>0</v>
      </c>
    </row>
    <row r="123" spans="1:48" ht="12" customHeight="1" x14ac:dyDescent="0.2">
      <c r="A123" s="32">
        <v>27</v>
      </c>
      <c r="B123" s="33" t="s">
        <v>5</v>
      </c>
      <c r="C123" s="34">
        <v>301</v>
      </c>
      <c r="D123" s="32" t="str">
        <f t="shared" si="1"/>
        <v>27X301</v>
      </c>
      <c r="E123" s="43" t="s">
        <v>1623</v>
      </c>
      <c r="F123" s="61" t="s">
        <v>1750</v>
      </c>
      <c r="G123" s="41" t="s">
        <v>43</v>
      </c>
      <c r="H123" s="38"/>
      <c r="I123" s="32">
        <v>27</v>
      </c>
      <c r="J123" s="63">
        <f>VLOOKUP(I123,pTRAIT!A:B,2,FALSE)</f>
        <v>0</v>
      </c>
      <c r="K123" s="63" t="str">
        <f>VLOOKUP($I123,pTRAIT!$A:$X,7,FALSE)</f>
        <v>no</v>
      </c>
      <c r="L123" s="63" t="str">
        <f>VLOOKUP($I123,pTRAIT!$A:$X,8,FALSE)</f>
        <v>nd</v>
      </c>
      <c r="M123" s="63" t="str">
        <f>VLOOKUP($I123,pTRAIT!$A:$X,9,FALSE)</f>
        <v>R</v>
      </c>
      <c r="N123" s="63" t="str">
        <f>VLOOKUP($I123,pTRAIT!$A:$X,10,FALSE)</f>
        <v>R</v>
      </c>
      <c r="O123" s="63" t="str">
        <f>VLOOKUP($I123,pTRAIT!$A:$X,11,FALSE)</f>
        <v>S</v>
      </c>
      <c r="P123" s="63" t="str">
        <f>VLOOKUP($I123,pTRAIT!$A:$X,12,FALSE)</f>
        <v>R</v>
      </c>
      <c r="Q123" s="63" t="str">
        <f>VLOOKUP($I123,pTRAIT!$A:$X,13,FALSE)</f>
        <v>R</v>
      </c>
      <c r="R123" s="63" t="str">
        <f>VLOOKUP($I123,pTRAIT!$A:$X,14,FALSE)</f>
        <v>S</v>
      </c>
      <c r="S123" s="63" t="str">
        <f>VLOOKUP($I123,pTRAIT!$A:$X,15,FALSE)</f>
        <v>R</v>
      </c>
      <c r="T123" s="63" t="str">
        <f>VLOOKUP($I123,pTRAIT!$A:$X,16,FALSE)</f>
        <v>H</v>
      </c>
      <c r="U123" s="63" t="str">
        <f>VLOOKUP($I123,pTRAIT!$A:$X,17,FALSE)</f>
        <v>R</v>
      </c>
      <c r="V123" s="63" t="str">
        <f>VLOOKUP($I123,pTRAIT!$A:$X,18,FALSE)</f>
        <v>S</v>
      </c>
      <c r="W123" s="63" t="str">
        <f>VLOOKUP($I123,pTRAIT!$A:$X,19,FALSE)</f>
        <v>H</v>
      </c>
      <c r="X123" s="63" t="str">
        <f>VLOOKUP($I123,pTRAIT!$A:$X,20,FALSE)</f>
        <v>S</v>
      </c>
      <c r="Y123" s="63" t="str">
        <f>VLOOKUP($I123,pTRAIT!$A:$X,21,FALSE)</f>
        <v>H</v>
      </c>
      <c r="Z123" s="63" t="str">
        <f>VLOOKUP($I123,pTRAIT!$A:$X,22,FALSE)</f>
        <v>e</v>
      </c>
      <c r="AA123" s="63" t="str">
        <f>VLOOKUP($I123,pTRAIT!$A:$X,23,FALSE)</f>
        <v>n-c</v>
      </c>
      <c r="AB123" s="63">
        <f>VLOOKUP($I123,pTRAIT!$A:$X,24,FALSE)</f>
        <v>0</v>
      </c>
      <c r="AC123" s="34">
        <v>301</v>
      </c>
      <c r="AD123" s="63" t="str">
        <f>VLOOKUP(AC123,pTRAIT!A:B,2,FALSE)</f>
        <v>EM5RTUeRo5So5;NST=X / EM5RTUePu;RIN=X</v>
      </c>
      <c r="AE123" s="63">
        <f>VLOOKUP($AC123,pTRAIT!$A:$X,7,FALSE)</f>
        <v>0</v>
      </c>
      <c r="AF123" s="63">
        <f>VLOOKUP($AC123,pTRAIT!$A:$X,8,FALSE)</f>
        <v>0</v>
      </c>
      <c r="AG123" s="63">
        <f>VLOOKUP($AC123,pTRAIT!$A:$X,9,FALSE)</f>
        <v>0</v>
      </c>
      <c r="AH123" s="63">
        <f>VLOOKUP($AC123,pTRAIT!$A:$X,10,FALSE)</f>
        <v>0</v>
      </c>
      <c r="AI123" s="63">
        <f>VLOOKUP($AC123,pTRAIT!$A:$X,11,FALSE)</f>
        <v>0</v>
      </c>
      <c r="AJ123" s="63">
        <f>VLOOKUP($AC123,pTRAIT!$A:$X,12,FALSE)</f>
        <v>0</v>
      </c>
      <c r="AK123" s="63">
        <f>VLOOKUP($AC123,pTRAIT!$A:$X,13,FALSE)</f>
        <v>0</v>
      </c>
      <c r="AL123" s="63">
        <f>VLOOKUP($AC123,pTRAIT!$A:$X,14,FALSE)</f>
        <v>0</v>
      </c>
      <c r="AM123" s="63">
        <f>VLOOKUP($AC123,pTRAIT!$A:$X,15,FALSE)</f>
        <v>0</v>
      </c>
      <c r="AN123" s="63">
        <f>VLOOKUP($AC123,pTRAIT!$A:$X,16,FALSE)</f>
        <v>0</v>
      </c>
      <c r="AO123" s="63">
        <f>VLOOKUP($AC123,pTRAIT!$A:$X,17,FALSE)</f>
        <v>0</v>
      </c>
      <c r="AP123" s="63">
        <f>VLOOKUP($AC123,pTRAIT!$A:$X,18,FALSE)</f>
        <v>0</v>
      </c>
      <c r="AQ123" s="63">
        <f>VLOOKUP($AC123,pTRAIT!$A:$X,19,FALSE)</f>
        <v>0</v>
      </c>
      <c r="AR123" s="63">
        <f>VLOOKUP($AC123,pTRAIT!$A:$X,20,FALSE)</f>
        <v>0</v>
      </c>
      <c r="AS123" s="63">
        <f>VLOOKUP($AC123,pTRAIT!$A:$X,21,FALSE)</f>
        <v>0</v>
      </c>
      <c r="AT123" s="63">
        <f>VLOOKUP($AC123,pTRAIT!$A:$X,22,FALSE)</f>
        <v>0</v>
      </c>
      <c r="AU123" s="63">
        <f>VLOOKUP($AC123,pTRAIT!$A:$X,23,FALSE)</f>
        <v>0</v>
      </c>
      <c r="AV123" s="63">
        <f>VLOOKUP($AC123,pTRAIT!$A:$X,24,FALSE)</f>
        <v>0</v>
      </c>
    </row>
    <row r="124" spans="1:48" ht="12" customHeight="1" x14ac:dyDescent="0.2">
      <c r="A124" s="32">
        <v>27</v>
      </c>
      <c r="B124" s="33" t="s">
        <v>5</v>
      </c>
      <c r="C124" s="34">
        <v>303</v>
      </c>
      <c r="D124" s="32" t="str">
        <f t="shared" si="1"/>
        <v>27X303</v>
      </c>
      <c r="E124" s="43" t="s">
        <v>1623</v>
      </c>
      <c r="F124" s="61" t="s">
        <v>1751</v>
      </c>
      <c r="G124" s="41" t="s">
        <v>43</v>
      </c>
      <c r="H124" s="38"/>
      <c r="I124" s="32">
        <v>27</v>
      </c>
      <c r="J124" s="63">
        <f>VLOOKUP(I124,pTRAIT!A:B,2,FALSE)</f>
        <v>0</v>
      </c>
      <c r="K124" s="63" t="str">
        <f>VLOOKUP($I124,pTRAIT!$A:$X,7,FALSE)</f>
        <v>no</v>
      </c>
      <c r="L124" s="63" t="str">
        <f>VLOOKUP($I124,pTRAIT!$A:$X,8,FALSE)</f>
        <v>nd</v>
      </c>
      <c r="M124" s="63" t="str">
        <f>VLOOKUP($I124,pTRAIT!$A:$X,9,FALSE)</f>
        <v>R</v>
      </c>
      <c r="N124" s="63" t="str">
        <f>VLOOKUP($I124,pTRAIT!$A:$X,10,FALSE)</f>
        <v>R</v>
      </c>
      <c r="O124" s="63" t="str">
        <f>VLOOKUP($I124,pTRAIT!$A:$X,11,FALSE)</f>
        <v>S</v>
      </c>
      <c r="P124" s="63" t="str">
        <f>VLOOKUP($I124,pTRAIT!$A:$X,12,FALSE)</f>
        <v>R</v>
      </c>
      <c r="Q124" s="63" t="str">
        <f>VLOOKUP($I124,pTRAIT!$A:$X,13,FALSE)</f>
        <v>R</v>
      </c>
      <c r="R124" s="63" t="str">
        <f>VLOOKUP($I124,pTRAIT!$A:$X,14,FALSE)</f>
        <v>S</v>
      </c>
      <c r="S124" s="63" t="str">
        <f>VLOOKUP($I124,pTRAIT!$A:$X,15,FALSE)</f>
        <v>R</v>
      </c>
      <c r="T124" s="63" t="str">
        <f>VLOOKUP($I124,pTRAIT!$A:$X,16,FALSE)</f>
        <v>H</v>
      </c>
      <c r="U124" s="63" t="str">
        <f>VLOOKUP($I124,pTRAIT!$A:$X,17,FALSE)</f>
        <v>R</v>
      </c>
      <c r="V124" s="63" t="str">
        <f>VLOOKUP($I124,pTRAIT!$A:$X,18,FALSE)</f>
        <v>S</v>
      </c>
      <c r="W124" s="63" t="str">
        <f>VLOOKUP($I124,pTRAIT!$A:$X,19,FALSE)</f>
        <v>H</v>
      </c>
      <c r="X124" s="63" t="str">
        <f>VLOOKUP($I124,pTRAIT!$A:$X,20,FALSE)</f>
        <v>S</v>
      </c>
      <c r="Y124" s="63" t="str">
        <f>VLOOKUP($I124,pTRAIT!$A:$X,21,FALSE)</f>
        <v>H</v>
      </c>
      <c r="Z124" s="63" t="str">
        <f>VLOOKUP($I124,pTRAIT!$A:$X,22,FALSE)</f>
        <v>e</v>
      </c>
      <c r="AA124" s="63" t="str">
        <f>VLOOKUP($I124,pTRAIT!$A:$X,23,FALSE)</f>
        <v>n-c</v>
      </c>
      <c r="AB124" s="63">
        <f>VLOOKUP($I124,pTRAIT!$A:$X,24,FALSE)</f>
        <v>0</v>
      </c>
      <c r="AC124" s="34">
        <v>303</v>
      </c>
      <c r="AD124" s="63" t="str">
        <f>VLOOKUP(AC124,pTRAIT!A:B,2,FALSE)</f>
        <v>EM5RTUeRo5So5;NST=X / Sp-1EM5RTUeRo5So5Cf9Pu;NST=X</v>
      </c>
      <c r="AE124" s="63">
        <f>VLOOKUP($AC124,pTRAIT!$A:$X,7,FALSE)</f>
        <v>0</v>
      </c>
      <c r="AF124" s="63">
        <f>VLOOKUP($AC124,pTRAIT!$A:$X,8,FALSE)</f>
        <v>0</v>
      </c>
      <c r="AG124" s="63">
        <f>VLOOKUP($AC124,pTRAIT!$A:$X,9,FALSE)</f>
        <v>0</v>
      </c>
      <c r="AH124" s="63">
        <f>VLOOKUP($AC124,pTRAIT!$A:$X,10,FALSE)</f>
        <v>0</v>
      </c>
      <c r="AI124" s="63">
        <f>VLOOKUP($AC124,pTRAIT!$A:$X,11,FALSE)</f>
        <v>0</v>
      </c>
      <c r="AJ124" s="63">
        <f>VLOOKUP($AC124,pTRAIT!$A:$X,12,FALSE)</f>
        <v>0</v>
      </c>
      <c r="AK124" s="63">
        <f>VLOOKUP($AC124,pTRAIT!$A:$X,13,FALSE)</f>
        <v>0</v>
      </c>
      <c r="AL124" s="63">
        <f>VLOOKUP($AC124,pTRAIT!$A:$X,14,FALSE)</f>
        <v>0</v>
      </c>
      <c r="AM124" s="63">
        <f>VLOOKUP($AC124,pTRAIT!$A:$X,15,FALSE)</f>
        <v>0</v>
      </c>
      <c r="AN124" s="63">
        <f>VLOOKUP($AC124,pTRAIT!$A:$X,16,FALSE)</f>
        <v>0</v>
      </c>
      <c r="AO124" s="63">
        <f>VLOOKUP($AC124,pTRAIT!$A:$X,17,FALSE)</f>
        <v>0</v>
      </c>
      <c r="AP124" s="63">
        <f>VLOOKUP($AC124,pTRAIT!$A:$X,18,FALSE)</f>
        <v>0</v>
      </c>
      <c r="AQ124" s="63">
        <f>VLOOKUP($AC124,pTRAIT!$A:$X,19,FALSE)</f>
        <v>0</v>
      </c>
      <c r="AR124" s="63">
        <f>VLOOKUP($AC124,pTRAIT!$A:$X,20,FALSE)</f>
        <v>0</v>
      </c>
      <c r="AS124" s="63">
        <f>VLOOKUP($AC124,pTRAIT!$A:$X,21,FALSE)</f>
        <v>0</v>
      </c>
      <c r="AT124" s="63">
        <f>VLOOKUP($AC124,pTRAIT!$A:$X,22,FALSE)</f>
        <v>0</v>
      </c>
      <c r="AU124" s="63">
        <f>VLOOKUP($AC124,pTRAIT!$A:$X,23,FALSE)</f>
        <v>0</v>
      </c>
      <c r="AV124" s="63">
        <f>VLOOKUP($AC124,pTRAIT!$A:$X,24,FALSE)</f>
        <v>0</v>
      </c>
    </row>
    <row r="125" spans="1:48" ht="12" customHeight="1" x14ac:dyDescent="0.2">
      <c r="A125" s="32">
        <v>27</v>
      </c>
      <c r="B125" s="33" t="s">
        <v>5</v>
      </c>
      <c r="C125" s="34">
        <v>308</v>
      </c>
      <c r="D125" s="32" t="str">
        <f t="shared" si="1"/>
        <v>27X308</v>
      </c>
      <c r="E125" s="43" t="s">
        <v>1623</v>
      </c>
      <c r="F125" s="61" t="s">
        <v>1752</v>
      </c>
      <c r="G125" s="41" t="s">
        <v>43</v>
      </c>
      <c r="H125" s="38"/>
      <c r="I125" s="32">
        <v>27</v>
      </c>
      <c r="J125" s="63">
        <f>VLOOKUP(I125,pTRAIT!A:B,2,FALSE)</f>
        <v>0</v>
      </c>
      <c r="K125" s="63" t="str">
        <f>VLOOKUP($I125,pTRAIT!$A:$X,7,FALSE)</f>
        <v>no</v>
      </c>
      <c r="L125" s="63" t="str">
        <f>VLOOKUP($I125,pTRAIT!$A:$X,8,FALSE)</f>
        <v>nd</v>
      </c>
      <c r="M125" s="63" t="str">
        <f>VLOOKUP($I125,pTRAIT!$A:$X,9,FALSE)</f>
        <v>R</v>
      </c>
      <c r="N125" s="63" t="str">
        <f>VLOOKUP($I125,pTRAIT!$A:$X,10,FALSE)</f>
        <v>R</v>
      </c>
      <c r="O125" s="63" t="str">
        <f>VLOOKUP($I125,pTRAIT!$A:$X,11,FALSE)</f>
        <v>S</v>
      </c>
      <c r="P125" s="63" t="str">
        <f>VLOOKUP($I125,pTRAIT!$A:$X,12,FALSE)</f>
        <v>R</v>
      </c>
      <c r="Q125" s="63" t="str">
        <f>VLOOKUP($I125,pTRAIT!$A:$X,13,FALSE)</f>
        <v>R</v>
      </c>
      <c r="R125" s="63" t="str">
        <f>VLOOKUP($I125,pTRAIT!$A:$X,14,FALSE)</f>
        <v>S</v>
      </c>
      <c r="S125" s="63" t="str">
        <f>VLOOKUP($I125,pTRAIT!$A:$X,15,FALSE)</f>
        <v>R</v>
      </c>
      <c r="T125" s="63" t="str">
        <f>VLOOKUP($I125,pTRAIT!$A:$X,16,FALSE)</f>
        <v>H</v>
      </c>
      <c r="U125" s="63" t="str">
        <f>VLOOKUP($I125,pTRAIT!$A:$X,17,FALSE)</f>
        <v>R</v>
      </c>
      <c r="V125" s="63" t="str">
        <f>VLOOKUP($I125,pTRAIT!$A:$X,18,FALSE)</f>
        <v>S</v>
      </c>
      <c r="W125" s="63" t="str">
        <f>VLOOKUP($I125,pTRAIT!$A:$X,19,FALSE)</f>
        <v>H</v>
      </c>
      <c r="X125" s="63" t="str">
        <f>VLOOKUP($I125,pTRAIT!$A:$X,20,FALSE)</f>
        <v>S</v>
      </c>
      <c r="Y125" s="63" t="str">
        <f>VLOOKUP($I125,pTRAIT!$A:$X,21,FALSE)</f>
        <v>H</v>
      </c>
      <c r="Z125" s="63" t="str">
        <f>VLOOKUP($I125,pTRAIT!$A:$X,22,FALSE)</f>
        <v>e</v>
      </c>
      <c r="AA125" s="63" t="str">
        <f>VLOOKUP($I125,pTRAIT!$A:$X,23,FALSE)</f>
        <v>n-c</v>
      </c>
      <c r="AB125" s="63">
        <f>VLOOKUP($I125,pTRAIT!$A:$X,24,FALSE)</f>
        <v>0</v>
      </c>
      <c r="AC125" s="34">
        <v>308</v>
      </c>
      <c r="AD125" s="63" t="str">
        <f>VLOOKUP(AC125,pTRAIT!A:B,2,FALSE)</f>
        <v>EM5RTUeRo5So5;NST=X / EM5RTCM5(So5)Pu;NST=X</v>
      </c>
      <c r="AE125" s="63">
        <f>VLOOKUP($AC125,pTRAIT!$A:$X,7,FALSE)</f>
        <v>0</v>
      </c>
      <c r="AF125" s="63">
        <f>VLOOKUP($AC125,pTRAIT!$A:$X,8,FALSE)</f>
        <v>0</v>
      </c>
      <c r="AG125" s="63">
        <f>VLOOKUP($AC125,pTRAIT!$A:$X,9,FALSE)</f>
        <v>0</v>
      </c>
      <c r="AH125" s="63">
        <f>VLOOKUP($AC125,pTRAIT!$A:$X,10,FALSE)</f>
        <v>0</v>
      </c>
      <c r="AI125" s="63">
        <f>VLOOKUP($AC125,pTRAIT!$A:$X,11,FALSE)</f>
        <v>0</v>
      </c>
      <c r="AJ125" s="63">
        <f>VLOOKUP($AC125,pTRAIT!$A:$X,12,FALSE)</f>
        <v>0</v>
      </c>
      <c r="AK125" s="63">
        <f>VLOOKUP($AC125,pTRAIT!$A:$X,13,FALSE)</f>
        <v>0</v>
      </c>
      <c r="AL125" s="63">
        <f>VLOOKUP($AC125,pTRAIT!$A:$X,14,FALSE)</f>
        <v>0</v>
      </c>
      <c r="AM125" s="63">
        <f>VLOOKUP($AC125,pTRAIT!$A:$X,15,FALSE)</f>
        <v>0</v>
      </c>
      <c r="AN125" s="63">
        <f>VLOOKUP($AC125,pTRAIT!$A:$X,16,FALSE)</f>
        <v>0</v>
      </c>
      <c r="AO125" s="63">
        <f>VLOOKUP($AC125,pTRAIT!$A:$X,17,FALSE)</f>
        <v>0</v>
      </c>
      <c r="AP125" s="63">
        <f>VLOOKUP($AC125,pTRAIT!$A:$X,18,FALSE)</f>
        <v>0</v>
      </c>
      <c r="AQ125" s="63">
        <f>VLOOKUP($AC125,pTRAIT!$A:$X,19,FALSE)</f>
        <v>0</v>
      </c>
      <c r="AR125" s="63">
        <f>VLOOKUP($AC125,pTRAIT!$A:$X,20,FALSE)</f>
        <v>0</v>
      </c>
      <c r="AS125" s="63">
        <f>VLOOKUP($AC125,pTRAIT!$A:$X,21,FALSE)</f>
        <v>0</v>
      </c>
      <c r="AT125" s="63">
        <f>VLOOKUP($AC125,pTRAIT!$A:$X,22,FALSE)</f>
        <v>0</v>
      </c>
      <c r="AU125" s="63">
        <f>VLOOKUP($AC125,pTRAIT!$A:$X,23,FALSE)</f>
        <v>0</v>
      </c>
      <c r="AV125" s="63">
        <f>VLOOKUP($AC125,pTRAIT!$A:$X,24,FALSE)</f>
        <v>0</v>
      </c>
    </row>
    <row r="126" spans="1:48" ht="12" customHeight="1" x14ac:dyDescent="0.2">
      <c r="A126" s="32">
        <v>27</v>
      </c>
      <c r="B126" s="33" t="s">
        <v>5</v>
      </c>
      <c r="C126" s="34">
        <v>310</v>
      </c>
      <c r="D126" s="32" t="str">
        <f t="shared" si="1"/>
        <v>27X310</v>
      </c>
      <c r="E126" s="43" t="s">
        <v>1623</v>
      </c>
      <c r="F126" s="61" t="s">
        <v>1753</v>
      </c>
      <c r="G126" s="41" t="s">
        <v>43</v>
      </c>
      <c r="H126" s="38"/>
      <c r="I126" s="32">
        <v>27</v>
      </c>
      <c r="J126" s="63">
        <f>VLOOKUP(I126,pTRAIT!A:B,2,FALSE)</f>
        <v>0</v>
      </c>
      <c r="K126" s="63" t="str">
        <f>VLOOKUP($I126,pTRAIT!$A:$X,7,FALSE)</f>
        <v>no</v>
      </c>
      <c r="L126" s="63" t="str">
        <f>VLOOKUP($I126,pTRAIT!$A:$X,8,FALSE)</f>
        <v>nd</v>
      </c>
      <c r="M126" s="63" t="str">
        <f>VLOOKUP($I126,pTRAIT!$A:$X,9,FALSE)</f>
        <v>R</v>
      </c>
      <c r="N126" s="63" t="str">
        <f>VLOOKUP($I126,pTRAIT!$A:$X,10,FALSE)</f>
        <v>R</v>
      </c>
      <c r="O126" s="63" t="str">
        <f>VLOOKUP($I126,pTRAIT!$A:$X,11,FALSE)</f>
        <v>S</v>
      </c>
      <c r="P126" s="63" t="str">
        <f>VLOOKUP($I126,pTRAIT!$A:$X,12,FALSE)</f>
        <v>R</v>
      </c>
      <c r="Q126" s="63" t="str">
        <f>VLOOKUP($I126,pTRAIT!$A:$X,13,FALSE)</f>
        <v>R</v>
      </c>
      <c r="R126" s="63" t="str">
        <f>VLOOKUP($I126,pTRAIT!$A:$X,14,FALSE)</f>
        <v>S</v>
      </c>
      <c r="S126" s="63" t="str">
        <f>VLOOKUP($I126,pTRAIT!$A:$X,15,FALSE)</f>
        <v>R</v>
      </c>
      <c r="T126" s="63" t="str">
        <f>VLOOKUP($I126,pTRAIT!$A:$X,16,FALSE)</f>
        <v>H</v>
      </c>
      <c r="U126" s="63" t="str">
        <f>VLOOKUP($I126,pTRAIT!$A:$X,17,FALSE)</f>
        <v>R</v>
      </c>
      <c r="V126" s="63" t="str">
        <f>VLOOKUP($I126,pTRAIT!$A:$X,18,FALSE)</f>
        <v>S</v>
      </c>
      <c r="W126" s="63" t="str">
        <f>VLOOKUP($I126,pTRAIT!$A:$X,19,FALSE)</f>
        <v>H</v>
      </c>
      <c r="X126" s="63" t="str">
        <f>VLOOKUP($I126,pTRAIT!$A:$X,20,FALSE)</f>
        <v>S</v>
      </c>
      <c r="Y126" s="63" t="str">
        <f>VLOOKUP($I126,pTRAIT!$A:$X,21,FALSE)</f>
        <v>H</v>
      </c>
      <c r="Z126" s="63" t="str">
        <f>VLOOKUP($I126,pTRAIT!$A:$X,22,FALSE)</f>
        <v>e</v>
      </c>
      <c r="AA126" s="63" t="str">
        <f>VLOOKUP($I126,pTRAIT!$A:$X,23,FALSE)</f>
        <v>n-c</v>
      </c>
      <c r="AB126" s="63">
        <f>VLOOKUP($I126,pTRAIT!$A:$X,24,FALSE)</f>
        <v>0</v>
      </c>
      <c r="AC126" s="34">
        <v>310</v>
      </c>
      <c r="AD126" s="63" t="str">
        <f>VLOOKUP(AC126,pTRAIT!A:B,2,FALSE)</f>
        <v>EM5RTUeRo5So5;NST=X / EM5RTCM5Pu;NST=X</v>
      </c>
      <c r="AE126" s="63">
        <f>VLOOKUP($AC126,pTRAIT!$A:$X,7,FALSE)</f>
        <v>0</v>
      </c>
      <c r="AF126" s="63">
        <f>VLOOKUP($AC126,pTRAIT!$A:$X,8,FALSE)</f>
        <v>0</v>
      </c>
      <c r="AG126" s="63">
        <f>VLOOKUP($AC126,pTRAIT!$A:$X,9,FALSE)</f>
        <v>0</v>
      </c>
      <c r="AH126" s="63">
        <f>VLOOKUP($AC126,pTRAIT!$A:$X,10,FALSE)</f>
        <v>0</v>
      </c>
      <c r="AI126" s="63">
        <f>VLOOKUP($AC126,pTRAIT!$A:$X,11,FALSE)</f>
        <v>0</v>
      </c>
      <c r="AJ126" s="63">
        <f>VLOOKUP($AC126,pTRAIT!$A:$X,12,FALSE)</f>
        <v>0</v>
      </c>
      <c r="AK126" s="63">
        <f>VLOOKUP($AC126,pTRAIT!$A:$X,13,FALSE)</f>
        <v>0</v>
      </c>
      <c r="AL126" s="63">
        <f>VLOOKUP($AC126,pTRAIT!$A:$X,14,FALSE)</f>
        <v>0</v>
      </c>
      <c r="AM126" s="63">
        <f>VLOOKUP($AC126,pTRAIT!$A:$X,15,FALSE)</f>
        <v>0</v>
      </c>
      <c r="AN126" s="63">
        <f>VLOOKUP($AC126,pTRAIT!$A:$X,16,FALSE)</f>
        <v>0</v>
      </c>
      <c r="AO126" s="63">
        <f>VLOOKUP($AC126,pTRAIT!$A:$X,17,FALSE)</f>
        <v>0</v>
      </c>
      <c r="AP126" s="63">
        <f>VLOOKUP($AC126,pTRAIT!$A:$X,18,FALSE)</f>
        <v>0</v>
      </c>
      <c r="AQ126" s="63">
        <f>VLOOKUP($AC126,pTRAIT!$A:$X,19,FALSE)</f>
        <v>0</v>
      </c>
      <c r="AR126" s="63">
        <f>VLOOKUP($AC126,pTRAIT!$A:$X,20,FALSE)</f>
        <v>0</v>
      </c>
      <c r="AS126" s="63">
        <f>VLOOKUP($AC126,pTRAIT!$A:$X,21,FALSE)</f>
        <v>0</v>
      </c>
      <c r="AT126" s="63">
        <f>VLOOKUP($AC126,pTRAIT!$A:$X,22,FALSE)</f>
        <v>0</v>
      </c>
      <c r="AU126" s="63">
        <f>VLOOKUP($AC126,pTRAIT!$A:$X,23,FALSE)</f>
        <v>0</v>
      </c>
      <c r="AV126" s="63">
        <f>VLOOKUP($AC126,pTRAIT!$A:$X,24,FALSE)</f>
        <v>0</v>
      </c>
    </row>
    <row r="127" spans="1:48" ht="12" customHeight="1" x14ac:dyDescent="0.2">
      <c r="A127" s="32">
        <v>27</v>
      </c>
      <c r="B127" s="33" t="s">
        <v>5</v>
      </c>
      <c r="C127" s="34">
        <v>311</v>
      </c>
      <c r="D127" s="32" t="str">
        <f t="shared" si="1"/>
        <v>27X311</v>
      </c>
      <c r="E127" s="43" t="s">
        <v>1623</v>
      </c>
      <c r="F127" s="61" t="s">
        <v>1754</v>
      </c>
      <c r="G127" s="41" t="s">
        <v>43</v>
      </c>
      <c r="H127" s="38"/>
      <c r="I127" s="32">
        <v>27</v>
      </c>
      <c r="J127" s="63">
        <f>VLOOKUP(I127,pTRAIT!A:B,2,FALSE)</f>
        <v>0</v>
      </c>
      <c r="K127" s="63" t="str">
        <f>VLOOKUP($I127,pTRAIT!$A:$X,7,FALSE)</f>
        <v>no</v>
      </c>
      <c r="L127" s="63" t="str">
        <f>VLOOKUP($I127,pTRAIT!$A:$X,8,FALSE)</f>
        <v>nd</v>
      </c>
      <c r="M127" s="63" t="str">
        <f>VLOOKUP($I127,pTRAIT!$A:$X,9,FALSE)</f>
        <v>R</v>
      </c>
      <c r="N127" s="63" t="str">
        <f>VLOOKUP($I127,pTRAIT!$A:$X,10,FALSE)</f>
        <v>R</v>
      </c>
      <c r="O127" s="63" t="str">
        <f>VLOOKUP($I127,pTRAIT!$A:$X,11,FALSE)</f>
        <v>S</v>
      </c>
      <c r="P127" s="63" t="str">
        <f>VLOOKUP($I127,pTRAIT!$A:$X,12,FALSE)</f>
        <v>R</v>
      </c>
      <c r="Q127" s="63" t="str">
        <f>VLOOKUP($I127,pTRAIT!$A:$X,13,FALSE)</f>
        <v>R</v>
      </c>
      <c r="R127" s="63" t="str">
        <f>VLOOKUP($I127,pTRAIT!$A:$X,14,FALSE)</f>
        <v>S</v>
      </c>
      <c r="S127" s="63" t="str">
        <f>VLOOKUP($I127,pTRAIT!$A:$X,15,FALSE)</f>
        <v>R</v>
      </c>
      <c r="T127" s="63" t="str">
        <f>VLOOKUP($I127,pTRAIT!$A:$X,16,FALSE)</f>
        <v>H</v>
      </c>
      <c r="U127" s="63" t="str">
        <f>VLOOKUP($I127,pTRAIT!$A:$X,17,FALSE)</f>
        <v>R</v>
      </c>
      <c r="V127" s="63" t="str">
        <f>VLOOKUP($I127,pTRAIT!$A:$X,18,FALSE)</f>
        <v>S</v>
      </c>
      <c r="W127" s="63" t="str">
        <f>VLOOKUP($I127,pTRAIT!$A:$X,19,FALSE)</f>
        <v>H</v>
      </c>
      <c r="X127" s="63" t="str">
        <f>VLOOKUP($I127,pTRAIT!$A:$X,20,FALSE)</f>
        <v>S</v>
      </c>
      <c r="Y127" s="63" t="str">
        <f>VLOOKUP($I127,pTRAIT!$A:$X,21,FALSE)</f>
        <v>H</v>
      </c>
      <c r="Z127" s="63" t="str">
        <f>VLOOKUP($I127,pTRAIT!$A:$X,22,FALSE)</f>
        <v>e</v>
      </c>
      <c r="AA127" s="63" t="str">
        <f>VLOOKUP($I127,pTRAIT!$A:$X,23,FALSE)</f>
        <v>n-c</v>
      </c>
      <c r="AB127" s="63">
        <f>VLOOKUP($I127,pTRAIT!$A:$X,24,FALSE)</f>
        <v>0</v>
      </c>
      <c r="AC127" s="34">
        <v>311</v>
      </c>
      <c r="AD127" s="63" t="str">
        <f>VLOOKUP(AC127,pTRAIT!A:B,2,FALSE)</f>
        <v>EM5RTUeRo5So5;NST=X / EM5RTCM5Pu;NST=X</v>
      </c>
      <c r="AE127" s="63">
        <f>VLOOKUP($AC127,pTRAIT!$A:$X,7,FALSE)</f>
        <v>0</v>
      </c>
      <c r="AF127" s="63">
        <f>VLOOKUP($AC127,pTRAIT!$A:$X,8,FALSE)</f>
        <v>0</v>
      </c>
      <c r="AG127" s="63">
        <f>VLOOKUP($AC127,pTRAIT!$A:$X,9,FALSE)</f>
        <v>0</v>
      </c>
      <c r="AH127" s="63">
        <f>VLOOKUP($AC127,pTRAIT!$A:$X,10,FALSE)</f>
        <v>0</v>
      </c>
      <c r="AI127" s="63">
        <f>VLOOKUP($AC127,pTRAIT!$A:$X,11,FALSE)</f>
        <v>0</v>
      </c>
      <c r="AJ127" s="63">
        <f>VLOOKUP($AC127,pTRAIT!$A:$X,12,FALSE)</f>
        <v>0</v>
      </c>
      <c r="AK127" s="63">
        <f>VLOOKUP($AC127,pTRAIT!$A:$X,13,FALSE)</f>
        <v>0</v>
      </c>
      <c r="AL127" s="63">
        <f>VLOOKUP($AC127,pTRAIT!$A:$X,14,FALSE)</f>
        <v>0</v>
      </c>
      <c r="AM127" s="63">
        <f>VLOOKUP($AC127,pTRAIT!$A:$X,15,FALSE)</f>
        <v>0</v>
      </c>
      <c r="AN127" s="63">
        <f>VLOOKUP($AC127,pTRAIT!$A:$X,16,FALSE)</f>
        <v>0</v>
      </c>
      <c r="AO127" s="63">
        <f>VLOOKUP($AC127,pTRAIT!$A:$X,17,FALSE)</f>
        <v>0</v>
      </c>
      <c r="AP127" s="63">
        <f>VLOOKUP($AC127,pTRAIT!$A:$X,18,FALSE)</f>
        <v>0</v>
      </c>
      <c r="AQ127" s="63">
        <f>VLOOKUP($AC127,pTRAIT!$A:$X,19,FALSE)</f>
        <v>0</v>
      </c>
      <c r="AR127" s="63">
        <f>VLOOKUP($AC127,pTRAIT!$A:$X,20,FALSE)</f>
        <v>0</v>
      </c>
      <c r="AS127" s="63">
        <f>VLOOKUP($AC127,pTRAIT!$A:$X,21,FALSE)</f>
        <v>0</v>
      </c>
      <c r="AT127" s="63">
        <f>VLOOKUP($AC127,pTRAIT!$A:$X,22,FALSE)</f>
        <v>0</v>
      </c>
      <c r="AU127" s="63">
        <f>VLOOKUP($AC127,pTRAIT!$A:$X,23,FALSE)</f>
        <v>0</v>
      </c>
      <c r="AV127" s="63">
        <f>VLOOKUP($AC127,pTRAIT!$A:$X,24,FALSE)</f>
        <v>0</v>
      </c>
    </row>
    <row r="128" spans="1:48" ht="12" customHeight="1" x14ac:dyDescent="0.2">
      <c r="A128" s="32">
        <v>27</v>
      </c>
      <c r="B128" s="33" t="s">
        <v>5</v>
      </c>
      <c r="C128" s="34">
        <v>313</v>
      </c>
      <c r="D128" s="32" t="str">
        <f t="shared" si="1"/>
        <v>27X313</v>
      </c>
      <c r="E128" s="43" t="s">
        <v>1623</v>
      </c>
      <c r="F128" s="61" t="s">
        <v>1755</v>
      </c>
      <c r="G128" s="41" t="s">
        <v>43</v>
      </c>
      <c r="H128" s="38"/>
      <c r="I128" s="32">
        <v>27</v>
      </c>
      <c r="J128" s="63">
        <f>VLOOKUP(I128,pTRAIT!A:B,2,FALSE)</f>
        <v>0</v>
      </c>
      <c r="K128" s="63" t="str">
        <f>VLOOKUP($I128,pTRAIT!$A:$X,7,FALSE)</f>
        <v>no</v>
      </c>
      <c r="L128" s="63" t="str">
        <f>VLOOKUP($I128,pTRAIT!$A:$X,8,FALSE)</f>
        <v>nd</v>
      </c>
      <c r="M128" s="63" t="str">
        <f>VLOOKUP($I128,pTRAIT!$A:$X,9,FALSE)</f>
        <v>R</v>
      </c>
      <c r="N128" s="63" t="str">
        <f>VLOOKUP($I128,pTRAIT!$A:$X,10,FALSE)</f>
        <v>R</v>
      </c>
      <c r="O128" s="63" t="str">
        <f>VLOOKUP($I128,pTRAIT!$A:$X,11,FALSE)</f>
        <v>S</v>
      </c>
      <c r="P128" s="63" t="str">
        <f>VLOOKUP($I128,pTRAIT!$A:$X,12,FALSE)</f>
        <v>R</v>
      </c>
      <c r="Q128" s="63" t="str">
        <f>VLOOKUP($I128,pTRAIT!$A:$X,13,FALSE)</f>
        <v>R</v>
      </c>
      <c r="R128" s="63" t="str">
        <f>VLOOKUP($I128,pTRAIT!$A:$X,14,FALSE)</f>
        <v>S</v>
      </c>
      <c r="S128" s="63" t="str">
        <f>VLOOKUP($I128,pTRAIT!$A:$X,15,FALSE)</f>
        <v>R</v>
      </c>
      <c r="T128" s="63" t="str">
        <f>VLOOKUP($I128,pTRAIT!$A:$X,16,FALSE)</f>
        <v>H</v>
      </c>
      <c r="U128" s="63" t="str">
        <f>VLOOKUP($I128,pTRAIT!$A:$X,17,FALSE)</f>
        <v>R</v>
      </c>
      <c r="V128" s="63" t="str">
        <f>VLOOKUP($I128,pTRAIT!$A:$X,18,FALSE)</f>
        <v>S</v>
      </c>
      <c r="W128" s="63" t="str">
        <f>VLOOKUP($I128,pTRAIT!$A:$X,19,FALSE)</f>
        <v>H</v>
      </c>
      <c r="X128" s="63" t="str">
        <f>VLOOKUP($I128,pTRAIT!$A:$X,20,FALSE)</f>
        <v>S</v>
      </c>
      <c r="Y128" s="63" t="str">
        <f>VLOOKUP($I128,pTRAIT!$A:$X,21,FALSE)</f>
        <v>H</v>
      </c>
      <c r="Z128" s="63" t="str">
        <f>VLOOKUP($I128,pTRAIT!$A:$X,22,FALSE)</f>
        <v>e</v>
      </c>
      <c r="AA128" s="63" t="str">
        <f>VLOOKUP($I128,pTRAIT!$A:$X,23,FALSE)</f>
        <v>n-c</v>
      </c>
      <c r="AB128" s="63">
        <f>VLOOKUP($I128,pTRAIT!$A:$X,24,FALSE)</f>
        <v>0</v>
      </c>
      <c r="AC128" s="34">
        <v>313</v>
      </c>
      <c r="AD128" s="63" t="str">
        <f>VLOOKUP(AC128,pTRAIT!A:B,2,FALSE)</f>
        <v>EM5RTUeRo5So5;NST=X / EM5RTDRAG1So5DRAG2Pu;RIN=X</v>
      </c>
      <c r="AE128" s="63">
        <f>VLOOKUP($AC128,pTRAIT!$A:$X,7,FALSE)</f>
        <v>0</v>
      </c>
      <c r="AF128" s="63">
        <f>VLOOKUP($AC128,pTRAIT!$A:$X,8,FALSE)</f>
        <v>0</v>
      </c>
      <c r="AG128" s="63">
        <f>VLOOKUP($AC128,pTRAIT!$A:$X,9,FALSE)</f>
        <v>0</v>
      </c>
      <c r="AH128" s="63">
        <f>VLOOKUP($AC128,pTRAIT!$A:$X,10,FALSE)</f>
        <v>0</v>
      </c>
      <c r="AI128" s="63">
        <f>VLOOKUP($AC128,pTRAIT!$A:$X,11,FALSE)</f>
        <v>0</v>
      </c>
      <c r="AJ128" s="63">
        <f>VLOOKUP($AC128,pTRAIT!$A:$X,12,FALSE)</f>
        <v>0</v>
      </c>
      <c r="AK128" s="63">
        <f>VLOOKUP($AC128,pTRAIT!$A:$X,13,FALSE)</f>
        <v>0</v>
      </c>
      <c r="AL128" s="63">
        <f>VLOOKUP($AC128,pTRAIT!$A:$X,14,FALSE)</f>
        <v>0</v>
      </c>
      <c r="AM128" s="63">
        <f>VLOOKUP($AC128,pTRAIT!$A:$X,15,FALSE)</f>
        <v>0</v>
      </c>
      <c r="AN128" s="63">
        <f>VLOOKUP($AC128,pTRAIT!$A:$X,16,FALSE)</f>
        <v>0</v>
      </c>
      <c r="AO128" s="63">
        <f>VLOOKUP($AC128,pTRAIT!$A:$X,17,FALSE)</f>
        <v>0</v>
      </c>
      <c r="AP128" s="63">
        <f>VLOOKUP($AC128,pTRAIT!$A:$X,18,FALSE)</f>
        <v>0</v>
      </c>
      <c r="AQ128" s="63">
        <f>VLOOKUP($AC128,pTRAIT!$A:$X,19,FALSE)</f>
        <v>0</v>
      </c>
      <c r="AR128" s="63">
        <f>VLOOKUP($AC128,pTRAIT!$A:$X,20,FALSE)</f>
        <v>0</v>
      </c>
      <c r="AS128" s="63">
        <f>VLOOKUP($AC128,pTRAIT!$A:$X,21,FALSE)</f>
        <v>0</v>
      </c>
      <c r="AT128" s="63">
        <f>VLOOKUP($AC128,pTRAIT!$A:$X,22,FALSE)</f>
        <v>0</v>
      </c>
      <c r="AU128" s="63">
        <f>VLOOKUP($AC128,pTRAIT!$A:$X,23,FALSE)</f>
        <v>0</v>
      </c>
      <c r="AV128" s="63">
        <f>VLOOKUP($AC128,pTRAIT!$A:$X,24,FALSE)</f>
        <v>0</v>
      </c>
    </row>
    <row r="129" spans="1:48" ht="12" customHeight="1" x14ac:dyDescent="0.2">
      <c r="A129" s="32">
        <v>27</v>
      </c>
      <c r="B129" s="33" t="s">
        <v>5</v>
      </c>
      <c r="C129" s="34">
        <v>315</v>
      </c>
      <c r="D129" s="32" t="str">
        <f t="shared" si="1"/>
        <v>27X315</v>
      </c>
      <c r="E129" s="43" t="s">
        <v>1623</v>
      </c>
      <c r="F129" s="61" t="s">
        <v>1756</v>
      </c>
      <c r="G129" s="41" t="s">
        <v>43</v>
      </c>
      <c r="H129" s="38"/>
      <c r="I129" s="32">
        <v>27</v>
      </c>
      <c r="J129" s="63">
        <f>VLOOKUP(I129,pTRAIT!A:B,2,FALSE)</f>
        <v>0</v>
      </c>
      <c r="K129" s="63" t="str">
        <f>VLOOKUP($I129,pTRAIT!$A:$X,7,FALSE)</f>
        <v>no</v>
      </c>
      <c r="L129" s="63" t="str">
        <f>VLOOKUP($I129,pTRAIT!$A:$X,8,FALSE)</f>
        <v>nd</v>
      </c>
      <c r="M129" s="63" t="str">
        <f>VLOOKUP($I129,pTRAIT!$A:$X,9,FALSE)</f>
        <v>R</v>
      </c>
      <c r="N129" s="63" t="str">
        <f>VLOOKUP($I129,pTRAIT!$A:$X,10,FALSE)</f>
        <v>R</v>
      </c>
      <c r="O129" s="63" t="str">
        <f>VLOOKUP($I129,pTRAIT!$A:$X,11,FALSE)</f>
        <v>S</v>
      </c>
      <c r="P129" s="63" t="str">
        <f>VLOOKUP($I129,pTRAIT!$A:$X,12,FALSE)</f>
        <v>R</v>
      </c>
      <c r="Q129" s="63" t="str">
        <f>VLOOKUP($I129,pTRAIT!$A:$X,13,FALSE)</f>
        <v>R</v>
      </c>
      <c r="R129" s="63" t="str">
        <f>VLOOKUP($I129,pTRAIT!$A:$X,14,FALSE)</f>
        <v>S</v>
      </c>
      <c r="S129" s="63" t="str">
        <f>VLOOKUP($I129,pTRAIT!$A:$X,15,FALSE)</f>
        <v>R</v>
      </c>
      <c r="T129" s="63" t="str">
        <f>VLOOKUP($I129,pTRAIT!$A:$X,16,FALSE)</f>
        <v>H</v>
      </c>
      <c r="U129" s="63" t="str">
        <f>VLOOKUP($I129,pTRAIT!$A:$X,17,FALSE)</f>
        <v>R</v>
      </c>
      <c r="V129" s="63" t="str">
        <f>VLOOKUP($I129,pTRAIT!$A:$X,18,FALSE)</f>
        <v>S</v>
      </c>
      <c r="W129" s="63" t="str">
        <f>VLOOKUP($I129,pTRAIT!$A:$X,19,FALSE)</f>
        <v>H</v>
      </c>
      <c r="X129" s="63" t="str">
        <f>VLOOKUP($I129,pTRAIT!$A:$X,20,FALSE)</f>
        <v>S</v>
      </c>
      <c r="Y129" s="63" t="str">
        <f>VLOOKUP($I129,pTRAIT!$A:$X,21,FALSE)</f>
        <v>H</v>
      </c>
      <c r="Z129" s="63" t="str">
        <f>VLOOKUP($I129,pTRAIT!$A:$X,22,FALSE)</f>
        <v>e</v>
      </c>
      <c r="AA129" s="63" t="str">
        <f>VLOOKUP($I129,pTRAIT!$A:$X,23,FALSE)</f>
        <v>n-c</v>
      </c>
      <c r="AB129" s="63">
        <f>VLOOKUP($I129,pTRAIT!$A:$X,24,FALSE)</f>
        <v>0</v>
      </c>
      <c r="AC129" s="34">
        <v>315</v>
      </c>
      <c r="AD129" s="63" t="str">
        <f>VLOOKUP(AC129,pTRAIT!A:B,2,FALSE)</f>
        <v>EM5RTUeRo5So5;NST=X / EM5RTCM5Ro5So5Pu;NST=X</v>
      </c>
      <c r="AE129" s="63">
        <f>VLOOKUP($AC129,pTRAIT!$A:$X,7,FALSE)</f>
        <v>0</v>
      </c>
      <c r="AF129" s="63">
        <f>VLOOKUP($AC129,pTRAIT!$A:$X,8,FALSE)</f>
        <v>0</v>
      </c>
      <c r="AG129" s="63">
        <f>VLOOKUP($AC129,pTRAIT!$A:$X,9,FALSE)</f>
        <v>0</v>
      </c>
      <c r="AH129" s="63">
        <f>VLOOKUP($AC129,pTRAIT!$A:$X,10,FALSE)</f>
        <v>0</v>
      </c>
      <c r="AI129" s="63">
        <f>VLOOKUP($AC129,pTRAIT!$A:$X,11,FALSE)</f>
        <v>0</v>
      </c>
      <c r="AJ129" s="63">
        <f>VLOOKUP($AC129,pTRAIT!$A:$X,12,FALSE)</f>
        <v>0</v>
      </c>
      <c r="AK129" s="63">
        <f>VLOOKUP($AC129,pTRAIT!$A:$X,13,FALSE)</f>
        <v>0</v>
      </c>
      <c r="AL129" s="63">
        <f>VLOOKUP($AC129,pTRAIT!$A:$X,14,FALSE)</f>
        <v>0</v>
      </c>
      <c r="AM129" s="63">
        <f>VLOOKUP($AC129,pTRAIT!$A:$X,15,FALSE)</f>
        <v>0</v>
      </c>
      <c r="AN129" s="63">
        <f>VLOOKUP($AC129,pTRAIT!$A:$X,16,FALSE)</f>
        <v>0</v>
      </c>
      <c r="AO129" s="63">
        <f>VLOOKUP($AC129,pTRAIT!$A:$X,17,FALSE)</f>
        <v>0</v>
      </c>
      <c r="AP129" s="63">
        <f>VLOOKUP($AC129,pTRAIT!$A:$X,18,FALSE)</f>
        <v>0</v>
      </c>
      <c r="AQ129" s="63">
        <f>VLOOKUP($AC129,pTRAIT!$A:$X,19,FALSE)</f>
        <v>0</v>
      </c>
      <c r="AR129" s="63">
        <f>VLOOKUP($AC129,pTRAIT!$A:$X,20,FALSE)</f>
        <v>0</v>
      </c>
      <c r="AS129" s="63">
        <f>VLOOKUP($AC129,pTRAIT!$A:$X,21,FALSE)</f>
        <v>0</v>
      </c>
      <c r="AT129" s="63">
        <f>VLOOKUP($AC129,pTRAIT!$A:$X,22,FALSE)</f>
        <v>0</v>
      </c>
      <c r="AU129" s="63">
        <f>VLOOKUP($AC129,pTRAIT!$A:$X,23,FALSE)</f>
        <v>0</v>
      </c>
      <c r="AV129" s="63">
        <f>VLOOKUP($AC129,pTRAIT!$A:$X,24,FALSE)</f>
        <v>0</v>
      </c>
    </row>
    <row r="130" spans="1:48" ht="12" customHeight="1" x14ac:dyDescent="0.2">
      <c r="A130" s="32">
        <v>27</v>
      </c>
      <c r="B130" s="33" t="s">
        <v>5</v>
      </c>
      <c r="C130" s="34">
        <v>318</v>
      </c>
      <c r="D130" s="32" t="str">
        <f t="shared" ref="D130:D193" si="2">_xlfn.CONCAT(A130,B130,C130)</f>
        <v>27X318</v>
      </c>
      <c r="E130" s="43" t="s">
        <v>1623</v>
      </c>
      <c r="F130" s="61" t="s">
        <v>1757</v>
      </c>
      <c r="G130" s="41" t="s">
        <v>43</v>
      </c>
      <c r="H130" s="38"/>
      <c r="I130" s="32">
        <v>27</v>
      </c>
      <c r="J130" s="63">
        <f>VLOOKUP(I130,pTRAIT!A:B,2,FALSE)</f>
        <v>0</v>
      </c>
      <c r="K130" s="63" t="str">
        <f>VLOOKUP($I130,pTRAIT!$A:$X,7,FALSE)</f>
        <v>no</v>
      </c>
      <c r="L130" s="63" t="str">
        <f>VLOOKUP($I130,pTRAIT!$A:$X,8,FALSE)</f>
        <v>nd</v>
      </c>
      <c r="M130" s="63" t="str">
        <f>VLOOKUP($I130,pTRAIT!$A:$X,9,FALSE)</f>
        <v>R</v>
      </c>
      <c r="N130" s="63" t="str">
        <f>VLOOKUP($I130,pTRAIT!$A:$X,10,FALSE)</f>
        <v>R</v>
      </c>
      <c r="O130" s="63" t="str">
        <f>VLOOKUP($I130,pTRAIT!$A:$X,11,FALSE)</f>
        <v>S</v>
      </c>
      <c r="P130" s="63" t="str">
        <f>VLOOKUP($I130,pTRAIT!$A:$X,12,FALSE)</f>
        <v>R</v>
      </c>
      <c r="Q130" s="63" t="str">
        <f>VLOOKUP($I130,pTRAIT!$A:$X,13,FALSE)</f>
        <v>R</v>
      </c>
      <c r="R130" s="63" t="str">
        <f>VLOOKUP($I130,pTRAIT!$A:$X,14,FALSE)</f>
        <v>S</v>
      </c>
      <c r="S130" s="63" t="str">
        <f>VLOOKUP($I130,pTRAIT!$A:$X,15,FALSE)</f>
        <v>R</v>
      </c>
      <c r="T130" s="63" t="str">
        <f>VLOOKUP($I130,pTRAIT!$A:$X,16,FALSE)</f>
        <v>H</v>
      </c>
      <c r="U130" s="63" t="str">
        <f>VLOOKUP($I130,pTRAIT!$A:$X,17,FALSE)</f>
        <v>R</v>
      </c>
      <c r="V130" s="63" t="str">
        <f>VLOOKUP($I130,pTRAIT!$A:$X,18,FALSE)</f>
        <v>S</v>
      </c>
      <c r="W130" s="63" t="str">
        <f>VLOOKUP($I130,pTRAIT!$A:$X,19,FALSE)</f>
        <v>H</v>
      </c>
      <c r="X130" s="63" t="str">
        <f>VLOOKUP($I130,pTRAIT!$A:$X,20,FALSE)</f>
        <v>S</v>
      </c>
      <c r="Y130" s="63" t="str">
        <f>VLOOKUP($I130,pTRAIT!$A:$X,21,FALSE)</f>
        <v>H</v>
      </c>
      <c r="Z130" s="63" t="str">
        <f>VLOOKUP($I130,pTRAIT!$A:$X,22,FALSE)</f>
        <v>e</v>
      </c>
      <c r="AA130" s="63" t="str">
        <f>VLOOKUP($I130,pTRAIT!$A:$X,23,FALSE)</f>
        <v>n-c</v>
      </c>
      <c r="AB130" s="63">
        <f>VLOOKUP($I130,pTRAIT!$A:$X,24,FALSE)</f>
        <v>0</v>
      </c>
      <c r="AC130" s="34">
        <v>318</v>
      </c>
      <c r="AD130" s="63" t="str">
        <f>VLOOKUP(AC130,pTRAIT!A:B,2,FALSE)</f>
        <v>EM5RTUeRo5So5;NST=X / EM5RTCM5Ro5So5Pu;NST=X</v>
      </c>
      <c r="AE130" s="63">
        <f>VLOOKUP($AC130,pTRAIT!$A:$X,7,FALSE)</f>
        <v>0</v>
      </c>
      <c r="AF130" s="63">
        <f>VLOOKUP($AC130,pTRAIT!$A:$X,8,FALSE)</f>
        <v>0</v>
      </c>
      <c r="AG130" s="63">
        <f>VLOOKUP($AC130,pTRAIT!$A:$X,9,FALSE)</f>
        <v>0</v>
      </c>
      <c r="AH130" s="63">
        <f>VLOOKUP($AC130,pTRAIT!$A:$X,10,FALSE)</f>
        <v>0</v>
      </c>
      <c r="AI130" s="63">
        <f>VLOOKUP($AC130,pTRAIT!$A:$X,11,FALSE)</f>
        <v>0</v>
      </c>
      <c r="AJ130" s="63">
        <f>VLOOKUP($AC130,pTRAIT!$A:$X,12,FALSE)</f>
        <v>0</v>
      </c>
      <c r="AK130" s="63">
        <f>VLOOKUP($AC130,pTRAIT!$A:$X,13,FALSE)</f>
        <v>0</v>
      </c>
      <c r="AL130" s="63">
        <f>VLOOKUP($AC130,pTRAIT!$A:$X,14,FALSE)</f>
        <v>0</v>
      </c>
      <c r="AM130" s="63">
        <f>VLOOKUP($AC130,pTRAIT!$A:$X,15,FALSE)</f>
        <v>0</v>
      </c>
      <c r="AN130" s="63">
        <f>VLOOKUP($AC130,pTRAIT!$A:$X,16,FALSE)</f>
        <v>0</v>
      </c>
      <c r="AO130" s="63">
        <f>VLOOKUP($AC130,pTRAIT!$A:$X,17,FALSE)</f>
        <v>0</v>
      </c>
      <c r="AP130" s="63">
        <f>VLOOKUP($AC130,pTRAIT!$A:$X,18,FALSE)</f>
        <v>0</v>
      </c>
      <c r="AQ130" s="63">
        <f>VLOOKUP($AC130,pTRAIT!$A:$X,19,FALSE)</f>
        <v>0</v>
      </c>
      <c r="AR130" s="63">
        <f>VLOOKUP($AC130,pTRAIT!$A:$X,20,FALSE)</f>
        <v>0</v>
      </c>
      <c r="AS130" s="63">
        <f>VLOOKUP($AC130,pTRAIT!$A:$X,21,FALSE)</f>
        <v>0</v>
      </c>
      <c r="AT130" s="63">
        <f>VLOOKUP($AC130,pTRAIT!$A:$X,22,FALSE)</f>
        <v>0</v>
      </c>
      <c r="AU130" s="63">
        <f>VLOOKUP($AC130,pTRAIT!$A:$X,23,FALSE)</f>
        <v>0</v>
      </c>
      <c r="AV130" s="63">
        <f>VLOOKUP($AC130,pTRAIT!$A:$X,24,FALSE)</f>
        <v>0</v>
      </c>
    </row>
    <row r="131" spans="1:48" ht="12" customHeight="1" x14ac:dyDescent="0.2">
      <c r="A131" s="32">
        <v>27</v>
      </c>
      <c r="B131" s="33" t="s">
        <v>5</v>
      </c>
      <c r="C131" s="34">
        <v>320</v>
      </c>
      <c r="D131" s="32" t="str">
        <f t="shared" si="2"/>
        <v>27X320</v>
      </c>
      <c r="E131" s="43" t="s">
        <v>1623</v>
      </c>
      <c r="F131" s="61" t="s">
        <v>1758</v>
      </c>
      <c r="G131" s="41" t="s">
        <v>43</v>
      </c>
      <c r="H131" s="38"/>
      <c r="I131" s="32">
        <v>27</v>
      </c>
      <c r="J131" s="63">
        <f>VLOOKUP(I131,pTRAIT!A:B,2,FALSE)</f>
        <v>0</v>
      </c>
      <c r="K131" s="63" t="str">
        <f>VLOOKUP($I131,pTRAIT!$A:$X,7,FALSE)</f>
        <v>no</v>
      </c>
      <c r="L131" s="63" t="str">
        <f>VLOOKUP($I131,pTRAIT!$A:$X,8,FALSE)</f>
        <v>nd</v>
      </c>
      <c r="M131" s="63" t="str">
        <f>VLOOKUP($I131,pTRAIT!$A:$X,9,FALSE)</f>
        <v>R</v>
      </c>
      <c r="N131" s="63" t="str">
        <f>VLOOKUP($I131,pTRAIT!$A:$X,10,FALSE)</f>
        <v>R</v>
      </c>
      <c r="O131" s="63" t="str">
        <f>VLOOKUP($I131,pTRAIT!$A:$X,11,FALSE)</f>
        <v>S</v>
      </c>
      <c r="P131" s="63" t="str">
        <f>VLOOKUP($I131,pTRAIT!$A:$X,12,FALSE)</f>
        <v>R</v>
      </c>
      <c r="Q131" s="63" t="str">
        <f>VLOOKUP($I131,pTRAIT!$A:$X,13,FALSE)</f>
        <v>R</v>
      </c>
      <c r="R131" s="63" t="str">
        <f>VLOOKUP($I131,pTRAIT!$A:$X,14,FALSE)</f>
        <v>S</v>
      </c>
      <c r="S131" s="63" t="str">
        <f>VLOOKUP($I131,pTRAIT!$A:$X,15,FALSE)</f>
        <v>R</v>
      </c>
      <c r="T131" s="63" t="str">
        <f>VLOOKUP($I131,pTRAIT!$A:$X,16,FALSE)</f>
        <v>H</v>
      </c>
      <c r="U131" s="63" t="str">
        <f>VLOOKUP($I131,pTRAIT!$A:$X,17,FALSE)</f>
        <v>R</v>
      </c>
      <c r="V131" s="63" t="str">
        <f>VLOOKUP($I131,pTRAIT!$A:$X,18,FALSE)</f>
        <v>S</v>
      </c>
      <c r="W131" s="63" t="str">
        <f>VLOOKUP($I131,pTRAIT!$A:$X,19,FALSE)</f>
        <v>H</v>
      </c>
      <c r="X131" s="63" t="str">
        <f>VLOOKUP($I131,pTRAIT!$A:$X,20,FALSE)</f>
        <v>S</v>
      </c>
      <c r="Y131" s="63" t="str">
        <f>VLOOKUP($I131,pTRAIT!$A:$X,21,FALSE)</f>
        <v>H</v>
      </c>
      <c r="Z131" s="63" t="str">
        <f>VLOOKUP($I131,pTRAIT!$A:$X,22,FALSE)</f>
        <v>e</v>
      </c>
      <c r="AA131" s="63" t="str">
        <f>VLOOKUP($I131,pTRAIT!$A:$X,23,FALSE)</f>
        <v>n-c</v>
      </c>
      <c r="AB131" s="63">
        <f>VLOOKUP($I131,pTRAIT!$A:$X,24,FALSE)</f>
        <v>0</v>
      </c>
      <c r="AC131" s="34">
        <v>320</v>
      </c>
      <c r="AD131" s="63" t="str">
        <f>VLOOKUP(AC131,pTRAIT!A:B,2,FALSE)</f>
        <v>EM5RTUeRo5So5;NST=X / EM5RTCM5Pu;NST=X</v>
      </c>
      <c r="AE131" s="63">
        <f>VLOOKUP($AC131,pTRAIT!$A:$X,7,FALSE)</f>
        <v>0</v>
      </c>
      <c r="AF131" s="63">
        <f>VLOOKUP($AC131,pTRAIT!$A:$X,8,FALSE)</f>
        <v>0</v>
      </c>
      <c r="AG131" s="63">
        <f>VLOOKUP($AC131,pTRAIT!$A:$X,9,FALSE)</f>
        <v>0</v>
      </c>
      <c r="AH131" s="63">
        <f>VLOOKUP($AC131,pTRAIT!$A:$X,10,FALSE)</f>
        <v>0</v>
      </c>
      <c r="AI131" s="63">
        <f>VLOOKUP($AC131,pTRAIT!$A:$X,11,FALSE)</f>
        <v>0</v>
      </c>
      <c r="AJ131" s="63">
        <f>VLOOKUP($AC131,pTRAIT!$A:$X,12,FALSE)</f>
        <v>0</v>
      </c>
      <c r="AK131" s="63">
        <f>VLOOKUP($AC131,pTRAIT!$A:$X,13,FALSE)</f>
        <v>0</v>
      </c>
      <c r="AL131" s="63">
        <f>VLOOKUP($AC131,pTRAIT!$A:$X,14,FALSE)</f>
        <v>0</v>
      </c>
      <c r="AM131" s="63">
        <f>VLOOKUP($AC131,pTRAIT!$A:$X,15,FALSE)</f>
        <v>0</v>
      </c>
      <c r="AN131" s="63">
        <f>VLOOKUP($AC131,pTRAIT!$A:$X,16,FALSE)</f>
        <v>0</v>
      </c>
      <c r="AO131" s="63">
        <f>VLOOKUP($AC131,pTRAIT!$A:$X,17,FALSE)</f>
        <v>0</v>
      </c>
      <c r="AP131" s="63">
        <f>VLOOKUP($AC131,pTRAIT!$A:$X,18,FALSE)</f>
        <v>0</v>
      </c>
      <c r="AQ131" s="63">
        <f>VLOOKUP($AC131,pTRAIT!$A:$X,19,FALSE)</f>
        <v>0</v>
      </c>
      <c r="AR131" s="63">
        <f>VLOOKUP($AC131,pTRAIT!$A:$X,20,FALSE)</f>
        <v>0</v>
      </c>
      <c r="AS131" s="63">
        <f>VLOOKUP($AC131,pTRAIT!$A:$X,21,FALSE)</f>
        <v>0</v>
      </c>
      <c r="AT131" s="63">
        <f>VLOOKUP($AC131,pTRAIT!$A:$X,22,FALSE)</f>
        <v>0</v>
      </c>
      <c r="AU131" s="63">
        <f>VLOOKUP($AC131,pTRAIT!$A:$X,23,FALSE)</f>
        <v>0</v>
      </c>
      <c r="AV131" s="63">
        <f>VLOOKUP($AC131,pTRAIT!$A:$X,24,FALSE)</f>
        <v>0</v>
      </c>
    </row>
    <row r="132" spans="1:48" ht="12" customHeight="1" x14ac:dyDescent="0.2">
      <c r="A132" s="32">
        <v>27</v>
      </c>
      <c r="B132" s="33" t="s">
        <v>5</v>
      </c>
      <c r="C132" s="34">
        <v>323</v>
      </c>
      <c r="D132" s="32" t="str">
        <f t="shared" si="2"/>
        <v>27X323</v>
      </c>
      <c r="E132" s="43" t="s">
        <v>1623</v>
      </c>
      <c r="F132" s="61" t="s">
        <v>1759</v>
      </c>
      <c r="G132" s="41" t="s">
        <v>43</v>
      </c>
      <c r="H132" s="38"/>
      <c r="I132" s="32">
        <v>27</v>
      </c>
      <c r="J132" s="63">
        <f>VLOOKUP(I132,pTRAIT!A:B,2,FALSE)</f>
        <v>0</v>
      </c>
      <c r="K132" s="63" t="str">
        <f>VLOOKUP($I132,pTRAIT!$A:$X,7,FALSE)</f>
        <v>no</v>
      </c>
      <c r="L132" s="63" t="str">
        <f>VLOOKUP($I132,pTRAIT!$A:$X,8,FALSE)</f>
        <v>nd</v>
      </c>
      <c r="M132" s="63" t="str">
        <f>VLOOKUP($I132,pTRAIT!$A:$X,9,FALSE)</f>
        <v>R</v>
      </c>
      <c r="N132" s="63" t="str">
        <f>VLOOKUP($I132,pTRAIT!$A:$X,10,FALSE)</f>
        <v>R</v>
      </c>
      <c r="O132" s="63" t="str">
        <f>VLOOKUP($I132,pTRAIT!$A:$X,11,FALSE)</f>
        <v>S</v>
      </c>
      <c r="P132" s="63" t="str">
        <f>VLOOKUP($I132,pTRAIT!$A:$X,12,FALSE)</f>
        <v>R</v>
      </c>
      <c r="Q132" s="63" t="str">
        <f>VLOOKUP($I132,pTRAIT!$A:$X,13,FALSE)</f>
        <v>R</v>
      </c>
      <c r="R132" s="63" t="str">
        <f>VLOOKUP($I132,pTRAIT!$A:$X,14,FALSE)</f>
        <v>S</v>
      </c>
      <c r="S132" s="63" t="str">
        <f>VLOOKUP($I132,pTRAIT!$A:$X,15,FALSE)</f>
        <v>R</v>
      </c>
      <c r="T132" s="63" t="str">
        <f>VLOOKUP($I132,pTRAIT!$A:$X,16,FALSE)</f>
        <v>H</v>
      </c>
      <c r="U132" s="63" t="str">
        <f>VLOOKUP($I132,pTRAIT!$A:$X,17,FALSE)</f>
        <v>R</v>
      </c>
      <c r="V132" s="63" t="str">
        <f>VLOOKUP($I132,pTRAIT!$A:$X,18,FALSE)</f>
        <v>S</v>
      </c>
      <c r="W132" s="63" t="str">
        <f>VLOOKUP($I132,pTRAIT!$A:$X,19,FALSE)</f>
        <v>H</v>
      </c>
      <c r="X132" s="63" t="str">
        <f>VLOOKUP($I132,pTRAIT!$A:$X,20,FALSE)</f>
        <v>S</v>
      </c>
      <c r="Y132" s="63" t="str">
        <f>VLOOKUP($I132,pTRAIT!$A:$X,21,FALSE)</f>
        <v>H</v>
      </c>
      <c r="Z132" s="63" t="str">
        <f>VLOOKUP($I132,pTRAIT!$A:$X,22,FALSE)</f>
        <v>e</v>
      </c>
      <c r="AA132" s="63" t="str">
        <f>VLOOKUP($I132,pTRAIT!$A:$X,23,FALSE)</f>
        <v>n-c</v>
      </c>
      <c r="AB132" s="63">
        <f>VLOOKUP($I132,pTRAIT!$A:$X,24,FALSE)</f>
        <v>0</v>
      </c>
      <c r="AC132" s="34">
        <v>323</v>
      </c>
      <c r="AD132" s="63" t="str">
        <f>VLOOKUP(AC132,pTRAIT!A:B,2,FALSE)</f>
        <v>EM5RTUeRo5So5;NST=X / EM5RTCM5So5Pu;NST=X</v>
      </c>
      <c r="AE132" s="63">
        <f>VLOOKUP($AC132,pTRAIT!$A:$X,7,FALSE)</f>
        <v>0</v>
      </c>
      <c r="AF132" s="63">
        <f>VLOOKUP($AC132,pTRAIT!$A:$X,8,FALSE)</f>
        <v>0</v>
      </c>
      <c r="AG132" s="63">
        <f>VLOOKUP($AC132,pTRAIT!$A:$X,9,FALSE)</f>
        <v>0</v>
      </c>
      <c r="AH132" s="63">
        <f>VLOOKUP($AC132,pTRAIT!$A:$X,10,FALSE)</f>
        <v>0</v>
      </c>
      <c r="AI132" s="63">
        <f>VLOOKUP($AC132,pTRAIT!$A:$X,11,FALSE)</f>
        <v>0</v>
      </c>
      <c r="AJ132" s="63">
        <f>VLOOKUP($AC132,pTRAIT!$A:$X,12,FALSE)</f>
        <v>0</v>
      </c>
      <c r="AK132" s="63">
        <f>VLOOKUP($AC132,pTRAIT!$A:$X,13,FALSE)</f>
        <v>0</v>
      </c>
      <c r="AL132" s="63">
        <f>VLOOKUP($AC132,pTRAIT!$A:$X,14,FALSE)</f>
        <v>0</v>
      </c>
      <c r="AM132" s="63">
        <f>VLOOKUP($AC132,pTRAIT!$A:$X,15,FALSE)</f>
        <v>0</v>
      </c>
      <c r="AN132" s="63">
        <f>VLOOKUP($AC132,pTRAIT!$A:$X,16,FALSE)</f>
        <v>0</v>
      </c>
      <c r="AO132" s="63">
        <f>VLOOKUP($AC132,pTRAIT!$A:$X,17,FALSE)</f>
        <v>0</v>
      </c>
      <c r="AP132" s="63">
        <f>VLOOKUP($AC132,pTRAIT!$A:$X,18,FALSE)</f>
        <v>0</v>
      </c>
      <c r="AQ132" s="63">
        <f>VLOOKUP($AC132,pTRAIT!$A:$X,19,FALSE)</f>
        <v>0</v>
      </c>
      <c r="AR132" s="63">
        <f>VLOOKUP($AC132,pTRAIT!$A:$X,20,FALSE)</f>
        <v>0</v>
      </c>
      <c r="AS132" s="63">
        <f>VLOOKUP($AC132,pTRAIT!$A:$X,21,FALSE)</f>
        <v>0</v>
      </c>
      <c r="AT132" s="63">
        <f>VLOOKUP($AC132,pTRAIT!$A:$X,22,FALSE)</f>
        <v>0</v>
      </c>
      <c r="AU132" s="63">
        <f>VLOOKUP($AC132,pTRAIT!$A:$X,23,FALSE)</f>
        <v>0</v>
      </c>
      <c r="AV132" s="63">
        <f>VLOOKUP($AC132,pTRAIT!$A:$X,24,FALSE)</f>
        <v>0</v>
      </c>
    </row>
    <row r="133" spans="1:48" ht="12" customHeight="1" x14ac:dyDescent="0.2">
      <c r="A133" s="32">
        <v>27</v>
      </c>
      <c r="B133" s="33" t="s">
        <v>5</v>
      </c>
      <c r="C133" s="34">
        <v>324</v>
      </c>
      <c r="D133" s="32" t="str">
        <f t="shared" si="2"/>
        <v>27X324</v>
      </c>
      <c r="E133" s="43" t="s">
        <v>1623</v>
      </c>
      <c r="F133" s="61" t="s">
        <v>1760</v>
      </c>
      <c r="G133" s="41" t="s">
        <v>43</v>
      </c>
      <c r="H133" s="38"/>
      <c r="I133" s="32">
        <v>27</v>
      </c>
      <c r="J133" s="63">
        <f>VLOOKUP(I133,pTRAIT!A:B,2,FALSE)</f>
        <v>0</v>
      </c>
      <c r="K133" s="63" t="str">
        <f>VLOOKUP($I133,pTRAIT!$A:$X,7,FALSE)</f>
        <v>no</v>
      </c>
      <c r="L133" s="63" t="str">
        <f>VLOOKUP($I133,pTRAIT!$A:$X,8,FALSE)</f>
        <v>nd</v>
      </c>
      <c r="M133" s="63" t="str">
        <f>VLOOKUP($I133,pTRAIT!$A:$X,9,FALSE)</f>
        <v>R</v>
      </c>
      <c r="N133" s="63" t="str">
        <f>VLOOKUP($I133,pTRAIT!$A:$X,10,FALSE)</f>
        <v>R</v>
      </c>
      <c r="O133" s="63" t="str">
        <f>VLOOKUP($I133,pTRAIT!$A:$X,11,FALSE)</f>
        <v>S</v>
      </c>
      <c r="P133" s="63" t="str">
        <f>VLOOKUP($I133,pTRAIT!$A:$X,12,FALSE)</f>
        <v>R</v>
      </c>
      <c r="Q133" s="63" t="str">
        <f>VLOOKUP($I133,pTRAIT!$A:$X,13,FALSE)</f>
        <v>R</v>
      </c>
      <c r="R133" s="63" t="str">
        <f>VLOOKUP($I133,pTRAIT!$A:$X,14,FALSE)</f>
        <v>S</v>
      </c>
      <c r="S133" s="63" t="str">
        <f>VLOOKUP($I133,pTRAIT!$A:$X,15,FALSE)</f>
        <v>R</v>
      </c>
      <c r="T133" s="63" t="str">
        <f>VLOOKUP($I133,pTRAIT!$A:$X,16,FALSE)</f>
        <v>H</v>
      </c>
      <c r="U133" s="63" t="str">
        <f>VLOOKUP($I133,pTRAIT!$A:$X,17,FALSE)</f>
        <v>R</v>
      </c>
      <c r="V133" s="63" t="str">
        <f>VLOOKUP($I133,pTRAIT!$A:$X,18,FALSE)</f>
        <v>S</v>
      </c>
      <c r="W133" s="63" t="str">
        <f>VLOOKUP($I133,pTRAIT!$A:$X,19,FALSE)</f>
        <v>H</v>
      </c>
      <c r="X133" s="63" t="str">
        <f>VLOOKUP($I133,pTRAIT!$A:$X,20,FALSE)</f>
        <v>S</v>
      </c>
      <c r="Y133" s="63" t="str">
        <f>VLOOKUP($I133,pTRAIT!$A:$X,21,FALSE)</f>
        <v>H</v>
      </c>
      <c r="Z133" s="63" t="str">
        <f>VLOOKUP($I133,pTRAIT!$A:$X,22,FALSE)</f>
        <v>e</v>
      </c>
      <c r="AA133" s="63" t="str">
        <f>VLOOKUP($I133,pTRAIT!$A:$X,23,FALSE)</f>
        <v>n-c</v>
      </c>
      <c r="AB133" s="63">
        <f>VLOOKUP($I133,pTRAIT!$A:$X,24,FALSE)</f>
        <v>0</v>
      </c>
      <c r="AC133" s="34">
        <v>324</v>
      </c>
      <c r="AD133" s="63" t="str">
        <f>VLOOKUP(AC133,pTRAIT!A:B,2,FALSE)</f>
        <v>EM5RTUeRo5So5;NST=X / EM5RTCM5So5Pu;NST=X</v>
      </c>
      <c r="AE133" s="63">
        <f>VLOOKUP($AC133,pTRAIT!$A:$X,7,FALSE)</f>
        <v>0</v>
      </c>
      <c r="AF133" s="63">
        <f>VLOOKUP($AC133,pTRAIT!$A:$X,8,FALSE)</f>
        <v>0</v>
      </c>
      <c r="AG133" s="63">
        <f>VLOOKUP($AC133,pTRAIT!$A:$X,9,FALSE)</f>
        <v>0</v>
      </c>
      <c r="AH133" s="63">
        <f>VLOOKUP($AC133,pTRAIT!$A:$X,10,FALSE)</f>
        <v>0</v>
      </c>
      <c r="AI133" s="63">
        <f>VLOOKUP($AC133,pTRAIT!$A:$X,11,FALSE)</f>
        <v>0</v>
      </c>
      <c r="AJ133" s="63">
        <f>VLOOKUP($AC133,pTRAIT!$A:$X,12,FALSE)</f>
        <v>0</v>
      </c>
      <c r="AK133" s="63">
        <f>VLOOKUP($AC133,pTRAIT!$A:$X,13,FALSE)</f>
        <v>0</v>
      </c>
      <c r="AL133" s="63">
        <f>VLOOKUP($AC133,pTRAIT!$A:$X,14,FALSE)</f>
        <v>0</v>
      </c>
      <c r="AM133" s="63">
        <f>VLOOKUP($AC133,pTRAIT!$A:$X,15,FALSE)</f>
        <v>0</v>
      </c>
      <c r="AN133" s="63">
        <f>VLOOKUP($AC133,pTRAIT!$A:$X,16,FALSE)</f>
        <v>0</v>
      </c>
      <c r="AO133" s="63">
        <f>VLOOKUP($AC133,pTRAIT!$A:$X,17,FALSE)</f>
        <v>0</v>
      </c>
      <c r="AP133" s="63">
        <f>VLOOKUP($AC133,pTRAIT!$A:$X,18,FALSE)</f>
        <v>0</v>
      </c>
      <c r="AQ133" s="63">
        <f>VLOOKUP($AC133,pTRAIT!$A:$X,19,FALSE)</f>
        <v>0</v>
      </c>
      <c r="AR133" s="63">
        <f>VLOOKUP($AC133,pTRAIT!$A:$X,20,FALSE)</f>
        <v>0</v>
      </c>
      <c r="AS133" s="63">
        <f>VLOOKUP($AC133,pTRAIT!$A:$X,21,FALSE)</f>
        <v>0</v>
      </c>
      <c r="AT133" s="63">
        <f>VLOOKUP($AC133,pTRAIT!$A:$X,22,FALSE)</f>
        <v>0</v>
      </c>
      <c r="AU133" s="63">
        <f>VLOOKUP($AC133,pTRAIT!$A:$X,23,FALSE)</f>
        <v>0</v>
      </c>
      <c r="AV133" s="63">
        <f>VLOOKUP($AC133,pTRAIT!$A:$X,24,FALSE)</f>
        <v>0</v>
      </c>
    </row>
    <row r="134" spans="1:48" ht="12" customHeight="1" x14ac:dyDescent="0.2">
      <c r="A134" s="32">
        <v>27</v>
      </c>
      <c r="B134" s="33" t="s">
        <v>5</v>
      </c>
      <c r="C134" s="34">
        <v>325</v>
      </c>
      <c r="D134" s="32" t="str">
        <f t="shared" si="2"/>
        <v>27X325</v>
      </c>
      <c r="E134" s="43" t="s">
        <v>1623</v>
      </c>
      <c r="F134" s="61" t="s">
        <v>1761</v>
      </c>
      <c r="G134" s="41" t="s">
        <v>43</v>
      </c>
      <c r="H134" s="38"/>
      <c r="I134" s="32">
        <v>27</v>
      </c>
      <c r="J134" s="63">
        <f>VLOOKUP(I134,pTRAIT!A:B,2,FALSE)</f>
        <v>0</v>
      </c>
      <c r="K134" s="63" t="str">
        <f>VLOOKUP($I134,pTRAIT!$A:$X,7,FALSE)</f>
        <v>no</v>
      </c>
      <c r="L134" s="63" t="str">
        <f>VLOOKUP($I134,pTRAIT!$A:$X,8,FALSE)</f>
        <v>nd</v>
      </c>
      <c r="M134" s="63" t="str">
        <f>VLOOKUP($I134,pTRAIT!$A:$X,9,FALSE)</f>
        <v>R</v>
      </c>
      <c r="N134" s="63" t="str">
        <f>VLOOKUP($I134,pTRAIT!$A:$X,10,FALSE)</f>
        <v>R</v>
      </c>
      <c r="O134" s="63" t="str">
        <f>VLOOKUP($I134,pTRAIT!$A:$X,11,FALSE)</f>
        <v>S</v>
      </c>
      <c r="P134" s="63" t="str">
        <f>VLOOKUP($I134,pTRAIT!$A:$X,12,FALSE)</f>
        <v>R</v>
      </c>
      <c r="Q134" s="63" t="str">
        <f>VLOOKUP($I134,pTRAIT!$A:$X,13,FALSE)</f>
        <v>R</v>
      </c>
      <c r="R134" s="63" t="str">
        <f>VLOOKUP($I134,pTRAIT!$A:$X,14,FALSE)</f>
        <v>S</v>
      </c>
      <c r="S134" s="63" t="str">
        <f>VLOOKUP($I134,pTRAIT!$A:$X,15,FALSE)</f>
        <v>R</v>
      </c>
      <c r="T134" s="63" t="str">
        <f>VLOOKUP($I134,pTRAIT!$A:$X,16,FALSE)</f>
        <v>H</v>
      </c>
      <c r="U134" s="63" t="str">
        <f>VLOOKUP($I134,pTRAIT!$A:$X,17,FALSE)</f>
        <v>R</v>
      </c>
      <c r="V134" s="63" t="str">
        <f>VLOOKUP($I134,pTRAIT!$A:$X,18,FALSE)</f>
        <v>S</v>
      </c>
      <c r="W134" s="63" t="str">
        <f>VLOOKUP($I134,pTRAIT!$A:$X,19,FALSE)</f>
        <v>H</v>
      </c>
      <c r="X134" s="63" t="str">
        <f>VLOOKUP($I134,pTRAIT!$A:$X,20,FALSE)</f>
        <v>S</v>
      </c>
      <c r="Y134" s="63" t="str">
        <f>VLOOKUP($I134,pTRAIT!$A:$X,21,FALSE)</f>
        <v>H</v>
      </c>
      <c r="Z134" s="63" t="str">
        <f>VLOOKUP($I134,pTRAIT!$A:$X,22,FALSE)</f>
        <v>e</v>
      </c>
      <c r="AA134" s="63" t="str">
        <f>VLOOKUP($I134,pTRAIT!$A:$X,23,FALSE)</f>
        <v>n-c</v>
      </c>
      <c r="AB134" s="63">
        <f>VLOOKUP($I134,pTRAIT!$A:$X,24,FALSE)</f>
        <v>0</v>
      </c>
      <c r="AC134" s="34">
        <v>325</v>
      </c>
      <c r="AD134" s="63" t="str">
        <f>VLOOKUP(AC134,pTRAIT!A:B,2,FALSE)</f>
        <v>EM5RTUeRo5So5;NST=X / EM5RTCM5So5Pu;NST=X</v>
      </c>
      <c r="AE134" s="63">
        <f>VLOOKUP($AC134,pTRAIT!$A:$X,7,FALSE)</f>
        <v>0</v>
      </c>
      <c r="AF134" s="63">
        <f>VLOOKUP($AC134,pTRAIT!$A:$X,8,FALSE)</f>
        <v>0</v>
      </c>
      <c r="AG134" s="63">
        <f>VLOOKUP($AC134,pTRAIT!$A:$X,9,FALSE)</f>
        <v>0</v>
      </c>
      <c r="AH134" s="63">
        <f>VLOOKUP($AC134,pTRAIT!$A:$X,10,FALSE)</f>
        <v>0</v>
      </c>
      <c r="AI134" s="63">
        <f>VLOOKUP($AC134,pTRAIT!$A:$X,11,FALSE)</f>
        <v>0</v>
      </c>
      <c r="AJ134" s="63">
        <f>VLOOKUP($AC134,pTRAIT!$A:$X,12,FALSE)</f>
        <v>0</v>
      </c>
      <c r="AK134" s="63">
        <f>VLOOKUP($AC134,pTRAIT!$A:$X,13,FALSE)</f>
        <v>0</v>
      </c>
      <c r="AL134" s="63">
        <f>VLOOKUP($AC134,pTRAIT!$A:$X,14,FALSE)</f>
        <v>0</v>
      </c>
      <c r="AM134" s="63">
        <f>VLOOKUP($AC134,pTRAIT!$A:$X,15,FALSE)</f>
        <v>0</v>
      </c>
      <c r="AN134" s="63">
        <f>VLOOKUP($AC134,pTRAIT!$A:$X,16,FALSE)</f>
        <v>0</v>
      </c>
      <c r="AO134" s="63">
        <f>VLOOKUP($AC134,pTRAIT!$A:$X,17,FALSE)</f>
        <v>0</v>
      </c>
      <c r="AP134" s="63">
        <f>VLOOKUP($AC134,pTRAIT!$A:$X,18,FALSE)</f>
        <v>0</v>
      </c>
      <c r="AQ134" s="63">
        <f>VLOOKUP($AC134,pTRAIT!$A:$X,19,FALSE)</f>
        <v>0</v>
      </c>
      <c r="AR134" s="63">
        <f>VLOOKUP($AC134,pTRAIT!$A:$X,20,FALSE)</f>
        <v>0</v>
      </c>
      <c r="AS134" s="63">
        <f>VLOOKUP($AC134,pTRAIT!$A:$X,21,FALSE)</f>
        <v>0</v>
      </c>
      <c r="AT134" s="63">
        <f>VLOOKUP($AC134,pTRAIT!$A:$X,22,FALSE)</f>
        <v>0</v>
      </c>
      <c r="AU134" s="63">
        <f>VLOOKUP($AC134,pTRAIT!$A:$X,23,FALSE)</f>
        <v>0</v>
      </c>
      <c r="AV134" s="63">
        <f>VLOOKUP($AC134,pTRAIT!$A:$X,24,FALSE)</f>
        <v>0</v>
      </c>
    </row>
    <row r="135" spans="1:48" ht="12" customHeight="1" x14ac:dyDescent="0.2">
      <c r="A135" s="32">
        <v>27</v>
      </c>
      <c r="B135" s="33" t="s">
        <v>5</v>
      </c>
      <c r="C135" s="34">
        <v>327</v>
      </c>
      <c r="D135" s="32" t="str">
        <f t="shared" si="2"/>
        <v>27X327</v>
      </c>
      <c r="E135" s="43" t="s">
        <v>1623</v>
      </c>
      <c r="F135" s="61" t="s">
        <v>1762</v>
      </c>
      <c r="G135" s="41" t="s">
        <v>43</v>
      </c>
      <c r="H135" s="38"/>
      <c r="I135" s="32">
        <v>27</v>
      </c>
      <c r="J135" s="63">
        <f>VLOOKUP(I135,pTRAIT!A:B,2,FALSE)</f>
        <v>0</v>
      </c>
      <c r="K135" s="63" t="str">
        <f>VLOOKUP($I135,pTRAIT!$A:$X,7,FALSE)</f>
        <v>no</v>
      </c>
      <c r="L135" s="63" t="str">
        <f>VLOOKUP($I135,pTRAIT!$A:$X,8,FALSE)</f>
        <v>nd</v>
      </c>
      <c r="M135" s="63" t="str">
        <f>VLOOKUP($I135,pTRAIT!$A:$X,9,FALSE)</f>
        <v>R</v>
      </c>
      <c r="N135" s="63" t="str">
        <f>VLOOKUP($I135,pTRAIT!$A:$X,10,FALSE)</f>
        <v>R</v>
      </c>
      <c r="O135" s="63" t="str">
        <f>VLOOKUP($I135,pTRAIT!$A:$X,11,FALSE)</f>
        <v>S</v>
      </c>
      <c r="P135" s="63" t="str">
        <f>VLOOKUP($I135,pTRAIT!$A:$X,12,FALSE)</f>
        <v>R</v>
      </c>
      <c r="Q135" s="63" t="str">
        <f>VLOOKUP($I135,pTRAIT!$A:$X,13,FALSE)</f>
        <v>R</v>
      </c>
      <c r="R135" s="63" t="str">
        <f>VLOOKUP($I135,pTRAIT!$A:$X,14,FALSE)</f>
        <v>S</v>
      </c>
      <c r="S135" s="63" t="str">
        <f>VLOOKUP($I135,pTRAIT!$A:$X,15,FALSE)</f>
        <v>R</v>
      </c>
      <c r="T135" s="63" t="str">
        <f>VLOOKUP($I135,pTRAIT!$A:$X,16,FALSE)</f>
        <v>H</v>
      </c>
      <c r="U135" s="63" t="str">
        <f>VLOOKUP($I135,pTRAIT!$A:$X,17,FALSE)</f>
        <v>R</v>
      </c>
      <c r="V135" s="63" t="str">
        <f>VLOOKUP($I135,pTRAIT!$A:$X,18,FALSE)</f>
        <v>S</v>
      </c>
      <c r="W135" s="63" t="str">
        <f>VLOOKUP($I135,pTRAIT!$A:$X,19,FALSE)</f>
        <v>H</v>
      </c>
      <c r="X135" s="63" t="str">
        <f>VLOOKUP($I135,pTRAIT!$A:$X,20,FALSE)</f>
        <v>S</v>
      </c>
      <c r="Y135" s="63" t="str">
        <f>VLOOKUP($I135,pTRAIT!$A:$X,21,FALSE)</f>
        <v>H</v>
      </c>
      <c r="Z135" s="63" t="str">
        <f>VLOOKUP($I135,pTRAIT!$A:$X,22,FALSE)</f>
        <v>e</v>
      </c>
      <c r="AA135" s="63" t="str">
        <f>VLOOKUP($I135,pTRAIT!$A:$X,23,FALSE)</f>
        <v>n-c</v>
      </c>
      <c r="AB135" s="63">
        <f>VLOOKUP($I135,pTRAIT!$A:$X,24,FALSE)</f>
        <v>0</v>
      </c>
      <c r="AC135" s="34">
        <v>327</v>
      </c>
      <c r="AD135" s="63" t="str">
        <f>VLOOKUP(AC135,pTRAIT!A:B,2,FALSE)</f>
        <v>EM5RTUeRo5So5;NST=X / EM5RTRo5So5Puogc;NST=X</v>
      </c>
      <c r="AE135" s="63">
        <f>VLOOKUP($AC135,pTRAIT!$A:$X,7,FALSE)</f>
        <v>0</v>
      </c>
      <c r="AF135" s="63">
        <f>VLOOKUP($AC135,pTRAIT!$A:$X,8,FALSE)</f>
        <v>0</v>
      </c>
      <c r="AG135" s="63">
        <f>VLOOKUP($AC135,pTRAIT!$A:$X,9,FALSE)</f>
        <v>0</v>
      </c>
      <c r="AH135" s="63">
        <f>VLOOKUP($AC135,pTRAIT!$A:$X,10,FALSE)</f>
        <v>0</v>
      </c>
      <c r="AI135" s="63">
        <f>VLOOKUP($AC135,pTRAIT!$A:$X,11,FALSE)</f>
        <v>0</v>
      </c>
      <c r="AJ135" s="63">
        <f>VLOOKUP($AC135,pTRAIT!$A:$X,12,FALSE)</f>
        <v>0</v>
      </c>
      <c r="AK135" s="63">
        <f>VLOOKUP($AC135,pTRAIT!$A:$X,13,FALSE)</f>
        <v>0</v>
      </c>
      <c r="AL135" s="63">
        <f>VLOOKUP($AC135,pTRAIT!$A:$X,14,FALSE)</f>
        <v>0</v>
      </c>
      <c r="AM135" s="63">
        <f>VLOOKUP($AC135,pTRAIT!$A:$X,15,FALSE)</f>
        <v>0</v>
      </c>
      <c r="AN135" s="63">
        <f>VLOOKUP($AC135,pTRAIT!$A:$X,16,FALSE)</f>
        <v>0</v>
      </c>
      <c r="AO135" s="63">
        <f>VLOOKUP($AC135,pTRAIT!$A:$X,17,FALSE)</f>
        <v>0</v>
      </c>
      <c r="AP135" s="63">
        <f>VLOOKUP($AC135,pTRAIT!$A:$X,18,FALSE)</f>
        <v>0</v>
      </c>
      <c r="AQ135" s="63">
        <f>VLOOKUP($AC135,pTRAIT!$A:$X,19,FALSE)</f>
        <v>0</v>
      </c>
      <c r="AR135" s="63">
        <f>VLOOKUP($AC135,pTRAIT!$A:$X,20,FALSE)</f>
        <v>0</v>
      </c>
      <c r="AS135" s="63">
        <f>VLOOKUP($AC135,pTRAIT!$A:$X,21,FALSE)</f>
        <v>0</v>
      </c>
      <c r="AT135" s="63">
        <f>VLOOKUP($AC135,pTRAIT!$A:$X,22,FALSE)</f>
        <v>0</v>
      </c>
      <c r="AU135" s="63">
        <f>VLOOKUP($AC135,pTRAIT!$A:$X,23,FALSE)</f>
        <v>0</v>
      </c>
      <c r="AV135" s="63">
        <f>VLOOKUP($AC135,pTRAIT!$A:$X,24,FALSE)</f>
        <v>0</v>
      </c>
    </row>
    <row r="136" spans="1:48" ht="12" customHeight="1" x14ac:dyDescent="0.2">
      <c r="A136" s="32">
        <v>27</v>
      </c>
      <c r="B136" s="33" t="s">
        <v>5</v>
      </c>
      <c r="C136" s="34">
        <v>331</v>
      </c>
      <c r="D136" s="32" t="str">
        <f t="shared" si="2"/>
        <v>27X331</v>
      </c>
      <c r="E136" s="43" t="s">
        <v>1623</v>
      </c>
      <c r="F136" s="61" t="s">
        <v>1763</v>
      </c>
      <c r="G136" s="41" t="s">
        <v>43</v>
      </c>
      <c r="H136" s="38"/>
      <c r="I136" s="32">
        <v>27</v>
      </c>
      <c r="J136" s="63">
        <f>VLOOKUP(I136,pTRAIT!A:B,2,FALSE)</f>
        <v>0</v>
      </c>
      <c r="K136" s="63" t="str">
        <f>VLOOKUP($I136,pTRAIT!$A:$X,7,FALSE)</f>
        <v>no</v>
      </c>
      <c r="L136" s="63" t="str">
        <f>VLOOKUP($I136,pTRAIT!$A:$X,8,FALSE)</f>
        <v>nd</v>
      </c>
      <c r="M136" s="63" t="str">
        <f>VLOOKUP($I136,pTRAIT!$A:$X,9,FALSE)</f>
        <v>R</v>
      </c>
      <c r="N136" s="63" t="str">
        <f>VLOOKUP($I136,pTRAIT!$A:$X,10,FALSE)</f>
        <v>R</v>
      </c>
      <c r="O136" s="63" t="str">
        <f>VLOOKUP($I136,pTRAIT!$A:$X,11,FALSE)</f>
        <v>S</v>
      </c>
      <c r="P136" s="63" t="str">
        <f>VLOOKUP($I136,pTRAIT!$A:$X,12,FALSE)</f>
        <v>R</v>
      </c>
      <c r="Q136" s="63" t="str">
        <f>VLOOKUP($I136,pTRAIT!$A:$X,13,FALSE)</f>
        <v>R</v>
      </c>
      <c r="R136" s="63" t="str">
        <f>VLOOKUP($I136,pTRAIT!$A:$X,14,FALSE)</f>
        <v>S</v>
      </c>
      <c r="S136" s="63" t="str">
        <f>VLOOKUP($I136,pTRAIT!$A:$X,15,FALSE)</f>
        <v>R</v>
      </c>
      <c r="T136" s="63" t="str">
        <f>VLOOKUP($I136,pTRAIT!$A:$X,16,FALSE)</f>
        <v>H</v>
      </c>
      <c r="U136" s="63" t="str">
        <f>VLOOKUP($I136,pTRAIT!$A:$X,17,FALSE)</f>
        <v>R</v>
      </c>
      <c r="V136" s="63" t="str">
        <f>VLOOKUP($I136,pTRAIT!$A:$X,18,FALSE)</f>
        <v>S</v>
      </c>
      <c r="W136" s="63" t="str">
        <f>VLOOKUP($I136,pTRAIT!$A:$X,19,FALSE)</f>
        <v>H</v>
      </c>
      <c r="X136" s="63" t="str">
        <f>VLOOKUP($I136,pTRAIT!$A:$X,20,FALSE)</f>
        <v>S</v>
      </c>
      <c r="Y136" s="63" t="str">
        <f>VLOOKUP($I136,pTRAIT!$A:$X,21,FALSE)</f>
        <v>H</v>
      </c>
      <c r="Z136" s="63" t="str">
        <f>VLOOKUP($I136,pTRAIT!$A:$X,22,FALSE)</f>
        <v>e</v>
      </c>
      <c r="AA136" s="63" t="str">
        <f>VLOOKUP($I136,pTRAIT!$A:$X,23,FALSE)</f>
        <v>n-c</v>
      </c>
      <c r="AB136" s="63">
        <f>VLOOKUP($I136,pTRAIT!$A:$X,24,FALSE)</f>
        <v>0</v>
      </c>
      <c r="AC136" s="34">
        <v>331</v>
      </c>
      <c r="AD136" s="63" t="str">
        <f>VLOOKUP(AC136,pTRAIT!A:B,2,FALSE)</f>
        <v>EM5RTUeRo5So5;NST=X / EM5RTCM5So5Pu;NST=X</v>
      </c>
      <c r="AE136" s="63">
        <f>VLOOKUP($AC136,pTRAIT!$A:$X,7,FALSE)</f>
        <v>0</v>
      </c>
      <c r="AF136" s="63">
        <f>VLOOKUP($AC136,pTRAIT!$A:$X,8,FALSE)</f>
        <v>0</v>
      </c>
      <c r="AG136" s="63">
        <f>VLOOKUP($AC136,pTRAIT!$A:$X,9,FALSE)</f>
        <v>0</v>
      </c>
      <c r="AH136" s="63">
        <f>VLOOKUP($AC136,pTRAIT!$A:$X,10,FALSE)</f>
        <v>0</v>
      </c>
      <c r="AI136" s="63">
        <f>VLOOKUP($AC136,pTRAIT!$A:$X,11,FALSE)</f>
        <v>0</v>
      </c>
      <c r="AJ136" s="63">
        <f>VLOOKUP($AC136,pTRAIT!$A:$X,12,FALSE)</f>
        <v>0</v>
      </c>
      <c r="AK136" s="63">
        <f>VLOOKUP($AC136,pTRAIT!$A:$X,13,FALSE)</f>
        <v>0</v>
      </c>
      <c r="AL136" s="63">
        <f>VLOOKUP($AC136,pTRAIT!$A:$X,14,FALSE)</f>
        <v>0</v>
      </c>
      <c r="AM136" s="63">
        <f>VLOOKUP($AC136,pTRAIT!$A:$X,15,FALSE)</f>
        <v>0</v>
      </c>
      <c r="AN136" s="63">
        <f>VLOOKUP($AC136,pTRAIT!$A:$X,16,FALSE)</f>
        <v>0</v>
      </c>
      <c r="AO136" s="63">
        <f>VLOOKUP($AC136,pTRAIT!$A:$X,17,FALSE)</f>
        <v>0</v>
      </c>
      <c r="AP136" s="63">
        <f>VLOOKUP($AC136,pTRAIT!$A:$X,18,FALSE)</f>
        <v>0</v>
      </c>
      <c r="AQ136" s="63">
        <f>VLOOKUP($AC136,pTRAIT!$A:$X,19,FALSE)</f>
        <v>0</v>
      </c>
      <c r="AR136" s="63">
        <f>VLOOKUP($AC136,pTRAIT!$A:$X,20,FALSE)</f>
        <v>0</v>
      </c>
      <c r="AS136" s="63">
        <f>VLOOKUP($AC136,pTRAIT!$A:$X,21,FALSE)</f>
        <v>0</v>
      </c>
      <c r="AT136" s="63">
        <f>VLOOKUP($AC136,pTRAIT!$A:$X,22,FALSE)</f>
        <v>0</v>
      </c>
      <c r="AU136" s="63">
        <f>VLOOKUP($AC136,pTRAIT!$A:$X,23,FALSE)</f>
        <v>0</v>
      </c>
      <c r="AV136" s="63">
        <f>VLOOKUP($AC136,pTRAIT!$A:$X,24,FALSE)</f>
        <v>0</v>
      </c>
    </row>
    <row r="137" spans="1:48" ht="12" customHeight="1" x14ac:dyDescent="0.2">
      <c r="A137" s="32">
        <v>27</v>
      </c>
      <c r="B137" s="33" t="s">
        <v>5</v>
      </c>
      <c r="C137" s="34">
        <v>332</v>
      </c>
      <c r="D137" s="32" t="str">
        <f t="shared" si="2"/>
        <v>27X332</v>
      </c>
      <c r="E137" s="43" t="s">
        <v>1623</v>
      </c>
      <c r="F137" s="61" t="s">
        <v>1764</v>
      </c>
      <c r="G137" s="41" t="s">
        <v>43</v>
      </c>
      <c r="H137" s="38"/>
      <c r="I137" s="32">
        <v>27</v>
      </c>
      <c r="J137" s="63">
        <f>VLOOKUP(I137,pTRAIT!A:B,2,FALSE)</f>
        <v>0</v>
      </c>
      <c r="K137" s="63" t="str">
        <f>VLOOKUP($I137,pTRAIT!$A:$X,7,FALSE)</f>
        <v>no</v>
      </c>
      <c r="L137" s="63" t="str">
        <f>VLOOKUP($I137,pTRAIT!$A:$X,8,FALSE)</f>
        <v>nd</v>
      </c>
      <c r="M137" s="63" t="str">
        <f>VLOOKUP($I137,pTRAIT!$A:$X,9,FALSE)</f>
        <v>R</v>
      </c>
      <c r="N137" s="63" t="str">
        <f>VLOOKUP($I137,pTRAIT!$A:$X,10,FALSE)</f>
        <v>R</v>
      </c>
      <c r="O137" s="63" t="str">
        <f>VLOOKUP($I137,pTRAIT!$A:$X,11,FALSE)</f>
        <v>S</v>
      </c>
      <c r="P137" s="63" t="str">
        <f>VLOOKUP($I137,pTRAIT!$A:$X,12,FALSE)</f>
        <v>R</v>
      </c>
      <c r="Q137" s="63" t="str">
        <f>VLOOKUP($I137,pTRAIT!$A:$X,13,FALSE)</f>
        <v>R</v>
      </c>
      <c r="R137" s="63" t="str">
        <f>VLOOKUP($I137,pTRAIT!$A:$X,14,FALSE)</f>
        <v>S</v>
      </c>
      <c r="S137" s="63" t="str">
        <f>VLOOKUP($I137,pTRAIT!$A:$X,15,FALSE)</f>
        <v>R</v>
      </c>
      <c r="T137" s="63" t="str">
        <f>VLOOKUP($I137,pTRAIT!$A:$X,16,FALSE)</f>
        <v>H</v>
      </c>
      <c r="U137" s="63" t="str">
        <f>VLOOKUP($I137,pTRAIT!$A:$X,17,FALSE)</f>
        <v>R</v>
      </c>
      <c r="V137" s="63" t="str">
        <f>VLOOKUP($I137,pTRAIT!$A:$X,18,FALSE)</f>
        <v>S</v>
      </c>
      <c r="W137" s="63" t="str">
        <f>VLOOKUP($I137,pTRAIT!$A:$X,19,FALSE)</f>
        <v>H</v>
      </c>
      <c r="X137" s="63" t="str">
        <f>VLOOKUP($I137,pTRAIT!$A:$X,20,FALSE)</f>
        <v>S</v>
      </c>
      <c r="Y137" s="63" t="str">
        <f>VLOOKUP($I137,pTRAIT!$A:$X,21,FALSE)</f>
        <v>H</v>
      </c>
      <c r="Z137" s="63" t="str">
        <f>VLOOKUP($I137,pTRAIT!$A:$X,22,FALSE)</f>
        <v>e</v>
      </c>
      <c r="AA137" s="63" t="str">
        <f>VLOOKUP($I137,pTRAIT!$A:$X,23,FALSE)</f>
        <v>n-c</v>
      </c>
      <c r="AB137" s="63">
        <f>VLOOKUP($I137,pTRAIT!$A:$X,24,FALSE)</f>
        <v>0</v>
      </c>
      <c r="AC137" s="34">
        <v>332</v>
      </c>
      <c r="AD137" s="63" t="str">
        <f>VLOOKUP(AC137,pTRAIT!A:B,2,FALSE)</f>
        <v>EM5RTUeRo5So5;NST=X / EM5RTCM5So5Pu;NST=X</v>
      </c>
      <c r="AE137" s="63">
        <f>VLOOKUP($AC137,pTRAIT!$A:$X,7,FALSE)</f>
        <v>0</v>
      </c>
      <c r="AF137" s="63">
        <f>VLOOKUP($AC137,pTRAIT!$A:$X,8,FALSE)</f>
        <v>0</v>
      </c>
      <c r="AG137" s="63">
        <f>VLOOKUP($AC137,pTRAIT!$A:$X,9,FALSE)</f>
        <v>0</v>
      </c>
      <c r="AH137" s="63">
        <f>VLOOKUP($AC137,pTRAIT!$A:$X,10,FALSE)</f>
        <v>0</v>
      </c>
      <c r="AI137" s="63">
        <f>VLOOKUP($AC137,pTRAIT!$A:$X,11,FALSE)</f>
        <v>0</v>
      </c>
      <c r="AJ137" s="63">
        <f>VLOOKUP($AC137,pTRAIT!$A:$X,12,FALSE)</f>
        <v>0</v>
      </c>
      <c r="AK137" s="63">
        <f>VLOOKUP($AC137,pTRAIT!$A:$X,13,FALSE)</f>
        <v>0</v>
      </c>
      <c r="AL137" s="63">
        <f>VLOOKUP($AC137,pTRAIT!$A:$X,14,FALSE)</f>
        <v>0</v>
      </c>
      <c r="AM137" s="63">
        <f>VLOOKUP($AC137,pTRAIT!$A:$X,15,FALSE)</f>
        <v>0</v>
      </c>
      <c r="AN137" s="63">
        <f>VLOOKUP($AC137,pTRAIT!$A:$X,16,FALSE)</f>
        <v>0</v>
      </c>
      <c r="AO137" s="63">
        <f>VLOOKUP($AC137,pTRAIT!$A:$X,17,FALSE)</f>
        <v>0</v>
      </c>
      <c r="AP137" s="63">
        <f>VLOOKUP($AC137,pTRAIT!$A:$X,18,FALSE)</f>
        <v>0</v>
      </c>
      <c r="AQ137" s="63">
        <f>VLOOKUP($AC137,pTRAIT!$A:$X,19,FALSE)</f>
        <v>0</v>
      </c>
      <c r="AR137" s="63">
        <f>VLOOKUP($AC137,pTRAIT!$A:$X,20,FALSE)</f>
        <v>0</v>
      </c>
      <c r="AS137" s="63">
        <f>VLOOKUP($AC137,pTRAIT!$A:$X,21,FALSE)</f>
        <v>0</v>
      </c>
      <c r="AT137" s="63">
        <f>VLOOKUP($AC137,pTRAIT!$A:$X,22,FALSE)</f>
        <v>0</v>
      </c>
      <c r="AU137" s="63">
        <f>VLOOKUP($AC137,pTRAIT!$A:$X,23,FALSE)</f>
        <v>0</v>
      </c>
      <c r="AV137" s="63">
        <f>VLOOKUP($AC137,pTRAIT!$A:$X,24,FALSE)</f>
        <v>0</v>
      </c>
    </row>
    <row r="138" spans="1:48" ht="12" customHeight="1" x14ac:dyDescent="0.2">
      <c r="A138" s="32">
        <v>27</v>
      </c>
      <c r="B138" s="33" t="s">
        <v>5</v>
      </c>
      <c r="C138" s="34">
        <v>334</v>
      </c>
      <c r="D138" s="32" t="str">
        <f t="shared" si="2"/>
        <v>27X334</v>
      </c>
      <c r="E138" s="43" t="s">
        <v>1623</v>
      </c>
      <c r="F138" s="61" t="s">
        <v>1765</v>
      </c>
      <c r="G138" s="41" t="s">
        <v>43</v>
      </c>
      <c r="H138" s="38"/>
      <c r="I138" s="32">
        <v>27</v>
      </c>
      <c r="J138" s="63">
        <f>VLOOKUP(I138,pTRAIT!A:B,2,FALSE)</f>
        <v>0</v>
      </c>
      <c r="K138" s="63" t="str">
        <f>VLOOKUP($I138,pTRAIT!$A:$X,7,FALSE)</f>
        <v>no</v>
      </c>
      <c r="L138" s="63" t="str">
        <f>VLOOKUP($I138,pTRAIT!$A:$X,8,FALSE)</f>
        <v>nd</v>
      </c>
      <c r="M138" s="63" t="str">
        <f>VLOOKUP($I138,pTRAIT!$A:$X,9,FALSE)</f>
        <v>R</v>
      </c>
      <c r="N138" s="63" t="str">
        <f>VLOOKUP($I138,pTRAIT!$A:$X,10,FALSE)</f>
        <v>R</v>
      </c>
      <c r="O138" s="63" t="str">
        <f>VLOOKUP($I138,pTRAIT!$A:$X,11,FALSE)</f>
        <v>S</v>
      </c>
      <c r="P138" s="63" t="str">
        <f>VLOOKUP($I138,pTRAIT!$A:$X,12,FALSE)</f>
        <v>R</v>
      </c>
      <c r="Q138" s="63" t="str">
        <f>VLOOKUP($I138,pTRAIT!$A:$X,13,FALSE)</f>
        <v>R</v>
      </c>
      <c r="R138" s="63" t="str">
        <f>VLOOKUP($I138,pTRAIT!$A:$X,14,FALSE)</f>
        <v>S</v>
      </c>
      <c r="S138" s="63" t="str">
        <f>VLOOKUP($I138,pTRAIT!$A:$X,15,FALSE)</f>
        <v>R</v>
      </c>
      <c r="T138" s="63" t="str">
        <f>VLOOKUP($I138,pTRAIT!$A:$X,16,FALSE)</f>
        <v>H</v>
      </c>
      <c r="U138" s="63" t="str">
        <f>VLOOKUP($I138,pTRAIT!$A:$X,17,FALSE)</f>
        <v>R</v>
      </c>
      <c r="V138" s="63" t="str">
        <f>VLOOKUP($I138,pTRAIT!$A:$X,18,FALSE)</f>
        <v>S</v>
      </c>
      <c r="W138" s="63" t="str">
        <f>VLOOKUP($I138,pTRAIT!$A:$X,19,FALSE)</f>
        <v>H</v>
      </c>
      <c r="X138" s="63" t="str">
        <f>VLOOKUP($I138,pTRAIT!$A:$X,20,FALSE)</f>
        <v>S</v>
      </c>
      <c r="Y138" s="63" t="str">
        <f>VLOOKUP($I138,pTRAIT!$A:$X,21,FALSE)</f>
        <v>H</v>
      </c>
      <c r="Z138" s="63" t="str">
        <f>VLOOKUP($I138,pTRAIT!$A:$X,22,FALSE)</f>
        <v>e</v>
      </c>
      <c r="AA138" s="63" t="str">
        <f>VLOOKUP($I138,pTRAIT!$A:$X,23,FALSE)</f>
        <v>n-c</v>
      </c>
      <c r="AB138" s="63">
        <f>VLOOKUP($I138,pTRAIT!$A:$X,24,FALSE)</f>
        <v>0</v>
      </c>
      <c r="AC138" s="34">
        <v>334</v>
      </c>
      <c r="AD138" s="63" t="str">
        <f>VLOOKUP(AC138,pTRAIT!A:B,2,FALSE)</f>
        <v>EM5RTUeRo5So5;NST=X / EM5RTCM5So5WSPu;NST=X</v>
      </c>
      <c r="AE138" s="63">
        <f>VLOOKUP($AC138,pTRAIT!$A:$X,7,FALSE)</f>
        <v>0</v>
      </c>
      <c r="AF138" s="63">
        <f>VLOOKUP($AC138,pTRAIT!$A:$X,8,FALSE)</f>
        <v>0</v>
      </c>
      <c r="AG138" s="63">
        <f>VLOOKUP($AC138,pTRAIT!$A:$X,9,FALSE)</f>
        <v>0</v>
      </c>
      <c r="AH138" s="63">
        <f>VLOOKUP($AC138,pTRAIT!$A:$X,10,FALSE)</f>
        <v>0</v>
      </c>
      <c r="AI138" s="63">
        <f>VLOOKUP($AC138,pTRAIT!$A:$X,11,FALSE)</f>
        <v>0</v>
      </c>
      <c r="AJ138" s="63">
        <f>VLOOKUP($AC138,pTRAIT!$A:$X,12,FALSE)</f>
        <v>0</v>
      </c>
      <c r="AK138" s="63">
        <f>VLOOKUP($AC138,pTRAIT!$A:$X,13,FALSE)</f>
        <v>0</v>
      </c>
      <c r="AL138" s="63">
        <f>VLOOKUP($AC138,pTRAIT!$A:$X,14,FALSE)</f>
        <v>0</v>
      </c>
      <c r="AM138" s="63">
        <f>VLOOKUP($AC138,pTRAIT!$A:$X,15,FALSE)</f>
        <v>0</v>
      </c>
      <c r="AN138" s="63">
        <f>VLOOKUP($AC138,pTRAIT!$A:$X,16,FALSE)</f>
        <v>0</v>
      </c>
      <c r="AO138" s="63">
        <f>VLOOKUP($AC138,pTRAIT!$A:$X,17,FALSE)</f>
        <v>0</v>
      </c>
      <c r="AP138" s="63">
        <f>VLOOKUP($AC138,pTRAIT!$A:$X,18,FALSE)</f>
        <v>0</v>
      </c>
      <c r="AQ138" s="63">
        <f>VLOOKUP($AC138,pTRAIT!$A:$X,19,FALSE)</f>
        <v>0</v>
      </c>
      <c r="AR138" s="63">
        <f>VLOOKUP($AC138,pTRAIT!$A:$X,20,FALSE)</f>
        <v>0</v>
      </c>
      <c r="AS138" s="63">
        <f>VLOOKUP($AC138,pTRAIT!$A:$X,21,FALSE)</f>
        <v>0</v>
      </c>
      <c r="AT138" s="63">
        <f>VLOOKUP($AC138,pTRAIT!$A:$X,22,FALSE)</f>
        <v>0</v>
      </c>
      <c r="AU138" s="63">
        <f>VLOOKUP($AC138,pTRAIT!$A:$X,23,FALSE)</f>
        <v>0</v>
      </c>
      <c r="AV138" s="63">
        <f>VLOOKUP($AC138,pTRAIT!$A:$X,24,FALSE)</f>
        <v>0</v>
      </c>
    </row>
    <row r="139" spans="1:48" ht="12" customHeight="1" x14ac:dyDescent="0.2">
      <c r="A139" s="32">
        <v>27</v>
      </c>
      <c r="B139" s="33" t="s">
        <v>5</v>
      </c>
      <c r="C139" s="34">
        <v>335</v>
      </c>
      <c r="D139" s="32" t="str">
        <f t="shared" si="2"/>
        <v>27X335</v>
      </c>
      <c r="E139" s="43" t="s">
        <v>1623</v>
      </c>
      <c r="F139" s="61" t="s">
        <v>1766</v>
      </c>
      <c r="G139" s="41" t="s">
        <v>43</v>
      </c>
      <c r="H139" s="38"/>
      <c r="I139" s="32">
        <v>27</v>
      </c>
      <c r="J139" s="63">
        <f>VLOOKUP(I139,pTRAIT!A:B,2,FALSE)</f>
        <v>0</v>
      </c>
      <c r="K139" s="63" t="str">
        <f>VLOOKUP($I139,pTRAIT!$A:$X,7,FALSE)</f>
        <v>no</v>
      </c>
      <c r="L139" s="63" t="str">
        <f>VLOOKUP($I139,pTRAIT!$A:$X,8,FALSE)</f>
        <v>nd</v>
      </c>
      <c r="M139" s="63" t="str">
        <f>VLOOKUP($I139,pTRAIT!$A:$X,9,FALSE)</f>
        <v>R</v>
      </c>
      <c r="N139" s="63" t="str">
        <f>VLOOKUP($I139,pTRAIT!$A:$X,10,FALSE)</f>
        <v>R</v>
      </c>
      <c r="O139" s="63" t="str">
        <f>VLOOKUP($I139,pTRAIT!$A:$X,11,FALSE)</f>
        <v>S</v>
      </c>
      <c r="P139" s="63" t="str">
        <f>VLOOKUP($I139,pTRAIT!$A:$X,12,FALSE)</f>
        <v>R</v>
      </c>
      <c r="Q139" s="63" t="str">
        <f>VLOOKUP($I139,pTRAIT!$A:$X,13,FALSE)</f>
        <v>R</v>
      </c>
      <c r="R139" s="63" t="str">
        <f>VLOOKUP($I139,pTRAIT!$A:$X,14,FALSE)</f>
        <v>S</v>
      </c>
      <c r="S139" s="63" t="str">
        <f>VLOOKUP($I139,pTRAIT!$A:$X,15,FALSE)</f>
        <v>R</v>
      </c>
      <c r="T139" s="63" t="str">
        <f>VLOOKUP($I139,pTRAIT!$A:$X,16,FALSE)</f>
        <v>H</v>
      </c>
      <c r="U139" s="63" t="str">
        <f>VLOOKUP($I139,pTRAIT!$A:$X,17,FALSE)</f>
        <v>R</v>
      </c>
      <c r="V139" s="63" t="str">
        <f>VLOOKUP($I139,pTRAIT!$A:$X,18,FALSE)</f>
        <v>S</v>
      </c>
      <c r="W139" s="63" t="str">
        <f>VLOOKUP($I139,pTRAIT!$A:$X,19,FALSE)</f>
        <v>H</v>
      </c>
      <c r="X139" s="63" t="str">
        <f>VLOOKUP($I139,pTRAIT!$A:$X,20,FALSE)</f>
        <v>S</v>
      </c>
      <c r="Y139" s="63" t="str">
        <f>VLOOKUP($I139,pTRAIT!$A:$X,21,FALSE)</f>
        <v>H</v>
      </c>
      <c r="Z139" s="63" t="str">
        <f>VLOOKUP($I139,pTRAIT!$A:$X,22,FALSE)</f>
        <v>e</v>
      </c>
      <c r="AA139" s="63" t="str">
        <f>VLOOKUP($I139,pTRAIT!$A:$X,23,FALSE)</f>
        <v>n-c</v>
      </c>
      <c r="AB139" s="63">
        <f>VLOOKUP($I139,pTRAIT!$A:$X,24,FALSE)</f>
        <v>0</v>
      </c>
      <c r="AC139" s="34">
        <v>335</v>
      </c>
      <c r="AD139" s="63" t="str">
        <f>VLOOKUP(AC139,pTRAIT!A:B,2,FALSE)</f>
        <v>EM5RTUeRo5So5;NST=X / EM5RTCM5So5(WS)Pu;NST=X</v>
      </c>
      <c r="AE139" s="63">
        <f>VLOOKUP($AC139,pTRAIT!$A:$X,7,FALSE)</f>
        <v>0</v>
      </c>
      <c r="AF139" s="63">
        <f>VLOOKUP($AC139,pTRAIT!$A:$X,8,FALSE)</f>
        <v>0</v>
      </c>
      <c r="AG139" s="63">
        <f>VLOOKUP($AC139,pTRAIT!$A:$X,9,FALSE)</f>
        <v>0</v>
      </c>
      <c r="AH139" s="63">
        <f>VLOOKUP($AC139,pTRAIT!$A:$X,10,FALSE)</f>
        <v>0</v>
      </c>
      <c r="AI139" s="63">
        <f>VLOOKUP($AC139,pTRAIT!$A:$X,11,FALSE)</f>
        <v>0</v>
      </c>
      <c r="AJ139" s="63">
        <f>VLOOKUP($AC139,pTRAIT!$A:$X,12,FALSE)</f>
        <v>0</v>
      </c>
      <c r="AK139" s="63">
        <f>VLOOKUP($AC139,pTRAIT!$A:$X,13,FALSE)</f>
        <v>0</v>
      </c>
      <c r="AL139" s="63">
        <f>VLOOKUP($AC139,pTRAIT!$A:$X,14,FALSE)</f>
        <v>0</v>
      </c>
      <c r="AM139" s="63">
        <f>VLOOKUP($AC139,pTRAIT!$A:$X,15,FALSE)</f>
        <v>0</v>
      </c>
      <c r="AN139" s="63">
        <f>VLOOKUP($AC139,pTRAIT!$A:$X,16,FALSE)</f>
        <v>0</v>
      </c>
      <c r="AO139" s="63">
        <f>VLOOKUP($AC139,pTRAIT!$A:$X,17,FALSE)</f>
        <v>0</v>
      </c>
      <c r="AP139" s="63">
        <f>VLOOKUP($AC139,pTRAIT!$A:$X,18,FALSE)</f>
        <v>0</v>
      </c>
      <c r="AQ139" s="63">
        <f>VLOOKUP($AC139,pTRAIT!$A:$X,19,FALSE)</f>
        <v>0</v>
      </c>
      <c r="AR139" s="63">
        <f>VLOOKUP($AC139,pTRAIT!$A:$X,20,FALSE)</f>
        <v>0</v>
      </c>
      <c r="AS139" s="63">
        <f>VLOOKUP($AC139,pTRAIT!$A:$X,21,FALSE)</f>
        <v>0</v>
      </c>
      <c r="AT139" s="63">
        <f>VLOOKUP($AC139,pTRAIT!$A:$X,22,FALSE)</f>
        <v>0</v>
      </c>
      <c r="AU139" s="63">
        <f>VLOOKUP($AC139,pTRAIT!$A:$X,23,FALSE)</f>
        <v>0</v>
      </c>
      <c r="AV139" s="63">
        <f>VLOOKUP($AC139,pTRAIT!$A:$X,24,FALSE)</f>
        <v>0</v>
      </c>
    </row>
    <row r="140" spans="1:48" ht="12" customHeight="1" x14ac:dyDescent="0.2">
      <c r="A140" s="32">
        <v>28</v>
      </c>
      <c r="B140" s="33" t="s">
        <v>5</v>
      </c>
      <c r="C140" s="34">
        <v>341</v>
      </c>
      <c r="D140" s="32" t="str">
        <f t="shared" si="2"/>
        <v>28X341</v>
      </c>
      <c r="E140" s="43" t="s">
        <v>1623</v>
      </c>
      <c r="F140" s="61" t="s">
        <v>1767</v>
      </c>
      <c r="G140" s="41" t="s">
        <v>43</v>
      </c>
      <c r="H140" s="45"/>
      <c r="I140" s="32">
        <v>28</v>
      </c>
      <c r="J140" s="63">
        <f>VLOOKUP(I140,pTRAIT!A:B,2,FALSE)</f>
        <v>0</v>
      </c>
      <c r="K140" s="63" t="str">
        <f>VLOOKUP($I140,pTRAIT!$A:$X,7,FALSE)</f>
        <v>no</v>
      </c>
      <c r="L140" s="63" t="str">
        <f>VLOOKUP($I140,pTRAIT!$A:$X,8,FALSE)</f>
        <v>nd</v>
      </c>
      <c r="M140" s="63" t="str">
        <f>VLOOKUP($I140,pTRAIT!$A:$X,9,FALSE)</f>
        <v>R</v>
      </c>
      <c r="N140" s="63" t="str">
        <f>VLOOKUP($I140,pTRAIT!$A:$X,10,FALSE)</f>
        <v>R</v>
      </c>
      <c r="O140" s="63" t="str">
        <f>VLOOKUP($I140,pTRAIT!$A:$X,11,FALSE)</f>
        <v>S</v>
      </c>
      <c r="P140" s="63" t="str">
        <f>VLOOKUP($I140,pTRAIT!$A:$X,12,FALSE)</f>
        <v>R</v>
      </c>
      <c r="Q140" s="63" t="str">
        <f>VLOOKUP($I140,pTRAIT!$A:$X,13,FALSE)</f>
        <v>R</v>
      </c>
      <c r="R140" s="63" t="str">
        <f>VLOOKUP($I140,pTRAIT!$A:$X,14,FALSE)</f>
        <v>S</v>
      </c>
      <c r="S140" s="63" t="str">
        <f>VLOOKUP($I140,pTRAIT!$A:$X,15,FALSE)</f>
        <v>R</v>
      </c>
      <c r="T140" s="63" t="str">
        <f>VLOOKUP($I140,pTRAIT!$A:$X,16,FALSE)</f>
        <v>H</v>
      </c>
      <c r="U140" s="63" t="str">
        <f>VLOOKUP($I140,pTRAIT!$A:$X,17,FALSE)</f>
        <v>R</v>
      </c>
      <c r="V140" s="63" t="str">
        <f>VLOOKUP($I140,pTRAIT!$A:$X,18,FALSE)</f>
        <v>S</v>
      </c>
      <c r="W140" s="63" t="str">
        <f>VLOOKUP($I140,pTRAIT!$A:$X,19,FALSE)</f>
        <v>H</v>
      </c>
      <c r="X140" s="63" t="str">
        <f>VLOOKUP($I140,pTRAIT!$A:$X,20,FALSE)</f>
        <v>S</v>
      </c>
      <c r="Y140" s="63" t="str">
        <f>VLOOKUP($I140,pTRAIT!$A:$X,21,FALSE)</f>
        <v>H</v>
      </c>
      <c r="Z140" s="63" t="str">
        <f>VLOOKUP($I140,pTRAIT!$A:$X,22,FALSE)</f>
        <v>e</v>
      </c>
      <c r="AA140" s="63" t="str">
        <f>VLOOKUP($I140,pTRAIT!$A:$X,23,FALSE)</f>
        <v>n-c</v>
      </c>
      <c r="AB140" s="63">
        <f>VLOOKUP($I140,pTRAIT!$A:$X,24,FALSE)</f>
        <v>0</v>
      </c>
      <c r="AC140" s="34">
        <v>341</v>
      </c>
      <c r="AD140" s="63" t="str">
        <f>VLOOKUP(AC140,pTRAIT!A:B,2,FALSE)</f>
        <v>EM5RTUeRo5So5;NST=X / ERo5So5(Pu);NST=X</v>
      </c>
      <c r="AE140" s="63">
        <f>VLOOKUP($AC140,pTRAIT!$A:$X,7,FALSE)</f>
        <v>0</v>
      </c>
      <c r="AF140" s="63">
        <f>VLOOKUP($AC140,pTRAIT!$A:$X,8,FALSE)</f>
        <v>0</v>
      </c>
      <c r="AG140" s="63">
        <f>VLOOKUP($AC140,pTRAIT!$A:$X,9,FALSE)</f>
        <v>0</v>
      </c>
      <c r="AH140" s="63">
        <f>VLOOKUP($AC140,pTRAIT!$A:$X,10,FALSE)</f>
        <v>0</v>
      </c>
      <c r="AI140" s="63">
        <f>VLOOKUP($AC140,pTRAIT!$A:$X,11,FALSE)</f>
        <v>0</v>
      </c>
      <c r="AJ140" s="63">
        <f>VLOOKUP($AC140,pTRAIT!$A:$X,12,FALSE)</f>
        <v>0</v>
      </c>
      <c r="AK140" s="63">
        <f>VLOOKUP($AC140,pTRAIT!$A:$X,13,FALSE)</f>
        <v>0</v>
      </c>
      <c r="AL140" s="63">
        <f>VLOOKUP($AC140,pTRAIT!$A:$X,14,FALSE)</f>
        <v>0</v>
      </c>
      <c r="AM140" s="63">
        <f>VLOOKUP($AC140,pTRAIT!$A:$X,15,FALSE)</f>
        <v>0</v>
      </c>
      <c r="AN140" s="63">
        <f>VLOOKUP($AC140,pTRAIT!$A:$X,16,FALSE)</f>
        <v>0</v>
      </c>
      <c r="AO140" s="63">
        <f>VLOOKUP($AC140,pTRAIT!$A:$X,17,FALSE)</f>
        <v>0</v>
      </c>
      <c r="AP140" s="63">
        <f>VLOOKUP($AC140,pTRAIT!$A:$X,18,FALSE)</f>
        <v>0</v>
      </c>
      <c r="AQ140" s="63">
        <f>VLOOKUP($AC140,pTRAIT!$A:$X,19,FALSE)</f>
        <v>0</v>
      </c>
      <c r="AR140" s="63">
        <f>VLOOKUP($AC140,pTRAIT!$A:$X,20,FALSE)</f>
        <v>0</v>
      </c>
      <c r="AS140" s="63">
        <f>VLOOKUP($AC140,pTRAIT!$A:$X,21,FALSE)</f>
        <v>0</v>
      </c>
      <c r="AT140" s="63">
        <f>VLOOKUP($AC140,pTRAIT!$A:$X,22,FALSE)</f>
        <v>0</v>
      </c>
      <c r="AU140" s="63">
        <f>VLOOKUP($AC140,pTRAIT!$A:$X,23,FALSE)</f>
        <v>0</v>
      </c>
      <c r="AV140" s="63">
        <f>VLOOKUP($AC140,pTRAIT!$A:$X,24,FALSE)</f>
        <v>0</v>
      </c>
    </row>
    <row r="141" spans="1:48" ht="12" customHeight="1" x14ac:dyDescent="0.2">
      <c r="A141" s="32">
        <v>28</v>
      </c>
      <c r="B141" s="33" t="s">
        <v>5</v>
      </c>
      <c r="C141" s="34">
        <v>342</v>
      </c>
      <c r="D141" s="32" t="str">
        <f t="shared" si="2"/>
        <v>28X342</v>
      </c>
      <c r="E141" s="43" t="s">
        <v>1623</v>
      </c>
      <c r="F141" s="61" t="s">
        <v>1768</v>
      </c>
      <c r="G141" s="41" t="s">
        <v>43</v>
      </c>
      <c r="H141" s="45"/>
      <c r="I141" s="32">
        <v>28</v>
      </c>
      <c r="J141" s="63">
        <f>VLOOKUP(I141,pTRAIT!A:B,2,FALSE)</f>
        <v>0</v>
      </c>
      <c r="K141" s="63" t="str">
        <f>VLOOKUP($I141,pTRAIT!$A:$X,7,FALSE)</f>
        <v>no</v>
      </c>
      <c r="L141" s="63" t="str">
        <f>VLOOKUP($I141,pTRAIT!$A:$X,8,FALSE)</f>
        <v>nd</v>
      </c>
      <c r="M141" s="63" t="str">
        <f>VLOOKUP($I141,pTRAIT!$A:$X,9,FALSE)</f>
        <v>R</v>
      </c>
      <c r="N141" s="63" t="str">
        <f>VLOOKUP($I141,pTRAIT!$A:$X,10,FALSE)</f>
        <v>R</v>
      </c>
      <c r="O141" s="63" t="str">
        <f>VLOOKUP($I141,pTRAIT!$A:$X,11,FALSE)</f>
        <v>S</v>
      </c>
      <c r="P141" s="63" t="str">
        <f>VLOOKUP($I141,pTRAIT!$A:$X,12,FALSE)</f>
        <v>R</v>
      </c>
      <c r="Q141" s="63" t="str">
        <f>VLOOKUP($I141,pTRAIT!$A:$X,13,FALSE)</f>
        <v>R</v>
      </c>
      <c r="R141" s="63" t="str">
        <f>VLOOKUP($I141,pTRAIT!$A:$X,14,FALSE)</f>
        <v>S</v>
      </c>
      <c r="S141" s="63" t="str">
        <f>VLOOKUP($I141,pTRAIT!$A:$X,15,FALSE)</f>
        <v>R</v>
      </c>
      <c r="T141" s="63" t="str">
        <f>VLOOKUP($I141,pTRAIT!$A:$X,16,FALSE)</f>
        <v>H</v>
      </c>
      <c r="U141" s="63" t="str">
        <f>VLOOKUP($I141,pTRAIT!$A:$X,17,FALSE)</f>
        <v>R</v>
      </c>
      <c r="V141" s="63" t="str">
        <f>VLOOKUP($I141,pTRAIT!$A:$X,18,FALSE)</f>
        <v>S</v>
      </c>
      <c r="W141" s="63" t="str">
        <f>VLOOKUP($I141,pTRAIT!$A:$X,19,FALSE)</f>
        <v>H</v>
      </c>
      <c r="X141" s="63" t="str">
        <f>VLOOKUP($I141,pTRAIT!$A:$X,20,FALSE)</f>
        <v>S</v>
      </c>
      <c r="Y141" s="63" t="str">
        <f>VLOOKUP($I141,pTRAIT!$A:$X,21,FALSE)</f>
        <v>H</v>
      </c>
      <c r="Z141" s="63" t="str">
        <f>VLOOKUP($I141,pTRAIT!$A:$X,22,FALSE)</f>
        <v>e</v>
      </c>
      <c r="AA141" s="63" t="str">
        <f>VLOOKUP($I141,pTRAIT!$A:$X,23,FALSE)</f>
        <v>n-c</v>
      </c>
      <c r="AB141" s="63">
        <f>VLOOKUP($I141,pTRAIT!$A:$X,24,FALSE)</f>
        <v>0</v>
      </c>
      <c r="AC141" s="34">
        <v>342</v>
      </c>
      <c r="AD141" s="63" t="str">
        <f>VLOOKUP(AC141,pTRAIT!A:B,2,FALSE)</f>
        <v>EM5RTUeRo5So5;NST=X / ERo5So5(Pu);NST=X</v>
      </c>
      <c r="AE141" s="63">
        <f>VLOOKUP($AC141,pTRAIT!$A:$X,7,FALSE)</f>
        <v>0</v>
      </c>
      <c r="AF141" s="63">
        <f>VLOOKUP($AC141,pTRAIT!$A:$X,8,FALSE)</f>
        <v>0</v>
      </c>
      <c r="AG141" s="63">
        <f>VLOOKUP($AC141,pTRAIT!$A:$X,9,FALSE)</f>
        <v>0</v>
      </c>
      <c r="AH141" s="63">
        <f>VLOOKUP($AC141,pTRAIT!$A:$X,10,FALSE)</f>
        <v>0</v>
      </c>
      <c r="AI141" s="63">
        <f>VLOOKUP($AC141,pTRAIT!$A:$X,11,FALSE)</f>
        <v>0</v>
      </c>
      <c r="AJ141" s="63">
        <f>VLOOKUP($AC141,pTRAIT!$A:$X,12,FALSE)</f>
        <v>0</v>
      </c>
      <c r="AK141" s="63">
        <f>VLOOKUP($AC141,pTRAIT!$A:$X,13,FALSE)</f>
        <v>0</v>
      </c>
      <c r="AL141" s="63">
        <f>VLOOKUP($AC141,pTRAIT!$A:$X,14,FALSE)</f>
        <v>0</v>
      </c>
      <c r="AM141" s="63">
        <f>VLOOKUP($AC141,pTRAIT!$A:$X,15,FALSE)</f>
        <v>0</v>
      </c>
      <c r="AN141" s="63">
        <f>VLOOKUP($AC141,pTRAIT!$A:$X,16,FALSE)</f>
        <v>0</v>
      </c>
      <c r="AO141" s="63">
        <f>VLOOKUP($AC141,pTRAIT!$A:$X,17,FALSE)</f>
        <v>0</v>
      </c>
      <c r="AP141" s="63">
        <f>VLOOKUP($AC141,pTRAIT!$A:$X,18,FALSE)</f>
        <v>0</v>
      </c>
      <c r="AQ141" s="63">
        <f>VLOOKUP($AC141,pTRAIT!$A:$X,19,FALSE)</f>
        <v>0</v>
      </c>
      <c r="AR141" s="63">
        <f>VLOOKUP($AC141,pTRAIT!$A:$X,20,FALSE)</f>
        <v>0</v>
      </c>
      <c r="AS141" s="63">
        <f>VLOOKUP($AC141,pTRAIT!$A:$X,21,FALSE)</f>
        <v>0</v>
      </c>
      <c r="AT141" s="63">
        <f>VLOOKUP($AC141,pTRAIT!$A:$X,22,FALSE)</f>
        <v>0</v>
      </c>
      <c r="AU141" s="63">
        <f>VLOOKUP($AC141,pTRAIT!$A:$X,23,FALSE)</f>
        <v>0</v>
      </c>
      <c r="AV141" s="63">
        <f>VLOOKUP($AC141,pTRAIT!$A:$X,24,FALSE)</f>
        <v>0</v>
      </c>
    </row>
    <row r="142" spans="1:48" ht="12" customHeight="1" x14ac:dyDescent="0.2">
      <c r="A142" s="32">
        <v>28</v>
      </c>
      <c r="B142" s="33" t="s">
        <v>5</v>
      </c>
      <c r="C142" s="34">
        <v>344</v>
      </c>
      <c r="D142" s="32" t="str">
        <f t="shared" si="2"/>
        <v>28X344</v>
      </c>
      <c r="E142" s="43" t="s">
        <v>1623</v>
      </c>
      <c r="F142" s="61" t="s">
        <v>1769</v>
      </c>
      <c r="G142" s="41" t="s">
        <v>43</v>
      </c>
      <c r="H142" s="45"/>
      <c r="I142" s="32">
        <v>28</v>
      </c>
      <c r="J142" s="63">
        <f>VLOOKUP(I142,pTRAIT!A:B,2,FALSE)</f>
        <v>0</v>
      </c>
      <c r="K142" s="63" t="str">
        <f>VLOOKUP($I142,pTRAIT!$A:$X,7,FALSE)</f>
        <v>no</v>
      </c>
      <c r="L142" s="63" t="str">
        <f>VLOOKUP($I142,pTRAIT!$A:$X,8,FALSE)</f>
        <v>nd</v>
      </c>
      <c r="M142" s="63" t="str">
        <f>VLOOKUP($I142,pTRAIT!$A:$X,9,FALSE)</f>
        <v>R</v>
      </c>
      <c r="N142" s="63" t="str">
        <f>VLOOKUP($I142,pTRAIT!$A:$X,10,FALSE)</f>
        <v>R</v>
      </c>
      <c r="O142" s="63" t="str">
        <f>VLOOKUP($I142,pTRAIT!$A:$X,11,FALSE)</f>
        <v>S</v>
      </c>
      <c r="P142" s="63" t="str">
        <f>VLOOKUP($I142,pTRAIT!$A:$X,12,FALSE)</f>
        <v>R</v>
      </c>
      <c r="Q142" s="63" t="str">
        <f>VLOOKUP($I142,pTRAIT!$A:$X,13,FALSE)</f>
        <v>R</v>
      </c>
      <c r="R142" s="63" t="str">
        <f>VLOOKUP($I142,pTRAIT!$A:$X,14,FALSE)</f>
        <v>S</v>
      </c>
      <c r="S142" s="63" t="str">
        <f>VLOOKUP($I142,pTRAIT!$A:$X,15,FALSE)</f>
        <v>R</v>
      </c>
      <c r="T142" s="63" t="str">
        <f>VLOOKUP($I142,pTRAIT!$A:$X,16,FALSE)</f>
        <v>H</v>
      </c>
      <c r="U142" s="63" t="str">
        <f>VLOOKUP($I142,pTRAIT!$A:$X,17,FALSE)</f>
        <v>R</v>
      </c>
      <c r="V142" s="63" t="str">
        <f>VLOOKUP($I142,pTRAIT!$A:$X,18,FALSE)</f>
        <v>S</v>
      </c>
      <c r="W142" s="63" t="str">
        <f>VLOOKUP($I142,pTRAIT!$A:$X,19,FALSE)</f>
        <v>H</v>
      </c>
      <c r="X142" s="63" t="str">
        <f>VLOOKUP($I142,pTRAIT!$A:$X,20,FALSE)</f>
        <v>S</v>
      </c>
      <c r="Y142" s="63" t="str">
        <f>VLOOKUP($I142,pTRAIT!$A:$X,21,FALSE)</f>
        <v>H</v>
      </c>
      <c r="Z142" s="63" t="str">
        <f>VLOOKUP($I142,pTRAIT!$A:$X,22,FALSE)</f>
        <v>e</v>
      </c>
      <c r="AA142" s="63" t="str">
        <f>VLOOKUP($I142,pTRAIT!$A:$X,23,FALSE)</f>
        <v>n-c</v>
      </c>
      <c r="AB142" s="63">
        <f>VLOOKUP($I142,pTRAIT!$A:$X,24,FALSE)</f>
        <v>0</v>
      </c>
      <c r="AC142" s="34">
        <v>344</v>
      </c>
      <c r="AD142" s="63" t="str">
        <f>VLOOKUP(AC142,pTRAIT!A:B,2,FALSE)</f>
        <v>EM5RTUeRo5So5;NST=X / EM5RTUeRo5So5(Pu);NST=X</v>
      </c>
      <c r="AE142" s="63">
        <f>VLOOKUP($AC142,pTRAIT!$A:$X,7,FALSE)</f>
        <v>0</v>
      </c>
      <c r="AF142" s="63">
        <f>VLOOKUP($AC142,pTRAIT!$A:$X,8,FALSE)</f>
        <v>0</v>
      </c>
      <c r="AG142" s="63">
        <f>VLOOKUP($AC142,pTRAIT!$A:$X,9,FALSE)</f>
        <v>0</v>
      </c>
      <c r="AH142" s="63">
        <f>VLOOKUP($AC142,pTRAIT!$A:$X,10,FALSE)</f>
        <v>0</v>
      </c>
      <c r="AI142" s="63">
        <f>VLOOKUP($AC142,pTRAIT!$A:$X,11,FALSE)</f>
        <v>0</v>
      </c>
      <c r="AJ142" s="63">
        <f>VLOOKUP($AC142,pTRAIT!$A:$X,12,FALSE)</f>
        <v>0</v>
      </c>
      <c r="AK142" s="63">
        <f>VLOOKUP($AC142,pTRAIT!$A:$X,13,FALSE)</f>
        <v>0</v>
      </c>
      <c r="AL142" s="63">
        <f>VLOOKUP($AC142,pTRAIT!$A:$X,14,FALSE)</f>
        <v>0</v>
      </c>
      <c r="AM142" s="63">
        <f>VLOOKUP($AC142,pTRAIT!$A:$X,15,FALSE)</f>
        <v>0</v>
      </c>
      <c r="AN142" s="63">
        <f>VLOOKUP($AC142,pTRAIT!$A:$X,16,FALSE)</f>
        <v>0</v>
      </c>
      <c r="AO142" s="63">
        <f>VLOOKUP($AC142,pTRAIT!$A:$X,17,FALSE)</f>
        <v>0</v>
      </c>
      <c r="AP142" s="63">
        <f>VLOOKUP($AC142,pTRAIT!$A:$X,18,FALSE)</f>
        <v>0</v>
      </c>
      <c r="AQ142" s="63">
        <f>VLOOKUP($AC142,pTRAIT!$A:$X,19,FALSE)</f>
        <v>0</v>
      </c>
      <c r="AR142" s="63">
        <f>VLOOKUP($AC142,pTRAIT!$A:$X,20,FALSE)</f>
        <v>0</v>
      </c>
      <c r="AS142" s="63">
        <f>VLOOKUP($AC142,pTRAIT!$A:$X,21,FALSE)</f>
        <v>0</v>
      </c>
      <c r="AT142" s="63">
        <f>VLOOKUP($AC142,pTRAIT!$A:$X,22,FALSE)</f>
        <v>0</v>
      </c>
      <c r="AU142" s="63">
        <f>VLOOKUP($AC142,pTRAIT!$A:$X,23,FALSE)</f>
        <v>0</v>
      </c>
      <c r="AV142" s="63">
        <f>VLOOKUP($AC142,pTRAIT!$A:$X,24,FALSE)</f>
        <v>0</v>
      </c>
    </row>
    <row r="143" spans="1:48" ht="12" customHeight="1" x14ac:dyDescent="0.2">
      <c r="A143" s="32">
        <v>28</v>
      </c>
      <c r="B143" s="33" t="s">
        <v>5</v>
      </c>
      <c r="C143" s="34">
        <v>345</v>
      </c>
      <c r="D143" s="32" t="str">
        <f t="shared" si="2"/>
        <v>28X345</v>
      </c>
      <c r="E143" s="43" t="s">
        <v>1623</v>
      </c>
      <c r="F143" s="61" t="s">
        <v>1770</v>
      </c>
      <c r="G143" s="41" t="s">
        <v>43</v>
      </c>
      <c r="H143" s="45"/>
      <c r="I143" s="32">
        <v>28</v>
      </c>
      <c r="J143" s="63">
        <f>VLOOKUP(I143,pTRAIT!A:B,2,FALSE)</f>
        <v>0</v>
      </c>
      <c r="K143" s="63" t="str">
        <f>VLOOKUP($I143,pTRAIT!$A:$X,7,FALSE)</f>
        <v>no</v>
      </c>
      <c r="L143" s="63" t="str">
        <f>VLOOKUP($I143,pTRAIT!$A:$X,8,FALSE)</f>
        <v>nd</v>
      </c>
      <c r="M143" s="63" t="str">
        <f>VLOOKUP($I143,pTRAIT!$A:$X,9,FALSE)</f>
        <v>R</v>
      </c>
      <c r="N143" s="63" t="str">
        <f>VLOOKUP($I143,pTRAIT!$A:$X,10,FALSE)</f>
        <v>R</v>
      </c>
      <c r="O143" s="63" t="str">
        <f>VLOOKUP($I143,pTRAIT!$A:$X,11,FALSE)</f>
        <v>S</v>
      </c>
      <c r="P143" s="63" t="str">
        <f>VLOOKUP($I143,pTRAIT!$A:$X,12,FALSE)</f>
        <v>R</v>
      </c>
      <c r="Q143" s="63" t="str">
        <f>VLOOKUP($I143,pTRAIT!$A:$X,13,FALSE)</f>
        <v>R</v>
      </c>
      <c r="R143" s="63" t="str">
        <f>VLOOKUP($I143,pTRAIT!$A:$X,14,FALSE)</f>
        <v>S</v>
      </c>
      <c r="S143" s="63" t="str">
        <f>VLOOKUP($I143,pTRAIT!$A:$X,15,FALSE)</f>
        <v>R</v>
      </c>
      <c r="T143" s="63" t="str">
        <f>VLOOKUP($I143,pTRAIT!$A:$X,16,FALSE)</f>
        <v>H</v>
      </c>
      <c r="U143" s="63" t="str">
        <f>VLOOKUP($I143,pTRAIT!$A:$X,17,FALSE)</f>
        <v>R</v>
      </c>
      <c r="V143" s="63" t="str">
        <f>VLOOKUP($I143,pTRAIT!$A:$X,18,FALSE)</f>
        <v>S</v>
      </c>
      <c r="W143" s="63" t="str">
        <f>VLOOKUP($I143,pTRAIT!$A:$X,19,FALSE)</f>
        <v>H</v>
      </c>
      <c r="X143" s="63" t="str">
        <f>VLOOKUP($I143,pTRAIT!$A:$X,20,FALSE)</f>
        <v>S</v>
      </c>
      <c r="Y143" s="63" t="str">
        <f>VLOOKUP($I143,pTRAIT!$A:$X,21,FALSE)</f>
        <v>H</v>
      </c>
      <c r="Z143" s="63" t="str">
        <f>VLOOKUP($I143,pTRAIT!$A:$X,22,FALSE)</f>
        <v>e</v>
      </c>
      <c r="AA143" s="63" t="str">
        <f>VLOOKUP($I143,pTRAIT!$A:$X,23,FALSE)</f>
        <v>n-c</v>
      </c>
      <c r="AB143" s="63">
        <f>VLOOKUP($I143,pTRAIT!$A:$X,24,FALSE)</f>
        <v>0</v>
      </c>
      <c r="AC143" s="34">
        <v>345</v>
      </c>
      <c r="AD143" s="63" t="str">
        <f>VLOOKUP(AC143,pTRAIT!A:B,2,FALSE)</f>
        <v>EM5RTUeRo5So5;NST=X / EM5RTUeRo5So5(Pu);NST=X</v>
      </c>
      <c r="AE143" s="63">
        <f>VLOOKUP($AC143,pTRAIT!$A:$X,7,FALSE)</f>
        <v>0</v>
      </c>
      <c r="AF143" s="63">
        <f>VLOOKUP($AC143,pTRAIT!$A:$X,8,FALSE)</f>
        <v>0</v>
      </c>
      <c r="AG143" s="63">
        <f>VLOOKUP($AC143,pTRAIT!$A:$X,9,FALSE)</f>
        <v>0</v>
      </c>
      <c r="AH143" s="63">
        <f>VLOOKUP($AC143,pTRAIT!$A:$X,10,FALSE)</f>
        <v>0</v>
      </c>
      <c r="AI143" s="63">
        <f>VLOOKUP($AC143,pTRAIT!$A:$X,11,FALSE)</f>
        <v>0</v>
      </c>
      <c r="AJ143" s="63">
        <f>VLOOKUP($AC143,pTRAIT!$A:$X,12,FALSE)</f>
        <v>0</v>
      </c>
      <c r="AK143" s="63">
        <f>VLOOKUP($AC143,pTRAIT!$A:$X,13,FALSE)</f>
        <v>0</v>
      </c>
      <c r="AL143" s="63">
        <f>VLOOKUP($AC143,pTRAIT!$A:$X,14,FALSE)</f>
        <v>0</v>
      </c>
      <c r="AM143" s="63">
        <f>VLOOKUP($AC143,pTRAIT!$A:$X,15,FALSE)</f>
        <v>0</v>
      </c>
      <c r="AN143" s="63">
        <f>VLOOKUP($AC143,pTRAIT!$A:$X,16,FALSE)</f>
        <v>0</v>
      </c>
      <c r="AO143" s="63">
        <f>VLOOKUP($AC143,pTRAIT!$A:$X,17,FALSE)</f>
        <v>0</v>
      </c>
      <c r="AP143" s="63">
        <f>VLOOKUP($AC143,pTRAIT!$A:$X,18,FALSE)</f>
        <v>0</v>
      </c>
      <c r="AQ143" s="63">
        <f>VLOOKUP($AC143,pTRAIT!$A:$X,19,FALSE)</f>
        <v>0</v>
      </c>
      <c r="AR143" s="63">
        <f>VLOOKUP($AC143,pTRAIT!$A:$X,20,FALSE)</f>
        <v>0</v>
      </c>
      <c r="AS143" s="63">
        <f>VLOOKUP($AC143,pTRAIT!$A:$X,21,FALSE)</f>
        <v>0</v>
      </c>
      <c r="AT143" s="63">
        <f>VLOOKUP($AC143,pTRAIT!$A:$X,22,FALSE)</f>
        <v>0</v>
      </c>
      <c r="AU143" s="63">
        <f>VLOOKUP($AC143,pTRAIT!$A:$X,23,FALSE)</f>
        <v>0</v>
      </c>
      <c r="AV143" s="63">
        <f>VLOOKUP($AC143,pTRAIT!$A:$X,24,FALSE)</f>
        <v>0</v>
      </c>
    </row>
    <row r="144" spans="1:48" ht="12" customHeight="1" x14ac:dyDescent="0.2">
      <c r="A144" s="32">
        <v>28</v>
      </c>
      <c r="B144" s="33" t="s">
        <v>5</v>
      </c>
      <c r="C144" s="34">
        <v>347</v>
      </c>
      <c r="D144" s="32" t="str">
        <f t="shared" si="2"/>
        <v>28X347</v>
      </c>
      <c r="E144" s="43" t="s">
        <v>1623</v>
      </c>
      <c r="F144" s="61" t="s">
        <v>1771</v>
      </c>
      <c r="G144" s="41" t="s">
        <v>43</v>
      </c>
      <c r="H144" s="45"/>
      <c r="I144" s="32">
        <v>28</v>
      </c>
      <c r="J144" s="63">
        <f>VLOOKUP(I144,pTRAIT!A:B,2,FALSE)</f>
        <v>0</v>
      </c>
      <c r="K144" s="63" t="str">
        <f>VLOOKUP($I144,pTRAIT!$A:$X,7,FALSE)</f>
        <v>no</v>
      </c>
      <c r="L144" s="63" t="str">
        <f>VLOOKUP($I144,pTRAIT!$A:$X,8,FALSE)</f>
        <v>nd</v>
      </c>
      <c r="M144" s="63" t="str">
        <f>VLOOKUP($I144,pTRAIT!$A:$X,9,FALSE)</f>
        <v>R</v>
      </c>
      <c r="N144" s="63" t="str">
        <f>VLOOKUP($I144,pTRAIT!$A:$X,10,FALSE)</f>
        <v>R</v>
      </c>
      <c r="O144" s="63" t="str">
        <f>VLOOKUP($I144,pTRAIT!$A:$X,11,FALSE)</f>
        <v>S</v>
      </c>
      <c r="P144" s="63" t="str">
        <f>VLOOKUP($I144,pTRAIT!$A:$X,12,FALSE)</f>
        <v>R</v>
      </c>
      <c r="Q144" s="63" t="str">
        <f>VLOOKUP($I144,pTRAIT!$A:$X,13,FALSE)</f>
        <v>R</v>
      </c>
      <c r="R144" s="63" t="str">
        <f>VLOOKUP($I144,pTRAIT!$A:$X,14,FALSE)</f>
        <v>S</v>
      </c>
      <c r="S144" s="63" t="str">
        <f>VLOOKUP($I144,pTRAIT!$A:$X,15,FALSE)</f>
        <v>R</v>
      </c>
      <c r="T144" s="63" t="str">
        <f>VLOOKUP($I144,pTRAIT!$A:$X,16,FALSE)</f>
        <v>H</v>
      </c>
      <c r="U144" s="63" t="str">
        <f>VLOOKUP($I144,pTRAIT!$A:$X,17,FALSE)</f>
        <v>R</v>
      </c>
      <c r="V144" s="63" t="str">
        <f>VLOOKUP($I144,pTRAIT!$A:$X,18,FALSE)</f>
        <v>S</v>
      </c>
      <c r="W144" s="63" t="str">
        <f>VLOOKUP($I144,pTRAIT!$A:$X,19,FALSE)</f>
        <v>H</v>
      </c>
      <c r="X144" s="63" t="str">
        <f>VLOOKUP($I144,pTRAIT!$A:$X,20,FALSE)</f>
        <v>S</v>
      </c>
      <c r="Y144" s="63" t="str">
        <f>VLOOKUP($I144,pTRAIT!$A:$X,21,FALSE)</f>
        <v>H</v>
      </c>
      <c r="Z144" s="63" t="str">
        <f>VLOOKUP($I144,pTRAIT!$A:$X,22,FALSE)</f>
        <v>e</v>
      </c>
      <c r="AA144" s="63" t="str">
        <f>VLOOKUP($I144,pTRAIT!$A:$X,23,FALSE)</f>
        <v>n-c</v>
      </c>
      <c r="AB144" s="63">
        <f>VLOOKUP($I144,pTRAIT!$A:$X,24,FALSE)</f>
        <v>0</v>
      </c>
      <c r="AC144" s="34">
        <v>347</v>
      </c>
      <c r="AD144" s="63" t="str">
        <f>VLOOKUP(AC144,pTRAIT!A:B,2,FALSE)</f>
        <v>EM5RTUeRo5So5;NST=X / EM5RTUeRo5So5(Pu);NST=X</v>
      </c>
      <c r="AE144" s="63">
        <f>VLOOKUP($AC144,pTRAIT!$A:$X,7,FALSE)</f>
        <v>0</v>
      </c>
      <c r="AF144" s="63">
        <f>VLOOKUP($AC144,pTRAIT!$A:$X,8,FALSE)</f>
        <v>0</v>
      </c>
      <c r="AG144" s="63">
        <f>VLOOKUP($AC144,pTRAIT!$A:$X,9,FALSE)</f>
        <v>0</v>
      </c>
      <c r="AH144" s="63">
        <f>VLOOKUP($AC144,pTRAIT!$A:$X,10,FALSE)</f>
        <v>0</v>
      </c>
      <c r="AI144" s="63">
        <f>VLOOKUP($AC144,pTRAIT!$A:$X,11,FALSE)</f>
        <v>0</v>
      </c>
      <c r="AJ144" s="63">
        <f>VLOOKUP($AC144,pTRAIT!$A:$X,12,FALSE)</f>
        <v>0</v>
      </c>
      <c r="AK144" s="63">
        <f>VLOOKUP($AC144,pTRAIT!$A:$X,13,FALSE)</f>
        <v>0</v>
      </c>
      <c r="AL144" s="63">
        <f>VLOOKUP($AC144,pTRAIT!$A:$X,14,FALSE)</f>
        <v>0</v>
      </c>
      <c r="AM144" s="63">
        <f>VLOOKUP($AC144,pTRAIT!$A:$X,15,FALSE)</f>
        <v>0</v>
      </c>
      <c r="AN144" s="63">
        <f>VLOOKUP($AC144,pTRAIT!$A:$X,16,FALSE)</f>
        <v>0</v>
      </c>
      <c r="AO144" s="63">
        <f>VLOOKUP($AC144,pTRAIT!$A:$X,17,FALSE)</f>
        <v>0</v>
      </c>
      <c r="AP144" s="63">
        <f>VLOOKUP($AC144,pTRAIT!$A:$X,18,FALSE)</f>
        <v>0</v>
      </c>
      <c r="AQ144" s="63">
        <f>VLOOKUP($AC144,pTRAIT!$A:$X,19,FALSE)</f>
        <v>0</v>
      </c>
      <c r="AR144" s="63">
        <f>VLOOKUP($AC144,pTRAIT!$A:$X,20,FALSE)</f>
        <v>0</v>
      </c>
      <c r="AS144" s="63">
        <f>VLOOKUP($AC144,pTRAIT!$A:$X,21,FALSE)</f>
        <v>0</v>
      </c>
      <c r="AT144" s="63">
        <f>VLOOKUP($AC144,pTRAIT!$A:$X,22,FALSE)</f>
        <v>0</v>
      </c>
      <c r="AU144" s="63">
        <f>VLOOKUP($AC144,pTRAIT!$A:$X,23,FALSE)</f>
        <v>0</v>
      </c>
      <c r="AV144" s="63">
        <f>VLOOKUP($AC144,pTRAIT!$A:$X,24,FALSE)</f>
        <v>0</v>
      </c>
    </row>
    <row r="145" spans="1:48" ht="12" customHeight="1" x14ac:dyDescent="0.2">
      <c r="A145" s="32">
        <v>28</v>
      </c>
      <c r="B145" s="33" t="s">
        <v>5</v>
      </c>
      <c r="C145" s="34">
        <v>353</v>
      </c>
      <c r="D145" s="32" t="str">
        <f t="shared" si="2"/>
        <v>28X353</v>
      </c>
      <c r="E145" s="43" t="s">
        <v>1623</v>
      </c>
      <c r="F145" s="61" t="s">
        <v>1772</v>
      </c>
      <c r="G145" s="41" t="s">
        <v>43</v>
      </c>
      <c r="H145" s="38"/>
      <c r="I145" s="32">
        <v>28</v>
      </c>
      <c r="J145" s="63">
        <f>VLOOKUP(I145,pTRAIT!A:B,2,FALSE)</f>
        <v>0</v>
      </c>
      <c r="K145" s="63" t="str">
        <f>VLOOKUP($I145,pTRAIT!$A:$X,7,FALSE)</f>
        <v>no</v>
      </c>
      <c r="L145" s="63" t="str">
        <f>VLOOKUP($I145,pTRAIT!$A:$X,8,FALSE)</f>
        <v>nd</v>
      </c>
      <c r="M145" s="63" t="str">
        <f>VLOOKUP($I145,pTRAIT!$A:$X,9,FALSE)</f>
        <v>R</v>
      </c>
      <c r="N145" s="63" t="str">
        <f>VLOOKUP($I145,pTRAIT!$A:$X,10,FALSE)</f>
        <v>R</v>
      </c>
      <c r="O145" s="63" t="str">
        <f>VLOOKUP($I145,pTRAIT!$A:$X,11,FALSE)</f>
        <v>S</v>
      </c>
      <c r="P145" s="63" t="str">
        <f>VLOOKUP($I145,pTRAIT!$A:$X,12,FALSE)</f>
        <v>R</v>
      </c>
      <c r="Q145" s="63" t="str">
        <f>VLOOKUP($I145,pTRAIT!$A:$X,13,FALSE)</f>
        <v>R</v>
      </c>
      <c r="R145" s="63" t="str">
        <f>VLOOKUP($I145,pTRAIT!$A:$X,14,FALSE)</f>
        <v>S</v>
      </c>
      <c r="S145" s="63" t="str">
        <f>VLOOKUP($I145,pTRAIT!$A:$X,15,FALSE)</f>
        <v>R</v>
      </c>
      <c r="T145" s="63" t="str">
        <f>VLOOKUP($I145,pTRAIT!$A:$X,16,FALSE)</f>
        <v>H</v>
      </c>
      <c r="U145" s="63" t="str">
        <f>VLOOKUP($I145,pTRAIT!$A:$X,17,FALSE)</f>
        <v>R</v>
      </c>
      <c r="V145" s="63" t="str">
        <f>VLOOKUP($I145,pTRAIT!$A:$X,18,FALSE)</f>
        <v>S</v>
      </c>
      <c r="W145" s="63" t="str">
        <f>VLOOKUP($I145,pTRAIT!$A:$X,19,FALSE)</f>
        <v>H</v>
      </c>
      <c r="X145" s="63" t="str">
        <f>VLOOKUP($I145,pTRAIT!$A:$X,20,FALSE)</f>
        <v>S</v>
      </c>
      <c r="Y145" s="63" t="str">
        <f>VLOOKUP($I145,pTRAIT!$A:$X,21,FALSE)</f>
        <v>H</v>
      </c>
      <c r="Z145" s="63" t="str">
        <f>VLOOKUP($I145,pTRAIT!$A:$X,22,FALSE)</f>
        <v>e</v>
      </c>
      <c r="AA145" s="63" t="str">
        <f>VLOOKUP($I145,pTRAIT!$A:$X,23,FALSE)</f>
        <v>n-c</v>
      </c>
      <c r="AB145" s="63">
        <f>VLOOKUP($I145,pTRAIT!$A:$X,24,FALSE)</f>
        <v>0</v>
      </c>
      <c r="AC145" s="34">
        <v>353</v>
      </c>
      <c r="AD145" s="63" t="str">
        <f>VLOOKUP(AC145,pTRAIT!A:B,2,FALSE)</f>
        <v>EM5RTUeRo5So5;NST=X / EM5RTUeRo5So5WSPu;NST=X</v>
      </c>
      <c r="AE145" s="63">
        <f>VLOOKUP($AC145,pTRAIT!$A:$X,7,FALSE)</f>
        <v>0</v>
      </c>
      <c r="AF145" s="63">
        <f>VLOOKUP($AC145,pTRAIT!$A:$X,8,FALSE)</f>
        <v>0</v>
      </c>
      <c r="AG145" s="63">
        <f>VLOOKUP($AC145,pTRAIT!$A:$X,9,FALSE)</f>
        <v>0</v>
      </c>
      <c r="AH145" s="63">
        <f>VLOOKUP($AC145,pTRAIT!$A:$X,10,FALSE)</f>
        <v>0</v>
      </c>
      <c r="AI145" s="63">
        <f>VLOOKUP($AC145,pTRAIT!$A:$X,11,FALSE)</f>
        <v>0</v>
      </c>
      <c r="AJ145" s="63">
        <f>VLOOKUP($AC145,pTRAIT!$A:$X,12,FALSE)</f>
        <v>0</v>
      </c>
      <c r="AK145" s="63">
        <f>VLOOKUP($AC145,pTRAIT!$A:$X,13,FALSE)</f>
        <v>0</v>
      </c>
      <c r="AL145" s="63">
        <f>VLOOKUP($AC145,pTRAIT!$A:$X,14,FALSE)</f>
        <v>0</v>
      </c>
      <c r="AM145" s="63">
        <f>VLOOKUP($AC145,pTRAIT!$A:$X,15,FALSE)</f>
        <v>0</v>
      </c>
      <c r="AN145" s="63">
        <f>VLOOKUP($AC145,pTRAIT!$A:$X,16,FALSE)</f>
        <v>0</v>
      </c>
      <c r="AO145" s="63">
        <f>VLOOKUP($AC145,pTRAIT!$A:$X,17,FALSE)</f>
        <v>0</v>
      </c>
      <c r="AP145" s="63">
        <f>VLOOKUP($AC145,pTRAIT!$A:$X,18,FALSE)</f>
        <v>0</v>
      </c>
      <c r="AQ145" s="63">
        <f>VLOOKUP($AC145,pTRAIT!$A:$X,19,FALSE)</f>
        <v>0</v>
      </c>
      <c r="AR145" s="63">
        <f>VLOOKUP($AC145,pTRAIT!$A:$X,20,FALSE)</f>
        <v>0</v>
      </c>
      <c r="AS145" s="63">
        <f>VLOOKUP($AC145,pTRAIT!$A:$X,21,FALSE)</f>
        <v>0</v>
      </c>
      <c r="AT145" s="63">
        <f>VLOOKUP($AC145,pTRAIT!$A:$X,22,FALSE)</f>
        <v>0</v>
      </c>
      <c r="AU145" s="63">
        <f>VLOOKUP($AC145,pTRAIT!$A:$X,23,FALSE)</f>
        <v>0</v>
      </c>
      <c r="AV145" s="63">
        <f>VLOOKUP($AC145,pTRAIT!$A:$X,24,FALSE)</f>
        <v>0</v>
      </c>
    </row>
    <row r="146" spans="1:48" ht="12" customHeight="1" x14ac:dyDescent="0.2">
      <c r="A146" s="32">
        <v>28</v>
      </c>
      <c r="B146" s="33" t="s">
        <v>5</v>
      </c>
      <c r="C146" s="34">
        <v>355</v>
      </c>
      <c r="D146" s="32" t="str">
        <f t="shared" si="2"/>
        <v>28X355</v>
      </c>
      <c r="E146" s="43" t="s">
        <v>1623</v>
      </c>
      <c r="F146" s="61" t="s">
        <v>1773</v>
      </c>
      <c r="G146" s="41" t="s">
        <v>43</v>
      </c>
      <c r="H146" s="38"/>
      <c r="I146" s="32">
        <v>28</v>
      </c>
      <c r="J146" s="63">
        <f>VLOOKUP(I146,pTRAIT!A:B,2,FALSE)</f>
        <v>0</v>
      </c>
      <c r="K146" s="63" t="str">
        <f>VLOOKUP($I146,pTRAIT!$A:$X,7,FALSE)</f>
        <v>no</v>
      </c>
      <c r="L146" s="63" t="str">
        <f>VLOOKUP($I146,pTRAIT!$A:$X,8,FALSE)</f>
        <v>nd</v>
      </c>
      <c r="M146" s="63" t="str">
        <f>VLOOKUP($I146,pTRAIT!$A:$X,9,FALSE)</f>
        <v>R</v>
      </c>
      <c r="N146" s="63" t="str">
        <f>VLOOKUP($I146,pTRAIT!$A:$X,10,FALSE)</f>
        <v>R</v>
      </c>
      <c r="O146" s="63" t="str">
        <f>VLOOKUP($I146,pTRAIT!$A:$X,11,FALSE)</f>
        <v>S</v>
      </c>
      <c r="P146" s="63" t="str">
        <f>VLOOKUP($I146,pTRAIT!$A:$X,12,FALSE)</f>
        <v>R</v>
      </c>
      <c r="Q146" s="63" t="str">
        <f>VLOOKUP($I146,pTRAIT!$A:$X,13,FALSE)</f>
        <v>R</v>
      </c>
      <c r="R146" s="63" t="str">
        <f>VLOOKUP($I146,pTRAIT!$A:$X,14,FALSE)</f>
        <v>S</v>
      </c>
      <c r="S146" s="63" t="str">
        <f>VLOOKUP($I146,pTRAIT!$A:$X,15,FALSE)</f>
        <v>R</v>
      </c>
      <c r="T146" s="63" t="str">
        <f>VLOOKUP($I146,pTRAIT!$A:$X,16,FALSE)</f>
        <v>H</v>
      </c>
      <c r="U146" s="63" t="str">
        <f>VLOOKUP($I146,pTRAIT!$A:$X,17,FALSE)</f>
        <v>R</v>
      </c>
      <c r="V146" s="63" t="str">
        <f>VLOOKUP($I146,pTRAIT!$A:$X,18,FALSE)</f>
        <v>S</v>
      </c>
      <c r="W146" s="63" t="str">
        <f>VLOOKUP($I146,pTRAIT!$A:$X,19,FALSE)</f>
        <v>H</v>
      </c>
      <c r="X146" s="63" t="str">
        <f>VLOOKUP($I146,pTRAIT!$A:$X,20,FALSE)</f>
        <v>S</v>
      </c>
      <c r="Y146" s="63" t="str">
        <f>VLOOKUP($I146,pTRAIT!$A:$X,21,FALSE)</f>
        <v>H</v>
      </c>
      <c r="Z146" s="63" t="str">
        <f>VLOOKUP($I146,pTRAIT!$A:$X,22,FALSE)</f>
        <v>e</v>
      </c>
      <c r="AA146" s="63" t="str">
        <f>VLOOKUP($I146,pTRAIT!$A:$X,23,FALSE)</f>
        <v>n-c</v>
      </c>
      <c r="AB146" s="63">
        <f>VLOOKUP($I146,pTRAIT!$A:$X,24,FALSE)</f>
        <v>0</v>
      </c>
      <c r="AC146" s="34">
        <v>355</v>
      </c>
      <c r="AD146" s="63" t="str">
        <f>VLOOKUP(AC146,pTRAIT!A:B,2,FALSE)</f>
        <v>EM5RTUeRo5So5;NST=X / EM5RTRo5So5WSPu;NST=X</v>
      </c>
      <c r="AE146" s="63">
        <f>VLOOKUP($AC146,pTRAIT!$A:$X,7,FALSE)</f>
        <v>0</v>
      </c>
      <c r="AF146" s="63">
        <f>VLOOKUP($AC146,pTRAIT!$A:$X,8,FALSE)</f>
        <v>0</v>
      </c>
      <c r="AG146" s="63">
        <f>VLOOKUP($AC146,pTRAIT!$A:$X,9,FALSE)</f>
        <v>0</v>
      </c>
      <c r="AH146" s="63">
        <f>VLOOKUP($AC146,pTRAIT!$A:$X,10,FALSE)</f>
        <v>0</v>
      </c>
      <c r="AI146" s="63">
        <f>VLOOKUP($AC146,pTRAIT!$A:$X,11,FALSE)</f>
        <v>0</v>
      </c>
      <c r="AJ146" s="63">
        <f>VLOOKUP($AC146,pTRAIT!$A:$X,12,FALSE)</f>
        <v>0</v>
      </c>
      <c r="AK146" s="63">
        <f>VLOOKUP($AC146,pTRAIT!$A:$X,13,FALSE)</f>
        <v>0</v>
      </c>
      <c r="AL146" s="63">
        <f>VLOOKUP($AC146,pTRAIT!$A:$X,14,FALSE)</f>
        <v>0</v>
      </c>
      <c r="AM146" s="63">
        <f>VLOOKUP($AC146,pTRAIT!$A:$X,15,FALSE)</f>
        <v>0</v>
      </c>
      <c r="AN146" s="63">
        <f>VLOOKUP($AC146,pTRAIT!$A:$X,16,FALSE)</f>
        <v>0</v>
      </c>
      <c r="AO146" s="63">
        <f>VLOOKUP($AC146,pTRAIT!$A:$X,17,FALSE)</f>
        <v>0</v>
      </c>
      <c r="AP146" s="63">
        <f>VLOOKUP($AC146,pTRAIT!$A:$X,18,FALSE)</f>
        <v>0</v>
      </c>
      <c r="AQ146" s="63">
        <f>VLOOKUP($AC146,pTRAIT!$A:$X,19,FALSE)</f>
        <v>0</v>
      </c>
      <c r="AR146" s="63">
        <f>VLOOKUP($AC146,pTRAIT!$A:$X,20,FALSE)</f>
        <v>0</v>
      </c>
      <c r="AS146" s="63">
        <f>VLOOKUP($AC146,pTRAIT!$A:$X,21,FALSE)</f>
        <v>0</v>
      </c>
      <c r="AT146" s="63">
        <f>VLOOKUP($AC146,pTRAIT!$A:$X,22,FALSE)</f>
        <v>0</v>
      </c>
      <c r="AU146" s="63">
        <f>VLOOKUP($AC146,pTRAIT!$A:$X,23,FALSE)</f>
        <v>0</v>
      </c>
      <c r="AV146" s="63">
        <f>VLOOKUP($AC146,pTRAIT!$A:$X,24,FALSE)</f>
        <v>0</v>
      </c>
    </row>
    <row r="147" spans="1:48" ht="12" customHeight="1" x14ac:dyDescent="0.2">
      <c r="A147" s="32">
        <v>28</v>
      </c>
      <c r="B147" s="33" t="s">
        <v>5</v>
      </c>
      <c r="C147" s="34">
        <v>357</v>
      </c>
      <c r="D147" s="32" t="str">
        <f t="shared" si="2"/>
        <v>28X357</v>
      </c>
      <c r="E147" s="43" t="s">
        <v>1623</v>
      </c>
      <c r="F147" s="61" t="s">
        <v>1774</v>
      </c>
      <c r="G147" s="41" t="s">
        <v>43</v>
      </c>
      <c r="H147" s="38"/>
      <c r="I147" s="32">
        <v>28</v>
      </c>
      <c r="J147" s="63">
        <f>VLOOKUP(I147,pTRAIT!A:B,2,FALSE)</f>
        <v>0</v>
      </c>
      <c r="K147" s="63" t="str">
        <f>VLOOKUP($I147,pTRAIT!$A:$X,7,FALSE)</f>
        <v>no</v>
      </c>
      <c r="L147" s="63" t="str">
        <f>VLOOKUP($I147,pTRAIT!$A:$X,8,FALSE)</f>
        <v>nd</v>
      </c>
      <c r="M147" s="63" t="str">
        <f>VLOOKUP($I147,pTRAIT!$A:$X,9,FALSE)</f>
        <v>R</v>
      </c>
      <c r="N147" s="63" t="str">
        <f>VLOOKUP($I147,pTRAIT!$A:$X,10,FALSE)</f>
        <v>R</v>
      </c>
      <c r="O147" s="63" t="str">
        <f>VLOOKUP($I147,pTRAIT!$A:$X,11,FALSE)</f>
        <v>S</v>
      </c>
      <c r="P147" s="63" t="str">
        <f>VLOOKUP($I147,pTRAIT!$A:$X,12,FALSE)</f>
        <v>R</v>
      </c>
      <c r="Q147" s="63" t="str">
        <f>VLOOKUP($I147,pTRAIT!$A:$X,13,FALSE)</f>
        <v>R</v>
      </c>
      <c r="R147" s="63" t="str">
        <f>VLOOKUP($I147,pTRAIT!$A:$X,14,FALSE)</f>
        <v>S</v>
      </c>
      <c r="S147" s="63" t="str">
        <f>VLOOKUP($I147,pTRAIT!$A:$X,15,FALSE)</f>
        <v>R</v>
      </c>
      <c r="T147" s="63" t="str">
        <f>VLOOKUP($I147,pTRAIT!$A:$X,16,FALSE)</f>
        <v>H</v>
      </c>
      <c r="U147" s="63" t="str">
        <f>VLOOKUP($I147,pTRAIT!$A:$X,17,FALSE)</f>
        <v>R</v>
      </c>
      <c r="V147" s="63" t="str">
        <f>VLOOKUP($I147,pTRAIT!$A:$X,18,FALSE)</f>
        <v>S</v>
      </c>
      <c r="W147" s="63" t="str">
        <f>VLOOKUP($I147,pTRAIT!$A:$X,19,FALSE)</f>
        <v>H</v>
      </c>
      <c r="X147" s="63" t="str">
        <f>VLOOKUP($I147,pTRAIT!$A:$X,20,FALSE)</f>
        <v>S</v>
      </c>
      <c r="Y147" s="63" t="str">
        <f>VLOOKUP($I147,pTRAIT!$A:$X,21,FALSE)</f>
        <v>H</v>
      </c>
      <c r="Z147" s="63" t="str">
        <f>VLOOKUP($I147,pTRAIT!$A:$X,22,FALSE)</f>
        <v>e</v>
      </c>
      <c r="AA147" s="63" t="str">
        <f>VLOOKUP($I147,pTRAIT!$A:$X,23,FALSE)</f>
        <v>n-c</v>
      </c>
      <c r="AB147" s="63">
        <f>VLOOKUP($I147,pTRAIT!$A:$X,24,FALSE)</f>
        <v>0</v>
      </c>
      <c r="AC147" s="34">
        <v>357</v>
      </c>
      <c r="AD147" s="63" t="str">
        <f>VLOOKUP(AC147,pTRAIT!A:B,2,FALSE)</f>
        <v>EM5RTUeRo5So5;NST=X / EM5RTUe(CM5)(So5)Cf9Pu;NST=X</v>
      </c>
      <c r="AE147" s="63">
        <f>VLOOKUP($AC147,pTRAIT!$A:$X,7,FALSE)</f>
        <v>0</v>
      </c>
      <c r="AF147" s="63">
        <f>VLOOKUP($AC147,pTRAIT!$A:$X,8,FALSE)</f>
        <v>0</v>
      </c>
      <c r="AG147" s="63">
        <f>VLOOKUP($AC147,pTRAIT!$A:$X,9,FALSE)</f>
        <v>0</v>
      </c>
      <c r="AH147" s="63">
        <f>VLOOKUP($AC147,pTRAIT!$A:$X,10,FALSE)</f>
        <v>0</v>
      </c>
      <c r="AI147" s="63">
        <f>VLOOKUP($AC147,pTRAIT!$A:$X,11,FALSE)</f>
        <v>0</v>
      </c>
      <c r="AJ147" s="63">
        <f>VLOOKUP($AC147,pTRAIT!$A:$X,12,FALSE)</f>
        <v>0</v>
      </c>
      <c r="AK147" s="63">
        <f>VLOOKUP($AC147,pTRAIT!$A:$X,13,FALSE)</f>
        <v>0</v>
      </c>
      <c r="AL147" s="63">
        <f>VLOOKUP($AC147,pTRAIT!$A:$X,14,FALSE)</f>
        <v>0</v>
      </c>
      <c r="AM147" s="63">
        <f>VLOOKUP($AC147,pTRAIT!$A:$X,15,FALSE)</f>
        <v>0</v>
      </c>
      <c r="AN147" s="63">
        <f>VLOOKUP($AC147,pTRAIT!$A:$X,16,FALSE)</f>
        <v>0</v>
      </c>
      <c r="AO147" s="63">
        <f>VLOOKUP($AC147,pTRAIT!$A:$X,17,FALSE)</f>
        <v>0</v>
      </c>
      <c r="AP147" s="63">
        <f>VLOOKUP($AC147,pTRAIT!$A:$X,18,FALSE)</f>
        <v>0</v>
      </c>
      <c r="AQ147" s="63">
        <f>VLOOKUP($AC147,pTRAIT!$A:$X,19,FALSE)</f>
        <v>0</v>
      </c>
      <c r="AR147" s="63">
        <f>VLOOKUP($AC147,pTRAIT!$A:$X,20,FALSE)</f>
        <v>0</v>
      </c>
      <c r="AS147" s="63">
        <f>VLOOKUP($AC147,pTRAIT!$A:$X,21,FALSE)</f>
        <v>0</v>
      </c>
      <c r="AT147" s="63">
        <f>VLOOKUP($AC147,pTRAIT!$A:$X,22,FALSE)</f>
        <v>0</v>
      </c>
      <c r="AU147" s="63">
        <f>VLOOKUP($AC147,pTRAIT!$A:$X,23,FALSE)</f>
        <v>0</v>
      </c>
      <c r="AV147" s="63">
        <f>VLOOKUP($AC147,pTRAIT!$A:$X,24,FALSE)</f>
        <v>0</v>
      </c>
    </row>
    <row r="148" spans="1:48" ht="12" customHeight="1" x14ac:dyDescent="0.2">
      <c r="A148" s="32">
        <v>28</v>
      </c>
      <c r="B148" s="33" t="s">
        <v>5</v>
      </c>
      <c r="C148" s="34">
        <v>360</v>
      </c>
      <c r="D148" s="32" t="str">
        <f t="shared" si="2"/>
        <v>28X360</v>
      </c>
      <c r="E148" s="43" t="s">
        <v>1623</v>
      </c>
      <c r="F148" s="61" t="s">
        <v>1775</v>
      </c>
      <c r="G148" s="41" t="s">
        <v>43</v>
      </c>
      <c r="H148" s="45"/>
      <c r="I148" s="32">
        <v>28</v>
      </c>
      <c r="J148" s="63">
        <f>VLOOKUP(I148,pTRAIT!A:B,2,FALSE)</f>
        <v>0</v>
      </c>
      <c r="K148" s="63" t="str">
        <f>VLOOKUP($I148,pTRAIT!$A:$X,7,FALSE)</f>
        <v>no</v>
      </c>
      <c r="L148" s="63" t="str">
        <f>VLOOKUP($I148,pTRAIT!$A:$X,8,FALSE)</f>
        <v>nd</v>
      </c>
      <c r="M148" s="63" t="str">
        <f>VLOOKUP($I148,pTRAIT!$A:$X,9,FALSE)</f>
        <v>R</v>
      </c>
      <c r="N148" s="63" t="str">
        <f>VLOOKUP($I148,pTRAIT!$A:$X,10,FALSE)</f>
        <v>R</v>
      </c>
      <c r="O148" s="63" t="str">
        <f>VLOOKUP($I148,pTRAIT!$A:$X,11,FALSE)</f>
        <v>S</v>
      </c>
      <c r="P148" s="63" t="str">
        <f>VLOOKUP($I148,pTRAIT!$A:$X,12,FALSE)</f>
        <v>R</v>
      </c>
      <c r="Q148" s="63" t="str">
        <f>VLOOKUP($I148,pTRAIT!$A:$X,13,FALSE)</f>
        <v>R</v>
      </c>
      <c r="R148" s="63" t="str">
        <f>VLOOKUP($I148,pTRAIT!$A:$X,14,FALSE)</f>
        <v>S</v>
      </c>
      <c r="S148" s="63" t="str">
        <f>VLOOKUP($I148,pTRAIT!$A:$X,15,FALSE)</f>
        <v>R</v>
      </c>
      <c r="T148" s="63" t="str">
        <f>VLOOKUP($I148,pTRAIT!$A:$X,16,FALSE)</f>
        <v>H</v>
      </c>
      <c r="U148" s="63" t="str">
        <f>VLOOKUP($I148,pTRAIT!$A:$X,17,FALSE)</f>
        <v>R</v>
      </c>
      <c r="V148" s="63" t="str">
        <f>VLOOKUP($I148,pTRAIT!$A:$X,18,FALSE)</f>
        <v>S</v>
      </c>
      <c r="W148" s="63" t="str">
        <f>VLOOKUP($I148,pTRAIT!$A:$X,19,FALSE)</f>
        <v>H</v>
      </c>
      <c r="X148" s="63" t="str">
        <f>VLOOKUP($I148,pTRAIT!$A:$X,20,FALSE)</f>
        <v>S</v>
      </c>
      <c r="Y148" s="63" t="str">
        <f>VLOOKUP($I148,pTRAIT!$A:$X,21,FALSE)</f>
        <v>H</v>
      </c>
      <c r="Z148" s="63" t="str">
        <f>VLOOKUP($I148,pTRAIT!$A:$X,22,FALSE)</f>
        <v>e</v>
      </c>
      <c r="AA148" s="63" t="str">
        <f>VLOOKUP($I148,pTRAIT!$A:$X,23,FALSE)</f>
        <v>n-c</v>
      </c>
      <c r="AB148" s="63">
        <f>VLOOKUP($I148,pTRAIT!$A:$X,24,FALSE)</f>
        <v>0</v>
      </c>
      <c r="AC148" s="34">
        <v>360</v>
      </c>
      <c r="AD148" s="63" t="str">
        <f>VLOOKUP(AC148,pTRAIT!A:B,2,FALSE)</f>
        <v>EM5RTUeRo5So5;NST=X / EM5RTUeCM5So5WSPu;NST=X</v>
      </c>
      <c r="AE148" s="63">
        <f>VLOOKUP($AC148,pTRAIT!$A:$X,7,FALSE)</f>
        <v>0</v>
      </c>
      <c r="AF148" s="63">
        <f>VLOOKUP($AC148,pTRAIT!$A:$X,8,FALSE)</f>
        <v>0</v>
      </c>
      <c r="AG148" s="63">
        <f>VLOOKUP($AC148,pTRAIT!$A:$X,9,FALSE)</f>
        <v>0</v>
      </c>
      <c r="AH148" s="63">
        <f>VLOOKUP($AC148,pTRAIT!$A:$X,10,FALSE)</f>
        <v>0</v>
      </c>
      <c r="AI148" s="63">
        <f>VLOOKUP($AC148,pTRAIT!$A:$X,11,FALSE)</f>
        <v>0</v>
      </c>
      <c r="AJ148" s="63">
        <f>VLOOKUP($AC148,pTRAIT!$A:$X,12,FALSE)</f>
        <v>0</v>
      </c>
      <c r="AK148" s="63">
        <f>VLOOKUP($AC148,pTRAIT!$A:$X,13,FALSE)</f>
        <v>0</v>
      </c>
      <c r="AL148" s="63">
        <f>VLOOKUP($AC148,pTRAIT!$A:$X,14,FALSE)</f>
        <v>0</v>
      </c>
      <c r="AM148" s="63">
        <f>VLOOKUP($AC148,pTRAIT!$A:$X,15,FALSE)</f>
        <v>0</v>
      </c>
      <c r="AN148" s="63">
        <f>VLOOKUP($AC148,pTRAIT!$A:$X,16,FALSE)</f>
        <v>0</v>
      </c>
      <c r="AO148" s="63">
        <f>VLOOKUP($AC148,pTRAIT!$A:$X,17,FALSE)</f>
        <v>0</v>
      </c>
      <c r="AP148" s="63">
        <f>VLOOKUP($AC148,pTRAIT!$A:$X,18,FALSE)</f>
        <v>0</v>
      </c>
      <c r="AQ148" s="63">
        <f>VLOOKUP($AC148,pTRAIT!$A:$X,19,FALSE)</f>
        <v>0</v>
      </c>
      <c r="AR148" s="63">
        <f>VLOOKUP($AC148,pTRAIT!$A:$X,20,FALSE)</f>
        <v>0</v>
      </c>
      <c r="AS148" s="63">
        <f>VLOOKUP($AC148,pTRAIT!$A:$X,21,FALSE)</f>
        <v>0</v>
      </c>
      <c r="AT148" s="63">
        <f>VLOOKUP($AC148,pTRAIT!$A:$X,22,FALSE)</f>
        <v>0</v>
      </c>
      <c r="AU148" s="63">
        <f>VLOOKUP($AC148,pTRAIT!$A:$X,23,FALSE)</f>
        <v>0</v>
      </c>
      <c r="AV148" s="63">
        <f>VLOOKUP($AC148,pTRAIT!$A:$X,24,FALSE)</f>
        <v>0</v>
      </c>
    </row>
    <row r="149" spans="1:48" ht="12" customHeight="1" x14ac:dyDescent="0.2">
      <c r="A149" s="32">
        <v>28</v>
      </c>
      <c r="B149" s="33" t="s">
        <v>5</v>
      </c>
      <c r="C149" s="34">
        <v>364</v>
      </c>
      <c r="D149" s="32" t="str">
        <f t="shared" si="2"/>
        <v>28X364</v>
      </c>
      <c r="E149" s="43" t="s">
        <v>1623</v>
      </c>
      <c r="F149" s="61" t="s">
        <v>1776</v>
      </c>
      <c r="G149" s="41" t="s">
        <v>43</v>
      </c>
      <c r="H149" s="45"/>
      <c r="I149" s="32">
        <v>28</v>
      </c>
      <c r="J149" s="63">
        <f>VLOOKUP(I149,pTRAIT!A:B,2,FALSE)</f>
        <v>0</v>
      </c>
      <c r="K149" s="63" t="str">
        <f>VLOOKUP($I149,pTRAIT!$A:$X,7,FALSE)</f>
        <v>no</v>
      </c>
      <c r="L149" s="63" t="str">
        <f>VLOOKUP($I149,pTRAIT!$A:$X,8,FALSE)</f>
        <v>nd</v>
      </c>
      <c r="M149" s="63" t="str">
        <f>VLOOKUP($I149,pTRAIT!$A:$X,9,FALSE)</f>
        <v>R</v>
      </c>
      <c r="N149" s="63" t="str">
        <f>VLOOKUP($I149,pTRAIT!$A:$X,10,FALSE)</f>
        <v>R</v>
      </c>
      <c r="O149" s="63" t="str">
        <f>VLOOKUP($I149,pTRAIT!$A:$X,11,FALSE)</f>
        <v>S</v>
      </c>
      <c r="P149" s="63" t="str">
        <f>VLOOKUP($I149,pTRAIT!$A:$X,12,FALSE)</f>
        <v>R</v>
      </c>
      <c r="Q149" s="63" t="str">
        <f>VLOOKUP($I149,pTRAIT!$A:$X,13,FALSE)</f>
        <v>R</v>
      </c>
      <c r="R149" s="63" t="str">
        <f>VLOOKUP($I149,pTRAIT!$A:$X,14,FALSE)</f>
        <v>S</v>
      </c>
      <c r="S149" s="63" t="str">
        <f>VLOOKUP($I149,pTRAIT!$A:$X,15,FALSE)</f>
        <v>R</v>
      </c>
      <c r="T149" s="63" t="str">
        <f>VLOOKUP($I149,pTRAIT!$A:$X,16,FALSE)</f>
        <v>H</v>
      </c>
      <c r="U149" s="63" t="str">
        <f>VLOOKUP($I149,pTRAIT!$A:$X,17,FALSE)</f>
        <v>R</v>
      </c>
      <c r="V149" s="63" t="str">
        <f>VLOOKUP($I149,pTRAIT!$A:$X,18,FALSE)</f>
        <v>S</v>
      </c>
      <c r="W149" s="63" t="str">
        <f>VLOOKUP($I149,pTRAIT!$A:$X,19,FALSE)</f>
        <v>H</v>
      </c>
      <c r="X149" s="63" t="str">
        <f>VLOOKUP($I149,pTRAIT!$A:$X,20,FALSE)</f>
        <v>S</v>
      </c>
      <c r="Y149" s="63" t="str">
        <f>VLOOKUP($I149,pTRAIT!$A:$X,21,FALSE)</f>
        <v>H</v>
      </c>
      <c r="Z149" s="63" t="str">
        <f>VLOOKUP($I149,pTRAIT!$A:$X,22,FALSE)</f>
        <v>e</v>
      </c>
      <c r="AA149" s="63" t="str">
        <f>VLOOKUP($I149,pTRAIT!$A:$X,23,FALSE)</f>
        <v>n-c</v>
      </c>
      <c r="AB149" s="63">
        <f>VLOOKUP($I149,pTRAIT!$A:$X,24,FALSE)</f>
        <v>0</v>
      </c>
      <c r="AC149" s="34">
        <v>364</v>
      </c>
      <c r="AD149" s="63" t="str">
        <f>VLOOKUP(AC149,pTRAIT!A:B,2,FALSE)</f>
        <v>EM5RTUeRo5So5;NST=X / EM5RT(Ue)CM5So5WSPu;NST=X</v>
      </c>
      <c r="AE149" s="63">
        <f>VLOOKUP($AC149,pTRAIT!$A:$X,7,FALSE)</f>
        <v>0</v>
      </c>
      <c r="AF149" s="63">
        <f>VLOOKUP($AC149,pTRAIT!$A:$X,8,FALSE)</f>
        <v>0</v>
      </c>
      <c r="AG149" s="63">
        <f>VLOOKUP($AC149,pTRAIT!$A:$X,9,FALSE)</f>
        <v>0</v>
      </c>
      <c r="AH149" s="63">
        <f>VLOOKUP($AC149,pTRAIT!$A:$X,10,FALSE)</f>
        <v>0</v>
      </c>
      <c r="AI149" s="63">
        <f>VLOOKUP($AC149,pTRAIT!$A:$X,11,FALSE)</f>
        <v>0</v>
      </c>
      <c r="AJ149" s="63">
        <f>VLOOKUP($AC149,pTRAIT!$A:$X,12,FALSE)</f>
        <v>0</v>
      </c>
      <c r="AK149" s="63">
        <f>VLOOKUP($AC149,pTRAIT!$A:$X,13,FALSE)</f>
        <v>0</v>
      </c>
      <c r="AL149" s="63">
        <f>VLOOKUP($AC149,pTRAIT!$A:$X,14,FALSE)</f>
        <v>0</v>
      </c>
      <c r="AM149" s="63">
        <f>VLOOKUP($AC149,pTRAIT!$A:$X,15,FALSE)</f>
        <v>0</v>
      </c>
      <c r="AN149" s="63">
        <f>VLOOKUP($AC149,pTRAIT!$A:$X,16,FALSE)</f>
        <v>0</v>
      </c>
      <c r="AO149" s="63">
        <f>VLOOKUP($AC149,pTRAIT!$A:$X,17,FALSE)</f>
        <v>0</v>
      </c>
      <c r="AP149" s="63">
        <f>VLOOKUP($AC149,pTRAIT!$A:$X,18,FALSE)</f>
        <v>0</v>
      </c>
      <c r="AQ149" s="63">
        <f>VLOOKUP($AC149,pTRAIT!$A:$X,19,FALSE)</f>
        <v>0</v>
      </c>
      <c r="AR149" s="63">
        <f>VLOOKUP($AC149,pTRAIT!$A:$X,20,FALSE)</f>
        <v>0</v>
      </c>
      <c r="AS149" s="63">
        <f>VLOOKUP($AC149,pTRAIT!$A:$X,21,FALSE)</f>
        <v>0</v>
      </c>
      <c r="AT149" s="63">
        <f>VLOOKUP($AC149,pTRAIT!$A:$X,22,FALSE)</f>
        <v>0</v>
      </c>
      <c r="AU149" s="63">
        <f>VLOOKUP($AC149,pTRAIT!$A:$X,23,FALSE)</f>
        <v>0</v>
      </c>
      <c r="AV149" s="63">
        <f>VLOOKUP($AC149,pTRAIT!$A:$X,24,FALSE)</f>
        <v>0</v>
      </c>
    </row>
    <row r="150" spans="1:48" ht="12" customHeight="1" x14ac:dyDescent="0.2">
      <c r="A150" s="32">
        <v>28</v>
      </c>
      <c r="B150" s="33" t="s">
        <v>5</v>
      </c>
      <c r="C150" s="34">
        <v>367</v>
      </c>
      <c r="D150" s="32" t="str">
        <f t="shared" si="2"/>
        <v>28X367</v>
      </c>
      <c r="E150" s="43" t="s">
        <v>1623</v>
      </c>
      <c r="F150" s="61" t="s">
        <v>1777</v>
      </c>
      <c r="G150" s="41" t="s">
        <v>43</v>
      </c>
      <c r="H150" s="45"/>
      <c r="I150" s="32">
        <v>28</v>
      </c>
      <c r="J150" s="63">
        <f>VLOOKUP(I150,pTRAIT!A:B,2,FALSE)</f>
        <v>0</v>
      </c>
      <c r="K150" s="63" t="str">
        <f>VLOOKUP($I150,pTRAIT!$A:$X,7,FALSE)</f>
        <v>no</v>
      </c>
      <c r="L150" s="63" t="str">
        <f>VLOOKUP($I150,pTRAIT!$A:$X,8,FALSE)</f>
        <v>nd</v>
      </c>
      <c r="M150" s="63" t="str">
        <f>VLOOKUP($I150,pTRAIT!$A:$X,9,FALSE)</f>
        <v>R</v>
      </c>
      <c r="N150" s="63" t="str">
        <f>VLOOKUP($I150,pTRAIT!$A:$X,10,FALSE)</f>
        <v>R</v>
      </c>
      <c r="O150" s="63" t="str">
        <f>VLOOKUP($I150,pTRAIT!$A:$X,11,FALSE)</f>
        <v>S</v>
      </c>
      <c r="P150" s="63" t="str">
        <f>VLOOKUP($I150,pTRAIT!$A:$X,12,FALSE)</f>
        <v>R</v>
      </c>
      <c r="Q150" s="63" t="str">
        <f>VLOOKUP($I150,pTRAIT!$A:$X,13,FALSE)</f>
        <v>R</v>
      </c>
      <c r="R150" s="63" t="str">
        <f>VLOOKUP($I150,pTRAIT!$A:$X,14,FALSE)</f>
        <v>S</v>
      </c>
      <c r="S150" s="63" t="str">
        <f>VLOOKUP($I150,pTRAIT!$A:$X,15,FALSE)</f>
        <v>R</v>
      </c>
      <c r="T150" s="63" t="str">
        <f>VLOOKUP($I150,pTRAIT!$A:$X,16,FALSE)</f>
        <v>H</v>
      </c>
      <c r="U150" s="63" t="str">
        <f>VLOOKUP($I150,pTRAIT!$A:$X,17,FALSE)</f>
        <v>R</v>
      </c>
      <c r="V150" s="63" t="str">
        <f>VLOOKUP($I150,pTRAIT!$A:$X,18,FALSE)</f>
        <v>S</v>
      </c>
      <c r="W150" s="63" t="str">
        <f>VLOOKUP($I150,pTRAIT!$A:$X,19,FALSE)</f>
        <v>H</v>
      </c>
      <c r="X150" s="63" t="str">
        <f>VLOOKUP($I150,pTRAIT!$A:$X,20,FALSE)</f>
        <v>S</v>
      </c>
      <c r="Y150" s="63" t="str">
        <f>VLOOKUP($I150,pTRAIT!$A:$X,21,FALSE)</f>
        <v>H</v>
      </c>
      <c r="Z150" s="63" t="str">
        <f>VLOOKUP($I150,pTRAIT!$A:$X,22,FALSE)</f>
        <v>e</v>
      </c>
      <c r="AA150" s="63" t="str">
        <f>VLOOKUP($I150,pTRAIT!$A:$X,23,FALSE)</f>
        <v>n-c</v>
      </c>
      <c r="AB150" s="63">
        <f>VLOOKUP($I150,pTRAIT!$A:$X,24,FALSE)</f>
        <v>0</v>
      </c>
      <c r="AC150" s="34">
        <v>367</v>
      </c>
      <c r="AD150" s="63" t="str">
        <f>VLOOKUP(AC150,pTRAIT!A:B,2,FALSE)</f>
        <v>EM5RTUeRo5So5;NST=X / EM5RTUeCM5So5Pu;NST=X</v>
      </c>
      <c r="AE150" s="63">
        <f>VLOOKUP($AC150,pTRAIT!$A:$X,7,FALSE)</f>
        <v>0</v>
      </c>
      <c r="AF150" s="63">
        <f>VLOOKUP($AC150,pTRAIT!$A:$X,8,FALSE)</f>
        <v>0</v>
      </c>
      <c r="AG150" s="63">
        <f>VLOOKUP($AC150,pTRAIT!$A:$X,9,FALSE)</f>
        <v>0</v>
      </c>
      <c r="AH150" s="63">
        <f>VLOOKUP($AC150,pTRAIT!$A:$X,10,FALSE)</f>
        <v>0</v>
      </c>
      <c r="AI150" s="63">
        <f>VLOOKUP($AC150,pTRAIT!$A:$X,11,FALSE)</f>
        <v>0</v>
      </c>
      <c r="AJ150" s="63">
        <f>VLOOKUP($AC150,pTRAIT!$A:$X,12,FALSE)</f>
        <v>0</v>
      </c>
      <c r="AK150" s="63">
        <f>VLOOKUP($AC150,pTRAIT!$A:$X,13,FALSE)</f>
        <v>0</v>
      </c>
      <c r="AL150" s="63">
        <f>VLOOKUP($AC150,pTRAIT!$A:$X,14,FALSE)</f>
        <v>0</v>
      </c>
      <c r="AM150" s="63">
        <f>VLOOKUP($AC150,pTRAIT!$A:$X,15,FALSE)</f>
        <v>0</v>
      </c>
      <c r="AN150" s="63">
        <f>VLOOKUP($AC150,pTRAIT!$A:$X,16,FALSE)</f>
        <v>0</v>
      </c>
      <c r="AO150" s="63">
        <f>VLOOKUP($AC150,pTRAIT!$A:$X,17,FALSE)</f>
        <v>0</v>
      </c>
      <c r="AP150" s="63">
        <f>VLOOKUP($AC150,pTRAIT!$A:$X,18,FALSE)</f>
        <v>0</v>
      </c>
      <c r="AQ150" s="63">
        <f>VLOOKUP($AC150,pTRAIT!$A:$X,19,FALSE)</f>
        <v>0</v>
      </c>
      <c r="AR150" s="63">
        <f>VLOOKUP($AC150,pTRAIT!$A:$X,20,FALSE)</f>
        <v>0</v>
      </c>
      <c r="AS150" s="63">
        <f>VLOOKUP($AC150,pTRAIT!$A:$X,21,FALSE)</f>
        <v>0</v>
      </c>
      <c r="AT150" s="63">
        <f>VLOOKUP($AC150,pTRAIT!$A:$X,22,FALSE)</f>
        <v>0</v>
      </c>
      <c r="AU150" s="63">
        <f>VLOOKUP($AC150,pTRAIT!$A:$X,23,FALSE)</f>
        <v>0</v>
      </c>
      <c r="AV150" s="63">
        <f>VLOOKUP($AC150,pTRAIT!$A:$X,24,FALSE)</f>
        <v>0</v>
      </c>
    </row>
    <row r="151" spans="1:48" ht="12" customHeight="1" x14ac:dyDescent="0.2">
      <c r="A151" s="32">
        <v>28</v>
      </c>
      <c r="B151" s="33" t="s">
        <v>5</v>
      </c>
      <c r="C151" s="34">
        <v>368</v>
      </c>
      <c r="D151" s="32" t="str">
        <f t="shared" si="2"/>
        <v>28X368</v>
      </c>
      <c r="E151" s="43" t="s">
        <v>1623</v>
      </c>
      <c r="F151" s="61" t="s">
        <v>1778</v>
      </c>
      <c r="G151" s="41" t="s">
        <v>43</v>
      </c>
      <c r="H151" s="45"/>
      <c r="I151" s="32">
        <v>28</v>
      </c>
      <c r="J151" s="63">
        <f>VLOOKUP(I151,pTRAIT!A:B,2,FALSE)</f>
        <v>0</v>
      </c>
      <c r="K151" s="63" t="str">
        <f>VLOOKUP($I151,pTRAIT!$A:$X,7,FALSE)</f>
        <v>no</v>
      </c>
      <c r="L151" s="63" t="str">
        <f>VLOOKUP($I151,pTRAIT!$A:$X,8,FALSE)</f>
        <v>nd</v>
      </c>
      <c r="M151" s="63" t="str">
        <f>VLOOKUP($I151,pTRAIT!$A:$X,9,FALSE)</f>
        <v>R</v>
      </c>
      <c r="N151" s="63" t="str">
        <f>VLOOKUP($I151,pTRAIT!$A:$X,10,FALSE)</f>
        <v>R</v>
      </c>
      <c r="O151" s="63" t="str">
        <f>VLOOKUP($I151,pTRAIT!$A:$X,11,FALSE)</f>
        <v>S</v>
      </c>
      <c r="P151" s="63" t="str">
        <f>VLOOKUP($I151,pTRAIT!$A:$X,12,FALSE)</f>
        <v>R</v>
      </c>
      <c r="Q151" s="63" t="str">
        <f>VLOOKUP($I151,pTRAIT!$A:$X,13,FALSE)</f>
        <v>R</v>
      </c>
      <c r="R151" s="63" t="str">
        <f>VLOOKUP($I151,pTRAIT!$A:$X,14,FALSE)</f>
        <v>S</v>
      </c>
      <c r="S151" s="63" t="str">
        <f>VLOOKUP($I151,pTRAIT!$A:$X,15,FALSE)</f>
        <v>R</v>
      </c>
      <c r="T151" s="63" t="str">
        <f>VLOOKUP($I151,pTRAIT!$A:$X,16,FALSE)</f>
        <v>H</v>
      </c>
      <c r="U151" s="63" t="str">
        <f>VLOOKUP($I151,pTRAIT!$A:$X,17,FALSE)</f>
        <v>R</v>
      </c>
      <c r="V151" s="63" t="str">
        <f>VLOOKUP($I151,pTRAIT!$A:$X,18,FALSE)</f>
        <v>S</v>
      </c>
      <c r="W151" s="63" t="str">
        <f>VLOOKUP($I151,pTRAIT!$A:$X,19,FALSE)</f>
        <v>H</v>
      </c>
      <c r="X151" s="63" t="str">
        <f>VLOOKUP($I151,pTRAIT!$A:$X,20,FALSE)</f>
        <v>S</v>
      </c>
      <c r="Y151" s="63" t="str">
        <f>VLOOKUP($I151,pTRAIT!$A:$X,21,FALSE)</f>
        <v>H</v>
      </c>
      <c r="Z151" s="63" t="str">
        <f>VLOOKUP($I151,pTRAIT!$A:$X,22,FALSE)</f>
        <v>e</v>
      </c>
      <c r="AA151" s="63" t="str">
        <f>VLOOKUP($I151,pTRAIT!$A:$X,23,FALSE)</f>
        <v>n-c</v>
      </c>
      <c r="AB151" s="63">
        <f>VLOOKUP($I151,pTRAIT!$A:$X,24,FALSE)</f>
        <v>0</v>
      </c>
      <c r="AC151" s="34">
        <v>368</v>
      </c>
      <c r="AD151" s="63" t="str">
        <f>VLOOKUP(AC151,pTRAIT!A:B,2,FALSE)</f>
        <v>EM5RTUeRo5So5;NST=X / EM5RTUeCM5So5Pu;NST=X</v>
      </c>
      <c r="AE151" s="63">
        <f>VLOOKUP($AC151,pTRAIT!$A:$X,7,FALSE)</f>
        <v>0</v>
      </c>
      <c r="AF151" s="63">
        <f>VLOOKUP($AC151,pTRAIT!$A:$X,8,FALSE)</f>
        <v>0</v>
      </c>
      <c r="AG151" s="63">
        <f>VLOOKUP($AC151,pTRAIT!$A:$X,9,FALSE)</f>
        <v>0</v>
      </c>
      <c r="AH151" s="63">
        <f>VLOOKUP($AC151,pTRAIT!$A:$X,10,FALSE)</f>
        <v>0</v>
      </c>
      <c r="AI151" s="63">
        <f>VLOOKUP($AC151,pTRAIT!$A:$X,11,FALSE)</f>
        <v>0</v>
      </c>
      <c r="AJ151" s="63">
        <f>VLOOKUP($AC151,pTRAIT!$A:$X,12,FALSE)</f>
        <v>0</v>
      </c>
      <c r="AK151" s="63">
        <f>VLOOKUP($AC151,pTRAIT!$A:$X,13,FALSE)</f>
        <v>0</v>
      </c>
      <c r="AL151" s="63">
        <f>VLOOKUP($AC151,pTRAIT!$A:$X,14,FALSE)</f>
        <v>0</v>
      </c>
      <c r="AM151" s="63">
        <f>VLOOKUP($AC151,pTRAIT!$A:$X,15,FALSE)</f>
        <v>0</v>
      </c>
      <c r="AN151" s="63">
        <f>VLOOKUP($AC151,pTRAIT!$A:$X,16,FALSE)</f>
        <v>0</v>
      </c>
      <c r="AO151" s="63">
        <f>VLOOKUP($AC151,pTRAIT!$A:$X,17,FALSE)</f>
        <v>0</v>
      </c>
      <c r="AP151" s="63">
        <f>VLOOKUP($AC151,pTRAIT!$A:$X,18,FALSE)</f>
        <v>0</v>
      </c>
      <c r="AQ151" s="63">
        <f>VLOOKUP($AC151,pTRAIT!$A:$X,19,FALSE)</f>
        <v>0</v>
      </c>
      <c r="AR151" s="63">
        <f>VLOOKUP($AC151,pTRAIT!$A:$X,20,FALSE)</f>
        <v>0</v>
      </c>
      <c r="AS151" s="63">
        <f>VLOOKUP($AC151,pTRAIT!$A:$X,21,FALSE)</f>
        <v>0</v>
      </c>
      <c r="AT151" s="63">
        <f>VLOOKUP($AC151,pTRAIT!$A:$X,22,FALSE)</f>
        <v>0</v>
      </c>
      <c r="AU151" s="63">
        <f>VLOOKUP($AC151,pTRAIT!$A:$X,23,FALSE)</f>
        <v>0</v>
      </c>
      <c r="AV151" s="63">
        <f>VLOOKUP($AC151,pTRAIT!$A:$X,24,FALSE)</f>
        <v>0</v>
      </c>
    </row>
    <row r="152" spans="1:48" ht="12" customHeight="1" x14ac:dyDescent="0.2">
      <c r="A152" s="32">
        <v>28</v>
      </c>
      <c r="B152" s="33" t="s">
        <v>5</v>
      </c>
      <c r="C152" s="34">
        <v>369</v>
      </c>
      <c r="D152" s="32" t="str">
        <f t="shared" si="2"/>
        <v>28X369</v>
      </c>
      <c r="E152" s="43" t="s">
        <v>1623</v>
      </c>
      <c r="F152" s="61" t="s">
        <v>1779</v>
      </c>
      <c r="G152" s="41" t="s">
        <v>43</v>
      </c>
      <c r="H152" s="45"/>
      <c r="I152" s="32">
        <v>28</v>
      </c>
      <c r="J152" s="63">
        <f>VLOOKUP(I152,pTRAIT!A:B,2,FALSE)</f>
        <v>0</v>
      </c>
      <c r="K152" s="63" t="str">
        <f>VLOOKUP($I152,pTRAIT!$A:$X,7,FALSE)</f>
        <v>no</v>
      </c>
      <c r="L152" s="63" t="str">
        <f>VLOOKUP($I152,pTRAIT!$A:$X,8,FALSE)</f>
        <v>nd</v>
      </c>
      <c r="M152" s="63" t="str">
        <f>VLOOKUP($I152,pTRAIT!$A:$X,9,FALSE)</f>
        <v>R</v>
      </c>
      <c r="N152" s="63" t="str">
        <f>VLOOKUP($I152,pTRAIT!$A:$X,10,FALSE)</f>
        <v>R</v>
      </c>
      <c r="O152" s="63" t="str">
        <f>VLOOKUP($I152,pTRAIT!$A:$X,11,FALSE)</f>
        <v>S</v>
      </c>
      <c r="P152" s="63" t="str">
        <f>VLOOKUP($I152,pTRAIT!$A:$X,12,FALSE)</f>
        <v>R</v>
      </c>
      <c r="Q152" s="63" t="str">
        <f>VLOOKUP($I152,pTRAIT!$A:$X,13,FALSE)</f>
        <v>R</v>
      </c>
      <c r="R152" s="63" t="str">
        <f>VLOOKUP($I152,pTRAIT!$A:$X,14,FALSE)</f>
        <v>S</v>
      </c>
      <c r="S152" s="63" t="str">
        <f>VLOOKUP($I152,pTRAIT!$A:$X,15,FALSE)</f>
        <v>R</v>
      </c>
      <c r="T152" s="63" t="str">
        <f>VLOOKUP($I152,pTRAIT!$A:$X,16,FALSE)</f>
        <v>H</v>
      </c>
      <c r="U152" s="63" t="str">
        <f>VLOOKUP($I152,pTRAIT!$A:$X,17,FALSE)</f>
        <v>R</v>
      </c>
      <c r="V152" s="63" t="str">
        <f>VLOOKUP($I152,pTRAIT!$A:$X,18,FALSE)</f>
        <v>S</v>
      </c>
      <c r="W152" s="63" t="str">
        <f>VLOOKUP($I152,pTRAIT!$A:$X,19,FALSE)</f>
        <v>H</v>
      </c>
      <c r="X152" s="63" t="str">
        <f>VLOOKUP($I152,pTRAIT!$A:$X,20,FALSE)</f>
        <v>S</v>
      </c>
      <c r="Y152" s="63" t="str">
        <f>VLOOKUP($I152,pTRAIT!$A:$X,21,FALSE)</f>
        <v>H</v>
      </c>
      <c r="Z152" s="63" t="str">
        <f>VLOOKUP($I152,pTRAIT!$A:$X,22,FALSE)</f>
        <v>e</v>
      </c>
      <c r="AA152" s="63" t="str">
        <f>VLOOKUP($I152,pTRAIT!$A:$X,23,FALSE)</f>
        <v>n-c</v>
      </c>
      <c r="AB152" s="63">
        <f>VLOOKUP($I152,pTRAIT!$A:$X,24,FALSE)</f>
        <v>0</v>
      </c>
      <c r="AC152" s="34">
        <v>369</v>
      </c>
      <c r="AD152" s="63" t="str">
        <f>VLOOKUP(AC152,pTRAIT!A:B,2,FALSE)</f>
        <v>EM5RTUeRo5So5;NST=X / EM5RTUeCM5So5Pu;NST=X</v>
      </c>
      <c r="AE152" s="63">
        <f>VLOOKUP($AC152,pTRAIT!$A:$X,7,FALSE)</f>
        <v>0</v>
      </c>
      <c r="AF152" s="63">
        <f>VLOOKUP($AC152,pTRAIT!$A:$X,8,FALSE)</f>
        <v>0</v>
      </c>
      <c r="AG152" s="63">
        <f>VLOOKUP($AC152,pTRAIT!$A:$X,9,FALSE)</f>
        <v>0</v>
      </c>
      <c r="AH152" s="63">
        <f>VLOOKUP($AC152,pTRAIT!$A:$X,10,FALSE)</f>
        <v>0</v>
      </c>
      <c r="AI152" s="63">
        <f>VLOOKUP($AC152,pTRAIT!$A:$X,11,FALSE)</f>
        <v>0</v>
      </c>
      <c r="AJ152" s="63">
        <f>VLOOKUP($AC152,pTRAIT!$A:$X,12,FALSE)</f>
        <v>0</v>
      </c>
      <c r="AK152" s="63">
        <f>VLOOKUP($AC152,pTRAIT!$A:$X,13,FALSE)</f>
        <v>0</v>
      </c>
      <c r="AL152" s="63">
        <f>VLOOKUP($AC152,pTRAIT!$A:$X,14,FALSE)</f>
        <v>0</v>
      </c>
      <c r="AM152" s="63">
        <f>VLOOKUP($AC152,pTRAIT!$A:$X,15,FALSE)</f>
        <v>0</v>
      </c>
      <c r="AN152" s="63">
        <f>VLOOKUP($AC152,pTRAIT!$A:$X,16,FALSE)</f>
        <v>0</v>
      </c>
      <c r="AO152" s="63">
        <f>VLOOKUP($AC152,pTRAIT!$A:$X,17,FALSE)</f>
        <v>0</v>
      </c>
      <c r="AP152" s="63">
        <f>VLOOKUP($AC152,pTRAIT!$A:$X,18,FALSE)</f>
        <v>0</v>
      </c>
      <c r="AQ152" s="63">
        <f>VLOOKUP($AC152,pTRAIT!$A:$X,19,FALSE)</f>
        <v>0</v>
      </c>
      <c r="AR152" s="63">
        <f>VLOOKUP($AC152,pTRAIT!$A:$X,20,FALSE)</f>
        <v>0</v>
      </c>
      <c r="AS152" s="63">
        <f>VLOOKUP($AC152,pTRAIT!$A:$X,21,FALSE)</f>
        <v>0</v>
      </c>
      <c r="AT152" s="63">
        <f>VLOOKUP($AC152,pTRAIT!$A:$X,22,FALSE)</f>
        <v>0</v>
      </c>
      <c r="AU152" s="63">
        <f>VLOOKUP($AC152,pTRAIT!$A:$X,23,FALSE)</f>
        <v>0</v>
      </c>
      <c r="AV152" s="63">
        <f>VLOOKUP($AC152,pTRAIT!$A:$X,24,FALSE)</f>
        <v>0</v>
      </c>
    </row>
    <row r="153" spans="1:48" ht="12" customHeight="1" x14ac:dyDescent="0.2">
      <c r="A153" s="32">
        <v>28</v>
      </c>
      <c r="B153" s="33" t="s">
        <v>5</v>
      </c>
      <c r="C153" s="34">
        <v>370</v>
      </c>
      <c r="D153" s="32" t="str">
        <f t="shared" si="2"/>
        <v>28X370</v>
      </c>
      <c r="E153" s="43" t="s">
        <v>1623</v>
      </c>
      <c r="F153" s="61" t="s">
        <v>1780</v>
      </c>
      <c r="G153" s="41" t="s">
        <v>43</v>
      </c>
      <c r="H153" s="45"/>
      <c r="I153" s="32">
        <v>28</v>
      </c>
      <c r="J153" s="63">
        <f>VLOOKUP(I153,pTRAIT!A:B,2,FALSE)</f>
        <v>0</v>
      </c>
      <c r="K153" s="63" t="str">
        <f>VLOOKUP($I153,pTRAIT!$A:$X,7,FALSE)</f>
        <v>no</v>
      </c>
      <c r="L153" s="63" t="str">
        <f>VLOOKUP($I153,pTRAIT!$A:$X,8,FALSE)</f>
        <v>nd</v>
      </c>
      <c r="M153" s="63" t="str">
        <f>VLOOKUP($I153,pTRAIT!$A:$X,9,FALSE)</f>
        <v>R</v>
      </c>
      <c r="N153" s="63" t="str">
        <f>VLOOKUP($I153,pTRAIT!$A:$X,10,FALSE)</f>
        <v>R</v>
      </c>
      <c r="O153" s="63" t="str">
        <f>VLOOKUP($I153,pTRAIT!$A:$X,11,FALSE)</f>
        <v>S</v>
      </c>
      <c r="P153" s="63" t="str">
        <f>VLOOKUP($I153,pTRAIT!$A:$X,12,FALSE)</f>
        <v>R</v>
      </c>
      <c r="Q153" s="63" t="str">
        <f>VLOOKUP($I153,pTRAIT!$A:$X,13,FALSE)</f>
        <v>R</v>
      </c>
      <c r="R153" s="63" t="str">
        <f>VLOOKUP($I153,pTRAIT!$A:$X,14,FALSE)</f>
        <v>S</v>
      </c>
      <c r="S153" s="63" t="str">
        <f>VLOOKUP($I153,pTRAIT!$A:$X,15,FALSE)</f>
        <v>R</v>
      </c>
      <c r="T153" s="63" t="str">
        <f>VLOOKUP($I153,pTRAIT!$A:$X,16,FALSE)</f>
        <v>H</v>
      </c>
      <c r="U153" s="63" t="str">
        <f>VLOOKUP($I153,pTRAIT!$A:$X,17,FALSE)</f>
        <v>R</v>
      </c>
      <c r="V153" s="63" t="str">
        <f>VLOOKUP($I153,pTRAIT!$A:$X,18,FALSE)</f>
        <v>S</v>
      </c>
      <c r="W153" s="63" t="str">
        <f>VLOOKUP($I153,pTRAIT!$A:$X,19,FALSE)</f>
        <v>H</v>
      </c>
      <c r="X153" s="63" t="str">
        <f>VLOOKUP($I153,pTRAIT!$A:$X,20,FALSE)</f>
        <v>S</v>
      </c>
      <c r="Y153" s="63" t="str">
        <f>VLOOKUP($I153,pTRAIT!$A:$X,21,FALSE)</f>
        <v>H</v>
      </c>
      <c r="Z153" s="63" t="str">
        <f>VLOOKUP($I153,pTRAIT!$A:$X,22,FALSE)</f>
        <v>e</v>
      </c>
      <c r="AA153" s="63" t="str">
        <f>VLOOKUP($I153,pTRAIT!$A:$X,23,FALSE)</f>
        <v>n-c</v>
      </c>
      <c r="AB153" s="63">
        <f>VLOOKUP($I153,pTRAIT!$A:$X,24,FALSE)</f>
        <v>0</v>
      </c>
      <c r="AC153" s="34">
        <v>370</v>
      </c>
      <c r="AD153" s="63" t="str">
        <f>VLOOKUP(AC153,pTRAIT!A:B,2,FALSE)</f>
        <v>EM5RTUeRo5So5;NST=X / EM5RTUeCM5So5Pu;NST=X</v>
      </c>
      <c r="AE153" s="63">
        <f>VLOOKUP($AC153,pTRAIT!$A:$X,7,FALSE)</f>
        <v>0</v>
      </c>
      <c r="AF153" s="63">
        <f>VLOOKUP($AC153,pTRAIT!$A:$X,8,FALSE)</f>
        <v>0</v>
      </c>
      <c r="AG153" s="63">
        <f>VLOOKUP($AC153,pTRAIT!$A:$X,9,FALSE)</f>
        <v>0</v>
      </c>
      <c r="AH153" s="63">
        <f>VLOOKUP($AC153,pTRAIT!$A:$X,10,FALSE)</f>
        <v>0</v>
      </c>
      <c r="AI153" s="63">
        <f>VLOOKUP($AC153,pTRAIT!$A:$X,11,FALSE)</f>
        <v>0</v>
      </c>
      <c r="AJ153" s="63">
        <f>VLOOKUP($AC153,pTRAIT!$A:$X,12,FALSE)</f>
        <v>0</v>
      </c>
      <c r="AK153" s="63">
        <f>VLOOKUP($AC153,pTRAIT!$A:$X,13,FALSE)</f>
        <v>0</v>
      </c>
      <c r="AL153" s="63">
        <f>VLOOKUP($AC153,pTRAIT!$A:$X,14,FALSE)</f>
        <v>0</v>
      </c>
      <c r="AM153" s="63">
        <f>VLOOKUP($AC153,pTRAIT!$A:$X,15,FALSE)</f>
        <v>0</v>
      </c>
      <c r="AN153" s="63">
        <f>VLOOKUP($AC153,pTRAIT!$A:$X,16,FALSE)</f>
        <v>0</v>
      </c>
      <c r="AO153" s="63">
        <f>VLOOKUP($AC153,pTRAIT!$A:$X,17,FALSE)</f>
        <v>0</v>
      </c>
      <c r="AP153" s="63">
        <f>VLOOKUP($AC153,pTRAIT!$A:$X,18,FALSE)</f>
        <v>0</v>
      </c>
      <c r="AQ153" s="63">
        <f>VLOOKUP($AC153,pTRAIT!$A:$X,19,FALSE)</f>
        <v>0</v>
      </c>
      <c r="AR153" s="63">
        <f>VLOOKUP($AC153,pTRAIT!$A:$X,20,FALSE)</f>
        <v>0</v>
      </c>
      <c r="AS153" s="63">
        <f>VLOOKUP($AC153,pTRAIT!$A:$X,21,FALSE)</f>
        <v>0</v>
      </c>
      <c r="AT153" s="63">
        <f>VLOOKUP($AC153,pTRAIT!$A:$X,22,FALSE)</f>
        <v>0</v>
      </c>
      <c r="AU153" s="63">
        <f>VLOOKUP($AC153,pTRAIT!$A:$X,23,FALSE)</f>
        <v>0</v>
      </c>
      <c r="AV153" s="63">
        <f>VLOOKUP($AC153,pTRAIT!$A:$X,24,FALSE)</f>
        <v>0</v>
      </c>
    </row>
    <row r="154" spans="1:48" ht="12" customHeight="1" x14ac:dyDescent="0.2">
      <c r="A154" s="32">
        <v>28</v>
      </c>
      <c r="B154" s="33" t="s">
        <v>5</v>
      </c>
      <c r="C154" s="34">
        <v>373</v>
      </c>
      <c r="D154" s="32" t="str">
        <f t="shared" si="2"/>
        <v>28X373</v>
      </c>
      <c r="E154" s="43" t="s">
        <v>1623</v>
      </c>
      <c r="F154" s="61" t="s">
        <v>1781</v>
      </c>
      <c r="G154" s="41" t="s">
        <v>43</v>
      </c>
      <c r="H154" s="38"/>
      <c r="I154" s="32">
        <v>28</v>
      </c>
      <c r="J154" s="63">
        <f>VLOOKUP(I154,pTRAIT!A:B,2,FALSE)</f>
        <v>0</v>
      </c>
      <c r="K154" s="63" t="str">
        <f>VLOOKUP($I154,pTRAIT!$A:$X,7,FALSE)</f>
        <v>no</v>
      </c>
      <c r="L154" s="63" t="str">
        <f>VLOOKUP($I154,pTRAIT!$A:$X,8,FALSE)</f>
        <v>nd</v>
      </c>
      <c r="M154" s="63" t="str">
        <f>VLOOKUP($I154,pTRAIT!$A:$X,9,FALSE)</f>
        <v>R</v>
      </c>
      <c r="N154" s="63" t="str">
        <f>VLOOKUP($I154,pTRAIT!$A:$X,10,FALSE)</f>
        <v>R</v>
      </c>
      <c r="O154" s="63" t="str">
        <f>VLOOKUP($I154,pTRAIT!$A:$X,11,FALSE)</f>
        <v>S</v>
      </c>
      <c r="P154" s="63" t="str">
        <f>VLOOKUP($I154,pTRAIT!$A:$X,12,FALSE)</f>
        <v>R</v>
      </c>
      <c r="Q154" s="63" t="str">
        <f>VLOOKUP($I154,pTRAIT!$A:$X,13,FALSE)</f>
        <v>R</v>
      </c>
      <c r="R154" s="63" t="str">
        <f>VLOOKUP($I154,pTRAIT!$A:$X,14,FALSE)</f>
        <v>S</v>
      </c>
      <c r="S154" s="63" t="str">
        <f>VLOOKUP($I154,pTRAIT!$A:$X,15,FALSE)</f>
        <v>R</v>
      </c>
      <c r="T154" s="63" t="str">
        <f>VLOOKUP($I154,pTRAIT!$A:$X,16,FALSE)</f>
        <v>H</v>
      </c>
      <c r="U154" s="63" t="str">
        <f>VLOOKUP($I154,pTRAIT!$A:$X,17,FALSE)</f>
        <v>R</v>
      </c>
      <c r="V154" s="63" t="str">
        <f>VLOOKUP($I154,pTRAIT!$A:$X,18,FALSE)</f>
        <v>S</v>
      </c>
      <c r="W154" s="63" t="str">
        <f>VLOOKUP($I154,pTRAIT!$A:$X,19,FALSE)</f>
        <v>H</v>
      </c>
      <c r="X154" s="63" t="str">
        <f>VLOOKUP($I154,pTRAIT!$A:$X,20,FALSE)</f>
        <v>S</v>
      </c>
      <c r="Y154" s="63" t="str">
        <f>VLOOKUP($I154,pTRAIT!$A:$X,21,FALSE)</f>
        <v>H</v>
      </c>
      <c r="Z154" s="63" t="str">
        <f>VLOOKUP($I154,pTRAIT!$A:$X,22,FALSE)</f>
        <v>e</v>
      </c>
      <c r="AA154" s="63" t="str">
        <f>VLOOKUP($I154,pTRAIT!$A:$X,23,FALSE)</f>
        <v>n-c</v>
      </c>
      <c r="AB154" s="63">
        <f>VLOOKUP($I154,pTRAIT!$A:$X,24,FALSE)</f>
        <v>0</v>
      </c>
      <c r="AC154" s="34">
        <v>373</v>
      </c>
      <c r="AD154" s="63" t="str">
        <f>VLOOKUP(AC154,pTRAIT!A:B,2,FALSE)</f>
        <v>EM5RTUeRo5So5;NST=X / EM5RTCM5(So5)Pu;NST=X</v>
      </c>
      <c r="AE154" s="63">
        <f>VLOOKUP($AC154,pTRAIT!$A:$X,7,FALSE)</f>
        <v>0</v>
      </c>
      <c r="AF154" s="63">
        <f>VLOOKUP($AC154,pTRAIT!$A:$X,8,FALSE)</f>
        <v>0</v>
      </c>
      <c r="AG154" s="63">
        <f>VLOOKUP($AC154,pTRAIT!$A:$X,9,FALSE)</f>
        <v>0</v>
      </c>
      <c r="AH154" s="63">
        <f>VLOOKUP($AC154,pTRAIT!$A:$X,10,FALSE)</f>
        <v>0</v>
      </c>
      <c r="AI154" s="63">
        <f>VLOOKUP($AC154,pTRAIT!$A:$X,11,FALSE)</f>
        <v>0</v>
      </c>
      <c r="AJ154" s="63">
        <f>VLOOKUP($AC154,pTRAIT!$A:$X,12,FALSE)</f>
        <v>0</v>
      </c>
      <c r="AK154" s="63">
        <f>VLOOKUP($AC154,pTRAIT!$A:$X,13,FALSE)</f>
        <v>0</v>
      </c>
      <c r="AL154" s="63">
        <f>VLOOKUP($AC154,pTRAIT!$A:$X,14,FALSE)</f>
        <v>0</v>
      </c>
      <c r="AM154" s="63">
        <f>VLOOKUP($AC154,pTRAIT!$A:$X,15,FALSE)</f>
        <v>0</v>
      </c>
      <c r="AN154" s="63">
        <f>VLOOKUP($AC154,pTRAIT!$A:$X,16,FALSE)</f>
        <v>0</v>
      </c>
      <c r="AO154" s="63">
        <f>VLOOKUP($AC154,pTRAIT!$A:$X,17,FALSE)</f>
        <v>0</v>
      </c>
      <c r="AP154" s="63">
        <f>VLOOKUP($AC154,pTRAIT!$A:$X,18,FALSE)</f>
        <v>0</v>
      </c>
      <c r="AQ154" s="63">
        <f>VLOOKUP($AC154,pTRAIT!$A:$X,19,FALSE)</f>
        <v>0</v>
      </c>
      <c r="AR154" s="63">
        <f>VLOOKUP($AC154,pTRAIT!$A:$X,20,FALSE)</f>
        <v>0</v>
      </c>
      <c r="AS154" s="63">
        <f>VLOOKUP($AC154,pTRAIT!$A:$X,21,FALSE)</f>
        <v>0</v>
      </c>
      <c r="AT154" s="63">
        <f>VLOOKUP($AC154,pTRAIT!$A:$X,22,FALSE)</f>
        <v>0</v>
      </c>
      <c r="AU154" s="63">
        <f>VLOOKUP($AC154,pTRAIT!$A:$X,23,FALSE)</f>
        <v>0</v>
      </c>
      <c r="AV154" s="63">
        <f>VLOOKUP($AC154,pTRAIT!$A:$X,24,FALSE)</f>
        <v>0</v>
      </c>
    </row>
    <row r="155" spans="1:48" ht="12" customHeight="1" x14ac:dyDescent="0.2">
      <c r="A155" s="32">
        <v>28</v>
      </c>
      <c r="B155" s="33" t="s">
        <v>5</v>
      </c>
      <c r="C155" s="34">
        <v>375</v>
      </c>
      <c r="D155" s="32" t="str">
        <f t="shared" si="2"/>
        <v>28X375</v>
      </c>
      <c r="E155" s="43" t="s">
        <v>1623</v>
      </c>
      <c r="F155" s="61" t="s">
        <v>1782</v>
      </c>
      <c r="G155" s="41" t="s">
        <v>43</v>
      </c>
      <c r="H155" s="38"/>
      <c r="I155" s="32">
        <v>28</v>
      </c>
      <c r="J155" s="63">
        <f>VLOOKUP(I155,pTRAIT!A:B,2,FALSE)</f>
        <v>0</v>
      </c>
      <c r="K155" s="63" t="str">
        <f>VLOOKUP($I155,pTRAIT!$A:$X,7,FALSE)</f>
        <v>no</v>
      </c>
      <c r="L155" s="63" t="str">
        <f>VLOOKUP($I155,pTRAIT!$A:$X,8,FALSE)</f>
        <v>nd</v>
      </c>
      <c r="M155" s="63" t="str">
        <f>VLOOKUP($I155,pTRAIT!$A:$X,9,FALSE)</f>
        <v>R</v>
      </c>
      <c r="N155" s="63" t="str">
        <f>VLOOKUP($I155,pTRAIT!$A:$X,10,FALSE)</f>
        <v>R</v>
      </c>
      <c r="O155" s="63" t="str">
        <f>VLOOKUP($I155,pTRAIT!$A:$X,11,FALSE)</f>
        <v>S</v>
      </c>
      <c r="P155" s="63" t="str">
        <f>VLOOKUP($I155,pTRAIT!$A:$X,12,FALSE)</f>
        <v>R</v>
      </c>
      <c r="Q155" s="63" t="str">
        <f>VLOOKUP($I155,pTRAIT!$A:$X,13,FALSE)</f>
        <v>R</v>
      </c>
      <c r="R155" s="63" t="str">
        <f>VLOOKUP($I155,pTRAIT!$A:$X,14,FALSE)</f>
        <v>S</v>
      </c>
      <c r="S155" s="63" t="str">
        <f>VLOOKUP($I155,pTRAIT!$A:$X,15,FALSE)</f>
        <v>R</v>
      </c>
      <c r="T155" s="63" t="str">
        <f>VLOOKUP($I155,pTRAIT!$A:$X,16,FALSE)</f>
        <v>H</v>
      </c>
      <c r="U155" s="63" t="str">
        <f>VLOOKUP($I155,pTRAIT!$A:$X,17,FALSE)</f>
        <v>R</v>
      </c>
      <c r="V155" s="63" t="str">
        <f>VLOOKUP($I155,pTRAIT!$A:$X,18,FALSE)</f>
        <v>S</v>
      </c>
      <c r="W155" s="63" t="str">
        <f>VLOOKUP($I155,pTRAIT!$A:$X,19,FALSE)</f>
        <v>H</v>
      </c>
      <c r="X155" s="63" t="str">
        <f>VLOOKUP($I155,pTRAIT!$A:$X,20,FALSE)</f>
        <v>S</v>
      </c>
      <c r="Y155" s="63" t="str">
        <f>VLOOKUP($I155,pTRAIT!$A:$X,21,FALSE)</f>
        <v>H</v>
      </c>
      <c r="Z155" s="63" t="str">
        <f>VLOOKUP($I155,pTRAIT!$A:$X,22,FALSE)</f>
        <v>e</v>
      </c>
      <c r="AA155" s="63" t="str">
        <f>VLOOKUP($I155,pTRAIT!$A:$X,23,FALSE)</f>
        <v>n-c</v>
      </c>
      <c r="AB155" s="63">
        <f>VLOOKUP($I155,pTRAIT!$A:$X,24,FALSE)</f>
        <v>0</v>
      </c>
      <c r="AC155" s="34">
        <v>375</v>
      </c>
      <c r="AD155" s="63" t="str">
        <f>VLOOKUP(AC155,pTRAIT!A:B,2,FALSE)</f>
        <v>EM5RTUeRo5So5;NST=X / EM5RTCM5Pu;NST=X</v>
      </c>
      <c r="AE155" s="63">
        <f>VLOOKUP($AC155,pTRAIT!$A:$X,7,FALSE)</f>
        <v>0</v>
      </c>
      <c r="AF155" s="63">
        <f>VLOOKUP($AC155,pTRAIT!$A:$X,8,FALSE)</f>
        <v>0</v>
      </c>
      <c r="AG155" s="63">
        <f>VLOOKUP($AC155,pTRAIT!$A:$X,9,FALSE)</f>
        <v>0</v>
      </c>
      <c r="AH155" s="63">
        <f>VLOOKUP($AC155,pTRAIT!$A:$X,10,FALSE)</f>
        <v>0</v>
      </c>
      <c r="AI155" s="63">
        <f>VLOOKUP($AC155,pTRAIT!$A:$X,11,FALSE)</f>
        <v>0</v>
      </c>
      <c r="AJ155" s="63">
        <f>VLOOKUP($AC155,pTRAIT!$A:$X,12,FALSE)</f>
        <v>0</v>
      </c>
      <c r="AK155" s="63">
        <f>VLOOKUP($AC155,pTRAIT!$A:$X,13,FALSE)</f>
        <v>0</v>
      </c>
      <c r="AL155" s="63">
        <f>VLOOKUP($AC155,pTRAIT!$A:$X,14,FALSE)</f>
        <v>0</v>
      </c>
      <c r="AM155" s="63">
        <f>VLOOKUP($AC155,pTRAIT!$A:$X,15,FALSE)</f>
        <v>0</v>
      </c>
      <c r="AN155" s="63">
        <f>VLOOKUP($AC155,pTRAIT!$A:$X,16,FALSE)</f>
        <v>0</v>
      </c>
      <c r="AO155" s="63">
        <f>VLOOKUP($AC155,pTRAIT!$A:$X,17,FALSE)</f>
        <v>0</v>
      </c>
      <c r="AP155" s="63">
        <f>VLOOKUP($AC155,pTRAIT!$A:$X,18,FALSE)</f>
        <v>0</v>
      </c>
      <c r="AQ155" s="63">
        <f>VLOOKUP($AC155,pTRAIT!$A:$X,19,FALSE)</f>
        <v>0</v>
      </c>
      <c r="AR155" s="63">
        <f>VLOOKUP($AC155,pTRAIT!$A:$X,20,FALSE)</f>
        <v>0</v>
      </c>
      <c r="AS155" s="63">
        <f>VLOOKUP($AC155,pTRAIT!$A:$X,21,FALSE)</f>
        <v>0</v>
      </c>
      <c r="AT155" s="63">
        <f>VLOOKUP($AC155,pTRAIT!$A:$X,22,FALSE)</f>
        <v>0</v>
      </c>
      <c r="AU155" s="63">
        <f>VLOOKUP($AC155,pTRAIT!$A:$X,23,FALSE)</f>
        <v>0</v>
      </c>
      <c r="AV155" s="63">
        <f>VLOOKUP($AC155,pTRAIT!$A:$X,24,FALSE)</f>
        <v>0</v>
      </c>
    </row>
    <row r="156" spans="1:48" ht="12" customHeight="1" x14ac:dyDescent="0.2">
      <c r="A156" s="32">
        <v>28</v>
      </c>
      <c r="B156" s="33" t="s">
        <v>5</v>
      </c>
      <c r="C156" s="34">
        <v>377</v>
      </c>
      <c r="D156" s="32" t="str">
        <f t="shared" si="2"/>
        <v>28X377</v>
      </c>
      <c r="E156" s="43" t="s">
        <v>1623</v>
      </c>
      <c r="F156" s="61" t="s">
        <v>1783</v>
      </c>
      <c r="G156" s="41" t="s">
        <v>43</v>
      </c>
      <c r="H156" s="38"/>
      <c r="I156" s="32">
        <v>28</v>
      </c>
      <c r="J156" s="63">
        <f>VLOOKUP(I156,pTRAIT!A:B,2,FALSE)</f>
        <v>0</v>
      </c>
      <c r="K156" s="63" t="str">
        <f>VLOOKUP($I156,pTRAIT!$A:$X,7,FALSE)</f>
        <v>no</v>
      </c>
      <c r="L156" s="63" t="str">
        <f>VLOOKUP($I156,pTRAIT!$A:$X,8,FALSE)</f>
        <v>nd</v>
      </c>
      <c r="M156" s="63" t="str">
        <f>VLOOKUP($I156,pTRAIT!$A:$X,9,FALSE)</f>
        <v>R</v>
      </c>
      <c r="N156" s="63" t="str">
        <f>VLOOKUP($I156,pTRAIT!$A:$X,10,FALSE)</f>
        <v>R</v>
      </c>
      <c r="O156" s="63" t="str">
        <f>VLOOKUP($I156,pTRAIT!$A:$X,11,FALSE)</f>
        <v>S</v>
      </c>
      <c r="P156" s="63" t="str">
        <f>VLOOKUP($I156,pTRAIT!$A:$X,12,FALSE)</f>
        <v>R</v>
      </c>
      <c r="Q156" s="63" t="str">
        <f>VLOOKUP($I156,pTRAIT!$A:$X,13,FALSE)</f>
        <v>R</v>
      </c>
      <c r="R156" s="63" t="str">
        <f>VLOOKUP($I156,pTRAIT!$A:$X,14,FALSE)</f>
        <v>S</v>
      </c>
      <c r="S156" s="63" t="str">
        <f>VLOOKUP($I156,pTRAIT!$A:$X,15,FALSE)</f>
        <v>R</v>
      </c>
      <c r="T156" s="63" t="str">
        <f>VLOOKUP($I156,pTRAIT!$A:$X,16,FALSE)</f>
        <v>H</v>
      </c>
      <c r="U156" s="63" t="str">
        <f>VLOOKUP($I156,pTRAIT!$A:$X,17,FALSE)</f>
        <v>R</v>
      </c>
      <c r="V156" s="63" t="str">
        <f>VLOOKUP($I156,pTRAIT!$A:$X,18,FALSE)</f>
        <v>S</v>
      </c>
      <c r="W156" s="63" t="str">
        <f>VLOOKUP($I156,pTRAIT!$A:$X,19,FALSE)</f>
        <v>H</v>
      </c>
      <c r="X156" s="63" t="str">
        <f>VLOOKUP($I156,pTRAIT!$A:$X,20,FALSE)</f>
        <v>S</v>
      </c>
      <c r="Y156" s="63" t="str">
        <f>VLOOKUP($I156,pTRAIT!$A:$X,21,FALSE)</f>
        <v>H</v>
      </c>
      <c r="Z156" s="63" t="str">
        <f>VLOOKUP($I156,pTRAIT!$A:$X,22,FALSE)</f>
        <v>e</v>
      </c>
      <c r="AA156" s="63" t="str">
        <f>VLOOKUP($I156,pTRAIT!$A:$X,23,FALSE)</f>
        <v>n-c</v>
      </c>
      <c r="AB156" s="63">
        <f>VLOOKUP($I156,pTRAIT!$A:$X,24,FALSE)</f>
        <v>0</v>
      </c>
      <c r="AC156" s="34">
        <v>377</v>
      </c>
      <c r="AD156" s="63" t="str">
        <f>VLOOKUP(AC156,pTRAIT!A:B,2,FALSE)</f>
        <v>EM5RTUeRo5So5;NST=X / EM5RTCM5Ro5So5Pu;NST=X</v>
      </c>
      <c r="AE156" s="63">
        <f>VLOOKUP($AC156,pTRAIT!$A:$X,7,FALSE)</f>
        <v>0</v>
      </c>
      <c r="AF156" s="63">
        <f>VLOOKUP($AC156,pTRAIT!$A:$X,8,FALSE)</f>
        <v>0</v>
      </c>
      <c r="AG156" s="63">
        <f>VLOOKUP($AC156,pTRAIT!$A:$X,9,FALSE)</f>
        <v>0</v>
      </c>
      <c r="AH156" s="63">
        <f>VLOOKUP($AC156,pTRAIT!$A:$X,10,FALSE)</f>
        <v>0</v>
      </c>
      <c r="AI156" s="63">
        <f>VLOOKUP($AC156,pTRAIT!$A:$X,11,FALSE)</f>
        <v>0</v>
      </c>
      <c r="AJ156" s="63">
        <f>VLOOKUP($AC156,pTRAIT!$A:$X,12,FALSE)</f>
        <v>0</v>
      </c>
      <c r="AK156" s="63">
        <f>VLOOKUP($AC156,pTRAIT!$A:$X,13,FALSE)</f>
        <v>0</v>
      </c>
      <c r="AL156" s="63">
        <f>VLOOKUP($AC156,pTRAIT!$A:$X,14,FALSE)</f>
        <v>0</v>
      </c>
      <c r="AM156" s="63">
        <f>VLOOKUP($AC156,pTRAIT!$A:$X,15,FALSE)</f>
        <v>0</v>
      </c>
      <c r="AN156" s="63">
        <f>VLOOKUP($AC156,pTRAIT!$A:$X,16,FALSE)</f>
        <v>0</v>
      </c>
      <c r="AO156" s="63">
        <f>VLOOKUP($AC156,pTRAIT!$A:$X,17,FALSE)</f>
        <v>0</v>
      </c>
      <c r="AP156" s="63">
        <f>VLOOKUP($AC156,pTRAIT!$A:$X,18,FALSE)</f>
        <v>0</v>
      </c>
      <c r="AQ156" s="63">
        <f>VLOOKUP($AC156,pTRAIT!$A:$X,19,FALSE)</f>
        <v>0</v>
      </c>
      <c r="AR156" s="63">
        <f>VLOOKUP($AC156,pTRAIT!$A:$X,20,FALSE)</f>
        <v>0</v>
      </c>
      <c r="AS156" s="63">
        <f>VLOOKUP($AC156,pTRAIT!$A:$X,21,FALSE)</f>
        <v>0</v>
      </c>
      <c r="AT156" s="63">
        <f>VLOOKUP($AC156,pTRAIT!$A:$X,22,FALSE)</f>
        <v>0</v>
      </c>
      <c r="AU156" s="63">
        <f>VLOOKUP($AC156,pTRAIT!$A:$X,23,FALSE)</f>
        <v>0</v>
      </c>
      <c r="AV156" s="63">
        <f>VLOOKUP($AC156,pTRAIT!$A:$X,24,FALSE)</f>
        <v>0</v>
      </c>
    </row>
    <row r="157" spans="1:48" ht="12" customHeight="1" x14ac:dyDescent="0.2">
      <c r="A157" s="32">
        <v>28</v>
      </c>
      <c r="B157" s="33" t="s">
        <v>5</v>
      </c>
      <c r="C157" s="34">
        <v>379</v>
      </c>
      <c r="D157" s="32" t="str">
        <f t="shared" si="2"/>
        <v>28X379</v>
      </c>
      <c r="E157" s="43" t="s">
        <v>1623</v>
      </c>
      <c r="F157" s="61" t="s">
        <v>1784</v>
      </c>
      <c r="G157" s="41" t="s">
        <v>43</v>
      </c>
      <c r="H157" s="38"/>
      <c r="I157" s="32">
        <v>28</v>
      </c>
      <c r="J157" s="63">
        <f>VLOOKUP(I157,pTRAIT!A:B,2,FALSE)</f>
        <v>0</v>
      </c>
      <c r="K157" s="63" t="str">
        <f>VLOOKUP($I157,pTRAIT!$A:$X,7,FALSE)</f>
        <v>no</v>
      </c>
      <c r="L157" s="63" t="str">
        <f>VLOOKUP($I157,pTRAIT!$A:$X,8,FALSE)</f>
        <v>nd</v>
      </c>
      <c r="M157" s="63" t="str">
        <f>VLOOKUP($I157,pTRAIT!$A:$X,9,FALSE)</f>
        <v>R</v>
      </c>
      <c r="N157" s="63" t="str">
        <f>VLOOKUP($I157,pTRAIT!$A:$X,10,FALSE)</f>
        <v>R</v>
      </c>
      <c r="O157" s="63" t="str">
        <f>VLOOKUP($I157,pTRAIT!$A:$X,11,FALSE)</f>
        <v>S</v>
      </c>
      <c r="P157" s="63" t="str">
        <f>VLOOKUP($I157,pTRAIT!$A:$X,12,FALSE)</f>
        <v>R</v>
      </c>
      <c r="Q157" s="63" t="str">
        <f>VLOOKUP($I157,pTRAIT!$A:$X,13,FALSE)</f>
        <v>R</v>
      </c>
      <c r="R157" s="63" t="str">
        <f>VLOOKUP($I157,pTRAIT!$A:$X,14,FALSE)</f>
        <v>S</v>
      </c>
      <c r="S157" s="63" t="str">
        <f>VLOOKUP($I157,pTRAIT!$A:$X,15,FALSE)</f>
        <v>R</v>
      </c>
      <c r="T157" s="63" t="str">
        <f>VLOOKUP($I157,pTRAIT!$A:$X,16,FALSE)</f>
        <v>H</v>
      </c>
      <c r="U157" s="63" t="str">
        <f>VLOOKUP($I157,pTRAIT!$A:$X,17,FALSE)</f>
        <v>R</v>
      </c>
      <c r="V157" s="63" t="str">
        <f>VLOOKUP($I157,pTRAIT!$A:$X,18,FALSE)</f>
        <v>S</v>
      </c>
      <c r="W157" s="63" t="str">
        <f>VLOOKUP($I157,pTRAIT!$A:$X,19,FALSE)</f>
        <v>H</v>
      </c>
      <c r="X157" s="63" t="str">
        <f>VLOOKUP($I157,pTRAIT!$A:$X,20,FALSE)</f>
        <v>S</v>
      </c>
      <c r="Y157" s="63" t="str">
        <f>VLOOKUP($I157,pTRAIT!$A:$X,21,FALSE)</f>
        <v>H</v>
      </c>
      <c r="Z157" s="63" t="str">
        <f>VLOOKUP($I157,pTRAIT!$A:$X,22,FALSE)</f>
        <v>e</v>
      </c>
      <c r="AA157" s="63" t="str">
        <f>VLOOKUP($I157,pTRAIT!$A:$X,23,FALSE)</f>
        <v>n-c</v>
      </c>
      <c r="AB157" s="63">
        <f>VLOOKUP($I157,pTRAIT!$A:$X,24,FALSE)</f>
        <v>0</v>
      </c>
      <c r="AC157" s="34">
        <v>379</v>
      </c>
      <c r="AD157" s="63" t="str">
        <f>VLOOKUP(AC157,pTRAIT!A:B,2,FALSE)</f>
        <v>EM5RTUeRo5So5;NST=X / EM5RTCM5So5Pu;NST=X</v>
      </c>
      <c r="AE157" s="63">
        <f>VLOOKUP($AC157,pTRAIT!$A:$X,7,FALSE)</f>
        <v>0</v>
      </c>
      <c r="AF157" s="63">
        <f>VLOOKUP($AC157,pTRAIT!$A:$X,8,FALSE)</f>
        <v>0</v>
      </c>
      <c r="AG157" s="63">
        <f>VLOOKUP($AC157,pTRAIT!$A:$X,9,FALSE)</f>
        <v>0</v>
      </c>
      <c r="AH157" s="63">
        <f>VLOOKUP($AC157,pTRAIT!$A:$X,10,FALSE)</f>
        <v>0</v>
      </c>
      <c r="AI157" s="63">
        <f>VLOOKUP($AC157,pTRAIT!$A:$X,11,FALSE)</f>
        <v>0</v>
      </c>
      <c r="AJ157" s="63">
        <f>VLOOKUP($AC157,pTRAIT!$A:$X,12,FALSE)</f>
        <v>0</v>
      </c>
      <c r="AK157" s="63">
        <f>VLOOKUP($AC157,pTRAIT!$A:$X,13,FALSE)</f>
        <v>0</v>
      </c>
      <c r="AL157" s="63">
        <f>VLOOKUP($AC157,pTRAIT!$A:$X,14,FALSE)</f>
        <v>0</v>
      </c>
      <c r="AM157" s="63">
        <f>VLOOKUP($AC157,pTRAIT!$A:$X,15,FALSE)</f>
        <v>0</v>
      </c>
      <c r="AN157" s="63">
        <f>VLOOKUP($AC157,pTRAIT!$A:$X,16,FALSE)</f>
        <v>0</v>
      </c>
      <c r="AO157" s="63">
        <f>VLOOKUP($AC157,pTRAIT!$A:$X,17,FALSE)</f>
        <v>0</v>
      </c>
      <c r="AP157" s="63">
        <f>VLOOKUP($AC157,pTRAIT!$A:$X,18,FALSE)</f>
        <v>0</v>
      </c>
      <c r="AQ157" s="63">
        <f>VLOOKUP($AC157,pTRAIT!$A:$X,19,FALSE)</f>
        <v>0</v>
      </c>
      <c r="AR157" s="63">
        <f>VLOOKUP($AC157,pTRAIT!$A:$X,20,FALSE)</f>
        <v>0</v>
      </c>
      <c r="AS157" s="63">
        <f>VLOOKUP($AC157,pTRAIT!$A:$X,21,FALSE)</f>
        <v>0</v>
      </c>
      <c r="AT157" s="63">
        <f>VLOOKUP($AC157,pTRAIT!$A:$X,22,FALSE)</f>
        <v>0</v>
      </c>
      <c r="AU157" s="63">
        <f>VLOOKUP($AC157,pTRAIT!$A:$X,23,FALSE)</f>
        <v>0</v>
      </c>
      <c r="AV157" s="63">
        <f>VLOOKUP($AC157,pTRAIT!$A:$X,24,FALSE)</f>
        <v>0</v>
      </c>
    </row>
    <row r="158" spans="1:48" ht="12" customHeight="1" x14ac:dyDescent="0.2">
      <c r="A158" s="32">
        <v>28</v>
      </c>
      <c r="B158" s="33" t="s">
        <v>5</v>
      </c>
      <c r="C158" s="34">
        <v>380</v>
      </c>
      <c r="D158" s="32" t="str">
        <f t="shared" si="2"/>
        <v>28X380</v>
      </c>
      <c r="E158" s="43" t="s">
        <v>1623</v>
      </c>
      <c r="F158" s="61" t="s">
        <v>1785</v>
      </c>
      <c r="G158" s="41" t="s">
        <v>43</v>
      </c>
      <c r="H158" s="38"/>
      <c r="I158" s="32">
        <v>28</v>
      </c>
      <c r="J158" s="63">
        <f>VLOOKUP(I158,pTRAIT!A:B,2,FALSE)</f>
        <v>0</v>
      </c>
      <c r="K158" s="63" t="str">
        <f>VLOOKUP($I158,pTRAIT!$A:$X,7,FALSE)</f>
        <v>no</v>
      </c>
      <c r="L158" s="63" t="str">
        <f>VLOOKUP($I158,pTRAIT!$A:$X,8,FALSE)</f>
        <v>nd</v>
      </c>
      <c r="M158" s="63" t="str">
        <f>VLOOKUP($I158,pTRAIT!$A:$X,9,FALSE)</f>
        <v>R</v>
      </c>
      <c r="N158" s="63" t="str">
        <f>VLOOKUP($I158,pTRAIT!$A:$X,10,FALSE)</f>
        <v>R</v>
      </c>
      <c r="O158" s="63" t="str">
        <f>VLOOKUP($I158,pTRAIT!$A:$X,11,FALSE)</f>
        <v>S</v>
      </c>
      <c r="P158" s="63" t="str">
        <f>VLOOKUP($I158,pTRAIT!$A:$X,12,FALSE)</f>
        <v>R</v>
      </c>
      <c r="Q158" s="63" t="str">
        <f>VLOOKUP($I158,pTRAIT!$A:$X,13,FALSE)</f>
        <v>R</v>
      </c>
      <c r="R158" s="63" t="str">
        <f>VLOOKUP($I158,pTRAIT!$A:$X,14,FALSE)</f>
        <v>S</v>
      </c>
      <c r="S158" s="63" t="str">
        <f>VLOOKUP($I158,pTRAIT!$A:$X,15,FALSE)</f>
        <v>R</v>
      </c>
      <c r="T158" s="63" t="str">
        <f>VLOOKUP($I158,pTRAIT!$A:$X,16,FALSE)</f>
        <v>H</v>
      </c>
      <c r="U158" s="63" t="str">
        <f>VLOOKUP($I158,pTRAIT!$A:$X,17,FALSE)</f>
        <v>R</v>
      </c>
      <c r="V158" s="63" t="str">
        <f>VLOOKUP($I158,pTRAIT!$A:$X,18,FALSE)</f>
        <v>S</v>
      </c>
      <c r="W158" s="63" t="str">
        <f>VLOOKUP($I158,pTRAIT!$A:$X,19,FALSE)</f>
        <v>H</v>
      </c>
      <c r="X158" s="63" t="str">
        <f>VLOOKUP($I158,pTRAIT!$A:$X,20,FALSE)</f>
        <v>S</v>
      </c>
      <c r="Y158" s="63" t="str">
        <f>VLOOKUP($I158,pTRAIT!$A:$X,21,FALSE)</f>
        <v>H</v>
      </c>
      <c r="Z158" s="63" t="str">
        <f>VLOOKUP($I158,pTRAIT!$A:$X,22,FALSE)</f>
        <v>e</v>
      </c>
      <c r="AA158" s="63" t="str">
        <f>VLOOKUP($I158,pTRAIT!$A:$X,23,FALSE)</f>
        <v>n-c</v>
      </c>
      <c r="AB158" s="63">
        <f>VLOOKUP($I158,pTRAIT!$A:$X,24,FALSE)</f>
        <v>0</v>
      </c>
      <c r="AC158" s="34">
        <v>380</v>
      </c>
      <c r="AD158" s="63" t="str">
        <f>VLOOKUP(AC158,pTRAIT!A:B,2,FALSE)</f>
        <v>EM5RTUeRo5So5;NST=X / EM5RTCM5So5Pu;NST=X</v>
      </c>
      <c r="AE158" s="63">
        <f>VLOOKUP($AC158,pTRAIT!$A:$X,7,FALSE)</f>
        <v>0</v>
      </c>
      <c r="AF158" s="63">
        <f>VLOOKUP($AC158,pTRAIT!$A:$X,8,FALSE)</f>
        <v>0</v>
      </c>
      <c r="AG158" s="63">
        <f>VLOOKUP($AC158,pTRAIT!$A:$X,9,FALSE)</f>
        <v>0</v>
      </c>
      <c r="AH158" s="63">
        <f>VLOOKUP($AC158,pTRAIT!$A:$X,10,FALSE)</f>
        <v>0</v>
      </c>
      <c r="AI158" s="63">
        <f>VLOOKUP($AC158,pTRAIT!$A:$X,11,FALSE)</f>
        <v>0</v>
      </c>
      <c r="AJ158" s="63">
        <f>VLOOKUP($AC158,pTRAIT!$A:$X,12,FALSE)</f>
        <v>0</v>
      </c>
      <c r="AK158" s="63">
        <f>VLOOKUP($AC158,pTRAIT!$A:$X,13,FALSE)</f>
        <v>0</v>
      </c>
      <c r="AL158" s="63">
        <f>VLOOKUP($AC158,pTRAIT!$A:$X,14,FALSE)</f>
        <v>0</v>
      </c>
      <c r="AM158" s="63">
        <f>VLOOKUP($AC158,pTRAIT!$A:$X,15,FALSE)</f>
        <v>0</v>
      </c>
      <c r="AN158" s="63">
        <f>VLOOKUP($AC158,pTRAIT!$A:$X,16,FALSE)</f>
        <v>0</v>
      </c>
      <c r="AO158" s="63">
        <f>VLOOKUP($AC158,pTRAIT!$A:$X,17,FALSE)</f>
        <v>0</v>
      </c>
      <c r="AP158" s="63">
        <f>VLOOKUP($AC158,pTRAIT!$A:$X,18,FALSE)</f>
        <v>0</v>
      </c>
      <c r="AQ158" s="63">
        <f>VLOOKUP($AC158,pTRAIT!$A:$X,19,FALSE)</f>
        <v>0</v>
      </c>
      <c r="AR158" s="63">
        <f>VLOOKUP($AC158,pTRAIT!$A:$X,20,FALSE)</f>
        <v>0</v>
      </c>
      <c r="AS158" s="63">
        <f>VLOOKUP($AC158,pTRAIT!$A:$X,21,FALSE)</f>
        <v>0</v>
      </c>
      <c r="AT158" s="63">
        <f>VLOOKUP($AC158,pTRAIT!$A:$X,22,FALSE)</f>
        <v>0</v>
      </c>
      <c r="AU158" s="63">
        <f>VLOOKUP($AC158,pTRAIT!$A:$X,23,FALSE)</f>
        <v>0</v>
      </c>
      <c r="AV158" s="63">
        <f>VLOOKUP($AC158,pTRAIT!$A:$X,24,FALSE)</f>
        <v>0</v>
      </c>
    </row>
    <row r="159" spans="1:48" ht="12" customHeight="1" x14ac:dyDescent="0.2">
      <c r="A159" s="32">
        <v>28</v>
      </c>
      <c r="B159" s="33" t="s">
        <v>5</v>
      </c>
      <c r="C159" s="34">
        <v>381</v>
      </c>
      <c r="D159" s="32" t="str">
        <f t="shared" si="2"/>
        <v>28X381</v>
      </c>
      <c r="E159" s="43" t="s">
        <v>1623</v>
      </c>
      <c r="F159" s="61" t="s">
        <v>1786</v>
      </c>
      <c r="G159" s="41" t="s">
        <v>43</v>
      </c>
      <c r="H159" s="38"/>
      <c r="I159" s="32">
        <v>28</v>
      </c>
      <c r="J159" s="63">
        <f>VLOOKUP(I159,pTRAIT!A:B,2,FALSE)</f>
        <v>0</v>
      </c>
      <c r="K159" s="63" t="str">
        <f>VLOOKUP($I159,pTRAIT!$A:$X,7,FALSE)</f>
        <v>no</v>
      </c>
      <c r="L159" s="63" t="str">
        <f>VLOOKUP($I159,pTRAIT!$A:$X,8,FALSE)</f>
        <v>nd</v>
      </c>
      <c r="M159" s="63" t="str">
        <f>VLOOKUP($I159,pTRAIT!$A:$X,9,FALSE)</f>
        <v>R</v>
      </c>
      <c r="N159" s="63" t="str">
        <f>VLOOKUP($I159,pTRAIT!$A:$X,10,FALSE)</f>
        <v>R</v>
      </c>
      <c r="O159" s="63" t="str">
        <f>VLOOKUP($I159,pTRAIT!$A:$X,11,FALSE)</f>
        <v>S</v>
      </c>
      <c r="P159" s="63" t="str">
        <f>VLOOKUP($I159,pTRAIT!$A:$X,12,FALSE)</f>
        <v>R</v>
      </c>
      <c r="Q159" s="63" t="str">
        <f>VLOOKUP($I159,pTRAIT!$A:$X,13,FALSE)</f>
        <v>R</v>
      </c>
      <c r="R159" s="63" t="str">
        <f>VLOOKUP($I159,pTRAIT!$A:$X,14,FALSE)</f>
        <v>S</v>
      </c>
      <c r="S159" s="63" t="str">
        <f>VLOOKUP($I159,pTRAIT!$A:$X,15,FALSE)</f>
        <v>R</v>
      </c>
      <c r="T159" s="63" t="str">
        <f>VLOOKUP($I159,pTRAIT!$A:$X,16,FALSE)</f>
        <v>H</v>
      </c>
      <c r="U159" s="63" t="str">
        <f>VLOOKUP($I159,pTRAIT!$A:$X,17,FALSE)</f>
        <v>R</v>
      </c>
      <c r="V159" s="63" t="str">
        <f>VLOOKUP($I159,pTRAIT!$A:$X,18,FALSE)</f>
        <v>S</v>
      </c>
      <c r="W159" s="63" t="str">
        <f>VLOOKUP($I159,pTRAIT!$A:$X,19,FALSE)</f>
        <v>H</v>
      </c>
      <c r="X159" s="63" t="str">
        <f>VLOOKUP($I159,pTRAIT!$A:$X,20,FALSE)</f>
        <v>S</v>
      </c>
      <c r="Y159" s="63" t="str">
        <f>VLOOKUP($I159,pTRAIT!$A:$X,21,FALSE)</f>
        <v>H</v>
      </c>
      <c r="Z159" s="63" t="str">
        <f>VLOOKUP($I159,pTRAIT!$A:$X,22,FALSE)</f>
        <v>e</v>
      </c>
      <c r="AA159" s="63" t="str">
        <f>VLOOKUP($I159,pTRAIT!$A:$X,23,FALSE)</f>
        <v>n-c</v>
      </c>
      <c r="AB159" s="63">
        <f>VLOOKUP($I159,pTRAIT!$A:$X,24,FALSE)</f>
        <v>0</v>
      </c>
      <c r="AC159" s="34">
        <v>381</v>
      </c>
      <c r="AD159" s="63" t="str">
        <f>VLOOKUP(AC159,pTRAIT!A:B,2,FALSE)</f>
        <v>EM5RTUeRo5So5;NST=X / EM5RTCM5So5Pu;NST=X</v>
      </c>
      <c r="AE159" s="63">
        <f>VLOOKUP($AC159,pTRAIT!$A:$X,7,FALSE)</f>
        <v>0</v>
      </c>
      <c r="AF159" s="63">
        <f>VLOOKUP($AC159,pTRAIT!$A:$X,8,FALSE)</f>
        <v>0</v>
      </c>
      <c r="AG159" s="63">
        <f>VLOOKUP($AC159,pTRAIT!$A:$X,9,FALSE)</f>
        <v>0</v>
      </c>
      <c r="AH159" s="63">
        <f>VLOOKUP($AC159,pTRAIT!$A:$X,10,FALSE)</f>
        <v>0</v>
      </c>
      <c r="AI159" s="63">
        <f>VLOOKUP($AC159,pTRAIT!$A:$X,11,FALSE)</f>
        <v>0</v>
      </c>
      <c r="AJ159" s="63">
        <f>VLOOKUP($AC159,pTRAIT!$A:$X,12,FALSE)</f>
        <v>0</v>
      </c>
      <c r="AK159" s="63">
        <f>VLOOKUP($AC159,pTRAIT!$A:$X,13,FALSE)</f>
        <v>0</v>
      </c>
      <c r="AL159" s="63">
        <f>VLOOKUP($AC159,pTRAIT!$A:$X,14,FALSE)</f>
        <v>0</v>
      </c>
      <c r="AM159" s="63">
        <f>VLOOKUP($AC159,pTRAIT!$A:$X,15,FALSE)</f>
        <v>0</v>
      </c>
      <c r="AN159" s="63">
        <f>VLOOKUP($AC159,pTRAIT!$A:$X,16,FALSE)</f>
        <v>0</v>
      </c>
      <c r="AO159" s="63">
        <f>VLOOKUP($AC159,pTRAIT!$A:$X,17,FALSE)</f>
        <v>0</v>
      </c>
      <c r="AP159" s="63">
        <f>VLOOKUP($AC159,pTRAIT!$A:$X,18,FALSE)</f>
        <v>0</v>
      </c>
      <c r="AQ159" s="63">
        <f>VLOOKUP($AC159,pTRAIT!$A:$X,19,FALSE)</f>
        <v>0</v>
      </c>
      <c r="AR159" s="63">
        <f>VLOOKUP($AC159,pTRAIT!$A:$X,20,FALSE)</f>
        <v>0</v>
      </c>
      <c r="AS159" s="63">
        <f>VLOOKUP($AC159,pTRAIT!$A:$X,21,FALSE)</f>
        <v>0</v>
      </c>
      <c r="AT159" s="63">
        <f>VLOOKUP($AC159,pTRAIT!$A:$X,22,FALSE)</f>
        <v>0</v>
      </c>
      <c r="AU159" s="63">
        <f>VLOOKUP($AC159,pTRAIT!$A:$X,23,FALSE)</f>
        <v>0</v>
      </c>
      <c r="AV159" s="63">
        <f>VLOOKUP($AC159,pTRAIT!$A:$X,24,FALSE)</f>
        <v>0</v>
      </c>
    </row>
    <row r="160" spans="1:48" ht="12" customHeight="1" x14ac:dyDescent="0.2">
      <c r="A160" s="32">
        <v>28</v>
      </c>
      <c r="B160" s="33" t="s">
        <v>5</v>
      </c>
      <c r="C160" s="34">
        <v>382</v>
      </c>
      <c r="D160" s="32" t="str">
        <f t="shared" si="2"/>
        <v>28X382</v>
      </c>
      <c r="E160" s="43" t="s">
        <v>1623</v>
      </c>
      <c r="F160" s="61" t="s">
        <v>1787</v>
      </c>
      <c r="G160" s="41" t="s">
        <v>43</v>
      </c>
      <c r="H160" s="38"/>
      <c r="I160" s="32">
        <v>28</v>
      </c>
      <c r="J160" s="63">
        <f>VLOOKUP(I160,pTRAIT!A:B,2,FALSE)</f>
        <v>0</v>
      </c>
      <c r="K160" s="63" t="str">
        <f>VLOOKUP($I160,pTRAIT!$A:$X,7,FALSE)</f>
        <v>no</v>
      </c>
      <c r="L160" s="63" t="str">
        <f>VLOOKUP($I160,pTRAIT!$A:$X,8,FALSE)</f>
        <v>nd</v>
      </c>
      <c r="M160" s="63" t="str">
        <f>VLOOKUP($I160,pTRAIT!$A:$X,9,FALSE)</f>
        <v>R</v>
      </c>
      <c r="N160" s="63" t="str">
        <f>VLOOKUP($I160,pTRAIT!$A:$X,10,FALSE)</f>
        <v>R</v>
      </c>
      <c r="O160" s="63" t="str">
        <f>VLOOKUP($I160,pTRAIT!$A:$X,11,FALSE)</f>
        <v>S</v>
      </c>
      <c r="P160" s="63" t="str">
        <f>VLOOKUP($I160,pTRAIT!$A:$X,12,FALSE)</f>
        <v>R</v>
      </c>
      <c r="Q160" s="63" t="str">
        <f>VLOOKUP($I160,pTRAIT!$A:$X,13,FALSE)</f>
        <v>R</v>
      </c>
      <c r="R160" s="63" t="str">
        <f>VLOOKUP($I160,pTRAIT!$A:$X,14,FALSE)</f>
        <v>S</v>
      </c>
      <c r="S160" s="63" t="str">
        <f>VLOOKUP($I160,pTRAIT!$A:$X,15,FALSE)</f>
        <v>R</v>
      </c>
      <c r="T160" s="63" t="str">
        <f>VLOOKUP($I160,pTRAIT!$A:$X,16,FALSE)</f>
        <v>H</v>
      </c>
      <c r="U160" s="63" t="str">
        <f>VLOOKUP($I160,pTRAIT!$A:$X,17,FALSE)</f>
        <v>R</v>
      </c>
      <c r="V160" s="63" t="str">
        <f>VLOOKUP($I160,pTRAIT!$A:$X,18,FALSE)</f>
        <v>S</v>
      </c>
      <c r="W160" s="63" t="str">
        <f>VLOOKUP($I160,pTRAIT!$A:$X,19,FALSE)</f>
        <v>H</v>
      </c>
      <c r="X160" s="63" t="str">
        <f>VLOOKUP($I160,pTRAIT!$A:$X,20,FALSE)</f>
        <v>S</v>
      </c>
      <c r="Y160" s="63" t="str">
        <f>VLOOKUP($I160,pTRAIT!$A:$X,21,FALSE)</f>
        <v>H</v>
      </c>
      <c r="Z160" s="63" t="str">
        <f>VLOOKUP($I160,pTRAIT!$A:$X,22,FALSE)</f>
        <v>e</v>
      </c>
      <c r="AA160" s="63" t="str">
        <f>VLOOKUP($I160,pTRAIT!$A:$X,23,FALSE)</f>
        <v>n-c</v>
      </c>
      <c r="AB160" s="63">
        <f>VLOOKUP($I160,pTRAIT!$A:$X,24,FALSE)</f>
        <v>0</v>
      </c>
      <c r="AC160" s="34">
        <v>382</v>
      </c>
      <c r="AD160" s="63" t="str">
        <f>VLOOKUP(AC160,pTRAIT!A:B,2,FALSE)</f>
        <v>EM5RTUeRo5So5;NST=X / EM5RTCM5So5Pu;NST=X</v>
      </c>
      <c r="AE160" s="63">
        <f>VLOOKUP($AC160,pTRAIT!$A:$X,7,FALSE)</f>
        <v>0</v>
      </c>
      <c r="AF160" s="63">
        <f>VLOOKUP($AC160,pTRAIT!$A:$X,8,FALSE)</f>
        <v>0</v>
      </c>
      <c r="AG160" s="63">
        <f>VLOOKUP($AC160,pTRAIT!$A:$X,9,FALSE)</f>
        <v>0</v>
      </c>
      <c r="AH160" s="63">
        <f>VLOOKUP($AC160,pTRAIT!$A:$X,10,FALSE)</f>
        <v>0</v>
      </c>
      <c r="AI160" s="63">
        <f>VLOOKUP($AC160,pTRAIT!$A:$X,11,FALSE)</f>
        <v>0</v>
      </c>
      <c r="AJ160" s="63">
        <f>VLOOKUP($AC160,pTRAIT!$A:$X,12,FALSE)</f>
        <v>0</v>
      </c>
      <c r="AK160" s="63">
        <f>VLOOKUP($AC160,pTRAIT!$A:$X,13,FALSE)</f>
        <v>0</v>
      </c>
      <c r="AL160" s="63">
        <f>VLOOKUP($AC160,pTRAIT!$A:$X,14,FALSE)</f>
        <v>0</v>
      </c>
      <c r="AM160" s="63">
        <f>VLOOKUP($AC160,pTRAIT!$A:$X,15,FALSE)</f>
        <v>0</v>
      </c>
      <c r="AN160" s="63">
        <f>VLOOKUP($AC160,pTRAIT!$A:$X,16,FALSE)</f>
        <v>0</v>
      </c>
      <c r="AO160" s="63">
        <f>VLOOKUP($AC160,pTRAIT!$A:$X,17,FALSE)</f>
        <v>0</v>
      </c>
      <c r="AP160" s="63">
        <f>VLOOKUP($AC160,pTRAIT!$A:$X,18,FALSE)</f>
        <v>0</v>
      </c>
      <c r="AQ160" s="63">
        <f>VLOOKUP($AC160,pTRAIT!$A:$X,19,FALSE)</f>
        <v>0</v>
      </c>
      <c r="AR160" s="63">
        <f>VLOOKUP($AC160,pTRAIT!$A:$X,20,FALSE)</f>
        <v>0</v>
      </c>
      <c r="AS160" s="63">
        <f>VLOOKUP($AC160,pTRAIT!$A:$X,21,FALSE)</f>
        <v>0</v>
      </c>
      <c r="AT160" s="63">
        <f>VLOOKUP($AC160,pTRAIT!$A:$X,22,FALSE)</f>
        <v>0</v>
      </c>
      <c r="AU160" s="63">
        <f>VLOOKUP($AC160,pTRAIT!$A:$X,23,FALSE)</f>
        <v>0</v>
      </c>
      <c r="AV160" s="63">
        <f>VLOOKUP($AC160,pTRAIT!$A:$X,24,FALSE)</f>
        <v>0</v>
      </c>
    </row>
    <row r="161" spans="1:48" ht="12" customHeight="1" x14ac:dyDescent="0.2">
      <c r="A161" s="32">
        <v>28</v>
      </c>
      <c r="B161" s="33" t="s">
        <v>5</v>
      </c>
      <c r="C161" s="34">
        <v>383</v>
      </c>
      <c r="D161" s="32" t="str">
        <f t="shared" si="2"/>
        <v>28X383</v>
      </c>
      <c r="E161" s="43" t="s">
        <v>1623</v>
      </c>
      <c r="F161" s="61" t="s">
        <v>1788</v>
      </c>
      <c r="G161" s="41" t="s">
        <v>43</v>
      </c>
      <c r="H161" s="38"/>
      <c r="I161" s="32">
        <v>28</v>
      </c>
      <c r="J161" s="63">
        <f>VLOOKUP(I161,pTRAIT!A:B,2,FALSE)</f>
        <v>0</v>
      </c>
      <c r="K161" s="63" t="str">
        <f>VLOOKUP($I161,pTRAIT!$A:$X,7,FALSE)</f>
        <v>no</v>
      </c>
      <c r="L161" s="63" t="str">
        <f>VLOOKUP($I161,pTRAIT!$A:$X,8,FALSE)</f>
        <v>nd</v>
      </c>
      <c r="M161" s="63" t="str">
        <f>VLOOKUP($I161,pTRAIT!$A:$X,9,FALSE)</f>
        <v>R</v>
      </c>
      <c r="N161" s="63" t="str">
        <f>VLOOKUP($I161,pTRAIT!$A:$X,10,FALSE)</f>
        <v>R</v>
      </c>
      <c r="O161" s="63" t="str">
        <f>VLOOKUP($I161,pTRAIT!$A:$X,11,FALSE)</f>
        <v>S</v>
      </c>
      <c r="P161" s="63" t="str">
        <f>VLOOKUP($I161,pTRAIT!$A:$X,12,FALSE)</f>
        <v>R</v>
      </c>
      <c r="Q161" s="63" t="str">
        <f>VLOOKUP($I161,pTRAIT!$A:$X,13,FALSE)</f>
        <v>R</v>
      </c>
      <c r="R161" s="63" t="str">
        <f>VLOOKUP($I161,pTRAIT!$A:$X,14,FALSE)</f>
        <v>S</v>
      </c>
      <c r="S161" s="63" t="str">
        <f>VLOOKUP($I161,pTRAIT!$A:$X,15,FALSE)</f>
        <v>R</v>
      </c>
      <c r="T161" s="63" t="str">
        <f>VLOOKUP($I161,pTRAIT!$A:$X,16,FALSE)</f>
        <v>H</v>
      </c>
      <c r="U161" s="63" t="str">
        <f>VLOOKUP($I161,pTRAIT!$A:$X,17,FALSE)</f>
        <v>R</v>
      </c>
      <c r="V161" s="63" t="str">
        <f>VLOOKUP($I161,pTRAIT!$A:$X,18,FALSE)</f>
        <v>S</v>
      </c>
      <c r="W161" s="63" t="str">
        <f>VLOOKUP($I161,pTRAIT!$A:$X,19,FALSE)</f>
        <v>H</v>
      </c>
      <c r="X161" s="63" t="str">
        <f>VLOOKUP($I161,pTRAIT!$A:$X,20,FALSE)</f>
        <v>S</v>
      </c>
      <c r="Y161" s="63" t="str">
        <f>VLOOKUP($I161,pTRAIT!$A:$X,21,FALSE)</f>
        <v>H</v>
      </c>
      <c r="Z161" s="63" t="str">
        <f>VLOOKUP($I161,pTRAIT!$A:$X,22,FALSE)</f>
        <v>e</v>
      </c>
      <c r="AA161" s="63" t="str">
        <f>VLOOKUP($I161,pTRAIT!$A:$X,23,FALSE)</f>
        <v>n-c</v>
      </c>
      <c r="AB161" s="63">
        <f>VLOOKUP($I161,pTRAIT!$A:$X,24,FALSE)</f>
        <v>0</v>
      </c>
      <c r="AC161" s="34">
        <v>383</v>
      </c>
      <c r="AD161" s="63" t="str">
        <f>VLOOKUP(AC161,pTRAIT!A:B,2,FALSE)</f>
        <v>EM5RTUeRo5So5;NST=X / EM5RTCM5So5Pu;NST=X</v>
      </c>
      <c r="AE161" s="63">
        <f>VLOOKUP($AC161,pTRAIT!$A:$X,7,FALSE)</f>
        <v>0</v>
      </c>
      <c r="AF161" s="63">
        <f>VLOOKUP($AC161,pTRAIT!$A:$X,8,FALSE)</f>
        <v>0</v>
      </c>
      <c r="AG161" s="63">
        <f>VLOOKUP($AC161,pTRAIT!$A:$X,9,FALSE)</f>
        <v>0</v>
      </c>
      <c r="AH161" s="63">
        <f>VLOOKUP($AC161,pTRAIT!$A:$X,10,FALSE)</f>
        <v>0</v>
      </c>
      <c r="AI161" s="63">
        <f>VLOOKUP($AC161,pTRAIT!$A:$X,11,FALSE)</f>
        <v>0</v>
      </c>
      <c r="AJ161" s="63">
        <f>VLOOKUP($AC161,pTRAIT!$A:$X,12,FALSE)</f>
        <v>0</v>
      </c>
      <c r="AK161" s="63">
        <f>VLOOKUP($AC161,pTRAIT!$A:$X,13,FALSE)</f>
        <v>0</v>
      </c>
      <c r="AL161" s="63">
        <f>VLOOKUP($AC161,pTRAIT!$A:$X,14,FALSE)</f>
        <v>0</v>
      </c>
      <c r="AM161" s="63">
        <f>VLOOKUP($AC161,pTRAIT!$A:$X,15,FALSE)</f>
        <v>0</v>
      </c>
      <c r="AN161" s="63">
        <f>VLOOKUP($AC161,pTRAIT!$A:$X,16,FALSE)</f>
        <v>0</v>
      </c>
      <c r="AO161" s="63">
        <f>VLOOKUP($AC161,pTRAIT!$A:$X,17,FALSE)</f>
        <v>0</v>
      </c>
      <c r="AP161" s="63">
        <f>VLOOKUP($AC161,pTRAIT!$A:$X,18,FALSE)</f>
        <v>0</v>
      </c>
      <c r="AQ161" s="63">
        <f>VLOOKUP($AC161,pTRAIT!$A:$X,19,FALSE)</f>
        <v>0</v>
      </c>
      <c r="AR161" s="63">
        <f>VLOOKUP($AC161,pTRAIT!$A:$X,20,FALSE)</f>
        <v>0</v>
      </c>
      <c r="AS161" s="63">
        <f>VLOOKUP($AC161,pTRAIT!$A:$X,21,FALSE)</f>
        <v>0</v>
      </c>
      <c r="AT161" s="63">
        <f>VLOOKUP($AC161,pTRAIT!$A:$X,22,FALSE)</f>
        <v>0</v>
      </c>
      <c r="AU161" s="63">
        <f>VLOOKUP($AC161,pTRAIT!$A:$X,23,FALSE)</f>
        <v>0</v>
      </c>
      <c r="AV161" s="63">
        <f>VLOOKUP($AC161,pTRAIT!$A:$X,24,FALSE)</f>
        <v>0</v>
      </c>
    </row>
    <row r="162" spans="1:48" ht="12" customHeight="1" x14ac:dyDescent="0.2">
      <c r="A162" s="32">
        <v>28</v>
      </c>
      <c r="B162" s="33" t="s">
        <v>5</v>
      </c>
      <c r="C162" s="34">
        <v>385</v>
      </c>
      <c r="D162" s="32" t="str">
        <f t="shared" si="2"/>
        <v>28X385</v>
      </c>
      <c r="E162" s="43" t="s">
        <v>1623</v>
      </c>
      <c r="F162" s="61" t="s">
        <v>1789</v>
      </c>
      <c r="G162" s="41" t="s">
        <v>43</v>
      </c>
      <c r="H162" s="38"/>
      <c r="I162" s="32">
        <v>28</v>
      </c>
      <c r="J162" s="63">
        <f>VLOOKUP(I162,pTRAIT!A:B,2,FALSE)</f>
        <v>0</v>
      </c>
      <c r="K162" s="63" t="str">
        <f>VLOOKUP($I162,pTRAIT!$A:$X,7,FALSE)</f>
        <v>no</v>
      </c>
      <c r="L162" s="63" t="str">
        <f>VLOOKUP($I162,pTRAIT!$A:$X,8,FALSE)</f>
        <v>nd</v>
      </c>
      <c r="M162" s="63" t="str">
        <f>VLOOKUP($I162,pTRAIT!$A:$X,9,FALSE)</f>
        <v>R</v>
      </c>
      <c r="N162" s="63" t="str">
        <f>VLOOKUP($I162,pTRAIT!$A:$X,10,FALSE)</f>
        <v>R</v>
      </c>
      <c r="O162" s="63" t="str">
        <f>VLOOKUP($I162,pTRAIT!$A:$X,11,FALSE)</f>
        <v>S</v>
      </c>
      <c r="P162" s="63" t="str">
        <f>VLOOKUP($I162,pTRAIT!$A:$X,12,FALSE)</f>
        <v>R</v>
      </c>
      <c r="Q162" s="63" t="str">
        <f>VLOOKUP($I162,pTRAIT!$A:$X,13,FALSE)</f>
        <v>R</v>
      </c>
      <c r="R162" s="63" t="str">
        <f>VLOOKUP($I162,pTRAIT!$A:$X,14,FALSE)</f>
        <v>S</v>
      </c>
      <c r="S162" s="63" t="str">
        <f>VLOOKUP($I162,pTRAIT!$A:$X,15,FALSE)</f>
        <v>R</v>
      </c>
      <c r="T162" s="63" t="str">
        <f>VLOOKUP($I162,pTRAIT!$A:$X,16,FALSE)</f>
        <v>H</v>
      </c>
      <c r="U162" s="63" t="str">
        <f>VLOOKUP($I162,pTRAIT!$A:$X,17,FALSE)</f>
        <v>R</v>
      </c>
      <c r="V162" s="63" t="str">
        <f>VLOOKUP($I162,pTRAIT!$A:$X,18,FALSE)</f>
        <v>S</v>
      </c>
      <c r="W162" s="63" t="str">
        <f>VLOOKUP($I162,pTRAIT!$A:$X,19,FALSE)</f>
        <v>H</v>
      </c>
      <c r="X162" s="63" t="str">
        <f>VLOOKUP($I162,pTRAIT!$A:$X,20,FALSE)</f>
        <v>S</v>
      </c>
      <c r="Y162" s="63" t="str">
        <f>VLOOKUP($I162,pTRAIT!$A:$X,21,FALSE)</f>
        <v>H</v>
      </c>
      <c r="Z162" s="63" t="str">
        <f>VLOOKUP($I162,pTRAIT!$A:$X,22,FALSE)</f>
        <v>e</v>
      </c>
      <c r="AA162" s="63" t="str">
        <f>VLOOKUP($I162,pTRAIT!$A:$X,23,FALSE)</f>
        <v>n-c</v>
      </c>
      <c r="AB162" s="63">
        <f>VLOOKUP($I162,pTRAIT!$A:$X,24,FALSE)</f>
        <v>0</v>
      </c>
      <c r="AC162" s="34">
        <v>385</v>
      </c>
      <c r="AD162" s="63" t="str">
        <f>VLOOKUP(AC162,pTRAIT!A:B,2,FALSE)</f>
        <v>EM5RTUeRo5So5;NST=X / EM5RTCM5So5WSPu;NST=X</v>
      </c>
      <c r="AE162" s="63">
        <f>VLOOKUP($AC162,pTRAIT!$A:$X,7,FALSE)</f>
        <v>0</v>
      </c>
      <c r="AF162" s="63">
        <f>VLOOKUP($AC162,pTRAIT!$A:$X,8,FALSE)</f>
        <v>0</v>
      </c>
      <c r="AG162" s="63">
        <f>VLOOKUP($AC162,pTRAIT!$A:$X,9,FALSE)</f>
        <v>0</v>
      </c>
      <c r="AH162" s="63">
        <f>VLOOKUP($AC162,pTRAIT!$A:$X,10,FALSE)</f>
        <v>0</v>
      </c>
      <c r="AI162" s="63">
        <f>VLOOKUP($AC162,pTRAIT!$A:$X,11,FALSE)</f>
        <v>0</v>
      </c>
      <c r="AJ162" s="63">
        <f>VLOOKUP($AC162,pTRAIT!$A:$X,12,FALSE)</f>
        <v>0</v>
      </c>
      <c r="AK162" s="63">
        <f>VLOOKUP($AC162,pTRAIT!$A:$X,13,FALSE)</f>
        <v>0</v>
      </c>
      <c r="AL162" s="63">
        <f>VLOOKUP($AC162,pTRAIT!$A:$X,14,FALSE)</f>
        <v>0</v>
      </c>
      <c r="AM162" s="63">
        <f>VLOOKUP($AC162,pTRAIT!$A:$X,15,FALSE)</f>
        <v>0</v>
      </c>
      <c r="AN162" s="63">
        <f>VLOOKUP($AC162,pTRAIT!$A:$X,16,FALSE)</f>
        <v>0</v>
      </c>
      <c r="AO162" s="63">
        <f>VLOOKUP($AC162,pTRAIT!$A:$X,17,FALSE)</f>
        <v>0</v>
      </c>
      <c r="AP162" s="63">
        <f>VLOOKUP($AC162,pTRAIT!$A:$X,18,FALSE)</f>
        <v>0</v>
      </c>
      <c r="AQ162" s="63">
        <f>VLOOKUP($AC162,pTRAIT!$A:$X,19,FALSE)</f>
        <v>0</v>
      </c>
      <c r="AR162" s="63">
        <f>VLOOKUP($AC162,pTRAIT!$A:$X,20,FALSE)</f>
        <v>0</v>
      </c>
      <c r="AS162" s="63">
        <f>VLOOKUP($AC162,pTRAIT!$A:$X,21,FALSE)</f>
        <v>0</v>
      </c>
      <c r="AT162" s="63">
        <f>VLOOKUP($AC162,pTRAIT!$A:$X,22,FALSE)</f>
        <v>0</v>
      </c>
      <c r="AU162" s="63">
        <f>VLOOKUP($AC162,pTRAIT!$A:$X,23,FALSE)</f>
        <v>0</v>
      </c>
      <c r="AV162" s="63">
        <f>VLOOKUP($AC162,pTRAIT!$A:$X,24,FALSE)</f>
        <v>0</v>
      </c>
    </row>
    <row r="163" spans="1:48" ht="12" customHeight="1" x14ac:dyDescent="0.2">
      <c r="A163" s="32">
        <v>28</v>
      </c>
      <c r="B163" s="33" t="s">
        <v>5</v>
      </c>
      <c r="C163" s="34">
        <v>386</v>
      </c>
      <c r="D163" s="32" t="str">
        <f t="shared" si="2"/>
        <v>28X386</v>
      </c>
      <c r="E163" s="43" t="s">
        <v>1623</v>
      </c>
      <c r="F163" s="61" t="s">
        <v>1790</v>
      </c>
      <c r="G163" s="41" t="s">
        <v>43</v>
      </c>
      <c r="H163" s="38"/>
      <c r="I163" s="32">
        <v>28</v>
      </c>
      <c r="J163" s="63">
        <f>VLOOKUP(I163,pTRAIT!A:B,2,FALSE)</f>
        <v>0</v>
      </c>
      <c r="K163" s="63" t="str">
        <f>VLOOKUP($I163,pTRAIT!$A:$X,7,FALSE)</f>
        <v>no</v>
      </c>
      <c r="L163" s="63" t="str">
        <f>VLOOKUP($I163,pTRAIT!$A:$X,8,FALSE)</f>
        <v>nd</v>
      </c>
      <c r="M163" s="63" t="str">
        <f>VLOOKUP($I163,pTRAIT!$A:$X,9,FALSE)</f>
        <v>R</v>
      </c>
      <c r="N163" s="63" t="str">
        <f>VLOOKUP($I163,pTRAIT!$A:$X,10,FALSE)</f>
        <v>R</v>
      </c>
      <c r="O163" s="63" t="str">
        <f>VLOOKUP($I163,pTRAIT!$A:$X,11,FALSE)</f>
        <v>S</v>
      </c>
      <c r="P163" s="63" t="str">
        <f>VLOOKUP($I163,pTRAIT!$A:$X,12,FALSE)</f>
        <v>R</v>
      </c>
      <c r="Q163" s="63" t="str">
        <f>VLOOKUP($I163,pTRAIT!$A:$X,13,FALSE)</f>
        <v>R</v>
      </c>
      <c r="R163" s="63" t="str">
        <f>VLOOKUP($I163,pTRAIT!$A:$X,14,FALSE)</f>
        <v>S</v>
      </c>
      <c r="S163" s="63" t="str">
        <f>VLOOKUP($I163,pTRAIT!$A:$X,15,FALSE)</f>
        <v>R</v>
      </c>
      <c r="T163" s="63" t="str">
        <f>VLOOKUP($I163,pTRAIT!$A:$X,16,FALSE)</f>
        <v>H</v>
      </c>
      <c r="U163" s="63" t="str">
        <f>VLOOKUP($I163,pTRAIT!$A:$X,17,FALSE)</f>
        <v>R</v>
      </c>
      <c r="V163" s="63" t="str">
        <f>VLOOKUP($I163,pTRAIT!$A:$X,18,FALSE)</f>
        <v>S</v>
      </c>
      <c r="W163" s="63" t="str">
        <f>VLOOKUP($I163,pTRAIT!$A:$X,19,FALSE)</f>
        <v>H</v>
      </c>
      <c r="X163" s="63" t="str">
        <f>VLOOKUP($I163,pTRAIT!$A:$X,20,FALSE)</f>
        <v>S</v>
      </c>
      <c r="Y163" s="63" t="str">
        <f>VLOOKUP($I163,pTRAIT!$A:$X,21,FALSE)</f>
        <v>H</v>
      </c>
      <c r="Z163" s="63" t="str">
        <f>VLOOKUP($I163,pTRAIT!$A:$X,22,FALSE)</f>
        <v>e</v>
      </c>
      <c r="AA163" s="63" t="str">
        <f>VLOOKUP($I163,pTRAIT!$A:$X,23,FALSE)</f>
        <v>n-c</v>
      </c>
      <c r="AB163" s="63">
        <f>VLOOKUP($I163,pTRAIT!$A:$X,24,FALSE)</f>
        <v>0</v>
      </c>
      <c r="AC163" s="34">
        <v>386</v>
      </c>
      <c r="AD163" s="63" t="str">
        <f>VLOOKUP(AC163,pTRAIT!A:B,2,FALSE)</f>
        <v>EM5RTUeRo5So5;NST=X / EM5RTCM5So5(WS)Pu;NST=X</v>
      </c>
      <c r="AE163" s="63">
        <f>VLOOKUP($AC163,pTRAIT!$A:$X,7,FALSE)</f>
        <v>0</v>
      </c>
      <c r="AF163" s="63">
        <f>VLOOKUP($AC163,pTRAIT!$A:$X,8,FALSE)</f>
        <v>0</v>
      </c>
      <c r="AG163" s="63">
        <f>VLOOKUP($AC163,pTRAIT!$A:$X,9,FALSE)</f>
        <v>0</v>
      </c>
      <c r="AH163" s="63">
        <f>VLOOKUP($AC163,pTRAIT!$A:$X,10,FALSE)</f>
        <v>0</v>
      </c>
      <c r="AI163" s="63">
        <f>VLOOKUP($AC163,pTRAIT!$A:$X,11,FALSE)</f>
        <v>0</v>
      </c>
      <c r="AJ163" s="63">
        <f>VLOOKUP($AC163,pTRAIT!$A:$X,12,FALSE)</f>
        <v>0</v>
      </c>
      <c r="AK163" s="63">
        <f>VLOOKUP($AC163,pTRAIT!$A:$X,13,FALSE)</f>
        <v>0</v>
      </c>
      <c r="AL163" s="63">
        <f>VLOOKUP($AC163,pTRAIT!$A:$X,14,FALSE)</f>
        <v>0</v>
      </c>
      <c r="AM163" s="63">
        <f>VLOOKUP($AC163,pTRAIT!$A:$X,15,FALSE)</f>
        <v>0</v>
      </c>
      <c r="AN163" s="63">
        <f>VLOOKUP($AC163,pTRAIT!$A:$X,16,FALSE)</f>
        <v>0</v>
      </c>
      <c r="AO163" s="63">
        <f>VLOOKUP($AC163,pTRAIT!$A:$X,17,FALSE)</f>
        <v>0</v>
      </c>
      <c r="AP163" s="63">
        <f>VLOOKUP($AC163,pTRAIT!$A:$X,18,FALSE)</f>
        <v>0</v>
      </c>
      <c r="AQ163" s="63">
        <f>VLOOKUP($AC163,pTRAIT!$A:$X,19,FALSE)</f>
        <v>0</v>
      </c>
      <c r="AR163" s="63">
        <f>VLOOKUP($AC163,pTRAIT!$A:$X,20,FALSE)</f>
        <v>0</v>
      </c>
      <c r="AS163" s="63">
        <f>VLOOKUP($AC163,pTRAIT!$A:$X,21,FALSE)</f>
        <v>0</v>
      </c>
      <c r="AT163" s="63">
        <f>VLOOKUP($AC163,pTRAIT!$A:$X,22,FALSE)</f>
        <v>0</v>
      </c>
      <c r="AU163" s="63">
        <f>VLOOKUP($AC163,pTRAIT!$A:$X,23,FALSE)</f>
        <v>0</v>
      </c>
      <c r="AV163" s="63">
        <f>VLOOKUP($AC163,pTRAIT!$A:$X,24,FALSE)</f>
        <v>0</v>
      </c>
    </row>
    <row r="164" spans="1:48" ht="12" customHeight="1" x14ac:dyDescent="0.2">
      <c r="A164" s="32">
        <v>29</v>
      </c>
      <c r="B164" s="33" t="s">
        <v>5</v>
      </c>
      <c r="C164" s="34">
        <v>387</v>
      </c>
      <c r="D164" s="32" t="str">
        <f t="shared" si="2"/>
        <v>29X387</v>
      </c>
      <c r="E164" s="43" t="s">
        <v>1623</v>
      </c>
      <c r="F164" s="61" t="s">
        <v>1791</v>
      </c>
      <c r="G164" s="41" t="s">
        <v>43</v>
      </c>
      <c r="H164" s="38"/>
      <c r="I164" s="32">
        <v>29</v>
      </c>
      <c r="J164" s="63">
        <f>VLOOKUP(I164,pTRAIT!A:B,2,FALSE)</f>
        <v>0</v>
      </c>
      <c r="K164" s="63" t="str">
        <f>VLOOKUP($I164,pTRAIT!$A:$X,7,FALSE)</f>
        <v>no</v>
      </c>
      <c r="L164" s="63" t="str">
        <f>VLOOKUP($I164,pTRAIT!$A:$X,8,FALSE)</f>
        <v>nd</v>
      </c>
      <c r="M164" s="63" t="str">
        <f>VLOOKUP($I164,pTRAIT!$A:$X,9,FALSE)</f>
        <v>R</v>
      </c>
      <c r="N164" s="63" t="str">
        <f>VLOOKUP($I164,pTRAIT!$A:$X,10,FALSE)</f>
        <v>R</v>
      </c>
      <c r="O164" s="63" t="str">
        <f>VLOOKUP($I164,pTRAIT!$A:$X,11,FALSE)</f>
        <v>S</v>
      </c>
      <c r="P164" s="63" t="str">
        <f>VLOOKUP($I164,pTRAIT!$A:$X,12,FALSE)</f>
        <v>R</v>
      </c>
      <c r="Q164" s="63" t="str">
        <f>VLOOKUP($I164,pTRAIT!$A:$X,13,FALSE)</f>
        <v>R</v>
      </c>
      <c r="R164" s="63" t="str">
        <f>VLOOKUP($I164,pTRAIT!$A:$X,14,FALSE)</f>
        <v>S</v>
      </c>
      <c r="S164" s="63" t="str">
        <f>VLOOKUP($I164,pTRAIT!$A:$X,15,FALSE)</f>
        <v>R</v>
      </c>
      <c r="T164" s="63" t="str">
        <f>VLOOKUP($I164,pTRAIT!$A:$X,16,FALSE)</f>
        <v>H</v>
      </c>
      <c r="U164" s="63" t="str">
        <f>VLOOKUP($I164,pTRAIT!$A:$X,17,FALSE)</f>
        <v>R</v>
      </c>
      <c r="V164" s="63" t="str">
        <f>VLOOKUP($I164,pTRAIT!$A:$X,18,FALSE)</f>
        <v>S</v>
      </c>
      <c r="W164" s="63" t="str">
        <f>VLOOKUP($I164,pTRAIT!$A:$X,19,FALSE)</f>
        <v>H</v>
      </c>
      <c r="X164" s="63" t="str">
        <f>VLOOKUP($I164,pTRAIT!$A:$X,20,FALSE)</f>
        <v>S</v>
      </c>
      <c r="Y164" s="63" t="str">
        <f>VLOOKUP($I164,pTRAIT!$A:$X,21,FALSE)</f>
        <v>S</v>
      </c>
      <c r="Z164" s="63" t="str">
        <f>VLOOKUP($I164,pTRAIT!$A:$X,22,FALSE)</f>
        <v>e</v>
      </c>
      <c r="AA164" s="63" t="str">
        <f>VLOOKUP($I164,pTRAIT!$A:$X,23,FALSE)</f>
        <v>n-c</v>
      </c>
      <c r="AB164" s="63">
        <f>VLOOKUP($I164,pTRAIT!$A:$X,24,FALSE)</f>
        <v>0</v>
      </c>
      <c r="AC164" s="34">
        <v>387</v>
      </c>
      <c r="AD164" s="63" t="str">
        <f>VLOOKUP(AC164,pTRAIT!A:B,2,FALSE)</f>
        <v>EM5RTUeRo5So5;NST=X / ERo5So5(Pu);NST=X</v>
      </c>
      <c r="AE164" s="63">
        <f>VLOOKUP($AC164,pTRAIT!$A:$X,7,FALSE)</f>
        <v>0</v>
      </c>
      <c r="AF164" s="63">
        <f>VLOOKUP($AC164,pTRAIT!$A:$X,8,FALSE)</f>
        <v>0</v>
      </c>
      <c r="AG164" s="63">
        <f>VLOOKUP($AC164,pTRAIT!$A:$X,9,FALSE)</f>
        <v>0</v>
      </c>
      <c r="AH164" s="63">
        <f>VLOOKUP($AC164,pTRAIT!$A:$X,10,FALSE)</f>
        <v>0</v>
      </c>
      <c r="AI164" s="63">
        <f>VLOOKUP($AC164,pTRAIT!$A:$X,11,FALSE)</f>
        <v>0</v>
      </c>
      <c r="AJ164" s="63">
        <f>VLOOKUP($AC164,pTRAIT!$A:$X,12,FALSE)</f>
        <v>0</v>
      </c>
      <c r="AK164" s="63">
        <f>VLOOKUP($AC164,pTRAIT!$A:$X,13,FALSE)</f>
        <v>0</v>
      </c>
      <c r="AL164" s="63">
        <f>VLOOKUP($AC164,pTRAIT!$A:$X,14,FALSE)</f>
        <v>0</v>
      </c>
      <c r="AM164" s="63">
        <f>VLOOKUP($AC164,pTRAIT!$A:$X,15,FALSE)</f>
        <v>0</v>
      </c>
      <c r="AN164" s="63">
        <f>VLOOKUP($AC164,pTRAIT!$A:$X,16,FALSE)</f>
        <v>0</v>
      </c>
      <c r="AO164" s="63">
        <f>VLOOKUP($AC164,pTRAIT!$A:$X,17,FALSE)</f>
        <v>0</v>
      </c>
      <c r="AP164" s="63">
        <f>VLOOKUP($AC164,pTRAIT!$A:$X,18,FALSE)</f>
        <v>0</v>
      </c>
      <c r="AQ164" s="63">
        <f>VLOOKUP($AC164,pTRAIT!$A:$X,19,FALSE)</f>
        <v>0</v>
      </c>
      <c r="AR164" s="63">
        <f>VLOOKUP($AC164,pTRAIT!$A:$X,20,FALSE)</f>
        <v>0</v>
      </c>
      <c r="AS164" s="63">
        <f>VLOOKUP($AC164,pTRAIT!$A:$X,21,FALSE)</f>
        <v>0</v>
      </c>
      <c r="AT164" s="63">
        <f>VLOOKUP($AC164,pTRAIT!$A:$X,22,FALSE)</f>
        <v>0</v>
      </c>
      <c r="AU164" s="63">
        <f>VLOOKUP($AC164,pTRAIT!$A:$X,23,FALSE)</f>
        <v>0</v>
      </c>
      <c r="AV164" s="63">
        <f>VLOOKUP($AC164,pTRAIT!$A:$X,24,FALSE)</f>
        <v>0</v>
      </c>
    </row>
    <row r="165" spans="1:48" ht="12" customHeight="1" x14ac:dyDescent="0.2">
      <c r="A165" s="32">
        <v>29</v>
      </c>
      <c r="B165" s="33" t="s">
        <v>5</v>
      </c>
      <c r="C165" s="34">
        <v>389</v>
      </c>
      <c r="D165" s="32" t="str">
        <f t="shared" si="2"/>
        <v>29X389</v>
      </c>
      <c r="E165" s="43" t="s">
        <v>1623</v>
      </c>
      <c r="F165" s="61" t="s">
        <v>1792</v>
      </c>
      <c r="G165" s="41" t="s">
        <v>43</v>
      </c>
      <c r="H165" s="38"/>
      <c r="I165" s="32">
        <v>29</v>
      </c>
      <c r="J165" s="63">
        <f>VLOOKUP(I165,pTRAIT!A:B,2,FALSE)</f>
        <v>0</v>
      </c>
      <c r="K165" s="63" t="str">
        <f>VLOOKUP($I165,pTRAIT!$A:$X,7,FALSE)</f>
        <v>no</v>
      </c>
      <c r="L165" s="63" t="str">
        <f>VLOOKUP($I165,pTRAIT!$A:$X,8,FALSE)</f>
        <v>nd</v>
      </c>
      <c r="M165" s="63" t="str">
        <f>VLOOKUP($I165,pTRAIT!$A:$X,9,FALSE)</f>
        <v>R</v>
      </c>
      <c r="N165" s="63" t="str">
        <f>VLOOKUP($I165,pTRAIT!$A:$X,10,FALSE)</f>
        <v>R</v>
      </c>
      <c r="O165" s="63" t="str">
        <f>VLOOKUP($I165,pTRAIT!$A:$X,11,FALSE)</f>
        <v>S</v>
      </c>
      <c r="P165" s="63" t="str">
        <f>VLOOKUP($I165,pTRAIT!$A:$X,12,FALSE)</f>
        <v>R</v>
      </c>
      <c r="Q165" s="63" t="str">
        <f>VLOOKUP($I165,pTRAIT!$A:$X,13,FALSE)</f>
        <v>R</v>
      </c>
      <c r="R165" s="63" t="str">
        <f>VLOOKUP($I165,pTRAIT!$A:$X,14,FALSE)</f>
        <v>S</v>
      </c>
      <c r="S165" s="63" t="str">
        <f>VLOOKUP($I165,pTRAIT!$A:$X,15,FALSE)</f>
        <v>R</v>
      </c>
      <c r="T165" s="63" t="str">
        <f>VLOOKUP($I165,pTRAIT!$A:$X,16,FALSE)</f>
        <v>H</v>
      </c>
      <c r="U165" s="63" t="str">
        <f>VLOOKUP($I165,pTRAIT!$A:$X,17,FALSE)</f>
        <v>R</v>
      </c>
      <c r="V165" s="63" t="str">
        <f>VLOOKUP($I165,pTRAIT!$A:$X,18,FALSE)</f>
        <v>S</v>
      </c>
      <c r="W165" s="63" t="str">
        <f>VLOOKUP($I165,pTRAIT!$A:$X,19,FALSE)</f>
        <v>H</v>
      </c>
      <c r="X165" s="63" t="str">
        <f>VLOOKUP($I165,pTRAIT!$A:$X,20,FALSE)</f>
        <v>S</v>
      </c>
      <c r="Y165" s="63" t="str">
        <f>VLOOKUP($I165,pTRAIT!$A:$X,21,FALSE)</f>
        <v>S</v>
      </c>
      <c r="Z165" s="63" t="str">
        <f>VLOOKUP($I165,pTRAIT!$A:$X,22,FALSE)</f>
        <v>e</v>
      </c>
      <c r="AA165" s="63" t="str">
        <f>VLOOKUP($I165,pTRAIT!$A:$X,23,FALSE)</f>
        <v>n-c</v>
      </c>
      <c r="AB165" s="63">
        <f>VLOOKUP($I165,pTRAIT!$A:$X,24,FALSE)</f>
        <v>0</v>
      </c>
      <c r="AC165" s="34">
        <v>389</v>
      </c>
      <c r="AD165" s="63" t="str">
        <f>VLOOKUP(AC165,pTRAIT!A:B,2,FALSE)</f>
        <v>EM5RTUeRo5So5;NST=X / ERo5So5(Pu);NST=X</v>
      </c>
      <c r="AE165" s="63">
        <f>VLOOKUP($AC165,pTRAIT!$A:$X,7,FALSE)</f>
        <v>0</v>
      </c>
      <c r="AF165" s="63">
        <f>VLOOKUP($AC165,pTRAIT!$A:$X,8,FALSE)</f>
        <v>0</v>
      </c>
      <c r="AG165" s="63">
        <f>VLOOKUP($AC165,pTRAIT!$A:$X,9,FALSE)</f>
        <v>0</v>
      </c>
      <c r="AH165" s="63">
        <f>VLOOKUP($AC165,pTRAIT!$A:$X,10,FALSE)</f>
        <v>0</v>
      </c>
      <c r="AI165" s="63">
        <f>VLOOKUP($AC165,pTRAIT!$A:$X,11,FALSE)</f>
        <v>0</v>
      </c>
      <c r="AJ165" s="63">
        <f>VLOOKUP($AC165,pTRAIT!$A:$X,12,FALSE)</f>
        <v>0</v>
      </c>
      <c r="AK165" s="63">
        <f>VLOOKUP($AC165,pTRAIT!$A:$X,13,FALSE)</f>
        <v>0</v>
      </c>
      <c r="AL165" s="63">
        <f>VLOOKUP($AC165,pTRAIT!$A:$X,14,FALSE)</f>
        <v>0</v>
      </c>
      <c r="AM165" s="63">
        <f>VLOOKUP($AC165,pTRAIT!$A:$X,15,FALSE)</f>
        <v>0</v>
      </c>
      <c r="AN165" s="63">
        <f>VLOOKUP($AC165,pTRAIT!$A:$X,16,FALSE)</f>
        <v>0</v>
      </c>
      <c r="AO165" s="63">
        <f>VLOOKUP($AC165,pTRAIT!$A:$X,17,FALSE)</f>
        <v>0</v>
      </c>
      <c r="AP165" s="63">
        <f>VLOOKUP($AC165,pTRAIT!$A:$X,18,FALSE)</f>
        <v>0</v>
      </c>
      <c r="AQ165" s="63">
        <f>VLOOKUP($AC165,pTRAIT!$A:$X,19,FALSE)</f>
        <v>0</v>
      </c>
      <c r="AR165" s="63">
        <f>VLOOKUP($AC165,pTRAIT!$A:$X,20,FALSE)</f>
        <v>0</v>
      </c>
      <c r="AS165" s="63">
        <f>VLOOKUP($AC165,pTRAIT!$A:$X,21,FALSE)</f>
        <v>0</v>
      </c>
      <c r="AT165" s="63">
        <f>VLOOKUP($AC165,pTRAIT!$A:$X,22,FALSE)</f>
        <v>0</v>
      </c>
      <c r="AU165" s="63">
        <f>VLOOKUP($AC165,pTRAIT!$A:$X,23,FALSE)</f>
        <v>0</v>
      </c>
      <c r="AV165" s="63">
        <f>VLOOKUP($AC165,pTRAIT!$A:$X,24,FALSE)</f>
        <v>0</v>
      </c>
    </row>
    <row r="166" spans="1:48" ht="12" customHeight="1" x14ac:dyDescent="0.2">
      <c r="A166" s="32">
        <v>29</v>
      </c>
      <c r="B166" s="33" t="s">
        <v>5</v>
      </c>
      <c r="C166" s="34">
        <v>392</v>
      </c>
      <c r="D166" s="32" t="str">
        <f t="shared" si="2"/>
        <v>29X392</v>
      </c>
      <c r="E166" s="43" t="s">
        <v>1623</v>
      </c>
      <c r="F166" s="61" t="s">
        <v>1793</v>
      </c>
      <c r="G166" s="41" t="s">
        <v>43</v>
      </c>
      <c r="H166" s="38"/>
      <c r="I166" s="32">
        <v>29</v>
      </c>
      <c r="J166" s="63">
        <f>VLOOKUP(I166,pTRAIT!A:B,2,FALSE)</f>
        <v>0</v>
      </c>
      <c r="K166" s="63" t="str">
        <f>VLOOKUP($I166,pTRAIT!$A:$X,7,FALSE)</f>
        <v>no</v>
      </c>
      <c r="L166" s="63" t="str">
        <f>VLOOKUP($I166,pTRAIT!$A:$X,8,FALSE)</f>
        <v>nd</v>
      </c>
      <c r="M166" s="63" t="str">
        <f>VLOOKUP($I166,pTRAIT!$A:$X,9,FALSE)</f>
        <v>R</v>
      </c>
      <c r="N166" s="63" t="str">
        <f>VLOOKUP($I166,pTRAIT!$A:$X,10,FALSE)</f>
        <v>R</v>
      </c>
      <c r="O166" s="63" t="str">
        <f>VLOOKUP($I166,pTRAIT!$A:$X,11,FALSE)</f>
        <v>S</v>
      </c>
      <c r="P166" s="63" t="str">
        <f>VLOOKUP($I166,pTRAIT!$A:$X,12,FALSE)</f>
        <v>R</v>
      </c>
      <c r="Q166" s="63" t="str">
        <f>VLOOKUP($I166,pTRAIT!$A:$X,13,FALSE)</f>
        <v>R</v>
      </c>
      <c r="R166" s="63" t="str">
        <f>VLOOKUP($I166,pTRAIT!$A:$X,14,FALSE)</f>
        <v>S</v>
      </c>
      <c r="S166" s="63" t="str">
        <f>VLOOKUP($I166,pTRAIT!$A:$X,15,FALSE)</f>
        <v>R</v>
      </c>
      <c r="T166" s="63" t="str">
        <f>VLOOKUP($I166,pTRAIT!$A:$X,16,FALSE)</f>
        <v>H</v>
      </c>
      <c r="U166" s="63" t="str">
        <f>VLOOKUP($I166,pTRAIT!$A:$X,17,FALSE)</f>
        <v>R</v>
      </c>
      <c r="V166" s="63" t="str">
        <f>VLOOKUP($I166,pTRAIT!$A:$X,18,FALSE)</f>
        <v>S</v>
      </c>
      <c r="W166" s="63" t="str">
        <f>VLOOKUP($I166,pTRAIT!$A:$X,19,FALSE)</f>
        <v>H</v>
      </c>
      <c r="X166" s="63" t="str">
        <f>VLOOKUP($I166,pTRAIT!$A:$X,20,FALSE)</f>
        <v>S</v>
      </c>
      <c r="Y166" s="63" t="str">
        <f>VLOOKUP($I166,pTRAIT!$A:$X,21,FALSE)</f>
        <v>S</v>
      </c>
      <c r="Z166" s="63" t="str">
        <f>VLOOKUP($I166,pTRAIT!$A:$X,22,FALSE)</f>
        <v>e</v>
      </c>
      <c r="AA166" s="63" t="str">
        <f>VLOOKUP($I166,pTRAIT!$A:$X,23,FALSE)</f>
        <v>n-c</v>
      </c>
      <c r="AB166" s="63">
        <f>VLOOKUP($I166,pTRAIT!$A:$X,24,FALSE)</f>
        <v>0</v>
      </c>
      <c r="AC166" s="34">
        <v>392</v>
      </c>
      <c r="AD166" s="63" t="str">
        <f>VLOOKUP(AC166,pTRAIT!A:B,2,FALSE)</f>
        <v>EM5RTUeRo5So5;NST=X / EM5RTUe(Ro5)So5Pu;NST=X</v>
      </c>
      <c r="AE166" s="63">
        <f>VLOOKUP($AC166,pTRAIT!$A:$X,7,FALSE)</f>
        <v>0</v>
      </c>
      <c r="AF166" s="63">
        <f>VLOOKUP($AC166,pTRAIT!$A:$X,8,FALSE)</f>
        <v>0</v>
      </c>
      <c r="AG166" s="63">
        <f>VLOOKUP($AC166,pTRAIT!$A:$X,9,FALSE)</f>
        <v>0</v>
      </c>
      <c r="AH166" s="63">
        <f>VLOOKUP($AC166,pTRAIT!$A:$X,10,FALSE)</f>
        <v>0</v>
      </c>
      <c r="AI166" s="63">
        <f>VLOOKUP($AC166,pTRAIT!$A:$X,11,FALSE)</f>
        <v>0</v>
      </c>
      <c r="AJ166" s="63">
        <f>VLOOKUP($AC166,pTRAIT!$A:$X,12,FALSE)</f>
        <v>0</v>
      </c>
      <c r="AK166" s="63">
        <f>VLOOKUP($AC166,pTRAIT!$A:$X,13,FALSE)</f>
        <v>0</v>
      </c>
      <c r="AL166" s="63">
        <f>VLOOKUP($AC166,pTRAIT!$A:$X,14,FALSE)</f>
        <v>0</v>
      </c>
      <c r="AM166" s="63">
        <f>VLOOKUP($AC166,pTRAIT!$A:$X,15,FALSE)</f>
        <v>0</v>
      </c>
      <c r="AN166" s="63">
        <f>VLOOKUP($AC166,pTRAIT!$A:$X,16,FALSE)</f>
        <v>0</v>
      </c>
      <c r="AO166" s="63">
        <f>VLOOKUP($AC166,pTRAIT!$A:$X,17,FALSE)</f>
        <v>0</v>
      </c>
      <c r="AP166" s="63">
        <f>VLOOKUP($AC166,pTRAIT!$A:$X,18,FALSE)</f>
        <v>0</v>
      </c>
      <c r="AQ166" s="63">
        <f>VLOOKUP($AC166,pTRAIT!$A:$X,19,FALSE)</f>
        <v>0</v>
      </c>
      <c r="AR166" s="63">
        <f>VLOOKUP($AC166,pTRAIT!$A:$X,20,FALSE)</f>
        <v>0</v>
      </c>
      <c r="AS166" s="63">
        <f>VLOOKUP($AC166,pTRAIT!$A:$X,21,FALSE)</f>
        <v>0</v>
      </c>
      <c r="AT166" s="63">
        <f>VLOOKUP($AC166,pTRAIT!$A:$X,22,FALSE)</f>
        <v>0</v>
      </c>
      <c r="AU166" s="63">
        <f>VLOOKUP($AC166,pTRAIT!$A:$X,23,FALSE)</f>
        <v>0</v>
      </c>
      <c r="AV166" s="63">
        <f>VLOOKUP($AC166,pTRAIT!$A:$X,24,FALSE)</f>
        <v>0</v>
      </c>
    </row>
    <row r="167" spans="1:48" ht="12" customHeight="1" x14ac:dyDescent="0.2">
      <c r="A167" s="32">
        <v>29</v>
      </c>
      <c r="B167" s="33" t="s">
        <v>5</v>
      </c>
      <c r="C167" s="34">
        <v>397</v>
      </c>
      <c r="D167" s="32" t="str">
        <f t="shared" si="2"/>
        <v>29X397</v>
      </c>
      <c r="E167" s="43" t="s">
        <v>1623</v>
      </c>
      <c r="F167" s="61" t="s">
        <v>1794</v>
      </c>
      <c r="G167" s="41" t="s">
        <v>43</v>
      </c>
      <c r="H167" s="38"/>
      <c r="I167" s="32">
        <v>29</v>
      </c>
      <c r="J167" s="63">
        <f>VLOOKUP(I167,pTRAIT!A:B,2,FALSE)</f>
        <v>0</v>
      </c>
      <c r="K167" s="63" t="str">
        <f>VLOOKUP($I167,pTRAIT!$A:$X,7,FALSE)</f>
        <v>no</v>
      </c>
      <c r="L167" s="63" t="str">
        <f>VLOOKUP($I167,pTRAIT!$A:$X,8,FALSE)</f>
        <v>nd</v>
      </c>
      <c r="M167" s="63" t="str">
        <f>VLOOKUP($I167,pTRAIT!$A:$X,9,FALSE)</f>
        <v>R</v>
      </c>
      <c r="N167" s="63" t="str">
        <f>VLOOKUP($I167,pTRAIT!$A:$X,10,FALSE)</f>
        <v>R</v>
      </c>
      <c r="O167" s="63" t="str">
        <f>VLOOKUP($I167,pTRAIT!$A:$X,11,FALSE)</f>
        <v>S</v>
      </c>
      <c r="P167" s="63" t="str">
        <f>VLOOKUP($I167,pTRAIT!$A:$X,12,FALSE)</f>
        <v>R</v>
      </c>
      <c r="Q167" s="63" t="str">
        <f>VLOOKUP($I167,pTRAIT!$A:$X,13,FALSE)</f>
        <v>R</v>
      </c>
      <c r="R167" s="63" t="str">
        <f>VLOOKUP($I167,pTRAIT!$A:$X,14,FALSE)</f>
        <v>S</v>
      </c>
      <c r="S167" s="63" t="str">
        <f>VLOOKUP($I167,pTRAIT!$A:$X,15,FALSE)</f>
        <v>R</v>
      </c>
      <c r="T167" s="63" t="str">
        <f>VLOOKUP($I167,pTRAIT!$A:$X,16,FALSE)</f>
        <v>H</v>
      </c>
      <c r="U167" s="63" t="str">
        <f>VLOOKUP($I167,pTRAIT!$A:$X,17,FALSE)</f>
        <v>R</v>
      </c>
      <c r="V167" s="63" t="str">
        <f>VLOOKUP($I167,pTRAIT!$A:$X,18,FALSE)</f>
        <v>S</v>
      </c>
      <c r="W167" s="63" t="str">
        <f>VLOOKUP($I167,pTRAIT!$A:$X,19,FALSE)</f>
        <v>H</v>
      </c>
      <c r="X167" s="63" t="str">
        <f>VLOOKUP($I167,pTRAIT!$A:$X,20,FALSE)</f>
        <v>S</v>
      </c>
      <c r="Y167" s="63" t="str">
        <f>VLOOKUP($I167,pTRAIT!$A:$X,21,FALSE)</f>
        <v>S</v>
      </c>
      <c r="Z167" s="63" t="str">
        <f>VLOOKUP($I167,pTRAIT!$A:$X,22,FALSE)</f>
        <v>e</v>
      </c>
      <c r="AA167" s="63" t="str">
        <f>VLOOKUP($I167,pTRAIT!$A:$X,23,FALSE)</f>
        <v>n-c</v>
      </c>
      <c r="AB167" s="63">
        <f>VLOOKUP($I167,pTRAIT!$A:$X,24,FALSE)</f>
        <v>0</v>
      </c>
      <c r="AC167" s="34">
        <v>397</v>
      </c>
      <c r="AD167" s="63" t="str">
        <f>VLOOKUP(AC167,pTRAIT!A:B,2,FALSE)</f>
        <v>EM5RTUeRo5So5;NST=X / EM5RTRo5So5WSPu;NST=X</v>
      </c>
      <c r="AE167" s="63">
        <f>VLOOKUP($AC167,pTRAIT!$A:$X,7,FALSE)</f>
        <v>0</v>
      </c>
      <c r="AF167" s="63">
        <f>VLOOKUP($AC167,pTRAIT!$A:$X,8,FALSE)</f>
        <v>0</v>
      </c>
      <c r="AG167" s="63">
        <f>VLOOKUP($AC167,pTRAIT!$A:$X,9,FALSE)</f>
        <v>0</v>
      </c>
      <c r="AH167" s="63">
        <f>VLOOKUP($AC167,pTRAIT!$A:$X,10,FALSE)</f>
        <v>0</v>
      </c>
      <c r="AI167" s="63">
        <f>VLOOKUP($AC167,pTRAIT!$A:$X,11,FALSE)</f>
        <v>0</v>
      </c>
      <c r="AJ167" s="63">
        <f>VLOOKUP($AC167,pTRAIT!$A:$X,12,FALSE)</f>
        <v>0</v>
      </c>
      <c r="AK167" s="63">
        <f>VLOOKUP($AC167,pTRAIT!$A:$X,13,FALSE)</f>
        <v>0</v>
      </c>
      <c r="AL167" s="63">
        <f>VLOOKUP($AC167,pTRAIT!$A:$X,14,FALSE)</f>
        <v>0</v>
      </c>
      <c r="AM167" s="63">
        <f>VLOOKUP($AC167,pTRAIT!$A:$X,15,FALSE)</f>
        <v>0</v>
      </c>
      <c r="AN167" s="63">
        <f>VLOOKUP($AC167,pTRAIT!$A:$X,16,FALSE)</f>
        <v>0</v>
      </c>
      <c r="AO167" s="63">
        <f>VLOOKUP($AC167,pTRAIT!$A:$X,17,FALSE)</f>
        <v>0</v>
      </c>
      <c r="AP167" s="63">
        <f>VLOOKUP($AC167,pTRAIT!$A:$X,18,FALSE)</f>
        <v>0</v>
      </c>
      <c r="AQ167" s="63">
        <f>VLOOKUP($AC167,pTRAIT!$A:$X,19,FALSE)</f>
        <v>0</v>
      </c>
      <c r="AR167" s="63">
        <f>VLOOKUP($AC167,pTRAIT!$A:$X,20,FALSE)</f>
        <v>0</v>
      </c>
      <c r="AS167" s="63">
        <f>VLOOKUP($AC167,pTRAIT!$A:$X,21,FALSE)</f>
        <v>0</v>
      </c>
      <c r="AT167" s="63">
        <f>VLOOKUP($AC167,pTRAIT!$A:$X,22,FALSE)</f>
        <v>0</v>
      </c>
      <c r="AU167" s="63">
        <f>VLOOKUP($AC167,pTRAIT!$A:$X,23,FALSE)</f>
        <v>0</v>
      </c>
      <c r="AV167" s="63">
        <f>VLOOKUP($AC167,pTRAIT!$A:$X,24,FALSE)</f>
        <v>0</v>
      </c>
    </row>
    <row r="168" spans="1:48" ht="12" customHeight="1" x14ac:dyDescent="0.2">
      <c r="A168" s="32">
        <v>29</v>
      </c>
      <c r="B168" s="33" t="s">
        <v>5</v>
      </c>
      <c r="C168" s="34">
        <v>399</v>
      </c>
      <c r="D168" s="32" t="str">
        <f t="shared" si="2"/>
        <v>29X399</v>
      </c>
      <c r="E168" s="43" t="s">
        <v>1623</v>
      </c>
      <c r="F168" s="61" t="s">
        <v>1795</v>
      </c>
      <c r="G168" s="41" t="s">
        <v>43</v>
      </c>
      <c r="H168" s="38"/>
      <c r="I168" s="32">
        <v>29</v>
      </c>
      <c r="J168" s="63">
        <f>VLOOKUP(I168,pTRAIT!A:B,2,FALSE)</f>
        <v>0</v>
      </c>
      <c r="K168" s="63" t="str">
        <f>VLOOKUP($I168,pTRAIT!$A:$X,7,FALSE)</f>
        <v>no</v>
      </c>
      <c r="L168" s="63" t="str">
        <f>VLOOKUP($I168,pTRAIT!$A:$X,8,FALSE)</f>
        <v>nd</v>
      </c>
      <c r="M168" s="63" t="str">
        <f>VLOOKUP($I168,pTRAIT!$A:$X,9,FALSE)</f>
        <v>R</v>
      </c>
      <c r="N168" s="63" t="str">
        <f>VLOOKUP($I168,pTRAIT!$A:$X,10,FALSE)</f>
        <v>R</v>
      </c>
      <c r="O168" s="63" t="str">
        <f>VLOOKUP($I168,pTRAIT!$A:$X,11,FALSE)</f>
        <v>S</v>
      </c>
      <c r="P168" s="63" t="str">
        <f>VLOOKUP($I168,pTRAIT!$A:$X,12,FALSE)</f>
        <v>R</v>
      </c>
      <c r="Q168" s="63" t="str">
        <f>VLOOKUP($I168,pTRAIT!$A:$X,13,FALSE)</f>
        <v>R</v>
      </c>
      <c r="R168" s="63" t="str">
        <f>VLOOKUP($I168,pTRAIT!$A:$X,14,FALSE)</f>
        <v>S</v>
      </c>
      <c r="S168" s="63" t="str">
        <f>VLOOKUP($I168,pTRAIT!$A:$X,15,FALSE)</f>
        <v>R</v>
      </c>
      <c r="T168" s="63" t="str">
        <f>VLOOKUP($I168,pTRAIT!$A:$X,16,FALSE)</f>
        <v>H</v>
      </c>
      <c r="U168" s="63" t="str">
        <f>VLOOKUP($I168,pTRAIT!$A:$X,17,FALSE)</f>
        <v>R</v>
      </c>
      <c r="V168" s="63" t="str">
        <f>VLOOKUP($I168,pTRAIT!$A:$X,18,FALSE)</f>
        <v>S</v>
      </c>
      <c r="W168" s="63" t="str">
        <f>VLOOKUP($I168,pTRAIT!$A:$X,19,FALSE)</f>
        <v>H</v>
      </c>
      <c r="X168" s="63" t="str">
        <f>VLOOKUP($I168,pTRAIT!$A:$X,20,FALSE)</f>
        <v>S</v>
      </c>
      <c r="Y168" s="63" t="str">
        <f>VLOOKUP($I168,pTRAIT!$A:$X,21,FALSE)</f>
        <v>S</v>
      </c>
      <c r="Z168" s="63" t="str">
        <f>VLOOKUP($I168,pTRAIT!$A:$X,22,FALSE)</f>
        <v>e</v>
      </c>
      <c r="AA168" s="63" t="str">
        <f>VLOOKUP($I168,pTRAIT!$A:$X,23,FALSE)</f>
        <v>n-c</v>
      </c>
      <c r="AB168" s="63">
        <f>VLOOKUP($I168,pTRAIT!$A:$X,24,FALSE)</f>
        <v>0</v>
      </c>
      <c r="AC168" s="34">
        <v>399</v>
      </c>
      <c r="AD168" s="63" t="str">
        <f>VLOOKUP(AC168,pTRAIT!A:B,2,FALSE)</f>
        <v>EM5RTUeRo5So5;NST=X / EM5RTUe(CM5)(So5)Cf9Pu;NST=X</v>
      </c>
      <c r="AE168" s="63">
        <f>VLOOKUP($AC168,pTRAIT!$A:$X,7,FALSE)</f>
        <v>0</v>
      </c>
      <c r="AF168" s="63">
        <f>VLOOKUP($AC168,pTRAIT!$A:$X,8,FALSE)</f>
        <v>0</v>
      </c>
      <c r="AG168" s="63">
        <f>VLOOKUP($AC168,pTRAIT!$A:$X,9,FALSE)</f>
        <v>0</v>
      </c>
      <c r="AH168" s="63">
        <f>VLOOKUP($AC168,pTRAIT!$A:$X,10,FALSE)</f>
        <v>0</v>
      </c>
      <c r="AI168" s="63">
        <f>VLOOKUP($AC168,pTRAIT!$A:$X,11,FALSE)</f>
        <v>0</v>
      </c>
      <c r="AJ168" s="63">
        <f>VLOOKUP($AC168,pTRAIT!$A:$X,12,FALSE)</f>
        <v>0</v>
      </c>
      <c r="AK168" s="63">
        <f>VLOOKUP($AC168,pTRAIT!$A:$X,13,FALSE)</f>
        <v>0</v>
      </c>
      <c r="AL168" s="63">
        <f>VLOOKUP($AC168,pTRAIT!$A:$X,14,FALSE)</f>
        <v>0</v>
      </c>
      <c r="AM168" s="63">
        <f>VLOOKUP($AC168,pTRAIT!$A:$X,15,FALSE)</f>
        <v>0</v>
      </c>
      <c r="AN168" s="63">
        <f>VLOOKUP($AC168,pTRAIT!$A:$X,16,FALSE)</f>
        <v>0</v>
      </c>
      <c r="AO168" s="63">
        <f>VLOOKUP($AC168,pTRAIT!$A:$X,17,FALSE)</f>
        <v>0</v>
      </c>
      <c r="AP168" s="63">
        <f>VLOOKUP($AC168,pTRAIT!$A:$X,18,FALSE)</f>
        <v>0</v>
      </c>
      <c r="AQ168" s="63">
        <f>VLOOKUP($AC168,pTRAIT!$A:$X,19,FALSE)</f>
        <v>0</v>
      </c>
      <c r="AR168" s="63">
        <f>VLOOKUP($AC168,pTRAIT!$A:$X,20,FALSE)</f>
        <v>0</v>
      </c>
      <c r="AS168" s="63">
        <f>VLOOKUP($AC168,pTRAIT!$A:$X,21,FALSE)</f>
        <v>0</v>
      </c>
      <c r="AT168" s="63">
        <f>VLOOKUP($AC168,pTRAIT!$A:$X,22,FALSE)</f>
        <v>0</v>
      </c>
      <c r="AU168" s="63">
        <f>VLOOKUP($AC168,pTRAIT!$A:$X,23,FALSE)</f>
        <v>0</v>
      </c>
      <c r="AV168" s="63">
        <f>VLOOKUP($AC168,pTRAIT!$A:$X,24,FALSE)</f>
        <v>0</v>
      </c>
    </row>
    <row r="169" spans="1:48" ht="12" customHeight="1" x14ac:dyDescent="0.2">
      <c r="A169" s="32">
        <v>29</v>
      </c>
      <c r="B169" s="33" t="s">
        <v>5</v>
      </c>
      <c r="C169" s="34">
        <v>405</v>
      </c>
      <c r="D169" s="32" t="str">
        <f t="shared" si="2"/>
        <v>29X405</v>
      </c>
      <c r="E169" s="43" t="s">
        <v>1623</v>
      </c>
      <c r="F169" s="61" t="s">
        <v>1796</v>
      </c>
      <c r="G169" s="41" t="s">
        <v>43</v>
      </c>
      <c r="H169" s="45"/>
      <c r="I169" s="32">
        <v>29</v>
      </c>
      <c r="J169" s="63">
        <f>VLOOKUP(I169,pTRAIT!A:B,2,FALSE)</f>
        <v>0</v>
      </c>
      <c r="K169" s="63" t="str">
        <f>VLOOKUP($I169,pTRAIT!$A:$X,7,FALSE)</f>
        <v>no</v>
      </c>
      <c r="L169" s="63" t="str">
        <f>VLOOKUP($I169,pTRAIT!$A:$X,8,FALSE)</f>
        <v>nd</v>
      </c>
      <c r="M169" s="63" t="str">
        <f>VLOOKUP($I169,pTRAIT!$A:$X,9,FALSE)</f>
        <v>R</v>
      </c>
      <c r="N169" s="63" t="str">
        <f>VLOOKUP($I169,pTRAIT!$A:$X,10,FALSE)</f>
        <v>R</v>
      </c>
      <c r="O169" s="63" t="str">
        <f>VLOOKUP($I169,pTRAIT!$A:$X,11,FALSE)</f>
        <v>S</v>
      </c>
      <c r="P169" s="63" t="str">
        <f>VLOOKUP($I169,pTRAIT!$A:$X,12,FALSE)</f>
        <v>R</v>
      </c>
      <c r="Q169" s="63" t="str">
        <f>VLOOKUP($I169,pTRAIT!$A:$X,13,FALSE)</f>
        <v>R</v>
      </c>
      <c r="R169" s="63" t="str">
        <f>VLOOKUP($I169,pTRAIT!$A:$X,14,FALSE)</f>
        <v>S</v>
      </c>
      <c r="S169" s="63" t="str">
        <f>VLOOKUP($I169,pTRAIT!$A:$X,15,FALSE)</f>
        <v>R</v>
      </c>
      <c r="T169" s="63" t="str">
        <f>VLOOKUP($I169,pTRAIT!$A:$X,16,FALSE)</f>
        <v>H</v>
      </c>
      <c r="U169" s="63" t="str">
        <f>VLOOKUP($I169,pTRAIT!$A:$X,17,FALSE)</f>
        <v>R</v>
      </c>
      <c r="V169" s="63" t="str">
        <f>VLOOKUP($I169,pTRAIT!$A:$X,18,FALSE)</f>
        <v>S</v>
      </c>
      <c r="W169" s="63" t="str">
        <f>VLOOKUP($I169,pTRAIT!$A:$X,19,FALSE)</f>
        <v>H</v>
      </c>
      <c r="X169" s="63" t="str">
        <f>VLOOKUP($I169,pTRAIT!$A:$X,20,FALSE)</f>
        <v>S</v>
      </c>
      <c r="Y169" s="63" t="str">
        <f>VLOOKUP($I169,pTRAIT!$A:$X,21,FALSE)</f>
        <v>S</v>
      </c>
      <c r="Z169" s="63" t="str">
        <f>VLOOKUP($I169,pTRAIT!$A:$X,22,FALSE)</f>
        <v>e</v>
      </c>
      <c r="AA169" s="63" t="str">
        <f>VLOOKUP($I169,pTRAIT!$A:$X,23,FALSE)</f>
        <v>n-c</v>
      </c>
      <c r="AB169" s="63">
        <f>VLOOKUP($I169,pTRAIT!$A:$X,24,FALSE)</f>
        <v>0</v>
      </c>
      <c r="AC169" s="34">
        <v>405</v>
      </c>
      <c r="AD169" s="63" t="str">
        <f>VLOOKUP(AC169,pTRAIT!A:B,2,FALSE)</f>
        <v>EM5RTUeRo5So5;NST=X / EM5RT(Ue)CM5So5WSPu;NST=X</v>
      </c>
      <c r="AE169" s="63">
        <f>VLOOKUP($AC169,pTRAIT!$A:$X,7,FALSE)</f>
        <v>0</v>
      </c>
      <c r="AF169" s="63">
        <f>VLOOKUP($AC169,pTRAIT!$A:$X,8,FALSE)</f>
        <v>0</v>
      </c>
      <c r="AG169" s="63">
        <f>VLOOKUP($AC169,pTRAIT!$A:$X,9,FALSE)</f>
        <v>0</v>
      </c>
      <c r="AH169" s="63">
        <f>VLOOKUP($AC169,pTRAIT!$A:$X,10,FALSE)</f>
        <v>0</v>
      </c>
      <c r="AI169" s="63">
        <f>VLOOKUP($AC169,pTRAIT!$A:$X,11,FALSE)</f>
        <v>0</v>
      </c>
      <c r="AJ169" s="63">
        <f>VLOOKUP($AC169,pTRAIT!$A:$X,12,FALSE)</f>
        <v>0</v>
      </c>
      <c r="AK169" s="63">
        <f>VLOOKUP($AC169,pTRAIT!$A:$X,13,FALSE)</f>
        <v>0</v>
      </c>
      <c r="AL169" s="63">
        <f>VLOOKUP($AC169,pTRAIT!$A:$X,14,FALSE)</f>
        <v>0</v>
      </c>
      <c r="AM169" s="63">
        <f>VLOOKUP($AC169,pTRAIT!$A:$X,15,FALSE)</f>
        <v>0</v>
      </c>
      <c r="AN169" s="63">
        <f>VLOOKUP($AC169,pTRAIT!$A:$X,16,FALSE)</f>
        <v>0</v>
      </c>
      <c r="AO169" s="63">
        <f>VLOOKUP($AC169,pTRAIT!$A:$X,17,FALSE)</f>
        <v>0</v>
      </c>
      <c r="AP169" s="63">
        <f>VLOOKUP($AC169,pTRAIT!$A:$X,18,FALSE)</f>
        <v>0</v>
      </c>
      <c r="AQ169" s="63">
        <f>VLOOKUP($AC169,pTRAIT!$A:$X,19,FALSE)</f>
        <v>0</v>
      </c>
      <c r="AR169" s="63">
        <f>VLOOKUP($AC169,pTRAIT!$A:$X,20,FALSE)</f>
        <v>0</v>
      </c>
      <c r="AS169" s="63">
        <f>VLOOKUP($AC169,pTRAIT!$A:$X,21,FALSE)</f>
        <v>0</v>
      </c>
      <c r="AT169" s="63">
        <f>VLOOKUP($AC169,pTRAIT!$A:$X,22,FALSE)</f>
        <v>0</v>
      </c>
      <c r="AU169" s="63">
        <f>VLOOKUP($AC169,pTRAIT!$A:$X,23,FALSE)</f>
        <v>0</v>
      </c>
      <c r="AV169" s="63">
        <f>VLOOKUP($AC169,pTRAIT!$A:$X,24,FALSE)</f>
        <v>0</v>
      </c>
    </row>
    <row r="170" spans="1:48" ht="12" customHeight="1" x14ac:dyDescent="0.2">
      <c r="A170" s="32">
        <v>29</v>
      </c>
      <c r="B170" s="33" t="s">
        <v>5</v>
      </c>
      <c r="C170" s="34">
        <v>406</v>
      </c>
      <c r="D170" s="32" t="str">
        <f t="shared" si="2"/>
        <v>29X406</v>
      </c>
      <c r="E170" s="43" t="s">
        <v>1623</v>
      </c>
      <c r="F170" s="61" t="s">
        <v>1797</v>
      </c>
      <c r="G170" s="41" t="s">
        <v>43</v>
      </c>
      <c r="H170" s="45"/>
      <c r="I170" s="32">
        <v>29</v>
      </c>
      <c r="J170" s="63">
        <f>VLOOKUP(I170,pTRAIT!A:B,2,FALSE)</f>
        <v>0</v>
      </c>
      <c r="K170" s="63" t="str">
        <f>VLOOKUP($I170,pTRAIT!$A:$X,7,FALSE)</f>
        <v>no</v>
      </c>
      <c r="L170" s="63" t="str">
        <f>VLOOKUP($I170,pTRAIT!$A:$X,8,FALSE)</f>
        <v>nd</v>
      </c>
      <c r="M170" s="63" t="str">
        <f>VLOOKUP($I170,pTRAIT!$A:$X,9,FALSE)</f>
        <v>R</v>
      </c>
      <c r="N170" s="63" t="str">
        <f>VLOOKUP($I170,pTRAIT!$A:$X,10,FALSE)</f>
        <v>R</v>
      </c>
      <c r="O170" s="63" t="str">
        <f>VLOOKUP($I170,pTRAIT!$A:$X,11,FALSE)</f>
        <v>S</v>
      </c>
      <c r="P170" s="63" t="str">
        <f>VLOOKUP($I170,pTRAIT!$A:$X,12,FALSE)</f>
        <v>R</v>
      </c>
      <c r="Q170" s="63" t="str">
        <f>VLOOKUP($I170,pTRAIT!$A:$X,13,FALSE)</f>
        <v>R</v>
      </c>
      <c r="R170" s="63" t="str">
        <f>VLOOKUP($I170,pTRAIT!$A:$X,14,FALSE)</f>
        <v>S</v>
      </c>
      <c r="S170" s="63" t="str">
        <f>VLOOKUP($I170,pTRAIT!$A:$X,15,FALSE)</f>
        <v>R</v>
      </c>
      <c r="T170" s="63" t="str">
        <f>VLOOKUP($I170,pTRAIT!$A:$X,16,FALSE)</f>
        <v>H</v>
      </c>
      <c r="U170" s="63" t="str">
        <f>VLOOKUP($I170,pTRAIT!$A:$X,17,FALSE)</f>
        <v>R</v>
      </c>
      <c r="V170" s="63" t="str">
        <f>VLOOKUP($I170,pTRAIT!$A:$X,18,FALSE)</f>
        <v>S</v>
      </c>
      <c r="W170" s="63" t="str">
        <f>VLOOKUP($I170,pTRAIT!$A:$X,19,FALSE)</f>
        <v>H</v>
      </c>
      <c r="X170" s="63" t="str">
        <f>VLOOKUP($I170,pTRAIT!$A:$X,20,FALSE)</f>
        <v>S</v>
      </c>
      <c r="Y170" s="63" t="str">
        <f>VLOOKUP($I170,pTRAIT!$A:$X,21,FALSE)</f>
        <v>S</v>
      </c>
      <c r="Z170" s="63" t="str">
        <f>VLOOKUP($I170,pTRAIT!$A:$X,22,FALSE)</f>
        <v>e</v>
      </c>
      <c r="AA170" s="63" t="str">
        <f>VLOOKUP($I170,pTRAIT!$A:$X,23,FALSE)</f>
        <v>n-c</v>
      </c>
      <c r="AB170" s="63">
        <f>VLOOKUP($I170,pTRAIT!$A:$X,24,FALSE)</f>
        <v>0</v>
      </c>
      <c r="AC170" s="34">
        <v>406</v>
      </c>
      <c r="AD170" s="63" t="str">
        <f>VLOOKUP(AC170,pTRAIT!A:B,2,FALSE)</f>
        <v>EM5RTUeRo5So5;NST=X / EM5RTUePu;RIN=X</v>
      </c>
      <c r="AE170" s="63">
        <f>VLOOKUP($AC170,pTRAIT!$A:$X,7,FALSE)</f>
        <v>0</v>
      </c>
      <c r="AF170" s="63">
        <f>VLOOKUP($AC170,pTRAIT!$A:$X,8,FALSE)</f>
        <v>0</v>
      </c>
      <c r="AG170" s="63">
        <f>VLOOKUP($AC170,pTRAIT!$A:$X,9,FALSE)</f>
        <v>0</v>
      </c>
      <c r="AH170" s="63">
        <f>VLOOKUP($AC170,pTRAIT!$A:$X,10,FALSE)</f>
        <v>0</v>
      </c>
      <c r="AI170" s="63">
        <f>VLOOKUP($AC170,pTRAIT!$A:$X,11,FALSE)</f>
        <v>0</v>
      </c>
      <c r="AJ170" s="63">
        <f>VLOOKUP($AC170,pTRAIT!$A:$X,12,FALSE)</f>
        <v>0</v>
      </c>
      <c r="AK170" s="63">
        <f>VLOOKUP($AC170,pTRAIT!$A:$X,13,FALSE)</f>
        <v>0</v>
      </c>
      <c r="AL170" s="63">
        <f>VLOOKUP($AC170,pTRAIT!$A:$X,14,FALSE)</f>
        <v>0</v>
      </c>
      <c r="AM170" s="63">
        <f>VLOOKUP($AC170,pTRAIT!$A:$X,15,FALSE)</f>
        <v>0</v>
      </c>
      <c r="AN170" s="63">
        <f>VLOOKUP($AC170,pTRAIT!$A:$X,16,FALSE)</f>
        <v>0</v>
      </c>
      <c r="AO170" s="63">
        <f>VLOOKUP($AC170,pTRAIT!$A:$X,17,FALSE)</f>
        <v>0</v>
      </c>
      <c r="AP170" s="63">
        <f>VLOOKUP($AC170,pTRAIT!$A:$X,18,FALSE)</f>
        <v>0</v>
      </c>
      <c r="AQ170" s="63">
        <f>VLOOKUP($AC170,pTRAIT!$A:$X,19,FALSE)</f>
        <v>0</v>
      </c>
      <c r="AR170" s="63">
        <f>VLOOKUP($AC170,pTRAIT!$A:$X,20,FALSE)</f>
        <v>0</v>
      </c>
      <c r="AS170" s="63">
        <f>VLOOKUP($AC170,pTRAIT!$A:$X,21,FALSE)</f>
        <v>0</v>
      </c>
      <c r="AT170" s="63">
        <f>VLOOKUP($AC170,pTRAIT!$A:$X,22,FALSE)</f>
        <v>0</v>
      </c>
      <c r="AU170" s="63">
        <f>VLOOKUP($AC170,pTRAIT!$A:$X,23,FALSE)</f>
        <v>0</v>
      </c>
      <c r="AV170" s="63">
        <f>VLOOKUP($AC170,pTRAIT!$A:$X,24,FALSE)</f>
        <v>0</v>
      </c>
    </row>
    <row r="171" spans="1:48" ht="12" customHeight="1" x14ac:dyDescent="0.2">
      <c r="A171" s="32">
        <v>29</v>
      </c>
      <c r="B171" s="33" t="s">
        <v>5</v>
      </c>
      <c r="C171" s="34">
        <v>412</v>
      </c>
      <c r="D171" s="32" t="str">
        <f t="shared" si="2"/>
        <v>29X412</v>
      </c>
      <c r="E171" s="43" t="s">
        <v>1623</v>
      </c>
      <c r="F171" s="61" t="s">
        <v>1798</v>
      </c>
      <c r="G171" s="41" t="s">
        <v>43</v>
      </c>
      <c r="H171" s="38"/>
      <c r="I171" s="32">
        <v>29</v>
      </c>
      <c r="J171" s="63">
        <f>VLOOKUP(I171,pTRAIT!A:B,2,FALSE)</f>
        <v>0</v>
      </c>
      <c r="K171" s="63" t="str">
        <f>VLOOKUP($I171,pTRAIT!$A:$X,7,FALSE)</f>
        <v>no</v>
      </c>
      <c r="L171" s="63" t="str">
        <f>VLOOKUP($I171,pTRAIT!$A:$X,8,FALSE)</f>
        <v>nd</v>
      </c>
      <c r="M171" s="63" t="str">
        <f>VLOOKUP($I171,pTRAIT!$A:$X,9,FALSE)</f>
        <v>R</v>
      </c>
      <c r="N171" s="63" t="str">
        <f>VLOOKUP($I171,pTRAIT!$A:$X,10,FALSE)</f>
        <v>R</v>
      </c>
      <c r="O171" s="63" t="str">
        <f>VLOOKUP($I171,pTRAIT!$A:$X,11,FALSE)</f>
        <v>S</v>
      </c>
      <c r="P171" s="63" t="str">
        <f>VLOOKUP($I171,pTRAIT!$A:$X,12,FALSE)</f>
        <v>R</v>
      </c>
      <c r="Q171" s="63" t="str">
        <f>VLOOKUP($I171,pTRAIT!$A:$X,13,FALSE)</f>
        <v>R</v>
      </c>
      <c r="R171" s="63" t="str">
        <f>VLOOKUP($I171,pTRAIT!$A:$X,14,FALSE)</f>
        <v>S</v>
      </c>
      <c r="S171" s="63" t="str">
        <f>VLOOKUP($I171,pTRAIT!$A:$X,15,FALSE)</f>
        <v>R</v>
      </c>
      <c r="T171" s="63" t="str">
        <f>VLOOKUP($I171,pTRAIT!$A:$X,16,FALSE)</f>
        <v>H</v>
      </c>
      <c r="U171" s="63" t="str">
        <f>VLOOKUP($I171,pTRAIT!$A:$X,17,FALSE)</f>
        <v>R</v>
      </c>
      <c r="V171" s="63" t="str">
        <f>VLOOKUP($I171,pTRAIT!$A:$X,18,FALSE)</f>
        <v>S</v>
      </c>
      <c r="W171" s="63" t="str">
        <f>VLOOKUP($I171,pTRAIT!$A:$X,19,FALSE)</f>
        <v>H</v>
      </c>
      <c r="X171" s="63" t="str">
        <f>VLOOKUP($I171,pTRAIT!$A:$X,20,FALSE)</f>
        <v>S</v>
      </c>
      <c r="Y171" s="63" t="str">
        <f>VLOOKUP($I171,pTRAIT!$A:$X,21,FALSE)</f>
        <v>S</v>
      </c>
      <c r="Z171" s="63" t="str">
        <f>VLOOKUP($I171,pTRAIT!$A:$X,22,FALSE)</f>
        <v>e</v>
      </c>
      <c r="AA171" s="63" t="str">
        <f>VLOOKUP($I171,pTRAIT!$A:$X,23,FALSE)</f>
        <v>n-c</v>
      </c>
      <c r="AB171" s="63">
        <f>VLOOKUP($I171,pTRAIT!$A:$X,24,FALSE)</f>
        <v>0</v>
      </c>
      <c r="AC171" s="34">
        <v>412</v>
      </c>
      <c r="AD171" s="63" t="str">
        <f>VLOOKUP(AC171,pTRAIT!A:B,2,FALSE)</f>
        <v>EM5RTUeRo5So5;NST=X / EM5RTCM5(So5)Pu;NST=X</v>
      </c>
      <c r="AE171" s="63">
        <f>VLOOKUP($AC171,pTRAIT!$A:$X,7,FALSE)</f>
        <v>0</v>
      </c>
      <c r="AF171" s="63">
        <f>VLOOKUP($AC171,pTRAIT!$A:$X,8,FALSE)</f>
        <v>0</v>
      </c>
      <c r="AG171" s="63">
        <f>VLOOKUP($AC171,pTRAIT!$A:$X,9,FALSE)</f>
        <v>0</v>
      </c>
      <c r="AH171" s="63">
        <f>VLOOKUP($AC171,pTRAIT!$A:$X,10,FALSE)</f>
        <v>0</v>
      </c>
      <c r="AI171" s="63">
        <f>VLOOKUP($AC171,pTRAIT!$A:$X,11,FALSE)</f>
        <v>0</v>
      </c>
      <c r="AJ171" s="63">
        <f>VLOOKUP($AC171,pTRAIT!$A:$X,12,FALSE)</f>
        <v>0</v>
      </c>
      <c r="AK171" s="63">
        <f>VLOOKUP($AC171,pTRAIT!$A:$X,13,FALSE)</f>
        <v>0</v>
      </c>
      <c r="AL171" s="63">
        <f>VLOOKUP($AC171,pTRAIT!$A:$X,14,FALSE)</f>
        <v>0</v>
      </c>
      <c r="AM171" s="63">
        <f>VLOOKUP($AC171,pTRAIT!$A:$X,15,FALSE)</f>
        <v>0</v>
      </c>
      <c r="AN171" s="63">
        <f>VLOOKUP($AC171,pTRAIT!$A:$X,16,FALSE)</f>
        <v>0</v>
      </c>
      <c r="AO171" s="63">
        <f>VLOOKUP($AC171,pTRAIT!$A:$X,17,FALSE)</f>
        <v>0</v>
      </c>
      <c r="AP171" s="63">
        <f>VLOOKUP($AC171,pTRAIT!$A:$X,18,FALSE)</f>
        <v>0</v>
      </c>
      <c r="AQ171" s="63">
        <f>VLOOKUP($AC171,pTRAIT!$A:$X,19,FALSE)</f>
        <v>0</v>
      </c>
      <c r="AR171" s="63">
        <f>VLOOKUP($AC171,pTRAIT!$A:$X,20,FALSE)</f>
        <v>0</v>
      </c>
      <c r="AS171" s="63">
        <f>VLOOKUP($AC171,pTRAIT!$A:$X,21,FALSE)</f>
        <v>0</v>
      </c>
      <c r="AT171" s="63">
        <f>VLOOKUP($AC171,pTRAIT!$A:$X,22,FALSE)</f>
        <v>0</v>
      </c>
      <c r="AU171" s="63">
        <f>VLOOKUP($AC171,pTRAIT!$A:$X,23,FALSE)</f>
        <v>0</v>
      </c>
      <c r="AV171" s="63">
        <f>VLOOKUP($AC171,pTRAIT!$A:$X,24,FALSE)</f>
        <v>0</v>
      </c>
    </row>
    <row r="172" spans="1:48" ht="12" customHeight="1" x14ac:dyDescent="0.2">
      <c r="A172" s="32">
        <v>29</v>
      </c>
      <c r="B172" s="33" t="s">
        <v>5</v>
      </c>
      <c r="C172" s="34">
        <v>414</v>
      </c>
      <c r="D172" s="32" t="str">
        <f t="shared" si="2"/>
        <v>29X414</v>
      </c>
      <c r="E172" s="43" t="s">
        <v>1623</v>
      </c>
      <c r="F172" s="61" t="s">
        <v>1799</v>
      </c>
      <c r="G172" s="41" t="s">
        <v>43</v>
      </c>
      <c r="H172" s="38"/>
      <c r="I172" s="32">
        <v>29</v>
      </c>
      <c r="J172" s="63">
        <f>VLOOKUP(I172,pTRAIT!A:B,2,FALSE)</f>
        <v>0</v>
      </c>
      <c r="K172" s="63" t="str">
        <f>VLOOKUP($I172,pTRAIT!$A:$X,7,FALSE)</f>
        <v>no</v>
      </c>
      <c r="L172" s="63" t="str">
        <f>VLOOKUP($I172,pTRAIT!$A:$X,8,FALSE)</f>
        <v>nd</v>
      </c>
      <c r="M172" s="63" t="str">
        <f>VLOOKUP($I172,pTRAIT!$A:$X,9,FALSE)</f>
        <v>R</v>
      </c>
      <c r="N172" s="63" t="str">
        <f>VLOOKUP($I172,pTRAIT!$A:$X,10,FALSE)</f>
        <v>R</v>
      </c>
      <c r="O172" s="63" t="str">
        <f>VLOOKUP($I172,pTRAIT!$A:$X,11,FALSE)</f>
        <v>S</v>
      </c>
      <c r="P172" s="63" t="str">
        <f>VLOOKUP($I172,pTRAIT!$A:$X,12,FALSE)</f>
        <v>R</v>
      </c>
      <c r="Q172" s="63" t="str">
        <f>VLOOKUP($I172,pTRAIT!$A:$X,13,FALSE)</f>
        <v>R</v>
      </c>
      <c r="R172" s="63" t="str">
        <f>VLOOKUP($I172,pTRAIT!$A:$X,14,FALSE)</f>
        <v>S</v>
      </c>
      <c r="S172" s="63" t="str">
        <f>VLOOKUP($I172,pTRAIT!$A:$X,15,FALSE)</f>
        <v>R</v>
      </c>
      <c r="T172" s="63" t="str">
        <f>VLOOKUP($I172,pTRAIT!$A:$X,16,FALSE)</f>
        <v>H</v>
      </c>
      <c r="U172" s="63" t="str">
        <f>VLOOKUP($I172,pTRAIT!$A:$X,17,FALSE)</f>
        <v>R</v>
      </c>
      <c r="V172" s="63" t="str">
        <f>VLOOKUP($I172,pTRAIT!$A:$X,18,FALSE)</f>
        <v>S</v>
      </c>
      <c r="W172" s="63" t="str">
        <f>VLOOKUP($I172,pTRAIT!$A:$X,19,FALSE)</f>
        <v>H</v>
      </c>
      <c r="X172" s="63" t="str">
        <f>VLOOKUP($I172,pTRAIT!$A:$X,20,FALSE)</f>
        <v>S</v>
      </c>
      <c r="Y172" s="63" t="str">
        <f>VLOOKUP($I172,pTRAIT!$A:$X,21,FALSE)</f>
        <v>S</v>
      </c>
      <c r="Z172" s="63" t="str">
        <f>VLOOKUP($I172,pTRAIT!$A:$X,22,FALSE)</f>
        <v>e</v>
      </c>
      <c r="AA172" s="63" t="str">
        <f>VLOOKUP($I172,pTRAIT!$A:$X,23,FALSE)</f>
        <v>n-c</v>
      </c>
      <c r="AB172" s="63">
        <f>VLOOKUP($I172,pTRAIT!$A:$X,24,FALSE)</f>
        <v>0</v>
      </c>
      <c r="AC172" s="34">
        <v>414</v>
      </c>
      <c r="AD172" s="63" t="str">
        <f>VLOOKUP(AC172,pTRAIT!A:B,2,FALSE)</f>
        <v>EM5RTUeRo5So5;NST=X / EM5RTCM5Pu;NST=X</v>
      </c>
      <c r="AE172" s="63">
        <f>VLOOKUP($AC172,pTRAIT!$A:$X,7,FALSE)</f>
        <v>0</v>
      </c>
      <c r="AF172" s="63">
        <f>VLOOKUP($AC172,pTRAIT!$A:$X,8,FALSE)</f>
        <v>0</v>
      </c>
      <c r="AG172" s="63">
        <f>VLOOKUP($AC172,pTRAIT!$A:$X,9,FALSE)</f>
        <v>0</v>
      </c>
      <c r="AH172" s="63">
        <f>VLOOKUP($AC172,pTRAIT!$A:$X,10,FALSE)</f>
        <v>0</v>
      </c>
      <c r="AI172" s="63">
        <f>VLOOKUP($AC172,pTRAIT!$A:$X,11,FALSE)</f>
        <v>0</v>
      </c>
      <c r="AJ172" s="63">
        <f>VLOOKUP($AC172,pTRAIT!$A:$X,12,FALSE)</f>
        <v>0</v>
      </c>
      <c r="AK172" s="63">
        <f>VLOOKUP($AC172,pTRAIT!$A:$X,13,FALSE)</f>
        <v>0</v>
      </c>
      <c r="AL172" s="63">
        <f>VLOOKUP($AC172,pTRAIT!$A:$X,14,FALSE)</f>
        <v>0</v>
      </c>
      <c r="AM172" s="63">
        <f>VLOOKUP($AC172,pTRAIT!$A:$X,15,FALSE)</f>
        <v>0</v>
      </c>
      <c r="AN172" s="63">
        <f>VLOOKUP($AC172,pTRAIT!$A:$X,16,FALSE)</f>
        <v>0</v>
      </c>
      <c r="AO172" s="63">
        <f>VLOOKUP($AC172,pTRAIT!$A:$X,17,FALSE)</f>
        <v>0</v>
      </c>
      <c r="AP172" s="63">
        <f>VLOOKUP($AC172,pTRAIT!$A:$X,18,FALSE)</f>
        <v>0</v>
      </c>
      <c r="AQ172" s="63">
        <f>VLOOKUP($AC172,pTRAIT!$A:$X,19,FALSE)</f>
        <v>0</v>
      </c>
      <c r="AR172" s="63">
        <f>VLOOKUP($AC172,pTRAIT!$A:$X,20,FALSE)</f>
        <v>0</v>
      </c>
      <c r="AS172" s="63">
        <f>VLOOKUP($AC172,pTRAIT!$A:$X,21,FALSE)</f>
        <v>0</v>
      </c>
      <c r="AT172" s="63">
        <f>VLOOKUP($AC172,pTRAIT!$A:$X,22,FALSE)</f>
        <v>0</v>
      </c>
      <c r="AU172" s="63">
        <f>VLOOKUP($AC172,pTRAIT!$A:$X,23,FALSE)</f>
        <v>0</v>
      </c>
      <c r="AV172" s="63">
        <f>VLOOKUP($AC172,pTRAIT!$A:$X,24,FALSE)</f>
        <v>0</v>
      </c>
    </row>
    <row r="173" spans="1:48" ht="12" customHeight="1" x14ac:dyDescent="0.2">
      <c r="A173" s="32">
        <v>29</v>
      </c>
      <c r="B173" s="33" t="s">
        <v>5</v>
      </c>
      <c r="C173" s="34">
        <v>415</v>
      </c>
      <c r="D173" s="32" t="str">
        <f t="shared" si="2"/>
        <v>29X415</v>
      </c>
      <c r="E173" s="43" t="s">
        <v>1623</v>
      </c>
      <c r="F173" s="61" t="s">
        <v>1800</v>
      </c>
      <c r="G173" s="41" t="s">
        <v>43</v>
      </c>
      <c r="H173" s="38"/>
      <c r="I173" s="32">
        <v>29</v>
      </c>
      <c r="J173" s="63">
        <f>VLOOKUP(I173,pTRAIT!A:B,2,FALSE)</f>
        <v>0</v>
      </c>
      <c r="K173" s="63" t="str">
        <f>VLOOKUP($I173,pTRAIT!$A:$X,7,FALSE)</f>
        <v>no</v>
      </c>
      <c r="L173" s="63" t="str">
        <f>VLOOKUP($I173,pTRAIT!$A:$X,8,FALSE)</f>
        <v>nd</v>
      </c>
      <c r="M173" s="63" t="str">
        <f>VLOOKUP($I173,pTRAIT!$A:$X,9,FALSE)</f>
        <v>R</v>
      </c>
      <c r="N173" s="63" t="str">
        <f>VLOOKUP($I173,pTRAIT!$A:$X,10,FALSE)</f>
        <v>R</v>
      </c>
      <c r="O173" s="63" t="str">
        <f>VLOOKUP($I173,pTRAIT!$A:$X,11,FALSE)</f>
        <v>S</v>
      </c>
      <c r="P173" s="63" t="str">
        <f>VLOOKUP($I173,pTRAIT!$A:$X,12,FALSE)</f>
        <v>R</v>
      </c>
      <c r="Q173" s="63" t="str">
        <f>VLOOKUP($I173,pTRAIT!$A:$X,13,FALSE)</f>
        <v>R</v>
      </c>
      <c r="R173" s="63" t="str">
        <f>VLOOKUP($I173,pTRAIT!$A:$X,14,FALSE)</f>
        <v>S</v>
      </c>
      <c r="S173" s="63" t="str">
        <f>VLOOKUP($I173,pTRAIT!$A:$X,15,FALSE)</f>
        <v>R</v>
      </c>
      <c r="T173" s="63" t="str">
        <f>VLOOKUP($I173,pTRAIT!$A:$X,16,FALSE)</f>
        <v>H</v>
      </c>
      <c r="U173" s="63" t="str">
        <f>VLOOKUP($I173,pTRAIT!$A:$X,17,FALSE)</f>
        <v>R</v>
      </c>
      <c r="V173" s="63" t="str">
        <f>VLOOKUP($I173,pTRAIT!$A:$X,18,FALSE)</f>
        <v>S</v>
      </c>
      <c r="W173" s="63" t="str">
        <f>VLOOKUP($I173,pTRAIT!$A:$X,19,FALSE)</f>
        <v>H</v>
      </c>
      <c r="X173" s="63" t="str">
        <f>VLOOKUP($I173,pTRAIT!$A:$X,20,FALSE)</f>
        <v>S</v>
      </c>
      <c r="Y173" s="63" t="str">
        <f>VLOOKUP($I173,pTRAIT!$A:$X,21,FALSE)</f>
        <v>S</v>
      </c>
      <c r="Z173" s="63" t="str">
        <f>VLOOKUP($I173,pTRAIT!$A:$X,22,FALSE)</f>
        <v>e</v>
      </c>
      <c r="AA173" s="63" t="str">
        <f>VLOOKUP($I173,pTRAIT!$A:$X,23,FALSE)</f>
        <v>n-c</v>
      </c>
      <c r="AB173" s="63">
        <f>VLOOKUP($I173,pTRAIT!$A:$X,24,FALSE)</f>
        <v>0</v>
      </c>
      <c r="AC173" s="34">
        <v>415</v>
      </c>
      <c r="AD173" s="63" t="str">
        <f>VLOOKUP(AC173,pTRAIT!A:B,2,FALSE)</f>
        <v>EM5RTUeRo5So5;NST=X / EM5RTCM5Pu;NST=X</v>
      </c>
      <c r="AE173" s="63">
        <f>VLOOKUP($AC173,pTRAIT!$A:$X,7,FALSE)</f>
        <v>0</v>
      </c>
      <c r="AF173" s="63">
        <f>VLOOKUP($AC173,pTRAIT!$A:$X,8,FALSE)</f>
        <v>0</v>
      </c>
      <c r="AG173" s="63">
        <f>VLOOKUP($AC173,pTRAIT!$A:$X,9,FALSE)</f>
        <v>0</v>
      </c>
      <c r="AH173" s="63">
        <f>VLOOKUP($AC173,pTRAIT!$A:$X,10,FALSE)</f>
        <v>0</v>
      </c>
      <c r="AI173" s="63">
        <f>VLOOKUP($AC173,pTRAIT!$A:$X,11,FALSE)</f>
        <v>0</v>
      </c>
      <c r="AJ173" s="63">
        <f>VLOOKUP($AC173,pTRAIT!$A:$X,12,FALSE)</f>
        <v>0</v>
      </c>
      <c r="AK173" s="63">
        <f>VLOOKUP($AC173,pTRAIT!$A:$X,13,FALSE)</f>
        <v>0</v>
      </c>
      <c r="AL173" s="63">
        <f>VLOOKUP($AC173,pTRAIT!$A:$X,14,FALSE)</f>
        <v>0</v>
      </c>
      <c r="AM173" s="63">
        <f>VLOOKUP($AC173,pTRAIT!$A:$X,15,FALSE)</f>
        <v>0</v>
      </c>
      <c r="AN173" s="63">
        <f>VLOOKUP($AC173,pTRAIT!$A:$X,16,FALSE)</f>
        <v>0</v>
      </c>
      <c r="AO173" s="63">
        <f>VLOOKUP($AC173,pTRAIT!$A:$X,17,FALSE)</f>
        <v>0</v>
      </c>
      <c r="AP173" s="63">
        <f>VLOOKUP($AC173,pTRAIT!$A:$X,18,FALSE)</f>
        <v>0</v>
      </c>
      <c r="AQ173" s="63">
        <f>VLOOKUP($AC173,pTRAIT!$A:$X,19,FALSE)</f>
        <v>0</v>
      </c>
      <c r="AR173" s="63">
        <f>VLOOKUP($AC173,pTRAIT!$A:$X,20,FALSE)</f>
        <v>0</v>
      </c>
      <c r="AS173" s="63">
        <f>VLOOKUP($AC173,pTRAIT!$A:$X,21,FALSE)</f>
        <v>0</v>
      </c>
      <c r="AT173" s="63">
        <f>VLOOKUP($AC173,pTRAIT!$A:$X,22,FALSE)</f>
        <v>0</v>
      </c>
      <c r="AU173" s="63">
        <f>VLOOKUP($AC173,pTRAIT!$A:$X,23,FALSE)</f>
        <v>0</v>
      </c>
      <c r="AV173" s="63">
        <f>VLOOKUP($AC173,pTRAIT!$A:$X,24,FALSE)</f>
        <v>0</v>
      </c>
    </row>
    <row r="174" spans="1:48" ht="12" customHeight="1" x14ac:dyDescent="0.2">
      <c r="A174" s="32">
        <v>29</v>
      </c>
      <c r="B174" s="33" t="s">
        <v>5</v>
      </c>
      <c r="C174" s="34">
        <v>416</v>
      </c>
      <c r="D174" s="32" t="str">
        <f t="shared" si="2"/>
        <v>29X416</v>
      </c>
      <c r="E174" s="43" t="s">
        <v>1623</v>
      </c>
      <c r="F174" s="61" t="s">
        <v>1801</v>
      </c>
      <c r="G174" s="41" t="s">
        <v>43</v>
      </c>
      <c r="H174" s="38"/>
      <c r="I174" s="32">
        <v>29</v>
      </c>
      <c r="J174" s="63">
        <f>VLOOKUP(I174,pTRAIT!A:B,2,FALSE)</f>
        <v>0</v>
      </c>
      <c r="K174" s="63" t="str">
        <f>VLOOKUP($I174,pTRAIT!$A:$X,7,FALSE)</f>
        <v>no</v>
      </c>
      <c r="L174" s="63" t="str">
        <f>VLOOKUP($I174,pTRAIT!$A:$X,8,FALSE)</f>
        <v>nd</v>
      </c>
      <c r="M174" s="63" t="str">
        <f>VLOOKUP($I174,pTRAIT!$A:$X,9,FALSE)</f>
        <v>R</v>
      </c>
      <c r="N174" s="63" t="str">
        <f>VLOOKUP($I174,pTRAIT!$A:$X,10,FALSE)</f>
        <v>R</v>
      </c>
      <c r="O174" s="63" t="str">
        <f>VLOOKUP($I174,pTRAIT!$A:$X,11,FALSE)</f>
        <v>S</v>
      </c>
      <c r="P174" s="63" t="str">
        <f>VLOOKUP($I174,pTRAIT!$A:$X,12,FALSE)</f>
        <v>R</v>
      </c>
      <c r="Q174" s="63" t="str">
        <f>VLOOKUP($I174,pTRAIT!$A:$X,13,FALSE)</f>
        <v>R</v>
      </c>
      <c r="R174" s="63" t="str">
        <f>VLOOKUP($I174,pTRAIT!$A:$X,14,FALSE)</f>
        <v>S</v>
      </c>
      <c r="S174" s="63" t="str">
        <f>VLOOKUP($I174,pTRAIT!$A:$X,15,FALSE)</f>
        <v>R</v>
      </c>
      <c r="T174" s="63" t="str">
        <f>VLOOKUP($I174,pTRAIT!$A:$X,16,FALSE)</f>
        <v>H</v>
      </c>
      <c r="U174" s="63" t="str">
        <f>VLOOKUP($I174,pTRAIT!$A:$X,17,FALSE)</f>
        <v>R</v>
      </c>
      <c r="V174" s="63" t="str">
        <f>VLOOKUP($I174,pTRAIT!$A:$X,18,FALSE)</f>
        <v>S</v>
      </c>
      <c r="W174" s="63" t="str">
        <f>VLOOKUP($I174,pTRAIT!$A:$X,19,FALSE)</f>
        <v>H</v>
      </c>
      <c r="X174" s="63" t="str">
        <f>VLOOKUP($I174,pTRAIT!$A:$X,20,FALSE)</f>
        <v>S</v>
      </c>
      <c r="Y174" s="63" t="str">
        <f>VLOOKUP($I174,pTRAIT!$A:$X,21,FALSE)</f>
        <v>S</v>
      </c>
      <c r="Z174" s="63" t="str">
        <f>VLOOKUP($I174,pTRAIT!$A:$X,22,FALSE)</f>
        <v>e</v>
      </c>
      <c r="AA174" s="63" t="str">
        <f>VLOOKUP($I174,pTRAIT!$A:$X,23,FALSE)</f>
        <v>n-c</v>
      </c>
      <c r="AB174" s="63">
        <f>VLOOKUP($I174,pTRAIT!$A:$X,24,FALSE)</f>
        <v>0</v>
      </c>
      <c r="AC174" s="34">
        <v>416</v>
      </c>
      <c r="AD174" s="63" t="str">
        <f>VLOOKUP(AC174,pTRAIT!A:B,2,FALSE)</f>
        <v>EM5RTUeRo5So5;NST=X / EM5RTCM5Pu;NST=X</v>
      </c>
      <c r="AE174" s="63">
        <f>VLOOKUP($AC174,pTRAIT!$A:$X,7,FALSE)</f>
        <v>0</v>
      </c>
      <c r="AF174" s="63">
        <f>VLOOKUP($AC174,pTRAIT!$A:$X,8,FALSE)</f>
        <v>0</v>
      </c>
      <c r="AG174" s="63">
        <f>VLOOKUP($AC174,pTRAIT!$A:$X,9,FALSE)</f>
        <v>0</v>
      </c>
      <c r="AH174" s="63">
        <f>VLOOKUP($AC174,pTRAIT!$A:$X,10,FALSE)</f>
        <v>0</v>
      </c>
      <c r="AI174" s="63">
        <f>VLOOKUP($AC174,pTRAIT!$A:$X,11,FALSE)</f>
        <v>0</v>
      </c>
      <c r="AJ174" s="63">
        <f>VLOOKUP($AC174,pTRAIT!$A:$X,12,FALSE)</f>
        <v>0</v>
      </c>
      <c r="AK174" s="63">
        <f>VLOOKUP($AC174,pTRAIT!$A:$X,13,FALSE)</f>
        <v>0</v>
      </c>
      <c r="AL174" s="63">
        <f>VLOOKUP($AC174,pTRAIT!$A:$X,14,FALSE)</f>
        <v>0</v>
      </c>
      <c r="AM174" s="63">
        <f>VLOOKUP($AC174,pTRAIT!$A:$X,15,FALSE)</f>
        <v>0</v>
      </c>
      <c r="AN174" s="63">
        <f>VLOOKUP($AC174,pTRAIT!$A:$X,16,FALSE)</f>
        <v>0</v>
      </c>
      <c r="AO174" s="63">
        <f>VLOOKUP($AC174,pTRAIT!$A:$X,17,FALSE)</f>
        <v>0</v>
      </c>
      <c r="AP174" s="63">
        <f>VLOOKUP($AC174,pTRAIT!$A:$X,18,FALSE)</f>
        <v>0</v>
      </c>
      <c r="AQ174" s="63">
        <f>VLOOKUP($AC174,pTRAIT!$A:$X,19,FALSE)</f>
        <v>0</v>
      </c>
      <c r="AR174" s="63">
        <f>VLOOKUP($AC174,pTRAIT!$A:$X,20,FALSE)</f>
        <v>0</v>
      </c>
      <c r="AS174" s="63">
        <f>VLOOKUP($AC174,pTRAIT!$A:$X,21,FALSE)</f>
        <v>0</v>
      </c>
      <c r="AT174" s="63">
        <f>VLOOKUP($AC174,pTRAIT!$A:$X,22,FALSE)</f>
        <v>0</v>
      </c>
      <c r="AU174" s="63">
        <f>VLOOKUP($AC174,pTRAIT!$A:$X,23,FALSE)</f>
        <v>0</v>
      </c>
      <c r="AV174" s="63">
        <f>VLOOKUP($AC174,pTRAIT!$A:$X,24,FALSE)</f>
        <v>0</v>
      </c>
    </row>
    <row r="175" spans="1:48" ht="12" customHeight="1" x14ac:dyDescent="0.2">
      <c r="A175" s="32">
        <v>29</v>
      </c>
      <c r="B175" s="33" t="s">
        <v>5</v>
      </c>
      <c r="C175" s="34">
        <v>418</v>
      </c>
      <c r="D175" s="32" t="str">
        <f t="shared" si="2"/>
        <v>29X418</v>
      </c>
      <c r="E175" s="43" t="s">
        <v>1623</v>
      </c>
      <c r="F175" s="61" t="s">
        <v>1802</v>
      </c>
      <c r="G175" s="41" t="s">
        <v>43</v>
      </c>
      <c r="H175" s="38"/>
      <c r="I175" s="32">
        <v>29</v>
      </c>
      <c r="J175" s="63">
        <f>VLOOKUP(I175,pTRAIT!A:B,2,FALSE)</f>
        <v>0</v>
      </c>
      <c r="K175" s="63" t="str">
        <f>VLOOKUP($I175,pTRAIT!$A:$X,7,FALSE)</f>
        <v>no</v>
      </c>
      <c r="L175" s="63" t="str">
        <f>VLOOKUP($I175,pTRAIT!$A:$X,8,FALSE)</f>
        <v>nd</v>
      </c>
      <c r="M175" s="63" t="str">
        <f>VLOOKUP($I175,pTRAIT!$A:$X,9,FALSE)</f>
        <v>R</v>
      </c>
      <c r="N175" s="63" t="str">
        <f>VLOOKUP($I175,pTRAIT!$A:$X,10,FALSE)</f>
        <v>R</v>
      </c>
      <c r="O175" s="63" t="str">
        <f>VLOOKUP($I175,pTRAIT!$A:$X,11,FALSE)</f>
        <v>S</v>
      </c>
      <c r="P175" s="63" t="str">
        <f>VLOOKUP($I175,pTRAIT!$A:$X,12,FALSE)</f>
        <v>R</v>
      </c>
      <c r="Q175" s="63" t="str">
        <f>VLOOKUP($I175,pTRAIT!$A:$X,13,FALSE)</f>
        <v>R</v>
      </c>
      <c r="R175" s="63" t="str">
        <f>VLOOKUP($I175,pTRAIT!$A:$X,14,FALSE)</f>
        <v>S</v>
      </c>
      <c r="S175" s="63" t="str">
        <f>VLOOKUP($I175,pTRAIT!$A:$X,15,FALSE)</f>
        <v>R</v>
      </c>
      <c r="T175" s="63" t="str">
        <f>VLOOKUP($I175,pTRAIT!$A:$X,16,FALSE)</f>
        <v>H</v>
      </c>
      <c r="U175" s="63" t="str">
        <f>VLOOKUP($I175,pTRAIT!$A:$X,17,FALSE)</f>
        <v>R</v>
      </c>
      <c r="V175" s="63" t="str">
        <f>VLOOKUP($I175,pTRAIT!$A:$X,18,FALSE)</f>
        <v>S</v>
      </c>
      <c r="W175" s="63" t="str">
        <f>VLOOKUP($I175,pTRAIT!$A:$X,19,FALSE)</f>
        <v>H</v>
      </c>
      <c r="X175" s="63" t="str">
        <f>VLOOKUP($I175,pTRAIT!$A:$X,20,FALSE)</f>
        <v>S</v>
      </c>
      <c r="Y175" s="63" t="str">
        <f>VLOOKUP($I175,pTRAIT!$A:$X,21,FALSE)</f>
        <v>S</v>
      </c>
      <c r="Z175" s="63" t="str">
        <f>VLOOKUP($I175,pTRAIT!$A:$X,22,FALSE)</f>
        <v>e</v>
      </c>
      <c r="AA175" s="63" t="str">
        <f>VLOOKUP($I175,pTRAIT!$A:$X,23,FALSE)</f>
        <v>n-c</v>
      </c>
      <c r="AB175" s="63">
        <f>VLOOKUP($I175,pTRAIT!$A:$X,24,FALSE)</f>
        <v>0</v>
      </c>
      <c r="AC175" s="34">
        <v>418</v>
      </c>
      <c r="AD175" s="63" t="str">
        <f>VLOOKUP(AC175,pTRAIT!A:B,2,FALSE)</f>
        <v>EM5RTUeRo5So5;NST=X / EM5RTDRAG1So5DRAG2Pu;RIN=X</v>
      </c>
      <c r="AE175" s="63">
        <f>VLOOKUP($AC175,pTRAIT!$A:$X,7,FALSE)</f>
        <v>0</v>
      </c>
      <c r="AF175" s="63">
        <f>VLOOKUP($AC175,pTRAIT!$A:$X,8,FALSE)</f>
        <v>0</v>
      </c>
      <c r="AG175" s="63">
        <f>VLOOKUP($AC175,pTRAIT!$A:$X,9,FALSE)</f>
        <v>0</v>
      </c>
      <c r="AH175" s="63">
        <f>VLOOKUP($AC175,pTRAIT!$A:$X,10,FALSE)</f>
        <v>0</v>
      </c>
      <c r="AI175" s="63">
        <f>VLOOKUP($AC175,pTRAIT!$A:$X,11,FALSE)</f>
        <v>0</v>
      </c>
      <c r="AJ175" s="63">
        <f>VLOOKUP($AC175,pTRAIT!$A:$X,12,FALSE)</f>
        <v>0</v>
      </c>
      <c r="AK175" s="63">
        <f>VLOOKUP($AC175,pTRAIT!$A:$X,13,FALSE)</f>
        <v>0</v>
      </c>
      <c r="AL175" s="63">
        <f>VLOOKUP($AC175,pTRAIT!$A:$X,14,FALSE)</f>
        <v>0</v>
      </c>
      <c r="AM175" s="63">
        <f>VLOOKUP($AC175,pTRAIT!$A:$X,15,FALSE)</f>
        <v>0</v>
      </c>
      <c r="AN175" s="63">
        <f>VLOOKUP($AC175,pTRAIT!$A:$X,16,FALSE)</f>
        <v>0</v>
      </c>
      <c r="AO175" s="63">
        <f>VLOOKUP($AC175,pTRAIT!$A:$X,17,FALSE)</f>
        <v>0</v>
      </c>
      <c r="AP175" s="63">
        <f>VLOOKUP($AC175,pTRAIT!$A:$X,18,FALSE)</f>
        <v>0</v>
      </c>
      <c r="AQ175" s="63">
        <f>VLOOKUP($AC175,pTRAIT!$A:$X,19,FALSE)</f>
        <v>0</v>
      </c>
      <c r="AR175" s="63">
        <f>VLOOKUP($AC175,pTRAIT!$A:$X,20,FALSE)</f>
        <v>0</v>
      </c>
      <c r="AS175" s="63">
        <f>VLOOKUP($AC175,pTRAIT!$A:$X,21,FALSE)</f>
        <v>0</v>
      </c>
      <c r="AT175" s="63">
        <f>VLOOKUP($AC175,pTRAIT!$A:$X,22,FALSE)</f>
        <v>0</v>
      </c>
      <c r="AU175" s="63">
        <f>VLOOKUP($AC175,pTRAIT!$A:$X,23,FALSE)</f>
        <v>0</v>
      </c>
      <c r="AV175" s="63">
        <f>VLOOKUP($AC175,pTRAIT!$A:$X,24,FALSE)</f>
        <v>0</v>
      </c>
    </row>
    <row r="176" spans="1:48" ht="12" customHeight="1" x14ac:dyDescent="0.2">
      <c r="A176" s="32">
        <v>29</v>
      </c>
      <c r="B176" s="33" t="s">
        <v>5</v>
      </c>
      <c r="C176" s="34">
        <v>420</v>
      </c>
      <c r="D176" s="32" t="str">
        <f t="shared" si="2"/>
        <v>29X420</v>
      </c>
      <c r="E176" s="43" t="s">
        <v>1623</v>
      </c>
      <c r="F176" s="61" t="s">
        <v>1803</v>
      </c>
      <c r="G176" s="41" t="s">
        <v>43</v>
      </c>
      <c r="H176" s="38"/>
      <c r="I176" s="32">
        <v>29</v>
      </c>
      <c r="J176" s="63">
        <f>VLOOKUP(I176,pTRAIT!A:B,2,FALSE)</f>
        <v>0</v>
      </c>
      <c r="K176" s="63" t="str">
        <f>VLOOKUP($I176,pTRAIT!$A:$X,7,FALSE)</f>
        <v>no</v>
      </c>
      <c r="L176" s="63" t="str">
        <f>VLOOKUP($I176,pTRAIT!$A:$X,8,FALSE)</f>
        <v>nd</v>
      </c>
      <c r="M176" s="63" t="str">
        <f>VLOOKUP($I176,pTRAIT!$A:$X,9,FALSE)</f>
        <v>R</v>
      </c>
      <c r="N176" s="63" t="str">
        <f>VLOOKUP($I176,pTRAIT!$A:$X,10,FALSE)</f>
        <v>R</v>
      </c>
      <c r="O176" s="63" t="str">
        <f>VLOOKUP($I176,pTRAIT!$A:$X,11,FALSE)</f>
        <v>S</v>
      </c>
      <c r="P176" s="63" t="str">
        <f>VLOOKUP($I176,pTRAIT!$A:$X,12,FALSE)</f>
        <v>R</v>
      </c>
      <c r="Q176" s="63" t="str">
        <f>VLOOKUP($I176,pTRAIT!$A:$X,13,FALSE)</f>
        <v>R</v>
      </c>
      <c r="R176" s="63" t="str">
        <f>VLOOKUP($I176,pTRAIT!$A:$X,14,FALSE)</f>
        <v>S</v>
      </c>
      <c r="S176" s="63" t="str">
        <f>VLOOKUP($I176,pTRAIT!$A:$X,15,FALSE)</f>
        <v>R</v>
      </c>
      <c r="T176" s="63" t="str">
        <f>VLOOKUP($I176,pTRAIT!$A:$X,16,FALSE)</f>
        <v>H</v>
      </c>
      <c r="U176" s="63" t="str">
        <f>VLOOKUP($I176,pTRAIT!$A:$X,17,FALSE)</f>
        <v>R</v>
      </c>
      <c r="V176" s="63" t="str">
        <f>VLOOKUP($I176,pTRAIT!$A:$X,18,FALSE)</f>
        <v>S</v>
      </c>
      <c r="W176" s="63" t="str">
        <f>VLOOKUP($I176,pTRAIT!$A:$X,19,FALSE)</f>
        <v>H</v>
      </c>
      <c r="X176" s="63" t="str">
        <f>VLOOKUP($I176,pTRAIT!$A:$X,20,FALSE)</f>
        <v>S</v>
      </c>
      <c r="Y176" s="63" t="str">
        <f>VLOOKUP($I176,pTRAIT!$A:$X,21,FALSE)</f>
        <v>S</v>
      </c>
      <c r="Z176" s="63" t="str">
        <f>VLOOKUP($I176,pTRAIT!$A:$X,22,FALSE)</f>
        <v>e</v>
      </c>
      <c r="AA176" s="63" t="str">
        <f>VLOOKUP($I176,pTRAIT!$A:$X,23,FALSE)</f>
        <v>n-c</v>
      </c>
      <c r="AB176" s="63">
        <f>VLOOKUP($I176,pTRAIT!$A:$X,24,FALSE)</f>
        <v>0</v>
      </c>
      <c r="AC176" s="34">
        <v>420</v>
      </c>
      <c r="AD176" s="63" t="str">
        <f>VLOOKUP(AC176,pTRAIT!A:B,2,FALSE)</f>
        <v>EM5RTUeRo5So5;NST=X / EM5RTCM5Ro5So5Pu;NST=X</v>
      </c>
      <c r="AE176" s="63">
        <f>VLOOKUP($AC176,pTRAIT!$A:$X,7,FALSE)</f>
        <v>0</v>
      </c>
      <c r="AF176" s="63">
        <f>VLOOKUP($AC176,pTRAIT!$A:$X,8,FALSE)</f>
        <v>0</v>
      </c>
      <c r="AG176" s="63">
        <f>VLOOKUP($AC176,pTRAIT!$A:$X,9,FALSE)</f>
        <v>0</v>
      </c>
      <c r="AH176" s="63">
        <f>VLOOKUP($AC176,pTRAIT!$A:$X,10,FALSE)</f>
        <v>0</v>
      </c>
      <c r="AI176" s="63">
        <f>VLOOKUP($AC176,pTRAIT!$A:$X,11,FALSE)</f>
        <v>0</v>
      </c>
      <c r="AJ176" s="63">
        <f>VLOOKUP($AC176,pTRAIT!$A:$X,12,FALSE)</f>
        <v>0</v>
      </c>
      <c r="AK176" s="63">
        <f>VLOOKUP($AC176,pTRAIT!$A:$X,13,FALSE)</f>
        <v>0</v>
      </c>
      <c r="AL176" s="63">
        <f>VLOOKUP($AC176,pTRAIT!$A:$X,14,FALSE)</f>
        <v>0</v>
      </c>
      <c r="AM176" s="63">
        <f>VLOOKUP($AC176,pTRAIT!$A:$X,15,FALSE)</f>
        <v>0</v>
      </c>
      <c r="AN176" s="63">
        <f>VLOOKUP($AC176,pTRAIT!$A:$X,16,FALSE)</f>
        <v>0</v>
      </c>
      <c r="AO176" s="63">
        <f>VLOOKUP($AC176,pTRAIT!$A:$X,17,FALSE)</f>
        <v>0</v>
      </c>
      <c r="AP176" s="63">
        <f>VLOOKUP($AC176,pTRAIT!$A:$X,18,FALSE)</f>
        <v>0</v>
      </c>
      <c r="AQ176" s="63">
        <f>VLOOKUP($AC176,pTRAIT!$A:$X,19,FALSE)</f>
        <v>0</v>
      </c>
      <c r="AR176" s="63">
        <f>VLOOKUP($AC176,pTRAIT!$A:$X,20,FALSE)</f>
        <v>0</v>
      </c>
      <c r="AS176" s="63">
        <f>VLOOKUP($AC176,pTRAIT!$A:$X,21,FALSE)</f>
        <v>0</v>
      </c>
      <c r="AT176" s="63">
        <f>VLOOKUP($AC176,pTRAIT!$A:$X,22,FALSE)</f>
        <v>0</v>
      </c>
      <c r="AU176" s="63">
        <f>VLOOKUP($AC176,pTRAIT!$A:$X,23,FALSE)</f>
        <v>0</v>
      </c>
      <c r="AV176" s="63">
        <f>VLOOKUP($AC176,pTRAIT!$A:$X,24,FALSE)</f>
        <v>0</v>
      </c>
    </row>
    <row r="177" spans="1:48" ht="12" customHeight="1" x14ac:dyDescent="0.2">
      <c r="A177" s="32">
        <v>29</v>
      </c>
      <c r="B177" s="33" t="s">
        <v>5</v>
      </c>
      <c r="C177" s="34">
        <v>423</v>
      </c>
      <c r="D177" s="32" t="str">
        <f t="shared" si="2"/>
        <v>29X423</v>
      </c>
      <c r="E177" s="43" t="s">
        <v>1623</v>
      </c>
      <c r="F177" s="61" t="s">
        <v>1804</v>
      </c>
      <c r="G177" s="41" t="s">
        <v>43</v>
      </c>
      <c r="H177" s="38"/>
      <c r="I177" s="32">
        <v>29</v>
      </c>
      <c r="J177" s="63">
        <f>VLOOKUP(I177,pTRAIT!A:B,2,FALSE)</f>
        <v>0</v>
      </c>
      <c r="K177" s="63" t="str">
        <f>VLOOKUP($I177,pTRAIT!$A:$X,7,FALSE)</f>
        <v>no</v>
      </c>
      <c r="L177" s="63" t="str">
        <f>VLOOKUP($I177,pTRAIT!$A:$X,8,FALSE)</f>
        <v>nd</v>
      </c>
      <c r="M177" s="63" t="str">
        <f>VLOOKUP($I177,pTRAIT!$A:$X,9,FALSE)</f>
        <v>R</v>
      </c>
      <c r="N177" s="63" t="str">
        <f>VLOOKUP($I177,pTRAIT!$A:$X,10,FALSE)</f>
        <v>R</v>
      </c>
      <c r="O177" s="63" t="str">
        <f>VLOOKUP($I177,pTRAIT!$A:$X,11,FALSE)</f>
        <v>S</v>
      </c>
      <c r="P177" s="63" t="str">
        <f>VLOOKUP($I177,pTRAIT!$A:$X,12,FALSE)</f>
        <v>R</v>
      </c>
      <c r="Q177" s="63" t="str">
        <f>VLOOKUP($I177,pTRAIT!$A:$X,13,FALSE)</f>
        <v>R</v>
      </c>
      <c r="R177" s="63" t="str">
        <f>VLOOKUP($I177,pTRAIT!$A:$X,14,FALSE)</f>
        <v>S</v>
      </c>
      <c r="S177" s="63" t="str">
        <f>VLOOKUP($I177,pTRAIT!$A:$X,15,FALSE)</f>
        <v>R</v>
      </c>
      <c r="T177" s="63" t="str">
        <f>VLOOKUP($I177,pTRAIT!$A:$X,16,FALSE)</f>
        <v>H</v>
      </c>
      <c r="U177" s="63" t="str">
        <f>VLOOKUP($I177,pTRAIT!$A:$X,17,FALSE)</f>
        <v>R</v>
      </c>
      <c r="V177" s="63" t="str">
        <f>VLOOKUP($I177,pTRAIT!$A:$X,18,FALSE)</f>
        <v>S</v>
      </c>
      <c r="W177" s="63" t="str">
        <f>VLOOKUP($I177,pTRAIT!$A:$X,19,FALSE)</f>
        <v>H</v>
      </c>
      <c r="X177" s="63" t="str">
        <f>VLOOKUP($I177,pTRAIT!$A:$X,20,FALSE)</f>
        <v>S</v>
      </c>
      <c r="Y177" s="63" t="str">
        <f>VLOOKUP($I177,pTRAIT!$A:$X,21,FALSE)</f>
        <v>S</v>
      </c>
      <c r="Z177" s="63" t="str">
        <f>VLOOKUP($I177,pTRAIT!$A:$X,22,FALSE)</f>
        <v>e</v>
      </c>
      <c r="AA177" s="63" t="str">
        <f>VLOOKUP($I177,pTRAIT!$A:$X,23,FALSE)</f>
        <v>n-c</v>
      </c>
      <c r="AB177" s="63">
        <f>VLOOKUP($I177,pTRAIT!$A:$X,24,FALSE)</f>
        <v>0</v>
      </c>
      <c r="AC177" s="34">
        <v>423</v>
      </c>
      <c r="AD177" s="63" t="str">
        <f>VLOOKUP(AC177,pTRAIT!A:B,2,FALSE)</f>
        <v>EM5RTUeRo5So5;NST=X / EM5RTCM5Ro5So5Pu;NST=X</v>
      </c>
      <c r="AE177" s="63">
        <f>VLOOKUP($AC177,pTRAIT!$A:$X,7,FALSE)</f>
        <v>0</v>
      </c>
      <c r="AF177" s="63">
        <f>VLOOKUP($AC177,pTRAIT!$A:$X,8,FALSE)</f>
        <v>0</v>
      </c>
      <c r="AG177" s="63">
        <f>VLOOKUP($AC177,pTRAIT!$A:$X,9,FALSE)</f>
        <v>0</v>
      </c>
      <c r="AH177" s="63">
        <f>VLOOKUP($AC177,pTRAIT!$A:$X,10,FALSE)</f>
        <v>0</v>
      </c>
      <c r="AI177" s="63">
        <f>VLOOKUP($AC177,pTRAIT!$A:$X,11,FALSE)</f>
        <v>0</v>
      </c>
      <c r="AJ177" s="63">
        <f>VLOOKUP($AC177,pTRAIT!$A:$X,12,FALSE)</f>
        <v>0</v>
      </c>
      <c r="AK177" s="63">
        <f>VLOOKUP($AC177,pTRAIT!$A:$X,13,FALSE)</f>
        <v>0</v>
      </c>
      <c r="AL177" s="63">
        <f>VLOOKUP($AC177,pTRAIT!$A:$X,14,FALSE)</f>
        <v>0</v>
      </c>
      <c r="AM177" s="63">
        <f>VLOOKUP($AC177,pTRAIT!$A:$X,15,FALSE)</f>
        <v>0</v>
      </c>
      <c r="AN177" s="63">
        <f>VLOOKUP($AC177,pTRAIT!$A:$X,16,FALSE)</f>
        <v>0</v>
      </c>
      <c r="AO177" s="63">
        <f>VLOOKUP($AC177,pTRAIT!$A:$X,17,FALSE)</f>
        <v>0</v>
      </c>
      <c r="AP177" s="63">
        <f>VLOOKUP($AC177,pTRAIT!$A:$X,18,FALSE)</f>
        <v>0</v>
      </c>
      <c r="AQ177" s="63">
        <f>VLOOKUP($AC177,pTRAIT!$A:$X,19,FALSE)</f>
        <v>0</v>
      </c>
      <c r="AR177" s="63">
        <f>VLOOKUP($AC177,pTRAIT!$A:$X,20,FALSE)</f>
        <v>0</v>
      </c>
      <c r="AS177" s="63">
        <f>VLOOKUP($AC177,pTRAIT!$A:$X,21,FALSE)</f>
        <v>0</v>
      </c>
      <c r="AT177" s="63">
        <f>VLOOKUP($AC177,pTRAIT!$A:$X,22,FALSE)</f>
        <v>0</v>
      </c>
      <c r="AU177" s="63">
        <f>VLOOKUP($AC177,pTRAIT!$A:$X,23,FALSE)</f>
        <v>0</v>
      </c>
      <c r="AV177" s="63">
        <f>VLOOKUP($AC177,pTRAIT!$A:$X,24,FALSE)</f>
        <v>0</v>
      </c>
    </row>
    <row r="178" spans="1:48" ht="12" customHeight="1" x14ac:dyDescent="0.2">
      <c r="A178" s="32">
        <v>29</v>
      </c>
      <c r="B178" s="33" t="s">
        <v>5</v>
      </c>
      <c r="C178" s="34">
        <v>424</v>
      </c>
      <c r="D178" s="32" t="str">
        <f t="shared" si="2"/>
        <v>29X424</v>
      </c>
      <c r="E178" s="43" t="s">
        <v>1623</v>
      </c>
      <c r="F178" s="61" t="s">
        <v>1805</v>
      </c>
      <c r="G178" s="41" t="s">
        <v>43</v>
      </c>
      <c r="H178" s="38"/>
      <c r="I178" s="32">
        <v>29</v>
      </c>
      <c r="J178" s="63">
        <f>VLOOKUP(I178,pTRAIT!A:B,2,FALSE)</f>
        <v>0</v>
      </c>
      <c r="K178" s="63" t="str">
        <f>VLOOKUP($I178,pTRAIT!$A:$X,7,FALSE)</f>
        <v>no</v>
      </c>
      <c r="L178" s="63" t="str">
        <f>VLOOKUP($I178,pTRAIT!$A:$X,8,FALSE)</f>
        <v>nd</v>
      </c>
      <c r="M178" s="63" t="str">
        <f>VLOOKUP($I178,pTRAIT!$A:$X,9,FALSE)</f>
        <v>R</v>
      </c>
      <c r="N178" s="63" t="str">
        <f>VLOOKUP($I178,pTRAIT!$A:$X,10,FALSE)</f>
        <v>R</v>
      </c>
      <c r="O178" s="63" t="str">
        <f>VLOOKUP($I178,pTRAIT!$A:$X,11,FALSE)</f>
        <v>S</v>
      </c>
      <c r="P178" s="63" t="str">
        <f>VLOOKUP($I178,pTRAIT!$A:$X,12,FALSE)</f>
        <v>R</v>
      </c>
      <c r="Q178" s="63" t="str">
        <f>VLOOKUP($I178,pTRAIT!$A:$X,13,FALSE)</f>
        <v>R</v>
      </c>
      <c r="R178" s="63" t="str">
        <f>VLOOKUP($I178,pTRAIT!$A:$X,14,FALSE)</f>
        <v>S</v>
      </c>
      <c r="S178" s="63" t="str">
        <f>VLOOKUP($I178,pTRAIT!$A:$X,15,FALSE)</f>
        <v>R</v>
      </c>
      <c r="T178" s="63" t="str">
        <f>VLOOKUP($I178,pTRAIT!$A:$X,16,FALSE)</f>
        <v>H</v>
      </c>
      <c r="U178" s="63" t="str">
        <f>VLOOKUP($I178,pTRAIT!$A:$X,17,FALSE)</f>
        <v>R</v>
      </c>
      <c r="V178" s="63" t="str">
        <f>VLOOKUP($I178,pTRAIT!$A:$X,18,FALSE)</f>
        <v>S</v>
      </c>
      <c r="W178" s="63" t="str">
        <f>VLOOKUP($I178,pTRAIT!$A:$X,19,FALSE)</f>
        <v>H</v>
      </c>
      <c r="X178" s="63" t="str">
        <f>VLOOKUP($I178,pTRAIT!$A:$X,20,FALSE)</f>
        <v>S</v>
      </c>
      <c r="Y178" s="63" t="str">
        <f>VLOOKUP($I178,pTRAIT!$A:$X,21,FALSE)</f>
        <v>S</v>
      </c>
      <c r="Z178" s="63" t="str">
        <f>VLOOKUP($I178,pTRAIT!$A:$X,22,FALSE)</f>
        <v>e</v>
      </c>
      <c r="AA178" s="63" t="str">
        <f>VLOOKUP($I178,pTRAIT!$A:$X,23,FALSE)</f>
        <v>n-c</v>
      </c>
      <c r="AB178" s="63">
        <f>VLOOKUP($I178,pTRAIT!$A:$X,24,FALSE)</f>
        <v>0</v>
      </c>
      <c r="AC178" s="34">
        <v>424</v>
      </c>
      <c r="AD178" s="63" t="str">
        <f>VLOOKUP(AC178,pTRAIT!A:B,2,FALSE)</f>
        <v>EM5RTUeRo5So5;NST=X / EM5RTCM5Pu;NST=X</v>
      </c>
      <c r="AE178" s="63">
        <f>VLOOKUP($AC178,pTRAIT!$A:$X,7,FALSE)</f>
        <v>0</v>
      </c>
      <c r="AF178" s="63">
        <f>VLOOKUP($AC178,pTRAIT!$A:$X,8,FALSE)</f>
        <v>0</v>
      </c>
      <c r="AG178" s="63">
        <f>VLOOKUP($AC178,pTRAIT!$A:$X,9,FALSE)</f>
        <v>0</v>
      </c>
      <c r="AH178" s="63">
        <f>VLOOKUP($AC178,pTRAIT!$A:$X,10,FALSE)</f>
        <v>0</v>
      </c>
      <c r="AI178" s="63">
        <f>VLOOKUP($AC178,pTRAIT!$A:$X,11,FALSE)</f>
        <v>0</v>
      </c>
      <c r="AJ178" s="63">
        <f>VLOOKUP($AC178,pTRAIT!$A:$X,12,FALSE)</f>
        <v>0</v>
      </c>
      <c r="AK178" s="63">
        <f>VLOOKUP($AC178,pTRAIT!$A:$X,13,FALSE)</f>
        <v>0</v>
      </c>
      <c r="AL178" s="63">
        <f>VLOOKUP($AC178,pTRAIT!$A:$X,14,FALSE)</f>
        <v>0</v>
      </c>
      <c r="AM178" s="63">
        <f>VLOOKUP($AC178,pTRAIT!$A:$X,15,FALSE)</f>
        <v>0</v>
      </c>
      <c r="AN178" s="63">
        <f>VLOOKUP($AC178,pTRAIT!$A:$X,16,FALSE)</f>
        <v>0</v>
      </c>
      <c r="AO178" s="63">
        <f>VLOOKUP($AC178,pTRAIT!$A:$X,17,FALSE)</f>
        <v>0</v>
      </c>
      <c r="AP178" s="63">
        <f>VLOOKUP($AC178,pTRAIT!$A:$X,18,FALSE)</f>
        <v>0</v>
      </c>
      <c r="AQ178" s="63">
        <f>VLOOKUP($AC178,pTRAIT!$A:$X,19,FALSE)</f>
        <v>0</v>
      </c>
      <c r="AR178" s="63">
        <f>VLOOKUP($AC178,pTRAIT!$A:$X,20,FALSE)</f>
        <v>0</v>
      </c>
      <c r="AS178" s="63">
        <f>VLOOKUP($AC178,pTRAIT!$A:$X,21,FALSE)</f>
        <v>0</v>
      </c>
      <c r="AT178" s="63">
        <f>VLOOKUP($AC178,pTRAIT!$A:$X,22,FALSE)</f>
        <v>0</v>
      </c>
      <c r="AU178" s="63">
        <f>VLOOKUP($AC178,pTRAIT!$A:$X,23,FALSE)</f>
        <v>0</v>
      </c>
      <c r="AV178" s="63">
        <f>VLOOKUP($AC178,pTRAIT!$A:$X,24,FALSE)</f>
        <v>0</v>
      </c>
    </row>
    <row r="179" spans="1:48" ht="12" customHeight="1" x14ac:dyDescent="0.2">
      <c r="A179" s="32">
        <v>29</v>
      </c>
      <c r="B179" s="33" t="s">
        <v>5</v>
      </c>
      <c r="C179" s="34">
        <v>426</v>
      </c>
      <c r="D179" s="32" t="str">
        <f t="shared" si="2"/>
        <v>29X426</v>
      </c>
      <c r="E179" s="43" t="s">
        <v>1623</v>
      </c>
      <c r="F179" s="61" t="s">
        <v>1806</v>
      </c>
      <c r="G179" s="41" t="s">
        <v>43</v>
      </c>
      <c r="H179" s="38"/>
      <c r="I179" s="32">
        <v>29</v>
      </c>
      <c r="J179" s="63">
        <f>VLOOKUP(I179,pTRAIT!A:B,2,FALSE)</f>
        <v>0</v>
      </c>
      <c r="K179" s="63" t="str">
        <f>VLOOKUP($I179,pTRAIT!$A:$X,7,FALSE)</f>
        <v>no</v>
      </c>
      <c r="L179" s="63" t="str">
        <f>VLOOKUP($I179,pTRAIT!$A:$X,8,FALSE)</f>
        <v>nd</v>
      </c>
      <c r="M179" s="63" t="str">
        <f>VLOOKUP($I179,pTRAIT!$A:$X,9,FALSE)</f>
        <v>R</v>
      </c>
      <c r="N179" s="63" t="str">
        <f>VLOOKUP($I179,pTRAIT!$A:$X,10,FALSE)</f>
        <v>R</v>
      </c>
      <c r="O179" s="63" t="str">
        <f>VLOOKUP($I179,pTRAIT!$A:$X,11,FALSE)</f>
        <v>S</v>
      </c>
      <c r="P179" s="63" t="str">
        <f>VLOOKUP($I179,pTRAIT!$A:$X,12,FALSE)</f>
        <v>R</v>
      </c>
      <c r="Q179" s="63" t="str">
        <f>VLOOKUP($I179,pTRAIT!$A:$X,13,FALSE)</f>
        <v>R</v>
      </c>
      <c r="R179" s="63" t="str">
        <f>VLOOKUP($I179,pTRAIT!$A:$X,14,FALSE)</f>
        <v>S</v>
      </c>
      <c r="S179" s="63" t="str">
        <f>VLOOKUP($I179,pTRAIT!$A:$X,15,FALSE)</f>
        <v>R</v>
      </c>
      <c r="T179" s="63" t="str">
        <f>VLOOKUP($I179,pTRAIT!$A:$X,16,FALSE)</f>
        <v>H</v>
      </c>
      <c r="U179" s="63" t="str">
        <f>VLOOKUP($I179,pTRAIT!$A:$X,17,FALSE)</f>
        <v>R</v>
      </c>
      <c r="V179" s="63" t="str">
        <f>VLOOKUP($I179,pTRAIT!$A:$X,18,FALSE)</f>
        <v>S</v>
      </c>
      <c r="W179" s="63" t="str">
        <f>VLOOKUP($I179,pTRAIT!$A:$X,19,FALSE)</f>
        <v>H</v>
      </c>
      <c r="X179" s="63" t="str">
        <f>VLOOKUP($I179,pTRAIT!$A:$X,20,FALSE)</f>
        <v>S</v>
      </c>
      <c r="Y179" s="63" t="str">
        <f>VLOOKUP($I179,pTRAIT!$A:$X,21,FALSE)</f>
        <v>S</v>
      </c>
      <c r="Z179" s="63" t="str">
        <f>VLOOKUP($I179,pTRAIT!$A:$X,22,FALSE)</f>
        <v>e</v>
      </c>
      <c r="AA179" s="63" t="str">
        <f>VLOOKUP($I179,pTRAIT!$A:$X,23,FALSE)</f>
        <v>n-c</v>
      </c>
      <c r="AB179" s="63">
        <f>VLOOKUP($I179,pTRAIT!$A:$X,24,FALSE)</f>
        <v>0</v>
      </c>
      <c r="AC179" s="34">
        <v>426</v>
      </c>
      <c r="AD179" s="63" t="str">
        <f>VLOOKUP(AC179,pTRAIT!A:B,2,FALSE)</f>
        <v>EM5RTUeRo5So5;NST=X / EM5RTCM5So5Pu;NST=X</v>
      </c>
      <c r="AE179" s="63">
        <f>VLOOKUP($AC179,pTRAIT!$A:$X,7,FALSE)</f>
        <v>0</v>
      </c>
      <c r="AF179" s="63">
        <f>VLOOKUP($AC179,pTRAIT!$A:$X,8,FALSE)</f>
        <v>0</v>
      </c>
      <c r="AG179" s="63">
        <f>VLOOKUP($AC179,pTRAIT!$A:$X,9,FALSE)</f>
        <v>0</v>
      </c>
      <c r="AH179" s="63">
        <f>VLOOKUP($AC179,pTRAIT!$A:$X,10,FALSE)</f>
        <v>0</v>
      </c>
      <c r="AI179" s="63">
        <f>VLOOKUP($AC179,pTRAIT!$A:$X,11,FALSE)</f>
        <v>0</v>
      </c>
      <c r="AJ179" s="63">
        <f>VLOOKUP($AC179,pTRAIT!$A:$X,12,FALSE)</f>
        <v>0</v>
      </c>
      <c r="AK179" s="63">
        <f>VLOOKUP($AC179,pTRAIT!$A:$X,13,FALSE)</f>
        <v>0</v>
      </c>
      <c r="AL179" s="63">
        <f>VLOOKUP($AC179,pTRAIT!$A:$X,14,FALSE)</f>
        <v>0</v>
      </c>
      <c r="AM179" s="63">
        <f>VLOOKUP($AC179,pTRAIT!$A:$X,15,FALSE)</f>
        <v>0</v>
      </c>
      <c r="AN179" s="63">
        <f>VLOOKUP($AC179,pTRAIT!$A:$X,16,FALSE)</f>
        <v>0</v>
      </c>
      <c r="AO179" s="63">
        <f>VLOOKUP($AC179,pTRAIT!$A:$X,17,FALSE)</f>
        <v>0</v>
      </c>
      <c r="AP179" s="63">
        <f>VLOOKUP($AC179,pTRAIT!$A:$X,18,FALSE)</f>
        <v>0</v>
      </c>
      <c r="AQ179" s="63">
        <f>VLOOKUP($AC179,pTRAIT!$A:$X,19,FALSE)</f>
        <v>0</v>
      </c>
      <c r="AR179" s="63">
        <f>VLOOKUP($AC179,pTRAIT!$A:$X,20,FALSE)</f>
        <v>0</v>
      </c>
      <c r="AS179" s="63">
        <f>VLOOKUP($AC179,pTRAIT!$A:$X,21,FALSE)</f>
        <v>0</v>
      </c>
      <c r="AT179" s="63">
        <f>VLOOKUP($AC179,pTRAIT!$A:$X,22,FALSE)</f>
        <v>0</v>
      </c>
      <c r="AU179" s="63">
        <f>VLOOKUP($AC179,pTRAIT!$A:$X,23,FALSE)</f>
        <v>0</v>
      </c>
      <c r="AV179" s="63">
        <f>VLOOKUP($AC179,pTRAIT!$A:$X,24,FALSE)</f>
        <v>0</v>
      </c>
    </row>
    <row r="180" spans="1:48" ht="12" customHeight="1" x14ac:dyDescent="0.2">
      <c r="A180" s="32">
        <v>29</v>
      </c>
      <c r="B180" s="33" t="s">
        <v>5</v>
      </c>
      <c r="C180" s="34">
        <v>427</v>
      </c>
      <c r="D180" s="32" t="str">
        <f t="shared" si="2"/>
        <v>29X427</v>
      </c>
      <c r="E180" s="43" t="s">
        <v>1623</v>
      </c>
      <c r="F180" s="61" t="s">
        <v>1807</v>
      </c>
      <c r="G180" s="41" t="s">
        <v>43</v>
      </c>
      <c r="H180" s="38"/>
      <c r="I180" s="32">
        <v>29</v>
      </c>
      <c r="J180" s="63">
        <f>VLOOKUP(I180,pTRAIT!A:B,2,FALSE)</f>
        <v>0</v>
      </c>
      <c r="K180" s="63" t="str">
        <f>VLOOKUP($I180,pTRAIT!$A:$X,7,FALSE)</f>
        <v>no</v>
      </c>
      <c r="L180" s="63" t="str">
        <f>VLOOKUP($I180,pTRAIT!$A:$X,8,FALSE)</f>
        <v>nd</v>
      </c>
      <c r="M180" s="63" t="str">
        <f>VLOOKUP($I180,pTRAIT!$A:$X,9,FALSE)</f>
        <v>R</v>
      </c>
      <c r="N180" s="63" t="str">
        <f>VLOOKUP($I180,pTRAIT!$A:$X,10,FALSE)</f>
        <v>R</v>
      </c>
      <c r="O180" s="63" t="str">
        <f>VLOOKUP($I180,pTRAIT!$A:$X,11,FALSE)</f>
        <v>S</v>
      </c>
      <c r="P180" s="63" t="str">
        <f>VLOOKUP($I180,pTRAIT!$A:$X,12,FALSE)</f>
        <v>R</v>
      </c>
      <c r="Q180" s="63" t="str">
        <f>VLOOKUP($I180,pTRAIT!$A:$X,13,FALSE)</f>
        <v>R</v>
      </c>
      <c r="R180" s="63" t="str">
        <f>VLOOKUP($I180,pTRAIT!$A:$X,14,FALSE)</f>
        <v>S</v>
      </c>
      <c r="S180" s="63" t="str">
        <f>VLOOKUP($I180,pTRAIT!$A:$X,15,FALSE)</f>
        <v>R</v>
      </c>
      <c r="T180" s="63" t="str">
        <f>VLOOKUP($I180,pTRAIT!$A:$X,16,FALSE)</f>
        <v>H</v>
      </c>
      <c r="U180" s="63" t="str">
        <f>VLOOKUP($I180,pTRAIT!$A:$X,17,FALSE)</f>
        <v>R</v>
      </c>
      <c r="V180" s="63" t="str">
        <f>VLOOKUP($I180,pTRAIT!$A:$X,18,FALSE)</f>
        <v>S</v>
      </c>
      <c r="W180" s="63" t="str">
        <f>VLOOKUP($I180,pTRAIT!$A:$X,19,FALSE)</f>
        <v>H</v>
      </c>
      <c r="X180" s="63" t="str">
        <f>VLOOKUP($I180,pTRAIT!$A:$X,20,FALSE)</f>
        <v>S</v>
      </c>
      <c r="Y180" s="63" t="str">
        <f>VLOOKUP($I180,pTRAIT!$A:$X,21,FALSE)</f>
        <v>S</v>
      </c>
      <c r="Z180" s="63" t="str">
        <f>VLOOKUP($I180,pTRAIT!$A:$X,22,FALSE)</f>
        <v>e</v>
      </c>
      <c r="AA180" s="63" t="str">
        <f>VLOOKUP($I180,pTRAIT!$A:$X,23,FALSE)</f>
        <v>n-c</v>
      </c>
      <c r="AB180" s="63">
        <f>VLOOKUP($I180,pTRAIT!$A:$X,24,FALSE)</f>
        <v>0</v>
      </c>
      <c r="AC180" s="34">
        <v>427</v>
      </c>
      <c r="AD180" s="63" t="str">
        <f>VLOOKUP(AC180,pTRAIT!A:B,2,FALSE)</f>
        <v>EM5RTUeRo5So5;NST=X / EM5RTCM5So5Pu;NST=X</v>
      </c>
      <c r="AE180" s="63">
        <f>VLOOKUP($AC180,pTRAIT!$A:$X,7,FALSE)</f>
        <v>0</v>
      </c>
      <c r="AF180" s="63">
        <f>VLOOKUP($AC180,pTRAIT!$A:$X,8,FALSE)</f>
        <v>0</v>
      </c>
      <c r="AG180" s="63">
        <f>VLOOKUP($AC180,pTRAIT!$A:$X,9,FALSE)</f>
        <v>0</v>
      </c>
      <c r="AH180" s="63">
        <f>VLOOKUP($AC180,pTRAIT!$A:$X,10,FALSE)</f>
        <v>0</v>
      </c>
      <c r="AI180" s="63">
        <f>VLOOKUP($AC180,pTRAIT!$A:$X,11,FALSE)</f>
        <v>0</v>
      </c>
      <c r="AJ180" s="63">
        <f>VLOOKUP($AC180,pTRAIT!$A:$X,12,FALSE)</f>
        <v>0</v>
      </c>
      <c r="AK180" s="63">
        <f>VLOOKUP($AC180,pTRAIT!$A:$X,13,FALSE)</f>
        <v>0</v>
      </c>
      <c r="AL180" s="63">
        <f>VLOOKUP($AC180,pTRAIT!$A:$X,14,FALSE)</f>
        <v>0</v>
      </c>
      <c r="AM180" s="63">
        <f>VLOOKUP($AC180,pTRAIT!$A:$X,15,FALSE)</f>
        <v>0</v>
      </c>
      <c r="AN180" s="63">
        <f>VLOOKUP($AC180,pTRAIT!$A:$X,16,FALSE)</f>
        <v>0</v>
      </c>
      <c r="AO180" s="63">
        <f>VLOOKUP($AC180,pTRAIT!$A:$X,17,FALSE)</f>
        <v>0</v>
      </c>
      <c r="AP180" s="63">
        <f>VLOOKUP($AC180,pTRAIT!$A:$X,18,FALSE)</f>
        <v>0</v>
      </c>
      <c r="AQ180" s="63">
        <f>VLOOKUP($AC180,pTRAIT!$A:$X,19,FALSE)</f>
        <v>0</v>
      </c>
      <c r="AR180" s="63">
        <f>VLOOKUP($AC180,pTRAIT!$A:$X,20,FALSE)</f>
        <v>0</v>
      </c>
      <c r="AS180" s="63">
        <f>VLOOKUP($AC180,pTRAIT!$A:$X,21,FALSE)</f>
        <v>0</v>
      </c>
      <c r="AT180" s="63">
        <f>VLOOKUP($AC180,pTRAIT!$A:$X,22,FALSE)</f>
        <v>0</v>
      </c>
      <c r="AU180" s="63">
        <f>VLOOKUP($AC180,pTRAIT!$A:$X,23,FALSE)</f>
        <v>0</v>
      </c>
      <c r="AV180" s="63">
        <f>VLOOKUP($AC180,pTRAIT!$A:$X,24,FALSE)</f>
        <v>0</v>
      </c>
    </row>
    <row r="181" spans="1:48" ht="12" customHeight="1" x14ac:dyDescent="0.2">
      <c r="A181" s="32">
        <v>29</v>
      </c>
      <c r="B181" s="33" t="s">
        <v>5</v>
      </c>
      <c r="C181" s="34">
        <v>428</v>
      </c>
      <c r="D181" s="32" t="str">
        <f t="shared" si="2"/>
        <v>29X428</v>
      </c>
      <c r="E181" s="43" t="s">
        <v>1623</v>
      </c>
      <c r="F181" s="61" t="s">
        <v>1808</v>
      </c>
      <c r="G181" s="41" t="s">
        <v>43</v>
      </c>
      <c r="H181" s="38"/>
      <c r="I181" s="32">
        <v>29</v>
      </c>
      <c r="J181" s="63">
        <f>VLOOKUP(I181,pTRAIT!A:B,2,FALSE)</f>
        <v>0</v>
      </c>
      <c r="K181" s="63" t="str">
        <f>VLOOKUP($I181,pTRAIT!$A:$X,7,FALSE)</f>
        <v>no</v>
      </c>
      <c r="L181" s="63" t="str">
        <f>VLOOKUP($I181,pTRAIT!$A:$X,8,FALSE)</f>
        <v>nd</v>
      </c>
      <c r="M181" s="63" t="str">
        <f>VLOOKUP($I181,pTRAIT!$A:$X,9,FALSE)</f>
        <v>R</v>
      </c>
      <c r="N181" s="63" t="str">
        <f>VLOOKUP($I181,pTRAIT!$A:$X,10,FALSE)</f>
        <v>R</v>
      </c>
      <c r="O181" s="63" t="str">
        <f>VLOOKUP($I181,pTRAIT!$A:$X,11,FALSE)</f>
        <v>S</v>
      </c>
      <c r="P181" s="63" t="str">
        <f>VLOOKUP($I181,pTRAIT!$A:$X,12,FALSE)</f>
        <v>R</v>
      </c>
      <c r="Q181" s="63" t="str">
        <f>VLOOKUP($I181,pTRAIT!$A:$X,13,FALSE)</f>
        <v>R</v>
      </c>
      <c r="R181" s="63" t="str">
        <f>VLOOKUP($I181,pTRAIT!$A:$X,14,FALSE)</f>
        <v>S</v>
      </c>
      <c r="S181" s="63" t="str">
        <f>VLOOKUP($I181,pTRAIT!$A:$X,15,FALSE)</f>
        <v>R</v>
      </c>
      <c r="T181" s="63" t="str">
        <f>VLOOKUP($I181,pTRAIT!$A:$X,16,FALSE)</f>
        <v>H</v>
      </c>
      <c r="U181" s="63" t="str">
        <f>VLOOKUP($I181,pTRAIT!$A:$X,17,FALSE)</f>
        <v>R</v>
      </c>
      <c r="V181" s="63" t="str">
        <f>VLOOKUP($I181,pTRAIT!$A:$X,18,FALSE)</f>
        <v>S</v>
      </c>
      <c r="W181" s="63" t="str">
        <f>VLOOKUP($I181,pTRAIT!$A:$X,19,FALSE)</f>
        <v>H</v>
      </c>
      <c r="X181" s="63" t="str">
        <f>VLOOKUP($I181,pTRAIT!$A:$X,20,FALSE)</f>
        <v>S</v>
      </c>
      <c r="Y181" s="63" t="str">
        <f>VLOOKUP($I181,pTRAIT!$A:$X,21,FALSE)</f>
        <v>S</v>
      </c>
      <c r="Z181" s="63" t="str">
        <f>VLOOKUP($I181,pTRAIT!$A:$X,22,FALSE)</f>
        <v>e</v>
      </c>
      <c r="AA181" s="63" t="str">
        <f>VLOOKUP($I181,pTRAIT!$A:$X,23,FALSE)</f>
        <v>n-c</v>
      </c>
      <c r="AB181" s="63">
        <f>VLOOKUP($I181,pTRAIT!$A:$X,24,FALSE)</f>
        <v>0</v>
      </c>
      <c r="AC181" s="34">
        <v>428</v>
      </c>
      <c r="AD181" s="63" t="str">
        <f>VLOOKUP(AC181,pTRAIT!A:B,2,FALSE)</f>
        <v>EM5RTUeRo5So5;NST=X / EM5RTCM5So5Pu;NST=X</v>
      </c>
      <c r="AE181" s="63">
        <f>VLOOKUP($AC181,pTRAIT!$A:$X,7,FALSE)</f>
        <v>0</v>
      </c>
      <c r="AF181" s="63">
        <f>VLOOKUP($AC181,pTRAIT!$A:$X,8,FALSE)</f>
        <v>0</v>
      </c>
      <c r="AG181" s="63">
        <f>VLOOKUP($AC181,pTRAIT!$A:$X,9,FALSE)</f>
        <v>0</v>
      </c>
      <c r="AH181" s="63">
        <f>VLOOKUP($AC181,pTRAIT!$A:$X,10,FALSE)</f>
        <v>0</v>
      </c>
      <c r="AI181" s="63">
        <f>VLOOKUP($AC181,pTRAIT!$A:$X,11,FALSE)</f>
        <v>0</v>
      </c>
      <c r="AJ181" s="63">
        <f>VLOOKUP($AC181,pTRAIT!$A:$X,12,FALSE)</f>
        <v>0</v>
      </c>
      <c r="AK181" s="63">
        <f>VLOOKUP($AC181,pTRAIT!$A:$X,13,FALSE)</f>
        <v>0</v>
      </c>
      <c r="AL181" s="63">
        <f>VLOOKUP($AC181,pTRAIT!$A:$X,14,FALSE)</f>
        <v>0</v>
      </c>
      <c r="AM181" s="63">
        <f>VLOOKUP($AC181,pTRAIT!$A:$X,15,FALSE)</f>
        <v>0</v>
      </c>
      <c r="AN181" s="63">
        <f>VLOOKUP($AC181,pTRAIT!$A:$X,16,FALSE)</f>
        <v>0</v>
      </c>
      <c r="AO181" s="63">
        <f>VLOOKUP($AC181,pTRAIT!$A:$X,17,FALSE)</f>
        <v>0</v>
      </c>
      <c r="AP181" s="63">
        <f>VLOOKUP($AC181,pTRAIT!$A:$X,18,FALSE)</f>
        <v>0</v>
      </c>
      <c r="AQ181" s="63">
        <f>VLOOKUP($AC181,pTRAIT!$A:$X,19,FALSE)</f>
        <v>0</v>
      </c>
      <c r="AR181" s="63">
        <f>VLOOKUP($AC181,pTRAIT!$A:$X,20,FALSE)</f>
        <v>0</v>
      </c>
      <c r="AS181" s="63">
        <f>VLOOKUP($AC181,pTRAIT!$A:$X,21,FALSE)</f>
        <v>0</v>
      </c>
      <c r="AT181" s="63">
        <f>VLOOKUP($AC181,pTRAIT!$A:$X,22,FALSE)</f>
        <v>0</v>
      </c>
      <c r="AU181" s="63">
        <f>VLOOKUP($AC181,pTRAIT!$A:$X,23,FALSE)</f>
        <v>0</v>
      </c>
      <c r="AV181" s="63">
        <f>VLOOKUP($AC181,pTRAIT!$A:$X,24,FALSE)</f>
        <v>0</v>
      </c>
    </row>
    <row r="182" spans="1:48" ht="12" customHeight="1" x14ac:dyDescent="0.2">
      <c r="A182" s="32">
        <v>29</v>
      </c>
      <c r="B182" s="33" t="s">
        <v>5</v>
      </c>
      <c r="C182" s="34">
        <v>433</v>
      </c>
      <c r="D182" s="32" t="str">
        <f t="shared" si="2"/>
        <v>29X433</v>
      </c>
      <c r="E182" s="43" t="s">
        <v>1623</v>
      </c>
      <c r="F182" s="61" t="s">
        <v>1809</v>
      </c>
      <c r="G182" s="41" t="s">
        <v>43</v>
      </c>
      <c r="H182" s="38"/>
      <c r="I182" s="32">
        <v>29</v>
      </c>
      <c r="J182" s="63">
        <f>VLOOKUP(I182,pTRAIT!A:B,2,FALSE)</f>
        <v>0</v>
      </c>
      <c r="K182" s="63" t="str">
        <f>VLOOKUP($I182,pTRAIT!$A:$X,7,FALSE)</f>
        <v>no</v>
      </c>
      <c r="L182" s="63" t="str">
        <f>VLOOKUP($I182,pTRAIT!$A:$X,8,FALSE)</f>
        <v>nd</v>
      </c>
      <c r="M182" s="63" t="str">
        <f>VLOOKUP($I182,pTRAIT!$A:$X,9,FALSE)</f>
        <v>R</v>
      </c>
      <c r="N182" s="63" t="str">
        <f>VLOOKUP($I182,pTRAIT!$A:$X,10,FALSE)</f>
        <v>R</v>
      </c>
      <c r="O182" s="63" t="str">
        <f>VLOOKUP($I182,pTRAIT!$A:$X,11,FALSE)</f>
        <v>S</v>
      </c>
      <c r="P182" s="63" t="str">
        <f>VLOOKUP($I182,pTRAIT!$A:$X,12,FALSE)</f>
        <v>R</v>
      </c>
      <c r="Q182" s="63" t="str">
        <f>VLOOKUP($I182,pTRAIT!$A:$X,13,FALSE)</f>
        <v>R</v>
      </c>
      <c r="R182" s="63" t="str">
        <f>VLOOKUP($I182,pTRAIT!$A:$X,14,FALSE)</f>
        <v>S</v>
      </c>
      <c r="S182" s="63" t="str">
        <f>VLOOKUP($I182,pTRAIT!$A:$X,15,FALSE)</f>
        <v>R</v>
      </c>
      <c r="T182" s="63" t="str">
        <f>VLOOKUP($I182,pTRAIT!$A:$X,16,FALSE)</f>
        <v>H</v>
      </c>
      <c r="U182" s="63" t="str">
        <f>VLOOKUP($I182,pTRAIT!$A:$X,17,FALSE)</f>
        <v>R</v>
      </c>
      <c r="V182" s="63" t="str">
        <f>VLOOKUP($I182,pTRAIT!$A:$X,18,FALSE)</f>
        <v>S</v>
      </c>
      <c r="W182" s="63" t="str">
        <f>VLOOKUP($I182,pTRAIT!$A:$X,19,FALSE)</f>
        <v>H</v>
      </c>
      <c r="X182" s="63" t="str">
        <f>VLOOKUP($I182,pTRAIT!$A:$X,20,FALSE)</f>
        <v>S</v>
      </c>
      <c r="Y182" s="63" t="str">
        <f>VLOOKUP($I182,pTRAIT!$A:$X,21,FALSE)</f>
        <v>S</v>
      </c>
      <c r="Z182" s="63" t="str">
        <f>VLOOKUP($I182,pTRAIT!$A:$X,22,FALSE)</f>
        <v>e</v>
      </c>
      <c r="AA182" s="63" t="str">
        <f>VLOOKUP($I182,pTRAIT!$A:$X,23,FALSE)</f>
        <v>n-c</v>
      </c>
      <c r="AB182" s="63">
        <f>VLOOKUP($I182,pTRAIT!$A:$X,24,FALSE)</f>
        <v>0</v>
      </c>
      <c r="AC182" s="34">
        <v>433</v>
      </c>
      <c r="AD182" s="63" t="str">
        <f>VLOOKUP(AC182,pTRAIT!A:B,2,FALSE)</f>
        <v>EM5RTUeRo5So5;NST=X / EM5RTCM5So5Pu;NST=X</v>
      </c>
      <c r="AE182" s="63">
        <f>VLOOKUP($AC182,pTRAIT!$A:$X,7,FALSE)</f>
        <v>0</v>
      </c>
      <c r="AF182" s="63">
        <f>VLOOKUP($AC182,pTRAIT!$A:$X,8,FALSE)</f>
        <v>0</v>
      </c>
      <c r="AG182" s="63">
        <f>VLOOKUP($AC182,pTRAIT!$A:$X,9,FALSE)</f>
        <v>0</v>
      </c>
      <c r="AH182" s="63">
        <f>VLOOKUP($AC182,pTRAIT!$A:$X,10,FALSE)</f>
        <v>0</v>
      </c>
      <c r="AI182" s="63">
        <f>VLOOKUP($AC182,pTRAIT!$A:$X,11,FALSE)</f>
        <v>0</v>
      </c>
      <c r="AJ182" s="63">
        <f>VLOOKUP($AC182,pTRAIT!$A:$X,12,FALSE)</f>
        <v>0</v>
      </c>
      <c r="AK182" s="63">
        <f>VLOOKUP($AC182,pTRAIT!$A:$X,13,FALSE)</f>
        <v>0</v>
      </c>
      <c r="AL182" s="63">
        <f>VLOOKUP($AC182,pTRAIT!$A:$X,14,FALSE)</f>
        <v>0</v>
      </c>
      <c r="AM182" s="63">
        <f>VLOOKUP($AC182,pTRAIT!$A:$X,15,FALSE)</f>
        <v>0</v>
      </c>
      <c r="AN182" s="63">
        <f>VLOOKUP($AC182,pTRAIT!$A:$X,16,FALSE)</f>
        <v>0</v>
      </c>
      <c r="AO182" s="63">
        <f>VLOOKUP($AC182,pTRAIT!$A:$X,17,FALSE)</f>
        <v>0</v>
      </c>
      <c r="AP182" s="63">
        <f>VLOOKUP($AC182,pTRAIT!$A:$X,18,FALSE)</f>
        <v>0</v>
      </c>
      <c r="AQ182" s="63">
        <f>VLOOKUP($AC182,pTRAIT!$A:$X,19,FALSE)</f>
        <v>0</v>
      </c>
      <c r="AR182" s="63">
        <f>VLOOKUP($AC182,pTRAIT!$A:$X,20,FALSE)</f>
        <v>0</v>
      </c>
      <c r="AS182" s="63">
        <f>VLOOKUP($AC182,pTRAIT!$A:$X,21,FALSE)</f>
        <v>0</v>
      </c>
      <c r="AT182" s="63">
        <f>VLOOKUP($AC182,pTRAIT!$A:$X,22,FALSE)</f>
        <v>0</v>
      </c>
      <c r="AU182" s="63">
        <f>VLOOKUP($AC182,pTRAIT!$A:$X,23,FALSE)</f>
        <v>0</v>
      </c>
      <c r="AV182" s="63">
        <f>VLOOKUP($AC182,pTRAIT!$A:$X,24,FALSE)</f>
        <v>0</v>
      </c>
    </row>
    <row r="183" spans="1:48" ht="12" customHeight="1" x14ac:dyDescent="0.2">
      <c r="A183" s="32">
        <v>29</v>
      </c>
      <c r="B183" s="33" t="s">
        <v>5</v>
      </c>
      <c r="C183" s="34">
        <v>434</v>
      </c>
      <c r="D183" s="32" t="str">
        <f t="shared" si="2"/>
        <v>29X434</v>
      </c>
      <c r="E183" s="43" t="s">
        <v>1623</v>
      </c>
      <c r="F183" s="61" t="s">
        <v>1810</v>
      </c>
      <c r="G183" s="41" t="s">
        <v>43</v>
      </c>
      <c r="H183" s="38"/>
      <c r="I183" s="32">
        <v>29</v>
      </c>
      <c r="J183" s="63">
        <f>VLOOKUP(I183,pTRAIT!A:B,2,FALSE)</f>
        <v>0</v>
      </c>
      <c r="K183" s="63" t="str">
        <f>VLOOKUP($I183,pTRAIT!$A:$X,7,FALSE)</f>
        <v>no</v>
      </c>
      <c r="L183" s="63" t="str">
        <f>VLOOKUP($I183,pTRAIT!$A:$X,8,FALSE)</f>
        <v>nd</v>
      </c>
      <c r="M183" s="63" t="str">
        <f>VLOOKUP($I183,pTRAIT!$A:$X,9,FALSE)</f>
        <v>R</v>
      </c>
      <c r="N183" s="63" t="str">
        <f>VLOOKUP($I183,pTRAIT!$A:$X,10,FALSE)</f>
        <v>R</v>
      </c>
      <c r="O183" s="63" t="str">
        <f>VLOOKUP($I183,pTRAIT!$A:$X,11,FALSE)</f>
        <v>S</v>
      </c>
      <c r="P183" s="63" t="str">
        <f>VLOOKUP($I183,pTRAIT!$A:$X,12,FALSE)</f>
        <v>R</v>
      </c>
      <c r="Q183" s="63" t="str">
        <f>VLOOKUP($I183,pTRAIT!$A:$X,13,FALSE)</f>
        <v>R</v>
      </c>
      <c r="R183" s="63" t="str">
        <f>VLOOKUP($I183,pTRAIT!$A:$X,14,FALSE)</f>
        <v>S</v>
      </c>
      <c r="S183" s="63" t="str">
        <f>VLOOKUP($I183,pTRAIT!$A:$X,15,FALSE)</f>
        <v>R</v>
      </c>
      <c r="T183" s="63" t="str">
        <f>VLOOKUP($I183,pTRAIT!$A:$X,16,FALSE)</f>
        <v>H</v>
      </c>
      <c r="U183" s="63" t="str">
        <f>VLOOKUP($I183,pTRAIT!$A:$X,17,FALSE)</f>
        <v>R</v>
      </c>
      <c r="V183" s="63" t="str">
        <f>VLOOKUP($I183,pTRAIT!$A:$X,18,FALSE)</f>
        <v>S</v>
      </c>
      <c r="W183" s="63" t="str">
        <f>VLOOKUP($I183,pTRAIT!$A:$X,19,FALSE)</f>
        <v>H</v>
      </c>
      <c r="X183" s="63" t="str">
        <f>VLOOKUP($I183,pTRAIT!$A:$X,20,FALSE)</f>
        <v>S</v>
      </c>
      <c r="Y183" s="63" t="str">
        <f>VLOOKUP($I183,pTRAIT!$A:$X,21,FALSE)</f>
        <v>S</v>
      </c>
      <c r="Z183" s="63" t="str">
        <f>VLOOKUP($I183,pTRAIT!$A:$X,22,FALSE)</f>
        <v>e</v>
      </c>
      <c r="AA183" s="63" t="str">
        <f>VLOOKUP($I183,pTRAIT!$A:$X,23,FALSE)</f>
        <v>n-c</v>
      </c>
      <c r="AB183" s="63">
        <f>VLOOKUP($I183,pTRAIT!$A:$X,24,FALSE)</f>
        <v>0</v>
      </c>
      <c r="AC183" s="34">
        <v>434</v>
      </c>
      <c r="AD183" s="63" t="str">
        <f>VLOOKUP(AC183,pTRAIT!A:B,2,FALSE)</f>
        <v>EM5RTUeRo5So5;NST=X / EM5RTCM5So5Pu;NST=X</v>
      </c>
      <c r="AE183" s="63">
        <f>VLOOKUP($AC183,pTRAIT!$A:$X,7,FALSE)</f>
        <v>0</v>
      </c>
      <c r="AF183" s="63">
        <f>VLOOKUP($AC183,pTRAIT!$A:$X,8,FALSE)</f>
        <v>0</v>
      </c>
      <c r="AG183" s="63">
        <f>VLOOKUP($AC183,pTRAIT!$A:$X,9,FALSE)</f>
        <v>0</v>
      </c>
      <c r="AH183" s="63">
        <f>VLOOKUP($AC183,pTRAIT!$A:$X,10,FALSE)</f>
        <v>0</v>
      </c>
      <c r="AI183" s="63">
        <f>VLOOKUP($AC183,pTRAIT!$A:$X,11,FALSE)</f>
        <v>0</v>
      </c>
      <c r="AJ183" s="63">
        <f>VLOOKUP($AC183,pTRAIT!$A:$X,12,FALSE)</f>
        <v>0</v>
      </c>
      <c r="AK183" s="63">
        <f>VLOOKUP($AC183,pTRAIT!$A:$X,13,FALSE)</f>
        <v>0</v>
      </c>
      <c r="AL183" s="63">
        <f>VLOOKUP($AC183,pTRAIT!$A:$X,14,FALSE)</f>
        <v>0</v>
      </c>
      <c r="AM183" s="63">
        <f>VLOOKUP($AC183,pTRAIT!$A:$X,15,FALSE)</f>
        <v>0</v>
      </c>
      <c r="AN183" s="63">
        <f>VLOOKUP($AC183,pTRAIT!$A:$X,16,FALSE)</f>
        <v>0</v>
      </c>
      <c r="AO183" s="63">
        <f>VLOOKUP($AC183,pTRAIT!$A:$X,17,FALSE)</f>
        <v>0</v>
      </c>
      <c r="AP183" s="63">
        <f>VLOOKUP($AC183,pTRAIT!$A:$X,18,FALSE)</f>
        <v>0</v>
      </c>
      <c r="AQ183" s="63">
        <f>VLOOKUP($AC183,pTRAIT!$A:$X,19,FALSE)</f>
        <v>0</v>
      </c>
      <c r="AR183" s="63">
        <f>VLOOKUP($AC183,pTRAIT!$A:$X,20,FALSE)</f>
        <v>0</v>
      </c>
      <c r="AS183" s="63">
        <f>VLOOKUP($AC183,pTRAIT!$A:$X,21,FALSE)</f>
        <v>0</v>
      </c>
      <c r="AT183" s="63">
        <f>VLOOKUP($AC183,pTRAIT!$A:$X,22,FALSE)</f>
        <v>0</v>
      </c>
      <c r="AU183" s="63">
        <f>VLOOKUP($AC183,pTRAIT!$A:$X,23,FALSE)</f>
        <v>0</v>
      </c>
      <c r="AV183" s="63">
        <f>VLOOKUP($AC183,pTRAIT!$A:$X,24,FALSE)</f>
        <v>0</v>
      </c>
    </row>
    <row r="184" spans="1:48" ht="12" customHeight="1" x14ac:dyDescent="0.2">
      <c r="A184" s="32">
        <v>29</v>
      </c>
      <c r="B184" s="33" t="s">
        <v>5</v>
      </c>
      <c r="C184" s="34">
        <v>437</v>
      </c>
      <c r="D184" s="32" t="str">
        <f t="shared" si="2"/>
        <v>29X437</v>
      </c>
      <c r="E184" s="43" t="s">
        <v>1623</v>
      </c>
      <c r="F184" s="61" t="s">
        <v>1811</v>
      </c>
      <c r="G184" s="41" t="s">
        <v>43</v>
      </c>
      <c r="H184" s="38"/>
      <c r="I184" s="32">
        <v>29</v>
      </c>
      <c r="J184" s="63">
        <f>VLOOKUP(I184,pTRAIT!A:B,2,FALSE)</f>
        <v>0</v>
      </c>
      <c r="K184" s="63" t="str">
        <f>VLOOKUP($I184,pTRAIT!$A:$X,7,FALSE)</f>
        <v>no</v>
      </c>
      <c r="L184" s="63" t="str">
        <f>VLOOKUP($I184,pTRAIT!$A:$X,8,FALSE)</f>
        <v>nd</v>
      </c>
      <c r="M184" s="63" t="str">
        <f>VLOOKUP($I184,pTRAIT!$A:$X,9,FALSE)</f>
        <v>R</v>
      </c>
      <c r="N184" s="63" t="str">
        <f>VLOOKUP($I184,pTRAIT!$A:$X,10,FALSE)</f>
        <v>R</v>
      </c>
      <c r="O184" s="63" t="str">
        <f>VLOOKUP($I184,pTRAIT!$A:$X,11,FALSE)</f>
        <v>S</v>
      </c>
      <c r="P184" s="63" t="str">
        <f>VLOOKUP($I184,pTRAIT!$A:$X,12,FALSE)</f>
        <v>R</v>
      </c>
      <c r="Q184" s="63" t="str">
        <f>VLOOKUP($I184,pTRAIT!$A:$X,13,FALSE)</f>
        <v>R</v>
      </c>
      <c r="R184" s="63" t="str">
        <f>VLOOKUP($I184,pTRAIT!$A:$X,14,FALSE)</f>
        <v>S</v>
      </c>
      <c r="S184" s="63" t="str">
        <f>VLOOKUP($I184,pTRAIT!$A:$X,15,FALSE)</f>
        <v>R</v>
      </c>
      <c r="T184" s="63" t="str">
        <f>VLOOKUP($I184,pTRAIT!$A:$X,16,FALSE)</f>
        <v>H</v>
      </c>
      <c r="U184" s="63" t="str">
        <f>VLOOKUP($I184,pTRAIT!$A:$X,17,FALSE)</f>
        <v>R</v>
      </c>
      <c r="V184" s="63" t="str">
        <f>VLOOKUP($I184,pTRAIT!$A:$X,18,FALSE)</f>
        <v>S</v>
      </c>
      <c r="W184" s="63" t="str">
        <f>VLOOKUP($I184,pTRAIT!$A:$X,19,FALSE)</f>
        <v>H</v>
      </c>
      <c r="X184" s="63" t="str">
        <f>VLOOKUP($I184,pTRAIT!$A:$X,20,FALSE)</f>
        <v>S</v>
      </c>
      <c r="Y184" s="63" t="str">
        <f>VLOOKUP($I184,pTRAIT!$A:$X,21,FALSE)</f>
        <v>S</v>
      </c>
      <c r="Z184" s="63" t="str">
        <f>VLOOKUP($I184,pTRAIT!$A:$X,22,FALSE)</f>
        <v>e</v>
      </c>
      <c r="AA184" s="63" t="str">
        <f>VLOOKUP($I184,pTRAIT!$A:$X,23,FALSE)</f>
        <v>n-c</v>
      </c>
      <c r="AB184" s="63">
        <f>VLOOKUP($I184,pTRAIT!$A:$X,24,FALSE)</f>
        <v>0</v>
      </c>
      <c r="AC184" s="34">
        <v>437</v>
      </c>
      <c r="AD184" s="63" t="str">
        <f>VLOOKUP(AC184,pTRAIT!A:B,2,FALSE)</f>
        <v>EM5RTUeRo5So5;NST=X / EM5RTCM5So5WSPu;NST=X</v>
      </c>
      <c r="AE184" s="63">
        <f>VLOOKUP($AC184,pTRAIT!$A:$X,7,FALSE)</f>
        <v>0</v>
      </c>
      <c r="AF184" s="63">
        <f>VLOOKUP($AC184,pTRAIT!$A:$X,8,FALSE)</f>
        <v>0</v>
      </c>
      <c r="AG184" s="63">
        <f>VLOOKUP($AC184,pTRAIT!$A:$X,9,FALSE)</f>
        <v>0</v>
      </c>
      <c r="AH184" s="63">
        <f>VLOOKUP($AC184,pTRAIT!$A:$X,10,FALSE)</f>
        <v>0</v>
      </c>
      <c r="AI184" s="63">
        <f>VLOOKUP($AC184,pTRAIT!$A:$X,11,FALSE)</f>
        <v>0</v>
      </c>
      <c r="AJ184" s="63">
        <f>VLOOKUP($AC184,pTRAIT!$A:$X,12,FALSE)</f>
        <v>0</v>
      </c>
      <c r="AK184" s="63">
        <f>VLOOKUP($AC184,pTRAIT!$A:$X,13,FALSE)</f>
        <v>0</v>
      </c>
      <c r="AL184" s="63">
        <f>VLOOKUP($AC184,pTRAIT!$A:$X,14,FALSE)</f>
        <v>0</v>
      </c>
      <c r="AM184" s="63">
        <f>VLOOKUP($AC184,pTRAIT!$A:$X,15,FALSE)</f>
        <v>0</v>
      </c>
      <c r="AN184" s="63">
        <f>VLOOKUP($AC184,pTRAIT!$A:$X,16,FALSE)</f>
        <v>0</v>
      </c>
      <c r="AO184" s="63">
        <f>VLOOKUP($AC184,pTRAIT!$A:$X,17,FALSE)</f>
        <v>0</v>
      </c>
      <c r="AP184" s="63">
        <f>VLOOKUP($AC184,pTRAIT!$A:$X,18,FALSE)</f>
        <v>0</v>
      </c>
      <c r="AQ184" s="63">
        <f>VLOOKUP($AC184,pTRAIT!$A:$X,19,FALSE)</f>
        <v>0</v>
      </c>
      <c r="AR184" s="63">
        <f>VLOOKUP($AC184,pTRAIT!$A:$X,20,FALSE)</f>
        <v>0</v>
      </c>
      <c r="AS184" s="63">
        <f>VLOOKUP($AC184,pTRAIT!$A:$X,21,FALSE)</f>
        <v>0</v>
      </c>
      <c r="AT184" s="63">
        <f>VLOOKUP($AC184,pTRAIT!$A:$X,22,FALSE)</f>
        <v>0</v>
      </c>
      <c r="AU184" s="63">
        <f>VLOOKUP($AC184,pTRAIT!$A:$X,23,FALSE)</f>
        <v>0</v>
      </c>
      <c r="AV184" s="63">
        <f>VLOOKUP($AC184,pTRAIT!$A:$X,24,FALSE)</f>
        <v>0</v>
      </c>
    </row>
    <row r="185" spans="1:48" ht="12" customHeight="1" x14ac:dyDescent="0.2">
      <c r="A185" s="32">
        <v>29</v>
      </c>
      <c r="B185" s="33" t="s">
        <v>5</v>
      </c>
      <c r="C185" s="34">
        <v>438</v>
      </c>
      <c r="D185" s="32" t="str">
        <f t="shared" si="2"/>
        <v>29X438</v>
      </c>
      <c r="E185" s="43" t="s">
        <v>1623</v>
      </c>
      <c r="F185" s="61" t="s">
        <v>1812</v>
      </c>
      <c r="G185" s="41" t="s">
        <v>43</v>
      </c>
      <c r="H185" s="38"/>
      <c r="I185" s="32">
        <v>29</v>
      </c>
      <c r="J185" s="63">
        <f>VLOOKUP(I185,pTRAIT!A:B,2,FALSE)</f>
        <v>0</v>
      </c>
      <c r="K185" s="63" t="str">
        <f>VLOOKUP($I185,pTRAIT!$A:$X,7,FALSE)</f>
        <v>no</v>
      </c>
      <c r="L185" s="63" t="str">
        <f>VLOOKUP($I185,pTRAIT!$A:$X,8,FALSE)</f>
        <v>nd</v>
      </c>
      <c r="M185" s="63" t="str">
        <f>VLOOKUP($I185,pTRAIT!$A:$X,9,FALSE)</f>
        <v>R</v>
      </c>
      <c r="N185" s="63" t="str">
        <f>VLOOKUP($I185,pTRAIT!$A:$X,10,FALSE)</f>
        <v>R</v>
      </c>
      <c r="O185" s="63" t="str">
        <f>VLOOKUP($I185,pTRAIT!$A:$X,11,FALSE)</f>
        <v>S</v>
      </c>
      <c r="P185" s="63" t="str">
        <f>VLOOKUP($I185,pTRAIT!$A:$X,12,FALSE)</f>
        <v>R</v>
      </c>
      <c r="Q185" s="63" t="str">
        <f>VLOOKUP($I185,pTRAIT!$A:$X,13,FALSE)</f>
        <v>R</v>
      </c>
      <c r="R185" s="63" t="str">
        <f>VLOOKUP($I185,pTRAIT!$A:$X,14,FALSE)</f>
        <v>S</v>
      </c>
      <c r="S185" s="63" t="str">
        <f>VLOOKUP($I185,pTRAIT!$A:$X,15,FALSE)</f>
        <v>R</v>
      </c>
      <c r="T185" s="63" t="str">
        <f>VLOOKUP($I185,pTRAIT!$A:$X,16,FALSE)</f>
        <v>H</v>
      </c>
      <c r="U185" s="63" t="str">
        <f>VLOOKUP($I185,pTRAIT!$A:$X,17,FALSE)</f>
        <v>R</v>
      </c>
      <c r="V185" s="63" t="str">
        <f>VLOOKUP($I185,pTRAIT!$A:$X,18,FALSE)</f>
        <v>S</v>
      </c>
      <c r="W185" s="63" t="str">
        <f>VLOOKUP($I185,pTRAIT!$A:$X,19,FALSE)</f>
        <v>H</v>
      </c>
      <c r="X185" s="63" t="str">
        <f>VLOOKUP($I185,pTRAIT!$A:$X,20,FALSE)</f>
        <v>S</v>
      </c>
      <c r="Y185" s="63" t="str">
        <f>VLOOKUP($I185,pTRAIT!$A:$X,21,FALSE)</f>
        <v>S</v>
      </c>
      <c r="Z185" s="63" t="str">
        <f>VLOOKUP($I185,pTRAIT!$A:$X,22,FALSE)</f>
        <v>e</v>
      </c>
      <c r="AA185" s="63" t="str">
        <f>VLOOKUP($I185,pTRAIT!$A:$X,23,FALSE)</f>
        <v>n-c</v>
      </c>
      <c r="AB185" s="63">
        <f>VLOOKUP($I185,pTRAIT!$A:$X,24,FALSE)</f>
        <v>0</v>
      </c>
      <c r="AC185" s="34">
        <v>438</v>
      </c>
      <c r="AD185" s="63" t="str">
        <f>VLOOKUP(AC185,pTRAIT!A:B,2,FALSE)</f>
        <v>EM5RTUeRo5So5;NST=X / EM5RTCM5So5(WS)Pu;NST=X</v>
      </c>
      <c r="AE185" s="63">
        <f>VLOOKUP($AC185,pTRAIT!$A:$X,7,FALSE)</f>
        <v>0</v>
      </c>
      <c r="AF185" s="63">
        <f>VLOOKUP($AC185,pTRAIT!$A:$X,8,FALSE)</f>
        <v>0</v>
      </c>
      <c r="AG185" s="63">
        <f>VLOOKUP($AC185,pTRAIT!$A:$X,9,FALSE)</f>
        <v>0</v>
      </c>
      <c r="AH185" s="63">
        <f>VLOOKUP($AC185,pTRAIT!$A:$X,10,FALSE)</f>
        <v>0</v>
      </c>
      <c r="AI185" s="63">
        <f>VLOOKUP($AC185,pTRAIT!$A:$X,11,FALSE)</f>
        <v>0</v>
      </c>
      <c r="AJ185" s="63">
        <f>VLOOKUP($AC185,pTRAIT!$A:$X,12,FALSE)</f>
        <v>0</v>
      </c>
      <c r="AK185" s="63">
        <f>VLOOKUP($AC185,pTRAIT!$A:$X,13,FALSE)</f>
        <v>0</v>
      </c>
      <c r="AL185" s="63">
        <f>VLOOKUP($AC185,pTRAIT!$A:$X,14,FALSE)</f>
        <v>0</v>
      </c>
      <c r="AM185" s="63">
        <f>VLOOKUP($AC185,pTRAIT!$A:$X,15,FALSE)</f>
        <v>0</v>
      </c>
      <c r="AN185" s="63">
        <f>VLOOKUP($AC185,pTRAIT!$A:$X,16,FALSE)</f>
        <v>0</v>
      </c>
      <c r="AO185" s="63">
        <f>VLOOKUP($AC185,pTRAIT!$A:$X,17,FALSE)</f>
        <v>0</v>
      </c>
      <c r="AP185" s="63">
        <f>VLOOKUP($AC185,pTRAIT!$A:$X,18,FALSE)</f>
        <v>0</v>
      </c>
      <c r="AQ185" s="63">
        <f>VLOOKUP($AC185,pTRAIT!$A:$X,19,FALSE)</f>
        <v>0</v>
      </c>
      <c r="AR185" s="63">
        <f>VLOOKUP($AC185,pTRAIT!$A:$X,20,FALSE)</f>
        <v>0</v>
      </c>
      <c r="AS185" s="63">
        <f>VLOOKUP($AC185,pTRAIT!$A:$X,21,FALSE)</f>
        <v>0</v>
      </c>
      <c r="AT185" s="63">
        <f>VLOOKUP($AC185,pTRAIT!$A:$X,22,FALSE)</f>
        <v>0</v>
      </c>
      <c r="AU185" s="63">
        <f>VLOOKUP($AC185,pTRAIT!$A:$X,23,FALSE)</f>
        <v>0</v>
      </c>
      <c r="AV185" s="63">
        <f>VLOOKUP($AC185,pTRAIT!$A:$X,24,FALSE)</f>
        <v>0</v>
      </c>
    </row>
    <row r="186" spans="1:48" ht="12" customHeight="1" x14ac:dyDescent="0.2">
      <c r="A186" s="32">
        <v>30</v>
      </c>
      <c r="B186" s="33" t="s">
        <v>5</v>
      </c>
      <c r="C186" s="34">
        <v>278</v>
      </c>
      <c r="D186" s="32" t="str">
        <f t="shared" si="2"/>
        <v>30X278</v>
      </c>
      <c r="E186" s="43" t="s">
        <v>1623</v>
      </c>
      <c r="F186" s="61" t="s">
        <v>1813</v>
      </c>
      <c r="G186" s="41" t="s">
        <v>43</v>
      </c>
      <c r="H186" s="38"/>
      <c r="I186" s="32">
        <v>30</v>
      </c>
      <c r="J186" s="63">
        <f>VLOOKUP(I186,pTRAIT!A:B,2,FALSE)</f>
        <v>0</v>
      </c>
      <c r="K186" s="63" t="str">
        <f>VLOOKUP($I186,pTRAIT!$A:$X,7,FALSE)</f>
        <v>no</v>
      </c>
      <c r="L186" s="63" t="str">
        <f>VLOOKUP($I186,pTRAIT!$A:$X,8,FALSE)</f>
        <v>nd</v>
      </c>
      <c r="M186" s="63" t="str">
        <f>VLOOKUP($I186,pTRAIT!$A:$X,9,FALSE)</f>
        <v>R</v>
      </c>
      <c r="N186" s="63" t="str">
        <f>VLOOKUP($I186,pTRAIT!$A:$X,10,FALSE)</f>
        <v>R</v>
      </c>
      <c r="O186" s="63" t="str">
        <f>VLOOKUP($I186,pTRAIT!$A:$X,11,FALSE)</f>
        <v>S</v>
      </c>
      <c r="P186" s="63" t="str">
        <f>VLOOKUP($I186,pTRAIT!$A:$X,12,FALSE)</f>
        <v>R</v>
      </c>
      <c r="Q186" s="63" t="str">
        <f>VLOOKUP($I186,pTRAIT!$A:$X,13,FALSE)</f>
        <v>R</v>
      </c>
      <c r="R186" s="63" t="str">
        <f>VLOOKUP($I186,pTRAIT!$A:$X,14,FALSE)</f>
        <v>S</v>
      </c>
      <c r="S186" s="63" t="str">
        <f>VLOOKUP($I186,pTRAIT!$A:$X,15,FALSE)</f>
        <v>S</v>
      </c>
      <c r="T186" s="63" t="str">
        <f>VLOOKUP($I186,pTRAIT!$A:$X,16,FALSE)</f>
        <v>R</v>
      </c>
      <c r="U186" s="63" t="str">
        <f>VLOOKUP($I186,pTRAIT!$A:$X,17,FALSE)</f>
        <v>R</v>
      </c>
      <c r="V186" s="63" t="str">
        <f>VLOOKUP($I186,pTRAIT!$A:$X,18,FALSE)</f>
        <v>S</v>
      </c>
      <c r="W186" s="63" t="str">
        <f>VLOOKUP($I186,pTRAIT!$A:$X,19,FALSE)</f>
        <v>H</v>
      </c>
      <c r="X186" s="63" t="str">
        <f>VLOOKUP($I186,pTRAIT!$A:$X,20,FALSE)</f>
        <v>S</v>
      </c>
      <c r="Y186" s="63" t="str">
        <f>VLOOKUP($I186,pTRAIT!$A:$X,21,FALSE)</f>
        <v>R</v>
      </c>
      <c r="Z186" s="63">
        <f>VLOOKUP($I186,pTRAIT!$A:$X,22,FALSE)</f>
        <v>0</v>
      </c>
      <c r="AA186" s="63">
        <f>VLOOKUP($I186,pTRAIT!$A:$X,23,FALSE)</f>
        <v>0</v>
      </c>
      <c r="AB186" s="63">
        <f>VLOOKUP($I186,pTRAIT!$A:$X,24,FALSE)</f>
        <v>0</v>
      </c>
      <c r="AC186" s="34">
        <v>278</v>
      </c>
      <c r="AD186" s="63" t="str">
        <f>VLOOKUP(AC186,pTRAIT!A:B,2,FALSE)</f>
        <v>EM5RTUeRo5So5;NST=X / EM5RTUe(Ro5)So5Pu;NST=X</v>
      </c>
      <c r="AE186" s="63">
        <f>VLOOKUP($AC186,pTRAIT!$A:$X,7,FALSE)</f>
        <v>0</v>
      </c>
      <c r="AF186" s="63">
        <f>VLOOKUP($AC186,pTRAIT!$A:$X,8,FALSE)</f>
        <v>0</v>
      </c>
      <c r="AG186" s="63">
        <f>VLOOKUP($AC186,pTRAIT!$A:$X,9,FALSE)</f>
        <v>0</v>
      </c>
      <c r="AH186" s="63">
        <f>VLOOKUP($AC186,pTRAIT!$A:$X,10,FALSE)</f>
        <v>0</v>
      </c>
      <c r="AI186" s="63">
        <f>VLOOKUP($AC186,pTRAIT!$A:$X,11,FALSE)</f>
        <v>0</v>
      </c>
      <c r="AJ186" s="63">
        <f>VLOOKUP($AC186,pTRAIT!$A:$X,12,FALSE)</f>
        <v>0</v>
      </c>
      <c r="AK186" s="63">
        <f>VLOOKUP($AC186,pTRAIT!$A:$X,13,FALSE)</f>
        <v>0</v>
      </c>
      <c r="AL186" s="63">
        <f>VLOOKUP($AC186,pTRAIT!$A:$X,14,FALSE)</f>
        <v>0</v>
      </c>
      <c r="AM186" s="63">
        <f>VLOOKUP($AC186,pTRAIT!$A:$X,15,FALSE)</f>
        <v>0</v>
      </c>
      <c r="AN186" s="63">
        <f>VLOOKUP($AC186,pTRAIT!$A:$X,16,FALSE)</f>
        <v>0</v>
      </c>
      <c r="AO186" s="63">
        <f>VLOOKUP($AC186,pTRAIT!$A:$X,17,FALSE)</f>
        <v>0</v>
      </c>
      <c r="AP186" s="63">
        <f>VLOOKUP($AC186,pTRAIT!$A:$X,18,FALSE)</f>
        <v>0</v>
      </c>
      <c r="AQ186" s="63">
        <f>VLOOKUP($AC186,pTRAIT!$A:$X,19,FALSE)</f>
        <v>0</v>
      </c>
      <c r="AR186" s="63">
        <f>VLOOKUP($AC186,pTRAIT!$A:$X,20,FALSE)</f>
        <v>0</v>
      </c>
      <c r="AS186" s="63">
        <f>VLOOKUP($AC186,pTRAIT!$A:$X,21,FALSE)</f>
        <v>0</v>
      </c>
      <c r="AT186" s="63">
        <f>VLOOKUP($AC186,pTRAIT!$A:$X,22,FALSE)</f>
        <v>0</v>
      </c>
      <c r="AU186" s="63">
        <f>VLOOKUP($AC186,pTRAIT!$A:$X,23,FALSE)</f>
        <v>0</v>
      </c>
      <c r="AV186" s="63">
        <f>VLOOKUP($AC186,pTRAIT!$A:$X,24,FALSE)</f>
        <v>0</v>
      </c>
    </row>
    <row r="187" spans="1:48" ht="12" customHeight="1" x14ac:dyDescent="0.2">
      <c r="A187" s="32">
        <v>30</v>
      </c>
      <c r="B187" s="33" t="s">
        <v>5</v>
      </c>
      <c r="C187" s="34">
        <v>392</v>
      </c>
      <c r="D187" s="32" t="str">
        <f t="shared" si="2"/>
        <v>30X392</v>
      </c>
      <c r="E187" s="43" t="s">
        <v>1623</v>
      </c>
      <c r="F187" s="61" t="s">
        <v>1814</v>
      </c>
      <c r="G187" s="41" t="s">
        <v>43</v>
      </c>
      <c r="H187" s="38"/>
      <c r="I187" s="32">
        <v>30</v>
      </c>
      <c r="J187" s="63">
        <f>VLOOKUP(I187,pTRAIT!A:B,2,FALSE)</f>
        <v>0</v>
      </c>
      <c r="K187" s="63" t="str">
        <f>VLOOKUP($I187,pTRAIT!$A:$X,7,FALSE)</f>
        <v>no</v>
      </c>
      <c r="L187" s="63" t="str">
        <f>VLOOKUP($I187,pTRAIT!$A:$X,8,FALSE)</f>
        <v>nd</v>
      </c>
      <c r="M187" s="63" t="str">
        <f>VLOOKUP($I187,pTRAIT!$A:$X,9,FALSE)</f>
        <v>R</v>
      </c>
      <c r="N187" s="63" t="str">
        <f>VLOOKUP($I187,pTRAIT!$A:$X,10,FALSE)</f>
        <v>R</v>
      </c>
      <c r="O187" s="63" t="str">
        <f>VLOOKUP($I187,pTRAIT!$A:$X,11,FALSE)</f>
        <v>S</v>
      </c>
      <c r="P187" s="63" t="str">
        <f>VLOOKUP($I187,pTRAIT!$A:$X,12,FALSE)</f>
        <v>R</v>
      </c>
      <c r="Q187" s="63" t="str">
        <f>VLOOKUP($I187,pTRAIT!$A:$X,13,FALSE)</f>
        <v>R</v>
      </c>
      <c r="R187" s="63" t="str">
        <f>VLOOKUP($I187,pTRAIT!$A:$X,14,FALSE)</f>
        <v>S</v>
      </c>
      <c r="S187" s="63" t="str">
        <f>VLOOKUP($I187,pTRAIT!$A:$X,15,FALSE)</f>
        <v>S</v>
      </c>
      <c r="T187" s="63" t="str">
        <f>VLOOKUP($I187,pTRAIT!$A:$X,16,FALSE)</f>
        <v>R</v>
      </c>
      <c r="U187" s="63" t="str">
        <f>VLOOKUP($I187,pTRAIT!$A:$X,17,FALSE)</f>
        <v>R</v>
      </c>
      <c r="V187" s="63" t="str">
        <f>VLOOKUP($I187,pTRAIT!$A:$X,18,FALSE)</f>
        <v>S</v>
      </c>
      <c r="W187" s="63" t="str">
        <f>VLOOKUP($I187,pTRAIT!$A:$X,19,FALSE)</f>
        <v>H</v>
      </c>
      <c r="X187" s="63" t="str">
        <f>VLOOKUP($I187,pTRAIT!$A:$X,20,FALSE)</f>
        <v>S</v>
      </c>
      <c r="Y187" s="63" t="str">
        <f>VLOOKUP($I187,pTRAIT!$A:$X,21,FALSE)</f>
        <v>R</v>
      </c>
      <c r="Z187" s="63">
        <f>VLOOKUP($I187,pTRAIT!$A:$X,22,FALSE)</f>
        <v>0</v>
      </c>
      <c r="AA187" s="63">
        <f>VLOOKUP($I187,pTRAIT!$A:$X,23,FALSE)</f>
        <v>0</v>
      </c>
      <c r="AB187" s="63">
        <f>VLOOKUP($I187,pTRAIT!$A:$X,24,FALSE)</f>
        <v>0</v>
      </c>
      <c r="AC187" s="34">
        <v>392</v>
      </c>
      <c r="AD187" s="63" t="str">
        <f>VLOOKUP(AC187,pTRAIT!A:B,2,FALSE)</f>
        <v>EM5RTUeRo5So5;NST=X / EM5RTUe(Ro5)So5Pu;NST=X</v>
      </c>
      <c r="AE187" s="63">
        <f>VLOOKUP($AC187,pTRAIT!$A:$X,7,FALSE)</f>
        <v>0</v>
      </c>
      <c r="AF187" s="63">
        <f>VLOOKUP($AC187,pTRAIT!$A:$X,8,FALSE)</f>
        <v>0</v>
      </c>
      <c r="AG187" s="63">
        <f>VLOOKUP($AC187,pTRAIT!$A:$X,9,FALSE)</f>
        <v>0</v>
      </c>
      <c r="AH187" s="63">
        <f>VLOOKUP($AC187,pTRAIT!$A:$X,10,FALSE)</f>
        <v>0</v>
      </c>
      <c r="AI187" s="63">
        <f>VLOOKUP($AC187,pTRAIT!$A:$X,11,FALSE)</f>
        <v>0</v>
      </c>
      <c r="AJ187" s="63">
        <f>VLOOKUP($AC187,pTRAIT!$A:$X,12,FALSE)</f>
        <v>0</v>
      </c>
      <c r="AK187" s="63">
        <f>VLOOKUP($AC187,pTRAIT!$A:$X,13,FALSE)</f>
        <v>0</v>
      </c>
      <c r="AL187" s="63">
        <f>VLOOKUP($AC187,pTRAIT!$A:$X,14,FALSE)</f>
        <v>0</v>
      </c>
      <c r="AM187" s="63">
        <f>VLOOKUP($AC187,pTRAIT!$A:$X,15,FALSE)</f>
        <v>0</v>
      </c>
      <c r="AN187" s="63">
        <f>VLOOKUP($AC187,pTRAIT!$A:$X,16,FALSE)</f>
        <v>0</v>
      </c>
      <c r="AO187" s="63">
        <f>VLOOKUP($AC187,pTRAIT!$A:$X,17,FALSE)</f>
        <v>0</v>
      </c>
      <c r="AP187" s="63">
        <f>VLOOKUP($AC187,pTRAIT!$A:$X,18,FALSE)</f>
        <v>0</v>
      </c>
      <c r="AQ187" s="63">
        <f>VLOOKUP($AC187,pTRAIT!$A:$X,19,FALSE)</f>
        <v>0</v>
      </c>
      <c r="AR187" s="63">
        <f>VLOOKUP($AC187,pTRAIT!$A:$X,20,FALSE)</f>
        <v>0</v>
      </c>
      <c r="AS187" s="63">
        <f>VLOOKUP($AC187,pTRAIT!$A:$X,21,FALSE)</f>
        <v>0</v>
      </c>
      <c r="AT187" s="63">
        <f>VLOOKUP($AC187,pTRAIT!$A:$X,22,FALSE)</f>
        <v>0</v>
      </c>
      <c r="AU187" s="63">
        <f>VLOOKUP($AC187,pTRAIT!$A:$X,23,FALSE)</f>
        <v>0</v>
      </c>
      <c r="AV187" s="63">
        <f>VLOOKUP($AC187,pTRAIT!$A:$X,24,FALSE)</f>
        <v>0</v>
      </c>
    </row>
    <row r="188" spans="1:48" ht="12" customHeight="1" x14ac:dyDescent="0.2">
      <c r="A188" s="32">
        <v>453</v>
      </c>
      <c r="B188" s="33" t="s">
        <v>5</v>
      </c>
      <c r="C188" s="34">
        <v>461</v>
      </c>
      <c r="D188" s="32" t="str">
        <f t="shared" si="2"/>
        <v>453X461</v>
      </c>
      <c r="E188" s="47" t="s">
        <v>1627</v>
      </c>
      <c r="F188" s="61" t="s">
        <v>1815</v>
      </c>
      <c r="G188" s="41" t="s">
        <v>43</v>
      </c>
      <c r="H188" s="38"/>
      <c r="I188" s="32">
        <v>453</v>
      </c>
      <c r="J188" s="63">
        <f>VLOOKUP(I188,pTRAIT!A:B,2,FALSE)</f>
        <v>0</v>
      </c>
      <c r="K188" s="63" t="str">
        <f>VLOOKUP($I188,pTRAIT!$A:$X,7,FALSE)</f>
        <v>si</v>
      </c>
      <c r="L188" s="63" t="str">
        <f>VLOOKUP($I188,pTRAIT!$A:$X,8,FALSE)</f>
        <v>nd</v>
      </c>
      <c r="M188" s="63" t="str">
        <f>VLOOKUP($I188,pTRAIT!$A:$X,9,FALSE)</f>
        <v>R</v>
      </c>
      <c r="N188" s="63" t="str">
        <f>VLOOKUP($I188,pTRAIT!$A:$X,10,FALSE)</f>
        <v>R</v>
      </c>
      <c r="O188" s="63" t="str">
        <f>VLOOKUP($I188,pTRAIT!$A:$X,11,FALSE)</f>
        <v>S</v>
      </c>
      <c r="P188" s="63" t="str">
        <f>VLOOKUP($I188,pTRAIT!$A:$X,12,FALSE)</f>
        <v>R</v>
      </c>
      <c r="Q188" s="63" t="str">
        <f>VLOOKUP($I188,pTRAIT!$A:$X,13,FALSE)</f>
        <v>R</v>
      </c>
      <c r="R188" s="63" t="str">
        <f>VLOOKUP($I188,pTRAIT!$A:$X,14,FALSE)</f>
        <v>R</v>
      </c>
      <c r="S188" s="63" t="str">
        <f>VLOOKUP($I188,pTRAIT!$A:$X,15,FALSE)</f>
        <v>S</v>
      </c>
      <c r="T188" s="63" t="str">
        <f>VLOOKUP($I188,pTRAIT!$A:$X,16,FALSE)</f>
        <v>S</v>
      </c>
      <c r="U188" s="63" t="str">
        <f>VLOOKUP($I188,pTRAIT!$A:$X,17,FALSE)</f>
        <v>S</v>
      </c>
      <c r="V188" s="63" t="str">
        <f>VLOOKUP($I188,pTRAIT!$A:$X,18,FALSE)</f>
        <v>S</v>
      </c>
      <c r="W188" s="63" t="str">
        <f>VLOOKUP($I188,pTRAIT!$A:$X,19,FALSE)</f>
        <v>S</v>
      </c>
      <c r="X188" s="63" t="str">
        <f>VLOOKUP($I188,pTRAIT!$A:$X,20,FALSE)</f>
        <v>S</v>
      </c>
      <c r="Y188" s="63" t="str">
        <f>VLOOKUP($I188,pTRAIT!$A:$X,21,FALSE)</f>
        <v>S</v>
      </c>
      <c r="Z188" s="63" t="str">
        <f>VLOOKUP($I188,pTRAIT!$A:$X,22,FALSE)</f>
        <v>e</v>
      </c>
      <c r="AA188" s="63" t="str">
        <f>VLOOKUP($I188,pTRAIT!$A:$X,23,FALSE)</f>
        <v>n-c</v>
      </c>
      <c r="AB188" s="63">
        <f>VLOOKUP($I188,pTRAIT!$A:$X,24,FALSE)</f>
        <v>0</v>
      </c>
      <c r="AC188" s="34">
        <v>461</v>
      </c>
      <c r="AD188" s="63" t="str">
        <f>VLOOKUP(AC188,pTRAIT!A:B,2,FALSE)</f>
        <v>EM5RTUeMi1;RIN=RF / (RT)(So5)(Pu);RIN=RS</v>
      </c>
      <c r="AE188" s="63">
        <f>VLOOKUP($AC188,pTRAIT!$A:$X,7,FALSE)</f>
        <v>0</v>
      </c>
      <c r="AF188" s="63">
        <f>VLOOKUP($AC188,pTRAIT!$A:$X,8,FALSE)</f>
        <v>0</v>
      </c>
      <c r="AG188" s="63">
        <f>VLOOKUP($AC188,pTRAIT!$A:$X,9,FALSE)</f>
        <v>0</v>
      </c>
      <c r="AH188" s="63">
        <f>VLOOKUP($AC188,pTRAIT!$A:$X,10,FALSE)</f>
        <v>0</v>
      </c>
      <c r="AI188" s="63">
        <f>VLOOKUP($AC188,pTRAIT!$A:$X,11,FALSE)</f>
        <v>0</v>
      </c>
      <c r="AJ188" s="63">
        <f>VLOOKUP($AC188,pTRAIT!$A:$X,12,FALSE)</f>
        <v>0</v>
      </c>
      <c r="AK188" s="63">
        <f>VLOOKUP($AC188,pTRAIT!$A:$X,13,FALSE)</f>
        <v>0</v>
      </c>
      <c r="AL188" s="63">
        <f>VLOOKUP($AC188,pTRAIT!$A:$X,14,FALSE)</f>
        <v>0</v>
      </c>
      <c r="AM188" s="63">
        <f>VLOOKUP($AC188,pTRAIT!$A:$X,15,FALSE)</f>
        <v>0</v>
      </c>
      <c r="AN188" s="63">
        <f>VLOOKUP($AC188,pTRAIT!$A:$X,16,FALSE)</f>
        <v>0</v>
      </c>
      <c r="AO188" s="63">
        <f>VLOOKUP($AC188,pTRAIT!$A:$X,17,FALSE)</f>
        <v>0</v>
      </c>
      <c r="AP188" s="63">
        <f>VLOOKUP($AC188,pTRAIT!$A:$X,18,FALSE)</f>
        <v>0</v>
      </c>
      <c r="AQ188" s="63">
        <f>VLOOKUP($AC188,pTRAIT!$A:$X,19,FALSE)</f>
        <v>0</v>
      </c>
      <c r="AR188" s="63">
        <f>VLOOKUP($AC188,pTRAIT!$A:$X,20,FALSE)</f>
        <v>0</v>
      </c>
      <c r="AS188" s="63">
        <f>VLOOKUP($AC188,pTRAIT!$A:$X,21,FALSE)</f>
        <v>0</v>
      </c>
      <c r="AT188" s="63">
        <f>VLOOKUP($AC188,pTRAIT!$A:$X,22,FALSE)</f>
        <v>0</v>
      </c>
      <c r="AU188" s="63">
        <f>VLOOKUP($AC188,pTRAIT!$A:$X,23,FALSE)</f>
        <v>0</v>
      </c>
      <c r="AV188" s="63">
        <f>VLOOKUP($AC188,pTRAIT!$A:$X,24,FALSE)</f>
        <v>0</v>
      </c>
    </row>
    <row r="189" spans="1:48" ht="12" customHeight="1" x14ac:dyDescent="0.2">
      <c r="A189" s="32">
        <v>453</v>
      </c>
      <c r="B189" s="33" t="s">
        <v>5</v>
      </c>
      <c r="C189" s="34">
        <v>462</v>
      </c>
      <c r="D189" s="32" t="str">
        <f t="shared" si="2"/>
        <v>453X462</v>
      </c>
      <c r="E189" s="47" t="s">
        <v>1627</v>
      </c>
      <c r="F189" s="61" t="s">
        <v>1816</v>
      </c>
      <c r="G189" s="41" t="s">
        <v>43</v>
      </c>
      <c r="H189" s="38"/>
      <c r="I189" s="32">
        <v>453</v>
      </c>
      <c r="J189" s="63">
        <f>VLOOKUP(I189,pTRAIT!A:B,2,FALSE)</f>
        <v>0</v>
      </c>
      <c r="K189" s="63" t="str">
        <f>VLOOKUP($I189,pTRAIT!$A:$X,7,FALSE)</f>
        <v>si</v>
      </c>
      <c r="L189" s="63" t="str">
        <f>VLOOKUP($I189,pTRAIT!$A:$X,8,FALSE)</f>
        <v>nd</v>
      </c>
      <c r="M189" s="63" t="str">
        <f>VLOOKUP($I189,pTRAIT!$A:$X,9,FALSE)</f>
        <v>R</v>
      </c>
      <c r="N189" s="63" t="str">
        <f>VLOOKUP($I189,pTRAIT!$A:$X,10,FALSE)</f>
        <v>R</v>
      </c>
      <c r="O189" s="63" t="str">
        <f>VLOOKUP($I189,pTRAIT!$A:$X,11,FALSE)</f>
        <v>S</v>
      </c>
      <c r="P189" s="63" t="str">
        <f>VLOOKUP($I189,pTRAIT!$A:$X,12,FALSE)</f>
        <v>R</v>
      </c>
      <c r="Q189" s="63" t="str">
        <f>VLOOKUP($I189,pTRAIT!$A:$X,13,FALSE)</f>
        <v>R</v>
      </c>
      <c r="R189" s="63" t="str">
        <f>VLOOKUP($I189,pTRAIT!$A:$X,14,FALSE)</f>
        <v>R</v>
      </c>
      <c r="S189" s="63" t="str">
        <f>VLOOKUP($I189,pTRAIT!$A:$X,15,FALSE)</f>
        <v>S</v>
      </c>
      <c r="T189" s="63" t="str">
        <f>VLOOKUP($I189,pTRAIT!$A:$X,16,FALSE)</f>
        <v>S</v>
      </c>
      <c r="U189" s="63" t="str">
        <f>VLOOKUP($I189,pTRAIT!$A:$X,17,FALSE)</f>
        <v>S</v>
      </c>
      <c r="V189" s="63" t="str">
        <f>VLOOKUP($I189,pTRAIT!$A:$X,18,FALSE)</f>
        <v>S</v>
      </c>
      <c r="W189" s="63" t="str">
        <f>VLOOKUP($I189,pTRAIT!$A:$X,19,FALSE)</f>
        <v>S</v>
      </c>
      <c r="X189" s="63" t="str">
        <f>VLOOKUP($I189,pTRAIT!$A:$X,20,FALSE)</f>
        <v>S</v>
      </c>
      <c r="Y189" s="63" t="str">
        <f>VLOOKUP($I189,pTRAIT!$A:$X,21,FALSE)</f>
        <v>S</v>
      </c>
      <c r="Z189" s="63" t="str">
        <f>VLOOKUP($I189,pTRAIT!$A:$X,22,FALSE)</f>
        <v>e</v>
      </c>
      <c r="AA189" s="63" t="str">
        <f>VLOOKUP($I189,pTRAIT!$A:$X,23,FALSE)</f>
        <v>n-c</v>
      </c>
      <c r="AB189" s="63">
        <f>VLOOKUP($I189,pTRAIT!$A:$X,24,FALSE)</f>
        <v>0</v>
      </c>
      <c r="AC189" s="34">
        <v>462</v>
      </c>
      <c r="AD189" s="63" t="str">
        <f>VLOOKUP(AC189,pTRAIT!A:B,2,FALSE)</f>
        <v>EM5RTUeMi1;RIN=RF / (RT)(Ue)(So5)(Pu);RIN=RS</v>
      </c>
      <c r="AE189" s="63">
        <f>VLOOKUP($AC189,pTRAIT!$A:$X,7,FALSE)</f>
        <v>0</v>
      </c>
      <c r="AF189" s="63">
        <f>VLOOKUP($AC189,pTRAIT!$A:$X,8,FALSE)</f>
        <v>0</v>
      </c>
      <c r="AG189" s="63">
        <f>VLOOKUP($AC189,pTRAIT!$A:$X,9,FALSE)</f>
        <v>0</v>
      </c>
      <c r="AH189" s="63">
        <f>VLOOKUP($AC189,pTRAIT!$A:$X,10,FALSE)</f>
        <v>0</v>
      </c>
      <c r="AI189" s="63">
        <f>VLOOKUP($AC189,pTRAIT!$A:$X,11,FALSE)</f>
        <v>0</v>
      </c>
      <c r="AJ189" s="63">
        <f>VLOOKUP($AC189,pTRAIT!$A:$X,12,FALSE)</f>
        <v>0</v>
      </c>
      <c r="AK189" s="63">
        <f>VLOOKUP($AC189,pTRAIT!$A:$X,13,FALSE)</f>
        <v>0</v>
      </c>
      <c r="AL189" s="63">
        <f>VLOOKUP($AC189,pTRAIT!$A:$X,14,FALSE)</f>
        <v>0</v>
      </c>
      <c r="AM189" s="63">
        <f>VLOOKUP($AC189,pTRAIT!$A:$X,15,FALSE)</f>
        <v>0</v>
      </c>
      <c r="AN189" s="63">
        <f>VLOOKUP($AC189,pTRAIT!$A:$X,16,FALSE)</f>
        <v>0</v>
      </c>
      <c r="AO189" s="63">
        <f>VLOOKUP($AC189,pTRAIT!$A:$X,17,FALSE)</f>
        <v>0</v>
      </c>
      <c r="AP189" s="63">
        <f>VLOOKUP($AC189,pTRAIT!$A:$X,18,FALSE)</f>
        <v>0</v>
      </c>
      <c r="AQ189" s="63">
        <f>VLOOKUP($AC189,pTRAIT!$A:$X,19,FALSE)</f>
        <v>0</v>
      </c>
      <c r="AR189" s="63">
        <f>VLOOKUP($AC189,pTRAIT!$A:$X,20,FALSE)</f>
        <v>0</v>
      </c>
      <c r="AS189" s="63">
        <f>VLOOKUP($AC189,pTRAIT!$A:$X,21,FALSE)</f>
        <v>0</v>
      </c>
      <c r="AT189" s="63">
        <f>VLOOKUP($AC189,pTRAIT!$A:$X,22,FALSE)</f>
        <v>0</v>
      </c>
      <c r="AU189" s="63">
        <f>VLOOKUP($AC189,pTRAIT!$A:$X,23,FALSE)</f>
        <v>0</v>
      </c>
      <c r="AV189" s="63">
        <f>VLOOKUP($AC189,pTRAIT!$A:$X,24,FALSE)</f>
        <v>0</v>
      </c>
    </row>
    <row r="190" spans="1:48" ht="12" customHeight="1" x14ac:dyDescent="0.2">
      <c r="A190" s="32">
        <v>453</v>
      </c>
      <c r="B190" s="33" t="s">
        <v>5</v>
      </c>
      <c r="C190" s="34">
        <v>463</v>
      </c>
      <c r="D190" s="32" t="str">
        <f t="shared" si="2"/>
        <v>453X463</v>
      </c>
      <c r="E190" s="47" t="s">
        <v>1627</v>
      </c>
      <c r="F190" s="61" t="s">
        <v>1817</v>
      </c>
      <c r="G190" s="41" t="s">
        <v>43</v>
      </c>
      <c r="H190" s="38"/>
      <c r="I190" s="32">
        <v>453</v>
      </c>
      <c r="J190" s="63">
        <f>VLOOKUP(I190,pTRAIT!A:B,2,FALSE)</f>
        <v>0</v>
      </c>
      <c r="K190" s="63" t="str">
        <f>VLOOKUP($I190,pTRAIT!$A:$X,7,FALSE)</f>
        <v>si</v>
      </c>
      <c r="L190" s="63" t="str">
        <f>VLOOKUP($I190,pTRAIT!$A:$X,8,FALSE)</f>
        <v>nd</v>
      </c>
      <c r="M190" s="63" t="str">
        <f>VLOOKUP($I190,pTRAIT!$A:$X,9,FALSE)</f>
        <v>R</v>
      </c>
      <c r="N190" s="63" t="str">
        <f>VLOOKUP($I190,pTRAIT!$A:$X,10,FALSE)</f>
        <v>R</v>
      </c>
      <c r="O190" s="63" t="str">
        <f>VLOOKUP($I190,pTRAIT!$A:$X,11,FALSE)</f>
        <v>S</v>
      </c>
      <c r="P190" s="63" t="str">
        <f>VLOOKUP($I190,pTRAIT!$A:$X,12,FALSE)</f>
        <v>R</v>
      </c>
      <c r="Q190" s="63" t="str">
        <f>VLOOKUP($I190,pTRAIT!$A:$X,13,FALSE)</f>
        <v>R</v>
      </c>
      <c r="R190" s="63" t="str">
        <f>VLOOKUP($I190,pTRAIT!$A:$X,14,FALSE)</f>
        <v>R</v>
      </c>
      <c r="S190" s="63" t="str">
        <f>VLOOKUP($I190,pTRAIT!$A:$X,15,FALSE)</f>
        <v>S</v>
      </c>
      <c r="T190" s="63" t="str">
        <f>VLOOKUP($I190,pTRAIT!$A:$X,16,FALSE)</f>
        <v>S</v>
      </c>
      <c r="U190" s="63" t="str">
        <f>VLOOKUP($I190,pTRAIT!$A:$X,17,FALSE)</f>
        <v>S</v>
      </c>
      <c r="V190" s="63" t="str">
        <f>VLOOKUP($I190,pTRAIT!$A:$X,18,FALSE)</f>
        <v>S</v>
      </c>
      <c r="W190" s="63" t="str">
        <f>VLOOKUP($I190,pTRAIT!$A:$X,19,FALSE)</f>
        <v>S</v>
      </c>
      <c r="X190" s="63" t="str">
        <f>VLOOKUP($I190,pTRAIT!$A:$X,20,FALSE)</f>
        <v>S</v>
      </c>
      <c r="Y190" s="63" t="str">
        <f>VLOOKUP($I190,pTRAIT!$A:$X,21,FALSE)</f>
        <v>S</v>
      </c>
      <c r="Z190" s="63" t="str">
        <f>VLOOKUP($I190,pTRAIT!$A:$X,22,FALSE)</f>
        <v>e</v>
      </c>
      <c r="AA190" s="63" t="str">
        <f>VLOOKUP($I190,pTRAIT!$A:$X,23,FALSE)</f>
        <v>n-c</v>
      </c>
      <c r="AB190" s="63">
        <f>VLOOKUP($I190,pTRAIT!$A:$X,24,FALSE)</f>
        <v>0</v>
      </c>
      <c r="AC190" s="34">
        <v>463</v>
      </c>
      <c r="AD190" s="63" t="str">
        <f>VLOOKUP(AC190,pTRAIT!A:B,2,FALSE)</f>
        <v>EM5RTUeMi1;RIN=RF / EM5Mi1Cf9(Pu);RIN=RF</v>
      </c>
      <c r="AE190" s="63">
        <f>VLOOKUP($AC190,pTRAIT!$A:$X,7,FALSE)</f>
        <v>0</v>
      </c>
      <c r="AF190" s="63">
        <f>VLOOKUP($AC190,pTRAIT!$A:$X,8,FALSE)</f>
        <v>0</v>
      </c>
      <c r="AG190" s="63">
        <f>VLOOKUP($AC190,pTRAIT!$A:$X,9,FALSE)</f>
        <v>0</v>
      </c>
      <c r="AH190" s="63">
        <f>VLOOKUP($AC190,pTRAIT!$A:$X,10,FALSE)</f>
        <v>0</v>
      </c>
      <c r="AI190" s="63">
        <f>VLOOKUP($AC190,pTRAIT!$A:$X,11,FALSE)</f>
        <v>0</v>
      </c>
      <c r="AJ190" s="63">
        <f>VLOOKUP($AC190,pTRAIT!$A:$X,12,FALSE)</f>
        <v>0</v>
      </c>
      <c r="AK190" s="63">
        <f>VLOOKUP($AC190,pTRAIT!$A:$X,13,FALSE)</f>
        <v>0</v>
      </c>
      <c r="AL190" s="63">
        <f>VLOOKUP($AC190,pTRAIT!$A:$X,14,FALSE)</f>
        <v>0</v>
      </c>
      <c r="AM190" s="63">
        <f>VLOOKUP($AC190,pTRAIT!$A:$X,15,FALSE)</f>
        <v>0</v>
      </c>
      <c r="AN190" s="63">
        <f>VLOOKUP($AC190,pTRAIT!$A:$X,16,FALSE)</f>
        <v>0</v>
      </c>
      <c r="AO190" s="63">
        <f>VLOOKUP($AC190,pTRAIT!$A:$X,17,FALSE)</f>
        <v>0</v>
      </c>
      <c r="AP190" s="63">
        <f>VLOOKUP($AC190,pTRAIT!$A:$X,18,FALSE)</f>
        <v>0</v>
      </c>
      <c r="AQ190" s="63">
        <f>VLOOKUP($AC190,pTRAIT!$A:$X,19,FALSE)</f>
        <v>0</v>
      </c>
      <c r="AR190" s="63">
        <f>VLOOKUP($AC190,pTRAIT!$A:$X,20,FALSE)</f>
        <v>0</v>
      </c>
      <c r="AS190" s="63">
        <f>VLOOKUP($AC190,pTRAIT!$A:$X,21,FALSE)</f>
        <v>0</v>
      </c>
      <c r="AT190" s="63">
        <f>VLOOKUP($AC190,pTRAIT!$A:$X,22,FALSE)</f>
        <v>0</v>
      </c>
      <c r="AU190" s="63">
        <f>VLOOKUP($AC190,pTRAIT!$A:$X,23,FALSE)</f>
        <v>0</v>
      </c>
      <c r="AV190" s="63">
        <f>VLOOKUP($AC190,pTRAIT!$A:$X,24,FALSE)</f>
        <v>0</v>
      </c>
    </row>
    <row r="191" spans="1:48" ht="12" customHeight="1" x14ac:dyDescent="0.2">
      <c r="A191" s="32">
        <v>453</v>
      </c>
      <c r="B191" s="33" t="s">
        <v>5</v>
      </c>
      <c r="C191" s="34">
        <v>464</v>
      </c>
      <c r="D191" s="32" t="str">
        <f t="shared" si="2"/>
        <v>453X464</v>
      </c>
      <c r="E191" s="47" t="s">
        <v>1627</v>
      </c>
      <c r="F191" s="61" t="s">
        <v>1818</v>
      </c>
      <c r="G191" s="41" t="s">
        <v>43</v>
      </c>
      <c r="H191" s="38"/>
      <c r="I191" s="32">
        <v>453</v>
      </c>
      <c r="J191" s="63">
        <f>VLOOKUP(I191,pTRAIT!A:B,2,FALSE)</f>
        <v>0</v>
      </c>
      <c r="K191" s="63" t="str">
        <f>VLOOKUP($I191,pTRAIT!$A:$X,7,FALSE)</f>
        <v>si</v>
      </c>
      <c r="L191" s="63" t="str">
        <f>VLOOKUP($I191,pTRAIT!$A:$X,8,FALSE)</f>
        <v>nd</v>
      </c>
      <c r="M191" s="63" t="str">
        <f>VLOOKUP($I191,pTRAIT!$A:$X,9,FALSE)</f>
        <v>R</v>
      </c>
      <c r="N191" s="63" t="str">
        <f>VLOOKUP($I191,pTRAIT!$A:$X,10,FALSE)</f>
        <v>R</v>
      </c>
      <c r="O191" s="63" t="str">
        <f>VLOOKUP($I191,pTRAIT!$A:$X,11,FALSE)</f>
        <v>S</v>
      </c>
      <c r="P191" s="63" t="str">
        <f>VLOOKUP($I191,pTRAIT!$A:$X,12,FALSE)</f>
        <v>R</v>
      </c>
      <c r="Q191" s="63" t="str">
        <f>VLOOKUP($I191,pTRAIT!$A:$X,13,FALSE)</f>
        <v>R</v>
      </c>
      <c r="R191" s="63" t="str">
        <f>VLOOKUP($I191,pTRAIT!$A:$X,14,FALSE)</f>
        <v>R</v>
      </c>
      <c r="S191" s="63" t="str">
        <f>VLOOKUP($I191,pTRAIT!$A:$X,15,FALSE)</f>
        <v>S</v>
      </c>
      <c r="T191" s="63" t="str">
        <f>VLOOKUP($I191,pTRAIT!$A:$X,16,FALSE)</f>
        <v>S</v>
      </c>
      <c r="U191" s="63" t="str">
        <f>VLOOKUP($I191,pTRAIT!$A:$X,17,FALSE)</f>
        <v>S</v>
      </c>
      <c r="V191" s="63" t="str">
        <f>VLOOKUP($I191,pTRAIT!$A:$X,18,FALSE)</f>
        <v>S</v>
      </c>
      <c r="W191" s="63" t="str">
        <f>VLOOKUP($I191,pTRAIT!$A:$X,19,FALSE)</f>
        <v>S</v>
      </c>
      <c r="X191" s="63" t="str">
        <f>VLOOKUP($I191,pTRAIT!$A:$X,20,FALSE)</f>
        <v>S</v>
      </c>
      <c r="Y191" s="63" t="str">
        <f>VLOOKUP($I191,pTRAIT!$A:$X,21,FALSE)</f>
        <v>S</v>
      </c>
      <c r="Z191" s="63" t="str">
        <f>VLOOKUP($I191,pTRAIT!$A:$X,22,FALSE)</f>
        <v>e</v>
      </c>
      <c r="AA191" s="63" t="str">
        <f>VLOOKUP($I191,pTRAIT!$A:$X,23,FALSE)</f>
        <v>n-c</v>
      </c>
      <c r="AB191" s="63">
        <f>VLOOKUP($I191,pTRAIT!$A:$X,24,FALSE)</f>
        <v>0</v>
      </c>
      <c r="AC191" s="34">
        <v>464</v>
      </c>
      <c r="AD191" s="63" t="str">
        <f>VLOOKUP(AC191,pTRAIT!A:B,2,FALSE)</f>
        <v>EM5RTUeMi1;RIN=RF / EM5Mi1Cf9(Pu);RIN=RF</v>
      </c>
      <c r="AE191" s="63">
        <f>VLOOKUP($AC191,pTRAIT!$A:$X,7,FALSE)</f>
        <v>0</v>
      </c>
      <c r="AF191" s="63">
        <f>VLOOKUP($AC191,pTRAIT!$A:$X,8,FALSE)</f>
        <v>0</v>
      </c>
      <c r="AG191" s="63">
        <f>VLOOKUP($AC191,pTRAIT!$A:$X,9,FALSE)</f>
        <v>0</v>
      </c>
      <c r="AH191" s="63">
        <f>VLOOKUP($AC191,pTRAIT!$A:$X,10,FALSE)</f>
        <v>0</v>
      </c>
      <c r="AI191" s="63">
        <f>VLOOKUP($AC191,pTRAIT!$A:$X,11,FALSE)</f>
        <v>0</v>
      </c>
      <c r="AJ191" s="63">
        <f>VLOOKUP($AC191,pTRAIT!$A:$X,12,FALSE)</f>
        <v>0</v>
      </c>
      <c r="AK191" s="63">
        <f>VLOOKUP($AC191,pTRAIT!$A:$X,13,FALSE)</f>
        <v>0</v>
      </c>
      <c r="AL191" s="63">
        <f>VLOOKUP($AC191,pTRAIT!$A:$X,14,FALSE)</f>
        <v>0</v>
      </c>
      <c r="AM191" s="63">
        <f>VLOOKUP($AC191,pTRAIT!$A:$X,15,FALSE)</f>
        <v>0</v>
      </c>
      <c r="AN191" s="63">
        <f>VLOOKUP($AC191,pTRAIT!$A:$X,16,FALSE)</f>
        <v>0</v>
      </c>
      <c r="AO191" s="63">
        <f>VLOOKUP($AC191,pTRAIT!$A:$X,17,FALSE)</f>
        <v>0</v>
      </c>
      <c r="AP191" s="63">
        <f>VLOOKUP($AC191,pTRAIT!$A:$X,18,FALSE)</f>
        <v>0</v>
      </c>
      <c r="AQ191" s="63">
        <f>VLOOKUP($AC191,pTRAIT!$A:$X,19,FALSE)</f>
        <v>0</v>
      </c>
      <c r="AR191" s="63">
        <f>VLOOKUP($AC191,pTRAIT!$A:$X,20,FALSE)</f>
        <v>0</v>
      </c>
      <c r="AS191" s="63">
        <f>VLOOKUP($AC191,pTRAIT!$A:$X,21,FALSE)</f>
        <v>0</v>
      </c>
      <c r="AT191" s="63">
        <f>VLOOKUP($AC191,pTRAIT!$A:$X,22,FALSE)</f>
        <v>0</v>
      </c>
      <c r="AU191" s="63">
        <f>VLOOKUP($AC191,pTRAIT!$A:$X,23,FALSE)</f>
        <v>0</v>
      </c>
      <c r="AV191" s="63">
        <f>VLOOKUP($AC191,pTRAIT!$A:$X,24,FALSE)</f>
        <v>0</v>
      </c>
    </row>
    <row r="192" spans="1:48" ht="12" customHeight="1" x14ac:dyDescent="0.2">
      <c r="A192" s="32">
        <v>453</v>
      </c>
      <c r="B192" s="33" t="s">
        <v>5</v>
      </c>
      <c r="C192" s="34">
        <v>465</v>
      </c>
      <c r="D192" s="32" t="str">
        <f t="shared" si="2"/>
        <v>453X465</v>
      </c>
      <c r="E192" s="47" t="s">
        <v>1627</v>
      </c>
      <c r="F192" s="61" t="s">
        <v>1819</v>
      </c>
      <c r="G192" s="41" t="s">
        <v>43</v>
      </c>
      <c r="H192" s="38"/>
      <c r="I192" s="32">
        <v>453</v>
      </c>
      <c r="J192" s="63">
        <f>VLOOKUP(I192,pTRAIT!A:B,2,FALSE)</f>
        <v>0</v>
      </c>
      <c r="K192" s="63" t="str">
        <f>VLOOKUP($I192,pTRAIT!$A:$X,7,FALSE)</f>
        <v>si</v>
      </c>
      <c r="L192" s="63" t="str">
        <f>VLOOKUP($I192,pTRAIT!$A:$X,8,FALSE)</f>
        <v>nd</v>
      </c>
      <c r="M192" s="63" t="str">
        <f>VLOOKUP($I192,pTRAIT!$A:$X,9,FALSE)</f>
        <v>R</v>
      </c>
      <c r="N192" s="63" t="str">
        <f>VLOOKUP($I192,pTRAIT!$A:$X,10,FALSE)</f>
        <v>R</v>
      </c>
      <c r="O192" s="63" t="str">
        <f>VLOOKUP($I192,pTRAIT!$A:$X,11,FALSE)</f>
        <v>S</v>
      </c>
      <c r="P192" s="63" t="str">
        <f>VLOOKUP($I192,pTRAIT!$A:$X,12,FALSE)</f>
        <v>R</v>
      </c>
      <c r="Q192" s="63" t="str">
        <f>VLOOKUP($I192,pTRAIT!$A:$X,13,FALSE)</f>
        <v>R</v>
      </c>
      <c r="R192" s="63" t="str">
        <f>VLOOKUP($I192,pTRAIT!$A:$X,14,FALSE)</f>
        <v>R</v>
      </c>
      <c r="S192" s="63" t="str">
        <f>VLOOKUP($I192,pTRAIT!$A:$X,15,FALSE)</f>
        <v>S</v>
      </c>
      <c r="T192" s="63" t="str">
        <f>VLOOKUP($I192,pTRAIT!$A:$X,16,FALSE)</f>
        <v>S</v>
      </c>
      <c r="U192" s="63" t="str">
        <f>VLOOKUP($I192,pTRAIT!$A:$X,17,FALSE)</f>
        <v>S</v>
      </c>
      <c r="V192" s="63" t="str">
        <f>VLOOKUP($I192,pTRAIT!$A:$X,18,FALSE)</f>
        <v>S</v>
      </c>
      <c r="W192" s="63" t="str">
        <f>VLOOKUP($I192,pTRAIT!$A:$X,19,FALSE)</f>
        <v>S</v>
      </c>
      <c r="X192" s="63" t="str">
        <f>VLOOKUP($I192,pTRAIT!$A:$X,20,FALSE)</f>
        <v>S</v>
      </c>
      <c r="Y192" s="63" t="str">
        <f>VLOOKUP($I192,pTRAIT!$A:$X,21,FALSE)</f>
        <v>S</v>
      </c>
      <c r="Z192" s="63" t="str">
        <f>VLOOKUP($I192,pTRAIT!$A:$X,22,FALSE)</f>
        <v>e</v>
      </c>
      <c r="AA192" s="63" t="str">
        <f>VLOOKUP($I192,pTRAIT!$A:$X,23,FALSE)</f>
        <v>n-c</v>
      </c>
      <c r="AB192" s="63">
        <f>VLOOKUP($I192,pTRAIT!$A:$X,24,FALSE)</f>
        <v>0</v>
      </c>
      <c r="AC192" s="34">
        <v>465</v>
      </c>
      <c r="AD192" s="63" t="str">
        <f>VLOOKUP(AC192,pTRAIT!A:B,2,FALSE)</f>
        <v>EM5RTUeMi1;RIN=RF / EM5RTRo5So5Cf9Pu;RIN=RF</v>
      </c>
      <c r="AE192" s="63">
        <f>VLOOKUP($AC192,pTRAIT!$A:$X,7,FALSE)</f>
        <v>0</v>
      </c>
      <c r="AF192" s="63">
        <f>VLOOKUP($AC192,pTRAIT!$A:$X,8,FALSE)</f>
        <v>0</v>
      </c>
      <c r="AG192" s="63">
        <f>VLOOKUP($AC192,pTRAIT!$A:$X,9,FALSE)</f>
        <v>0</v>
      </c>
      <c r="AH192" s="63">
        <f>VLOOKUP($AC192,pTRAIT!$A:$X,10,FALSE)</f>
        <v>0</v>
      </c>
      <c r="AI192" s="63">
        <f>VLOOKUP($AC192,pTRAIT!$A:$X,11,FALSE)</f>
        <v>0</v>
      </c>
      <c r="AJ192" s="63">
        <f>VLOOKUP($AC192,pTRAIT!$A:$X,12,FALSE)</f>
        <v>0</v>
      </c>
      <c r="AK192" s="63">
        <f>VLOOKUP($AC192,pTRAIT!$A:$X,13,FALSE)</f>
        <v>0</v>
      </c>
      <c r="AL192" s="63">
        <f>VLOOKUP($AC192,pTRAIT!$A:$X,14,FALSE)</f>
        <v>0</v>
      </c>
      <c r="AM192" s="63">
        <f>VLOOKUP($AC192,pTRAIT!$A:$X,15,FALSE)</f>
        <v>0</v>
      </c>
      <c r="AN192" s="63">
        <f>VLOOKUP($AC192,pTRAIT!$A:$X,16,FALSE)</f>
        <v>0</v>
      </c>
      <c r="AO192" s="63">
        <f>VLOOKUP($AC192,pTRAIT!$A:$X,17,FALSE)</f>
        <v>0</v>
      </c>
      <c r="AP192" s="63">
        <f>VLOOKUP($AC192,pTRAIT!$A:$X,18,FALSE)</f>
        <v>0</v>
      </c>
      <c r="AQ192" s="63">
        <f>VLOOKUP($AC192,pTRAIT!$A:$X,19,FALSE)</f>
        <v>0</v>
      </c>
      <c r="AR192" s="63">
        <f>VLOOKUP($AC192,pTRAIT!$A:$X,20,FALSE)</f>
        <v>0</v>
      </c>
      <c r="AS192" s="63">
        <f>VLOOKUP($AC192,pTRAIT!$A:$X,21,FALSE)</f>
        <v>0</v>
      </c>
      <c r="AT192" s="63">
        <f>VLOOKUP($AC192,pTRAIT!$A:$X,22,FALSE)</f>
        <v>0</v>
      </c>
      <c r="AU192" s="63">
        <f>VLOOKUP($AC192,pTRAIT!$A:$X,23,FALSE)</f>
        <v>0</v>
      </c>
      <c r="AV192" s="63">
        <f>VLOOKUP($AC192,pTRAIT!$A:$X,24,FALSE)</f>
        <v>0</v>
      </c>
    </row>
    <row r="193" spans="1:48" ht="12" customHeight="1" x14ac:dyDescent="0.2">
      <c r="A193" s="32">
        <v>453</v>
      </c>
      <c r="B193" s="33" t="s">
        <v>5</v>
      </c>
      <c r="C193" s="34">
        <v>466</v>
      </c>
      <c r="D193" s="32" t="str">
        <f t="shared" si="2"/>
        <v>453X466</v>
      </c>
      <c r="E193" s="47" t="s">
        <v>1627</v>
      </c>
      <c r="F193" s="61" t="s">
        <v>1820</v>
      </c>
      <c r="G193" s="41" t="s">
        <v>43</v>
      </c>
      <c r="H193" s="38"/>
      <c r="I193" s="32">
        <v>453</v>
      </c>
      <c r="J193" s="63">
        <f>VLOOKUP(I193,pTRAIT!A:B,2,FALSE)</f>
        <v>0</v>
      </c>
      <c r="K193" s="63" t="str">
        <f>VLOOKUP($I193,pTRAIT!$A:$X,7,FALSE)</f>
        <v>si</v>
      </c>
      <c r="L193" s="63" t="str">
        <f>VLOOKUP($I193,pTRAIT!$A:$X,8,FALSE)</f>
        <v>nd</v>
      </c>
      <c r="M193" s="63" t="str">
        <f>VLOOKUP($I193,pTRAIT!$A:$X,9,FALSE)</f>
        <v>R</v>
      </c>
      <c r="N193" s="63" t="str">
        <f>VLOOKUP($I193,pTRAIT!$A:$X,10,FALSE)</f>
        <v>R</v>
      </c>
      <c r="O193" s="63" t="str">
        <f>VLOOKUP($I193,pTRAIT!$A:$X,11,FALSE)</f>
        <v>S</v>
      </c>
      <c r="P193" s="63" t="str">
        <f>VLOOKUP($I193,pTRAIT!$A:$X,12,FALSE)</f>
        <v>R</v>
      </c>
      <c r="Q193" s="63" t="str">
        <f>VLOOKUP($I193,pTRAIT!$A:$X,13,FALSE)</f>
        <v>R</v>
      </c>
      <c r="R193" s="63" t="str">
        <f>VLOOKUP($I193,pTRAIT!$A:$X,14,FALSE)</f>
        <v>R</v>
      </c>
      <c r="S193" s="63" t="str">
        <f>VLOOKUP($I193,pTRAIT!$A:$X,15,FALSE)</f>
        <v>S</v>
      </c>
      <c r="T193" s="63" t="str">
        <f>VLOOKUP($I193,pTRAIT!$A:$X,16,FALSE)</f>
        <v>S</v>
      </c>
      <c r="U193" s="63" t="str">
        <f>VLOOKUP($I193,pTRAIT!$A:$X,17,FALSE)</f>
        <v>S</v>
      </c>
      <c r="V193" s="63" t="str">
        <f>VLOOKUP($I193,pTRAIT!$A:$X,18,FALSE)</f>
        <v>S</v>
      </c>
      <c r="W193" s="63" t="str">
        <f>VLOOKUP($I193,pTRAIT!$A:$X,19,FALSE)</f>
        <v>S</v>
      </c>
      <c r="X193" s="63" t="str">
        <f>VLOOKUP($I193,pTRAIT!$A:$X,20,FALSE)</f>
        <v>S</v>
      </c>
      <c r="Y193" s="63" t="str">
        <f>VLOOKUP($I193,pTRAIT!$A:$X,21,FALSE)</f>
        <v>S</v>
      </c>
      <c r="Z193" s="63" t="str">
        <f>VLOOKUP($I193,pTRAIT!$A:$X,22,FALSE)</f>
        <v>e</v>
      </c>
      <c r="AA193" s="63" t="str">
        <f>VLOOKUP($I193,pTRAIT!$A:$X,23,FALSE)</f>
        <v>n-c</v>
      </c>
      <c r="AB193" s="63">
        <f>VLOOKUP($I193,pTRAIT!$A:$X,24,FALSE)</f>
        <v>0</v>
      </c>
      <c r="AC193" s="34">
        <v>466</v>
      </c>
      <c r="AD193" s="63" t="str">
        <f>VLOOKUP(AC193,pTRAIT!A:B,2,FALSE)</f>
        <v>EM5RTUeMi1;RIN=RF / EM5RTUeCM5Pu;RIN=RF</v>
      </c>
      <c r="AE193" s="63">
        <f>VLOOKUP($AC193,pTRAIT!$A:$X,7,FALSE)</f>
        <v>0</v>
      </c>
      <c r="AF193" s="63">
        <f>VLOOKUP($AC193,pTRAIT!$A:$X,8,FALSE)</f>
        <v>0</v>
      </c>
      <c r="AG193" s="63">
        <f>VLOOKUP($AC193,pTRAIT!$A:$X,9,FALSE)</f>
        <v>0</v>
      </c>
      <c r="AH193" s="63">
        <f>VLOOKUP($AC193,pTRAIT!$A:$X,10,FALSE)</f>
        <v>0</v>
      </c>
      <c r="AI193" s="63">
        <f>VLOOKUP($AC193,pTRAIT!$A:$X,11,FALSE)</f>
        <v>0</v>
      </c>
      <c r="AJ193" s="63">
        <f>VLOOKUP($AC193,pTRAIT!$A:$X,12,FALSE)</f>
        <v>0</v>
      </c>
      <c r="AK193" s="63">
        <f>VLOOKUP($AC193,pTRAIT!$A:$X,13,FALSE)</f>
        <v>0</v>
      </c>
      <c r="AL193" s="63">
        <f>VLOOKUP($AC193,pTRAIT!$A:$X,14,FALSE)</f>
        <v>0</v>
      </c>
      <c r="AM193" s="63">
        <f>VLOOKUP($AC193,pTRAIT!$A:$X,15,FALSE)</f>
        <v>0</v>
      </c>
      <c r="AN193" s="63">
        <f>VLOOKUP($AC193,pTRAIT!$A:$X,16,FALSE)</f>
        <v>0</v>
      </c>
      <c r="AO193" s="63">
        <f>VLOOKUP($AC193,pTRAIT!$A:$X,17,FALSE)</f>
        <v>0</v>
      </c>
      <c r="AP193" s="63">
        <f>VLOOKUP($AC193,pTRAIT!$A:$X,18,FALSE)</f>
        <v>0</v>
      </c>
      <c r="AQ193" s="63">
        <f>VLOOKUP($AC193,pTRAIT!$A:$X,19,FALSE)</f>
        <v>0</v>
      </c>
      <c r="AR193" s="63">
        <f>VLOOKUP($AC193,pTRAIT!$A:$X,20,FALSE)</f>
        <v>0</v>
      </c>
      <c r="AS193" s="63">
        <f>VLOOKUP($AC193,pTRAIT!$A:$X,21,FALSE)</f>
        <v>0</v>
      </c>
      <c r="AT193" s="63">
        <f>VLOOKUP($AC193,pTRAIT!$A:$X,22,FALSE)</f>
        <v>0</v>
      </c>
      <c r="AU193" s="63">
        <f>VLOOKUP($AC193,pTRAIT!$A:$X,23,FALSE)</f>
        <v>0</v>
      </c>
      <c r="AV193" s="63">
        <f>VLOOKUP($AC193,pTRAIT!$A:$X,24,FALSE)</f>
        <v>0</v>
      </c>
    </row>
    <row r="194" spans="1:48" ht="12" customHeight="1" x14ac:dyDescent="0.2">
      <c r="A194" s="32">
        <v>453</v>
      </c>
      <c r="B194" s="33" t="s">
        <v>5</v>
      </c>
      <c r="C194" s="34">
        <v>468</v>
      </c>
      <c r="D194" s="32" t="str">
        <f t="shared" ref="D194:D257" si="3">_xlfn.CONCAT(A194,B194,C194)</f>
        <v>453X468</v>
      </c>
      <c r="E194" s="47" t="s">
        <v>1627</v>
      </c>
      <c r="F194" s="61" t="s">
        <v>1821</v>
      </c>
      <c r="G194" s="41" t="s">
        <v>43</v>
      </c>
      <c r="H194" s="38"/>
      <c r="I194" s="32">
        <v>453</v>
      </c>
      <c r="J194" s="63">
        <f>VLOOKUP(I194,pTRAIT!A:B,2,FALSE)</f>
        <v>0</v>
      </c>
      <c r="K194" s="63" t="str">
        <f>VLOOKUP($I194,pTRAIT!$A:$X,7,FALSE)</f>
        <v>si</v>
      </c>
      <c r="L194" s="63" t="str">
        <f>VLOOKUP($I194,pTRAIT!$A:$X,8,FALSE)</f>
        <v>nd</v>
      </c>
      <c r="M194" s="63" t="str">
        <f>VLOOKUP($I194,pTRAIT!$A:$X,9,FALSE)</f>
        <v>R</v>
      </c>
      <c r="N194" s="63" t="str">
        <f>VLOOKUP($I194,pTRAIT!$A:$X,10,FALSE)</f>
        <v>R</v>
      </c>
      <c r="O194" s="63" t="str">
        <f>VLOOKUP($I194,pTRAIT!$A:$X,11,FALSE)</f>
        <v>S</v>
      </c>
      <c r="P194" s="63" t="str">
        <f>VLOOKUP($I194,pTRAIT!$A:$X,12,FALSE)</f>
        <v>R</v>
      </c>
      <c r="Q194" s="63" t="str">
        <f>VLOOKUP($I194,pTRAIT!$A:$X,13,FALSE)</f>
        <v>R</v>
      </c>
      <c r="R194" s="63" t="str">
        <f>VLOOKUP($I194,pTRAIT!$A:$X,14,FALSE)</f>
        <v>R</v>
      </c>
      <c r="S194" s="63" t="str">
        <f>VLOOKUP($I194,pTRAIT!$A:$X,15,FALSE)</f>
        <v>S</v>
      </c>
      <c r="T194" s="63" t="str">
        <f>VLOOKUP($I194,pTRAIT!$A:$X,16,FALSE)</f>
        <v>S</v>
      </c>
      <c r="U194" s="63" t="str">
        <f>VLOOKUP($I194,pTRAIT!$A:$X,17,FALSE)</f>
        <v>S</v>
      </c>
      <c r="V194" s="63" t="str">
        <f>VLOOKUP($I194,pTRAIT!$A:$X,18,FALSE)</f>
        <v>S</v>
      </c>
      <c r="W194" s="63" t="str">
        <f>VLOOKUP($I194,pTRAIT!$A:$X,19,FALSE)</f>
        <v>S</v>
      </c>
      <c r="X194" s="63" t="str">
        <f>VLOOKUP($I194,pTRAIT!$A:$X,20,FALSE)</f>
        <v>S</v>
      </c>
      <c r="Y194" s="63" t="str">
        <f>VLOOKUP($I194,pTRAIT!$A:$X,21,FALSE)</f>
        <v>S</v>
      </c>
      <c r="Z194" s="63" t="str">
        <f>VLOOKUP($I194,pTRAIT!$A:$X,22,FALSE)</f>
        <v>e</v>
      </c>
      <c r="AA194" s="63" t="str">
        <f>VLOOKUP($I194,pTRAIT!$A:$X,23,FALSE)</f>
        <v>n-c</v>
      </c>
      <c r="AB194" s="63">
        <f>VLOOKUP($I194,pTRAIT!$A:$X,24,FALSE)</f>
        <v>0</v>
      </c>
      <c r="AC194" s="34">
        <v>468</v>
      </c>
      <c r="AD194" s="63" t="str">
        <f>VLOOKUP(AC194,pTRAIT!A:B,2,FALSE)</f>
        <v>EM5RTUeMi1;RIN=RF / EM5RTUeCM5Pu;RIN=RF</v>
      </c>
      <c r="AE194" s="63">
        <f>VLOOKUP($AC194,pTRAIT!$A:$X,7,FALSE)</f>
        <v>0</v>
      </c>
      <c r="AF194" s="63">
        <f>VLOOKUP($AC194,pTRAIT!$A:$X,8,FALSE)</f>
        <v>0</v>
      </c>
      <c r="AG194" s="63">
        <f>VLOOKUP($AC194,pTRAIT!$A:$X,9,FALSE)</f>
        <v>0</v>
      </c>
      <c r="AH194" s="63">
        <f>VLOOKUP($AC194,pTRAIT!$A:$X,10,FALSE)</f>
        <v>0</v>
      </c>
      <c r="AI194" s="63">
        <f>VLOOKUP($AC194,pTRAIT!$A:$X,11,FALSE)</f>
        <v>0</v>
      </c>
      <c r="AJ194" s="63">
        <f>VLOOKUP($AC194,pTRAIT!$A:$X,12,FALSE)</f>
        <v>0</v>
      </c>
      <c r="AK194" s="63">
        <f>VLOOKUP($AC194,pTRAIT!$A:$X,13,FALSE)</f>
        <v>0</v>
      </c>
      <c r="AL194" s="63">
        <f>VLOOKUP($AC194,pTRAIT!$A:$X,14,FALSE)</f>
        <v>0</v>
      </c>
      <c r="AM194" s="63">
        <f>VLOOKUP($AC194,pTRAIT!$A:$X,15,FALSE)</f>
        <v>0</v>
      </c>
      <c r="AN194" s="63">
        <f>VLOOKUP($AC194,pTRAIT!$A:$X,16,FALSE)</f>
        <v>0</v>
      </c>
      <c r="AO194" s="63">
        <f>VLOOKUP($AC194,pTRAIT!$A:$X,17,FALSE)</f>
        <v>0</v>
      </c>
      <c r="AP194" s="63">
        <f>VLOOKUP($AC194,pTRAIT!$A:$X,18,FALSE)</f>
        <v>0</v>
      </c>
      <c r="AQ194" s="63">
        <f>VLOOKUP($AC194,pTRAIT!$A:$X,19,FALSE)</f>
        <v>0</v>
      </c>
      <c r="AR194" s="63">
        <f>VLOOKUP($AC194,pTRAIT!$A:$X,20,FALSE)</f>
        <v>0</v>
      </c>
      <c r="AS194" s="63">
        <f>VLOOKUP($AC194,pTRAIT!$A:$X,21,FALSE)</f>
        <v>0</v>
      </c>
      <c r="AT194" s="63">
        <f>VLOOKUP($AC194,pTRAIT!$A:$X,22,FALSE)</f>
        <v>0</v>
      </c>
      <c r="AU194" s="63">
        <f>VLOOKUP($AC194,pTRAIT!$A:$X,23,FALSE)</f>
        <v>0</v>
      </c>
      <c r="AV194" s="63">
        <f>VLOOKUP($AC194,pTRAIT!$A:$X,24,FALSE)</f>
        <v>0</v>
      </c>
    </row>
    <row r="195" spans="1:48" ht="12" customHeight="1" x14ac:dyDescent="0.2">
      <c r="A195" s="32">
        <v>453</v>
      </c>
      <c r="B195" s="33" t="s">
        <v>5</v>
      </c>
      <c r="C195" s="34">
        <v>469</v>
      </c>
      <c r="D195" s="32" t="str">
        <f t="shared" si="3"/>
        <v>453X469</v>
      </c>
      <c r="E195" s="47" t="s">
        <v>1627</v>
      </c>
      <c r="F195" s="61" t="s">
        <v>1822</v>
      </c>
      <c r="G195" s="41" t="s">
        <v>43</v>
      </c>
      <c r="H195" s="38"/>
      <c r="I195" s="32">
        <v>453</v>
      </c>
      <c r="J195" s="63">
        <f>VLOOKUP(I195,pTRAIT!A:B,2,FALSE)</f>
        <v>0</v>
      </c>
      <c r="K195" s="63" t="str">
        <f>VLOOKUP($I195,pTRAIT!$A:$X,7,FALSE)</f>
        <v>si</v>
      </c>
      <c r="L195" s="63" t="str">
        <f>VLOOKUP($I195,pTRAIT!$A:$X,8,FALSE)</f>
        <v>nd</v>
      </c>
      <c r="M195" s="63" t="str">
        <f>VLOOKUP($I195,pTRAIT!$A:$X,9,FALSE)</f>
        <v>R</v>
      </c>
      <c r="N195" s="63" t="str">
        <f>VLOOKUP($I195,pTRAIT!$A:$X,10,FALSE)</f>
        <v>R</v>
      </c>
      <c r="O195" s="63" t="str">
        <f>VLOOKUP($I195,pTRAIT!$A:$X,11,FALSE)</f>
        <v>S</v>
      </c>
      <c r="P195" s="63" t="str">
        <f>VLOOKUP($I195,pTRAIT!$A:$X,12,FALSE)</f>
        <v>R</v>
      </c>
      <c r="Q195" s="63" t="str">
        <f>VLOOKUP($I195,pTRAIT!$A:$X,13,FALSE)</f>
        <v>R</v>
      </c>
      <c r="R195" s="63" t="str">
        <f>VLOOKUP($I195,pTRAIT!$A:$X,14,FALSE)</f>
        <v>R</v>
      </c>
      <c r="S195" s="63" t="str">
        <f>VLOOKUP($I195,pTRAIT!$A:$X,15,FALSE)</f>
        <v>S</v>
      </c>
      <c r="T195" s="63" t="str">
        <f>VLOOKUP($I195,pTRAIT!$A:$X,16,FALSE)</f>
        <v>S</v>
      </c>
      <c r="U195" s="63" t="str">
        <f>VLOOKUP($I195,pTRAIT!$A:$X,17,FALSE)</f>
        <v>S</v>
      </c>
      <c r="V195" s="63" t="str">
        <f>VLOOKUP($I195,pTRAIT!$A:$X,18,FALSE)</f>
        <v>S</v>
      </c>
      <c r="W195" s="63" t="str">
        <f>VLOOKUP($I195,pTRAIT!$A:$X,19,FALSE)</f>
        <v>S</v>
      </c>
      <c r="X195" s="63" t="str">
        <f>VLOOKUP($I195,pTRAIT!$A:$X,20,FALSE)</f>
        <v>S</v>
      </c>
      <c r="Y195" s="63" t="str">
        <f>VLOOKUP($I195,pTRAIT!$A:$X,21,FALSE)</f>
        <v>S</v>
      </c>
      <c r="Z195" s="63" t="str">
        <f>VLOOKUP($I195,pTRAIT!$A:$X,22,FALSE)</f>
        <v>e</v>
      </c>
      <c r="AA195" s="63" t="str">
        <f>VLOOKUP($I195,pTRAIT!$A:$X,23,FALSE)</f>
        <v>n-c</v>
      </c>
      <c r="AB195" s="63">
        <f>VLOOKUP($I195,pTRAIT!$A:$X,24,FALSE)</f>
        <v>0</v>
      </c>
      <c r="AC195" s="34">
        <v>469</v>
      </c>
      <c r="AD195" s="63" t="str">
        <f>VLOOKUP(AC195,pTRAIT!A:B,2,FALSE)</f>
        <v>EM5RTUeMi1;RIN=RF / EM5RTUeCM5Pu(ogc);RIN=RF</v>
      </c>
      <c r="AE195" s="63">
        <f>VLOOKUP($AC195,pTRAIT!$A:$X,7,FALSE)</f>
        <v>0</v>
      </c>
      <c r="AF195" s="63">
        <f>VLOOKUP($AC195,pTRAIT!$A:$X,8,FALSE)</f>
        <v>0</v>
      </c>
      <c r="AG195" s="63">
        <f>VLOOKUP($AC195,pTRAIT!$A:$X,9,FALSE)</f>
        <v>0</v>
      </c>
      <c r="AH195" s="63">
        <f>VLOOKUP($AC195,pTRAIT!$A:$X,10,FALSE)</f>
        <v>0</v>
      </c>
      <c r="AI195" s="63">
        <f>VLOOKUP($AC195,pTRAIT!$A:$X,11,FALSE)</f>
        <v>0</v>
      </c>
      <c r="AJ195" s="63">
        <f>VLOOKUP($AC195,pTRAIT!$A:$X,12,FALSE)</f>
        <v>0</v>
      </c>
      <c r="AK195" s="63">
        <f>VLOOKUP($AC195,pTRAIT!$A:$X,13,FALSE)</f>
        <v>0</v>
      </c>
      <c r="AL195" s="63">
        <f>VLOOKUP($AC195,pTRAIT!$A:$X,14,FALSE)</f>
        <v>0</v>
      </c>
      <c r="AM195" s="63">
        <f>VLOOKUP($AC195,pTRAIT!$A:$X,15,FALSE)</f>
        <v>0</v>
      </c>
      <c r="AN195" s="63">
        <f>VLOOKUP($AC195,pTRAIT!$A:$X,16,FALSE)</f>
        <v>0</v>
      </c>
      <c r="AO195" s="63">
        <f>VLOOKUP($AC195,pTRAIT!$A:$X,17,FALSE)</f>
        <v>0</v>
      </c>
      <c r="AP195" s="63">
        <f>VLOOKUP($AC195,pTRAIT!$A:$X,18,FALSE)</f>
        <v>0</v>
      </c>
      <c r="AQ195" s="63">
        <f>VLOOKUP($AC195,pTRAIT!$A:$X,19,FALSE)</f>
        <v>0</v>
      </c>
      <c r="AR195" s="63">
        <f>VLOOKUP($AC195,pTRAIT!$A:$X,20,FALSE)</f>
        <v>0</v>
      </c>
      <c r="AS195" s="63">
        <f>VLOOKUP($AC195,pTRAIT!$A:$X,21,FALSE)</f>
        <v>0</v>
      </c>
      <c r="AT195" s="63">
        <f>VLOOKUP($AC195,pTRAIT!$A:$X,22,FALSE)</f>
        <v>0</v>
      </c>
      <c r="AU195" s="63">
        <f>VLOOKUP($AC195,pTRAIT!$A:$X,23,FALSE)</f>
        <v>0</v>
      </c>
      <c r="AV195" s="63">
        <f>VLOOKUP($AC195,pTRAIT!$A:$X,24,FALSE)</f>
        <v>0</v>
      </c>
    </row>
    <row r="196" spans="1:48" ht="12" customHeight="1" x14ac:dyDescent="0.2">
      <c r="A196" s="32">
        <v>453</v>
      </c>
      <c r="B196" s="33" t="s">
        <v>5</v>
      </c>
      <c r="C196" s="34">
        <v>470</v>
      </c>
      <c r="D196" s="32" t="str">
        <f t="shared" si="3"/>
        <v>453X470</v>
      </c>
      <c r="E196" s="47" t="s">
        <v>1627</v>
      </c>
      <c r="F196" s="61" t="s">
        <v>1823</v>
      </c>
      <c r="G196" s="41" t="s">
        <v>43</v>
      </c>
      <c r="H196" s="38"/>
      <c r="I196" s="32">
        <v>453</v>
      </c>
      <c r="J196" s="63">
        <f>VLOOKUP(I196,pTRAIT!A:B,2,FALSE)</f>
        <v>0</v>
      </c>
      <c r="K196" s="63" t="str">
        <f>VLOOKUP($I196,pTRAIT!$A:$X,7,FALSE)</f>
        <v>si</v>
      </c>
      <c r="L196" s="63" t="str">
        <f>VLOOKUP($I196,pTRAIT!$A:$X,8,FALSE)</f>
        <v>nd</v>
      </c>
      <c r="M196" s="63" t="str">
        <f>VLOOKUP($I196,pTRAIT!$A:$X,9,FALSE)</f>
        <v>R</v>
      </c>
      <c r="N196" s="63" t="str">
        <f>VLOOKUP($I196,pTRAIT!$A:$X,10,FALSE)</f>
        <v>R</v>
      </c>
      <c r="O196" s="63" t="str">
        <f>VLOOKUP($I196,pTRAIT!$A:$X,11,FALSE)</f>
        <v>S</v>
      </c>
      <c r="P196" s="63" t="str">
        <f>VLOOKUP($I196,pTRAIT!$A:$X,12,FALSE)</f>
        <v>R</v>
      </c>
      <c r="Q196" s="63" t="str">
        <f>VLOOKUP($I196,pTRAIT!$A:$X,13,FALSE)</f>
        <v>R</v>
      </c>
      <c r="R196" s="63" t="str">
        <f>VLOOKUP($I196,pTRAIT!$A:$X,14,FALSE)</f>
        <v>R</v>
      </c>
      <c r="S196" s="63" t="str">
        <f>VLOOKUP($I196,pTRAIT!$A:$X,15,FALSE)</f>
        <v>S</v>
      </c>
      <c r="T196" s="63" t="str">
        <f>VLOOKUP($I196,pTRAIT!$A:$X,16,FALSE)</f>
        <v>S</v>
      </c>
      <c r="U196" s="63" t="str">
        <f>VLOOKUP($I196,pTRAIT!$A:$X,17,FALSE)</f>
        <v>S</v>
      </c>
      <c r="V196" s="63" t="str">
        <f>VLOOKUP($I196,pTRAIT!$A:$X,18,FALSE)</f>
        <v>S</v>
      </c>
      <c r="W196" s="63" t="str">
        <f>VLOOKUP($I196,pTRAIT!$A:$X,19,FALSE)</f>
        <v>S</v>
      </c>
      <c r="X196" s="63" t="str">
        <f>VLOOKUP($I196,pTRAIT!$A:$X,20,FALSE)</f>
        <v>S</v>
      </c>
      <c r="Y196" s="63" t="str">
        <f>VLOOKUP($I196,pTRAIT!$A:$X,21,FALSE)</f>
        <v>S</v>
      </c>
      <c r="Z196" s="63" t="str">
        <f>VLOOKUP($I196,pTRAIT!$A:$X,22,FALSE)</f>
        <v>e</v>
      </c>
      <c r="AA196" s="63" t="str">
        <f>VLOOKUP($I196,pTRAIT!$A:$X,23,FALSE)</f>
        <v>n-c</v>
      </c>
      <c r="AB196" s="63">
        <f>VLOOKUP($I196,pTRAIT!$A:$X,24,FALSE)</f>
        <v>0</v>
      </c>
      <c r="AC196" s="34">
        <v>470</v>
      </c>
      <c r="AD196" s="63" t="str">
        <f>VLOOKUP(AC196,pTRAIT!A:B,2,FALSE)</f>
        <v>EM5RTUeMi1;RIN=RF / EM5CM5Pu;RIN=RF</v>
      </c>
      <c r="AE196" s="63">
        <f>VLOOKUP($AC196,pTRAIT!$A:$X,7,FALSE)</f>
        <v>0</v>
      </c>
      <c r="AF196" s="63">
        <f>VLOOKUP($AC196,pTRAIT!$A:$X,8,FALSE)</f>
        <v>0</v>
      </c>
      <c r="AG196" s="63">
        <f>VLOOKUP($AC196,pTRAIT!$A:$X,9,FALSE)</f>
        <v>0</v>
      </c>
      <c r="AH196" s="63">
        <f>VLOOKUP($AC196,pTRAIT!$A:$X,10,FALSE)</f>
        <v>0</v>
      </c>
      <c r="AI196" s="63">
        <f>VLOOKUP($AC196,pTRAIT!$A:$X,11,FALSE)</f>
        <v>0</v>
      </c>
      <c r="AJ196" s="63">
        <f>VLOOKUP($AC196,pTRAIT!$A:$X,12,FALSE)</f>
        <v>0</v>
      </c>
      <c r="AK196" s="63">
        <f>VLOOKUP($AC196,pTRAIT!$A:$X,13,FALSE)</f>
        <v>0</v>
      </c>
      <c r="AL196" s="63">
        <f>VLOOKUP($AC196,pTRAIT!$A:$X,14,FALSE)</f>
        <v>0</v>
      </c>
      <c r="AM196" s="63">
        <f>VLOOKUP($AC196,pTRAIT!$A:$X,15,FALSE)</f>
        <v>0</v>
      </c>
      <c r="AN196" s="63">
        <f>VLOOKUP($AC196,pTRAIT!$A:$X,16,FALSE)</f>
        <v>0</v>
      </c>
      <c r="AO196" s="63">
        <f>VLOOKUP($AC196,pTRAIT!$A:$X,17,FALSE)</f>
        <v>0</v>
      </c>
      <c r="AP196" s="63">
        <f>VLOOKUP($AC196,pTRAIT!$A:$X,18,FALSE)</f>
        <v>0</v>
      </c>
      <c r="AQ196" s="63">
        <f>VLOOKUP($AC196,pTRAIT!$A:$X,19,FALSE)</f>
        <v>0</v>
      </c>
      <c r="AR196" s="63">
        <f>VLOOKUP($AC196,pTRAIT!$A:$X,20,FALSE)</f>
        <v>0</v>
      </c>
      <c r="AS196" s="63">
        <f>VLOOKUP($AC196,pTRAIT!$A:$X,21,FALSE)</f>
        <v>0</v>
      </c>
      <c r="AT196" s="63">
        <f>VLOOKUP($AC196,pTRAIT!$A:$X,22,FALSE)</f>
        <v>0</v>
      </c>
      <c r="AU196" s="63">
        <f>VLOOKUP($AC196,pTRAIT!$A:$X,23,FALSE)</f>
        <v>0</v>
      </c>
      <c r="AV196" s="63">
        <f>VLOOKUP($AC196,pTRAIT!$A:$X,24,FALSE)</f>
        <v>0</v>
      </c>
    </row>
    <row r="197" spans="1:48" ht="12" customHeight="1" x14ac:dyDescent="0.2">
      <c r="A197" s="32">
        <v>453</v>
      </c>
      <c r="B197" s="33" t="s">
        <v>5</v>
      </c>
      <c r="C197" s="34">
        <v>471</v>
      </c>
      <c r="D197" s="32" t="str">
        <f t="shared" si="3"/>
        <v>453X471</v>
      </c>
      <c r="E197" s="47" t="s">
        <v>1627</v>
      </c>
      <c r="F197" s="61" t="s">
        <v>1824</v>
      </c>
      <c r="G197" s="41" t="s">
        <v>43</v>
      </c>
      <c r="H197" s="45"/>
      <c r="I197" s="32">
        <v>453</v>
      </c>
      <c r="J197" s="63">
        <f>VLOOKUP(I197,pTRAIT!A:B,2,FALSE)</f>
        <v>0</v>
      </c>
      <c r="K197" s="63" t="str">
        <f>VLOOKUP($I197,pTRAIT!$A:$X,7,FALSE)</f>
        <v>si</v>
      </c>
      <c r="L197" s="63" t="str">
        <f>VLOOKUP($I197,pTRAIT!$A:$X,8,FALSE)</f>
        <v>nd</v>
      </c>
      <c r="M197" s="63" t="str">
        <f>VLOOKUP($I197,pTRAIT!$A:$X,9,FALSE)</f>
        <v>R</v>
      </c>
      <c r="N197" s="63" t="str">
        <f>VLOOKUP($I197,pTRAIT!$A:$X,10,FALSE)</f>
        <v>R</v>
      </c>
      <c r="O197" s="63" t="str">
        <f>VLOOKUP($I197,pTRAIT!$A:$X,11,FALSE)</f>
        <v>S</v>
      </c>
      <c r="P197" s="63" t="str">
        <f>VLOOKUP($I197,pTRAIT!$A:$X,12,FALSE)</f>
        <v>R</v>
      </c>
      <c r="Q197" s="63" t="str">
        <f>VLOOKUP($I197,pTRAIT!$A:$X,13,FALSE)</f>
        <v>R</v>
      </c>
      <c r="R197" s="63" t="str">
        <f>VLOOKUP($I197,pTRAIT!$A:$X,14,FALSE)</f>
        <v>R</v>
      </c>
      <c r="S197" s="63" t="str">
        <f>VLOOKUP($I197,pTRAIT!$A:$X,15,FALSE)</f>
        <v>S</v>
      </c>
      <c r="T197" s="63" t="str">
        <f>VLOOKUP($I197,pTRAIT!$A:$X,16,FALSE)</f>
        <v>S</v>
      </c>
      <c r="U197" s="63" t="str">
        <f>VLOOKUP($I197,pTRAIT!$A:$X,17,FALSE)</f>
        <v>S</v>
      </c>
      <c r="V197" s="63" t="str">
        <f>VLOOKUP($I197,pTRAIT!$A:$X,18,FALSE)</f>
        <v>S</v>
      </c>
      <c r="W197" s="63" t="str">
        <f>VLOOKUP($I197,pTRAIT!$A:$X,19,FALSE)</f>
        <v>S</v>
      </c>
      <c r="X197" s="63" t="str">
        <f>VLOOKUP($I197,pTRAIT!$A:$X,20,FALSE)</f>
        <v>S</v>
      </c>
      <c r="Y197" s="63" t="str">
        <f>VLOOKUP($I197,pTRAIT!$A:$X,21,FALSE)</f>
        <v>S</v>
      </c>
      <c r="Z197" s="63" t="str">
        <f>VLOOKUP($I197,pTRAIT!$A:$X,22,FALSE)</f>
        <v>e</v>
      </c>
      <c r="AA197" s="63" t="str">
        <f>VLOOKUP($I197,pTRAIT!$A:$X,23,FALSE)</f>
        <v>n-c</v>
      </c>
      <c r="AB197" s="63">
        <f>VLOOKUP($I197,pTRAIT!$A:$X,24,FALSE)</f>
        <v>0</v>
      </c>
      <c r="AC197" s="34">
        <v>471</v>
      </c>
      <c r="AD197" s="63" t="str">
        <f>VLOOKUP(AC197,pTRAIT!A:B,2,FALSE)</f>
        <v>EM5RTUeMi1;RIN=RF / EM5CM5Pu;RIN=RF</v>
      </c>
      <c r="AE197" s="63">
        <f>VLOOKUP($AC197,pTRAIT!$A:$X,7,FALSE)</f>
        <v>0</v>
      </c>
      <c r="AF197" s="63">
        <f>VLOOKUP($AC197,pTRAIT!$A:$X,8,FALSE)</f>
        <v>0</v>
      </c>
      <c r="AG197" s="63">
        <f>VLOOKUP($AC197,pTRAIT!$A:$X,9,FALSE)</f>
        <v>0</v>
      </c>
      <c r="AH197" s="63">
        <f>VLOOKUP($AC197,pTRAIT!$A:$X,10,FALSE)</f>
        <v>0</v>
      </c>
      <c r="AI197" s="63">
        <f>VLOOKUP($AC197,pTRAIT!$A:$X,11,FALSE)</f>
        <v>0</v>
      </c>
      <c r="AJ197" s="63">
        <f>VLOOKUP($AC197,pTRAIT!$A:$X,12,FALSE)</f>
        <v>0</v>
      </c>
      <c r="AK197" s="63">
        <f>VLOOKUP($AC197,pTRAIT!$A:$X,13,FALSE)</f>
        <v>0</v>
      </c>
      <c r="AL197" s="63">
        <f>VLOOKUP($AC197,pTRAIT!$A:$X,14,FALSE)</f>
        <v>0</v>
      </c>
      <c r="AM197" s="63">
        <f>VLOOKUP($AC197,pTRAIT!$A:$X,15,FALSE)</f>
        <v>0</v>
      </c>
      <c r="AN197" s="63">
        <f>VLOOKUP($AC197,pTRAIT!$A:$X,16,FALSE)</f>
        <v>0</v>
      </c>
      <c r="AO197" s="63">
        <f>VLOOKUP($AC197,pTRAIT!$A:$X,17,FALSE)</f>
        <v>0</v>
      </c>
      <c r="AP197" s="63">
        <f>VLOOKUP($AC197,pTRAIT!$A:$X,18,FALSE)</f>
        <v>0</v>
      </c>
      <c r="AQ197" s="63">
        <f>VLOOKUP($AC197,pTRAIT!$A:$X,19,FALSE)</f>
        <v>0</v>
      </c>
      <c r="AR197" s="63">
        <f>VLOOKUP($AC197,pTRAIT!$A:$X,20,FALSE)</f>
        <v>0</v>
      </c>
      <c r="AS197" s="63">
        <f>VLOOKUP($AC197,pTRAIT!$A:$X,21,FALSE)</f>
        <v>0</v>
      </c>
      <c r="AT197" s="63">
        <f>VLOOKUP($AC197,pTRAIT!$A:$X,22,FALSE)</f>
        <v>0</v>
      </c>
      <c r="AU197" s="63">
        <f>VLOOKUP($AC197,pTRAIT!$A:$X,23,FALSE)</f>
        <v>0</v>
      </c>
      <c r="AV197" s="63">
        <f>VLOOKUP($AC197,pTRAIT!$A:$X,24,FALSE)</f>
        <v>0</v>
      </c>
    </row>
    <row r="198" spans="1:48" ht="12" customHeight="1" x14ac:dyDescent="0.2">
      <c r="A198" s="32">
        <v>453</v>
      </c>
      <c r="B198" s="33" t="s">
        <v>5</v>
      </c>
      <c r="C198" s="34">
        <v>472</v>
      </c>
      <c r="D198" s="32" t="str">
        <f t="shared" si="3"/>
        <v>453X472</v>
      </c>
      <c r="E198" s="47" t="s">
        <v>1627</v>
      </c>
      <c r="F198" s="61" t="s">
        <v>1825</v>
      </c>
      <c r="G198" s="41" t="s">
        <v>43</v>
      </c>
      <c r="H198" s="45"/>
      <c r="I198" s="32">
        <v>453</v>
      </c>
      <c r="J198" s="63">
        <f>VLOOKUP(I198,pTRAIT!A:B,2,FALSE)</f>
        <v>0</v>
      </c>
      <c r="K198" s="63" t="str">
        <f>VLOOKUP($I198,pTRAIT!$A:$X,7,FALSE)</f>
        <v>si</v>
      </c>
      <c r="L198" s="63" t="str">
        <f>VLOOKUP($I198,pTRAIT!$A:$X,8,FALSE)</f>
        <v>nd</v>
      </c>
      <c r="M198" s="63" t="str">
        <f>VLOOKUP($I198,pTRAIT!$A:$X,9,FALSE)</f>
        <v>R</v>
      </c>
      <c r="N198" s="63" t="str">
        <f>VLOOKUP($I198,pTRAIT!$A:$X,10,FALSE)</f>
        <v>R</v>
      </c>
      <c r="O198" s="63" t="str">
        <f>VLOOKUP($I198,pTRAIT!$A:$X,11,FALSE)</f>
        <v>S</v>
      </c>
      <c r="P198" s="63" t="str">
        <f>VLOOKUP($I198,pTRAIT!$A:$X,12,FALSE)</f>
        <v>R</v>
      </c>
      <c r="Q198" s="63" t="str">
        <f>VLOOKUP($I198,pTRAIT!$A:$X,13,FALSE)</f>
        <v>R</v>
      </c>
      <c r="R198" s="63" t="str">
        <f>VLOOKUP($I198,pTRAIT!$A:$X,14,FALSE)</f>
        <v>R</v>
      </c>
      <c r="S198" s="63" t="str">
        <f>VLOOKUP($I198,pTRAIT!$A:$X,15,FALSE)</f>
        <v>S</v>
      </c>
      <c r="T198" s="63" t="str">
        <f>VLOOKUP($I198,pTRAIT!$A:$X,16,FALSE)</f>
        <v>S</v>
      </c>
      <c r="U198" s="63" t="str">
        <f>VLOOKUP($I198,pTRAIT!$A:$X,17,FALSE)</f>
        <v>S</v>
      </c>
      <c r="V198" s="63" t="str">
        <f>VLOOKUP($I198,pTRAIT!$A:$X,18,FALSE)</f>
        <v>S</v>
      </c>
      <c r="W198" s="63" t="str">
        <f>VLOOKUP($I198,pTRAIT!$A:$X,19,FALSE)</f>
        <v>S</v>
      </c>
      <c r="X198" s="63" t="str">
        <f>VLOOKUP($I198,pTRAIT!$A:$X,20,FALSE)</f>
        <v>S</v>
      </c>
      <c r="Y198" s="63" t="str">
        <f>VLOOKUP($I198,pTRAIT!$A:$X,21,FALSE)</f>
        <v>S</v>
      </c>
      <c r="Z198" s="63" t="str">
        <f>VLOOKUP($I198,pTRAIT!$A:$X,22,FALSE)</f>
        <v>e</v>
      </c>
      <c r="AA198" s="63" t="str">
        <f>VLOOKUP($I198,pTRAIT!$A:$X,23,FALSE)</f>
        <v>n-c</v>
      </c>
      <c r="AB198" s="63">
        <f>VLOOKUP($I198,pTRAIT!$A:$X,24,FALSE)</f>
        <v>0</v>
      </c>
      <c r="AC198" s="34">
        <v>472</v>
      </c>
      <c r="AD198" s="63" t="str">
        <f>VLOOKUP(AC198,pTRAIT!A:B,2,FALSE)</f>
        <v>EM5RTUeMi1;RIN=RF / ;RIN=RF</v>
      </c>
      <c r="AE198" s="63">
        <f>VLOOKUP($AC198,pTRAIT!$A:$X,7,FALSE)</f>
        <v>0</v>
      </c>
      <c r="AF198" s="63">
        <f>VLOOKUP($AC198,pTRAIT!$A:$X,8,FALSE)</f>
        <v>0</v>
      </c>
      <c r="AG198" s="63">
        <f>VLOOKUP($AC198,pTRAIT!$A:$X,9,FALSE)</f>
        <v>0</v>
      </c>
      <c r="AH198" s="63">
        <f>VLOOKUP($AC198,pTRAIT!$A:$X,10,FALSE)</f>
        <v>0</v>
      </c>
      <c r="AI198" s="63">
        <f>VLOOKUP($AC198,pTRAIT!$A:$X,11,FALSE)</f>
        <v>0</v>
      </c>
      <c r="AJ198" s="63">
        <f>VLOOKUP($AC198,pTRAIT!$A:$X,12,FALSE)</f>
        <v>0</v>
      </c>
      <c r="AK198" s="63">
        <f>VLOOKUP($AC198,pTRAIT!$A:$X,13,FALSE)</f>
        <v>0</v>
      </c>
      <c r="AL198" s="63">
        <f>VLOOKUP($AC198,pTRAIT!$A:$X,14,FALSE)</f>
        <v>0</v>
      </c>
      <c r="AM198" s="63">
        <f>VLOOKUP($AC198,pTRAIT!$A:$X,15,FALSE)</f>
        <v>0</v>
      </c>
      <c r="AN198" s="63">
        <f>VLOOKUP($AC198,pTRAIT!$A:$X,16,FALSE)</f>
        <v>0</v>
      </c>
      <c r="AO198" s="63">
        <f>VLOOKUP($AC198,pTRAIT!$A:$X,17,FALSE)</f>
        <v>0</v>
      </c>
      <c r="AP198" s="63">
        <f>VLOOKUP($AC198,pTRAIT!$A:$X,18,FALSE)</f>
        <v>0</v>
      </c>
      <c r="AQ198" s="63">
        <f>VLOOKUP($AC198,pTRAIT!$A:$X,19,FALSE)</f>
        <v>0</v>
      </c>
      <c r="AR198" s="63">
        <f>VLOOKUP($AC198,pTRAIT!$A:$X,20,FALSE)</f>
        <v>0</v>
      </c>
      <c r="AS198" s="63">
        <f>VLOOKUP($AC198,pTRAIT!$A:$X,21,FALSE)</f>
        <v>0</v>
      </c>
      <c r="AT198" s="63">
        <f>VLOOKUP($AC198,pTRAIT!$A:$X,22,FALSE)</f>
        <v>0</v>
      </c>
      <c r="AU198" s="63">
        <f>VLOOKUP($AC198,pTRAIT!$A:$X,23,FALSE)</f>
        <v>0</v>
      </c>
      <c r="AV198" s="63">
        <f>VLOOKUP($AC198,pTRAIT!$A:$X,24,FALSE)</f>
        <v>0</v>
      </c>
    </row>
    <row r="199" spans="1:48" ht="12" customHeight="1" x14ac:dyDescent="0.2">
      <c r="A199" s="32">
        <v>453</v>
      </c>
      <c r="B199" s="33" t="s">
        <v>5</v>
      </c>
      <c r="C199" s="34">
        <v>473</v>
      </c>
      <c r="D199" s="32" t="str">
        <f t="shared" si="3"/>
        <v>453X473</v>
      </c>
      <c r="E199" s="47" t="s">
        <v>1627</v>
      </c>
      <c r="F199" s="61" t="s">
        <v>1826</v>
      </c>
      <c r="G199" s="41" t="s">
        <v>43</v>
      </c>
      <c r="H199" s="45"/>
      <c r="I199" s="32">
        <v>453</v>
      </c>
      <c r="J199" s="63">
        <f>VLOOKUP(I199,pTRAIT!A:B,2,FALSE)</f>
        <v>0</v>
      </c>
      <c r="K199" s="63" t="str">
        <f>VLOOKUP($I199,pTRAIT!$A:$X,7,FALSE)</f>
        <v>si</v>
      </c>
      <c r="L199" s="63" t="str">
        <f>VLOOKUP($I199,pTRAIT!$A:$X,8,FALSE)</f>
        <v>nd</v>
      </c>
      <c r="M199" s="63" t="str">
        <f>VLOOKUP($I199,pTRAIT!$A:$X,9,FALSE)</f>
        <v>R</v>
      </c>
      <c r="N199" s="63" t="str">
        <f>VLOOKUP($I199,pTRAIT!$A:$X,10,FALSE)</f>
        <v>R</v>
      </c>
      <c r="O199" s="63" t="str">
        <f>VLOOKUP($I199,pTRAIT!$A:$X,11,FALSE)</f>
        <v>S</v>
      </c>
      <c r="P199" s="63" t="str">
        <f>VLOOKUP($I199,pTRAIT!$A:$X,12,FALSE)</f>
        <v>R</v>
      </c>
      <c r="Q199" s="63" t="str">
        <f>VLOOKUP($I199,pTRAIT!$A:$X,13,FALSE)</f>
        <v>R</v>
      </c>
      <c r="R199" s="63" t="str">
        <f>VLOOKUP($I199,pTRAIT!$A:$X,14,FALSE)</f>
        <v>R</v>
      </c>
      <c r="S199" s="63" t="str">
        <f>VLOOKUP($I199,pTRAIT!$A:$X,15,FALSE)</f>
        <v>S</v>
      </c>
      <c r="T199" s="63" t="str">
        <f>VLOOKUP($I199,pTRAIT!$A:$X,16,FALSE)</f>
        <v>S</v>
      </c>
      <c r="U199" s="63" t="str">
        <f>VLOOKUP($I199,pTRAIT!$A:$X,17,FALSE)</f>
        <v>S</v>
      </c>
      <c r="V199" s="63" t="str">
        <f>VLOOKUP($I199,pTRAIT!$A:$X,18,FALSE)</f>
        <v>S</v>
      </c>
      <c r="W199" s="63" t="str">
        <f>VLOOKUP($I199,pTRAIT!$A:$X,19,FALSE)</f>
        <v>S</v>
      </c>
      <c r="X199" s="63" t="str">
        <f>VLOOKUP($I199,pTRAIT!$A:$X,20,FALSE)</f>
        <v>S</v>
      </c>
      <c r="Y199" s="63" t="str">
        <f>VLOOKUP($I199,pTRAIT!$A:$X,21,FALSE)</f>
        <v>S</v>
      </c>
      <c r="Z199" s="63" t="str">
        <f>VLOOKUP($I199,pTRAIT!$A:$X,22,FALSE)</f>
        <v>e</v>
      </c>
      <c r="AA199" s="63" t="str">
        <f>VLOOKUP($I199,pTRAIT!$A:$X,23,FALSE)</f>
        <v>n-c</v>
      </c>
      <c r="AB199" s="63">
        <f>VLOOKUP($I199,pTRAIT!$A:$X,24,FALSE)</f>
        <v>0</v>
      </c>
      <c r="AC199" s="34">
        <v>473</v>
      </c>
      <c r="AD199" s="63" t="str">
        <f>VLOOKUP(AC199,pTRAIT!A:B,2,FALSE)</f>
        <v>EM5RTUeMi1;RIN=RF / EM5UePu;RIN=RF</v>
      </c>
      <c r="AE199" s="63">
        <f>VLOOKUP($AC199,pTRAIT!$A:$X,7,FALSE)</f>
        <v>0</v>
      </c>
      <c r="AF199" s="63">
        <f>VLOOKUP($AC199,pTRAIT!$A:$X,8,FALSE)</f>
        <v>0</v>
      </c>
      <c r="AG199" s="63">
        <f>VLOOKUP($AC199,pTRAIT!$A:$X,9,FALSE)</f>
        <v>0</v>
      </c>
      <c r="AH199" s="63">
        <f>VLOOKUP($AC199,pTRAIT!$A:$X,10,FALSE)</f>
        <v>0</v>
      </c>
      <c r="AI199" s="63">
        <f>VLOOKUP($AC199,pTRAIT!$A:$X,11,FALSE)</f>
        <v>0</v>
      </c>
      <c r="AJ199" s="63">
        <f>VLOOKUP($AC199,pTRAIT!$A:$X,12,FALSE)</f>
        <v>0</v>
      </c>
      <c r="AK199" s="63">
        <f>VLOOKUP($AC199,pTRAIT!$A:$X,13,FALSE)</f>
        <v>0</v>
      </c>
      <c r="AL199" s="63">
        <f>VLOOKUP($AC199,pTRAIT!$A:$X,14,FALSE)</f>
        <v>0</v>
      </c>
      <c r="AM199" s="63">
        <f>VLOOKUP($AC199,pTRAIT!$A:$X,15,FALSE)</f>
        <v>0</v>
      </c>
      <c r="AN199" s="63">
        <f>VLOOKUP($AC199,pTRAIT!$A:$X,16,FALSE)</f>
        <v>0</v>
      </c>
      <c r="AO199" s="63">
        <f>VLOOKUP($AC199,pTRAIT!$A:$X,17,FALSE)</f>
        <v>0</v>
      </c>
      <c r="AP199" s="63">
        <f>VLOOKUP($AC199,pTRAIT!$A:$X,18,FALSE)</f>
        <v>0</v>
      </c>
      <c r="AQ199" s="63">
        <f>VLOOKUP($AC199,pTRAIT!$A:$X,19,FALSE)</f>
        <v>0</v>
      </c>
      <c r="AR199" s="63">
        <f>VLOOKUP($AC199,pTRAIT!$A:$X,20,FALSE)</f>
        <v>0</v>
      </c>
      <c r="AS199" s="63">
        <f>VLOOKUP($AC199,pTRAIT!$A:$X,21,FALSE)</f>
        <v>0</v>
      </c>
      <c r="AT199" s="63">
        <f>VLOOKUP($AC199,pTRAIT!$A:$X,22,FALSE)</f>
        <v>0</v>
      </c>
      <c r="AU199" s="63">
        <f>VLOOKUP($AC199,pTRAIT!$A:$X,23,FALSE)</f>
        <v>0</v>
      </c>
      <c r="AV199" s="63">
        <f>VLOOKUP($AC199,pTRAIT!$A:$X,24,FALSE)</f>
        <v>0</v>
      </c>
    </row>
    <row r="200" spans="1:48" ht="12" customHeight="1" x14ac:dyDescent="0.2">
      <c r="A200" s="32">
        <v>453</v>
      </c>
      <c r="B200" s="33" t="s">
        <v>5</v>
      </c>
      <c r="C200" s="34">
        <v>474</v>
      </c>
      <c r="D200" s="32" t="str">
        <f t="shared" si="3"/>
        <v>453X474</v>
      </c>
      <c r="E200" s="47" t="s">
        <v>1627</v>
      </c>
      <c r="F200" s="61" t="s">
        <v>1827</v>
      </c>
      <c r="G200" s="41" t="s">
        <v>43</v>
      </c>
      <c r="H200" s="38"/>
      <c r="I200" s="32">
        <v>453</v>
      </c>
      <c r="J200" s="63">
        <f>VLOOKUP(I200,pTRAIT!A:B,2,FALSE)</f>
        <v>0</v>
      </c>
      <c r="K200" s="63" t="str">
        <f>VLOOKUP($I200,pTRAIT!$A:$X,7,FALSE)</f>
        <v>si</v>
      </c>
      <c r="L200" s="63" t="str">
        <f>VLOOKUP($I200,pTRAIT!$A:$X,8,FALSE)</f>
        <v>nd</v>
      </c>
      <c r="M200" s="63" t="str">
        <f>VLOOKUP($I200,pTRAIT!$A:$X,9,FALSE)</f>
        <v>R</v>
      </c>
      <c r="N200" s="63" t="str">
        <f>VLOOKUP($I200,pTRAIT!$A:$X,10,FALSE)</f>
        <v>R</v>
      </c>
      <c r="O200" s="63" t="str">
        <f>VLOOKUP($I200,pTRAIT!$A:$X,11,FALSE)</f>
        <v>S</v>
      </c>
      <c r="P200" s="63" t="str">
        <f>VLOOKUP($I200,pTRAIT!$A:$X,12,FALSE)</f>
        <v>R</v>
      </c>
      <c r="Q200" s="63" t="str">
        <f>VLOOKUP($I200,pTRAIT!$A:$X,13,FALSE)</f>
        <v>R</v>
      </c>
      <c r="R200" s="63" t="str">
        <f>VLOOKUP($I200,pTRAIT!$A:$X,14,FALSE)</f>
        <v>R</v>
      </c>
      <c r="S200" s="63" t="str">
        <f>VLOOKUP($I200,pTRAIT!$A:$X,15,FALSE)</f>
        <v>S</v>
      </c>
      <c r="T200" s="63" t="str">
        <f>VLOOKUP($I200,pTRAIT!$A:$X,16,FALSE)</f>
        <v>S</v>
      </c>
      <c r="U200" s="63" t="str">
        <f>VLOOKUP($I200,pTRAIT!$A:$X,17,FALSE)</f>
        <v>S</v>
      </c>
      <c r="V200" s="63" t="str">
        <f>VLOOKUP($I200,pTRAIT!$A:$X,18,FALSE)</f>
        <v>S</v>
      </c>
      <c r="W200" s="63" t="str">
        <f>VLOOKUP($I200,pTRAIT!$A:$X,19,FALSE)</f>
        <v>S</v>
      </c>
      <c r="X200" s="63" t="str">
        <f>VLOOKUP($I200,pTRAIT!$A:$X,20,FALSE)</f>
        <v>S</v>
      </c>
      <c r="Y200" s="63" t="str">
        <f>VLOOKUP($I200,pTRAIT!$A:$X,21,FALSE)</f>
        <v>S</v>
      </c>
      <c r="Z200" s="63" t="str">
        <f>VLOOKUP($I200,pTRAIT!$A:$X,22,FALSE)</f>
        <v>e</v>
      </c>
      <c r="AA200" s="63" t="str">
        <f>VLOOKUP($I200,pTRAIT!$A:$X,23,FALSE)</f>
        <v>n-c</v>
      </c>
      <c r="AB200" s="63">
        <f>VLOOKUP($I200,pTRAIT!$A:$X,24,FALSE)</f>
        <v>0</v>
      </c>
      <c r="AC200" s="34">
        <v>474</v>
      </c>
      <c r="AD200" s="63" t="str">
        <f>VLOOKUP(AC200,pTRAIT!A:B,2,FALSE)</f>
        <v>EM5RTUeMi1;RIN=RF / EM5RTCM5Pu;RIN=RF</v>
      </c>
      <c r="AE200" s="63">
        <f>VLOOKUP($AC200,pTRAIT!$A:$X,7,FALSE)</f>
        <v>0</v>
      </c>
      <c r="AF200" s="63">
        <f>VLOOKUP($AC200,pTRAIT!$A:$X,8,FALSE)</f>
        <v>0</v>
      </c>
      <c r="AG200" s="63">
        <f>VLOOKUP($AC200,pTRAIT!$A:$X,9,FALSE)</f>
        <v>0</v>
      </c>
      <c r="AH200" s="63">
        <f>VLOOKUP($AC200,pTRAIT!$A:$X,10,FALSE)</f>
        <v>0</v>
      </c>
      <c r="AI200" s="63">
        <f>VLOOKUP($AC200,pTRAIT!$A:$X,11,FALSE)</f>
        <v>0</v>
      </c>
      <c r="AJ200" s="63">
        <f>VLOOKUP($AC200,pTRAIT!$A:$X,12,FALSE)</f>
        <v>0</v>
      </c>
      <c r="AK200" s="63">
        <f>VLOOKUP($AC200,pTRAIT!$A:$X,13,FALSE)</f>
        <v>0</v>
      </c>
      <c r="AL200" s="63">
        <f>VLOOKUP($AC200,pTRAIT!$A:$X,14,FALSE)</f>
        <v>0</v>
      </c>
      <c r="AM200" s="63">
        <f>VLOOKUP($AC200,pTRAIT!$A:$X,15,FALSE)</f>
        <v>0</v>
      </c>
      <c r="AN200" s="63">
        <f>VLOOKUP($AC200,pTRAIT!$A:$X,16,FALSE)</f>
        <v>0</v>
      </c>
      <c r="AO200" s="63">
        <f>VLOOKUP($AC200,pTRAIT!$A:$X,17,FALSE)</f>
        <v>0</v>
      </c>
      <c r="AP200" s="63">
        <f>VLOOKUP($AC200,pTRAIT!$A:$X,18,FALSE)</f>
        <v>0</v>
      </c>
      <c r="AQ200" s="63">
        <f>VLOOKUP($AC200,pTRAIT!$A:$X,19,FALSE)</f>
        <v>0</v>
      </c>
      <c r="AR200" s="63">
        <f>VLOOKUP($AC200,pTRAIT!$A:$X,20,FALSE)</f>
        <v>0</v>
      </c>
      <c r="AS200" s="63">
        <f>VLOOKUP($AC200,pTRAIT!$A:$X,21,FALSE)</f>
        <v>0</v>
      </c>
      <c r="AT200" s="63">
        <f>VLOOKUP($AC200,pTRAIT!$A:$X,22,FALSE)</f>
        <v>0</v>
      </c>
      <c r="AU200" s="63">
        <f>VLOOKUP($AC200,pTRAIT!$A:$X,23,FALSE)</f>
        <v>0</v>
      </c>
      <c r="AV200" s="63">
        <f>VLOOKUP($AC200,pTRAIT!$A:$X,24,FALSE)</f>
        <v>0</v>
      </c>
    </row>
    <row r="201" spans="1:48" ht="12" customHeight="1" x14ac:dyDescent="0.2">
      <c r="A201" s="32">
        <v>453</v>
      </c>
      <c r="B201" s="33" t="s">
        <v>5</v>
      </c>
      <c r="C201" s="34">
        <v>475</v>
      </c>
      <c r="D201" s="32" t="str">
        <f t="shared" si="3"/>
        <v>453X475</v>
      </c>
      <c r="E201" s="47" t="s">
        <v>1627</v>
      </c>
      <c r="F201" s="61" t="s">
        <v>1828</v>
      </c>
      <c r="G201" s="41" t="s">
        <v>43</v>
      </c>
      <c r="H201" s="38"/>
      <c r="I201" s="32">
        <v>453</v>
      </c>
      <c r="J201" s="63">
        <f>VLOOKUP(I201,pTRAIT!A:B,2,FALSE)</f>
        <v>0</v>
      </c>
      <c r="K201" s="63" t="str">
        <f>VLOOKUP($I201,pTRAIT!$A:$X,7,FALSE)</f>
        <v>si</v>
      </c>
      <c r="L201" s="63" t="str">
        <f>VLOOKUP($I201,pTRAIT!$A:$X,8,FALSE)</f>
        <v>nd</v>
      </c>
      <c r="M201" s="63" t="str">
        <f>VLOOKUP($I201,pTRAIT!$A:$X,9,FALSE)</f>
        <v>R</v>
      </c>
      <c r="N201" s="63" t="str">
        <f>VLOOKUP($I201,pTRAIT!$A:$X,10,FALSE)</f>
        <v>R</v>
      </c>
      <c r="O201" s="63" t="str">
        <f>VLOOKUP($I201,pTRAIT!$A:$X,11,FALSE)</f>
        <v>S</v>
      </c>
      <c r="P201" s="63" t="str">
        <f>VLOOKUP($I201,pTRAIT!$A:$X,12,FALSE)</f>
        <v>R</v>
      </c>
      <c r="Q201" s="63" t="str">
        <f>VLOOKUP($I201,pTRAIT!$A:$X,13,FALSE)</f>
        <v>R</v>
      </c>
      <c r="R201" s="63" t="str">
        <f>VLOOKUP($I201,pTRAIT!$A:$X,14,FALSE)</f>
        <v>R</v>
      </c>
      <c r="S201" s="63" t="str">
        <f>VLOOKUP($I201,pTRAIT!$A:$X,15,FALSE)</f>
        <v>S</v>
      </c>
      <c r="T201" s="63" t="str">
        <f>VLOOKUP($I201,pTRAIT!$A:$X,16,FALSE)</f>
        <v>S</v>
      </c>
      <c r="U201" s="63" t="str">
        <f>VLOOKUP($I201,pTRAIT!$A:$X,17,FALSE)</f>
        <v>S</v>
      </c>
      <c r="V201" s="63" t="str">
        <f>VLOOKUP($I201,pTRAIT!$A:$X,18,FALSE)</f>
        <v>S</v>
      </c>
      <c r="W201" s="63" t="str">
        <f>VLOOKUP($I201,pTRAIT!$A:$X,19,FALSE)</f>
        <v>S</v>
      </c>
      <c r="X201" s="63" t="str">
        <f>VLOOKUP($I201,pTRAIT!$A:$X,20,FALSE)</f>
        <v>S</v>
      </c>
      <c r="Y201" s="63" t="str">
        <f>VLOOKUP($I201,pTRAIT!$A:$X,21,FALSE)</f>
        <v>S</v>
      </c>
      <c r="Z201" s="63" t="str">
        <f>VLOOKUP($I201,pTRAIT!$A:$X,22,FALSE)</f>
        <v>e</v>
      </c>
      <c r="AA201" s="63" t="str">
        <f>VLOOKUP($I201,pTRAIT!$A:$X,23,FALSE)</f>
        <v>n-c</v>
      </c>
      <c r="AB201" s="63">
        <f>VLOOKUP($I201,pTRAIT!$A:$X,24,FALSE)</f>
        <v>0</v>
      </c>
      <c r="AC201" s="34">
        <v>475</v>
      </c>
      <c r="AD201" s="63" t="str">
        <f>VLOOKUP(AC201,pTRAIT!A:B,2,FALSE)</f>
        <v>EM5RTUeMi1;RIN=RF / EM5RTCM5Pu;RIN=RF</v>
      </c>
      <c r="AE201" s="63">
        <f>VLOOKUP($AC201,pTRAIT!$A:$X,7,FALSE)</f>
        <v>0</v>
      </c>
      <c r="AF201" s="63">
        <f>VLOOKUP($AC201,pTRAIT!$A:$X,8,FALSE)</f>
        <v>0</v>
      </c>
      <c r="AG201" s="63">
        <f>VLOOKUP($AC201,pTRAIT!$A:$X,9,FALSE)</f>
        <v>0</v>
      </c>
      <c r="AH201" s="63">
        <f>VLOOKUP($AC201,pTRAIT!$A:$X,10,FALSE)</f>
        <v>0</v>
      </c>
      <c r="AI201" s="63">
        <f>VLOOKUP($AC201,pTRAIT!$A:$X,11,FALSE)</f>
        <v>0</v>
      </c>
      <c r="AJ201" s="63">
        <f>VLOOKUP($AC201,pTRAIT!$A:$X,12,FALSE)</f>
        <v>0</v>
      </c>
      <c r="AK201" s="63">
        <f>VLOOKUP($AC201,pTRAIT!$A:$X,13,FALSE)</f>
        <v>0</v>
      </c>
      <c r="AL201" s="63">
        <f>VLOOKUP($AC201,pTRAIT!$A:$X,14,FALSE)</f>
        <v>0</v>
      </c>
      <c r="AM201" s="63">
        <f>VLOOKUP($AC201,pTRAIT!$A:$X,15,FALSE)</f>
        <v>0</v>
      </c>
      <c r="AN201" s="63">
        <f>VLOOKUP($AC201,pTRAIT!$A:$X,16,FALSE)</f>
        <v>0</v>
      </c>
      <c r="AO201" s="63">
        <f>VLOOKUP($AC201,pTRAIT!$A:$X,17,FALSE)</f>
        <v>0</v>
      </c>
      <c r="AP201" s="63">
        <f>VLOOKUP($AC201,pTRAIT!$A:$X,18,FALSE)</f>
        <v>0</v>
      </c>
      <c r="AQ201" s="63">
        <f>VLOOKUP($AC201,pTRAIT!$A:$X,19,FALSE)</f>
        <v>0</v>
      </c>
      <c r="AR201" s="63">
        <f>VLOOKUP($AC201,pTRAIT!$A:$X,20,FALSE)</f>
        <v>0</v>
      </c>
      <c r="AS201" s="63">
        <f>VLOOKUP($AC201,pTRAIT!$A:$X,21,FALSE)</f>
        <v>0</v>
      </c>
      <c r="AT201" s="63">
        <f>VLOOKUP($AC201,pTRAIT!$A:$X,22,FALSE)</f>
        <v>0</v>
      </c>
      <c r="AU201" s="63">
        <f>VLOOKUP($AC201,pTRAIT!$A:$X,23,FALSE)</f>
        <v>0</v>
      </c>
      <c r="AV201" s="63">
        <f>VLOOKUP($AC201,pTRAIT!$A:$X,24,FALSE)</f>
        <v>0</v>
      </c>
    </row>
    <row r="202" spans="1:48" ht="12" customHeight="1" x14ac:dyDescent="0.2">
      <c r="A202" s="32">
        <v>453</v>
      </c>
      <c r="B202" s="33" t="s">
        <v>5</v>
      </c>
      <c r="C202" s="34">
        <v>476</v>
      </c>
      <c r="D202" s="32" t="str">
        <f t="shared" si="3"/>
        <v>453X476</v>
      </c>
      <c r="E202" s="47" t="s">
        <v>1627</v>
      </c>
      <c r="F202" s="61" t="s">
        <v>1829</v>
      </c>
      <c r="G202" s="41" t="s">
        <v>43</v>
      </c>
      <c r="H202" s="38"/>
      <c r="I202" s="32">
        <v>453</v>
      </c>
      <c r="J202" s="63">
        <f>VLOOKUP(I202,pTRAIT!A:B,2,FALSE)</f>
        <v>0</v>
      </c>
      <c r="K202" s="63" t="str">
        <f>VLOOKUP($I202,pTRAIT!$A:$X,7,FALSE)</f>
        <v>si</v>
      </c>
      <c r="L202" s="63" t="str">
        <f>VLOOKUP($I202,pTRAIT!$A:$X,8,FALSE)</f>
        <v>nd</v>
      </c>
      <c r="M202" s="63" t="str">
        <f>VLOOKUP($I202,pTRAIT!$A:$X,9,FALSE)</f>
        <v>R</v>
      </c>
      <c r="N202" s="63" t="str">
        <f>VLOOKUP($I202,pTRAIT!$A:$X,10,FALSE)</f>
        <v>R</v>
      </c>
      <c r="O202" s="63" t="str">
        <f>VLOOKUP($I202,pTRAIT!$A:$X,11,FALSE)</f>
        <v>S</v>
      </c>
      <c r="P202" s="63" t="str">
        <f>VLOOKUP($I202,pTRAIT!$A:$X,12,FALSE)</f>
        <v>R</v>
      </c>
      <c r="Q202" s="63" t="str">
        <f>VLOOKUP($I202,pTRAIT!$A:$X,13,FALSE)</f>
        <v>R</v>
      </c>
      <c r="R202" s="63" t="str">
        <f>VLOOKUP($I202,pTRAIT!$A:$X,14,FALSE)</f>
        <v>R</v>
      </c>
      <c r="S202" s="63" t="str">
        <f>VLOOKUP($I202,pTRAIT!$A:$X,15,FALSE)</f>
        <v>S</v>
      </c>
      <c r="T202" s="63" t="str">
        <f>VLOOKUP($I202,pTRAIT!$A:$X,16,FALSE)</f>
        <v>S</v>
      </c>
      <c r="U202" s="63" t="str">
        <f>VLOOKUP($I202,pTRAIT!$A:$X,17,FALSE)</f>
        <v>S</v>
      </c>
      <c r="V202" s="63" t="str">
        <f>VLOOKUP($I202,pTRAIT!$A:$X,18,FALSE)</f>
        <v>S</v>
      </c>
      <c r="W202" s="63" t="str">
        <f>VLOOKUP($I202,pTRAIT!$A:$X,19,FALSE)</f>
        <v>S</v>
      </c>
      <c r="X202" s="63" t="str">
        <f>VLOOKUP($I202,pTRAIT!$A:$X,20,FALSE)</f>
        <v>S</v>
      </c>
      <c r="Y202" s="63" t="str">
        <f>VLOOKUP($I202,pTRAIT!$A:$X,21,FALSE)</f>
        <v>S</v>
      </c>
      <c r="Z202" s="63" t="str">
        <f>VLOOKUP($I202,pTRAIT!$A:$X,22,FALSE)</f>
        <v>e</v>
      </c>
      <c r="AA202" s="63" t="str">
        <f>VLOOKUP($I202,pTRAIT!$A:$X,23,FALSE)</f>
        <v>n-c</v>
      </c>
      <c r="AB202" s="63">
        <f>VLOOKUP($I202,pTRAIT!$A:$X,24,FALSE)</f>
        <v>0</v>
      </c>
      <c r="AC202" s="34">
        <v>476</v>
      </c>
      <c r="AD202" s="63" t="str">
        <f>VLOOKUP(AC202,pTRAIT!A:B,2,FALSE)</f>
        <v>EM5RTUeMi1;RIN=RF / EM5RTUeCM5Pu;RIN=RF</v>
      </c>
      <c r="AE202" s="63">
        <f>VLOOKUP($AC202,pTRAIT!$A:$X,7,FALSE)</f>
        <v>0</v>
      </c>
      <c r="AF202" s="63">
        <f>VLOOKUP($AC202,pTRAIT!$A:$X,8,FALSE)</f>
        <v>0</v>
      </c>
      <c r="AG202" s="63">
        <f>VLOOKUP($AC202,pTRAIT!$A:$X,9,FALSE)</f>
        <v>0</v>
      </c>
      <c r="AH202" s="63">
        <f>VLOOKUP($AC202,pTRAIT!$A:$X,10,FALSE)</f>
        <v>0</v>
      </c>
      <c r="AI202" s="63">
        <f>VLOOKUP($AC202,pTRAIT!$A:$X,11,FALSE)</f>
        <v>0</v>
      </c>
      <c r="AJ202" s="63">
        <f>VLOOKUP($AC202,pTRAIT!$A:$X,12,FALSE)</f>
        <v>0</v>
      </c>
      <c r="AK202" s="63">
        <f>VLOOKUP($AC202,pTRAIT!$A:$X,13,FALSE)</f>
        <v>0</v>
      </c>
      <c r="AL202" s="63">
        <f>VLOOKUP($AC202,pTRAIT!$A:$X,14,FALSE)</f>
        <v>0</v>
      </c>
      <c r="AM202" s="63">
        <f>VLOOKUP($AC202,pTRAIT!$A:$X,15,FALSE)</f>
        <v>0</v>
      </c>
      <c r="AN202" s="63">
        <f>VLOOKUP($AC202,pTRAIT!$A:$X,16,FALSE)</f>
        <v>0</v>
      </c>
      <c r="AO202" s="63">
        <f>VLOOKUP($AC202,pTRAIT!$A:$X,17,FALSE)</f>
        <v>0</v>
      </c>
      <c r="AP202" s="63">
        <f>VLOOKUP($AC202,pTRAIT!$A:$X,18,FALSE)</f>
        <v>0</v>
      </c>
      <c r="AQ202" s="63">
        <f>VLOOKUP($AC202,pTRAIT!$A:$X,19,FALSE)</f>
        <v>0</v>
      </c>
      <c r="AR202" s="63">
        <f>VLOOKUP($AC202,pTRAIT!$A:$X,20,FALSE)</f>
        <v>0</v>
      </c>
      <c r="AS202" s="63">
        <f>VLOOKUP($AC202,pTRAIT!$A:$X,21,FALSE)</f>
        <v>0</v>
      </c>
      <c r="AT202" s="63">
        <f>VLOOKUP($AC202,pTRAIT!$A:$X,22,FALSE)</f>
        <v>0</v>
      </c>
      <c r="AU202" s="63">
        <f>VLOOKUP($AC202,pTRAIT!$A:$X,23,FALSE)</f>
        <v>0</v>
      </c>
      <c r="AV202" s="63">
        <f>VLOOKUP($AC202,pTRAIT!$A:$X,24,FALSE)</f>
        <v>0</v>
      </c>
    </row>
    <row r="203" spans="1:48" ht="12" customHeight="1" x14ac:dyDescent="0.2">
      <c r="A203" s="32">
        <v>453</v>
      </c>
      <c r="B203" s="33" t="s">
        <v>5</v>
      </c>
      <c r="C203" s="34">
        <v>478</v>
      </c>
      <c r="D203" s="32" t="str">
        <f t="shared" si="3"/>
        <v>453X478</v>
      </c>
      <c r="E203" s="47" t="s">
        <v>1627</v>
      </c>
      <c r="F203" s="61" t="s">
        <v>1830</v>
      </c>
      <c r="G203" s="41" t="s">
        <v>43</v>
      </c>
      <c r="H203" s="38"/>
      <c r="I203" s="32">
        <v>453</v>
      </c>
      <c r="J203" s="63">
        <f>VLOOKUP(I203,pTRAIT!A:B,2,FALSE)</f>
        <v>0</v>
      </c>
      <c r="K203" s="63" t="str">
        <f>VLOOKUP($I203,pTRAIT!$A:$X,7,FALSE)</f>
        <v>si</v>
      </c>
      <c r="L203" s="63" t="str">
        <f>VLOOKUP($I203,pTRAIT!$A:$X,8,FALSE)</f>
        <v>nd</v>
      </c>
      <c r="M203" s="63" t="str">
        <f>VLOOKUP($I203,pTRAIT!$A:$X,9,FALSE)</f>
        <v>R</v>
      </c>
      <c r="N203" s="63" t="str">
        <f>VLOOKUP($I203,pTRAIT!$A:$X,10,FALSE)</f>
        <v>R</v>
      </c>
      <c r="O203" s="63" t="str">
        <f>VLOOKUP($I203,pTRAIT!$A:$X,11,FALSE)</f>
        <v>S</v>
      </c>
      <c r="P203" s="63" t="str">
        <f>VLOOKUP($I203,pTRAIT!$A:$X,12,FALSE)</f>
        <v>R</v>
      </c>
      <c r="Q203" s="63" t="str">
        <f>VLOOKUP($I203,pTRAIT!$A:$X,13,FALSE)</f>
        <v>R</v>
      </c>
      <c r="R203" s="63" t="str">
        <f>VLOOKUP($I203,pTRAIT!$A:$X,14,FALSE)</f>
        <v>R</v>
      </c>
      <c r="S203" s="63" t="str">
        <f>VLOOKUP($I203,pTRAIT!$A:$X,15,FALSE)</f>
        <v>S</v>
      </c>
      <c r="T203" s="63" t="str">
        <f>VLOOKUP($I203,pTRAIT!$A:$X,16,FALSE)</f>
        <v>S</v>
      </c>
      <c r="U203" s="63" t="str">
        <f>VLOOKUP($I203,pTRAIT!$A:$X,17,FALSE)</f>
        <v>S</v>
      </c>
      <c r="V203" s="63" t="str">
        <f>VLOOKUP($I203,pTRAIT!$A:$X,18,FALSE)</f>
        <v>S</v>
      </c>
      <c r="W203" s="63" t="str">
        <f>VLOOKUP($I203,pTRAIT!$A:$X,19,FALSE)</f>
        <v>S</v>
      </c>
      <c r="X203" s="63" t="str">
        <f>VLOOKUP($I203,pTRAIT!$A:$X,20,FALSE)</f>
        <v>S</v>
      </c>
      <c r="Y203" s="63" t="str">
        <f>VLOOKUP($I203,pTRAIT!$A:$X,21,FALSE)</f>
        <v>S</v>
      </c>
      <c r="Z203" s="63" t="str">
        <f>VLOOKUP($I203,pTRAIT!$A:$X,22,FALSE)</f>
        <v>e</v>
      </c>
      <c r="AA203" s="63" t="str">
        <f>VLOOKUP($I203,pTRAIT!$A:$X,23,FALSE)</f>
        <v>n-c</v>
      </c>
      <c r="AB203" s="63">
        <f>VLOOKUP($I203,pTRAIT!$A:$X,24,FALSE)</f>
        <v>0</v>
      </c>
      <c r="AC203" s="34">
        <v>478</v>
      </c>
      <c r="AD203" s="63" t="str">
        <f>VLOOKUP(AC203,pTRAIT!A:B,2,FALSE)</f>
        <v>EM5RTUeMi1;RIN=RF / EM5UeMi1Pu;RIN=RF</v>
      </c>
      <c r="AE203" s="63">
        <f>VLOOKUP($AC203,pTRAIT!$A:$X,7,FALSE)</f>
        <v>0</v>
      </c>
      <c r="AF203" s="63">
        <f>VLOOKUP($AC203,pTRAIT!$A:$X,8,FALSE)</f>
        <v>0</v>
      </c>
      <c r="AG203" s="63">
        <f>VLOOKUP($AC203,pTRAIT!$A:$X,9,FALSE)</f>
        <v>0</v>
      </c>
      <c r="AH203" s="63">
        <f>VLOOKUP($AC203,pTRAIT!$A:$X,10,FALSE)</f>
        <v>0</v>
      </c>
      <c r="AI203" s="63">
        <f>VLOOKUP($AC203,pTRAIT!$A:$X,11,FALSE)</f>
        <v>0</v>
      </c>
      <c r="AJ203" s="63">
        <f>VLOOKUP($AC203,pTRAIT!$A:$X,12,FALSE)</f>
        <v>0</v>
      </c>
      <c r="AK203" s="63">
        <f>VLOOKUP($AC203,pTRAIT!$A:$X,13,FALSE)</f>
        <v>0</v>
      </c>
      <c r="AL203" s="63">
        <f>VLOOKUP($AC203,pTRAIT!$A:$X,14,FALSE)</f>
        <v>0</v>
      </c>
      <c r="AM203" s="63">
        <f>VLOOKUP($AC203,pTRAIT!$A:$X,15,FALSE)</f>
        <v>0</v>
      </c>
      <c r="AN203" s="63">
        <f>VLOOKUP($AC203,pTRAIT!$A:$X,16,FALSE)</f>
        <v>0</v>
      </c>
      <c r="AO203" s="63">
        <f>VLOOKUP($AC203,pTRAIT!$A:$X,17,FALSE)</f>
        <v>0</v>
      </c>
      <c r="AP203" s="63">
        <f>VLOOKUP($AC203,pTRAIT!$A:$X,18,FALSE)</f>
        <v>0</v>
      </c>
      <c r="AQ203" s="63">
        <f>VLOOKUP($AC203,pTRAIT!$A:$X,19,FALSE)</f>
        <v>0</v>
      </c>
      <c r="AR203" s="63">
        <f>VLOOKUP($AC203,pTRAIT!$A:$X,20,FALSE)</f>
        <v>0</v>
      </c>
      <c r="AS203" s="63">
        <f>VLOOKUP($AC203,pTRAIT!$A:$X,21,FALSE)</f>
        <v>0</v>
      </c>
      <c r="AT203" s="63">
        <f>VLOOKUP($AC203,pTRAIT!$A:$X,22,FALSE)</f>
        <v>0</v>
      </c>
      <c r="AU203" s="63">
        <f>VLOOKUP($AC203,pTRAIT!$A:$X,23,FALSE)</f>
        <v>0</v>
      </c>
      <c r="AV203" s="63">
        <f>VLOOKUP($AC203,pTRAIT!$A:$X,24,FALSE)</f>
        <v>0</v>
      </c>
    </row>
    <row r="204" spans="1:48" ht="12" customHeight="1" x14ac:dyDescent="0.2">
      <c r="A204" s="32">
        <v>453</v>
      </c>
      <c r="B204" s="33" t="s">
        <v>5</v>
      </c>
      <c r="C204" s="34">
        <v>479</v>
      </c>
      <c r="D204" s="32" t="str">
        <f t="shared" si="3"/>
        <v>453X479</v>
      </c>
      <c r="E204" s="47" t="s">
        <v>1627</v>
      </c>
      <c r="F204" s="61" t="s">
        <v>1831</v>
      </c>
      <c r="G204" s="41" t="s">
        <v>43</v>
      </c>
      <c r="H204" s="38"/>
      <c r="I204" s="32">
        <v>453</v>
      </c>
      <c r="J204" s="63">
        <f>VLOOKUP(I204,pTRAIT!A:B,2,FALSE)</f>
        <v>0</v>
      </c>
      <c r="K204" s="63" t="str">
        <f>VLOOKUP($I204,pTRAIT!$A:$X,7,FALSE)</f>
        <v>si</v>
      </c>
      <c r="L204" s="63" t="str">
        <f>VLOOKUP($I204,pTRAIT!$A:$X,8,FALSE)</f>
        <v>nd</v>
      </c>
      <c r="M204" s="63" t="str">
        <f>VLOOKUP($I204,pTRAIT!$A:$X,9,FALSE)</f>
        <v>R</v>
      </c>
      <c r="N204" s="63" t="str">
        <f>VLOOKUP($I204,pTRAIT!$A:$X,10,FALSE)</f>
        <v>R</v>
      </c>
      <c r="O204" s="63" t="str">
        <f>VLOOKUP($I204,pTRAIT!$A:$X,11,FALSE)</f>
        <v>S</v>
      </c>
      <c r="P204" s="63" t="str">
        <f>VLOOKUP($I204,pTRAIT!$A:$X,12,FALSE)</f>
        <v>R</v>
      </c>
      <c r="Q204" s="63" t="str">
        <f>VLOOKUP($I204,pTRAIT!$A:$X,13,FALSE)</f>
        <v>R</v>
      </c>
      <c r="R204" s="63" t="str">
        <f>VLOOKUP($I204,pTRAIT!$A:$X,14,FALSE)</f>
        <v>R</v>
      </c>
      <c r="S204" s="63" t="str">
        <f>VLOOKUP($I204,pTRAIT!$A:$X,15,FALSE)</f>
        <v>S</v>
      </c>
      <c r="T204" s="63" t="str">
        <f>VLOOKUP($I204,pTRAIT!$A:$X,16,FALSE)</f>
        <v>S</v>
      </c>
      <c r="U204" s="63" t="str">
        <f>VLOOKUP($I204,pTRAIT!$A:$X,17,FALSE)</f>
        <v>S</v>
      </c>
      <c r="V204" s="63" t="str">
        <f>VLOOKUP($I204,pTRAIT!$A:$X,18,FALSE)</f>
        <v>S</v>
      </c>
      <c r="W204" s="63" t="str">
        <f>VLOOKUP($I204,pTRAIT!$A:$X,19,FALSE)</f>
        <v>S</v>
      </c>
      <c r="X204" s="63" t="str">
        <f>VLOOKUP($I204,pTRAIT!$A:$X,20,FALSE)</f>
        <v>S</v>
      </c>
      <c r="Y204" s="63" t="str">
        <f>VLOOKUP($I204,pTRAIT!$A:$X,21,FALSE)</f>
        <v>S</v>
      </c>
      <c r="Z204" s="63" t="str">
        <f>VLOOKUP($I204,pTRAIT!$A:$X,22,FALSE)</f>
        <v>e</v>
      </c>
      <c r="AA204" s="63" t="str">
        <f>VLOOKUP($I204,pTRAIT!$A:$X,23,FALSE)</f>
        <v>n-c</v>
      </c>
      <c r="AB204" s="63">
        <f>VLOOKUP($I204,pTRAIT!$A:$X,24,FALSE)</f>
        <v>0</v>
      </c>
      <c r="AC204" s="34">
        <v>479</v>
      </c>
      <c r="AD204" s="63" t="str">
        <f>VLOOKUP(AC204,pTRAIT!A:B,2,FALSE)</f>
        <v>EM5RTUeMi1;RIN=RF / EM5UeMi1Pu;RIN=RF</v>
      </c>
      <c r="AE204" s="63">
        <f>VLOOKUP($AC204,pTRAIT!$A:$X,7,FALSE)</f>
        <v>0</v>
      </c>
      <c r="AF204" s="63">
        <f>VLOOKUP($AC204,pTRAIT!$A:$X,8,FALSE)</f>
        <v>0</v>
      </c>
      <c r="AG204" s="63">
        <f>VLOOKUP($AC204,pTRAIT!$A:$X,9,FALSE)</f>
        <v>0</v>
      </c>
      <c r="AH204" s="63">
        <f>VLOOKUP($AC204,pTRAIT!$A:$X,10,FALSE)</f>
        <v>0</v>
      </c>
      <c r="AI204" s="63">
        <f>VLOOKUP($AC204,pTRAIT!$A:$X,11,FALSE)</f>
        <v>0</v>
      </c>
      <c r="AJ204" s="63">
        <f>VLOOKUP($AC204,pTRAIT!$A:$X,12,FALSE)</f>
        <v>0</v>
      </c>
      <c r="AK204" s="63">
        <f>VLOOKUP($AC204,pTRAIT!$A:$X,13,FALSE)</f>
        <v>0</v>
      </c>
      <c r="AL204" s="63">
        <f>VLOOKUP($AC204,pTRAIT!$A:$X,14,FALSE)</f>
        <v>0</v>
      </c>
      <c r="AM204" s="63">
        <f>VLOOKUP($AC204,pTRAIT!$A:$X,15,FALSE)</f>
        <v>0</v>
      </c>
      <c r="AN204" s="63">
        <f>VLOOKUP($AC204,pTRAIT!$A:$X,16,FALSE)</f>
        <v>0</v>
      </c>
      <c r="AO204" s="63">
        <f>VLOOKUP($AC204,pTRAIT!$A:$X,17,FALSE)</f>
        <v>0</v>
      </c>
      <c r="AP204" s="63">
        <f>VLOOKUP($AC204,pTRAIT!$A:$X,18,FALSE)</f>
        <v>0</v>
      </c>
      <c r="AQ204" s="63">
        <f>VLOOKUP($AC204,pTRAIT!$A:$X,19,FALSE)</f>
        <v>0</v>
      </c>
      <c r="AR204" s="63">
        <f>VLOOKUP($AC204,pTRAIT!$A:$X,20,FALSE)</f>
        <v>0</v>
      </c>
      <c r="AS204" s="63">
        <f>VLOOKUP($AC204,pTRAIT!$A:$X,21,FALSE)</f>
        <v>0</v>
      </c>
      <c r="AT204" s="63">
        <f>VLOOKUP($AC204,pTRAIT!$A:$X,22,FALSE)</f>
        <v>0</v>
      </c>
      <c r="AU204" s="63">
        <f>VLOOKUP($AC204,pTRAIT!$A:$X,23,FALSE)</f>
        <v>0</v>
      </c>
      <c r="AV204" s="63">
        <f>VLOOKUP($AC204,pTRAIT!$A:$X,24,FALSE)</f>
        <v>0</v>
      </c>
    </row>
    <row r="205" spans="1:48" ht="12" customHeight="1" x14ac:dyDescent="0.2">
      <c r="A205" s="32">
        <v>453</v>
      </c>
      <c r="B205" s="33" t="s">
        <v>5</v>
      </c>
      <c r="C205" s="34">
        <v>480</v>
      </c>
      <c r="D205" s="32" t="str">
        <f t="shared" si="3"/>
        <v>453X480</v>
      </c>
      <c r="E205" s="47" t="s">
        <v>1627</v>
      </c>
      <c r="F205" s="61" t="s">
        <v>1832</v>
      </c>
      <c r="G205" s="41" t="s">
        <v>43</v>
      </c>
      <c r="H205" s="38"/>
      <c r="I205" s="32">
        <v>453</v>
      </c>
      <c r="J205" s="63">
        <f>VLOOKUP(I205,pTRAIT!A:B,2,FALSE)</f>
        <v>0</v>
      </c>
      <c r="K205" s="63" t="str">
        <f>VLOOKUP($I205,pTRAIT!$A:$X,7,FALSE)</f>
        <v>si</v>
      </c>
      <c r="L205" s="63" t="str">
        <f>VLOOKUP($I205,pTRAIT!$A:$X,8,FALSE)</f>
        <v>nd</v>
      </c>
      <c r="M205" s="63" t="str">
        <f>VLOOKUP($I205,pTRAIT!$A:$X,9,FALSE)</f>
        <v>R</v>
      </c>
      <c r="N205" s="63" t="str">
        <f>VLOOKUP($I205,pTRAIT!$A:$X,10,FALSE)</f>
        <v>R</v>
      </c>
      <c r="O205" s="63" t="str">
        <f>VLOOKUP($I205,pTRAIT!$A:$X,11,FALSE)</f>
        <v>S</v>
      </c>
      <c r="P205" s="63" t="str">
        <f>VLOOKUP($I205,pTRAIT!$A:$X,12,FALSE)</f>
        <v>R</v>
      </c>
      <c r="Q205" s="63" t="str">
        <f>VLOOKUP($I205,pTRAIT!$A:$X,13,FALSE)</f>
        <v>R</v>
      </c>
      <c r="R205" s="63" t="str">
        <f>VLOOKUP($I205,pTRAIT!$A:$X,14,FALSE)</f>
        <v>R</v>
      </c>
      <c r="S205" s="63" t="str">
        <f>VLOOKUP($I205,pTRAIT!$A:$X,15,FALSE)</f>
        <v>S</v>
      </c>
      <c r="T205" s="63" t="str">
        <f>VLOOKUP($I205,pTRAIT!$A:$X,16,FALSE)</f>
        <v>S</v>
      </c>
      <c r="U205" s="63" t="str">
        <f>VLOOKUP($I205,pTRAIT!$A:$X,17,FALSE)</f>
        <v>S</v>
      </c>
      <c r="V205" s="63" t="str">
        <f>VLOOKUP($I205,pTRAIT!$A:$X,18,FALSE)</f>
        <v>S</v>
      </c>
      <c r="W205" s="63" t="str">
        <f>VLOOKUP($I205,pTRAIT!$A:$X,19,FALSE)</f>
        <v>S</v>
      </c>
      <c r="X205" s="63" t="str">
        <f>VLOOKUP($I205,pTRAIT!$A:$X,20,FALSE)</f>
        <v>S</v>
      </c>
      <c r="Y205" s="63" t="str">
        <f>VLOOKUP($I205,pTRAIT!$A:$X,21,FALSE)</f>
        <v>S</v>
      </c>
      <c r="Z205" s="63" t="str">
        <f>VLOOKUP($I205,pTRAIT!$A:$X,22,FALSE)</f>
        <v>e</v>
      </c>
      <c r="AA205" s="63" t="str">
        <f>VLOOKUP($I205,pTRAIT!$A:$X,23,FALSE)</f>
        <v>n-c</v>
      </c>
      <c r="AB205" s="63">
        <f>VLOOKUP($I205,pTRAIT!$A:$X,24,FALSE)</f>
        <v>0</v>
      </c>
      <c r="AC205" s="34">
        <v>480</v>
      </c>
      <c r="AD205" s="63" t="str">
        <f>VLOOKUP(AC205,pTRAIT!A:B,2,FALSE)</f>
        <v>EM5RTUeMi1;RIN=RF / EM5UeMi1Pu;RIN=RF</v>
      </c>
      <c r="AE205" s="63">
        <f>VLOOKUP($AC205,pTRAIT!$A:$X,7,FALSE)</f>
        <v>0</v>
      </c>
      <c r="AF205" s="63">
        <f>VLOOKUP($AC205,pTRAIT!$A:$X,8,FALSE)</f>
        <v>0</v>
      </c>
      <c r="AG205" s="63">
        <f>VLOOKUP($AC205,pTRAIT!$A:$X,9,FALSE)</f>
        <v>0</v>
      </c>
      <c r="AH205" s="63">
        <f>VLOOKUP($AC205,pTRAIT!$A:$X,10,FALSE)</f>
        <v>0</v>
      </c>
      <c r="AI205" s="63">
        <f>VLOOKUP($AC205,pTRAIT!$A:$X,11,FALSE)</f>
        <v>0</v>
      </c>
      <c r="AJ205" s="63">
        <f>VLOOKUP($AC205,pTRAIT!$A:$X,12,FALSE)</f>
        <v>0</v>
      </c>
      <c r="AK205" s="63">
        <f>VLOOKUP($AC205,pTRAIT!$A:$X,13,FALSE)</f>
        <v>0</v>
      </c>
      <c r="AL205" s="63">
        <f>VLOOKUP($AC205,pTRAIT!$A:$X,14,FALSE)</f>
        <v>0</v>
      </c>
      <c r="AM205" s="63">
        <f>VLOOKUP($AC205,pTRAIT!$A:$X,15,FALSE)</f>
        <v>0</v>
      </c>
      <c r="AN205" s="63">
        <f>VLOOKUP($AC205,pTRAIT!$A:$X,16,FALSE)</f>
        <v>0</v>
      </c>
      <c r="AO205" s="63">
        <f>VLOOKUP($AC205,pTRAIT!$A:$X,17,FALSE)</f>
        <v>0</v>
      </c>
      <c r="AP205" s="63">
        <f>VLOOKUP($AC205,pTRAIT!$A:$X,18,FALSE)</f>
        <v>0</v>
      </c>
      <c r="AQ205" s="63">
        <f>VLOOKUP($AC205,pTRAIT!$A:$X,19,FALSE)</f>
        <v>0</v>
      </c>
      <c r="AR205" s="63">
        <f>VLOOKUP($AC205,pTRAIT!$A:$X,20,FALSE)</f>
        <v>0</v>
      </c>
      <c r="AS205" s="63">
        <f>VLOOKUP($AC205,pTRAIT!$A:$X,21,FALSE)</f>
        <v>0</v>
      </c>
      <c r="AT205" s="63">
        <f>VLOOKUP($AC205,pTRAIT!$A:$X,22,FALSE)</f>
        <v>0</v>
      </c>
      <c r="AU205" s="63">
        <f>VLOOKUP($AC205,pTRAIT!$A:$X,23,FALSE)</f>
        <v>0</v>
      </c>
      <c r="AV205" s="63">
        <f>VLOOKUP($AC205,pTRAIT!$A:$X,24,FALSE)</f>
        <v>0</v>
      </c>
    </row>
    <row r="206" spans="1:48" ht="12" customHeight="1" x14ac:dyDescent="0.2">
      <c r="A206" s="32">
        <v>453</v>
      </c>
      <c r="B206" s="33" t="s">
        <v>5</v>
      </c>
      <c r="C206" s="34">
        <v>483</v>
      </c>
      <c r="D206" s="32" t="str">
        <f t="shared" si="3"/>
        <v>453X483</v>
      </c>
      <c r="E206" s="47" t="s">
        <v>1627</v>
      </c>
      <c r="F206" s="61" t="s">
        <v>1833</v>
      </c>
      <c r="G206" s="41" t="s">
        <v>43</v>
      </c>
      <c r="H206" s="38"/>
      <c r="I206" s="32">
        <v>453</v>
      </c>
      <c r="J206" s="63">
        <f>VLOOKUP(I206,pTRAIT!A:B,2,FALSE)</f>
        <v>0</v>
      </c>
      <c r="K206" s="63" t="str">
        <f>VLOOKUP($I206,pTRAIT!$A:$X,7,FALSE)</f>
        <v>si</v>
      </c>
      <c r="L206" s="63" t="str">
        <f>VLOOKUP($I206,pTRAIT!$A:$X,8,FALSE)</f>
        <v>nd</v>
      </c>
      <c r="M206" s="63" t="str">
        <f>VLOOKUP($I206,pTRAIT!$A:$X,9,FALSE)</f>
        <v>R</v>
      </c>
      <c r="N206" s="63" t="str">
        <f>VLOOKUP($I206,pTRAIT!$A:$X,10,FALSE)</f>
        <v>R</v>
      </c>
      <c r="O206" s="63" t="str">
        <f>VLOOKUP($I206,pTRAIT!$A:$X,11,FALSE)</f>
        <v>S</v>
      </c>
      <c r="P206" s="63" t="str">
        <f>VLOOKUP($I206,pTRAIT!$A:$X,12,FALSE)</f>
        <v>R</v>
      </c>
      <c r="Q206" s="63" t="str">
        <f>VLOOKUP($I206,pTRAIT!$A:$X,13,FALSE)</f>
        <v>R</v>
      </c>
      <c r="R206" s="63" t="str">
        <f>VLOOKUP($I206,pTRAIT!$A:$X,14,FALSE)</f>
        <v>R</v>
      </c>
      <c r="S206" s="63" t="str">
        <f>VLOOKUP($I206,pTRAIT!$A:$X,15,FALSE)</f>
        <v>S</v>
      </c>
      <c r="T206" s="63" t="str">
        <f>VLOOKUP($I206,pTRAIT!$A:$X,16,FALSE)</f>
        <v>S</v>
      </c>
      <c r="U206" s="63" t="str">
        <f>VLOOKUP($I206,pTRAIT!$A:$X,17,FALSE)</f>
        <v>S</v>
      </c>
      <c r="V206" s="63" t="str">
        <f>VLOOKUP($I206,pTRAIT!$A:$X,18,FALSE)</f>
        <v>S</v>
      </c>
      <c r="W206" s="63" t="str">
        <f>VLOOKUP($I206,pTRAIT!$A:$X,19,FALSE)</f>
        <v>S</v>
      </c>
      <c r="X206" s="63" t="str">
        <f>VLOOKUP($I206,pTRAIT!$A:$X,20,FALSE)</f>
        <v>S</v>
      </c>
      <c r="Y206" s="63" t="str">
        <f>VLOOKUP($I206,pTRAIT!$A:$X,21,FALSE)</f>
        <v>S</v>
      </c>
      <c r="Z206" s="63" t="str">
        <f>VLOOKUP($I206,pTRAIT!$A:$X,22,FALSE)</f>
        <v>e</v>
      </c>
      <c r="AA206" s="63" t="str">
        <f>VLOOKUP($I206,pTRAIT!$A:$X,23,FALSE)</f>
        <v>n-c</v>
      </c>
      <c r="AB206" s="63">
        <f>VLOOKUP($I206,pTRAIT!$A:$X,24,FALSE)</f>
        <v>0</v>
      </c>
      <c r="AC206" s="34">
        <v>483</v>
      </c>
      <c r="AD206" s="63" t="str">
        <f>VLOOKUP(AC206,pTRAIT!A:B,2,FALSE)</f>
        <v>EM5RTUeMi1;RIN=RF / EM5RTUe(So5)Cf9Pu;RIN=RF</v>
      </c>
      <c r="AE206" s="63">
        <f>VLOOKUP($AC206,pTRAIT!$A:$X,7,FALSE)</f>
        <v>0</v>
      </c>
      <c r="AF206" s="63">
        <f>VLOOKUP($AC206,pTRAIT!$A:$X,8,FALSE)</f>
        <v>0</v>
      </c>
      <c r="AG206" s="63">
        <f>VLOOKUP($AC206,pTRAIT!$A:$X,9,FALSE)</f>
        <v>0</v>
      </c>
      <c r="AH206" s="63">
        <f>VLOOKUP($AC206,pTRAIT!$A:$X,10,FALSE)</f>
        <v>0</v>
      </c>
      <c r="AI206" s="63">
        <f>VLOOKUP($AC206,pTRAIT!$A:$X,11,FALSE)</f>
        <v>0</v>
      </c>
      <c r="AJ206" s="63">
        <f>VLOOKUP($AC206,pTRAIT!$A:$X,12,FALSE)</f>
        <v>0</v>
      </c>
      <c r="AK206" s="63">
        <f>VLOOKUP($AC206,pTRAIT!$A:$X,13,FALSE)</f>
        <v>0</v>
      </c>
      <c r="AL206" s="63">
        <f>VLOOKUP($AC206,pTRAIT!$A:$X,14,FALSE)</f>
        <v>0</v>
      </c>
      <c r="AM206" s="63">
        <f>VLOOKUP($AC206,pTRAIT!$A:$X,15,FALSE)</f>
        <v>0</v>
      </c>
      <c r="AN206" s="63">
        <f>VLOOKUP($AC206,pTRAIT!$A:$X,16,FALSE)</f>
        <v>0</v>
      </c>
      <c r="AO206" s="63">
        <f>VLOOKUP($AC206,pTRAIT!$A:$X,17,FALSE)</f>
        <v>0</v>
      </c>
      <c r="AP206" s="63">
        <f>VLOOKUP($AC206,pTRAIT!$A:$X,18,FALSE)</f>
        <v>0</v>
      </c>
      <c r="AQ206" s="63">
        <f>VLOOKUP($AC206,pTRAIT!$A:$X,19,FALSE)</f>
        <v>0</v>
      </c>
      <c r="AR206" s="63">
        <f>VLOOKUP($AC206,pTRAIT!$A:$X,20,FALSE)</f>
        <v>0</v>
      </c>
      <c r="AS206" s="63">
        <f>VLOOKUP($AC206,pTRAIT!$A:$X,21,FALSE)</f>
        <v>0</v>
      </c>
      <c r="AT206" s="63">
        <f>VLOOKUP($AC206,pTRAIT!$A:$X,22,FALSE)</f>
        <v>0</v>
      </c>
      <c r="AU206" s="63">
        <f>VLOOKUP($AC206,pTRAIT!$A:$X,23,FALSE)</f>
        <v>0</v>
      </c>
      <c r="AV206" s="63">
        <f>VLOOKUP($AC206,pTRAIT!$A:$X,24,FALSE)</f>
        <v>0</v>
      </c>
    </row>
    <row r="207" spans="1:48" ht="12" customHeight="1" x14ac:dyDescent="0.2">
      <c r="A207" s="32">
        <v>453</v>
      </c>
      <c r="B207" s="33" t="s">
        <v>5</v>
      </c>
      <c r="C207" s="34">
        <v>484</v>
      </c>
      <c r="D207" s="32" t="str">
        <f t="shared" si="3"/>
        <v>453X484</v>
      </c>
      <c r="E207" s="47" t="s">
        <v>1627</v>
      </c>
      <c r="F207" s="61" t="s">
        <v>1834</v>
      </c>
      <c r="G207" s="41" t="s">
        <v>43</v>
      </c>
      <c r="H207" s="38"/>
      <c r="I207" s="32">
        <v>453</v>
      </c>
      <c r="J207" s="63">
        <f>VLOOKUP(I207,pTRAIT!A:B,2,FALSE)</f>
        <v>0</v>
      </c>
      <c r="K207" s="63" t="str">
        <f>VLOOKUP($I207,pTRAIT!$A:$X,7,FALSE)</f>
        <v>si</v>
      </c>
      <c r="L207" s="63" t="str">
        <f>VLOOKUP($I207,pTRAIT!$A:$X,8,FALSE)</f>
        <v>nd</v>
      </c>
      <c r="M207" s="63" t="str">
        <f>VLOOKUP($I207,pTRAIT!$A:$X,9,FALSE)</f>
        <v>R</v>
      </c>
      <c r="N207" s="63" t="str">
        <f>VLOOKUP($I207,pTRAIT!$A:$X,10,FALSE)</f>
        <v>R</v>
      </c>
      <c r="O207" s="63" t="str">
        <f>VLOOKUP($I207,pTRAIT!$A:$X,11,FALSE)</f>
        <v>S</v>
      </c>
      <c r="P207" s="63" t="str">
        <f>VLOOKUP($I207,pTRAIT!$A:$X,12,FALSE)</f>
        <v>R</v>
      </c>
      <c r="Q207" s="63" t="str">
        <f>VLOOKUP($I207,pTRAIT!$A:$X,13,FALSE)</f>
        <v>R</v>
      </c>
      <c r="R207" s="63" t="str">
        <f>VLOOKUP($I207,pTRAIT!$A:$X,14,FALSE)</f>
        <v>R</v>
      </c>
      <c r="S207" s="63" t="str">
        <f>VLOOKUP($I207,pTRAIT!$A:$X,15,FALSE)</f>
        <v>S</v>
      </c>
      <c r="T207" s="63" t="str">
        <f>VLOOKUP($I207,pTRAIT!$A:$X,16,FALSE)</f>
        <v>S</v>
      </c>
      <c r="U207" s="63" t="str">
        <f>VLOOKUP($I207,pTRAIT!$A:$X,17,FALSE)</f>
        <v>S</v>
      </c>
      <c r="V207" s="63" t="str">
        <f>VLOOKUP($I207,pTRAIT!$A:$X,18,FALSE)</f>
        <v>S</v>
      </c>
      <c r="W207" s="63" t="str">
        <f>VLOOKUP($I207,pTRAIT!$A:$X,19,FALSE)</f>
        <v>S</v>
      </c>
      <c r="X207" s="63" t="str">
        <f>VLOOKUP($I207,pTRAIT!$A:$X,20,FALSE)</f>
        <v>S</v>
      </c>
      <c r="Y207" s="63" t="str">
        <f>VLOOKUP($I207,pTRAIT!$A:$X,21,FALSE)</f>
        <v>S</v>
      </c>
      <c r="Z207" s="63" t="str">
        <f>VLOOKUP($I207,pTRAIT!$A:$X,22,FALSE)</f>
        <v>e</v>
      </c>
      <c r="AA207" s="63" t="str">
        <f>VLOOKUP($I207,pTRAIT!$A:$X,23,FALSE)</f>
        <v>n-c</v>
      </c>
      <c r="AB207" s="63">
        <f>VLOOKUP($I207,pTRAIT!$A:$X,24,FALSE)</f>
        <v>0</v>
      </c>
      <c r="AC207" s="34">
        <v>484</v>
      </c>
      <c r="AD207" s="63" t="str">
        <f>VLOOKUP(AC207,pTRAIT!A:B,2,FALSE)</f>
        <v>EM5RTUeMi1;RIN=RF / EM5RTUeCM5Cf9Pu;RIN=RF</v>
      </c>
      <c r="AE207" s="63">
        <f>VLOOKUP($AC207,pTRAIT!$A:$X,7,FALSE)</f>
        <v>0</v>
      </c>
      <c r="AF207" s="63">
        <f>VLOOKUP($AC207,pTRAIT!$A:$X,8,FALSE)</f>
        <v>0</v>
      </c>
      <c r="AG207" s="63">
        <f>VLOOKUP($AC207,pTRAIT!$A:$X,9,FALSE)</f>
        <v>0</v>
      </c>
      <c r="AH207" s="63">
        <f>VLOOKUP($AC207,pTRAIT!$A:$X,10,FALSE)</f>
        <v>0</v>
      </c>
      <c r="AI207" s="63">
        <f>VLOOKUP($AC207,pTRAIT!$A:$X,11,FALSE)</f>
        <v>0</v>
      </c>
      <c r="AJ207" s="63">
        <f>VLOOKUP($AC207,pTRAIT!$A:$X,12,FALSE)</f>
        <v>0</v>
      </c>
      <c r="AK207" s="63">
        <f>VLOOKUP($AC207,pTRAIT!$A:$X,13,FALSE)</f>
        <v>0</v>
      </c>
      <c r="AL207" s="63">
        <f>VLOOKUP($AC207,pTRAIT!$A:$X,14,FALSE)</f>
        <v>0</v>
      </c>
      <c r="AM207" s="63">
        <f>VLOOKUP($AC207,pTRAIT!$A:$X,15,FALSE)</f>
        <v>0</v>
      </c>
      <c r="AN207" s="63">
        <f>VLOOKUP($AC207,pTRAIT!$A:$X,16,FALSE)</f>
        <v>0</v>
      </c>
      <c r="AO207" s="63">
        <f>VLOOKUP($AC207,pTRAIT!$A:$X,17,FALSE)</f>
        <v>0</v>
      </c>
      <c r="AP207" s="63">
        <f>VLOOKUP($AC207,pTRAIT!$A:$X,18,FALSE)</f>
        <v>0</v>
      </c>
      <c r="AQ207" s="63">
        <f>VLOOKUP($AC207,pTRAIT!$A:$X,19,FALSE)</f>
        <v>0</v>
      </c>
      <c r="AR207" s="63">
        <f>VLOOKUP($AC207,pTRAIT!$A:$X,20,FALSE)</f>
        <v>0</v>
      </c>
      <c r="AS207" s="63">
        <f>VLOOKUP($AC207,pTRAIT!$A:$X,21,FALSE)</f>
        <v>0</v>
      </c>
      <c r="AT207" s="63">
        <f>VLOOKUP($AC207,pTRAIT!$A:$X,22,FALSE)</f>
        <v>0</v>
      </c>
      <c r="AU207" s="63">
        <f>VLOOKUP($AC207,pTRAIT!$A:$X,23,FALSE)</f>
        <v>0</v>
      </c>
      <c r="AV207" s="63">
        <f>VLOOKUP($AC207,pTRAIT!$A:$X,24,FALSE)</f>
        <v>0</v>
      </c>
    </row>
    <row r="208" spans="1:48" ht="12" customHeight="1" x14ac:dyDescent="0.2">
      <c r="A208" s="32">
        <v>453</v>
      </c>
      <c r="B208" s="33" t="s">
        <v>5</v>
      </c>
      <c r="C208" s="34">
        <v>485</v>
      </c>
      <c r="D208" s="32" t="str">
        <f t="shared" si="3"/>
        <v>453X485</v>
      </c>
      <c r="E208" s="47" t="s">
        <v>1627</v>
      </c>
      <c r="F208" s="61" t="s">
        <v>1835</v>
      </c>
      <c r="G208" s="41" t="s">
        <v>43</v>
      </c>
      <c r="H208" s="38"/>
      <c r="I208" s="32">
        <v>453</v>
      </c>
      <c r="J208" s="63">
        <f>VLOOKUP(I208,pTRAIT!A:B,2,FALSE)</f>
        <v>0</v>
      </c>
      <c r="K208" s="63" t="str">
        <f>VLOOKUP($I208,pTRAIT!$A:$X,7,FALSE)</f>
        <v>si</v>
      </c>
      <c r="L208" s="63" t="str">
        <f>VLOOKUP($I208,pTRAIT!$A:$X,8,FALSE)</f>
        <v>nd</v>
      </c>
      <c r="M208" s="63" t="str">
        <f>VLOOKUP($I208,pTRAIT!$A:$X,9,FALSE)</f>
        <v>R</v>
      </c>
      <c r="N208" s="63" t="str">
        <f>VLOOKUP($I208,pTRAIT!$A:$X,10,FALSE)</f>
        <v>R</v>
      </c>
      <c r="O208" s="63" t="str">
        <f>VLOOKUP($I208,pTRAIT!$A:$X,11,FALSE)</f>
        <v>S</v>
      </c>
      <c r="P208" s="63" t="str">
        <f>VLOOKUP($I208,pTRAIT!$A:$X,12,FALSE)</f>
        <v>R</v>
      </c>
      <c r="Q208" s="63" t="str">
        <f>VLOOKUP($I208,pTRAIT!$A:$X,13,FALSE)</f>
        <v>R</v>
      </c>
      <c r="R208" s="63" t="str">
        <f>VLOOKUP($I208,pTRAIT!$A:$X,14,FALSE)</f>
        <v>R</v>
      </c>
      <c r="S208" s="63" t="str">
        <f>VLOOKUP($I208,pTRAIT!$A:$X,15,FALSE)</f>
        <v>S</v>
      </c>
      <c r="T208" s="63" t="str">
        <f>VLOOKUP($I208,pTRAIT!$A:$X,16,FALSE)</f>
        <v>S</v>
      </c>
      <c r="U208" s="63" t="str">
        <f>VLOOKUP($I208,pTRAIT!$A:$X,17,FALSE)</f>
        <v>S</v>
      </c>
      <c r="V208" s="63" t="str">
        <f>VLOOKUP($I208,pTRAIT!$A:$X,18,FALSE)</f>
        <v>S</v>
      </c>
      <c r="W208" s="63" t="str">
        <f>VLOOKUP($I208,pTRAIT!$A:$X,19,FALSE)</f>
        <v>S</v>
      </c>
      <c r="X208" s="63" t="str">
        <f>VLOOKUP($I208,pTRAIT!$A:$X,20,FALSE)</f>
        <v>S</v>
      </c>
      <c r="Y208" s="63" t="str">
        <f>VLOOKUP($I208,pTRAIT!$A:$X,21,FALSE)</f>
        <v>S</v>
      </c>
      <c r="Z208" s="63" t="str">
        <f>VLOOKUP($I208,pTRAIT!$A:$X,22,FALSE)</f>
        <v>e</v>
      </c>
      <c r="AA208" s="63" t="str">
        <f>VLOOKUP($I208,pTRAIT!$A:$X,23,FALSE)</f>
        <v>n-c</v>
      </c>
      <c r="AB208" s="63">
        <f>VLOOKUP($I208,pTRAIT!$A:$X,24,FALSE)</f>
        <v>0</v>
      </c>
      <c r="AC208" s="34">
        <v>485</v>
      </c>
      <c r="AD208" s="63" t="str">
        <f>VLOOKUP(AC208,pTRAIT!A:B,2,FALSE)</f>
        <v>EM5RTUeMi1;RIN=RF / EM5RTUeCM5(Cf9)Pu;RIN=RF</v>
      </c>
      <c r="AE208" s="63">
        <f>VLOOKUP($AC208,pTRAIT!$A:$X,7,FALSE)</f>
        <v>0</v>
      </c>
      <c r="AF208" s="63">
        <f>VLOOKUP($AC208,pTRAIT!$A:$X,8,FALSE)</f>
        <v>0</v>
      </c>
      <c r="AG208" s="63">
        <f>VLOOKUP($AC208,pTRAIT!$A:$X,9,FALSE)</f>
        <v>0</v>
      </c>
      <c r="AH208" s="63">
        <f>VLOOKUP($AC208,pTRAIT!$A:$X,10,FALSE)</f>
        <v>0</v>
      </c>
      <c r="AI208" s="63">
        <f>VLOOKUP($AC208,pTRAIT!$A:$X,11,FALSE)</f>
        <v>0</v>
      </c>
      <c r="AJ208" s="63">
        <f>VLOOKUP($AC208,pTRAIT!$A:$X,12,FALSE)</f>
        <v>0</v>
      </c>
      <c r="AK208" s="63">
        <f>VLOOKUP($AC208,pTRAIT!$A:$X,13,FALSE)</f>
        <v>0</v>
      </c>
      <c r="AL208" s="63">
        <f>VLOOKUP($AC208,pTRAIT!$A:$X,14,FALSE)</f>
        <v>0</v>
      </c>
      <c r="AM208" s="63">
        <f>VLOOKUP($AC208,pTRAIT!$A:$X,15,FALSE)</f>
        <v>0</v>
      </c>
      <c r="AN208" s="63">
        <f>VLOOKUP($AC208,pTRAIT!$A:$X,16,FALSE)</f>
        <v>0</v>
      </c>
      <c r="AO208" s="63">
        <f>VLOOKUP($AC208,pTRAIT!$A:$X,17,FALSE)</f>
        <v>0</v>
      </c>
      <c r="AP208" s="63">
        <f>VLOOKUP($AC208,pTRAIT!$A:$X,18,FALSE)</f>
        <v>0</v>
      </c>
      <c r="AQ208" s="63">
        <f>VLOOKUP($AC208,pTRAIT!$A:$X,19,FALSE)</f>
        <v>0</v>
      </c>
      <c r="AR208" s="63">
        <f>VLOOKUP($AC208,pTRAIT!$A:$X,20,FALSE)</f>
        <v>0</v>
      </c>
      <c r="AS208" s="63">
        <f>VLOOKUP($AC208,pTRAIT!$A:$X,21,FALSE)</f>
        <v>0</v>
      </c>
      <c r="AT208" s="63">
        <f>VLOOKUP($AC208,pTRAIT!$A:$X,22,FALSE)</f>
        <v>0</v>
      </c>
      <c r="AU208" s="63">
        <f>VLOOKUP($AC208,pTRAIT!$A:$X,23,FALSE)</f>
        <v>0</v>
      </c>
      <c r="AV208" s="63">
        <f>VLOOKUP($AC208,pTRAIT!$A:$X,24,FALSE)</f>
        <v>0</v>
      </c>
    </row>
    <row r="209" spans="1:48" ht="12" customHeight="1" x14ac:dyDescent="0.2">
      <c r="A209" s="32">
        <v>453</v>
      </c>
      <c r="B209" s="33" t="s">
        <v>5</v>
      </c>
      <c r="C209" s="34">
        <v>486</v>
      </c>
      <c r="D209" s="32" t="str">
        <f t="shared" si="3"/>
        <v>453X486</v>
      </c>
      <c r="E209" s="47" t="s">
        <v>1627</v>
      </c>
      <c r="F209" s="61" t="s">
        <v>1836</v>
      </c>
      <c r="G209" s="41" t="s">
        <v>43</v>
      </c>
      <c r="H209" s="38"/>
      <c r="I209" s="32">
        <v>453</v>
      </c>
      <c r="J209" s="63">
        <f>VLOOKUP(I209,pTRAIT!A:B,2,FALSE)</f>
        <v>0</v>
      </c>
      <c r="K209" s="63" t="str">
        <f>VLOOKUP($I209,pTRAIT!$A:$X,7,FALSE)</f>
        <v>si</v>
      </c>
      <c r="L209" s="63" t="str">
        <f>VLOOKUP($I209,pTRAIT!$A:$X,8,FALSE)</f>
        <v>nd</v>
      </c>
      <c r="M209" s="63" t="str">
        <f>VLOOKUP($I209,pTRAIT!$A:$X,9,FALSE)</f>
        <v>R</v>
      </c>
      <c r="N209" s="63" t="str">
        <f>VLOOKUP($I209,pTRAIT!$A:$X,10,FALSE)</f>
        <v>R</v>
      </c>
      <c r="O209" s="63" t="str">
        <f>VLOOKUP($I209,pTRAIT!$A:$X,11,FALSE)</f>
        <v>S</v>
      </c>
      <c r="P209" s="63" t="str">
        <f>VLOOKUP($I209,pTRAIT!$A:$X,12,FALSE)</f>
        <v>R</v>
      </c>
      <c r="Q209" s="63" t="str">
        <f>VLOOKUP($I209,pTRAIT!$A:$X,13,FALSE)</f>
        <v>R</v>
      </c>
      <c r="R209" s="63" t="str">
        <f>VLOOKUP($I209,pTRAIT!$A:$X,14,FALSE)</f>
        <v>R</v>
      </c>
      <c r="S209" s="63" t="str">
        <f>VLOOKUP($I209,pTRAIT!$A:$X,15,FALSE)</f>
        <v>S</v>
      </c>
      <c r="T209" s="63" t="str">
        <f>VLOOKUP($I209,pTRAIT!$A:$X,16,FALSE)</f>
        <v>S</v>
      </c>
      <c r="U209" s="63" t="str">
        <f>VLOOKUP($I209,pTRAIT!$A:$X,17,FALSE)</f>
        <v>S</v>
      </c>
      <c r="V209" s="63" t="str">
        <f>VLOOKUP($I209,pTRAIT!$A:$X,18,FALSE)</f>
        <v>S</v>
      </c>
      <c r="W209" s="63" t="str">
        <f>VLOOKUP($I209,pTRAIT!$A:$X,19,FALSE)</f>
        <v>S</v>
      </c>
      <c r="X209" s="63" t="str">
        <f>VLOOKUP($I209,pTRAIT!$A:$X,20,FALSE)</f>
        <v>S</v>
      </c>
      <c r="Y209" s="63" t="str">
        <f>VLOOKUP($I209,pTRAIT!$A:$X,21,FALSE)</f>
        <v>S</v>
      </c>
      <c r="Z209" s="63" t="str">
        <f>VLOOKUP($I209,pTRAIT!$A:$X,22,FALSE)</f>
        <v>e</v>
      </c>
      <c r="AA209" s="63" t="str">
        <f>VLOOKUP($I209,pTRAIT!$A:$X,23,FALSE)</f>
        <v>n-c</v>
      </c>
      <c r="AB209" s="63">
        <f>VLOOKUP($I209,pTRAIT!$A:$X,24,FALSE)</f>
        <v>0</v>
      </c>
      <c r="AC209" s="34">
        <v>486</v>
      </c>
      <c r="AD209" s="63" t="str">
        <f>VLOOKUP(AC209,pTRAIT!A:B,2,FALSE)</f>
        <v>EM5RTUeMi1;RIN=RF / EM5RTUePu;RIN=RF</v>
      </c>
      <c r="AE209" s="63">
        <f>VLOOKUP($AC209,pTRAIT!$A:$X,7,FALSE)</f>
        <v>0</v>
      </c>
      <c r="AF209" s="63">
        <f>VLOOKUP($AC209,pTRAIT!$A:$X,8,FALSE)</f>
        <v>0</v>
      </c>
      <c r="AG209" s="63">
        <f>VLOOKUP($AC209,pTRAIT!$A:$X,9,FALSE)</f>
        <v>0</v>
      </c>
      <c r="AH209" s="63">
        <f>VLOOKUP($AC209,pTRAIT!$A:$X,10,FALSE)</f>
        <v>0</v>
      </c>
      <c r="AI209" s="63">
        <f>VLOOKUP($AC209,pTRAIT!$A:$X,11,FALSE)</f>
        <v>0</v>
      </c>
      <c r="AJ209" s="63">
        <f>VLOOKUP($AC209,pTRAIT!$A:$X,12,FALSE)</f>
        <v>0</v>
      </c>
      <c r="AK209" s="63">
        <f>VLOOKUP($AC209,pTRAIT!$A:$X,13,FALSE)</f>
        <v>0</v>
      </c>
      <c r="AL209" s="63">
        <f>VLOOKUP($AC209,pTRAIT!$A:$X,14,FALSE)</f>
        <v>0</v>
      </c>
      <c r="AM209" s="63">
        <f>VLOOKUP($AC209,pTRAIT!$A:$X,15,FALSE)</f>
        <v>0</v>
      </c>
      <c r="AN209" s="63">
        <f>VLOOKUP($AC209,pTRAIT!$A:$X,16,FALSE)</f>
        <v>0</v>
      </c>
      <c r="AO209" s="63">
        <f>VLOOKUP($AC209,pTRAIT!$A:$X,17,FALSE)</f>
        <v>0</v>
      </c>
      <c r="AP209" s="63">
        <f>VLOOKUP($AC209,pTRAIT!$A:$X,18,FALSE)</f>
        <v>0</v>
      </c>
      <c r="AQ209" s="63">
        <f>VLOOKUP($AC209,pTRAIT!$A:$X,19,FALSE)</f>
        <v>0</v>
      </c>
      <c r="AR209" s="63">
        <f>VLOOKUP($AC209,pTRAIT!$A:$X,20,FALSE)</f>
        <v>0</v>
      </c>
      <c r="AS209" s="63">
        <f>VLOOKUP($AC209,pTRAIT!$A:$X,21,FALSE)</f>
        <v>0</v>
      </c>
      <c r="AT209" s="63">
        <f>VLOOKUP($AC209,pTRAIT!$A:$X,22,FALSE)</f>
        <v>0</v>
      </c>
      <c r="AU209" s="63">
        <f>VLOOKUP($AC209,pTRAIT!$A:$X,23,FALSE)</f>
        <v>0</v>
      </c>
      <c r="AV209" s="63">
        <f>VLOOKUP($AC209,pTRAIT!$A:$X,24,FALSE)</f>
        <v>0</v>
      </c>
    </row>
    <row r="210" spans="1:48" ht="12" customHeight="1" x14ac:dyDescent="0.2">
      <c r="A210" s="32">
        <v>453</v>
      </c>
      <c r="B210" s="33" t="s">
        <v>5</v>
      </c>
      <c r="C210" s="34">
        <v>487</v>
      </c>
      <c r="D210" s="32" t="str">
        <f t="shared" si="3"/>
        <v>453X487</v>
      </c>
      <c r="E210" s="47" t="s">
        <v>1627</v>
      </c>
      <c r="F210" s="61" t="s">
        <v>1837</v>
      </c>
      <c r="G210" s="41" t="s">
        <v>43</v>
      </c>
      <c r="H210" s="38"/>
      <c r="I210" s="32">
        <v>453</v>
      </c>
      <c r="J210" s="63">
        <f>VLOOKUP(I210,pTRAIT!A:B,2,FALSE)</f>
        <v>0</v>
      </c>
      <c r="K210" s="63" t="str">
        <f>VLOOKUP($I210,pTRAIT!$A:$X,7,FALSE)</f>
        <v>si</v>
      </c>
      <c r="L210" s="63" t="str">
        <f>VLOOKUP($I210,pTRAIT!$A:$X,8,FALSE)</f>
        <v>nd</v>
      </c>
      <c r="M210" s="63" t="str">
        <f>VLOOKUP($I210,pTRAIT!$A:$X,9,FALSE)</f>
        <v>R</v>
      </c>
      <c r="N210" s="63" t="str">
        <f>VLOOKUP($I210,pTRAIT!$A:$X,10,FALSE)</f>
        <v>R</v>
      </c>
      <c r="O210" s="63" t="str">
        <f>VLOOKUP($I210,pTRAIT!$A:$X,11,FALSE)</f>
        <v>S</v>
      </c>
      <c r="P210" s="63" t="str">
        <f>VLOOKUP($I210,pTRAIT!$A:$X,12,FALSE)</f>
        <v>R</v>
      </c>
      <c r="Q210" s="63" t="str">
        <f>VLOOKUP($I210,pTRAIT!$A:$X,13,FALSE)</f>
        <v>R</v>
      </c>
      <c r="R210" s="63" t="str">
        <f>VLOOKUP($I210,pTRAIT!$A:$X,14,FALSE)</f>
        <v>R</v>
      </c>
      <c r="S210" s="63" t="str">
        <f>VLOOKUP($I210,pTRAIT!$A:$X,15,FALSE)</f>
        <v>S</v>
      </c>
      <c r="T210" s="63" t="str">
        <f>VLOOKUP($I210,pTRAIT!$A:$X,16,FALSE)</f>
        <v>S</v>
      </c>
      <c r="U210" s="63" t="str">
        <f>VLOOKUP($I210,pTRAIT!$A:$X,17,FALSE)</f>
        <v>S</v>
      </c>
      <c r="V210" s="63" t="str">
        <f>VLOOKUP($I210,pTRAIT!$A:$X,18,FALSE)</f>
        <v>S</v>
      </c>
      <c r="W210" s="63" t="str">
        <f>VLOOKUP($I210,pTRAIT!$A:$X,19,FALSE)</f>
        <v>S</v>
      </c>
      <c r="X210" s="63" t="str">
        <f>VLOOKUP($I210,pTRAIT!$A:$X,20,FALSE)</f>
        <v>S</v>
      </c>
      <c r="Y210" s="63" t="str">
        <f>VLOOKUP($I210,pTRAIT!$A:$X,21,FALSE)</f>
        <v>S</v>
      </c>
      <c r="Z210" s="63" t="str">
        <f>VLOOKUP($I210,pTRAIT!$A:$X,22,FALSE)</f>
        <v>e</v>
      </c>
      <c r="AA210" s="63" t="str">
        <f>VLOOKUP($I210,pTRAIT!$A:$X,23,FALSE)</f>
        <v>n-c</v>
      </c>
      <c r="AB210" s="63">
        <f>VLOOKUP($I210,pTRAIT!$A:$X,24,FALSE)</f>
        <v>0</v>
      </c>
      <c r="AC210" s="34">
        <v>487</v>
      </c>
      <c r="AD210" s="63" t="str">
        <f>VLOOKUP(AC210,pTRAIT!A:B,2,FALSE)</f>
        <v>EM5RTUeMi1;RIN=RF / EM5RTUeCM5Pu;RIN=RS</v>
      </c>
      <c r="AE210" s="63">
        <f>VLOOKUP($AC210,pTRAIT!$A:$X,7,FALSE)</f>
        <v>0</v>
      </c>
      <c r="AF210" s="63">
        <f>VLOOKUP($AC210,pTRAIT!$A:$X,8,FALSE)</f>
        <v>0</v>
      </c>
      <c r="AG210" s="63">
        <f>VLOOKUP($AC210,pTRAIT!$A:$X,9,FALSE)</f>
        <v>0</v>
      </c>
      <c r="AH210" s="63">
        <f>VLOOKUP($AC210,pTRAIT!$A:$X,10,FALSE)</f>
        <v>0</v>
      </c>
      <c r="AI210" s="63">
        <f>VLOOKUP($AC210,pTRAIT!$A:$X,11,FALSE)</f>
        <v>0</v>
      </c>
      <c r="AJ210" s="63">
        <f>VLOOKUP($AC210,pTRAIT!$A:$X,12,FALSE)</f>
        <v>0</v>
      </c>
      <c r="AK210" s="63">
        <f>VLOOKUP($AC210,pTRAIT!$A:$X,13,FALSE)</f>
        <v>0</v>
      </c>
      <c r="AL210" s="63">
        <f>VLOOKUP($AC210,pTRAIT!$A:$X,14,FALSE)</f>
        <v>0</v>
      </c>
      <c r="AM210" s="63">
        <f>VLOOKUP($AC210,pTRAIT!$A:$X,15,FALSE)</f>
        <v>0</v>
      </c>
      <c r="AN210" s="63">
        <f>VLOOKUP($AC210,pTRAIT!$A:$X,16,FALSE)</f>
        <v>0</v>
      </c>
      <c r="AO210" s="63">
        <f>VLOOKUP($AC210,pTRAIT!$A:$X,17,FALSE)</f>
        <v>0</v>
      </c>
      <c r="AP210" s="63">
        <f>VLOOKUP($AC210,pTRAIT!$A:$X,18,FALSE)</f>
        <v>0</v>
      </c>
      <c r="AQ210" s="63">
        <f>VLOOKUP($AC210,pTRAIT!$A:$X,19,FALSE)</f>
        <v>0</v>
      </c>
      <c r="AR210" s="63">
        <f>VLOOKUP($AC210,pTRAIT!$A:$X,20,FALSE)</f>
        <v>0</v>
      </c>
      <c r="AS210" s="63">
        <f>VLOOKUP($AC210,pTRAIT!$A:$X,21,FALSE)</f>
        <v>0</v>
      </c>
      <c r="AT210" s="63">
        <f>VLOOKUP($AC210,pTRAIT!$A:$X,22,FALSE)</f>
        <v>0</v>
      </c>
      <c r="AU210" s="63">
        <f>VLOOKUP($AC210,pTRAIT!$A:$X,23,FALSE)</f>
        <v>0</v>
      </c>
      <c r="AV210" s="63">
        <f>VLOOKUP($AC210,pTRAIT!$A:$X,24,FALSE)</f>
        <v>0</v>
      </c>
    </row>
    <row r="211" spans="1:48" ht="12" customHeight="1" x14ac:dyDescent="0.2">
      <c r="A211" s="32">
        <v>453</v>
      </c>
      <c r="B211" s="33" t="s">
        <v>5</v>
      </c>
      <c r="C211" s="34">
        <v>488</v>
      </c>
      <c r="D211" s="32" t="str">
        <f t="shared" si="3"/>
        <v>453X488</v>
      </c>
      <c r="E211" s="47" t="s">
        <v>1627</v>
      </c>
      <c r="F211" s="61" t="s">
        <v>1838</v>
      </c>
      <c r="G211" s="41" t="s">
        <v>43</v>
      </c>
      <c r="H211" s="38"/>
      <c r="I211" s="32">
        <v>453</v>
      </c>
      <c r="J211" s="63">
        <f>VLOOKUP(I211,pTRAIT!A:B,2,FALSE)</f>
        <v>0</v>
      </c>
      <c r="K211" s="63" t="str">
        <f>VLOOKUP($I211,pTRAIT!$A:$X,7,FALSE)</f>
        <v>si</v>
      </c>
      <c r="L211" s="63" t="str">
        <f>VLOOKUP($I211,pTRAIT!$A:$X,8,FALSE)</f>
        <v>nd</v>
      </c>
      <c r="M211" s="63" t="str">
        <f>VLOOKUP($I211,pTRAIT!$A:$X,9,FALSE)</f>
        <v>R</v>
      </c>
      <c r="N211" s="63" t="str">
        <f>VLOOKUP($I211,pTRAIT!$A:$X,10,FALSE)</f>
        <v>R</v>
      </c>
      <c r="O211" s="63" t="str">
        <f>VLOOKUP($I211,pTRAIT!$A:$X,11,FALSE)</f>
        <v>S</v>
      </c>
      <c r="P211" s="63" t="str">
        <f>VLOOKUP($I211,pTRAIT!$A:$X,12,FALSE)</f>
        <v>R</v>
      </c>
      <c r="Q211" s="63" t="str">
        <f>VLOOKUP($I211,pTRAIT!$A:$X,13,FALSE)</f>
        <v>R</v>
      </c>
      <c r="R211" s="63" t="str">
        <f>VLOOKUP($I211,pTRAIT!$A:$X,14,FALSE)</f>
        <v>R</v>
      </c>
      <c r="S211" s="63" t="str">
        <f>VLOOKUP($I211,pTRAIT!$A:$X,15,FALSE)</f>
        <v>S</v>
      </c>
      <c r="T211" s="63" t="str">
        <f>VLOOKUP($I211,pTRAIT!$A:$X,16,FALSE)</f>
        <v>S</v>
      </c>
      <c r="U211" s="63" t="str">
        <f>VLOOKUP($I211,pTRAIT!$A:$X,17,FALSE)</f>
        <v>S</v>
      </c>
      <c r="V211" s="63" t="str">
        <f>VLOOKUP($I211,pTRAIT!$A:$X,18,FALSE)</f>
        <v>S</v>
      </c>
      <c r="W211" s="63" t="str">
        <f>VLOOKUP($I211,pTRAIT!$A:$X,19,FALSE)</f>
        <v>S</v>
      </c>
      <c r="X211" s="63" t="str">
        <f>VLOOKUP($I211,pTRAIT!$A:$X,20,FALSE)</f>
        <v>S</v>
      </c>
      <c r="Y211" s="63" t="str">
        <f>VLOOKUP($I211,pTRAIT!$A:$X,21,FALSE)</f>
        <v>S</v>
      </c>
      <c r="Z211" s="63" t="str">
        <f>VLOOKUP($I211,pTRAIT!$A:$X,22,FALSE)</f>
        <v>e</v>
      </c>
      <c r="AA211" s="63" t="str">
        <f>VLOOKUP($I211,pTRAIT!$A:$X,23,FALSE)</f>
        <v>n-c</v>
      </c>
      <c r="AB211" s="63">
        <f>VLOOKUP($I211,pTRAIT!$A:$X,24,FALSE)</f>
        <v>0</v>
      </c>
      <c r="AC211" s="34">
        <v>488</v>
      </c>
      <c r="AD211" s="63" t="str">
        <f>VLOOKUP(AC211,pTRAIT!A:B,2,FALSE)</f>
        <v>EM5RTUeMi1;RIN=RF / EM5RTUeCM5Pu;RIN=RS</v>
      </c>
      <c r="AE211" s="63">
        <f>VLOOKUP($AC211,pTRAIT!$A:$X,7,FALSE)</f>
        <v>0</v>
      </c>
      <c r="AF211" s="63">
        <f>VLOOKUP($AC211,pTRAIT!$A:$X,8,FALSE)</f>
        <v>0</v>
      </c>
      <c r="AG211" s="63">
        <f>VLOOKUP($AC211,pTRAIT!$A:$X,9,FALSE)</f>
        <v>0</v>
      </c>
      <c r="AH211" s="63">
        <f>VLOOKUP($AC211,pTRAIT!$A:$X,10,FALSE)</f>
        <v>0</v>
      </c>
      <c r="AI211" s="63">
        <f>VLOOKUP($AC211,pTRAIT!$A:$X,11,FALSE)</f>
        <v>0</v>
      </c>
      <c r="AJ211" s="63">
        <f>VLOOKUP($AC211,pTRAIT!$A:$X,12,FALSE)</f>
        <v>0</v>
      </c>
      <c r="AK211" s="63">
        <f>VLOOKUP($AC211,pTRAIT!$A:$X,13,FALSE)</f>
        <v>0</v>
      </c>
      <c r="AL211" s="63">
        <f>VLOOKUP($AC211,pTRAIT!$A:$X,14,FALSE)</f>
        <v>0</v>
      </c>
      <c r="AM211" s="63">
        <f>VLOOKUP($AC211,pTRAIT!$A:$X,15,FALSE)</f>
        <v>0</v>
      </c>
      <c r="AN211" s="63">
        <f>VLOOKUP($AC211,pTRAIT!$A:$X,16,FALSE)</f>
        <v>0</v>
      </c>
      <c r="AO211" s="63">
        <f>VLOOKUP($AC211,pTRAIT!$A:$X,17,FALSE)</f>
        <v>0</v>
      </c>
      <c r="AP211" s="63">
        <f>VLOOKUP($AC211,pTRAIT!$A:$X,18,FALSE)</f>
        <v>0</v>
      </c>
      <c r="AQ211" s="63">
        <f>VLOOKUP($AC211,pTRAIT!$A:$X,19,FALSE)</f>
        <v>0</v>
      </c>
      <c r="AR211" s="63">
        <f>VLOOKUP($AC211,pTRAIT!$A:$X,20,FALSE)</f>
        <v>0</v>
      </c>
      <c r="AS211" s="63">
        <f>VLOOKUP($AC211,pTRAIT!$A:$X,21,FALSE)</f>
        <v>0</v>
      </c>
      <c r="AT211" s="63">
        <f>VLOOKUP($AC211,pTRAIT!$A:$X,22,FALSE)</f>
        <v>0</v>
      </c>
      <c r="AU211" s="63">
        <f>VLOOKUP($AC211,pTRAIT!$A:$X,23,FALSE)</f>
        <v>0</v>
      </c>
      <c r="AV211" s="63">
        <f>VLOOKUP($AC211,pTRAIT!$A:$X,24,FALSE)</f>
        <v>0</v>
      </c>
    </row>
    <row r="212" spans="1:48" ht="12" customHeight="1" x14ac:dyDescent="0.2">
      <c r="A212" s="32">
        <v>453</v>
      </c>
      <c r="B212" s="33" t="s">
        <v>5</v>
      </c>
      <c r="C212" s="34">
        <v>489</v>
      </c>
      <c r="D212" s="32" t="str">
        <f t="shared" si="3"/>
        <v>453X489</v>
      </c>
      <c r="E212" s="47" t="s">
        <v>1627</v>
      </c>
      <c r="F212" s="61" t="s">
        <v>1839</v>
      </c>
      <c r="G212" s="41" t="s">
        <v>43</v>
      </c>
      <c r="H212" s="38"/>
      <c r="I212" s="32">
        <v>453</v>
      </c>
      <c r="J212" s="63">
        <f>VLOOKUP(I212,pTRAIT!A:B,2,FALSE)</f>
        <v>0</v>
      </c>
      <c r="K212" s="63" t="str">
        <f>VLOOKUP($I212,pTRAIT!$A:$X,7,FALSE)</f>
        <v>si</v>
      </c>
      <c r="L212" s="63" t="str">
        <f>VLOOKUP($I212,pTRAIT!$A:$X,8,FALSE)</f>
        <v>nd</v>
      </c>
      <c r="M212" s="63" t="str">
        <f>VLOOKUP($I212,pTRAIT!$A:$X,9,FALSE)</f>
        <v>R</v>
      </c>
      <c r="N212" s="63" t="str">
        <f>VLOOKUP($I212,pTRAIT!$A:$X,10,FALSE)</f>
        <v>R</v>
      </c>
      <c r="O212" s="63" t="str">
        <f>VLOOKUP($I212,pTRAIT!$A:$X,11,FALSE)</f>
        <v>S</v>
      </c>
      <c r="P212" s="63" t="str">
        <f>VLOOKUP($I212,pTRAIT!$A:$X,12,FALSE)</f>
        <v>R</v>
      </c>
      <c r="Q212" s="63" t="str">
        <f>VLOOKUP($I212,pTRAIT!$A:$X,13,FALSE)</f>
        <v>R</v>
      </c>
      <c r="R212" s="63" t="str">
        <f>VLOOKUP($I212,pTRAIT!$A:$X,14,FALSE)</f>
        <v>R</v>
      </c>
      <c r="S212" s="63" t="str">
        <f>VLOOKUP($I212,pTRAIT!$A:$X,15,FALSE)</f>
        <v>S</v>
      </c>
      <c r="T212" s="63" t="str">
        <f>VLOOKUP($I212,pTRAIT!$A:$X,16,FALSE)</f>
        <v>S</v>
      </c>
      <c r="U212" s="63" t="str">
        <f>VLOOKUP($I212,pTRAIT!$A:$X,17,FALSE)</f>
        <v>S</v>
      </c>
      <c r="V212" s="63" t="str">
        <f>VLOOKUP($I212,pTRAIT!$A:$X,18,FALSE)</f>
        <v>S</v>
      </c>
      <c r="W212" s="63" t="str">
        <f>VLOOKUP($I212,pTRAIT!$A:$X,19,FALSE)</f>
        <v>S</v>
      </c>
      <c r="X212" s="63" t="str">
        <f>VLOOKUP($I212,pTRAIT!$A:$X,20,FALSE)</f>
        <v>S</v>
      </c>
      <c r="Y212" s="63" t="str">
        <f>VLOOKUP($I212,pTRAIT!$A:$X,21,FALSE)</f>
        <v>S</v>
      </c>
      <c r="Z212" s="63" t="str">
        <f>VLOOKUP($I212,pTRAIT!$A:$X,22,FALSE)</f>
        <v>e</v>
      </c>
      <c r="AA212" s="63" t="str">
        <f>VLOOKUP($I212,pTRAIT!$A:$X,23,FALSE)</f>
        <v>n-c</v>
      </c>
      <c r="AB212" s="63">
        <f>VLOOKUP($I212,pTRAIT!$A:$X,24,FALSE)</f>
        <v>0</v>
      </c>
      <c r="AC212" s="34">
        <v>489</v>
      </c>
      <c r="AD212" s="63" t="str">
        <f>VLOOKUP(AC212,pTRAIT!A:B,2,FALSE)</f>
        <v>EM5RTUeMi1;RIN=RF / EM5RTUeCM5Pu;RIN=RS</v>
      </c>
      <c r="AE212" s="63">
        <f>VLOOKUP($AC212,pTRAIT!$A:$X,7,FALSE)</f>
        <v>0</v>
      </c>
      <c r="AF212" s="63">
        <f>VLOOKUP($AC212,pTRAIT!$A:$X,8,FALSE)</f>
        <v>0</v>
      </c>
      <c r="AG212" s="63">
        <f>VLOOKUP($AC212,pTRAIT!$A:$X,9,FALSE)</f>
        <v>0</v>
      </c>
      <c r="AH212" s="63">
        <f>VLOOKUP($AC212,pTRAIT!$A:$X,10,FALSE)</f>
        <v>0</v>
      </c>
      <c r="AI212" s="63">
        <f>VLOOKUP($AC212,pTRAIT!$A:$X,11,FALSE)</f>
        <v>0</v>
      </c>
      <c r="AJ212" s="63">
        <f>VLOOKUP($AC212,pTRAIT!$A:$X,12,FALSE)</f>
        <v>0</v>
      </c>
      <c r="AK212" s="63">
        <f>VLOOKUP($AC212,pTRAIT!$A:$X,13,FALSE)</f>
        <v>0</v>
      </c>
      <c r="AL212" s="63">
        <f>VLOOKUP($AC212,pTRAIT!$A:$X,14,FALSE)</f>
        <v>0</v>
      </c>
      <c r="AM212" s="63">
        <f>VLOOKUP($AC212,pTRAIT!$A:$X,15,FALSE)</f>
        <v>0</v>
      </c>
      <c r="AN212" s="63">
        <f>VLOOKUP($AC212,pTRAIT!$A:$X,16,FALSE)</f>
        <v>0</v>
      </c>
      <c r="AO212" s="63">
        <f>VLOOKUP($AC212,pTRAIT!$A:$X,17,FALSE)</f>
        <v>0</v>
      </c>
      <c r="AP212" s="63">
        <f>VLOOKUP($AC212,pTRAIT!$A:$X,18,FALSE)</f>
        <v>0</v>
      </c>
      <c r="AQ212" s="63">
        <f>VLOOKUP($AC212,pTRAIT!$A:$X,19,FALSE)</f>
        <v>0</v>
      </c>
      <c r="AR212" s="63">
        <f>VLOOKUP($AC212,pTRAIT!$A:$X,20,FALSE)</f>
        <v>0</v>
      </c>
      <c r="AS212" s="63">
        <f>VLOOKUP($AC212,pTRAIT!$A:$X,21,FALSE)</f>
        <v>0</v>
      </c>
      <c r="AT212" s="63">
        <f>VLOOKUP($AC212,pTRAIT!$A:$X,22,FALSE)</f>
        <v>0</v>
      </c>
      <c r="AU212" s="63">
        <f>VLOOKUP($AC212,pTRAIT!$A:$X,23,FALSE)</f>
        <v>0</v>
      </c>
      <c r="AV212" s="63">
        <f>VLOOKUP($AC212,pTRAIT!$A:$X,24,FALSE)</f>
        <v>0</v>
      </c>
    </row>
    <row r="213" spans="1:48" ht="12" customHeight="1" x14ac:dyDescent="0.2">
      <c r="A213" s="32">
        <v>453</v>
      </c>
      <c r="B213" s="33" t="s">
        <v>5</v>
      </c>
      <c r="C213" s="34">
        <v>491</v>
      </c>
      <c r="D213" s="32" t="str">
        <f t="shared" si="3"/>
        <v>453X491</v>
      </c>
      <c r="E213" s="47" t="s">
        <v>1627</v>
      </c>
      <c r="F213" s="61" t="s">
        <v>1840</v>
      </c>
      <c r="G213" s="41" t="s">
        <v>43</v>
      </c>
      <c r="H213" s="38"/>
      <c r="I213" s="32">
        <v>453</v>
      </c>
      <c r="J213" s="63">
        <f>VLOOKUP(I213,pTRAIT!A:B,2,FALSE)</f>
        <v>0</v>
      </c>
      <c r="K213" s="63" t="str">
        <f>VLOOKUP($I213,pTRAIT!$A:$X,7,FALSE)</f>
        <v>si</v>
      </c>
      <c r="L213" s="63" t="str">
        <f>VLOOKUP($I213,pTRAIT!$A:$X,8,FALSE)</f>
        <v>nd</v>
      </c>
      <c r="M213" s="63" t="str">
        <f>VLOOKUP($I213,pTRAIT!$A:$X,9,FALSE)</f>
        <v>R</v>
      </c>
      <c r="N213" s="63" t="str">
        <f>VLOOKUP($I213,pTRAIT!$A:$X,10,FALSE)</f>
        <v>R</v>
      </c>
      <c r="O213" s="63" t="str">
        <f>VLOOKUP($I213,pTRAIT!$A:$X,11,FALSE)</f>
        <v>S</v>
      </c>
      <c r="P213" s="63" t="str">
        <f>VLOOKUP($I213,pTRAIT!$A:$X,12,FALSE)</f>
        <v>R</v>
      </c>
      <c r="Q213" s="63" t="str">
        <f>VLOOKUP($I213,pTRAIT!$A:$X,13,FALSE)</f>
        <v>R</v>
      </c>
      <c r="R213" s="63" t="str">
        <f>VLOOKUP($I213,pTRAIT!$A:$X,14,FALSE)</f>
        <v>R</v>
      </c>
      <c r="S213" s="63" t="str">
        <f>VLOOKUP($I213,pTRAIT!$A:$X,15,FALSE)</f>
        <v>S</v>
      </c>
      <c r="T213" s="63" t="str">
        <f>VLOOKUP($I213,pTRAIT!$A:$X,16,FALSE)</f>
        <v>S</v>
      </c>
      <c r="U213" s="63" t="str">
        <f>VLOOKUP($I213,pTRAIT!$A:$X,17,FALSE)</f>
        <v>S</v>
      </c>
      <c r="V213" s="63" t="str">
        <f>VLOOKUP($I213,pTRAIT!$A:$X,18,FALSE)</f>
        <v>S</v>
      </c>
      <c r="W213" s="63" t="str">
        <f>VLOOKUP($I213,pTRAIT!$A:$X,19,FALSE)</f>
        <v>S</v>
      </c>
      <c r="X213" s="63" t="str">
        <f>VLOOKUP($I213,pTRAIT!$A:$X,20,FALSE)</f>
        <v>S</v>
      </c>
      <c r="Y213" s="63" t="str">
        <f>VLOOKUP($I213,pTRAIT!$A:$X,21,FALSE)</f>
        <v>S</v>
      </c>
      <c r="Z213" s="63" t="str">
        <f>VLOOKUP($I213,pTRAIT!$A:$X,22,FALSE)</f>
        <v>e</v>
      </c>
      <c r="AA213" s="63" t="str">
        <f>VLOOKUP($I213,pTRAIT!$A:$X,23,FALSE)</f>
        <v>n-c</v>
      </c>
      <c r="AB213" s="63">
        <f>VLOOKUP($I213,pTRAIT!$A:$X,24,FALSE)</f>
        <v>0</v>
      </c>
      <c r="AC213" s="34">
        <v>491</v>
      </c>
      <c r="AD213" s="63" t="str">
        <f>VLOOKUP(AC213,pTRAIT!A:B,2,FALSE)</f>
        <v>EM5RTUeMi1;RIN=RF / EM5CM5Pu;RIN=RS</v>
      </c>
      <c r="AE213" s="63">
        <f>VLOOKUP($AC213,pTRAIT!$A:$X,7,FALSE)</f>
        <v>0</v>
      </c>
      <c r="AF213" s="63">
        <f>VLOOKUP($AC213,pTRAIT!$A:$X,8,FALSE)</f>
        <v>0</v>
      </c>
      <c r="AG213" s="63">
        <f>VLOOKUP($AC213,pTRAIT!$A:$X,9,FALSE)</f>
        <v>0</v>
      </c>
      <c r="AH213" s="63">
        <f>VLOOKUP($AC213,pTRAIT!$A:$X,10,FALSE)</f>
        <v>0</v>
      </c>
      <c r="AI213" s="63">
        <f>VLOOKUP($AC213,pTRAIT!$A:$X,11,FALSE)</f>
        <v>0</v>
      </c>
      <c r="AJ213" s="63">
        <f>VLOOKUP($AC213,pTRAIT!$A:$X,12,FALSE)</f>
        <v>0</v>
      </c>
      <c r="AK213" s="63">
        <f>VLOOKUP($AC213,pTRAIT!$A:$X,13,FALSE)</f>
        <v>0</v>
      </c>
      <c r="AL213" s="63">
        <f>VLOOKUP($AC213,pTRAIT!$A:$X,14,FALSE)</f>
        <v>0</v>
      </c>
      <c r="AM213" s="63">
        <f>VLOOKUP($AC213,pTRAIT!$A:$X,15,FALSE)</f>
        <v>0</v>
      </c>
      <c r="AN213" s="63">
        <f>VLOOKUP($AC213,pTRAIT!$A:$X,16,FALSE)</f>
        <v>0</v>
      </c>
      <c r="AO213" s="63">
        <f>VLOOKUP($AC213,pTRAIT!$A:$X,17,FALSE)</f>
        <v>0</v>
      </c>
      <c r="AP213" s="63">
        <f>VLOOKUP($AC213,pTRAIT!$A:$X,18,FALSE)</f>
        <v>0</v>
      </c>
      <c r="AQ213" s="63">
        <f>VLOOKUP($AC213,pTRAIT!$A:$X,19,FALSE)</f>
        <v>0</v>
      </c>
      <c r="AR213" s="63">
        <f>VLOOKUP($AC213,pTRAIT!$A:$X,20,FALSE)</f>
        <v>0</v>
      </c>
      <c r="AS213" s="63">
        <f>VLOOKUP($AC213,pTRAIT!$A:$X,21,FALSE)</f>
        <v>0</v>
      </c>
      <c r="AT213" s="63">
        <f>VLOOKUP($AC213,pTRAIT!$A:$X,22,FALSE)</f>
        <v>0</v>
      </c>
      <c r="AU213" s="63">
        <f>VLOOKUP($AC213,pTRAIT!$A:$X,23,FALSE)</f>
        <v>0</v>
      </c>
      <c r="AV213" s="63">
        <f>VLOOKUP($AC213,pTRAIT!$A:$X,24,FALSE)</f>
        <v>0</v>
      </c>
    </row>
    <row r="214" spans="1:48" ht="12" customHeight="1" x14ac:dyDescent="0.2">
      <c r="A214" s="32">
        <v>453</v>
      </c>
      <c r="B214" s="33" t="s">
        <v>5</v>
      </c>
      <c r="C214" s="34">
        <v>492</v>
      </c>
      <c r="D214" s="32" t="str">
        <f t="shared" si="3"/>
        <v>453X492</v>
      </c>
      <c r="E214" s="47" t="s">
        <v>1627</v>
      </c>
      <c r="F214" s="61" t="s">
        <v>1841</v>
      </c>
      <c r="G214" s="41" t="s">
        <v>43</v>
      </c>
      <c r="H214" s="38"/>
      <c r="I214" s="32">
        <v>453</v>
      </c>
      <c r="J214" s="63">
        <f>VLOOKUP(I214,pTRAIT!A:B,2,FALSE)</f>
        <v>0</v>
      </c>
      <c r="K214" s="63" t="str">
        <f>VLOOKUP($I214,pTRAIT!$A:$X,7,FALSE)</f>
        <v>si</v>
      </c>
      <c r="L214" s="63" t="str">
        <f>VLOOKUP($I214,pTRAIT!$A:$X,8,FALSE)</f>
        <v>nd</v>
      </c>
      <c r="M214" s="63" t="str">
        <f>VLOOKUP($I214,pTRAIT!$A:$X,9,FALSE)</f>
        <v>R</v>
      </c>
      <c r="N214" s="63" t="str">
        <f>VLOOKUP($I214,pTRAIT!$A:$X,10,FALSE)</f>
        <v>R</v>
      </c>
      <c r="O214" s="63" t="str">
        <f>VLOOKUP($I214,pTRAIT!$A:$X,11,FALSE)</f>
        <v>S</v>
      </c>
      <c r="P214" s="63" t="str">
        <f>VLOOKUP($I214,pTRAIT!$A:$X,12,FALSE)</f>
        <v>R</v>
      </c>
      <c r="Q214" s="63" t="str">
        <f>VLOOKUP($I214,pTRAIT!$A:$X,13,FALSE)</f>
        <v>R</v>
      </c>
      <c r="R214" s="63" t="str">
        <f>VLOOKUP($I214,pTRAIT!$A:$X,14,FALSE)</f>
        <v>R</v>
      </c>
      <c r="S214" s="63" t="str">
        <f>VLOOKUP($I214,pTRAIT!$A:$X,15,FALSE)</f>
        <v>S</v>
      </c>
      <c r="T214" s="63" t="str">
        <f>VLOOKUP($I214,pTRAIT!$A:$X,16,FALSE)</f>
        <v>S</v>
      </c>
      <c r="U214" s="63" t="str">
        <f>VLOOKUP($I214,pTRAIT!$A:$X,17,FALSE)</f>
        <v>S</v>
      </c>
      <c r="V214" s="63" t="str">
        <f>VLOOKUP($I214,pTRAIT!$A:$X,18,FALSE)</f>
        <v>S</v>
      </c>
      <c r="W214" s="63" t="str">
        <f>VLOOKUP($I214,pTRAIT!$A:$X,19,FALSE)</f>
        <v>S</v>
      </c>
      <c r="X214" s="63" t="str">
        <f>VLOOKUP($I214,pTRAIT!$A:$X,20,FALSE)</f>
        <v>S</v>
      </c>
      <c r="Y214" s="63" t="str">
        <f>VLOOKUP($I214,pTRAIT!$A:$X,21,FALSE)</f>
        <v>S</v>
      </c>
      <c r="Z214" s="63" t="str">
        <f>VLOOKUP($I214,pTRAIT!$A:$X,22,FALSE)</f>
        <v>e</v>
      </c>
      <c r="AA214" s="63" t="str">
        <f>VLOOKUP($I214,pTRAIT!$A:$X,23,FALSE)</f>
        <v>n-c</v>
      </c>
      <c r="AB214" s="63">
        <f>VLOOKUP($I214,pTRAIT!$A:$X,24,FALSE)</f>
        <v>0</v>
      </c>
      <c r="AC214" s="34">
        <v>492</v>
      </c>
      <c r="AD214" s="63" t="str">
        <f>VLOOKUP(AC214,pTRAIT!A:B,2,FALSE)</f>
        <v>EM5RTUeMi1;RIN=RF / EM5UeCM5Cf9Pu;RIN=RF</v>
      </c>
      <c r="AE214" s="63">
        <f>VLOOKUP($AC214,pTRAIT!$A:$X,7,FALSE)</f>
        <v>0</v>
      </c>
      <c r="AF214" s="63">
        <f>VLOOKUP($AC214,pTRAIT!$A:$X,8,FALSE)</f>
        <v>0</v>
      </c>
      <c r="AG214" s="63">
        <f>VLOOKUP($AC214,pTRAIT!$A:$X,9,FALSE)</f>
        <v>0</v>
      </c>
      <c r="AH214" s="63">
        <f>VLOOKUP($AC214,pTRAIT!$A:$X,10,FALSE)</f>
        <v>0</v>
      </c>
      <c r="AI214" s="63">
        <f>VLOOKUP($AC214,pTRAIT!$A:$X,11,FALSE)</f>
        <v>0</v>
      </c>
      <c r="AJ214" s="63">
        <f>VLOOKUP($AC214,pTRAIT!$A:$X,12,FALSE)</f>
        <v>0</v>
      </c>
      <c r="AK214" s="63">
        <f>VLOOKUP($AC214,pTRAIT!$A:$X,13,FALSE)</f>
        <v>0</v>
      </c>
      <c r="AL214" s="63">
        <f>VLOOKUP($AC214,pTRAIT!$A:$X,14,FALSE)</f>
        <v>0</v>
      </c>
      <c r="AM214" s="63">
        <f>VLOOKUP($AC214,pTRAIT!$A:$X,15,FALSE)</f>
        <v>0</v>
      </c>
      <c r="AN214" s="63">
        <f>VLOOKUP($AC214,pTRAIT!$A:$X,16,FALSE)</f>
        <v>0</v>
      </c>
      <c r="AO214" s="63">
        <f>VLOOKUP($AC214,pTRAIT!$A:$X,17,FALSE)</f>
        <v>0</v>
      </c>
      <c r="AP214" s="63">
        <f>VLOOKUP($AC214,pTRAIT!$A:$X,18,FALSE)</f>
        <v>0</v>
      </c>
      <c r="AQ214" s="63">
        <f>VLOOKUP($AC214,pTRAIT!$A:$X,19,FALSE)</f>
        <v>0</v>
      </c>
      <c r="AR214" s="63">
        <f>VLOOKUP($AC214,pTRAIT!$A:$X,20,FALSE)</f>
        <v>0</v>
      </c>
      <c r="AS214" s="63">
        <f>VLOOKUP($AC214,pTRAIT!$A:$X,21,FALSE)</f>
        <v>0</v>
      </c>
      <c r="AT214" s="63">
        <f>VLOOKUP($AC214,pTRAIT!$A:$X,22,FALSE)</f>
        <v>0</v>
      </c>
      <c r="AU214" s="63">
        <f>VLOOKUP($AC214,pTRAIT!$A:$X,23,FALSE)</f>
        <v>0</v>
      </c>
      <c r="AV214" s="63">
        <f>VLOOKUP($AC214,pTRAIT!$A:$X,24,FALSE)</f>
        <v>0</v>
      </c>
    </row>
    <row r="215" spans="1:48" ht="12" customHeight="1" x14ac:dyDescent="0.2">
      <c r="A215" s="32">
        <v>453</v>
      </c>
      <c r="B215" s="33" t="s">
        <v>5</v>
      </c>
      <c r="C215" s="34">
        <v>493</v>
      </c>
      <c r="D215" s="32" t="str">
        <f t="shared" si="3"/>
        <v>453X493</v>
      </c>
      <c r="E215" s="47" t="s">
        <v>1627</v>
      </c>
      <c r="F215" s="61" t="s">
        <v>1842</v>
      </c>
      <c r="G215" s="41" t="s">
        <v>43</v>
      </c>
      <c r="H215" s="38"/>
      <c r="I215" s="32">
        <v>453</v>
      </c>
      <c r="J215" s="63">
        <f>VLOOKUP(I215,pTRAIT!A:B,2,FALSE)</f>
        <v>0</v>
      </c>
      <c r="K215" s="63" t="str">
        <f>VLOOKUP($I215,pTRAIT!$A:$X,7,FALSE)</f>
        <v>si</v>
      </c>
      <c r="L215" s="63" t="str">
        <f>VLOOKUP($I215,pTRAIT!$A:$X,8,FALSE)</f>
        <v>nd</v>
      </c>
      <c r="M215" s="63" t="str">
        <f>VLOOKUP($I215,pTRAIT!$A:$X,9,FALSE)</f>
        <v>R</v>
      </c>
      <c r="N215" s="63" t="str">
        <f>VLOOKUP($I215,pTRAIT!$A:$X,10,FALSE)</f>
        <v>R</v>
      </c>
      <c r="O215" s="63" t="str">
        <f>VLOOKUP($I215,pTRAIT!$A:$X,11,FALSE)</f>
        <v>S</v>
      </c>
      <c r="P215" s="63" t="str">
        <f>VLOOKUP($I215,pTRAIT!$A:$X,12,FALSE)</f>
        <v>R</v>
      </c>
      <c r="Q215" s="63" t="str">
        <f>VLOOKUP($I215,pTRAIT!$A:$X,13,FALSE)</f>
        <v>R</v>
      </c>
      <c r="R215" s="63" t="str">
        <f>VLOOKUP($I215,pTRAIT!$A:$X,14,FALSE)</f>
        <v>R</v>
      </c>
      <c r="S215" s="63" t="str">
        <f>VLOOKUP($I215,pTRAIT!$A:$X,15,FALSE)</f>
        <v>S</v>
      </c>
      <c r="T215" s="63" t="str">
        <f>VLOOKUP($I215,pTRAIT!$A:$X,16,FALSE)</f>
        <v>S</v>
      </c>
      <c r="U215" s="63" t="str">
        <f>VLOOKUP($I215,pTRAIT!$A:$X,17,FALSE)</f>
        <v>S</v>
      </c>
      <c r="V215" s="63" t="str">
        <f>VLOOKUP($I215,pTRAIT!$A:$X,18,FALSE)</f>
        <v>S</v>
      </c>
      <c r="W215" s="63" t="str">
        <f>VLOOKUP($I215,pTRAIT!$A:$X,19,FALSE)</f>
        <v>S</v>
      </c>
      <c r="X215" s="63" t="str">
        <f>VLOOKUP($I215,pTRAIT!$A:$X,20,FALSE)</f>
        <v>S</v>
      </c>
      <c r="Y215" s="63" t="str">
        <f>VLOOKUP($I215,pTRAIT!$A:$X,21,FALSE)</f>
        <v>S</v>
      </c>
      <c r="Z215" s="63" t="str">
        <f>VLOOKUP($I215,pTRAIT!$A:$X,22,FALSE)</f>
        <v>e</v>
      </c>
      <c r="AA215" s="63" t="str">
        <f>VLOOKUP($I215,pTRAIT!$A:$X,23,FALSE)</f>
        <v>n-c</v>
      </c>
      <c r="AB215" s="63">
        <f>VLOOKUP($I215,pTRAIT!$A:$X,24,FALSE)</f>
        <v>0</v>
      </c>
      <c r="AC215" s="34">
        <v>493</v>
      </c>
      <c r="AD215" s="63" t="str">
        <f>VLOOKUP(AC215,pTRAIT!A:B,2,FALSE)</f>
        <v>EM5RTUeMi1;RIN=RF / (Pu);</v>
      </c>
      <c r="AE215" s="63">
        <f>VLOOKUP($AC215,pTRAIT!$A:$X,7,FALSE)</f>
        <v>0</v>
      </c>
      <c r="AF215" s="63">
        <f>VLOOKUP($AC215,pTRAIT!$A:$X,8,FALSE)</f>
        <v>0</v>
      </c>
      <c r="AG215" s="63">
        <f>VLOOKUP($AC215,pTRAIT!$A:$X,9,FALSE)</f>
        <v>0</v>
      </c>
      <c r="AH215" s="63">
        <f>VLOOKUP($AC215,pTRAIT!$A:$X,10,FALSE)</f>
        <v>0</v>
      </c>
      <c r="AI215" s="63">
        <f>VLOOKUP($AC215,pTRAIT!$A:$X,11,FALSE)</f>
        <v>0</v>
      </c>
      <c r="AJ215" s="63">
        <f>VLOOKUP($AC215,pTRAIT!$A:$X,12,FALSE)</f>
        <v>0</v>
      </c>
      <c r="AK215" s="63">
        <f>VLOOKUP($AC215,pTRAIT!$A:$X,13,FALSE)</f>
        <v>0</v>
      </c>
      <c r="AL215" s="63">
        <f>VLOOKUP($AC215,pTRAIT!$A:$X,14,FALSE)</f>
        <v>0</v>
      </c>
      <c r="AM215" s="63">
        <f>VLOOKUP($AC215,pTRAIT!$A:$X,15,FALSE)</f>
        <v>0</v>
      </c>
      <c r="AN215" s="63">
        <f>VLOOKUP($AC215,pTRAIT!$A:$X,16,FALSE)</f>
        <v>0</v>
      </c>
      <c r="AO215" s="63">
        <f>VLOOKUP($AC215,pTRAIT!$A:$X,17,FALSE)</f>
        <v>0</v>
      </c>
      <c r="AP215" s="63">
        <f>VLOOKUP($AC215,pTRAIT!$A:$X,18,FALSE)</f>
        <v>0</v>
      </c>
      <c r="AQ215" s="63">
        <f>VLOOKUP($AC215,pTRAIT!$A:$X,19,FALSE)</f>
        <v>0</v>
      </c>
      <c r="AR215" s="63">
        <f>VLOOKUP($AC215,pTRAIT!$A:$X,20,FALSE)</f>
        <v>0</v>
      </c>
      <c r="AS215" s="63">
        <f>VLOOKUP($AC215,pTRAIT!$A:$X,21,FALSE)</f>
        <v>0</v>
      </c>
      <c r="AT215" s="63">
        <f>VLOOKUP($AC215,pTRAIT!$A:$X,22,FALSE)</f>
        <v>0</v>
      </c>
      <c r="AU215" s="63">
        <f>VLOOKUP($AC215,pTRAIT!$A:$X,23,FALSE)</f>
        <v>0</v>
      </c>
      <c r="AV215" s="63">
        <f>VLOOKUP($AC215,pTRAIT!$A:$X,24,FALSE)</f>
        <v>0</v>
      </c>
    </row>
    <row r="216" spans="1:48" ht="12" customHeight="1" x14ac:dyDescent="0.2">
      <c r="A216" s="32">
        <v>453</v>
      </c>
      <c r="B216" s="33" t="s">
        <v>5</v>
      </c>
      <c r="C216" s="34">
        <v>495</v>
      </c>
      <c r="D216" s="32" t="str">
        <f t="shared" si="3"/>
        <v>453X495</v>
      </c>
      <c r="E216" s="47" t="s">
        <v>1627</v>
      </c>
      <c r="F216" s="61" t="s">
        <v>1843</v>
      </c>
      <c r="G216" s="41" t="s">
        <v>43</v>
      </c>
      <c r="H216" s="38"/>
      <c r="I216" s="32">
        <v>453</v>
      </c>
      <c r="J216" s="63">
        <f>VLOOKUP(I216,pTRAIT!A:B,2,FALSE)</f>
        <v>0</v>
      </c>
      <c r="K216" s="63" t="str">
        <f>VLOOKUP($I216,pTRAIT!$A:$X,7,FALSE)</f>
        <v>si</v>
      </c>
      <c r="L216" s="63" t="str">
        <f>VLOOKUP($I216,pTRAIT!$A:$X,8,FALSE)</f>
        <v>nd</v>
      </c>
      <c r="M216" s="63" t="str">
        <f>VLOOKUP($I216,pTRAIT!$A:$X,9,FALSE)</f>
        <v>R</v>
      </c>
      <c r="N216" s="63" t="str">
        <f>VLOOKUP($I216,pTRAIT!$A:$X,10,FALSE)</f>
        <v>R</v>
      </c>
      <c r="O216" s="63" t="str">
        <f>VLOOKUP($I216,pTRAIT!$A:$X,11,FALSE)</f>
        <v>S</v>
      </c>
      <c r="P216" s="63" t="str">
        <f>VLOOKUP($I216,pTRAIT!$A:$X,12,FALSE)</f>
        <v>R</v>
      </c>
      <c r="Q216" s="63" t="str">
        <f>VLOOKUP($I216,pTRAIT!$A:$X,13,FALSE)</f>
        <v>R</v>
      </c>
      <c r="R216" s="63" t="str">
        <f>VLOOKUP($I216,pTRAIT!$A:$X,14,FALSE)</f>
        <v>R</v>
      </c>
      <c r="S216" s="63" t="str">
        <f>VLOOKUP($I216,pTRAIT!$A:$X,15,FALSE)</f>
        <v>S</v>
      </c>
      <c r="T216" s="63" t="str">
        <f>VLOOKUP($I216,pTRAIT!$A:$X,16,FALSE)</f>
        <v>S</v>
      </c>
      <c r="U216" s="63" t="str">
        <f>VLOOKUP($I216,pTRAIT!$A:$X,17,FALSE)</f>
        <v>S</v>
      </c>
      <c r="V216" s="63" t="str">
        <f>VLOOKUP($I216,pTRAIT!$A:$X,18,FALSE)</f>
        <v>S</v>
      </c>
      <c r="W216" s="63" t="str">
        <f>VLOOKUP($I216,pTRAIT!$A:$X,19,FALSE)</f>
        <v>S</v>
      </c>
      <c r="X216" s="63" t="str">
        <f>VLOOKUP($I216,pTRAIT!$A:$X,20,FALSE)</f>
        <v>S</v>
      </c>
      <c r="Y216" s="63" t="str">
        <f>VLOOKUP($I216,pTRAIT!$A:$X,21,FALSE)</f>
        <v>S</v>
      </c>
      <c r="Z216" s="63" t="str">
        <f>VLOOKUP($I216,pTRAIT!$A:$X,22,FALSE)</f>
        <v>e</v>
      </c>
      <c r="AA216" s="63" t="str">
        <f>VLOOKUP($I216,pTRAIT!$A:$X,23,FALSE)</f>
        <v>n-c</v>
      </c>
      <c r="AB216" s="63">
        <f>VLOOKUP($I216,pTRAIT!$A:$X,24,FALSE)</f>
        <v>0</v>
      </c>
      <c r="AC216" s="34">
        <v>495</v>
      </c>
      <c r="AD216" s="63" t="str">
        <f>VLOOKUP(AC216,pTRAIT!A:B,2,FALSE)</f>
        <v>EM5RTUeMi1;RIN=RF / (So5)(Pu);</v>
      </c>
      <c r="AE216" s="63">
        <f>VLOOKUP($AC216,pTRAIT!$A:$X,7,FALSE)</f>
        <v>0</v>
      </c>
      <c r="AF216" s="63">
        <f>VLOOKUP($AC216,pTRAIT!$A:$X,8,FALSE)</f>
        <v>0</v>
      </c>
      <c r="AG216" s="63">
        <f>VLOOKUP($AC216,pTRAIT!$A:$X,9,FALSE)</f>
        <v>0</v>
      </c>
      <c r="AH216" s="63">
        <f>VLOOKUP($AC216,pTRAIT!$A:$X,10,FALSE)</f>
        <v>0</v>
      </c>
      <c r="AI216" s="63">
        <f>VLOOKUP($AC216,pTRAIT!$A:$X,11,FALSE)</f>
        <v>0</v>
      </c>
      <c r="AJ216" s="63">
        <f>VLOOKUP($AC216,pTRAIT!$A:$X,12,FALSE)</f>
        <v>0</v>
      </c>
      <c r="AK216" s="63">
        <f>VLOOKUP($AC216,pTRAIT!$A:$X,13,FALSE)</f>
        <v>0</v>
      </c>
      <c r="AL216" s="63">
        <f>VLOOKUP($AC216,pTRAIT!$A:$X,14,FALSE)</f>
        <v>0</v>
      </c>
      <c r="AM216" s="63">
        <f>VLOOKUP($AC216,pTRAIT!$A:$X,15,FALSE)</f>
        <v>0</v>
      </c>
      <c r="AN216" s="63">
        <f>VLOOKUP($AC216,pTRAIT!$A:$X,16,FALSE)</f>
        <v>0</v>
      </c>
      <c r="AO216" s="63">
        <f>VLOOKUP($AC216,pTRAIT!$A:$X,17,FALSE)</f>
        <v>0</v>
      </c>
      <c r="AP216" s="63">
        <f>VLOOKUP($AC216,pTRAIT!$A:$X,18,FALSE)</f>
        <v>0</v>
      </c>
      <c r="AQ216" s="63">
        <f>VLOOKUP($AC216,pTRAIT!$A:$X,19,FALSE)</f>
        <v>0</v>
      </c>
      <c r="AR216" s="63">
        <f>VLOOKUP($AC216,pTRAIT!$A:$X,20,FALSE)</f>
        <v>0</v>
      </c>
      <c r="AS216" s="63">
        <f>VLOOKUP($AC216,pTRAIT!$A:$X,21,FALSE)</f>
        <v>0</v>
      </c>
      <c r="AT216" s="63">
        <f>VLOOKUP($AC216,pTRAIT!$A:$X,22,FALSE)</f>
        <v>0</v>
      </c>
      <c r="AU216" s="63">
        <f>VLOOKUP($AC216,pTRAIT!$A:$X,23,FALSE)</f>
        <v>0</v>
      </c>
      <c r="AV216" s="63">
        <f>VLOOKUP($AC216,pTRAIT!$A:$X,24,FALSE)</f>
        <v>0</v>
      </c>
    </row>
    <row r="217" spans="1:48" ht="12" customHeight="1" x14ac:dyDescent="0.2">
      <c r="A217" s="32">
        <v>453</v>
      </c>
      <c r="B217" s="33" t="s">
        <v>5</v>
      </c>
      <c r="C217" s="34">
        <v>498</v>
      </c>
      <c r="D217" s="32" t="str">
        <f t="shared" si="3"/>
        <v>453X498</v>
      </c>
      <c r="E217" s="47" t="s">
        <v>1627</v>
      </c>
      <c r="F217" s="61" t="s">
        <v>1844</v>
      </c>
      <c r="G217" s="41" t="s">
        <v>43</v>
      </c>
      <c r="H217" s="38"/>
      <c r="I217" s="32">
        <v>453</v>
      </c>
      <c r="J217" s="63">
        <f>VLOOKUP(I217,pTRAIT!A:B,2,FALSE)</f>
        <v>0</v>
      </c>
      <c r="K217" s="63" t="str">
        <f>VLOOKUP($I217,pTRAIT!$A:$X,7,FALSE)</f>
        <v>si</v>
      </c>
      <c r="L217" s="63" t="str">
        <f>VLOOKUP($I217,pTRAIT!$A:$X,8,FALSE)</f>
        <v>nd</v>
      </c>
      <c r="M217" s="63" t="str">
        <f>VLOOKUP($I217,pTRAIT!$A:$X,9,FALSE)</f>
        <v>R</v>
      </c>
      <c r="N217" s="63" t="str">
        <f>VLOOKUP($I217,pTRAIT!$A:$X,10,FALSE)</f>
        <v>R</v>
      </c>
      <c r="O217" s="63" t="str">
        <f>VLOOKUP($I217,pTRAIT!$A:$X,11,FALSE)</f>
        <v>S</v>
      </c>
      <c r="P217" s="63" t="str">
        <f>VLOOKUP($I217,pTRAIT!$A:$X,12,FALSE)</f>
        <v>R</v>
      </c>
      <c r="Q217" s="63" t="str">
        <f>VLOOKUP($I217,pTRAIT!$A:$X,13,FALSE)</f>
        <v>R</v>
      </c>
      <c r="R217" s="63" t="str">
        <f>VLOOKUP($I217,pTRAIT!$A:$X,14,FALSE)</f>
        <v>R</v>
      </c>
      <c r="S217" s="63" t="str">
        <f>VLOOKUP($I217,pTRAIT!$A:$X,15,FALSE)</f>
        <v>S</v>
      </c>
      <c r="T217" s="63" t="str">
        <f>VLOOKUP($I217,pTRAIT!$A:$X,16,FALSE)</f>
        <v>S</v>
      </c>
      <c r="U217" s="63" t="str">
        <f>VLOOKUP($I217,pTRAIT!$A:$X,17,FALSE)</f>
        <v>S</v>
      </c>
      <c r="V217" s="63" t="str">
        <f>VLOOKUP($I217,pTRAIT!$A:$X,18,FALSE)</f>
        <v>S</v>
      </c>
      <c r="W217" s="63" t="str">
        <f>VLOOKUP($I217,pTRAIT!$A:$X,19,FALSE)</f>
        <v>S</v>
      </c>
      <c r="X217" s="63" t="str">
        <f>VLOOKUP($I217,pTRAIT!$A:$X,20,FALSE)</f>
        <v>S</v>
      </c>
      <c r="Y217" s="63" t="str">
        <f>VLOOKUP($I217,pTRAIT!$A:$X,21,FALSE)</f>
        <v>S</v>
      </c>
      <c r="Z217" s="63" t="str">
        <f>VLOOKUP($I217,pTRAIT!$A:$X,22,FALSE)</f>
        <v>e</v>
      </c>
      <c r="AA217" s="63" t="str">
        <f>VLOOKUP($I217,pTRAIT!$A:$X,23,FALSE)</f>
        <v>n-c</v>
      </c>
      <c r="AB217" s="63">
        <f>VLOOKUP($I217,pTRAIT!$A:$X,24,FALSE)</f>
        <v>0</v>
      </c>
      <c r="AC217" s="34">
        <v>498</v>
      </c>
      <c r="AD217" s="63" t="str">
        <f>VLOOKUP(AC217,pTRAIT!A:B,2,FALSE)</f>
        <v>EM5RTUeMi1;RIN=RF / (Pu)(ogc);RIN=RS</v>
      </c>
      <c r="AE217" s="63">
        <f>VLOOKUP($AC217,pTRAIT!$A:$X,7,FALSE)</f>
        <v>0</v>
      </c>
      <c r="AF217" s="63">
        <f>VLOOKUP($AC217,pTRAIT!$A:$X,8,FALSE)</f>
        <v>0</v>
      </c>
      <c r="AG217" s="63">
        <f>VLOOKUP($AC217,pTRAIT!$A:$X,9,FALSE)</f>
        <v>0</v>
      </c>
      <c r="AH217" s="63">
        <f>VLOOKUP($AC217,pTRAIT!$A:$X,10,FALSE)</f>
        <v>0</v>
      </c>
      <c r="AI217" s="63">
        <f>VLOOKUP($AC217,pTRAIT!$A:$X,11,FALSE)</f>
        <v>0</v>
      </c>
      <c r="AJ217" s="63">
        <f>VLOOKUP($AC217,pTRAIT!$A:$X,12,FALSE)</f>
        <v>0</v>
      </c>
      <c r="AK217" s="63">
        <f>VLOOKUP($AC217,pTRAIT!$A:$X,13,FALSE)</f>
        <v>0</v>
      </c>
      <c r="AL217" s="63">
        <f>VLOOKUP($AC217,pTRAIT!$A:$X,14,FALSE)</f>
        <v>0</v>
      </c>
      <c r="AM217" s="63">
        <f>VLOOKUP($AC217,pTRAIT!$A:$X,15,FALSE)</f>
        <v>0</v>
      </c>
      <c r="AN217" s="63">
        <f>VLOOKUP($AC217,pTRAIT!$A:$X,16,FALSE)</f>
        <v>0</v>
      </c>
      <c r="AO217" s="63">
        <f>VLOOKUP($AC217,pTRAIT!$A:$X,17,FALSE)</f>
        <v>0</v>
      </c>
      <c r="AP217" s="63">
        <f>VLOOKUP($AC217,pTRAIT!$A:$X,18,FALSE)</f>
        <v>0</v>
      </c>
      <c r="AQ217" s="63">
        <f>VLOOKUP($AC217,pTRAIT!$A:$X,19,FALSE)</f>
        <v>0</v>
      </c>
      <c r="AR217" s="63">
        <f>VLOOKUP($AC217,pTRAIT!$A:$X,20,FALSE)</f>
        <v>0</v>
      </c>
      <c r="AS217" s="63">
        <f>VLOOKUP($AC217,pTRAIT!$A:$X,21,FALSE)</f>
        <v>0</v>
      </c>
      <c r="AT217" s="63">
        <f>VLOOKUP($AC217,pTRAIT!$A:$X,22,FALSE)</f>
        <v>0</v>
      </c>
      <c r="AU217" s="63">
        <f>VLOOKUP($AC217,pTRAIT!$A:$X,23,FALSE)</f>
        <v>0</v>
      </c>
      <c r="AV217" s="63">
        <f>VLOOKUP($AC217,pTRAIT!$A:$X,24,FALSE)</f>
        <v>0</v>
      </c>
    </row>
    <row r="218" spans="1:48" ht="12" customHeight="1" x14ac:dyDescent="0.2">
      <c r="A218" s="32">
        <v>453</v>
      </c>
      <c r="B218" s="33" t="s">
        <v>5</v>
      </c>
      <c r="C218" s="34">
        <v>499</v>
      </c>
      <c r="D218" s="32" t="str">
        <f t="shared" si="3"/>
        <v>453X499</v>
      </c>
      <c r="E218" s="47" t="s">
        <v>1627</v>
      </c>
      <c r="F218" s="61" t="s">
        <v>1845</v>
      </c>
      <c r="G218" s="41" t="s">
        <v>43</v>
      </c>
      <c r="H218" s="38"/>
      <c r="I218" s="32">
        <v>453</v>
      </c>
      <c r="J218" s="63">
        <f>VLOOKUP(I218,pTRAIT!A:B,2,FALSE)</f>
        <v>0</v>
      </c>
      <c r="K218" s="63" t="str">
        <f>VLOOKUP($I218,pTRAIT!$A:$X,7,FALSE)</f>
        <v>si</v>
      </c>
      <c r="L218" s="63" t="str">
        <f>VLOOKUP($I218,pTRAIT!$A:$X,8,FALSE)</f>
        <v>nd</v>
      </c>
      <c r="M218" s="63" t="str">
        <f>VLOOKUP($I218,pTRAIT!$A:$X,9,FALSE)</f>
        <v>R</v>
      </c>
      <c r="N218" s="63" t="str">
        <f>VLOOKUP($I218,pTRAIT!$A:$X,10,FALSE)</f>
        <v>R</v>
      </c>
      <c r="O218" s="63" t="str">
        <f>VLOOKUP($I218,pTRAIT!$A:$X,11,FALSE)</f>
        <v>S</v>
      </c>
      <c r="P218" s="63" t="str">
        <f>VLOOKUP($I218,pTRAIT!$A:$X,12,FALSE)</f>
        <v>R</v>
      </c>
      <c r="Q218" s="63" t="str">
        <f>VLOOKUP($I218,pTRAIT!$A:$X,13,FALSE)</f>
        <v>R</v>
      </c>
      <c r="R218" s="63" t="str">
        <f>VLOOKUP($I218,pTRAIT!$A:$X,14,FALSE)</f>
        <v>R</v>
      </c>
      <c r="S218" s="63" t="str">
        <f>VLOOKUP($I218,pTRAIT!$A:$X,15,FALSE)</f>
        <v>S</v>
      </c>
      <c r="T218" s="63" t="str">
        <f>VLOOKUP($I218,pTRAIT!$A:$X,16,FALSE)</f>
        <v>S</v>
      </c>
      <c r="U218" s="63" t="str">
        <f>VLOOKUP($I218,pTRAIT!$A:$X,17,FALSE)</f>
        <v>S</v>
      </c>
      <c r="V218" s="63" t="str">
        <f>VLOOKUP($I218,pTRAIT!$A:$X,18,FALSE)</f>
        <v>S</v>
      </c>
      <c r="W218" s="63" t="str">
        <f>VLOOKUP($I218,pTRAIT!$A:$X,19,FALSE)</f>
        <v>S</v>
      </c>
      <c r="X218" s="63" t="str">
        <f>VLOOKUP($I218,pTRAIT!$A:$X,20,FALSE)</f>
        <v>S</v>
      </c>
      <c r="Y218" s="63" t="str">
        <f>VLOOKUP($I218,pTRAIT!$A:$X,21,FALSE)</f>
        <v>S</v>
      </c>
      <c r="Z218" s="63" t="str">
        <f>VLOOKUP($I218,pTRAIT!$A:$X,22,FALSE)</f>
        <v>e</v>
      </c>
      <c r="AA218" s="63" t="str">
        <f>VLOOKUP($I218,pTRAIT!$A:$X,23,FALSE)</f>
        <v>n-c</v>
      </c>
      <c r="AB218" s="63">
        <f>VLOOKUP($I218,pTRAIT!$A:$X,24,FALSE)</f>
        <v>0</v>
      </c>
      <c r="AC218" s="34">
        <v>499</v>
      </c>
      <c r="AD218" s="63" t="str">
        <f>VLOOKUP(AC218,pTRAIT!A:B,2,FALSE)</f>
        <v>EM5RTUeMi1;RIN=RF / (Pu);</v>
      </c>
      <c r="AE218" s="63">
        <f>VLOOKUP($AC218,pTRAIT!$A:$X,7,FALSE)</f>
        <v>0</v>
      </c>
      <c r="AF218" s="63">
        <f>VLOOKUP($AC218,pTRAIT!$A:$X,8,FALSE)</f>
        <v>0</v>
      </c>
      <c r="AG218" s="63">
        <f>VLOOKUP($AC218,pTRAIT!$A:$X,9,FALSE)</f>
        <v>0</v>
      </c>
      <c r="AH218" s="63">
        <f>VLOOKUP($AC218,pTRAIT!$A:$X,10,FALSE)</f>
        <v>0</v>
      </c>
      <c r="AI218" s="63">
        <f>VLOOKUP($AC218,pTRAIT!$A:$X,11,FALSE)</f>
        <v>0</v>
      </c>
      <c r="AJ218" s="63">
        <f>VLOOKUP($AC218,pTRAIT!$A:$X,12,FALSE)</f>
        <v>0</v>
      </c>
      <c r="AK218" s="63">
        <f>VLOOKUP($AC218,pTRAIT!$A:$X,13,FALSE)</f>
        <v>0</v>
      </c>
      <c r="AL218" s="63">
        <f>VLOOKUP($AC218,pTRAIT!$A:$X,14,FALSE)</f>
        <v>0</v>
      </c>
      <c r="AM218" s="63">
        <f>VLOOKUP($AC218,pTRAIT!$A:$X,15,FALSE)</f>
        <v>0</v>
      </c>
      <c r="AN218" s="63">
        <f>VLOOKUP($AC218,pTRAIT!$A:$X,16,FALSE)</f>
        <v>0</v>
      </c>
      <c r="AO218" s="63">
        <f>VLOOKUP($AC218,pTRAIT!$A:$X,17,FALSE)</f>
        <v>0</v>
      </c>
      <c r="AP218" s="63">
        <f>VLOOKUP($AC218,pTRAIT!$A:$X,18,FALSE)</f>
        <v>0</v>
      </c>
      <c r="AQ218" s="63">
        <f>VLOOKUP($AC218,pTRAIT!$A:$X,19,FALSE)</f>
        <v>0</v>
      </c>
      <c r="AR218" s="63">
        <f>VLOOKUP($AC218,pTRAIT!$A:$X,20,FALSE)</f>
        <v>0</v>
      </c>
      <c r="AS218" s="63">
        <f>VLOOKUP($AC218,pTRAIT!$A:$X,21,FALSE)</f>
        <v>0</v>
      </c>
      <c r="AT218" s="63">
        <f>VLOOKUP($AC218,pTRAIT!$A:$X,22,FALSE)</f>
        <v>0</v>
      </c>
      <c r="AU218" s="63">
        <f>VLOOKUP($AC218,pTRAIT!$A:$X,23,FALSE)</f>
        <v>0</v>
      </c>
      <c r="AV218" s="63">
        <f>VLOOKUP($AC218,pTRAIT!$A:$X,24,FALSE)</f>
        <v>0</v>
      </c>
    </row>
    <row r="219" spans="1:48" ht="12" customHeight="1" x14ac:dyDescent="0.2">
      <c r="A219" s="32">
        <v>453</v>
      </c>
      <c r="B219" s="33" t="s">
        <v>5</v>
      </c>
      <c r="C219" s="34">
        <v>500</v>
      </c>
      <c r="D219" s="32" t="str">
        <f t="shared" si="3"/>
        <v>453X500</v>
      </c>
      <c r="E219" s="47" t="s">
        <v>1627</v>
      </c>
      <c r="F219" s="61" t="s">
        <v>1846</v>
      </c>
      <c r="G219" s="41" t="s">
        <v>43</v>
      </c>
      <c r="H219" s="38"/>
      <c r="I219" s="32">
        <v>453</v>
      </c>
      <c r="J219" s="63">
        <f>VLOOKUP(I219,pTRAIT!A:B,2,FALSE)</f>
        <v>0</v>
      </c>
      <c r="K219" s="63" t="str">
        <f>VLOOKUP($I219,pTRAIT!$A:$X,7,FALSE)</f>
        <v>si</v>
      </c>
      <c r="L219" s="63" t="str">
        <f>VLOOKUP($I219,pTRAIT!$A:$X,8,FALSE)</f>
        <v>nd</v>
      </c>
      <c r="M219" s="63" t="str">
        <f>VLOOKUP($I219,pTRAIT!$A:$X,9,FALSE)</f>
        <v>R</v>
      </c>
      <c r="N219" s="63" t="str">
        <f>VLOOKUP($I219,pTRAIT!$A:$X,10,FALSE)</f>
        <v>R</v>
      </c>
      <c r="O219" s="63" t="str">
        <f>VLOOKUP($I219,pTRAIT!$A:$X,11,FALSE)</f>
        <v>S</v>
      </c>
      <c r="P219" s="63" t="str">
        <f>VLOOKUP($I219,pTRAIT!$A:$X,12,FALSE)</f>
        <v>R</v>
      </c>
      <c r="Q219" s="63" t="str">
        <f>VLOOKUP($I219,pTRAIT!$A:$X,13,FALSE)</f>
        <v>R</v>
      </c>
      <c r="R219" s="63" t="str">
        <f>VLOOKUP($I219,pTRAIT!$A:$X,14,FALSE)</f>
        <v>R</v>
      </c>
      <c r="S219" s="63" t="str">
        <f>VLOOKUP($I219,pTRAIT!$A:$X,15,FALSE)</f>
        <v>S</v>
      </c>
      <c r="T219" s="63" t="str">
        <f>VLOOKUP($I219,pTRAIT!$A:$X,16,FALSE)</f>
        <v>S</v>
      </c>
      <c r="U219" s="63" t="str">
        <f>VLOOKUP($I219,pTRAIT!$A:$X,17,FALSE)</f>
        <v>S</v>
      </c>
      <c r="V219" s="63" t="str">
        <f>VLOOKUP($I219,pTRAIT!$A:$X,18,FALSE)</f>
        <v>S</v>
      </c>
      <c r="W219" s="63" t="str">
        <f>VLOOKUP($I219,pTRAIT!$A:$X,19,FALSE)</f>
        <v>S</v>
      </c>
      <c r="X219" s="63" t="str">
        <f>VLOOKUP($I219,pTRAIT!$A:$X,20,FALSE)</f>
        <v>S</v>
      </c>
      <c r="Y219" s="63" t="str">
        <f>VLOOKUP($I219,pTRAIT!$A:$X,21,FALSE)</f>
        <v>S</v>
      </c>
      <c r="Z219" s="63" t="str">
        <f>VLOOKUP($I219,pTRAIT!$A:$X,22,FALSE)</f>
        <v>e</v>
      </c>
      <c r="AA219" s="63" t="str">
        <f>VLOOKUP($I219,pTRAIT!$A:$X,23,FALSE)</f>
        <v>n-c</v>
      </c>
      <c r="AB219" s="63">
        <f>VLOOKUP($I219,pTRAIT!$A:$X,24,FALSE)</f>
        <v>0</v>
      </c>
      <c r="AC219" s="34">
        <v>500</v>
      </c>
      <c r="AD219" s="63" t="str">
        <f>VLOOKUP(AC219,pTRAIT!A:B,2,FALSE)</f>
        <v>EM5RTUeMi1;RIN=RF / (Pu);</v>
      </c>
      <c r="AE219" s="63">
        <f>VLOOKUP($AC219,pTRAIT!$A:$X,7,FALSE)</f>
        <v>0</v>
      </c>
      <c r="AF219" s="63">
        <f>VLOOKUP($AC219,pTRAIT!$A:$X,8,FALSE)</f>
        <v>0</v>
      </c>
      <c r="AG219" s="63">
        <f>VLOOKUP($AC219,pTRAIT!$A:$X,9,FALSE)</f>
        <v>0</v>
      </c>
      <c r="AH219" s="63">
        <f>VLOOKUP($AC219,pTRAIT!$A:$X,10,FALSE)</f>
        <v>0</v>
      </c>
      <c r="AI219" s="63">
        <f>VLOOKUP($AC219,pTRAIT!$A:$X,11,FALSE)</f>
        <v>0</v>
      </c>
      <c r="AJ219" s="63">
        <f>VLOOKUP($AC219,pTRAIT!$A:$X,12,FALSE)</f>
        <v>0</v>
      </c>
      <c r="AK219" s="63">
        <f>VLOOKUP($AC219,pTRAIT!$A:$X,13,FALSE)</f>
        <v>0</v>
      </c>
      <c r="AL219" s="63">
        <f>VLOOKUP($AC219,pTRAIT!$A:$X,14,FALSE)</f>
        <v>0</v>
      </c>
      <c r="AM219" s="63">
        <f>VLOOKUP($AC219,pTRAIT!$A:$X,15,FALSE)</f>
        <v>0</v>
      </c>
      <c r="AN219" s="63">
        <f>VLOOKUP($AC219,pTRAIT!$A:$X,16,FALSE)</f>
        <v>0</v>
      </c>
      <c r="AO219" s="63">
        <f>VLOOKUP($AC219,pTRAIT!$A:$X,17,FALSE)</f>
        <v>0</v>
      </c>
      <c r="AP219" s="63">
        <f>VLOOKUP($AC219,pTRAIT!$A:$X,18,FALSE)</f>
        <v>0</v>
      </c>
      <c r="AQ219" s="63">
        <f>VLOOKUP($AC219,pTRAIT!$A:$X,19,FALSE)</f>
        <v>0</v>
      </c>
      <c r="AR219" s="63">
        <f>VLOOKUP($AC219,pTRAIT!$A:$X,20,FALSE)</f>
        <v>0</v>
      </c>
      <c r="AS219" s="63">
        <f>VLOOKUP($AC219,pTRAIT!$A:$X,21,FALSE)</f>
        <v>0</v>
      </c>
      <c r="AT219" s="63">
        <f>VLOOKUP($AC219,pTRAIT!$A:$X,22,FALSE)</f>
        <v>0</v>
      </c>
      <c r="AU219" s="63">
        <f>VLOOKUP($AC219,pTRAIT!$A:$X,23,FALSE)</f>
        <v>0</v>
      </c>
      <c r="AV219" s="63">
        <f>VLOOKUP($AC219,pTRAIT!$A:$X,24,FALSE)</f>
        <v>0</v>
      </c>
    </row>
    <row r="220" spans="1:48" ht="12" customHeight="1" x14ac:dyDescent="0.2">
      <c r="A220" s="32">
        <v>453</v>
      </c>
      <c r="B220" s="33" t="s">
        <v>5</v>
      </c>
      <c r="C220" s="34">
        <v>501</v>
      </c>
      <c r="D220" s="32" t="str">
        <f t="shared" si="3"/>
        <v>453X501</v>
      </c>
      <c r="E220" s="47" t="s">
        <v>1627</v>
      </c>
      <c r="F220" s="61" t="s">
        <v>1847</v>
      </c>
      <c r="G220" s="41" t="s">
        <v>43</v>
      </c>
      <c r="H220" s="38"/>
      <c r="I220" s="32">
        <v>453</v>
      </c>
      <c r="J220" s="63">
        <f>VLOOKUP(I220,pTRAIT!A:B,2,FALSE)</f>
        <v>0</v>
      </c>
      <c r="K220" s="63" t="str">
        <f>VLOOKUP($I220,pTRAIT!$A:$X,7,FALSE)</f>
        <v>si</v>
      </c>
      <c r="L220" s="63" t="str">
        <f>VLOOKUP($I220,pTRAIT!$A:$X,8,FALSE)</f>
        <v>nd</v>
      </c>
      <c r="M220" s="63" t="str">
        <f>VLOOKUP($I220,pTRAIT!$A:$X,9,FALSE)</f>
        <v>R</v>
      </c>
      <c r="N220" s="63" t="str">
        <f>VLOOKUP($I220,pTRAIT!$A:$X,10,FALSE)</f>
        <v>R</v>
      </c>
      <c r="O220" s="63" t="str">
        <f>VLOOKUP($I220,pTRAIT!$A:$X,11,FALSE)</f>
        <v>S</v>
      </c>
      <c r="P220" s="63" t="str">
        <f>VLOOKUP($I220,pTRAIT!$A:$X,12,FALSE)</f>
        <v>R</v>
      </c>
      <c r="Q220" s="63" t="str">
        <f>VLOOKUP($I220,pTRAIT!$A:$X,13,FALSE)</f>
        <v>R</v>
      </c>
      <c r="R220" s="63" t="str">
        <f>VLOOKUP($I220,pTRAIT!$A:$X,14,FALSE)</f>
        <v>R</v>
      </c>
      <c r="S220" s="63" t="str">
        <f>VLOOKUP($I220,pTRAIT!$A:$X,15,FALSE)</f>
        <v>S</v>
      </c>
      <c r="T220" s="63" t="str">
        <f>VLOOKUP($I220,pTRAIT!$A:$X,16,FALSE)</f>
        <v>S</v>
      </c>
      <c r="U220" s="63" t="str">
        <f>VLOOKUP($I220,pTRAIT!$A:$X,17,FALSE)</f>
        <v>S</v>
      </c>
      <c r="V220" s="63" t="str">
        <f>VLOOKUP($I220,pTRAIT!$A:$X,18,FALSE)</f>
        <v>S</v>
      </c>
      <c r="W220" s="63" t="str">
        <f>VLOOKUP($I220,pTRAIT!$A:$X,19,FALSE)</f>
        <v>S</v>
      </c>
      <c r="X220" s="63" t="str">
        <f>VLOOKUP($I220,pTRAIT!$A:$X,20,FALSE)</f>
        <v>S</v>
      </c>
      <c r="Y220" s="63" t="str">
        <f>VLOOKUP($I220,pTRAIT!$A:$X,21,FALSE)</f>
        <v>S</v>
      </c>
      <c r="Z220" s="63" t="str">
        <f>VLOOKUP($I220,pTRAIT!$A:$X,22,FALSE)</f>
        <v>e</v>
      </c>
      <c r="AA220" s="63" t="str">
        <f>VLOOKUP($I220,pTRAIT!$A:$X,23,FALSE)</f>
        <v>n-c</v>
      </c>
      <c r="AB220" s="63">
        <f>VLOOKUP($I220,pTRAIT!$A:$X,24,FALSE)</f>
        <v>0</v>
      </c>
      <c r="AC220" s="34">
        <v>501</v>
      </c>
      <c r="AD220" s="63" t="str">
        <f>VLOOKUP(AC220,pTRAIT!A:B,2,FALSE)</f>
        <v>EM5RTUeMi1;RIN=RF / (Pu);</v>
      </c>
      <c r="AE220" s="63">
        <f>VLOOKUP($AC220,pTRAIT!$A:$X,7,FALSE)</f>
        <v>0</v>
      </c>
      <c r="AF220" s="63">
        <f>VLOOKUP($AC220,pTRAIT!$A:$X,8,FALSE)</f>
        <v>0</v>
      </c>
      <c r="AG220" s="63">
        <f>VLOOKUP($AC220,pTRAIT!$A:$X,9,FALSE)</f>
        <v>0</v>
      </c>
      <c r="AH220" s="63">
        <f>VLOOKUP($AC220,pTRAIT!$A:$X,10,FALSE)</f>
        <v>0</v>
      </c>
      <c r="AI220" s="63">
        <f>VLOOKUP($AC220,pTRAIT!$A:$X,11,FALSE)</f>
        <v>0</v>
      </c>
      <c r="AJ220" s="63">
        <f>VLOOKUP($AC220,pTRAIT!$A:$X,12,FALSE)</f>
        <v>0</v>
      </c>
      <c r="AK220" s="63">
        <f>VLOOKUP($AC220,pTRAIT!$A:$X,13,FALSE)</f>
        <v>0</v>
      </c>
      <c r="AL220" s="63">
        <f>VLOOKUP($AC220,pTRAIT!$A:$X,14,FALSE)</f>
        <v>0</v>
      </c>
      <c r="AM220" s="63">
        <f>VLOOKUP($AC220,pTRAIT!$A:$X,15,FALSE)</f>
        <v>0</v>
      </c>
      <c r="AN220" s="63">
        <f>VLOOKUP($AC220,pTRAIT!$A:$X,16,FALSE)</f>
        <v>0</v>
      </c>
      <c r="AO220" s="63">
        <f>VLOOKUP($AC220,pTRAIT!$A:$X,17,FALSE)</f>
        <v>0</v>
      </c>
      <c r="AP220" s="63">
        <f>VLOOKUP($AC220,pTRAIT!$A:$X,18,FALSE)</f>
        <v>0</v>
      </c>
      <c r="AQ220" s="63">
        <f>VLOOKUP($AC220,pTRAIT!$A:$X,19,FALSE)</f>
        <v>0</v>
      </c>
      <c r="AR220" s="63">
        <f>VLOOKUP($AC220,pTRAIT!$A:$X,20,FALSE)</f>
        <v>0</v>
      </c>
      <c r="AS220" s="63">
        <f>VLOOKUP($AC220,pTRAIT!$A:$X,21,FALSE)</f>
        <v>0</v>
      </c>
      <c r="AT220" s="63">
        <f>VLOOKUP($AC220,pTRAIT!$A:$X,22,FALSE)</f>
        <v>0</v>
      </c>
      <c r="AU220" s="63">
        <f>VLOOKUP($AC220,pTRAIT!$A:$X,23,FALSE)</f>
        <v>0</v>
      </c>
      <c r="AV220" s="63">
        <f>VLOOKUP($AC220,pTRAIT!$A:$X,24,FALSE)</f>
        <v>0</v>
      </c>
    </row>
    <row r="221" spans="1:48" ht="12" customHeight="1" x14ac:dyDescent="0.2">
      <c r="A221" s="32">
        <v>454</v>
      </c>
      <c r="B221" s="33" t="s">
        <v>5</v>
      </c>
      <c r="C221" s="34">
        <v>502</v>
      </c>
      <c r="D221" s="32" t="str">
        <f t="shared" si="3"/>
        <v>454X502</v>
      </c>
      <c r="E221" s="47" t="s">
        <v>1627</v>
      </c>
      <c r="F221" s="61" t="s">
        <v>1848</v>
      </c>
      <c r="G221" s="41" t="s">
        <v>43</v>
      </c>
      <c r="H221" s="38"/>
      <c r="I221" s="32">
        <v>454</v>
      </c>
      <c r="J221" s="63">
        <f>VLOOKUP(I221,pTRAIT!A:B,2,FALSE)</f>
        <v>0</v>
      </c>
      <c r="K221" s="63" t="str">
        <f>VLOOKUP($I221,pTRAIT!$A:$X,7,FALSE)</f>
        <v>si</v>
      </c>
      <c r="L221" s="63" t="str">
        <f>VLOOKUP($I221,pTRAIT!$A:$X,8,FALSE)</f>
        <v>nd</v>
      </c>
      <c r="M221" s="63" t="str">
        <f>VLOOKUP($I221,pTRAIT!$A:$X,9,FALSE)</f>
        <v>R</v>
      </c>
      <c r="N221" s="63" t="str">
        <f>VLOOKUP($I221,pTRAIT!$A:$X,10,FALSE)</f>
        <v>R</v>
      </c>
      <c r="O221" s="63" t="str">
        <f>VLOOKUP($I221,pTRAIT!$A:$X,11,FALSE)</f>
        <v>S</v>
      </c>
      <c r="P221" s="63" t="str">
        <f>VLOOKUP($I221,pTRAIT!$A:$X,12,FALSE)</f>
        <v>S</v>
      </c>
      <c r="Q221" s="63" t="str">
        <f>VLOOKUP($I221,pTRAIT!$A:$X,13,FALSE)</f>
        <v>S</v>
      </c>
      <c r="R221" s="63" t="str">
        <f>VLOOKUP($I221,pTRAIT!$A:$X,14,FALSE)</f>
        <v>R</v>
      </c>
      <c r="S221" s="63" t="str">
        <f>VLOOKUP($I221,pTRAIT!$A:$X,15,FALSE)</f>
        <v>S</v>
      </c>
      <c r="T221" s="63" t="str">
        <f>VLOOKUP($I221,pTRAIT!$A:$X,16,FALSE)</f>
        <v>S</v>
      </c>
      <c r="U221" s="63" t="str">
        <f>VLOOKUP($I221,pTRAIT!$A:$X,17,FALSE)</f>
        <v>S</v>
      </c>
      <c r="V221" s="63" t="str">
        <f>VLOOKUP($I221,pTRAIT!$A:$X,18,FALSE)</f>
        <v>S</v>
      </c>
      <c r="W221" s="63" t="str">
        <f>VLOOKUP($I221,pTRAIT!$A:$X,19,FALSE)</f>
        <v>S</v>
      </c>
      <c r="X221" s="63" t="s">
        <v>3980</v>
      </c>
      <c r="Y221" s="63" t="str">
        <f>VLOOKUP($I221,pTRAIT!$A:$X,21,FALSE)</f>
        <v>S</v>
      </c>
      <c r="Z221" s="63" t="str">
        <f>VLOOKUP($I221,pTRAIT!$A:$X,22,FALSE)</f>
        <v>e</v>
      </c>
      <c r="AA221" s="63" t="str">
        <f>VLOOKUP($I221,pTRAIT!$A:$X,23,FALSE)</f>
        <v>n-c</v>
      </c>
      <c r="AB221" s="63">
        <f>VLOOKUP($I221,pTRAIT!$A:$X,24,FALSE)</f>
        <v>0</v>
      </c>
      <c r="AC221" s="34">
        <v>502</v>
      </c>
      <c r="AD221" s="63" t="str">
        <f>VLOOKUP(AC221,pTRAIT!A:B,2,FALSE)</f>
        <v>EM5Mi1Cf9;RIN=RF / (RT)(So5)(Pu);RIN=RS</v>
      </c>
      <c r="AE221" s="63">
        <f>VLOOKUP($AC221,pTRAIT!$A:$X,7,FALSE)</f>
        <v>0</v>
      </c>
      <c r="AF221" s="63">
        <f>VLOOKUP($AC221,pTRAIT!$A:$X,8,FALSE)</f>
        <v>0</v>
      </c>
      <c r="AG221" s="63">
        <f>VLOOKUP($AC221,pTRAIT!$A:$X,9,FALSE)</f>
        <v>0</v>
      </c>
      <c r="AH221" s="63">
        <f>VLOOKUP($AC221,pTRAIT!$A:$X,10,FALSE)</f>
        <v>0</v>
      </c>
      <c r="AI221" s="63">
        <f>VLOOKUP($AC221,pTRAIT!$A:$X,11,FALSE)</f>
        <v>0</v>
      </c>
      <c r="AJ221" s="63">
        <f>VLOOKUP($AC221,pTRAIT!$A:$X,12,FALSE)</f>
        <v>0</v>
      </c>
      <c r="AK221" s="63">
        <f>VLOOKUP($AC221,pTRAIT!$A:$X,13,FALSE)</f>
        <v>0</v>
      </c>
      <c r="AL221" s="63">
        <f>VLOOKUP($AC221,pTRAIT!$A:$X,14,FALSE)</f>
        <v>0</v>
      </c>
      <c r="AM221" s="63">
        <f>VLOOKUP($AC221,pTRAIT!$A:$X,15,FALSE)</f>
        <v>0</v>
      </c>
      <c r="AN221" s="63">
        <f>VLOOKUP($AC221,pTRAIT!$A:$X,16,FALSE)</f>
        <v>0</v>
      </c>
      <c r="AO221" s="63">
        <f>VLOOKUP($AC221,pTRAIT!$A:$X,17,FALSE)</f>
        <v>0</v>
      </c>
      <c r="AP221" s="63">
        <f>VLOOKUP($AC221,pTRAIT!$A:$X,18,FALSE)</f>
        <v>0</v>
      </c>
      <c r="AQ221" s="63">
        <f>VLOOKUP($AC221,pTRAIT!$A:$X,19,FALSE)</f>
        <v>0</v>
      </c>
      <c r="AR221" s="63">
        <f>VLOOKUP($AC221,pTRAIT!$A:$X,20,FALSE)</f>
        <v>0</v>
      </c>
      <c r="AS221" s="63">
        <f>VLOOKUP($AC221,pTRAIT!$A:$X,21,FALSE)</f>
        <v>0</v>
      </c>
      <c r="AT221" s="63">
        <f>VLOOKUP($AC221,pTRAIT!$A:$X,22,FALSE)</f>
        <v>0</v>
      </c>
      <c r="AU221" s="63">
        <f>VLOOKUP($AC221,pTRAIT!$A:$X,23,FALSE)</f>
        <v>0</v>
      </c>
      <c r="AV221" s="63">
        <f>VLOOKUP($AC221,pTRAIT!$A:$X,24,FALSE)</f>
        <v>0</v>
      </c>
    </row>
    <row r="222" spans="1:48" ht="12" customHeight="1" x14ac:dyDescent="0.2">
      <c r="A222" s="32">
        <v>454</v>
      </c>
      <c r="B222" s="33" t="s">
        <v>5</v>
      </c>
      <c r="C222" s="34">
        <v>504</v>
      </c>
      <c r="D222" s="32" t="str">
        <f t="shared" si="3"/>
        <v>454X504</v>
      </c>
      <c r="E222" s="47" t="s">
        <v>1627</v>
      </c>
      <c r="F222" s="61" t="s">
        <v>1849</v>
      </c>
      <c r="G222" s="41" t="s">
        <v>43</v>
      </c>
      <c r="H222" s="38"/>
      <c r="I222" s="32">
        <v>454</v>
      </c>
      <c r="J222" s="63">
        <f>VLOOKUP(I222,pTRAIT!A:B,2,FALSE)</f>
        <v>0</v>
      </c>
      <c r="K222" s="63" t="str">
        <f>VLOOKUP($I222,pTRAIT!$A:$X,7,FALSE)</f>
        <v>si</v>
      </c>
      <c r="L222" s="63" t="str">
        <f>VLOOKUP($I222,pTRAIT!$A:$X,8,FALSE)</f>
        <v>nd</v>
      </c>
      <c r="M222" s="63" t="str">
        <f>VLOOKUP($I222,pTRAIT!$A:$X,9,FALSE)</f>
        <v>R</v>
      </c>
      <c r="N222" s="63" t="str">
        <f>VLOOKUP($I222,pTRAIT!$A:$X,10,FALSE)</f>
        <v>R</v>
      </c>
      <c r="O222" s="63" t="str">
        <f>VLOOKUP($I222,pTRAIT!$A:$X,11,FALSE)</f>
        <v>S</v>
      </c>
      <c r="P222" s="63" t="str">
        <f>VLOOKUP($I222,pTRAIT!$A:$X,12,FALSE)</f>
        <v>S</v>
      </c>
      <c r="Q222" s="63" t="str">
        <f>VLOOKUP($I222,pTRAIT!$A:$X,13,FALSE)</f>
        <v>S</v>
      </c>
      <c r="R222" s="63" t="str">
        <f>VLOOKUP($I222,pTRAIT!$A:$X,14,FALSE)</f>
        <v>R</v>
      </c>
      <c r="S222" s="63" t="str">
        <f>VLOOKUP($I222,pTRAIT!$A:$X,15,FALSE)</f>
        <v>S</v>
      </c>
      <c r="T222" s="63" t="str">
        <f>VLOOKUP($I222,pTRAIT!$A:$X,16,FALSE)</f>
        <v>S</v>
      </c>
      <c r="U222" s="63" t="str">
        <f>VLOOKUP($I222,pTRAIT!$A:$X,17,FALSE)</f>
        <v>S</v>
      </c>
      <c r="V222" s="63" t="str">
        <f>VLOOKUP($I222,pTRAIT!$A:$X,18,FALSE)</f>
        <v>S</v>
      </c>
      <c r="W222" s="63" t="str">
        <f>VLOOKUP($I222,pTRAIT!$A:$X,19,FALSE)</f>
        <v>S</v>
      </c>
      <c r="X222" s="63" t="s">
        <v>3980</v>
      </c>
      <c r="Y222" s="63" t="str">
        <f>VLOOKUP($I222,pTRAIT!$A:$X,21,FALSE)</f>
        <v>S</v>
      </c>
      <c r="Z222" s="63" t="str">
        <f>VLOOKUP($I222,pTRAIT!$A:$X,22,FALSE)</f>
        <v>e</v>
      </c>
      <c r="AA222" s="63" t="str">
        <f>VLOOKUP($I222,pTRAIT!$A:$X,23,FALSE)</f>
        <v>n-c</v>
      </c>
      <c r="AB222" s="63">
        <f>VLOOKUP($I222,pTRAIT!$A:$X,24,FALSE)</f>
        <v>0</v>
      </c>
      <c r="AC222" s="34">
        <v>504</v>
      </c>
      <c r="AD222" s="63" t="str">
        <f>VLOOKUP(AC222,pTRAIT!A:B,2,FALSE)</f>
        <v>EM5Mi1Cf9;RIN=RF / (RT)(Ue)(So5)(Pu);RIN=RS</v>
      </c>
      <c r="AE222" s="63">
        <f>VLOOKUP($AC222,pTRAIT!$A:$X,7,FALSE)</f>
        <v>0</v>
      </c>
      <c r="AF222" s="63">
        <f>VLOOKUP($AC222,pTRAIT!$A:$X,8,FALSE)</f>
        <v>0</v>
      </c>
      <c r="AG222" s="63">
        <f>VLOOKUP($AC222,pTRAIT!$A:$X,9,FALSE)</f>
        <v>0</v>
      </c>
      <c r="AH222" s="63">
        <f>VLOOKUP($AC222,pTRAIT!$A:$X,10,FALSE)</f>
        <v>0</v>
      </c>
      <c r="AI222" s="63">
        <f>VLOOKUP($AC222,pTRAIT!$A:$X,11,FALSE)</f>
        <v>0</v>
      </c>
      <c r="AJ222" s="63">
        <f>VLOOKUP($AC222,pTRAIT!$A:$X,12,FALSE)</f>
        <v>0</v>
      </c>
      <c r="AK222" s="63">
        <f>VLOOKUP($AC222,pTRAIT!$A:$X,13,FALSE)</f>
        <v>0</v>
      </c>
      <c r="AL222" s="63">
        <f>VLOOKUP($AC222,pTRAIT!$A:$X,14,FALSE)</f>
        <v>0</v>
      </c>
      <c r="AM222" s="63">
        <f>VLOOKUP($AC222,pTRAIT!$A:$X,15,FALSE)</f>
        <v>0</v>
      </c>
      <c r="AN222" s="63">
        <f>VLOOKUP($AC222,pTRAIT!$A:$X,16,FALSE)</f>
        <v>0</v>
      </c>
      <c r="AO222" s="63">
        <f>VLOOKUP($AC222,pTRAIT!$A:$X,17,FALSE)</f>
        <v>0</v>
      </c>
      <c r="AP222" s="63">
        <f>VLOOKUP($AC222,pTRAIT!$A:$X,18,FALSE)</f>
        <v>0</v>
      </c>
      <c r="AQ222" s="63">
        <f>VLOOKUP($AC222,pTRAIT!$A:$X,19,FALSE)</f>
        <v>0</v>
      </c>
      <c r="AR222" s="63">
        <f>VLOOKUP($AC222,pTRAIT!$A:$X,20,FALSE)</f>
        <v>0</v>
      </c>
      <c r="AS222" s="63">
        <f>VLOOKUP($AC222,pTRAIT!$A:$X,21,FALSE)</f>
        <v>0</v>
      </c>
      <c r="AT222" s="63">
        <f>VLOOKUP($AC222,pTRAIT!$A:$X,22,FALSE)</f>
        <v>0</v>
      </c>
      <c r="AU222" s="63">
        <f>VLOOKUP($AC222,pTRAIT!$A:$X,23,FALSE)</f>
        <v>0</v>
      </c>
      <c r="AV222" s="63">
        <f>VLOOKUP($AC222,pTRAIT!$A:$X,24,FALSE)</f>
        <v>0</v>
      </c>
    </row>
    <row r="223" spans="1:48" ht="12" customHeight="1" x14ac:dyDescent="0.2">
      <c r="A223" s="32">
        <v>454</v>
      </c>
      <c r="B223" s="33" t="s">
        <v>5</v>
      </c>
      <c r="C223" s="34">
        <v>505</v>
      </c>
      <c r="D223" s="32" t="str">
        <f t="shared" si="3"/>
        <v>454X505</v>
      </c>
      <c r="E223" s="47" t="s">
        <v>1627</v>
      </c>
      <c r="F223" s="61" t="s">
        <v>1850</v>
      </c>
      <c r="G223" s="41" t="s">
        <v>43</v>
      </c>
      <c r="H223" s="38"/>
      <c r="I223" s="32">
        <v>454</v>
      </c>
      <c r="J223" s="63">
        <f>VLOOKUP(I223,pTRAIT!A:B,2,FALSE)</f>
        <v>0</v>
      </c>
      <c r="K223" s="63" t="str">
        <f>VLOOKUP($I223,pTRAIT!$A:$X,7,FALSE)</f>
        <v>si</v>
      </c>
      <c r="L223" s="63" t="str">
        <f>VLOOKUP($I223,pTRAIT!$A:$X,8,FALSE)</f>
        <v>nd</v>
      </c>
      <c r="M223" s="63" t="str">
        <f>VLOOKUP($I223,pTRAIT!$A:$X,9,FALSE)</f>
        <v>R</v>
      </c>
      <c r="N223" s="63" t="str">
        <f>VLOOKUP($I223,pTRAIT!$A:$X,10,FALSE)</f>
        <v>R</v>
      </c>
      <c r="O223" s="63" t="str">
        <f>VLOOKUP($I223,pTRAIT!$A:$X,11,FALSE)</f>
        <v>S</v>
      </c>
      <c r="P223" s="63" t="str">
        <f>VLOOKUP($I223,pTRAIT!$A:$X,12,FALSE)</f>
        <v>S</v>
      </c>
      <c r="Q223" s="63" t="str">
        <f>VLOOKUP($I223,pTRAIT!$A:$X,13,FALSE)</f>
        <v>S</v>
      </c>
      <c r="R223" s="63" t="str">
        <f>VLOOKUP($I223,pTRAIT!$A:$X,14,FALSE)</f>
        <v>R</v>
      </c>
      <c r="S223" s="63" t="str">
        <f>VLOOKUP($I223,pTRAIT!$A:$X,15,FALSE)</f>
        <v>S</v>
      </c>
      <c r="T223" s="63" t="str">
        <f>VLOOKUP($I223,pTRAIT!$A:$X,16,FALSE)</f>
        <v>S</v>
      </c>
      <c r="U223" s="63" t="str">
        <f>VLOOKUP($I223,pTRAIT!$A:$X,17,FALSE)</f>
        <v>S</v>
      </c>
      <c r="V223" s="63" t="str">
        <f>VLOOKUP($I223,pTRAIT!$A:$X,18,FALSE)</f>
        <v>S</v>
      </c>
      <c r="W223" s="63" t="str">
        <f>VLOOKUP($I223,pTRAIT!$A:$X,19,FALSE)</f>
        <v>S</v>
      </c>
      <c r="X223" s="63" t="s">
        <v>3980</v>
      </c>
      <c r="Y223" s="63" t="str">
        <f>VLOOKUP($I223,pTRAIT!$A:$X,21,FALSE)</f>
        <v>S</v>
      </c>
      <c r="Z223" s="63" t="str">
        <f>VLOOKUP($I223,pTRAIT!$A:$X,22,FALSE)</f>
        <v>e</v>
      </c>
      <c r="AA223" s="63" t="str">
        <f>VLOOKUP($I223,pTRAIT!$A:$X,23,FALSE)</f>
        <v>n-c</v>
      </c>
      <c r="AB223" s="63">
        <f>VLOOKUP($I223,pTRAIT!$A:$X,24,FALSE)</f>
        <v>0</v>
      </c>
      <c r="AC223" s="34">
        <v>505</v>
      </c>
      <c r="AD223" s="63" t="str">
        <f>VLOOKUP(AC223,pTRAIT!A:B,2,FALSE)</f>
        <v>EM5Mi1Cf9;RIN=RF / EM5Mi1Cf9(Pu);RIN=RF</v>
      </c>
      <c r="AE223" s="63">
        <f>VLOOKUP($AC223,pTRAIT!$A:$X,7,FALSE)</f>
        <v>0</v>
      </c>
      <c r="AF223" s="63">
        <f>VLOOKUP($AC223,pTRAIT!$A:$X,8,FALSE)</f>
        <v>0</v>
      </c>
      <c r="AG223" s="63">
        <f>VLOOKUP($AC223,pTRAIT!$A:$X,9,FALSE)</f>
        <v>0</v>
      </c>
      <c r="AH223" s="63">
        <f>VLOOKUP($AC223,pTRAIT!$A:$X,10,FALSE)</f>
        <v>0</v>
      </c>
      <c r="AI223" s="63">
        <f>VLOOKUP($AC223,pTRAIT!$A:$X,11,FALSE)</f>
        <v>0</v>
      </c>
      <c r="AJ223" s="63">
        <f>VLOOKUP($AC223,pTRAIT!$A:$X,12,FALSE)</f>
        <v>0</v>
      </c>
      <c r="AK223" s="63">
        <f>VLOOKUP($AC223,pTRAIT!$A:$X,13,FALSE)</f>
        <v>0</v>
      </c>
      <c r="AL223" s="63">
        <f>VLOOKUP($AC223,pTRAIT!$A:$X,14,FALSE)</f>
        <v>0</v>
      </c>
      <c r="AM223" s="63">
        <f>VLOOKUP($AC223,pTRAIT!$A:$X,15,FALSE)</f>
        <v>0</v>
      </c>
      <c r="AN223" s="63">
        <f>VLOOKUP($AC223,pTRAIT!$A:$X,16,FALSE)</f>
        <v>0</v>
      </c>
      <c r="AO223" s="63">
        <f>VLOOKUP($AC223,pTRAIT!$A:$X,17,FALSE)</f>
        <v>0</v>
      </c>
      <c r="AP223" s="63">
        <f>VLOOKUP($AC223,pTRAIT!$A:$X,18,FALSE)</f>
        <v>0</v>
      </c>
      <c r="AQ223" s="63">
        <f>VLOOKUP($AC223,pTRAIT!$A:$X,19,FALSE)</f>
        <v>0</v>
      </c>
      <c r="AR223" s="63">
        <f>VLOOKUP($AC223,pTRAIT!$A:$X,20,FALSE)</f>
        <v>0</v>
      </c>
      <c r="AS223" s="63">
        <f>VLOOKUP($AC223,pTRAIT!$A:$X,21,FALSE)</f>
        <v>0</v>
      </c>
      <c r="AT223" s="63">
        <f>VLOOKUP($AC223,pTRAIT!$A:$X,22,FALSE)</f>
        <v>0</v>
      </c>
      <c r="AU223" s="63">
        <f>VLOOKUP($AC223,pTRAIT!$A:$X,23,FALSE)</f>
        <v>0</v>
      </c>
      <c r="AV223" s="63">
        <f>VLOOKUP($AC223,pTRAIT!$A:$X,24,FALSE)</f>
        <v>0</v>
      </c>
    </row>
    <row r="224" spans="1:48" ht="12" customHeight="1" x14ac:dyDescent="0.2">
      <c r="A224" s="32">
        <v>454</v>
      </c>
      <c r="B224" s="33" t="s">
        <v>5</v>
      </c>
      <c r="C224" s="34">
        <v>506</v>
      </c>
      <c r="D224" s="32" t="str">
        <f t="shared" si="3"/>
        <v>454X506</v>
      </c>
      <c r="E224" s="47" t="s">
        <v>1627</v>
      </c>
      <c r="F224" s="61" t="s">
        <v>1851</v>
      </c>
      <c r="G224" s="41" t="s">
        <v>43</v>
      </c>
      <c r="H224" s="38"/>
      <c r="I224" s="32">
        <v>454</v>
      </c>
      <c r="J224" s="63">
        <f>VLOOKUP(I224,pTRAIT!A:B,2,FALSE)</f>
        <v>0</v>
      </c>
      <c r="K224" s="63" t="str">
        <f>VLOOKUP($I224,pTRAIT!$A:$X,7,FALSE)</f>
        <v>si</v>
      </c>
      <c r="L224" s="63" t="str">
        <f>VLOOKUP($I224,pTRAIT!$A:$X,8,FALSE)</f>
        <v>nd</v>
      </c>
      <c r="M224" s="63" t="str">
        <f>VLOOKUP($I224,pTRAIT!$A:$X,9,FALSE)</f>
        <v>R</v>
      </c>
      <c r="N224" s="63" t="str">
        <f>VLOOKUP($I224,pTRAIT!$A:$X,10,FALSE)</f>
        <v>R</v>
      </c>
      <c r="O224" s="63" t="str">
        <f>VLOOKUP($I224,pTRAIT!$A:$X,11,FALSE)</f>
        <v>S</v>
      </c>
      <c r="P224" s="63" t="str">
        <f>VLOOKUP($I224,pTRAIT!$A:$X,12,FALSE)</f>
        <v>S</v>
      </c>
      <c r="Q224" s="63" t="str">
        <f>VLOOKUP($I224,pTRAIT!$A:$X,13,FALSE)</f>
        <v>S</v>
      </c>
      <c r="R224" s="63" t="str">
        <f>VLOOKUP($I224,pTRAIT!$A:$X,14,FALSE)</f>
        <v>R</v>
      </c>
      <c r="S224" s="63" t="str">
        <f>VLOOKUP($I224,pTRAIT!$A:$X,15,FALSE)</f>
        <v>S</v>
      </c>
      <c r="T224" s="63" t="str">
        <f>VLOOKUP($I224,pTRAIT!$A:$X,16,FALSE)</f>
        <v>S</v>
      </c>
      <c r="U224" s="63" t="str">
        <f>VLOOKUP($I224,pTRAIT!$A:$X,17,FALSE)</f>
        <v>S</v>
      </c>
      <c r="V224" s="63" t="str">
        <f>VLOOKUP($I224,pTRAIT!$A:$X,18,FALSE)</f>
        <v>S</v>
      </c>
      <c r="W224" s="63" t="str">
        <f>VLOOKUP($I224,pTRAIT!$A:$X,19,FALSE)</f>
        <v>S</v>
      </c>
      <c r="X224" s="63" t="s">
        <v>3980</v>
      </c>
      <c r="Y224" s="63" t="str">
        <f>VLOOKUP($I224,pTRAIT!$A:$X,21,FALSE)</f>
        <v>S</v>
      </c>
      <c r="Z224" s="63" t="str">
        <f>VLOOKUP($I224,pTRAIT!$A:$X,22,FALSE)</f>
        <v>e</v>
      </c>
      <c r="AA224" s="63" t="str">
        <f>VLOOKUP($I224,pTRAIT!$A:$X,23,FALSE)</f>
        <v>n-c</v>
      </c>
      <c r="AB224" s="63">
        <f>VLOOKUP($I224,pTRAIT!$A:$X,24,FALSE)</f>
        <v>0</v>
      </c>
      <c r="AC224" s="34">
        <v>506</v>
      </c>
      <c r="AD224" s="63" t="str">
        <f>VLOOKUP(AC224,pTRAIT!A:B,2,FALSE)</f>
        <v>EM5Mi1Cf9;RIN=RF / EM5Mi1Cf9(Pu);RIN=RF</v>
      </c>
      <c r="AE224" s="63">
        <f>VLOOKUP($AC224,pTRAIT!$A:$X,7,FALSE)</f>
        <v>0</v>
      </c>
      <c r="AF224" s="63">
        <f>VLOOKUP($AC224,pTRAIT!$A:$X,8,FALSE)</f>
        <v>0</v>
      </c>
      <c r="AG224" s="63">
        <f>VLOOKUP($AC224,pTRAIT!$A:$X,9,FALSE)</f>
        <v>0</v>
      </c>
      <c r="AH224" s="63">
        <f>VLOOKUP($AC224,pTRAIT!$A:$X,10,FALSE)</f>
        <v>0</v>
      </c>
      <c r="AI224" s="63">
        <f>VLOOKUP($AC224,pTRAIT!$A:$X,11,FALSE)</f>
        <v>0</v>
      </c>
      <c r="AJ224" s="63">
        <f>VLOOKUP($AC224,pTRAIT!$A:$X,12,FALSE)</f>
        <v>0</v>
      </c>
      <c r="AK224" s="63">
        <f>VLOOKUP($AC224,pTRAIT!$A:$X,13,FALSE)</f>
        <v>0</v>
      </c>
      <c r="AL224" s="63">
        <f>VLOOKUP($AC224,pTRAIT!$A:$X,14,FALSE)</f>
        <v>0</v>
      </c>
      <c r="AM224" s="63">
        <f>VLOOKUP($AC224,pTRAIT!$A:$X,15,FALSE)</f>
        <v>0</v>
      </c>
      <c r="AN224" s="63">
        <f>VLOOKUP($AC224,pTRAIT!$A:$X,16,FALSE)</f>
        <v>0</v>
      </c>
      <c r="AO224" s="63">
        <f>VLOOKUP($AC224,pTRAIT!$A:$X,17,FALSE)</f>
        <v>0</v>
      </c>
      <c r="AP224" s="63">
        <f>VLOOKUP($AC224,pTRAIT!$A:$X,18,FALSE)</f>
        <v>0</v>
      </c>
      <c r="AQ224" s="63">
        <f>VLOOKUP($AC224,pTRAIT!$A:$X,19,FALSE)</f>
        <v>0</v>
      </c>
      <c r="AR224" s="63">
        <f>VLOOKUP($AC224,pTRAIT!$A:$X,20,FALSE)</f>
        <v>0</v>
      </c>
      <c r="AS224" s="63">
        <f>VLOOKUP($AC224,pTRAIT!$A:$X,21,FALSE)</f>
        <v>0</v>
      </c>
      <c r="AT224" s="63">
        <f>VLOOKUP($AC224,pTRAIT!$A:$X,22,FALSE)</f>
        <v>0</v>
      </c>
      <c r="AU224" s="63">
        <f>VLOOKUP($AC224,pTRAIT!$A:$X,23,FALSE)</f>
        <v>0</v>
      </c>
      <c r="AV224" s="63">
        <f>VLOOKUP($AC224,pTRAIT!$A:$X,24,FALSE)</f>
        <v>0</v>
      </c>
    </row>
    <row r="225" spans="1:48" ht="12" customHeight="1" x14ac:dyDescent="0.2">
      <c r="A225" s="32">
        <v>454</v>
      </c>
      <c r="B225" s="33" t="s">
        <v>5</v>
      </c>
      <c r="C225" s="34">
        <v>541</v>
      </c>
      <c r="D225" s="32" t="str">
        <f t="shared" si="3"/>
        <v>454X541</v>
      </c>
      <c r="E225" s="47" t="s">
        <v>1627</v>
      </c>
      <c r="F225" s="61" t="s">
        <v>1852</v>
      </c>
      <c r="G225" s="41" t="s">
        <v>43</v>
      </c>
      <c r="H225" s="38"/>
      <c r="I225" s="32">
        <v>454</v>
      </c>
      <c r="J225" s="63">
        <f>VLOOKUP(I225,pTRAIT!A:B,2,FALSE)</f>
        <v>0</v>
      </c>
      <c r="K225" s="63" t="str">
        <f>VLOOKUP($I225,pTRAIT!$A:$X,7,FALSE)</f>
        <v>si</v>
      </c>
      <c r="L225" s="63" t="str">
        <f>VLOOKUP($I225,pTRAIT!$A:$X,8,FALSE)</f>
        <v>nd</v>
      </c>
      <c r="M225" s="63" t="str">
        <f>VLOOKUP($I225,pTRAIT!$A:$X,9,FALSE)</f>
        <v>R</v>
      </c>
      <c r="N225" s="63" t="str">
        <f>VLOOKUP($I225,pTRAIT!$A:$X,10,FALSE)</f>
        <v>R</v>
      </c>
      <c r="O225" s="63" t="str">
        <f>VLOOKUP($I225,pTRAIT!$A:$X,11,FALSE)</f>
        <v>S</v>
      </c>
      <c r="P225" s="63" t="str">
        <f>VLOOKUP($I225,pTRAIT!$A:$X,12,FALSE)</f>
        <v>S</v>
      </c>
      <c r="Q225" s="63" t="str">
        <f>VLOOKUP($I225,pTRAIT!$A:$X,13,FALSE)</f>
        <v>S</v>
      </c>
      <c r="R225" s="63" t="str">
        <f>VLOOKUP($I225,pTRAIT!$A:$X,14,FALSE)</f>
        <v>R</v>
      </c>
      <c r="S225" s="63" t="str">
        <f>VLOOKUP($I225,pTRAIT!$A:$X,15,FALSE)</f>
        <v>S</v>
      </c>
      <c r="T225" s="63" t="str">
        <f>VLOOKUP($I225,pTRAIT!$A:$X,16,FALSE)</f>
        <v>S</v>
      </c>
      <c r="U225" s="63" t="str">
        <f>VLOOKUP($I225,pTRAIT!$A:$X,17,FALSE)</f>
        <v>S</v>
      </c>
      <c r="V225" s="63" t="str">
        <f>VLOOKUP($I225,pTRAIT!$A:$X,18,FALSE)</f>
        <v>S</v>
      </c>
      <c r="W225" s="63" t="str">
        <f>VLOOKUP($I225,pTRAIT!$A:$X,19,FALSE)</f>
        <v>S</v>
      </c>
      <c r="X225" s="63" t="s">
        <v>3980</v>
      </c>
      <c r="Y225" s="63" t="str">
        <f>VLOOKUP($I225,pTRAIT!$A:$X,21,FALSE)</f>
        <v>S</v>
      </c>
      <c r="Z225" s="63" t="str">
        <f>VLOOKUP($I225,pTRAIT!$A:$X,22,FALSE)</f>
        <v>e</v>
      </c>
      <c r="AA225" s="63" t="str">
        <f>VLOOKUP($I225,pTRAIT!$A:$X,23,FALSE)</f>
        <v>n-c</v>
      </c>
      <c r="AB225" s="63">
        <f>VLOOKUP($I225,pTRAIT!$A:$X,24,FALSE)</f>
        <v>0</v>
      </c>
      <c r="AC225" s="34">
        <v>541</v>
      </c>
      <c r="AD225" s="63" t="str">
        <f>VLOOKUP(AC225,pTRAIT!A:B,2,FALSE)</f>
        <v>EM5Mi1Cf9;RIN=RF / (Pu);</v>
      </c>
      <c r="AE225" s="63">
        <f>VLOOKUP($AC225,pTRAIT!$A:$X,7,FALSE)</f>
        <v>0</v>
      </c>
      <c r="AF225" s="63">
        <f>VLOOKUP($AC225,pTRAIT!$A:$X,8,FALSE)</f>
        <v>0</v>
      </c>
      <c r="AG225" s="63">
        <f>VLOOKUP($AC225,pTRAIT!$A:$X,9,FALSE)</f>
        <v>0</v>
      </c>
      <c r="AH225" s="63">
        <f>VLOOKUP($AC225,pTRAIT!$A:$X,10,FALSE)</f>
        <v>0</v>
      </c>
      <c r="AI225" s="63">
        <f>VLOOKUP($AC225,pTRAIT!$A:$X,11,FALSE)</f>
        <v>0</v>
      </c>
      <c r="AJ225" s="63">
        <f>VLOOKUP($AC225,pTRAIT!$A:$X,12,FALSE)</f>
        <v>0</v>
      </c>
      <c r="AK225" s="63">
        <f>VLOOKUP($AC225,pTRAIT!$A:$X,13,FALSE)</f>
        <v>0</v>
      </c>
      <c r="AL225" s="63">
        <f>VLOOKUP($AC225,pTRAIT!$A:$X,14,FALSE)</f>
        <v>0</v>
      </c>
      <c r="AM225" s="63">
        <f>VLOOKUP($AC225,pTRAIT!$A:$X,15,FALSE)</f>
        <v>0</v>
      </c>
      <c r="AN225" s="63">
        <f>VLOOKUP($AC225,pTRAIT!$A:$X,16,FALSE)</f>
        <v>0</v>
      </c>
      <c r="AO225" s="63">
        <f>VLOOKUP($AC225,pTRAIT!$A:$X,17,FALSE)</f>
        <v>0</v>
      </c>
      <c r="AP225" s="63">
        <f>VLOOKUP($AC225,pTRAIT!$A:$X,18,FALSE)</f>
        <v>0</v>
      </c>
      <c r="AQ225" s="63">
        <f>VLOOKUP($AC225,pTRAIT!$A:$X,19,FALSE)</f>
        <v>0</v>
      </c>
      <c r="AR225" s="63">
        <f>VLOOKUP($AC225,pTRAIT!$A:$X,20,FALSE)</f>
        <v>0</v>
      </c>
      <c r="AS225" s="63">
        <f>VLOOKUP($AC225,pTRAIT!$A:$X,21,FALSE)</f>
        <v>0</v>
      </c>
      <c r="AT225" s="63">
        <f>VLOOKUP($AC225,pTRAIT!$A:$X,22,FALSE)</f>
        <v>0</v>
      </c>
      <c r="AU225" s="63">
        <f>VLOOKUP($AC225,pTRAIT!$A:$X,23,FALSE)</f>
        <v>0</v>
      </c>
      <c r="AV225" s="63">
        <f>VLOOKUP($AC225,pTRAIT!$A:$X,24,FALSE)</f>
        <v>0</v>
      </c>
    </row>
    <row r="226" spans="1:48" ht="12" customHeight="1" x14ac:dyDescent="0.2">
      <c r="A226" s="32">
        <v>454</v>
      </c>
      <c r="B226" s="33" t="s">
        <v>5</v>
      </c>
      <c r="C226" s="34">
        <v>542</v>
      </c>
      <c r="D226" s="32" t="str">
        <f t="shared" si="3"/>
        <v>454X542</v>
      </c>
      <c r="E226" s="47" t="s">
        <v>1627</v>
      </c>
      <c r="F226" s="61" t="s">
        <v>1853</v>
      </c>
      <c r="G226" s="41" t="s">
        <v>43</v>
      </c>
      <c r="H226" s="38"/>
      <c r="I226" s="32">
        <v>454</v>
      </c>
      <c r="J226" s="63">
        <f>VLOOKUP(I226,pTRAIT!A:B,2,FALSE)</f>
        <v>0</v>
      </c>
      <c r="K226" s="63" t="str">
        <f>VLOOKUP($I226,pTRAIT!$A:$X,7,FALSE)</f>
        <v>si</v>
      </c>
      <c r="L226" s="63" t="str">
        <f>VLOOKUP($I226,pTRAIT!$A:$X,8,FALSE)</f>
        <v>nd</v>
      </c>
      <c r="M226" s="63" t="str">
        <f>VLOOKUP($I226,pTRAIT!$A:$X,9,FALSE)</f>
        <v>R</v>
      </c>
      <c r="N226" s="63" t="str">
        <f>VLOOKUP($I226,pTRAIT!$A:$X,10,FALSE)</f>
        <v>R</v>
      </c>
      <c r="O226" s="63" t="str">
        <f>VLOOKUP($I226,pTRAIT!$A:$X,11,FALSE)</f>
        <v>S</v>
      </c>
      <c r="P226" s="63" t="str">
        <f>VLOOKUP($I226,pTRAIT!$A:$X,12,FALSE)</f>
        <v>S</v>
      </c>
      <c r="Q226" s="63" t="str">
        <f>VLOOKUP($I226,pTRAIT!$A:$X,13,FALSE)</f>
        <v>S</v>
      </c>
      <c r="R226" s="63" t="str">
        <f>VLOOKUP($I226,pTRAIT!$A:$X,14,FALSE)</f>
        <v>R</v>
      </c>
      <c r="S226" s="63" t="str">
        <f>VLOOKUP($I226,pTRAIT!$A:$X,15,FALSE)</f>
        <v>S</v>
      </c>
      <c r="T226" s="63" t="str">
        <f>VLOOKUP($I226,pTRAIT!$A:$X,16,FALSE)</f>
        <v>S</v>
      </c>
      <c r="U226" s="63" t="str">
        <f>VLOOKUP($I226,pTRAIT!$A:$X,17,FALSE)</f>
        <v>S</v>
      </c>
      <c r="V226" s="63" t="str">
        <f>VLOOKUP($I226,pTRAIT!$A:$X,18,FALSE)</f>
        <v>S</v>
      </c>
      <c r="W226" s="63" t="str">
        <f>VLOOKUP($I226,pTRAIT!$A:$X,19,FALSE)</f>
        <v>S</v>
      </c>
      <c r="X226" s="63" t="s">
        <v>3980</v>
      </c>
      <c r="Y226" s="63" t="str">
        <f>VLOOKUP($I226,pTRAIT!$A:$X,21,FALSE)</f>
        <v>S</v>
      </c>
      <c r="Z226" s="63" t="str">
        <f>VLOOKUP($I226,pTRAIT!$A:$X,22,FALSE)</f>
        <v>e</v>
      </c>
      <c r="AA226" s="63" t="str">
        <f>VLOOKUP($I226,pTRAIT!$A:$X,23,FALSE)</f>
        <v>n-c</v>
      </c>
      <c r="AB226" s="63">
        <f>VLOOKUP($I226,pTRAIT!$A:$X,24,FALSE)</f>
        <v>0</v>
      </c>
      <c r="AC226" s="34">
        <v>542</v>
      </c>
      <c r="AD226" s="63" t="str">
        <f>VLOOKUP(AC226,pTRAIT!A:B,2,FALSE)</f>
        <v>EM5Mi1Cf9;RIN=RF / (Pu);RIN=RS</v>
      </c>
      <c r="AE226" s="63">
        <f>VLOOKUP($AC226,pTRAIT!$A:$X,7,FALSE)</f>
        <v>0</v>
      </c>
      <c r="AF226" s="63">
        <f>VLOOKUP($AC226,pTRAIT!$A:$X,8,FALSE)</f>
        <v>0</v>
      </c>
      <c r="AG226" s="63">
        <f>VLOOKUP($AC226,pTRAIT!$A:$X,9,FALSE)</f>
        <v>0</v>
      </c>
      <c r="AH226" s="63">
        <f>VLOOKUP($AC226,pTRAIT!$A:$X,10,FALSE)</f>
        <v>0</v>
      </c>
      <c r="AI226" s="63">
        <f>VLOOKUP($AC226,pTRAIT!$A:$X,11,FALSE)</f>
        <v>0</v>
      </c>
      <c r="AJ226" s="63">
        <f>VLOOKUP($AC226,pTRAIT!$A:$X,12,FALSE)</f>
        <v>0</v>
      </c>
      <c r="AK226" s="63">
        <f>VLOOKUP($AC226,pTRAIT!$A:$X,13,FALSE)</f>
        <v>0</v>
      </c>
      <c r="AL226" s="63">
        <f>VLOOKUP($AC226,pTRAIT!$A:$X,14,FALSE)</f>
        <v>0</v>
      </c>
      <c r="AM226" s="63">
        <f>VLOOKUP($AC226,pTRAIT!$A:$X,15,FALSE)</f>
        <v>0</v>
      </c>
      <c r="AN226" s="63">
        <f>VLOOKUP($AC226,pTRAIT!$A:$X,16,FALSE)</f>
        <v>0</v>
      </c>
      <c r="AO226" s="63">
        <f>VLOOKUP($AC226,pTRAIT!$A:$X,17,FALSE)</f>
        <v>0</v>
      </c>
      <c r="AP226" s="63">
        <f>VLOOKUP($AC226,pTRAIT!$A:$X,18,FALSE)</f>
        <v>0</v>
      </c>
      <c r="AQ226" s="63">
        <f>VLOOKUP($AC226,pTRAIT!$A:$X,19,FALSE)</f>
        <v>0</v>
      </c>
      <c r="AR226" s="63">
        <f>VLOOKUP($AC226,pTRAIT!$A:$X,20,FALSE)</f>
        <v>0</v>
      </c>
      <c r="AS226" s="63">
        <f>VLOOKUP($AC226,pTRAIT!$A:$X,21,FALSE)</f>
        <v>0</v>
      </c>
      <c r="AT226" s="63">
        <f>VLOOKUP($AC226,pTRAIT!$A:$X,22,FALSE)</f>
        <v>0</v>
      </c>
      <c r="AU226" s="63">
        <f>VLOOKUP($AC226,pTRAIT!$A:$X,23,FALSE)</f>
        <v>0</v>
      </c>
      <c r="AV226" s="63">
        <f>VLOOKUP($AC226,pTRAIT!$A:$X,24,FALSE)</f>
        <v>0</v>
      </c>
    </row>
    <row r="227" spans="1:48" ht="12" customHeight="1" x14ac:dyDescent="0.2">
      <c r="A227" s="32">
        <v>455</v>
      </c>
      <c r="B227" s="33" t="s">
        <v>5</v>
      </c>
      <c r="C227" s="34">
        <v>614</v>
      </c>
      <c r="D227" s="32" t="str">
        <f t="shared" si="3"/>
        <v>455X614</v>
      </c>
      <c r="E227" s="47" t="s">
        <v>1627</v>
      </c>
      <c r="F227" s="61" t="s">
        <v>1854</v>
      </c>
      <c r="G227" s="41" t="s">
        <v>43</v>
      </c>
      <c r="H227" s="38"/>
      <c r="I227" s="32">
        <v>455</v>
      </c>
      <c r="J227" s="63">
        <f>VLOOKUP(I227,pTRAIT!A:B,2,FALSE)</f>
        <v>0</v>
      </c>
      <c r="K227" s="63" t="str">
        <f>VLOOKUP($I227,pTRAIT!$A:$X,7,FALSE)</f>
        <v>si</v>
      </c>
      <c r="L227" s="63" t="str">
        <f>VLOOKUP($I227,pTRAIT!$A:$X,8,FALSE)</f>
        <v>nd</v>
      </c>
      <c r="M227" s="63" t="str">
        <f>VLOOKUP($I227,pTRAIT!$A:$X,9,FALSE)</f>
        <v>R</v>
      </c>
      <c r="N227" s="63" t="str">
        <f>VLOOKUP($I227,pTRAIT!$A:$X,10,FALSE)</f>
        <v>S</v>
      </c>
      <c r="O227" s="63" t="str">
        <f>VLOOKUP($I227,pTRAIT!$A:$X,11,FALSE)</f>
        <v>S</v>
      </c>
      <c r="P227" s="63" t="str">
        <f>VLOOKUP($I227,pTRAIT!$A:$X,12,FALSE)</f>
        <v>S</v>
      </c>
      <c r="Q227" s="63" t="str">
        <f>VLOOKUP($I227,pTRAIT!$A:$X,13,FALSE)</f>
        <v>S</v>
      </c>
      <c r="R227" s="63" t="str">
        <f>VLOOKUP($I227,pTRAIT!$A:$X,14,FALSE)</f>
        <v>R</v>
      </c>
      <c r="S227" s="63" t="str">
        <f>VLOOKUP($I227,pTRAIT!$A:$X,15,FALSE)</f>
        <v>S</v>
      </c>
      <c r="T227" s="63" t="str">
        <f>VLOOKUP($I227,pTRAIT!$A:$X,16,FALSE)</f>
        <v>H</v>
      </c>
      <c r="U227" s="63" t="str">
        <f>VLOOKUP($I227,pTRAIT!$A:$X,17,FALSE)</f>
        <v>S</v>
      </c>
      <c r="V227" s="63" t="str">
        <f>VLOOKUP($I227,pTRAIT!$A:$X,18,FALSE)</f>
        <v>S</v>
      </c>
      <c r="W227" s="63" t="str">
        <f>VLOOKUP($I227,pTRAIT!$A:$X,19,FALSE)</f>
        <v>S</v>
      </c>
      <c r="X227" s="63" t="s">
        <v>3980</v>
      </c>
      <c r="Y227" s="63" t="str">
        <f>VLOOKUP($I227,pTRAIT!$A:$X,21,FALSE)</f>
        <v>S</v>
      </c>
      <c r="Z227" s="63" t="str">
        <f>VLOOKUP($I227,pTRAIT!$A:$X,22,FALSE)</f>
        <v>c</v>
      </c>
      <c r="AA227" s="63" t="str">
        <f>VLOOKUP($I227,pTRAIT!$A:$X,23,FALSE)</f>
        <v>n-c</v>
      </c>
      <c r="AB227" s="63">
        <f>VLOOKUP($I227,pTRAIT!$A:$X,24,FALSE)</f>
        <v>0</v>
      </c>
      <c r="AC227" s="34">
        <v>614</v>
      </c>
      <c r="AD227" s="63" t="str">
        <f>VLOOKUP(AC227,pTRAIT!A:B,2,FALSE)</f>
        <v>EM5Mi1Cf9(Pu);RIN=RF / EMi1Cf9ToCE;RIN=RF</v>
      </c>
      <c r="AE227" s="63">
        <f>VLOOKUP($AC227,pTRAIT!$A:$X,7,FALSE)</f>
        <v>0</v>
      </c>
      <c r="AF227" s="63">
        <f>VLOOKUP($AC227,pTRAIT!$A:$X,8,FALSE)</f>
        <v>0</v>
      </c>
      <c r="AG227" s="63">
        <f>VLOOKUP($AC227,pTRAIT!$A:$X,9,FALSE)</f>
        <v>0</v>
      </c>
      <c r="AH227" s="63">
        <f>VLOOKUP($AC227,pTRAIT!$A:$X,10,FALSE)</f>
        <v>0</v>
      </c>
      <c r="AI227" s="63">
        <f>VLOOKUP($AC227,pTRAIT!$A:$X,11,FALSE)</f>
        <v>0</v>
      </c>
      <c r="AJ227" s="63">
        <f>VLOOKUP($AC227,pTRAIT!$A:$X,12,FALSE)</f>
        <v>0</v>
      </c>
      <c r="AK227" s="63">
        <f>VLOOKUP($AC227,pTRAIT!$A:$X,13,FALSE)</f>
        <v>0</v>
      </c>
      <c r="AL227" s="63">
        <f>VLOOKUP($AC227,pTRAIT!$A:$X,14,FALSE)</f>
        <v>0</v>
      </c>
      <c r="AM227" s="63">
        <f>VLOOKUP($AC227,pTRAIT!$A:$X,15,FALSE)</f>
        <v>0</v>
      </c>
      <c r="AN227" s="63">
        <f>VLOOKUP($AC227,pTRAIT!$A:$X,16,FALSE)</f>
        <v>0</v>
      </c>
      <c r="AO227" s="63">
        <f>VLOOKUP($AC227,pTRAIT!$A:$X,17,FALSE)</f>
        <v>0</v>
      </c>
      <c r="AP227" s="63">
        <f>VLOOKUP($AC227,pTRAIT!$A:$X,18,FALSE)</f>
        <v>0</v>
      </c>
      <c r="AQ227" s="63">
        <f>VLOOKUP($AC227,pTRAIT!$A:$X,19,FALSE)</f>
        <v>0</v>
      </c>
      <c r="AR227" s="63">
        <f>VLOOKUP($AC227,pTRAIT!$A:$X,20,FALSE)</f>
        <v>0</v>
      </c>
      <c r="AS227" s="63">
        <f>VLOOKUP($AC227,pTRAIT!$A:$X,21,FALSE)</f>
        <v>0</v>
      </c>
      <c r="AT227" s="63">
        <f>VLOOKUP($AC227,pTRAIT!$A:$X,22,FALSE)</f>
        <v>0</v>
      </c>
      <c r="AU227" s="63">
        <f>VLOOKUP($AC227,pTRAIT!$A:$X,23,FALSE)</f>
        <v>0</v>
      </c>
      <c r="AV227" s="63">
        <f>VLOOKUP($AC227,pTRAIT!$A:$X,24,FALSE)</f>
        <v>0</v>
      </c>
    </row>
    <row r="228" spans="1:48" ht="12" customHeight="1" x14ac:dyDescent="0.2">
      <c r="A228" s="32">
        <v>455</v>
      </c>
      <c r="B228" s="33" t="s">
        <v>5</v>
      </c>
      <c r="C228" s="34">
        <v>715</v>
      </c>
      <c r="D228" s="32" t="str">
        <f t="shared" si="3"/>
        <v>455X715</v>
      </c>
      <c r="E228" s="47" t="s">
        <v>1627</v>
      </c>
      <c r="F228" s="61" t="s">
        <v>1855</v>
      </c>
      <c r="G228" s="41" t="s">
        <v>43</v>
      </c>
      <c r="H228" s="38"/>
      <c r="I228" s="32">
        <v>455</v>
      </c>
      <c r="J228" s="63">
        <f>VLOOKUP(I228,pTRAIT!A:B,2,FALSE)</f>
        <v>0</v>
      </c>
      <c r="K228" s="63" t="str">
        <f>VLOOKUP($I228,pTRAIT!$A:$X,7,FALSE)</f>
        <v>si</v>
      </c>
      <c r="L228" s="63" t="str">
        <f>VLOOKUP($I228,pTRAIT!$A:$X,8,FALSE)</f>
        <v>nd</v>
      </c>
      <c r="M228" s="63" t="str">
        <f>VLOOKUP($I228,pTRAIT!$A:$X,9,FALSE)</f>
        <v>R</v>
      </c>
      <c r="N228" s="63" t="str">
        <f>VLOOKUP($I228,pTRAIT!$A:$X,10,FALSE)</f>
        <v>S</v>
      </c>
      <c r="O228" s="63" t="str">
        <f>VLOOKUP($I228,pTRAIT!$A:$X,11,FALSE)</f>
        <v>S</v>
      </c>
      <c r="P228" s="63" t="str">
        <f>VLOOKUP($I228,pTRAIT!$A:$X,12,FALSE)</f>
        <v>S</v>
      </c>
      <c r="Q228" s="63" t="str">
        <f>VLOOKUP($I228,pTRAIT!$A:$X,13,FALSE)</f>
        <v>S</v>
      </c>
      <c r="R228" s="63" t="str">
        <f>VLOOKUP($I228,pTRAIT!$A:$X,14,FALSE)</f>
        <v>R</v>
      </c>
      <c r="S228" s="63" t="str">
        <f>VLOOKUP($I228,pTRAIT!$A:$X,15,FALSE)</f>
        <v>S</v>
      </c>
      <c r="T228" s="63" t="str">
        <f>VLOOKUP($I228,pTRAIT!$A:$X,16,FALSE)</f>
        <v>H</v>
      </c>
      <c r="U228" s="63" t="str">
        <f>VLOOKUP($I228,pTRAIT!$A:$X,17,FALSE)</f>
        <v>S</v>
      </c>
      <c r="V228" s="63" t="str">
        <f>VLOOKUP($I228,pTRAIT!$A:$X,18,FALSE)</f>
        <v>S</v>
      </c>
      <c r="W228" s="63" t="str">
        <f>VLOOKUP($I228,pTRAIT!$A:$X,19,FALSE)</f>
        <v>S</v>
      </c>
      <c r="X228" s="63" t="s">
        <v>3980</v>
      </c>
      <c r="Y228" s="63" t="str">
        <f>VLOOKUP($I228,pTRAIT!$A:$X,21,FALSE)</f>
        <v>S</v>
      </c>
      <c r="Z228" s="63" t="str">
        <f>VLOOKUP($I228,pTRAIT!$A:$X,22,FALSE)</f>
        <v>c</v>
      </c>
      <c r="AA228" s="63" t="str">
        <f>VLOOKUP($I228,pTRAIT!$A:$X,23,FALSE)</f>
        <v>n-c</v>
      </c>
      <c r="AB228" s="63">
        <f>VLOOKUP($I228,pTRAIT!$A:$X,24,FALSE)</f>
        <v>0</v>
      </c>
      <c r="AC228" s="34">
        <v>715</v>
      </c>
      <c r="AD228" s="63" t="str">
        <f>VLOOKUP(AC228,pTRAIT!A:B,2,FALSE)</f>
        <v>EM5UeMi1Cf9Pu;RIN=RS / EMi1Cf9ToCE;RIN=RF</v>
      </c>
      <c r="AE228" s="63">
        <f>VLOOKUP($AC228,pTRAIT!$A:$X,7,FALSE)</f>
        <v>0</v>
      </c>
      <c r="AF228" s="63">
        <f>VLOOKUP($AC228,pTRAIT!$A:$X,8,FALSE)</f>
        <v>0</v>
      </c>
      <c r="AG228" s="63">
        <f>VLOOKUP($AC228,pTRAIT!$A:$X,9,FALSE)</f>
        <v>0</v>
      </c>
      <c r="AH228" s="63">
        <f>VLOOKUP($AC228,pTRAIT!$A:$X,10,FALSE)</f>
        <v>0</v>
      </c>
      <c r="AI228" s="63">
        <f>VLOOKUP($AC228,pTRAIT!$A:$X,11,FALSE)</f>
        <v>0</v>
      </c>
      <c r="AJ228" s="63">
        <f>VLOOKUP($AC228,pTRAIT!$A:$X,12,FALSE)</f>
        <v>0</v>
      </c>
      <c r="AK228" s="63">
        <f>VLOOKUP($AC228,pTRAIT!$A:$X,13,FALSE)</f>
        <v>0</v>
      </c>
      <c r="AL228" s="63">
        <f>VLOOKUP($AC228,pTRAIT!$A:$X,14,FALSE)</f>
        <v>0</v>
      </c>
      <c r="AM228" s="63">
        <f>VLOOKUP($AC228,pTRAIT!$A:$X,15,FALSE)</f>
        <v>0</v>
      </c>
      <c r="AN228" s="63">
        <f>VLOOKUP($AC228,pTRAIT!$A:$X,16,FALSE)</f>
        <v>0</v>
      </c>
      <c r="AO228" s="63">
        <f>VLOOKUP($AC228,pTRAIT!$A:$X,17,FALSE)</f>
        <v>0</v>
      </c>
      <c r="AP228" s="63">
        <f>VLOOKUP($AC228,pTRAIT!$A:$X,18,FALSE)</f>
        <v>0</v>
      </c>
      <c r="AQ228" s="63">
        <f>VLOOKUP($AC228,pTRAIT!$A:$X,19,FALSE)</f>
        <v>0</v>
      </c>
      <c r="AR228" s="63">
        <f>VLOOKUP($AC228,pTRAIT!$A:$X,20,FALSE)</f>
        <v>0</v>
      </c>
      <c r="AS228" s="63">
        <f>VLOOKUP($AC228,pTRAIT!$A:$X,21,FALSE)</f>
        <v>0</v>
      </c>
      <c r="AT228" s="63">
        <f>VLOOKUP($AC228,pTRAIT!$A:$X,22,FALSE)</f>
        <v>0</v>
      </c>
      <c r="AU228" s="63">
        <f>VLOOKUP($AC228,pTRAIT!$A:$X,23,FALSE)</f>
        <v>0</v>
      </c>
      <c r="AV228" s="63">
        <f>VLOOKUP($AC228,pTRAIT!$A:$X,24,FALSE)</f>
        <v>0</v>
      </c>
    </row>
    <row r="229" spans="1:48" ht="12" customHeight="1" x14ac:dyDescent="0.2">
      <c r="A229" s="32">
        <v>455</v>
      </c>
      <c r="B229" s="33" t="s">
        <v>5</v>
      </c>
      <c r="C229" s="34">
        <v>590</v>
      </c>
      <c r="D229" s="32" t="str">
        <f t="shared" si="3"/>
        <v>455X590</v>
      </c>
      <c r="E229" s="47" t="s">
        <v>1627</v>
      </c>
      <c r="F229" s="61" t="s">
        <v>1856</v>
      </c>
      <c r="G229" s="41" t="s">
        <v>43</v>
      </c>
      <c r="H229" s="38"/>
      <c r="I229" s="32">
        <v>455</v>
      </c>
      <c r="J229" s="63">
        <f>VLOOKUP(I229,pTRAIT!A:B,2,FALSE)</f>
        <v>0</v>
      </c>
      <c r="K229" s="63" t="str">
        <f>VLOOKUP($I229,pTRAIT!$A:$X,7,FALSE)</f>
        <v>si</v>
      </c>
      <c r="L229" s="63" t="str">
        <f>VLOOKUP($I229,pTRAIT!$A:$X,8,FALSE)</f>
        <v>nd</v>
      </c>
      <c r="M229" s="63" t="str">
        <f>VLOOKUP($I229,pTRAIT!$A:$X,9,FALSE)</f>
        <v>R</v>
      </c>
      <c r="N229" s="63" t="str">
        <f>VLOOKUP($I229,pTRAIT!$A:$X,10,FALSE)</f>
        <v>S</v>
      </c>
      <c r="O229" s="63" t="str">
        <f>VLOOKUP($I229,pTRAIT!$A:$X,11,FALSE)</f>
        <v>S</v>
      </c>
      <c r="P229" s="63" t="str">
        <f>VLOOKUP($I229,pTRAIT!$A:$X,12,FALSE)</f>
        <v>S</v>
      </c>
      <c r="Q229" s="63" t="str">
        <f>VLOOKUP($I229,pTRAIT!$A:$X,13,FALSE)</f>
        <v>S</v>
      </c>
      <c r="R229" s="63" t="str">
        <f>VLOOKUP($I229,pTRAIT!$A:$X,14,FALSE)</f>
        <v>R</v>
      </c>
      <c r="S229" s="63" t="str">
        <f>VLOOKUP($I229,pTRAIT!$A:$X,15,FALSE)</f>
        <v>S</v>
      </c>
      <c r="T229" s="63" t="str">
        <f>VLOOKUP($I229,pTRAIT!$A:$X,16,FALSE)</f>
        <v>H</v>
      </c>
      <c r="U229" s="63" t="str">
        <f>VLOOKUP($I229,pTRAIT!$A:$X,17,FALSE)</f>
        <v>S</v>
      </c>
      <c r="V229" s="63" t="str">
        <f>VLOOKUP($I229,pTRAIT!$A:$X,18,FALSE)</f>
        <v>S</v>
      </c>
      <c r="W229" s="63" t="str">
        <f>VLOOKUP($I229,pTRAIT!$A:$X,19,FALSE)</f>
        <v>S</v>
      </c>
      <c r="X229" s="63" t="s">
        <v>3980</v>
      </c>
      <c r="Y229" s="63" t="str">
        <f>VLOOKUP($I229,pTRAIT!$A:$X,21,FALSE)</f>
        <v>S</v>
      </c>
      <c r="Z229" s="63" t="str">
        <f>VLOOKUP($I229,pTRAIT!$A:$X,22,FALSE)</f>
        <v>c</v>
      </c>
      <c r="AA229" s="63" t="str">
        <f>VLOOKUP($I229,pTRAIT!$A:$X,23,FALSE)</f>
        <v>n-c</v>
      </c>
      <c r="AB229" s="63">
        <f>VLOOKUP($I229,pTRAIT!$A:$X,24,FALSE)</f>
        <v>0</v>
      </c>
      <c r="AC229" s="34">
        <v>590</v>
      </c>
      <c r="AD229" s="63" t="str">
        <f>VLOOKUP(AC229,pTRAIT!A:B,2,FALSE)</f>
        <v>EMi1Cf9ToCE;RIN=RF / (RT)(So5)(Pu);RIN=RS</v>
      </c>
      <c r="AE229" s="63">
        <f>VLOOKUP($AC229,pTRAIT!$A:$X,7,FALSE)</f>
        <v>0</v>
      </c>
      <c r="AF229" s="63">
        <f>VLOOKUP($AC229,pTRAIT!$A:$X,8,FALSE)</f>
        <v>0</v>
      </c>
      <c r="AG229" s="63">
        <f>VLOOKUP($AC229,pTRAIT!$A:$X,9,FALSE)</f>
        <v>0</v>
      </c>
      <c r="AH229" s="63">
        <f>VLOOKUP($AC229,pTRAIT!$A:$X,10,FALSE)</f>
        <v>0</v>
      </c>
      <c r="AI229" s="63">
        <f>VLOOKUP($AC229,pTRAIT!$A:$X,11,FALSE)</f>
        <v>0</v>
      </c>
      <c r="AJ229" s="63">
        <f>VLOOKUP($AC229,pTRAIT!$A:$X,12,FALSE)</f>
        <v>0</v>
      </c>
      <c r="AK229" s="63">
        <f>VLOOKUP($AC229,pTRAIT!$A:$X,13,FALSE)</f>
        <v>0</v>
      </c>
      <c r="AL229" s="63">
        <f>VLOOKUP($AC229,pTRAIT!$A:$X,14,FALSE)</f>
        <v>0</v>
      </c>
      <c r="AM229" s="63">
        <f>VLOOKUP($AC229,pTRAIT!$A:$X,15,FALSE)</f>
        <v>0</v>
      </c>
      <c r="AN229" s="63">
        <f>VLOOKUP($AC229,pTRAIT!$A:$X,16,FALSE)</f>
        <v>0</v>
      </c>
      <c r="AO229" s="63">
        <f>VLOOKUP($AC229,pTRAIT!$A:$X,17,FALSE)</f>
        <v>0</v>
      </c>
      <c r="AP229" s="63">
        <f>VLOOKUP($AC229,pTRAIT!$A:$X,18,FALSE)</f>
        <v>0</v>
      </c>
      <c r="AQ229" s="63">
        <f>VLOOKUP($AC229,pTRAIT!$A:$X,19,FALSE)</f>
        <v>0</v>
      </c>
      <c r="AR229" s="63">
        <f>VLOOKUP($AC229,pTRAIT!$A:$X,20,FALSE)</f>
        <v>0</v>
      </c>
      <c r="AS229" s="63">
        <f>VLOOKUP($AC229,pTRAIT!$A:$X,21,FALSE)</f>
        <v>0</v>
      </c>
      <c r="AT229" s="63">
        <f>VLOOKUP($AC229,pTRAIT!$A:$X,22,FALSE)</f>
        <v>0</v>
      </c>
      <c r="AU229" s="63">
        <f>VLOOKUP($AC229,pTRAIT!$A:$X,23,FALSE)</f>
        <v>0</v>
      </c>
      <c r="AV229" s="63">
        <f>VLOOKUP($AC229,pTRAIT!$A:$X,24,FALSE)</f>
        <v>0</v>
      </c>
    </row>
    <row r="230" spans="1:48" ht="12" customHeight="1" x14ac:dyDescent="0.2">
      <c r="A230" s="32">
        <v>455</v>
      </c>
      <c r="B230" s="33" t="s">
        <v>5</v>
      </c>
      <c r="C230" s="34">
        <v>591</v>
      </c>
      <c r="D230" s="32" t="str">
        <f t="shared" si="3"/>
        <v>455X591</v>
      </c>
      <c r="E230" s="47" t="s">
        <v>1627</v>
      </c>
      <c r="F230" s="61" t="s">
        <v>1857</v>
      </c>
      <c r="G230" s="41" t="s">
        <v>43</v>
      </c>
      <c r="H230" s="38"/>
      <c r="I230" s="32">
        <v>455</v>
      </c>
      <c r="J230" s="63">
        <f>VLOOKUP(I230,pTRAIT!A:B,2,FALSE)</f>
        <v>0</v>
      </c>
      <c r="K230" s="63" t="str">
        <f>VLOOKUP($I230,pTRAIT!$A:$X,7,FALSE)</f>
        <v>si</v>
      </c>
      <c r="L230" s="63" t="str">
        <f>VLOOKUP($I230,pTRAIT!$A:$X,8,FALSE)</f>
        <v>nd</v>
      </c>
      <c r="M230" s="63" t="str">
        <f>VLOOKUP($I230,pTRAIT!$A:$X,9,FALSE)</f>
        <v>R</v>
      </c>
      <c r="N230" s="63" t="str">
        <f>VLOOKUP($I230,pTRAIT!$A:$X,10,FALSE)</f>
        <v>S</v>
      </c>
      <c r="O230" s="63" t="str">
        <f>VLOOKUP($I230,pTRAIT!$A:$X,11,FALSE)</f>
        <v>S</v>
      </c>
      <c r="P230" s="63" t="str">
        <f>VLOOKUP($I230,pTRAIT!$A:$X,12,FALSE)</f>
        <v>S</v>
      </c>
      <c r="Q230" s="63" t="str">
        <f>VLOOKUP($I230,pTRAIT!$A:$X,13,FALSE)</f>
        <v>S</v>
      </c>
      <c r="R230" s="63" t="str">
        <f>VLOOKUP($I230,pTRAIT!$A:$X,14,FALSE)</f>
        <v>R</v>
      </c>
      <c r="S230" s="63" t="str">
        <f>VLOOKUP($I230,pTRAIT!$A:$X,15,FALSE)</f>
        <v>S</v>
      </c>
      <c r="T230" s="63" t="str">
        <f>VLOOKUP($I230,pTRAIT!$A:$X,16,FALSE)</f>
        <v>H</v>
      </c>
      <c r="U230" s="63" t="str">
        <f>VLOOKUP($I230,pTRAIT!$A:$X,17,FALSE)</f>
        <v>S</v>
      </c>
      <c r="V230" s="63" t="str">
        <f>VLOOKUP($I230,pTRAIT!$A:$X,18,FALSE)</f>
        <v>S</v>
      </c>
      <c r="W230" s="63" t="str">
        <f>VLOOKUP($I230,pTRAIT!$A:$X,19,FALSE)</f>
        <v>S</v>
      </c>
      <c r="X230" s="63" t="s">
        <v>3980</v>
      </c>
      <c r="Y230" s="63" t="str">
        <f>VLOOKUP($I230,pTRAIT!$A:$X,21,FALSE)</f>
        <v>S</v>
      </c>
      <c r="Z230" s="63" t="str">
        <f>VLOOKUP($I230,pTRAIT!$A:$X,22,FALSE)</f>
        <v>c</v>
      </c>
      <c r="AA230" s="63" t="str">
        <f>VLOOKUP($I230,pTRAIT!$A:$X,23,FALSE)</f>
        <v>n-c</v>
      </c>
      <c r="AB230" s="63">
        <f>VLOOKUP($I230,pTRAIT!$A:$X,24,FALSE)</f>
        <v>0</v>
      </c>
      <c r="AC230" s="34">
        <v>591</v>
      </c>
      <c r="AD230" s="63" t="str">
        <f>VLOOKUP(AC230,pTRAIT!A:B,2,FALSE)</f>
        <v>EMi1Cf9ToCE;RIN=RF / (RT)(Ue)(So5)(Pu);RIN=RS</v>
      </c>
      <c r="AE230" s="63">
        <f>VLOOKUP($AC230,pTRAIT!$A:$X,7,FALSE)</f>
        <v>0</v>
      </c>
      <c r="AF230" s="63">
        <f>VLOOKUP($AC230,pTRAIT!$A:$X,8,FALSE)</f>
        <v>0</v>
      </c>
      <c r="AG230" s="63">
        <f>VLOOKUP($AC230,pTRAIT!$A:$X,9,FALSE)</f>
        <v>0</v>
      </c>
      <c r="AH230" s="63">
        <f>VLOOKUP($AC230,pTRAIT!$A:$X,10,FALSE)</f>
        <v>0</v>
      </c>
      <c r="AI230" s="63">
        <f>VLOOKUP($AC230,pTRAIT!$A:$X,11,FALSE)</f>
        <v>0</v>
      </c>
      <c r="AJ230" s="63">
        <f>VLOOKUP($AC230,pTRAIT!$A:$X,12,FALSE)</f>
        <v>0</v>
      </c>
      <c r="AK230" s="63">
        <f>VLOOKUP($AC230,pTRAIT!$A:$X,13,FALSE)</f>
        <v>0</v>
      </c>
      <c r="AL230" s="63">
        <f>VLOOKUP($AC230,pTRAIT!$A:$X,14,FALSE)</f>
        <v>0</v>
      </c>
      <c r="AM230" s="63">
        <f>VLOOKUP($AC230,pTRAIT!$A:$X,15,FALSE)</f>
        <v>0</v>
      </c>
      <c r="AN230" s="63">
        <f>VLOOKUP($AC230,pTRAIT!$A:$X,16,FALSE)</f>
        <v>0</v>
      </c>
      <c r="AO230" s="63">
        <f>VLOOKUP($AC230,pTRAIT!$A:$X,17,FALSE)</f>
        <v>0</v>
      </c>
      <c r="AP230" s="63">
        <f>VLOOKUP($AC230,pTRAIT!$A:$X,18,FALSE)</f>
        <v>0</v>
      </c>
      <c r="AQ230" s="63">
        <f>VLOOKUP($AC230,pTRAIT!$A:$X,19,FALSE)</f>
        <v>0</v>
      </c>
      <c r="AR230" s="63">
        <f>VLOOKUP($AC230,pTRAIT!$A:$X,20,FALSE)</f>
        <v>0</v>
      </c>
      <c r="AS230" s="63">
        <f>VLOOKUP($AC230,pTRAIT!$A:$X,21,FALSE)</f>
        <v>0</v>
      </c>
      <c r="AT230" s="63">
        <f>VLOOKUP($AC230,pTRAIT!$A:$X,22,FALSE)</f>
        <v>0</v>
      </c>
      <c r="AU230" s="63">
        <f>VLOOKUP($AC230,pTRAIT!$A:$X,23,FALSE)</f>
        <v>0</v>
      </c>
      <c r="AV230" s="63">
        <f>VLOOKUP($AC230,pTRAIT!$A:$X,24,FALSE)</f>
        <v>0</v>
      </c>
    </row>
    <row r="231" spans="1:48" ht="12" customHeight="1" x14ac:dyDescent="0.2">
      <c r="A231" s="32">
        <v>455</v>
      </c>
      <c r="B231" s="33" t="s">
        <v>5</v>
      </c>
      <c r="C231" s="34">
        <v>592</v>
      </c>
      <c r="D231" s="32" t="str">
        <f t="shared" si="3"/>
        <v>455X592</v>
      </c>
      <c r="E231" s="47" t="s">
        <v>1627</v>
      </c>
      <c r="F231" s="61" t="s">
        <v>1858</v>
      </c>
      <c r="G231" s="41" t="s">
        <v>43</v>
      </c>
      <c r="H231" s="38"/>
      <c r="I231" s="32">
        <v>455</v>
      </c>
      <c r="J231" s="63">
        <f>VLOOKUP(I231,pTRAIT!A:B,2,FALSE)</f>
        <v>0</v>
      </c>
      <c r="K231" s="63" t="str">
        <f>VLOOKUP($I231,pTRAIT!$A:$X,7,FALSE)</f>
        <v>si</v>
      </c>
      <c r="L231" s="63" t="str">
        <f>VLOOKUP($I231,pTRAIT!$A:$X,8,FALSE)</f>
        <v>nd</v>
      </c>
      <c r="M231" s="63" t="str">
        <f>VLOOKUP($I231,pTRAIT!$A:$X,9,FALSE)</f>
        <v>R</v>
      </c>
      <c r="N231" s="63" t="str">
        <f>VLOOKUP($I231,pTRAIT!$A:$X,10,FALSE)</f>
        <v>S</v>
      </c>
      <c r="O231" s="63" t="str">
        <f>VLOOKUP($I231,pTRAIT!$A:$X,11,FALSE)</f>
        <v>S</v>
      </c>
      <c r="P231" s="63" t="str">
        <f>VLOOKUP($I231,pTRAIT!$A:$X,12,FALSE)</f>
        <v>S</v>
      </c>
      <c r="Q231" s="63" t="str">
        <f>VLOOKUP($I231,pTRAIT!$A:$X,13,FALSE)</f>
        <v>S</v>
      </c>
      <c r="R231" s="63" t="str">
        <f>VLOOKUP($I231,pTRAIT!$A:$X,14,FALSE)</f>
        <v>R</v>
      </c>
      <c r="S231" s="63" t="str">
        <f>VLOOKUP($I231,pTRAIT!$A:$X,15,FALSE)</f>
        <v>S</v>
      </c>
      <c r="T231" s="63" t="str">
        <f>VLOOKUP($I231,pTRAIT!$A:$X,16,FALSE)</f>
        <v>H</v>
      </c>
      <c r="U231" s="63" t="str">
        <f>VLOOKUP($I231,pTRAIT!$A:$X,17,FALSE)</f>
        <v>S</v>
      </c>
      <c r="V231" s="63" t="str">
        <f>VLOOKUP($I231,pTRAIT!$A:$X,18,FALSE)</f>
        <v>S</v>
      </c>
      <c r="W231" s="63" t="str">
        <f>VLOOKUP($I231,pTRAIT!$A:$X,19,FALSE)</f>
        <v>S</v>
      </c>
      <c r="X231" s="63" t="s">
        <v>3980</v>
      </c>
      <c r="Y231" s="63" t="str">
        <f>VLOOKUP($I231,pTRAIT!$A:$X,21,FALSE)</f>
        <v>S</v>
      </c>
      <c r="Z231" s="63" t="str">
        <f>VLOOKUP($I231,pTRAIT!$A:$X,22,FALSE)</f>
        <v>c</v>
      </c>
      <c r="AA231" s="63" t="str">
        <f>VLOOKUP($I231,pTRAIT!$A:$X,23,FALSE)</f>
        <v>n-c</v>
      </c>
      <c r="AB231" s="63">
        <f>VLOOKUP($I231,pTRAIT!$A:$X,24,FALSE)</f>
        <v>0</v>
      </c>
      <c r="AC231" s="34">
        <v>592</v>
      </c>
      <c r="AD231" s="63" t="str">
        <f>VLOOKUP(AC231,pTRAIT!A:B,2,FALSE)</f>
        <v>EMi1Cf9ToCE;RIN=RF / EM5Mi1Cf9(Pu);RIN=RF</v>
      </c>
      <c r="AE231" s="63">
        <f>VLOOKUP($AC231,pTRAIT!$A:$X,7,FALSE)</f>
        <v>0</v>
      </c>
      <c r="AF231" s="63">
        <f>VLOOKUP($AC231,pTRAIT!$A:$X,8,FALSE)</f>
        <v>0</v>
      </c>
      <c r="AG231" s="63">
        <f>VLOOKUP($AC231,pTRAIT!$A:$X,9,FALSE)</f>
        <v>0</v>
      </c>
      <c r="AH231" s="63">
        <f>VLOOKUP($AC231,pTRAIT!$A:$X,10,FALSE)</f>
        <v>0</v>
      </c>
      <c r="AI231" s="63">
        <f>VLOOKUP($AC231,pTRAIT!$A:$X,11,FALSE)</f>
        <v>0</v>
      </c>
      <c r="AJ231" s="63">
        <f>VLOOKUP($AC231,pTRAIT!$A:$X,12,FALSE)</f>
        <v>0</v>
      </c>
      <c r="AK231" s="63">
        <f>VLOOKUP($AC231,pTRAIT!$A:$X,13,FALSE)</f>
        <v>0</v>
      </c>
      <c r="AL231" s="63">
        <f>VLOOKUP($AC231,pTRAIT!$A:$X,14,FALSE)</f>
        <v>0</v>
      </c>
      <c r="AM231" s="63">
        <f>VLOOKUP($AC231,pTRAIT!$A:$X,15,FALSE)</f>
        <v>0</v>
      </c>
      <c r="AN231" s="63">
        <f>VLOOKUP($AC231,pTRAIT!$A:$X,16,FALSE)</f>
        <v>0</v>
      </c>
      <c r="AO231" s="63">
        <f>VLOOKUP($AC231,pTRAIT!$A:$X,17,FALSE)</f>
        <v>0</v>
      </c>
      <c r="AP231" s="63">
        <f>VLOOKUP($AC231,pTRAIT!$A:$X,18,FALSE)</f>
        <v>0</v>
      </c>
      <c r="AQ231" s="63">
        <f>VLOOKUP($AC231,pTRAIT!$A:$X,19,FALSE)</f>
        <v>0</v>
      </c>
      <c r="AR231" s="63">
        <f>VLOOKUP($AC231,pTRAIT!$A:$X,20,FALSE)</f>
        <v>0</v>
      </c>
      <c r="AS231" s="63">
        <f>VLOOKUP($AC231,pTRAIT!$A:$X,21,FALSE)</f>
        <v>0</v>
      </c>
      <c r="AT231" s="63">
        <f>VLOOKUP($AC231,pTRAIT!$A:$X,22,FALSE)</f>
        <v>0</v>
      </c>
      <c r="AU231" s="63">
        <f>VLOOKUP($AC231,pTRAIT!$A:$X,23,FALSE)</f>
        <v>0</v>
      </c>
      <c r="AV231" s="63">
        <f>VLOOKUP($AC231,pTRAIT!$A:$X,24,FALSE)</f>
        <v>0</v>
      </c>
    </row>
    <row r="232" spans="1:48" ht="12" customHeight="1" x14ac:dyDescent="0.2">
      <c r="A232" s="32">
        <v>455</v>
      </c>
      <c r="B232" s="33" t="s">
        <v>5</v>
      </c>
      <c r="C232" s="34">
        <v>593</v>
      </c>
      <c r="D232" s="32" t="str">
        <f t="shared" si="3"/>
        <v>455X593</v>
      </c>
      <c r="E232" s="47" t="s">
        <v>1627</v>
      </c>
      <c r="F232" s="61" t="s">
        <v>1859</v>
      </c>
      <c r="G232" s="41" t="s">
        <v>43</v>
      </c>
      <c r="H232" s="38"/>
      <c r="I232" s="32">
        <v>455</v>
      </c>
      <c r="J232" s="63">
        <f>VLOOKUP(I232,pTRAIT!A:B,2,FALSE)</f>
        <v>0</v>
      </c>
      <c r="K232" s="63" t="str">
        <f>VLOOKUP($I232,pTRAIT!$A:$X,7,FALSE)</f>
        <v>si</v>
      </c>
      <c r="L232" s="63" t="str">
        <f>VLOOKUP($I232,pTRAIT!$A:$X,8,FALSE)</f>
        <v>nd</v>
      </c>
      <c r="M232" s="63" t="str">
        <f>VLOOKUP($I232,pTRAIT!$A:$X,9,FALSE)</f>
        <v>R</v>
      </c>
      <c r="N232" s="63" t="str">
        <f>VLOOKUP($I232,pTRAIT!$A:$X,10,FALSE)</f>
        <v>S</v>
      </c>
      <c r="O232" s="63" t="str">
        <f>VLOOKUP($I232,pTRAIT!$A:$X,11,FALSE)</f>
        <v>S</v>
      </c>
      <c r="P232" s="63" t="str">
        <f>VLOOKUP($I232,pTRAIT!$A:$X,12,FALSE)</f>
        <v>S</v>
      </c>
      <c r="Q232" s="63" t="str">
        <f>VLOOKUP($I232,pTRAIT!$A:$X,13,FALSE)</f>
        <v>S</v>
      </c>
      <c r="R232" s="63" t="str">
        <f>VLOOKUP($I232,pTRAIT!$A:$X,14,FALSE)</f>
        <v>R</v>
      </c>
      <c r="S232" s="63" t="str">
        <f>VLOOKUP($I232,pTRAIT!$A:$X,15,FALSE)</f>
        <v>S</v>
      </c>
      <c r="T232" s="63" t="str">
        <f>VLOOKUP($I232,pTRAIT!$A:$X,16,FALSE)</f>
        <v>H</v>
      </c>
      <c r="U232" s="63" t="str">
        <f>VLOOKUP($I232,pTRAIT!$A:$X,17,FALSE)</f>
        <v>S</v>
      </c>
      <c r="V232" s="63" t="str">
        <f>VLOOKUP($I232,pTRAIT!$A:$X,18,FALSE)</f>
        <v>S</v>
      </c>
      <c r="W232" s="63" t="str">
        <f>VLOOKUP($I232,pTRAIT!$A:$X,19,FALSE)</f>
        <v>S</v>
      </c>
      <c r="X232" s="63" t="s">
        <v>3980</v>
      </c>
      <c r="Y232" s="63" t="str">
        <f>VLOOKUP($I232,pTRAIT!$A:$X,21,FALSE)</f>
        <v>S</v>
      </c>
      <c r="Z232" s="63" t="str">
        <f>VLOOKUP($I232,pTRAIT!$A:$X,22,FALSE)</f>
        <v>c</v>
      </c>
      <c r="AA232" s="63" t="str">
        <f>VLOOKUP($I232,pTRAIT!$A:$X,23,FALSE)</f>
        <v>n-c</v>
      </c>
      <c r="AB232" s="63">
        <f>VLOOKUP($I232,pTRAIT!$A:$X,24,FALSE)</f>
        <v>0</v>
      </c>
      <c r="AC232" s="34">
        <v>593</v>
      </c>
      <c r="AD232" s="63" t="str">
        <f>VLOOKUP(AC232,pTRAIT!A:B,2,FALSE)</f>
        <v>EMi1Cf9ToCE;RIN=RF / EM5RTUeCM5Pu;RIN=RF</v>
      </c>
      <c r="AE232" s="63">
        <f>VLOOKUP($AC232,pTRAIT!$A:$X,7,FALSE)</f>
        <v>0</v>
      </c>
      <c r="AF232" s="63">
        <f>VLOOKUP($AC232,pTRAIT!$A:$X,8,FALSE)</f>
        <v>0</v>
      </c>
      <c r="AG232" s="63">
        <f>VLOOKUP($AC232,pTRAIT!$A:$X,9,FALSE)</f>
        <v>0</v>
      </c>
      <c r="AH232" s="63">
        <f>VLOOKUP($AC232,pTRAIT!$A:$X,10,FALSE)</f>
        <v>0</v>
      </c>
      <c r="AI232" s="63">
        <f>VLOOKUP($AC232,pTRAIT!$A:$X,11,FALSE)</f>
        <v>0</v>
      </c>
      <c r="AJ232" s="63">
        <f>VLOOKUP($AC232,pTRAIT!$A:$X,12,FALSE)</f>
        <v>0</v>
      </c>
      <c r="AK232" s="63">
        <f>VLOOKUP($AC232,pTRAIT!$A:$X,13,FALSE)</f>
        <v>0</v>
      </c>
      <c r="AL232" s="63">
        <f>VLOOKUP($AC232,pTRAIT!$A:$X,14,FALSE)</f>
        <v>0</v>
      </c>
      <c r="AM232" s="63">
        <f>VLOOKUP($AC232,pTRAIT!$A:$X,15,FALSE)</f>
        <v>0</v>
      </c>
      <c r="AN232" s="63">
        <f>VLOOKUP($AC232,pTRAIT!$A:$X,16,FALSE)</f>
        <v>0</v>
      </c>
      <c r="AO232" s="63">
        <f>VLOOKUP($AC232,pTRAIT!$A:$X,17,FALSE)</f>
        <v>0</v>
      </c>
      <c r="AP232" s="63">
        <f>VLOOKUP($AC232,pTRAIT!$A:$X,18,FALSE)</f>
        <v>0</v>
      </c>
      <c r="AQ232" s="63">
        <f>VLOOKUP($AC232,pTRAIT!$A:$X,19,FALSE)</f>
        <v>0</v>
      </c>
      <c r="AR232" s="63">
        <f>VLOOKUP($AC232,pTRAIT!$A:$X,20,FALSE)</f>
        <v>0</v>
      </c>
      <c r="AS232" s="63">
        <f>VLOOKUP($AC232,pTRAIT!$A:$X,21,FALSE)</f>
        <v>0</v>
      </c>
      <c r="AT232" s="63">
        <f>VLOOKUP($AC232,pTRAIT!$A:$X,22,FALSE)</f>
        <v>0</v>
      </c>
      <c r="AU232" s="63">
        <f>VLOOKUP($AC232,pTRAIT!$A:$X,23,FALSE)</f>
        <v>0</v>
      </c>
      <c r="AV232" s="63">
        <f>VLOOKUP($AC232,pTRAIT!$A:$X,24,FALSE)</f>
        <v>0</v>
      </c>
    </row>
    <row r="233" spans="1:48" ht="12" customHeight="1" x14ac:dyDescent="0.2">
      <c r="A233" s="32">
        <v>455</v>
      </c>
      <c r="B233" s="33" t="s">
        <v>5</v>
      </c>
      <c r="C233" s="34">
        <v>594</v>
      </c>
      <c r="D233" s="32" t="str">
        <f t="shared" si="3"/>
        <v>455X594</v>
      </c>
      <c r="E233" s="47" t="s">
        <v>1627</v>
      </c>
      <c r="F233" s="61" t="s">
        <v>1860</v>
      </c>
      <c r="G233" s="41" t="s">
        <v>43</v>
      </c>
      <c r="H233" s="38"/>
      <c r="I233" s="32">
        <v>455</v>
      </c>
      <c r="J233" s="63">
        <f>VLOOKUP(I233,pTRAIT!A:B,2,FALSE)</f>
        <v>0</v>
      </c>
      <c r="K233" s="63" t="str">
        <f>VLOOKUP($I233,pTRAIT!$A:$X,7,FALSE)</f>
        <v>si</v>
      </c>
      <c r="L233" s="63" t="str">
        <f>VLOOKUP($I233,pTRAIT!$A:$X,8,FALSE)</f>
        <v>nd</v>
      </c>
      <c r="M233" s="63" t="str">
        <f>VLOOKUP($I233,pTRAIT!$A:$X,9,FALSE)</f>
        <v>R</v>
      </c>
      <c r="N233" s="63" t="str">
        <f>VLOOKUP($I233,pTRAIT!$A:$X,10,FALSE)</f>
        <v>S</v>
      </c>
      <c r="O233" s="63" t="str">
        <f>VLOOKUP($I233,pTRAIT!$A:$X,11,FALSE)</f>
        <v>S</v>
      </c>
      <c r="P233" s="63" t="str">
        <f>VLOOKUP($I233,pTRAIT!$A:$X,12,FALSE)</f>
        <v>S</v>
      </c>
      <c r="Q233" s="63" t="str">
        <f>VLOOKUP($I233,pTRAIT!$A:$X,13,FALSE)</f>
        <v>S</v>
      </c>
      <c r="R233" s="63" t="str">
        <f>VLOOKUP($I233,pTRAIT!$A:$X,14,FALSE)</f>
        <v>R</v>
      </c>
      <c r="S233" s="63" t="str">
        <f>VLOOKUP($I233,pTRAIT!$A:$X,15,FALSE)</f>
        <v>S</v>
      </c>
      <c r="T233" s="63" t="str">
        <f>VLOOKUP($I233,pTRAIT!$A:$X,16,FALSE)</f>
        <v>H</v>
      </c>
      <c r="U233" s="63" t="str">
        <f>VLOOKUP($I233,pTRAIT!$A:$X,17,FALSE)</f>
        <v>S</v>
      </c>
      <c r="V233" s="63" t="str">
        <f>VLOOKUP($I233,pTRAIT!$A:$X,18,FALSE)</f>
        <v>S</v>
      </c>
      <c r="W233" s="63" t="str">
        <f>VLOOKUP($I233,pTRAIT!$A:$X,19,FALSE)</f>
        <v>S</v>
      </c>
      <c r="X233" s="63" t="s">
        <v>3980</v>
      </c>
      <c r="Y233" s="63" t="str">
        <f>VLOOKUP($I233,pTRAIT!$A:$X,21,FALSE)</f>
        <v>S</v>
      </c>
      <c r="Z233" s="63" t="str">
        <f>VLOOKUP($I233,pTRAIT!$A:$X,22,FALSE)</f>
        <v>c</v>
      </c>
      <c r="AA233" s="63" t="str">
        <f>VLOOKUP($I233,pTRAIT!$A:$X,23,FALSE)</f>
        <v>n-c</v>
      </c>
      <c r="AB233" s="63">
        <f>VLOOKUP($I233,pTRAIT!$A:$X,24,FALSE)</f>
        <v>0</v>
      </c>
      <c r="AC233" s="34">
        <v>594</v>
      </c>
      <c r="AD233" s="63" t="str">
        <f>VLOOKUP(AC233,pTRAIT!A:B,2,FALSE)</f>
        <v>EMi1Cf9ToCE;RIN=RF / EM5RTUeCM5Pu;RIN=RF</v>
      </c>
      <c r="AE233" s="63">
        <f>VLOOKUP($AC233,pTRAIT!$A:$X,7,FALSE)</f>
        <v>0</v>
      </c>
      <c r="AF233" s="63">
        <f>VLOOKUP($AC233,pTRAIT!$A:$X,8,FALSE)</f>
        <v>0</v>
      </c>
      <c r="AG233" s="63">
        <f>VLOOKUP($AC233,pTRAIT!$A:$X,9,FALSE)</f>
        <v>0</v>
      </c>
      <c r="AH233" s="63">
        <f>VLOOKUP($AC233,pTRAIT!$A:$X,10,FALSE)</f>
        <v>0</v>
      </c>
      <c r="AI233" s="63">
        <f>VLOOKUP($AC233,pTRAIT!$A:$X,11,FALSE)</f>
        <v>0</v>
      </c>
      <c r="AJ233" s="63">
        <f>VLOOKUP($AC233,pTRAIT!$A:$X,12,FALSE)</f>
        <v>0</v>
      </c>
      <c r="AK233" s="63">
        <f>VLOOKUP($AC233,pTRAIT!$A:$X,13,FALSE)</f>
        <v>0</v>
      </c>
      <c r="AL233" s="63">
        <f>VLOOKUP($AC233,pTRAIT!$A:$X,14,FALSE)</f>
        <v>0</v>
      </c>
      <c r="AM233" s="63">
        <f>VLOOKUP($AC233,pTRAIT!$A:$X,15,FALSE)</f>
        <v>0</v>
      </c>
      <c r="AN233" s="63">
        <f>VLOOKUP($AC233,pTRAIT!$A:$X,16,FALSE)</f>
        <v>0</v>
      </c>
      <c r="AO233" s="63">
        <f>VLOOKUP($AC233,pTRAIT!$A:$X,17,FALSE)</f>
        <v>0</v>
      </c>
      <c r="AP233" s="63">
        <f>VLOOKUP($AC233,pTRAIT!$A:$X,18,FALSE)</f>
        <v>0</v>
      </c>
      <c r="AQ233" s="63">
        <f>VLOOKUP($AC233,pTRAIT!$A:$X,19,FALSE)</f>
        <v>0</v>
      </c>
      <c r="AR233" s="63">
        <f>VLOOKUP($AC233,pTRAIT!$A:$X,20,FALSE)</f>
        <v>0</v>
      </c>
      <c r="AS233" s="63">
        <f>VLOOKUP($AC233,pTRAIT!$A:$X,21,FALSE)</f>
        <v>0</v>
      </c>
      <c r="AT233" s="63">
        <f>VLOOKUP($AC233,pTRAIT!$A:$X,22,FALSE)</f>
        <v>0</v>
      </c>
      <c r="AU233" s="63">
        <f>VLOOKUP($AC233,pTRAIT!$A:$X,23,FALSE)</f>
        <v>0</v>
      </c>
      <c r="AV233" s="63">
        <f>VLOOKUP($AC233,pTRAIT!$A:$X,24,FALSE)</f>
        <v>0</v>
      </c>
    </row>
    <row r="234" spans="1:48" ht="12" customHeight="1" x14ac:dyDescent="0.2">
      <c r="A234" s="32">
        <v>455</v>
      </c>
      <c r="B234" s="33" t="s">
        <v>5</v>
      </c>
      <c r="C234" s="34">
        <v>595</v>
      </c>
      <c r="D234" s="32" t="str">
        <f t="shared" si="3"/>
        <v>455X595</v>
      </c>
      <c r="E234" s="47" t="s">
        <v>1627</v>
      </c>
      <c r="F234" s="61" t="s">
        <v>1861</v>
      </c>
      <c r="G234" s="41" t="s">
        <v>43</v>
      </c>
      <c r="H234" s="38"/>
      <c r="I234" s="32">
        <v>455</v>
      </c>
      <c r="J234" s="63">
        <f>VLOOKUP(I234,pTRAIT!A:B,2,FALSE)</f>
        <v>0</v>
      </c>
      <c r="K234" s="63" t="str">
        <f>VLOOKUP($I234,pTRAIT!$A:$X,7,FALSE)</f>
        <v>si</v>
      </c>
      <c r="L234" s="63" t="str">
        <f>VLOOKUP($I234,pTRAIT!$A:$X,8,FALSE)</f>
        <v>nd</v>
      </c>
      <c r="M234" s="63" t="str">
        <f>VLOOKUP($I234,pTRAIT!$A:$X,9,FALSE)</f>
        <v>R</v>
      </c>
      <c r="N234" s="63" t="str">
        <f>VLOOKUP($I234,pTRAIT!$A:$X,10,FALSE)</f>
        <v>S</v>
      </c>
      <c r="O234" s="63" t="str">
        <f>VLOOKUP($I234,pTRAIT!$A:$X,11,FALSE)</f>
        <v>S</v>
      </c>
      <c r="P234" s="63" t="str">
        <f>VLOOKUP($I234,pTRAIT!$A:$X,12,FALSE)</f>
        <v>S</v>
      </c>
      <c r="Q234" s="63" t="str">
        <f>VLOOKUP($I234,pTRAIT!$A:$X,13,FALSE)</f>
        <v>S</v>
      </c>
      <c r="R234" s="63" t="str">
        <f>VLOOKUP($I234,pTRAIT!$A:$X,14,FALSE)</f>
        <v>R</v>
      </c>
      <c r="S234" s="63" t="str">
        <f>VLOOKUP($I234,pTRAIT!$A:$X,15,FALSE)</f>
        <v>S</v>
      </c>
      <c r="T234" s="63" t="str">
        <f>VLOOKUP($I234,pTRAIT!$A:$X,16,FALSE)</f>
        <v>H</v>
      </c>
      <c r="U234" s="63" t="str">
        <f>VLOOKUP($I234,pTRAIT!$A:$X,17,FALSE)</f>
        <v>S</v>
      </c>
      <c r="V234" s="63" t="str">
        <f>VLOOKUP($I234,pTRAIT!$A:$X,18,FALSE)</f>
        <v>S</v>
      </c>
      <c r="W234" s="63" t="str">
        <f>VLOOKUP($I234,pTRAIT!$A:$X,19,FALSE)</f>
        <v>S</v>
      </c>
      <c r="X234" s="63" t="s">
        <v>3980</v>
      </c>
      <c r="Y234" s="63" t="str">
        <f>VLOOKUP($I234,pTRAIT!$A:$X,21,FALSE)</f>
        <v>S</v>
      </c>
      <c r="Z234" s="63" t="str">
        <f>VLOOKUP($I234,pTRAIT!$A:$X,22,FALSE)</f>
        <v>c</v>
      </c>
      <c r="AA234" s="63" t="str">
        <f>VLOOKUP($I234,pTRAIT!$A:$X,23,FALSE)</f>
        <v>n-c</v>
      </c>
      <c r="AB234" s="63">
        <f>VLOOKUP($I234,pTRAIT!$A:$X,24,FALSE)</f>
        <v>0</v>
      </c>
      <c r="AC234" s="34">
        <v>595</v>
      </c>
      <c r="AD234" s="63" t="str">
        <f>VLOOKUP(AC234,pTRAIT!A:B,2,FALSE)</f>
        <v>EMi1Cf9ToCE;RIN=RF / EM5CM5Pu;RIN=RF</v>
      </c>
      <c r="AE234" s="63">
        <f>VLOOKUP($AC234,pTRAIT!$A:$X,7,FALSE)</f>
        <v>0</v>
      </c>
      <c r="AF234" s="63">
        <f>VLOOKUP($AC234,pTRAIT!$A:$X,8,FALSE)</f>
        <v>0</v>
      </c>
      <c r="AG234" s="63">
        <f>VLOOKUP($AC234,pTRAIT!$A:$X,9,FALSE)</f>
        <v>0</v>
      </c>
      <c r="AH234" s="63">
        <f>VLOOKUP($AC234,pTRAIT!$A:$X,10,FALSE)</f>
        <v>0</v>
      </c>
      <c r="AI234" s="63">
        <f>VLOOKUP($AC234,pTRAIT!$A:$X,11,FALSE)</f>
        <v>0</v>
      </c>
      <c r="AJ234" s="63">
        <f>VLOOKUP($AC234,pTRAIT!$A:$X,12,FALSE)</f>
        <v>0</v>
      </c>
      <c r="AK234" s="63">
        <f>VLOOKUP($AC234,pTRAIT!$A:$X,13,FALSE)</f>
        <v>0</v>
      </c>
      <c r="AL234" s="63">
        <f>VLOOKUP($AC234,pTRAIT!$A:$X,14,FALSE)</f>
        <v>0</v>
      </c>
      <c r="AM234" s="63">
        <f>VLOOKUP($AC234,pTRAIT!$A:$X,15,FALSE)</f>
        <v>0</v>
      </c>
      <c r="AN234" s="63">
        <f>VLOOKUP($AC234,pTRAIT!$A:$X,16,FALSE)</f>
        <v>0</v>
      </c>
      <c r="AO234" s="63">
        <f>VLOOKUP($AC234,pTRAIT!$A:$X,17,FALSE)</f>
        <v>0</v>
      </c>
      <c r="AP234" s="63">
        <f>VLOOKUP($AC234,pTRAIT!$A:$X,18,FALSE)</f>
        <v>0</v>
      </c>
      <c r="AQ234" s="63">
        <f>VLOOKUP($AC234,pTRAIT!$A:$X,19,FALSE)</f>
        <v>0</v>
      </c>
      <c r="AR234" s="63">
        <f>VLOOKUP($AC234,pTRAIT!$A:$X,20,FALSE)</f>
        <v>0</v>
      </c>
      <c r="AS234" s="63">
        <f>VLOOKUP($AC234,pTRAIT!$A:$X,21,FALSE)</f>
        <v>0</v>
      </c>
      <c r="AT234" s="63">
        <f>VLOOKUP($AC234,pTRAIT!$A:$X,22,FALSE)</f>
        <v>0</v>
      </c>
      <c r="AU234" s="63">
        <f>VLOOKUP($AC234,pTRAIT!$A:$X,23,FALSE)</f>
        <v>0</v>
      </c>
      <c r="AV234" s="63">
        <f>VLOOKUP($AC234,pTRAIT!$A:$X,24,FALSE)</f>
        <v>0</v>
      </c>
    </row>
    <row r="235" spans="1:48" ht="12" customHeight="1" x14ac:dyDescent="0.2">
      <c r="A235" s="32">
        <v>455</v>
      </c>
      <c r="B235" s="33" t="s">
        <v>5</v>
      </c>
      <c r="C235" s="34">
        <v>596</v>
      </c>
      <c r="D235" s="32" t="str">
        <f t="shared" si="3"/>
        <v>455X596</v>
      </c>
      <c r="E235" s="47" t="s">
        <v>1627</v>
      </c>
      <c r="F235" s="61" t="s">
        <v>1862</v>
      </c>
      <c r="G235" s="41" t="s">
        <v>43</v>
      </c>
      <c r="H235" s="38"/>
      <c r="I235" s="32">
        <v>455</v>
      </c>
      <c r="J235" s="63">
        <f>VLOOKUP(I235,pTRAIT!A:B,2,FALSE)</f>
        <v>0</v>
      </c>
      <c r="K235" s="63" t="str">
        <f>VLOOKUP($I235,pTRAIT!$A:$X,7,FALSE)</f>
        <v>si</v>
      </c>
      <c r="L235" s="63" t="str">
        <f>VLOOKUP($I235,pTRAIT!$A:$X,8,FALSE)</f>
        <v>nd</v>
      </c>
      <c r="M235" s="63" t="str">
        <f>VLOOKUP($I235,pTRAIT!$A:$X,9,FALSE)</f>
        <v>R</v>
      </c>
      <c r="N235" s="63" t="str">
        <f>VLOOKUP($I235,pTRAIT!$A:$X,10,FALSE)</f>
        <v>S</v>
      </c>
      <c r="O235" s="63" t="str">
        <f>VLOOKUP($I235,pTRAIT!$A:$X,11,FALSE)</f>
        <v>S</v>
      </c>
      <c r="P235" s="63" t="str">
        <f>VLOOKUP($I235,pTRAIT!$A:$X,12,FALSE)</f>
        <v>S</v>
      </c>
      <c r="Q235" s="63" t="str">
        <f>VLOOKUP($I235,pTRAIT!$A:$X,13,FALSE)</f>
        <v>S</v>
      </c>
      <c r="R235" s="63" t="str">
        <f>VLOOKUP($I235,pTRAIT!$A:$X,14,FALSE)</f>
        <v>R</v>
      </c>
      <c r="S235" s="63" t="str">
        <f>VLOOKUP($I235,pTRAIT!$A:$X,15,FALSE)</f>
        <v>S</v>
      </c>
      <c r="T235" s="63" t="str">
        <f>VLOOKUP($I235,pTRAIT!$A:$X,16,FALSE)</f>
        <v>H</v>
      </c>
      <c r="U235" s="63" t="str">
        <f>VLOOKUP($I235,pTRAIT!$A:$X,17,FALSE)</f>
        <v>S</v>
      </c>
      <c r="V235" s="63" t="str">
        <f>VLOOKUP($I235,pTRAIT!$A:$X,18,FALSE)</f>
        <v>S</v>
      </c>
      <c r="W235" s="63" t="str">
        <f>VLOOKUP($I235,pTRAIT!$A:$X,19,FALSE)</f>
        <v>S</v>
      </c>
      <c r="X235" s="63" t="s">
        <v>3980</v>
      </c>
      <c r="Y235" s="63" t="str">
        <f>VLOOKUP($I235,pTRAIT!$A:$X,21,FALSE)</f>
        <v>S</v>
      </c>
      <c r="Z235" s="63" t="str">
        <f>VLOOKUP($I235,pTRAIT!$A:$X,22,FALSE)</f>
        <v>c</v>
      </c>
      <c r="AA235" s="63" t="str">
        <f>VLOOKUP($I235,pTRAIT!$A:$X,23,FALSE)</f>
        <v>n-c</v>
      </c>
      <c r="AB235" s="63">
        <f>VLOOKUP($I235,pTRAIT!$A:$X,24,FALSE)</f>
        <v>0</v>
      </c>
      <c r="AC235" s="34">
        <v>596</v>
      </c>
      <c r="AD235" s="63" t="str">
        <f>VLOOKUP(AC235,pTRAIT!A:B,2,FALSE)</f>
        <v>EMi1Cf9ToCE;RIN=RF / ;RIN=RF</v>
      </c>
      <c r="AE235" s="63">
        <f>VLOOKUP($AC235,pTRAIT!$A:$X,7,FALSE)</f>
        <v>0</v>
      </c>
      <c r="AF235" s="63">
        <f>VLOOKUP($AC235,pTRAIT!$A:$X,8,FALSE)</f>
        <v>0</v>
      </c>
      <c r="AG235" s="63">
        <f>VLOOKUP($AC235,pTRAIT!$A:$X,9,FALSE)</f>
        <v>0</v>
      </c>
      <c r="AH235" s="63">
        <f>VLOOKUP($AC235,pTRAIT!$A:$X,10,FALSE)</f>
        <v>0</v>
      </c>
      <c r="AI235" s="63">
        <f>VLOOKUP($AC235,pTRAIT!$A:$X,11,FALSE)</f>
        <v>0</v>
      </c>
      <c r="AJ235" s="63">
        <f>VLOOKUP($AC235,pTRAIT!$A:$X,12,FALSE)</f>
        <v>0</v>
      </c>
      <c r="AK235" s="63">
        <f>VLOOKUP($AC235,pTRAIT!$A:$X,13,FALSE)</f>
        <v>0</v>
      </c>
      <c r="AL235" s="63">
        <f>VLOOKUP($AC235,pTRAIT!$A:$X,14,FALSE)</f>
        <v>0</v>
      </c>
      <c r="AM235" s="63">
        <f>VLOOKUP($AC235,pTRAIT!$A:$X,15,FALSE)</f>
        <v>0</v>
      </c>
      <c r="AN235" s="63">
        <f>VLOOKUP($AC235,pTRAIT!$A:$X,16,FALSE)</f>
        <v>0</v>
      </c>
      <c r="AO235" s="63">
        <f>VLOOKUP($AC235,pTRAIT!$A:$X,17,FALSE)</f>
        <v>0</v>
      </c>
      <c r="AP235" s="63">
        <f>VLOOKUP($AC235,pTRAIT!$A:$X,18,FALSE)</f>
        <v>0</v>
      </c>
      <c r="AQ235" s="63">
        <f>VLOOKUP($AC235,pTRAIT!$A:$X,19,FALSE)</f>
        <v>0</v>
      </c>
      <c r="AR235" s="63">
        <f>VLOOKUP($AC235,pTRAIT!$A:$X,20,FALSE)</f>
        <v>0</v>
      </c>
      <c r="AS235" s="63">
        <f>VLOOKUP($AC235,pTRAIT!$A:$X,21,FALSE)</f>
        <v>0</v>
      </c>
      <c r="AT235" s="63">
        <f>VLOOKUP($AC235,pTRAIT!$A:$X,22,FALSE)</f>
        <v>0</v>
      </c>
      <c r="AU235" s="63">
        <f>VLOOKUP($AC235,pTRAIT!$A:$X,23,FALSE)</f>
        <v>0</v>
      </c>
      <c r="AV235" s="63">
        <f>VLOOKUP($AC235,pTRAIT!$A:$X,24,FALSE)</f>
        <v>0</v>
      </c>
    </row>
    <row r="236" spans="1:48" ht="12" customHeight="1" x14ac:dyDescent="0.2">
      <c r="A236" s="32">
        <v>455</v>
      </c>
      <c r="B236" s="33" t="s">
        <v>5</v>
      </c>
      <c r="C236" s="34">
        <v>600</v>
      </c>
      <c r="D236" s="32" t="str">
        <f t="shared" si="3"/>
        <v>455X600</v>
      </c>
      <c r="E236" s="47" t="s">
        <v>1627</v>
      </c>
      <c r="F236" s="61" t="s">
        <v>1863</v>
      </c>
      <c r="G236" s="41" t="s">
        <v>43</v>
      </c>
      <c r="H236" s="38"/>
      <c r="I236" s="32">
        <v>455</v>
      </c>
      <c r="J236" s="63">
        <f>VLOOKUP(I236,pTRAIT!A:B,2,FALSE)</f>
        <v>0</v>
      </c>
      <c r="K236" s="63" t="str">
        <f>VLOOKUP($I236,pTRAIT!$A:$X,7,FALSE)</f>
        <v>si</v>
      </c>
      <c r="L236" s="63" t="str">
        <f>VLOOKUP($I236,pTRAIT!$A:$X,8,FALSE)</f>
        <v>nd</v>
      </c>
      <c r="M236" s="63" t="str">
        <f>VLOOKUP($I236,pTRAIT!$A:$X,9,FALSE)</f>
        <v>R</v>
      </c>
      <c r="N236" s="63" t="str">
        <f>VLOOKUP($I236,pTRAIT!$A:$X,10,FALSE)</f>
        <v>S</v>
      </c>
      <c r="O236" s="63" t="str">
        <f>VLOOKUP($I236,pTRAIT!$A:$X,11,FALSE)</f>
        <v>S</v>
      </c>
      <c r="P236" s="63" t="str">
        <f>VLOOKUP($I236,pTRAIT!$A:$X,12,FALSE)</f>
        <v>S</v>
      </c>
      <c r="Q236" s="63" t="str">
        <f>VLOOKUP($I236,pTRAIT!$A:$X,13,FALSE)</f>
        <v>S</v>
      </c>
      <c r="R236" s="63" t="str">
        <f>VLOOKUP($I236,pTRAIT!$A:$X,14,FALSE)</f>
        <v>R</v>
      </c>
      <c r="S236" s="63" t="str">
        <f>VLOOKUP($I236,pTRAIT!$A:$X,15,FALSE)</f>
        <v>S</v>
      </c>
      <c r="T236" s="63" t="str">
        <f>VLOOKUP($I236,pTRAIT!$A:$X,16,FALSE)</f>
        <v>H</v>
      </c>
      <c r="U236" s="63" t="str">
        <f>VLOOKUP($I236,pTRAIT!$A:$X,17,FALSE)</f>
        <v>S</v>
      </c>
      <c r="V236" s="63" t="str">
        <f>VLOOKUP($I236,pTRAIT!$A:$X,18,FALSE)</f>
        <v>S</v>
      </c>
      <c r="W236" s="63" t="str">
        <f>VLOOKUP($I236,pTRAIT!$A:$X,19,FALSE)</f>
        <v>S</v>
      </c>
      <c r="X236" s="63" t="s">
        <v>3980</v>
      </c>
      <c r="Y236" s="63" t="str">
        <f>VLOOKUP($I236,pTRAIT!$A:$X,21,FALSE)</f>
        <v>S</v>
      </c>
      <c r="Z236" s="63" t="str">
        <f>VLOOKUP($I236,pTRAIT!$A:$X,22,FALSE)</f>
        <v>c</v>
      </c>
      <c r="AA236" s="63" t="str">
        <f>VLOOKUP($I236,pTRAIT!$A:$X,23,FALSE)</f>
        <v>n-c</v>
      </c>
      <c r="AB236" s="63">
        <f>VLOOKUP($I236,pTRAIT!$A:$X,24,FALSE)</f>
        <v>0</v>
      </c>
      <c r="AC236" s="34">
        <v>600</v>
      </c>
      <c r="AD236" s="63" t="str">
        <f>VLOOKUP(AC236,pTRAIT!A:B,2,FALSE)</f>
        <v>EMi1Cf9ToCE;RIN=RF / EM5RTUeCM5Pu;RIN=RF</v>
      </c>
      <c r="AE236" s="63">
        <f>VLOOKUP($AC236,pTRAIT!$A:$X,7,FALSE)</f>
        <v>0</v>
      </c>
      <c r="AF236" s="63">
        <f>VLOOKUP($AC236,pTRAIT!$A:$X,8,FALSE)</f>
        <v>0</v>
      </c>
      <c r="AG236" s="63">
        <f>VLOOKUP($AC236,pTRAIT!$A:$X,9,FALSE)</f>
        <v>0</v>
      </c>
      <c r="AH236" s="63">
        <f>VLOOKUP($AC236,pTRAIT!$A:$X,10,FALSE)</f>
        <v>0</v>
      </c>
      <c r="AI236" s="63">
        <f>VLOOKUP($AC236,pTRAIT!$A:$X,11,FALSE)</f>
        <v>0</v>
      </c>
      <c r="AJ236" s="63">
        <f>VLOOKUP($AC236,pTRAIT!$A:$X,12,FALSE)</f>
        <v>0</v>
      </c>
      <c r="AK236" s="63">
        <f>VLOOKUP($AC236,pTRAIT!$A:$X,13,FALSE)</f>
        <v>0</v>
      </c>
      <c r="AL236" s="63">
        <f>VLOOKUP($AC236,pTRAIT!$A:$X,14,FALSE)</f>
        <v>0</v>
      </c>
      <c r="AM236" s="63">
        <f>VLOOKUP($AC236,pTRAIT!$A:$X,15,FALSE)</f>
        <v>0</v>
      </c>
      <c r="AN236" s="63">
        <f>VLOOKUP($AC236,pTRAIT!$A:$X,16,FALSE)</f>
        <v>0</v>
      </c>
      <c r="AO236" s="63">
        <f>VLOOKUP($AC236,pTRAIT!$A:$X,17,FALSE)</f>
        <v>0</v>
      </c>
      <c r="AP236" s="63">
        <f>VLOOKUP($AC236,pTRAIT!$A:$X,18,FALSE)</f>
        <v>0</v>
      </c>
      <c r="AQ236" s="63">
        <f>VLOOKUP($AC236,pTRAIT!$A:$X,19,FALSE)</f>
        <v>0</v>
      </c>
      <c r="AR236" s="63">
        <f>VLOOKUP($AC236,pTRAIT!$A:$X,20,FALSE)</f>
        <v>0</v>
      </c>
      <c r="AS236" s="63">
        <f>VLOOKUP($AC236,pTRAIT!$A:$X,21,FALSE)</f>
        <v>0</v>
      </c>
      <c r="AT236" s="63">
        <f>VLOOKUP($AC236,pTRAIT!$A:$X,22,FALSE)</f>
        <v>0</v>
      </c>
      <c r="AU236" s="63">
        <f>VLOOKUP($AC236,pTRAIT!$A:$X,23,FALSE)</f>
        <v>0</v>
      </c>
      <c r="AV236" s="63">
        <f>VLOOKUP($AC236,pTRAIT!$A:$X,24,FALSE)</f>
        <v>0</v>
      </c>
    </row>
    <row r="237" spans="1:48" ht="12" customHeight="1" x14ac:dyDescent="0.2">
      <c r="A237" s="32">
        <v>455</v>
      </c>
      <c r="B237" s="33" t="s">
        <v>5</v>
      </c>
      <c r="C237" s="34">
        <v>601</v>
      </c>
      <c r="D237" s="32" t="str">
        <f t="shared" si="3"/>
        <v>455X601</v>
      </c>
      <c r="E237" s="47" t="s">
        <v>1627</v>
      </c>
      <c r="F237" s="61" t="s">
        <v>1864</v>
      </c>
      <c r="G237" s="41" t="s">
        <v>43</v>
      </c>
      <c r="H237" s="38"/>
      <c r="I237" s="32">
        <v>455</v>
      </c>
      <c r="J237" s="63">
        <f>VLOOKUP(I237,pTRAIT!A:B,2,FALSE)</f>
        <v>0</v>
      </c>
      <c r="K237" s="63" t="str">
        <f>VLOOKUP($I237,pTRAIT!$A:$X,7,FALSE)</f>
        <v>si</v>
      </c>
      <c r="L237" s="63" t="str">
        <f>VLOOKUP($I237,pTRAIT!$A:$X,8,FALSE)</f>
        <v>nd</v>
      </c>
      <c r="M237" s="63" t="str">
        <f>VLOOKUP($I237,pTRAIT!$A:$X,9,FALSE)</f>
        <v>R</v>
      </c>
      <c r="N237" s="63" t="str">
        <f>VLOOKUP($I237,pTRAIT!$A:$X,10,FALSE)</f>
        <v>S</v>
      </c>
      <c r="O237" s="63" t="str">
        <f>VLOOKUP($I237,pTRAIT!$A:$X,11,FALSE)</f>
        <v>S</v>
      </c>
      <c r="P237" s="63" t="str">
        <f>VLOOKUP($I237,pTRAIT!$A:$X,12,FALSE)</f>
        <v>S</v>
      </c>
      <c r="Q237" s="63" t="str">
        <f>VLOOKUP($I237,pTRAIT!$A:$X,13,FALSE)</f>
        <v>S</v>
      </c>
      <c r="R237" s="63" t="str">
        <f>VLOOKUP($I237,pTRAIT!$A:$X,14,FALSE)</f>
        <v>R</v>
      </c>
      <c r="S237" s="63" t="str">
        <f>VLOOKUP($I237,pTRAIT!$A:$X,15,FALSE)</f>
        <v>S</v>
      </c>
      <c r="T237" s="63" t="str">
        <f>VLOOKUP($I237,pTRAIT!$A:$X,16,FALSE)</f>
        <v>H</v>
      </c>
      <c r="U237" s="63" t="str">
        <f>VLOOKUP($I237,pTRAIT!$A:$X,17,FALSE)</f>
        <v>S</v>
      </c>
      <c r="V237" s="63" t="str">
        <f>VLOOKUP($I237,pTRAIT!$A:$X,18,FALSE)</f>
        <v>S</v>
      </c>
      <c r="W237" s="63" t="str">
        <f>VLOOKUP($I237,pTRAIT!$A:$X,19,FALSE)</f>
        <v>S</v>
      </c>
      <c r="X237" s="63" t="s">
        <v>3980</v>
      </c>
      <c r="Y237" s="63" t="str">
        <f>VLOOKUP($I237,pTRAIT!$A:$X,21,FALSE)</f>
        <v>S</v>
      </c>
      <c r="Z237" s="63" t="str">
        <f>VLOOKUP($I237,pTRAIT!$A:$X,22,FALSE)</f>
        <v>c</v>
      </c>
      <c r="AA237" s="63" t="str">
        <f>VLOOKUP($I237,pTRAIT!$A:$X,23,FALSE)</f>
        <v>n-c</v>
      </c>
      <c r="AB237" s="63">
        <f>VLOOKUP($I237,pTRAIT!$A:$X,24,FALSE)</f>
        <v>0</v>
      </c>
      <c r="AC237" s="34">
        <v>601</v>
      </c>
      <c r="AD237" s="63" t="str">
        <f>VLOOKUP(AC237,pTRAIT!A:B,2,FALSE)</f>
        <v>EMi1Cf9ToCE;RIN=RF / EM5RTCM5Pu;RIN=RF</v>
      </c>
      <c r="AE237" s="63">
        <f>VLOOKUP($AC237,pTRAIT!$A:$X,7,FALSE)</f>
        <v>0</v>
      </c>
      <c r="AF237" s="63">
        <f>VLOOKUP($AC237,pTRAIT!$A:$X,8,FALSE)</f>
        <v>0</v>
      </c>
      <c r="AG237" s="63">
        <f>VLOOKUP($AC237,pTRAIT!$A:$X,9,FALSE)</f>
        <v>0</v>
      </c>
      <c r="AH237" s="63">
        <f>VLOOKUP($AC237,pTRAIT!$A:$X,10,FALSE)</f>
        <v>0</v>
      </c>
      <c r="AI237" s="63">
        <f>VLOOKUP($AC237,pTRAIT!$A:$X,11,FALSE)</f>
        <v>0</v>
      </c>
      <c r="AJ237" s="63">
        <f>VLOOKUP($AC237,pTRAIT!$A:$X,12,FALSE)</f>
        <v>0</v>
      </c>
      <c r="AK237" s="63">
        <f>VLOOKUP($AC237,pTRAIT!$A:$X,13,FALSE)</f>
        <v>0</v>
      </c>
      <c r="AL237" s="63">
        <f>VLOOKUP($AC237,pTRAIT!$A:$X,14,FALSE)</f>
        <v>0</v>
      </c>
      <c r="AM237" s="63">
        <f>VLOOKUP($AC237,pTRAIT!$A:$X,15,FALSE)</f>
        <v>0</v>
      </c>
      <c r="AN237" s="63">
        <f>VLOOKUP($AC237,pTRAIT!$A:$X,16,FALSE)</f>
        <v>0</v>
      </c>
      <c r="AO237" s="63">
        <f>VLOOKUP($AC237,pTRAIT!$A:$X,17,FALSE)</f>
        <v>0</v>
      </c>
      <c r="AP237" s="63">
        <f>VLOOKUP($AC237,pTRAIT!$A:$X,18,FALSE)</f>
        <v>0</v>
      </c>
      <c r="AQ237" s="63">
        <f>VLOOKUP($AC237,pTRAIT!$A:$X,19,FALSE)</f>
        <v>0</v>
      </c>
      <c r="AR237" s="63">
        <f>VLOOKUP($AC237,pTRAIT!$A:$X,20,FALSE)</f>
        <v>0</v>
      </c>
      <c r="AS237" s="63">
        <f>VLOOKUP($AC237,pTRAIT!$A:$X,21,FALSE)</f>
        <v>0</v>
      </c>
      <c r="AT237" s="63">
        <f>VLOOKUP($AC237,pTRAIT!$A:$X,22,FALSE)</f>
        <v>0</v>
      </c>
      <c r="AU237" s="63">
        <f>VLOOKUP($AC237,pTRAIT!$A:$X,23,FALSE)</f>
        <v>0</v>
      </c>
      <c r="AV237" s="63">
        <f>VLOOKUP($AC237,pTRAIT!$A:$X,24,FALSE)</f>
        <v>0</v>
      </c>
    </row>
    <row r="238" spans="1:48" ht="12" customHeight="1" x14ac:dyDescent="0.2">
      <c r="A238" s="32">
        <v>455</v>
      </c>
      <c r="B238" s="33" t="s">
        <v>5</v>
      </c>
      <c r="C238" s="34">
        <v>603</v>
      </c>
      <c r="D238" s="32" t="str">
        <f t="shared" si="3"/>
        <v>455X603</v>
      </c>
      <c r="E238" s="47" t="s">
        <v>1627</v>
      </c>
      <c r="F238" s="61" t="s">
        <v>1865</v>
      </c>
      <c r="G238" s="41" t="s">
        <v>43</v>
      </c>
      <c r="H238" s="38"/>
      <c r="I238" s="32">
        <v>455</v>
      </c>
      <c r="J238" s="63">
        <f>VLOOKUP(I238,pTRAIT!A:B,2,FALSE)</f>
        <v>0</v>
      </c>
      <c r="K238" s="63" t="str">
        <f>VLOOKUP($I238,pTRAIT!$A:$X,7,FALSE)</f>
        <v>si</v>
      </c>
      <c r="L238" s="63" t="str">
        <f>VLOOKUP($I238,pTRAIT!$A:$X,8,FALSE)</f>
        <v>nd</v>
      </c>
      <c r="M238" s="63" t="str">
        <f>VLOOKUP($I238,pTRAIT!$A:$X,9,FALSE)</f>
        <v>R</v>
      </c>
      <c r="N238" s="63" t="str">
        <f>VLOOKUP($I238,pTRAIT!$A:$X,10,FALSE)</f>
        <v>S</v>
      </c>
      <c r="O238" s="63" t="str">
        <f>VLOOKUP($I238,pTRAIT!$A:$X,11,FALSE)</f>
        <v>S</v>
      </c>
      <c r="P238" s="63" t="str">
        <f>VLOOKUP($I238,pTRAIT!$A:$X,12,FALSE)</f>
        <v>S</v>
      </c>
      <c r="Q238" s="63" t="str">
        <f>VLOOKUP($I238,pTRAIT!$A:$X,13,FALSE)</f>
        <v>S</v>
      </c>
      <c r="R238" s="63" t="str">
        <f>VLOOKUP($I238,pTRAIT!$A:$X,14,FALSE)</f>
        <v>R</v>
      </c>
      <c r="S238" s="63" t="str">
        <f>VLOOKUP($I238,pTRAIT!$A:$X,15,FALSE)</f>
        <v>S</v>
      </c>
      <c r="T238" s="63" t="str">
        <f>VLOOKUP($I238,pTRAIT!$A:$X,16,FALSE)</f>
        <v>H</v>
      </c>
      <c r="U238" s="63" t="str">
        <f>VLOOKUP($I238,pTRAIT!$A:$X,17,FALSE)</f>
        <v>S</v>
      </c>
      <c r="V238" s="63" t="str">
        <f>VLOOKUP($I238,pTRAIT!$A:$X,18,FALSE)</f>
        <v>S</v>
      </c>
      <c r="W238" s="63" t="str">
        <f>VLOOKUP($I238,pTRAIT!$A:$X,19,FALSE)</f>
        <v>S</v>
      </c>
      <c r="X238" s="63" t="s">
        <v>3980</v>
      </c>
      <c r="Y238" s="63" t="str">
        <f>VLOOKUP($I238,pTRAIT!$A:$X,21,FALSE)</f>
        <v>S</v>
      </c>
      <c r="Z238" s="63" t="str">
        <f>VLOOKUP($I238,pTRAIT!$A:$X,22,FALSE)</f>
        <v>c</v>
      </c>
      <c r="AA238" s="63" t="str">
        <f>VLOOKUP($I238,pTRAIT!$A:$X,23,FALSE)</f>
        <v>n-c</v>
      </c>
      <c r="AB238" s="63">
        <f>VLOOKUP($I238,pTRAIT!$A:$X,24,FALSE)</f>
        <v>0</v>
      </c>
      <c r="AC238" s="34">
        <v>603</v>
      </c>
      <c r="AD238" s="63" t="str">
        <f>VLOOKUP(AC238,pTRAIT!A:B,2,FALSE)</f>
        <v>EMi1Cf9ToCE;RIN=RF / EM5UeMi1Pu;RIN=RF</v>
      </c>
      <c r="AE238" s="63">
        <f>VLOOKUP($AC238,pTRAIT!$A:$X,7,FALSE)</f>
        <v>0</v>
      </c>
      <c r="AF238" s="63">
        <f>VLOOKUP($AC238,pTRAIT!$A:$X,8,FALSE)</f>
        <v>0</v>
      </c>
      <c r="AG238" s="63">
        <f>VLOOKUP($AC238,pTRAIT!$A:$X,9,FALSE)</f>
        <v>0</v>
      </c>
      <c r="AH238" s="63">
        <f>VLOOKUP($AC238,pTRAIT!$A:$X,10,FALSE)</f>
        <v>0</v>
      </c>
      <c r="AI238" s="63">
        <f>VLOOKUP($AC238,pTRAIT!$A:$X,11,FALSE)</f>
        <v>0</v>
      </c>
      <c r="AJ238" s="63">
        <f>VLOOKUP($AC238,pTRAIT!$A:$X,12,FALSE)</f>
        <v>0</v>
      </c>
      <c r="AK238" s="63">
        <f>VLOOKUP($AC238,pTRAIT!$A:$X,13,FALSE)</f>
        <v>0</v>
      </c>
      <c r="AL238" s="63">
        <f>VLOOKUP($AC238,pTRAIT!$A:$X,14,FALSE)</f>
        <v>0</v>
      </c>
      <c r="AM238" s="63">
        <f>VLOOKUP($AC238,pTRAIT!$A:$X,15,FALSE)</f>
        <v>0</v>
      </c>
      <c r="AN238" s="63">
        <f>VLOOKUP($AC238,pTRAIT!$A:$X,16,FALSE)</f>
        <v>0</v>
      </c>
      <c r="AO238" s="63">
        <f>VLOOKUP($AC238,pTRAIT!$A:$X,17,FALSE)</f>
        <v>0</v>
      </c>
      <c r="AP238" s="63">
        <f>VLOOKUP($AC238,pTRAIT!$A:$X,18,FALSE)</f>
        <v>0</v>
      </c>
      <c r="AQ238" s="63">
        <f>VLOOKUP($AC238,pTRAIT!$A:$X,19,FALSE)</f>
        <v>0</v>
      </c>
      <c r="AR238" s="63">
        <f>VLOOKUP($AC238,pTRAIT!$A:$X,20,FALSE)</f>
        <v>0</v>
      </c>
      <c r="AS238" s="63">
        <f>VLOOKUP($AC238,pTRAIT!$A:$X,21,FALSE)</f>
        <v>0</v>
      </c>
      <c r="AT238" s="63">
        <f>VLOOKUP($AC238,pTRAIT!$A:$X,22,FALSE)</f>
        <v>0</v>
      </c>
      <c r="AU238" s="63">
        <f>VLOOKUP($AC238,pTRAIT!$A:$X,23,FALSE)</f>
        <v>0</v>
      </c>
      <c r="AV238" s="63">
        <f>VLOOKUP($AC238,pTRAIT!$A:$X,24,FALSE)</f>
        <v>0</v>
      </c>
    </row>
    <row r="239" spans="1:48" ht="12" customHeight="1" x14ac:dyDescent="0.2">
      <c r="A239" s="32">
        <v>455</v>
      </c>
      <c r="B239" s="33" t="s">
        <v>5</v>
      </c>
      <c r="C239" s="34">
        <v>604</v>
      </c>
      <c r="D239" s="32" t="str">
        <f t="shared" si="3"/>
        <v>455X604</v>
      </c>
      <c r="E239" s="47" t="s">
        <v>1627</v>
      </c>
      <c r="F239" s="61" t="s">
        <v>1866</v>
      </c>
      <c r="G239" s="41" t="s">
        <v>43</v>
      </c>
      <c r="H239" s="38"/>
      <c r="I239" s="32">
        <v>455</v>
      </c>
      <c r="J239" s="63">
        <f>VLOOKUP(I239,pTRAIT!A:B,2,FALSE)</f>
        <v>0</v>
      </c>
      <c r="K239" s="63" t="str">
        <f>VLOOKUP($I239,pTRAIT!$A:$X,7,FALSE)</f>
        <v>si</v>
      </c>
      <c r="L239" s="63" t="str">
        <f>VLOOKUP($I239,pTRAIT!$A:$X,8,FALSE)</f>
        <v>nd</v>
      </c>
      <c r="M239" s="63" t="str">
        <f>VLOOKUP($I239,pTRAIT!$A:$X,9,FALSE)</f>
        <v>R</v>
      </c>
      <c r="N239" s="63" t="str">
        <f>VLOOKUP($I239,pTRAIT!$A:$X,10,FALSE)</f>
        <v>S</v>
      </c>
      <c r="O239" s="63" t="str">
        <f>VLOOKUP($I239,pTRAIT!$A:$X,11,FALSE)</f>
        <v>S</v>
      </c>
      <c r="P239" s="63" t="str">
        <f>VLOOKUP($I239,pTRAIT!$A:$X,12,FALSE)</f>
        <v>S</v>
      </c>
      <c r="Q239" s="63" t="str">
        <f>VLOOKUP($I239,pTRAIT!$A:$X,13,FALSE)</f>
        <v>S</v>
      </c>
      <c r="R239" s="63" t="str">
        <f>VLOOKUP($I239,pTRAIT!$A:$X,14,FALSE)</f>
        <v>R</v>
      </c>
      <c r="S239" s="63" t="str">
        <f>VLOOKUP($I239,pTRAIT!$A:$X,15,FALSE)</f>
        <v>S</v>
      </c>
      <c r="T239" s="63" t="str">
        <f>VLOOKUP($I239,pTRAIT!$A:$X,16,FALSE)</f>
        <v>H</v>
      </c>
      <c r="U239" s="63" t="str">
        <f>VLOOKUP($I239,pTRAIT!$A:$X,17,FALSE)</f>
        <v>S</v>
      </c>
      <c r="V239" s="63" t="str">
        <f>VLOOKUP($I239,pTRAIT!$A:$X,18,FALSE)</f>
        <v>S</v>
      </c>
      <c r="W239" s="63" t="str">
        <f>VLOOKUP($I239,pTRAIT!$A:$X,19,FALSE)</f>
        <v>S</v>
      </c>
      <c r="X239" s="63" t="s">
        <v>3980</v>
      </c>
      <c r="Y239" s="63" t="str">
        <f>VLOOKUP($I239,pTRAIT!$A:$X,21,FALSE)</f>
        <v>S</v>
      </c>
      <c r="Z239" s="63" t="str">
        <f>VLOOKUP($I239,pTRAIT!$A:$X,22,FALSE)</f>
        <v>c</v>
      </c>
      <c r="AA239" s="63" t="str">
        <f>VLOOKUP($I239,pTRAIT!$A:$X,23,FALSE)</f>
        <v>n-c</v>
      </c>
      <c r="AB239" s="63">
        <f>VLOOKUP($I239,pTRAIT!$A:$X,24,FALSE)</f>
        <v>0</v>
      </c>
      <c r="AC239" s="34">
        <v>604</v>
      </c>
      <c r="AD239" s="63" t="str">
        <f>VLOOKUP(AC239,pTRAIT!A:B,2,FALSE)</f>
        <v>EMi1Cf9ToCE;RIN=RF / EM5RTUeCM5Pu;RIN=RS</v>
      </c>
      <c r="AE239" s="63">
        <f>VLOOKUP($AC239,pTRAIT!$A:$X,7,FALSE)</f>
        <v>0</v>
      </c>
      <c r="AF239" s="63">
        <f>VLOOKUP($AC239,pTRAIT!$A:$X,8,FALSE)</f>
        <v>0</v>
      </c>
      <c r="AG239" s="63">
        <f>VLOOKUP($AC239,pTRAIT!$A:$X,9,FALSE)</f>
        <v>0</v>
      </c>
      <c r="AH239" s="63">
        <f>VLOOKUP($AC239,pTRAIT!$A:$X,10,FALSE)</f>
        <v>0</v>
      </c>
      <c r="AI239" s="63">
        <f>VLOOKUP($AC239,pTRAIT!$A:$X,11,FALSE)</f>
        <v>0</v>
      </c>
      <c r="AJ239" s="63">
        <f>VLOOKUP($AC239,pTRAIT!$A:$X,12,FALSE)</f>
        <v>0</v>
      </c>
      <c r="AK239" s="63">
        <f>VLOOKUP($AC239,pTRAIT!$A:$X,13,FALSE)</f>
        <v>0</v>
      </c>
      <c r="AL239" s="63">
        <f>VLOOKUP($AC239,pTRAIT!$A:$X,14,FALSE)</f>
        <v>0</v>
      </c>
      <c r="AM239" s="63">
        <f>VLOOKUP($AC239,pTRAIT!$A:$X,15,FALSE)</f>
        <v>0</v>
      </c>
      <c r="AN239" s="63">
        <f>VLOOKUP($AC239,pTRAIT!$A:$X,16,FALSE)</f>
        <v>0</v>
      </c>
      <c r="AO239" s="63">
        <f>VLOOKUP($AC239,pTRAIT!$A:$X,17,FALSE)</f>
        <v>0</v>
      </c>
      <c r="AP239" s="63">
        <f>VLOOKUP($AC239,pTRAIT!$A:$X,18,FALSE)</f>
        <v>0</v>
      </c>
      <c r="AQ239" s="63">
        <f>VLOOKUP($AC239,pTRAIT!$A:$X,19,FALSE)</f>
        <v>0</v>
      </c>
      <c r="AR239" s="63">
        <f>VLOOKUP($AC239,pTRAIT!$A:$X,20,FALSE)</f>
        <v>0</v>
      </c>
      <c r="AS239" s="63">
        <f>VLOOKUP($AC239,pTRAIT!$A:$X,21,FALSE)</f>
        <v>0</v>
      </c>
      <c r="AT239" s="63">
        <f>VLOOKUP($AC239,pTRAIT!$A:$X,22,FALSE)</f>
        <v>0</v>
      </c>
      <c r="AU239" s="63">
        <f>VLOOKUP($AC239,pTRAIT!$A:$X,23,FALSE)</f>
        <v>0</v>
      </c>
      <c r="AV239" s="63">
        <f>VLOOKUP($AC239,pTRAIT!$A:$X,24,FALSE)</f>
        <v>0</v>
      </c>
    </row>
    <row r="240" spans="1:48" ht="12" customHeight="1" x14ac:dyDescent="0.2">
      <c r="A240" s="32">
        <v>455</v>
      </c>
      <c r="B240" s="33" t="s">
        <v>5</v>
      </c>
      <c r="C240" s="34">
        <v>606</v>
      </c>
      <c r="D240" s="32" t="str">
        <f t="shared" si="3"/>
        <v>455X606</v>
      </c>
      <c r="E240" s="47" t="s">
        <v>1627</v>
      </c>
      <c r="F240" s="61" t="s">
        <v>1867</v>
      </c>
      <c r="G240" s="41" t="s">
        <v>43</v>
      </c>
      <c r="H240" s="38"/>
      <c r="I240" s="32">
        <v>455</v>
      </c>
      <c r="J240" s="63">
        <f>VLOOKUP(I240,pTRAIT!A:B,2,FALSE)</f>
        <v>0</v>
      </c>
      <c r="K240" s="63" t="str">
        <f>VLOOKUP($I240,pTRAIT!$A:$X,7,FALSE)</f>
        <v>si</v>
      </c>
      <c r="L240" s="63" t="str">
        <f>VLOOKUP($I240,pTRAIT!$A:$X,8,FALSE)</f>
        <v>nd</v>
      </c>
      <c r="M240" s="63" t="str">
        <f>VLOOKUP($I240,pTRAIT!$A:$X,9,FALSE)</f>
        <v>R</v>
      </c>
      <c r="N240" s="63" t="str">
        <f>VLOOKUP($I240,pTRAIT!$A:$X,10,FALSE)</f>
        <v>S</v>
      </c>
      <c r="O240" s="63" t="str">
        <f>VLOOKUP($I240,pTRAIT!$A:$X,11,FALSE)</f>
        <v>S</v>
      </c>
      <c r="P240" s="63" t="str">
        <f>VLOOKUP($I240,pTRAIT!$A:$X,12,FALSE)</f>
        <v>S</v>
      </c>
      <c r="Q240" s="63" t="str">
        <f>VLOOKUP($I240,pTRAIT!$A:$X,13,FALSE)</f>
        <v>S</v>
      </c>
      <c r="R240" s="63" t="str">
        <f>VLOOKUP($I240,pTRAIT!$A:$X,14,FALSE)</f>
        <v>R</v>
      </c>
      <c r="S240" s="63" t="str">
        <f>VLOOKUP($I240,pTRAIT!$A:$X,15,FALSE)</f>
        <v>S</v>
      </c>
      <c r="T240" s="63" t="str">
        <f>VLOOKUP($I240,pTRAIT!$A:$X,16,FALSE)</f>
        <v>H</v>
      </c>
      <c r="U240" s="63" t="str">
        <f>VLOOKUP($I240,pTRAIT!$A:$X,17,FALSE)</f>
        <v>S</v>
      </c>
      <c r="V240" s="63" t="str">
        <f>VLOOKUP($I240,pTRAIT!$A:$X,18,FALSE)</f>
        <v>S</v>
      </c>
      <c r="W240" s="63" t="str">
        <f>VLOOKUP($I240,pTRAIT!$A:$X,19,FALSE)</f>
        <v>S</v>
      </c>
      <c r="X240" s="63" t="s">
        <v>3980</v>
      </c>
      <c r="Y240" s="63" t="str">
        <f>VLOOKUP($I240,pTRAIT!$A:$X,21,FALSE)</f>
        <v>S</v>
      </c>
      <c r="Z240" s="63" t="str">
        <f>VLOOKUP($I240,pTRAIT!$A:$X,22,FALSE)</f>
        <v>c</v>
      </c>
      <c r="AA240" s="63" t="str">
        <f>VLOOKUP($I240,pTRAIT!$A:$X,23,FALSE)</f>
        <v>n-c</v>
      </c>
      <c r="AB240" s="63">
        <f>VLOOKUP($I240,pTRAIT!$A:$X,24,FALSE)</f>
        <v>0</v>
      </c>
      <c r="AC240" s="34">
        <v>606</v>
      </c>
      <c r="AD240" s="63" t="str">
        <f>VLOOKUP(AC240,pTRAIT!A:B,2,FALSE)</f>
        <v>EMi1Cf9ToCE;RIN=RF / EM5RTUeCM5Cf9Pu;RIN=RF</v>
      </c>
      <c r="AE240" s="63">
        <f>VLOOKUP($AC240,pTRAIT!$A:$X,7,FALSE)</f>
        <v>0</v>
      </c>
      <c r="AF240" s="63">
        <f>VLOOKUP($AC240,pTRAIT!$A:$X,8,FALSE)</f>
        <v>0</v>
      </c>
      <c r="AG240" s="63">
        <f>VLOOKUP($AC240,pTRAIT!$A:$X,9,FALSE)</f>
        <v>0</v>
      </c>
      <c r="AH240" s="63">
        <f>VLOOKUP($AC240,pTRAIT!$A:$X,10,FALSE)</f>
        <v>0</v>
      </c>
      <c r="AI240" s="63">
        <f>VLOOKUP($AC240,pTRAIT!$A:$X,11,FALSE)</f>
        <v>0</v>
      </c>
      <c r="AJ240" s="63">
        <f>VLOOKUP($AC240,pTRAIT!$A:$X,12,FALSE)</f>
        <v>0</v>
      </c>
      <c r="AK240" s="63">
        <f>VLOOKUP($AC240,pTRAIT!$A:$X,13,FALSE)</f>
        <v>0</v>
      </c>
      <c r="AL240" s="63">
        <f>VLOOKUP($AC240,pTRAIT!$A:$X,14,FALSE)</f>
        <v>0</v>
      </c>
      <c r="AM240" s="63">
        <f>VLOOKUP($AC240,pTRAIT!$A:$X,15,FALSE)</f>
        <v>0</v>
      </c>
      <c r="AN240" s="63">
        <f>VLOOKUP($AC240,pTRAIT!$A:$X,16,FALSE)</f>
        <v>0</v>
      </c>
      <c r="AO240" s="63">
        <f>VLOOKUP($AC240,pTRAIT!$A:$X,17,FALSE)</f>
        <v>0</v>
      </c>
      <c r="AP240" s="63">
        <f>VLOOKUP($AC240,pTRAIT!$A:$X,18,FALSE)</f>
        <v>0</v>
      </c>
      <c r="AQ240" s="63">
        <f>VLOOKUP($AC240,pTRAIT!$A:$X,19,FALSE)</f>
        <v>0</v>
      </c>
      <c r="AR240" s="63">
        <f>VLOOKUP($AC240,pTRAIT!$A:$X,20,FALSE)</f>
        <v>0</v>
      </c>
      <c r="AS240" s="63">
        <f>VLOOKUP($AC240,pTRAIT!$A:$X,21,FALSE)</f>
        <v>0</v>
      </c>
      <c r="AT240" s="63">
        <f>VLOOKUP($AC240,pTRAIT!$A:$X,22,FALSE)</f>
        <v>0</v>
      </c>
      <c r="AU240" s="63">
        <f>VLOOKUP($AC240,pTRAIT!$A:$X,23,FALSE)</f>
        <v>0</v>
      </c>
      <c r="AV240" s="63">
        <f>VLOOKUP($AC240,pTRAIT!$A:$X,24,FALSE)</f>
        <v>0</v>
      </c>
    </row>
    <row r="241" spans="1:48" ht="12" customHeight="1" x14ac:dyDescent="0.2">
      <c r="A241" s="32">
        <v>455</v>
      </c>
      <c r="B241" s="33" t="s">
        <v>5</v>
      </c>
      <c r="C241" s="34">
        <v>607</v>
      </c>
      <c r="D241" s="32" t="str">
        <f t="shared" si="3"/>
        <v>455X607</v>
      </c>
      <c r="E241" s="47" t="s">
        <v>1627</v>
      </c>
      <c r="F241" s="61" t="s">
        <v>1868</v>
      </c>
      <c r="G241" s="41" t="s">
        <v>43</v>
      </c>
      <c r="H241" s="45"/>
      <c r="I241" s="32">
        <v>455</v>
      </c>
      <c r="J241" s="63">
        <f>VLOOKUP(I241,pTRAIT!A:B,2,FALSE)</f>
        <v>0</v>
      </c>
      <c r="K241" s="63" t="str">
        <f>VLOOKUP($I241,pTRAIT!$A:$X,7,FALSE)</f>
        <v>si</v>
      </c>
      <c r="L241" s="63" t="str">
        <f>VLOOKUP($I241,pTRAIT!$A:$X,8,FALSE)</f>
        <v>nd</v>
      </c>
      <c r="M241" s="63" t="str">
        <f>VLOOKUP($I241,pTRAIT!$A:$X,9,FALSE)</f>
        <v>R</v>
      </c>
      <c r="N241" s="63" t="str">
        <f>VLOOKUP($I241,pTRAIT!$A:$X,10,FALSE)</f>
        <v>S</v>
      </c>
      <c r="O241" s="63" t="str">
        <f>VLOOKUP($I241,pTRAIT!$A:$X,11,FALSE)</f>
        <v>S</v>
      </c>
      <c r="P241" s="63" t="str">
        <f>VLOOKUP($I241,pTRAIT!$A:$X,12,FALSE)</f>
        <v>S</v>
      </c>
      <c r="Q241" s="63" t="str">
        <f>VLOOKUP($I241,pTRAIT!$A:$X,13,FALSE)</f>
        <v>S</v>
      </c>
      <c r="R241" s="63" t="str">
        <f>VLOOKUP($I241,pTRAIT!$A:$X,14,FALSE)</f>
        <v>R</v>
      </c>
      <c r="S241" s="63" t="str">
        <f>VLOOKUP($I241,pTRAIT!$A:$X,15,FALSE)</f>
        <v>S</v>
      </c>
      <c r="T241" s="63" t="str">
        <f>VLOOKUP($I241,pTRAIT!$A:$X,16,FALSE)</f>
        <v>H</v>
      </c>
      <c r="U241" s="63" t="str">
        <f>VLOOKUP($I241,pTRAIT!$A:$X,17,FALSE)</f>
        <v>S</v>
      </c>
      <c r="V241" s="63" t="str">
        <f>VLOOKUP($I241,pTRAIT!$A:$X,18,FALSE)</f>
        <v>S</v>
      </c>
      <c r="W241" s="63" t="str">
        <f>VLOOKUP($I241,pTRAIT!$A:$X,19,FALSE)</f>
        <v>S</v>
      </c>
      <c r="X241" s="63" t="s">
        <v>3980</v>
      </c>
      <c r="Y241" s="63" t="str">
        <f>VLOOKUP($I241,pTRAIT!$A:$X,21,FALSE)</f>
        <v>S</v>
      </c>
      <c r="Z241" s="63" t="str">
        <f>VLOOKUP($I241,pTRAIT!$A:$X,22,FALSE)</f>
        <v>c</v>
      </c>
      <c r="AA241" s="63" t="str">
        <f>VLOOKUP($I241,pTRAIT!$A:$X,23,FALSE)</f>
        <v>n-c</v>
      </c>
      <c r="AB241" s="63">
        <f>VLOOKUP($I241,pTRAIT!$A:$X,24,FALSE)</f>
        <v>0</v>
      </c>
      <c r="AC241" s="34">
        <v>607</v>
      </c>
      <c r="AD241" s="63" t="str">
        <f>VLOOKUP(AC241,pTRAIT!A:B,2,FALSE)</f>
        <v>EMi1Cf9ToCE;RIN=RF / EM5RTUePu;RIN=RF</v>
      </c>
      <c r="AE241" s="63">
        <f>VLOOKUP($AC241,pTRAIT!$A:$X,7,FALSE)</f>
        <v>0</v>
      </c>
      <c r="AF241" s="63">
        <f>VLOOKUP($AC241,pTRAIT!$A:$X,8,FALSE)</f>
        <v>0</v>
      </c>
      <c r="AG241" s="63">
        <f>VLOOKUP($AC241,pTRAIT!$A:$X,9,FALSE)</f>
        <v>0</v>
      </c>
      <c r="AH241" s="63">
        <f>VLOOKUP($AC241,pTRAIT!$A:$X,10,FALSE)</f>
        <v>0</v>
      </c>
      <c r="AI241" s="63">
        <f>VLOOKUP($AC241,pTRAIT!$A:$X,11,FALSE)</f>
        <v>0</v>
      </c>
      <c r="AJ241" s="63">
        <f>VLOOKUP($AC241,pTRAIT!$A:$X,12,FALSE)</f>
        <v>0</v>
      </c>
      <c r="AK241" s="63">
        <f>VLOOKUP($AC241,pTRAIT!$A:$X,13,FALSE)</f>
        <v>0</v>
      </c>
      <c r="AL241" s="63">
        <f>VLOOKUP($AC241,pTRAIT!$A:$X,14,FALSE)</f>
        <v>0</v>
      </c>
      <c r="AM241" s="63">
        <f>VLOOKUP($AC241,pTRAIT!$A:$X,15,FALSE)</f>
        <v>0</v>
      </c>
      <c r="AN241" s="63">
        <f>VLOOKUP($AC241,pTRAIT!$A:$X,16,FALSE)</f>
        <v>0</v>
      </c>
      <c r="AO241" s="63">
        <f>VLOOKUP($AC241,pTRAIT!$A:$X,17,FALSE)</f>
        <v>0</v>
      </c>
      <c r="AP241" s="63">
        <f>VLOOKUP($AC241,pTRAIT!$A:$X,18,FALSE)</f>
        <v>0</v>
      </c>
      <c r="AQ241" s="63">
        <f>VLOOKUP($AC241,pTRAIT!$A:$X,19,FALSE)</f>
        <v>0</v>
      </c>
      <c r="AR241" s="63">
        <f>VLOOKUP($AC241,pTRAIT!$A:$X,20,FALSE)</f>
        <v>0</v>
      </c>
      <c r="AS241" s="63">
        <f>VLOOKUP($AC241,pTRAIT!$A:$X,21,FALSE)</f>
        <v>0</v>
      </c>
      <c r="AT241" s="63">
        <f>VLOOKUP($AC241,pTRAIT!$A:$X,22,FALSE)</f>
        <v>0</v>
      </c>
      <c r="AU241" s="63">
        <f>VLOOKUP($AC241,pTRAIT!$A:$X,23,FALSE)</f>
        <v>0</v>
      </c>
      <c r="AV241" s="63">
        <f>VLOOKUP($AC241,pTRAIT!$A:$X,24,FALSE)</f>
        <v>0</v>
      </c>
    </row>
    <row r="242" spans="1:48" ht="12" customHeight="1" x14ac:dyDescent="0.2">
      <c r="A242" s="32">
        <v>455</v>
      </c>
      <c r="B242" s="33" t="s">
        <v>5</v>
      </c>
      <c r="C242" s="34">
        <v>608</v>
      </c>
      <c r="D242" s="32" t="str">
        <f t="shared" si="3"/>
        <v>455X608</v>
      </c>
      <c r="E242" s="47" t="s">
        <v>1627</v>
      </c>
      <c r="F242" s="61" t="s">
        <v>1869</v>
      </c>
      <c r="G242" s="41" t="s">
        <v>43</v>
      </c>
      <c r="H242" s="45"/>
      <c r="I242" s="32">
        <v>455</v>
      </c>
      <c r="J242" s="63">
        <f>VLOOKUP(I242,pTRAIT!A:B,2,FALSE)</f>
        <v>0</v>
      </c>
      <c r="K242" s="63" t="str">
        <f>VLOOKUP($I242,pTRAIT!$A:$X,7,FALSE)</f>
        <v>si</v>
      </c>
      <c r="L242" s="63" t="str">
        <f>VLOOKUP($I242,pTRAIT!$A:$X,8,FALSE)</f>
        <v>nd</v>
      </c>
      <c r="M242" s="63" t="str">
        <f>VLOOKUP($I242,pTRAIT!$A:$X,9,FALSE)</f>
        <v>R</v>
      </c>
      <c r="N242" s="63" t="str">
        <f>VLOOKUP($I242,pTRAIT!$A:$X,10,FALSE)</f>
        <v>S</v>
      </c>
      <c r="O242" s="63" t="str">
        <f>VLOOKUP($I242,pTRAIT!$A:$X,11,FALSE)</f>
        <v>S</v>
      </c>
      <c r="P242" s="63" t="str">
        <f>VLOOKUP($I242,pTRAIT!$A:$X,12,FALSE)</f>
        <v>S</v>
      </c>
      <c r="Q242" s="63" t="str">
        <f>VLOOKUP($I242,pTRAIT!$A:$X,13,FALSE)</f>
        <v>S</v>
      </c>
      <c r="R242" s="63" t="str">
        <f>VLOOKUP($I242,pTRAIT!$A:$X,14,FALSE)</f>
        <v>R</v>
      </c>
      <c r="S242" s="63" t="str">
        <f>VLOOKUP($I242,pTRAIT!$A:$X,15,FALSE)</f>
        <v>S</v>
      </c>
      <c r="T242" s="63" t="str">
        <f>VLOOKUP($I242,pTRAIT!$A:$X,16,FALSE)</f>
        <v>H</v>
      </c>
      <c r="U242" s="63" t="str">
        <f>VLOOKUP($I242,pTRAIT!$A:$X,17,FALSE)</f>
        <v>S</v>
      </c>
      <c r="V242" s="63" t="str">
        <f>VLOOKUP($I242,pTRAIT!$A:$X,18,FALSE)</f>
        <v>S</v>
      </c>
      <c r="W242" s="63" t="str">
        <f>VLOOKUP($I242,pTRAIT!$A:$X,19,FALSE)</f>
        <v>S</v>
      </c>
      <c r="X242" s="63" t="s">
        <v>3980</v>
      </c>
      <c r="Y242" s="63" t="str">
        <f>VLOOKUP($I242,pTRAIT!$A:$X,21,FALSE)</f>
        <v>S</v>
      </c>
      <c r="Z242" s="63" t="str">
        <f>VLOOKUP($I242,pTRAIT!$A:$X,22,FALSE)</f>
        <v>c</v>
      </c>
      <c r="AA242" s="63" t="str">
        <f>VLOOKUP($I242,pTRAIT!$A:$X,23,FALSE)</f>
        <v>n-c</v>
      </c>
      <c r="AB242" s="63">
        <f>VLOOKUP($I242,pTRAIT!$A:$X,24,FALSE)</f>
        <v>0</v>
      </c>
      <c r="AC242" s="34">
        <v>608</v>
      </c>
      <c r="AD242" s="63" t="str">
        <f>VLOOKUP(AC242,pTRAIT!A:B,2,FALSE)</f>
        <v>EMi1Cf9ToCE;RIN=RF / EM5RTUeCM5Pu;RIN=RS</v>
      </c>
      <c r="AE242" s="63">
        <f>VLOOKUP($AC242,pTRAIT!$A:$X,7,FALSE)</f>
        <v>0</v>
      </c>
      <c r="AF242" s="63">
        <f>VLOOKUP($AC242,pTRAIT!$A:$X,8,FALSE)</f>
        <v>0</v>
      </c>
      <c r="AG242" s="63">
        <f>VLOOKUP($AC242,pTRAIT!$A:$X,9,FALSE)</f>
        <v>0</v>
      </c>
      <c r="AH242" s="63">
        <f>VLOOKUP($AC242,pTRAIT!$A:$X,10,FALSE)</f>
        <v>0</v>
      </c>
      <c r="AI242" s="63">
        <f>VLOOKUP($AC242,pTRAIT!$A:$X,11,FALSE)</f>
        <v>0</v>
      </c>
      <c r="AJ242" s="63">
        <f>VLOOKUP($AC242,pTRAIT!$A:$X,12,FALSE)</f>
        <v>0</v>
      </c>
      <c r="AK242" s="63">
        <f>VLOOKUP($AC242,pTRAIT!$A:$X,13,FALSE)</f>
        <v>0</v>
      </c>
      <c r="AL242" s="63">
        <f>VLOOKUP($AC242,pTRAIT!$A:$X,14,FALSE)</f>
        <v>0</v>
      </c>
      <c r="AM242" s="63">
        <f>VLOOKUP($AC242,pTRAIT!$A:$X,15,FALSE)</f>
        <v>0</v>
      </c>
      <c r="AN242" s="63">
        <f>VLOOKUP($AC242,pTRAIT!$A:$X,16,FALSE)</f>
        <v>0</v>
      </c>
      <c r="AO242" s="63">
        <f>VLOOKUP($AC242,pTRAIT!$A:$X,17,FALSE)</f>
        <v>0</v>
      </c>
      <c r="AP242" s="63">
        <f>VLOOKUP($AC242,pTRAIT!$A:$X,18,FALSE)</f>
        <v>0</v>
      </c>
      <c r="AQ242" s="63">
        <f>VLOOKUP($AC242,pTRAIT!$A:$X,19,FALSE)</f>
        <v>0</v>
      </c>
      <c r="AR242" s="63">
        <f>VLOOKUP($AC242,pTRAIT!$A:$X,20,FALSE)</f>
        <v>0</v>
      </c>
      <c r="AS242" s="63">
        <f>VLOOKUP($AC242,pTRAIT!$A:$X,21,FALSE)</f>
        <v>0</v>
      </c>
      <c r="AT242" s="63">
        <f>VLOOKUP($AC242,pTRAIT!$A:$X,22,FALSE)</f>
        <v>0</v>
      </c>
      <c r="AU242" s="63">
        <f>VLOOKUP($AC242,pTRAIT!$A:$X,23,FALSE)</f>
        <v>0</v>
      </c>
      <c r="AV242" s="63">
        <f>VLOOKUP($AC242,pTRAIT!$A:$X,24,FALSE)</f>
        <v>0</v>
      </c>
    </row>
    <row r="243" spans="1:48" ht="12" customHeight="1" x14ac:dyDescent="0.2">
      <c r="A243" s="32">
        <v>455</v>
      </c>
      <c r="B243" s="33" t="s">
        <v>5</v>
      </c>
      <c r="C243" s="34">
        <v>609</v>
      </c>
      <c r="D243" s="32" t="str">
        <f t="shared" si="3"/>
        <v>455X609</v>
      </c>
      <c r="E243" s="47" t="s">
        <v>1627</v>
      </c>
      <c r="F243" s="61" t="s">
        <v>1870</v>
      </c>
      <c r="G243" s="41" t="s">
        <v>43</v>
      </c>
      <c r="H243" s="45"/>
      <c r="I243" s="32">
        <v>455</v>
      </c>
      <c r="J243" s="63">
        <f>VLOOKUP(I243,pTRAIT!A:B,2,FALSE)</f>
        <v>0</v>
      </c>
      <c r="K243" s="63" t="str">
        <f>VLOOKUP($I243,pTRAIT!$A:$X,7,FALSE)</f>
        <v>si</v>
      </c>
      <c r="L243" s="63" t="str">
        <f>VLOOKUP($I243,pTRAIT!$A:$X,8,FALSE)</f>
        <v>nd</v>
      </c>
      <c r="M243" s="63" t="str">
        <f>VLOOKUP($I243,pTRAIT!$A:$X,9,FALSE)</f>
        <v>R</v>
      </c>
      <c r="N243" s="63" t="str">
        <f>VLOOKUP($I243,pTRAIT!$A:$X,10,FALSE)</f>
        <v>S</v>
      </c>
      <c r="O243" s="63" t="str">
        <f>VLOOKUP($I243,pTRAIT!$A:$X,11,FALSE)</f>
        <v>S</v>
      </c>
      <c r="P243" s="63" t="str">
        <f>VLOOKUP($I243,pTRAIT!$A:$X,12,FALSE)</f>
        <v>S</v>
      </c>
      <c r="Q243" s="63" t="str">
        <f>VLOOKUP($I243,pTRAIT!$A:$X,13,FALSE)</f>
        <v>S</v>
      </c>
      <c r="R243" s="63" t="str">
        <f>VLOOKUP($I243,pTRAIT!$A:$X,14,FALSE)</f>
        <v>R</v>
      </c>
      <c r="S243" s="63" t="str">
        <f>VLOOKUP($I243,pTRAIT!$A:$X,15,FALSE)</f>
        <v>S</v>
      </c>
      <c r="T243" s="63" t="str">
        <f>VLOOKUP($I243,pTRAIT!$A:$X,16,FALSE)</f>
        <v>H</v>
      </c>
      <c r="U243" s="63" t="str">
        <f>VLOOKUP($I243,pTRAIT!$A:$X,17,FALSE)</f>
        <v>S</v>
      </c>
      <c r="V243" s="63" t="str">
        <f>VLOOKUP($I243,pTRAIT!$A:$X,18,FALSE)</f>
        <v>S</v>
      </c>
      <c r="W243" s="63" t="str">
        <f>VLOOKUP($I243,pTRAIT!$A:$X,19,FALSE)</f>
        <v>S</v>
      </c>
      <c r="X243" s="63" t="s">
        <v>3980</v>
      </c>
      <c r="Y243" s="63" t="str">
        <f>VLOOKUP($I243,pTRAIT!$A:$X,21,FALSE)</f>
        <v>S</v>
      </c>
      <c r="Z243" s="63" t="str">
        <f>VLOOKUP($I243,pTRAIT!$A:$X,22,FALSE)</f>
        <v>c</v>
      </c>
      <c r="AA243" s="63" t="str">
        <f>VLOOKUP($I243,pTRAIT!$A:$X,23,FALSE)</f>
        <v>n-c</v>
      </c>
      <c r="AB243" s="63">
        <f>VLOOKUP($I243,pTRAIT!$A:$X,24,FALSE)</f>
        <v>0</v>
      </c>
      <c r="AC243" s="34">
        <v>609</v>
      </c>
      <c r="AD243" s="63" t="str">
        <f>VLOOKUP(AC243,pTRAIT!A:B,2,FALSE)</f>
        <v>EMi1Cf9ToCE;RIN=RF / EM5UeCM5Cf9Pu;RIN=RF</v>
      </c>
      <c r="AE243" s="63">
        <f>VLOOKUP($AC243,pTRAIT!$A:$X,7,FALSE)</f>
        <v>0</v>
      </c>
      <c r="AF243" s="63">
        <f>VLOOKUP($AC243,pTRAIT!$A:$X,8,FALSE)</f>
        <v>0</v>
      </c>
      <c r="AG243" s="63">
        <f>VLOOKUP($AC243,pTRAIT!$A:$X,9,FALSE)</f>
        <v>0</v>
      </c>
      <c r="AH243" s="63">
        <f>VLOOKUP($AC243,pTRAIT!$A:$X,10,FALSE)</f>
        <v>0</v>
      </c>
      <c r="AI243" s="63">
        <f>VLOOKUP($AC243,pTRAIT!$A:$X,11,FALSE)</f>
        <v>0</v>
      </c>
      <c r="AJ243" s="63">
        <f>VLOOKUP($AC243,pTRAIT!$A:$X,12,FALSE)</f>
        <v>0</v>
      </c>
      <c r="AK243" s="63">
        <f>VLOOKUP($AC243,pTRAIT!$A:$X,13,FALSE)</f>
        <v>0</v>
      </c>
      <c r="AL243" s="63">
        <f>VLOOKUP($AC243,pTRAIT!$A:$X,14,FALSE)</f>
        <v>0</v>
      </c>
      <c r="AM243" s="63">
        <f>VLOOKUP($AC243,pTRAIT!$A:$X,15,FALSE)</f>
        <v>0</v>
      </c>
      <c r="AN243" s="63">
        <f>VLOOKUP($AC243,pTRAIT!$A:$X,16,FALSE)</f>
        <v>0</v>
      </c>
      <c r="AO243" s="63">
        <f>VLOOKUP($AC243,pTRAIT!$A:$X,17,FALSE)</f>
        <v>0</v>
      </c>
      <c r="AP243" s="63">
        <f>VLOOKUP($AC243,pTRAIT!$A:$X,18,FALSE)</f>
        <v>0</v>
      </c>
      <c r="AQ243" s="63">
        <f>VLOOKUP($AC243,pTRAIT!$A:$X,19,FALSE)</f>
        <v>0</v>
      </c>
      <c r="AR243" s="63">
        <f>VLOOKUP($AC243,pTRAIT!$A:$X,20,FALSE)</f>
        <v>0</v>
      </c>
      <c r="AS243" s="63">
        <f>VLOOKUP($AC243,pTRAIT!$A:$X,21,FALSE)</f>
        <v>0</v>
      </c>
      <c r="AT243" s="63">
        <f>VLOOKUP($AC243,pTRAIT!$A:$X,22,FALSE)</f>
        <v>0</v>
      </c>
      <c r="AU243" s="63">
        <f>VLOOKUP($AC243,pTRAIT!$A:$X,23,FALSE)</f>
        <v>0</v>
      </c>
      <c r="AV243" s="63">
        <f>VLOOKUP($AC243,pTRAIT!$A:$X,24,FALSE)</f>
        <v>0</v>
      </c>
    </row>
    <row r="244" spans="1:48" ht="12" customHeight="1" x14ac:dyDescent="0.2">
      <c r="A244" s="32">
        <v>455</v>
      </c>
      <c r="B244" s="33" t="s">
        <v>5</v>
      </c>
      <c r="C244" s="34">
        <v>610</v>
      </c>
      <c r="D244" s="32" t="str">
        <f t="shared" si="3"/>
        <v>455X610</v>
      </c>
      <c r="E244" s="47" t="s">
        <v>1627</v>
      </c>
      <c r="F244" s="61" t="s">
        <v>1871</v>
      </c>
      <c r="G244" s="41" t="s">
        <v>43</v>
      </c>
      <c r="H244" s="45"/>
      <c r="I244" s="32">
        <v>455</v>
      </c>
      <c r="J244" s="63">
        <f>VLOOKUP(I244,pTRAIT!A:B,2,FALSE)</f>
        <v>0</v>
      </c>
      <c r="K244" s="63" t="str">
        <f>VLOOKUP($I244,pTRAIT!$A:$X,7,FALSE)</f>
        <v>si</v>
      </c>
      <c r="L244" s="63" t="str">
        <f>VLOOKUP($I244,pTRAIT!$A:$X,8,FALSE)</f>
        <v>nd</v>
      </c>
      <c r="M244" s="63" t="str">
        <f>VLOOKUP($I244,pTRAIT!$A:$X,9,FALSE)</f>
        <v>R</v>
      </c>
      <c r="N244" s="63" t="str">
        <f>VLOOKUP($I244,pTRAIT!$A:$X,10,FALSE)</f>
        <v>S</v>
      </c>
      <c r="O244" s="63" t="str">
        <f>VLOOKUP($I244,pTRAIT!$A:$X,11,FALSE)</f>
        <v>S</v>
      </c>
      <c r="P244" s="63" t="str">
        <f>VLOOKUP($I244,pTRAIT!$A:$X,12,FALSE)</f>
        <v>S</v>
      </c>
      <c r="Q244" s="63" t="str">
        <f>VLOOKUP($I244,pTRAIT!$A:$X,13,FALSE)</f>
        <v>S</v>
      </c>
      <c r="R244" s="63" t="str">
        <f>VLOOKUP($I244,pTRAIT!$A:$X,14,FALSE)</f>
        <v>R</v>
      </c>
      <c r="S244" s="63" t="str">
        <f>VLOOKUP($I244,pTRAIT!$A:$X,15,FALSE)</f>
        <v>S</v>
      </c>
      <c r="T244" s="63" t="str">
        <f>VLOOKUP($I244,pTRAIT!$A:$X,16,FALSE)</f>
        <v>H</v>
      </c>
      <c r="U244" s="63" t="str">
        <f>VLOOKUP($I244,pTRAIT!$A:$X,17,FALSE)</f>
        <v>S</v>
      </c>
      <c r="V244" s="63" t="str">
        <f>VLOOKUP($I244,pTRAIT!$A:$X,18,FALSE)</f>
        <v>S</v>
      </c>
      <c r="W244" s="63" t="str">
        <f>VLOOKUP($I244,pTRAIT!$A:$X,19,FALSE)</f>
        <v>S</v>
      </c>
      <c r="X244" s="63" t="s">
        <v>3980</v>
      </c>
      <c r="Y244" s="63" t="str">
        <f>VLOOKUP($I244,pTRAIT!$A:$X,21,FALSE)</f>
        <v>S</v>
      </c>
      <c r="Z244" s="63" t="str">
        <f>VLOOKUP($I244,pTRAIT!$A:$X,22,FALSE)</f>
        <v>c</v>
      </c>
      <c r="AA244" s="63" t="str">
        <f>VLOOKUP($I244,pTRAIT!$A:$X,23,FALSE)</f>
        <v>n-c</v>
      </c>
      <c r="AB244" s="63">
        <f>VLOOKUP($I244,pTRAIT!$A:$X,24,FALSE)</f>
        <v>0</v>
      </c>
      <c r="AC244" s="34">
        <v>610</v>
      </c>
      <c r="AD244" s="63" t="str">
        <f>VLOOKUP(AC244,pTRAIT!A:B,2,FALSE)</f>
        <v>EMi1Cf9ToCE;RIN=RF / (So5)(Pu);</v>
      </c>
      <c r="AE244" s="63">
        <f>VLOOKUP($AC244,pTRAIT!$A:$X,7,FALSE)</f>
        <v>0</v>
      </c>
      <c r="AF244" s="63">
        <f>VLOOKUP($AC244,pTRAIT!$A:$X,8,FALSE)</f>
        <v>0</v>
      </c>
      <c r="AG244" s="63">
        <f>VLOOKUP($AC244,pTRAIT!$A:$X,9,FALSE)</f>
        <v>0</v>
      </c>
      <c r="AH244" s="63">
        <f>VLOOKUP($AC244,pTRAIT!$A:$X,10,FALSE)</f>
        <v>0</v>
      </c>
      <c r="AI244" s="63">
        <f>VLOOKUP($AC244,pTRAIT!$A:$X,11,FALSE)</f>
        <v>0</v>
      </c>
      <c r="AJ244" s="63">
        <f>VLOOKUP($AC244,pTRAIT!$A:$X,12,FALSE)</f>
        <v>0</v>
      </c>
      <c r="AK244" s="63">
        <f>VLOOKUP($AC244,pTRAIT!$A:$X,13,FALSE)</f>
        <v>0</v>
      </c>
      <c r="AL244" s="63">
        <f>VLOOKUP($AC244,pTRAIT!$A:$X,14,FALSE)</f>
        <v>0</v>
      </c>
      <c r="AM244" s="63">
        <f>VLOOKUP($AC244,pTRAIT!$A:$X,15,FALSE)</f>
        <v>0</v>
      </c>
      <c r="AN244" s="63">
        <f>VLOOKUP($AC244,pTRAIT!$A:$X,16,FALSE)</f>
        <v>0</v>
      </c>
      <c r="AO244" s="63">
        <f>VLOOKUP($AC244,pTRAIT!$A:$X,17,FALSE)</f>
        <v>0</v>
      </c>
      <c r="AP244" s="63">
        <f>VLOOKUP($AC244,pTRAIT!$A:$X,18,FALSE)</f>
        <v>0</v>
      </c>
      <c r="AQ244" s="63">
        <f>VLOOKUP($AC244,pTRAIT!$A:$X,19,FALSE)</f>
        <v>0</v>
      </c>
      <c r="AR244" s="63">
        <f>VLOOKUP($AC244,pTRAIT!$A:$X,20,FALSE)</f>
        <v>0</v>
      </c>
      <c r="AS244" s="63">
        <f>VLOOKUP($AC244,pTRAIT!$A:$X,21,FALSE)</f>
        <v>0</v>
      </c>
      <c r="AT244" s="63">
        <f>VLOOKUP($AC244,pTRAIT!$A:$X,22,FALSE)</f>
        <v>0</v>
      </c>
      <c r="AU244" s="63">
        <f>VLOOKUP($AC244,pTRAIT!$A:$X,23,FALSE)</f>
        <v>0</v>
      </c>
      <c r="AV244" s="63">
        <f>VLOOKUP($AC244,pTRAIT!$A:$X,24,FALSE)</f>
        <v>0</v>
      </c>
    </row>
    <row r="245" spans="1:48" ht="12" customHeight="1" x14ac:dyDescent="0.2">
      <c r="A245" s="32">
        <v>455</v>
      </c>
      <c r="B245" s="33" t="s">
        <v>5</v>
      </c>
      <c r="C245" s="34">
        <v>611</v>
      </c>
      <c r="D245" s="32" t="str">
        <f t="shared" si="3"/>
        <v>455X611</v>
      </c>
      <c r="E245" s="47" t="s">
        <v>1627</v>
      </c>
      <c r="F245" s="61" t="s">
        <v>1872</v>
      </c>
      <c r="G245" s="41" t="s">
        <v>43</v>
      </c>
      <c r="H245" s="38"/>
      <c r="I245" s="32">
        <v>455</v>
      </c>
      <c r="J245" s="63">
        <f>VLOOKUP(I245,pTRAIT!A:B,2,FALSE)</f>
        <v>0</v>
      </c>
      <c r="K245" s="63" t="str">
        <f>VLOOKUP($I245,pTRAIT!$A:$X,7,FALSE)</f>
        <v>si</v>
      </c>
      <c r="L245" s="63" t="str">
        <f>VLOOKUP($I245,pTRAIT!$A:$X,8,FALSE)</f>
        <v>nd</v>
      </c>
      <c r="M245" s="63" t="str">
        <f>VLOOKUP($I245,pTRAIT!$A:$X,9,FALSE)</f>
        <v>R</v>
      </c>
      <c r="N245" s="63" t="str">
        <f>VLOOKUP($I245,pTRAIT!$A:$X,10,FALSE)</f>
        <v>S</v>
      </c>
      <c r="O245" s="63" t="str">
        <f>VLOOKUP($I245,pTRAIT!$A:$X,11,FALSE)</f>
        <v>S</v>
      </c>
      <c r="P245" s="63" t="str">
        <f>VLOOKUP($I245,pTRAIT!$A:$X,12,FALSE)</f>
        <v>S</v>
      </c>
      <c r="Q245" s="63" t="str">
        <f>VLOOKUP($I245,pTRAIT!$A:$X,13,FALSE)</f>
        <v>S</v>
      </c>
      <c r="R245" s="63" t="str">
        <f>VLOOKUP($I245,pTRAIT!$A:$X,14,FALSE)</f>
        <v>R</v>
      </c>
      <c r="S245" s="63" t="str">
        <f>VLOOKUP($I245,pTRAIT!$A:$X,15,FALSE)</f>
        <v>S</v>
      </c>
      <c r="T245" s="63" t="str">
        <f>VLOOKUP($I245,pTRAIT!$A:$X,16,FALSE)</f>
        <v>H</v>
      </c>
      <c r="U245" s="63" t="str">
        <f>VLOOKUP($I245,pTRAIT!$A:$X,17,FALSE)</f>
        <v>S</v>
      </c>
      <c r="V245" s="63" t="str">
        <f>VLOOKUP($I245,pTRAIT!$A:$X,18,FALSE)</f>
        <v>S</v>
      </c>
      <c r="W245" s="63" t="str">
        <f>VLOOKUP($I245,pTRAIT!$A:$X,19,FALSE)</f>
        <v>S</v>
      </c>
      <c r="X245" s="63" t="s">
        <v>3980</v>
      </c>
      <c r="Y245" s="63" t="str">
        <f>VLOOKUP($I245,pTRAIT!$A:$X,21,FALSE)</f>
        <v>S</v>
      </c>
      <c r="Z245" s="63" t="str">
        <f>VLOOKUP($I245,pTRAIT!$A:$X,22,FALSE)</f>
        <v>c</v>
      </c>
      <c r="AA245" s="63" t="str">
        <f>VLOOKUP($I245,pTRAIT!$A:$X,23,FALSE)</f>
        <v>n-c</v>
      </c>
      <c r="AB245" s="63">
        <f>VLOOKUP($I245,pTRAIT!$A:$X,24,FALSE)</f>
        <v>0</v>
      </c>
      <c r="AC245" s="34">
        <v>611</v>
      </c>
      <c r="AD245" s="63" t="str">
        <f>VLOOKUP(AC245,pTRAIT!A:B,2,FALSE)</f>
        <v>EMi1Cf9ToCE;RIN=RF / (Pu);RIN=RS</v>
      </c>
      <c r="AE245" s="63">
        <f>VLOOKUP($AC245,pTRAIT!$A:$X,7,FALSE)</f>
        <v>0</v>
      </c>
      <c r="AF245" s="63">
        <f>VLOOKUP($AC245,pTRAIT!$A:$X,8,FALSE)</f>
        <v>0</v>
      </c>
      <c r="AG245" s="63">
        <f>VLOOKUP($AC245,pTRAIT!$A:$X,9,FALSE)</f>
        <v>0</v>
      </c>
      <c r="AH245" s="63">
        <f>VLOOKUP($AC245,pTRAIT!$A:$X,10,FALSE)</f>
        <v>0</v>
      </c>
      <c r="AI245" s="63">
        <f>VLOOKUP($AC245,pTRAIT!$A:$X,11,FALSE)</f>
        <v>0</v>
      </c>
      <c r="AJ245" s="63">
        <f>VLOOKUP($AC245,pTRAIT!$A:$X,12,FALSE)</f>
        <v>0</v>
      </c>
      <c r="AK245" s="63">
        <f>VLOOKUP($AC245,pTRAIT!$A:$X,13,FALSE)</f>
        <v>0</v>
      </c>
      <c r="AL245" s="63">
        <f>VLOOKUP($AC245,pTRAIT!$A:$X,14,FALSE)</f>
        <v>0</v>
      </c>
      <c r="AM245" s="63">
        <f>VLOOKUP($AC245,pTRAIT!$A:$X,15,FALSE)</f>
        <v>0</v>
      </c>
      <c r="AN245" s="63">
        <f>VLOOKUP($AC245,pTRAIT!$A:$X,16,FALSE)</f>
        <v>0</v>
      </c>
      <c r="AO245" s="63">
        <f>VLOOKUP($AC245,pTRAIT!$A:$X,17,FALSE)</f>
        <v>0</v>
      </c>
      <c r="AP245" s="63">
        <f>VLOOKUP($AC245,pTRAIT!$A:$X,18,FALSE)</f>
        <v>0</v>
      </c>
      <c r="AQ245" s="63">
        <f>VLOOKUP($AC245,pTRAIT!$A:$X,19,FALSE)</f>
        <v>0</v>
      </c>
      <c r="AR245" s="63">
        <f>VLOOKUP($AC245,pTRAIT!$A:$X,20,FALSE)</f>
        <v>0</v>
      </c>
      <c r="AS245" s="63">
        <f>VLOOKUP($AC245,pTRAIT!$A:$X,21,FALSE)</f>
        <v>0</v>
      </c>
      <c r="AT245" s="63">
        <f>VLOOKUP($AC245,pTRAIT!$A:$X,22,FALSE)</f>
        <v>0</v>
      </c>
      <c r="AU245" s="63">
        <f>VLOOKUP($AC245,pTRAIT!$A:$X,23,FALSE)</f>
        <v>0</v>
      </c>
      <c r="AV245" s="63">
        <f>VLOOKUP($AC245,pTRAIT!$A:$X,24,FALSE)</f>
        <v>0</v>
      </c>
    </row>
    <row r="246" spans="1:48" ht="12" customHeight="1" x14ac:dyDescent="0.2">
      <c r="A246" s="32">
        <v>456</v>
      </c>
      <c r="B246" s="33" t="s">
        <v>5</v>
      </c>
      <c r="C246" s="34">
        <v>463</v>
      </c>
      <c r="D246" s="32" t="str">
        <f t="shared" si="3"/>
        <v>456X463</v>
      </c>
      <c r="E246" s="47" t="s">
        <v>1627</v>
      </c>
      <c r="F246" s="61" t="s">
        <v>1873</v>
      </c>
      <c r="G246" s="41" t="s">
        <v>43</v>
      </c>
      <c r="H246" s="38"/>
      <c r="I246" s="32">
        <v>456</v>
      </c>
      <c r="J246" s="63">
        <f>VLOOKUP(I246,pTRAIT!A:B,2,FALSE)</f>
        <v>0</v>
      </c>
      <c r="K246" s="63" t="str">
        <f>VLOOKUP($I246,pTRAIT!$A:$X,7,FALSE)</f>
        <v>si</v>
      </c>
      <c r="L246" s="63" t="str">
        <f>VLOOKUP($I246,pTRAIT!$A:$X,8,FALSE)</f>
        <v>nd</v>
      </c>
      <c r="M246" s="63" t="str">
        <f>VLOOKUP($I246,pTRAIT!$A:$X,9,FALSE)</f>
        <v>R</v>
      </c>
      <c r="N246" s="63" t="str">
        <f>VLOOKUP($I246,pTRAIT!$A:$X,10,FALSE)</f>
        <v>R</v>
      </c>
      <c r="O246" s="63" t="str">
        <f>VLOOKUP($I246,pTRAIT!$A:$X,11,FALSE)</f>
        <v>S</v>
      </c>
      <c r="P246" s="63" t="str">
        <f>VLOOKUP($I246,pTRAIT!$A:$X,12,FALSE)</f>
        <v>S</v>
      </c>
      <c r="Q246" s="63" t="str">
        <f>VLOOKUP($I246,pTRAIT!$A:$X,13,FALSE)</f>
        <v>S</v>
      </c>
      <c r="R246" s="63" t="str">
        <f>VLOOKUP($I246,pTRAIT!$A:$X,14,FALSE)</f>
        <v>R</v>
      </c>
      <c r="S246" s="63" t="str">
        <f>VLOOKUP($I246,pTRAIT!$A:$X,15,FALSE)</f>
        <v>S</v>
      </c>
      <c r="T246" s="63" t="str">
        <f>VLOOKUP($I246,pTRAIT!$A:$X,16,FALSE)</f>
        <v>H</v>
      </c>
      <c r="U246" s="63" t="str">
        <f>VLOOKUP($I246,pTRAIT!$A:$X,17,FALSE)</f>
        <v>S</v>
      </c>
      <c r="V246" s="63" t="str">
        <f>VLOOKUP($I246,pTRAIT!$A:$X,18,FALSE)</f>
        <v>S</v>
      </c>
      <c r="W246" s="63" t="str">
        <f>VLOOKUP($I246,pTRAIT!$A:$X,19,FALSE)</f>
        <v>S</v>
      </c>
      <c r="X246" s="63" t="s">
        <v>3980</v>
      </c>
      <c r="Y246" s="63" t="str">
        <f>VLOOKUP($I246,pTRAIT!$A:$X,21,FALSE)</f>
        <v>R</v>
      </c>
      <c r="Z246" s="63" t="str">
        <f>VLOOKUP($I246,pTRAIT!$A:$X,22,FALSE)</f>
        <v>e</v>
      </c>
      <c r="AA246" s="63" t="str">
        <f>VLOOKUP($I246,pTRAIT!$A:$X,23,FALSE)</f>
        <v>n-c</v>
      </c>
      <c r="AB246" s="63">
        <f>VLOOKUP($I246,pTRAIT!$A:$X,24,FALSE)</f>
        <v>0</v>
      </c>
      <c r="AC246" s="34">
        <v>463</v>
      </c>
      <c r="AD246" s="63" t="str">
        <f>VLOOKUP(AC246,pTRAIT!A:B,2,FALSE)</f>
        <v>EM5RTUeMi1;RIN=RF / EM5Mi1Cf9(Pu);RIN=RF</v>
      </c>
      <c r="AE246" s="63">
        <f>VLOOKUP($AC246,pTRAIT!$A:$X,7,FALSE)</f>
        <v>0</v>
      </c>
      <c r="AF246" s="63">
        <f>VLOOKUP($AC246,pTRAIT!$A:$X,8,FALSE)</f>
        <v>0</v>
      </c>
      <c r="AG246" s="63">
        <f>VLOOKUP($AC246,pTRAIT!$A:$X,9,FALSE)</f>
        <v>0</v>
      </c>
      <c r="AH246" s="63">
        <f>VLOOKUP($AC246,pTRAIT!$A:$X,10,FALSE)</f>
        <v>0</v>
      </c>
      <c r="AI246" s="63">
        <f>VLOOKUP($AC246,pTRAIT!$A:$X,11,FALSE)</f>
        <v>0</v>
      </c>
      <c r="AJ246" s="63">
        <f>VLOOKUP($AC246,pTRAIT!$A:$X,12,FALSE)</f>
        <v>0</v>
      </c>
      <c r="AK246" s="63">
        <f>VLOOKUP($AC246,pTRAIT!$A:$X,13,FALSE)</f>
        <v>0</v>
      </c>
      <c r="AL246" s="63">
        <f>VLOOKUP($AC246,pTRAIT!$A:$X,14,FALSE)</f>
        <v>0</v>
      </c>
      <c r="AM246" s="63">
        <f>VLOOKUP($AC246,pTRAIT!$A:$X,15,FALSE)</f>
        <v>0</v>
      </c>
      <c r="AN246" s="63">
        <f>VLOOKUP($AC246,pTRAIT!$A:$X,16,FALSE)</f>
        <v>0</v>
      </c>
      <c r="AO246" s="63">
        <f>VLOOKUP($AC246,pTRAIT!$A:$X,17,FALSE)</f>
        <v>0</v>
      </c>
      <c r="AP246" s="63">
        <f>VLOOKUP($AC246,pTRAIT!$A:$X,18,FALSE)</f>
        <v>0</v>
      </c>
      <c r="AQ246" s="63">
        <f>VLOOKUP($AC246,pTRAIT!$A:$X,19,FALSE)</f>
        <v>0</v>
      </c>
      <c r="AR246" s="63">
        <f>VLOOKUP($AC246,pTRAIT!$A:$X,20,FALSE)</f>
        <v>0</v>
      </c>
      <c r="AS246" s="63">
        <f>VLOOKUP($AC246,pTRAIT!$A:$X,21,FALSE)</f>
        <v>0</v>
      </c>
      <c r="AT246" s="63">
        <f>VLOOKUP($AC246,pTRAIT!$A:$X,22,FALSE)</f>
        <v>0</v>
      </c>
      <c r="AU246" s="63">
        <f>VLOOKUP($AC246,pTRAIT!$A:$X,23,FALSE)</f>
        <v>0</v>
      </c>
      <c r="AV246" s="63">
        <f>VLOOKUP($AC246,pTRAIT!$A:$X,24,FALSE)</f>
        <v>0</v>
      </c>
    </row>
    <row r="247" spans="1:48" ht="12" customHeight="1" x14ac:dyDescent="0.2">
      <c r="A247" s="32">
        <v>456</v>
      </c>
      <c r="B247" s="33" t="s">
        <v>5</v>
      </c>
      <c r="C247" s="34">
        <v>546</v>
      </c>
      <c r="D247" s="32" t="str">
        <f t="shared" si="3"/>
        <v>456X546</v>
      </c>
      <c r="E247" s="47" t="s">
        <v>1627</v>
      </c>
      <c r="F247" s="61" t="s">
        <v>1874</v>
      </c>
      <c r="G247" s="41" t="s">
        <v>43</v>
      </c>
      <c r="H247" s="38"/>
      <c r="I247" s="32">
        <v>456</v>
      </c>
      <c r="J247" s="63">
        <f>VLOOKUP(I247,pTRAIT!A:B,2,FALSE)</f>
        <v>0</v>
      </c>
      <c r="K247" s="63" t="str">
        <f>VLOOKUP($I247,pTRAIT!$A:$X,7,FALSE)</f>
        <v>si</v>
      </c>
      <c r="L247" s="63" t="str">
        <f>VLOOKUP($I247,pTRAIT!$A:$X,8,FALSE)</f>
        <v>nd</v>
      </c>
      <c r="M247" s="63" t="str">
        <f>VLOOKUP($I247,pTRAIT!$A:$X,9,FALSE)</f>
        <v>R</v>
      </c>
      <c r="N247" s="63" t="str">
        <f>VLOOKUP($I247,pTRAIT!$A:$X,10,FALSE)</f>
        <v>R</v>
      </c>
      <c r="O247" s="63" t="str">
        <f>VLOOKUP($I247,pTRAIT!$A:$X,11,FALSE)</f>
        <v>S</v>
      </c>
      <c r="P247" s="63" t="str">
        <f>VLOOKUP($I247,pTRAIT!$A:$X,12,FALSE)</f>
        <v>S</v>
      </c>
      <c r="Q247" s="63" t="str">
        <f>VLOOKUP($I247,pTRAIT!$A:$X,13,FALSE)</f>
        <v>S</v>
      </c>
      <c r="R247" s="63" t="str">
        <f>VLOOKUP($I247,pTRAIT!$A:$X,14,FALSE)</f>
        <v>R</v>
      </c>
      <c r="S247" s="63" t="str">
        <f>VLOOKUP($I247,pTRAIT!$A:$X,15,FALSE)</f>
        <v>S</v>
      </c>
      <c r="T247" s="63" t="str">
        <f>VLOOKUP($I247,pTRAIT!$A:$X,16,FALSE)</f>
        <v>H</v>
      </c>
      <c r="U247" s="63" t="str">
        <f>VLOOKUP($I247,pTRAIT!$A:$X,17,FALSE)</f>
        <v>S</v>
      </c>
      <c r="V247" s="63" t="str">
        <f>VLOOKUP($I247,pTRAIT!$A:$X,18,FALSE)</f>
        <v>S</v>
      </c>
      <c r="W247" s="63" t="str">
        <f>VLOOKUP($I247,pTRAIT!$A:$X,19,FALSE)</f>
        <v>S</v>
      </c>
      <c r="X247" s="63" t="s">
        <v>3980</v>
      </c>
      <c r="Y247" s="63" t="str">
        <f>VLOOKUP($I247,pTRAIT!$A:$X,21,FALSE)</f>
        <v>R</v>
      </c>
      <c r="Z247" s="63" t="str">
        <f>VLOOKUP($I247,pTRAIT!$A:$X,22,FALSE)</f>
        <v>e</v>
      </c>
      <c r="AA247" s="63" t="str">
        <f>VLOOKUP($I247,pTRAIT!$A:$X,23,FALSE)</f>
        <v>n-c</v>
      </c>
      <c r="AB247" s="63">
        <f>VLOOKUP($I247,pTRAIT!$A:$X,24,FALSE)</f>
        <v>0</v>
      </c>
      <c r="AC247" s="34">
        <v>546</v>
      </c>
      <c r="AD247" s="63" t="str">
        <f>VLOOKUP(AC247,pTRAIT!A:B,2,FALSE)</f>
        <v>EM5Mi1Cf9ogc;RIN=RF / EM5Mi1Cf9(Pu);RIN=RF</v>
      </c>
      <c r="AE247" s="63">
        <f>VLOOKUP($AC247,pTRAIT!$A:$X,7,FALSE)</f>
        <v>0</v>
      </c>
      <c r="AF247" s="63">
        <f>VLOOKUP($AC247,pTRAIT!$A:$X,8,FALSE)</f>
        <v>0</v>
      </c>
      <c r="AG247" s="63">
        <f>VLOOKUP($AC247,pTRAIT!$A:$X,9,FALSE)</f>
        <v>0</v>
      </c>
      <c r="AH247" s="63">
        <f>VLOOKUP($AC247,pTRAIT!$A:$X,10,FALSE)</f>
        <v>0</v>
      </c>
      <c r="AI247" s="63">
        <f>VLOOKUP($AC247,pTRAIT!$A:$X,11,FALSE)</f>
        <v>0</v>
      </c>
      <c r="AJ247" s="63">
        <f>VLOOKUP($AC247,pTRAIT!$A:$X,12,FALSE)</f>
        <v>0</v>
      </c>
      <c r="AK247" s="63">
        <f>VLOOKUP($AC247,pTRAIT!$A:$X,13,FALSE)</f>
        <v>0</v>
      </c>
      <c r="AL247" s="63">
        <f>VLOOKUP($AC247,pTRAIT!$A:$X,14,FALSE)</f>
        <v>0</v>
      </c>
      <c r="AM247" s="63">
        <f>VLOOKUP($AC247,pTRAIT!$A:$X,15,FALSE)</f>
        <v>0</v>
      </c>
      <c r="AN247" s="63">
        <f>VLOOKUP($AC247,pTRAIT!$A:$X,16,FALSE)</f>
        <v>0</v>
      </c>
      <c r="AO247" s="63">
        <f>VLOOKUP($AC247,pTRAIT!$A:$X,17,FALSE)</f>
        <v>0</v>
      </c>
      <c r="AP247" s="63">
        <f>VLOOKUP($AC247,pTRAIT!$A:$X,18,FALSE)</f>
        <v>0</v>
      </c>
      <c r="AQ247" s="63">
        <f>VLOOKUP($AC247,pTRAIT!$A:$X,19,FALSE)</f>
        <v>0</v>
      </c>
      <c r="AR247" s="63">
        <f>VLOOKUP($AC247,pTRAIT!$A:$X,20,FALSE)</f>
        <v>0</v>
      </c>
      <c r="AS247" s="63">
        <f>VLOOKUP($AC247,pTRAIT!$A:$X,21,FALSE)</f>
        <v>0</v>
      </c>
      <c r="AT247" s="63">
        <f>VLOOKUP($AC247,pTRAIT!$A:$X,22,FALSE)</f>
        <v>0</v>
      </c>
      <c r="AU247" s="63">
        <f>VLOOKUP($AC247,pTRAIT!$A:$X,23,FALSE)</f>
        <v>0</v>
      </c>
      <c r="AV247" s="63">
        <f>VLOOKUP($AC247,pTRAIT!$A:$X,24,FALSE)</f>
        <v>0</v>
      </c>
    </row>
    <row r="248" spans="1:48" ht="12" customHeight="1" x14ac:dyDescent="0.2">
      <c r="A248" s="32">
        <v>456</v>
      </c>
      <c r="B248" s="33" t="s">
        <v>5</v>
      </c>
      <c r="C248" s="34">
        <v>678</v>
      </c>
      <c r="D248" s="32" t="str">
        <f t="shared" si="3"/>
        <v>456X678</v>
      </c>
      <c r="E248" s="47" t="s">
        <v>1627</v>
      </c>
      <c r="F248" s="61" t="s">
        <v>1875</v>
      </c>
      <c r="G248" s="41" t="s">
        <v>43</v>
      </c>
      <c r="H248" s="38"/>
      <c r="I248" s="32">
        <v>456</v>
      </c>
      <c r="J248" s="63">
        <f>VLOOKUP(I248,pTRAIT!A:B,2,FALSE)</f>
        <v>0</v>
      </c>
      <c r="K248" s="63" t="str">
        <f>VLOOKUP($I248,pTRAIT!$A:$X,7,FALSE)</f>
        <v>si</v>
      </c>
      <c r="L248" s="63" t="str">
        <f>VLOOKUP($I248,pTRAIT!$A:$X,8,FALSE)</f>
        <v>nd</v>
      </c>
      <c r="M248" s="63" t="str">
        <f>VLOOKUP($I248,pTRAIT!$A:$X,9,FALSE)</f>
        <v>R</v>
      </c>
      <c r="N248" s="63" t="str">
        <f>VLOOKUP($I248,pTRAIT!$A:$X,10,FALSE)</f>
        <v>R</v>
      </c>
      <c r="O248" s="63" t="str">
        <f>VLOOKUP($I248,pTRAIT!$A:$X,11,FALSE)</f>
        <v>S</v>
      </c>
      <c r="P248" s="63" t="str">
        <f>VLOOKUP($I248,pTRAIT!$A:$X,12,FALSE)</f>
        <v>S</v>
      </c>
      <c r="Q248" s="63" t="str">
        <f>VLOOKUP($I248,pTRAIT!$A:$X,13,FALSE)</f>
        <v>S</v>
      </c>
      <c r="R248" s="63" t="str">
        <f>VLOOKUP($I248,pTRAIT!$A:$X,14,FALSE)</f>
        <v>R</v>
      </c>
      <c r="S248" s="63" t="str">
        <f>VLOOKUP($I248,pTRAIT!$A:$X,15,FALSE)</f>
        <v>S</v>
      </c>
      <c r="T248" s="63" t="str">
        <f>VLOOKUP($I248,pTRAIT!$A:$X,16,FALSE)</f>
        <v>H</v>
      </c>
      <c r="U248" s="63" t="str">
        <f>VLOOKUP($I248,pTRAIT!$A:$X,17,FALSE)</f>
        <v>S</v>
      </c>
      <c r="V248" s="63" t="str">
        <f>VLOOKUP($I248,pTRAIT!$A:$X,18,FALSE)</f>
        <v>S</v>
      </c>
      <c r="W248" s="63" t="str">
        <f>VLOOKUP($I248,pTRAIT!$A:$X,19,FALSE)</f>
        <v>S</v>
      </c>
      <c r="X248" s="63" t="s">
        <v>3980</v>
      </c>
      <c r="Y248" s="63" t="str">
        <f>VLOOKUP($I248,pTRAIT!$A:$X,21,FALSE)</f>
        <v>R</v>
      </c>
      <c r="Z248" s="63" t="str">
        <f>VLOOKUP($I248,pTRAIT!$A:$X,22,FALSE)</f>
        <v>e</v>
      </c>
      <c r="AA248" s="63" t="str">
        <f>VLOOKUP($I248,pTRAIT!$A:$X,23,FALSE)</f>
        <v>n-c</v>
      </c>
      <c r="AB248" s="63">
        <f>VLOOKUP($I248,pTRAIT!$A:$X,24,FALSE)</f>
        <v>0</v>
      </c>
      <c r="AC248" s="34">
        <v>678</v>
      </c>
      <c r="AD248" s="63" t="str">
        <f>VLOOKUP(AC248,pTRAIT!A:B,2,FALSE)</f>
        <v>Sp-1EM5UeMi1Cf9ogc;RIN=RF / EM5Mi1Cf9(Pu);RIN=RF</v>
      </c>
      <c r="AE248" s="63">
        <f>VLOOKUP($AC248,pTRAIT!$A:$X,7,FALSE)</f>
        <v>0</v>
      </c>
      <c r="AF248" s="63">
        <f>VLOOKUP($AC248,pTRAIT!$A:$X,8,FALSE)</f>
        <v>0</v>
      </c>
      <c r="AG248" s="63">
        <f>VLOOKUP($AC248,pTRAIT!$A:$X,9,FALSE)</f>
        <v>0</v>
      </c>
      <c r="AH248" s="63">
        <f>VLOOKUP($AC248,pTRAIT!$A:$X,10,FALSE)</f>
        <v>0</v>
      </c>
      <c r="AI248" s="63">
        <f>VLOOKUP($AC248,pTRAIT!$A:$X,11,FALSE)</f>
        <v>0</v>
      </c>
      <c r="AJ248" s="63">
        <f>VLOOKUP($AC248,pTRAIT!$A:$X,12,FALSE)</f>
        <v>0</v>
      </c>
      <c r="AK248" s="63">
        <f>VLOOKUP($AC248,pTRAIT!$A:$X,13,FALSE)</f>
        <v>0</v>
      </c>
      <c r="AL248" s="63">
        <f>VLOOKUP($AC248,pTRAIT!$A:$X,14,FALSE)</f>
        <v>0</v>
      </c>
      <c r="AM248" s="63">
        <f>VLOOKUP($AC248,pTRAIT!$A:$X,15,FALSE)</f>
        <v>0</v>
      </c>
      <c r="AN248" s="63">
        <f>VLOOKUP($AC248,pTRAIT!$A:$X,16,FALSE)</f>
        <v>0</v>
      </c>
      <c r="AO248" s="63">
        <f>VLOOKUP($AC248,pTRAIT!$A:$X,17,FALSE)</f>
        <v>0</v>
      </c>
      <c r="AP248" s="63">
        <f>VLOOKUP($AC248,pTRAIT!$A:$X,18,FALSE)</f>
        <v>0</v>
      </c>
      <c r="AQ248" s="63">
        <f>VLOOKUP($AC248,pTRAIT!$A:$X,19,FALSE)</f>
        <v>0</v>
      </c>
      <c r="AR248" s="63">
        <f>VLOOKUP($AC248,pTRAIT!$A:$X,20,FALSE)</f>
        <v>0</v>
      </c>
      <c r="AS248" s="63">
        <f>VLOOKUP($AC248,pTRAIT!$A:$X,21,FALSE)</f>
        <v>0</v>
      </c>
      <c r="AT248" s="63">
        <f>VLOOKUP($AC248,pTRAIT!$A:$X,22,FALSE)</f>
        <v>0</v>
      </c>
      <c r="AU248" s="63">
        <f>VLOOKUP($AC248,pTRAIT!$A:$X,23,FALSE)</f>
        <v>0</v>
      </c>
      <c r="AV248" s="63">
        <f>VLOOKUP($AC248,pTRAIT!$A:$X,24,FALSE)</f>
        <v>0</v>
      </c>
    </row>
    <row r="249" spans="1:48" ht="12" customHeight="1" x14ac:dyDescent="0.2">
      <c r="A249" s="32">
        <v>456</v>
      </c>
      <c r="B249" s="33" t="s">
        <v>5</v>
      </c>
      <c r="C249" s="34">
        <v>857</v>
      </c>
      <c r="D249" s="32" t="str">
        <f t="shared" si="3"/>
        <v>456X857</v>
      </c>
      <c r="E249" s="47" t="s">
        <v>1627</v>
      </c>
      <c r="F249" s="61" t="s">
        <v>1876</v>
      </c>
      <c r="G249" s="41" t="s">
        <v>43</v>
      </c>
      <c r="H249" s="38"/>
      <c r="I249" s="32">
        <v>456</v>
      </c>
      <c r="J249" s="63">
        <f>VLOOKUP(I249,pTRAIT!A:B,2,FALSE)</f>
        <v>0</v>
      </c>
      <c r="K249" s="63" t="str">
        <f>VLOOKUP($I249,pTRAIT!$A:$X,7,FALSE)</f>
        <v>si</v>
      </c>
      <c r="L249" s="63" t="str">
        <f>VLOOKUP($I249,pTRAIT!$A:$X,8,FALSE)</f>
        <v>nd</v>
      </c>
      <c r="M249" s="63" t="str">
        <f>VLOOKUP($I249,pTRAIT!$A:$X,9,FALSE)</f>
        <v>R</v>
      </c>
      <c r="N249" s="63" t="str">
        <f>VLOOKUP($I249,pTRAIT!$A:$X,10,FALSE)</f>
        <v>R</v>
      </c>
      <c r="O249" s="63" t="str">
        <f>VLOOKUP($I249,pTRAIT!$A:$X,11,FALSE)</f>
        <v>S</v>
      </c>
      <c r="P249" s="63" t="str">
        <f>VLOOKUP($I249,pTRAIT!$A:$X,12,FALSE)</f>
        <v>S</v>
      </c>
      <c r="Q249" s="63" t="str">
        <f>VLOOKUP($I249,pTRAIT!$A:$X,13,FALSE)</f>
        <v>S</v>
      </c>
      <c r="R249" s="63" t="str">
        <f>VLOOKUP($I249,pTRAIT!$A:$X,14,FALSE)</f>
        <v>R</v>
      </c>
      <c r="S249" s="63" t="str">
        <f>VLOOKUP($I249,pTRAIT!$A:$X,15,FALSE)</f>
        <v>S</v>
      </c>
      <c r="T249" s="63" t="str">
        <f>VLOOKUP($I249,pTRAIT!$A:$X,16,FALSE)</f>
        <v>H</v>
      </c>
      <c r="U249" s="63" t="str">
        <f>VLOOKUP($I249,pTRAIT!$A:$X,17,FALSE)</f>
        <v>S</v>
      </c>
      <c r="V249" s="63" t="str">
        <f>VLOOKUP($I249,pTRAIT!$A:$X,18,FALSE)</f>
        <v>S</v>
      </c>
      <c r="W249" s="63" t="str">
        <f>VLOOKUP($I249,pTRAIT!$A:$X,19,FALSE)</f>
        <v>S</v>
      </c>
      <c r="X249" s="63" t="s">
        <v>3980</v>
      </c>
      <c r="Y249" s="63" t="str">
        <f>VLOOKUP($I249,pTRAIT!$A:$X,21,FALSE)</f>
        <v>R</v>
      </c>
      <c r="Z249" s="63" t="str">
        <f>VLOOKUP($I249,pTRAIT!$A:$X,22,FALSE)</f>
        <v>e</v>
      </c>
      <c r="AA249" s="63" t="str">
        <f>VLOOKUP($I249,pTRAIT!$A:$X,23,FALSE)</f>
        <v>n-c</v>
      </c>
      <c r="AB249" s="63">
        <f>VLOOKUP($I249,pTRAIT!$A:$X,24,FALSE)</f>
        <v>0</v>
      </c>
      <c r="AC249" s="34">
        <v>857</v>
      </c>
      <c r="AD249" s="63" t="str">
        <f>VLOOKUP(AC249,pTRAIT!A:B,2,FALSE)</f>
        <v>EM5UeMi1;NST=X / EM5Mi1Cf9(Pu);RIN=RF</v>
      </c>
      <c r="AE249" s="63">
        <f>VLOOKUP($AC249,pTRAIT!$A:$X,7,FALSE)</f>
        <v>0</v>
      </c>
      <c r="AF249" s="63">
        <f>VLOOKUP($AC249,pTRAIT!$A:$X,8,FALSE)</f>
        <v>0</v>
      </c>
      <c r="AG249" s="63">
        <f>VLOOKUP($AC249,pTRAIT!$A:$X,9,FALSE)</f>
        <v>0</v>
      </c>
      <c r="AH249" s="63">
        <f>VLOOKUP($AC249,pTRAIT!$A:$X,10,FALSE)</f>
        <v>0</v>
      </c>
      <c r="AI249" s="63">
        <f>VLOOKUP($AC249,pTRAIT!$A:$X,11,FALSE)</f>
        <v>0</v>
      </c>
      <c r="AJ249" s="63">
        <f>VLOOKUP($AC249,pTRAIT!$A:$X,12,FALSE)</f>
        <v>0</v>
      </c>
      <c r="AK249" s="63">
        <f>VLOOKUP($AC249,pTRAIT!$A:$X,13,FALSE)</f>
        <v>0</v>
      </c>
      <c r="AL249" s="63">
        <f>VLOOKUP($AC249,pTRAIT!$A:$X,14,FALSE)</f>
        <v>0</v>
      </c>
      <c r="AM249" s="63">
        <f>VLOOKUP($AC249,pTRAIT!$A:$X,15,FALSE)</f>
        <v>0</v>
      </c>
      <c r="AN249" s="63">
        <f>VLOOKUP($AC249,pTRAIT!$A:$X,16,FALSE)</f>
        <v>0</v>
      </c>
      <c r="AO249" s="63">
        <f>VLOOKUP($AC249,pTRAIT!$A:$X,17,FALSE)</f>
        <v>0</v>
      </c>
      <c r="AP249" s="63">
        <f>VLOOKUP($AC249,pTRAIT!$A:$X,18,FALSE)</f>
        <v>0</v>
      </c>
      <c r="AQ249" s="63">
        <f>VLOOKUP($AC249,pTRAIT!$A:$X,19,FALSE)</f>
        <v>0</v>
      </c>
      <c r="AR249" s="63">
        <f>VLOOKUP($AC249,pTRAIT!$A:$X,20,FALSE)</f>
        <v>0</v>
      </c>
      <c r="AS249" s="63">
        <f>VLOOKUP($AC249,pTRAIT!$A:$X,21,FALSE)</f>
        <v>0</v>
      </c>
      <c r="AT249" s="63">
        <f>VLOOKUP($AC249,pTRAIT!$A:$X,22,FALSE)</f>
        <v>0</v>
      </c>
      <c r="AU249" s="63">
        <f>VLOOKUP($AC249,pTRAIT!$A:$X,23,FALSE)</f>
        <v>0</v>
      </c>
      <c r="AV249" s="63">
        <f>VLOOKUP($AC249,pTRAIT!$A:$X,24,FALSE)</f>
        <v>0</v>
      </c>
    </row>
    <row r="250" spans="1:48" ht="12" customHeight="1" x14ac:dyDescent="0.2">
      <c r="A250" s="32">
        <v>456</v>
      </c>
      <c r="B250" s="33" t="s">
        <v>5</v>
      </c>
      <c r="C250" s="34">
        <v>880</v>
      </c>
      <c r="D250" s="32" t="str">
        <f t="shared" si="3"/>
        <v>456X880</v>
      </c>
      <c r="E250" s="47" t="s">
        <v>1627</v>
      </c>
      <c r="F250" s="61" t="s">
        <v>1877</v>
      </c>
      <c r="G250" s="41" t="s">
        <v>43</v>
      </c>
      <c r="H250" s="38"/>
      <c r="I250" s="32">
        <v>456</v>
      </c>
      <c r="J250" s="63">
        <f>VLOOKUP(I250,pTRAIT!A:B,2,FALSE)</f>
        <v>0</v>
      </c>
      <c r="K250" s="63" t="str">
        <f>VLOOKUP($I250,pTRAIT!$A:$X,7,FALSE)</f>
        <v>si</v>
      </c>
      <c r="L250" s="63" t="str">
        <f>VLOOKUP($I250,pTRAIT!$A:$X,8,FALSE)</f>
        <v>nd</v>
      </c>
      <c r="M250" s="63" t="str">
        <f>VLOOKUP($I250,pTRAIT!$A:$X,9,FALSE)</f>
        <v>R</v>
      </c>
      <c r="N250" s="63" t="str">
        <f>VLOOKUP($I250,pTRAIT!$A:$X,10,FALSE)</f>
        <v>R</v>
      </c>
      <c r="O250" s="63" t="str">
        <f>VLOOKUP($I250,pTRAIT!$A:$X,11,FALSE)</f>
        <v>S</v>
      </c>
      <c r="P250" s="63" t="str">
        <f>VLOOKUP($I250,pTRAIT!$A:$X,12,FALSE)</f>
        <v>S</v>
      </c>
      <c r="Q250" s="63" t="str">
        <f>VLOOKUP($I250,pTRAIT!$A:$X,13,FALSE)</f>
        <v>S</v>
      </c>
      <c r="R250" s="63" t="str">
        <f>VLOOKUP($I250,pTRAIT!$A:$X,14,FALSE)</f>
        <v>R</v>
      </c>
      <c r="S250" s="63" t="str">
        <f>VLOOKUP($I250,pTRAIT!$A:$X,15,FALSE)</f>
        <v>S</v>
      </c>
      <c r="T250" s="63" t="str">
        <f>VLOOKUP($I250,pTRAIT!$A:$X,16,FALSE)</f>
        <v>H</v>
      </c>
      <c r="U250" s="63" t="str">
        <f>VLOOKUP($I250,pTRAIT!$A:$X,17,FALSE)</f>
        <v>S</v>
      </c>
      <c r="V250" s="63" t="str">
        <f>VLOOKUP($I250,pTRAIT!$A:$X,18,FALSE)</f>
        <v>S</v>
      </c>
      <c r="W250" s="63" t="str">
        <f>VLOOKUP($I250,pTRAIT!$A:$X,19,FALSE)</f>
        <v>S</v>
      </c>
      <c r="X250" s="63" t="s">
        <v>3980</v>
      </c>
      <c r="Y250" s="63" t="str">
        <f>VLOOKUP($I250,pTRAIT!$A:$X,21,FALSE)</f>
        <v>R</v>
      </c>
      <c r="Z250" s="63" t="str">
        <f>VLOOKUP($I250,pTRAIT!$A:$X,22,FALSE)</f>
        <v>e</v>
      </c>
      <c r="AA250" s="63" t="str">
        <f>VLOOKUP($I250,pTRAIT!$A:$X,23,FALSE)</f>
        <v>n-c</v>
      </c>
      <c r="AB250" s="63">
        <f>VLOOKUP($I250,pTRAIT!$A:$X,24,FALSE)</f>
        <v>0</v>
      </c>
      <c r="AC250" s="34">
        <v>880</v>
      </c>
      <c r="AD250" s="63" t="str">
        <f>VLOOKUP(AC250,pTRAIT!A:B,2,FALSE)</f>
        <v>EM5UeMi1WSCf9;NST=X / EM5Mi1Cf9(Pu);RIN=RF</v>
      </c>
      <c r="AE250" s="63">
        <f>VLOOKUP($AC250,pTRAIT!$A:$X,7,FALSE)</f>
        <v>0</v>
      </c>
      <c r="AF250" s="63">
        <f>VLOOKUP($AC250,pTRAIT!$A:$X,8,FALSE)</f>
        <v>0</v>
      </c>
      <c r="AG250" s="63">
        <f>VLOOKUP($AC250,pTRAIT!$A:$X,9,FALSE)</f>
        <v>0</v>
      </c>
      <c r="AH250" s="63">
        <f>VLOOKUP($AC250,pTRAIT!$A:$X,10,FALSE)</f>
        <v>0</v>
      </c>
      <c r="AI250" s="63">
        <f>VLOOKUP($AC250,pTRAIT!$A:$X,11,FALSE)</f>
        <v>0</v>
      </c>
      <c r="AJ250" s="63">
        <f>VLOOKUP($AC250,pTRAIT!$A:$X,12,FALSE)</f>
        <v>0</v>
      </c>
      <c r="AK250" s="63">
        <f>VLOOKUP($AC250,pTRAIT!$A:$X,13,FALSE)</f>
        <v>0</v>
      </c>
      <c r="AL250" s="63">
        <f>VLOOKUP($AC250,pTRAIT!$A:$X,14,FALSE)</f>
        <v>0</v>
      </c>
      <c r="AM250" s="63">
        <f>VLOOKUP($AC250,pTRAIT!$A:$X,15,FALSE)</f>
        <v>0</v>
      </c>
      <c r="AN250" s="63">
        <f>VLOOKUP($AC250,pTRAIT!$A:$X,16,FALSE)</f>
        <v>0</v>
      </c>
      <c r="AO250" s="63">
        <f>VLOOKUP($AC250,pTRAIT!$A:$X,17,FALSE)</f>
        <v>0</v>
      </c>
      <c r="AP250" s="63">
        <f>VLOOKUP($AC250,pTRAIT!$A:$X,18,FALSE)</f>
        <v>0</v>
      </c>
      <c r="AQ250" s="63">
        <f>VLOOKUP($AC250,pTRAIT!$A:$X,19,FALSE)</f>
        <v>0</v>
      </c>
      <c r="AR250" s="63">
        <f>VLOOKUP($AC250,pTRAIT!$A:$X,20,FALSE)</f>
        <v>0</v>
      </c>
      <c r="AS250" s="63">
        <f>VLOOKUP($AC250,pTRAIT!$A:$X,21,FALSE)</f>
        <v>0</v>
      </c>
      <c r="AT250" s="63">
        <f>VLOOKUP($AC250,pTRAIT!$A:$X,22,FALSE)</f>
        <v>0</v>
      </c>
      <c r="AU250" s="63">
        <f>VLOOKUP($AC250,pTRAIT!$A:$X,23,FALSE)</f>
        <v>0</v>
      </c>
      <c r="AV250" s="63">
        <f>VLOOKUP($AC250,pTRAIT!$A:$X,24,FALSE)</f>
        <v>0</v>
      </c>
    </row>
    <row r="251" spans="1:48" ht="12" customHeight="1" x14ac:dyDescent="0.2">
      <c r="A251" s="32">
        <v>456</v>
      </c>
      <c r="B251" s="33" t="s">
        <v>5</v>
      </c>
      <c r="C251" s="34">
        <v>614</v>
      </c>
      <c r="D251" s="32" t="str">
        <f t="shared" si="3"/>
        <v>456X614</v>
      </c>
      <c r="E251" s="47" t="s">
        <v>1627</v>
      </c>
      <c r="F251" s="61" t="s">
        <v>1878</v>
      </c>
      <c r="G251" s="41" t="s">
        <v>43</v>
      </c>
      <c r="H251" s="38"/>
      <c r="I251" s="32">
        <v>456</v>
      </c>
      <c r="J251" s="63">
        <f>VLOOKUP(I251,pTRAIT!A:B,2,FALSE)</f>
        <v>0</v>
      </c>
      <c r="K251" s="63" t="str">
        <f>VLOOKUP($I251,pTRAIT!$A:$X,7,FALSE)</f>
        <v>si</v>
      </c>
      <c r="L251" s="63" t="str">
        <f>VLOOKUP($I251,pTRAIT!$A:$X,8,FALSE)</f>
        <v>nd</v>
      </c>
      <c r="M251" s="63" t="str">
        <f>VLOOKUP($I251,pTRAIT!$A:$X,9,FALSE)</f>
        <v>R</v>
      </c>
      <c r="N251" s="63" t="str">
        <f>VLOOKUP($I251,pTRAIT!$A:$X,10,FALSE)</f>
        <v>R</v>
      </c>
      <c r="O251" s="63" t="str">
        <f>VLOOKUP($I251,pTRAIT!$A:$X,11,FALSE)</f>
        <v>S</v>
      </c>
      <c r="P251" s="63" t="str">
        <f>VLOOKUP($I251,pTRAIT!$A:$X,12,FALSE)</f>
        <v>S</v>
      </c>
      <c r="Q251" s="63" t="str">
        <f>VLOOKUP($I251,pTRAIT!$A:$X,13,FALSE)</f>
        <v>S</v>
      </c>
      <c r="R251" s="63" t="str">
        <f>VLOOKUP($I251,pTRAIT!$A:$X,14,FALSE)</f>
        <v>R</v>
      </c>
      <c r="S251" s="63" t="str">
        <f>VLOOKUP($I251,pTRAIT!$A:$X,15,FALSE)</f>
        <v>S</v>
      </c>
      <c r="T251" s="63" t="str">
        <f>VLOOKUP($I251,pTRAIT!$A:$X,16,FALSE)</f>
        <v>H</v>
      </c>
      <c r="U251" s="63" t="str">
        <f>VLOOKUP($I251,pTRAIT!$A:$X,17,FALSE)</f>
        <v>S</v>
      </c>
      <c r="V251" s="63" t="str">
        <f>VLOOKUP($I251,pTRAIT!$A:$X,18,FALSE)</f>
        <v>S</v>
      </c>
      <c r="W251" s="63" t="str">
        <f>VLOOKUP($I251,pTRAIT!$A:$X,19,FALSE)</f>
        <v>S</v>
      </c>
      <c r="X251" s="63" t="s">
        <v>3980</v>
      </c>
      <c r="Y251" s="63" t="str">
        <f>VLOOKUP($I251,pTRAIT!$A:$X,21,FALSE)</f>
        <v>R</v>
      </c>
      <c r="Z251" s="63" t="str">
        <f>VLOOKUP($I251,pTRAIT!$A:$X,22,FALSE)</f>
        <v>e</v>
      </c>
      <c r="AA251" s="63" t="str">
        <f>VLOOKUP($I251,pTRAIT!$A:$X,23,FALSE)</f>
        <v>n-c</v>
      </c>
      <c r="AB251" s="63">
        <f>VLOOKUP($I251,pTRAIT!$A:$X,24,FALSE)</f>
        <v>0</v>
      </c>
      <c r="AC251" s="34">
        <v>614</v>
      </c>
      <c r="AD251" s="63" t="str">
        <f>VLOOKUP(AC251,pTRAIT!A:B,2,FALSE)</f>
        <v>EM5Mi1Cf9(Pu);RIN=RF / EMi1Cf9ToCE;RIN=RF</v>
      </c>
      <c r="AE251" s="63">
        <f>VLOOKUP($AC251,pTRAIT!$A:$X,7,FALSE)</f>
        <v>0</v>
      </c>
      <c r="AF251" s="63">
        <f>VLOOKUP($AC251,pTRAIT!$A:$X,8,FALSE)</f>
        <v>0</v>
      </c>
      <c r="AG251" s="63">
        <f>VLOOKUP($AC251,pTRAIT!$A:$X,9,FALSE)</f>
        <v>0</v>
      </c>
      <c r="AH251" s="63">
        <f>VLOOKUP($AC251,pTRAIT!$A:$X,10,FALSE)</f>
        <v>0</v>
      </c>
      <c r="AI251" s="63">
        <f>VLOOKUP($AC251,pTRAIT!$A:$X,11,FALSE)</f>
        <v>0</v>
      </c>
      <c r="AJ251" s="63">
        <f>VLOOKUP($AC251,pTRAIT!$A:$X,12,FALSE)</f>
        <v>0</v>
      </c>
      <c r="AK251" s="63">
        <f>VLOOKUP($AC251,pTRAIT!$A:$X,13,FALSE)</f>
        <v>0</v>
      </c>
      <c r="AL251" s="63">
        <f>VLOOKUP($AC251,pTRAIT!$A:$X,14,FALSE)</f>
        <v>0</v>
      </c>
      <c r="AM251" s="63">
        <f>VLOOKUP($AC251,pTRAIT!$A:$X,15,FALSE)</f>
        <v>0</v>
      </c>
      <c r="AN251" s="63">
        <f>VLOOKUP($AC251,pTRAIT!$A:$X,16,FALSE)</f>
        <v>0</v>
      </c>
      <c r="AO251" s="63">
        <f>VLOOKUP($AC251,pTRAIT!$A:$X,17,FALSE)</f>
        <v>0</v>
      </c>
      <c r="AP251" s="63">
        <f>VLOOKUP($AC251,pTRAIT!$A:$X,18,FALSE)</f>
        <v>0</v>
      </c>
      <c r="AQ251" s="63">
        <f>VLOOKUP($AC251,pTRAIT!$A:$X,19,FALSE)</f>
        <v>0</v>
      </c>
      <c r="AR251" s="63">
        <f>VLOOKUP($AC251,pTRAIT!$A:$X,20,FALSE)</f>
        <v>0</v>
      </c>
      <c r="AS251" s="63">
        <f>VLOOKUP($AC251,pTRAIT!$A:$X,21,FALSE)</f>
        <v>0</v>
      </c>
      <c r="AT251" s="63">
        <f>VLOOKUP($AC251,pTRAIT!$A:$X,22,FALSE)</f>
        <v>0</v>
      </c>
      <c r="AU251" s="63">
        <f>VLOOKUP($AC251,pTRAIT!$A:$X,23,FALSE)</f>
        <v>0</v>
      </c>
      <c r="AV251" s="63">
        <f>VLOOKUP($AC251,pTRAIT!$A:$X,24,FALSE)</f>
        <v>0</v>
      </c>
    </row>
    <row r="252" spans="1:48" ht="12" customHeight="1" x14ac:dyDescent="0.2">
      <c r="A252" s="32">
        <v>456</v>
      </c>
      <c r="B252" s="33" t="s">
        <v>5</v>
      </c>
      <c r="C252" s="34">
        <v>612</v>
      </c>
      <c r="D252" s="32" t="str">
        <f t="shared" si="3"/>
        <v>456X612</v>
      </c>
      <c r="E252" s="47" t="s">
        <v>1627</v>
      </c>
      <c r="F252" s="61" t="s">
        <v>1879</v>
      </c>
      <c r="G252" s="41" t="s">
        <v>43</v>
      </c>
      <c r="H252" s="38"/>
      <c r="I252" s="32">
        <v>456</v>
      </c>
      <c r="J252" s="63">
        <f>VLOOKUP(I252,pTRAIT!A:B,2,FALSE)</f>
        <v>0</v>
      </c>
      <c r="K252" s="63" t="str">
        <f>VLOOKUP($I252,pTRAIT!$A:$X,7,FALSE)</f>
        <v>si</v>
      </c>
      <c r="L252" s="63" t="str">
        <f>VLOOKUP($I252,pTRAIT!$A:$X,8,FALSE)</f>
        <v>nd</v>
      </c>
      <c r="M252" s="63" t="str">
        <f>VLOOKUP($I252,pTRAIT!$A:$X,9,FALSE)</f>
        <v>R</v>
      </c>
      <c r="N252" s="63" t="str">
        <f>VLOOKUP($I252,pTRAIT!$A:$X,10,FALSE)</f>
        <v>R</v>
      </c>
      <c r="O252" s="63" t="str">
        <f>VLOOKUP($I252,pTRAIT!$A:$X,11,FALSE)</f>
        <v>S</v>
      </c>
      <c r="P252" s="63" t="str">
        <f>VLOOKUP($I252,pTRAIT!$A:$X,12,FALSE)</f>
        <v>S</v>
      </c>
      <c r="Q252" s="63" t="str">
        <f>VLOOKUP($I252,pTRAIT!$A:$X,13,FALSE)</f>
        <v>S</v>
      </c>
      <c r="R252" s="63" t="str">
        <f>VLOOKUP($I252,pTRAIT!$A:$X,14,FALSE)</f>
        <v>R</v>
      </c>
      <c r="S252" s="63" t="str">
        <f>VLOOKUP($I252,pTRAIT!$A:$X,15,FALSE)</f>
        <v>S</v>
      </c>
      <c r="T252" s="63" t="str">
        <f>VLOOKUP($I252,pTRAIT!$A:$X,16,FALSE)</f>
        <v>H</v>
      </c>
      <c r="U252" s="63" t="str">
        <f>VLOOKUP($I252,pTRAIT!$A:$X,17,FALSE)</f>
        <v>S</v>
      </c>
      <c r="V252" s="63" t="str">
        <f>VLOOKUP($I252,pTRAIT!$A:$X,18,FALSE)</f>
        <v>S</v>
      </c>
      <c r="W252" s="63" t="str">
        <f>VLOOKUP($I252,pTRAIT!$A:$X,19,FALSE)</f>
        <v>S</v>
      </c>
      <c r="X252" s="63" t="s">
        <v>3980</v>
      </c>
      <c r="Y252" s="63" t="str">
        <f>VLOOKUP($I252,pTRAIT!$A:$X,21,FALSE)</f>
        <v>R</v>
      </c>
      <c r="Z252" s="63" t="str">
        <f>VLOOKUP($I252,pTRAIT!$A:$X,22,FALSE)</f>
        <v>e</v>
      </c>
      <c r="AA252" s="63" t="str">
        <f>VLOOKUP($I252,pTRAIT!$A:$X,23,FALSE)</f>
        <v>n-c</v>
      </c>
      <c r="AB252" s="63">
        <f>VLOOKUP($I252,pTRAIT!$A:$X,24,FALSE)</f>
        <v>0</v>
      </c>
      <c r="AC252" s="34">
        <v>612</v>
      </c>
      <c r="AD252" s="63" t="str">
        <f>VLOOKUP(AC252,pTRAIT!A:B,2,FALSE)</f>
        <v>EM5Mi1Cf9(Pu);RIN=RF / (RT)(So5)(Pu);RIN=RS</v>
      </c>
      <c r="AE252" s="63">
        <f>VLOOKUP($AC252,pTRAIT!$A:$X,7,FALSE)</f>
        <v>0</v>
      </c>
      <c r="AF252" s="63">
        <f>VLOOKUP($AC252,pTRAIT!$A:$X,8,FALSE)</f>
        <v>0</v>
      </c>
      <c r="AG252" s="63">
        <f>VLOOKUP($AC252,pTRAIT!$A:$X,9,FALSE)</f>
        <v>0</v>
      </c>
      <c r="AH252" s="63">
        <f>VLOOKUP($AC252,pTRAIT!$A:$X,10,FALSE)</f>
        <v>0</v>
      </c>
      <c r="AI252" s="63">
        <f>VLOOKUP($AC252,pTRAIT!$A:$X,11,FALSE)</f>
        <v>0</v>
      </c>
      <c r="AJ252" s="63">
        <f>VLOOKUP($AC252,pTRAIT!$A:$X,12,FALSE)</f>
        <v>0</v>
      </c>
      <c r="AK252" s="63">
        <f>VLOOKUP($AC252,pTRAIT!$A:$X,13,FALSE)</f>
        <v>0</v>
      </c>
      <c r="AL252" s="63">
        <f>VLOOKUP($AC252,pTRAIT!$A:$X,14,FALSE)</f>
        <v>0</v>
      </c>
      <c r="AM252" s="63">
        <f>VLOOKUP($AC252,pTRAIT!$A:$X,15,FALSE)</f>
        <v>0</v>
      </c>
      <c r="AN252" s="63">
        <f>VLOOKUP($AC252,pTRAIT!$A:$X,16,FALSE)</f>
        <v>0</v>
      </c>
      <c r="AO252" s="63">
        <f>VLOOKUP($AC252,pTRAIT!$A:$X,17,FALSE)</f>
        <v>0</v>
      </c>
      <c r="AP252" s="63">
        <f>VLOOKUP($AC252,pTRAIT!$A:$X,18,FALSE)</f>
        <v>0</v>
      </c>
      <c r="AQ252" s="63">
        <f>VLOOKUP($AC252,pTRAIT!$A:$X,19,FALSE)</f>
        <v>0</v>
      </c>
      <c r="AR252" s="63">
        <f>VLOOKUP($AC252,pTRAIT!$A:$X,20,FALSE)</f>
        <v>0</v>
      </c>
      <c r="AS252" s="63">
        <f>VLOOKUP($AC252,pTRAIT!$A:$X,21,FALSE)</f>
        <v>0</v>
      </c>
      <c r="AT252" s="63">
        <f>VLOOKUP($AC252,pTRAIT!$A:$X,22,FALSE)</f>
        <v>0</v>
      </c>
      <c r="AU252" s="63">
        <f>VLOOKUP($AC252,pTRAIT!$A:$X,23,FALSE)</f>
        <v>0</v>
      </c>
      <c r="AV252" s="63">
        <f>VLOOKUP($AC252,pTRAIT!$A:$X,24,FALSE)</f>
        <v>0</v>
      </c>
    </row>
    <row r="253" spans="1:48" ht="12" customHeight="1" x14ac:dyDescent="0.2">
      <c r="A253" s="32">
        <v>456</v>
      </c>
      <c r="B253" s="33" t="s">
        <v>5</v>
      </c>
      <c r="C253" s="34">
        <v>613</v>
      </c>
      <c r="D253" s="32" t="str">
        <f t="shared" si="3"/>
        <v>456X613</v>
      </c>
      <c r="E253" s="47" t="s">
        <v>1627</v>
      </c>
      <c r="F253" s="61" t="s">
        <v>1880</v>
      </c>
      <c r="G253" s="41" t="s">
        <v>43</v>
      </c>
      <c r="H253" s="38"/>
      <c r="I253" s="32">
        <v>456</v>
      </c>
      <c r="J253" s="63">
        <f>VLOOKUP(I253,pTRAIT!A:B,2,FALSE)</f>
        <v>0</v>
      </c>
      <c r="K253" s="63" t="str">
        <f>VLOOKUP($I253,pTRAIT!$A:$X,7,FALSE)</f>
        <v>si</v>
      </c>
      <c r="L253" s="63" t="str">
        <f>VLOOKUP($I253,pTRAIT!$A:$X,8,FALSE)</f>
        <v>nd</v>
      </c>
      <c r="M253" s="63" t="str">
        <f>VLOOKUP($I253,pTRAIT!$A:$X,9,FALSE)</f>
        <v>R</v>
      </c>
      <c r="N253" s="63" t="str">
        <f>VLOOKUP($I253,pTRAIT!$A:$X,10,FALSE)</f>
        <v>R</v>
      </c>
      <c r="O253" s="63" t="str">
        <f>VLOOKUP($I253,pTRAIT!$A:$X,11,FALSE)</f>
        <v>S</v>
      </c>
      <c r="P253" s="63" t="str">
        <f>VLOOKUP($I253,pTRAIT!$A:$X,12,FALSE)</f>
        <v>S</v>
      </c>
      <c r="Q253" s="63" t="str">
        <f>VLOOKUP($I253,pTRAIT!$A:$X,13,FALSE)</f>
        <v>S</v>
      </c>
      <c r="R253" s="63" t="str">
        <f>VLOOKUP($I253,pTRAIT!$A:$X,14,FALSE)</f>
        <v>R</v>
      </c>
      <c r="S253" s="63" t="str">
        <f>VLOOKUP($I253,pTRAIT!$A:$X,15,FALSE)</f>
        <v>S</v>
      </c>
      <c r="T253" s="63" t="str">
        <f>VLOOKUP($I253,pTRAIT!$A:$X,16,FALSE)</f>
        <v>H</v>
      </c>
      <c r="U253" s="63" t="str">
        <f>VLOOKUP($I253,pTRAIT!$A:$X,17,FALSE)</f>
        <v>S</v>
      </c>
      <c r="V253" s="63" t="str">
        <f>VLOOKUP($I253,pTRAIT!$A:$X,18,FALSE)</f>
        <v>S</v>
      </c>
      <c r="W253" s="63" t="str">
        <f>VLOOKUP($I253,pTRAIT!$A:$X,19,FALSE)</f>
        <v>S</v>
      </c>
      <c r="X253" s="63" t="s">
        <v>3980</v>
      </c>
      <c r="Y253" s="63" t="str">
        <f>VLOOKUP($I253,pTRAIT!$A:$X,21,FALSE)</f>
        <v>R</v>
      </c>
      <c r="Z253" s="63" t="str">
        <f>VLOOKUP($I253,pTRAIT!$A:$X,22,FALSE)</f>
        <v>e</v>
      </c>
      <c r="AA253" s="63" t="str">
        <f>VLOOKUP($I253,pTRAIT!$A:$X,23,FALSE)</f>
        <v>n-c</v>
      </c>
      <c r="AB253" s="63">
        <f>VLOOKUP($I253,pTRAIT!$A:$X,24,FALSE)</f>
        <v>0</v>
      </c>
      <c r="AC253" s="34">
        <v>613</v>
      </c>
      <c r="AD253" s="63" t="str">
        <f>VLOOKUP(AC253,pTRAIT!A:B,2,FALSE)</f>
        <v>EM5Mi1Cf9(Pu);RIN=RF / (RT)(So5)(Pu);RIN=RS</v>
      </c>
      <c r="AE253" s="63">
        <f>VLOOKUP($AC253,pTRAIT!$A:$X,7,FALSE)</f>
        <v>0</v>
      </c>
      <c r="AF253" s="63">
        <f>VLOOKUP($AC253,pTRAIT!$A:$X,8,FALSE)</f>
        <v>0</v>
      </c>
      <c r="AG253" s="63">
        <f>VLOOKUP($AC253,pTRAIT!$A:$X,9,FALSE)</f>
        <v>0</v>
      </c>
      <c r="AH253" s="63">
        <f>VLOOKUP($AC253,pTRAIT!$A:$X,10,FALSE)</f>
        <v>0</v>
      </c>
      <c r="AI253" s="63">
        <f>VLOOKUP($AC253,pTRAIT!$A:$X,11,FALSE)</f>
        <v>0</v>
      </c>
      <c r="AJ253" s="63">
        <f>VLOOKUP($AC253,pTRAIT!$A:$X,12,FALSE)</f>
        <v>0</v>
      </c>
      <c r="AK253" s="63">
        <f>VLOOKUP($AC253,pTRAIT!$A:$X,13,FALSE)</f>
        <v>0</v>
      </c>
      <c r="AL253" s="63">
        <f>VLOOKUP($AC253,pTRAIT!$A:$X,14,FALSE)</f>
        <v>0</v>
      </c>
      <c r="AM253" s="63">
        <f>VLOOKUP($AC253,pTRAIT!$A:$X,15,FALSE)</f>
        <v>0</v>
      </c>
      <c r="AN253" s="63">
        <f>VLOOKUP($AC253,pTRAIT!$A:$X,16,FALSE)</f>
        <v>0</v>
      </c>
      <c r="AO253" s="63">
        <f>VLOOKUP($AC253,pTRAIT!$A:$X,17,FALSE)</f>
        <v>0</v>
      </c>
      <c r="AP253" s="63">
        <f>VLOOKUP($AC253,pTRAIT!$A:$X,18,FALSE)</f>
        <v>0</v>
      </c>
      <c r="AQ253" s="63">
        <f>VLOOKUP($AC253,pTRAIT!$A:$X,19,FALSE)</f>
        <v>0</v>
      </c>
      <c r="AR253" s="63">
        <f>VLOOKUP($AC253,pTRAIT!$A:$X,20,FALSE)</f>
        <v>0</v>
      </c>
      <c r="AS253" s="63">
        <f>VLOOKUP($AC253,pTRAIT!$A:$X,21,FALSE)</f>
        <v>0</v>
      </c>
      <c r="AT253" s="63">
        <f>VLOOKUP($AC253,pTRAIT!$A:$X,22,FALSE)</f>
        <v>0</v>
      </c>
      <c r="AU253" s="63">
        <f>VLOOKUP($AC253,pTRAIT!$A:$X,23,FALSE)</f>
        <v>0</v>
      </c>
      <c r="AV253" s="63">
        <f>VLOOKUP($AC253,pTRAIT!$A:$X,24,FALSE)</f>
        <v>0</v>
      </c>
    </row>
    <row r="254" spans="1:48" ht="12" customHeight="1" x14ac:dyDescent="0.2">
      <c r="A254" s="32">
        <v>456</v>
      </c>
      <c r="B254" s="33" t="s">
        <v>5</v>
      </c>
      <c r="C254" s="34">
        <v>615</v>
      </c>
      <c r="D254" s="32" t="str">
        <f t="shared" si="3"/>
        <v>456X615</v>
      </c>
      <c r="E254" s="47" t="s">
        <v>1627</v>
      </c>
      <c r="F254" s="61" t="s">
        <v>1881</v>
      </c>
      <c r="G254" s="41" t="s">
        <v>43</v>
      </c>
      <c r="H254" s="38"/>
      <c r="I254" s="32">
        <v>456</v>
      </c>
      <c r="J254" s="63">
        <f>VLOOKUP(I254,pTRAIT!A:B,2,FALSE)</f>
        <v>0</v>
      </c>
      <c r="K254" s="63" t="str">
        <f>VLOOKUP($I254,pTRAIT!$A:$X,7,FALSE)</f>
        <v>si</v>
      </c>
      <c r="L254" s="63" t="str">
        <f>VLOOKUP($I254,pTRAIT!$A:$X,8,FALSE)</f>
        <v>nd</v>
      </c>
      <c r="M254" s="63" t="str">
        <f>VLOOKUP($I254,pTRAIT!$A:$X,9,FALSE)</f>
        <v>R</v>
      </c>
      <c r="N254" s="63" t="str">
        <f>VLOOKUP($I254,pTRAIT!$A:$X,10,FALSE)</f>
        <v>R</v>
      </c>
      <c r="O254" s="63" t="str">
        <f>VLOOKUP($I254,pTRAIT!$A:$X,11,FALSE)</f>
        <v>S</v>
      </c>
      <c r="P254" s="63" t="str">
        <f>VLOOKUP($I254,pTRAIT!$A:$X,12,FALSE)</f>
        <v>S</v>
      </c>
      <c r="Q254" s="63" t="str">
        <f>VLOOKUP($I254,pTRAIT!$A:$X,13,FALSE)</f>
        <v>S</v>
      </c>
      <c r="R254" s="63" t="str">
        <f>VLOOKUP($I254,pTRAIT!$A:$X,14,FALSE)</f>
        <v>R</v>
      </c>
      <c r="S254" s="63" t="str">
        <f>VLOOKUP($I254,pTRAIT!$A:$X,15,FALSE)</f>
        <v>S</v>
      </c>
      <c r="T254" s="63" t="str">
        <f>VLOOKUP($I254,pTRAIT!$A:$X,16,FALSE)</f>
        <v>H</v>
      </c>
      <c r="U254" s="63" t="str">
        <f>VLOOKUP($I254,pTRAIT!$A:$X,17,FALSE)</f>
        <v>S</v>
      </c>
      <c r="V254" s="63" t="str">
        <f>VLOOKUP($I254,pTRAIT!$A:$X,18,FALSE)</f>
        <v>S</v>
      </c>
      <c r="W254" s="63" t="str">
        <f>VLOOKUP($I254,pTRAIT!$A:$X,19,FALSE)</f>
        <v>S</v>
      </c>
      <c r="X254" s="63" t="s">
        <v>3980</v>
      </c>
      <c r="Y254" s="63" t="str">
        <f>VLOOKUP($I254,pTRAIT!$A:$X,21,FALSE)</f>
        <v>R</v>
      </c>
      <c r="Z254" s="63" t="str">
        <f>VLOOKUP($I254,pTRAIT!$A:$X,22,FALSE)</f>
        <v>e</v>
      </c>
      <c r="AA254" s="63" t="str">
        <f>VLOOKUP($I254,pTRAIT!$A:$X,23,FALSE)</f>
        <v>n-c</v>
      </c>
      <c r="AB254" s="63">
        <f>VLOOKUP($I254,pTRAIT!$A:$X,24,FALSE)</f>
        <v>0</v>
      </c>
      <c r="AC254" s="34">
        <v>615</v>
      </c>
      <c r="AD254" s="63" t="str">
        <f>VLOOKUP(AC254,pTRAIT!A:B,2,FALSE)</f>
        <v>EM5Mi1Cf9(Pu);RIN=RF / EM5Mi1;RIN=RF</v>
      </c>
      <c r="AE254" s="63">
        <f>VLOOKUP($AC254,pTRAIT!$A:$X,7,FALSE)</f>
        <v>0</v>
      </c>
      <c r="AF254" s="63">
        <f>VLOOKUP($AC254,pTRAIT!$A:$X,8,FALSE)</f>
        <v>0</v>
      </c>
      <c r="AG254" s="63">
        <f>VLOOKUP($AC254,pTRAIT!$A:$X,9,FALSE)</f>
        <v>0</v>
      </c>
      <c r="AH254" s="63">
        <f>VLOOKUP($AC254,pTRAIT!$A:$X,10,FALSE)</f>
        <v>0</v>
      </c>
      <c r="AI254" s="63">
        <f>VLOOKUP($AC254,pTRAIT!$A:$X,11,FALSE)</f>
        <v>0</v>
      </c>
      <c r="AJ254" s="63">
        <f>VLOOKUP($AC254,pTRAIT!$A:$X,12,FALSE)</f>
        <v>0</v>
      </c>
      <c r="AK254" s="63">
        <f>VLOOKUP($AC254,pTRAIT!$A:$X,13,FALSE)</f>
        <v>0</v>
      </c>
      <c r="AL254" s="63">
        <f>VLOOKUP($AC254,pTRAIT!$A:$X,14,FALSE)</f>
        <v>0</v>
      </c>
      <c r="AM254" s="63">
        <f>VLOOKUP($AC254,pTRAIT!$A:$X,15,FALSE)</f>
        <v>0</v>
      </c>
      <c r="AN254" s="63">
        <f>VLOOKUP($AC254,pTRAIT!$A:$X,16,FALSE)</f>
        <v>0</v>
      </c>
      <c r="AO254" s="63">
        <f>VLOOKUP($AC254,pTRAIT!$A:$X,17,FALSE)</f>
        <v>0</v>
      </c>
      <c r="AP254" s="63">
        <f>VLOOKUP($AC254,pTRAIT!$A:$X,18,FALSE)</f>
        <v>0</v>
      </c>
      <c r="AQ254" s="63">
        <f>VLOOKUP($AC254,pTRAIT!$A:$X,19,FALSE)</f>
        <v>0</v>
      </c>
      <c r="AR254" s="63">
        <f>VLOOKUP($AC254,pTRAIT!$A:$X,20,FALSE)</f>
        <v>0</v>
      </c>
      <c r="AS254" s="63">
        <f>VLOOKUP($AC254,pTRAIT!$A:$X,21,FALSE)</f>
        <v>0</v>
      </c>
      <c r="AT254" s="63">
        <f>VLOOKUP($AC254,pTRAIT!$A:$X,22,FALSE)</f>
        <v>0</v>
      </c>
      <c r="AU254" s="63">
        <f>VLOOKUP($AC254,pTRAIT!$A:$X,23,FALSE)</f>
        <v>0</v>
      </c>
      <c r="AV254" s="63">
        <f>VLOOKUP($AC254,pTRAIT!$A:$X,24,FALSE)</f>
        <v>0</v>
      </c>
    </row>
    <row r="255" spans="1:48" ht="12" customHeight="1" x14ac:dyDescent="0.2">
      <c r="A255" s="32">
        <v>456</v>
      </c>
      <c r="B255" s="33" t="s">
        <v>5</v>
      </c>
      <c r="C255" s="34">
        <v>616</v>
      </c>
      <c r="D255" s="32" t="str">
        <f t="shared" si="3"/>
        <v>456X616</v>
      </c>
      <c r="E255" s="47" t="s">
        <v>1627</v>
      </c>
      <c r="F255" s="61" t="s">
        <v>1882</v>
      </c>
      <c r="G255" s="41" t="s">
        <v>43</v>
      </c>
      <c r="H255" s="38"/>
      <c r="I255" s="32">
        <v>456</v>
      </c>
      <c r="J255" s="63">
        <f>VLOOKUP(I255,pTRAIT!A:B,2,FALSE)</f>
        <v>0</v>
      </c>
      <c r="K255" s="63" t="str">
        <f>VLOOKUP($I255,pTRAIT!$A:$X,7,FALSE)</f>
        <v>si</v>
      </c>
      <c r="L255" s="63" t="str">
        <f>VLOOKUP($I255,pTRAIT!$A:$X,8,FALSE)</f>
        <v>nd</v>
      </c>
      <c r="M255" s="63" t="str">
        <f>VLOOKUP($I255,pTRAIT!$A:$X,9,FALSE)</f>
        <v>R</v>
      </c>
      <c r="N255" s="63" t="str">
        <f>VLOOKUP($I255,pTRAIT!$A:$X,10,FALSE)</f>
        <v>R</v>
      </c>
      <c r="O255" s="63" t="str">
        <f>VLOOKUP($I255,pTRAIT!$A:$X,11,FALSE)</f>
        <v>S</v>
      </c>
      <c r="P255" s="63" t="str">
        <f>VLOOKUP($I255,pTRAIT!$A:$X,12,FALSE)</f>
        <v>S</v>
      </c>
      <c r="Q255" s="63" t="str">
        <f>VLOOKUP($I255,pTRAIT!$A:$X,13,FALSE)</f>
        <v>S</v>
      </c>
      <c r="R255" s="63" t="str">
        <f>VLOOKUP($I255,pTRAIT!$A:$X,14,FALSE)</f>
        <v>R</v>
      </c>
      <c r="S255" s="63" t="str">
        <f>VLOOKUP($I255,pTRAIT!$A:$X,15,FALSE)</f>
        <v>S</v>
      </c>
      <c r="T255" s="63" t="str">
        <f>VLOOKUP($I255,pTRAIT!$A:$X,16,FALSE)</f>
        <v>H</v>
      </c>
      <c r="U255" s="63" t="str">
        <f>VLOOKUP($I255,pTRAIT!$A:$X,17,FALSE)</f>
        <v>S</v>
      </c>
      <c r="V255" s="63" t="str">
        <f>VLOOKUP($I255,pTRAIT!$A:$X,18,FALSE)</f>
        <v>S</v>
      </c>
      <c r="W255" s="63" t="str">
        <f>VLOOKUP($I255,pTRAIT!$A:$X,19,FALSE)</f>
        <v>S</v>
      </c>
      <c r="X255" s="63" t="s">
        <v>3980</v>
      </c>
      <c r="Y255" s="63" t="str">
        <f>VLOOKUP($I255,pTRAIT!$A:$X,21,FALSE)</f>
        <v>R</v>
      </c>
      <c r="Z255" s="63" t="str">
        <f>VLOOKUP($I255,pTRAIT!$A:$X,22,FALSE)</f>
        <v>e</v>
      </c>
      <c r="AA255" s="63" t="str">
        <f>VLOOKUP($I255,pTRAIT!$A:$X,23,FALSE)</f>
        <v>n-c</v>
      </c>
      <c r="AB255" s="63">
        <f>VLOOKUP($I255,pTRAIT!$A:$X,24,FALSE)</f>
        <v>0</v>
      </c>
      <c r="AC255" s="34">
        <v>616</v>
      </c>
      <c r="AD255" s="63" t="str">
        <f>VLOOKUP(AC255,pTRAIT!A:B,2,FALSE)</f>
        <v>EM5Mi1Cf9(Pu);RIN=RF / Sp-1EM5UeMi1Cf9ogc;RIN=RF</v>
      </c>
      <c r="AE255" s="63">
        <f>VLOOKUP($AC255,pTRAIT!$A:$X,7,FALSE)</f>
        <v>0</v>
      </c>
      <c r="AF255" s="63">
        <f>VLOOKUP($AC255,pTRAIT!$A:$X,8,FALSE)</f>
        <v>0</v>
      </c>
      <c r="AG255" s="63">
        <f>VLOOKUP($AC255,pTRAIT!$A:$X,9,FALSE)</f>
        <v>0</v>
      </c>
      <c r="AH255" s="63">
        <f>VLOOKUP($AC255,pTRAIT!$A:$X,10,FALSE)</f>
        <v>0</v>
      </c>
      <c r="AI255" s="63">
        <f>VLOOKUP($AC255,pTRAIT!$A:$X,11,FALSE)</f>
        <v>0</v>
      </c>
      <c r="AJ255" s="63">
        <f>VLOOKUP($AC255,pTRAIT!$A:$X,12,FALSE)</f>
        <v>0</v>
      </c>
      <c r="AK255" s="63">
        <f>VLOOKUP($AC255,pTRAIT!$A:$X,13,FALSE)</f>
        <v>0</v>
      </c>
      <c r="AL255" s="63">
        <f>VLOOKUP($AC255,pTRAIT!$A:$X,14,FALSE)</f>
        <v>0</v>
      </c>
      <c r="AM255" s="63">
        <f>VLOOKUP($AC255,pTRAIT!$A:$X,15,FALSE)</f>
        <v>0</v>
      </c>
      <c r="AN255" s="63">
        <f>VLOOKUP($AC255,pTRAIT!$A:$X,16,FALSE)</f>
        <v>0</v>
      </c>
      <c r="AO255" s="63">
        <f>VLOOKUP($AC255,pTRAIT!$A:$X,17,FALSE)</f>
        <v>0</v>
      </c>
      <c r="AP255" s="63">
        <f>VLOOKUP($AC255,pTRAIT!$A:$X,18,FALSE)</f>
        <v>0</v>
      </c>
      <c r="AQ255" s="63">
        <f>VLOOKUP($AC255,pTRAIT!$A:$X,19,FALSE)</f>
        <v>0</v>
      </c>
      <c r="AR255" s="63">
        <f>VLOOKUP($AC255,pTRAIT!$A:$X,20,FALSE)</f>
        <v>0</v>
      </c>
      <c r="AS255" s="63">
        <f>VLOOKUP($AC255,pTRAIT!$A:$X,21,FALSE)</f>
        <v>0</v>
      </c>
      <c r="AT255" s="63">
        <f>VLOOKUP($AC255,pTRAIT!$A:$X,22,FALSE)</f>
        <v>0</v>
      </c>
      <c r="AU255" s="63">
        <f>VLOOKUP($AC255,pTRAIT!$A:$X,23,FALSE)</f>
        <v>0</v>
      </c>
      <c r="AV255" s="63">
        <f>VLOOKUP($AC255,pTRAIT!$A:$X,24,FALSE)</f>
        <v>0</v>
      </c>
    </row>
    <row r="256" spans="1:48" ht="12" customHeight="1" x14ac:dyDescent="0.2">
      <c r="A256" s="32">
        <v>456</v>
      </c>
      <c r="B256" s="33" t="s">
        <v>5</v>
      </c>
      <c r="C256" s="34">
        <v>617</v>
      </c>
      <c r="D256" s="32" t="str">
        <f t="shared" si="3"/>
        <v>456X617</v>
      </c>
      <c r="E256" s="47" t="s">
        <v>1627</v>
      </c>
      <c r="F256" s="61" t="s">
        <v>1883</v>
      </c>
      <c r="G256" s="41" t="s">
        <v>43</v>
      </c>
      <c r="H256" s="38"/>
      <c r="I256" s="32">
        <v>456</v>
      </c>
      <c r="J256" s="63">
        <f>VLOOKUP(I256,pTRAIT!A:B,2,FALSE)</f>
        <v>0</v>
      </c>
      <c r="K256" s="63" t="str">
        <f>VLOOKUP($I256,pTRAIT!$A:$X,7,FALSE)</f>
        <v>si</v>
      </c>
      <c r="L256" s="63" t="str">
        <f>VLOOKUP($I256,pTRAIT!$A:$X,8,FALSE)</f>
        <v>nd</v>
      </c>
      <c r="M256" s="63" t="str">
        <f>VLOOKUP($I256,pTRAIT!$A:$X,9,FALSE)</f>
        <v>R</v>
      </c>
      <c r="N256" s="63" t="str">
        <f>VLOOKUP($I256,pTRAIT!$A:$X,10,FALSE)</f>
        <v>R</v>
      </c>
      <c r="O256" s="63" t="str">
        <f>VLOOKUP($I256,pTRAIT!$A:$X,11,FALSE)</f>
        <v>S</v>
      </c>
      <c r="P256" s="63" t="str">
        <f>VLOOKUP($I256,pTRAIT!$A:$X,12,FALSE)</f>
        <v>S</v>
      </c>
      <c r="Q256" s="63" t="str">
        <f>VLOOKUP($I256,pTRAIT!$A:$X,13,FALSE)</f>
        <v>S</v>
      </c>
      <c r="R256" s="63" t="str">
        <f>VLOOKUP($I256,pTRAIT!$A:$X,14,FALSE)</f>
        <v>R</v>
      </c>
      <c r="S256" s="63" t="str">
        <f>VLOOKUP($I256,pTRAIT!$A:$X,15,FALSE)</f>
        <v>S</v>
      </c>
      <c r="T256" s="63" t="str">
        <f>VLOOKUP($I256,pTRAIT!$A:$X,16,FALSE)</f>
        <v>H</v>
      </c>
      <c r="U256" s="63" t="str">
        <f>VLOOKUP($I256,pTRAIT!$A:$X,17,FALSE)</f>
        <v>S</v>
      </c>
      <c r="V256" s="63" t="str">
        <f>VLOOKUP($I256,pTRAIT!$A:$X,18,FALSE)</f>
        <v>S</v>
      </c>
      <c r="W256" s="63" t="str">
        <f>VLOOKUP($I256,pTRAIT!$A:$X,19,FALSE)</f>
        <v>S</v>
      </c>
      <c r="X256" s="63" t="s">
        <v>3980</v>
      </c>
      <c r="Y256" s="63" t="str">
        <f>VLOOKUP($I256,pTRAIT!$A:$X,21,FALSE)</f>
        <v>R</v>
      </c>
      <c r="Z256" s="63" t="str">
        <f>VLOOKUP($I256,pTRAIT!$A:$X,22,FALSE)</f>
        <v>e</v>
      </c>
      <c r="AA256" s="63" t="str">
        <f>VLOOKUP($I256,pTRAIT!$A:$X,23,FALSE)</f>
        <v>n-c</v>
      </c>
      <c r="AB256" s="63">
        <f>VLOOKUP($I256,pTRAIT!$A:$X,24,FALSE)</f>
        <v>0</v>
      </c>
      <c r="AC256" s="34">
        <v>617</v>
      </c>
      <c r="AD256" s="63" t="str">
        <f>VLOOKUP(AC256,pTRAIT!A:B,2,FALSE)</f>
        <v>EM5Mi1Cf9(Pu);RIN=RF / EM5UeMi1(Cf9);RIN=RF</v>
      </c>
      <c r="AE256" s="63">
        <f>VLOOKUP($AC256,pTRAIT!$A:$X,7,FALSE)</f>
        <v>0</v>
      </c>
      <c r="AF256" s="63">
        <f>VLOOKUP($AC256,pTRAIT!$A:$X,8,FALSE)</f>
        <v>0</v>
      </c>
      <c r="AG256" s="63">
        <f>VLOOKUP($AC256,pTRAIT!$A:$X,9,FALSE)</f>
        <v>0</v>
      </c>
      <c r="AH256" s="63">
        <f>VLOOKUP($AC256,pTRAIT!$A:$X,10,FALSE)</f>
        <v>0</v>
      </c>
      <c r="AI256" s="63">
        <f>VLOOKUP($AC256,pTRAIT!$A:$X,11,FALSE)</f>
        <v>0</v>
      </c>
      <c r="AJ256" s="63">
        <f>VLOOKUP($AC256,pTRAIT!$A:$X,12,FALSE)</f>
        <v>0</v>
      </c>
      <c r="AK256" s="63">
        <f>VLOOKUP($AC256,pTRAIT!$A:$X,13,FALSE)</f>
        <v>0</v>
      </c>
      <c r="AL256" s="63">
        <f>VLOOKUP($AC256,pTRAIT!$A:$X,14,FALSE)</f>
        <v>0</v>
      </c>
      <c r="AM256" s="63">
        <f>VLOOKUP($AC256,pTRAIT!$A:$X,15,FALSE)</f>
        <v>0</v>
      </c>
      <c r="AN256" s="63">
        <f>VLOOKUP($AC256,pTRAIT!$A:$X,16,FALSE)</f>
        <v>0</v>
      </c>
      <c r="AO256" s="63">
        <f>VLOOKUP($AC256,pTRAIT!$A:$X,17,FALSE)</f>
        <v>0</v>
      </c>
      <c r="AP256" s="63">
        <f>VLOOKUP($AC256,pTRAIT!$A:$X,18,FALSE)</f>
        <v>0</v>
      </c>
      <c r="AQ256" s="63">
        <f>VLOOKUP($AC256,pTRAIT!$A:$X,19,FALSE)</f>
        <v>0</v>
      </c>
      <c r="AR256" s="63">
        <f>VLOOKUP($AC256,pTRAIT!$A:$X,20,FALSE)</f>
        <v>0</v>
      </c>
      <c r="AS256" s="63">
        <f>VLOOKUP($AC256,pTRAIT!$A:$X,21,FALSE)</f>
        <v>0</v>
      </c>
      <c r="AT256" s="63">
        <f>VLOOKUP($AC256,pTRAIT!$A:$X,22,FALSE)</f>
        <v>0</v>
      </c>
      <c r="AU256" s="63">
        <f>VLOOKUP($AC256,pTRAIT!$A:$X,23,FALSE)</f>
        <v>0</v>
      </c>
      <c r="AV256" s="63">
        <f>VLOOKUP($AC256,pTRAIT!$A:$X,24,FALSE)</f>
        <v>0</v>
      </c>
    </row>
    <row r="257" spans="1:48" ht="12" customHeight="1" x14ac:dyDescent="0.2">
      <c r="A257" s="32">
        <v>456</v>
      </c>
      <c r="B257" s="33" t="s">
        <v>5</v>
      </c>
      <c r="C257" s="34">
        <v>618</v>
      </c>
      <c r="D257" s="32" t="str">
        <f t="shared" si="3"/>
        <v>456X618</v>
      </c>
      <c r="E257" s="47" t="s">
        <v>1627</v>
      </c>
      <c r="F257" s="61" t="s">
        <v>1884</v>
      </c>
      <c r="G257" s="41" t="s">
        <v>43</v>
      </c>
      <c r="H257" s="38"/>
      <c r="I257" s="32">
        <v>456</v>
      </c>
      <c r="J257" s="63">
        <f>VLOOKUP(I257,pTRAIT!A:B,2,FALSE)</f>
        <v>0</v>
      </c>
      <c r="K257" s="63" t="str">
        <f>VLOOKUP($I257,pTRAIT!$A:$X,7,FALSE)</f>
        <v>si</v>
      </c>
      <c r="L257" s="63" t="str">
        <f>VLOOKUP($I257,pTRAIT!$A:$X,8,FALSE)</f>
        <v>nd</v>
      </c>
      <c r="M257" s="63" t="str">
        <f>VLOOKUP($I257,pTRAIT!$A:$X,9,FALSE)</f>
        <v>R</v>
      </c>
      <c r="N257" s="63" t="str">
        <f>VLOOKUP($I257,pTRAIT!$A:$X,10,FALSE)</f>
        <v>R</v>
      </c>
      <c r="O257" s="63" t="str">
        <f>VLOOKUP($I257,pTRAIT!$A:$X,11,FALSE)</f>
        <v>S</v>
      </c>
      <c r="P257" s="63" t="str">
        <f>VLOOKUP($I257,pTRAIT!$A:$X,12,FALSE)</f>
        <v>S</v>
      </c>
      <c r="Q257" s="63" t="str">
        <f>VLOOKUP($I257,pTRAIT!$A:$X,13,FALSE)</f>
        <v>S</v>
      </c>
      <c r="R257" s="63" t="str">
        <f>VLOOKUP($I257,pTRAIT!$A:$X,14,FALSE)</f>
        <v>R</v>
      </c>
      <c r="S257" s="63" t="str">
        <f>VLOOKUP($I257,pTRAIT!$A:$X,15,FALSE)</f>
        <v>S</v>
      </c>
      <c r="T257" s="63" t="str">
        <f>VLOOKUP($I257,pTRAIT!$A:$X,16,FALSE)</f>
        <v>H</v>
      </c>
      <c r="U257" s="63" t="str">
        <f>VLOOKUP($I257,pTRAIT!$A:$X,17,FALSE)</f>
        <v>S</v>
      </c>
      <c r="V257" s="63" t="str">
        <f>VLOOKUP($I257,pTRAIT!$A:$X,18,FALSE)</f>
        <v>S</v>
      </c>
      <c r="W257" s="63" t="str">
        <f>VLOOKUP($I257,pTRAIT!$A:$X,19,FALSE)</f>
        <v>S</v>
      </c>
      <c r="X257" s="63" t="s">
        <v>3980</v>
      </c>
      <c r="Y257" s="63" t="str">
        <f>VLOOKUP($I257,pTRAIT!$A:$X,21,FALSE)</f>
        <v>R</v>
      </c>
      <c r="Z257" s="63" t="str">
        <f>VLOOKUP($I257,pTRAIT!$A:$X,22,FALSE)</f>
        <v>e</v>
      </c>
      <c r="AA257" s="63" t="str">
        <f>VLOOKUP($I257,pTRAIT!$A:$X,23,FALSE)</f>
        <v>n-c</v>
      </c>
      <c r="AB257" s="63">
        <f>VLOOKUP($I257,pTRAIT!$A:$X,24,FALSE)</f>
        <v>0</v>
      </c>
      <c r="AC257" s="34">
        <v>618</v>
      </c>
      <c r="AD257" s="63" t="str">
        <f>VLOOKUP(AC257,pTRAIT!A:B,2,FALSE)</f>
        <v>EM5Mi1Cf9(Pu);RIN=RF / EM5UeMi1Fr1Cf9;RIN=RS</v>
      </c>
      <c r="AE257" s="63">
        <f>VLOOKUP($AC257,pTRAIT!$A:$X,7,FALSE)</f>
        <v>0</v>
      </c>
      <c r="AF257" s="63">
        <f>VLOOKUP($AC257,pTRAIT!$A:$X,8,FALSE)</f>
        <v>0</v>
      </c>
      <c r="AG257" s="63">
        <f>VLOOKUP($AC257,pTRAIT!$A:$X,9,FALSE)</f>
        <v>0</v>
      </c>
      <c r="AH257" s="63">
        <f>VLOOKUP($AC257,pTRAIT!$A:$X,10,FALSE)</f>
        <v>0</v>
      </c>
      <c r="AI257" s="63">
        <f>VLOOKUP($AC257,pTRAIT!$A:$X,11,FALSE)</f>
        <v>0</v>
      </c>
      <c r="AJ257" s="63">
        <f>VLOOKUP($AC257,pTRAIT!$A:$X,12,FALSE)</f>
        <v>0</v>
      </c>
      <c r="AK257" s="63">
        <f>VLOOKUP($AC257,pTRAIT!$A:$X,13,FALSE)</f>
        <v>0</v>
      </c>
      <c r="AL257" s="63">
        <f>VLOOKUP($AC257,pTRAIT!$A:$X,14,FALSE)</f>
        <v>0</v>
      </c>
      <c r="AM257" s="63">
        <f>VLOOKUP($AC257,pTRAIT!$A:$X,15,FALSE)</f>
        <v>0</v>
      </c>
      <c r="AN257" s="63">
        <f>VLOOKUP($AC257,pTRAIT!$A:$X,16,FALSE)</f>
        <v>0</v>
      </c>
      <c r="AO257" s="63">
        <f>VLOOKUP($AC257,pTRAIT!$A:$X,17,FALSE)</f>
        <v>0</v>
      </c>
      <c r="AP257" s="63">
        <f>VLOOKUP($AC257,pTRAIT!$A:$X,18,FALSE)</f>
        <v>0</v>
      </c>
      <c r="AQ257" s="63">
        <f>VLOOKUP($AC257,pTRAIT!$A:$X,19,FALSE)</f>
        <v>0</v>
      </c>
      <c r="AR257" s="63">
        <f>VLOOKUP($AC257,pTRAIT!$A:$X,20,FALSE)</f>
        <v>0</v>
      </c>
      <c r="AS257" s="63">
        <f>VLOOKUP($AC257,pTRAIT!$A:$X,21,FALSE)</f>
        <v>0</v>
      </c>
      <c r="AT257" s="63">
        <f>VLOOKUP($AC257,pTRAIT!$A:$X,22,FALSE)</f>
        <v>0</v>
      </c>
      <c r="AU257" s="63">
        <f>VLOOKUP($AC257,pTRAIT!$A:$X,23,FALSE)</f>
        <v>0</v>
      </c>
      <c r="AV257" s="63">
        <f>VLOOKUP($AC257,pTRAIT!$A:$X,24,FALSE)</f>
        <v>0</v>
      </c>
    </row>
    <row r="258" spans="1:48" ht="12" customHeight="1" x14ac:dyDescent="0.2">
      <c r="A258" s="32">
        <v>456</v>
      </c>
      <c r="B258" s="33" t="s">
        <v>5</v>
      </c>
      <c r="C258" s="34">
        <v>619</v>
      </c>
      <c r="D258" s="32" t="str">
        <f t="shared" ref="D258:D321" si="4">_xlfn.CONCAT(A258,B258,C258)</f>
        <v>456X619</v>
      </c>
      <c r="E258" s="47" t="s">
        <v>1627</v>
      </c>
      <c r="F258" s="61" t="s">
        <v>1885</v>
      </c>
      <c r="G258" s="41" t="s">
        <v>43</v>
      </c>
      <c r="H258" s="38"/>
      <c r="I258" s="32">
        <v>456</v>
      </c>
      <c r="J258" s="63">
        <f>VLOOKUP(I258,pTRAIT!A:B,2,FALSE)</f>
        <v>0</v>
      </c>
      <c r="K258" s="63" t="str">
        <f>VLOOKUP($I258,pTRAIT!$A:$X,7,FALSE)</f>
        <v>si</v>
      </c>
      <c r="L258" s="63" t="str">
        <f>VLOOKUP($I258,pTRAIT!$A:$X,8,FALSE)</f>
        <v>nd</v>
      </c>
      <c r="M258" s="63" t="str">
        <f>VLOOKUP($I258,pTRAIT!$A:$X,9,FALSE)</f>
        <v>R</v>
      </c>
      <c r="N258" s="63" t="str">
        <f>VLOOKUP($I258,pTRAIT!$A:$X,10,FALSE)</f>
        <v>R</v>
      </c>
      <c r="O258" s="63" t="str">
        <f>VLOOKUP($I258,pTRAIT!$A:$X,11,FALSE)</f>
        <v>S</v>
      </c>
      <c r="P258" s="63" t="str">
        <f>VLOOKUP($I258,pTRAIT!$A:$X,12,FALSE)</f>
        <v>S</v>
      </c>
      <c r="Q258" s="63" t="str">
        <f>VLOOKUP($I258,pTRAIT!$A:$X,13,FALSE)</f>
        <v>S</v>
      </c>
      <c r="R258" s="63" t="str">
        <f>VLOOKUP($I258,pTRAIT!$A:$X,14,FALSE)</f>
        <v>R</v>
      </c>
      <c r="S258" s="63" t="str">
        <f>VLOOKUP($I258,pTRAIT!$A:$X,15,FALSE)</f>
        <v>S</v>
      </c>
      <c r="T258" s="63" t="str">
        <f>VLOOKUP($I258,pTRAIT!$A:$X,16,FALSE)</f>
        <v>H</v>
      </c>
      <c r="U258" s="63" t="str">
        <f>VLOOKUP($I258,pTRAIT!$A:$X,17,FALSE)</f>
        <v>S</v>
      </c>
      <c r="V258" s="63" t="str">
        <f>VLOOKUP($I258,pTRAIT!$A:$X,18,FALSE)</f>
        <v>S</v>
      </c>
      <c r="W258" s="63" t="str">
        <f>VLOOKUP($I258,pTRAIT!$A:$X,19,FALSE)</f>
        <v>S</v>
      </c>
      <c r="X258" s="63" t="s">
        <v>3980</v>
      </c>
      <c r="Y258" s="63" t="str">
        <f>VLOOKUP($I258,pTRAIT!$A:$X,21,FALSE)</f>
        <v>R</v>
      </c>
      <c r="Z258" s="63" t="str">
        <f>VLOOKUP($I258,pTRAIT!$A:$X,22,FALSE)</f>
        <v>e</v>
      </c>
      <c r="AA258" s="63" t="str">
        <f>VLOOKUP($I258,pTRAIT!$A:$X,23,FALSE)</f>
        <v>n-c</v>
      </c>
      <c r="AB258" s="63">
        <f>VLOOKUP($I258,pTRAIT!$A:$X,24,FALSE)</f>
        <v>0</v>
      </c>
      <c r="AC258" s="34">
        <v>619</v>
      </c>
      <c r="AD258" s="63" t="str">
        <f>VLOOKUP(AC258,pTRAIT!A:B,2,FALSE)</f>
        <v>EM5Mi1Cf9(Pu);RIN=RF / EM5Ue;RIN=RS</v>
      </c>
      <c r="AE258" s="63">
        <f>VLOOKUP($AC258,pTRAIT!$A:$X,7,FALSE)</f>
        <v>0</v>
      </c>
      <c r="AF258" s="63">
        <f>VLOOKUP($AC258,pTRAIT!$A:$X,8,FALSE)</f>
        <v>0</v>
      </c>
      <c r="AG258" s="63">
        <f>VLOOKUP($AC258,pTRAIT!$A:$X,9,FALSE)</f>
        <v>0</v>
      </c>
      <c r="AH258" s="63">
        <f>VLOOKUP($AC258,pTRAIT!$A:$X,10,FALSE)</f>
        <v>0</v>
      </c>
      <c r="AI258" s="63">
        <f>VLOOKUP($AC258,pTRAIT!$A:$X,11,FALSE)</f>
        <v>0</v>
      </c>
      <c r="AJ258" s="63">
        <f>VLOOKUP($AC258,pTRAIT!$A:$X,12,FALSE)</f>
        <v>0</v>
      </c>
      <c r="AK258" s="63">
        <f>VLOOKUP($AC258,pTRAIT!$A:$X,13,FALSE)</f>
        <v>0</v>
      </c>
      <c r="AL258" s="63">
        <f>VLOOKUP($AC258,pTRAIT!$A:$X,14,FALSE)</f>
        <v>0</v>
      </c>
      <c r="AM258" s="63">
        <f>VLOOKUP($AC258,pTRAIT!$A:$X,15,FALSE)</f>
        <v>0</v>
      </c>
      <c r="AN258" s="63">
        <f>VLOOKUP($AC258,pTRAIT!$A:$X,16,FALSE)</f>
        <v>0</v>
      </c>
      <c r="AO258" s="63">
        <f>VLOOKUP($AC258,pTRAIT!$A:$X,17,FALSE)</f>
        <v>0</v>
      </c>
      <c r="AP258" s="63">
        <f>VLOOKUP($AC258,pTRAIT!$A:$X,18,FALSE)</f>
        <v>0</v>
      </c>
      <c r="AQ258" s="63">
        <f>VLOOKUP($AC258,pTRAIT!$A:$X,19,FALSE)</f>
        <v>0</v>
      </c>
      <c r="AR258" s="63">
        <f>VLOOKUP($AC258,pTRAIT!$A:$X,20,FALSE)</f>
        <v>0</v>
      </c>
      <c r="AS258" s="63">
        <f>VLOOKUP($AC258,pTRAIT!$A:$X,21,FALSE)</f>
        <v>0</v>
      </c>
      <c r="AT258" s="63">
        <f>VLOOKUP($AC258,pTRAIT!$A:$X,22,FALSE)</f>
        <v>0</v>
      </c>
      <c r="AU258" s="63">
        <f>VLOOKUP($AC258,pTRAIT!$A:$X,23,FALSE)</f>
        <v>0</v>
      </c>
      <c r="AV258" s="63">
        <f>VLOOKUP($AC258,pTRAIT!$A:$X,24,FALSE)</f>
        <v>0</v>
      </c>
    </row>
    <row r="259" spans="1:48" ht="12" customHeight="1" x14ac:dyDescent="0.2">
      <c r="A259" s="32">
        <v>456</v>
      </c>
      <c r="B259" s="33" t="s">
        <v>5</v>
      </c>
      <c r="C259" s="34">
        <v>620</v>
      </c>
      <c r="D259" s="32" t="str">
        <f t="shared" si="4"/>
        <v>456X620</v>
      </c>
      <c r="E259" s="47" t="s">
        <v>1627</v>
      </c>
      <c r="F259" s="61" t="s">
        <v>1886</v>
      </c>
      <c r="G259" s="41" t="s">
        <v>43</v>
      </c>
      <c r="H259" s="38"/>
      <c r="I259" s="32">
        <v>456</v>
      </c>
      <c r="J259" s="63">
        <f>VLOOKUP(I259,pTRAIT!A:B,2,FALSE)</f>
        <v>0</v>
      </c>
      <c r="K259" s="63" t="str">
        <f>VLOOKUP($I259,pTRAIT!$A:$X,7,FALSE)</f>
        <v>si</v>
      </c>
      <c r="L259" s="63" t="str">
        <f>VLOOKUP($I259,pTRAIT!$A:$X,8,FALSE)</f>
        <v>nd</v>
      </c>
      <c r="M259" s="63" t="str">
        <f>VLOOKUP($I259,pTRAIT!$A:$X,9,FALSE)</f>
        <v>R</v>
      </c>
      <c r="N259" s="63" t="str">
        <f>VLOOKUP($I259,pTRAIT!$A:$X,10,FALSE)</f>
        <v>R</v>
      </c>
      <c r="O259" s="63" t="str">
        <f>VLOOKUP($I259,pTRAIT!$A:$X,11,FALSE)</f>
        <v>S</v>
      </c>
      <c r="P259" s="63" t="str">
        <f>VLOOKUP($I259,pTRAIT!$A:$X,12,FALSE)</f>
        <v>S</v>
      </c>
      <c r="Q259" s="63" t="str">
        <f>VLOOKUP($I259,pTRAIT!$A:$X,13,FALSE)</f>
        <v>S</v>
      </c>
      <c r="R259" s="63" t="str">
        <f>VLOOKUP($I259,pTRAIT!$A:$X,14,FALSE)</f>
        <v>R</v>
      </c>
      <c r="S259" s="63" t="str">
        <f>VLOOKUP($I259,pTRAIT!$A:$X,15,FALSE)</f>
        <v>S</v>
      </c>
      <c r="T259" s="63" t="str">
        <f>VLOOKUP($I259,pTRAIT!$A:$X,16,FALSE)</f>
        <v>H</v>
      </c>
      <c r="U259" s="63" t="str">
        <f>VLOOKUP($I259,pTRAIT!$A:$X,17,FALSE)</f>
        <v>S</v>
      </c>
      <c r="V259" s="63" t="str">
        <f>VLOOKUP($I259,pTRAIT!$A:$X,18,FALSE)</f>
        <v>S</v>
      </c>
      <c r="W259" s="63" t="str">
        <f>VLOOKUP($I259,pTRAIT!$A:$X,19,FALSE)</f>
        <v>S</v>
      </c>
      <c r="X259" s="63" t="s">
        <v>3980</v>
      </c>
      <c r="Y259" s="63" t="str">
        <f>VLOOKUP($I259,pTRAIT!$A:$X,21,FALSE)</f>
        <v>R</v>
      </c>
      <c r="Z259" s="63" t="str">
        <f>VLOOKUP($I259,pTRAIT!$A:$X,22,FALSE)</f>
        <v>e</v>
      </c>
      <c r="AA259" s="63" t="str">
        <f>VLOOKUP($I259,pTRAIT!$A:$X,23,FALSE)</f>
        <v>n-c</v>
      </c>
      <c r="AB259" s="63">
        <f>VLOOKUP($I259,pTRAIT!$A:$X,24,FALSE)</f>
        <v>0</v>
      </c>
      <c r="AC259" s="34">
        <v>620</v>
      </c>
      <c r="AD259" s="63" t="str">
        <f>VLOOKUP(AC259,pTRAIT!A:B,2,FALSE)</f>
        <v>EM5Mi1Cf9(Pu);RIN=RF / EM5UeMi1WS(Cf9);RIN=RS</v>
      </c>
      <c r="AE259" s="63">
        <f>VLOOKUP($AC259,pTRAIT!$A:$X,7,FALSE)</f>
        <v>0</v>
      </c>
      <c r="AF259" s="63">
        <f>VLOOKUP($AC259,pTRAIT!$A:$X,8,FALSE)</f>
        <v>0</v>
      </c>
      <c r="AG259" s="63">
        <f>VLOOKUP($AC259,pTRAIT!$A:$X,9,FALSE)</f>
        <v>0</v>
      </c>
      <c r="AH259" s="63">
        <f>VLOOKUP($AC259,pTRAIT!$A:$X,10,FALSE)</f>
        <v>0</v>
      </c>
      <c r="AI259" s="63">
        <f>VLOOKUP($AC259,pTRAIT!$A:$X,11,FALSE)</f>
        <v>0</v>
      </c>
      <c r="AJ259" s="63">
        <f>VLOOKUP($AC259,pTRAIT!$A:$X,12,FALSE)</f>
        <v>0</v>
      </c>
      <c r="AK259" s="63">
        <f>VLOOKUP($AC259,pTRAIT!$A:$X,13,FALSE)</f>
        <v>0</v>
      </c>
      <c r="AL259" s="63">
        <f>VLOOKUP($AC259,pTRAIT!$A:$X,14,FALSE)</f>
        <v>0</v>
      </c>
      <c r="AM259" s="63">
        <f>VLOOKUP($AC259,pTRAIT!$A:$X,15,FALSE)</f>
        <v>0</v>
      </c>
      <c r="AN259" s="63">
        <f>VLOOKUP($AC259,pTRAIT!$A:$X,16,FALSE)</f>
        <v>0</v>
      </c>
      <c r="AO259" s="63">
        <f>VLOOKUP($AC259,pTRAIT!$A:$X,17,FALSE)</f>
        <v>0</v>
      </c>
      <c r="AP259" s="63">
        <f>VLOOKUP($AC259,pTRAIT!$A:$X,18,FALSE)</f>
        <v>0</v>
      </c>
      <c r="AQ259" s="63">
        <f>VLOOKUP($AC259,pTRAIT!$A:$X,19,FALSE)</f>
        <v>0</v>
      </c>
      <c r="AR259" s="63">
        <f>VLOOKUP($AC259,pTRAIT!$A:$X,20,FALSE)</f>
        <v>0</v>
      </c>
      <c r="AS259" s="63">
        <f>VLOOKUP($AC259,pTRAIT!$A:$X,21,FALSE)</f>
        <v>0</v>
      </c>
      <c r="AT259" s="63">
        <f>VLOOKUP($AC259,pTRAIT!$A:$X,22,FALSE)</f>
        <v>0</v>
      </c>
      <c r="AU259" s="63">
        <f>VLOOKUP($AC259,pTRAIT!$A:$X,23,FALSE)</f>
        <v>0</v>
      </c>
      <c r="AV259" s="63">
        <f>VLOOKUP($AC259,pTRAIT!$A:$X,24,FALSE)</f>
        <v>0</v>
      </c>
    </row>
    <row r="260" spans="1:48" ht="12" customHeight="1" x14ac:dyDescent="0.2">
      <c r="A260" s="32">
        <v>456</v>
      </c>
      <c r="B260" s="33" t="s">
        <v>5</v>
      </c>
      <c r="C260" s="34">
        <v>621</v>
      </c>
      <c r="D260" s="32" t="str">
        <f t="shared" si="4"/>
        <v>456X621</v>
      </c>
      <c r="E260" s="47" t="s">
        <v>1627</v>
      </c>
      <c r="F260" s="61" t="s">
        <v>1887</v>
      </c>
      <c r="G260" s="41" t="s">
        <v>43</v>
      </c>
      <c r="H260" s="38"/>
      <c r="I260" s="32">
        <v>456</v>
      </c>
      <c r="J260" s="63">
        <f>VLOOKUP(I260,pTRAIT!A:B,2,FALSE)</f>
        <v>0</v>
      </c>
      <c r="K260" s="63" t="str">
        <f>VLOOKUP($I260,pTRAIT!$A:$X,7,FALSE)</f>
        <v>si</v>
      </c>
      <c r="L260" s="63" t="str">
        <f>VLOOKUP($I260,pTRAIT!$A:$X,8,FALSE)</f>
        <v>nd</v>
      </c>
      <c r="M260" s="63" t="str">
        <f>VLOOKUP($I260,pTRAIT!$A:$X,9,FALSE)</f>
        <v>R</v>
      </c>
      <c r="N260" s="63" t="str">
        <f>VLOOKUP($I260,pTRAIT!$A:$X,10,FALSE)</f>
        <v>R</v>
      </c>
      <c r="O260" s="63" t="str">
        <f>VLOOKUP($I260,pTRAIT!$A:$X,11,FALSE)</f>
        <v>S</v>
      </c>
      <c r="P260" s="63" t="str">
        <f>VLOOKUP($I260,pTRAIT!$A:$X,12,FALSE)</f>
        <v>S</v>
      </c>
      <c r="Q260" s="63" t="str">
        <f>VLOOKUP($I260,pTRAIT!$A:$X,13,FALSE)</f>
        <v>S</v>
      </c>
      <c r="R260" s="63" t="str">
        <f>VLOOKUP($I260,pTRAIT!$A:$X,14,FALSE)</f>
        <v>R</v>
      </c>
      <c r="S260" s="63" t="str">
        <f>VLOOKUP($I260,pTRAIT!$A:$X,15,FALSE)</f>
        <v>S</v>
      </c>
      <c r="T260" s="63" t="str">
        <f>VLOOKUP($I260,pTRAIT!$A:$X,16,FALSE)</f>
        <v>H</v>
      </c>
      <c r="U260" s="63" t="str">
        <f>VLOOKUP($I260,pTRAIT!$A:$X,17,FALSE)</f>
        <v>S</v>
      </c>
      <c r="V260" s="63" t="str">
        <f>VLOOKUP($I260,pTRAIT!$A:$X,18,FALSE)</f>
        <v>S</v>
      </c>
      <c r="W260" s="63" t="str">
        <f>VLOOKUP($I260,pTRAIT!$A:$X,19,FALSE)</f>
        <v>S</v>
      </c>
      <c r="X260" s="63" t="s">
        <v>3980</v>
      </c>
      <c r="Y260" s="63" t="str">
        <f>VLOOKUP($I260,pTRAIT!$A:$X,21,FALSE)</f>
        <v>R</v>
      </c>
      <c r="Z260" s="63" t="str">
        <f>VLOOKUP($I260,pTRAIT!$A:$X,22,FALSE)</f>
        <v>e</v>
      </c>
      <c r="AA260" s="63" t="str">
        <f>VLOOKUP($I260,pTRAIT!$A:$X,23,FALSE)</f>
        <v>n-c</v>
      </c>
      <c r="AB260" s="63">
        <f>VLOOKUP($I260,pTRAIT!$A:$X,24,FALSE)</f>
        <v>0</v>
      </c>
      <c r="AC260" s="34">
        <v>621</v>
      </c>
      <c r="AD260" s="63" t="str">
        <f>VLOOKUP(AC260,pTRAIT!A:B,2,FALSE)</f>
        <v>EM5Mi1Cf9(Pu);RIN=RF / EM5RTUeCM5Pu;RIN=RF</v>
      </c>
      <c r="AE260" s="63">
        <f>VLOOKUP($AC260,pTRAIT!$A:$X,7,FALSE)</f>
        <v>0</v>
      </c>
      <c r="AF260" s="63">
        <f>VLOOKUP($AC260,pTRAIT!$A:$X,8,FALSE)</f>
        <v>0</v>
      </c>
      <c r="AG260" s="63">
        <f>VLOOKUP($AC260,pTRAIT!$A:$X,9,FALSE)</f>
        <v>0</v>
      </c>
      <c r="AH260" s="63">
        <f>VLOOKUP($AC260,pTRAIT!$A:$X,10,FALSE)</f>
        <v>0</v>
      </c>
      <c r="AI260" s="63">
        <f>VLOOKUP($AC260,pTRAIT!$A:$X,11,FALSE)</f>
        <v>0</v>
      </c>
      <c r="AJ260" s="63">
        <f>VLOOKUP($AC260,pTRAIT!$A:$X,12,FALSE)</f>
        <v>0</v>
      </c>
      <c r="AK260" s="63">
        <f>VLOOKUP($AC260,pTRAIT!$A:$X,13,FALSE)</f>
        <v>0</v>
      </c>
      <c r="AL260" s="63">
        <f>VLOOKUP($AC260,pTRAIT!$A:$X,14,FALSE)</f>
        <v>0</v>
      </c>
      <c r="AM260" s="63">
        <f>VLOOKUP($AC260,pTRAIT!$A:$X,15,FALSE)</f>
        <v>0</v>
      </c>
      <c r="AN260" s="63">
        <f>VLOOKUP($AC260,pTRAIT!$A:$X,16,FALSE)</f>
        <v>0</v>
      </c>
      <c r="AO260" s="63">
        <f>VLOOKUP($AC260,pTRAIT!$A:$X,17,FALSE)</f>
        <v>0</v>
      </c>
      <c r="AP260" s="63">
        <f>VLOOKUP($AC260,pTRAIT!$A:$X,18,FALSE)</f>
        <v>0</v>
      </c>
      <c r="AQ260" s="63">
        <f>VLOOKUP($AC260,pTRAIT!$A:$X,19,FALSE)</f>
        <v>0</v>
      </c>
      <c r="AR260" s="63">
        <f>VLOOKUP($AC260,pTRAIT!$A:$X,20,FALSE)</f>
        <v>0</v>
      </c>
      <c r="AS260" s="63">
        <f>VLOOKUP($AC260,pTRAIT!$A:$X,21,FALSE)</f>
        <v>0</v>
      </c>
      <c r="AT260" s="63">
        <f>VLOOKUP($AC260,pTRAIT!$A:$X,22,FALSE)</f>
        <v>0</v>
      </c>
      <c r="AU260" s="63">
        <f>VLOOKUP($AC260,pTRAIT!$A:$X,23,FALSE)</f>
        <v>0</v>
      </c>
      <c r="AV260" s="63">
        <f>VLOOKUP($AC260,pTRAIT!$A:$X,24,FALSE)</f>
        <v>0</v>
      </c>
    </row>
    <row r="261" spans="1:48" ht="12" customHeight="1" x14ac:dyDescent="0.2">
      <c r="A261" s="32">
        <v>456</v>
      </c>
      <c r="B261" s="33" t="s">
        <v>5</v>
      </c>
      <c r="C261" s="34">
        <v>622</v>
      </c>
      <c r="D261" s="32" t="str">
        <f t="shared" si="4"/>
        <v>456X622</v>
      </c>
      <c r="E261" s="47" t="s">
        <v>1627</v>
      </c>
      <c r="F261" s="61" t="s">
        <v>1888</v>
      </c>
      <c r="G261" s="41" t="s">
        <v>43</v>
      </c>
      <c r="H261" s="38"/>
      <c r="I261" s="32">
        <v>456</v>
      </c>
      <c r="J261" s="63">
        <f>VLOOKUP(I261,pTRAIT!A:B,2,FALSE)</f>
        <v>0</v>
      </c>
      <c r="K261" s="63" t="str">
        <f>VLOOKUP($I261,pTRAIT!$A:$X,7,FALSE)</f>
        <v>si</v>
      </c>
      <c r="L261" s="63" t="str">
        <f>VLOOKUP($I261,pTRAIT!$A:$X,8,FALSE)</f>
        <v>nd</v>
      </c>
      <c r="M261" s="63" t="str">
        <f>VLOOKUP($I261,pTRAIT!$A:$X,9,FALSE)</f>
        <v>R</v>
      </c>
      <c r="N261" s="63" t="str">
        <f>VLOOKUP($I261,pTRAIT!$A:$X,10,FALSE)</f>
        <v>R</v>
      </c>
      <c r="O261" s="63" t="str">
        <f>VLOOKUP($I261,pTRAIT!$A:$X,11,FALSE)</f>
        <v>S</v>
      </c>
      <c r="P261" s="63" t="str">
        <f>VLOOKUP($I261,pTRAIT!$A:$X,12,FALSE)</f>
        <v>S</v>
      </c>
      <c r="Q261" s="63" t="str">
        <f>VLOOKUP($I261,pTRAIT!$A:$X,13,FALSE)</f>
        <v>S</v>
      </c>
      <c r="R261" s="63" t="str">
        <f>VLOOKUP($I261,pTRAIT!$A:$X,14,FALSE)</f>
        <v>R</v>
      </c>
      <c r="S261" s="63" t="str">
        <f>VLOOKUP($I261,pTRAIT!$A:$X,15,FALSE)</f>
        <v>S</v>
      </c>
      <c r="T261" s="63" t="str">
        <f>VLOOKUP($I261,pTRAIT!$A:$X,16,FALSE)</f>
        <v>H</v>
      </c>
      <c r="U261" s="63" t="str">
        <f>VLOOKUP($I261,pTRAIT!$A:$X,17,FALSE)</f>
        <v>S</v>
      </c>
      <c r="V261" s="63" t="str">
        <f>VLOOKUP($I261,pTRAIT!$A:$X,18,FALSE)</f>
        <v>S</v>
      </c>
      <c r="W261" s="63" t="str">
        <f>VLOOKUP($I261,pTRAIT!$A:$X,19,FALSE)</f>
        <v>S</v>
      </c>
      <c r="X261" s="63" t="s">
        <v>3980</v>
      </c>
      <c r="Y261" s="63" t="str">
        <f>VLOOKUP($I261,pTRAIT!$A:$X,21,FALSE)</f>
        <v>R</v>
      </c>
      <c r="Z261" s="63" t="str">
        <f>VLOOKUP($I261,pTRAIT!$A:$X,22,FALSE)</f>
        <v>e</v>
      </c>
      <c r="AA261" s="63" t="str">
        <f>VLOOKUP($I261,pTRAIT!$A:$X,23,FALSE)</f>
        <v>n-c</v>
      </c>
      <c r="AB261" s="63">
        <f>VLOOKUP($I261,pTRAIT!$A:$X,24,FALSE)</f>
        <v>0</v>
      </c>
      <c r="AC261" s="34">
        <v>622</v>
      </c>
      <c r="AD261" s="63" t="str">
        <f>VLOOKUP(AC261,pTRAIT!A:B,2,FALSE)</f>
        <v>EM5Mi1Cf9(Pu);RIN=RF / ;RIN=RF</v>
      </c>
      <c r="AE261" s="63">
        <f>VLOOKUP($AC261,pTRAIT!$A:$X,7,FALSE)</f>
        <v>0</v>
      </c>
      <c r="AF261" s="63">
        <f>VLOOKUP($AC261,pTRAIT!$A:$X,8,FALSE)</f>
        <v>0</v>
      </c>
      <c r="AG261" s="63">
        <f>VLOOKUP($AC261,pTRAIT!$A:$X,9,FALSE)</f>
        <v>0</v>
      </c>
      <c r="AH261" s="63">
        <f>VLOOKUP($AC261,pTRAIT!$A:$X,10,FALSE)</f>
        <v>0</v>
      </c>
      <c r="AI261" s="63">
        <f>VLOOKUP($AC261,pTRAIT!$A:$X,11,FALSE)</f>
        <v>0</v>
      </c>
      <c r="AJ261" s="63">
        <f>VLOOKUP($AC261,pTRAIT!$A:$X,12,FALSE)</f>
        <v>0</v>
      </c>
      <c r="AK261" s="63">
        <f>VLOOKUP($AC261,pTRAIT!$A:$X,13,FALSE)</f>
        <v>0</v>
      </c>
      <c r="AL261" s="63">
        <f>VLOOKUP($AC261,pTRAIT!$A:$X,14,FALSE)</f>
        <v>0</v>
      </c>
      <c r="AM261" s="63">
        <f>VLOOKUP($AC261,pTRAIT!$A:$X,15,FALSE)</f>
        <v>0</v>
      </c>
      <c r="AN261" s="63">
        <f>VLOOKUP($AC261,pTRAIT!$A:$X,16,FALSE)</f>
        <v>0</v>
      </c>
      <c r="AO261" s="63">
        <f>VLOOKUP($AC261,pTRAIT!$A:$X,17,FALSE)</f>
        <v>0</v>
      </c>
      <c r="AP261" s="63">
        <f>VLOOKUP($AC261,pTRAIT!$A:$X,18,FALSE)</f>
        <v>0</v>
      </c>
      <c r="AQ261" s="63">
        <f>VLOOKUP($AC261,pTRAIT!$A:$X,19,FALSE)</f>
        <v>0</v>
      </c>
      <c r="AR261" s="63">
        <f>VLOOKUP($AC261,pTRAIT!$A:$X,20,FALSE)</f>
        <v>0</v>
      </c>
      <c r="AS261" s="63">
        <f>VLOOKUP($AC261,pTRAIT!$A:$X,21,FALSE)</f>
        <v>0</v>
      </c>
      <c r="AT261" s="63">
        <f>VLOOKUP($AC261,pTRAIT!$A:$X,22,FALSE)</f>
        <v>0</v>
      </c>
      <c r="AU261" s="63">
        <f>VLOOKUP($AC261,pTRAIT!$A:$X,23,FALSE)</f>
        <v>0</v>
      </c>
      <c r="AV261" s="63">
        <f>VLOOKUP($AC261,pTRAIT!$A:$X,24,FALSE)</f>
        <v>0</v>
      </c>
    </row>
    <row r="262" spans="1:48" ht="12" customHeight="1" x14ac:dyDescent="0.2">
      <c r="A262" s="32">
        <v>456</v>
      </c>
      <c r="B262" s="33" t="s">
        <v>5</v>
      </c>
      <c r="C262" s="34">
        <v>623</v>
      </c>
      <c r="D262" s="32" t="str">
        <f t="shared" si="4"/>
        <v>456X623</v>
      </c>
      <c r="E262" s="47" t="s">
        <v>1627</v>
      </c>
      <c r="F262" s="61" t="s">
        <v>1889</v>
      </c>
      <c r="G262" s="41" t="s">
        <v>43</v>
      </c>
      <c r="H262" s="38"/>
      <c r="I262" s="32">
        <v>456</v>
      </c>
      <c r="J262" s="63">
        <f>VLOOKUP(I262,pTRAIT!A:B,2,FALSE)</f>
        <v>0</v>
      </c>
      <c r="K262" s="63" t="str">
        <f>VLOOKUP($I262,pTRAIT!$A:$X,7,FALSE)</f>
        <v>si</v>
      </c>
      <c r="L262" s="63" t="str">
        <f>VLOOKUP($I262,pTRAIT!$A:$X,8,FALSE)</f>
        <v>nd</v>
      </c>
      <c r="M262" s="63" t="str">
        <f>VLOOKUP($I262,pTRAIT!$A:$X,9,FALSE)</f>
        <v>R</v>
      </c>
      <c r="N262" s="63" t="str">
        <f>VLOOKUP($I262,pTRAIT!$A:$X,10,FALSE)</f>
        <v>R</v>
      </c>
      <c r="O262" s="63" t="str">
        <f>VLOOKUP($I262,pTRAIT!$A:$X,11,FALSE)</f>
        <v>S</v>
      </c>
      <c r="P262" s="63" t="str">
        <f>VLOOKUP($I262,pTRAIT!$A:$X,12,FALSE)</f>
        <v>S</v>
      </c>
      <c r="Q262" s="63" t="str">
        <f>VLOOKUP($I262,pTRAIT!$A:$X,13,FALSE)</f>
        <v>S</v>
      </c>
      <c r="R262" s="63" t="str">
        <f>VLOOKUP($I262,pTRAIT!$A:$X,14,FALSE)</f>
        <v>R</v>
      </c>
      <c r="S262" s="63" t="str">
        <f>VLOOKUP($I262,pTRAIT!$A:$X,15,FALSE)</f>
        <v>S</v>
      </c>
      <c r="T262" s="63" t="str">
        <f>VLOOKUP($I262,pTRAIT!$A:$X,16,FALSE)</f>
        <v>H</v>
      </c>
      <c r="U262" s="63" t="str">
        <f>VLOOKUP($I262,pTRAIT!$A:$X,17,FALSE)</f>
        <v>S</v>
      </c>
      <c r="V262" s="63" t="str">
        <f>VLOOKUP($I262,pTRAIT!$A:$X,18,FALSE)</f>
        <v>S</v>
      </c>
      <c r="W262" s="63" t="str">
        <f>VLOOKUP($I262,pTRAIT!$A:$X,19,FALSE)</f>
        <v>S</v>
      </c>
      <c r="X262" s="63" t="s">
        <v>3980</v>
      </c>
      <c r="Y262" s="63" t="str">
        <f>VLOOKUP($I262,pTRAIT!$A:$X,21,FALSE)</f>
        <v>R</v>
      </c>
      <c r="Z262" s="63" t="str">
        <f>VLOOKUP($I262,pTRAIT!$A:$X,22,FALSE)</f>
        <v>e</v>
      </c>
      <c r="AA262" s="63" t="str">
        <f>VLOOKUP($I262,pTRAIT!$A:$X,23,FALSE)</f>
        <v>n-c</v>
      </c>
      <c r="AB262" s="63">
        <f>VLOOKUP($I262,pTRAIT!$A:$X,24,FALSE)</f>
        <v>0</v>
      </c>
      <c r="AC262" s="34">
        <v>623</v>
      </c>
      <c r="AD262" s="63" t="str">
        <f>VLOOKUP(AC262,pTRAIT!A:B,2,FALSE)</f>
        <v>EM5Mi1Cf9(Pu);RIN=RF / EM5UePu;RIN=RF</v>
      </c>
      <c r="AE262" s="63">
        <f>VLOOKUP($AC262,pTRAIT!$A:$X,7,FALSE)</f>
        <v>0</v>
      </c>
      <c r="AF262" s="63">
        <f>VLOOKUP($AC262,pTRAIT!$A:$X,8,FALSE)</f>
        <v>0</v>
      </c>
      <c r="AG262" s="63">
        <f>VLOOKUP($AC262,pTRAIT!$A:$X,9,FALSE)</f>
        <v>0</v>
      </c>
      <c r="AH262" s="63">
        <f>VLOOKUP($AC262,pTRAIT!$A:$X,10,FALSE)</f>
        <v>0</v>
      </c>
      <c r="AI262" s="63">
        <f>VLOOKUP($AC262,pTRAIT!$A:$X,11,FALSE)</f>
        <v>0</v>
      </c>
      <c r="AJ262" s="63">
        <f>VLOOKUP($AC262,pTRAIT!$A:$X,12,FALSE)</f>
        <v>0</v>
      </c>
      <c r="AK262" s="63">
        <f>VLOOKUP($AC262,pTRAIT!$A:$X,13,FALSE)</f>
        <v>0</v>
      </c>
      <c r="AL262" s="63">
        <f>VLOOKUP($AC262,pTRAIT!$A:$X,14,FALSE)</f>
        <v>0</v>
      </c>
      <c r="AM262" s="63">
        <f>VLOOKUP($AC262,pTRAIT!$A:$X,15,FALSE)</f>
        <v>0</v>
      </c>
      <c r="AN262" s="63">
        <f>VLOOKUP($AC262,pTRAIT!$A:$X,16,FALSE)</f>
        <v>0</v>
      </c>
      <c r="AO262" s="63">
        <f>VLOOKUP($AC262,pTRAIT!$A:$X,17,FALSE)</f>
        <v>0</v>
      </c>
      <c r="AP262" s="63">
        <f>VLOOKUP($AC262,pTRAIT!$A:$X,18,FALSE)</f>
        <v>0</v>
      </c>
      <c r="AQ262" s="63">
        <f>VLOOKUP($AC262,pTRAIT!$A:$X,19,FALSE)</f>
        <v>0</v>
      </c>
      <c r="AR262" s="63">
        <f>VLOOKUP($AC262,pTRAIT!$A:$X,20,FALSE)</f>
        <v>0</v>
      </c>
      <c r="AS262" s="63">
        <f>VLOOKUP($AC262,pTRAIT!$A:$X,21,FALSE)</f>
        <v>0</v>
      </c>
      <c r="AT262" s="63">
        <f>VLOOKUP($AC262,pTRAIT!$A:$X,22,FALSE)</f>
        <v>0</v>
      </c>
      <c r="AU262" s="63">
        <f>VLOOKUP($AC262,pTRAIT!$A:$X,23,FALSE)</f>
        <v>0</v>
      </c>
      <c r="AV262" s="63">
        <f>VLOOKUP($AC262,pTRAIT!$A:$X,24,FALSE)</f>
        <v>0</v>
      </c>
    </row>
    <row r="263" spans="1:48" ht="12" customHeight="1" x14ac:dyDescent="0.2">
      <c r="A263" s="32">
        <v>456</v>
      </c>
      <c r="B263" s="33" t="s">
        <v>5</v>
      </c>
      <c r="C263" s="34">
        <v>624</v>
      </c>
      <c r="D263" s="32" t="str">
        <f t="shared" si="4"/>
        <v>456X624</v>
      </c>
      <c r="E263" s="47" t="s">
        <v>1627</v>
      </c>
      <c r="F263" s="61" t="s">
        <v>1890</v>
      </c>
      <c r="G263" s="41" t="s">
        <v>43</v>
      </c>
      <c r="H263" s="38"/>
      <c r="I263" s="32">
        <v>456</v>
      </c>
      <c r="J263" s="63">
        <f>VLOOKUP(I263,pTRAIT!A:B,2,FALSE)</f>
        <v>0</v>
      </c>
      <c r="K263" s="63" t="str">
        <f>VLOOKUP($I263,pTRAIT!$A:$X,7,FALSE)</f>
        <v>si</v>
      </c>
      <c r="L263" s="63" t="str">
        <f>VLOOKUP($I263,pTRAIT!$A:$X,8,FALSE)</f>
        <v>nd</v>
      </c>
      <c r="M263" s="63" t="str">
        <f>VLOOKUP($I263,pTRAIT!$A:$X,9,FALSE)</f>
        <v>R</v>
      </c>
      <c r="N263" s="63" t="str">
        <f>VLOOKUP($I263,pTRAIT!$A:$X,10,FALSE)</f>
        <v>R</v>
      </c>
      <c r="O263" s="63" t="str">
        <f>VLOOKUP($I263,pTRAIT!$A:$X,11,FALSE)</f>
        <v>S</v>
      </c>
      <c r="P263" s="63" t="str">
        <f>VLOOKUP($I263,pTRAIT!$A:$X,12,FALSE)</f>
        <v>S</v>
      </c>
      <c r="Q263" s="63" t="str">
        <f>VLOOKUP($I263,pTRAIT!$A:$X,13,FALSE)</f>
        <v>S</v>
      </c>
      <c r="R263" s="63" t="str">
        <f>VLOOKUP($I263,pTRAIT!$A:$X,14,FALSE)</f>
        <v>R</v>
      </c>
      <c r="S263" s="63" t="str">
        <f>VLOOKUP($I263,pTRAIT!$A:$X,15,FALSE)</f>
        <v>S</v>
      </c>
      <c r="T263" s="63" t="str">
        <f>VLOOKUP($I263,pTRAIT!$A:$X,16,FALSE)</f>
        <v>H</v>
      </c>
      <c r="U263" s="63" t="str">
        <f>VLOOKUP($I263,pTRAIT!$A:$X,17,FALSE)</f>
        <v>S</v>
      </c>
      <c r="V263" s="63" t="str">
        <f>VLOOKUP($I263,pTRAIT!$A:$X,18,FALSE)</f>
        <v>S</v>
      </c>
      <c r="W263" s="63" t="str">
        <f>VLOOKUP($I263,pTRAIT!$A:$X,19,FALSE)</f>
        <v>S</v>
      </c>
      <c r="X263" s="63" t="s">
        <v>3980</v>
      </c>
      <c r="Y263" s="63" t="str">
        <f>VLOOKUP($I263,pTRAIT!$A:$X,21,FALSE)</f>
        <v>R</v>
      </c>
      <c r="Z263" s="63" t="str">
        <f>VLOOKUP($I263,pTRAIT!$A:$X,22,FALSE)</f>
        <v>e</v>
      </c>
      <c r="AA263" s="63" t="str">
        <f>VLOOKUP($I263,pTRAIT!$A:$X,23,FALSE)</f>
        <v>n-c</v>
      </c>
      <c r="AB263" s="63">
        <f>VLOOKUP($I263,pTRAIT!$A:$X,24,FALSE)</f>
        <v>0</v>
      </c>
      <c r="AC263" s="34">
        <v>624</v>
      </c>
      <c r="AD263" s="63" t="str">
        <f>VLOOKUP(AC263,pTRAIT!A:B,2,FALSE)</f>
        <v>EM5Mi1Cf9(Pu);RIN=RF / EM5RTCM5Pu;RIN=RF</v>
      </c>
      <c r="AE263" s="63">
        <f>VLOOKUP($AC263,pTRAIT!$A:$X,7,FALSE)</f>
        <v>0</v>
      </c>
      <c r="AF263" s="63">
        <f>VLOOKUP($AC263,pTRAIT!$A:$X,8,FALSE)</f>
        <v>0</v>
      </c>
      <c r="AG263" s="63">
        <f>VLOOKUP($AC263,pTRAIT!$A:$X,9,FALSE)</f>
        <v>0</v>
      </c>
      <c r="AH263" s="63">
        <f>VLOOKUP($AC263,pTRAIT!$A:$X,10,FALSE)</f>
        <v>0</v>
      </c>
      <c r="AI263" s="63">
        <f>VLOOKUP($AC263,pTRAIT!$A:$X,11,FALSE)</f>
        <v>0</v>
      </c>
      <c r="AJ263" s="63">
        <f>VLOOKUP($AC263,pTRAIT!$A:$X,12,FALSE)</f>
        <v>0</v>
      </c>
      <c r="AK263" s="63">
        <f>VLOOKUP($AC263,pTRAIT!$A:$X,13,FALSE)</f>
        <v>0</v>
      </c>
      <c r="AL263" s="63">
        <f>VLOOKUP($AC263,pTRAIT!$A:$X,14,FALSE)</f>
        <v>0</v>
      </c>
      <c r="AM263" s="63">
        <f>VLOOKUP($AC263,pTRAIT!$A:$X,15,FALSE)</f>
        <v>0</v>
      </c>
      <c r="AN263" s="63">
        <f>VLOOKUP($AC263,pTRAIT!$A:$X,16,FALSE)</f>
        <v>0</v>
      </c>
      <c r="AO263" s="63">
        <f>VLOOKUP($AC263,pTRAIT!$A:$X,17,FALSE)</f>
        <v>0</v>
      </c>
      <c r="AP263" s="63">
        <f>VLOOKUP($AC263,pTRAIT!$A:$X,18,FALSE)</f>
        <v>0</v>
      </c>
      <c r="AQ263" s="63">
        <f>VLOOKUP($AC263,pTRAIT!$A:$X,19,FALSE)</f>
        <v>0</v>
      </c>
      <c r="AR263" s="63">
        <f>VLOOKUP($AC263,pTRAIT!$A:$X,20,FALSE)</f>
        <v>0</v>
      </c>
      <c r="AS263" s="63">
        <f>VLOOKUP($AC263,pTRAIT!$A:$X,21,FALSE)</f>
        <v>0</v>
      </c>
      <c r="AT263" s="63">
        <f>VLOOKUP($AC263,pTRAIT!$A:$X,22,FALSE)</f>
        <v>0</v>
      </c>
      <c r="AU263" s="63">
        <f>VLOOKUP($AC263,pTRAIT!$A:$X,23,FALSE)</f>
        <v>0</v>
      </c>
      <c r="AV263" s="63">
        <f>VLOOKUP($AC263,pTRAIT!$A:$X,24,FALSE)</f>
        <v>0</v>
      </c>
    </row>
    <row r="264" spans="1:48" ht="12" customHeight="1" x14ac:dyDescent="0.2">
      <c r="A264" s="32">
        <v>456</v>
      </c>
      <c r="B264" s="33" t="s">
        <v>5</v>
      </c>
      <c r="C264" s="34">
        <v>626</v>
      </c>
      <c r="D264" s="32" t="str">
        <f t="shared" si="4"/>
        <v>456X626</v>
      </c>
      <c r="E264" s="47" t="s">
        <v>1627</v>
      </c>
      <c r="F264" s="61" t="s">
        <v>1891</v>
      </c>
      <c r="G264" s="41" t="s">
        <v>43</v>
      </c>
      <c r="H264" s="38"/>
      <c r="I264" s="32">
        <v>456</v>
      </c>
      <c r="J264" s="63">
        <f>VLOOKUP(I264,pTRAIT!A:B,2,FALSE)</f>
        <v>0</v>
      </c>
      <c r="K264" s="63" t="str">
        <f>VLOOKUP($I264,pTRAIT!$A:$X,7,FALSE)</f>
        <v>si</v>
      </c>
      <c r="L264" s="63" t="str">
        <f>VLOOKUP($I264,pTRAIT!$A:$X,8,FALSE)</f>
        <v>nd</v>
      </c>
      <c r="M264" s="63" t="str">
        <f>VLOOKUP($I264,pTRAIT!$A:$X,9,FALSE)</f>
        <v>R</v>
      </c>
      <c r="N264" s="63" t="str">
        <f>VLOOKUP($I264,pTRAIT!$A:$X,10,FALSE)</f>
        <v>R</v>
      </c>
      <c r="O264" s="63" t="str">
        <f>VLOOKUP($I264,pTRAIT!$A:$X,11,FALSE)</f>
        <v>S</v>
      </c>
      <c r="P264" s="63" t="str">
        <f>VLOOKUP($I264,pTRAIT!$A:$X,12,FALSE)</f>
        <v>S</v>
      </c>
      <c r="Q264" s="63" t="str">
        <f>VLOOKUP($I264,pTRAIT!$A:$X,13,FALSE)</f>
        <v>S</v>
      </c>
      <c r="R264" s="63" t="str">
        <f>VLOOKUP($I264,pTRAIT!$A:$X,14,FALSE)</f>
        <v>R</v>
      </c>
      <c r="S264" s="63" t="str">
        <f>VLOOKUP($I264,pTRAIT!$A:$X,15,FALSE)</f>
        <v>S</v>
      </c>
      <c r="T264" s="63" t="str">
        <f>VLOOKUP($I264,pTRAIT!$A:$X,16,FALSE)</f>
        <v>H</v>
      </c>
      <c r="U264" s="63" t="str">
        <f>VLOOKUP($I264,pTRAIT!$A:$X,17,FALSE)</f>
        <v>S</v>
      </c>
      <c r="V264" s="63" t="str">
        <f>VLOOKUP($I264,pTRAIT!$A:$X,18,FALSE)</f>
        <v>S</v>
      </c>
      <c r="W264" s="63" t="str">
        <f>VLOOKUP($I264,pTRAIT!$A:$X,19,FALSE)</f>
        <v>S</v>
      </c>
      <c r="X264" s="63" t="s">
        <v>3980</v>
      </c>
      <c r="Y264" s="63" t="str">
        <f>VLOOKUP($I264,pTRAIT!$A:$X,21,FALSE)</f>
        <v>R</v>
      </c>
      <c r="Z264" s="63" t="str">
        <f>VLOOKUP($I264,pTRAIT!$A:$X,22,FALSE)</f>
        <v>e</v>
      </c>
      <c r="AA264" s="63" t="str">
        <f>VLOOKUP($I264,pTRAIT!$A:$X,23,FALSE)</f>
        <v>n-c</v>
      </c>
      <c r="AB264" s="63">
        <f>VLOOKUP($I264,pTRAIT!$A:$X,24,FALSE)</f>
        <v>0</v>
      </c>
      <c r="AC264" s="34">
        <v>626</v>
      </c>
      <c r="AD264" s="63" t="str">
        <f>VLOOKUP(AC264,pTRAIT!A:B,2,FALSE)</f>
        <v>EM5Mi1Cf9(Pu);RIN=RF / EM5RTUeCM5Pu;RIN=RS</v>
      </c>
      <c r="AE264" s="63">
        <f>VLOOKUP($AC264,pTRAIT!$A:$X,7,FALSE)</f>
        <v>0</v>
      </c>
      <c r="AF264" s="63">
        <f>VLOOKUP($AC264,pTRAIT!$A:$X,8,FALSE)</f>
        <v>0</v>
      </c>
      <c r="AG264" s="63">
        <f>VLOOKUP($AC264,pTRAIT!$A:$X,9,FALSE)</f>
        <v>0</v>
      </c>
      <c r="AH264" s="63">
        <f>VLOOKUP($AC264,pTRAIT!$A:$X,10,FALSE)</f>
        <v>0</v>
      </c>
      <c r="AI264" s="63">
        <f>VLOOKUP($AC264,pTRAIT!$A:$X,11,FALSE)</f>
        <v>0</v>
      </c>
      <c r="AJ264" s="63">
        <f>VLOOKUP($AC264,pTRAIT!$A:$X,12,FALSE)</f>
        <v>0</v>
      </c>
      <c r="AK264" s="63">
        <f>VLOOKUP($AC264,pTRAIT!$A:$X,13,FALSE)</f>
        <v>0</v>
      </c>
      <c r="AL264" s="63">
        <f>VLOOKUP($AC264,pTRAIT!$A:$X,14,FALSE)</f>
        <v>0</v>
      </c>
      <c r="AM264" s="63">
        <f>VLOOKUP($AC264,pTRAIT!$A:$X,15,FALSE)</f>
        <v>0</v>
      </c>
      <c r="AN264" s="63">
        <f>VLOOKUP($AC264,pTRAIT!$A:$X,16,FALSE)</f>
        <v>0</v>
      </c>
      <c r="AO264" s="63">
        <f>VLOOKUP($AC264,pTRAIT!$A:$X,17,FALSE)</f>
        <v>0</v>
      </c>
      <c r="AP264" s="63">
        <f>VLOOKUP($AC264,pTRAIT!$A:$X,18,FALSE)</f>
        <v>0</v>
      </c>
      <c r="AQ264" s="63">
        <f>VLOOKUP($AC264,pTRAIT!$A:$X,19,FALSE)</f>
        <v>0</v>
      </c>
      <c r="AR264" s="63">
        <f>VLOOKUP($AC264,pTRAIT!$A:$X,20,FALSE)</f>
        <v>0</v>
      </c>
      <c r="AS264" s="63">
        <f>VLOOKUP($AC264,pTRAIT!$A:$X,21,FALSE)</f>
        <v>0</v>
      </c>
      <c r="AT264" s="63">
        <f>VLOOKUP($AC264,pTRAIT!$A:$X,22,FALSE)</f>
        <v>0</v>
      </c>
      <c r="AU264" s="63">
        <f>VLOOKUP($AC264,pTRAIT!$A:$X,23,FALSE)</f>
        <v>0</v>
      </c>
      <c r="AV264" s="63">
        <f>VLOOKUP($AC264,pTRAIT!$A:$X,24,FALSE)</f>
        <v>0</v>
      </c>
    </row>
    <row r="265" spans="1:48" ht="12" customHeight="1" x14ac:dyDescent="0.2">
      <c r="A265" s="32">
        <v>456</v>
      </c>
      <c r="B265" s="33" t="s">
        <v>5</v>
      </c>
      <c r="C265" s="34">
        <v>627</v>
      </c>
      <c r="D265" s="32" t="str">
        <f t="shared" si="4"/>
        <v>456X627</v>
      </c>
      <c r="E265" s="47" t="s">
        <v>1627</v>
      </c>
      <c r="F265" s="61" t="s">
        <v>1892</v>
      </c>
      <c r="G265" s="41" t="s">
        <v>43</v>
      </c>
      <c r="H265" s="38"/>
      <c r="I265" s="32">
        <v>456</v>
      </c>
      <c r="J265" s="63">
        <f>VLOOKUP(I265,pTRAIT!A:B,2,FALSE)</f>
        <v>0</v>
      </c>
      <c r="K265" s="63" t="str">
        <f>VLOOKUP($I265,pTRAIT!$A:$X,7,FALSE)</f>
        <v>si</v>
      </c>
      <c r="L265" s="63" t="str">
        <f>VLOOKUP($I265,pTRAIT!$A:$X,8,FALSE)</f>
        <v>nd</v>
      </c>
      <c r="M265" s="63" t="str">
        <f>VLOOKUP($I265,pTRAIT!$A:$X,9,FALSE)</f>
        <v>R</v>
      </c>
      <c r="N265" s="63" t="str">
        <f>VLOOKUP($I265,pTRAIT!$A:$X,10,FALSE)</f>
        <v>R</v>
      </c>
      <c r="O265" s="63" t="str">
        <f>VLOOKUP($I265,pTRAIT!$A:$X,11,FALSE)</f>
        <v>S</v>
      </c>
      <c r="P265" s="63" t="str">
        <f>VLOOKUP($I265,pTRAIT!$A:$X,12,FALSE)</f>
        <v>S</v>
      </c>
      <c r="Q265" s="63" t="str">
        <f>VLOOKUP($I265,pTRAIT!$A:$X,13,FALSE)</f>
        <v>S</v>
      </c>
      <c r="R265" s="63" t="str">
        <f>VLOOKUP($I265,pTRAIT!$A:$X,14,FALSE)</f>
        <v>R</v>
      </c>
      <c r="S265" s="63" t="str">
        <f>VLOOKUP($I265,pTRAIT!$A:$X,15,FALSE)</f>
        <v>S</v>
      </c>
      <c r="T265" s="63" t="str">
        <f>VLOOKUP($I265,pTRAIT!$A:$X,16,FALSE)</f>
        <v>H</v>
      </c>
      <c r="U265" s="63" t="str">
        <f>VLOOKUP($I265,pTRAIT!$A:$X,17,FALSE)</f>
        <v>S</v>
      </c>
      <c r="V265" s="63" t="str">
        <f>VLOOKUP($I265,pTRAIT!$A:$X,18,FALSE)</f>
        <v>S</v>
      </c>
      <c r="W265" s="63" t="str">
        <f>VLOOKUP($I265,pTRAIT!$A:$X,19,FALSE)</f>
        <v>S</v>
      </c>
      <c r="X265" s="63" t="s">
        <v>3980</v>
      </c>
      <c r="Y265" s="63" t="str">
        <f>VLOOKUP($I265,pTRAIT!$A:$X,21,FALSE)</f>
        <v>R</v>
      </c>
      <c r="Z265" s="63" t="str">
        <f>VLOOKUP($I265,pTRAIT!$A:$X,22,FALSE)</f>
        <v>e</v>
      </c>
      <c r="AA265" s="63" t="str">
        <f>VLOOKUP($I265,pTRAIT!$A:$X,23,FALSE)</f>
        <v>n-c</v>
      </c>
      <c r="AB265" s="63">
        <f>VLOOKUP($I265,pTRAIT!$A:$X,24,FALSE)</f>
        <v>0</v>
      </c>
      <c r="AC265" s="34">
        <v>627</v>
      </c>
      <c r="AD265" s="63" t="str">
        <f>VLOOKUP(AC265,pTRAIT!A:B,2,FALSE)</f>
        <v>EM5Mi1Cf9(Pu);RIN=RF / EM5RTUeCM5(Cf9)Pu;RIN=RF</v>
      </c>
      <c r="AE265" s="63">
        <f>VLOOKUP($AC265,pTRAIT!$A:$X,7,FALSE)</f>
        <v>0</v>
      </c>
      <c r="AF265" s="63">
        <f>VLOOKUP($AC265,pTRAIT!$A:$X,8,FALSE)</f>
        <v>0</v>
      </c>
      <c r="AG265" s="63">
        <f>VLOOKUP($AC265,pTRAIT!$A:$X,9,FALSE)</f>
        <v>0</v>
      </c>
      <c r="AH265" s="63">
        <f>VLOOKUP($AC265,pTRAIT!$A:$X,10,FALSE)</f>
        <v>0</v>
      </c>
      <c r="AI265" s="63">
        <f>VLOOKUP($AC265,pTRAIT!$A:$X,11,FALSE)</f>
        <v>0</v>
      </c>
      <c r="AJ265" s="63">
        <f>VLOOKUP($AC265,pTRAIT!$A:$X,12,FALSE)</f>
        <v>0</v>
      </c>
      <c r="AK265" s="63">
        <f>VLOOKUP($AC265,pTRAIT!$A:$X,13,FALSE)</f>
        <v>0</v>
      </c>
      <c r="AL265" s="63">
        <f>VLOOKUP($AC265,pTRAIT!$A:$X,14,FALSE)</f>
        <v>0</v>
      </c>
      <c r="AM265" s="63">
        <f>VLOOKUP($AC265,pTRAIT!$A:$X,15,FALSE)</f>
        <v>0</v>
      </c>
      <c r="AN265" s="63">
        <f>VLOOKUP($AC265,pTRAIT!$A:$X,16,FALSE)</f>
        <v>0</v>
      </c>
      <c r="AO265" s="63">
        <f>VLOOKUP($AC265,pTRAIT!$A:$X,17,FALSE)</f>
        <v>0</v>
      </c>
      <c r="AP265" s="63">
        <f>VLOOKUP($AC265,pTRAIT!$A:$X,18,FALSE)</f>
        <v>0</v>
      </c>
      <c r="AQ265" s="63">
        <f>VLOOKUP($AC265,pTRAIT!$A:$X,19,FALSE)</f>
        <v>0</v>
      </c>
      <c r="AR265" s="63">
        <f>VLOOKUP($AC265,pTRAIT!$A:$X,20,FALSE)</f>
        <v>0</v>
      </c>
      <c r="AS265" s="63">
        <f>VLOOKUP($AC265,pTRAIT!$A:$X,21,FALSE)</f>
        <v>0</v>
      </c>
      <c r="AT265" s="63">
        <f>VLOOKUP($AC265,pTRAIT!$A:$X,22,FALSE)</f>
        <v>0</v>
      </c>
      <c r="AU265" s="63">
        <f>VLOOKUP($AC265,pTRAIT!$A:$X,23,FALSE)</f>
        <v>0</v>
      </c>
      <c r="AV265" s="63">
        <f>VLOOKUP($AC265,pTRAIT!$A:$X,24,FALSE)</f>
        <v>0</v>
      </c>
    </row>
    <row r="266" spans="1:48" ht="12" customHeight="1" x14ac:dyDescent="0.2">
      <c r="A266" s="32">
        <v>456</v>
      </c>
      <c r="B266" s="33" t="s">
        <v>5</v>
      </c>
      <c r="C266" s="34">
        <v>628</v>
      </c>
      <c r="D266" s="32" t="str">
        <f t="shared" si="4"/>
        <v>456X628</v>
      </c>
      <c r="E266" s="47" t="s">
        <v>1627</v>
      </c>
      <c r="F266" s="61" t="s">
        <v>1893</v>
      </c>
      <c r="G266" s="41" t="s">
        <v>43</v>
      </c>
      <c r="H266" s="38"/>
      <c r="I266" s="32">
        <v>456</v>
      </c>
      <c r="J266" s="63">
        <f>VLOOKUP(I266,pTRAIT!A:B,2,FALSE)</f>
        <v>0</v>
      </c>
      <c r="K266" s="63" t="str">
        <f>VLOOKUP($I266,pTRAIT!$A:$X,7,FALSE)</f>
        <v>si</v>
      </c>
      <c r="L266" s="63" t="str">
        <f>VLOOKUP($I266,pTRAIT!$A:$X,8,FALSE)</f>
        <v>nd</v>
      </c>
      <c r="M266" s="63" t="str">
        <f>VLOOKUP($I266,pTRAIT!$A:$X,9,FALSE)</f>
        <v>R</v>
      </c>
      <c r="N266" s="63" t="str">
        <f>VLOOKUP($I266,pTRAIT!$A:$X,10,FALSE)</f>
        <v>R</v>
      </c>
      <c r="O266" s="63" t="str">
        <f>VLOOKUP($I266,pTRAIT!$A:$X,11,FALSE)</f>
        <v>S</v>
      </c>
      <c r="P266" s="63" t="str">
        <f>VLOOKUP($I266,pTRAIT!$A:$X,12,FALSE)</f>
        <v>S</v>
      </c>
      <c r="Q266" s="63" t="str">
        <f>VLOOKUP($I266,pTRAIT!$A:$X,13,FALSE)</f>
        <v>S</v>
      </c>
      <c r="R266" s="63" t="str">
        <f>VLOOKUP($I266,pTRAIT!$A:$X,14,FALSE)</f>
        <v>R</v>
      </c>
      <c r="S266" s="63" t="str">
        <f>VLOOKUP($I266,pTRAIT!$A:$X,15,FALSE)</f>
        <v>S</v>
      </c>
      <c r="T266" s="63" t="str">
        <f>VLOOKUP($I266,pTRAIT!$A:$X,16,FALSE)</f>
        <v>H</v>
      </c>
      <c r="U266" s="63" t="str">
        <f>VLOOKUP($I266,pTRAIT!$A:$X,17,FALSE)</f>
        <v>S</v>
      </c>
      <c r="V266" s="63" t="str">
        <f>VLOOKUP($I266,pTRAIT!$A:$X,18,FALSE)</f>
        <v>S</v>
      </c>
      <c r="W266" s="63" t="str">
        <f>VLOOKUP($I266,pTRAIT!$A:$X,19,FALSE)</f>
        <v>S</v>
      </c>
      <c r="X266" s="63" t="s">
        <v>3980</v>
      </c>
      <c r="Y266" s="63" t="str">
        <f>VLOOKUP($I266,pTRAIT!$A:$X,21,FALSE)</f>
        <v>R</v>
      </c>
      <c r="Z266" s="63" t="str">
        <f>VLOOKUP($I266,pTRAIT!$A:$X,22,FALSE)</f>
        <v>e</v>
      </c>
      <c r="AA266" s="63" t="str">
        <f>VLOOKUP($I266,pTRAIT!$A:$X,23,FALSE)</f>
        <v>n-c</v>
      </c>
      <c r="AB266" s="63">
        <f>VLOOKUP($I266,pTRAIT!$A:$X,24,FALSE)</f>
        <v>0</v>
      </c>
      <c r="AC266" s="34">
        <v>628</v>
      </c>
      <c r="AD266" s="63" t="str">
        <f>VLOOKUP(AC266,pTRAIT!A:B,2,FALSE)</f>
        <v>EM5Mi1Cf9(Pu);RIN=RF / EM5RTUeCM5Pu;RIN=RS</v>
      </c>
      <c r="AE266" s="63">
        <f>VLOOKUP($AC266,pTRAIT!$A:$X,7,FALSE)</f>
        <v>0</v>
      </c>
      <c r="AF266" s="63">
        <f>VLOOKUP($AC266,pTRAIT!$A:$X,8,FALSE)</f>
        <v>0</v>
      </c>
      <c r="AG266" s="63">
        <f>VLOOKUP($AC266,pTRAIT!$A:$X,9,FALSE)</f>
        <v>0</v>
      </c>
      <c r="AH266" s="63">
        <f>VLOOKUP($AC266,pTRAIT!$A:$X,10,FALSE)</f>
        <v>0</v>
      </c>
      <c r="AI266" s="63">
        <f>VLOOKUP($AC266,pTRAIT!$A:$X,11,FALSE)</f>
        <v>0</v>
      </c>
      <c r="AJ266" s="63">
        <f>VLOOKUP($AC266,pTRAIT!$A:$X,12,FALSE)</f>
        <v>0</v>
      </c>
      <c r="AK266" s="63">
        <f>VLOOKUP($AC266,pTRAIT!$A:$X,13,FALSE)</f>
        <v>0</v>
      </c>
      <c r="AL266" s="63">
        <f>VLOOKUP($AC266,pTRAIT!$A:$X,14,FALSE)</f>
        <v>0</v>
      </c>
      <c r="AM266" s="63">
        <f>VLOOKUP($AC266,pTRAIT!$A:$X,15,FALSE)</f>
        <v>0</v>
      </c>
      <c r="AN266" s="63">
        <f>VLOOKUP($AC266,pTRAIT!$A:$X,16,FALSE)</f>
        <v>0</v>
      </c>
      <c r="AO266" s="63">
        <f>VLOOKUP($AC266,pTRAIT!$A:$X,17,FALSE)</f>
        <v>0</v>
      </c>
      <c r="AP266" s="63">
        <f>VLOOKUP($AC266,pTRAIT!$A:$X,18,FALSE)</f>
        <v>0</v>
      </c>
      <c r="AQ266" s="63">
        <f>VLOOKUP($AC266,pTRAIT!$A:$X,19,FALSE)</f>
        <v>0</v>
      </c>
      <c r="AR266" s="63">
        <f>VLOOKUP($AC266,pTRAIT!$A:$X,20,FALSE)</f>
        <v>0</v>
      </c>
      <c r="AS266" s="63">
        <f>VLOOKUP($AC266,pTRAIT!$A:$X,21,FALSE)</f>
        <v>0</v>
      </c>
      <c r="AT266" s="63">
        <f>VLOOKUP($AC266,pTRAIT!$A:$X,22,FALSE)</f>
        <v>0</v>
      </c>
      <c r="AU266" s="63">
        <f>VLOOKUP($AC266,pTRAIT!$A:$X,23,FALSE)</f>
        <v>0</v>
      </c>
      <c r="AV266" s="63">
        <f>VLOOKUP($AC266,pTRAIT!$A:$X,24,FALSE)</f>
        <v>0</v>
      </c>
    </row>
    <row r="267" spans="1:48" ht="12" customHeight="1" x14ac:dyDescent="0.2">
      <c r="A267" s="32">
        <v>456</v>
      </c>
      <c r="B267" s="33" t="s">
        <v>5</v>
      </c>
      <c r="C267" s="34">
        <v>629</v>
      </c>
      <c r="D267" s="32" t="str">
        <f t="shared" si="4"/>
        <v>456X629</v>
      </c>
      <c r="E267" s="47" t="s">
        <v>1627</v>
      </c>
      <c r="F267" s="61" t="s">
        <v>1894</v>
      </c>
      <c r="G267" s="41" t="s">
        <v>43</v>
      </c>
      <c r="H267" s="38"/>
      <c r="I267" s="32">
        <v>456</v>
      </c>
      <c r="J267" s="63">
        <f>VLOOKUP(I267,pTRAIT!A:B,2,FALSE)</f>
        <v>0</v>
      </c>
      <c r="K267" s="63" t="str">
        <f>VLOOKUP($I267,pTRAIT!$A:$X,7,FALSE)</f>
        <v>si</v>
      </c>
      <c r="L267" s="63" t="str">
        <f>VLOOKUP($I267,pTRAIT!$A:$X,8,FALSE)</f>
        <v>nd</v>
      </c>
      <c r="M267" s="63" t="str">
        <f>VLOOKUP($I267,pTRAIT!$A:$X,9,FALSE)</f>
        <v>R</v>
      </c>
      <c r="N267" s="63" t="str">
        <f>VLOOKUP($I267,pTRAIT!$A:$X,10,FALSE)</f>
        <v>R</v>
      </c>
      <c r="O267" s="63" t="str">
        <f>VLOOKUP($I267,pTRAIT!$A:$X,11,FALSE)</f>
        <v>S</v>
      </c>
      <c r="P267" s="63" t="str">
        <f>VLOOKUP($I267,pTRAIT!$A:$X,12,FALSE)</f>
        <v>S</v>
      </c>
      <c r="Q267" s="63" t="str">
        <f>VLOOKUP($I267,pTRAIT!$A:$X,13,FALSE)</f>
        <v>S</v>
      </c>
      <c r="R267" s="63" t="str">
        <f>VLOOKUP($I267,pTRAIT!$A:$X,14,FALSE)</f>
        <v>R</v>
      </c>
      <c r="S267" s="63" t="str">
        <f>VLOOKUP($I267,pTRAIT!$A:$X,15,FALSE)</f>
        <v>S</v>
      </c>
      <c r="T267" s="63" t="str">
        <f>VLOOKUP($I267,pTRAIT!$A:$X,16,FALSE)</f>
        <v>H</v>
      </c>
      <c r="U267" s="63" t="str">
        <f>VLOOKUP($I267,pTRAIT!$A:$X,17,FALSE)</f>
        <v>S</v>
      </c>
      <c r="V267" s="63" t="str">
        <f>VLOOKUP($I267,pTRAIT!$A:$X,18,FALSE)</f>
        <v>S</v>
      </c>
      <c r="W267" s="63" t="str">
        <f>VLOOKUP($I267,pTRAIT!$A:$X,19,FALSE)</f>
        <v>S</v>
      </c>
      <c r="X267" s="63" t="s">
        <v>3980</v>
      </c>
      <c r="Y267" s="63" t="str">
        <f>VLOOKUP($I267,pTRAIT!$A:$X,21,FALSE)</f>
        <v>R</v>
      </c>
      <c r="Z267" s="63" t="str">
        <f>VLOOKUP($I267,pTRAIT!$A:$X,22,FALSE)</f>
        <v>e</v>
      </c>
      <c r="AA267" s="63" t="str">
        <f>VLOOKUP($I267,pTRAIT!$A:$X,23,FALSE)</f>
        <v>n-c</v>
      </c>
      <c r="AB267" s="63">
        <f>VLOOKUP($I267,pTRAIT!$A:$X,24,FALSE)</f>
        <v>0</v>
      </c>
      <c r="AC267" s="34">
        <v>629</v>
      </c>
      <c r="AD267" s="63" t="str">
        <f>VLOOKUP(AC267,pTRAIT!A:B,2,FALSE)</f>
        <v>EM5Mi1Cf9(Pu);RIN=RF / EM5RTUeCM5Pu;RIN=RS</v>
      </c>
      <c r="AE267" s="63">
        <f>VLOOKUP($AC267,pTRAIT!$A:$X,7,FALSE)</f>
        <v>0</v>
      </c>
      <c r="AF267" s="63">
        <f>VLOOKUP($AC267,pTRAIT!$A:$X,8,FALSE)</f>
        <v>0</v>
      </c>
      <c r="AG267" s="63">
        <f>VLOOKUP($AC267,pTRAIT!$A:$X,9,FALSE)</f>
        <v>0</v>
      </c>
      <c r="AH267" s="63">
        <f>VLOOKUP($AC267,pTRAIT!$A:$X,10,FALSE)</f>
        <v>0</v>
      </c>
      <c r="AI267" s="63">
        <f>VLOOKUP($AC267,pTRAIT!$A:$X,11,FALSE)</f>
        <v>0</v>
      </c>
      <c r="AJ267" s="63">
        <f>VLOOKUP($AC267,pTRAIT!$A:$X,12,FALSE)</f>
        <v>0</v>
      </c>
      <c r="AK267" s="63">
        <f>VLOOKUP($AC267,pTRAIT!$A:$X,13,FALSE)</f>
        <v>0</v>
      </c>
      <c r="AL267" s="63">
        <f>VLOOKUP($AC267,pTRAIT!$A:$X,14,FALSE)</f>
        <v>0</v>
      </c>
      <c r="AM267" s="63">
        <f>VLOOKUP($AC267,pTRAIT!$A:$X,15,FALSE)</f>
        <v>0</v>
      </c>
      <c r="AN267" s="63">
        <f>VLOOKUP($AC267,pTRAIT!$A:$X,16,FALSE)</f>
        <v>0</v>
      </c>
      <c r="AO267" s="63">
        <f>VLOOKUP($AC267,pTRAIT!$A:$X,17,FALSE)</f>
        <v>0</v>
      </c>
      <c r="AP267" s="63">
        <f>VLOOKUP($AC267,pTRAIT!$A:$X,18,FALSE)</f>
        <v>0</v>
      </c>
      <c r="AQ267" s="63">
        <f>VLOOKUP($AC267,pTRAIT!$A:$X,19,FALSE)</f>
        <v>0</v>
      </c>
      <c r="AR267" s="63">
        <f>VLOOKUP($AC267,pTRAIT!$A:$X,20,FALSE)</f>
        <v>0</v>
      </c>
      <c r="AS267" s="63">
        <f>VLOOKUP($AC267,pTRAIT!$A:$X,21,FALSE)</f>
        <v>0</v>
      </c>
      <c r="AT267" s="63">
        <f>VLOOKUP($AC267,pTRAIT!$A:$X,22,FALSE)</f>
        <v>0</v>
      </c>
      <c r="AU267" s="63">
        <f>VLOOKUP($AC267,pTRAIT!$A:$X,23,FALSE)</f>
        <v>0</v>
      </c>
      <c r="AV267" s="63">
        <f>VLOOKUP($AC267,pTRAIT!$A:$X,24,FALSE)</f>
        <v>0</v>
      </c>
    </row>
    <row r="268" spans="1:48" ht="12" customHeight="1" x14ac:dyDescent="0.2">
      <c r="A268" s="32">
        <v>456</v>
      </c>
      <c r="B268" s="33" t="s">
        <v>5</v>
      </c>
      <c r="C268" s="34">
        <v>630</v>
      </c>
      <c r="D268" s="32" t="str">
        <f t="shared" si="4"/>
        <v>456X630</v>
      </c>
      <c r="E268" s="47" t="s">
        <v>1627</v>
      </c>
      <c r="F268" s="61" t="s">
        <v>1895</v>
      </c>
      <c r="G268" s="41" t="s">
        <v>43</v>
      </c>
      <c r="H268" s="38"/>
      <c r="I268" s="32">
        <v>456</v>
      </c>
      <c r="J268" s="63">
        <f>VLOOKUP(I268,pTRAIT!A:B,2,FALSE)</f>
        <v>0</v>
      </c>
      <c r="K268" s="63" t="str">
        <f>VLOOKUP($I268,pTRAIT!$A:$X,7,FALSE)</f>
        <v>si</v>
      </c>
      <c r="L268" s="63" t="str">
        <f>VLOOKUP($I268,pTRAIT!$A:$X,8,FALSE)</f>
        <v>nd</v>
      </c>
      <c r="M268" s="63" t="str">
        <f>VLOOKUP($I268,pTRAIT!$A:$X,9,FALSE)</f>
        <v>R</v>
      </c>
      <c r="N268" s="63" t="str">
        <f>VLOOKUP($I268,pTRAIT!$A:$X,10,FALSE)</f>
        <v>R</v>
      </c>
      <c r="O268" s="63" t="str">
        <f>VLOOKUP($I268,pTRAIT!$A:$X,11,FALSE)</f>
        <v>S</v>
      </c>
      <c r="P268" s="63" t="str">
        <f>VLOOKUP($I268,pTRAIT!$A:$X,12,FALSE)</f>
        <v>S</v>
      </c>
      <c r="Q268" s="63" t="str">
        <f>VLOOKUP($I268,pTRAIT!$A:$X,13,FALSE)</f>
        <v>S</v>
      </c>
      <c r="R268" s="63" t="str">
        <f>VLOOKUP($I268,pTRAIT!$A:$X,14,FALSE)</f>
        <v>R</v>
      </c>
      <c r="S268" s="63" t="str">
        <f>VLOOKUP($I268,pTRAIT!$A:$X,15,FALSE)</f>
        <v>S</v>
      </c>
      <c r="T268" s="63" t="str">
        <f>VLOOKUP($I268,pTRAIT!$A:$X,16,FALSE)</f>
        <v>H</v>
      </c>
      <c r="U268" s="63" t="str">
        <f>VLOOKUP($I268,pTRAIT!$A:$X,17,FALSE)</f>
        <v>S</v>
      </c>
      <c r="V268" s="63" t="str">
        <f>VLOOKUP($I268,pTRAIT!$A:$X,18,FALSE)</f>
        <v>S</v>
      </c>
      <c r="W268" s="63" t="str">
        <f>VLOOKUP($I268,pTRAIT!$A:$X,19,FALSE)</f>
        <v>S</v>
      </c>
      <c r="X268" s="63" t="s">
        <v>3980</v>
      </c>
      <c r="Y268" s="63" t="str">
        <f>VLOOKUP($I268,pTRAIT!$A:$X,21,FALSE)</f>
        <v>R</v>
      </c>
      <c r="Z268" s="63" t="str">
        <f>VLOOKUP($I268,pTRAIT!$A:$X,22,FALSE)</f>
        <v>e</v>
      </c>
      <c r="AA268" s="63" t="str">
        <f>VLOOKUP($I268,pTRAIT!$A:$X,23,FALSE)</f>
        <v>n-c</v>
      </c>
      <c r="AB268" s="63">
        <f>VLOOKUP($I268,pTRAIT!$A:$X,24,FALSE)</f>
        <v>0</v>
      </c>
      <c r="AC268" s="34">
        <v>630</v>
      </c>
      <c r="AD268" s="63" t="str">
        <f>VLOOKUP(AC268,pTRAIT!A:B,2,FALSE)</f>
        <v>EM5Mi1Cf9(Pu);RIN=RF / EM5UeCM5Cf9Pu;RIN=RF</v>
      </c>
      <c r="AE268" s="63">
        <f>VLOOKUP($AC268,pTRAIT!$A:$X,7,FALSE)</f>
        <v>0</v>
      </c>
      <c r="AF268" s="63">
        <f>VLOOKUP($AC268,pTRAIT!$A:$X,8,FALSE)</f>
        <v>0</v>
      </c>
      <c r="AG268" s="63">
        <f>VLOOKUP($AC268,pTRAIT!$A:$X,9,FALSE)</f>
        <v>0</v>
      </c>
      <c r="AH268" s="63">
        <f>VLOOKUP($AC268,pTRAIT!$A:$X,10,FALSE)</f>
        <v>0</v>
      </c>
      <c r="AI268" s="63">
        <f>VLOOKUP($AC268,pTRAIT!$A:$X,11,FALSE)</f>
        <v>0</v>
      </c>
      <c r="AJ268" s="63">
        <f>VLOOKUP($AC268,pTRAIT!$A:$X,12,FALSE)</f>
        <v>0</v>
      </c>
      <c r="AK268" s="63">
        <f>VLOOKUP($AC268,pTRAIT!$A:$X,13,FALSE)</f>
        <v>0</v>
      </c>
      <c r="AL268" s="63">
        <f>VLOOKUP($AC268,pTRAIT!$A:$X,14,FALSE)</f>
        <v>0</v>
      </c>
      <c r="AM268" s="63">
        <f>VLOOKUP($AC268,pTRAIT!$A:$X,15,FALSE)</f>
        <v>0</v>
      </c>
      <c r="AN268" s="63">
        <f>VLOOKUP($AC268,pTRAIT!$A:$X,16,FALSE)</f>
        <v>0</v>
      </c>
      <c r="AO268" s="63">
        <f>VLOOKUP($AC268,pTRAIT!$A:$X,17,FALSE)</f>
        <v>0</v>
      </c>
      <c r="AP268" s="63">
        <f>VLOOKUP($AC268,pTRAIT!$A:$X,18,FALSE)</f>
        <v>0</v>
      </c>
      <c r="AQ268" s="63">
        <f>VLOOKUP($AC268,pTRAIT!$A:$X,19,FALSE)</f>
        <v>0</v>
      </c>
      <c r="AR268" s="63">
        <f>VLOOKUP($AC268,pTRAIT!$A:$X,20,FALSE)</f>
        <v>0</v>
      </c>
      <c r="AS268" s="63">
        <f>VLOOKUP($AC268,pTRAIT!$A:$X,21,FALSE)</f>
        <v>0</v>
      </c>
      <c r="AT268" s="63">
        <f>VLOOKUP($AC268,pTRAIT!$A:$X,22,FALSE)</f>
        <v>0</v>
      </c>
      <c r="AU268" s="63">
        <f>VLOOKUP($AC268,pTRAIT!$A:$X,23,FALSE)</f>
        <v>0</v>
      </c>
      <c r="AV268" s="63">
        <f>VLOOKUP($AC268,pTRAIT!$A:$X,24,FALSE)</f>
        <v>0</v>
      </c>
    </row>
    <row r="269" spans="1:48" ht="12" customHeight="1" x14ac:dyDescent="0.2">
      <c r="A269" s="32">
        <v>456</v>
      </c>
      <c r="B269" s="33" t="s">
        <v>5</v>
      </c>
      <c r="C269" s="34">
        <v>631</v>
      </c>
      <c r="D269" s="32" t="str">
        <f t="shared" si="4"/>
        <v>456X631</v>
      </c>
      <c r="E269" s="47" t="s">
        <v>1627</v>
      </c>
      <c r="F269" s="61" t="s">
        <v>1896</v>
      </c>
      <c r="G269" s="41" t="s">
        <v>43</v>
      </c>
      <c r="H269" s="38"/>
      <c r="I269" s="32">
        <v>456</v>
      </c>
      <c r="J269" s="63">
        <f>VLOOKUP(I269,pTRAIT!A:B,2,FALSE)</f>
        <v>0</v>
      </c>
      <c r="K269" s="63" t="str">
        <f>VLOOKUP($I269,pTRAIT!$A:$X,7,FALSE)</f>
        <v>si</v>
      </c>
      <c r="L269" s="63" t="str">
        <f>VLOOKUP($I269,pTRAIT!$A:$X,8,FALSE)</f>
        <v>nd</v>
      </c>
      <c r="M269" s="63" t="str">
        <f>VLOOKUP($I269,pTRAIT!$A:$X,9,FALSE)</f>
        <v>R</v>
      </c>
      <c r="N269" s="63" t="str">
        <f>VLOOKUP($I269,pTRAIT!$A:$X,10,FALSE)</f>
        <v>R</v>
      </c>
      <c r="O269" s="63" t="str">
        <f>VLOOKUP($I269,pTRAIT!$A:$X,11,FALSE)</f>
        <v>S</v>
      </c>
      <c r="P269" s="63" t="str">
        <f>VLOOKUP($I269,pTRAIT!$A:$X,12,FALSE)</f>
        <v>S</v>
      </c>
      <c r="Q269" s="63" t="str">
        <f>VLOOKUP($I269,pTRAIT!$A:$X,13,FALSE)</f>
        <v>S</v>
      </c>
      <c r="R269" s="63" t="str">
        <f>VLOOKUP($I269,pTRAIT!$A:$X,14,FALSE)</f>
        <v>R</v>
      </c>
      <c r="S269" s="63" t="str">
        <f>VLOOKUP($I269,pTRAIT!$A:$X,15,FALSE)</f>
        <v>S</v>
      </c>
      <c r="T269" s="63" t="str">
        <f>VLOOKUP($I269,pTRAIT!$A:$X,16,FALSE)</f>
        <v>H</v>
      </c>
      <c r="U269" s="63" t="str">
        <f>VLOOKUP($I269,pTRAIT!$A:$X,17,FALSE)</f>
        <v>S</v>
      </c>
      <c r="V269" s="63" t="str">
        <f>VLOOKUP($I269,pTRAIT!$A:$X,18,FALSE)</f>
        <v>S</v>
      </c>
      <c r="W269" s="63" t="str">
        <f>VLOOKUP($I269,pTRAIT!$A:$X,19,FALSE)</f>
        <v>S</v>
      </c>
      <c r="X269" s="63" t="s">
        <v>3980</v>
      </c>
      <c r="Y269" s="63" t="str">
        <f>VLOOKUP($I269,pTRAIT!$A:$X,21,FALSE)</f>
        <v>R</v>
      </c>
      <c r="Z269" s="63" t="str">
        <f>VLOOKUP($I269,pTRAIT!$A:$X,22,FALSE)</f>
        <v>e</v>
      </c>
      <c r="AA269" s="63" t="str">
        <f>VLOOKUP($I269,pTRAIT!$A:$X,23,FALSE)</f>
        <v>n-c</v>
      </c>
      <c r="AB269" s="63">
        <f>VLOOKUP($I269,pTRAIT!$A:$X,24,FALSE)</f>
        <v>0</v>
      </c>
      <c r="AC269" s="34">
        <v>631</v>
      </c>
      <c r="AD269" s="63" t="str">
        <f>VLOOKUP(AC269,pTRAIT!A:B,2,FALSE)</f>
        <v>EM5Mi1Cf9(Pu);RIN=RF / (So5)(Pu);</v>
      </c>
      <c r="AE269" s="63">
        <f>VLOOKUP($AC269,pTRAIT!$A:$X,7,FALSE)</f>
        <v>0</v>
      </c>
      <c r="AF269" s="63">
        <f>VLOOKUP($AC269,pTRAIT!$A:$X,8,FALSE)</f>
        <v>0</v>
      </c>
      <c r="AG269" s="63">
        <f>VLOOKUP($AC269,pTRAIT!$A:$X,9,FALSE)</f>
        <v>0</v>
      </c>
      <c r="AH269" s="63">
        <f>VLOOKUP($AC269,pTRAIT!$A:$X,10,FALSE)</f>
        <v>0</v>
      </c>
      <c r="AI269" s="63">
        <f>VLOOKUP($AC269,pTRAIT!$A:$X,11,FALSE)</f>
        <v>0</v>
      </c>
      <c r="AJ269" s="63">
        <f>VLOOKUP($AC269,pTRAIT!$A:$X,12,FALSE)</f>
        <v>0</v>
      </c>
      <c r="AK269" s="63">
        <f>VLOOKUP($AC269,pTRAIT!$A:$X,13,FALSE)</f>
        <v>0</v>
      </c>
      <c r="AL269" s="63">
        <f>VLOOKUP($AC269,pTRAIT!$A:$X,14,FALSE)</f>
        <v>0</v>
      </c>
      <c r="AM269" s="63">
        <f>VLOOKUP($AC269,pTRAIT!$A:$X,15,FALSE)</f>
        <v>0</v>
      </c>
      <c r="AN269" s="63">
        <f>VLOOKUP($AC269,pTRAIT!$A:$X,16,FALSE)</f>
        <v>0</v>
      </c>
      <c r="AO269" s="63">
        <f>VLOOKUP($AC269,pTRAIT!$A:$X,17,FALSE)</f>
        <v>0</v>
      </c>
      <c r="AP269" s="63">
        <f>VLOOKUP($AC269,pTRAIT!$A:$X,18,FALSE)</f>
        <v>0</v>
      </c>
      <c r="AQ269" s="63">
        <f>VLOOKUP($AC269,pTRAIT!$A:$X,19,FALSE)</f>
        <v>0</v>
      </c>
      <c r="AR269" s="63">
        <f>VLOOKUP($AC269,pTRAIT!$A:$X,20,FALSE)</f>
        <v>0</v>
      </c>
      <c r="AS269" s="63">
        <f>VLOOKUP($AC269,pTRAIT!$A:$X,21,FALSE)</f>
        <v>0</v>
      </c>
      <c r="AT269" s="63">
        <f>VLOOKUP($AC269,pTRAIT!$A:$X,22,FALSE)</f>
        <v>0</v>
      </c>
      <c r="AU269" s="63">
        <f>VLOOKUP($AC269,pTRAIT!$A:$X,23,FALSE)</f>
        <v>0</v>
      </c>
      <c r="AV269" s="63">
        <f>VLOOKUP($AC269,pTRAIT!$A:$X,24,FALSE)</f>
        <v>0</v>
      </c>
    </row>
    <row r="270" spans="1:48" ht="12" customHeight="1" x14ac:dyDescent="0.2">
      <c r="A270" s="32">
        <v>456</v>
      </c>
      <c r="B270" s="33" t="s">
        <v>5</v>
      </c>
      <c r="C270" s="34">
        <v>632</v>
      </c>
      <c r="D270" s="32" t="str">
        <f t="shared" si="4"/>
        <v>456X632</v>
      </c>
      <c r="E270" s="47" t="s">
        <v>1627</v>
      </c>
      <c r="F270" s="61" t="s">
        <v>1897</v>
      </c>
      <c r="G270" s="41" t="s">
        <v>43</v>
      </c>
      <c r="H270" s="38"/>
      <c r="I270" s="32">
        <v>456</v>
      </c>
      <c r="J270" s="63">
        <f>VLOOKUP(I270,pTRAIT!A:B,2,FALSE)</f>
        <v>0</v>
      </c>
      <c r="K270" s="63" t="str">
        <f>VLOOKUP($I270,pTRAIT!$A:$X,7,FALSE)</f>
        <v>si</v>
      </c>
      <c r="L270" s="63" t="str">
        <f>VLOOKUP($I270,pTRAIT!$A:$X,8,FALSE)</f>
        <v>nd</v>
      </c>
      <c r="M270" s="63" t="str">
        <f>VLOOKUP($I270,pTRAIT!$A:$X,9,FALSE)</f>
        <v>R</v>
      </c>
      <c r="N270" s="63" t="str">
        <f>VLOOKUP($I270,pTRAIT!$A:$X,10,FALSE)</f>
        <v>R</v>
      </c>
      <c r="O270" s="63" t="str">
        <f>VLOOKUP($I270,pTRAIT!$A:$X,11,FALSE)</f>
        <v>S</v>
      </c>
      <c r="P270" s="63" t="str">
        <f>VLOOKUP($I270,pTRAIT!$A:$X,12,FALSE)</f>
        <v>S</v>
      </c>
      <c r="Q270" s="63" t="str">
        <f>VLOOKUP($I270,pTRAIT!$A:$X,13,FALSE)</f>
        <v>S</v>
      </c>
      <c r="R270" s="63" t="str">
        <f>VLOOKUP($I270,pTRAIT!$A:$X,14,FALSE)</f>
        <v>R</v>
      </c>
      <c r="S270" s="63" t="str">
        <f>VLOOKUP($I270,pTRAIT!$A:$X,15,FALSE)</f>
        <v>S</v>
      </c>
      <c r="T270" s="63" t="str">
        <f>VLOOKUP($I270,pTRAIT!$A:$X,16,FALSE)</f>
        <v>H</v>
      </c>
      <c r="U270" s="63" t="str">
        <f>VLOOKUP($I270,pTRAIT!$A:$X,17,FALSE)</f>
        <v>S</v>
      </c>
      <c r="V270" s="63" t="str">
        <f>VLOOKUP($I270,pTRAIT!$A:$X,18,FALSE)</f>
        <v>S</v>
      </c>
      <c r="W270" s="63" t="str">
        <f>VLOOKUP($I270,pTRAIT!$A:$X,19,FALSE)</f>
        <v>S</v>
      </c>
      <c r="X270" s="63" t="s">
        <v>3980</v>
      </c>
      <c r="Y270" s="63" t="str">
        <f>VLOOKUP($I270,pTRAIT!$A:$X,21,FALSE)</f>
        <v>R</v>
      </c>
      <c r="Z270" s="63" t="str">
        <f>VLOOKUP($I270,pTRAIT!$A:$X,22,FALSE)</f>
        <v>e</v>
      </c>
      <c r="AA270" s="63" t="str">
        <f>VLOOKUP($I270,pTRAIT!$A:$X,23,FALSE)</f>
        <v>n-c</v>
      </c>
      <c r="AB270" s="63">
        <f>VLOOKUP($I270,pTRAIT!$A:$X,24,FALSE)</f>
        <v>0</v>
      </c>
      <c r="AC270" s="34">
        <v>632</v>
      </c>
      <c r="AD270" s="63" t="str">
        <f>VLOOKUP(AC270,pTRAIT!A:B,2,FALSE)</f>
        <v>EM5Mi1Cf9(Pu);RIN=RF / (Mi1)(Pu);</v>
      </c>
      <c r="AE270" s="63">
        <f>VLOOKUP($AC270,pTRAIT!$A:$X,7,FALSE)</f>
        <v>0</v>
      </c>
      <c r="AF270" s="63">
        <f>VLOOKUP($AC270,pTRAIT!$A:$X,8,FALSE)</f>
        <v>0</v>
      </c>
      <c r="AG270" s="63">
        <f>VLOOKUP($AC270,pTRAIT!$A:$X,9,FALSE)</f>
        <v>0</v>
      </c>
      <c r="AH270" s="63">
        <f>VLOOKUP($AC270,pTRAIT!$A:$X,10,FALSE)</f>
        <v>0</v>
      </c>
      <c r="AI270" s="63">
        <f>VLOOKUP($AC270,pTRAIT!$A:$X,11,FALSE)</f>
        <v>0</v>
      </c>
      <c r="AJ270" s="63">
        <f>VLOOKUP($AC270,pTRAIT!$A:$X,12,FALSE)</f>
        <v>0</v>
      </c>
      <c r="AK270" s="63">
        <f>VLOOKUP($AC270,pTRAIT!$A:$X,13,FALSE)</f>
        <v>0</v>
      </c>
      <c r="AL270" s="63">
        <f>VLOOKUP($AC270,pTRAIT!$A:$X,14,FALSE)</f>
        <v>0</v>
      </c>
      <c r="AM270" s="63">
        <f>VLOOKUP($AC270,pTRAIT!$A:$X,15,FALSE)</f>
        <v>0</v>
      </c>
      <c r="AN270" s="63">
        <f>VLOOKUP($AC270,pTRAIT!$A:$X,16,FALSE)</f>
        <v>0</v>
      </c>
      <c r="AO270" s="63">
        <f>VLOOKUP($AC270,pTRAIT!$A:$X,17,FALSE)</f>
        <v>0</v>
      </c>
      <c r="AP270" s="63">
        <f>VLOOKUP($AC270,pTRAIT!$A:$X,18,FALSE)</f>
        <v>0</v>
      </c>
      <c r="AQ270" s="63">
        <f>VLOOKUP($AC270,pTRAIT!$A:$X,19,FALSE)</f>
        <v>0</v>
      </c>
      <c r="AR270" s="63">
        <f>VLOOKUP($AC270,pTRAIT!$A:$X,20,FALSE)</f>
        <v>0</v>
      </c>
      <c r="AS270" s="63">
        <f>VLOOKUP($AC270,pTRAIT!$A:$X,21,FALSE)</f>
        <v>0</v>
      </c>
      <c r="AT270" s="63">
        <f>VLOOKUP($AC270,pTRAIT!$A:$X,22,FALSE)</f>
        <v>0</v>
      </c>
      <c r="AU270" s="63">
        <f>VLOOKUP($AC270,pTRAIT!$A:$X,23,FALSE)</f>
        <v>0</v>
      </c>
      <c r="AV270" s="63">
        <f>VLOOKUP($AC270,pTRAIT!$A:$X,24,FALSE)</f>
        <v>0</v>
      </c>
    </row>
    <row r="271" spans="1:48" ht="12" customHeight="1" x14ac:dyDescent="0.2">
      <c r="A271" s="32">
        <v>456</v>
      </c>
      <c r="B271" s="33" t="s">
        <v>5</v>
      </c>
      <c r="C271" s="34">
        <v>633</v>
      </c>
      <c r="D271" s="32" t="str">
        <f t="shared" si="4"/>
        <v>456X633</v>
      </c>
      <c r="E271" s="47" t="s">
        <v>1627</v>
      </c>
      <c r="F271" s="61" t="s">
        <v>1898</v>
      </c>
      <c r="G271" s="41" t="s">
        <v>43</v>
      </c>
      <c r="H271" s="38"/>
      <c r="I271" s="32">
        <v>456</v>
      </c>
      <c r="J271" s="63">
        <f>VLOOKUP(I271,pTRAIT!A:B,2,FALSE)</f>
        <v>0</v>
      </c>
      <c r="K271" s="63" t="str">
        <f>VLOOKUP($I271,pTRAIT!$A:$X,7,FALSE)</f>
        <v>si</v>
      </c>
      <c r="L271" s="63" t="str">
        <f>VLOOKUP($I271,pTRAIT!$A:$X,8,FALSE)</f>
        <v>nd</v>
      </c>
      <c r="M271" s="63" t="str">
        <f>VLOOKUP($I271,pTRAIT!$A:$X,9,FALSE)</f>
        <v>R</v>
      </c>
      <c r="N271" s="63" t="str">
        <f>VLOOKUP($I271,pTRAIT!$A:$X,10,FALSE)</f>
        <v>R</v>
      </c>
      <c r="O271" s="63" t="str">
        <f>VLOOKUP($I271,pTRAIT!$A:$X,11,FALSE)</f>
        <v>S</v>
      </c>
      <c r="P271" s="63" t="str">
        <f>VLOOKUP($I271,pTRAIT!$A:$X,12,FALSE)</f>
        <v>S</v>
      </c>
      <c r="Q271" s="63" t="str">
        <f>VLOOKUP($I271,pTRAIT!$A:$X,13,FALSE)</f>
        <v>S</v>
      </c>
      <c r="R271" s="63" t="str">
        <f>VLOOKUP($I271,pTRAIT!$A:$X,14,FALSE)</f>
        <v>R</v>
      </c>
      <c r="S271" s="63" t="str">
        <f>VLOOKUP($I271,pTRAIT!$A:$X,15,FALSE)</f>
        <v>S</v>
      </c>
      <c r="T271" s="63" t="str">
        <f>VLOOKUP($I271,pTRAIT!$A:$X,16,FALSE)</f>
        <v>H</v>
      </c>
      <c r="U271" s="63" t="str">
        <f>VLOOKUP($I271,pTRAIT!$A:$X,17,FALSE)</f>
        <v>S</v>
      </c>
      <c r="V271" s="63" t="str">
        <f>VLOOKUP($I271,pTRAIT!$A:$X,18,FALSE)</f>
        <v>S</v>
      </c>
      <c r="W271" s="63" t="str">
        <f>VLOOKUP($I271,pTRAIT!$A:$X,19,FALSE)</f>
        <v>S</v>
      </c>
      <c r="X271" s="63" t="s">
        <v>3980</v>
      </c>
      <c r="Y271" s="63" t="str">
        <f>VLOOKUP($I271,pTRAIT!$A:$X,21,FALSE)</f>
        <v>R</v>
      </c>
      <c r="Z271" s="63" t="str">
        <f>VLOOKUP($I271,pTRAIT!$A:$X,22,FALSE)</f>
        <v>e</v>
      </c>
      <c r="AA271" s="63" t="str">
        <f>VLOOKUP($I271,pTRAIT!$A:$X,23,FALSE)</f>
        <v>n-c</v>
      </c>
      <c r="AB271" s="63">
        <f>VLOOKUP($I271,pTRAIT!$A:$X,24,FALSE)</f>
        <v>0</v>
      </c>
      <c r="AC271" s="34">
        <v>633</v>
      </c>
      <c r="AD271" s="63" t="str">
        <f>VLOOKUP(AC271,pTRAIT!A:B,2,FALSE)</f>
        <v>EM5Mi1Cf9(Pu);RIN=RF / (Pu);</v>
      </c>
      <c r="AE271" s="63">
        <f>VLOOKUP($AC271,pTRAIT!$A:$X,7,FALSE)</f>
        <v>0</v>
      </c>
      <c r="AF271" s="63">
        <f>VLOOKUP($AC271,pTRAIT!$A:$X,8,FALSE)</f>
        <v>0</v>
      </c>
      <c r="AG271" s="63">
        <f>VLOOKUP($AC271,pTRAIT!$A:$X,9,FALSE)</f>
        <v>0</v>
      </c>
      <c r="AH271" s="63">
        <f>VLOOKUP($AC271,pTRAIT!$A:$X,10,FALSE)</f>
        <v>0</v>
      </c>
      <c r="AI271" s="63">
        <f>VLOOKUP($AC271,pTRAIT!$A:$X,11,FALSE)</f>
        <v>0</v>
      </c>
      <c r="AJ271" s="63">
        <f>VLOOKUP($AC271,pTRAIT!$A:$X,12,FALSE)</f>
        <v>0</v>
      </c>
      <c r="AK271" s="63">
        <f>VLOOKUP($AC271,pTRAIT!$A:$X,13,FALSE)</f>
        <v>0</v>
      </c>
      <c r="AL271" s="63">
        <f>VLOOKUP($AC271,pTRAIT!$A:$X,14,FALSE)</f>
        <v>0</v>
      </c>
      <c r="AM271" s="63">
        <f>VLOOKUP($AC271,pTRAIT!$A:$X,15,FALSE)</f>
        <v>0</v>
      </c>
      <c r="AN271" s="63">
        <f>VLOOKUP($AC271,pTRAIT!$A:$X,16,FALSE)</f>
        <v>0</v>
      </c>
      <c r="AO271" s="63">
        <f>VLOOKUP($AC271,pTRAIT!$A:$X,17,FALSE)</f>
        <v>0</v>
      </c>
      <c r="AP271" s="63">
        <f>VLOOKUP($AC271,pTRAIT!$A:$X,18,FALSE)</f>
        <v>0</v>
      </c>
      <c r="AQ271" s="63">
        <f>VLOOKUP($AC271,pTRAIT!$A:$X,19,FALSE)</f>
        <v>0</v>
      </c>
      <c r="AR271" s="63">
        <f>VLOOKUP($AC271,pTRAIT!$A:$X,20,FALSE)</f>
        <v>0</v>
      </c>
      <c r="AS271" s="63">
        <f>VLOOKUP($AC271,pTRAIT!$A:$X,21,FALSE)</f>
        <v>0</v>
      </c>
      <c r="AT271" s="63">
        <f>VLOOKUP($AC271,pTRAIT!$A:$X,22,FALSE)</f>
        <v>0</v>
      </c>
      <c r="AU271" s="63">
        <f>VLOOKUP($AC271,pTRAIT!$A:$X,23,FALSE)</f>
        <v>0</v>
      </c>
      <c r="AV271" s="63">
        <f>VLOOKUP($AC271,pTRAIT!$A:$X,24,FALSE)</f>
        <v>0</v>
      </c>
    </row>
    <row r="272" spans="1:48" ht="12" customHeight="1" x14ac:dyDescent="0.2">
      <c r="A272" s="32">
        <v>457</v>
      </c>
      <c r="B272" s="33" t="s">
        <v>5</v>
      </c>
      <c r="C272" s="34">
        <v>506</v>
      </c>
      <c r="D272" s="32" t="str">
        <f t="shared" si="4"/>
        <v>457X506</v>
      </c>
      <c r="E272" s="47" t="s">
        <v>1627</v>
      </c>
      <c r="F272" s="61" t="s">
        <v>1899</v>
      </c>
      <c r="G272" s="41" t="s">
        <v>43</v>
      </c>
      <c r="H272" s="38"/>
      <c r="I272" s="32">
        <v>457</v>
      </c>
      <c r="J272" s="63">
        <f>VLOOKUP(I272,pTRAIT!A:B,2,FALSE)</f>
        <v>0</v>
      </c>
      <c r="K272" s="63" t="str">
        <f>VLOOKUP($I272,pTRAIT!$A:$X,7,FALSE)</f>
        <v>si</v>
      </c>
      <c r="L272" s="63" t="str">
        <f>VLOOKUP($I272,pTRAIT!$A:$X,8,FALSE)</f>
        <v>nd</v>
      </c>
      <c r="M272" s="63" t="str">
        <f>VLOOKUP($I272,pTRAIT!$A:$X,9,FALSE)</f>
        <v>R</v>
      </c>
      <c r="N272" s="63" t="str">
        <f>VLOOKUP($I272,pTRAIT!$A:$X,10,FALSE)</f>
        <v>R</v>
      </c>
      <c r="O272" s="63" t="str">
        <f>VLOOKUP($I272,pTRAIT!$A:$X,11,FALSE)</f>
        <v>S</v>
      </c>
      <c r="P272" s="63" t="str">
        <f>VLOOKUP($I272,pTRAIT!$A:$X,12,FALSE)</f>
        <v>S</v>
      </c>
      <c r="Q272" s="63" t="str">
        <f>VLOOKUP($I272,pTRAIT!$A:$X,13,FALSE)</f>
        <v>S</v>
      </c>
      <c r="R272" s="63" t="str">
        <f>VLOOKUP($I272,pTRAIT!$A:$X,14,FALSE)</f>
        <v>R</v>
      </c>
      <c r="S272" s="63" t="str">
        <f>VLOOKUP($I272,pTRAIT!$A:$X,15,FALSE)</f>
        <v>S</v>
      </c>
      <c r="T272" s="63" t="str">
        <f>VLOOKUP($I272,pTRAIT!$A:$X,16,FALSE)</f>
        <v>H</v>
      </c>
      <c r="U272" s="63" t="str">
        <f>VLOOKUP($I272,pTRAIT!$A:$X,17,FALSE)</f>
        <v>S</v>
      </c>
      <c r="V272" s="63" t="str">
        <f>VLOOKUP($I272,pTRAIT!$A:$X,18,FALSE)</f>
        <v>S</v>
      </c>
      <c r="W272" s="63" t="str">
        <f>VLOOKUP($I272,pTRAIT!$A:$X,19,FALSE)</f>
        <v>S</v>
      </c>
      <c r="X272" s="63" t="s">
        <v>3980</v>
      </c>
      <c r="Y272" s="63" t="str">
        <f>VLOOKUP($I272,pTRAIT!$A:$X,21,FALSE)</f>
        <v>R</v>
      </c>
      <c r="Z272" s="63" t="str">
        <f>VLOOKUP($I272,pTRAIT!$A:$X,22,FALSE)</f>
        <v>e</v>
      </c>
      <c r="AA272" s="63" t="str">
        <f>VLOOKUP($I272,pTRAIT!$A:$X,23,FALSE)</f>
        <v>n-c</v>
      </c>
      <c r="AB272" s="63">
        <f>VLOOKUP($I272,pTRAIT!$A:$X,24,FALSE)</f>
        <v>0</v>
      </c>
      <c r="AC272" s="34">
        <v>506</v>
      </c>
      <c r="AD272" s="63" t="str">
        <f>VLOOKUP(AC272,pTRAIT!A:B,2,FALSE)</f>
        <v>EM5Mi1Cf9;RIN=RF / EM5Mi1Cf9(Pu);RIN=RF</v>
      </c>
      <c r="AE272" s="63">
        <f>VLOOKUP($AC272,pTRAIT!$A:$X,7,FALSE)</f>
        <v>0</v>
      </c>
      <c r="AF272" s="63">
        <f>VLOOKUP($AC272,pTRAIT!$A:$X,8,FALSE)</f>
        <v>0</v>
      </c>
      <c r="AG272" s="63">
        <f>VLOOKUP($AC272,pTRAIT!$A:$X,9,FALSE)</f>
        <v>0</v>
      </c>
      <c r="AH272" s="63">
        <f>VLOOKUP($AC272,pTRAIT!$A:$X,10,FALSE)</f>
        <v>0</v>
      </c>
      <c r="AI272" s="63">
        <f>VLOOKUP($AC272,pTRAIT!$A:$X,11,FALSE)</f>
        <v>0</v>
      </c>
      <c r="AJ272" s="63">
        <f>VLOOKUP($AC272,pTRAIT!$A:$X,12,FALSE)</f>
        <v>0</v>
      </c>
      <c r="AK272" s="63">
        <f>VLOOKUP($AC272,pTRAIT!$A:$X,13,FALSE)</f>
        <v>0</v>
      </c>
      <c r="AL272" s="63">
        <f>VLOOKUP($AC272,pTRAIT!$A:$X,14,FALSE)</f>
        <v>0</v>
      </c>
      <c r="AM272" s="63">
        <f>VLOOKUP($AC272,pTRAIT!$A:$X,15,FALSE)</f>
        <v>0</v>
      </c>
      <c r="AN272" s="63">
        <f>VLOOKUP($AC272,pTRAIT!$A:$X,16,FALSE)</f>
        <v>0</v>
      </c>
      <c r="AO272" s="63">
        <f>VLOOKUP($AC272,pTRAIT!$A:$X,17,FALSE)</f>
        <v>0</v>
      </c>
      <c r="AP272" s="63">
        <f>VLOOKUP($AC272,pTRAIT!$A:$X,18,FALSE)</f>
        <v>0</v>
      </c>
      <c r="AQ272" s="63">
        <f>VLOOKUP($AC272,pTRAIT!$A:$X,19,FALSE)</f>
        <v>0</v>
      </c>
      <c r="AR272" s="63">
        <f>VLOOKUP($AC272,pTRAIT!$A:$X,20,FALSE)</f>
        <v>0</v>
      </c>
      <c r="AS272" s="63">
        <f>VLOOKUP($AC272,pTRAIT!$A:$X,21,FALSE)</f>
        <v>0</v>
      </c>
      <c r="AT272" s="63">
        <f>VLOOKUP($AC272,pTRAIT!$A:$X,22,FALSE)</f>
        <v>0</v>
      </c>
      <c r="AU272" s="63">
        <f>VLOOKUP($AC272,pTRAIT!$A:$X,23,FALSE)</f>
        <v>0</v>
      </c>
      <c r="AV272" s="63">
        <f>VLOOKUP($AC272,pTRAIT!$A:$X,24,FALSE)</f>
        <v>0</v>
      </c>
    </row>
    <row r="273" spans="1:48" ht="12" customHeight="1" x14ac:dyDescent="0.2">
      <c r="A273" s="32">
        <v>457</v>
      </c>
      <c r="B273" s="33" t="s">
        <v>5</v>
      </c>
      <c r="C273" s="34">
        <v>548</v>
      </c>
      <c r="D273" s="32" t="str">
        <f t="shared" si="4"/>
        <v>457X548</v>
      </c>
      <c r="E273" s="47" t="s">
        <v>1627</v>
      </c>
      <c r="F273" s="61" t="s">
        <v>1900</v>
      </c>
      <c r="G273" s="41" t="s">
        <v>43</v>
      </c>
      <c r="H273" s="38"/>
      <c r="I273" s="32">
        <v>457</v>
      </c>
      <c r="J273" s="63">
        <f>VLOOKUP(I273,pTRAIT!A:B,2,FALSE)</f>
        <v>0</v>
      </c>
      <c r="K273" s="63" t="str">
        <f>VLOOKUP($I273,pTRAIT!$A:$X,7,FALSE)</f>
        <v>si</v>
      </c>
      <c r="L273" s="63" t="str">
        <f>VLOOKUP($I273,pTRAIT!$A:$X,8,FALSE)</f>
        <v>nd</v>
      </c>
      <c r="M273" s="63" t="str">
        <f>VLOOKUP($I273,pTRAIT!$A:$X,9,FALSE)</f>
        <v>R</v>
      </c>
      <c r="N273" s="63" t="str">
        <f>VLOOKUP($I273,pTRAIT!$A:$X,10,FALSE)</f>
        <v>R</v>
      </c>
      <c r="O273" s="63" t="str">
        <f>VLOOKUP($I273,pTRAIT!$A:$X,11,FALSE)</f>
        <v>S</v>
      </c>
      <c r="P273" s="63" t="str">
        <f>VLOOKUP($I273,pTRAIT!$A:$X,12,FALSE)</f>
        <v>S</v>
      </c>
      <c r="Q273" s="63" t="str">
        <f>VLOOKUP($I273,pTRAIT!$A:$X,13,FALSE)</f>
        <v>S</v>
      </c>
      <c r="R273" s="63" t="str">
        <f>VLOOKUP($I273,pTRAIT!$A:$X,14,FALSE)</f>
        <v>R</v>
      </c>
      <c r="S273" s="63" t="str">
        <f>VLOOKUP($I273,pTRAIT!$A:$X,15,FALSE)</f>
        <v>S</v>
      </c>
      <c r="T273" s="63" t="str">
        <f>VLOOKUP($I273,pTRAIT!$A:$X,16,FALSE)</f>
        <v>H</v>
      </c>
      <c r="U273" s="63" t="str">
        <f>VLOOKUP($I273,pTRAIT!$A:$X,17,FALSE)</f>
        <v>S</v>
      </c>
      <c r="V273" s="63" t="str">
        <f>VLOOKUP($I273,pTRAIT!$A:$X,18,FALSE)</f>
        <v>S</v>
      </c>
      <c r="W273" s="63" t="str">
        <f>VLOOKUP($I273,pTRAIT!$A:$X,19,FALSE)</f>
        <v>S</v>
      </c>
      <c r="X273" s="63" t="s">
        <v>3980</v>
      </c>
      <c r="Y273" s="63" t="str">
        <f>VLOOKUP($I273,pTRAIT!$A:$X,21,FALSE)</f>
        <v>R</v>
      </c>
      <c r="Z273" s="63" t="str">
        <f>VLOOKUP($I273,pTRAIT!$A:$X,22,FALSE)</f>
        <v>e</v>
      </c>
      <c r="AA273" s="63" t="str">
        <f>VLOOKUP($I273,pTRAIT!$A:$X,23,FALSE)</f>
        <v>n-c</v>
      </c>
      <c r="AB273" s="63">
        <f>VLOOKUP($I273,pTRAIT!$A:$X,24,FALSE)</f>
        <v>0</v>
      </c>
      <c r="AC273" s="34">
        <v>548</v>
      </c>
      <c r="AD273" s="63" t="str">
        <f>VLOOKUP(AC273,pTRAIT!A:B,2,FALSE)</f>
        <v>EM5Mi1Cf9ogc;RIN=RF / EM5Mi1Cf9(Pu);RIN=RF</v>
      </c>
      <c r="AE273" s="63">
        <f>VLOOKUP($AC273,pTRAIT!$A:$X,7,FALSE)</f>
        <v>0</v>
      </c>
      <c r="AF273" s="63">
        <f>VLOOKUP($AC273,pTRAIT!$A:$X,8,FALSE)</f>
        <v>0</v>
      </c>
      <c r="AG273" s="63">
        <f>VLOOKUP($AC273,pTRAIT!$A:$X,9,FALSE)</f>
        <v>0</v>
      </c>
      <c r="AH273" s="63">
        <f>VLOOKUP($AC273,pTRAIT!$A:$X,10,FALSE)</f>
        <v>0</v>
      </c>
      <c r="AI273" s="63">
        <f>VLOOKUP($AC273,pTRAIT!$A:$X,11,FALSE)</f>
        <v>0</v>
      </c>
      <c r="AJ273" s="63">
        <f>VLOOKUP($AC273,pTRAIT!$A:$X,12,FALSE)</f>
        <v>0</v>
      </c>
      <c r="AK273" s="63">
        <f>VLOOKUP($AC273,pTRAIT!$A:$X,13,FALSE)</f>
        <v>0</v>
      </c>
      <c r="AL273" s="63">
        <f>VLOOKUP($AC273,pTRAIT!$A:$X,14,FALSE)</f>
        <v>0</v>
      </c>
      <c r="AM273" s="63">
        <f>VLOOKUP($AC273,pTRAIT!$A:$X,15,FALSE)</f>
        <v>0</v>
      </c>
      <c r="AN273" s="63">
        <f>VLOOKUP($AC273,pTRAIT!$A:$X,16,FALSE)</f>
        <v>0</v>
      </c>
      <c r="AO273" s="63">
        <f>VLOOKUP($AC273,pTRAIT!$A:$X,17,FALSE)</f>
        <v>0</v>
      </c>
      <c r="AP273" s="63">
        <f>VLOOKUP($AC273,pTRAIT!$A:$X,18,FALSE)</f>
        <v>0</v>
      </c>
      <c r="AQ273" s="63">
        <f>VLOOKUP($AC273,pTRAIT!$A:$X,19,FALSE)</f>
        <v>0</v>
      </c>
      <c r="AR273" s="63">
        <f>VLOOKUP($AC273,pTRAIT!$A:$X,20,FALSE)</f>
        <v>0</v>
      </c>
      <c r="AS273" s="63">
        <f>VLOOKUP($AC273,pTRAIT!$A:$X,21,FALSE)</f>
        <v>0</v>
      </c>
      <c r="AT273" s="63">
        <f>VLOOKUP($AC273,pTRAIT!$A:$X,22,FALSE)</f>
        <v>0</v>
      </c>
      <c r="AU273" s="63">
        <f>VLOOKUP($AC273,pTRAIT!$A:$X,23,FALSE)</f>
        <v>0</v>
      </c>
      <c r="AV273" s="63">
        <f>VLOOKUP($AC273,pTRAIT!$A:$X,24,FALSE)</f>
        <v>0</v>
      </c>
    </row>
    <row r="274" spans="1:48" ht="12" customHeight="1" x14ac:dyDescent="0.2">
      <c r="A274" s="32">
        <v>457</v>
      </c>
      <c r="B274" s="33" t="s">
        <v>5</v>
      </c>
      <c r="C274" s="34">
        <v>680</v>
      </c>
      <c r="D274" s="32" t="str">
        <f t="shared" si="4"/>
        <v>457X680</v>
      </c>
      <c r="E274" s="47" t="s">
        <v>1627</v>
      </c>
      <c r="F274" s="61" t="s">
        <v>1901</v>
      </c>
      <c r="G274" s="41" t="s">
        <v>43</v>
      </c>
      <c r="H274" s="38"/>
      <c r="I274" s="32">
        <v>457</v>
      </c>
      <c r="J274" s="63">
        <f>VLOOKUP(I274,pTRAIT!A:B,2,FALSE)</f>
        <v>0</v>
      </c>
      <c r="K274" s="63" t="str">
        <f>VLOOKUP($I274,pTRAIT!$A:$X,7,FALSE)</f>
        <v>si</v>
      </c>
      <c r="L274" s="63" t="str">
        <f>VLOOKUP($I274,pTRAIT!$A:$X,8,FALSE)</f>
        <v>nd</v>
      </c>
      <c r="M274" s="63" t="str">
        <f>VLOOKUP($I274,pTRAIT!$A:$X,9,FALSE)</f>
        <v>R</v>
      </c>
      <c r="N274" s="63" t="str">
        <f>VLOOKUP($I274,pTRAIT!$A:$X,10,FALSE)</f>
        <v>R</v>
      </c>
      <c r="O274" s="63" t="str">
        <f>VLOOKUP($I274,pTRAIT!$A:$X,11,FALSE)</f>
        <v>S</v>
      </c>
      <c r="P274" s="63" t="str">
        <f>VLOOKUP($I274,pTRAIT!$A:$X,12,FALSE)</f>
        <v>S</v>
      </c>
      <c r="Q274" s="63" t="str">
        <f>VLOOKUP($I274,pTRAIT!$A:$X,13,FALSE)</f>
        <v>S</v>
      </c>
      <c r="R274" s="63" t="str">
        <f>VLOOKUP($I274,pTRAIT!$A:$X,14,FALSE)</f>
        <v>R</v>
      </c>
      <c r="S274" s="63" t="str">
        <f>VLOOKUP($I274,pTRAIT!$A:$X,15,FALSE)</f>
        <v>S</v>
      </c>
      <c r="T274" s="63" t="str">
        <f>VLOOKUP($I274,pTRAIT!$A:$X,16,FALSE)</f>
        <v>H</v>
      </c>
      <c r="U274" s="63" t="str">
        <f>VLOOKUP($I274,pTRAIT!$A:$X,17,FALSE)</f>
        <v>S</v>
      </c>
      <c r="V274" s="63" t="str">
        <f>VLOOKUP($I274,pTRAIT!$A:$X,18,FALSE)</f>
        <v>S</v>
      </c>
      <c r="W274" s="63" t="str">
        <f>VLOOKUP($I274,pTRAIT!$A:$X,19,FALSE)</f>
        <v>S</v>
      </c>
      <c r="X274" s="63" t="s">
        <v>3980</v>
      </c>
      <c r="Y274" s="63" t="str">
        <f>VLOOKUP($I274,pTRAIT!$A:$X,21,FALSE)</f>
        <v>R</v>
      </c>
      <c r="Z274" s="63" t="str">
        <f>VLOOKUP($I274,pTRAIT!$A:$X,22,FALSE)</f>
        <v>e</v>
      </c>
      <c r="AA274" s="63" t="str">
        <f>VLOOKUP($I274,pTRAIT!$A:$X,23,FALSE)</f>
        <v>n-c</v>
      </c>
      <c r="AB274" s="63">
        <f>VLOOKUP($I274,pTRAIT!$A:$X,24,FALSE)</f>
        <v>0</v>
      </c>
      <c r="AC274" s="34">
        <v>680</v>
      </c>
      <c r="AD274" s="63" t="str">
        <f>VLOOKUP(AC274,pTRAIT!A:B,2,FALSE)</f>
        <v>Sp-1EM5UeMi1Cf9ogc;RIN=RF / EM5Mi1Cf9(Pu);RIN=RF</v>
      </c>
      <c r="AE274" s="63">
        <f>VLOOKUP($AC274,pTRAIT!$A:$X,7,FALSE)</f>
        <v>0</v>
      </c>
      <c r="AF274" s="63">
        <f>VLOOKUP($AC274,pTRAIT!$A:$X,8,FALSE)</f>
        <v>0</v>
      </c>
      <c r="AG274" s="63">
        <f>VLOOKUP($AC274,pTRAIT!$A:$X,9,FALSE)</f>
        <v>0</v>
      </c>
      <c r="AH274" s="63">
        <f>VLOOKUP($AC274,pTRAIT!$A:$X,10,FALSE)</f>
        <v>0</v>
      </c>
      <c r="AI274" s="63">
        <f>VLOOKUP($AC274,pTRAIT!$A:$X,11,FALSE)</f>
        <v>0</v>
      </c>
      <c r="AJ274" s="63">
        <f>VLOOKUP($AC274,pTRAIT!$A:$X,12,FALSE)</f>
        <v>0</v>
      </c>
      <c r="AK274" s="63">
        <f>VLOOKUP($AC274,pTRAIT!$A:$X,13,FALSE)</f>
        <v>0</v>
      </c>
      <c r="AL274" s="63">
        <f>VLOOKUP($AC274,pTRAIT!$A:$X,14,FALSE)</f>
        <v>0</v>
      </c>
      <c r="AM274" s="63">
        <f>VLOOKUP($AC274,pTRAIT!$A:$X,15,FALSE)</f>
        <v>0</v>
      </c>
      <c r="AN274" s="63">
        <f>VLOOKUP($AC274,pTRAIT!$A:$X,16,FALSE)</f>
        <v>0</v>
      </c>
      <c r="AO274" s="63">
        <f>VLOOKUP($AC274,pTRAIT!$A:$X,17,FALSE)</f>
        <v>0</v>
      </c>
      <c r="AP274" s="63">
        <f>VLOOKUP($AC274,pTRAIT!$A:$X,18,FALSE)</f>
        <v>0</v>
      </c>
      <c r="AQ274" s="63">
        <f>VLOOKUP($AC274,pTRAIT!$A:$X,19,FALSE)</f>
        <v>0</v>
      </c>
      <c r="AR274" s="63">
        <f>VLOOKUP($AC274,pTRAIT!$A:$X,20,FALSE)</f>
        <v>0</v>
      </c>
      <c r="AS274" s="63">
        <f>VLOOKUP($AC274,pTRAIT!$A:$X,21,FALSE)</f>
        <v>0</v>
      </c>
      <c r="AT274" s="63">
        <f>VLOOKUP($AC274,pTRAIT!$A:$X,22,FALSE)</f>
        <v>0</v>
      </c>
      <c r="AU274" s="63">
        <f>VLOOKUP($AC274,pTRAIT!$A:$X,23,FALSE)</f>
        <v>0</v>
      </c>
      <c r="AV274" s="63">
        <f>VLOOKUP($AC274,pTRAIT!$A:$X,24,FALSE)</f>
        <v>0</v>
      </c>
    </row>
    <row r="275" spans="1:48" ht="12" customHeight="1" x14ac:dyDescent="0.2">
      <c r="A275" s="32">
        <v>457</v>
      </c>
      <c r="B275" s="33" t="s">
        <v>5</v>
      </c>
      <c r="C275" s="34">
        <v>718</v>
      </c>
      <c r="D275" s="32" t="str">
        <f t="shared" si="4"/>
        <v>457X718</v>
      </c>
      <c r="E275" s="47" t="s">
        <v>1627</v>
      </c>
      <c r="F275" s="61" t="s">
        <v>1902</v>
      </c>
      <c r="G275" s="41" t="s">
        <v>43</v>
      </c>
      <c r="H275" s="38"/>
      <c r="I275" s="32">
        <v>457</v>
      </c>
      <c r="J275" s="63">
        <f>VLOOKUP(I275,pTRAIT!A:B,2,FALSE)</f>
        <v>0</v>
      </c>
      <c r="K275" s="63" t="str">
        <f>VLOOKUP($I275,pTRAIT!$A:$X,7,FALSE)</f>
        <v>si</v>
      </c>
      <c r="L275" s="63" t="str">
        <f>VLOOKUP($I275,pTRAIT!$A:$X,8,FALSE)</f>
        <v>nd</v>
      </c>
      <c r="M275" s="63" t="str">
        <f>VLOOKUP($I275,pTRAIT!$A:$X,9,FALSE)</f>
        <v>R</v>
      </c>
      <c r="N275" s="63" t="str">
        <f>VLOOKUP($I275,pTRAIT!$A:$X,10,FALSE)</f>
        <v>R</v>
      </c>
      <c r="O275" s="63" t="str">
        <f>VLOOKUP($I275,pTRAIT!$A:$X,11,FALSE)</f>
        <v>S</v>
      </c>
      <c r="P275" s="63" t="str">
        <f>VLOOKUP($I275,pTRAIT!$A:$X,12,FALSE)</f>
        <v>S</v>
      </c>
      <c r="Q275" s="63" t="str">
        <f>VLOOKUP($I275,pTRAIT!$A:$X,13,FALSE)</f>
        <v>S</v>
      </c>
      <c r="R275" s="63" t="str">
        <f>VLOOKUP($I275,pTRAIT!$A:$X,14,FALSE)</f>
        <v>R</v>
      </c>
      <c r="S275" s="63" t="str">
        <f>VLOOKUP($I275,pTRAIT!$A:$X,15,FALSE)</f>
        <v>S</v>
      </c>
      <c r="T275" s="63" t="str">
        <f>VLOOKUP($I275,pTRAIT!$A:$X,16,FALSE)</f>
        <v>H</v>
      </c>
      <c r="U275" s="63" t="str">
        <f>VLOOKUP($I275,pTRAIT!$A:$X,17,FALSE)</f>
        <v>S</v>
      </c>
      <c r="V275" s="63" t="str">
        <f>VLOOKUP($I275,pTRAIT!$A:$X,18,FALSE)</f>
        <v>S</v>
      </c>
      <c r="W275" s="63" t="str">
        <f>VLOOKUP($I275,pTRAIT!$A:$X,19,FALSE)</f>
        <v>S</v>
      </c>
      <c r="X275" s="63" t="s">
        <v>3980</v>
      </c>
      <c r="Y275" s="63" t="str">
        <f>VLOOKUP($I275,pTRAIT!$A:$X,21,FALSE)</f>
        <v>R</v>
      </c>
      <c r="Z275" s="63" t="str">
        <f>VLOOKUP($I275,pTRAIT!$A:$X,22,FALSE)</f>
        <v>e</v>
      </c>
      <c r="AA275" s="63" t="str">
        <f>VLOOKUP($I275,pTRAIT!$A:$X,23,FALSE)</f>
        <v>n-c</v>
      </c>
      <c r="AB275" s="63">
        <f>VLOOKUP($I275,pTRAIT!$A:$X,24,FALSE)</f>
        <v>0</v>
      </c>
      <c r="AC275" s="34">
        <v>718</v>
      </c>
      <c r="AD275" s="63" t="str">
        <f>VLOOKUP(AC275,pTRAIT!A:B,2,FALSE)</f>
        <v>EM5UeMi1Cf9Pu;RIN=RS / EM5Mi1Cf9(Pu);RIN=RF</v>
      </c>
      <c r="AE275" s="63">
        <f>VLOOKUP($AC275,pTRAIT!$A:$X,7,FALSE)</f>
        <v>0</v>
      </c>
      <c r="AF275" s="63">
        <f>VLOOKUP($AC275,pTRAIT!$A:$X,8,FALSE)</f>
        <v>0</v>
      </c>
      <c r="AG275" s="63">
        <f>VLOOKUP($AC275,pTRAIT!$A:$X,9,FALSE)</f>
        <v>0</v>
      </c>
      <c r="AH275" s="63">
        <f>VLOOKUP($AC275,pTRAIT!$A:$X,10,FALSE)</f>
        <v>0</v>
      </c>
      <c r="AI275" s="63">
        <f>VLOOKUP($AC275,pTRAIT!$A:$X,11,FALSE)</f>
        <v>0</v>
      </c>
      <c r="AJ275" s="63">
        <f>VLOOKUP($AC275,pTRAIT!$A:$X,12,FALSE)</f>
        <v>0</v>
      </c>
      <c r="AK275" s="63">
        <f>VLOOKUP($AC275,pTRAIT!$A:$X,13,FALSE)</f>
        <v>0</v>
      </c>
      <c r="AL275" s="63">
        <f>VLOOKUP($AC275,pTRAIT!$A:$X,14,FALSE)</f>
        <v>0</v>
      </c>
      <c r="AM275" s="63">
        <f>VLOOKUP($AC275,pTRAIT!$A:$X,15,FALSE)</f>
        <v>0</v>
      </c>
      <c r="AN275" s="63">
        <f>VLOOKUP($AC275,pTRAIT!$A:$X,16,FALSE)</f>
        <v>0</v>
      </c>
      <c r="AO275" s="63">
        <f>VLOOKUP($AC275,pTRAIT!$A:$X,17,FALSE)</f>
        <v>0</v>
      </c>
      <c r="AP275" s="63">
        <f>VLOOKUP($AC275,pTRAIT!$A:$X,18,FALSE)</f>
        <v>0</v>
      </c>
      <c r="AQ275" s="63">
        <f>VLOOKUP($AC275,pTRAIT!$A:$X,19,FALSE)</f>
        <v>0</v>
      </c>
      <c r="AR275" s="63">
        <f>VLOOKUP($AC275,pTRAIT!$A:$X,20,FALSE)</f>
        <v>0</v>
      </c>
      <c r="AS275" s="63">
        <f>VLOOKUP($AC275,pTRAIT!$A:$X,21,FALSE)</f>
        <v>0</v>
      </c>
      <c r="AT275" s="63">
        <f>VLOOKUP($AC275,pTRAIT!$A:$X,22,FALSE)</f>
        <v>0</v>
      </c>
      <c r="AU275" s="63">
        <f>VLOOKUP($AC275,pTRAIT!$A:$X,23,FALSE)</f>
        <v>0</v>
      </c>
      <c r="AV275" s="63">
        <f>VLOOKUP($AC275,pTRAIT!$A:$X,24,FALSE)</f>
        <v>0</v>
      </c>
    </row>
    <row r="276" spans="1:48" ht="12" customHeight="1" x14ac:dyDescent="0.2">
      <c r="A276" s="32">
        <v>457</v>
      </c>
      <c r="B276" s="33" t="s">
        <v>5</v>
      </c>
      <c r="C276" s="34">
        <v>864</v>
      </c>
      <c r="D276" s="32" t="str">
        <f t="shared" si="4"/>
        <v>457X864</v>
      </c>
      <c r="E276" s="47" t="s">
        <v>1627</v>
      </c>
      <c r="F276" s="61" t="s">
        <v>1903</v>
      </c>
      <c r="G276" s="41" t="s">
        <v>43</v>
      </c>
      <c r="H276" s="38"/>
      <c r="I276" s="32">
        <v>457</v>
      </c>
      <c r="J276" s="63">
        <f>VLOOKUP(I276,pTRAIT!A:B,2,FALSE)</f>
        <v>0</v>
      </c>
      <c r="K276" s="63" t="str">
        <f>VLOOKUP($I276,pTRAIT!$A:$X,7,FALSE)</f>
        <v>si</v>
      </c>
      <c r="L276" s="63" t="str">
        <f>VLOOKUP($I276,pTRAIT!$A:$X,8,FALSE)</f>
        <v>nd</v>
      </c>
      <c r="M276" s="63" t="str">
        <f>VLOOKUP($I276,pTRAIT!$A:$X,9,FALSE)</f>
        <v>R</v>
      </c>
      <c r="N276" s="63" t="str">
        <f>VLOOKUP($I276,pTRAIT!$A:$X,10,FALSE)</f>
        <v>R</v>
      </c>
      <c r="O276" s="63" t="str">
        <f>VLOOKUP($I276,pTRAIT!$A:$X,11,FALSE)</f>
        <v>S</v>
      </c>
      <c r="P276" s="63" t="str">
        <f>VLOOKUP($I276,pTRAIT!$A:$X,12,FALSE)</f>
        <v>S</v>
      </c>
      <c r="Q276" s="63" t="str">
        <f>VLOOKUP($I276,pTRAIT!$A:$X,13,FALSE)</f>
        <v>S</v>
      </c>
      <c r="R276" s="63" t="str">
        <f>VLOOKUP($I276,pTRAIT!$A:$X,14,FALSE)</f>
        <v>R</v>
      </c>
      <c r="S276" s="63" t="str">
        <f>VLOOKUP($I276,pTRAIT!$A:$X,15,FALSE)</f>
        <v>S</v>
      </c>
      <c r="T276" s="63" t="str">
        <f>VLOOKUP($I276,pTRAIT!$A:$X,16,FALSE)</f>
        <v>H</v>
      </c>
      <c r="U276" s="63" t="str">
        <f>VLOOKUP($I276,pTRAIT!$A:$X,17,FALSE)</f>
        <v>S</v>
      </c>
      <c r="V276" s="63" t="str">
        <f>VLOOKUP($I276,pTRAIT!$A:$X,18,FALSE)</f>
        <v>S</v>
      </c>
      <c r="W276" s="63" t="str">
        <f>VLOOKUP($I276,pTRAIT!$A:$X,19,FALSE)</f>
        <v>S</v>
      </c>
      <c r="X276" s="63" t="s">
        <v>3980</v>
      </c>
      <c r="Y276" s="63" t="str">
        <f>VLOOKUP($I276,pTRAIT!$A:$X,21,FALSE)</f>
        <v>R</v>
      </c>
      <c r="Z276" s="63" t="str">
        <f>VLOOKUP($I276,pTRAIT!$A:$X,22,FALSE)</f>
        <v>e</v>
      </c>
      <c r="AA276" s="63" t="str">
        <f>VLOOKUP($I276,pTRAIT!$A:$X,23,FALSE)</f>
        <v>n-c</v>
      </c>
      <c r="AB276" s="63">
        <f>VLOOKUP($I276,pTRAIT!$A:$X,24,FALSE)</f>
        <v>0</v>
      </c>
      <c r="AC276" s="34">
        <v>864</v>
      </c>
      <c r="AD276" s="63" t="str">
        <f>VLOOKUP(AC276,pTRAIT!A:B,2,FALSE)</f>
        <v>EM5UeMi1;NST=X / EM5Mi1Cf9(Pu);RIN=RF</v>
      </c>
      <c r="AE276" s="63">
        <f>VLOOKUP($AC276,pTRAIT!$A:$X,7,FALSE)</f>
        <v>0</v>
      </c>
      <c r="AF276" s="63">
        <f>VLOOKUP($AC276,pTRAIT!$A:$X,8,FALSE)</f>
        <v>0</v>
      </c>
      <c r="AG276" s="63">
        <f>VLOOKUP($AC276,pTRAIT!$A:$X,9,FALSE)</f>
        <v>0</v>
      </c>
      <c r="AH276" s="63">
        <f>VLOOKUP($AC276,pTRAIT!$A:$X,10,FALSE)</f>
        <v>0</v>
      </c>
      <c r="AI276" s="63">
        <f>VLOOKUP($AC276,pTRAIT!$A:$X,11,FALSE)</f>
        <v>0</v>
      </c>
      <c r="AJ276" s="63">
        <f>VLOOKUP($AC276,pTRAIT!$A:$X,12,FALSE)</f>
        <v>0</v>
      </c>
      <c r="AK276" s="63">
        <f>VLOOKUP($AC276,pTRAIT!$A:$X,13,FALSE)</f>
        <v>0</v>
      </c>
      <c r="AL276" s="63">
        <f>VLOOKUP($AC276,pTRAIT!$A:$X,14,FALSE)</f>
        <v>0</v>
      </c>
      <c r="AM276" s="63">
        <f>VLOOKUP($AC276,pTRAIT!$A:$X,15,FALSE)</f>
        <v>0</v>
      </c>
      <c r="AN276" s="63">
        <f>VLOOKUP($AC276,pTRAIT!$A:$X,16,FALSE)</f>
        <v>0</v>
      </c>
      <c r="AO276" s="63">
        <f>VLOOKUP($AC276,pTRAIT!$A:$X,17,FALSE)</f>
        <v>0</v>
      </c>
      <c r="AP276" s="63">
        <f>VLOOKUP($AC276,pTRAIT!$A:$X,18,FALSE)</f>
        <v>0</v>
      </c>
      <c r="AQ276" s="63">
        <f>VLOOKUP($AC276,pTRAIT!$A:$X,19,FALSE)</f>
        <v>0</v>
      </c>
      <c r="AR276" s="63">
        <f>VLOOKUP($AC276,pTRAIT!$A:$X,20,FALSE)</f>
        <v>0</v>
      </c>
      <c r="AS276" s="63">
        <f>VLOOKUP($AC276,pTRAIT!$A:$X,21,FALSE)</f>
        <v>0</v>
      </c>
      <c r="AT276" s="63">
        <f>VLOOKUP($AC276,pTRAIT!$A:$X,22,FALSE)</f>
        <v>0</v>
      </c>
      <c r="AU276" s="63">
        <f>VLOOKUP($AC276,pTRAIT!$A:$X,23,FALSE)</f>
        <v>0</v>
      </c>
      <c r="AV276" s="63">
        <f>VLOOKUP($AC276,pTRAIT!$A:$X,24,FALSE)</f>
        <v>0</v>
      </c>
    </row>
    <row r="277" spans="1:48" ht="12" customHeight="1" x14ac:dyDescent="0.2">
      <c r="A277" s="32">
        <v>457</v>
      </c>
      <c r="B277" s="33" t="s">
        <v>5</v>
      </c>
      <c r="C277" s="34">
        <v>882</v>
      </c>
      <c r="D277" s="32" t="str">
        <f t="shared" si="4"/>
        <v>457X882</v>
      </c>
      <c r="E277" s="47" t="s">
        <v>1627</v>
      </c>
      <c r="F277" s="61" t="s">
        <v>1904</v>
      </c>
      <c r="G277" s="41" t="s">
        <v>43</v>
      </c>
      <c r="H277" s="38"/>
      <c r="I277" s="32">
        <v>457</v>
      </c>
      <c r="J277" s="63">
        <f>VLOOKUP(I277,pTRAIT!A:B,2,FALSE)</f>
        <v>0</v>
      </c>
      <c r="K277" s="63" t="str">
        <f>VLOOKUP($I277,pTRAIT!$A:$X,7,FALSE)</f>
        <v>si</v>
      </c>
      <c r="L277" s="63" t="str">
        <f>VLOOKUP($I277,pTRAIT!$A:$X,8,FALSE)</f>
        <v>nd</v>
      </c>
      <c r="M277" s="63" t="str">
        <f>VLOOKUP($I277,pTRAIT!$A:$X,9,FALSE)</f>
        <v>R</v>
      </c>
      <c r="N277" s="63" t="str">
        <f>VLOOKUP($I277,pTRAIT!$A:$X,10,FALSE)</f>
        <v>R</v>
      </c>
      <c r="O277" s="63" t="str">
        <f>VLOOKUP($I277,pTRAIT!$A:$X,11,FALSE)</f>
        <v>S</v>
      </c>
      <c r="P277" s="63" t="str">
        <f>VLOOKUP($I277,pTRAIT!$A:$X,12,FALSE)</f>
        <v>S</v>
      </c>
      <c r="Q277" s="63" t="str">
        <f>VLOOKUP($I277,pTRAIT!$A:$X,13,FALSE)</f>
        <v>S</v>
      </c>
      <c r="R277" s="63" t="str">
        <f>VLOOKUP($I277,pTRAIT!$A:$X,14,FALSE)</f>
        <v>R</v>
      </c>
      <c r="S277" s="63" t="str">
        <f>VLOOKUP($I277,pTRAIT!$A:$X,15,FALSE)</f>
        <v>S</v>
      </c>
      <c r="T277" s="63" t="str">
        <f>VLOOKUP($I277,pTRAIT!$A:$X,16,FALSE)</f>
        <v>H</v>
      </c>
      <c r="U277" s="63" t="str">
        <f>VLOOKUP($I277,pTRAIT!$A:$X,17,FALSE)</f>
        <v>S</v>
      </c>
      <c r="V277" s="63" t="str">
        <f>VLOOKUP($I277,pTRAIT!$A:$X,18,FALSE)</f>
        <v>S</v>
      </c>
      <c r="W277" s="63" t="str">
        <f>VLOOKUP($I277,pTRAIT!$A:$X,19,FALSE)</f>
        <v>S</v>
      </c>
      <c r="X277" s="63" t="s">
        <v>3980</v>
      </c>
      <c r="Y277" s="63" t="str">
        <f>VLOOKUP($I277,pTRAIT!$A:$X,21,FALSE)</f>
        <v>R</v>
      </c>
      <c r="Z277" s="63" t="str">
        <f>VLOOKUP($I277,pTRAIT!$A:$X,22,FALSE)</f>
        <v>e</v>
      </c>
      <c r="AA277" s="63" t="str">
        <f>VLOOKUP($I277,pTRAIT!$A:$X,23,FALSE)</f>
        <v>n-c</v>
      </c>
      <c r="AB277" s="63">
        <f>VLOOKUP($I277,pTRAIT!$A:$X,24,FALSE)</f>
        <v>0</v>
      </c>
      <c r="AC277" s="34">
        <v>882</v>
      </c>
      <c r="AD277" s="63" t="str">
        <f>VLOOKUP(AC277,pTRAIT!A:B,2,FALSE)</f>
        <v>EM5UeMi1WSCf9;NST=X / EM5Mi1Cf9(Pu);RIN=RF</v>
      </c>
      <c r="AE277" s="63">
        <f>VLOOKUP($AC277,pTRAIT!$A:$X,7,FALSE)</f>
        <v>0</v>
      </c>
      <c r="AF277" s="63">
        <f>VLOOKUP($AC277,pTRAIT!$A:$X,8,FALSE)</f>
        <v>0</v>
      </c>
      <c r="AG277" s="63">
        <f>VLOOKUP($AC277,pTRAIT!$A:$X,9,FALSE)</f>
        <v>0</v>
      </c>
      <c r="AH277" s="63">
        <f>VLOOKUP($AC277,pTRAIT!$A:$X,10,FALSE)</f>
        <v>0</v>
      </c>
      <c r="AI277" s="63">
        <f>VLOOKUP($AC277,pTRAIT!$A:$X,11,FALSE)</f>
        <v>0</v>
      </c>
      <c r="AJ277" s="63">
        <f>VLOOKUP($AC277,pTRAIT!$A:$X,12,FALSE)</f>
        <v>0</v>
      </c>
      <c r="AK277" s="63">
        <f>VLOOKUP($AC277,pTRAIT!$A:$X,13,FALSE)</f>
        <v>0</v>
      </c>
      <c r="AL277" s="63">
        <f>VLOOKUP($AC277,pTRAIT!$A:$X,14,FALSE)</f>
        <v>0</v>
      </c>
      <c r="AM277" s="63">
        <f>VLOOKUP($AC277,pTRAIT!$A:$X,15,FALSE)</f>
        <v>0</v>
      </c>
      <c r="AN277" s="63">
        <f>VLOOKUP($AC277,pTRAIT!$A:$X,16,FALSE)</f>
        <v>0</v>
      </c>
      <c r="AO277" s="63">
        <f>VLOOKUP($AC277,pTRAIT!$A:$X,17,FALSE)</f>
        <v>0</v>
      </c>
      <c r="AP277" s="63">
        <f>VLOOKUP($AC277,pTRAIT!$A:$X,18,FALSE)</f>
        <v>0</v>
      </c>
      <c r="AQ277" s="63">
        <f>VLOOKUP($AC277,pTRAIT!$A:$X,19,FALSE)</f>
        <v>0</v>
      </c>
      <c r="AR277" s="63">
        <f>VLOOKUP($AC277,pTRAIT!$A:$X,20,FALSE)</f>
        <v>0</v>
      </c>
      <c r="AS277" s="63">
        <f>VLOOKUP($AC277,pTRAIT!$A:$X,21,FALSE)</f>
        <v>0</v>
      </c>
      <c r="AT277" s="63">
        <f>VLOOKUP($AC277,pTRAIT!$A:$X,22,FALSE)</f>
        <v>0</v>
      </c>
      <c r="AU277" s="63">
        <f>VLOOKUP($AC277,pTRAIT!$A:$X,23,FALSE)</f>
        <v>0</v>
      </c>
      <c r="AV277" s="63">
        <f>VLOOKUP($AC277,pTRAIT!$A:$X,24,FALSE)</f>
        <v>0</v>
      </c>
    </row>
    <row r="278" spans="1:48" ht="12" customHeight="1" x14ac:dyDescent="0.2">
      <c r="A278" s="32">
        <v>457</v>
      </c>
      <c r="B278" s="33" t="s">
        <v>5</v>
      </c>
      <c r="C278" s="34">
        <v>915</v>
      </c>
      <c r="D278" s="32" t="str">
        <f t="shared" si="4"/>
        <v>457X915</v>
      </c>
      <c r="E278" s="47" t="s">
        <v>1627</v>
      </c>
      <c r="F278" s="61" t="s">
        <v>1905</v>
      </c>
      <c r="G278" s="41" t="s">
        <v>43</v>
      </c>
      <c r="H278" s="38"/>
      <c r="I278" s="32">
        <v>457</v>
      </c>
      <c r="J278" s="63">
        <f>VLOOKUP(I278,pTRAIT!A:B,2,FALSE)</f>
        <v>0</v>
      </c>
      <c r="K278" s="63" t="str">
        <f>VLOOKUP($I278,pTRAIT!$A:$X,7,FALSE)</f>
        <v>si</v>
      </c>
      <c r="L278" s="63" t="str">
        <f>VLOOKUP($I278,pTRAIT!$A:$X,8,FALSE)</f>
        <v>nd</v>
      </c>
      <c r="M278" s="63" t="str">
        <f>VLOOKUP($I278,pTRAIT!$A:$X,9,FALSE)</f>
        <v>R</v>
      </c>
      <c r="N278" s="63" t="str">
        <f>VLOOKUP($I278,pTRAIT!$A:$X,10,FALSE)</f>
        <v>R</v>
      </c>
      <c r="O278" s="63" t="str">
        <f>VLOOKUP($I278,pTRAIT!$A:$X,11,FALSE)</f>
        <v>S</v>
      </c>
      <c r="P278" s="63" t="str">
        <f>VLOOKUP($I278,pTRAIT!$A:$X,12,FALSE)</f>
        <v>S</v>
      </c>
      <c r="Q278" s="63" t="str">
        <f>VLOOKUP($I278,pTRAIT!$A:$X,13,FALSE)</f>
        <v>S</v>
      </c>
      <c r="R278" s="63" t="str">
        <f>VLOOKUP($I278,pTRAIT!$A:$X,14,FALSE)</f>
        <v>R</v>
      </c>
      <c r="S278" s="63" t="str">
        <f>VLOOKUP($I278,pTRAIT!$A:$X,15,FALSE)</f>
        <v>S</v>
      </c>
      <c r="T278" s="63" t="str">
        <f>VLOOKUP($I278,pTRAIT!$A:$X,16,FALSE)</f>
        <v>H</v>
      </c>
      <c r="U278" s="63" t="str">
        <f>VLOOKUP($I278,pTRAIT!$A:$X,17,FALSE)</f>
        <v>S</v>
      </c>
      <c r="V278" s="63" t="str">
        <f>VLOOKUP($I278,pTRAIT!$A:$X,18,FALSE)</f>
        <v>S</v>
      </c>
      <c r="W278" s="63" t="str">
        <f>VLOOKUP($I278,pTRAIT!$A:$X,19,FALSE)</f>
        <v>S</v>
      </c>
      <c r="X278" s="63" t="s">
        <v>3980</v>
      </c>
      <c r="Y278" s="63" t="str">
        <f>VLOOKUP($I278,pTRAIT!$A:$X,21,FALSE)</f>
        <v>R</v>
      </c>
      <c r="Z278" s="63" t="str">
        <f>VLOOKUP($I278,pTRAIT!$A:$X,22,FALSE)</f>
        <v>e</v>
      </c>
      <c r="AA278" s="63" t="str">
        <f>VLOOKUP($I278,pTRAIT!$A:$X,23,FALSE)</f>
        <v>n-c</v>
      </c>
      <c r="AB278" s="63">
        <f>VLOOKUP($I278,pTRAIT!$A:$X,24,FALSE)</f>
        <v>0</v>
      </c>
      <c r="AC278" s="34">
        <v>915</v>
      </c>
      <c r="AD278" s="63" t="str">
        <f>VLOOKUP(AC278,pTRAIT!A:B,2,FALSE)</f>
        <v>EM5UeMi1WSCf9;NST=X / EM5Mi1Cf9(Pu);RIN=RF</v>
      </c>
      <c r="AE278" s="63">
        <f>VLOOKUP($AC278,pTRAIT!$A:$X,7,FALSE)</f>
        <v>0</v>
      </c>
      <c r="AF278" s="63">
        <f>VLOOKUP($AC278,pTRAIT!$A:$X,8,FALSE)</f>
        <v>0</v>
      </c>
      <c r="AG278" s="63">
        <f>VLOOKUP($AC278,pTRAIT!$A:$X,9,FALSE)</f>
        <v>0</v>
      </c>
      <c r="AH278" s="63">
        <f>VLOOKUP($AC278,pTRAIT!$A:$X,10,FALSE)</f>
        <v>0</v>
      </c>
      <c r="AI278" s="63">
        <f>VLOOKUP($AC278,pTRAIT!$A:$X,11,FALSE)</f>
        <v>0</v>
      </c>
      <c r="AJ278" s="63">
        <f>VLOOKUP($AC278,pTRAIT!$A:$X,12,FALSE)</f>
        <v>0</v>
      </c>
      <c r="AK278" s="63">
        <f>VLOOKUP($AC278,pTRAIT!$A:$X,13,FALSE)</f>
        <v>0</v>
      </c>
      <c r="AL278" s="63">
        <f>VLOOKUP($AC278,pTRAIT!$A:$X,14,FALSE)</f>
        <v>0</v>
      </c>
      <c r="AM278" s="63">
        <f>VLOOKUP($AC278,pTRAIT!$A:$X,15,FALSE)</f>
        <v>0</v>
      </c>
      <c r="AN278" s="63">
        <f>VLOOKUP($AC278,pTRAIT!$A:$X,16,FALSE)</f>
        <v>0</v>
      </c>
      <c r="AO278" s="63">
        <f>VLOOKUP($AC278,pTRAIT!$A:$X,17,FALSE)</f>
        <v>0</v>
      </c>
      <c r="AP278" s="63">
        <f>VLOOKUP($AC278,pTRAIT!$A:$X,18,FALSE)</f>
        <v>0</v>
      </c>
      <c r="AQ278" s="63">
        <f>VLOOKUP($AC278,pTRAIT!$A:$X,19,FALSE)</f>
        <v>0</v>
      </c>
      <c r="AR278" s="63">
        <f>VLOOKUP($AC278,pTRAIT!$A:$X,20,FALSE)</f>
        <v>0</v>
      </c>
      <c r="AS278" s="63">
        <f>VLOOKUP($AC278,pTRAIT!$A:$X,21,FALSE)</f>
        <v>0</v>
      </c>
      <c r="AT278" s="63">
        <f>VLOOKUP($AC278,pTRAIT!$A:$X,22,FALSE)</f>
        <v>0</v>
      </c>
      <c r="AU278" s="63">
        <f>VLOOKUP($AC278,pTRAIT!$A:$X,23,FALSE)</f>
        <v>0</v>
      </c>
      <c r="AV278" s="63">
        <f>VLOOKUP($AC278,pTRAIT!$A:$X,24,FALSE)</f>
        <v>0</v>
      </c>
    </row>
    <row r="279" spans="1:48" ht="12" customHeight="1" x14ac:dyDescent="0.2">
      <c r="A279" s="32">
        <v>457</v>
      </c>
      <c r="B279" s="33" t="s">
        <v>5</v>
      </c>
      <c r="C279" s="34">
        <v>654</v>
      </c>
      <c r="D279" s="32" t="str">
        <f t="shared" si="4"/>
        <v>457X654</v>
      </c>
      <c r="E279" s="47" t="s">
        <v>1627</v>
      </c>
      <c r="F279" s="61" t="s">
        <v>1906</v>
      </c>
      <c r="G279" s="41" t="s">
        <v>43</v>
      </c>
      <c r="H279" s="38"/>
      <c r="I279" s="32">
        <v>457</v>
      </c>
      <c r="J279" s="63">
        <f>VLOOKUP(I279,pTRAIT!A:B,2,FALSE)</f>
        <v>0</v>
      </c>
      <c r="K279" s="63" t="str">
        <f>VLOOKUP($I279,pTRAIT!$A:$X,7,FALSE)</f>
        <v>si</v>
      </c>
      <c r="L279" s="63" t="str">
        <f>VLOOKUP($I279,pTRAIT!$A:$X,8,FALSE)</f>
        <v>nd</v>
      </c>
      <c r="M279" s="63" t="str">
        <f>VLOOKUP($I279,pTRAIT!$A:$X,9,FALSE)</f>
        <v>R</v>
      </c>
      <c r="N279" s="63" t="str">
        <f>VLOOKUP($I279,pTRAIT!$A:$X,10,FALSE)</f>
        <v>R</v>
      </c>
      <c r="O279" s="63" t="str">
        <f>VLOOKUP($I279,pTRAIT!$A:$X,11,FALSE)</f>
        <v>S</v>
      </c>
      <c r="P279" s="63" t="str">
        <f>VLOOKUP($I279,pTRAIT!$A:$X,12,FALSE)</f>
        <v>S</v>
      </c>
      <c r="Q279" s="63" t="str">
        <f>VLOOKUP($I279,pTRAIT!$A:$X,13,FALSE)</f>
        <v>S</v>
      </c>
      <c r="R279" s="63" t="str">
        <f>VLOOKUP($I279,pTRAIT!$A:$X,14,FALSE)</f>
        <v>R</v>
      </c>
      <c r="S279" s="63" t="str">
        <f>VLOOKUP($I279,pTRAIT!$A:$X,15,FALSE)</f>
        <v>S</v>
      </c>
      <c r="T279" s="63" t="str">
        <f>VLOOKUP($I279,pTRAIT!$A:$X,16,FALSE)</f>
        <v>H</v>
      </c>
      <c r="U279" s="63" t="str">
        <f>VLOOKUP($I279,pTRAIT!$A:$X,17,FALSE)</f>
        <v>S</v>
      </c>
      <c r="V279" s="63" t="str">
        <f>VLOOKUP($I279,pTRAIT!$A:$X,18,FALSE)</f>
        <v>S</v>
      </c>
      <c r="W279" s="63" t="str">
        <f>VLOOKUP($I279,pTRAIT!$A:$X,19,FALSE)</f>
        <v>S</v>
      </c>
      <c r="X279" s="63" t="s">
        <v>3980</v>
      </c>
      <c r="Y279" s="63" t="str">
        <f>VLOOKUP($I279,pTRAIT!$A:$X,21,FALSE)</f>
        <v>R</v>
      </c>
      <c r="Z279" s="63" t="str">
        <f>VLOOKUP($I279,pTRAIT!$A:$X,22,FALSE)</f>
        <v>e</v>
      </c>
      <c r="AA279" s="63" t="str">
        <f>VLOOKUP($I279,pTRAIT!$A:$X,23,FALSE)</f>
        <v>n-c</v>
      </c>
      <c r="AB279" s="63">
        <f>VLOOKUP($I279,pTRAIT!$A:$X,24,FALSE)</f>
        <v>0</v>
      </c>
      <c r="AC279" s="34">
        <v>654</v>
      </c>
      <c r="AD279" s="63" t="str">
        <f>VLOOKUP(AC279,pTRAIT!A:B,2,FALSE)</f>
        <v>EM5Mi1Cf9(Pu);RIN=RF / (RT)(Ue)(So5)(WS)(La);RIN=RS</v>
      </c>
      <c r="AE279" s="63">
        <f>VLOOKUP($AC279,pTRAIT!$A:$X,7,FALSE)</f>
        <v>0</v>
      </c>
      <c r="AF279" s="63">
        <f>VLOOKUP($AC279,pTRAIT!$A:$X,8,FALSE)</f>
        <v>0</v>
      </c>
      <c r="AG279" s="63">
        <f>VLOOKUP($AC279,pTRAIT!$A:$X,9,FALSE)</f>
        <v>0</v>
      </c>
      <c r="AH279" s="63">
        <f>VLOOKUP($AC279,pTRAIT!$A:$X,10,FALSE)</f>
        <v>0</v>
      </c>
      <c r="AI279" s="63">
        <f>VLOOKUP($AC279,pTRAIT!$A:$X,11,FALSE)</f>
        <v>0</v>
      </c>
      <c r="AJ279" s="63">
        <f>VLOOKUP($AC279,pTRAIT!$A:$X,12,FALSE)</f>
        <v>0</v>
      </c>
      <c r="AK279" s="63">
        <f>VLOOKUP($AC279,pTRAIT!$A:$X,13,FALSE)</f>
        <v>0</v>
      </c>
      <c r="AL279" s="63">
        <f>VLOOKUP($AC279,pTRAIT!$A:$X,14,FALSE)</f>
        <v>0</v>
      </c>
      <c r="AM279" s="63">
        <f>VLOOKUP($AC279,pTRAIT!$A:$X,15,FALSE)</f>
        <v>0</v>
      </c>
      <c r="AN279" s="63">
        <f>VLOOKUP($AC279,pTRAIT!$A:$X,16,FALSE)</f>
        <v>0</v>
      </c>
      <c r="AO279" s="63">
        <f>VLOOKUP($AC279,pTRAIT!$A:$X,17,FALSE)</f>
        <v>0</v>
      </c>
      <c r="AP279" s="63">
        <f>VLOOKUP($AC279,pTRAIT!$A:$X,18,FALSE)</f>
        <v>0</v>
      </c>
      <c r="AQ279" s="63">
        <f>VLOOKUP($AC279,pTRAIT!$A:$X,19,FALSE)</f>
        <v>0</v>
      </c>
      <c r="AR279" s="63">
        <f>VLOOKUP($AC279,pTRAIT!$A:$X,20,FALSE)</f>
        <v>0</v>
      </c>
      <c r="AS279" s="63">
        <f>VLOOKUP($AC279,pTRAIT!$A:$X,21,FALSE)</f>
        <v>0</v>
      </c>
      <c r="AT279" s="63">
        <f>VLOOKUP($AC279,pTRAIT!$A:$X,22,FALSE)</f>
        <v>0</v>
      </c>
      <c r="AU279" s="63">
        <f>VLOOKUP($AC279,pTRAIT!$A:$X,23,FALSE)</f>
        <v>0</v>
      </c>
      <c r="AV279" s="63">
        <f>VLOOKUP($AC279,pTRAIT!$A:$X,24,FALSE)</f>
        <v>0</v>
      </c>
    </row>
    <row r="280" spans="1:48" ht="12" customHeight="1" x14ac:dyDescent="0.2">
      <c r="A280" s="32">
        <v>457</v>
      </c>
      <c r="B280" s="33" t="s">
        <v>5</v>
      </c>
      <c r="C280" s="34">
        <v>655</v>
      </c>
      <c r="D280" s="32" t="str">
        <f t="shared" si="4"/>
        <v>457X655</v>
      </c>
      <c r="E280" s="47" t="s">
        <v>1627</v>
      </c>
      <c r="F280" s="61" t="s">
        <v>1907</v>
      </c>
      <c r="G280" s="41" t="s">
        <v>43</v>
      </c>
      <c r="H280" s="38"/>
      <c r="I280" s="32">
        <v>457</v>
      </c>
      <c r="J280" s="63">
        <f>VLOOKUP(I280,pTRAIT!A:B,2,FALSE)</f>
        <v>0</v>
      </c>
      <c r="K280" s="63" t="str">
        <f>VLOOKUP($I280,pTRAIT!$A:$X,7,FALSE)</f>
        <v>si</v>
      </c>
      <c r="L280" s="63" t="str">
        <f>VLOOKUP($I280,pTRAIT!$A:$X,8,FALSE)</f>
        <v>nd</v>
      </c>
      <c r="M280" s="63" t="str">
        <f>VLOOKUP($I280,pTRAIT!$A:$X,9,FALSE)</f>
        <v>R</v>
      </c>
      <c r="N280" s="63" t="str">
        <f>VLOOKUP($I280,pTRAIT!$A:$X,10,FALSE)</f>
        <v>R</v>
      </c>
      <c r="O280" s="63" t="str">
        <f>VLOOKUP($I280,pTRAIT!$A:$X,11,FALSE)</f>
        <v>S</v>
      </c>
      <c r="P280" s="63" t="str">
        <f>VLOOKUP($I280,pTRAIT!$A:$X,12,FALSE)</f>
        <v>S</v>
      </c>
      <c r="Q280" s="63" t="str">
        <f>VLOOKUP($I280,pTRAIT!$A:$X,13,FALSE)</f>
        <v>S</v>
      </c>
      <c r="R280" s="63" t="str">
        <f>VLOOKUP($I280,pTRAIT!$A:$X,14,FALSE)</f>
        <v>R</v>
      </c>
      <c r="S280" s="63" t="str">
        <f>VLOOKUP($I280,pTRAIT!$A:$X,15,FALSE)</f>
        <v>S</v>
      </c>
      <c r="T280" s="63" t="str">
        <f>VLOOKUP($I280,pTRAIT!$A:$X,16,FALSE)</f>
        <v>H</v>
      </c>
      <c r="U280" s="63" t="str">
        <f>VLOOKUP($I280,pTRAIT!$A:$X,17,FALSE)</f>
        <v>S</v>
      </c>
      <c r="V280" s="63" t="str">
        <f>VLOOKUP($I280,pTRAIT!$A:$X,18,FALSE)</f>
        <v>S</v>
      </c>
      <c r="W280" s="63" t="str">
        <f>VLOOKUP($I280,pTRAIT!$A:$X,19,FALSE)</f>
        <v>S</v>
      </c>
      <c r="X280" s="63" t="s">
        <v>3980</v>
      </c>
      <c r="Y280" s="63" t="str">
        <f>VLOOKUP($I280,pTRAIT!$A:$X,21,FALSE)</f>
        <v>R</v>
      </c>
      <c r="Z280" s="63" t="str">
        <f>VLOOKUP($I280,pTRAIT!$A:$X,22,FALSE)</f>
        <v>e</v>
      </c>
      <c r="AA280" s="63" t="str">
        <f>VLOOKUP($I280,pTRAIT!$A:$X,23,FALSE)</f>
        <v>n-c</v>
      </c>
      <c r="AB280" s="63">
        <f>VLOOKUP($I280,pTRAIT!$A:$X,24,FALSE)</f>
        <v>0</v>
      </c>
      <c r="AC280" s="34">
        <v>655</v>
      </c>
      <c r="AD280" s="63" t="str">
        <f>VLOOKUP(AC280,pTRAIT!A:B,2,FALSE)</f>
        <v>EM5Mi1Cf9(Pu);RIN=RF / ;RIN=RF</v>
      </c>
      <c r="AE280" s="63">
        <f>VLOOKUP($AC280,pTRAIT!$A:$X,7,FALSE)</f>
        <v>0</v>
      </c>
      <c r="AF280" s="63">
        <f>VLOOKUP($AC280,pTRAIT!$A:$X,8,FALSE)</f>
        <v>0</v>
      </c>
      <c r="AG280" s="63">
        <f>VLOOKUP($AC280,pTRAIT!$A:$X,9,FALSE)</f>
        <v>0</v>
      </c>
      <c r="AH280" s="63">
        <f>VLOOKUP($AC280,pTRAIT!$A:$X,10,FALSE)</f>
        <v>0</v>
      </c>
      <c r="AI280" s="63">
        <f>VLOOKUP($AC280,pTRAIT!$A:$X,11,FALSE)</f>
        <v>0</v>
      </c>
      <c r="AJ280" s="63">
        <f>VLOOKUP($AC280,pTRAIT!$A:$X,12,FALSE)</f>
        <v>0</v>
      </c>
      <c r="AK280" s="63">
        <f>VLOOKUP($AC280,pTRAIT!$A:$X,13,FALSE)</f>
        <v>0</v>
      </c>
      <c r="AL280" s="63">
        <f>VLOOKUP($AC280,pTRAIT!$A:$X,14,FALSE)</f>
        <v>0</v>
      </c>
      <c r="AM280" s="63">
        <f>VLOOKUP($AC280,pTRAIT!$A:$X,15,FALSE)</f>
        <v>0</v>
      </c>
      <c r="AN280" s="63">
        <f>VLOOKUP($AC280,pTRAIT!$A:$X,16,FALSE)</f>
        <v>0</v>
      </c>
      <c r="AO280" s="63">
        <f>VLOOKUP($AC280,pTRAIT!$A:$X,17,FALSE)</f>
        <v>0</v>
      </c>
      <c r="AP280" s="63">
        <f>VLOOKUP($AC280,pTRAIT!$A:$X,18,FALSE)</f>
        <v>0</v>
      </c>
      <c r="AQ280" s="63">
        <f>VLOOKUP($AC280,pTRAIT!$A:$X,19,FALSE)</f>
        <v>0</v>
      </c>
      <c r="AR280" s="63">
        <f>VLOOKUP($AC280,pTRAIT!$A:$X,20,FALSE)</f>
        <v>0</v>
      </c>
      <c r="AS280" s="63">
        <f>VLOOKUP($AC280,pTRAIT!$A:$X,21,FALSE)</f>
        <v>0</v>
      </c>
      <c r="AT280" s="63">
        <f>VLOOKUP($AC280,pTRAIT!$A:$X,22,FALSE)</f>
        <v>0</v>
      </c>
      <c r="AU280" s="63">
        <f>VLOOKUP($AC280,pTRAIT!$A:$X,23,FALSE)</f>
        <v>0</v>
      </c>
      <c r="AV280" s="63">
        <f>VLOOKUP($AC280,pTRAIT!$A:$X,24,FALSE)</f>
        <v>0</v>
      </c>
    </row>
    <row r="281" spans="1:48" ht="12" customHeight="1" x14ac:dyDescent="0.2">
      <c r="A281" s="32">
        <v>457</v>
      </c>
      <c r="B281" s="33" t="s">
        <v>5</v>
      </c>
      <c r="C281" s="34">
        <v>656</v>
      </c>
      <c r="D281" s="32" t="str">
        <f t="shared" si="4"/>
        <v>457X656</v>
      </c>
      <c r="E281" s="47" t="s">
        <v>1627</v>
      </c>
      <c r="F281" s="61" t="s">
        <v>1908</v>
      </c>
      <c r="G281" s="41" t="s">
        <v>43</v>
      </c>
      <c r="H281" s="38"/>
      <c r="I281" s="32">
        <v>457</v>
      </c>
      <c r="J281" s="63">
        <f>VLOOKUP(I281,pTRAIT!A:B,2,FALSE)</f>
        <v>0</v>
      </c>
      <c r="K281" s="63" t="str">
        <f>VLOOKUP($I281,pTRAIT!$A:$X,7,FALSE)</f>
        <v>si</v>
      </c>
      <c r="L281" s="63" t="str">
        <f>VLOOKUP($I281,pTRAIT!$A:$X,8,FALSE)</f>
        <v>nd</v>
      </c>
      <c r="M281" s="63" t="str">
        <f>VLOOKUP($I281,pTRAIT!$A:$X,9,FALSE)</f>
        <v>R</v>
      </c>
      <c r="N281" s="63" t="str">
        <f>VLOOKUP($I281,pTRAIT!$A:$X,10,FALSE)</f>
        <v>R</v>
      </c>
      <c r="O281" s="63" t="str">
        <f>VLOOKUP($I281,pTRAIT!$A:$X,11,FALSE)</f>
        <v>S</v>
      </c>
      <c r="P281" s="63" t="str">
        <f>VLOOKUP($I281,pTRAIT!$A:$X,12,FALSE)</f>
        <v>S</v>
      </c>
      <c r="Q281" s="63" t="str">
        <f>VLOOKUP($I281,pTRAIT!$A:$X,13,FALSE)</f>
        <v>S</v>
      </c>
      <c r="R281" s="63" t="str">
        <f>VLOOKUP($I281,pTRAIT!$A:$X,14,FALSE)</f>
        <v>R</v>
      </c>
      <c r="S281" s="63" t="str">
        <f>VLOOKUP($I281,pTRAIT!$A:$X,15,FALSE)</f>
        <v>S</v>
      </c>
      <c r="T281" s="63" t="str">
        <f>VLOOKUP($I281,pTRAIT!$A:$X,16,FALSE)</f>
        <v>H</v>
      </c>
      <c r="U281" s="63" t="str">
        <f>VLOOKUP($I281,pTRAIT!$A:$X,17,FALSE)</f>
        <v>S</v>
      </c>
      <c r="V281" s="63" t="str">
        <f>VLOOKUP($I281,pTRAIT!$A:$X,18,FALSE)</f>
        <v>S</v>
      </c>
      <c r="W281" s="63" t="str">
        <f>VLOOKUP($I281,pTRAIT!$A:$X,19,FALSE)</f>
        <v>S</v>
      </c>
      <c r="X281" s="63" t="s">
        <v>3980</v>
      </c>
      <c r="Y281" s="63" t="str">
        <f>VLOOKUP($I281,pTRAIT!$A:$X,21,FALSE)</f>
        <v>R</v>
      </c>
      <c r="Z281" s="63" t="str">
        <f>VLOOKUP($I281,pTRAIT!$A:$X,22,FALSE)</f>
        <v>e</v>
      </c>
      <c r="AA281" s="63" t="str">
        <f>VLOOKUP($I281,pTRAIT!$A:$X,23,FALSE)</f>
        <v>n-c</v>
      </c>
      <c r="AB281" s="63">
        <f>VLOOKUP($I281,pTRAIT!$A:$X,24,FALSE)</f>
        <v>0</v>
      </c>
      <c r="AC281" s="34">
        <v>656</v>
      </c>
      <c r="AD281" s="63" t="str">
        <f>VLOOKUP(AC281,pTRAIT!A:B,2,FALSE)</f>
        <v>EM5Mi1Cf9(Pu);RIN=RF / EM5RTUeMi1(ogc);RIN=RS</v>
      </c>
      <c r="AE281" s="63">
        <f>VLOOKUP($AC281,pTRAIT!$A:$X,7,FALSE)</f>
        <v>0</v>
      </c>
      <c r="AF281" s="63">
        <f>VLOOKUP($AC281,pTRAIT!$A:$X,8,FALSE)</f>
        <v>0</v>
      </c>
      <c r="AG281" s="63">
        <f>VLOOKUP($AC281,pTRAIT!$A:$X,9,FALSE)</f>
        <v>0</v>
      </c>
      <c r="AH281" s="63">
        <f>VLOOKUP($AC281,pTRAIT!$A:$X,10,FALSE)</f>
        <v>0</v>
      </c>
      <c r="AI281" s="63">
        <f>VLOOKUP($AC281,pTRAIT!$A:$X,11,FALSE)</f>
        <v>0</v>
      </c>
      <c r="AJ281" s="63">
        <f>VLOOKUP($AC281,pTRAIT!$A:$X,12,FALSE)</f>
        <v>0</v>
      </c>
      <c r="AK281" s="63">
        <f>VLOOKUP($AC281,pTRAIT!$A:$X,13,FALSE)</f>
        <v>0</v>
      </c>
      <c r="AL281" s="63">
        <f>VLOOKUP($AC281,pTRAIT!$A:$X,14,FALSE)</f>
        <v>0</v>
      </c>
      <c r="AM281" s="63">
        <f>VLOOKUP($AC281,pTRAIT!$A:$X,15,FALSE)</f>
        <v>0</v>
      </c>
      <c r="AN281" s="63">
        <f>VLOOKUP($AC281,pTRAIT!$A:$X,16,FALSE)</f>
        <v>0</v>
      </c>
      <c r="AO281" s="63">
        <f>VLOOKUP($AC281,pTRAIT!$A:$X,17,FALSE)</f>
        <v>0</v>
      </c>
      <c r="AP281" s="63">
        <f>VLOOKUP($AC281,pTRAIT!$A:$X,18,FALSE)</f>
        <v>0</v>
      </c>
      <c r="AQ281" s="63">
        <f>VLOOKUP($AC281,pTRAIT!$A:$X,19,FALSE)</f>
        <v>0</v>
      </c>
      <c r="AR281" s="63">
        <f>VLOOKUP($AC281,pTRAIT!$A:$X,20,FALSE)</f>
        <v>0</v>
      </c>
      <c r="AS281" s="63">
        <f>VLOOKUP($AC281,pTRAIT!$A:$X,21,FALSE)</f>
        <v>0</v>
      </c>
      <c r="AT281" s="63">
        <f>VLOOKUP($AC281,pTRAIT!$A:$X,22,FALSE)</f>
        <v>0</v>
      </c>
      <c r="AU281" s="63">
        <f>VLOOKUP($AC281,pTRAIT!$A:$X,23,FALSE)</f>
        <v>0</v>
      </c>
      <c r="AV281" s="63">
        <f>VLOOKUP($AC281,pTRAIT!$A:$X,24,FALSE)</f>
        <v>0</v>
      </c>
    </row>
    <row r="282" spans="1:48" ht="12" customHeight="1" x14ac:dyDescent="0.2">
      <c r="A282" s="32">
        <v>457</v>
      </c>
      <c r="B282" s="33" t="s">
        <v>5</v>
      </c>
      <c r="C282" s="34">
        <v>657</v>
      </c>
      <c r="D282" s="32" t="str">
        <f t="shared" si="4"/>
        <v>457X657</v>
      </c>
      <c r="E282" s="47" t="s">
        <v>1627</v>
      </c>
      <c r="F282" s="61" t="s">
        <v>1909</v>
      </c>
      <c r="G282" s="41" t="s">
        <v>43</v>
      </c>
      <c r="H282" s="38"/>
      <c r="I282" s="32">
        <v>457</v>
      </c>
      <c r="J282" s="63">
        <f>VLOOKUP(I282,pTRAIT!A:B,2,FALSE)</f>
        <v>0</v>
      </c>
      <c r="K282" s="63" t="str">
        <f>VLOOKUP($I282,pTRAIT!$A:$X,7,FALSE)</f>
        <v>si</v>
      </c>
      <c r="L282" s="63" t="str">
        <f>VLOOKUP($I282,pTRAIT!$A:$X,8,FALSE)</f>
        <v>nd</v>
      </c>
      <c r="M282" s="63" t="str">
        <f>VLOOKUP($I282,pTRAIT!$A:$X,9,FALSE)</f>
        <v>R</v>
      </c>
      <c r="N282" s="63" t="str">
        <f>VLOOKUP($I282,pTRAIT!$A:$X,10,FALSE)</f>
        <v>R</v>
      </c>
      <c r="O282" s="63" t="str">
        <f>VLOOKUP($I282,pTRAIT!$A:$X,11,FALSE)</f>
        <v>S</v>
      </c>
      <c r="P282" s="63" t="str">
        <f>VLOOKUP($I282,pTRAIT!$A:$X,12,FALSE)</f>
        <v>S</v>
      </c>
      <c r="Q282" s="63" t="str">
        <f>VLOOKUP($I282,pTRAIT!$A:$X,13,FALSE)</f>
        <v>S</v>
      </c>
      <c r="R282" s="63" t="str">
        <f>VLOOKUP($I282,pTRAIT!$A:$X,14,FALSE)</f>
        <v>R</v>
      </c>
      <c r="S282" s="63" t="str">
        <f>VLOOKUP($I282,pTRAIT!$A:$X,15,FALSE)</f>
        <v>S</v>
      </c>
      <c r="T282" s="63" t="str">
        <f>VLOOKUP($I282,pTRAIT!$A:$X,16,FALSE)</f>
        <v>H</v>
      </c>
      <c r="U282" s="63" t="str">
        <f>VLOOKUP($I282,pTRAIT!$A:$X,17,FALSE)</f>
        <v>S</v>
      </c>
      <c r="V282" s="63" t="str">
        <f>VLOOKUP($I282,pTRAIT!$A:$X,18,FALSE)</f>
        <v>S</v>
      </c>
      <c r="W282" s="63" t="str">
        <f>VLOOKUP($I282,pTRAIT!$A:$X,19,FALSE)</f>
        <v>S</v>
      </c>
      <c r="X282" s="63" t="s">
        <v>3980</v>
      </c>
      <c r="Y282" s="63" t="str">
        <f>VLOOKUP($I282,pTRAIT!$A:$X,21,FALSE)</f>
        <v>R</v>
      </c>
      <c r="Z282" s="63" t="str">
        <f>VLOOKUP($I282,pTRAIT!$A:$X,22,FALSE)</f>
        <v>e</v>
      </c>
      <c r="AA282" s="63" t="str">
        <f>VLOOKUP($I282,pTRAIT!$A:$X,23,FALSE)</f>
        <v>n-c</v>
      </c>
      <c r="AB282" s="63">
        <f>VLOOKUP($I282,pTRAIT!$A:$X,24,FALSE)</f>
        <v>0</v>
      </c>
      <c r="AC282" s="34">
        <v>657</v>
      </c>
      <c r="AD282" s="63" t="str">
        <f>VLOOKUP(AC282,pTRAIT!A:B,2,FALSE)</f>
        <v>EM5Mi1Cf9(Pu);RIN=RF / EM5Mi1Cf9ogc;RIN=RF</v>
      </c>
      <c r="AE282" s="63">
        <f>VLOOKUP($AC282,pTRAIT!$A:$X,7,FALSE)</f>
        <v>0</v>
      </c>
      <c r="AF282" s="63">
        <f>VLOOKUP($AC282,pTRAIT!$A:$X,8,FALSE)</f>
        <v>0</v>
      </c>
      <c r="AG282" s="63">
        <f>VLOOKUP($AC282,pTRAIT!$A:$X,9,FALSE)</f>
        <v>0</v>
      </c>
      <c r="AH282" s="63">
        <f>VLOOKUP($AC282,pTRAIT!$A:$X,10,FALSE)</f>
        <v>0</v>
      </c>
      <c r="AI282" s="63">
        <f>VLOOKUP($AC282,pTRAIT!$A:$X,11,FALSE)</f>
        <v>0</v>
      </c>
      <c r="AJ282" s="63">
        <f>VLOOKUP($AC282,pTRAIT!$A:$X,12,FALSE)</f>
        <v>0</v>
      </c>
      <c r="AK282" s="63">
        <f>VLOOKUP($AC282,pTRAIT!$A:$X,13,FALSE)</f>
        <v>0</v>
      </c>
      <c r="AL282" s="63">
        <f>VLOOKUP($AC282,pTRAIT!$A:$X,14,FALSE)</f>
        <v>0</v>
      </c>
      <c r="AM282" s="63">
        <f>VLOOKUP($AC282,pTRAIT!$A:$X,15,FALSE)</f>
        <v>0</v>
      </c>
      <c r="AN282" s="63">
        <f>VLOOKUP($AC282,pTRAIT!$A:$X,16,FALSE)</f>
        <v>0</v>
      </c>
      <c r="AO282" s="63">
        <f>VLOOKUP($AC282,pTRAIT!$A:$X,17,FALSE)</f>
        <v>0</v>
      </c>
      <c r="AP282" s="63">
        <f>VLOOKUP($AC282,pTRAIT!$A:$X,18,FALSE)</f>
        <v>0</v>
      </c>
      <c r="AQ282" s="63">
        <f>VLOOKUP($AC282,pTRAIT!$A:$X,19,FALSE)</f>
        <v>0</v>
      </c>
      <c r="AR282" s="63">
        <f>VLOOKUP($AC282,pTRAIT!$A:$X,20,FALSE)</f>
        <v>0</v>
      </c>
      <c r="AS282" s="63">
        <f>VLOOKUP($AC282,pTRAIT!$A:$X,21,FALSE)</f>
        <v>0</v>
      </c>
      <c r="AT282" s="63">
        <f>VLOOKUP($AC282,pTRAIT!$A:$X,22,FALSE)</f>
        <v>0</v>
      </c>
      <c r="AU282" s="63">
        <f>VLOOKUP($AC282,pTRAIT!$A:$X,23,FALSE)</f>
        <v>0</v>
      </c>
      <c r="AV282" s="63">
        <f>VLOOKUP($AC282,pTRAIT!$A:$X,24,FALSE)</f>
        <v>0</v>
      </c>
    </row>
    <row r="283" spans="1:48" ht="12" customHeight="1" x14ac:dyDescent="0.2">
      <c r="A283" s="32">
        <v>457</v>
      </c>
      <c r="B283" s="33" t="s">
        <v>5</v>
      </c>
      <c r="C283" s="34">
        <v>658</v>
      </c>
      <c r="D283" s="32" t="str">
        <f t="shared" si="4"/>
        <v>457X658</v>
      </c>
      <c r="E283" s="47" t="s">
        <v>1627</v>
      </c>
      <c r="F283" s="61" t="s">
        <v>1910</v>
      </c>
      <c r="G283" s="41" t="s">
        <v>43</v>
      </c>
      <c r="H283" s="38"/>
      <c r="I283" s="32">
        <v>457</v>
      </c>
      <c r="J283" s="63">
        <f>VLOOKUP(I283,pTRAIT!A:B,2,FALSE)</f>
        <v>0</v>
      </c>
      <c r="K283" s="63" t="str">
        <f>VLOOKUP($I283,pTRAIT!$A:$X,7,FALSE)</f>
        <v>si</v>
      </c>
      <c r="L283" s="63" t="str">
        <f>VLOOKUP($I283,pTRAIT!$A:$X,8,FALSE)</f>
        <v>nd</v>
      </c>
      <c r="M283" s="63" t="str">
        <f>VLOOKUP($I283,pTRAIT!$A:$X,9,FALSE)</f>
        <v>R</v>
      </c>
      <c r="N283" s="63" t="str">
        <f>VLOOKUP($I283,pTRAIT!$A:$X,10,FALSE)</f>
        <v>R</v>
      </c>
      <c r="O283" s="63" t="str">
        <f>VLOOKUP($I283,pTRAIT!$A:$X,11,FALSE)</f>
        <v>S</v>
      </c>
      <c r="P283" s="63" t="str">
        <f>VLOOKUP($I283,pTRAIT!$A:$X,12,FALSE)</f>
        <v>S</v>
      </c>
      <c r="Q283" s="63" t="str">
        <f>VLOOKUP($I283,pTRAIT!$A:$X,13,FALSE)</f>
        <v>S</v>
      </c>
      <c r="R283" s="63" t="str">
        <f>VLOOKUP($I283,pTRAIT!$A:$X,14,FALSE)</f>
        <v>R</v>
      </c>
      <c r="S283" s="63" t="str">
        <f>VLOOKUP($I283,pTRAIT!$A:$X,15,FALSE)</f>
        <v>S</v>
      </c>
      <c r="T283" s="63" t="str">
        <f>VLOOKUP($I283,pTRAIT!$A:$X,16,FALSE)</f>
        <v>H</v>
      </c>
      <c r="U283" s="63" t="str">
        <f>VLOOKUP($I283,pTRAIT!$A:$X,17,FALSE)</f>
        <v>S</v>
      </c>
      <c r="V283" s="63" t="str">
        <f>VLOOKUP($I283,pTRAIT!$A:$X,18,FALSE)</f>
        <v>S</v>
      </c>
      <c r="W283" s="63" t="str">
        <f>VLOOKUP($I283,pTRAIT!$A:$X,19,FALSE)</f>
        <v>S</v>
      </c>
      <c r="X283" s="63" t="s">
        <v>3980</v>
      </c>
      <c r="Y283" s="63" t="str">
        <f>VLOOKUP($I283,pTRAIT!$A:$X,21,FALSE)</f>
        <v>R</v>
      </c>
      <c r="Z283" s="63" t="str">
        <f>VLOOKUP($I283,pTRAIT!$A:$X,22,FALSE)</f>
        <v>e</v>
      </c>
      <c r="AA283" s="63" t="str">
        <f>VLOOKUP($I283,pTRAIT!$A:$X,23,FALSE)</f>
        <v>n-c</v>
      </c>
      <c r="AB283" s="63">
        <f>VLOOKUP($I283,pTRAIT!$A:$X,24,FALSE)</f>
        <v>0</v>
      </c>
      <c r="AC283" s="34">
        <v>658</v>
      </c>
      <c r="AD283" s="63" t="str">
        <f>VLOOKUP(AC283,pTRAIT!A:B,2,FALSE)</f>
        <v>EM5Mi1Cf9(Pu);RIN=RF / EM5Mi1WSCf9;RIN=RF</v>
      </c>
      <c r="AE283" s="63">
        <f>VLOOKUP($AC283,pTRAIT!$A:$X,7,FALSE)</f>
        <v>0</v>
      </c>
      <c r="AF283" s="63">
        <f>VLOOKUP($AC283,pTRAIT!$A:$X,8,FALSE)</f>
        <v>0</v>
      </c>
      <c r="AG283" s="63">
        <f>VLOOKUP($AC283,pTRAIT!$A:$X,9,FALSE)</f>
        <v>0</v>
      </c>
      <c r="AH283" s="63">
        <f>VLOOKUP($AC283,pTRAIT!$A:$X,10,FALSE)</f>
        <v>0</v>
      </c>
      <c r="AI283" s="63">
        <f>VLOOKUP($AC283,pTRAIT!$A:$X,11,FALSE)</f>
        <v>0</v>
      </c>
      <c r="AJ283" s="63">
        <f>VLOOKUP($AC283,pTRAIT!$A:$X,12,FALSE)</f>
        <v>0</v>
      </c>
      <c r="AK283" s="63">
        <f>VLOOKUP($AC283,pTRAIT!$A:$X,13,FALSE)</f>
        <v>0</v>
      </c>
      <c r="AL283" s="63">
        <f>VLOOKUP($AC283,pTRAIT!$A:$X,14,FALSE)</f>
        <v>0</v>
      </c>
      <c r="AM283" s="63">
        <f>VLOOKUP($AC283,pTRAIT!$A:$X,15,FALSE)</f>
        <v>0</v>
      </c>
      <c r="AN283" s="63">
        <f>VLOOKUP($AC283,pTRAIT!$A:$X,16,FALSE)</f>
        <v>0</v>
      </c>
      <c r="AO283" s="63">
        <f>VLOOKUP($AC283,pTRAIT!$A:$X,17,FALSE)</f>
        <v>0</v>
      </c>
      <c r="AP283" s="63">
        <f>VLOOKUP($AC283,pTRAIT!$A:$X,18,FALSE)</f>
        <v>0</v>
      </c>
      <c r="AQ283" s="63">
        <f>VLOOKUP($AC283,pTRAIT!$A:$X,19,FALSE)</f>
        <v>0</v>
      </c>
      <c r="AR283" s="63">
        <f>VLOOKUP($AC283,pTRAIT!$A:$X,20,FALSE)</f>
        <v>0</v>
      </c>
      <c r="AS283" s="63">
        <f>VLOOKUP($AC283,pTRAIT!$A:$X,21,FALSE)</f>
        <v>0</v>
      </c>
      <c r="AT283" s="63">
        <f>VLOOKUP($AC283,pTRAIT!$A:$X,22,FALSE)</f>
        <v>0</v>
      </c>
      <c r="AU283" s="63">
        <f>VLOOKUP($AC283,pTRAIT!$A:$X,23,FALSE)</f>
        <v>0</v>
      </c>
      <c r="AV283" s="63">
        <f>VLOOKUP($AC283,pTRAIT!$A:$X,24,FALSE)</f>
        <v>0</v>
      </c>
    </row>
    <row r="284" spans="1:48" ht="12" customHeight="1" x14ac:dyDescent="0.2">
      <c r="A284" s="32">
        <v>457</v>
      </c>
      <c r="B284" s="33" t="s">
        <v>5</v>
      </c>
      <c r="C284" s="34">
        <v>659</v>
      </c>
      <c r="D284" s="32" t="str">
        <f t="shared" si="4"/>
        <v>457X659</v>
      </c>
      <c r="E284" s="47" t="s">
        <v>1627</v>
      </c>
      <c r="F284" s="61" t="s">
        <v>1911</v>
      </c>
      <c r="G284" s="41" t="s">
        <v>43</v>
      </c>
      <c r="H284" s="38"/>
      <c r="I284" s="32">
        <v>457</v>
      </c>
      <c r="J284" s="63">
        <f>VLOOKUP(I284,pTRAIT!A:B,2,FALSE)</f>
        <v>0</v>
      </c>
      <c r="K284" s="63" t="str">
        <f>VLOOKUP($I284,pTRAIT!$A:$X,7,FALSE)</f>
        <v>si</v>
      </c>
      <c r="L284" s="63" t="str">
        <f>VLOOKUP($I284,pTRAIT!$A:$X,8,FALSE)</f>
        <v>nd</v>
      </c>
      <c r="M284" s="63" t="str">
        <f>VLOOKUP($I284,pTRAIT!$A:$X,9,FALSE)</f>
        <v>R</v>
      </c>
      <c r="N284" s="63" t="str">
        <f>VLOOKUP($I284,pTRAIT!$A:$X,10,FALSE)</f>
        <v>R</v>
      </c>
      <c r="O284" s="63" t="str">
        <f>VLOOKUP($I284,pTRAIT!$A:$X,11,FALSE)</f>
        <v>S</v>
      </c>
      <c r="P284" s="63" t="str">
        <f>VLOOKUP($I284,pTRAIT!$A:$X,12,FALSE)</f>
        <v>S</v>
      </c>
      <c r="Q284" s="63" t="str">
        <f>VLOOKUP($I284,pTRAIT!$A:$X,13,FALSE)</f>
        <v>S</v>
      </c>
      <c r="R284" s="63" t="str">
        <f>VLOOKUP($I284,pTRAIT!$A:$X,14,FALSE)</f>
        <v>R</v>
      </c>
      <c r="S284" s="63" t="str">
        <f>VLOOKUP($I284,pTRAIT!$A:$X,15,FALSE)</f>
        <v>S</v>
      </c>
      <c r="T284" s="63" t="str">
        <f>VLOOKUP($I284,pTRAIT!$A:$X,16,FALSE)</f>
        <v>H</v>
      </c>
      <c r="U284" s="63" t="str">
        <f>VLOOKUP($I284,pTRAIT!$A:$X,17,FALSE)</f>
        <v>S</v>
      </c>
      <c r="V284" s="63" t="str">
        <f>VLOOKUP($I284,pTRAIT!$A:$X,18,FALSE)</f>
        <v>S</v>
      </c>
      <c r="W284" s="63" t="str">
        <f>VLOOKUP($I284,pTRAIT!$A:$X,19,FALSE)</f>
        <v>S</v>
      </c>
      <c r="X284" s="63" t="s">
        <v>3980</v>
      </c>
      <c r="Y284" s="63" t="str">
        <f>VLOOKUP($I284,pTRAIT!$A:$X,21,FALSE)</f>
        <v>R</v>
      </c>
      <c r="Z284" s="63" t="str">
        <f>VLOOKUP($I284,pTRAIT!$A:$X,22,FALSE)</f>
        <v>e</v>
      </c>
      <c r="AA284" s="63" t="str">
        <f>VLOOKUP($I284,pTRAIT!$A:$X,23,FALSE)</f>
        <v>n-c</v>
      </c>
      <c r="AB284" s="63">
        <f>VLOOKUP($I284,pTRAIT!$A:$X,24,FALSE)</f>
        <v>0</v>
      </c>
      <c r="AC284" s="34">
        <v>659</v>
      </c>
      <c r="AD284" s="63" t="str">
        <f>VLOOKUP(AC284,pTRAIT!A:B,2,FALSE)</f>
        <v>EM5Mi1Cf9(Pu);RIN=RF / EM5Mi1;RIN=RF</v>
      </c>
      <c r="AE284" s="63">
        <f>VLOOKUP($AC284,pTRAIT!$A:$X,7,FALSE)</f>
        <v>0</v>
      </c>
      <c r="AF284" s="63">
        <f>VLOOKUP($AC284,pTRAIT!$A:$X,8,FALSE)</f>
        <v>0</v>
      </c>
      <c r="AG284" s="63">
        <f>VLOOKUP($AC284,pTRAIT!$A:$X,9,FALSE)</f>
        <v>0</v>
      </c>
      <c r="AH284" s="63">
        <f>VLOOKUP($AC284,pTRAIT!$A:$X,10,FALSE)</f>
        <v>0</v>
      </c>
      <c r="AI284" s="63">
        <f>VLOOKUP($AC284,pTRAIT!$A:$X,11,FALSE)</f>
        <v>0</v>
      </c>
      <c r="AJ284" s="63">
        <f>VLOOKUP($AC284,pTRAIT!$A:$X,12,FALSE)</f>
        <v>0</v>
      </c>
      <c r="AK284" s="63">
        <f>VLOOKUP($AC284,pTRAIT!$A:$X,13,FALSE)</f>
        <v>0</v>
      </c>
      <c r="AL284" s="63">
        <f>VLOOKUP($AC284,pTRAIT!$A:$X,14,FALSE)</f>
        <v>0</v>
      </c>
      <c r="AM284" s="63">
        <f>VLOOKUP($AC284,pTRAIT!$A:$X,15,FALSE)</f>
        <v>0</v>
      </c>
      <c r="AN284" s="63">
        <f>VLOOKUP($AC284,pTRAIT!$A:$X,16,FALSE)</f>
        <v>0</v>
      </c>
      <c r="AO284" s="63">
        <f>VLOOKUP($AC284,pTRAIT!$A:$X,17,FALSE)</f>
        <v>0</v>
      </c>
      <c r="AP284" s="63">
        <f>VLOOKUP($AC284,pTRAIT!$A:$X,18,FALSE)</f>
        <v>0</v>
      </c>
      <c r="AQ284" s="63">
        <f>VLOOKUP($AC284,pTRAIT!$A:$X,19,FALSE)</f>
        <v>0</v>
      </c>
      <c r="AR284" s="63">
        <f>VLOOKUP($AC284,pTRAIT!$A:$X,20,FALSE)</f>
        <v>0</v>
      </c>
      <c r="AS284" s="63">
        <f>VLOOKUP($AC284,pTRAIT!$A:$X,21,FALSE)</f>
        <v>0</v>
      </c>
      <c r="AT284" s="63">
        <f>VLOOKUP($AC284,pTRAIT!$A:$X,22,FALSE)</f>
        <v>0</v>
      </c>
      <c r="AU284" s="63">
        <f>VLOOKUP($AC284,pTRAIT!$A:$X,23,FALSE)</f>
        <v>0</v>
      </c>
      <c r="AV284" s="63">
        <f>VLOOKUP($AC284,pTRAIT!$A:$X,24,FALSE)</f>
        <v>0</v>
      </c>
    </row>
    <row r="285" spans="1:48" ht="12" customHeight="1" x14ac:dyDescent="0.2">
      <c r="A285" s="32">
        <v>457</v>
      </c>
      <c r="B285" s="33" t="s">
        <v>5</v>
      </c>
      <c r="C285" s="34">
        <v>660</v>
      </c>
      <c r="D285" s="32" t="str">
        <f t="shared" si="4"/>
        <v>457X660</v>
      </c>
      <c r="E285" s="47" t="s">
        <v>1627</v>
      </c>
      <c r="F285" s="61" t="s">
        <v>1912</v>
      </c>
      <c r="G285" s="41" t="s">
        <v>43</v>
      </c>
      <c r="H285" s="38"/>
      <c r="I285" s="32">
        <v>457</v>
      </c>
      <c r="J285" s="63">
        <f>VLOOKUP(I285,pTRAIT!A:B,2,FALSE)</f>
        <v>0</v>
      </c>
      <c r="K285" s="63" t="str">
        <f>VLOOKUP($I285,pTRAIT!$A:$X,7,FALSE)</f>
        <v>si</v>
      </c>
      <c r="L285" s="63" t="str">
        <f>VLOOKUP($I285,pTRAIT!$A:$X,8,FALSE)</f>
        <v>nd</v>
      </c>
      <c r="M285" s="63" t="str">
        <f>VLOOKUP($I285,pTRAIT!$A:$X,9,FALSE)</f>
        <v>R</v>
      </c>
      <c r="N285" s="63" t="str">
        <f>VLOOKUP($I285,pTRAIT!$A:$X,10,FALSE)</f>
        <v>R</v>
      </c>
      <c r="O285" s="63" t="str">
        <f>VLOOKUP($I285,pTRAIT!$A:$X,11,FALSE)</f>
        <v>S</v>
      </c>
      <c r="P285" s="63" t="str">
        <f>VLOOKUP($I285,pTRAIT!$A:$X,12,FALSE)</f>
        <v>S</v>
      </c>
      <c r="Q285" s="63" t="str">
        <f>VLOOKUP($I285,pTRAIT!$A:$X,13,FALSE)</f>
        <v>S</v>
      </c>
      <c r="R285" s="63" t="str">
        <f>VLOOKUP($I285,pTRAIT!$A:$X,14,FALSE)</f>
        <v>R</v>
      </c>
      <c r="S285" s="63" t="str">
        <f>VLOOKUP($I285,pTRAIT!$A:$X,15,FALSE)</f>
        <v>S</v>
      </c>
      <c r="T285" s="63" t="str">
        <f>VLOOKUP($I285,pTRAIT!$A:$X,16,FALSE)</f>
        <v>H</v>
      </c>
      <c r="U285" s="63" t="str">
        <f>VLOOKUP($I285,pTRAIT!$A:$X,17,FALSE)</f>
        <v>S</v>
      </c>
      <c r="V285" s="63" t="str">
        <f>VLOOKUP($I285,pTRAIT!$A:$X,18,FALSE)</f>
        <v>S</v>
      </c>
      <c r="W285" s="63" t="str">
        <f>VLOOKUP($I285,pTRAIT!$A:$X,19,FALSE)</f>
        <v>S</v>
      </c>
      <c r="X285" s="63" t="s">
        <v>3980</v>
      </c>
      <c r="Y285" s="63" t="str">
        <f>VLOOKUP($I285,pTRAIT!$A:$X,21,FALSE)</f>
        <v>R</v>
      </c>
      <c r="Z285" s="63" t="str">
        <f>VLOOKUP($I285,pTRAIT!$A:$X,22,FALSE)</f>
        <v>e</v>
      </c>
      <c r="AA285" s="63" t="str">
        <f>VLOOKUP($I285,pTRAIT!$A:$X,23,FALSE)</f>
        <v>n-c</v>
      </c>
      <c r="AB285" s="63">
        <f>VLOOKUP($I285,pTRAIT!$A:$X,24,FALSE)</f>
        <v>0</v>
      </c>
      <c r="AC285" s="34">
        <v>660</v>
      </c>
      <c r="AD285" s="63" t="str">
        <f>VLOOKUP(AC285,pTRAIT!A:B,2,FALSE)</f>
        <v>EM5Mi1Cf9(Pu);RIN=RF / EM5RTRo5So5Cf9Pu;RIN=RF</v>
      </c>
      <c r="AE285" s="63">
        <f>VLOOKUP($AC285,pTRAIT!$A:$X,7,FALSE)</f>
        <v>0</v>
      </c>
      <c r="AF285" s="63">
        <f>VLOOKUP($AC285,pTRAIT!$A:$X,8,FALSE)</f>
        <v>0</v>
      </c>
      <c r="AG285" s="63">
        <f>VLOOKUP($AC285,pTRAIT!$A:$X,9,FALSE)</f>
        <v>0</v>
      </c>
      <c r="AH285" s="63">
        <f>VLOOKUP($AC285,pTRAIT!$A:$X,10,FALSE)</f>
        <v>0</v>
      </c>
      <c r="AI285" s="63">
        <f>VLOOKUP($AC285,pTRAIT!$A:$X,11,FALSE)</f>
        <v>0</v>
      </c>
      <c r="AJ285" s="63">
        <f>VLOOKUP($AC285,pTRAIT!$A:$X,12,FALSE)</f>
        <v>0</v>
      </c>
      <c r="AK285" s="63">
        <f>VLOOKUP($AC285,pTRAIT!$A:$X,13,FALSE)</f>
        <v>0</v>
      </c>
      <c r="AL285" s="63">
        <f>VLOOKUP($AC285,pTRAIT!$A:$X,14,FALSE)</f>
        <v>0</v>
      </c>
      <c r="AM285" s="63">
        <f>VLOOKUP($AC285,pTRAIT!$A:$X,15,FALSE)</f>
        <v>0</v>
      </c>
      <c r="AN285" s="63">
        <f>VLOOKUP($AC285,pTRAIT!$A:$X,16,FALSE)</f>
        <v>0</v>
      </c>
      <c r="AO285" s="63">
        <f>VLOOKUP($AC285,pTRAIT!$A:$X,17,FALSE)</f>
        <v>0</v>
      </c>
      <c r="AP285" s="63">
        <f>VLOOKUP($AC285,pTRAIT!$A:$X,18,FALSE)</f>
        <v>0</v>
      </c>
      <c r="AQ285" s="63">
        <f>VLOOKUP($AC285,pTRAIT!$A:$X,19,FALSE)</f>
        <v>0</v>
      </c>
      <c r="AR285" s="63">
        <f>VLOOKUP($AC285,pTRAIT!$A:$X,20,FALSE)</f>
        <v>0</v>
      </c>
      <c r="AS285" s="63">
        <f>VLOOKUP($AC285,pTRAIT!$A:$X,21,FALSE)</f>
        <v>0</v>
      </c>
      <c r="AT285" s="63">
        <f>VLOOKUP($AC285,pTRAIT!$A:$X,22,FALSE)</f>
        <v>0</v>
      </c>
      <c r="AU285" s="63">
        <f>VLOOKUP($AC285,pTRAIT!$A:$X,23,FALSE)</f>
        <v>0</v>
      </c>
      <c r="AV285" s="63">
        <f>VLOOKUP($AC285,pTRAIT!$A:$X,24,FALSE)</f>
        <v>0</v>
      </c>
    </row>
    <row r="286" spans="1:48" ht="12" customHeight="1" x14ac:dyDescent="0.2">
      <c r="A286" s="32">
        <v>457</v>
      </c>
      <c r="B286" s="33" t="s">
        <v>5</v>
      </c>
      <c r="C286" s="34">
        <v>662</v>
      </c>
      <c r="D286" s="32" t="str">
        <f t="shared" si="4"/>
        <v>457X662</v>
      </c>
      <c r="E286" s="47" t="s">
        <v>1627</v>
      </c>
      <c r="F286" s="61" t="s">
        <v>1913</v>
      </c>
      <c r="G286" s="41" t="s">
        <v>43</v>
      </c>
      <c r="H286" s="38"/>
      <c r="I286" s="32">
        <v>457</v>
      </c>
      <c r="J286" s="63">
        <f>VLOOKUP(I286,pTRAIT!A:B,2,FALSE)</f>
        <v>0</v>
      </c>
      <c r="K286" s="63" t="str">
        <f>VLOOKUP($I286,pTRAIT!$A:$X,7,FALSE)</f>
        <v>si</v>
      </c>
      <c r="L286" s="63" t="str">
        <f>VLOOKUP($I286,pTRAIT!$A:$X,8,FALSE)</f>
        <v>nd</v>
      </c>
      <c r="M286" s="63" t="str">
        <f>VLOOKUP($I286,pTRAIT!$A:$X,9,FALSE)</f>
        <v>R</v>
      </c>
      <c r="N286" s="63" t="str">
        <f>VLOOKUP($I286,pTRAIT!$A:$X,10,FALSE)</f>
        <v>R</v>
      </c>
      <c r="O286" s="63" t="str">
        <f>VLOOKUP($I286,pTRAIT!$A:$X,11,FALSE)</f>
        <v>S</v>
      </c>
      <c r="P286" s="63" t="str">
        <f>VLOOKUP($I286,pTRAIT!$A:$X,12,FALSE)</f>
        <v>S</v>
      </c>
      <c r="Q286" s="63" t="str">
        <f>VLOOKUP($I286,pTRAIT!$A:$X,13,FALSE)</f>
        <v>S</v>
      </c>
      <c r="R286" s="63" t="str">
        <f>VLOOKUP($I286,pTRAIT!$A:$X,14,FALSE)</f>
        <v>R</v>
      </c>
      <c r="S286" s="63" t="str">
        <f>VLOOKUP($I286,pTRAIT!$A:$X,15,FALSE)</f>
        <v>S</v>
      </c>
      <c r="T286" s="63" t="str">
        <f>VLOOKUP($I286,pTRAIT!$A:$X,16,FALSE)</f>
        <v>H</v>
      </c>
      <c r="U286" s="63" t="str">
        <f>VLOOKUP($I286,pTRAIT!$A:$X,17,FALSE)</f>
        <v>S</v>
      </c>
      <c r="V286" s="63" t="str">
        <f>VLOOKUP($I286,pTRAIT!$A:$X,18,FALSE)</f>
        <v>S</v>
      </c>
      <c r="W286" s="63" t="str">
        <f>VLOOKUP($I286,pTRAIT!$A:$X,19,FALSE)</f>
        <v>S</v>
      </c>
      <c r="X286" s="63" t="s">
        <v>3980</v>
      </c>
      <c r="Y286" s="63" t="str">
        <f>VLOOKUP($I286,pTRAIT!$A:$X,21,FALSE)</f>
        <v>R</v>
      </c>
      <c r="Z286" s="63" t="str">
        <f>VLOOKUP($I286,pTRAIT!$A:$X,22,FALSE)</f>
        <v>e</v>
      </c>
      <c r="AA286" s="63" t="str">
        <f>VLOOKUP($I286,pTRAIT!$A:$X,23,FALSE)</f>
        <v>n-c</v>
      </c>
      <c r="AB286" s="63">
        <f>VLOOKUP($I286,pTRAIT!$A:$X,24,FALSE)</f>
        <v>0</v>
      </c>
      <c r="AC286" s="34">
        <v>662</v>
      </c>
      <c r="AD286" s="63" t="str">
        <f>VLOOKUP(AC286,pTRAIT!A:B,2,FALSE)</f>
        <v>EM5Mi1Cf9(Pu);RIN=RF / EM5CM5Pu;RIN=RF</v>
      </c>
      <c r="AE286" s="63">
        <f>VLOOKUP($AC286,pTRAIT!$A:$X,7,FALSE)</f>
        <v>0</v>
      </c>
      <c r="AF286" s="63">
        <f>VLOOKUP($AC286,pTRAIT!$A:$X,8,FALSE)</f>
        <v>0</v>
      </c>
      <c r="AG286" s="63">
        <f>VLOOKUP($AC286,pTRAIT!$A:$X,9,FALSE)</f>
        <v>0</v>
      </c>
      <c r="AH286" s="63">
        <f>VLOOKUP($AC286,pTRAIT!$A:$X,10,FALSE)</f>
        <v>0</v>
      </c>
      <c r="AI286" s="63">
        <f>VLOOKUP($AC286,pTRAIT!$A:$X,11,FALSE)</f>
        <v>0</v>
      </c>
      <c r="AJ286" s="63">
        <f>VLOOKUP($AC286,pTRAIT!$A:$X,12,FALSE)</f>
        <v>0</v>
      </c>
      <c r="AK286" s="63">
        <f>VLOOKUP($AC286,pTRAIT!$A:$X,13,FALSE)</f>
        <v>0</v>
      </c>
      <c r="AL286" s="63">
        <f>VLOOKUP($AC286,pTRAIT!$A:$X,14,FALSE)</f>
        <v>0</v>
      </c>
      <c r="AM286" s="63">
        <f>VLOOKUP($AC286,pTRAIT!$A:$X,15,FALSE)</f>
        <v>0</v>
      </c>
      <c r="AN286" s="63">
        <f>VLOOKUP($AC286,pTRAIT!$A:$X,16,FALSE)</f>
        <v>0</v>
      </c>
      <c r="AO286" s="63">
        <f>VLOOKUP($AC286,pTRAIT!$A:$X,17,FALSE)</f>
        <v>0</v>
      </c>
      <c r="AP286" s="63">
        <f>VLOOKUP($AC286,pTRAIT!$A:$X,18,FALSE)</f>
        <v>0</v>
      </c>
      <c r="AQ286" s="63">
        <f>VLOOKUP($AC286,pTRAIT!$A:$X,19,FALSE)</f>
        <v>0</v>
      </c>
      <c r="AR286" s="63">
        <f>VLOOKUP($AC286,pTRAIT!$A:$X,20,FALSE)</f>
        <v>0</v>
      </c>
      <c r="AS286" s="63">
        <f>VLOOKUP($AC286,pTRAIT!$A:$X,21,FALSE)</f>
        <v>0</v>
      </c>
      <c r="AT286" s="63">
        <f>VLOOKUP($AC286,pTRAIT!$A:$X,22,FALSE)</f>
        <v>0</v>
      </c>
      <c r="AU286" s="63">
        <f>VLOOKUP($AC286,pTRAIT!$A:$X,23,FALSE)</f>
        <v>0</v>
      </c>
      <c r="AV286" s="63">
        <f>VLOOKUP($AC286,pTRAIT!$A:$X,24,FALSE)</f>
        <v>0</v>
      </c>
    </row>
    <row r="287" spans="1:48" ht="12" customHeight="1" x14ac:dyDescent="0.2">
      <c r="A287" s="32">
        <v>457</v>
      </c>
      <c r="B287" s="33" t="s">
        <v>5</v>
      </c>
      <c r="C287" s="34">
        <v>663</v>
      </c>
      <c r="D287" s="32" t="str">
        <f t="shared" si="4"/>
        <v>457X663</v>
      </c>
      <c r="E287" s="47" t="s">
        <v>1627</v>
      </c>
      <c r="F287" s="61" t="s">
        <v>1914</v>
      </c>
      <c r="G287" s="41" t="s">
        <v>43</v>
      </c>
      <c r="H287" s="38"/>
      <c r="I287" s="32">
        <v>457</v>
      </c>
      <c r="J287" s="63">
        <f>VLOOKUP(I287,pTRAIT!A:B,2,FALSE)</f>
        <v>0</v>
      </c>
      <c r="K287" s="63" t="str">
        <f>VLOOKUP($I287,pTRAIT!$A:$X,7,FALSE)</f>
        <v>si</v>
      </c>
      <c r="L287" s="63" t="str">
        <f>VLOOKUP($I287,pTRAIT!$A:$X,8,FALSE)</f>
        <v>nd</v>
      </c>
      <c r="M287" s="63" t="str">
        <f>VLOOKUP($I287,pTRAIT!$A:$X,9,FALSE)</f>
        <v>R</v>
      </c>
      <c r="N287" s="63" t="str">
        <f>VLOOKUP($I287,pTRAIT!$A:$X,10,FALSE)</f>
        <v>R</v>
      </c>
      <c r="O287" s="63" t="str">
        <f>VLOOKUP($I287,pTRAIT!$A:$X,11,FALSE)</f>
        <v>S</v>
      </c>
      <c r="P287" s="63" t="str">
        <f>VLOOKUP($I287,pTRAIT!$A:$X,12,FALSE)</f>
        <v>S</v>
      </c>
      <c r="Q287" s="63" t="str">
        <f>VLOOKUP($I287,pTRAIT!$A:$X,13,FALSE)</f>
        <v>S</v>
      </c>
      <c r="R287" s="63" t="str">
        <f>VLOOKUP($I287,pTRAIT!$A:$X,14,FALSE)</f>
        <v>R</v>
      </c>
      <c r="S287" s="63" t="str">
        <f>VLOOKUP($I287,pTRAIT!$A:$X,15,FALSE)</f>
        <v>S</v>
      </c>
      <c r="T287" s="63" t="str">
        <f>VLOOKUP($I287,pTRAIT!$A:$X,16,FALSE)</f>
        <v>H</v>
      </c>
      <c r="U287" s="63" t="str">
        <f>VLOOKUP($I287,pTRAIT!$A:$X,17,FALSE)</f>
        <v>S</v>
      </c>
      <c r="V287" s="63" t="str">
        <f>VLOOKUP($I287,pTRAIT!$A:$X,18,FALSE)</f>
        <v>S</v>
      </c>
      <c r="W287" s="63" t="str">
        <f>VLOOKUP($I287,pTRAIT!$A:$X,19,FALSE)</f>
        <v>S</v>
      </c>
      <c r="X287" s="63" t="s">
        <v>3980</v>
      </c>
      <c r="Y287" s="63" t="str">
        <f>VLOOKUP($I287,pTRAIT!$A:$X,21,FALSE)</f>
        <v>R</v>
      </c>
      <c r="Z287" s="63" t="str">
        <f>VLOOKUP($I287,pTRAIT!$A:$X,22,FALSE)</f>
        <v>e</v>
      </c>
      <c r="AA287" s="63" t="str">
        <f>VLOOKUP($I287,pTRAIT!$A:$X,23,FALSE)</f>
        <v>n-c</v>
      </c>
      <c r="AB287" s="63">
        <f>VLOOKUP($I287,pTRAIT!$A:$X,24,FALSE)</f>
        <v>0</v>
      </c>
      <c r="AC287" s="34">
        <v>663</v>
      </c>
      <c r="AD287" s="63" t="str">
        <f>VLOOKUP(AC287,pTRAIT!A:B,2,FALSE)</f>
        <v>EM5Mi1Cf9(Pu);RIN=RF / EM5RTUeCM5Pu;RIN=RF</v>
      </c>
      <c r="AE287" s="63">
        <f>VLOOKUP($AC287,pTRAIT!$A:$X,7,FALSE)</f>
        <v>0</v>
      </c>
      <c r="AF287" s="63">
        <f>VLOOKUP($AC287,pTRAIT!$A:$X,8,FALSE)</f>
        <v>0</v>
      </c>
      <c r="AG287" s="63">
        <f>VLOOKUP($AC287,pTRAIT!$A:$X,9,FALSE)</f>
        <v>0</v>
      </c>
      <c r="AH287" s="63">
        <f>VLOOKUP($AC287,pTRAIT!$A:$X,10,FALSE)</f>
        <v>0</v>
      </c>
      <c r="AI287" s="63">
        <f>VLOOKUP($AC287,pTRAIT!$A:$X,11,FALSE)</f>
        <v>0</v>
      </c>
      <c r="AJ287" s="63">
        <f>VLOOKUP($AC287,pTRAIT!$A:$X,12,FALSE)</f>
        <v>0</v>
      </c>
      <c r="AK287" s="63">
        <f>VLOOKUP($AC287,pTRAIT!$A:$X,13,FALSE)</f>
        <v>0</v>
      </c>
      <c r="AL287" s="63">
        <f>VLOOKUP($AC287,pTRAIT!$A:$X,14,FALSE)</f>
        <v>0</v>
      </c>
      <c r="AM287" s="63">
        <f>VLOOKUP($AC287,pTRAIT!$A:$X,15,FALSE)</f>
        <v>0</v>
      </c>
      <c r="AN287" s="63">
        <f>VLOOKUP($AC287,pTRAIT!$A:$X,16,FALSE)</f>
        <v>0</v>
      </c>
      <c r="AO287" s="63">
        <f>VLOOKUP($AC287,pTRAIT!$A:$X,17,FALSE)</f>
        <v>0</v>
      </c>
      <c r="AP287" s="63">
        <f>VLOOKUP($AC287,pTRAIT!$A:$X,18,FALSE)</f>
        <v>0</v>
      </c>
      <c r="AQ287" s="63">
        <f>VLOOKUP($AC287,pTRAIT!$A:$X,19,FALSE)</f>
        <v>0</v>
      </c>
      <c r="AR287" s="63">
        <f>VLOOKUP($AC287,pTRAIT!$A:$X,20,FALSE)</f>
        <v>0</v>
      </c>
      <c r="AS287" s="63">
        <f>VLOOKUP($AC287,pTRAIT!$A:$X,21,FALSE)</f>
        <v>0</v>
      </c>
      <c r="AT287" s="63">
        <f>VLOOKUP($AC287,pTRAIT!$A:$X,22,FALSE)</f>
        <v>0</v>
      </c>
      <c r="AU287" s="63">
        <f>VLOOKUP($AC287,pTRAIT!$A:$X,23,FALSE)</f>
        <v>0</v>
      </c>
      <c r="AV287" s="63">
        <f>VLOOKUP($AC287,pTRAIT!$A:$X,24,FALSE)</f>
        <v>0</v>
      </c>
    </row>
    <row r="288" spans="1:48" ht="12" customHeight="1" x14ac:dyDescent="0.2">
      <c r="A288" s="32">
        <v>457</v>
      </c>
      <c r="B288" s="33" t="s">
        <v>5</v>
      </c>
      <c r="C288" s="34">
        <v>664</v>
      </c>
      <c r="D288" s="32" t="str">
        <f t="shared" si="4"/>
        <v>457X664</v>
      </c>
      <c r="E288" s="47" t="s">
        <v>1627</v>
      </c>
      <c r="F288" s="61" t="s">
        <v>1915</v>
      </c>
      <c r="G288" s="41" t="s">
        <v>43</v>
      </c>
      <c r="H288" s="38"/>
      <c r="I288" s="32">
        <v>457</v>
      </c>
      <c r="J288" s="63">
        <f>VLOOKUP(I288,pTRAIT!A:B,2,FALSE)</f>
        <v>0</v>
      </c>
      <c r="K288" s="63" t="str">
        <f>VLOOKUP($I288,pTRAIT!$A:$X,7,FALSE)</f>
        <v>si</v>
      </c>
      <c r="L288" s="63" t="str">
        <f>VLOOKUP($I288,pTRAIT!$A:$X,8,FALSE)</f>
        <v>nd</v>
      </c>
      <c r="M288" s="63" t="str">
        <f>VLOOKUP($I288,pTRAIT!$A:$X,9,FALSE)</f>
        <v>R</v>
      </c>
      <c r="N288" s="63" t="str">
        <f>VLOOKUP($I288,pTRAIT!$A:$X,10,FALSE)</f>
        <v>R</v>
      </c>
      <c r="O288" s="63" t="str">
        <f>VLOOKUP($I288,pTRAIT!$A:$X,11,FALSE)</f>
        <v>S</v>
      </c>
      <c r="P288" s="63" t="str">
        <f>VLOOKUP($I288,pTRAIT!$A:$X,12,FALSE)</f>
        <v>S</v>
      </c>
      <c r="Q288" s="63" t="str">
        <f>VLOOKUP($I288,pTRAIT!$A:$X,13,FALSE)</f>
        <v>S</v>
      </c>
      <c r="R288" s="63" t="str">
        <f>VLOOKUP($I288,pTRAIT!$A:$X,14,FALSE)</f>
        <v>R</v>
      </c>
      <c r="S288" s="63" t="str">
        <f>VLOOKUP($I288,pTRAIT!$A:$X,15,FALSE)</f>
        <v>S</v>
      </c>
      <c r="T288" s="63" t="str">
        <f>VLOOKUP($I288,pTRAIT!$A:$X,16,FALSE)</f>
        <v>H</v>
      </c>
      <c r="U288" s="63" t="str">
        <f>VLOOKUP($I288,pTRAIT!$A:$X,17,FALSE)</f>
        <v>S</v>
      </c>
      <c r="V288" s="63" t="str">
        <f>VLOOKUP($I288,pTRAIT!$A:$X,18,FALSE)</f>
        <v>S</v>
      </c>
      <c r="W288" s="63" t="str">
        <f>VLOOKUP($I288,pTRAIT!$A:$X,19,FALSE)</f>
        <v>S</v>
      </c>
      <c r="X288" s="63" t="s">
        <v>3980</v>
      </c>
      <c r="Y288" s="63" t="str">
        <f>VLOOKUP($I288,pTRAIT!$A:$X,21,FALSE)</f>
        <v>R</v>
      </c>
      <c r="Z288" s="63" t="str">
        <f>VLOOKUP($I288,pTRAIT!$A:$X,22,FALSE)</f>
        <v>e</v>
      </c>
      <c r="AA288" s="63" t="str">
        <f>VLOOKUP($I288,pTRAIT!$A:$X,23,FALSE)</f>
        <v>n-c</v>
      </c>
      <c r="AB288" s="63">
        <f>VLOOKUP($I288,pTRAIT!$A:$X,24,FALSE)</f>
        <v>0</v>
      </c>
      <c r="AC288" s="34">
        <v>664</v>
      </c>
      <c r="AD288" s="63" t="str">
        <f>VLOOKUP(AC288,pTRAIT!A:B,2,FALSE)</f>
        <v>EM5Mi1Cf9(Pu);RIN=RF / EM5UeMi1Pu;RIN=RF</v>
      </c>
      <c r="AE288" s="63">
        <f>VLOOKUP($AC288,pTRAIT!$A:$X,7,FALSE)</f>
        <v>0</v>
      </c>
      <c r="AF288" s="63">
        <f>VLOOKUP($AC288,pTRAIT!$A:$X,8,FALSE)</f>
        <v>0</v>
      </c>
      <c r="AG288" s="63">
        <f>VLOOKUP($AC288,pTRAIT!$A:$X,9,FALSE)</f>
        <v>0</v>
      </c>
      <c r="AH288" s="63">
        <f>VLOOKUP($AC288,pTRAIT!$A:$X,10,FALSE)</f>
        <v>0</v>
      </c>
      <c r="AI288" s="63">
        <f>VLOOKUP($AC288,pTRAIT!$A:$X,11,FALSE)</f>
        <v>0</v>
      </c>
      <c r="AJ288" s="63">
        <f>VLOOKUP($AC288,pTRAIT!$A:$X,12,FALSE)</f>
        <v>0</v>
      </c>
      <c r="AK288" s="63">
        <f>VLOOKUP($AC288,pTRAIT!$A:$X,13,FALSE)</f>
        <v>0</v>
      </c>
      <c r="AL288" s="63">
        <f>VLOOKUP($AC288,pTRAIT!$A:$X,14,FALSE)</f>
        <v>0</v>
      </c>
      <c r="AM288" s="63">
        <f>VLOOKUP($AC288,pTRAIT!$A:$X,15,FALSE)</f>
        <v>0</v>
      </c>
      <c r="AN288" s="63">
        <f>VLOOKUP($AC288,pTRAIT!$A:$X,16,FALSE)</f>
        <v>0</v>
      </c>
      <c r="AO288" s="63">
        <f>VLOOKUP($AC288,pTRAIT!$A:$X,17,FALSE)</f>
        <v>0</v>
      </c>
      <c r="AP288" s="63">
        <f>VLOOKUP($AC288,pTRAIT!$A:$X,18,FALSE)</f>
        <v>0</v>
      </c>
      <c r="AQ288" s="63">
        <f>VLOOKUP($AC288,pTRAIT!$A:$X,19,FALSE)</f>
        <v>0</v>
      </c>
      <c r="AR288" s="63">
        <f>VLOOKUP($AC288,pTRAIT!$A:$X,20,FALSE)</f>
        <v>0</v>
      </c>
      <c r="AS288" s="63">
        <f>VLOOKUP($AC288,pTRAIT!$A:$X,21,FALSE)</f>
        <v>0</v>
      </c>
      <c r="AT288" s="63">
        <f>VLOOKUP($AC288,pTRAIT!$A:$X,22,FALSE)</f>
        <v>0</v>
      </c>
      <c r="AU288" s="63">
        <f>VLOOKUP($AC288,pTRAIT!$A:$X,23,FALSE)</f>
        <v>0</v>
      </c>
      <c r="AV288" s="63">
        <f>VLOOKUP($AC288,pTRAIT!$A:$X,24,FALSE)</f>
        <v>0</v>
      </c>
    </row>
    <row r="289" spans="1:48" ht="12" customHeight="1" x14ac:dyDescent="0.2">
      <c r="A289" s="32">
        <v>457</v>
      </c>
      <c r="B289" s="33" t="s">
        <v>5</v>
      </c>
      <c r="C289" s="34">
        <v>668</v>
      </c>
      <c r="D289" s="32" t="str">
        <f t="shared" si="4"/>
        <v>457X668</v>
      </c>
      <c r="E289" s="47" t="s">
        <v>1627</v>
      </c>
      <c r="F289" s="61" t="s">
        <v>1916</v>
      </c>
      <c r="G289" s="41" t="s">
        <v>43</v>
      </c>
      <c r="H289" s="38"/>
      <c r="I289" s="32">
        <v>457</v>
      </c>
      <c r="J289" s="63">
        <f>VLOOKUP(I289,pTRAIT!A:B,2,FALSE)</f>
        <v>0</v>
      </c>
      <c r="K289" s="63" t="str">
        <f>VLOOKUP($I289,pTRAIT!$A:$X,7,FALSE)</f>
        <v>si</v>
      </c>
      <c r="L289" s="63" t="str">
        <f>VLOOKUP($I289,pTRAIT!$A:$X,8,FALSE)</f>
        <v>nd</v>
      </c>
      <c r="M289" s="63" t="str">
        <f>VLOOKUP($I289,pTRAIT!$A:$X,9,FALSE)</f>
        <v>R</v>
      </c>
      <c r="N289" s="63" t="str">
        <f>VLOOKUP($I289,pTRAIT!$A:$X,10,FALSE)</f>
        <v>R</v>
      </c>
      <c r="O289" s="63" t="str">
        <f>VLOOKUP($I289,pTRAIT!$A:$X,11,FALSE)</f>
        <v>S</v>
      </c>
      <c r="P289" s="63" t="str">
        <f>VLOOKUP($I289,pTRAIT!$A:$X,12,FALSE)</f>
        <v>S</v>
      </c>
      <c r="Q289" s="63" t="str">
        <f>VLOOKUP($I289,pTRAIT!$A:$X,13,FALSE)</f>
        <v>S</v>
      </c>
      <c r="R289" s="63" t="str">
        <f>VLOOKUP($I289,pTRAIT!$A:$X,14,FALSE)</f>
        <v>R</v>
      </c>
      <c r="S289" s="63" t="str">
        <f>VLOOKUP($I289,pTRAIT!$A:$X,15,FALSE)</f>
        <v>S</v>
      </c>
      <c r="T289" s="63" t="str">
        <f>VLOOKUP($I289,pTRAIT!$A:$X,16,FALSE)</f>
        <v>H</v>
      </c>
      <c r="U289" s="63" t="str">
        <f>VLOOKUP($I289,pTRAIT!$A:$X,17,FALSE)</f>
        <v>S</v>
      </c>
      <c r="V289" s="63" t="str">
        <f>VLOOKUP($I289,pTRAIT!$A:$X,18,FALSE)</f>
        <v>S</v>
      </c>
      <c r="W289" s="63" t="str">
        <f>VLOOKUP($I289,pTRAIT!$A:$X,19,FALSE)</f>
        <v>S</v>
      </c>
      <c r="X289" s="63" t="s">
        <v>3980</v>
      </c>
      <c r="Y289" s="63" t="str">
        <f>VLOOKUP($I289,pTRAIT!$A:$X,21,FALSE)</f>
        <v>R</v>
      </c>
      <c r="Z289" s="63" t="str">
        <f>VLOOKUP($I289,pTRAIT!$A:$X,22,FALSE)</f>
        <v>e</v>
      </c>
      <c r="AA289" s="63" t="str">
        <f>VLOOKUP($I289,pTRAIT!$A:$X,23,FALSE)</f>
        <v>n-c</v>
      </c>
      <c r="AB289" s="63">
        <f>VLOOKUP($I289,pTRAIT!$A:$X,24,FALSE)</f>
        <v>0</v>
      </c>
      <c r="AC289" s="34">
        <v>668</v>
      </c>
      <c r="AD289" s="63" t="str">
        <f>VLOOKUP(AC289,pTRAIT!A:B,2,FALSE)</f>
        <v>EM5Mi1Cf9(Pu);RIN=RF / EM5RTUeCM5Pu;RIN=RS</v>
      </c>
      <c r="AE289" s="63">
        <f>VLOOKUP($AC289,pTRAIT!$A:$X,7,FALSE)</f>
        <v>0</v>
      </c>
      <c r="AF289" s="63">
        <f>VLOOKUP($AC289,pTRAIT!$A:$X,8,FALSE)</f>
        <v>0</v>
      </c>
      <c r="AG289" s="63">
        <f>VLOOKUP($AC289,pTRAIT!$A:$X,9,FALSE)</f>
        <v>0</v>
      </c>
      <c r="AH289" s="63">
        <f>VLOOKUP($AC289,pTRAIT!$A:$X,10,FALSE)</f>
        <v>0</v>
      </c>
      <c r="AI289" s="63">
        <f>VLOOKUP($AC289,pTRAIT!$A:$X,11,FALSE)</f>
        <v>0</v>
      </c>
      <c r="AJ289" s="63">
        <f>VLOOKUP($AC289,pTRAIT!$A:$X,12,FALSE)</f>
        <v>0</v>
      </c>
      <c r="AK289" s="63">
        <f>VLOOKUP($AC289,pTRAIT!$A:$X,13,FALSE)</f>
        <v>0</v>
      </c>
      <c r="AL289" s="63">
        <f>VLOOKUP($AC289,pTRAIT!$A:$X,14,FALSE)</f>
        <v>0</v>
      </c>
      <c r="AM289" s="63">
        <f>VLOOKUP($AC289,pTRAIT!$A:$X,15,FALSE)</f>
        <v>0</v>
      </c>
      <c r="AN289" s="63">
        <f>VLOOKUP($AC289,pTRAIT!$A:$X,16,FALSE)</f>
        <v>0</v>
      </c>
      <c r="AO289" s="63">
        <f>VLOOKUP($AC289,pTRAIT!$A:$X,17,FALSE)</f>
        <v>0</v>
      </c>
      <c r="AP289" s="63">
        <f>VLOOKUP($AC289,pTRAIT!$A:$X,18,FALSE)</f>
        <v>0</v>
      </c>
      <c r="AQ289" s="63">
        <f>VLOOKUP($AC289,pTRAIT!$A:$X,19,FALSE)</f>
        <v>0</v>
      </c>
      <c r="AR289" s="63">
        <f>VLOOKUP($AC289,pTRAIT!$A:$X,20,FALSE)</f>
        <v>0</v>
      </c>
      <c r="AS289" s="63">
        <f>VLOOKUP($AC289,pTRAIT!$A:$X,21,FALSE)</f>
        <v>0</v>
      </c>
      <c r="AT289" s="63">
        <f>VLOOKUP($AC289,pTRAIT!$A:$X,22,FALSE)</f>
        <v>0</v>
      </c>
      <c r="AU289" s="63">
        <f>VLOOKUP($AC289,pTRAIT!$A:$X,23,FALSE)</f>
        <v>0</v>
      </c>
      <c r="AV289" s="63">
        <f>VLOOKUP($AC289,pTRAIT!$A:$X,24,FALSE)</f>
        <v>0</v>
      </c>
    </row>
    <row r="290" spans="1:48" ht="12" customHeight="1" x14ac:dyDescent="0.2">
      <c r="A290" s="32">
        <v>457</v>
      </c>
      <c r="B290" s="33" t="s">
        <v>5</v>
      </c>
      <c r="C290" s="34">
        <v>669</v>
      </c>
      <c r="D290" s="32" t="str">
        <f t="shared" si="4"/>
        <v>457X669</v>
      </c>
      <c r="E290" s="47" t="s">
        <v>1627</v>
      </c>
      <c r="F290" s="61" t="s">
        <v>1917</v>
      </c>
      <c r="G290" s="41" t="s">
        <v>43</v>
      </c>
      <c r="H290" s="38"/>
      <c r="I290" s="32">
        <v>457</v>
      </c>
      <c r="J290" s="63">
        <f>VLOOKUP(I290,pTRAIT!A:B,2,FALSE)</f>
        <v>0</v>
      </c>
      <c r="K290" s="63" t="str">
        <f>VLOOKUP($I290,pTRAIT!$A:$X,7,FALSE)</f>
        <v>si</v>
      </c>
      <c r="L290" s="63" t="str">
        <f>VLOOKUP($I290,pTRAIT!$A:$X,8,FALSE)</f>
        <v>nd</v>
      </c>
      <c r="M290" s="63" t="str">
        <f>VLOOKUP($I290,pTRAIT!$A:$X,9,FALSE)</f>
        <v>R</v>
      </c>
      <c r="N290" s="63" t="str">
        <f>VLOOKUP($I290,pTRAIT!$A:$X,10,FALSE)</f>
        <v>R</v>
      </c>
      <c r="O290" s="63" t="str">
        <f>VLOOKUP($I290,pTRAIT!$A:$X,11,FALSE)</f>
        <v>S</v>
      </c>
      <c r="P290" s="63" t="str">
        <f>VLOOKUP($I290,pTRAIT!$A:$X,12,FALSE)</f>
        <v>S</v>
      </c>
      <c r="Q290" s="63" t="str">
        <f>VLOOKUP($I290,pTRAIT!$A:$X,13,FALSE)</f>
        <v>S</v>
      </c>
      <c r="R290" s="63" t="str">
        <f>VLOOKUP($I290,pTRAIT!$A:$X,14,FALSE)</f>
        <v>R</v>
      </c>
      <c r="S290" s="63" t="str">
        <f>VLOOKUP($I290,pTRAIT!$A:$X,15,FALSE)</f>
        <v>S</v>
      </c>
      <c r="T290" s="63" t="str">
        <f>VLOOKUP($I290,pTRAIT!$A:$X,16,FALSE)</f>
        <v>H</v>
      </c>
      <c r="U290" s="63" t="str">
        <f>VLOOKUP($I290,pTRAIT!$A:$X,17,FALSE)</f>
        <v>S</v>
      </c>
      <c r="V290" s="63" t="str">
        <f>VLOOKUP($I290,pTRAIT!$A:$X,18,FALSE)</f>
        <v>S</v>
      </c>
      <c r="W290" s="63" t="str">
        <f>VLOOKUP($I290,pTRAIT!$A:$X,19,FALSE)</f>
        <v>S</v>
      </c>
      <c r="X290" s="63" t="s">
        <v>3980</v>
      </c>
      <c r="Y290" s="63" t="str">
        <f>VLOOKUP($I290,pTRAIT!$A:$X,21,FALSE)</f>
        <v>R</v>
      </c>
      <c r="Z290" s="63" t="str">
        <f>VLOOKUP($I290,pTRAIT!$A:$X,22,FALSE)</f>
        <v>e</v>
      </c>
      <c r="AA290" s="63" t="str">
        <f>VLOOKUP($I290,pTRAIT!$A:$X,23,FALSE)</f>
        <v>n-c</v>
      </c>
      <c r="AB290" s="63">
        <f>VLOOKUP($I290,pTRAIT!$A:$X,24,FALSE)</f>
        <v>0</v>
      </c>
      <c r="AC290" s="34">
        <v>669</v>
      </c>
      <c r="AD290" s="63" t="str">
        <f>VLOOKUP(AC290,pTRAIT!A:B,2,FALSE)</f>
        <v>EM5Mi1Cf9(Pu);RIN=RF / EM5RTUe(So5)Cf9Pu;RIN=RF</v>
      </c>
      <c r="AE290" s="63">
        <f>VLOOKUP($AC290,pTRAIT!$A:$X,7,FALSE)</f>
        <v>0</v>
      </c>
      <c r="AF290" s="63">
        <f>VLOOKUP($AC290,pTRAIT!$A:$X,8,FALSE)</f>
        <v>0</v>
      </c>
      <c r="AG290" s="63">
        <f>VLOOKUP($AC290,pTRAIT!$A:$X,9,FALSE)</f>
        <v>0</v>
      </c>
      <c r="AH290" s="63">
        <f>VLOOKUP($AC290,pTRAIT!$A:$X,10,FALSE)</f>
        <v>0</v>
      </c>
      <c r="AI290" s="63">
        <f>VLOOKUP($AC290,pTRAIT!$A:$X,11,FALSE)</f>
        <v>0</v>
      </c>
      <c r="AJ290" s="63">
        <f>VLOOKUP($AC290,pTRAIT!$A:$X,12,FALSE)</f>
        <v>0</v>
      </c>
      <c r="AK290" s="63">
        <f>VLOOKUP($AC290,pTRAIT!$A:$X,13,FALSE)</f>
        <v>0</v>
      </c>
      <c r="AL290" s="63">
        <f>VLOOKUP($AC290,pTRAIT!$A:$X,14,FALSE)</f>
        <v>0</v>
      </c>
      <c r="AM290" s="63">
        <f>VLOOKUP($AC290,pTRAIT!$A:$X,15,FALSE)</f>
        <v>0</v>
      </c>
      <c r="AN290" s="63">
        <f>VLOOKUP($AC290,pTRAIT!$A:$X,16,FALSE)</f>
        <v>0</v>
      </c>
      <c r="AO290" s="63">
        <f>VLOOKUP($AC290,pTRAIT!$A:$X,17,FALSE)</f>
        <v>0</v>
      </c>
      <c r="AP290" s="63">
        <f>VLOOKUP($AC290,pTRAIT!$A:$X,18,FALSE)</f>
        <v>0</v>
      </c>
      <c r="AQ290" s="63">
        <f>VLOOKUP($AC290,pTRAIT!$A:$X,19,FALSE)</f>
        <v>0</v>
      </c>
      <c r="AR290" s="63">
        <f>VLOOKUP($AC290,pTRAIT!$A:$X,20,FALSE)</f>
        <v>0</v>
      </c>
      <c r="AS290" s="63">
        <f>VLOOKUP($AC290,pTRAIT!$A:$X,21,FALSE)</f>
        <v>0</v>
      </c>
      <c r="AT290" s="63">
        <f>VLOOKUP($AC290,pTRAIT!$A:$X,22,FALSE)</f>
        <v>0</v>
      </c>
      <c r="AU290" s="63">
        <f>VLOOKUP($AC290,pTRAIT!$A:$X,23,FALSE)</f>
        <v>0</v>
      </c>
      <c r="AV290" s="63">
        <f>VLOOKUP($AC290,pTRAIT!$A:$X,24,FALSE)</f>
        <v>0</v>
      </c>
    </row>
    <row r="291" spans="1:48" ht="12" customHeight="1" x14ac:dyDescent="0.2">
      <c r="A291" s="32">
        <v>457</v>
      </c>
      <c r="B291" s="33" t="s">
        <v>5</v>
      </c>
      <c r="C291" s="34">
        <v>670</v>
      </c>
      <c r="D291" s="32" t="str">
        <f t="shared" si="4"/>
        <v>457X670</v>
      </c>
      <c r="E291" s="47" t="s">
        <v>1627</v>
      </c>
      <c r="F291" s="61" t="s">
        <v>1918</v>
      </c>
      <c r="G291" s="41" t="s">
        <v>43</v>
      </c>
      <c r="H291" s="38"/>
      <c r="I291" s="32">
        <v>457</v>
      </c>
      <c r="J291" s="63">
        <f>VLOOKUP(I291,pTRAIT!A:B,2,FALSE)</f>
        <v>0</v>
      </c>
      <c r="K291" s="63" t="str">
        <f>VLOOKUP($I291,pTRAIT!$A:$X,7,FALSE)</f>
        <v>si</v>
      </c>
      <c r="L291" s="63" t="str">
        <f>VLOOKUP($I291,pTRAIT!$A:$X,8,FALSE)</f>
        <v>nd</v>
      </c>
      <c r="M291" s="63" t="str">
        <f>VLOOKUP($I291,pTRAIT!$A:$X,9,FALSE)</f>
        <v>R</v>
      </c>
      <c r="N291" s="63" t="str">
        <f>VLOOKUP($I291,pTRAIT!$A:$X,10,FALSE)</f>
        <v>R</v>
      </c>
      <c r="O291" s="63" t="str">
        <f>VLOOKUP($I291,pTRAIT!$A:$X,11,FALSE)</f>
        <v>S</v>
      </c>
      <c r="P291" s="63" t="str">
        <f>VLOOKUP($I291,pTRAIT!$A:$X,12,FALSE)</f>
        <v>S</v>
      </c>
      <c r="Q291" s="63" t="str">
        <f>VLOOKUP($I291,pTRAIT!$A:$X,13,FALSE)</f>
        <v>S</v>
      </c>
      <c r="R291" s="63" t="str">
        <f>VLOOKUP($I291,pTRAIT!$A:$X,14,FALSE)</f>
        <v>R</v>
      </c>
      <c r="S291" s="63" t="str">
        <f>VLOOKUP($I291,pTRAIT!$A:$X,15,FALSE)</f>
        <v>S</v>
      </c>
      <c r="T291" s="63" t="str">
        <f>VLOOKUP($I291,pTRAIT!$A:$X,16,FALSE)</f>
        <v>H</v>
      </c>
      <c r="U291" s="63" t="str">
        <f>VLOOKUP($I291,pTRAIT!$A:$X,17,FALSE)</f>
        <v>S</v>
      </c>
      <c r="V291" s="63" t="str">
        <f>VLOOKUP($I291,pTRAIT!$A:$X,18,FALSE)</f>
        <v>S</v>
      </c>
      <c r="W291" s="63" t="str">
        <f>VLOOKUP($I291,pTRAIT!$A:$X,19,FALSE)</f>
        <v>S</v>
      </c>
      <c r="X291" s="63" t="s">
        <v>3980</v>
      </c>
      <c r="Y291" s="63" t="str">
        <f>VLOOKUP($I291,pTRAIT!$A:$X,21,FALSE)</f>
        <v>R</v>
      </c>
      <c r="Z291" s="63" t="str">
        <f>VLOOKUP($I291,pTRAIT!$A:$X,22,FALSE)</f>
        <v>e</v>
      </c>
      <c r="AA291" s="63" t="str">
        <f>VLOOKUP($I291,pTRAIT!$A:$X,23,FALSE)</f>
        <v>n-c</v>
      </c>
      <c r="AB291" s="63">
        <f>VLOOKUP($I291,pTRAIT!$A:$X,24,FALSE)</f>
        <v>0</v>
      </c>
      <c r="AC291" s="34">
        <v>670</v>
      </c>
      <c r="AD291" s="63" t="str">
        <f>VLOOKUP(AC291,pTRAIT!A:B,2,FALSE)</f>
        <v>EM5Mi1Cf9(Pu);RIN=RF / EM5CM5Pu;RIN=RS</v>
      </c>
      <c r="AE291" s="63">
        <f>VLOOKUP($AC291,pTRAIT!$A:$X,7,FALSE)</f>
        <v>0</v>
      </c>
      <c r="AF291" s="63">
        <f>VLOOKUP($AC291,pTRAIT!$A:$X,8,FALSE)</f>
        <v>0</v>
      </c>
      <c r="AG291" s="63">
        <f>VLOOKUP($AC291,pTRAIT!$A:$X,9,FALSE)</f>
        <v>0</v>
      </c>
      <c r="AH291" s="63">
        <f>VLOOKUP($AC291,pTRAIT!$A:$X,10,FALSE)</f>
        <v>0</v>
      </c>
      <c r="AI291" s="63">
        <f>VLOOKUP($AC291,pTRAIT!$A:$X,11,FALSE)</f>
        <v>0</v>
      </c>
      <c r="AJ291" s="63">
        <f>VLOOKUP($AC291,pTRAIT!$A:$X,12,FALSE)</f>
        <v>0</v>
      </c>
      <c r="AK291" s="63">
        <f>VLOOKUP($AC291,pTRAIT!$A:$X,13,FALSE)</f>
        <v>0</v>
      </c>
      <c r="AL291" s="63">
        <f>VLOOKUP($AC291,pTRAIT!$A:$X,14,FALSE)</f>
        <v>0</v>
      </c>
      <c r="AM291" s="63">
        <f>VLOOKUP($AC291,pTRAIT!$A:$X,15,FALSE)</f>
        <v>0</v>
      </c>
      <c r="AN291" s="63">
        <f>VLOOKUP($AC291,pTRAIT!$A:$X,16,FALSE)</f>
        <v>0</v>
      </c>
      <c r="AO291" s="63">
        <f>VLOOKUP($AC291,pTRAIT!$A:$X,17,FALSE)</f>
        <v>0</v>
      </c>
      <c r="AP291" s="63">
        <f>VLOOKUP($AC291,pTRAIT!$A:$X,18,FALSE)</f>
        <v>0</v>
      </c>
      <c r="AQ291" s="63">
        <f>VLOOKUP($AC291,pTRAIT!$A:$X,19,FALSE)</f>
        <v>0</v>
      </c>
      <c r="AR291" s="63">
        <f>VLOOKUP($AC291,pTRAIT!$A:$X,20,FALSE)</f>
        <v>0</v>
      </c>
      <c r="AS291" s="63">
        <f>VLOOKUP($AC291,pTRAIT!$A:$X,21,FALSE)</f>
        <v>0</v>
      </c>
      <c r="AT291" s="63">
        <f>VLOOKUP($AC291,pTRAIT!$A:$X,22,FALSE)</f>
        <v>0</v>
      </c>
      <c r="AU291" s="63">
        <f>VLOOKUP($AC291,pTRAIT!$A:$X,23,FALSE)</f>
        <v>0</v>
      </c>
      <c r="AV291" s="63">
        <f>VLOOKUP($AC291,pTRAIT!$A:$X,24,FALSE)</f>
        <v>0</v>
      </c>
    </row>
    <row r="292" spans="1:48" ht="12" customHeight="1" x14ac:dyDescent="0.2">
      <c r="A292" s="32">
        <v>457</v>
      </c>
      <c r="B292" s="33" t="s">
        <v>5</v>
      </c>
      <c r="C292" s="34">
        <v>671</v>
      </c>
      <c r="D292" s="32" t="str">
        <f t="shared" si="4"/>
        <v>457X671</v>
      </c>
      <c r="E292" s="47" t="s">
        <v>1627</v>
      </c>
      <c r="F292" s="61" t="s">
        <v>1919</v>
      </c>
      <c r="G292" s="41" t="s">
        <v>43</v>
      </c>
      <c r="H292" s="38"/>
      <c r="I292" s="32">
        <v>457</v>
      </c>
      <c r="J292" s="63">
        <f>VLOOKUP(I292,pTRAIT!A:B,2,FALSE)</f>
        <v>0</v>
      </c>
      <c r="K292" s="63" t="str">
        <f>VLOOKUP($I292,pTRAIT!$A:$X,7,FALSE)</f>
        <v>si</v>
      </c>
      <c r="L292" s="63" t="str">
        <f>VLOOKUP($I292,pTRAIT!$A:$X,8,FALSE)</f>
        <v>nd</v>
      </c>
      <c r="M292" s="63" t="str">
        <f>VLOOKUP($I292,pTRAIT!$A:$X,9,FALSE)</f>
        <v>R</v>
      </c>
      <c r="N292" s="63" t="str">
        <f>VLOOKUP($I292,pTRAIT!$A:$X,10,FALSE)</f>
        <v>R</v>
      </c>
      <c r="O292" s="63" t="str">
        <f>VLOOKUP($I292,pTRAIT!$A:$X,11,FALSE)</f>
        <v>S</v>
      </c>
      <c r="P292" s="63" t="str">
        <f>VLOOKUP($I292,pTRAIT!$A:$X,12,FALSE)</f>
        <v>S</v>
      </c>
      <c r="Q292" s="63" t="str">
        <f>VLOOKUP($I292,pTRAIT!$A:$X,13,FALSE)</f>
        <v>S</v>
      </c>
      <c r="R292" s="63" t="str">
        <f>VLOOKUP($I292,pTRAIT!$A:$X,14,FALSE)</f>
        <v>R</v>
      </c>
      <c r="S292" s="63" t="str">
        <f>VLOOKUP($I292,pTRAIT!$A:$X,15,FALSE)</f>
        <v>S</v>
      </c>
      <c r="T292" s="63" t="str">
        <f>VLOOKUP($I292,pTRAIT!$A:$X,16,FALSE)</f>
        <v>H</v>
      </c>
      <c r="U292" s="63" t="str">
        <f>VLOOKUP($I292,pTRAIT!$A:$X,17,FALSE)</f>
        <v>S</v>
      </c>
      <c r="V292" s="63" t="str">
        <f>VLOOKUP($I292,pTRAIT!$A:$X,18,FALSE)</f>
        <v>S</v>
      </c>
      <c r="W292" s="63" t="str">
        <f>VLOOKUP($I292,pTRAIT!$A:$X,19,FALSE)</f>
        <v>S</v>
      </c>
      <c r="X292" s="63" t="s">
        <v>3980</v>
      </c>
      <c r="Y292" s="63" t="str">
        <f>VLOOKUP($I292,pTRAIT!$A:$X,21,FALSE)</f>
        <v>R</v>
      </c>
      <c r="Z292" s="63" t="str">
        <f>VLOOKUP($I292,pTRAIT!$A:$X,22,FALSE)</f>
        <v>e</v>
      </c>
      <c r="AA292" s="63" t="str">
        <f>VLOOKUP($I292,pTRAIT!$A:$X,23,FALSE)</f>
        <v>n-c</v>
      </c>
      <c r="AB292" s="63">
        <f>VLOOKUP($I292,pTRAIT!$A:$X,24,FALSE)</f>
        <v>0</v>
      </c>
      <c r="AC292" s="34">
        <v>671</v>
      </c>
      <c r="AD292" s="63" t="str">
        <f>VLOOKUP(AC292,pTRAIT!A:B,2,FALSE)</f>
        <v>EM5Mi1Cf9(Pu);RIN=RF / (Pu);</v>
      </c>
      <c r="AE292" s="63">
        <f>VLOOKUP($AC292,pTRAIT!$A:$X,7,FALSE)</f>
        <v>0</v>
      </c>
      <c r="AF292" s="63">
        <f>VLOOKUP($AC292,pTRAIT!$A:$X,8,FALSE)</f>
        <v>0</v>
      </c>
      <c r="AG292" s="63">
        <f>VLOOKUP($AC292,pTRAIT!$A:$X,9,FALSE)</f>
        <v>0</v>
      </c>
      <c r="AH292" s="63">
        <f>VLOOKUP($AC292,pTRAIT!$A:$X,10,FALSE)</f>
        <v>0</v>
      </c>
      <c r="AI292" s="63">
        <f>VLOOKUP($AC292,pTRAIT!$A:$X,11,FALSE)</f>
        <v>0</v>
      </c>
      <c r="AJ292" s="63">
        <f>VLOOKUP($AC292,pTRAIT!$A:$X,12,FALSE)</f>
        <v>0</v>
      </c>
      <c r="AK292" s="63">
        <f>VLOOKUP($AC292,pTRAIT!$A:$X,13,FALSE)</f>
        <v>0</v>
      </c>
      <c r="AL292" s="63">
        <f>VLOOKUP($AC292,pTRAIT!$A:$X,14,FALSE)</f>
        <v>0</v>
      </c>
      <c r="AM292" s="63">
        <f>VLOOKUP($AC292,pTRAIT!$A:$X,15,FALSE)</f>
        <v>0</v>
      </c>
      <c r="AN292" s="63">
        <f>VLOOKUP($AC292,pTRAIT!$A:$X,16,FALSE)</f>
        <v>0</v>
      </c>
      <c r="AO292" s="63">
        <f>VLOOKUP($AC292,pTRAIT!$A:$X,17,FALSE)</f>
        <v>0</v>
      </c>
      <c r="AP292" s="63">
        <f>VLOOKUP($AC292,pTRAIT!$A:$X,18,FALSE)</f>
        <v>0</v>
      </c>
      <c r="AQ292" s="63">
        <f>VLOOKUP($AC292,pTRAIT!$A:$X,19,FALSE)</f>
        <v>0</v>
      </c>
      <c r="AR292" s="63">
        <f>VLOOKUP($AC292,pTRAIT!$A:$X,20,FALSE)</f>
        <v>0</v>
      </c>
      <c r="AS292" s="63">
        <f>VLOOKUP($AC292,pTRAIT!$A:$X,21,FALSE)</f>
        <v>0</v>
      </c>
      <c r="AT292" s="63">
        <f>VLOOKUP($AC292,pTRAIT!$A:$X,22,FALSE)</f>
        <v>0</v>
      </c>
      <c r="AU292" s="63">
        <f>VLOOKUP($AC292,pTRAIT!$A:$X,23,FALSE)</f>
        <v>0</v>
      </c>
      <c r="AV292" s="63">
        <f>VLOOKUP($AC292,pTRAIT!$A:$X,24,FALSE)</f>
        <v>0</v>
      </c>
    </row>
    <row r="293" spans="1:48" ht="12" customHeight="1" x14ac:dyDescent="0.2">
      <c r="A293" s="32">
        <v>457</v>
      </c>
      <c r="B293" s="33" t="s">
        <v>5</v>
      </c>
      <c r="C293" s="34">
        <v>672</v>
      </c>
      <c r="D293" s="32" t="str">
        <f t="shared" si="4"/>
        <v>457X672</v>
      </c>
      <c r="E293" s="47" t="s">
        <v>1627</v>
      </c>
      <c r="F293" s="61" t="s">
        <v>1920</v>
      </c>
      <c r="G293" s="41" t="s">
        <v>43</v>
      </c>
      <c r="H293" s="38"/>
      <c r="I293" s="32">
        <v>457</v>
      </c>
      <c r="J293" s="63">
        <f>VLOOKUP(I293,pTRAIT!A:B,2,FALSE)</f>
        <v>0</v>
      </c>
      <c r="K293" s="63" t="str">
        <f>VLOOKUP($I293,pTRAIT!$A:$X,7,FALSE)</f>
        <v>si</v>
      </c>
      <c r="L293" s="63" t="str">
        <f>VLOOKUP($I293,pTRAIT!$A:$X,8,FALSE)</f>
        <v>nd</v>
      </c>
      <c r="M293" s="63" t="str">
        <f>VLOOKUP($I293,pTRAIT!$A:$X,9,FALSE)</f>
        <v>R</v>
      </c>
      <c r="N293" s="63" t="str">
        <f>VLOOKUP($I293,pTRAIT!$A:$X,10,FALSE)</f>
        <v>R</v>
      </c>
      <c r="O293" s="63" t="str">
        <f>VLOOKUP($I293,pTRAIT!$A:$X,11,FALSE)</f>
        <v>S</v>
      </c>
      <c r="P293" s="63" t="str">
        <f>VLOOKUP($I293,pTRAIT!$A:$X,12,FALSE)</f>
        <v>S</v>
      </c>
      <c r="Q293" s="63" t="str">
        <f>VLOOKUP($I293,pTRAIT!$A:$X,13,FALSE)</f>
        <v>S</v>
      </c>
      <c r="R293" s="63" t="str">
        <f>VLOOKUP($I293,pTRAIT!$A:$X,14,FALSE)</f>
        <v>R</v>
      </c>
      <c r="S293" s="63" t="str">
        <f>VLOOKUP($I293,pTRAIT!$A:$X,15,FALSE)</f>
        <v>S</v>
      </c>
      <c r="T293" s="63" t="str">
        <f>VLOOKUP($I293,pTRAIT!$A:$X,16,FALSE)</f>
        <v>H</v>
      </c>
      <c r="U293" s="63" t="str">
        <f>VLOOKUP($I293,pTRAIT!$A:$X,17,FALSE)</f>
        <v>S</v>
      </c>
      <c r="V293" s="63" t="str">
        <f>VLOOKUP($I293,pTRAIT!$A:$X,18,FALSE)</f>
        <v>S</v>
      </c>
      <c r="W293" s="63" t="str">
        <f>VLOOKUP($I293,pTRAIT!$A:$X,19,FALSE)</f>
        <v>S</v>
      </c>
      <c r="X293" s="63" t="s">
        <v>3980</v>
      </c>
      <c r="Y293" s="63" t="str">
        <f>VLOOKUP($I293,pTRAIT!$A:$X,21,FALSE)</f>
        <v>R</v>
      </c>
      <c r="Z293" s="63" t="str">
        <f>VLOOKUP($I293,pTRAIT!$A:$X,22,FALSE)</f>
        <v>e</v>
      </c>
      <c r="AA293" s="63" t="str">
        <f>VLOOKUP($I293,pTRAIT!$A:$X,23,FALSE)</f>
        <v>n-c</v>
      </c>
      <c r="AB293" s="63">
        <f>VLOOKUP($I293,pTRAIT!$A:$X,24,FALSE)</f>
        <v>0</v>
      </c>
      <c r="AC293" s="34">
        <v>672</v>
      </c>
      <c r="AD293" s="63" t="str">
        <f>VLOOKUP(AC293,pTRAIT!A:B,2,FALSE)</f>
        <v>EM5Mi1Cf9(Pu);RIN=RF / (Pu)(ogc);RIN=RS</v>
      </c>
      <c r="AE293" s="63">
        <f>VLOOKUP($AC293,pTRAIT!$A:$X,7,FALSE)</f>
        <v>0</v>
      </c>
      <c r="AF293" s="63">
        <f>VLOOKUP($AC293,pTRAIT!$A:$X,8,FALSE)</f>
        <v>0</v>
      </c>
      <c r="AG293" s="63">
        <f>VLOOKUP($AC293,pTRAIT!$A:$X,9,FALSE)</f>
        <v>0</v>
      </c>
      <c r="AH293" s="63">
        <f>VLOOKUP($AC293,pTRAIT!$A:$X,10,FALSE)</f>
        <v>0</v>
      </c>
      <c r="AI293" s="63">
        <f>VLOOKUP($AC293,pTRAIT!$A:$X,11,FALSE)</f>
        <v>0</v>
      </c>
      <c r="AJ293" s="63">
        <f>VLOOKUP($AC293,pTRAIT!$A:$X,12,FALSE)</f>
        <v>0</v>
      </c>
      <c r="AK293" s="63">
        <f>VLOOKUP($AC293,pTRAIT!$A:$X,13,FALSE)</f>
        <v>0</v>
      </c>
      <c r="AL293" s="63">
        <f>VLOOKUP($AC293,pTRAIT!$A:$X,14,FALSE)</f>
        <v>0</v>
      </c>
      <c r="AM293" s="63">
        <f>VLOOKUP($AC293,pTRAIT!$A:$X,15,FALSE)</f>
        <v>0</v>
      </c>
      <c r="AN293" s="63">
        <f>VLOOKUP($AC293,pTRAIT!$A:$X,16,FALSE)</f>
        <v>0</v>
      </c>
      <c r="AO293" s="63">
        <f>VLOOKUP($AC293,pTRAIT!$A:$X,17,FALSE)</f>
        <v>0</v>
      </c>
      <c r="AP293" s="63">
        <f>VLOOKUP($AC293,pTRAIT!$A:$X,18,FALSE)</f>
        <v>0</v>
      </c>
      <c r="AQ293" s="63">
        <f>VLOOKUP($AC293,pTRAIT!$A:$X,19,FALSE)</f>
        <v>0</v>
      </c>
      <c r="AR293" s="63">
        <f>VLOOKUP($AC293,pTRAIT!$A:$X,20,FALSE)</f>
        <v>0</v>
      </c>
      <c r="AS293" s="63">
        <f>VLOOKUP($AC293,pTRAIT!$A:$X,21,FALSE)</f>
        <v>0</v>
      </c>
      <c r="AT293" s="63">
        <f>VLOOKUP($AC293,pTRAIT!$A:$X,22,FALSE)</f>
        <v>0</v>
      </c>
      <c r="AU293" s="63">
        <f>VLOOKUP($AC293,pTRAIT!$A:$X,23,FALSE)</f>
        <v>0</v>
      </c>
      <c r="AV293" s="63">
        <f>VLOOKUP($AC293,pTRAIT!$A:$X,24,FALSE)</f>
        <v>0</v>
      </c>
    </row>
    <row r="294" spans="1:48" ht="12" customHeight="1" x14ac:dyDescent="0.2">
      <c r="A294" s="32">
        <v>457</v>
      </c>
      <c r="B294" s="33" t="s">
        <v>5</v>
      </c>
      <c r="C294" s="34">
        <v>673</v>
      </c>
      <c r="D294" s="32" t="str">
        <f t="shared" si="4"/>
        <v>457X673</v>
      </c>
      <c r="E294" s="47" t="s">
        <v>1627</v>
      </c>
      <c r="F294" s="61" t="s">
        <v>1921</v>
      </c>
      <c r="G294" s="41" t="s">
        <v>43</v>
      </c>
      <c r="H294" s="38"/>
      <c r="I294" s="32">
        <v>457</v>
      </c>
      <c r="J294" s="63">
        <f>VLOOKUP(I294,pTRAIT!A:B,2,FALSE)</f>
        <v>0</v>
      </c>
      <c r="K294" s="63" t="str">
        <f>VLOOKUP($I294,pTRAIT!$A:$X,7,FALSE)</f>
        <v>si</v>
      </c>
      <c r="L294" s="63" t="str">
        <f>VLOOKUP($I294,pTRAIT!$A:$X,8,FALSE)</f>
        <v>nd</v>
      </c>
      <c r="M294" s="63" t="str">
        <f>VLOOKUP($I294,pTRAIT!$A:$X,9,FALSE)</f>
        <v>R</v>
      </c>
      <c r="N294" s="63" t="str">
        <f>VLOOKUP($I294,pTRAIT!$A:$X,10,FALSE)</f>
        <v>R</v>
      </c>
      <c r="O294" s="63" t="str">
        <f>VLOOKUP($I294,pTRAIT!$A:$X,11,FALSE)</f>
        <v>S</v>
      </c>
      <c r="P294" s="63" t="str">
        <f>VLOOKUP($I294,pTRAIT!$A:$X,12,FALSE)</f>
        <v>S</v>
      </c>
      <c r="Q294" s="63" t="str">
        <f>VLOOKUP($I294,pTRAIT!$A:$X,13,FALSE)</f>
        <v>S</v>
      </c>
      <c r="R294" s="63" t="str">
        <f>VLOOKUP($I294,pTRAIT!$A:$X,14,FALSE)</f>
        <v>R</v>
      </c>
      <c r="S294" s="63" t="str">
        <f>VLOOKUP($I294,pTRAIT!$A:$X,15,FALSE)</f>
        <v>S</v>
      </c>
      <c r="T294" s="63" t="str">
        <f>VLOOKUP($I294,pTRAIT!$A:$X,16,FALSE)</f>
        <v>H</v>
      </c>
      <c r="U294" s="63" t="str">
        <f>VLOOKUP($I294,pTRAIT!$A:$X,17,FALSE)</f>
        <v>S</v>
      </c>
      <c r="V294" s="63" t="str">
        <f>VLOOKUP($I294,pTRAIT!$A:$X,18,FALSE)</f>
        <v>S</v>
      </c>
      <c r="W294" s="63" t="str">
        <f>VLOOKUP($I294,pTRAIT!$A:$X,19,FALSE)</f>
        <v>S</v>
      </c>
      <c r="X294" s="63" t="s">
        <v>3980</v>
      </c>
      <c r="Y294" s="63" t="str">
        <f>VLOOKUP($I294,pTRAIT!$A:$X,21,FALSE)</f>
        <v>R</v>
      </c>
      <c r="Z294" s="63" t="str">
        <f>VLOOKUP($I294,pTRAIT!$A:$X,22,FALSE)</f>
        <v>e</v>
      </c>
      <c r="AA294" s="63" t="str">
        <f>VLOOKUP($I294,pTRAIT!$A:$X,23,FALSE)</f>
        <v>n-c</v>
      </c>
      <c r="AB294" s="63">
        <f>VLOOKUP($I294,pTRAIT!$A:$X,24,FALSE)</f>
        <v>0</v>
      </c>
      <c r="AC294" s="34">
        <v>673</v>
      </c>
      <c r="AD294" s="63" t="str">
        <f>VLOOKUP(AC294,pTRAIT!A:B,2,FALSE)</f>
        <v>EM5Mi1Cf9(Pu);RIN=RF / (Pu);</v>
      </c>
      <c r="AE294" s="63">
        <f>VLOOKUP($AC294,pTRAIT!$A:$X,7,FALSE)</f>
        <v>0</v>
      </c>
      <c r="AF294" s="63">
        <f>VLOOKUP($AC294,pTRAIT!$A:$X,8,FALSE)</f>
        <v>0</v>
      </c>
      <c r="AG294" s="63">
        <f>VLOOKUP($AC294,pTRAIT!$A:$X,9,FALSE)</f>
        <v>0</v>
      </c>
      <c r="AH294" s="63">
        <f>VLOOKUP($AC294,pTRAIT!$A:$X,10,FALSE)</f>
        <v>0</v>
      </c>
      <c r="AI294" s="63">
        <f>VLOOKUP($AC294,pTRAIT!$A:$X,11,FALSE)</f>
        <v>0</v>
      </c>
      <c r="AJ294" s="63">
        <f>VLOOKUP($AC294,pTRAIT!$A:$X,12,FALSE)</f>
        <v>0</v>
      </c>
      <c r="AK294" s="63">
        <f>VLOOKUP($AC294,pTRAIT!$A:$X,13,FALSE)</f>
        <v>0</v>
      </c>
      <c r="AL294" s="63">
        <f>VLOOKUP($AC294,pTRAIT!$A:$X,14,FALSE)</f>
        <v>0</v>
      </c>
      <c r="AM294" s="63">
        <f>VLOOKUP($AC294,pTRAIT!$A:$X,15,FALSE)</f>
        <v>0</v>
      </c>
      <c r="AN294" s="63">
        <f>VLOOKUP($AC294,pTRAIT!$A:$X,16,FALSE)</f>
        <v>0</v>
      </c>
      <c r="AO294" s="63">
        <f>VLOOKUP($AC294,pTRAIT!$A:$X,17,FALSE)</f>
        <v>0</v>
      </c>
      <c r="AP294" s="63">
        <f>VLOOKUP($AC294,pTRAIT!$A:$X,18,FALSE)</f>
        <v>0</v>
      </c>
      <c r="AQ294" s="63">
        <f>VLOOKUP($AC294,pTRAIT!$A:$X,19,FALSE)</f>
        <v>0</v>
      </c>
      <c r="AR294" s="63">
        <f>VLOOKUP($AC294,pTRAIT!$A:$X,20,FALSE)</f>
        <v>0</v>
      </c>
      <c r="AS294" s="63">
        <f>VLOOKUP($AC294,pTRAIT!$A:$X,21,FALSE)</f>
        <v>0</v>
      </c>
      <c r="AT294" s="63">
        <f>VLOOKUP($AC294,pTRAIT!$A:$X,22,FALSE)</f>
        <v>0</v>
      </c>
      <c r="AU294" s="63">
        <f>VLOOKUP($AC294,pTRAIT!$A:$X,23,FALSE)</f>
        <v>0</v>
      </c>
      <c r="AV294" s="63">
        <f>VLOOKUP($AC294,pTRAIT!$A:$X,24,FALSE)</f>
        <v>0</v>
      </c>
    </row>
    <row r="295" spans="1:48" ht="12" customHeight="1" x14ac:dyDescent="0.2">
      <c r="A295" s="32">
        <v>457</v>
      </c>
      <c r="B295" s="33" t="s">
        <v>5</v>
      </c>
      <c r="C295" s="34">
        <v>674</v>
      </c>
      <c r="D295" s="32" t="str">
        <f t="shared" si="4"/>
        <v>457X674</v>
      </c>
      <c r="E295" s="47" t="s">
        <v>1627</v>
      </c>
      <c r="F295" s="61" t="s">
        <v>1922</v>
      </c>
      <c r="G295" s="41" t="s">
        <v>43</v>
      </c>
      <c r="H295" s="38"/>
      <c r="I295" s="32">
        <v>457</v>
      </c>
      <c r="J295" s="63">
        <f>VLOOKUP(I295,pTRAIT!A:B,2,FALSE)</f>
        <v>0</v>
      </c>
      <c r="K295" s="63" t="str">
        <f>VLOOKUP($I295,pTRAIT!$A:$X,7,FALSE)</f>
        <v>si</v>
      </c>
      <c r="L295" s="63" t="str">
        <f>VLOOKUP($I295,pTRAIT!$A:$X,8,FALSE)</f>
        <v>nd</v>
      </c>
      <c r="M295" s="63" t="str">
        <f>VLOOKUP($I295,pTRAIT!$A:$X,9,FALSE)</f>
        <v>R</v>
      </c>
      <c r="N295" s="63" t="str">
        <f>VLOOKUP($I295,pTRAIT!$A:$X,10,FALSE)</f>
        <v>R</v>
      </c>
      <c r="O295" s="63" t="str">
        <f>VLOOKUP($I295,pTRAIT!$A:$X,11,FALSE)</f>
        <v>S</v>
      </c>
      <c r="P295" s="63" t="str">
        <f>VLOOKUP($I295,pTRAIT!$A:$X,12,FALSE)</f>
        <v>S</v>
      </c>
      <c r="Q295" s="63" t="str">
        <f>VLOOKUP($I295,pTRAIT!$A:$X,13,FALSE)</f>
        <v>S</v>
      </c>
      <c r="R295" s="63" t="str">
        <f>VLOOKUP($I295,pTRAIT!$A:$X,14,FALSE)</f>
        <v>R</v>
      </c>
      <c r="S295" s="63" t="str">
        <f>VLOOKUP($I295,pTRAIT!$A:$X,15,FALSE)</f>
        <v>S</v>
      </c>
      <c r="T295" s="63" t="str">
        <f>VLOOKUP($I295,pTRAIT!$A:$X,16,FALSE)</f>
        <v>H</v>
      </c>
      <c r="U295" s="63" t="str">
        <f>VLOOKUP($I295,pTRAIT!$A:$X,17,FALSE)</f>
        <v>S</v>
      </c>
      <c r="V295" s="63" t="str">
        <f>VLOOKUP($I295,pTRAIT!$A:$X,18,FALSE)</f>
        <v>S</v>
      </c>
      <c r="W295" s="63" t="str">
        <f>VLOOKUP($I295,pTRAIT!$A:$X,19,FALSE)</f>
        <v>S</v>
      </c>
      <c r="X295" s="63" t="s">
        <v>3980</v>
      </c>
      <c r="Y295" s="63" t="str">
        <f>VLOOKUP($I295,pTRAIT!$A:$X,21,FALSE)</f>
        <v>R</v>
      </c>
      <c r="Z295" s="63" t="str">
        <f>VLOOKUP($I295,pTRAIT!$A:$X,22,FALSE)</f>
        <v>e</v>
      </c>
      <c r="AA295" s="63" t="str">
        <f>VLOOKUP($I295,pTRAIT!$A:$X,23,FALSE)</f>
        <v>n-c</v>
      </c>
      <c r="AB295" s="63">
        <f>VLOOKUP($I295,pTRAIT!$A:$X,24,FALSE)</f>
        <v>0</v>
      </c>
      <c r="AC295" s="34">
        <v>674</v>
      </c>
      <c r="AD295" s="63" t="str">
        <f>VLOOKUP(AC295,pTRAIT!A:B,2,FALSE)</f>
        <v>EM5Mi1Cf9(Pu);RIN=RF / (Pu);</v>
      </c>
      <c r="AE295" s="63">
        <f>VLOOKUP($AC295,pTRAIT!$A:$X,7,FALSE)</f>
        <v>0</v>
      </c>
      <c r="AF295" s="63">
        <f>VLOOKUP($AC295,pTRAIT!$A:$X,8,FALSE)</f>
        <v>0</v>
      </c>
      <c r="AG295" s="63">
        <f>VLOOKUP($AC295,pTRAIT!$A:$X,9,FALSE)</f>
        <v>0</v>
      </c>
      <c r="AH295" s="63">
        <f>VLOOKUP($AC295,pTRAIT!$A:$X,10,FALSE)</f>
        <v>0</v>
      </c>
      <c r="AI295" s="63">
        <f>VLOOKUP($AC295,pTRAIT!$A:$X,11,FALSE)</f>
        <v>0</v>
      </c>
      <c r="AJ295" s="63">
        <f>VLOOKUP($AC295,pTRAIT!$A:$X,12,FALSE)</f>
        <v>0</v>
      </c>
      <c r="AK295" s="63">
        <f>VLOOKUP($AC295,pTRAIT!$A:$X,13,FALSE)</f>
        <v>0</v>
      </c>
      <c r="AL295" s="63">
        <f>VLOOKUP($AC295,pTRAIT!$A:$X,14,FALSE)</f>
        <v>0</v>
      </c>
      <c r="AM295" s="63">
        <f>VLOOKUP($AC295,pTRAIT!$A:$X,15,FALSE)</f>
        <v>0</v>
      </c>
      <c r="AN295" s="63">
        <f>VLOOKUP($AC295,pTRAIT!$A:$X,16,FALSE)</f>
        <v>0</v>
      </c>
      <c r="AO295" s="63">
        <f>VLOOKUP($AC295,pTRAIT!$A:$X,17,FALSE)</f>
        <v>0</v>
      </c>
      <c r="AP295" s="63">
        <f>VLOOKUP($AC295,pTRAIT!$A:$X,18,FALSE)</f>
        <v>0</v>
      </c>
      <c r="AQ295" s="63">
        <f>VLOOKUP($AC295,pTRAIT!$A:$X,19,FALSE)</f>
        <v>0</v>
      </c>
      <c r="AR295" s="63">
        <f>VLOOKUP($AC295,pTRAIT!$A:$X,20,FALSE)</f>
        <v>0</v>
      </c>
      <c r="AS295" s="63">
        <f>VLOOKUP($AC295,pTRAIT!$A:$X,21,FALSE)</f>
        <v>0</v>
      </c>
      <c r="AT295" s="63">
        <f>VLOOKUP($AC295,pTRAIT!$A:$X,22,FALSE)</f>
        <v>0</v>
      </c>
      <c r="AU295" s="63">
        <f>VLOOKUP($AC295,pTRAIT!$A:$X,23,FALSE)</f>
        <v>0</v>
      </c>
      <c r="AV295" s="63">
        <f>VLOOKUP($AC295,pTRAIT!$A:$X,24,FALSE)</f>
        <v>0</v>
      </c>
    </row>
    <row r="296" spans="1:48" ht="12" customHeight="1" x14ac:dyDescent="0.2">
      <c r="A296" s="32">
        <v>457</v>
      </c>
      <c r="B296" s="33" t="s">
        <v>5</v>
      </c>
      <c r="C296" s="34">
        <v>676</v>
      </c>
      <c r="D296" s="32" t="str">
        <f t="shared" si="4"/>
        <v>457X676</v>
      </c>
      <c r="E296" s="47" t="s">
        <v>1627</v>
      </c>
      <c r="F296" s="61" t="s">
        <v>1923</v>
      </c>
      <c r="G296" s="41" t="s">
        <v>43</v>
      </c>
      <c r="H296" s="38"/>
      <c r="I296" s="32">
        <v>457</v>
      </c>
      <c r="J296" s="63">
        <f>VLOOKUP(I296,pTRAIT!A:B,2,FALSE)</f>
        <v>0</v>
      </c>
      <c r="K296" s="63" t="str">
        <f>VLOOKUP($I296,pTRAIT!$A:$X,7,FALSE)</f>
        <v>si</v>
      </c>
      <c r="L296" s="63" t="str">
        <f>VLOOKUP($I296,pTRAIT!$A:$X,8,FALSE)</f>
        <v>nd</v>
      </c>
      <c r="M296" s="63" t="str">
        <f>VLOOKUP($I296,pTRAIT!$A:$X,9,FALSE)</f>
        <v>R</v>
      </c>
      <c r="N296" s="63" t="str">
        <f>VLOOKUP($I296,pTRAIT!$A:$X,10,FALSE)</f>
        <v>R</v>
      </c>
      <c r="O296" s="63" t="str">
        <f>VLOOKUP($I296,pTRAIT!$A:$X,11,FALSE)</f>
        <v>S</v>
      </c>
      <c r="P296" s="63" t="str">
        <f>VLOOKUP($I296,pTRAIT!$A:$X,12,FALSE)</f>
        <v>S</v>
      </c>
      <c r="Q296" s="63" t="str">
        <f>VLOOKUP($I296,pTRAIT!$A:$X,13,FALSE)</f>
        <v>S</v>
      </c>
      <c r="R296" s="63" t="str">
        <f>VLOOKUP($I296,pTRAIT!$A:$X,14,FALSE)</f>
        <v>R</v>
      </c>
      <c r="S296" s="63" t="str">
        <f>VLOOKUP($I296,pTRAIT!$A:$X,15,FALSE)</f>
        <v>S</v>
      </c>
      <c r="T296" s="63" t="str">
        <f>VLOOKUP($I296,pTRAIT!$A:$X,16,FALSE)</f>
        <v>H</v>
      </c>
      <c r="U296" s="63" t="str">
        <f>VLOOKUP($I296,pTRAIT!$A:$X,17,FALSE)</f>
        <v>S</v>
      </c>
      <c r="V296" s="63" t="str">
        <f>VLOOKUP($I296,pTRAIT!$A:$X,18,FALSE)</f>
        <v>S</v>
      </c>
      <c r="W296" s="63" t="str">
        <f>VLOOKUP($I296,pTRAIT!$A:$X,19,FALSE)</f>
        <v>S</v>
      </c>
      <c r="X296" s="63" t="s">
        <v>3980</v>
      </c>
      <c r="Y296" s="63" t="str">
        <f>VLOOKUP($I296,pTRAIT!$A:$X,21,FALSE)</f>
        <v>R</v>
      </c>
      <c r="Z296" s="63" t="str">
        <f>VLOOKUP($I296,pTRAIT!$A:$X,22,FALSE)</f>
        <v>e</v>
      </c>
      <c r="AA296" s="63" t="str">
        <f>VLOOKUP($I296,pTRAIT!$A:$X,23,FALSE)</f>
        <v>n-c</v>
      </c>
      <c r="AB296" s="63">
        <f>VLOOKUP($I296,pTRAIT!$A:$X,24,FALSE)</f>
        <v>0</v>
      </c>
      <c r="AC296" s="34">
        <v>676</v>
      </c>
      <c r="AD296" s="63" t="str">
        <f>VLOOKUP(AC296,pTRAIT!A:B,2,FALSE)</f>
        <v>EM5Mi1Cf9(Pu);RIN=RF / (Pu);</v>
      </c>
      <c r="AE296" s="63">
        <f>VLOOKUP($AC296,pTRAIT!$A:$X,7,FALSE)</f>
        <v>0</v>
      </c>
      <c r="AF296" s="63">
        <f>VLOOKUP($AC296,pTRAIT!$A:$X,8,FALSE)</f>
        <v>0</v>
      </c>
      <c r="AG296" s="63">
        <f>VLOOKUP($AC296,pTRAIT!$A:$X,9,FALSE)</f>
        <v>0</v>
      </c>
      <c r="AH296" s="63">
        <f>VLOOKUP($AC296,pTRAIT!$A:$X,10,FALSE)</f>
        <v>0</v>
      </c>
      <c r="AI296" s="63">
        <f>VLOOKUP($AC296,pTRAIT!$A:$X,11,FALSE)</f>
        <v>0</v>
      </c>
      <c r="AJ296" s="63">
        <f>VLOOKUP($AC296,pTRAIT!$A:$X,12,FALSE)</f>
        <v>0</v>
      </c>
      <c r="AK296" s="63">
        <f>VLOOKUP($AC296,pTRAIT!$A:$X,13,FALSE)</f>
        <v>0</v>
      </c>
      <c r="AL296" s="63">
        <f>VLOOKUP($AC296,pTRAIT!$A:$X,14,FALSE)</f>
        <v>0</v>
      </c>
      <c r="AM296" s="63">
        <f>VLOOKUP($AC296,pTRAIT!$A:$X,15,FALSE)</f>
        <v>0</v>
      </c>
      <c r="AN296" s="63">
        <f>VLOOKUP($AC296,pTRAIT!$A:$X,16,FALSE)</f>
        <v>0</v>
      </c>
      <c r="AO296" s="63">
        <f>VLOOKUP($AC296,pTRAIT!$A:$X,17,FALSE)</f>
        <v>0</v>
      </c>
      <c r="AP296" s="63">
        <f>VLOOKUP($AC296,pTRAIT!$A:$X,18,FALSE)</f>
        <v>0</v>
      </c>
      <c r="AQ296" s="63">
        <f>VLOOKUP($AC296,pTRAIT!$A:$X,19,FALSE)</f>
        <v>0</v>
      </c>
      <c r="AR296" s="63">
        <f>VLOOKUP($AC296,pTRAIT!$A:$X,20,FALSE)</f>
        <v>0</v>
      </c>
      <c r="AS296" s="63">
        <f>VLOOKUP($AC296,pTRAIT!$A:$X,21,FALSE)</f>
        <v>0</v>
      </c>
      <c r="AT296" s="63">
        <f>VLOOKUP($AC296,pTRAIT!$A:$X,22,FALSE)</f>
        <v>0</v>
      </c>
      <c r="AU296" s="63">
        <f>VLOOKUP($AC296,pTRAIT!$A:$X,23,FALSE)</f>
        <v>0</v>
      </c>
      <c r="AV296" s="63">
        <f>VLOOKUP($AC296,pTRAIT!$A:$X,24,FALSE)</f>
        <v>0</v>
      </c>
    </row>
    <row r="297" spans="1:48" ht="12" customHeight="1" x14ac:dyDescent="0.2">
      <c r="A297" s="32">
        <v>458</v>
      </c>
      <c r="B297" s="33" t="s">
        <v>5</v>
      </c>
      <c r="C297" s="34">
        <v>549</v>
      </c>
      <c r="D297" s="32" t="str">
        <f t="shared" si="4"/>
        <v>458X549</v>
      </c>
      <c r="E297" s="47" t="s">
        <v>1627</v>
      </c>
      <c r="F297" s="61" t="s">
        <v>1924</v>
      </c>
      <c r="G297" s="41" t="s">
        <v>43</v>
      </c>
      <c r="H297" s="38"/>
      <c r="I297" s="32">
        <v>458</v>
      </c>
      <c r="J297" s="63">
        <f>VLOOKUP(I297,pTRAIT!A:B,2,FALSE)</f>
        <v>0</v>
      </c>
      <c r="K297" s="63" t="str">
        <f>VLOOKUP($I297,pTRAIT!$A:$X,7,FALSE)</f>
        <v>si</v>
      </c>
      <c r="L297" s="63" t="str">
        <f>VLOOKUP($I297,pTRAIT!$A:$X,8,FALSE)</f>
        <v>nd</v>
      </c>
      <c r="M297" s="63" t="str">
        <f>VLOOKUP($I297,pTRAIT!$A:$X,9,FALSE)</f>
        <v>R</v>
      </c>
      <c r="N297" s="63" t="str">
        <f>VLOOKUP($I297,pTRAIT!$A:$X,10,FALSE)</f>
        <v>R</v>
      </c>
      <c r="O297" s="63" t="str">
        <f>VLOOKUP($I297,pTRAIT!$A:$X,11,FALSE)</f>
        <v>S</v>
      </c>
      <c r="P297" s="63" t="str">
        <f>VLOOKUP($I297,pTRAIT!$A:$X,12,FALSE)</f>
        <v>S</v>
      </c>
      <c r="Q297" s="63" t="str">
        <f>VLOOKUP($I297,pTRAIT!$A:$X,13,FALSE)</f>
        <v>R</v>
      </c>
      <c r="R297" s="63" t="str">
        <f>VLOOKUP($I297,pTRAIT!$A:$X,14,FALSE)</f>
        <v>R</v>
      </c>
      <c r="S297" s="63" t="str">
        <f>VLOOKUP($I297,pTRAIT!$A:$X,15,FALSE)</f>
        <v>S</v>
      </c>
      <c r="T297" s="63" t="str">
        <f>VLOOKUP($I297,pTRAIT!$A:$X,16,FALSE)</f>
        <v>H</v>
      </c>
      <c r="U297" s="63" t="str">
        <f>VLOOKUP($I297,pTRAIT!$A:$X,17,FALSE)</f>
        <v>S</v>
      </c>
      <c r="V297" s="63" t="str">
        <f>VLOOKUP($I297,pTRAIT!$A:$X,18,FALSE)</f>
        <v>S</v>
      </c>
      <c r="W297" s="63" t="str">
        <f>VLOOKUP($I297,pTRAIT!$A:$X,19,FALSE)</f>
        <v>S</v>
      </c>
      <c r="X297" s="63" t="s">
        <v>3980</v>
      </c>
      <c r="Y297" s="63" t="str">
        <f>VLOOKUP($I297,pTRAIT!$A:$X,21,FALSE)</f>
        <v>R</v>
      </c>
      <c r="Z297" s="63" t="str">
        <f>VLOOKUP($I297,pTRAIT!$A:$X,22,FALSE)</f>
        <v>e</v>
      </c>
      <c r="AA297" s="63" t="str">
        <f>VLOOKUP($I297,pTRAIT!$A:$X,23,FALSE)</f>
        <v>n-c</v>
      </c>
      <c r="AB297" s="63">
        <f>VLOOKUP($I297,pTRAIT!$A:$X,24,FALSE)</f>
        <v>0</v>
      </c>
      <c r="AC297" s="34">
        <v>549</v>
      </c>
      <c r="AD297" s="63" t="str">
        <f>VLOOKUP(AC297,pTRAIT!A:B,2,FALSE)</f>
        <v>EM5Mi1Cf9ogc;RIN=RF / EM5UeMi1Cf9Pu;RIN=RS</v>
      </c>
      <c r="AE297" s="63">
        <f>VLOOKUP($AC297,pTRAIT!$A:$X,7,FALSE)</f>
        <v>0</v>
      </c>
      <c r="AF297" s="63">
        <f>VLOOKUP($AC297,pTRAIT!$A:$X,8,FALSE)</f>
        <v>0</v>
      </c>
      <c r="AG297" s="63">
        <f>VLOOKUP($AC297,pTRAIT!$A:$X,9,FALSE)</f>
        <v>0</v>
      </c>
      <c r="AH297" s="63">
        <f>VLOOKUP($AC297,pTRAIT!$A:$X,10,FALSE)</f>
        <v>0</v>
      </c>
      <c r="AI297" s="63">
        <f>VLOOKUP($AC297,pTRAIT!$A:$X,11,FALSE)</f>
        <v>0</v>
      </c>
      <c r="AJ297" s="63">
        <f>VLOOKUP($AC297,pTRAIT!$A:$X,12,FALSE)</f>
        <v>0</v>
      </c>
      <c r="AK297" s="63">
        <f>VLOOKUP($AC297,pTRAIT!$A:$X,13,FALSE)</f>
        <v>0</v>
      </c>
      <c r="AL297" s="63">
        <f>VLOOKUP($AC297,pTRAIT!$A:$X,14,FALSE)</f>
        <v>0</v>
      </c>
      <c r="AM297" s="63">
        <f>VLOOKUP($AC297,pTRAIT!$A:$X,15,FALSE)</f>
        <v>0</v>
      </c>
      <c r="AN297" s="63">
        <f>VLOOKUP($AC297,pTRAIT!$A:$X,16,FALSE)</f>
        <v>0</v>
      </c>
      <c r="AO297" s="63">
        <f>VLOOKUP($AC297,pTRAIT!$A:$X,17,FALSE)</f>
        <v>0</v>
      </c>
      <c r="AP297" s="63">
        <f>VLOOKUP($AC297,pTRAIT!$A:$X,18,FALSE)</f>
        <v>0</v>
      </c>
      <c r="AQ297" s="63">
        <f>VLOOKUP($AC297,pTRAIT!$A:$X,19,FALSE)</f>
        <v>0</v>
      </c>
      <c r="AR297" s="63">
        <f>VLOOKUP($AC297,pTRAIT!$A:$X,20,FALSE)</f>
        <v>0</v>
      </c>
      <c r="AS297" s="63">
        <f>VLOOKUP($AC297,pTRAIT!$A:$X,21,FALSE)</f>
        <v>0</v>
      </c>
      <c r="AT297" s="63">
        <f>VLOOKUP($AC297,pTRAIT!$A:$X,22,FALSE)</f>
        <v>0</v>
      </c>
      <c r="AU297" s="63">
        <f>VLOOKUP($AC297,pTRAIT!$A:$X,23,FALSE)</f>
        <v>0</v>
      </c>
      <c r="AV297" s="63">
        <f>VLOOKUP($AC297,pTRAIT!$A:$X,24,FALSE)</f>
        <v>0</v>
      </c>
    </row>
    <row r="298" spans="1:48" ht="12" customHeight="1" x14ac:dyDescent="0.2">
      <c r="A298" s="32">
        <v>458</v>
      </c>
      <c r="B298" s="33" t="s">
        <v>5</v>
      </c>
      <c r="C298" s="34">
        <v>681</v>
      </c>
      <c r="D298" s="32" t="str">
        <f t="shared" si="4"/>
        <v>458X681</v>
      </c>
      <c r="E298" s="47" t="s">
        <v>1627</v>
      </c>
      <c r="F298" s="61" t="s">
        <v>1925</v>
      </c>
      <c r="G298" s="41" t="s">
        <v>43</v>
      </c>
      <c r="H298" s="45"/>
      <c r="I298" s="32">
        <v>458</v>
      </c>
      <c r="J298" s="63">
        <f>VLOOKUP(I298,pTRAIT!A:B,2,FALSE)</f>
        <v>0</v>
      </c>
      <c r="K298" s="63" t="str">
        <f>VLOOKUP($I298,pTRAIT!$A:$X,7,FALSE)</f>
        <v>si</v>
      </c>
      <c r="L298" s="63" t="str">
        <f>VLOOKUP($I298,pTRAIT!$A:$X,8,FALSE)</f>
        <v>nd</v>
      </c>
      <c r="M298" s="63" t="str">
        <f>VLOOKUP($I298,pTRAIT!$A:$X,9,FALSE)</f>
        <v>R</v>
      </c>
      <c r="N298" s="63" t="str">
        <f>VLOOKUP($I298,pTRAIT!$A:$X,10,FALSE)</f>
        <v>R</v>
      </c>
      <c r="O298" s="63" t="str">
        <f>VLOOKUP($I298,pTRAIT!$A:$X,11,FALSE)</f>
        <v>S</v>
      </c>
      <c r="P298" s="63" t="str">
        <f>VLOOKUP($I298,pTRAIT!$A:$X,12,FALSE)</f>
        <v>S</v>
      </c>
      <c r="Q298" s="63" t="str">
        <f>VLOOKUP($I298,pTRAIT!$A:$X,13,FALSE)</f>
        <v>R</v>
      </c>
      <c r="R298" s="63" t="str">
        <f>VLOOKUP($I298,pTRAIT!$A:$X,14,FALSE)</f>
        <v>R</v>
      </c>
      <c r="S298" s="63" t="str">
        <f>VLOOKUP($I298,pTRAIT!$A:$X,15,FALSE)</f>
        <v>S</v>
      </c>
      <c r="T298" s="63" t="str">
        <f>VLOOKUP($I298,pTRAIT!$A:$X,16,FALSE)</f>
        <v>H</v>
      </c>
      <c r="U298" s="63" t="str">
        <f>VLOOKUP($I298,pTRAIT!$A:$X,17,FALSE)</f>
        <v>S</v>
      </c>
      <c r="V298" s="63" t="str">
        <f>VLOOKUP($I298,pTRAIT!$A:$X,18,FALSE)</f>
        <v>S</v>
      </c>
      <c r="W298" s="63" t="str">
        <f>VLOOKUP($I298,pTRAIT!$A:$X,19,FALSE)</f>
        <v>S</v>
      </c>
      <c r="X298" s="63" t="s">
        <v>3980</v>
      </c>
      <c r="Y298" s="63" t="str">
        <f>VLOOKUP($I298,pTRAIT!$A:$X,21,FALSE)</f>
        <v>R</v>
      </c>
      <c r="Z298" s="63" t="str">
        <f>VLOOKUP($I298,pTRAIT!$A:$X,22,FALSE)</f>
        <v>e</v>
      </c>
      <c r="AA298" s="63" t="str">
        <f>VLOOKUP($I298,pTRAIT!$A:$X,23,FALSE)</f>
        <v>n-c</v>
      </c>
      <c r="AB298" s="63">
        <f>VLOOKUP($I298,pTRAIT!$A:$X,24,FALSE)</f>
        <v>0</v>
      </c>
      <c r="AC298" s="34">
        <v>681</v>
      </c>
      <c r="AD298" s="63" t="str">
        <f>VLOOKUP(AC298,pTRAIT!A:B,2,FALSE)</f>
        <v>Sp-1EM5UeMi1Cf9ogc;RIN=RF / EM5UeMi1Cf9Pu;RIN=RS</v>
      </c>
      <c r="AE298" s="63">
        <f>VLOOKUP($AC298,pTRAIT!$A:$X,7,FALSE)</f>
        <v>0</v>
      </c>
      <c r="AF298" s="63">
        <f>VLOOKUP($AC298,pTRAIT!$A:$X,8,FALSE)</f>
        <v>0</v>
      </c>
      <c r="AG298" s="63">
        <f>VLOOKUP($AC298,pTRAIT!$A:$X,9,FALSE)</f>
        <v>0</v>
      </c>
      <c r="AH298" s="63">
        <f>VLOOKUP($AC298,pTRAIT!$A:$X,10,FALSE)</f>
        <v>0</v>
      </c>
      <c r="AI298" s="63">
        <f>VLOOKUP($AC298,pTRAIT!$A:$X,11,FALSE)</f>
        <v>0</v>
      </c>
      <c r="AJ298" s="63">
        <f>VLOOKUP($AC298,pTRAIT!$A:$X,12,FALSE)</f>
        <v>0</v>
      </c>
      <c r="AK298" s="63">
        <f>VLOOKUP($AC298,pTRAIT!$A:$X,13,FALSE)</f>
        <v>0</v>
      </c>
      <c r="AL298" s="63">
        <f>VLOOKUP($AC298,pTRAIT!$A:$X,14,FALSE)</f>
        <v>0</v>
      </c>
      <c r="AM298" s="63">
        <f>VLOOKUP($AC298,pTRAIT!$A:$X,15,FALSE)</f>
        <v>0</v>
      </c>
      <c r="AN298" s="63">
        <f>VLOOKUP($AC298,pTRAIT!$A:$X,16,FALSE)</f>
        <v>0</v>
      </c>
      <c r="AO298" s="63">
        <f>VLOOKUP($AC298,pTRAIT!$A:$X,17,FALSE)</f>
        <v>0</v>
      </c>
      <c r="AP298" s="63">
        <f>VLOOKUP($AC298,pTRAIT!$A:$X,18,FALSE)</f>
        <v>0</v>
      </c>
      <c r="AQ298" s="63">
        <f>VLOOKUP($AC298,pTRAIT!$A:$X,19,FALSE)</f>
        <v>0</v>
      </c>
      <c r="AR298" s="63">
        <f>VLOOKUP($AC298,pTRAIT!$A:$X,20,FALSE)</f>
        <v>0</v>
      </c>
      <c r="AS298" s="63">
        <f>VLOOKUP($AC298,pTRAIT!$A:$X,21,FALSE)</f>
        <v>0</v>
      </c>
      <c r="AT298" s="63">
        <f>VLOOKUP($AC298,pTRAIT!$A:$X,22,FALSE)</f>
        <v>0</v>
      </c>
      <c r="AU298" s="63">
        <f>VLOOKUP($AC298,pTRAIT!$A:$X,23,FALSE)</f>
        <v>0</v>
      </c>
      <c r="AV298" s="63">
        <f>VLOOKUP($AC298,pTRAIT!$A:$X,24,FALSE)</f>
        <v>0</v>
      </c>
    </row>
    <row r="299" spans="1:48" ht="12" customHeight="1" x14ac:dyDescent="0.2">
      <c r="A299" s="32">
        <v>458</v>
      </c>
      <c r="B299" s="33" t="s">
        <v>5</v>
      </c>
      <c r="C299" s="34">
        <v>845</v>
      </c>
      <c r="D299" s="32" t="str">
        <f t="shared" si="4"/>
        <v>458X845</v>
      </c>
      <c r="E299" s="47" t="s">
        <v>1627</v>
      </c>
      <c r="F299" s="61" t="s">
        <v>1926</v>
      </c>
      <c r="G299" s="41" t="s">
        <v>43</v>
      </c>
      <c r="H299" s="38"/>
      <c r="I299" s="32">
        <v>458</v>
      </c>
      <c r="J299" s="63">
        <f>VLOOKUP(I299,pTRAIT!A:B,2,FALSE)</f>
        <v>0</v>
      </c>
      <c r="K299" s="63" t="str">
        <f>VLOOKUP($I299,pTRAIT!$A:$X,7,FALSE)</f>
        <v>si</v>
      </c>
      <c r="L299" s="63" t="str">
        <f>VLOOKUP($I299,pTRAIT!$A:$X,8,FALSE)</f>
        <v>nd</v>
      </c>
      <c r="M299" s="63" t="str">
        <f>VLOOKUP($I299,pTRAIT!$A:$X,9,FALSE)</f>
        <v>R</v>
      </c>
      <c r="N299" s="63" t="str">
        <f>VLOOKUP($I299,pTRAIT!$A:$X,10,FALSE)</f>
        <v>R</v>
      </c>
      <c r="O299" s="63" t="str">
        <f>VLOOKUP($I299,pTRAIT!$A:$X,11,FALSE)</f>
        <v>S</v>
      </c>
      <c r="P299" s="63" t="str">
        <f>VLOOKUP($I299,pTRAIT!$A:$X,12,FALSE)</f>
        <v>S</v>
      </c>
      <c r="Q299" s="63" t="str">
        <f>VLOOKUP($I299,pTRAIT!$A:$X,13,FALSE)</f>
        <v>R</v>
      </c>
      <c r="R299" s="63" t="str">
        <f>VLOOKUP($I299,pTRAIT!$A:$X,14,FALSE)</f>
        <v>R</v>
      </c>
      <c r="S299" s="63" t="str">
        <f>VLOOKUP($I299,pTRAIT!$A:$X,15,FALSE)</f>
        <v>S</v>
      </c>
      <c r="T299" s="63" t="str">
        <f>VLOOKUP($I299,pTRAIT!$A:$X,16,FALSE)</f>
        <v>H</v>
      </c>
      <c r="U299" s="63" t="str">
        <f>VLOOKUP($I299,pTRAIT!$A:$X,17,FALSE)</f>
        <v>S</v>
      </c>
      <c r="V299" s="63" t="str">
        <f>VLOOKUP($I299,pTRAIT!$A:$X,18,FALSE)</f>
        <v>S</v>
      </c>
      <c r="W299" s="63" t="str">
        <f>VLOOKUP($I299,pTRAIT!$A:$X,19,FALSE)</f>
        <v>S</v>
      </c>
      <c r="X299" s="63" t="s">
        <v>3980</v>
      </c>
      <c r="Y299" s="63" t="str">
        <f>VLOOKUP($I299,pTRAIT!$A:$X,21,FALSE)</f>
        <v>R</v>
      </c>
      <c r="Z299" s="63" t="str">
        <f>VLOOKUP($I299,pTRAIT!$A:$X,22,FALSE)</f>
        <v>e</v>
      </c>
      <c r="AA299" s="63" t="str">
        <f>VLOOKUP($I299,pTRAIT!$A:$X,23,FALSE)</f>
        <v>n-c</v>
      </c>
      <c r="AB299" s="63">
        <f>VLOOKUP($I299,pTRAIT!$A:$X,24,FALSE)</f>
        <v>0</v>
      </c>
      <c r="AC299" s="34">
        <v>845</v>
      </c>
      <c r="AD299" s="63" t="str">
        <f>VLOOKUP(AC299,pTRAIT!A:B,2,FALSE)</f>
        <v>EM5RTMi1;NST=X / EM5UeMi1Cf9Pu;RIN=RS</v>
      </c>
      <c r="AE299" s="63">
        <f>VLOOKUP($AC299,pTRAIT!$A:$X,7,FALSE)</f>
        <v>0</v>
      </c>
      <c r="AF299" s="63">
        <f>VLOOKUP($AC299,pTRAIT!$A:$X,8,FALSE)</f>
        <v>0</v>
      </c>
      <c r="AG299" s="63">
        <f>VLOOKUP($AC299,pTRAIT!$A:$X,9,FALSE)</f>
        <v>0</v>
      </c>
      <c r="AH299" s="63">
        <f>VLOOKUP($AC299,pTRAIT!$A:$X,10,FALSE)</f>
        <v>0</v>
      </c>
      <c r="AI299" s="63">
        <f>VLOOKUP($AC299,pTRAIT!$A:$X,11,FALSE)</f>
        <v>0</v>
      </c>
      <c r="AJ299" s="63">
        <f>VLOOKUP($AC299,pTRAIT!$A:$X,12,FALSE)</f>
        <v>0</v>
      </c>
      <c r="AK299" s="63">
        <f>VLOOKUP($AC299,pTRAIT!$A:$X,13,FALSE)</f>
        <v>0</v>
      </c>
      <c r="AL299" s="63">
        <f>VLOOKUP($AC299,pTRAIT!$A:$X,14,FALSE)</f>
        <v>0</v>
      </c>
      <c r="AM299" s="63">
        <f>VLOOKUP($AC299,pTRAIT!$A:$X,15,FALSE)</f>
        <v>0</v>
      </c>
      <c r="AN299" s="63">
        <f>VLOOKUP($AC299,pTRAIT!$A:$X,16,FALSE)</f>
        <v>0</v>
      </c>
      <c r="AO299" s="63">
        <f>VLOOKUP($AC299,pTRAIT!$A:$X,17,FALSE)</f>
        <v>0</v>
      </c>
      <c r="AP299" s="63">
        <f>VLOOKUP($AC299,pTRAIT!$A:$X,18,FALSE)</f>
        <v>0</v>
      </c>
      <c r="AQ299" s="63">
        <f>VLOOKUP($AC299,pTRAIT!$A:$X,19,FALSE)</f>
        <v>0</v>
      </c>
      <c r="AR299" s="63">
        <f>VLOOKUP($AC299,pTRAIT!$A:$X,20,FALSE)</f>
        <v>0</v>
      </c>
      <c r="AS299" s="63">
        <f>VLOOKUP($AC299,pTRAIT!$A:$X,21,FALSE)</f>
        <v>0</v>
      </c>
      <c r="AT299" s="63">
        <f>VLOOKUP($AC299,pTRAIT!$A:$X,22,FALSE)</f>
        <v>0</v>
      </c>
      <c r="AU299" s="63">
        <f>VLOOKUP($AC299,pTRAIT!$A:$X,23,FALSE)</f>
        <v>0</v>
      </c>
      <c r="AV299" s="63">
        <f>VLOOKUP($AC299,pTRAIT!$A:$X,24,FALSE)</f>
        <v>0</v>
      </c>
    </row>
    <row r="300" spans="1:48" ht="12" customHeight="1" x14ac:dyDescent="0.2">
      <c r="A300" s="32">
        <v>458</v>
      </c>
      <c r="B300" s="33" t="s">
        <v>5</v>
      </c>
      <c r="C300" s="34">
        <v>871</v>
      </c>
      <c r="D300" s="32" t="str">
        <f t="shared" si="4"/>
        <v>458X871</v>
      </c>
      <c r="E300" s="47" t="s">
        <v>1627</v>
      </c>
      <c r="F300" s="61" t="s">
        <v>1927</v>
      </c>
      <c r="G300" s="41" t="s">
        <v>43</v>
      </c>
      <c r="H300" s="38"/>
      <c r="I300" s="32">
        <v>458</v>
      </c>
      <c r="J300" s="63">
        <f>VLOOKUP(I300,pTRAIT!A:B,2,FALSE)</f>
        <v>0</v>
      </c>
      <c r="K300" s="63" t="str">
        <f>VLOOKUP($I300,pTRAIT!$A:$X,7,FALSE)</f>
        <v>si</v>
      </c>
      <c r="L300" s="63" t="str">
        <f>VLOOKUP($I300,pTRAIT!$A:$X,8,FALSE)</f>
        <v>nd</v>
      </c>
      <c r="M300" s="63" t="str">
        <f>VLOOKUP($I300,pTRAIT!$A:$X,9,FALSE)</f>
        <v>R</v>
      </c>
      <c r="N300" s="63" t="str">
        <f>VLOOKUP($I300,pTRAIT!$A:$X,10,FALSE)</f>
        <v>R</v>
      </c>
      <c r="O300" s="63" t="str">
        <f>VLOOKUP($I300,pTRAIT!$A:$X,11,FALSE)</f>
        <v>S</v>
      </c>
      <c r="P300" s="63" t="str">
        <f>VLOOKUP($I300,pTRAIT!$A:$X,12,FALSE)</f>
        <v>S</v>
      </c>
      <c r="Q300" s="63" t="str">
        <f>VLOOKUP($I300,pTRAIT!$A:$X,13,FALSE)</f>
        <v>R</v>
      </c>
      <c r="R300" s="63" t="str">
        <f>VLOOKUP($I300,pTRAIT!$A:$X,14,FALSE)</f>
        <v>R</v>
      </c>
      <c r="S300" s="63" t="str">
        <f>VLOOKUP($I300,pTRAIT!$A:$X,15,FALSE)</f>
        <v>S</v>
      </c>
      <c r="T300" s="63" t="str">
        <f>VLOOKUP($I300,pTRAIT!$A:$X,16,FALSE)</f>
        <v>H</v>
      </c>
      <c r="U300" s="63" t="str">
        <f>VLOOKUP($I300,pTRAIT!$A:$X,17,FALSE)</f>
        <v>S</v>
      </c>
      <c r="V300" s="63" t="str">
        <f>VLOOKUP($I300,pTRAIT!$A:$X,18,FALSE)</f>
        <v>S</v>
      </c>
      <c r="W300" s="63" t="str">
        <f>VLOOKUP($I300,pTRAIT!$A:$X,19,FALSE)</f>
        <v>S</v>
      </c>
      <c r="X300" s="63" t="s">
        <v>3980</v>
      </c>
      <c r="Y300" s="63" t="str">
        <f>VLOOKUP($I300,pTRAIT!$A:$X,21,FALSE)</f>
        <v>R</v>
      </c>
      <c r="Z300" s="63" t="str">
        <f>VLOOKUP($I300,pTRAIT!$A:$X,22,FALSE)</f>
        <v>e</v>
      </c>
      <c r="AA300" s="63" t="str">
        <f>VLOOKUP($I300,pTRAIT!$A:$X,23,FALSE)</f>
        <v>n-c</v>
      </c>
      <c r="AB300" s="63">
        <f>VLOOKUP($I300,pTRAIT!$A:$X,24,FALSE)</f>
        <v>0</v>
      </c>
      <c r="AC300" s="34">
        <v>871</v>
      </c>
      <c r="AD300" s="63" t="str">
        <f>VLOOKUP(AC300,pTRAIT!A:B,2,FALSE)</f>
        <v>EM5UeMi1WSCf9;NST=X / EM5UeMi1Cf9Pu;RIN=RS</v>
      </c>
      <c r="AE300" s="63">
        <f>VLOOKUP($AC300,pTRAIT!$A:$X,7,FALSE)</f>
        <v>0</v>
      </c>
      <c r="AF300" s="63">
        <f>VLOOKUP($AC300,pTRAIT!$A:$X,8,FALSE)</f>
        <v>0</v>
      </c>
      <c r="AG300" s="63">
        <f>VLOOKUP($AC300,pTRAIT!$A:$X,9,FALSE)</f>
        <v>0</v>
      </c>
      <c r="AH300" s="63">
        <f>VLOOKUP($AC300,pTRAIT!$A:$X,10,FALSE)</f>
        <v>0</v>
      </c>
      <c r="AI300" s="63">
        <f>VLOOKUP($AC300,pTRAIT!$A:$X,11,FALSE)</f>
        <v>0</v>
      </c>
      <c r="AJ300" s="63">
        <f>VLOOKUP($AC300,pTRAIT!$A:$X,12,FALSE)</f>
        <v>0</v>
      </c>
      <c r="AK300" s="63">
        <f>VLOOKUP($AC300,pTRAIT!$A:$X,13,FALSE)</f>
        <v>0</v>
      </c>
      <c r="AL300" s="63">
        <f>VLOOKUP($AC300,pTRAIT!$A:$X,14,FALSE)</f>
        <v>0</v>
      </c>
      <c r="AM300" s="63">
        <f>VLOOKUP($AC300,pTRAIT!$A:$X,15,FALSE)</f>
        <v>0</v>
      </c>
      <c r="AN300" s="63">
        <f>VLOOKUP($AC300,pTRAIT!$A:$X,16,FALSE)</f>
        <v>0</v>
      </c>
      <c r="AO300" s="63">
        <f>VLOOKUP($AC300,pTRAIT!$A:$X,17,FALSE)</f>
        <v>0</v>
      </c>
      <c r="AP300" s="63">
        <f>VLOOKUP($AC300,pTRAIT!$A:$X,18,FALSE)</f>
        <v>0</v>
      </c>
      <c r="AQ300" s="63">
        <f>VLOOKUP($AC300,pTRAIT!$A:$X,19,FALSE)</f>
        <v>0</v>
      </c>
      <c r="AR300" s="63">
        <f>VLOOKUP($AC300,pTRAIT!$A:$X,20,FALSE)</f>
        <v>0</v>
      </c>
      <c r="AS300" s="63">
        <f>VLOOKUP($AC300,pTRAIT!$A:$X,21,FALSE)</f>
        <v>0</v>
      </c>
      <c r="AT300" s="63">
        <f>VLOOKUP($AC300,pTRAIT!$A:$X,22,FALSE)</f>
        <v>0</v>
      </c>
      <c r="AU300" s="63">
        <f>VLOOKUP($AC300,pTRAIT!$A:$X,23,FALSE)</f>
        <v>0</v>
      </c>
      <c r="AV300" s="63">
        <f>VLOOKUP($AC300,pTRAIT!$A:$X,24,FALSE)</f>
        <v>0</v>
      </c>
    </row>
    <row r="301" spans="1:48" ht="12" customHeight="1" x14ac:dyDescent="0.2">
      <c r="A301" s="32">
        <v>458</v>
      </c>
      <c r="B301" s="33" t="s">
        <v>5</v>
      </c>
      <c r="C301" s="34">
        <v>884</v>
      </c>
      <c r="D301" s="32" t="str">
        <f t="shared" si="4"/>
        <v>458X884</v>
      </c>
      <c r="E301" s="47" t="s">
        <v>1627</v>
      </c>
      <c r="F301" s="61" t="s">
        <v>1928</v>
      </c>
      <c r="G301" s="41" t="s">
        <v>43</v>
      </c>
      <c r="H301" s="38"/>
      <c r="I301" s="32">
        <v>458</v>
      </c>
      <c r="J301" s="63">
        <f>VLOOKUP(I301,pTRAIT!A:B,2,FALSE)</f>
        <v>0</v>
      </c>
      <c r="K301" s="63" t="str">
        <f>VLOOKUP($I301,pTRAIT!$A:$X,7,FALSE)</f>
        <v>si</v>
      </c>
      <c r="L301" s="63" t="str">
        <f>VLOOKUP($I301,pTRAIT!$A:$X,8,FALSE)</f>
        <v>nd</v>
      </c>
      <c r="M301" s="63" t="str">
        <f>VLOOKUP($I301,pTRAIT!$A:$X,9,FALSE)</f>
        <v>R</v>
      </c>
      <c r="N301" s="63" t="str">
        <f>VLOOKUP($I301,pTRAIT!$A:$X,10,FALSE)</f>
        <v>R</v>
      </c>
      <c r="O301" s="63" t="str">
        <f>VLOOKUP($I301,pTRAIT!$A:$X,11,FALSE)</f>
        <v>S</v>
      </c>
      <c r="P301" s="63" t="str">
        <f>VLOOKUP($I301,pTRAIT!$A:$X,12,FALSE)</f>
        <v>S</v>
      </c>
      <c r="Q301" s="63" t="str">
        <f>VLOOKUP($I301,pTRAIT!$A:$X,13,FALSE)</f>
        <v>R</v>
      </c>
      <c r="R301" s="63" t="str">
        <f>VLOOKUP($I301,pTRAIT!$A:$X,14,FALSE)</f>
        <v>R</v>
      </c>
      <c r="S301" s="63" t="str">
        <f>VLOOKUP($I301,pTRAIT!$A:$X,15,FALSE)</f>
        <v>S</v>
      </c>
      <c r="T301" s="63" t="str">
        <f>VLOOKUP($I301,pTRAIT!$A:$X,16,FALSE)</f>
        <v>H</v>
      </c>
      <c r="U301" s="63" t="str">
        <f>VLOOKUP($I301,pTRAIT!$A:$X,17,FALSE)</f>
        <v>S</v>
      </c>
      <c r="V301" s="63" t="str">
        <f>VLOOKUP($I301,pTRAIT!$A:$X,18,FALSE)</f>
        <v>S</v>
      </c>
      <c r="W301" s="63" t="str">
        <f>VLOOKUP($I301,pTRAIT!$A:$X,19,FALSE)</f>
        <v>S</v>
      </c>
      <c r="X301" s="63" t="s">
        <v>3980</v>
      </c>
      <c r="Y301" s="63" t="str">
        <f>VLOOKUP($I301,pTRAIT!$A:$X,21,FALSE)</f>
        <v>R</v>
      </c>
      <c r="Z301" s="63" t="str">
        <f>VLOOKUP($I301,pTRAIT!$A:$X,22,FALSE)</f>
        <v>e</v>
      </c>
      <c r="AA301" s="63" t="str">
        <f>VLOOKUP($I301,pTRAIT!$A:$X,23,FALSE)</f>
        <v>n-c</v>
      </c>
      <c r="AB301" s="63">
        <f>VLOOKUP($I301,pTRAIT!$A:$X,24,FALSE)</f>
        <v>0</v>
      </c>
      <c r="AC301" s="34">
        <v>884</v>
      </c>
      <c r="AD301" s="63" t="str">
        <f>VLOOKUP(AC301,pTRAIT!A:B,2,FALSE)</f>
        <v>EM5UeMi1WSCf9;NST=X / EM5UeMi1Cf9Pu;RIN=RS</v>
      </c>
      <c r="AE301" s="63">
        <f>VLOOKUP($AC301,pTRAIT!$A:$X,7,FALSE)</f>
        <v>0</v>
      </c>
      <c r="AF301" s="63">
        <f>VLOOKUP($AC301,pTRAIT!$A:$X,8,FALSE)</f>
        <v>0</v>
      </c>
      <c r="AG301" s="63">
        <f>VLOOKUP($AC301,pTRAIT!$A:$X,9,FALSE)</f>
        <v>0</v>
      </c>
      <c r="AH301" s="63">
        <f>VLOOKUP($AC301,pTRAIT!$A:$X,10,FALSE)</f>
        <v>0</v>
      </c>
      <c r="AI301" s="63">
        <f>VLOOKUP($AC301,pTRAIT!$A:$X,11,FALSE)</f>
        <v>0</v>
      </c>
      <c r="AJ301" s="63">
        <f>VLOOKUP($AC301,pTRAIT!$A:$X,12,FALSE)</f>
        <v>0</v>
      </c>
      <c r="AK301" s="63">
        <f>VLOOKUP($AC301,pTRAIT!$A:$X,13,FALSE)</f>
        <v>0</v>
      </c>
      <c r="AL301" s="63">
        <f>VLOOKUP($AC301,pTRAIT!$A:$X,14,FALSE)</f>
        <v>0</v>
      </c>
      <c r="AM301" s="63">
        <f>VLOOKUP($AC301,pTRAIT!$A:$X,15,FALSE)</f>
        <v>0</v>
      </c>
      <c r="AN301" s="63">
        <f>VLOOKUP($AC301,pTRAIT!$A:$X,16,FALSE)</f>
        <v>0</v>
      </c>
      <c r="AO301" s="63">
        <f>VLOOKUP($AC301,pTRAIT!$A:$X,17,FALSE)</f>
        <v>0</v>
      </c>
      <c r="AP301" s="63">
        <f>VLOOKUP($AC301,pTRAIT!$A:$X,18,FALSE)</f>
        <v>0</v>
      </c>
      <c r="AQ301" s="63">
        <f>VLOOKUP($AC301,pTRAIT!$A:$X,19,FALSE)</f>
        <v>0</v>
      </c>
      <c r="AR301" s="63">
        <f>VLOOKUP($AC301,pTRAIT!$A:$X,20,FALSE)</f>
        <v>0</v>
      </c>
      <c r="AS301" s="63">
        <f>VLOOKUP($AC301,pTRAIT!$A:$X,21,FALSE)</f>
        <v>0</v>
      </c>
      <c r="AT301" s="63">
        <f>VLOOKUP($AC301,pTRAIT!$A:$X,22,FALSE)</f>
        <v>0</v>
      </c>
      <c r="AU301" s="63">
        <f>VLOOKUP($AC301,pTRAIT!$A:$X,23,FALSE)</f>
        <v>0</v>
      </c>
      <c r="AV301" s="63">
        <f>VLOOKUP($AC301,pTRAIT!$A:$X,24,FALSE)</f>
        <v>0</v>
      </c>
    </row>
    <row r="302" spans="1:48" ht="12" customHeight="1" x14ac:dyDescent="0.2">
      <c r="A302" s="32">
        <v>458</v>
      </c>
      <c r="B302" s="33" t="s">
        <v>5</v>
      </c>
      <c r="C302" s="34">
        <v>901</v>
      </c>
      <c r="D302" s="32" t="str">
        <f t="shared" si="4"/>
        <v>458X901</v>
      </c>
      <c r="E302" s="47" t="s">
        <v>1627</v>
      </c>
      <c r="F302" s="61" t="s">
        <v>1929</v>
      </c>
      <c r="G302" s="41" t="s">
        <v>43</v>
      </c>
      <c r="H302" s="38"/>
      <c r="I302" s="32">
        <v>458</v>
      </c>
      <c r="J302" s="63">
        <f>VLOOKUP(I302,pTRAIT!A:B,2,FALSE)</f>
        <v>0</v>
      </c>
      <c r="K302" s="63" t="str">
        <f>VLOOKUP($I302,pTRAIT!$A:$X,7,FALSE)</f>
        <v>si</v>
      </c>
      <c r="L302" s="63" t="str">
        <f>VLOOKUP($I302,pTRAIT!$A:$X,8,FALSE)</f>
        <v>nd</v>
      </c>
      <c r="M302" s="63" t="str">
        <f>VLOOKUP($I302,pTRAIT!$A:$X,9,FALSE)</f>
        <v>R</v>
      </c>
      <c r="N302" s="63" t="str">
        <f>VLOOKUP($I302,pTRAIT!$A:$X,10,FALSE)</f>
        <v>R</v>
      </c>
      <c r="O302" s="63" t="str">
        <f>VLOOKUP($I302,pTRAIT!$A:$X,11,FALSE)</f>
        <v>S</v>
      </c>
      <c r="P302" s="63" t="str">
        <f>VLOOKUP($I302,pTRAIT!$A:$X,12,FALSE)</f>
        <v>S</v>
      </c>
      <c r="Q302" s="63" t="str">
        <f>VLOOKUP($I302,pTRAIT!$A:$X,13,FALSE)</f>
        <v>R</v>
      </c>
      <c r="R302" s="63" t="str">
        <f>VLOOKUP($I302,pTRAIT!$A:$X,14,FALSE)</f>
        <v>R</v>
      </c>
      <c r="S302" s="63" t="str">
        <f>VLOOKUP($I302,pTRAIT!$A:$X,15,FALSE)</f>
        <v>S</v>
      </c>
      <c r="T302" s="63" t="str">
        <f>VLOOKUP($I302,pTRAIT!$A:$X,16,FALSE)</f>
        <v>H</v>
      </c>
      <c r="U302" s="63" t="str">
        <f>VLOOKUP($I302,pTRAIT!$A:$X,17,FALSE)</f>
        <v>S</v>
      </c>
      <c r="V302" s="63" t="str">
        <f>VLOOKUP($I302,pTRAIT!$A:$X,18,FALSE)</f>
        <v>S</v>
      </c>
      <c r="W302" s="63" t="str">
        <f>VLOOKUP($I302,pTRAIT!$A:$X,19,FALSE)</f>
        <v>S</v>
      </c>
      <c r="X302" s="63" t="s">
        <v>3980</v>
      </c>
      <c r="Y302" s="63" t="str">
        <f>VLOOKUP($I302,pTRAIT!$A:$X,21,FALSE)</f>
        <v>R</v>
      </c>
      <c r="Z302" s="63" t="str">
        <f>VLOOKUP($I302,pTRAIT!$A:$X,22,FALSE)</f>
        <v>e</v>
      </c>
      <c r="AA302" s="63" t="str">
        <f>VLOOKUP($I302,pTRAIT!$A:$X,23,FALSE)</f>
        <v>n-c</v>
      </c>
      <c r="AB302" s="63">
        <f>VLOOKUP($I302,pTRAIT!$A:$X,24,FALSE)</f>
        <v>0</v>
      </c>
      <c r="AC302" s="34">
        <v>901</v>
      </c>
      <c r="AD302" s="63" t="str">
        <f>VLOOKUP(AC302,pTRAIT!A:B,2,FALSE)</f>
        <v>EM5UeMi1WSCf9;NST=X / EM5UeMi1Cf9Pu;RIN=RS</v>
      </c>
      <c r="AE302" s="63">
        <f>VLOOKUP($AC302,pTRAIT!$A:$X,7,FALSE)</f>
        <v>0</v>
      </c>
      <c r="AF302" s="63">
        <f>VLOOKUP($AC302,pTRAIT!$A:$X,8,FALSE)</f>
        <v>0</v>
      </c>
      <c r="AG302" s="63">
        <f>VLOOKUP($AC302,pTRAIT!$A:$X,9,FALSE)</f>
        <v>0</v>
      </c>
      <c r="AH302" s="63">
        <f>VLOOKUP($AC302,pTRAIT!$A:$X,10,FALSE)</f>
        <v>0</v>
      </c>
      <c r="AI302" s="63">
        <f>VLOOKUP($AC302,pTRAIT!$A:$X,11,FALSE)</f>
        <v>0</v>
      </c>
      <c r="AJ302" s="63">
        <f>VLOOKUP($AC302,pTRAIT!$A:$X,12,FALSE)</f>
        <v>0</v>
      </c>
      <c r="AK302" s="63">
        <f>VLOOKUP($AC302,pTRAIT!$A:$X,13,FALSE)</f>
        <v>0</v>
      </c>
      <c r="AL302" s="63">
        <f>VLOOKUP($AC302,pTRAIT!$A:$X,14,FALSE)</f>
        <v>0</v>
      </c>
      <c r="AM302" s="63">
        <f>VLOOKUP($AC302,pTRAIT!$A:$X,15,FALSE)</f>
        <v>0</v>
      </c>
      <c r="AN302" s="63">
        <f>VLOOKUP($AC302,pTRAIT!$A:$X,16,FALSE)</f>
        <v>0</v>
      </c>
      <c r="AO302" s="63">
        <f>VLOOKUP($AC302,pTRAIT!$A:$X,17,FALSE)</f>
        <v>0</v>
      </c>
      <c r="AP302" s="63">
        <f>VLOOKUP($AC302,pTRAIT!$A:$X,18,FALSE)</f>
        <v>0</v>
      </c>
      <c r="AQ302" s="63">
        <f>VLOOKUP($AC302,pTRAIT!$A:$X,19,FALSE)</f>
        <v>0</v>
      </c>
      <c r="AR302" s="63">
        <f>VLOOKUP($AC302,pTRAIT!$A:$X,20,FALSE)</f>
        <v>0</v>
      </c>
      <c r="AS302" s="63">
        <f>VLOOKUP($AC302,pTRAIT!$A:$X,21,FALSE)</f>
        <v>0</v>
      </c>
      <c r="AT302" s="63">
        <f>VLOOKUP($AC302,pTRAIT!$A:$X,22,FALSE)</f>
        <v>0</v>
      </c>
      <c r="AU302" s="63">
        <f>VLOOKUP($AC302,pTRAIT!$A:$X,23,FALSE)</f>
        <v>0</v>
      </c>
      <c r="AV302" s="63">
        <f>VLOOKUP($AC302,pTRAIT!$A:$X,24,FALSE)</f>
        <v>0</v>
      </c>
    </row>
    <row r="303" spans="1:48" ht="12" customHeight="1" x14ac:dyDescent="0.2">
      <c r="A303" s="32">
        <v>458</v>
      </c>
      <c r="B303" s="33" t="s">
        <v>5</v>
      </c>
      <c r="C303" s="34">
        <v>917</v>
      </c>
      <c r="D303" s="32" t="str">
        <f t="shared" si="4"/>
        <v>458X917</v>
      </c>
      <c r="E303" s="47" t="s">
        <v>1627</v>
      </c>
      <c r="F303" s="61" t="s">
        <v>1930</v>
      </c>
      <c r="G303" s="41" t="s">
        <v>43</v>
      </c>
      <c r="H303" s="38"/>
      <c r="I303" s="32">
        <v>458</v>
      </c>
      <c r="J303" s="63">
        <f>VLOOKUP(I303,pTRAIT!A:B,2,FALSE)</f>
        <v>0</v>
      </c>
      <c r="K303" s="63" t="str">
        <f>VLOOKUP($I303,pTRAIT!$A:$X,7,FALSE)</f>
        <v>si</v>
      </c>
      <c r="L303" s="63" t="str">
        <f>VLOOKUP($I303,pTRAIT!$A:$X,8,FALSE)</f>
        <v>nd</v>
      </c>
      <c r="M303" s="63" t="str">
        <f>VLOOKUP($I303,pTRAIT!$A:$X,9,FALSE)</f>
        <v>R</v>
      </c>
      <c r="N303" s="63" t="str">
        <f>VLOOKUP($I303,pTRAIT!$A:$X,10,FALSE)</f>
        <v>R</v>
      </c>
      <c r="O303" s="63" t="str">
        <f>VLOOKUP($I303,pTRAIT!$A:$X,11,FALSE)</f>
        <v>S</v>
      </c>
      <c r="P303" s="63" t="str">
        <f>VLOOKUP($I303,pTRAIT!$A:$X,12,FALSE)</f>
        <v>S</v>
      </c>
      <c r="Q303" s="63" t="str">
        <f>VLOOKUP($I303,pTRAIT!$A:$X,13,FALSE)</f>
        <v>R</v>
      </c>
      <c r="R303" s="63" t="str">
        <f>VLOOKUP($I303,pTRAIT!$A:$X,14,FALSE)</f>
        <v>R</v>
      </c>
      <c r="S303" s="63" t="str">
        <f>VLOOKUP($I303,pTRAIT!$A:$X,15,FALSE)</f>
        <v>S</v>
      </c>
      <c r="T303" s="63" t="str">
        <f>VLOOKUP($I303,pTRAIT!$A:$X,16,FALSE)</f>
        <v>H</v>
      </c>
      <c r="U303" s="63" t="str">
        <f>VLOOKUP($I303,pTRAIT!$A:$X,17,FALSE)</f>
        <v>S</v>
      </c>
      <c r="V303" s="63" t="str">
        <f>VLOOKUP($I303,pTRAIT!$A:$X,18,FALSE)</f>
        <v>S</v>
      </c>
      <c r="W303" s="63" t="str">
        <f>VLOOKUP($I303,pTRAIT!$A:$X,19,FALSE)</f>
        <v>S</v>
      </c>
      <c r="X303" s="63" t="s">
        <v>3980</v>
      </c>
      <c r="Y303" s="63" t="str">
        <f>VLOOKUP($I303,pTRAIT!$A:$X,21,FALSE)</f>
        <v>R</v>
      </c>
      <c r="Z303" s="63" t="str">
        <f>VLOOKUP($I303,pTRAIT!$A:$X,22,FALSE)</f>
        <v>e</v>
      </c>
      <c r="AA303" s="63" t="str">
        <f>VLOOKUP($I303,pTRAIT!$A:$X,23,FALSE)</f>
        <v>n-c</v>
      </c>
      <c r="AB303" s="63">
        <f>VLOOKUP($I303,pTRAIT!$A:$X,24,FALSE)</f>
        <v>0</v>
      </c>
      <c r="AC303" s="34">
        <v>917</v>
      </c>
      <c r="AD303" s="63" t="str">
        <f>VLOOKUP(AC303,pTRAIT!A:B,2,FALSE)</f>
        <v>EM5UeMi1WSCf9;NST=X / EM5UeMi1Cf9Pu;RIN=RS</v>
      </c>
      <c r="AE303" s="63">
        <f>VLOOKUP($AC303,pTRAIT!$A:$X,7,FALSE)</f>
        <v>0</v>
      </c>
      <c r="AF303" s="63">
        <f>VLOOKUP($AC303,pTRAIT!$A:$X,8,FALSE)</f>
        <v>0</v>
      </c>
      <c r="AG303" s="63">
        <f>VLOOKUP($AC303,pTRAIT!$A:$X,9,FALSE)</f>
        <v>0</v>
      </c>
      <c r="AH303" s="63">
        <f>VLOOKUP($AC303,pTRAIT!$A:$X,10,FALSE)</f>
        <v>0</v>
      </c>
      <c r="AI303" s="63">
        <f>VLOOKUP($AC303,pTRAIT!$A:$X,11,FALSE)</f>
        <v>0</v>
      </c>
      <c r="AJ303" s="63">
        <f>VLOOKUP($AC303,pTRAIT!$A:$X,12,FALSE)</f>
        <v>0</v>
      </c>
      <c r="AK303" s="63">
        <f>VLOOKUP($AC303,pTRAIT!$A:$X,13,FALSE)</f>
        <v>0</v>
      </c>
      <c r="AL303" s="63">
        <f>VLOOKUP($AC303,pTRAIT!$A:$X,14,FALSE)</f>
        <v>0</v>
      </c>
      <c r="AM303" s="63">
        <f>VLOOKUP($AC303,pTRAIT!$A:$X,15,FALSE)</f>
        <v>0</v>
      </c>
      <c r="AN303" s="63">
        <f>VLOOKUP($AC303,pTRAIT!$A:$X,16,FALSE)</f>
        <v>0</v>
      </c>
      <c r="AO303" s="63">
        <f>VLOOKUP($AC303,pTRAIT!$A:$X,17,FALSE)</f>
        <v>0</v>
      </c>
      <c r="AP303" s="63">
        <f>VLOOKUP($AC303,pTRAIT!$A:$X,18,FALSE)</f>
        <v>0</v>
      </c>
      <c r="AQ303" s="63">
        <f>VLOOKUP($AC303,pTRAIT!$A:$X,19,FALSE)</f>
        <v>0</v>
      </c>
      <c r="AR303" s="63">
        <f>VLOOKUP($AC303,pTRAIT!$A:$X,20,FALSE)</f>
        <v>0</v>
      </c>
      <c r="AS303" s="63">
        <f>VLOOKUP($AC303,pTRAIT!$A:$X,21,FALSE)</f>
        <v>0</v>
      </c>
      <c r="AT303" s="63">
        <f>VLOOKUP($AC303,pTRAIT!$A:$X,22,FALSE)</f>
        <v>0</v>
      </c>
      <c r="AU303" s="63">
        <f>VLOOKUP($AC303,pTRAIT!$A:$X,23,FALSE)</f>
        <v>0</v>
      </c>
      <c r="AV303" s="63">
        <f>VLOOKUP($AC303,pTRAIT!$A:$X,24,FALSE)</f>
        <v>0</v>
      </c>
    </row>
    <row r="304" spans="1:48" ht="12" customHeight="1" x14ac:dyDescent="0.2">
      <c r="A304" s="32">
        <v>458</v>
      </c>
      <c r="B304" s="33" t="s">
        <v>5</v>
      </c>
      <c r="C304" s="34">
        <v>718</v>
      </c>
      <c r="D304" s="32" t="str">
        <f t="shared" si="4"/>
        <v>458X718</v>
      </c>
      <c r="E304" s="47" t="s">
        <v>1627</v>
      </c>
      <c r="F304" s="61" t="s">
        <v>1931</v>
      </c>
      <c r="G304" s="41" t="s">
        <v>43</v>
      </c>
      <c r="H304" s="38"/>
      <c r="I304" s="32">
        <v>458</v>
      </c>
      <c r="J304" s="63">
        <f>VLOOKUP(I304,pTRAIT!A:B,2,FALSE)</f>
        <v>0</v>
      </c>
      <c r="K304" s="63" t="str">
        <f>VLOOKUP($I304,pTRAIT!$A:$X,7,FALSE)</f>
        <v>si</v>
      </c>
      <c r="L304" s="63" t="str">
        <f>VLOOKUP($I304,pTRAIT!$A:$X,8,FALSE)</f>
        <v>nd</v>
      </c>
      <c r="M304" s="63" t="str">
        <f>VLOOKUP($I304,pTRAIT!$A:$X,9,FALSE)</f>
        <v>R</v>
      </c>
      <c r="N304" s="63" t="str">
        <f>VLOOKUP($I304,pTRAIT!$A:$X,10,FALSE)</f>
        <v>R</v>
      </c>
      <c r="O304" s="63" t="str">
        <f>VLOOKUP($I304,pTRAIT!$A:$X,11,FALSE)</f>
        <v>S</v>
      </c>
      <c r="P304" s="63" t="str">
        <f>VLOOKUP($I304,pTRAIT!$A:$X,12,FALSE)</f>
        <v>S</v>
      </c>
      <c r="Q304" s="63" t="str">
        <f>VLOOKUP($I304,pTRAIT!$A:$X,13,FALSE)</f>
        <v>R</v>
      </c>
      <c r="R304" s="63" t="str">
        <f>VLOOKUP($I304,pTRAIT!$A:$X,14,FALSE)</f>
        <v>R</v>
      </c>
      <c r="S304" s="63" t="str">
        <f>VLOOKUP($I304,pTRAIT!$A:$X,15,FALSE)</f>
        <v>S</v>
      </c>
      <c r="T304" s="63" t="str">
        <f>VLOOKUP($I304,pTRAIT!$A:$X,16,FALSE)</f>
        <v>H</v>
      </c>
      <c r="U304" s="63" t="str">
        <f>VLOOKUP($I304,pTRAIT!$A:$X,17,FALSE)</f>
        <v>S</v>
      </c>
      <c r="V304" s="63" t="str">
        <f>VLOOKUP($I304,pTRAIT!$A:$X,18,FALSE)</f>
        <v>S</v>
      </c>
      <c r="W304" s="63" t="str">
        <f>VLOOKUP($I304,pTRAIT!$A:$X,19,FALSE)</f>
        <v>S</v>
      </c>
      <c r="X304" s="63" t="s">
        <v>3980</v>
      </c>
      <c r="Y304" s="63" t="str">
        <f>VLOOKUP($I304,pTRAIT!$A:$X,21,FALSE)</f>
        <v>R</v>
      </c>
      <c r="Z304" s="63" t="str">
        <f>VLOOKUP($I304,pTRAIT!$A:$X,22,FALSE)</f>
        <v>e</v>
      </c>
      <c r="AA304" s="63" t="str">
        <f>VLOOKUP($I304,pTRAIT!$A:$X,23,FALSE)</f>
        <v>n-c</v>
      </c>
      <c r="AB304" s="63">
        <f>VLOOKUP($I304,pTRAIT!$A:$X,24,FALSE)</f>
        <v>0</v>
      </c>
      <c r="AC304" s="34">
        <v>718</v>
      </c>
      <c r="AD304" s="63" t="str">
        <f>VLOOKUP(AC304,pTRAIT!A:B,2,FALSE)</f>
        <v>EM5UeMi1Cf9Pu;RIN=RS / EM5Mi1Cf9(Pu);RIN=RF</v>
      </c>
      <c r="AE304" s="63">
        <f>VLOOKUP($AC304,pTRAIT!$A:$X,7,FALSE)</f>
        <v>0</v>
      </c>
      <c r="AF304" s="63">
        <f>VLOOKUP($AC304,pTRAIT!$A:$X,8,FALSE)</f>
        <v>0</v>
      </c>
      <c r="AG304" s="63">
        <f>VLOOKUP($AC304,pTRAIT!$A:$X,9,FALSE)</f>
        <v>0</v>
      </c>
      <c r="AH304" s="63">
        <f>VLOOKUP($AC304,pTRAIT!$A:$X,10,FALSE)</f>
        <v>0</v>
      </c>
      <c r="AI304" s="63">
        <f>VLOOKUP($AC304,pTRAIT!$A:$X,11,FALSE)</f>
        <v>0</v>
      </c>
      <c r="AJ304" s="63">
        <f>VLOOKUP($AC304,pTRAIT!$A:$X,12,FALSE)</f>
        <v>0</v>
      </c>
      <c r="AK304" s="63">
        <f>VLOOKUP($AC304,pTRAIT!$A:$X,13,FALSE)</f>
        <v>0</v>
      </c>
      <c r="AL304" s="63">
        <f>VLOOKUP($AC304,pTRAIT!$A:$X,14,FALSE)</f>
        <v>0</v>
      </c>
      <c r="AM304" s="63">
        <f>VLOOKUP($AC304,pTRAIT!$A:$X,15,FALSE)</f>
        <v>0</v>
      </c>
      <c r="AN304" s="63">
        <f>VLOOKUP($AC304,pTRAIT!$A:$X,16,FALSE)</f>
        <v>0</v>
      </c>
      <c r="AO304" s="63">
        <f>VLOOKUP($AC304,pTRAIT!$A:$X,17,FALSE)</f>
        <v>0</v>
      </c>
      <c r="AP304" s="63">
        <f>VLOOKUP($AC304,pTRAIT!$A:$X,18,FALSE)</f>
        <v>0</v>
      </c>
      <c r="AQ304" s="63">
        <f>VLOOKUP($AC304,pTRAIT!$A:$X,19,FALSE)</f>
        <v>0</v>
      </c>
      <c r="AR304" s="63">
        <f>VLOOKUP($AC304,pTRAIT!$A:$X,20,FALSE)</f>
        <v>0</v>
      </c>
      <c r="AS304" s="63">
        <f>VLOOKUP($AC304,pTRAIT!$A:$X,21,FALSE)</f>
        <v>0</v>
      </c>
      <c r="AT304" s="63">
        <f>VLOOKUP($AC304,pTRAIT!$A:$X,22,FALSE)</f>
        <v>0</v>
      </c>
      <c r="AU304" s="63">
        <f>VLOOKUP($AC304,pTRAIT!$A:$X,23,FALSE)</f>
        <v>0</v>
      </c>
      <c r="AV304" s="63">
        <f>VLOOKUP($AC304,pTRAIT!$A:$X,24,FALSE)</f>
        <v>0</v>
      </c>
    </row>
    <row r="305" spans="1:48" ht="12" customHeight="1" x14ac:dyDescent="0.2">
      <c r="A305" s="32">
        <v>458</v>
      </c>
      <c r="B305" s="33" t="s">
        <v>5</v>
      </c>
      <c r="C305" s="34">
        <v>705</v>
      </c>
      <c r="D305" s="32" t="str">
        <f t="shared" si="4"/>
        <v>458X705</v>
      </c>
      <c r="E305" s="47" t="s">
        <v>1627</v>
      </c>
      <c r="F305" s="61" t="s">
        <v>1932</v>
      </c>
      <c r="G305" s="41" t="s">
        <v>43</v>
      </c>
      <c r="H305" s="38"/>
      <c r="I305" s="32">
        <v>458</v>
      </c>
      <c r="J305" s="63">
        <f>VLOOKUP(I305,pTRAIT!A:B,2,FALSE)</f>
        <v>0</v>
      </c>
      <c r="K305" s="63" t="str">
        <f>VLOOKUP($I305,pTRAIT!$A:$X,7,FALSE)</f>
        <v>si</v>
      </c>
      <c r="L305" s="63" t="str">
        <f>VLOOKUP($I305,pTRAIT!$A:$X,8,FALSE)</f>
        <v>nd</v>
      </c>
      <c r="M305" s="63" t="str">
        <f>VLOOKUP($I305,pTRAIT!$A:$X,9,FALSE)</f>
        <v>R</v>
      </c>
      <c r="N305" s="63" t="str">
        <f>VLOOKUP($I305,pTRAIT!$A:$X,10,FALSE)</f>
        <v>R</v>
      </c>
      <c r="O305" s="63" t="str">
        <f>VLOOKUP($I305,pTRAIT!$A:$X,11,FALSE)</f>
        <v>S</v>
      </c>
      <c r="P305" s="63" t="str">
        <f>VLOOKUP($I305,pTRAIT!$A:$X,12,FALSE)</f>
        <v>S</v>
      </c>
      <c r="Q305" s="63" t="str">
        <f>VLOOKUP($I305,pTRAIT!$A:$X,13,FALSE)</f>
        <v>R</v>
      </c>
      <c r="R305" s="63" t="str">
        <f>VLOOKUP($I305,pTRAIT!$A:$X,14,FALSE)</f>
        <v>R</v>
      </c>
      <c r="S305" s="63" t="str">
        <f>VLOOKUP($I305,pTRAIT!$A:$X,15,FALSE)</f>
        <v>S</v>
      </c>
      <c r="T305" s="63" t="str">
        <f>VLOOKUP($I305,pTRAIT!$A:$X,16,FALSE)</f>
        <v>H</v>
      </c>
      <c r="U305" s="63" t="str">
        <f>VLOOKUP($I305,pTRAIT!$A:$X,17,FALSE)</f>
        <v>S</v>
      </c>
      <c r="V305" s="63" t="str">
        <f>VLOOKUP($I305,pTRAIT!$A:$X,18,FALSE)</f>
        <v>S</v>
      </c>
      <c r="W305" s="63" t="str">
        <f>VLOOKUP($I305,pTRAIT!$A:$X,19,FALSE)</f>
        <v>S</v>
      </c>
      <c r="X305" s="63" t="s">
        <v>3980</v>
      </c>
      <c r="Y305" s="63" t="str">
        <f>VLOOKUP($I305,pTRAIT!$A:$X,21,FALSE)</f>
        <v>R</v>
      </c>
      <c r="Z305" s="63" t="str">
        <f>VLOOKUP($I305,pTRAIT!$A:$X,22,FALSE)</f>
        <v>e</v>
      </c>
      <c r="AA305" s="63" t="str">
        <f>VLOOKUP($I305,pTRAIT!$A:$X,23,FALSE)</f>
        <v>n-c</v>
      </c>
      <c r="AB305" s="63">
        <f>VLOOKUP($I305,pTRAIT!$A:$X,24,FALSE)</f>
        <v>0</v>
      </c>
      <c r="AC305" s="34">
        <v>705</v>
      </c>
      <c r="AD305" s="63" t="str">
        <f>VLOOKUP(AC305,pTRAIT!A:B,2,FALSE)</f>
        <v>EM5UeMi1Cf9Pu;RIN=RS / (RT)(So5)(Pu);RIN=RS</v>
      </c>
      <c r="AE305" s="63">
        <f>VLOOKUP($AC305,pTRAIT!$A:$X,7,FALSE)</f>
        <v>0</v>
      </c>
      <c r="AF305" s="63">
        <f>VLOOKUP($AC305,pTRAIT!$A:$X,8,FALSE)</f>
        <v>0</v>
      </c>
      <c r="AG305" s="63">
        <f>VLOOKUP($AC305,pTRAIT!$A:$X,9,FALSE)</f>
        <v>0</v>
      </c>
      <c r="AH305" s="63">
        <f>VLOOKUP($AC305,pTRAIT!$A:$X,10,FALSE)</f>
        <v>0</v>
      </c>
      <c r="AI305" s="63">
        <f>VLOOKUP($AC305,pTRAIT!$A:$X,11,FALSE)</f>
        <v>0</v>
      </c>
      <c r="AJ305" s="63">
        <f>VLOOKUP($AC305,pTRAIT!$A:$X,12,FALSE)</f>
        <v>0</v>
      </c>
      <c r="AK305" s="63">
        <f>VLOOKUP($AC305,pTRAIT!$A:$X,13,FALSE)</f>
        <v>0</v>
      </c>
      <c r="AL305" s="63">
        <f>VLOOKUP($AC305,pTRAIT!$A:$X,14,FALSE)</f>
        <v>0</v>
      </c>
      <c r="AM305" s="63">
        <f>VLOOKUP($AC305,pTRAIT!$A:$X,15,FALSE)</f>
        <v>0</v>
      </c>
      <c r="AN305" s="63">
        <f>VLOOKUP($AC305,pTRAIT!$A:$X,16,FALSE)</f>
        <v>0</v>
      </c>
      <c r="AO305" s="63">
        <f>VLOOKUP($AC305,pTRAIT!$A:$X,17,FALSE)</f>
        <v>0</v>
      </c>
      <c r="AP305" s="63">
        <f>VLOOKUP($AC305,pTRAIT!$A:$X,18,FALSE)</f>
        <v>0</v>
      </c>
      <c r="AQ305" s="63">
        <f>VLOOKUP($AC305,pTRAIT!$A:$X,19,FALSE)</f>
        <v>0</v>
      </c>
      <c r="AR305" s="63">
        <f>VLOOKUP($AC305,pTRAIT!$A:$X,20,FALSE)</f>
        <v>0</v>
      </c>
      <c r="AS305" s="63">
        <f>VLOOKUP($AC305,pTRAIT!$A:$X,21,FALSE)</f>
        <v>0</v>
      </c>
      <c r="AT305" s="63">
        <f>VLOOKUP($AC305,pTRAIT!$A:$X,22,FALSE)</f>
        <v>0</v>
      </c>
      <c r="AU305" s="63">
        <f>VLOOKUP($AC305,pTRAIT!$A:$X,23,FALSE)</f>
        <v>0</v>
      </c>
      <c r="AV305" s="63">
        <f>VLOOKUP($AC305,pTRAIT!$A:$X,24,FALSE)</f>
        <v>0</v>
      </c>
    </row>
    <row r="306" spans="1:48" ht="12" customHeight="1" x14ac:dyDescent="0.2">
      <c r="A306" s="32">
        <v>458</v>
      </c>
      <c r="B306" s="33" t="s">
        <v>5</v>
      </c>
      <c r="C306" s="34">
        <v>706</v>
      </c>
      <c r="D306" s="32" t="str">
        <f t="shared" si="4"/>
        <v>458X706</v>
      </c>
      <c r="E306" s="47" t="s">
        <v>1627</v>
      </c>
      <c r="F306" s="61" t="s">
        <v>1933</v>
      </c>
      <c r="G306" s="41" t="s">
        <v>43</v>
      </c>
      <c r="H306" s="38"/>
      <c r="I306" s="32">
        <v>458</v>
      </c>
      <c r="J306" s="63">
        <f>VLOOKUP(I306,pTRAIT!A:B,2,FALSE)</f>
        <v>0</v>
      </c>
      <c r="K306" s="63" t="str">
        <f>VLOOKUP($I306,pTRAIT!$A:$X,7,FALSE)</f>
        <v>si</v>
      </c>
      <c r="L306" s="63" t="str">
        <f>VLOOKUP($I306,pTRAIT!$A:$X,8,FALSE)</f>
        <v>nd</v>
      </c>
      <c r="M306" s="63" t="str">
        <f>VLOOKUP($I306,pTRAIT!$A:$X,9,FALSE)</f>
        <v>R</v>
      </c>
      <c r="N306" s="63" t="str">
        <f>VLOOKUP($I306,pTRAIT!$A:$X,10,FALSE)</f>
        <v>R</v>
      </c>
      <c r="O306" s="63" t="str">
        <f>VLOOKUP($I306,pTRAIT!$A:$X,11,FALSE)</f>
        <v>S</v>
      </c>
      <c r="P306" s="63" t="str">
        <f>VLOOKUP($I306,pTRAIT!$A:$X,12,FALSE)</f>
        <v>S</v>
      </c>
      <c r="Q306" s="63" t="str">
        <f>VLOOKUP($I306,pTRAIT!$A:$X,13,FALSE)</f>
        <v>R</v>
      </c>
      <c r="R306" s="63" t="str">
        <f>VLOOKUP($I306,pTRAIT!$A:$X,14,FALSE)</f>
        <v>R</v>
      </c>
      <c r="S306" s="63" t="str">
        <f>VLOOKUP($I306,pTRAIT!$A:$X,15,FALSE)</f>
        <v>S</v>
      </c>
      <c r="T306" s="63" t="str">
        <f>VLOOKUP($I306,pTRAIT!$A:$X,16,FALSE)</f>
        <v>H</v>
      </c>
      <c r="U306" s="63" t="str">
        <f>VLOOKUP($I306,pTRAIT!$A:$X,17,FALSE)</f>
        <v>S</v>
      </c>
      <c r="V306" s="63" t="str">
        <f>VLOOKUP($I306,pTRAIT!$A:$X,18,FALSE)</f>
        <v>S</v>
      </c>
      <c r="W306" s="63" t="str">
        <f>VLOOKUP($I306,pTRAIT!$A:$X,19,FALSE)</f>
        <v>S</v>
      </c>
      <c r="X306" s="63" t="s">
        <v>3980</v>
      </c>
      <c r="Y306" s="63" t="str">
        <f>VLOOKUP($I306,pTRAIT!$A:$X,21,FALSE)</f>
        <v>R</v>
      </c>
      <c r="Z306" s="63" t="str">
        <f>VLOOKUP($I306,pTRAIT!$A:$X,22,FALSE)</f>
        <v>e</v>
      </c>
      <c r="AA306" s="63" t="str">
        <f>VLOOKUP($I306,pTRAIT!$A:$X,23,FALSE)</f>
        <v>n-c</v>
      </c>
      <c r="AB306" s="63">
        <f>VLOOKUP($I306,pTRAIT!$A:$X,24,FALSE)</f>
        <v>0</v>
      </c>
      <c r="AC306" s="34">
        <v>706</v>
      </c>
      <c r="AD306" s="63" t="str">
        <f>VLOOKUP(AC306,pTRAIT!A:B,2,FALSE)</f>
        <v>EM5UeMi1Cf9Pu;RIN=RS / (RT)(Ue)(So5);RIN=RS</v>
      </c>
      <c r="AE306" s="63">
        <f>VLOOKUP($AC306,pTRAIT!$A:$X,7,FALSE)</f>
        <v>0</v>
      </c>
      <c r="AF306" s="63">
        <f>VLOOKUP($AC306,pTRAIT!$A:$X,8,FALSE)</f>
        <v>0</v>
      </c>
      <c r="AG306" s="63">
        <f>VLOOKUP($AC306,pTRAIT!$A:$X,9,FALSE)</f>
        <v>0</v>
      </c>
      <c r="AH306" s="63">
        <f>VLOOKUP($AC306,pTRAIT!$A:$X,10,FALSE)</f>
        <v>0</v>
      </c>
      <c r="AI306" s="63">
        <f>VLOOKUP($AC306,pTRAIT!$A:$X,11,FALSE)</f>
        <v>0</v>
      </c>
      <c r="AJ306" s="63">
        <f>VLOOKUP($AC306,pTRAIT!$A:$X,12,FALSE)</f>
        <v>0</v>
      </c>
      <c r="AK306" s="63">
        <f>VLOOKUP($AC306,pTRAIT!$A:$X,13,FALSE)</f>
        <v>0</v>
      </c>
      <c r="AL306" s="63">
        <f>VLOOKUP($AC306,pTRAIT!$A:$X,14,FALSE)</f>
        <v>0</v>
      </c>
      <c r="AM306" s="63">
        <f>VLOOKUP($AC306,pTRAIT!$A:$X,15,FALSE)</f>
        <v>0</v>
      </c>
      <c r="AN306" s="63">
        <f>VLOOKUP($AC306,pTRAIT!$A:$X,16,FALSE)</f>
        <v>0</v>
      </c>
      <c r="AO306" s="63">
        <f>VLOOKUP($AC306,pTRAIT!$A:$X,17,FALSE)</f>
        <v>0</v>
      </c>
      <c r="AP306" s="63">
        <f>VLOOKUP($AC306,pTRAIT!$A:$X,18,FALSE)</f>
        <v>0</v>
      </c>
      <c r="AQ306" s="63">
        <f>VLOOKUP($AC306,pTRAIT!$A:$X,19,FALSE)</f>
        <v>0</v>
      </c>
      <c r="AR306" s="63">
        <f>VLOOKUP($AC306,pTRAIT!$A:$X,20,FALSE)</f>
        <v>0</v>
      </c>
      <c r="AS306" s="63">
        <f>VLOOKUP($AC306,pTRAIT!$A:$X,21,FALSE)</f>
        <v>0</v>
      </c>
      <c r="AT306" s="63">
        <f>VLOOKUP($AC306,pTRAIT!$A:$X,22,FALSE)</f>
        <v>0</v>
      </c>
      <c r="AU306" s="63">
        <f>VLOOKUP($AC306,pTRAIT!$A:$X,23,FALSE)</f>
        <v>0</v>
      </c>
      <c r="AV306" s="63">
        <f>VLOOKUP($AC306,pTRAIT!$A:$X,24,FALSE)</f>
        <v>0</v>
      </c>
    </row>
    <row r="307" spans="1:48" ht="12" customHeight="1" x14ac:dyDescent="0.2">
      <c r="A307" s="32">
        <v>458</v>
      </c>
      <c r="B307" s="33" t="s">
        <v>5</v>
      </c>
      <c r="C307" s="34">
        <v>707</v>
      </c>
      <c r="D307" s="32" t="str">
        <f t="shared" si="4"/>
        <v>458X707</v>
      </c>
      <c r="E307" s="47" t="s">
        <v>1627</v>
      </c>
      <c r="F307" s="61" t="s">
        <v>1934</v>
      </c>
      <c r="G307" s="41" t="s">
        <v>43</v>
      </c>
      <c r="H307" s="45"/>
      <c r="I307" s="32">
        <v>458</v>
      </c>
      <c r="J307" s="63">
        <f>VLOOKUP(I307,pTRAIT!A:B,2,FALSE)</f>
        <v>0</v>
      </c>
      <c r="K307" s="63" t="str">
        <f>VLOOKUP($I307,pTRAIT!$A:$X,7,FALSE)</f>
        <v>si</v>
      </c>
      <c r="L307" s="63" t="str">
        <f>VLOOKUP($I307,pTRAIT!$A:$X,8,FALSE)</f>
        <v>nd</v>
      </c>
      <c r="M307" s="63" t="str">
        <f>VLOOKUP($I307,pTRAIT!$A:$X,9,FALSE)</f>
        <v>R</v>
      </c>
      <c r="N307" s="63" t="str">
        <f>VLOOKUP($I307,pTRAIT!$A:$X,10,FALSE)</f>
        <v>R</v>
      </c>
      <c r="O307" s="63" t="str">
        <f>VLOOKUP($I307,pTRAIT!$A:$X,11,FALSE)</f>
        <v>S</v>
      </c>
      <c r="P307" s="63" t="str">
        <f>VLOOKUP($I307,pTRAIT!$A:$X,12,FALSE)</f>
        <v>S</v>
      </c>
      <c r="Q307" s="63" t="str">
        <f>VLOOKUP($I307,pTRAIT!$A:$X,13,FALSE)</f>
        <v>R</v>
      </c>
      <c r="R307" s="63" t="str">
        <f>VLOOKUP($I307,pTRAIT!$A:$X,14,FALSE)</f>
        <v>R</v>
      </c>
      <c r="S307" s="63" t="str">
        <f>VLOOKUP($I307,pTRAIT!$A:$X,15,FALSE)</f>
        <v>S</v>
      </c>
      <c r="T307" s="63" t="str">
        <f>VLOOKUP($I307,pTRAIT!$A:$X,16,FALSE)</f>
        <v>H</v>
      </c>
      <c r="U307" s="63" t="str">
        <f>VLOOKUP($I307,pTRAIT!$A:$X,17,FALSE)</f>
        <v>S</v>
      </c>
      <c r="V307" s="63" t="str">
        <f>VLOOKUP($I307,pTRAIT!$A:$X,18,FALSE)</f>
        <v>S</v>
      </c>
      <c r="W307" s="63" t="str">
        <f>VLOOKUP($I307,pTRAIT!$A:$X,19,FALSE)</f>
        <v>S</v>
      </c>
      <c r="X307" s="63" t="s">
        <v>3980</v>
      </c>
      <c r="Y307" s="63" t="str">
        <f>VLOOKUP($I307,pTRAIT!$A:$X,21,FALSE)</f>
        <v>R</v>
      </c>
      <c r="Z307" s="63" t="str">
        <f>VLOOKUP($I307,pTRAIT!$A:$X,22,FALSE)</f>
        <v>e</v>
      </c>
      <c r="AA307" s="63" t="str">
        <f>VLOOKUP($I307,pTRAIT!$A:$X,23,FALSE)</f>
        <v>n-c</v>
      </c>
      <c r="AB307" s="63">
        <f>VLOOKUP($I307,pTRAIT!$A:$X,24,FALSE)</f>
        <v>0</v>
      </c>
      <c r="AC307" s="34">
        <v>707</v>
      </c>
      <c r="AD307" s="63" t="str">
        <f>VLOOKUP(AC307,pTRAIT!A:B,2,FALSE)</f>
        <v>EM5UeMi1Cf9Pu;RIN=RS / (RT)(Ue)(So5)(WS)(La);RIN=RS</v>
      </c>
      <c r="AE307" s="63">
        <f>VLOOKUP($AC307,pTRAIT!$A:$X,7,FALSE)</f>
        <v>0</v>
      </c>
      <c r="AF307" s="63">
        <f>VLOOKUP($AC307,pTRAIT!$A:$X,8,FALSE)</f>
        <v>0</v>
      </c>
      <c r="AG307" s="63">
        <f>VLOOKUP($AC307,pTRAIT!$A:$X,9,FALSE)</f>
        <v>0</v>
      </c>
      <c r="AH307" s="63">
        <f>VLOOKUP($AC307,pTRAIT!$A:$X,10,FALSE)</f>
        <v>0</v>
      </c>
      <c r="AI307" s="63">
        <f>VLOOKUP($AC307,pTRAIT!$A:$X,11,FALSE)</f>
        <v>0</v>
      </c>
      <c r="AJ307" s="63">
        <f>VLOOKUP($AC307,pTRAIT!$A:$X,12,FALSE)</f>
        <v>0</v>
      </c>
      <c r="AK307" s="63">
        <f>VLOOKUP($AC307,pTRAIT!$A:$X,13,FALSE)</f>
        <v>0</v>
      </c>
      <c r="AL307" s="63">
        <f>VLOOKUP($AC307,pTRAIT!$A:$X,14,FALSE)</f>
        <v>0</v>
      </c>
      <c r="AM307" s="63">
        <f>VLOOKUP($AC307,pTRAIT!$A:$X,15,FALSE)</f>
        <v>0</v>
      </c>
      <c r="AN307" s="63">
        <f>VLOOKUP($AC307,pTRAIT!$A:$X,16,FALSE)</f>
        <v>0</v>
      </c>
      <c r="AO307" s="63">
        <f>VLOOKUP($AC307,pTRAIT!$A:$X,17,FALSE)</f>
        <v>0</v>
      </c>
      <c r="AP307" s="63">
        <f>VLOOKUP($AC307,pTRAIT!$A:$X,18,FALSE)</f>
        <v>0</v>
      </c>
      <c r="AQ307" s="63">
        <f>VLOOKUP($AC307,pTRAIT!$A:$X,19,FALSE)</f>
        <v>0</v>
      </c>
      <c r="AR307" s="63">
        <f>VLOOKUP($AC307,pTRAIT!$A:$X,20,FALSE)</f>
        <v>0</v>
      </c>
      <c r="AS307" s="63">
        <f>VLOOKUP($AC307,pTRAIT!$A:$X,21,FALSE)</f>
        <v>0</v>
      </c>
      <c r="AT307" s="63">
        <f>VLOOKUP($AC307,pTRAIT!$A:$X,22,FALSE)</f>
        <v>0</v>
      </c>
      <c r="AU307" s="63">
        <f>VLOOKUP($AC307,pTRAIT!$A:$X,23,FALSE)</f>
        <v>0</v>
      </c>
      <c r="AV307" s="63">
        <f>VLOOKUP($AC307,pTRAIT!$A:$X,24,FALSE)</f>
        <v>0</v>
      </c>
    </row>
    <row r="308" spans="1:48" ht="12" customHeight="1" x14ac:dyDescent="0.2">
      <c r="A308" s="32">
        <v>458</v>
      </c>
      <c r="B308" s="33" t="s">
        <v>5</v>
      </c>
      <c r="C308" s="34">
        <v>708</v>
      </c>
      <c r="D308" s="32" t="str">
        <f t="shared" si="4"/>
        <v>458X708</v>
      </c>
      <c r="E308" s="47" t="s">
        <v>1627</v>
      </c>
      <c r="F308" s="61" t="s">
        <v>1935</v>
      </c>
      <c r="G308" s="41" t="s">
        <v>43</v>
      </c>
      <c r="H308" s="45"/>
      <c r="I308" s="32">
        <v>458</v>
      </c>
      <c r="J308" s="63">
        <f>VLOOKUP(I308,pTRAIT!A:B,2,FALSE)</f>
        <v>0</v>
      </c>
      <c r="K308" s="63" t="str">
        <f>VLOOKUP($I308,pTRAIT!$A:$X,7,FALSE)</f>
        <v>si</v>
      </c>
      <c r="L308" s="63" t="str">
        <f>VLOOKUP($I308,pTRAIT!$A:$X,8,FALSE)</f>
        <v>nd</v>
      </c>
      <c r="M308" s="63" t="str">
        <f>VLOOKUP($I308,pTRAIT!$A:$X,9,FALSE)</f>
        <v>R</v>
      </c>
      <c r="N308" s="63" t="str">
        <f>VLOOKUP($I308,pTRAIT!$A:$X,10,FALSE)</f>
        <v>R</v>
      </c>
      <c r="O308" s="63" t="str">
        <f>VLOOKUP($I308,pTRAIT!$A:$X,11,FALSE)</f>
        <v>S</v>
      </c>
      <c r="P308" s="63" t="str">
        <f>VLOOKUP($I308,pTRAIT!$A:$X,12,FALSE)</f>
        <v>S</v>
      </c>
      <c r="Q308" s="63" t="str">
        <f>VLOOKUP($I308,pTRAIT!$A:$X,13,FALSE)</f>
        <v>R</v>
      </c>
      <c r="R308" s="63" t="str">
        <f>VLOOKUP($I308,pTRAIT!$A:$X,14,FALSE)</f>
        <v>R</v>
      </c>
      <c r="S308" s="63" t="str">
        <f>VLOOKUP($I308,pTRAIT!$A:$X,15,FALSE)</f>
        <v>S</v>
      </c>
      <c r="T308" s="63" t="str">
        <f>VLOOKUP($I308,pTRAIT!$A:$X,16,FALSE)</f>
        <v>H</v>
      </c>
      <c r="U308" s="63" t="str">
        <f>VLOOKUP($I308,pTRAIT!$A:$X,17,FALSE)</f>
        <v>S</v>
      </c>
      <c r="V308" s="63" t="str">
        <f>VLOOKUP($I308,pTRAIT!$A:$X,18,FALSE)</f>
        <v>S</v>
      </c>
      <c r="W308" s="63" t="str">
        <f>VLOOKUP($I308,pTRAIT!$A:$X,19,FALSE)</f>
        <v>S</v>
      </c>
      <c r="X308" s="63" t="s">
        <v>3980</v>
      </c>
      <c r="Y308" s="63" t="str">
        <f>VLOOKUP($I308,pTRAIT!$A:$X,21,FALSE)</f>
        <v>R</v>
      </c>
      <c r="Z308" s="63" t="str">
        <f>VLOOKUP($I308,pTRAIT!$A:$X,22,FALSE)</f>
        <v>e</v>
      </c>
      <c r="AA308" s="63" t="str">
        <f>VLOOKUP($I308,pTRAIT!$A:$X,23,FALSE)</f>
        <v>n-c</v>
      </c>
      <c r="AB308" s="63">
        <f>VLOOKUP($I308,pTRAIT!$A:$X,24,FALSE)</f>
        <v>0</v>
      </c>
      <c r="AC308" s="34">
        <v>708</v>
      </c>
      <c r="AD308" s="63" t="str">
        <f>VLOOKUP(AC308,pTRAIT!A:B,2,FALSE)</f>
        <v>EM5UeMi1Cf9Pu;RIN=RS / (RT)(So5)(Pu);RIN=RS</v>
      </c>
      <c r="AE308" s="63">
        <f>VLOOKUP($AC308,pTRAIT!$A:$X,7,FALSE)</f>
        <v>0</v>
      </c>
      <c r="AF308" s="63">
        <f>VLOOKUP($AC308,pTRAIT!$A:$X,8,FALSE)</f>
        <v>0</v>
      </c>
      <c r="AG308" s="63">
        <f>VLOOKUP($AC308,pTRAIT!$A:$X,9,FALSE)</f>
        <v>0</v>
      </c>
      <c r="AH308" s="63">
        <f>VLOOKUP($AC308,pTRAIT!$A:$X,10,FALSE)</f>
        <v>0</v>
      </c>
      <c r="AI308" s="63">
        <f>VLOOKUP($AC308,pTRAIT!$A:$X,11,FALSE)</f>
        <v>0</v>
      </c>
      <c r="AJ308" s="63">
        <f>VLOOKUP($AC308,pTRAIT!$A:$X,12,FALSE)</f>
        <v>0</v>
      </c>
      <c r="AK308" s="63">
        <f>VLOOKUP($AC308,pTRAIT!$A:$X,13,FALSE)</f>
        <v>0</v>
      </c>
      <c r="AL308" s="63">
        <f>VLOOKUP($AC308,pTRAIT!$A:$X,14,FALSE)</f>
        <v>0</v>
      </c>
      <c r="AM308" s="63">
        <f>VLOOKUP($AC308,pTRAIT!$A:$X,15,FALSE)</f>
        <v>0</v>
      </c>
      <c r="AN308" s="63">
        <f>VLOOKUP($AC308,pTRAIT!$A:$X,16,FALSE)</f>
        <v>0</v>
      </c>
      <c r="AO308" s="63">
        <f>VLOOKUP($AC308,pTRAIT!$A:$X,17,FALSE)</f>
        <v>0</v>
      </c>
      <c r="AP308" s="63">
        <f>VLOOKUP($AC308,pTRAIT!$A:$X,18,FALSE)</f>
        <v>0</v>
      </c>
      <c r="AQ308" s="63">
        <f>VLOOKUP($AC308,pTRAIT!$A:$X,19,FALSE)</f>
        <v>0</v>
      </c>
      <c r="AR308" s="63">
        <f>VLOOKUP($AC308,pTRAIT!$A:$X,20,FALSE)</f>
        <v>0</v>
      </c>
      <c r="AS308" s="63">
        <f>VLOOKUP($AC308,pTRAIT!$A:$X,21,FALSE)</f>
        <v>0</v>
      </c>
      <c r="AT308" s="63">
        <f>VLOOKUP($AC308,pTRAIT!$A:$X,22,FALSE)</f>
        <v>0</v>
      </c>
      <c r="AU308" s="63">
        <f>VLOOKUP($AC308,pTRAIT!$A:$X,23,FALSE)</f>
        <v>0</v>
      </c>
      <c r="AV308" s="63">
        <f>VLOOKUP($AC308,pTRAIT!$A:$X,24,FALSE)</f>
        <v>0</v>
      </c>
    </row>
    <row r="309" spans="1:48" ht="12" customHeight="1" x14ac:dyDescent="0.2">
      <c r="A309" s="32">
        <v>458</v>
      </c>
      <c r="B309" s="33" t="s">
        <v>5</v>
      </c>
      <c r="C309" s="34">
        <v>709</v>
      </c>
      <c r="D309" s="32" t="str">
        <f t="shared" si="4"/>
        <v>458X709</v>
      </c>
      <c r="E309" s="47" t="s">
        <v>1627</v>
      </c>
      <c r="F309" s="61" t="s">
        <v>1936</v>
      </c>
      <c r="G309" s="41" t="s">
        <v>43</v>
      </c>
      <c r="H309" s="45"/>
      <c r="I309" s="32">
        <v>458</v>
      </c>
      <c r="J309" s="63">
        <f>VLOOKUP(I309,pTRAIT!A:B,2,FALSE)</f>
        <v>0</v>
      </c>
      <c r="K309" s="63" t="str">
        <f>VLOOKUP($I309,pTRAIT!$A:$X,7,FALSE)</f>
        <v>si</v>
      </c>
      <c r="L309" s="63" t="str">
        <f>VLOOKUP($I309,pTRAIT!$A:$X,8,FALSE)</f>
        <v>nd</v>
      </c>
      <c r="M309" s="63" t="str">
        <f>VLOOKUP($I309,pTRAIT!$A:$X,9,FALSE)</f>
        <v>R</v>
      </c>
      <c r="N309" s="63" t="str">
        <f>VLOOKUP($I309,pTRAIT!$A:$X,10,FALSE)</f>
        <v>R</v>
      </c>
      <c r="O309" s="63" t="str">
        <f>VLOOKUP($I309,pTRAIT!$A:$X,11,FALSE)</f>
        <v>S</v>
      </c>
      <c r="P309" s="63" t="str">
        <f>VLOOKUP($I309,pTRAIT!$A:$X,12,FALSE)</f>
        <v>S</v>
      </c>
      <c r="Q309" s="63" t="str">
        <f>VLOOKUP($I309,pTRAIT!$A:$X,13,FALSE)</f>
        <v>R</v>
      </c>
      <c r="R309" s="63" t="str">
        <f>VLOOKUP($I309,pTRAIT!$A:$X,14,FALSE)</f>
        <v>R</v>
      </c>
      <c r="S309" s="63" t="str">
        <f>VLOOKUP($I309,pTRAIT!$A:$X,15,FALSE)</f>
        <v>S</v>
      </c>
      <c r="T309" s="63" t="str">
        <f>VLOOKUP($I309,pTRAIT!$A:$X,16,FALSE)</f>
        <v>H</v>
      </c>
      <c r="U309" s="63" t="str">
        <f>VLOOKUP($I309,pTRAIT!$A:$X,17,FALSE)</f>
        <v>S</v>
      </c>
      <c r="V309" s="63" t="str">
        <f>VLOOKUP($I309,pTRAIT!$A:$X,18,FALSE)</f>
        <v>S</v>
      </c>
      <c r="W309" s="63" t="str">
        <f>VLOOKUP($I309,pTRAIT!$A:$X,19,FALSE)</f>
        <v>S</v>
      </c>
      <c r="X309" s="63" t="s">
        <v>3980</v>
      </c>
      <c r="Y309" s="63" t="str">
        <f>VLOOKUP($I309,pTRAIT!$A:$X,21,FALSE)</f>
        <v>R</v>
      </c>
      <c r="Z309" s="63" t="str">
        <f>VLOOKUP($I309,pTRAIT!$A:$X,22,FALSE)</f>
        <v>e</v>
      </c>
      <c r="AA309" s="63" t="str">
        <f>VLOOKUP($I309,pTRAIT!$A:$X,23,FALSE)</f>
        <v>n-c</v>
      </c>
      <c r="AB309" s="63">
        <f>VLOOKUP($I309,pTRAIT!$A:$X,24,FALSE)</f>
        <v>0</v>
      </c>
      <c r="AC309" s="34">
        <v>709</v>
      </c>
      <c r="AD309" s="63" t="str">
        <f>VLOOKUP(AC309,pTRAIT!A:B,2,FALSE)</f>
        <v>EM5UeMi1Cf9Pu;RIN=RS / ;RIN=RF</v>
      </c>
      <c r="AE309" s="63">
        <f>VLOOKUP($AC309,pTRAIT!$A:$X,7,FALSE)</f>
        <v>0</v>
      </c>
      <c r="AF309" s="63">
        <f>VLOOKUP($AC309,pTRAIT!$A:$X,8,FALSE)</f>
        <v>0</v>
      </c>
      <c r="AG309" s="63">
        <f>VLOOKUP($AC309,pTRAIT!$A:$X,9,FALSE)</f>
        <v>0</v>
      </c>
      <c r="AH309" s="63">
        <f>VLOOKUP($AC309,pTRAIT!$A:$X,10,FALSE)</f>
        <v>0</v>
      </c>
      <c r="AI309" s="63">
        <f>VLOOKUP($AC309,pTRAIT!$A:$X,11,FALSE)</f>
        <v>0</v>
      </c>
      <c r="AJ309" s="63">
        <f>VLOOKUP($AC309,pTRAIT!$A:$X,12,FALSE)</f>
        <v>0</v>
      </c>
      <c r="AK309" s="63">
        <f>VLOOKUP($AC309,pTRAIT!$A:$X,13,FALSE)</f>
        <v>0</v>
      </c>
      <c r="AL309" s="63">
        <f>VLOOKUP($AC309,pTRAIT!$A:$X,14,FALSE)</f>
        <v>0</v>
      </c>
      <c r="AM309" s="63">
        <f>VLOOKUP($AC309,pTRAIT!$A:$X,15,FALSE)</f>
        <v>0</v>
      </c>
      <c r="AN309" s="63">
        <f>VLOOKUP($AC309,pTRAIT!$A:$X,16,FALSE)</f>
        <v>0</v>
      </c>
      <c r="AO309" s="63">
        <f>VLOOKUP($AC309,pTRAIT!$A:$X,17,FALSE)</f>
        <v>0</v>
      </c>
      <c r="AP309" s="63">
        <f>VLOOKUP($AC309,pTRAIT!$A:$X,18,FALSE)</f>
        <v>0</v>
      </c>
      <c r="AQ309" s="63">
        <f>VLOOKUP($AC309,pTRAIT!$A:$X,19,FALSE)</f>
        <v>0</v>
      </c>
      <c r="AR309" s="63">
        <f>VLOOKUP($AC309,pTRAIT!$A:$X,20,FALSE)</f>
        <v>0</v>
      </c>
      <c r="AS309" s="63">
        <f>VLOOKUP($AC309,pTRAIT!$A:$X,21,FALSE)</f>
        <v>0</v>
      </c>
      <c r="AT309" s="63">
        <f>VLOOKUP($AC309,pTRAIT!$A:$X,22,FALSE)</f>
        <v>0</v>
      </c>
      <c r="AU309" s="63">
        <f>VLOOKUP($AC309,pTRAIT!$A:$X,23,FALSE)</f>
        <v>0</v>
      </c>
      <c r="AV309" s="63">
        <f>VLOOKUP($AC309,pTRAIT!$A:$X,24,FALSE)</f>
        <v>0</v>
      </c>
    </row>
    <row r="310" spans="1:48" ht="12" customHeight="1" x14ac:dyDescent="0.2">
      <c r="A310" s="32">
        <v>458</v>
      </c>
      <c r="B310" s="33" t="s">
        <v>5</v>
      </c>
      <c r="C310" s="34">
        <v>710</v>
      </c>
      <c r="D310" s="32" t="str">
        <f t="shared" si="4"/>
        <v>458X710</v>
      </c>
      <c r="E310" s="47" t="s">
        <v>1627</v>
      </c>
      <c r="F310" s="61" t="s">
        <v>1937</v>
      </c>
      <c r="G310" s="41" t="s">
        <v>43</v>
      </c>
      <c r="H310" s="38"/>
      <c r="I310" s="32">
        <v>458</v>
      </c>
      <c r="J310" s="63">
        <f>VLOOKUP(I310,pTRAIT!A:B,2,FALSE)</f>
        <v>0</v>
      </c>
      <c r="K310" s="63" t="str">
        <f>VLOOKUP($I310,pTRAIT!$A:$X,7,FALSE)</f>
        <v>si</v>
      </c>
      <c r="L310" s="63" t="str">
        <f>VLOOKUP($I310,pTRAIT!$A:$X,8,FALSE)</f>
        <v>nd</v>
      </c>
      <c r="M310" s="63" t="str">
        <f>VLOOKUP($I310,pTRAIT!$A:$X,9,FALSE)</f>
        <v>R</v>
      </c>
      <c r="N310" s="63" t="str">
        <f>VLOOKUP($I310,pTRAIT!$A:$X,10,FALSE)</f>
        <v>R</v>
      </c>
      <c r="O310" s="63" t="str">
        <f>VLOOKUP($I310,pTRAIT!$A:$X,11,FALSE)</f>
        <v>S</v>
      </c>
      <c r="P310" s="63" t="str">
        <f>VLOOKUP($I310,pTRAIT!$A:$X,12,FALSE)</f>
        <v>S</v>
      </c>
      <c r="Q310" s="63" t="str">
        <f>VLOOKUP($I310,pTRAIT!$A:$X,13,FALSE)</f>
        <v>R</v>
      </c>
      <c r="R310" s="63" t="str">
        <f>VLOOKUP($I310,pTRAIT!$A:$X,14,FALSE)</f>
        <v>R</v>
      </c>
      <c r="S310" s="63" t="str">
        <f>VLOOKUP($I310,pTRAIT!$A:$X,15,FALSE)</f>
        <v>S</v>
      </c>
      <c r="T310" s="63" t="str">
        <f>VLOOKUP($I310,pTRAIT!$A:$X,16,FALSE)</f>
        <v>H</v>
      </c>
      <c r="U310" s="63" t="str">
        <f>VLOOKUP($I310,pTRAIT!$A:$X,17,FALSE)</f>
        <v>S</v>
      </c>
      <c r="V310" s="63" t="str">
        <f>VLOOKUP($I310,pTRAIT!$A:$X,18,FALSE)</f>
        <v>S</v>
      </c>
      <c r="W310" s="63" t="str">
        <f>VLOOKUP($I310,pTRAIT!$A:$X,19,FALSE)</f>
        <v>S</v>
      </c>
      <c r="X310" s="63" t="s">
        <v>3980</v>
      </c>
      <c r="Y310" s="63" t="str">
        <f>VLOOKUP($I310,pTRAIT!$A:$X,21,FALSE)</f>
        <v>R</v>
      </c>
      <c r="Z310" s="63" t="str">
        <f>VLOOKUP($I310,pTRAIT!$A:$X,22,FALSE)</f>
        <v>e</v>
      </c>
      <c r="AA310" s="63" t="str">
        <f>VLOOKUP($I310,pTRAIT!$A:$X,23,FALSE)</f>
        <v>n-c</v>
      </c>
      <c r="AB310" s="63">
        <f>VLOOKUP($I310,pTRAIT!$A:$X,24,FALSE)</f>
        <v>0</v>
      </c>
      <c r="AC310" s="34">
        <v>710</v>
      </c>
      <c r="AD310" s="63" t="str">
        <f>VLOOKUP(AC310,pTRAIT!A:B,2,FALSE)</f>
        <v>EM5UeMi1Cf9Pu;RIN=RS / E(M5)(Mi1)Ty3_FL744Cf9(ToCE);RIN=RF</v>
      </c>
      <c r="AE310" s="63">
        <f>VLOOKUP($AC310,pTRAIT!$A:$X,7,FALSE)</f>
        <v>0</v>
      </c>
      <c r="AF310" s="63">
        <f>VLOOKUP($AC310,pTRAIT!$A:$X,8,FALSE)</f>
        <v>0</v>
      </c>
      <c r="AG310" s="63">
        <f>VLOOKUP($AC310,pTRAIT!$A:$X,9,FALSE)</f>
        <v>0</v>
      </c>
      <c r="AH310" s="63">
        <f>VLOOKUP($AC310,pTRAIT!$A:$X,10,FALSE)</f>
        <v>0</v>
      </c>
      <c r="AI310" s="63">
        <f>VLOOKUP($AC310,pTRAIT!$A:$X,11,FALSE)</f>
        <v>0</v>
      </c>
      <c r="AJ310" s="63">
        <f>VLOOKUP($AC310,pTRAIT!$A:$X,12,FALSE)</f>
        <v>0</v>
      </c>
      <c r="AK310" s="63">
        <f>VLOOKUP($AC310,pTRAIT!$A:$X,13,FALSE)</f>
        <v>0</v>
      </c>
      <c r="AL310" s="63">
        <f>VLOOKUP($AC310,pTRAIT!$A:$X,14,FALSE)</f>
        <v>0</v>
      </c>
      <c r="AM310" s="63">
        <f>VLOOKUP($AC310,pTRAIT!$A:$X,15,FALSE)</f>
        <v>0</v>
      </c>
      <c r="AN310" s="63">
        <f>VLOOKUP($AC310,pTRAIT!$A:$X,16,FALSE)</f>
        <v>0</v>
      </c>
      <c r="AO310" s="63">
        <f>VLOOKUP($AC310,pTRAIT!$A:$X,17,FALSE)</f>
        <v>0</v>
      </c>
      <c r="AP310" s="63">
        <f>VLOOKUP($AC310,pTRAIT!$A:$X,18,FALSE)</f>
        <v>0</v>
      </c>
      <c r="AQ310" s="63">
        <f>VLOOKUP($AC310,pTRAIT!$A:$X,19,FALSE)</f>
        <v>0</v>
      </c>
      <c r="AR310" s="63">
        <f>VLOOKUP($AC310,pTRAIT!$A:$X,20,FALSE)</f>
        <v>0</v>
      </c>
      <c r="AS310" s="63">
        <f>VLOOKUP($AC310,pTRAIT!$A:$X,21,FALSE)</f>
        <v>0</v>
      </c>
      <c r="AT310" s="63">
        <f>VLOOKUP($AC310,pTRAIT!$A:$X,22,FALSE)</f>
        <v>0</v>
      </c>
      <c r="AU310" s="63">
        <f>VLOOKUP($AC310,pTRAIT!$A:$X,23,FALSE)</f>
        <v>0</v>
      </c>
      <c r="AV310" s="63">
        <f>VLOOKUP($AC310,pTRAIT!$A:$X,24,FALSE)</f>
        <v>0</v>
      </c>
    </row>
    <row r="311" spans="1:48" ht="12" customHeight="1" x14ac:dyDescent="0.2">
      <c r="A311" s="32">
        <v>458</v>
      </c>
      <c r="B311" s="33" t="s">
        <v>5</v>
      </c>
      <c r="C311" s="34">
        <v>711</v>
      </c>
      <c r="D311" s="32" t="str">
        <f t="shared" si="4"/>
        <v>458X711</v>
      </c>
      <c r="E311" s="47" t="s">
        <v>1627</v>
      </c>
      <c r="F311" s="61" t="s">
        <v>1938</v>
      </c>
      <c r="G311" s="41" t="s">
        <v>43</v>
      </c>
      <c r="H311" s="38"/>
      <c r="I311" s="32">
        <v>458</v>
      </c>
      <c r="J311" s="63">
        <f>VLOOKUP(I311,pTRAIT!A:B,2,FALSE)</f>
        <v>0</v>
      </c>
      <c r="K311" s="63" t="str">
        <f>VLOOKUP($I311,pTRAIT!$A:$X,7,FALSE)</f>
        <v>si</v>
      </c>
      <c r="L311" s="63" t="str">
        <f>VLOOKUP($I311,pTRAIT!$A:$X,8,FALSE)</f>
        <v>nd</v>
      </c>
      <c r="M311" s="63" t="str">
        <f>VLOOKUP($I311,pTRAIT!$A:$X,9,FALSE)</f>
        <v>R</v>
      </c>
      <c r="N311" s="63" t="str">
        <f>VLOOKUP($I311,pTRAIT!$A:$X,10,FALSE)</f>
        <v>R</v>
      </c>
      <c r="O311" s="63" t="str">
        <f>VLOOKUP($I311,pTRAIT!$A:$X,11,FALSE)</f>
        <v>S</v>
      </c>
      <c r="P311" s="63" t="str">
        <f>VLOOKUP($I311,pTRAIT!$A:$X,12,FALSE)</f>
        <v>S</v>
      </c>
      <c r="Q311" s="63" t="str">
        <f>VLOOKUP($I311,pTRAIT!$A:$X,13,FALSE)</f>
        <v>R</v>
      </c>
      <c r="R311" s="63" t="str">
        <f>VLOOKUP($I311,pTRAIT!$A:$X,14,FALSE)</f>
        <v>R</v>
      </c>
      <c r="S311" s="63" t="str">
        <f>VLOOKUP($I311,pTRAIT!$A:$X,15,FALSE)</f>
        <v>S</v>
      </c>
      <c r="T311" s="63" t="str">
        <f>VLOOKUP($I311,pTRAIT!$A:$X,16,FALSE)</f>
        <v>H</v>
      </c>
      <c r="U311" s="63" t="str">
        <f>VLOOKUP($I311,pTRAIT!$A:$X,17,FALSE)</f>
        <v>S</v>
      </c>
      <c r="V311" s="63" t="str">
        <f>VLOOKUP($I311,pTRAIT!$A:$X,18,FALSE)</f>
        <v>S</v>
      </c>
      <c r="W311" s="63" t="str">
        <f>VLOOKUP($I311,pTRAIT!$A:$X,19,FALSE)</f>
        <v>S</v>
      </c>
      <c r="X311" s="63" t="s">
        <v>3980</v>
      </c>
      <c r="Y311" s="63" t="str">
        <f>VLOOKUP($I311,pTRAIT!$A:$X,21,FALSE)</f>
        <v>R</v>
      </c>
      <c r="Z311" s="63" t="str">
        <f>VLOOKUP($I311,pTRAIT!$A:$X,22,FALSE)</f>
        <v>e</v>
      </c>
      <c r="AA311" s="63" t="str">
        <f>VLOOKUP($I311,pTRAIT!$A:$X,23,FALSE)</f>
        <v>n-c</v>
      </c>
      <c r="AB311" s="63">
        <f>VLOOKUP($I311,pTRAIT!$A:$X,24,FALSE)</f>
        <v>0</v>
      </c>
      <c r="AC311" s="34">
        <v>711</v>
      </c>
      <c r="AD311" s="63" t="str">
        <f>VLOOKUP(AC311,pTRAIT!A:B,2,FALSE)</f>
        <v>EM5UeMi1Cf9Pu;RIN=RS / EM5RTUeMi1(ogc);RIN=RS</v>
      </c>
      <c r="AE311" s="63">
        <f>VLOOKUP($AC311,pTRAIT!$A:$X,7,FALSE)</f>
        <v>0</v>
      </c>
      <c r="AF311" s="63">
        <f>VLOOKUP($AC311,pTRAIT!$A:$X,8,FALSE)</f>
        <v>0</v>
      </c>
      <c r="AG311" s="63">
        <f>VLOOKUP($AC311,pTRAIT!$A:$X,9,FALSE)</f>
        <v>0</v>
      </c>
      <c r="AH311" s="63">
        <f>VLOOKUP($AC311,pTRAIT!$A:$X,10,FALSE)</f>
        <v>0</v>
      </c>
      <c r="AI311" s="63">
        <f>VLOOKUP($AC311,pTRAIT!$A:$X,11,FALSE)</f>
        <v>0</v>
      </c>
      <c r="AJ311" s="63">
        <f>VLOOKUP($AC311,pTRAIT!$A:$X,12,FALSE)</f>
        <v>0</v>
      </c>
      <c r="AK311" s="63">
        <f>VLOOKUP($AC311,pTRAIT!$A:$X,13,FALSE)</f>
        <v>0</v>
      </c>
      <c r="AL311" s="63">
        <f>VLOOKUP($AC311,pTRAIT!$A:$X,14,FALSE)</f>
        <v>0</v>
      </c>
      <c r="AM311" s="63">
        <f>VLOOKUP($AC311,pTRAIT!$A:$X,15,FALSE)</f>
        <v>0</v>
      </c>
      <c r="AN311" s="63">
        <f>VLOOKUP($AC311,pTRAIT!$A:$X,16,FALSE)</f>
        <v>0</v>
      </c>
      <c r="AO311" s="63">
        <f>VLOOKUP($AC311,pTRAIT!$A:$X,17,FALSE)</f>
        <v>0</v>
      </c>
      <c r="AP311" s="63">
        <f>VLOOKUP($AC311,pTRAIT!$A:$X,18,FALSE)</f>
        <v>0</v>
      </c>
      <c r="AQ311" s="63">
        <f>VLOOKUP($AC311,pTRAIT!$A:$X,19,FALSE)</f>
        <v>0</v>
      </c>
      <c r="AR311" s="63">
        <f>VLOOKUP($AC311,pTRAIT!$A:$X,20,FALSE)</f>
        <v>0</v>
      </c>
      <c r="AS311" s="63">
        <f>VLOOKUP($AC311,pTRAIT!$A:$X,21,FALSE)</f>
        <v>0</v>
      </c>
      <c r="AT311" s="63">
        <f>VLOOKUP($AC311,pTRAIT!$A:$X,22,FALSE)</f>
        <v>0</v>
      </c>
      <c r="AU311" s="63">
        <f>VLOOKUP($AC311,pTRAIT!$A:$X,23,FALSE)</f>
        <v>0</v>
      </c>
      <c r="AV311" s="63">
        <f>VLOOKUP($AC311,pTRAIT!$A:$X,24,FALSE)</f>
        <v>0</v>
      </c>
    </row>
    <row r="312" spans="1:48" ht="12" customHeight="1" x14ac:dyDescent="0.2">
      <c r="A312" s="32">
        <v>458</v>
      </c>
      <c r="B312" s="33" t="s">
        <v>5</v>
      </c>
      <c r="C312" s="34">
        <v>712</v>
      </c>
      <c r="D312" s="32" t="str">
        <f t="shared" si="4"/>
        <v>458X712</v>
      </c>
      <c r="E312" s="47" t="s">
        <v>1627</v>
      </c>
      <c r="F312" s="61" t="s">
        <v>1939</v>
      </c>
      <c r="G312" s="41" t="s">
        <v>43</v>
      </c>
      <c r="H312" s="38"/>
      <c r="I312" s="32">
        <v>458</v>
      </c>
      <c r="J312" s="63">
        <f>VLOOKUP(I312,pTRAIT!A:B,2,FALSE)</f>
        <v>0</v>
      </c>
      <c r="K312" s="63" t="str">
        <f>VLOOKUP($I312,pTRAIT!$A:$X,7,FALSE)</f>
        <v>si</v>
      </c>
      <c r="L312" s="63" t="str">
        <f>VLOOKUP($I312,pTRAIT!$A:$X,8,FALSE)</f>
        <v>nd</v>
      </c>
      <c r="M312" s="63" t="str">
        <f>VLOOKUP($I312,pTRAIT!$A:$X,9,FALSE)</f>
        <v>R</v>
      </c>
      <c r="N312" s="63" t="str">
        <f>VLOOKUP($I312,pTRAIT!$A:$X,10,FALSE)</f>
        <v>R</v>
      </c>
      <c r="O312" s="63" t="str">
        <f>VLOOKUP($I312,pTRAIT!$A:$X,11,FALSE)</f>
        <v>S</v>
      </c>
      <c r="P312" s="63" t="str">
        <f>VLOOKUP($I312,pTRAIT!$A:$X,12,FALSE)</f>
        <v>S</v>
      </c>
      <c r="Q312" s="63" t="str">
        <f>VLOOKUP($I312,pTRAIT!$A:$X,13,FALSE)</f>
        <v>R</v>
      </c>
      <c r="R312" s="63" t="str">
        <f>VLOOKUP($I312,pTRAIT!$A:$X,14,FALSE)</f>
        <v>R</v>
      </c>
      <c r="S312" s="63" t="str">
        <f>VLOOKUP($I312,pTRAIT!$A:$X,15,FALSE)</f>
        <v>S</v>
      </c>
      <c r="T312" s="63" t="str">
        <f>VLOOKUP($I312,pTRAIT!$A:$X,16,FALSE)</f>
        <v>H</v>
      </c>
      <c r="U312" s="63" t="str">
        <f>VLOOKUP($I312,pTRAIT!$A:$X,17,FALSE)</f>
        <v>S</v>
      </c>
      <c r="V312" s="63" t="str">
        <f>VLOOKUP($I312,pTRAIT!$A:$X,18,FALSE)</f>
        <v>S</v>
      </c>
      <c r="W312" s="63" t="str">
        <f>VLOOKUP($I312,pTRAIT!$A:$X,19,FALSE)</f>
        <v>S</v>
      </c>
      <c r="X312" s="63" t="s">
        <v>3980</v>
      </c>
      <c r="Y312" s="63" t="str">
        <f>VLOOKUP($I312,pTRAIT!$A:$X,21,FALSE)</f>
        <v>R</v>
      </c>
      <c r="Z312" s="63" t="str">
        <f>VLOOKUP($I312,pTRAIT!$A:$X,22,FALSE)</f>
        <v>e</v>
      </c>
      <c r="AA312" s="63" t="str">
        <f>VLOOKUP($I312,pTRAIT!$A:$X,23,FALSE)</f>
        <v>n-c</v>
      </c>
      <c r="AB312" s="63">
        <f>VLOOKUP($I312,pTRAIT!$A:$X,24,FALSE)</f>
        <v>0</v>
      </c>
      <c r="AC312" s="34">
        <v>712</v>
      </c>
      <c r="AD312" s="63" t="str">
        <f>VLOOKUP(AC312,pTRAIT!A:B,2,FALSE)</f>
        <v>EM5UeMi1Cf9Pu;RIN=RS / Sp-1EM5UeMi1Cf9ogc;RIN=RF</v>
      </c>
      <c r="AE312" s="63">
        <f>VLOOKUP($AC312,pTRAIT!$A:$X,7,FALSE)</f>
        <v>0</v>
      </c>
      <c r="AF312" s="63">
        <f>VLOOKUP($AC312,pTRAIT!$A:$X,8,FALSE)</f>
        <v>0</v>
      </c>
      <c r="AG312" s="63">
        <f>VLOOKUP($AC312,pTRAIT!$A:$X,9,FALSE)</f>
        <v>0</v>
      </c>
      <c r="AH312" s="63">
        <f>VLOOKUP($AC312,pTRAIT!$A:$X,10,FALSE)</f>
        <v>0</v>
      </c>
      <c r="AI312" s="63">
        <f>VLOOKUP($AC312,pTRAIT!$A:$X,11,FALSE)</f>
        <v>0</v>
      </c>
      <c r="AJ312" s="63">
        <f>VLOOKUP($AC312,pTRAIT!$A:$X,12,FALSE)</f>
        <v>0</v>
      </c>
      <c r="AK312" s="63">
        <f>VLOOKUP($AC312,pTRAIT!$A:$X,13,FALSE)</f>
        <v>0</v>
      </c>
      <c r="AL312" s="63">
        <f>VLOOKUP($AC312,pTRAIT!$A:$X,14,FALSE)</f>
        <v>0</v>
      </c>
      <c r="AM312" s="63">
        <f>VLOOKUP($AC312,pTRAIT!$A:$X,15,FALSE)</f>
        <v>0</v>
      </c>
      <c r="AN312" s="63">
        <f>VLOOKUP($AC312,pTRAIT!$A:$X,16,FALSE)</f>
        <v>0</v>
      </c>
      <c r="AO312" s="63">
        <f>VLOOKUP($AC312,pTRAIT!$A:$X,17,FALSE)</f>
        <v>0</v>
      </c>
      <c r="AP312" s="63">
        <f>VLOOKUP($AC312,pTRAIT!$A:$X,18,FALSE)</f>
        <v>0</v>
      </c>
      <c r="AQ312" s="63">
        <f>VLOOKUP($AC312,pTRAIT!$A:$X,19,FALSE)</f>
        <v>0</v>
      </c>
      <c r="AR312" s="63">
        <f>VLOOKUP($AC312,pTRAIT!$A:$X,20,FALSE)</f>
        <v>0</v>
      </c>
      <c r="AS312" s="63">
        <f>VLOOKUP($AC312,pTRAIT!$A:$X,21,FALSE)</f>
        <v>0</v>
      </c>
      <c r="AT312" s="63">
        <f>VLOOKUP($AC312,pTRAIT!$A:$X,22,FALSE)</f>
        <v>0</v>
      </c>
      <c r="AU312" s="63">
        <f>VLOOKUP($AC312,pTRAIT!$A:$X,23,FALSE)</f>
        <v>0</v>
      </c>
      <c r="AV312" s="63">
        <f>VLOOKUP($AC312,pTRAIT!$A:$X,24,FALSE)</f>
        <v>0</v>
      </c>
    </row>
    <row r="313" spans="1:48" ht="12" customHeight="1" x14ac:dyDescent="0.2">
      <c r="A313" s="32">
        <v>458</v>
      </c>
      <c r="B313" s="33" t="s">
        <v>5</v>
      </c>
      <c r="C313" s="34">
        <v>713</v>
      </c>
      <c r="D313" s="32" t="str">
        <f t="shared" si="4"/>
        <v>458X713</v>
      </c>
      <c r="E313" s="47" t="s">
        <v>1627</v>
      </c>
      <c r="F313" s="61" t="s">
        <v>1940</v>
      </c>
      <c r="G313" s="41" t="s">
        <v>43</v>
      </c>
      <c r="H313" s="38"/>
      <c r="I313" s="32">
        <v>458</v>
      </c>
      <c r="J313" s="63">
        <f>VLOOKUP(I313,pTRAIT!A:B,2,FALSE)</f>
        <v>0</v>
      </c>
      <c r="K313" s="63" t="str">
        <f>VLOOKUP($I313,pTRAIT!$A:$X,7,FALSE)</f>
        <v>si</v>
      </c>
      <c r="L313" s="63" t="str">
        <f>VLOOKUP($I313,pTRAIT!$A:$X,8,FALSE)</f>
        <v>nd</v>
      </c>
      <c r="M313" s="63" t="str">
        <f>VLOOKUP($I313,pTRAIT!$A:$X,9,FALSE)</f>
        <v>R</v>
      </c>
      <c r="N313" s="63" t="str">
        <f>VLOOKUP($I313,pTRAIT!$A:$X,10,FALSE)</f>
        <v>R</v>
      </c>
      <c r="O313" s="63" t="str">
        <f>VLOOKUP($I313,pTRAIT!$A:$X,11,FALSE)</f>
        <v>S</v>
      </c>
      <c r="P313" s="63" t="str">
        <f>VLOOKUP($I313,pTRAIT!$A:$X,12,FALSE)</f>
        <v>S</v>
      </c>
      <c r="Q313" s="63" t="str">
        <f>VLOOKUP($I313,pTRAIT!$A:$X,13,FALSE)</f>
        <v>R</v>
      </c>
      <c r="R313" s="63" t="str">
        <f>VLOOKUP($I313,pTRAIT!$A:$X,14,FALSE)</f>
        <v>R</v>
      </c>
      <c r="S313" s="63" t="str">
        <f>VLOOKUP($I313,pTRAIT!$A:$X,15,FALSE)</f>
        <v>S</v>
      </c>
      <c r="T313" s="63" t="str">
        <f>VLOOKUP($I313,pTRAIT!$A:$X,16,FALSE)</f>
        <v>H</v>
      </c>
      <c r="U313" s="63" t="str">
        <f>VLOOKUP($I313,pTRAIT!$A:$X,17,FALSE)</f>
        <v>S</v>
      </c>
      <c r="V313" s="63" t="str">
        <f>VLOOKUP($I313,pTRAIT!$A:$X,18,FALSE)</f>
        <v>S</v>
      </c>
      <c r="W313" s="63" t="str">
        <f>VLOOKUP($I313,pTRAIT!$A:$X,19,FALSE)</f>
        <v>S</v>
      </c>
      <c r="X313" s="63" t="s">
        <v>3980</v>
      </c>
      <c r="Y313" s="63" t="str">
        <f>VLOOKUP($I313,pTRAIT!$A:$X,21,FALSE)</f>
        <v>R</v>
      </c>
      <c r="Z313" s="63" t="str">
        <f>VLOOKUP($I313,pTRAIT!$A:$X,22,FALSE)</f>
        <v>e</v>
      </c>
      <c r="AA313" s="63" t="str">
        <f>VLOOKUP($I313,pTRAIT!$A:$X,23,FALSE)</f>
        <v>n-c</v>
      </c>
      <c r="AB313" s="63">
        <f>VLOOKUP($I313,pTRAIT!$A:$X,24,FALSE)</f>
        <v>0</v>
      </c>
      <c r="AC313" s="34">
        <v>713</v>
      </c>
      <c r="AD313" s="63" t="str">
        <f>VLOOKUP(AC313,pTRAIT!A:B,2,FALSE)</f>
        <v>EM5UeMi1Cf9Pu;RIN=RS / EM5Mi1Cf9ogc;RIN=RF</v>
      </c>
      <c r="AE313" s="63">
        <f>VLOOKUP($AC313,pTRAIT!$A:$X,7,FALSE)</f>
        <v>0</v>
      </c>
      <c r="AF313" s="63">
        <f>VLOOKUP($AC313,pTRAIT!$A:$X,8,FALSE)</f>
        <v>0</v>
      </c>
      <c r="AG313" s="63">
        <f>VLOOKUP($AC313,pTRAIT!$A:$X,9,FALSE)</f>
        <v>0</v>
      </c>
      <c r="AH313" s="63">
        <f>VLOOKUP($AC313,pTRAIT!$A:$X,10,FALSE)</f>
        <v>0</v>
      </c>
      <c r="AI313" s="63">
        <f>VLOOKUP($AC313,pTRAIT!$A:$X,11,FALSE)</f>
        <v>0</v>
      </c>
      <c r="AJ313" s="63">
        <f>VLOOKUP($AC313,pTRAIT!$A:$X,12,FALSE)</f>
        <v>0</v>
      </c>
      <c r="AK313" s="63">
        <f>VLOOKUP($AC313,pTRAIT!$A:$X,13,FALSE)</f>
        <v>0</v>
      </c>
      <c r="AL313" s="63">
        <f>VLOOKUP($AC313,pTRAIT!$A:$X,14,FALSE)</f>
        <v>0</v>
      </c>
      <c r="AM313" s="63">
        <f>VLOOKUP($AC313,pTRAIT!$A:$X,15,FALSE)</f>
        <v>0</v>
      </c>
      <c r="AN313" s="63">
        <f>VLOOKUP($AC313,pTRAIT!$A:$X,16,FALSE)</f>
        <v>0</v>
      </c>
      <c r="AO313" s="63">
        <f>VLOOKUP($AC313,pTRAIT!$A:$X,17,FALSE)</f>
        <v>0</v>
      </c>
      <c r="AP313" s="63">
        <f>VLOOKUP($AC313,pTRAIT!$A:$X,18,FALSE)</f>
        <v>0</v>
      </c>
      <c r="AQ313" s="63">
        <f>VLOOKUP($AC313,pTRAIT!$A:$X,19,FALSE)</f>
        <v>0</v>
      </c>
      <c r="AR313" s="63">
        <f>VLOOKUP($AC313,pTRAIT!$A:$X,20,FALSE)</f>
        <v>0</v>
      </c>
      <c r="AS313" s="63">
        <f>VLOOKUP($AC313,pTRAIT!$A:$X,21,FALSE)</f>
        <v>0</v>
      </c>
      <c r="AT313" s="63">
        <f>VLOOKUP($AC313,pTRAIT!$A:$X,22,FALSE)</f>
        <v>0</v>
      </c>
      <c r="AU313" s="63">
        <f>VLOOKUP($AC313,pTRAIT!$A:$X,23,FALSE)</f>
        <v>0</v>
      </c>
      <c r="AV313" s="63">
        <f>VLOOKUP($AC313,pTRAIT!$A:$X,24,FALSE)</f>
        <v>0</v>
      </c>
    </row>
    <row r="314" spans="1:48" ht="12" customHeight="1" x14ac:dyDescent="0.2">
      <c r="A314" s="32">
        <v>458</v>
      </c>
      <c r="B314" s="33" t="s">
        <v>5</v>
      </c>
      <c r="C314" s="34">
        <v>715</v>
      </c>
      <c r="D314" s="32" t="str">
        <f t="shared" si="4"/>
        <v>458X715</v>
      </c>
      <c r="E314" s="47" t="s">
        <v>1627</v>
      </c>
      <c r="F314" s="61" t="s">
        <v>1941</v>
      </c>
      <c r="G314" s="41" t="s">
        <v>43</v>
      </c>
      <c r="H314" s="38"/>
      <c r="I314" s="32">
        <v>458</v>
      </c>
      <c r="J314" s="63">
        <f>VLOOKUP(I314,pTRAIT!A:B,2,FALSE)</f>
        <v>0</v>
      </c>
      <c r="K314" s="63" t="str">
        <f>VLOOKUP($I314,pTRAIT!$A:$X,7,FALSE)</f>
        <v>si</v>
      </c>
      <c r="L314" s="63" t="str">
        <f>VLOOKUP($I314,pTRAIT!$A:$X,8,FALSE)</f>
        <v>nd</v>
      </c>
      <c r="M314" s="63" t="str">
        <f>VLOOKUP($I314,pTRAIT!$A:$X,9,FALSE)</f>
        <v>R</v>
      </c>
      <c r="N314" s="63" t="str">
        <f>VLOOKUP($I314,pTRAIT!$A:$X,10,FALSE)</f>
        <v>R</v>
      </c>
      <c r="O314" s="63" t="str">
        <f>VLOOKUP($I314,pTRAIT!$A:$X,11,FALSE)</f>
        <v>S</v>
      </c>
      <c r="P314" s="63" t="str">
        <f>VLOOKUP($I314,pTRAIT!$A:$X,12,FALSE)</f>
        <v>S</v>
      </c>
      <c r="Q314" s="63" t="str">
        <f>VLOOKUP($I314,pTRAIT!$A:$X,13,FALSE)</f>
        <v>R</v>
      </c>
      <c r="R314" s="63" t="str">
        <f>VLOOKUP($I314,pTRAIT!$A:$X,14,FALSE)</f>
        <v>R</v>
      </c>
      <c r="S314" s="63" t="str">
        <f>VLOOKUP($I314,pTRAIT!$A:$X,15,FALSE)</f>
        <v>S</v>
      </c>
      <c r="T314" s="63" t="str">
        <f>VLOOKUP($I314,pTRAIT!$A:$X,16,FALSE)</f>
        <v>H</v>
      </c>
      <c r="U314" s="63" t="str">
        <f>VLOOKUP($I314,pTRAIT!$A:$X,17,FALSE)</f>
        <v>S</v>
      </c>
      <c r="V314" s="63" t="str">
        <f>VLOOKUP($I314,pTRAIT!$A:$X,18,FALSE)</f>
        <v>S</v>
      </c>
      <c r="W314" s="63" t="str">
        <f>VLOOKUP($I314,pTRAIT!$A:$X,19,FALSE)</f>
        <v>S</v>
      </c>
      <c r="X314" s="63" t="s">
        <v>3980</v>
      </c>
      <c r="Y314" s="63" t="str">
        <f>VLOOKUP($I314,pTRAIT!$A:$X,21,FALSE)</f>
        <v>R</v>
      </c>
      <c r="Z314" s="63" t="str">
        <f>VLOOKUP($I314,pTRAIT!$A:$X,22,FALSE)</f>
        <v>e</v>
      </c>
      <c r="AA314" s="63" t="str">
        <f>VLOOKUP($I314,pTRAIT!$A:$X,23,FALSE)</f>
        <v>n-c</v>
      </c>
      <c r="AB314" s="63">
        <f>VLOOKUP($I314,pTRAIT!$A:$X,24,FALSE)</f>
        <v>0</v>
      </c>
      <c r="AC314" s="34">
        <v>715</v>
      </c>
      <c r="AD314" s="63" t="str">
        <f>VLOOKUP(AC314,pTRAIT!A:B,2,FALSE)</f>
        <v>EM5UeMi1Cf9Pu;RIN=RS / EMi1Cf9ToCE;RIN=RF</v>
      </c>
      <c r="AE314" s="63">
        <f>VLOOKUP($AC314,pTRAIT!$A:$X,7,FALSE)</f>
        <v>0</v>
      </c>
      <c r="AF314" s="63">
        <f>VLOOKUP($AC314,pTRAIT!$A:$X,8,FALSE)</f>
        <v>0</v>
      </c>
      <c r="AG314" s="63">
        <f>VLOOKUP($AC314,pTRAIT!$A:$X,9,FALSE)</f>
        <v>0</v>
      </c>
      <c r="AH314" s="63">
        <f>VLOOKUP($AC314,pTRAIT!$A:$X,10,FALSE)</f>
        <v>0</v>
      </c>
      <c r="AI314" s="63">
        <f>VLOOKUP($AC314,pTRAIT!$A:$X,11,FALSE)</f>
        <v>0</v>
      </c>
      <c r="AJ314" s="63">
        <f>VLOOKUP($AC314,pTRAIT!$A:$X,12,FALSE)</f>
        <v>0</v>
      </c>
      <c r="AK314" s="63">
        <f>VLOOKUP($AC314,pTRAIT!$A:$X,13,FALSE)</f>
        <v>0</v>
      </c>
      <c r="AL314" s="63">
        <f>VLOOKUP($AC314,pTRAIT!$A:$X,14,FALSE)</f>
        <v>0</v>
      </c>
      <c r="AM314" s="63">
        <f>VLOOKUP($AC314,pTRAIT!$A:$X,15,FALSE)</f>
        <v>0</v>
      </c>
      <c r="AN314" s="63">
        <f>VLOOKUP($AC314,pTRAIT!$A:$X,16,FALSE)</f>
        <v>0</v>
      </c>
      <c r="AO314" s="63">
        <f>VLOOKUP($AC314,pTRAIT!$A:$X,17,FALSE)</f>
        <v>0</v>
      </c>
      <c r="AP314" s="63">
        <f>VLOOKUP($AC314,pTRAIT!$A:$X,18,FALSE)</f>
        <v>0</v>
      </c>
      <c r="AQ314" s="63">
        <f>VLOOKUP($AC314,pTRAIT!$A:$X,19,FALSE)</f>
        <v>0</v>
      </c>
      <c r="AR314" s="63">
        <f>VLOOKUP($AC314,pTRAIT!$A:$X,20,FALSE)</f>
        <v>0</v>
      </c>
      <c r="AS314" s="63">
        <f>VLOOKUP($AC314,pTRAIT!$A:$X,21,FALSE)</f>
        <v>0</v>
      </c>
      <c r="AT314" s="63">
        <f>VLOOKUP($AC314,pTRAIT!$A:$X,22,FALSE)</f>
        <v>0</v>
      </c>
      <c r="AU314" s="63">
        <f>VLOOKUP($AC314,pTRAIT!$A:$X,23,FALSE)</f>
        <v>0</v>
      </c>
      <c r="AV314" s="63">
        <f>VLOOKUP($AC314,pTRAIT!$A:$X,24,FALSE)</f>
        <v>0</v>
      </c>
    </row>
    <row r="315" spans="1:48" ht="12" customHeight="1" x14ac:dyDescent="0.2">
      <c r="A315" s="32">
        <v>458</v>
      </c>
      <c r="B315" s="33" t="s">
        <v>5</v>
      </c>
      <c r="C315" s="34">
        <v>716</v>
      </c>
      <c r="D315" s="32" t="str">
        <f t="shared" si="4"/>
        <v>458X716</v>
      </c>
      <c r="E315" s="47" t="s">
        <v>1627</v>
      </c>
      <c r="F315" s="61" t="s">
        <v>1942</v>
      </c>
      <c r="G315" s="41" t="s">
        <v>43</v>
      </c>
      <c r="H315" s="38"/>
      <c r="I315" s="32">
        <v>458</v>
      </c>
      <c r="J315" s="63">
        <f>VLOOKUP(I315,pTRAIT!A:B,2,FALSE)</f>
        <v>0</v>
      </c>
      <c r="K315" s="63" t="str">
        <f>VLOOKUP($I315,pTRAIT!$A:$X,7,FALSE)</f>
        <v>si</v>
      </c>
      <c r="L315" s="63" t="str">
        <f>VLOOKUP($I315,pTRAIT!$A:$X,8,FALSE)</f>
        <v>nd</v>
      </c>
      <c r="M315" s="63" t="str">
        <f>VLOOKUP($I315,pTRAIT!$A:$X,9,FALSE)</f>
        <v>R</v>
      </c>
      <c r="N315" s="63" t="str">
        <f>VLOOKUP($I315,pTRAIT!$A:$X,10,FALSE)</f>
        <v>R</v>
      </c>
      <c r="O315" s="63" t="str">
        <f>VLOOKUP($I315,pTRAIT!$A:$X,11,FALSE)</f>
        <v>S</v>
      </c>
      <c r="P315" s="63" t="str">
        <f>VLOOKUP($I315,pTRAIT!$A:$X,12,FALSE)</f>
        <v>S</v>
      </c>
      <c r="Q315" s="63" t="str">
        <f>VLOOKUP($I315,pTRAIT!$A:$X,13,FALSE)</f>
        <v>R</v>
      </c>
      <c r="R315" s="63" t="str">
        <f>VLOOKUP($I315,pTRAIT!$A:$X,14,FALSE)</f>
        <v>R</v>
      </c>
      <c r="S315" s="63" t="str">
        <f>VLOOKUP($I315,pTRAIT!$A:$X,15,FALSE)</f>
        <v>S</v>
      </c>
      <c r="T315" s="63" t="str">
        <f>VLOOKUP($I315,pTRAIT!$A:$X,16,FALSE)</f>
        <v>H</v>
      </c>
      <c r="U315" s="63" t="str">
        <f>VLOOKUP($I315,pTRAIT!$A:$X,17,FALSE)</f>
        <v>S</v>
      </c>
      <c r="V315" s="63" t="str">
        <f>VLOOKUP($I315,pTRAIT!$A:$X,18,FALSE)</f>
        <v>S</v>
      </c>
      <c r="W315" s="63" t="str">
        <f>VLOOKUP($I315,pTRAIT!$A:$X,19,FALSE)</f>
        <v>S</v>
      </c>
      <c r="X315" s="63" t="s">
        <v>3980</v>
      </c>
      <c r="Y315" s="63" t="str">
        <f>VLOOKUP($I315,pTRAIT!$A:$X,21,FALSE)</f>
        <v>R</v>
      </c>
      <c r="Z315" s="63" t="str">
        <f>VLOOKUP($I315,pTRAIT!$A:$X,22,FALSE)</f>
        <v>e</v>
      </c>
      <c r="AA315" s="63" t="str">
        <f>VLOOKUP($I315,pTRAIT!$A:$X,23,FALSE)</f>
        <v>n-c</v>
      </c>
      <c r="AB315" s="63">
        <f>VLOOKUP($I315,pTRAIT!$A:$X,24,FALSE)</f>
        <v>0</v>
      </c>
      <c r="AC315" s="34">
        <v>716</v>
      </c>
      <c r="AD315" s="63" t="str">
        <f>VLOOKUP(AC315,pTRAIT!A:B,2,FALSE)</f>
        <v>EM5UeMi1Cf9Pu;RIN=RS / EM5Mi1Cf9(Pu);RIN=RF</v>
      </c>
      <c r="AE315" s="63">
        <f>VLOOKUP($AC315,pTRAIT!$A:$X,7,FALSE)</f>
        <v>0</v>
      </c>
      <c r="AF315" s="63">
        <f>VLOOKUP($AC315,pTRAIT!$A:$X,8,FALSE)</f>
        <v>0</v>
      </c>
      <c r="AG315" s="63">
        <f>VLOOKUP($AC315,pTRAIT!$A:$X,9,FALSE)</f>
        <v>0</v>
      </c>
      <c r="AH315" s="63">
        <f>VLOOKUP($AC315,pTRAIT!$A:$X,10,FALSE)</f>
        <v>0</v>
      </c>
      <c r="AI315" s="63">
        <f>VLOOKUP($AC315,pTRAIT!$A:$X,11,FALSE)</f>
        <v>0</v>
      </c>
      <c r="AJ315" s="63">
        <f>VLOOKUP($AC315,pTRAIT!$A:$X,12,FALSE)</f>
        <v>0</v>
      </c>
      <c r="AK315" s="63">
        <f>VLOOKUP($AC315,pTRAIT!$A:$X,13,FALSE)</f>
        <v>0</v>
      </c>
      <c r="AL315" s="63">
        <f>VLOOKUP($AC315,pTRAIT!$A:$X,14,FALSE)</f>
        <v>0</v>
      </c>
      <c r="AM315" s="63">
        <f>VLOOKUP($AC315,pTRAIT!$A:$X,15,FALSE)</f>
        <v>0</v>
      </c>
      <c r="AN315" s="63">
        <f>VLOOKUP($AC315,pTRAIT!$A:$X,16,FALSE)</f>
        <v>0</v>
      </c>
      <c r="AO315" s="63">
        <f>VLOOKUP($AC315,pTRAIT!$A:$X,17,FALSE)</f>
        <v>0</v>
      </c>
      <c r="AP315" s="63">
        <f>VLOOKUP($AC315,pTRAIT!$A:$X,18,FALSE)</f>
        <v>0</v>
      </c>
      <c r="AQ315" s="63">
        <f>VLOOKUP($AC315,pTRAIT!$A:$X,19,FALSE)</f>
        <v>0</v>
      </c>
      <c r="AR315" s="63">
        <f>VLOOKUP($AC315,pTRAIT!$A:$X,20,FALSE)</f>
        <v>0</v>
      </c>
      <c r="AS315" s="63">
        <f>VLOOKUP($AC315,pTRAIT!$A:$X,21,FALSE)</f>
        <v>0</v>
      </c>
      <c r="AT315" s="63">
        <f>VLOOKUP($AC315,pTRAIT!$A:$X,22,FALSE)</f>
        <v>0</v>
      </c>
      <c r="AU315" s="63">
        <f>VLOOKUP($AC315,pTRAIT!$A:$X,23,FALSE)</f>
        <v>0</v>
      </c>
      <c r="AV315" s="63">
        <f>VLOOKUP($AC315,pTRAIT!$A:$X,24,FALSE)</f>
        <v>0</v>
      </c>
    </row>
    <row r="316" spans="1:48" ht="12" customHeight="1" x14ac:dyDescent="0.2">
      <c r="A316" s="32">
        <v>458</v>
      </c>
      <c r="B316" s="33" t="s">
        <v>5</v>
      </c>
      <c r="C316" s="34">
        <v>717</v>
      </c>
      <c r="D316" s="32" t="str">
        <f t="shared" si="4"/>
        <v>458X717</v>
      </c>
      <c r="E316" s="47" t="s">
        <v>1627</v>
      </c>
      <c r="F316" s="61" t="s">
        <v>1943</v>
      </c>
      <c r="G316" s="41" t="s">
        <v>43</v>
      </c>
      <c r="H316" s="38"/>
      <c r="I316" s="32">
        <v>458</v>
      </c>
      <c r="J316" s="63">
        <f>VLOOKUP(I316,pTRAIT!A:B,2,FALSE)</f>
        <v>0</v>
      </c>
      <c r="K316" s="63" t="str">
        <f>VLOOKUP($I316,pTRAIT!$A:$X,7,FALSE)</f>
        <v>si</v>
      </c>
      <c r="L316" s="63" t="str">
        <f>VLOOKUP($I316,pTRAIT!$A:$X,8,FALSE)</f>
        <v>nd</v>
      </c>
      <c r="M316" s="63" t="str">
        <f>VLOOKUP($I316,pTRAIT!$A:$X,9,FALSE)</f>
        <v>R</v>
      </c>
      <c r="N316" s="63" t="str">
        <f>VLOOKUP($I316,pTRAIT!$A:$X,10,FALSE)</f>
        <v>R</v>
      </c>
      <c r="O316" s="63" t="str">
        <f>VLOOKUP($I316,pTRAIT!$A:$X,11,FALSE)</f>
        <v>S</v>
      </c>
      <c r="P316" s="63" t="str">
        <f>VLOOKUP($I316,pTRAIT!$A:$X,12,FALSE)</f>
        <v>S</v>
      </c>
      <c r="Q316" s="63" t="str">
        <f>VLOOKUP($I316,pTRAIT!$A:$X,13,FALSE)</f>
        <v>R</v>
      </c>
      <c r="R316" s="63" t="str">
        <f>VLOOKUP($I316,pTRAIT!$A:$X,14,FALSE)</f>
        <v>R</v>
      </c>
      <c r="S316" s="63" t="str">
        <f>VLOOKUP($I316,pTRAIT!$A:$X,15,FALSE)</f>
        <v>S</v>
      </c>
      <c r="T316" s="63" t="str">
        <f>VLOOKUP($I316,pTRAIT!$A:$X,16,FALSE)</f>
        <v>H</v>
      </c>
      <c r="U316" s="63" t="str">
        <f>VLOOKUP($I316,pTRAIT!$A:$X,17,FALSE)</f>
        <v>S</v>
      </c>
      <c r="V316" s="63" t="str">
        <f>VLOOKUP($I316,pTRAIT!$A:$X,18,FALSE)</f>
        <v>S</v>
      </c>
      <c r="W316" s="63" t="str">
        <f>VLOOKUP($I316,pTRAIT!$A:$X,19,FALSE)</f>
        <v>S</v>
      </c>
      <c r="X316" s="63" t="s">
        <v>3980</v>
      </c>
      <c r="Y316" s="63" t="str">
        <f>VLOOKUP($I316,pTRAIT!$A:$X,21,FALSE)</f>
        <v>R</v>
      </c>
      <c r="Z316" s="63" t="str">
        <f>VLOOKUP($I316,pTRAIT!$A:$X,22,FALSE)</f>
        <v>e</v>
      </c>
      <c r="AA316" s="63" t="str">
        <f>VLOOKUP($I316,pTRAIT!$A:$X,23,FALSE)</f>
        <v>n-c</v>
      </c>
      <c r="AB316" s="63">
        <f>VLOOKUP($I316,pTRAIT!$A:$X,24,FALSE)</f>
        <v>0</v>
      </c>
      <c r="AC316" s="34">
        <v>717</v>
      </c>
      <c r="AD316" s="63" t="str">
        <f>VLOOKUP(AC316,pTRAIT!A:B,2,FALSE)</f>
        <v>EM5UeMi1Cf9Pu;RIN=RS / EM5Mi1Cf9(Pu);RIN=RF</v>
      </c>
      <c r="AE316" s="63">
        <f>VLOOKUP($AC316,pTRAIT!$A:$X,7,FALSE)</f>
        <v>0</v>
      </c>
      <c r="AF316" s="63">
        <f>VLOOKUP($AC316,pTRAIT!$A:$X,8,FALSE)</f>
        <v>0</v>
      </c>
      <c r="AG316" s="63">
        <f>VLOOKUP($AC316,pTRAIT!$A:$X,9,FALSE)</f>
        <v>0</v>
      </c>
      <c r="AH316" s="63">
        <f>VLOOKUP($AC316,pTRAIT!$A:$X,10,FALSE)</f>
        <v>0</v>
      </c>
      <c r="AI316" s="63">
        <f>VLOOKUP($AC316,pTRAIT!$A:$X,11,FALSE)</f>
        <v>0</v>
      </c>
      <c r="AJ316" s="63">
        <f>VLOOKUP($AC316,pTRAIT!$A:$X,12,FALSE)</f>
        <v>0</v>
      </c>
      <c r="AK316" s="63">
        <f>VLOOKUP($AC316,pTRAIT!$A:$X,13,FALSE)</f>
        <v>0</v>
      </c>
      <c r="AL316" s="63">
        <f>VLOOKUP($AC316,pTRAIT!$A:$X,14,FALSE)</f>
        <v>0</v>
      </c>
      <c r="AM316" s="63">
        <f>VLOOKUP($AC316,pTRAIT!$A:$X,15,FALSE)</f>
        <v>0</v>
      </c>
      <c r="AN316" s="63">
        <f>VLOOKUP($AC316,pTRAIT!$A:$X,16,FALSE)</f>
        <v>0</v>
      </c>
      <c r="AO316" s="63">
        <f>VLOOKUP($AC316,pTRAIT!$A:$X,17,FALSE)</f>
        <v>0</v>
      </c>
      <c r="AP316" s="63">
        <f>VLOOKUP($AC316,pTRAIT!$A:$X,18,FALSE)</f>
        <v>0</v>
      </c>
      <c r="AQ316" s="63">
        <f>VLOOKUP($AC316,pTRAIT!$A:$X,19,FALSE)</f>
        <v>0</v>
      </c>
      <c r="AR316" s="63">
        <f>VLOOKUP($AC316,pTRAIT!$A:$X,20,FALSE)</f>
        <v>0</v>
      </c>
      <c r="AS316" s="63">
        <f>VLOOKUP($AC316,pTRAIT!$A:$X,21,FALSE)</f>
        <v>0</v>
      </c>
      <c r="AT316" s="63">
        <f>VLOOKUP($AC316,pTRAIT!$A:$X,22,FALSE)</f>
        <v>0</v>
      </c>
      <c r="AU316" s="63">
        <f>VLOOKUP($AC316,pTRAIT!$A:$X,23,FALSE)</f>
        <v>0</v>
      </c>
      <c r="AV316" s="63">
        <f>VLOOKUP($AC316,pTRAIT!$A:$X,24,FALSE)</f>
        <v>0</v>
      </c>
    </row>
    <row r="317" spans="1:48" ht="12" customHeight="1" x14ac:dyDescent="0.2">
      <c r="A317" s="32">
        <v>458</v>
      </c>
      <c r="B317" s="33" t="s">
        <v>5</v>
      </c>
      <c r="C317" s="34">
        <v>719</v>
      </c>
      <c r="D317" s="32" t="str">
        <f t="shared" si="4"/>
        <v>458X719</v>
      </c>
      <c r="E317" s="47" t="s">
        <v>1627</v>
      </c>
      <c r="F317" s="61" t="s">
        <v>1944</v>
      </c>
      <c r="G317" s="41" t="s">
        <v>43</v>
      </c>
      <c r="H317" s="38"/>
      <c r="I317" s="32">
        <v>458</v>
      </c>
      <c r="J317" s="63">
        <f>VLOOKUP(I317,pTRAIT!A:B,2,FALSE)</f>
        <v>0</v>
      </c>
      <c r="K317" s="63" t="str">
        <f>VLOOKUP($I317,pTRAIT!$A:$X,7,FALSE)</f>
        <v>si</v>
      </c>
      <c r="L317" s="63" t="str">
        <f>VLOOKUP($I317,pTRAIT!$A:$X,8,FALSE)</f>
        <v>nd</v>
      </c>
      <c r="M317" s="63" t="str">
        <f>VLOOKUP($I317,pTRAIT!$A:$X,9,FALSE)</f>
        <v>R</v>
      </c>
      <c r="N317" s="63" t="str">
        <f>VLOOKUP($I317,pTRAIT!$A:$X,10,FALSE)</f>
        <v>R</v>
      </c>
      <c r="O317" s="63" t="str">
        <f>VLOOKUP($I317,pTRAIT!$A:$X,11,FALSE)</f>
        <v>S</v>
      </c>
      <c r="P317" s="63" t="str">
        <f>VLOOKUP($I317,pTRAIT!$A:$X,12,FALSE)</f>
        <v>S</v>
      </c>
      <c r="Q317" s="63" t="str">
        <f>VLOOKUP($I317,pTRAIT!$A:$X,13,FALSE)</f>
        <v>R</v>
      </c>
      <c r="R317" s="63" t="str">
        <f>VLOOKUP($I317,pTRAIT!$A:$X,14,FALSE)</f>
        <v>R</v>
      </c>
      <c r="S317" s="63" t="str">
        <f>VLOOKUP($I317,pTRAIT!$A:$X,15,FALSE)</f>
        <v>S</v>
      </c>
      <c r="T317" s="63" t="str">
        <f>VLOOKUP($I317,pTRAIT!$A:$X,16,FALSE)</f>
        <v>H</v>
      </c>
      <c r="U317" s="63" t="str">
        <f>VLOOKUP($I317,pTRAIT!$A:$X,17,FALSE)</f>
        <v>S</v>
      </c>
      <c r="V317" s="63" t="str">
        <f>VLOOKUP($I317,pTRAIT!$A:$X,18,FALSE)</f>
        <v>S</v>
      </c>
      <c r="W317" s="63" t="str">
        <f>VLOOKUP($I317,pTRAIT!$A:$X,19,FALSE)</f>
        <v>S</v>
      </c>
      <c r="X317" s="63" t="s">
        <v>3980</v>
      </c>
      <c r="Y317" s="63" t="str">
        <f>VLOOKUP($I317,pTRAIT!$A:$X,21,FALSE)</f>
        <v>R</v>
      </c>
      <c r="Z317" s="63" t="str">
        <f>VLOOKUP($I317,pTRAIT!$A:$X,22,FALSE)</f>
        <v>e</v>
      </c>
      <c r="AA317" s="63" t="str">
        <f>VLOOKUP($I317,pTRAIT!$A:$X,23,FALSE)</f>
        <v>n-c</v>
      </c>
      <c r="AB317" s="63">
        <f>VLOOKUP($I317,pTRAIT!$A:$X,24,FALSE)</f>
        <v>0</v>
      </c>
      <c r="AC317" s="34">
        <v>719</v>
      </c>
      <c r="AD317" s="63" t="str">
        <f>VLOOKUP(AC317,pTRAIT!A:B,2,FALSE)</f>
        <v>EM5UeMi1Cf9Pu;RIN=RS / EM5Mi1WSCf9;RIN=RF</v>
      </c>
      <c r="AE317" s="63">
        <f>VLOOKUP($AC317,pTRAIT!$A:$X,7,FALSE)</f>
        <v>0</v>
      </c>
      <c r="AF317" s="63">
        <f>VLOOKUP($AC317,pTRAIT!$A:$X,8,FALSE)</f>
        <v>0</v>
      </c>
      <c r="AG317" s="63">
        <f>VLOOKUP($AC317,pTRAIT!$A:$X,9,FALSE)</f>
        <v>0</v>
      </c>
      <c r="AH317" s="63">
        <f>VLOOKUP($AC317,pTRAIT!$A:$X,10,FALSE)</f>
        <v>0</v>
      </c>
      <c r="AI317" s="63">
        <f>VLOOKUP($AC317,pTRAIT!$A:$X,11,FALSE)</f>
        <v>0</v>
      </c>
      <c r="AJ317" s="63">
        <f>VLOOKUP($AC317,pTRAIT!$A:$X,12,FALSE)</f>
        <v>0</v>
      </c>
      <c r="AK317" s="63">
        <f>VLOOKUP($AC317,pTRAIT!$A:$X,13,FALSE)</f>
        <v>0</v>
      </c>
      <c r="AL317" s="63">
        <f>VLOOKUP($AC317,pTRAIT!$A:$X,14,FALSE)</f>
        <v>0</v>
      </c>
      <c r="AM317" s="63">
        <f>VLOOKUP($AC317,pTRAIT!$A:$X,15,FALSE)</f>
        <v>0</v>
      </c>
      <c r="AN317" s="63">
        <f>VLOOKUP($AC317,pTRAIT!$A:$X,16,FALSE)</f>
        <v>0</v>
      </c>
      <c r="AO317" s="63">
        <f>VLOOKUP($AC317,pTRAIT!$A:$X,17,FALSE)</f>
        <v>0</v>
      </c>
      <c r="AP317" s="63">
        <f>VLOOKUP($AC317,pTRAIT!$A:$X,18,FALSE)</f>
        <v>0</v>
      </c>
      <c r="AQ317" s="63">
        <f>VLOOKUP($AC317,pTRAIT!$A:$X,19,FALSE)</f>
        <v>0</v>
      </c>
      <c r="AR317" s="63">
        <f>VLOOKUP($AC317,pTRAIT!$A:$X,20,FALSE)</f>
        <v>0</v>
      </c>
      <c r="AS317" s="63">
        <f>VLOOKUP($AC317,pTRAIT!$A:$X,21,FALSE)</f>
        <v>0</v>
      </c>
      <c r="AT317" s="63">
        <f>VLOOKUP($AC317,pTRAIT!$A:$X,22,FALSE)</f>
        <v>0</v>
      </c>
      <c r="AU317" s="63">
        <f>VLOOKUP($AC317,pTRAIT!$A:$X,23,FALSE)</f>
        <v>0</v>
      </c>
      <c r="AV317" s="63">
        <f>VLOOKUP($AC317,pTRAIT!$A:$X,24,FALSE)</f>
        <v>0</v>
      </c>
    </row>
    <row r="318" spans="1:48" ht="12" customHeight="1" x14ac:dyDescent="0.2">
      <c r="A318" s="32">
        <v>458</v>
      </c>
      <c r="B318" s="33" t="s">
        <v>5</v>
      </c>
      <c r="C318" s="34">
        <v>720</v>
      </c>
      <c r="D318" s="32" t="str">
        <f t="shared" si="4"/>
        <v>458X720</v>
      </c>
      <c r="E318" s="47" t="s">
        <v>1627</v>
      </c>
      <c r="F318" s="61" t="s">
        <v>1945</v>
      </c>
      <c r="G318" s="41" t="s">
        <v>43</v>
      </c>
      <c r="H318" s="38"/>
      <c r="I318" s="32">
        <v>458</v>
      </c>
      <c r="J318" s="63">
        <f>VLOOKUP(I318,pTRAIT!A:B,2,FALSE)</f>
        <v>0</v>
      </c>
      <c r="K318" s="63" t="str">
        <f>VLOOKUP($I318,pTRAIT!$A:$X,7,FALSE)</f>
        <v>si</v>
      </c>
      <c r="L318" s="63" t="str">
        <f>VLOOKUP($I318,pTRAIT!$A:$X,8,FALSE)</f>
        <v>nd</v>
      </c>
      <c r="M318" s="63" t="str">
        <f>VLOOKUP($I318,pTRAIT!$A:$X,9,FALSE)</f>
        <v>R</v>
      </c>
      <c r="N318" s="63" t="str">
        <f>VLOOKUP($I318,pTRAIT!$A:$X,10,FALSE)</f>
        <v>R</v>
      </c>
      <c r="O318" s="63" t="str">
        <f>VLOOKUP($I318,pTRAIT!$A:$X,11,FALSE)</f>
        <v>S</v>
      </c>
      <c r="P318" s="63" t="str">
        <f>VLOOKUP($I318,pTRAIT!$A:$X,12,FALSE)</f>
        <v>S</v>
      </c>
      <c r="Q318" s="63" t="str">
        <f>VLOOKUP($I318,pTRAIT!$A:$X,13,FALSE)</f>
        <v>R</v>
      </c>
      <c r="R318" s="63" t="str">
        <f>VLOOKUP($I318,pTRAIT!$A:$X,14,FALSE)</f>
        <v>R</v>
      </c>
      <c r="S318" s="63" t="str">
        <f>VLOOKUP($I318,pTRAIT!$A:$X,15,FALSE)</f>
        <v>S</v>
      </c>
      <c r="T318" s="63" t="str">
        <f>VLOOKUP($I318,pTRAIT!$A:$X,16,FALSE)</f>
        <v>H</v>
      </c>
      <c r="U318" s="63" t="str">
        <f>VLOOKUP($I318,pTRAIT!$A:$X,17,FALSE)</f>
        <v>S</v>
      </c>
      <c r="V318" s="63" t="str">
        <f>VLOOKUP($I318,pTRAIT!$A:$X,18,FALSE)</f>
        <v>S</v>
      </c>
      <c r="W318" s="63" t="str">
        <f>VLOOKUP($I318,pTRAIT!$A:$X,19,FALSE)</f>
        <v>S</v>
      </c>
      <c r="X318" s="63" t="s">
        <v>3980</v>
      </c>
      <c r="Y318" s="63" t="str">
        <f>VLOOKUP($I318,pTRAIT!$A:$X,21,FALSE)</f>
        <v>R</v>
      </c>
      <c r="Z318" s="63" t="str">
        <f>VLOOKUP($I318,pTRAIT!$A:$X,22,FALSE)</f>
        <v>e</v>
      </c>
      <c r="AA318" s="63" t="str">
        <f>VLOOKUP($I318,pTRAIT!$A:$X,23,FALSE)</f>
        <v>n-c</v>
      </c>
      <c r="AB318" s="63">
        <f>VLOOKUP($I318,pTRAIT!$A:$X,24,FALSE)</f>
        <v>0</v>
      </c>
      <c r="AC318" s="34">
        <v>720</v>
      </c>
      <c r="AD318" s="63" t="str">
        <f>VLOOKUP(AC318,pTRAIT!A:B,2,FALSE)</f>
        <v>EM5UeMi1Cf9Pu;RIN=RS / EM5Mi1WSCf9;RIN=RF</v>
      </c>
      <c r="AE318" s="63">
        <f>VLOOKUP($AC318,pTRAIT!$A:$X,7,FALSE)</f>
        <v>0</v>
      </c>
      <c r="AF318" s="63">
        <f>VLOOKUP($AC318,pTRAIT!$A:$X,8,FALSE)</f>
        <v>0</v>
      </c>
      <c r="AG318" s="63">
        <f>VLOOKUP($AC318,pTRAIT!$A:$X,9,FALSE)</f>
        <v>0</v>
      </c>
      <c r="AH318" s="63">
        <f>VLOOKUP($AC318,pTRAIT!$A:$X,10,FALSE)</f>
        <v>0</v>
      </c>
      <c r="AI318" s="63">
        <f>VLOOKUP($AC318,pTRAIT!$A:$X,11,FALSE)</f>
        <v>0</v>
      </c>
      <c r="AJ318" s="63">
        <f>VLOOKUP($AC318,pTRAIT!$A:$X,12,FALSE)</f>
        <v>0</v>
      </c>
      <c r="AK318" s="63">
        <f>VLOOKUP($AC318,pTRAIT!$A:$X,13,FALSE)</f>
        <v>0</v>
      </c>
      <c r="AL318" s="63">
        <f>VLOOKUP($AC318,pTRAIT!$A:$X,14,FALSE)</f>
        <v>0</v>
      </c>
      <c r="AM318" s="63">
        <f>VLOOKUP($AC318,pTRAIT!$A:$X,15,FALSE)</f>
        <v>0</v>
      </c>
      <c r="AN318" s="63">
        <f>VLOOKUP($AC318,pTRAIT!$A:$X,16,FALSE)</f>
        <v>0</v>
      </c>
      <c r="AO318" s="63">
        <f>VLOOKUP($AC318,pTRAIT!$A:$X,17,FALSE)</f>
        <v>0</v>
      </c>
      <c r="AP318" s="63">
        <f>VLOOKUP($AC318,pTRAIT!$A:$X,18,FALSE)</f>
        <v>0</v>
      </c>
      <c r="AQ318" s="63">
        <f>VLOOKUP($AC318,pTRAIT!$A:$X,19,FALSE)</f>
        <v>0</v>
      </c>
      <c r="AR318" s="63">
        <f>VLOOKUP($AC318,pTRAIT!$A:$X,20,FALSE)</f>
        <v>0</v>
      </c>
      <c r="AS318" s="63">
        <f>VLOOKUP($AC318,pTRAIT!$A:$X,21,FALSE)</f>
        <v>0</v>
      </c>
      <c r="AT318" s="63">
        <f>VLOOKUP($AC318,pTRAIT!$A:$X,22,FALSE)</f>
        <v>0</v>
      </c>
      <c r="AU318" s="63">
        <f>VLOOKUP($AC318,pTRAIT!$A:$X,23,FALSE)</f>
        <v>0</v>
      </c>
      <c r="AV318" s="63">
        <f>VLOOKUP($AC318,pTRAIT!$A:$X,24,FALSE)</f>
        <v>0</v>
      </c>
    </row>
    <row r="319" spans="1:48" ht="12" customHeight="1" x14ac:dyDescent="0.2">
      <c r="A319" s="32">
        <v>458</v>
      </c>
      <c r="B319" s="33" t="s">
        <v>5</v>
      </c>
      <c r="C319" s="34">
        <v>721</v>
      </c>
      <c r="D319" s="32" t="str">
        <f t="shared" si="4"/>
        <v>458X721</v>
      </c>
      <c r="E319" s="47" t="s">
        <v>1627</v>
      </c>
      <c r="F319" s="61" t="s">
        <v>1946</v>
      </c>
      <c r="G319" s="41" t="s">
        <v>43</v>
      </c>
      <c r="H319" s="38"/>
      <c r="I319" s="32">
        <v>458</v>
      </c>
      <c r="J319" s="63">
        <f>VLOOKUP(I319,pTRAIT!A:B,2,FALSE)</f>
        <v>0</v>
      </c>
      <c r="K319" s="63" t="str">
        <f>VLOOKUP($I319,pTRAIT!$A:$X,7,FALSE)</f>
        <v>si</v>
      </c>
      <c r="L319" s="63" t="str">
        <f>VLOOKUP($I319,pTRAIT!$A:$X,8,FALSE)</f>
        <v>nd</v>
      </c>
      <c r="M319" s="63" t="str">
        <f>VLOOKUP($I319,pTRAIT!$A:$X,9,FALSE)</f>
        <v>R</v>
      </c>
      <c r="N319" s="63" t="str">
        <f>VLOOKUP($I319,pTRAIT!$A:$X,10,FALSE)</f>
        <v>R</v>
      </c>
      <c r="O319" s="63" t="str">
        <f>VLOOKUP($I319,pTRAIT!$A:$X,11,FALSE)</f>
        <v>S</v>
      </c>
      <c r="P319" s="63" t="str">
        <f>VLOOKUP($I319,pTRAIT!$A:$X,12,FALSE)</f>
        <v>S</v>
      </c>
      <c r="Q319" s="63" t="str">
        <f>VLOOKUP($I319,pTRAIT!$A:$X,13,FALSE)</f>
        <v>R</v>
      </c>
      <c r="R319" s="63" t="str">
        <f>VLOOKUP($I319,pTRAIT!$A:$X,14,FALSE)</f>
        <v>R</v>
      </c>
      <c r="S319" s="63" t="str">
        <f>VLOOKUP($I319,pTRAIT!$A:$X,15,FALSE)</f>
        <v>S</v>
      </c>
      <c r="T319" s="63" t="str">
        <f>VLOOKUP($I319,pTRAIT!$A:$X,16,FALSE)</f>
        <v>H</v>
      </c>
      <c r="U319" s="63" t="str">
        <f>VLOOKUP($I319,pTRAIT!$A:$X,17,FALSE)</f>
        <v>S</v>
      </c>
      <c r="V319" s="63" t="str">
        <f>VLOOKUP($I319,pTRAIT!$A:$X,18,FALSE)</f>
        <v>S</v>
      </c>
      <c r="W319" s="63" t="str">
        <f>VLOOKUP($I319,pTRAIT!$A:$X,19,FALSE)</f>
        <v>S</v>
      </c>
      <c r="X319" s="63" t="s">
        <v>3980</v>
      </c>
      <c r="Y319" s="63" t="str">
        <f>VLOOKUP($I319,pTRAIT!$A:$X,21,FALSE)</f>
        <v>R</v>
      </c>
      <c r="Z319" s="63" t="str">
        <f>VLOOKUP($I319,pTRAIT!$A:$X,22,FALSE)</f>
        <v>e</v>
      </c>
      <c r="AA319" s="63" t="str">
        <f>VLOOKUP($I319,pTRAIT!$A:$X,23,FALSE)</f>
        <v>n-c</v>
      </c>
      <c r="AB319" s="63">
        <f>VLOOKUP($I319,pTRAIT!$A:$X,24,FALSE)</f>
        <v>0</v>
      </c>
      <c r="AC319" s="34">
        <v>721</v>
      </c>
      <c r="AD319" s="63" t="str">
        <f>VLOOKUP(AC319,pTRAIT!A:B,2,FALSE)</f>
        <v>EM5UeMi1Cf9Pu;RIN=RS / EM5Mi1;RIN=RF</v>
      </c>
      <c r="AE319" s="63">
        <f>VLOOKUP($AC319,pTRAIT!$A:$X,7,FALSE)</f>
        <v>0</v>
      </c>
      <c r="AF319" s="63">
        <f>VLOOKUP($AC319,pTRAIT!$A:$X,8,FALSE)</f>
        <v>0</v>
      </c>
      <c r="AG319" s="63">
        <f>VLOOKUP($AC319,pTRAIT!$A:$X,9,FALSE)</f>
        <v>0</v>
      </c>
      <c r="AH319" s="63">
        <f>VLOOKUP($AC319,pTRAIT!$A:$X,10,FALSE)</f>
        <v>0</v>
      </c>
      <c r="AI319" s="63">
        <f>VLOOKUP($AC319,pTRAIT!$A:$X,11,FALSE)</f>
        <v>0</v>
      </c>
      <c r="AJ319" s="63">
        <f>VLOOKUP($AC319,pTRAIT!$A:$X,12,FALSE)</f>
        <v>0</v>
      </c>
      <c r="AK319" s="63">
        <f>VLOOKUP($AC319,pTRAIT!$A:$X,13,FALSE)</f>
        <v>0</v>
      </c>
      <c r="AL319" s="63">
        <f>VLOOKUP($AC319,pTRAIT!$A:$X,14,FALSE)</f>
        <v>0</v>
      </c>
      <c r="AM319" s="63">
        <f>VLOOKUP($AC319,pTRAIT!$A:$X,15,FALSE)</f>
        <v>0</v>
      </c>
      <c r="AN319" s="63">
        <f>VLOOKUP($AC319,pTRAIT!$A:$X,16,FALSE)</f>
        <v>0</v>
      </c>
      <c r="AO319" s="63">
        <f>VLOOKUP($AC319,pTRAIT!$A:$X,17,FALSE)</f>
        <v>0</v>
      </c>
      <c r="AP319" s="63">
        <f>VLOOKUP($AC319,pTRAIT!$A:$X,18,FALSE)</f>
        <v>0</v>
      </c>
      <c r="AQ319" s="63">
        <f>VLOOKUP($AC319,pTRAIT!$A:$X,19,FALSE)</f>
        <v>0</v>
      </c>
      <c r="AR319" s="63">
        <f>VLOOKUP($AC319,pTRAIT!$A:$X,20,FALSE)</f>
        <v>0</v>
      </c>
      <c r="AS319" s="63">
        <f>VLOOKUP($AC319,pTRAIT!$A:$X,21,FALSE)</f>
        <v>0</v>
      </c>
      <c r="AT319" s="63">
        <f>VLOOKUP($AC319,pTRAIT!$A:$X,22,FALSE)</f>
        <v>0</v>
      </c>
      <c r="AU319" s="63">
        <f>VLOOKUP($AC319,pTRAIT!$A:$X,23,FALSE)</f>
        <v>0</v>
      </c>
      <c r="AV319" s="63">
        <f>VLOOKUP($AC319,pTRAIT!$A:$X,24,FALSE)</f>
        <v>0</v>
      </c>
    </row>
    <row r="320" spans="1:48" ht="12" customHeight="1" x14ac:dyDescent="0.2">
      <c r="A320" s="32">
        <v>458</v>
      </c>
      <c r="B320" s="33" t="s">
        <v>5</v>
      </c>
      <c r="C320" s="34">
        <v>722</v>
      </c>
      <c r="D320" s="32" t="str">
        <f t="shared" si="4"/>
        <v>458X722</v>
      </c>
      <c r="E320" s="47" t="s">
        <v>1627</v>
      </c>
      <c r="F320" s="61" t="s">
        <v>1947</v>
      </c>
      <c r="G320" s="41" t="s">
        <v>43</v>
      </c>
      <c r="H320" s="38"/>
      <c r="I320" s="32">
        <v>458</v>
      </c>
      <c r="J320" s="63">
        <f>VLOOKUP(I320,pTRAIT!A:B,2,FALSE)</f>
        <v>0</v>
      </c>
      <c r="K320" s="63" t="str">
        <f>VLOOKUP($I320,pTRAIT!$A:$X,7,FALSE)</f>
        <v>si</v>
      </c>
      <c r="L320" s="63" t="str">
        <f>VLOOKUP($I320,pTRAIT!$A:$X,8,FALSE)</f>
        <v>nd</v>
      </c>
      <c r="M320" s="63" t="str">
        <f>VLOOKUP($I320,pTRAIT!$A:$X,9,FALSE)</f>
        <v>R</v>
      </c>
      <c r="N320" s="63" t="str">
        <f>VLOOKUP($I320,pTRAIT!$A:$X,10,FALSE)</f>
        <v>R</v>
      </c>
      <c r="O320" s="63" t="str">
        <f>VLOOKUP($I320,pTRAIT!$A:$X,11,FALSE)</f>
        <v>S</v>
      </c>
      <c r="P320" s="63" t="str">
        <f>VLOOKUP($I320,pTRAIT!$A:$X,12,FALSE)</f>
        <v>S</v>
      </c>
      <c r="Q320" s="63" t="str">
        <f>VLOOKUP($I320,pTRAIT!$A:$X,13,FALSE)</f>
        <v>R</v>
      </c>
      <c r="R320" s="63" t="str">
        <f>VLOOKUP($I320,pTRAIT!$A:$X,14,FALSE)</f>
        <v>R</v>
      </c>
      <c r="S320" s="63" t="str">
        <f>VLOOKUP($I320,pTRAIT!$A:$X,15,FALSE)</f>
        <v>S</v>
      </c>
      <c r="T320" s="63" t="str">
        <f>VLOOKUP($I320,pTRAIT!$A:$X,16,FALSE)</f>
        <v>H</v>
      </c>
      <c r="U320" s="63" t="str">
        <f>VLOOKUP($I320,pTRAIT!$A:$X,17,FALSE)</f>
        <v>S</v>
      </c>
      <c r="V320" s="63" t="str">
        <f>VLOOKUP($I320,pTRAIT!$A:$X,18,FALSE)</f>
        <v>S</v>
      </c>
      <c r="W320" s="63" t="str">
        <f>VLOOKUP($I320,pTRAIT!$A:$X,19,FALSE)</f>
        <v>S</v>
      </c>
      <c r="X320" s="63" t="s">
        <v>3980</v>
      </c>
      <c r="Y320" s="63" t="str">
        <f>VLOOKUP($I320,pTRAIT!$A:$X,21,FALSE)</f>
        <v>R</v>
      </c>
      <c r="Z320" s="63" t="str">
        <f>VLOOKUP($I320,pTRAIT!$A:$X,22,FALSE)</f>
        <v>e</v>
      </c>
      <c r="AA320" s="63" t="str">
        <f>VLOOKUP($I320,pTRAIT!$A:$X,23,FALSE)</f>
        <v>n-c</v>
      </c>
      <c r="AB320" s="63">
        <f>VLOOKUP($I320,pTRAIT!$A:$X,24,FALSE)</f>
        <v>0</v>
      </c>
      <c r="AC320" s="34">
        <v>722</v>
      </c>
      <c r="AD320" s="63" t="str">
        <f>VLOOKUP(AC320,pTRAIT!A:B,2,FALSE)</f>
        <v>EM5UeMi1Cf9Pu;RIN=RS / EM5Mi1;RIN=RF</v>
      </c>
      <c r="AE320" s="63">
        <f>VLOOKUP($AC320,pTRAIT!$A:$X,7,FALSE)</f>
        <v>0</v>
      </c>
      <c r="AF320" s="63">
        <f>VLOOKUP($AC320,pTRAIT!$A:$X,8,FALSE)</f>
        <v>0</v>
      </c>
      <c r="AG320" s="63">
        <f>VLOOKUP($AC320,pTRAIT!$A:$X,9,FALSE)</f>
        <v>0</v>
      </c>
      <c r="AH320" s="63">
        <f>VLOOKUP($AC320,pTRAIT!$A:$X,10,FALSE)</f>
        <v>0</v>
      </c>
      <c r="AI320" s="63">
        <f>VLOOKUP($AC320,pTRAIT!$A:$X,11,FALSE)</f>
        <v>0</v>
      </c>
      <c r="AJ320" s="63">
        <f>VLOOKUP($AC320,pTRAIT!$A:$X,12,FALSE)</f>
        <v>0</v>
      </c>
      <c r="AK320" s="63">
        <f>VLOOKUP($AC320,pTRAIT!$A:$X,13,FALSE)</f>
        <v>0</v>
      </c>
      <c r="AL320" s="63">
        <f>VLOOKUP($AC320,pTRAIT!$A:$X,14,FALSE)</f>
        <v>0</v>
      </c>
      <c r="AM320" s="63">
        <f>VLOOKUP($AC320,pTRAIT!$A:$X,15,FALSE)</f>
        <v>0</v>
      </c>
      <c r="AN320" s="63">
        <f>VLOOKUP($AC320,pTRAIT!$A:$X,16,FALSE)</f>
        <v>0</v>
      </c>
      <c r="AO320" s="63">
        <f>VLOOKUP($AC320,pTRAIT!$A:$X,17,FALSE)</f>
        <v>0</v>
      </c>
      <c r="AP320" s="63">
        <f>VLOOKUP($AC320,pTRAIT!$A:$X,18,FALSE)</f>
        <v>0</v>
      </c>
      <c r="AQ320" s="63">
        <f>VLOOKUP($AC320,pTRAIT!$A:$X,19,FALSE)</f>
        <v>0</v>
      </c>
      <c r="AR320" s="63">
        <f>VLOOKUP($AC320,pTRAIT!$A:$X,20,FALSE)</f>
        <v>0</v>
      </c>
      <c r="AS320" s="63">
        <f>VLOOKUP($AC320,pTRAIT!$A:$X,21,FALSE)</f>
        <v>0</v>
      </c>
      <c r="AT320" s="63">
        <f>VLOOKUP($AC320,pTRAIT!$A:$X,22,FALSE)</f>
        <v>0</v>
      </c>
      <c r="AU320" s="63">
        <f>VLOOKUP($AC320,pTRAIT!$A:$X,23,FALSE)</f>
        <v>0</v>
      </c>
      <c r="AV320" s="63">
        <f>VLOOKUP($AC320,pTRAIT!$A:$X,24,FALSE)</f>
        <v>0</v>
      </c>
    </row>
    <row r="321" spans="1:48" ht="12" customHeight="1" x14ac:dyDescent="0.2">
      <c r="A321" s="32">
        <v>458</v>
      </c>
      <c r="B321" s="33" t="s">
        <v>5</v>
      </c>
      <c r="C321" s="34">
        <v>723</v>
      </c>
      <c r="D321" s="32" t="str">
        <f t="shared" si="4"/>
        <v>458X723</v>
      </c>
      <c r="E321" s="47" t="s">
        <v>1627</v>
      </c>
      <c r="F321" s="61" t="s">
        <v>1948</v>
      </c>
      <c r="G321" s="41" t="s">
        <v>43</v>
      </c>
      <c r="H321" s="38"/>
      <c r="I321" s="32">
        <v>458</v>
      </c>
      <c r="J321" s="63">
        <f>VLOOKUP(I321,pTRAIT!A:B,2,FALSE)</f>
        <v>0</v>
      </c>
      <c r="K321" s="63" t="str">
        <f>VLOOKUP($I321,pTRAIT!$A:$X,7,FALSE)</f>
        <v>si</v>
      </c>
      <c r="L321" s="63" t="str">
        <f>VLOOKUP($I321,pTRAIT!$A:$X,8,FALSE)</f>
        <v>nd</v>
      </c>
      <c r="M321" s="63" t="str">
        <f>VLOOKUP($I321,pTRAIT!$A:$X,9,FALSE)</f>
        <v>R</v>
      </c>
      <c r="N321" s="63" t="str">
        <f>VLOOKUP($I321,pTRAIT!$A:$X,10,FALSE)</f>
        <v>R</v>
      </c>
      <c r="O321" s="63" t="str">
        <f>VLOOKUP($I321,pTRAIT!$A:$X,11,FALSE)</f>
        <v>S</v>
      </c>
      <c r="P321" s="63" t="str">
        <f>VLOOKUP($I321,pTRAIT!$A:$X,12,FALSE)</f>
        <v>S</v>
      </c>
      <c r="Q321" s="63" t="str">
        <f>VLOOKUP($I321,pTRAIT!$A:$X,13,FALSE)</f>
        <v>R</v>
      </c>
      <c r="R321" s="63" t="str">
        <f>VLOOKUP($I321,pTRAIT!$A:$X,14,FALSE)</f>
        <v>R</v>
      </c>
      <c r="S321" s="63" t="str">
        <f>VLOOKUP($I321,pTRAIT!$A:$X,15,FALSE)</f>
        <v>S</v>
      </c>
      <c r="T321" s="63" t="str">
        <f>VLOOKUP($I321,pTRAIT!$A:$X,16,FALSE)</f>
        <v>H</v>
      </c>
      <c r="U321" s="63" t="str">
        <f>VLOOKUP($I321,pTRAIT!$A:$X,17,FALSE)</f>
        <v>S</v>
      </c>
      <c r="V321" s="63" t="str">
        <f>VLOOKUP($I321,pTRAIT!$A:$X,18,FALSE)</f>
        <v>S</v>
      </c>
      <c r="W321" s="63" t="str">
        <f>VLOOKUP($I321,pTRAIT!$A:$X,19,FALSE)</f>
        <v>S</v>
      </c>
      <c r="X321" s="63" t="s">
        <v>3980</v>
      </c>
      <c r="Y321" s="63" t="str">
        <f>VLOOKUP($I321,pTRAIT!$A:$X,21,FALSE)</f>
        <v>R</v>
      </c>
      <c r="Z321" s="63" t="str">
        <f>VLOOKUP($I321,pTRAIT!$A:$X,22,FALSE)</f>
        <v>e</v>
      </c>
      <c r="AA321" s="63" t="str">
        <f>VLOOKUP($I321,pTRAIT!$A:$X,23,FALSE)</f>
        <v>n-c</v>
      </c>
      <c r="AB321" s="63">
        <f>VLOOKUP($I321,pTRAIT!$A:$X,24,FALSE)</f>
        <v>0</v>
      </c>
      <c r="AC321" s="34">
        <v>723</v>
      </c>
      <c r="AD321" s="63" t="str">
        <f>VLOOKUP(AC321,pTRAIT!A:B,2,FALSE)</f>
        <v>EM5UeMi1Cf9Pu;RIN=RS / Sp-1EM5UeMi1Cf9ogc;RIN=RF</v>
      </c>
      <c r="AE321" s="63">
        <f>VLOOKUP($AC321,pTRAIT!$A:$X,7,FALSE)</f>
        <v>0</v>
      </c>
      <c r="AF321" s="63">
        <f>VLOOKUP($AC321,pTRAIT!$A:$X,8,FALSE)</f>
        <v>0</v>
      </c>
      <c r="AG321" s="63">
        <f>VLOOKUP($AC321,pTRAIT!$A:$X,9,FALSE)</f>
        <v>0</v>
      </c>
      <c r="AH321" s="63">
        <f>VLOOKUP($AC321,pTRAIT!$A:$X,10,FALSE)</f>
        <v>0</v>
      </c>
      <c r="AI321" s="63">
        <f>VLOOKUP($AC321,pTRAIT!$A:$X,11,FALSE)</f>
        <v>0</v>
      </c>
      <c r="AJ321" s="63">
        <f>VLOOKUP($AC321,pTRAIT!$A:$X,12,FALSE)</f>
        <v>0</v>
      </c>
      <c r="AK321" s="63">
        <f>VLOOKUP($AC321,pTRAIT!$A:$X,13,FALSE)</f>
        <v>0</v>
      </c>
      <c r="AL321" s="63">
        <f>VLOOKUP($AC321,pTRAIT!$A:$X,14,FALSE)</f>
        <v>0</v>
      </c>
      <c r="AM321" s="63">
        <f>VLOOKUP($AC321,pTRAIT!$A:$X,15,FALSE)</f>
        <v>0</v>
      </c>
      <c r="AN321" s="63">
        <f>VLOOKUP($AC321,pTRAIT!$A:$X,16,FALSE)</f>
        <v>0</v>
      </c>
      <c r="AO321" s="63">
        <f>VLOOKUP($AC321,pTRAIT!$A:$X,17,FALSE)</f>
        <v>0</v>
      </c>
      <c r="AP321" s="63">
        <f>VLOOKUP($AC321,pTRAIT!$A:$X,18,FALSE)</f>
        <v>0</v>
      </c>
      <c r="AQ321" s="63">
        <f>VLOOKUP($AC321,pTRAIT!$A:$X,19,FALSE)</f>
        <v>0</v>
      </c>
      <c r="AR321" s="63">
        <f>VLOOKUP($AC321,pTRAIT!$A:$X,20,FALSE)</f>
        <v>0</v>
      </c>
      <c r="AS321" s="63">
        <f>VLOOKUP($AC321,pTRAIT!$A:$X,21,FALSE)</f>
        <v>0</v>
      </c>
      <c r="AT321" s="63">
        <f>VLOOKUP($AC321,pTRAIT!$A:$X,22,FALSE)</f>
        <v>0</v>
      </c>
      <c r="AU321" s="63">
        <f>VLOOKUP($AC321,pTRAIT!$A:$X,23,FALSE)</f>
        <v>0</v>
      </c>
      <c r="AV321" s="63">
        <f>VLOOKUP($AC321,pTRAIT!$A:$X,24,FALSE)</f>
        <v>0</v>
      </c>
    </row>
    <row r="322" spans="1:48" ht="12" customHeight="1" x14ac:dyDescent="0.2">
      <c r="A322" s="32">
        <v>458</v>
      </c>
      <c r="B322" s="33" t="s">
        <v>5</v>
      </c>
      <c r="C322" s="34">
        <v>724</v>
      </c>
      <c r="D322" s="32" t="str">
        <f t="shared" ref="D322:D385" si="5">_xlfn.CONCAT(A322,B322,C322)</f>
        <v>458X724</v>
      </c>
      <c r="E322" s="47" t="s">
        <v>1627</v>
      </c>
      <c r="F322" s="61" t="s">
        <v>1949</v>
      </c>
      <c r="G322" s="41" t="s">
        <v>43</v>
      </c>
      <c r="H322" s="38"/>
      <c r="I322" s="32">
        <v>458</v>
      </c>
      <c r="J322" s="63">
        <f>VLOOKUP(I322,pTRAIT!A:B,2,FALSE)</f>
        <v>0</v>
      </c>
      <c r="K322" s="63" t="str">
        <f>VLOOKUP($I322,pTRAIT!$A:$X,7,FALSE)</f>
        <v>si</v>
      </c>
      <c r="L322" s="63" t="str">
        <f>VLOOKUP($I322,pTRAIT!$A:$X,8,FALSE)</f>
        <v>nd</v>
      </c>
      <c r="M322" s="63" t="str">
        <f>VLOOKUP($I322,pTRAIT!$A:$X,9,FALSE)</f>
        <v>R</v>
      </c>
      <c r="N322" s="63" t="str">
        <f>VLOOKUP($I322,pTRAIT!$A:$X,10,FALSE)</f>
        <v>R</v>
      </c>
      <c r="O322" s="63" t="str">
        <f>VLOOKUP($I322,pTRAIT!$A:$X,11,FALSE)</f>
        <v>S</v>
      </c>
      <c r="P322" s="63" t="str">
        <f>VLOOKUP($I322,pTRAIT!$A:$X,12,FALSE)</f>
        <v>S</v>
      </c>
      <c r="Q322" s="63" t="str">
        <f>VLOOKUP($I322,pTRAIT!$A:$X,13,FALSE)</f>
        <v>R</v>
      </c>
      <c r="R322" s="63" t="str">
        <f>VLOOKUP($I322,pTRAIT!$A:$X,14,FALSE)</f>
        <v>R</v>
      </c>
      <c r="S322" s="63" t="str">
        <f>VLOOKUP($I322,pTRAIT!$A:$X,15,FALSE)</f>
        <v>S</v>
      </c>
      <c r="T322" s="63" t="str">
        <f>VLOOKUP($I322,pTRAIT!$A:$X,16,FALSE)</f>
        <v>H</v>
      </c>
      <c r="U322" s="63" t="str">
        <f>VLOOKUP($I322,pTRAIT!$A:$X,17,FALSE)</f>
        <v>S</v>
      </c>
      <c r="V322" s="63" t="str">
        <f>VLOOKUP($I322,pTRAIT!$A:$X,18,FALSE)</f>
        <v>S</v>
      </c>
      <c r="W322" s="63" t="str">
        <f>VLOOKUP($I322,pTRAIT!$A:$X,19,FALSE)</f>
        <v>S</v>
      </c>
      <c r="X322" s="63" t="s">
        <v>3980</v>
      </c>
      <c r="Y322" s="63" t="str">
        <f>VLOOKUP($I322,pTRAIT!$A:$X,21,FALSE)</f>
        <v>R</v>
      </c>
      <c r="Z322" s="63" t="str">
        <f>VLOOKUP($I322,pTRAIT!$A:$X,22,FALSE)</f>
        <v>e</v>
      </c>
      <c r="AA322" s="63" t="str">
        <f>VLOOKUP($I322,pTRAIT!$A:$X,23,FALSE)</f>
        <v>n-c</v>
      </c>
      <c r="AB322" s="63">
        <f>VLOOKUP($I322,pTRAIT!$A:$X,24,FALSE)</f>
        <v>0</v>
      </c>
      <c r="AC322" s="34">
        <v>724</v>
      </c>
      <c r="AD322" s="63" t="str">
        <f>VLOOKUP(AC322,pTRAIT!A:B,2,FALSE)</f>
        <v>EM5UeMi1Cf9Pu;RIN=RS / EM5UeMi1(Cf9);RIN=RF</v>
      </c>
      <c r="AE322" s="63">
        <f>VLOOKUP($AC322,pTRAIT!$A:$X,7,FALSE)</f>
        <v>0</v>
      </c>
      <c r="AF322" s="63">
        <f>VLOOKUP($AC322,pTRAIT!$A:$X,8,FALSE)</f>
        <v>0</v>
      </c>
      <c r="AG322" s="63">
        <f>VLOOKUP($AC322,pTRAIT!$A:$X,9,FALSE)</f>
        <v>0</v>
      </c>
      <c r="AH322" s="63">
        <f>VLOOKUP($AC322,pTRAIT!$A:$X,10,FALSE)</f>
        <v>0</v>
      </c>
      <c r="AI322" s="63">
        <f>VLOOKUP($AC322,pTRAIT!$A:$X,11,FALSE)</f>
        <v>0</v>
      </c>
      <c r="AJ322" s="63">
        <f>VLOOKUP($AC322,pTRAIT!$A:$X,12,FALSE)</f>
        <v>0</v>
      </c>
      <c r="AK322" s="63">
        <f>VLOOKUP($AC322,pTRAIT!$A:$X,13,FALSE)</f>
        <v>0</v>
      </c>
      <c r="AL322" s="63">
        <f>VLOOKUP($AC322,pTRAIT!$A:$X,14,FALSE)</f>
        <v>0</v>
      </c>
      <c r="AM322" s="63">
        <f>VLOOKUP($AC322,pTRAIT!$A:$X,15,FALSE)</f>
        <v>0</v>
      </c>
      <c r="AN322" s="63">
        <f>VLOOKUP($AC322,pTRAIT!$A:$X,16,FALSE)</f>
        <v>0</v>
      </c>
      <c r="AO322" s="63">
        <f>VLOOKUP($AC322,pTRAIT!$A:$X,17,FALSE)</f>
        <v>0</v>
      </c>
      <c r="AP322" s="63">
        <f>VLOOKUP($AC322,pTRAIT!$A:$X,18,FALSE)</f>
        <v>0</v>
      </c>
      <c r="AQ322" s="63">
        <f>VLOOKUP($AC322,pTRAIT!$A:$X,19,FALSE)</f>
        <v>0</v>
      </c>
      <c r="AR322" s="63">
        <f>VLOOKUP($AC322,pTRAIT!$A:$X,20,FALSE)</f>
        <v>0</v>
      </c>
      <c r="AS322" s="63">
        <f>VLOOKUP($AC322,pTRAIT!$A:$X,21,FALSE)</f>
        <v>0</v>
      </c>
      <c r="AT322" s="63">
        <f>VLOOKUP($AC322,pTRAIT!$A:$X,22,FALSE)</f>
        <v>0</v>
      </c>
      <c r="AU322" s="63">
        <f>VLOOKUP($AC322,pTRAIT!$A:$X,23,FALSE)</f>
        <v>0</v>
      </c>
      <c r="AV322" s="63">
        <f>VLOOKUP($AC322,pTRAIT!$A:$X,24,FALSE)</f>
        <v>0</v>
      </c>
    </row>
    <row r="323" spans="1:48" ht="12" customHeight="1" x14ac:dyDescent="0.2">
      <c r="A323" s="32">
        <v>458</v>
      </c>
      <c r="B323" s="33" t="s">
        <v>5</v>
      </c>
      <c r="C323" s="34">
        <v>725</v>
      </c>
      <c r="D323" s="32" t="str">
        <f t="shared" si="5"/>
        <v>458X725</v>
      </c>
      <c r="E323" s="47" t="s">
        <v>1627</v>
      </c>
      <c r="F323" s="61" t="s">
        <v>1950</v>
      </c>
      <c r="G323" s="41" t="s">
        <v>43</v>
      </c>
      <c r="H323" s="38"/>
      <c r="I323" s="32">
        <v>458</v>
      </c>
      <c r="J323" s="63">
        <f>VLOOKUP(I323,pTRAIT!A:B,2,FALSE)</f>
        <v>0</v>
      </c>
      <c r="K323" s="63" t="str">
        <f>VLOOKUP($I323,pTRAIT!$A:$X,7,FALSE)</f>
        <v>si</v>
      </c>
      <c r="L323" s="63" t="str">
        <f>VLOOKUP($I323,pTRAIT!$A:$X,8,FALSE)</f>
        <v>nd</v>
      </c>
      <c r="M323" s="63" t="str">
        <f>VLOOKUP($I323,pTRAIT!$A:$X,9,FALSE)</f>
        <v>R</v>
      </c>
      <c r="N323" s="63" t="str">
        <f>VLOOKUP($I323,pTRAIT!$A:$X,10,FALSE)</f>
        <v>R</v>
      </c>
      <c r="O323" s="63" t="str">
        <f>VLOOKUP($I323,pTRAIT!$A:$X,11,FALSE)</f>
        <v>S</v>
      </c>
      <c r="P323" s="63" t="str">
        <f>VLOOKUP($I323,pTRAIT!$A:$X,12,FALSE)</f>
        <v>S</v>
      </c>
      <c r="Q323" s="63" t="str">
        <f>VLOOKUP($I323,pTRAIT!$A:$X,13,FALSE)</f>
        <v>R</v>
      </c>
      <c r="R323" s="63" t="str">
        <f>VLOOKUP($I323,pTRAIT!$A:$X,14,FALSE)</f>
        <v>R</v>
      </c>
      <c r="S323" s="63" t="str">
        <f>VLOOKUP($I323,pTRAIT!$A:$X,15,FALSE)</f>
        <v>S</v>
      </c>
      <c r="T323" s="63" t="str">
        <f>VLOOKUP($I323,pTRAIT!$A:$X,16,FALSE)</f>
        <v>H</v>
      </c>
      <c r="U323" s="63" t="str">
        <f>VLOOKUP($I323,pTRAIT!$A:$X,17,FALSE)</f>
        <v>S</v>
      </c>
      <c r="V323" s="63" t="str">
        <f>VLOOKUP($I323,pTRAIT!$A:$X,18,FALSE)</f>
        <v>S</v>
      </c>
      <c r="W323" s="63" t="str">
        <f>VLOOKUP($I323,pTRAIT!$A:$X,19,FALSE)</f>
        <v>S</v>
      </c>
      <c r="X323" s="63" t="s">
        <v>3980</v>
      </c>
      <c r="Y323" s="63" t="str">
        <f>VLOOKUP($I323,pTRAIT!$A:$X,21,FALSE)</f>
        <v>R</v>
      </c>
      <c r="Z323" s="63" t="str">
        <f>VLOOKUP($I323,pTRAIT!$A:$X,22,FALSE)</f>
        <v>e</v>
      </c>
      <c r="AA323" s="63" t="str">
        <f>VLOOKUP($I323,pTRAIT!$A:$X,23,FALSE)</f>
        <v>n-c</v>
      </c>
      <c r="AB323" s="63">
        <f>VLOOKUP($I323,pTRAIT!$A:$X,24,FALSE)</f>
        <v>0</v>
      </c>
      <c r="AC323" s="34">
        <v>725</v>
      </c>
      <c r="AD323" s="63" t="str">
        <f>VLOOKUP(AC323,pTRAIT!A:B,2,FALSE)</f>
        <v>EM5UeMi1Cf9Pu;RIN=RS / EM5UeMi1Fr1Cf9;RIN=RS</v>
      </c>
      <c r="AE323" s="63">
        <f>VLOOKUP($AC323,pTRAIT!$A:$X,7,FALSE)</f>
        <v>0</v>
      </c>
      <c r="AF323" s="63">
        <f>VLOOKUP($AC323,pTRAIT!$A:$X,8,FALSE)</f>
        <v>0</v>
      </c>
      <c r="AG323" s="63">
        <f>VLOOKUP($AC323,pTRAIT!$A:$X,9,FALSE)</f>
        <v>0</v>
      </c>
      <c r="AH323" s="63">
        <f>VLOOKUP($AC323,pTRAIT!$A:$X,10,FALSE)</f>
        <v>0</v>
      </c>
      <c r="AI323" s="63">
        <f>VLOOKUP($AC323,pTRAIT!$A:$X,11,FALSE)</f>
        <v>0</v>
      </c>
      <c r="AJ323" s="63">
        <f>VLOOKUP($AC323,pTRAIT!$A:$X,12,FALSE)</f>
        <v>0</v>
      </c>
      <c r="AK323" s="63">
        <f>VLOOKUP($AC323,pTRAIT!$A:$X,13,FALSE)</f>
        <v>0</v>
      </c>
      <c r="AL323" s="63">
        <f>VLOOKUP($AC323,pTRAIT!$A:$X,14,FALSE)</f>
        <v>0</v>
      </c>
      <c r="AM323" s="63">
        <f>VLOOKUP($AC323,pTRAIT!$A:$X,15,FALSE)</f>
        <v>0</v>
      </c>
      <c r="AN323" s="63">
        <f>VLOOKUP($AC323,pTRAIT!$A:$X,16,FALSE)</f>
        <v>0</v>
      </c>
      <c r="AO323" s="63">
        <f>VLOOKUP($AC323,pTRAIT!$A:$X,17,FALSE)</f>
        <v>0</v>
      </c>
      <c r="AP323" s="63">
        <f>VLOOKUP($AC323,pTRAIT!$A:$X,18,FALSE)</f>
        <v>0</v>
      </c>
      <c r="AQ323" s="63">
        <f>VLOOKUP($AC323,pTRAIT!$A:$X,19,FALSE)</f>
        <v>0</v>
      </c>
      <c r="AR323" s="63">
        <f>VLOOKUP($AC323,pTRAIT!$A:$X,20,FALSE)</f>
        <v>0</v>
      </c>
      <c r="AS323" s="63">
        <f>VLOOKUP($AC323,pTRAIT!$A:$X,21,FALSE)</f>
        <v>0</v>
      </c>
      <c r="AT323" s="63">
        <f>VLOOKUP($AC323,pTRAIT!$A:$X,22,FALSE)</f>
        <v>0</v>
      </c>
      <c r="AU323" s="63">
        <f>VLOOKUP($AC323,pTRAIT!$A:$X,23,FALSE)</f>
        <v>0</v>
      </c>
      <c r="AV323" s="63">
        <f>VLOOKUP($AC323,pTRAIT!$A:$X,24,FALSE)</f>
        <v>0</v>
      </c>
    </row>
    <row r="324" spans="1:48" ht="12" customHeight="1" x14ac:dyDescent="0.2">
      <c r="A324" s="32">
        <v>458</v>
      </c>
      <c r="B324" s="33" t="s">
        <v>5</v>
      </c>
      <c r="C324" s="34">
        <v>726</v>
      </c>
      <c r="D324" s="32" t="str">
        <f t="shared" si="5"/>
        <v>458X726</v>
      </c>
      <c r="E324" s="47" t="s">
        <v>1627</v>
      </c>
      <c r="F324" s="61" t="s">
        <v>1951</v>
      </c>
      <c r="G324" s="41" t="s">
        <v>43</v>
      </c>
      <c r="H324" s="38"/>
      <c r="I324" s="32">
        <v>458</v>
      </c>
      <c r="J324" s="63">
        <f>VLOOKUP(I324,pTRAIT!A:B,2,FALSE)</f>
        <v>0</v>
      </c>
      <c r="K324" s="63" t="str">
        <f>VLOOKUP($I324,pTRAIT!$A:$X,7,FALSE)</f>
        <v>si</v>
      </c>
      <c r="L324" s="63" t="str">
        <f>VLOOKUP($I324,pTRAIT!$A:$X,8,FALSE)</f>
        <v>nd</v>
      </c>
      <c r="M324" s="63" t="str">
        <f>VLOOKUP($I324,pTRAIT!$A:$X,9,FALSE)</f>
        <v>R</v>
      </c>
      <c r="N324" s="63" t="str">
        <f>VLOOKUP($I324,pTRAIT!$A:$X,10,FALSE)</f>
        <v>R</v>
      </c>
      <c r="O324" s="63" t="str">
        <f>VLOOKUP($I324,pTRAIT!$A:$X,11,FALSE)</f>
        <v>S</v>
      </c>
      <c r="P324" s="63" t="str">
        <f>VLOOKUP($I324,pTRAIT!$A:$X,12,FALSE)</f>
        <v>S</v>
      </c>
      <c r="Q324" s="63" t="str">
        <f>VLOOKUP($I324,pTRAIT!$A:$X,13,FALSE)</f>
        <v>R</v>
      </c>
      <c r="R324" s="63" t="str">
        <f>VLOOKUP($I324,pTRAIT!$A:$X,14,FALSE)</f>
        <v>R</v>
      </c>
      <c r="S324" s="63" t="str">
        <f>VLOOKUP($I324,pTRAIT!$A:$X,15,FALSE)</f>
        <v>S</v>
      </c>
      <c r="T324" s="63" t="str">
        <f>VLOOKUP($I324,pTRAIT!$A:$X,16,FALSE)</f>
        <v>H</v>
      </c>
      <c r="U324" s="63" t="str">
        <f>VLOOKUP($I324,pTRAIT!$A:$X,17,FALSE)</f>
        <v>S</v>
      </c>
      <c r="V324" s="63" t="str">
        <f>VLOOKUP($I324,pTRAIT!$A:$X,18,FALSE)</f>
        <v>S</v>
      </c>
      <c r="W324" s="63" t="str">
        <f>VLOOKUP($I324,pTRAIT!$A:$X,19,FALSE)</f>
        <v>S</v>
      </c>
      <c r="X324" s="63" t="s">
        <v>3980</v>
      </c>
      <c r="Y324" s="63" t="str">
        <f>VLOOKUP($I324,pTRAIT!$A:$X,21,FALSE)</f>
        <v>R</v>
      </c>
      <c r="Z324" s="63" t="str">
        <f>VLOOKUP($I324,pTRAIT!$A:$X,22,FALSE)</f>
        <v>e</v>
      </c>
      <c r="AA324" s="63" t="str">
        <f>VLOOKUP($I324,pTRAIT!$A:$X,23,FALSE)</f>
        <v>n-c</v>
      </c>
      <c r="AB324" s="63">
        <f>VLOOKUP($I324,pTRAIT!$A:$X,24,FALSE)</f>
        <v>0</v>
      </c>
      <c r="AC324" s="34">
        <v>726</v>
      </c>
      <c r="AD324" s="63" t="str">
        <f>VLOOKUP(AC324,pTRAIT!A:B,2,FALSE)</f>
        <v>EM5UeMi1Cf9Pu;RIN=RS / EM5Ue;RIN=RS</v>
      </c>
      <c r="AE324" s="63">
        <f>VLOOKUP($AC324,pTRAIT!$A:$X,7,FALSE)</f>
        <v>0</v>
      </c>
      <c r="AF324" s="63">
        <f>VLOOKUP($AC324,pTRAIT!$A:$X,8,FALSE)</f>
        <v>0</v>
      </c>
      <c r="AG324" s="63">
        <f>VLOOKUP($AC324,pTRAIT!$A:$X,9,FALSE)</f>
        <v>0</v>
      </c>
      <c r="AH324" s="63">
        <f>VLOOKUP($AC324,pTRAIT!$A:$X,10,FALSE)</f>
        <v>0</v>
      </c>
      <c r="AI324" s="63">
        <f>VLOOKUP($AC324,pTRAIT!$A:$X,11,FALSE)</f>
        <v>0</v>
      </c>
      <c r="AJ324" s="63">
        <f>VLOOKUP($AC324,pTRAIT!$A:$X,12,FALSE)</f>
        <v>0</v>
      </c>
      <c r="AK324" s="63">
        <f>VLOOKUP($AC324,pTRAIT!$A:$X,13,FALSE)</f>
        <v>0</v>
      </c>
      <c r="AL324" s="63">
        <f>VLOOKUP($AC324,pTRAIT!$A:$X,14,FALSE)</f>
        <v>0</v>
      </c>
      <c r="AM324" s="63">
        <f>VLOOKUP($AC324,pTRAIT!$A:$X,15,FALSE)</f>
        <v>0</v>
      </c>
      <c r="AN324" s="63">
        <f>VLOOKUP($AC324,pTRAIT!$A:$X,16,FALSE)</f>
        <v>0</v>
      </c>
      <c r="AO324" s="63">
        <f>VLOOKUP($AC324,pTRAIT!$A:$X,17,FALSE)</f>
        <v>0</v>
      </c>
      <c r="AP324" s="63">
        <f>VLOOKUP($AC324,pTRAIT!$A:$X,18,FALSE)</f>
        <v>0</v>
      </c>
      <c r="AQ324" s="63">
        <f>VLOOKUP($AC324,pTRAIT!$A:$X,19,FALSE)</f>
        <v>0</v>
      </c>
      <c r="AR324" s="63">
        <f>VLOOKUP($AC324,pTRAIT!$A:$X,20,FALSE)</f>
        <v>0</v>
      </c>
      <c r="AS324" s="63">
        <f>VLOOKUP($AC324,pTRAIT!$A:$X,21,FALSE)</f>
        <v>0</v>
      </c>
      <c r="AT324" s="63">
        <f>VLOOKUP($AC324,pTRAIT!$A:$X,22,FALSE)</f>
        <v>0</v>
      </c>
      <c r="AU324" s="63">
        <f>VLOOKUP($AC324,pTRAIT!$A:$X,23,FALSE)</f>
        <v>0</v>
      </c>
      <c r="AV324" s="63">
        <f>VLOOKUP($AC324,pTRAIT!$A:$X,24,FALSE)</f>
        <v>0</v>
      </c>
    </row>
    <row r="325" spans="1:48" ht="12" customHeight="1" x14ac:dyDescent="0.2">
      <c r="A325" s="32">
        <v>458</v>
      </c>
      <c r="B325" s="33" t="s">
        <v>5</v>
      </c>
      <c r="C325" s="34">
        <v>727</v>
      </c>
      <c r="D325" s="32" t="str">
        <f t="shared" si="5"/>
        <v>458X727</v>
      </c>
      <c r="E325" s="47" t="s">
        <v>1627</v>
      </c>
      <c r="F325" s="61" t="s">
        <v>1952</v>
      </c>
      <c r="G325" s="41" t="s">
        <v>43</v>
      </c>
      <c r="H325" s="38"/>
      <c r="I325" s="32">
        <v>458</v>
      </c>
      <c r="J325" s="63">
        <f>VLOOKUP(I325,pTRAIT!A:B,2,FALSE)</f>
        <v>0</v>
      </c>
      <c r="K325" s="63" t="str">
        <f>VLOOKUP($I325,pTRAIT!$A:$X,7,FALSE)</f>
        <v>si</v>
      </c>
      <c r="L325" s="63" t="str">
        <f>VLOOKUP($I325,pTRAIT!$A:$X,8,FALSE)</f>
        <v>nd</v>
      </c>
      <c r="M325" s="63" t="str">
        <f>VLOOKUP($I325,pTRAIT!$A:$X,9,FALSE)</f>
        <v>R</v>
      </c>
      <c r="N325" s="63" t="str">
        <f>VLOOKUP($I325,pTRAIT!$A:$X,10,FALSE)</f>
        <v>R</v>
      </c>
      <c r="O325" s="63" t="str">
        <f>VLOOKUP($I325,pTRAIT!$A:$X,11,FALSE)</f>
        <v>S</v>
      </c>
      <c r="P325" s="63" t="str">
        <f>VLOOKUP($I325,pTRAIT!$A:$X,12,FALSE)</f>
        <v>S</v>
      </c>
      <c r="Q325" s="63" t="str">
        <f>VLOOKUP($I325,pTRAIT!$A:$X,13,FALSE)</f>
        <v>R</v>
      </c>
      <c r="R325" s="63" t="str">
        <f>VLOOKUP($I325,pTRAIT!$A:$X,14,FALSE)</f>
        <v>R</v>
      </c>
      <c r="S325" s="63" t="str">
        <f>VLOOKUP($I325,pTRAIT!$A:$X,15,FALSE)</f>
        <v>S</v>
      </c>
      <c r="T325" s="63" t="str">
        <f>VLOOKUP($I325,pTRAIT!$A:$X,16,FALSE)</f>
        <v>H</v>
      </c>
      <c r="U325" s="63" t="str">
        <f>VLOOKUP($I325,pTRAIT!$A:$X,17,FALSE)</f>
        <v>S</v>
      </c>
      <c r="V325" s="63" t="str">
        <f>VLOOKUP($I325,pTRAIT!$A:$X,18,FALSE)</f>
        <v>S</v>
      </c>
      <c r="W325" s="63" t="str">
        <f>VLOOKUP($I325,pTRAIT!$A:$X,19,FALSE)</f>
        <v>S</v>
      </c>
      <c r="X325" s="63" t="s">
        <v>3980</v>
      </c>
      <c r="Y325" s="63" t="str">
        <f>VLOOKUP($I325,pTRAIT!$A:$X,21,FALSE)</f>
        <v>R</v>
      </c>
      <c r="Z325" s="63" t="str">
        <f>VLOOKUP($I325,pTRAIT!$A:$X,22,FALSE)</f>
        <v>e</v>
      </c>
      <c r="AA325" s="63" t="str">
        <f>VLOOKUP($I325,pTRAIT!$A:$X,23,FALSE)</f>
        <v>n-c</v>
      </c>
      <c r="AB325" s="63">
        <f>VLOOKUP($I325,pTRAIT!$A:$X,24,FALSE)</f>
        <v>0</v>
      </c>
      <c r="AC325" s="34">
        <v>727</v>
      </c>
      <c r="AD325" s="63" t="str">
        <f>VLOOKUP(AC325,pTRAIT!A:B,2,FALSE)</f>
        <v>EM5UeMi1Cf9Pu;RIN=RS / EM5UeMi1WS(Cf9);RIN=RS</v>
      </c>
      <c r="AE325" s="63">
        <f>VLOOKUP($AC325,pTRAIT!$A:$X,7,FALSE)</f>
        <v>0</v>
      </c>
      <c r="AF325" s="63">
        <f>VLOOKUP($AC325,pTRAIT!$A:$X,8,FALSE)</f>
        <v>0</v>
      </c>
      <c r="AG325" s="63">
        <f>VLOOKUP($AC325,pTRAIT!$A:$X,9,FALSE)</f>
        <v>0</v>
      </c>
      <c r="AH325" s="63">
        <f>VLOOKUP($AC325,pTRAIT!$A:$X,10,FALSE)</f>
        <v>0</v>
      </c>
      <c r="AI325" s="63">
        <f>VLOOKUP($AC325,pTRAIT!$A:$X,11,FALSE)</f>
        <v>0</v>
      </c>
      <c r="AJ325" s="63">
        <f>VLOOKUP($AC325,pTRAIT!$A:$X,12,FALSE)</f>
        <v>0</v>
      </c>
      <c r="AK325" s="63">
        <f>VLOOKUP($AC325,pTRAIT!$A:$X,13,FALSE)</f>
        <v>0</v>
      </c>
      <c r="AL325" s="63">
        <f>VLOOKUP($AC325,pTRAIT!$A:$X,14,FALSE)</f>
        <v>0</v>
      </c>
      <c r="AM325" s="63">
        <f>VLOOKUP($AC325,pTRAIT!$A:$X,15,FALSE)</f>
        <v>0</v>
      </c>
      <c r="AN325" s="63">
        <f>VLOOKUP($AC325,pTRAIT!$A:$X,16,FALSE)</f>
        <v>0</v>
      </c>
      <c r="AO325" s="63">
        <f>VLOOKUP($AC325,pTRAIT!$A:$X,17,FALSE)</f>
        <v>0</v>
      </c>
      <c r="AP325" s="63">
        <f>VLOOKUP($AC325,pTRAIT!$A:$X,18,FALSE)</f>
        <v>0</v>
      </c>
      <c r="AQ325" s="63">
        <f>VLOOKUP($AC325,pTRAIT!$A:$X,19,FALSE)</f>
        <v>0</v>
      </c>
      <c r="AR325" s="63">
        <f>VLOOKUP($AC325,pTRAIT!$A:$X,20,FALSE)</f>
        <v>0</v>
      </c>
      <c r="AS325" s="63">
        <f>VLOOKUP($AC325,pTRAIT!$A:$X,21,FALSE)</f>
        <v>0</v>
      </c>
      <c r="AT325" s="63">
        <f>VLOOKUP($AC325,pTRAIT!$A:$X,22,FALSE)</f>
        <v>0</v>
      </c>
      <c r="AU325" s="63">
        <f>VLOOKUP($AC325,pTRAIT!$A:$X,23,FALSE)</f>
        <v>0</v>
      </c>
      <c r="AV325" s="63">
        <f>VLOOKUP($AC325,pTRAIT!$A:$X,24,FALSE)</f>
        <v>0</v>
      </c>
    </row>
    <row r="326" spans="1:48" ht="12" customHeight="1" x14ac:dyDescent="0.2">
      <c r="A326" s="32">
        <v>458</v>
      </c>
      <c r="B326" s="33" t="s">
        <v>5</v>
      </c>
      <c r="C326" s="34">
        <v>728</v>
      </c>
      <c r="D326" s="32" t="str">
        <f t="shared" si="5"/>
        <v>458X728</v>
      </c>
      <c r="E326" s="47" t="s">
        <v>1627</v>
      </c>
      <c r="F326" s="61" t="s">
        <v>1953</v>
      </c>
      <c r="G326" s="41" t="s">
        <v>43</v>
      </c>
      <c r="H326" s="45"/>
      <c r="I326" s="32">
        <v>458</v>
      </c>
      <c r="J326" s="63">
        <f>VLOOKUP(I326,pTRAIT!A:B,2,FALSE)</f>
        <v>0</v>
      </c>
      <c r="K326" s="63" t="str">
        <f>VLOOKUP($I326,pTRAIT!$A:$X,7,FALSE)</f>
        <v>si</v>
      </c>
      <c r="L326" s="63" t="str">
        <f>VLOOKUP($I326,pTRAIT!$A:$X,8,FALSE)</f>
        <v>nd</v>
      </c>
      <c r="M326" s="63" t="str">
        <f>VLOOKUP($I326,pTRAIT!$A:$X,9,FALSE)</f>
        <v>R</v>
      </c>
      <c r="N326" s="63" t="str">
        <f>VLOOKUP($I326,pTRAIT!$A:$X,10,FALSE)</f>
        <v>R</v>
      </c>
      <c r="O326" s="63" t="str">
        <f>VLOOKUP($I326,pTRAIT!$A:$X,11,FALSE)</f>
        <v>S</v>
      </c>
      <c r="P326" s="63" t="str">
        <f>VLOOKUP($I326,pTRAIT!$A:$X,12,FALSE)</f>
        <v>S</v>
      </c>
      <c r="Q326" s="63" t="str">
        <f>VLOOKUP($I326,pTRAIT!$A:$X,13,FALSE)</f>
        <v>R</v>
      </c>
      <c r="R326" s="63" t="str">
        <f>VLOOKUP($I326,pTRAIT!$A:$X,14,FALSE)</f>
        <v>R</v>
      </c>
      <c r="S326" s="63" t="str">
        <f>VLOOKUP($I326,pTRAIT!$A:$X,15,FALSE)</f>
        <v>S</v>
      </c>
      <c r="T326" s="63" t="str">
        <f>VLOOKUP($I326,pTRAIT!$A:$X,16,FALSE)</f>
        <v>H</v>
      </c>
      <c r="U326" s="63" t="str">
        <f>VLOOKUP($I326,pTRAIT!$A:$X,17,FALSE)</f>
        <v>S</v>
      </c>
      <c r="V326" s="63" t="str">
        <f>VLOOKUP($I326,pTRAIT!$A:$X,18,FALSE)</f>
        <v>S</v>
      </c>
      <c r="W326" s="63" t="str">
        <f>VLOOKUP($I326,pTRAIT!$A:$X,19,FALSE)</f>
        <v>S</v>
      </c>
      <c r="X326" s="63" t="s">
        <v>3980</v>
      </c>
      <c r="Y326" s="63" t="str">
        <f>VLOOKUP($I326,pTRAIT!$A:$X,21,FALSE)</f>
        <v>R</v>
      </c>
      <c r="Z326" s="63" t="str">
        <f>VLOOKUP($I326,pTRAIT!$A:$X,22,FALSE)</f>
        <v>e</v>
      </c>
      <c r="AA326" s="63" t="str">
        <f>VLOOKUP($I326,pTRAIT!$A:$X,23,FALSE)</f>
        <v>n-c</v>
      </c>
      <c r="AB326" s="63">
        <f>VLOOKUP($I326,pTRAIT!$A:$X,24,FALSE)</f>
        <v>0</v>
      </c>
      <c r="AC326" s="34">
        <v>728</v>
      </c>
      <c r="AD326" s="63" t="str">
        <f>VLOOKUP(AC326,pTRAIT!A:B,2,FALSE)</f>
        <v>EM5UeMi1Cf9Pu;RIN=RS / (RT)(Ue)(So5);RIN=RS</v>
      </c>
      <c r="AE326" s="63">
        <f>VLOOKUP($AC326,pTRAIT!$A:$X,7,FALSE)</f>
        <v>0</v>
      </c>
      <c r="AF326" s="63">
        <f>VLOOKUP($AC326,pTRAIT!$A:$X,8,FALSE)</f>
        <v>0</v>
      </c>
      <c r="AG326" s="63">
        <f>VLOOKUP($AC326,pTRAIT!$A:$X,9,FALSE)</f>
        <v>0</v>
      </c>
      <c r="AH326" s="63">
        <f>VLOOKUP($AC326,pTRAIT!$A:$X,10,FALSE)</f>
        <v>0</v>
      </c>
      <c r="AI326" s="63">
        <f>VLOOKUP($AC326,pTRAIT!$A:$X,11,FALSE)</f>
        <v>0</v>
      </c>
      <c r="AJ326" s="63">
        <f>VLOOKUP($AC326,pTRAIT!$A:$X,12,FALSE)</f>
        <v>0</v>
      </c>
      <c r="AK326" s="63">
        <f>VLOOKUP($AC326,pTRAIT!$A:$X,13,FALSE)</f>
        <v>0</v>
      </c>
      <c r="AL326" s="63">
        <f>VLOOKUP($AC326,pTRAIT!$A:$X,14,FALSE)</f>
        <v>0</v>
      </c>
      <c r="AM326" s="63">
        <f>VLOOKUP($AC326,pTRAIT!$A:$X,15,FALSE)</f>
        <v>0</v>
      </c>
      <c r="AN326" s="63">
        <f>VLOOKUP($AC326,pTRAIT!$A:$X,16,FALSE)</f>
        <v>0</v>
      </c>
      <c r="AO326" s="63">
        <f>VLOOKUP($AC326,pTRAIT!$A:$X,17,FALSE)</f>
        <v>0</v>
      </c>
      <c r="AP326" s="63">
        <f>VLOOKUP($AC326,pTRAIT!$A:$X,18,FALSE)</f>
        <v>0</v>
      </c>
      <c r="AQ326" s="63">
        <f>VLOOKUP($AC326,pTRAIT!$A:$X,19,FALSE)</f>
        <v>0</v>
      </c>
      <c r="AR326" s="63">
        <f>VLOOKUP($AC326,pTRAIT!$A:$X,20,FALSE)</f>
        <v>0</v>
      </c>
      <c r="AS326" s="63">
        <f>VLOOKUP($AC326,pTRAIT!$A:$X,21,FALSE)</f>
        <v>0</v>
      </c>
      <c r="AT326" s="63">
        <f>VLOOKUP($AC326,pTRAIT!$A:$X,22,FALSE)</f>
        <v>0</v>
      </c>
      <c r="AU326" s="63">
        <f>VLOOKUP($AC326,pTRAIT!$A:$X,23,FALSE)</f>
        <v>0</v>
      </c>
      <c r="AV326" s="63">
        <f>VLOOKUP($AC326,pTRAIT!$A:$X,24,FALSE)</f>
        <v>0</v>
      </c>
    </row>
    <row r="327" spans="1:48" ht="12" customHeight="1" x14ac:dyDescent="0.2">
      <c r="A327" s="32">
        <v>458</v>
      </c>
      <c r="B327" s="33" t="s">
        <v>5</v>
      </c>
      <c r="C327" s="34">
        <v>729</v>
      </c>
      <c r="D327" s="32" t="str">
        <f t="shared" si="5"/>
        <v>458X729</v>
      </c>
      <c r="E327" s="47" t="s">
        <v>1627</v>
      </c>
      <c r="F327" s="61" t="s">
        <v>1954</v>
      </c>
      <c r="G327" s="41" t="s">
        <v>43</v>
      </c>
      <c r="H327" s="45"/>
      <c r="I327" s="32">
        <v>458</v>
      </c>
      <c r="J327" s="63">
        <f>VLOOKUP(I327,pTRAIT!A:B,2,FALSE)</f>
        <v>0</v>
      </c>
      <c r="K327" s="63" t="str">
        <f>VLOOKUP($I327,pTRAIT!$A:$X,7,FALSE)</f>
        <v>si</v>
      </c>
      <c r="L327" s="63" t="str">
        <f>VLOOKUP($I327,pTRAIT!$A:$X,8,FALSE)</f>
        <v>nd</v>
      </c>
      <c r="M327" s="63" t="str">
        <f>VLOOKUP($I327,pTRAIT!$A:$X,9,FALSE)</f>
        <v>R</v>
      </c>
      <c r="N327" s="63" t="str">
        <f>VLOOKUP($I327,pTRAIT!$A:$X,10,FALSE)</f>
        <v>R</v>
      </c>
      <c r="O327" s="63" t="str">
        <f>VLOOKUP($I327,pTRAIT!$A:$X,11,FALSE)</f>
        <v>S</v>
      </c>
      <c r="P327" s="63" t="str">
        <f>VLOOKUP($I327,pTRAIT!$A:$X,12,FALSE)</f>
        <v>S</v>
      </c>
      <c r="Q327" s="63" t="str">
        <f>VLOOKUP($I327,pTRAIT!$A:$X,13,FALSE)</f>
        <v>R</v>
      </c>
      <c r="R327" s="63" t="str">
        <f>VLOOKUP($I327,pTRAIT!$A:$X,14,FALSE)</f>
        <v>R</v>
      </c>
      <c r="S327" s="63" t="str">
        <f>VLOOKUP($I327,pTRAIT!$A:$X,15,FALSE)</f>
        <v>S</v>
      </c>
      <c r="T327" s="63" t="str">
        <f>VLOOKUP($I327,pTRAIT!$A:$X,16,FALSE)</f>
        <v>H</v>
      </c>
      <c r="U327" s="63" t="str">
        <f>VLOOKUP($I327,pTRAIT!$A:$X,17,FALSE)</f>
        <v>S</v>
      </c>
      <c r="V327" s="63" t="str">
        <f>VLOOKUP($I327,pTRAIT!$A:$X,18,FALSE)</f>
        <v>S</v>
      </c>
      <c r="W327" s="63" t="str">
        <f>VLOOKUP($I327,pTRAIT!$A:$X,19,FALSE)</f>
        <v>S</v>
      </c>
      <c r="X327" s="63" t="s">
        <v>3980</v>
      </c>
      <c r="Y327" s="63" t="str">
        <f>VLOOKUP($I327,pTRAIT!$A:$X,21,FALSE)</f>
        <v>R</v>
      </c>
      <c r="Z327" s="63" t="str">
        <f>VLOOKUP($I327,pTRAIT!$A:$X,22,FALSE)</f>
        <v>e</v>
      </c>
      <c r="AA327" s="63" t="str">
        <f>VLOOKUP($I327,pTRAIT!$A:$X,23,FALSE)</f>
        <v>n-c</v>
      </c>
      <c r="AB327" s="63">
        <f>VLOOKUP($I327,pTRAIT!$A:$X,24,FALSE)</f>
        <v>0</v>
      </c>
      <c r="AC327" s="34">
        <v>729</v>
      </c>
      <c r="AD327" s="63" t="str">
        <f>VLOOKUP(AC327,pTRAIT!A:B,2,FALSE)</f>
        <v>EM5UeMi1Cf9Pu;RIN=RS / EM5RTRo5So5Cf9Pu;RIN=RF</v>
      </c>
      <c r="AE327" s="63">
        <f>VLOOKUP($AC327,pTRAIT!$A:$X,7,FALSE)</f>
        <v>0</v>
      </c>
      <c r="AF327" s="63">
        <f>VLOOKUP($AC327,pTRAIT!$A:$X,8,FALSE)</f>
        <v>0</v>
      </c>
      <c r="AG327" s="63">
        <f>VLOOKUP($AC327,pTRAIT!$A:$X,9,FALSE)</f>
        <v>0</v>
      </c>
      <c r="AH327" s="63">
        <f>VLOOKUP($AC327,pTRAIT!$A:$X,10,FALSE)</f>
        <v>0</v>
      </c>
      <c r="AI327" s="63">
        <f>VLOOKUP($AC327,pTRAIT!$A:$X,11,FALSE)</f>
        <v>0</v>
      </c>
      <c r="AJ327" s="63">
        <f>VLOOKUP($AC327,pTRAIT!$A:$X,12,FALSE)</f>
        <v>0</v>
      </c>
      <c r="AK327" s="63">
        <f>VLOOKUP($AC327,pTRAIT!$A:$X,13,FALSE)</f>
        <v>0</v>
      </c>
      <c r="AL327" s="63">
        <f>VLOOKUP($AC327,pTRAIT!$A:$X,14,FALSE)</f>
        <v>0</v>
      </c>
      <c r="AM327" s="63">
        <f>VLOOKUP($AC327,pTRAIT!$A:$X,15,FALSE)</f>
        <v>0</v>
      </c>
      <c r="AN327" s="63">
        <f>VLOOKUP($AC327,pTRAIT!$A:$X,16,FALSE)</f>
        <v>0</v>
      </c>
      <c r="AO327" s="63">
        <f>VLOOKUP($AC327,pTRAIT!$A:$X,17,FALSE)</f>
        <v>0</v>
      </c>
      <c r="AP327" s="63">
        <f>VLOOKUP($AC327,pTRAIT!$A:$X,18,FALSE)</f>
        <v>0</v>
      </c>
      <c r="AQ327" s="63">
        <f>VLOOKUP($AC327,pTRAIT!$A:$X,19,FALSE)</f>
        <v>0</v>
      </c>
      <c r="AR327" s="63">
        <f>VLOOKUP($AC327,pTRAIT!$A:$X,20,FALSE)</f>
        <v>0</v>
      </c>
      <c r="AS327" s="63">
        <f>VLOOKUP($AC327,pTRAIT!$A:$X,21,FALSE)</f>
        <v>0</v>
      </c>
      <c r="AT327" s="63">
        <f>VLOOKUP($AC327,pTRAIT!$A:$X,22,FALSE)</f>
        <v>0</v>
      </c>
      <c r="AU327" s="63">
        <f>VLOOKUP($AC327,pTRAIT!$A:$X,23,FALSE)</f>
        <v>0</v>
      </c>
      <c r="AV327" s="63">
        <f>VLOOKUP($AC327,pTRAIT!$A:$X,24,FALSE)</f>
        <v>0</v>
      </c>
    </row>
    <row r="328" spans="1:48" ht="12" customHeight="1" x14ac:dyDescent="0.2">
      <c r="A328" s="32">
        <v>458</v>
      </c>
      <c r="B328" s="33" t="s">
        <v>5</v>
      </c>
      <c r="C328" s="34">
        <v>730</v>
      </c>
      <c r="D328" s="32" t="str">
        <f t="shared" si="5"/>
        <v>458X730</v>
      </c>
      <c r="E328" s="47" t="s">
        <v>1627</v>
      </c>
      <c r="F328" s="61" t="s">
        <v>1955</v>
      </c>
      <c r="G328" s="41" t="s">
        <v>43</v>
      </c>
      <c r="H328" s="38"/>
      <c r="I328" s="32">
        <v>458</v>
      </c>
      <c r="J328" s="63">
        <f>VLOOKUP(I328,pTRAIT!A:B,2,FALSE)</f>
        <v>0</v>
      </c>
      <c r="K328" s="63" t="str">
        <f>VLOOKUP($I328,pTRAIT!$A:$X,7,FALSE)</f>
        <v>si</v>
      </c>
      <c r="L328" s="63" t="str">
        <f>VLOOKUP($I328,pTRAIT!$A:$X,8,FALSE)</f>
        <v>nd</v>
      </c>
      <c r="M328" s="63" t="str">
        <f>VLOOKUP($I328,pTRAIT!$A:$X,9,FALSE)</f>
        <v>R</v>
      </c>
      <c r="N328" s="63" t="str">
        <f>VLOOKUP($I328,pTRAIT!$A:$X,10,FALSE)</f>
        <v>R</v>
      </c>
      <c r="O328" s="63" t="str">
        <f>VLOOKUP($I328,pTRAIT!$A:$X,11,FALSE)</f>
        <v>S</v>
      </c>
      <c r="P328" s="63" t="str">
        <f>VLOOKUP($I328,pTRAIT!$A:$X,12,FALSE)</f>
        <v>S</v>
      </c>
      <c r="Q328" s="63" t="str">
        <f>VLOOKUP($I328,pTRAIT!$A:$X,13,FALSE)</f>
        <v>R</v>
      </c>
      <c r="R328" s="63" t="str">
        <f>VLOOKUP($I328,pTRAIT!$A:$X,14,FALSE)</f>
        <v>R</v>
      </c>
      <c r="S328" s="63" t="str">
        <f>VLOOKUP($I328,pTRAIT!$A:$X,15,FALSE)</f>
        <v>S</v>
      </c>
      <c r="T328" s="63" t="str">
        <f>VLOOKUP($I328,pTRAIT!$A:$X,16,FALSE)</f>
        <v>H</v>
      </c>
      <c r="U328" s="63" t="str">
        <f>VLOOKUP($I328,pTRAIT!$A:$X,17,FALSE)</f>
        <v>S</v>
      </c>
      <c r="V328" s="63" t="str">
        <f>VLOOKUP($I328,pTRAIT!$A:$X,18,FALSE)</f>
        <v>S</v>
      </c>
      <c r="W328" s="63" t="str">
        <f>VLOOKUP($I328,pTRAIT!$A:$X,19,FALSE)</f>
        <v>S</v>
      </c>
      <c r="X328" s="63" t="s">
        <v>3980</v>
      </c>
      <c r="Y328" s="63" t="str">
        <f>VLOOKUP($I328,pTRAIT!$A:$X,21,FALSE)</f>
        <v>R</v>
      </c>
      <c r="Z328" s="63" t="str">
        <f>VLOOKUP($I328,pTRAIT!$A:$X,22,FALSE)</f>
        <v>e</v>
      </c>
      <c r="AA328" s="63" t="str">
        <f>VLOOKUP($I328,pTRAIT!$A:$X,23,FALSE)</f>
        <v>n-c</v>
      </c>
      <c r="AB328" s="63">
        <f>VLOOKUP($I328,pTRAIT!$A:$X,24,FALSE)</f>
        <v>0</v>
      </c>
      <c r="AC328" s="34">
        <v>730</v>
      </c>
      <c r="AD328" s="63" t="str">
        <f>VLOOKUP(AC328,pTRAIT!A:B,2,FALSE)</f>
        <v>EM5UeMi1Cf9Pu;RIN=RS / EM5RTUeCM5Pu;RIN=RF</v>
      </c>
      <c r="AE328" s="63">
        <f>VLOOKUP($AC328,pTRAIT!$A:$X,7,FALSE)</f>
        <v>0</v>
      </c>
      <c r="AF328" s="63">
        <f>VLOOKUP($AC328,pTRAIT!$A:$X,8,FALSE)</f>
        <v>0</v>
      </c>
      <c r="AG328" s="63">
        <f>VLOOKUP($AC328,pTRAIT!$A:$X,9,FALSE)</f>
        <v>0</v>
      </c>
      <c r="AH328" s="63">
        <f>VLOOKUP($AC328,pTRAIT!$A:$X,10,FALSE)</f>
        <v>0</v>
      </c>
      <c r="AI328" s="63">
        <f>VLOOKUP($AC328,pTRAIT!$A:$X,11,FALSE)</f>
        <v>0</v>
      </c>
      <c r="AJ328" s="63">
        <f>VLOOKUP($AC328,pTRAIT!$A:$X,12,FALSE)</f>
        <v>0</v>
      </c>
      <c r="AK328" s="63">
        <f>VLOOKUP($AC328,pTRAIT!$A:$X,13,FALSE)</f>
        <v>0</v>
      </c>
      <c r="AL328" s="63">
        <f>VLOOKUP($AC328,pTRAIT!$A:$X,14,FALSE)</f>
        <v>0</v>
      </c>
      <c r="AM328" s="63">
        <f>VLOOKUP($AC328,pTRAIT!$A:$X,15,FALSE)</f>
        <v>0</v>
      </c>
      <c r="AN328" s="63">
        <f>VLOOKUP($AC328,pTRAIT!$A:$X,16,FALSE)</f>
        <v>0</v>
      </c>
      <c r="AO328" s="63">
        <f>VLOOKUP($AC328,pTRAIT!$A:$X,17,FALSE)</f>
        <v>0</v>
      </c>
      <c r="AP328" s="63">
        <f>VLOOKUP($AC328,pTRAIT!$A:$X,18,FALSE)</f>
        <v>0</v>
      </c>
      <c r="AQ328" s="63">
        <f>VLOOKUP($AC328,pTRAIT!$A:$X,19,FALSE)</f>
        <v>0</v>
      </c>
      <c r="AR328" s="63">
        <f>VLOOKUP($AC328,pTRAIT!$A:$X,20,FALSE)</f>
        <v>0</v>
      </c>
      <c r="AS328" s="63">
        <f>VLOOKUP($AC328,pTRAIT!$A:$X,21,FALSE)</f>
        <v>0</v>
      </c>
      <c r="AT328" s="63">
        <f>VLOOKUP($AC328,pTRAIT!$A:$X,22,FALSE)</f>
        <v>0</v>
      </c>
      <c r="AU328" s="63">
        <f>VLOOKUP($AC328,pTRAIT!$A:$X,23,FALSE)</f>
        <v>0</v>
      </c>
      <c r="AV328" s="63">
        <f>VLOOKUP($AC328,pTRAIT!$A:$X,24,FALSE)</f>
        <v>0</v>
      </c>
    </row>
    <row r="329" spans="1:48" ht="12" customHeight="1" x14ac:dyDescent="0.2">
      <c r="A329" s="32">
        <v>458</v>
      </c>
      <c r="B329" s="33" t="s">
        <v>5</v>
      </c>
      <c r="C329" s="34">
        <v>732</v>
      </c>
      <c r="D329" s="32" t="str">
        <f t="shared" si="5"/>
        <v>458X732</v>
      </c>
      <c r="E329" s="47" t="s">
        <v>1627</v>
      </c>
      <c r="F329" s="61" t="s">
        <v>1956</v>
      </c>
      <c r="G329" s="41" t="s">
        <v>43</v>
      </c>
      <c r="H329" s="38"/>
      <c r="I329" s="32">
        <v>458</v>
      </c>
      <c r="J329" s="63">
        <f>VLOOKUP(I329,pTRAIT!A:B,2,FALSE)</f>
        <v>0</v>
      </c>
      <c r="K329" s="63" t="str">
        <f>VLOOKUP($I329,pTRAIT!$A:$X,7,FALSE)</f>
        <v>si</v>
      </c>
      <c r="L329" s="63" t="str">
        <f>VLOOKUP($I329,pTRAIT!$A:$X,8,FALSE)</f>
        <v>nd</v>
      </c>
      <c r="M329" s="63" t="str">
        <f>VLOOKUP($I329,pTRAIT!$A:$X,9,FALSE)</f>
        <v>R</v>
      </c>
      <c r="N329" s="63" t="str">
        <f>VLOOKUP($I329,pTRAIT!$A:$X,10,FALSE)</f>
        <v>R</v>
      </c>
      <c r="O329" s="63" t="str">
        <f>VLOOKUP($I329,pTRAIT!$A:$X,11,FALSE)</f>
        <v>S</v>
      </c>
      <c r="P329" s="63" t="str">
        <f>VLOOKUP($I329,pTRAIT!$A:$X,12,FALSE)</f>
        <v>S</v>
      </c>
      <c r="Q329" s="63" t="str">
        <f>VLOOKUP($I329,pTRAIT!$A:$X,13,FALSE)</f>
        <v>R</v>
      </c>
      <c r="R329" s="63" t="str">
        <f>VLOOKUP($I329,pTRAIT!$A:$X,14,FALSE)</f>
        <v>R</v>
      </c>
      <c r="S329" s="63" t="str">
        <f>VLOOKUP($I329,pTRAIT!$A:$X,15,FALSE)</f>
        <v>S</v>
      </c>
      <c r="T329" s="63" t="str">
        <f>VLOOKUP($I329,pTRAIT!$A:$X,16,FALSE)</f>
        <v>H</v>
      </c>
      <c r="U329" s="63" t="str">
        <f>VLOOKUP($I329,pTRAIT!$A:$X,17,FALSE)</f>
        <v>S</v>
      </c>
      <c r="V329" s="63" t="str">
        <f>VLOOKUP($I329,pTRAIT!$A:$X,18,FALSE)</f>
        <v>S</v>
      </c>
      <c r="W329" s="63" t="str">
        <f>VLOOKUP($I329,pTRAIT!$A:$X,19,FALSE)</f>
        <v>S</v>
      </c>
      <c r="X329" s="63" t="s">
        <v>3980</v>
      </c>
      <c r="Y329" s="63" t="str">
        <f>VLOOKUP($I329,pTRAIT!$A:$X,21,FALSE)</f>
        <v>R</v>
      </c>
      <c r="Z329" s="63" t="str">
        <f>VLOOKUP($I329,pTRAIT!$A:$X,22,FALSE)</f>
        <v>e</v>
      </c>
      <c r="AA329" s="63" t="str">
        <f>VLOOKUP($I329,pTRAIT!$A:$X,23,FALSE)</f>
        <v>n-c</v>
      </c>
      <c r="AB329" s="63">
        <f>VLOOKUP($I329,pTRAIT!$A:$X,24,FALSE)</f>
        <v>0</v>
      </c>
      <c r="AC329" s="34">
        <v>732</v>
      </c>
      <c r="AD329" s="63" t="str">
        <f>VLOOKUP(AC329,pTRAIT!A:B,2,FALSE)</f>
        <v>EM5UeMi1Cf9Pu;RIN=RS / EM5RTUeCM5Pu;RIN=RF</v>
      </c>
      <c r="AE329" s="63">
        <f>VLOOKUP($AC329,pTRAIT!$A:$X,7,FALSE)</f>
        <v>0</v>
      </c>
      <c r="AF329" s="63">
        <f>VLOOKUP($AC329,pTRAIT!$A:$X,8,FALSE)</f>
        <v>0</v>
      </c>
      <c r="AG329" s="63">
        <f>VLOOKUP($AC329,pTRAIT!$A:$X,9,FALSE)</f>
        <v>0</v>
      </c>
      <c r="AH329" s="63">
        <f>VLOOKUP($AC329,pTRAIT!$A:$X,10,FALSE)</f>
        <v>0</v>
      </c>
      <c r="AI329" s="63">
        <f>VLOOKUP($AC329,pTRAIT!$A:$X,11,FALSE)</f>
        <v>0</v>
      </c>
      <c r="AJ329" s="63">
        <f>VLOOKUP($AC329,pTRAIT!$A:$X,12,FALSE)</f>
        <v>0</v>
      </c>
      <c r="AK329" s="63">
        <f>VLOOKUP($AC329,pTRAIT!$A:$X,13,FALSE)</f>
        <v>0</v>
      </c>
      <c r="AL329" s="63">
        <f>VLOOKUP($AC329,pTRAIT!$A:$X,14,FALSE)</f>
        <v>0</v>
      </c>
      <c r="AM329" s="63">
        <f>VLOOKUP($AC329,pTRAIT!$A:$X,15,FALSE)</f>
        <v>0</v>
      </c>
      <c r="AN329" s="63">
        <f>VLOOKUP($AC329,pTRAIT!$A:$X,16,FALSE)</f>
        <v>0</v>
      </c>
      <c r="AO329" s="63">
        <f>VLOOKUP($AC329,pTRAIT!$A:$X,17,FALSE)</f>
        <v>0</v>
      </c>
      <c r="AP329" s="63">
        <f>VLOOKUP($AC329,pTRAIT!$A:$X,18,FALSE)</f>
        <v>0</v>
      </c>
      <c r="AQ329" s="63">
        <f>VLOOKUP($AC329,pTRAIT!$A:$X,19,FALSE)</f>
        <v>0</v>
      </c>
      <c r="AR329" s="63">
        <f>VLOOKUP($AC329,pTRAIT!$A:$X,20,FALSE)</f>
        <v>0</v>
      </c>
      <c r="AS329" s="63">
        <f>VLOOKUP($AC329,pTRAIT!$A:$X,21,FALSE)</f>
        <v>0</v>
      </c>
      <c r="AT329" s="63">
        <f>VLOOKUP($AC329,pTRAIT!$A:$X,22,FALSE)</f>
        <v>0</v>
      </c>
      <c r="AU329" s="63">
        <f>VLOOKUP($AC329,pTRAIT!$A:$X,23,FALSE)</f>
        <v>0</v>
      </c>
      <c r="AV329" s="63">
        <f>VLOOKUP($AC329,pTRAIT!$A:$X,24,FALSE)</f>
        <v>0</v>
      </c>
    </row>
    <row r="330" spans="1:48" ht="12" customHeight="1" x14ac:dyDescent="0.2">
      <c r="A330" s="32">
        <v>458</v>
      </c>
      <c r="B330" s="33" t="s">
        <v>5</v>
      </c>
      <c r="C330" s="34">
        <v>734</v>
      </c>
      <c r="D330" s="32" t="str">
        <f t="shared" si="5"/>
        <v>458X734</v>
      </c>
      <c r="E330" s="47" t="s">
        <v>1627</v>
      </c>
      <c r="F330" s="61" t="s">
        <v>1957</v>
      </c>
      <c r="G330" s="41" t="s">
        <v>43</v>
      </c>
      <c r="H330" s="38"/>
      <c r="I330" s="32">
        <v>458</v>
      </c>
      <c r="J330" s="63">
        <f>VLOOKUP(I330,pTRAIT!A:B,2,FALSE)</f>
        <v>0</v>
      </c>
      <c r="K330" s="63" t="str">
        <f>VLOOKUP($I330,pTRAIT!$A:$X,7,FALSE)</f>
        <v>si</v>
      </c>
      <c r="L330" s="63" t="str">
        <f>VLOOKUP($I330,pTRAIT!$A:$X,8,FALSE)</f>
        <v>nd</v>
      </c>
      <c r="M330" s="63" t="str">
        <f>VLOOKUP($I330,pTRAIT!$A:$X,9,FALSE)</f>
        <v>R</v>
      </c>
      <c r="N330" s="63" t="str">
        <f>VLOOKUP($I330,pTRAIT!$A:$X,10,FALSE)</f>
        <v>R</v>
      </c>
      <c r="O330" s="63" t="str">
        <f>VLOOKUP($I330,pTRAIT!$A:$X,11,FALSE)</f>
        <v>S</v>
      </c>
      <c r="P330" s="63" t="str">
        <f>VLOOKUP($I330,pTRAIT!$A:$X,12,FALSE)</f>
        <v>S</v>
      </c>
      <c r="Q330" s="63" t="str">
        <f>VLOOKUP($I330,pTRAIT!$A:$X,13,FALSE)</f>
        <v>R</v>
      </c>
      <c r="R330" s="63" t="str">
        <f>VLOOKUP($I330,pTRAIT!$A:$X,14,FALSE)</f>
        <v>R</v>
      </c>
      <c r="S330" s="63" t="str">
        <f>VLOOKUP($I330,pTRAIT!$A:$X,15,FALSE)</f>
        <v>S</v>
      </c>
      <c r="T330" s="63" t="str">
        <f>VLOOKUP($I330,pTRAIT!$A:$X,16,FALSE)</f>
        <v>H</v>
      </c>
      <c r="U330" s="63" t="str">
        <f>VLOOKUP($I330,pTRAIT!$A:$X,17,FALSE)</f>
        <v>S</v>
      </c>
      <c r="V330" s="63" t="str">
        <f>VLOOKUP($I330,pTRAIT!$A:$X,18,FALSE)</f>
        <v>S</v>
      </c>
      <c r="W330" s="63" t="str">
        <f>VLOOKUP($I330,pTRAIT!$A:$X,19,FALSE)</f>
        <v>S</v>
      </c>
      <c r="X330" s="63" t="s">
        <v>3980</v>
      </c>
      <c r="Y330" s="63" t="str">
        <f>VLOOKUP($I330,pTRAIT!$A:$X,21,FALSE)</f>
        <v>R</v>
      </c>
      <c r="Z330" s="63" t="str">
        <f>VLOOKUP($I330,pTRAIT!$A:$X,22,FALSE)</f>
        <v>e</v>
      </c>
      <c r="AA330" s="63" t="str">
        <f>VLOOKUP($I330,pTRAIT!$A:$X,23,FALSE)</f>
        <v>n-c</v>
      </c>
      <c r="AB330" s="63">
        <f>VLOOKUP($I330,pTRAIT!$A:$X,24,FALSE)</f>
        <v>0</v>
      </c>
      <c r="AC330" s="34">
        <v>734</v>
      </c>
      <c r="AD330" s="63" t="str">
        <f>VLOOKUP(AC330,pTRAIT!A:B,2,FALSE)</f>
        <v>EM5UeMi1Cf9Pu;RIN=RS / EM5CM5Pu;RIN=RF</v>
      </c>
      <c r="AE330" s="63">
        <f>VLOOKUP($AC330,pTRAIT!$A:$X,7,FALSE)</f>
        <v>0</v>
      </c>
      <c r="AF330" s="63">
        <f>VLOOKUP($AC330,pTRAIT!$A:$X,8,FALSE)</f>
        <v>0</v>
      </c>
      <c r="AG330" s="63">
        <f>VLOOKUP($AC330,pTRAIT!$A:$X,9,FALSE)</f>
        <v>0</v>
      </c>
      <c r="AH330" s="63">
        <f>VLOOKUP($AC330,pTRAIT!$A:$X,10,FALSE)</f>
        <v>0</v>
      </c>
      <c r="AI330" s="63">
        <f>VLOOKUP($AC330,pTRAIT!$A:$X,11,FALSE)</f>
        <v>0</v>
      </c>
      <c r="AJ330" s="63">
        <f>VLOOKUP($AC330,pTRAIT!$A:$X,12,FALSE)</f>
        <v>0</v>
      </c>
      <c r="AK330" s="63">
        <f>VLOOKUP($AC330,pTRAIT!$A:$X,13,FALSE)</f>
        <v>0</v>
      </c>
      <c r="AL330" s="63">
        <f>VLOOKUP($AC330,pTRAIT!$A:$X,14,FALSE)</f>
        <v>0</v>
      </c>
      <c r="AM330" s="63">
        <f>VLOOKUP($AC330,pTRAIT!$A:$X,15,FALSE)</f>
        <v>0</v>
      </c>
      <c r="AN330" s="63">
        <f>VLOOKUP($AC330,pTRAIT!$A:$X,16,FALSE)</f>
        <v>0</v>
      </c>
      <c r="AO330" s="63">
        <f>VLOOKUP($AC330,pTRAIT!$A:$X,17,FALSE)</f>
        <v>0</v>
      </c>
      <c r="AP330" s="63">
        <f>VLOOKUP($AC330,pTRAIT!$A:$X,18,FALSE)</f>
        <v>0</v>
      </c>
      <c r="AQ330" s="63">
        <f>VLOOKUP($AC330,pTRAIT!$A:$X,19,FALSE)</f>
        <v>0</v>
      </c>
      <c r="AR330" s="63">
        <f>VLOOKUP($AC330,pTRAIT!$A:$X,20,FALSE)</f>
        <v>0</v>
      </c>
      <c r="AS330" s="63">
        <f>VLOOKUP($AC330,pTRAIT!$A:$X,21,FALSE)</f>
        <v>0</v>
      </c>
      <c r="AT330" s="63">
        <f>VLOOKUP($AC330,pTRAIT!$A:$X,22,FALSE)</f>
        <v>0</v>
      </c>
      <c r="AU330" s="63">
        <f>VLOOKUP($AC330,pTRAIT!$A:$X,23,FALSE)</f>
        <v>0</v>
      </c>
      <c r="AV330" s="63">
        <f>VLOOKUP($AC330,pTRAIT!$A:$X,24,FALSE)</f>
        <v>0</v>
      </c>
    </row>
    <row r="331" spans="1:48" ht="12" customHeight="1" x14ac:dyDescent="0.2">
      <c r="A331" s="32">
        <v>458</v>
      </c>
      <c r="B331" s="33" t="s">
        <v>5</v>
      </c>
      <c r="C331" s="34">
        <v>737</v>
      </c>
      <c r="D331" s="32" t="str">
        <f t="shared" si="5"/>
        <v>458X737</v>
      </c>
      <c r="E331" s="47" t="s">
        <v>1627</v>
      </c>
      <c r="F331" s="61" t="s">
        <v>1958</v>
      </c>
      <c r="G331" s="41" t="s">
        <v>43</v>
      </c>
      <c r="H331" s="38"/>
      <c r="I331" s="32">
        <v>458</v>
      </c>
      <c r="J331" s="63">
        <f>VLOOKUP(I331,pTRAIT!A:B,2,FALSE)</f>
        <v>0</v>
      </c>
      <c r="K331" s="63" t="str">
        <f>VLOOKUP($I331,pTRAIT!$A:$X,7,FALSE)</f>
        <v>si</v>
      </c>
      <c r="L331" s="63" t="str">
        <f>VLOOKUP($I331,pTRAIT!$A:$X,8,FALSE)</f>
        <v>nd</v>
      </c>
      <c r="M331" s="63" t="str">
        <f>VLOOKUP($I331,pTRAIT!$A:$X,9,FALSE)</f>
        <v>R</v>
      </c>
      <c r="N331" s="63" t="str">
        <f>VLOOKUP($I331,pTRAIT!$A:$X,10,FALSE)</f>
        <v>R</v>
      </c>
      <c r="O331" s="63" t="str">
        <f>VLOOKUP($I331,pTRAIT!$A:$X,11,FALSE)</f>
        <v>S</v>
      </c>
      <c r="P331" s="63" t="str">
        <f>VLOOKUP($I331,pTRAIT!$A:$X,12,FALSE)</f>
        <v>S</v>
      </c>
      <c r="Q331" s="63" t="str">
        <f>VLOOKUP($I331,pTRAIT!$A:$X,13,FALSE)</f>
        <v>R</v>
      </c>
      <c r="R331" s="63" t="str">
        <f>VLOOKUP($I331,pTRAIT!$A:$X,14,FALSE)</f>
        <v>R</v>
      </c>
      <c r="S331" s="63" t="str">
        <f>VLOOKUP($I331,pTRAIT!$A:$X,15,FALSE)</f>
        <v>S</v>
      </c>
      <c r="T331" s="63" t="str">
        <f>VLOOKUP($I331,pTRAIT!$A:$X,16,FALSE)</f>
        <v>H</v>
      </c>
      <c r="U331" s="63" t="str">
        <f>VLOOKUP($I331,pTRAIT!$A:$X,17,FALSE)</f>
        <v>S</v>
      </c>
      <c r="V331" s="63" t="str">
        <f>VLOOKUP($I331,pTRAIT!$A:$X,18,FALSE)</f>
        <v>S</v>
      </c>
      <c r="W331" s="63" t="str">
        <f>VLOOKUP($I331,pTRAIT!$A:$X,19,FALSE)</f>
        <v>S</v>
      </c>
      <c r="X331" s="63" t="s">
        <v>3980</v>
      </c>
      <c r="Y331" s="63" t="str">
        <f>VLOOKUP($I331,pTRAIT!$A:$X,21,FALSE)</f>
        <v>R</v>
      </c>
      <c r="Z331" s="63" t="str">
        <f>VLOOKUP($I331,pTRAIT!$A:$X,22,FALSE)</f>
        <v>e</v>
      </c>
      <c r="AA331" s="63" t="str">
        <f>VLOOKUP($I331,pTRAIT!$A:$X,23,FALSE)</f>
        <v>n-c</v>
      </c>
      <c r="AB331" s="63">
        <f>VLOOKUP($I331,pTRAIT!$A:$X,24,FALSE)</f>
        <v>0</v>
      </c>
      <c r="AC331" s="34">
        <v>737</v>
      </c>
      <c r="AD331" s="63" t="str">
        <f>VLOOKUP(AC331,pTRAIT!A:B,2,FALSE)</f>
        <v>EM5UeMi1Cf9Pu;RIN=RS / EM5CM5Pu;RIN=RF</v>
      </c>
      <c r="AE331" s="63">
        <f>VLOOKUP($AC331,pTRAIT!$A:$X,7,FALSE)</f>
        <v>0</v>
      </c>
      <c r="AF331" s="63">
        <f>VLOOKUP($AC331,pTRAIT!$A:$X,8,FALSE)</f>
        <v>0</v>
      </c>
      <c r="AG331" s="63">
        <f>VLOOKUP($AC331,pTRAIT!$A:$X,9,FALSE)</f>
        <v>0</v>
      </c>
      <c r="AH331" s="63">
        <f>VLOOKUP($AC331,pTRAIT!$A:$X,10,FALSE)</f>
        <v>0</v>
      </c>
      <c r="AI331" s="63">
        <f>VLOOKUP($AC331,pTRAIT!$A:$X,11,FALSE)</f>
        <v>0</v>
      </c>
      <c r="AJ331" s="63">
        <f>VLOOKUP($AC331,pTRAIT!$A:$X,12,FALSE)</f>
        <v>0</v>
      </c>
      <c r="AK331" s="63">
        <f>VLOOKUP($AC331,pTRAIT!$A:$X,13,FALSE)</f>
        <v>0</v>
      </c>
      <c r="AL331" s="63">
        <f>VLOOKUP($AC331,pTRAIT!$A:$X,14,FALSE)</f>
        <v>0</v>
      </c>
      <c r="AM331" s="63">
        <f>VLOOKUP($AC331,pTRAIT!$A:$X,15,FALSE)</f>
        <v>0</v>
      </c>
      <c r="AN331" s="63">
        <f>VLOOKUP($AC331,pTRAIT!$A:$X,16,FALSE)</f>
        <v>0</v>
      </c>
      <c r="AO331" s="63">
        <f>VLOOKUP($AC331,pTRAIT!$A:$X,17,FALSE)</f>
        <v>0</v>
      </c>
      <c r="AP331" s="63">
        <f>VLOOKUP($AC331,pTRAIT!$A:$X,18,FALSE)</f>
        <v>0</v>
      </c>
      <c r="AQ331" s="63">
        <f>VLOOKUP($AC331,pTRAIT!$A:$X,19,FALSE)</f>
        <v>0</v>
      </c>
      <c r="AR331" s="63">
        <f>VLOOKUP($AC331,pTRAIT!$A:$X,20,FALSE)</f>
        <v>0</v>
      </c>
      <c r="AS331" s="63">
        <f>VLOOKUP($AC331,pTRAIT!$A:$X,21,FALSE)</f>
        <v>0</v>
      </c>
      <c r="AT331" s="63">
        <f>VLOOKUP($AC331,pTRAIT!$A:$X,22,FALSE)</f>
        <v>0</v>
      </c>
      <c r="AU331" s="63">
        <f>VLOOKUP($AC331,pTRAIT!$A:$X,23,FALSE)</f>
        <v>0</v>
      </c>
      <c r="AV331" s="63">
        <f>VLOOKUP($AC331,pTRAIT!$A:$X,24,FALSE)</f>
        <v>0</v>
      </c>
    </row>
    <row r="332" spans="1:48" ht="12" customHeight="1" x14ac:dyDescent="0.2">
      <c r="A332" s="32">
        <v>458</v>
      </c>
      <c r="B332" s="33" t="s">
        <v>5</v>
      </c>
      <c r="C332" s="34">
        <v>738</v>
      </c>
      <c r="D332" s="32" t="str">
        <f t="shared" si="5"/>
        <v>458X738</v>
      </c>
      <c r="E332" s="47" t="s">
        <v>1627</v>
      </c>
      <c r="F332" s="61" t="s">
        <v>1959</v>
      </c>
      <c r="G332" s="41" t="s">
        <v>43</v>
      </c>
      <c r="H332" s="38"/>
      <c r="I332" s="32">
        <v>458</v>
      </c>
      <c r="J332" s="63">
        <f>VLOOKUP(I332,pTRAIT!A:B,2,FALSE)</f>
        <v>0</v>
      </c>
      <c r="K332" s="63" t="str">
        <f>VLOOKUP($I332,pTRAIT!$A:$X,7,FALSE)</f>
        <v>si</v>
      </c>
      <c r="L332" s="63" t="str">
        <f>VLOOKUP($I332,pTRAIT!$A:$X,8,FALSE)</f>
        <v>nd</v>
      </c>
      <c r="M332" s="63" t="str">
        <f>VLOOKUP($I332,pTRAIT!$A:$X,9,FALSE)</f>
        <v>R</v>
      </c>
      <c r="N332" s="63" t="str">
        <f>VLOOKUP($I332,pTRAIT!$A:$X,10,FALSE)</f>
        <v>R</v>
      </c>
      <c r="O332" s="63" t="str">
        <f>VLOOKUP($I332,pTRAIT!$A:$X,11,FALSE)</f>
        <v>S</v>
      </c>
      <c r="P332" s="63" t="str">
        <f>VLOOKUP($I332,pTRAIT!$A:$X,12,FALSE)</f>
        <v>S</v>
      </c>
      <c r="Q332" s="63" t="str">
        <f>VLOOKUP($I332,pTRAIT!$A:$X,13,FALSE)</f>
        <v>R</v>
      </c>
      <c r="R332" s="63" t="str">
        <f>VLOOKUP($I332,pTRAIT!$A:$X,14,FALSE)</f>
        <v>R</v>
      </c>
      <c r="S332" s="63" t="str">
        <f>VLOOKUP($I332,pTRAIT!$A:$X,15,FALSE)</f>
        <v>S</v>
      </c>
      <c r="T332" s="63" t="str">
        <f>VLOOKUP($I332,pTRAIT!$A:$X,16,FALSE)</f>
        <v>H</v>
      </c>
      <c r="U332" s="63" t="str">
        <f>VLOOKUP($I332,pTRAIT!$A:$X,17,FALSE)</f>
        <v>S</v>
      </c>
      <c r="V332" s="63" t="str">
        <f>VLOOKUP($I332,pTRAIT!$A:$X,18,FALSE)</f>
        <v>S</v>
      </c>
      <c r="W332" s="63" t="str">
        <f>VLOOKUP($I332,pTRAIT!$A:$X,19,FALSE)</f>
        <v>S</v>
      </c>
      <c r="X332" s="63" t="s">
        <v>3980</v>
      </c>
      <c r="Y332" s="63" t="str">
        <f>VLOOKUP($I332,pTRAIT!$A:$X,21,FALSE)</f>
        <v>R</v>
      </c>
      <c r="Z332" s="63" t="str">
        <f>VLOOKUP($I332,pTRAIT!$A:$X,22,FALSE)</f>
        <v>e</v>
      </c>
      <c r="AA332" s="63" t="str">
        <f>VLOOKUP($I332,pTRAIT!$A:$X,23,FALSE)</f>
        <v>n-c</v>
      </c>
      <c r="AB332" s="63">
        <f>VLOOKUP($I332,pTRAIT!$A:$X,24,FALSE)</f>
        <v>0</v>
      </c>
      <c r="AC332" s="34">
        <v>738</v>
      </c>
      <c r="AD332" s="63" t="str">
        <f>VLOOKUP(AC332,pTRAIT!A:B,2,FALSE)</f>
        <v>EM5UeMi1Cf9Pu;RIN=RS / ;RIN=RF</v>
      </c>
      <c r="AE332" s="63">
        <f>VLOOKUP($AC332,pTRAIT!$A:$X,7,FALSE)</f>
        <v>0</v>
      </c>
      <c r="AF332" s="63">
        <f>VLOOKUP($AC332,pTRAIT!$A:$X,8,FALSE)</f>
        <v>0</v>
      </c>
      <c r="AG332" s="63">
        <f>VLOOKUP($AC332,pTRAIT!$A:$X,9,FALSE)</f>
        <v>0</v>
      </c>
      <c r="AH332" s="63">
        <f>VLOOKUP($AC332,pTRAIT!$A:$X,10,FALSE)</f>
        <v>0</v>
      </c>
      <c r="AI332" s="63">
        <f>VLOOKUP($AC332,pTRAIT!$A:$X,11,FALSE)</f>
        <v>0</v>
      </c>
      <c r="AJ332" s="63">
        <f>VLOOKUP($AC332,pTRAIT!$A:$X,12,FALSE)</f>
        <v>0</v>
      </c>
      <c r="AK332" s="63">
        <f>VLOOKUP($AC332,pTRAIT!$A:$X,13,FALSE)</f>
        <v>0</v>
      </c>
      <c r="AL332" s="63">
        <f>VLOOKUP($AC332,pTRAIT!$A:$X,14,FALSE)</f>
        <v>0</v>
      </c>
      <c r="AM332" s="63">
        <f>VLOOKUP($AC332,pTRAIT!$A:$X,15,FALSE)</f>
        <v>0</v>
      </c>
      <c r="AN332" s="63">
        <f>VLOOKUP($AC332,pTRAIT!$A:$X,16,FALSE)</f>
        <v>0</v>
      </c>
      <c r="AO332" s="63">
        <f>VLOOKUP($AC332,pTRAIT!$A:$X,17,FALSE)</f>
        <v>0</v>
      </c>
      <c r="AP332" s="63">
        <f>VLOOKUP($AC332,pTRAIT!$A:$X,18,FALSE)</f>
        <v>0</v>
      </c>
      <c r="AQ332" s="63">
        <f>VLOOKUP($AC332,pTRAIT!$A:$X,19,FALSE)</f>
        <v>0</v>
      </c>
      <c r="AR332" s="63">
        <f>VLOOKUP($AC332,pTRAIT!$A:$X,20,FALSE)</f>
        <v>0</v>
      </c>
      <c r="AS332" s="63">
        <f>VLOOKUP($AC332,pTRAIT!$A:$X,21,FALSE)</f>
        <v>0</v>
      </c>
      <c r="AT332" s="63">
        <f>VLOOKUP($AC332,pTRAIT!$A:$X,22,FALSE)</f>
        <v>0</v>
      </c>
      <c r="AU332" s="63">
        <f>VLOOKUP($AC332,pTRAIT!$A:$X,23,FALSE)</f>
        <v>0</v>
      </c>
      <c r="AV332" s="63">
        <f>VLOOKUP($AC332,pTRAIT!$A:$X,24,FALSE)</f>
        <v>0</v>
      </c>
    </row>
    <row r="333" spans="1:48" ht="12" customHeight="1" x14ac:dyDescent="0.2">
      <c r="A333" s="32">
        <v>458</v>
      </c>
      <c r="B333" s="33" t="s">
        <v>5</v>
      </c>
      <c r="C333" s="34">
        <v>739</v>
      </c>
      <c r="D333" s="32" t="str">
        <f t="shared" si="5"/>
        <v>458X739</v>
      </c>
      <c r="E333" s="47" t="s">
        <v>1627</v>
      </c>
      <c r="F333" s="61" t="s">
        <v>1960</v>
      </c>
      <c r="G333" s="41" t="s">
        <v>43</v>
      </c>
      <c r="H333" s="38"/>
      <c r="I333" s="32">
        <v>458</v>
      </c>
      <c r="J333" s="63">
        <f>VLOOKUP(I333,pTRAIT!A:B,2,FALSE)</f>
        <v>0</v>
      </c>
      <c r="K333" s="63" t="str">
        <f>VLOOKUP($I333,pTRAIT!$A:$X,7,FALSE)</f>
        <v>si</v>
      </c>
      <c r="L333" s="63" t="str">
        <f>VLOOKUP($I333,pTRAIT!$A:$X,8,FALSE)</f>
        <v>nd</v>
      </c>
      <c r="M333" s="63" t="str">
        <f>VLOOKUP($I333,pTRAIT!$A:$X,9,FALSE)</f>
        <v>R</v>
      </c>
      <c r="N333" s="63" t="str">
        <f>VLOOKUP($I333,pTRAIT!$A:$X,10,FALSE)</f>
        <v>R</v>
      </c>
      <c r="O333" s="63" t="str">
        <f>VLOOKUP($I333,pTRAIT!$A:$X,11,FALSE)</f>
        <v>S</v>
      </c>
      <c r="P333" s="63" t="str">
        <f>VLOOKUP($I333,pTRAIT!$A:$X,12,FALSE)</f>
        <v>S</v>
      </c>
      <c r="Q333" s="63" t="str">
        <f>VLOOKUP($I333,pTRAIT!$A:$X,13,FALSE)</f>
        <v>R</v>
      </c>
      <c r="R333" s="63" t="str">
        <f>VLOOKUP($I333,pTRAIT!$A:$X,14,FALSE)</f>
        <v>R</v>
      </c>
      <c r="S333" s="63" t="str">
        <f>VLOOKUP($I333,pTRAIT!$A:$X,15,FALSE)</f>
        <v>S</v>
      </c>
      <c r="T333" s="63" t="str">
        <f>VLOOKUP($I333,pTRAIT!$A:$X,16,FALSE)</f>
        <v>H</v>
      </c>
      <c r="U333" s="63" t="str">
        <f>VLOOKUP($I333,pTRAIT!$A:$X,17,FALSE)</f>
        <v>S</v>
      </c>
      <c r="V333" s="63" t="str">
        <f>VLOOKUP($I333,pTRAIT!$A:$X,18,FALSE)</f>
        <v>S</v>
      </c>
      <c r="W333" s="63" t="str">
        <f>VLOOKUP($I333,pTRAIT!$A:$X,19,FALSE)</f>
        <v>S</v>
      </c>
      <c r="X333" s="63" t="s">
        <v>3980</v>
      </c>
      <c r="Y333" s="63" t="str">
        <f>VLOOKUP($I333,pTRAIT!$A:$X,21,FALSE)</f>
        <v>R</v>
      </c>
      <c r="Z333" s="63" t="str">
        <f>VLOOKUP($I333,pTRAIT!$A:$X,22,FALSE)</f>
        <v>e</v>
      </c>
      <c r="AA333" s="63" t="str">
        <f>VLOOKUP($I333,pTRAIT!$A:$X,23,FALSE)</f>
        <v>n-c</v>
      </c>
      <c r="AB333" s="63">
        <f>VLOOKUP($I333,pTRAIT!$A:$X,24,FALSE)</f>
        <v>0</v>
      </c>
      <c r="AC333" s="34">
        <v>739</v>
      </c>
      <c r="AD333" s="63" t="str">
        <f>VLOOKUP(AC333,pTRAIT!A:B,2,FALSE)</f>
        <v>EM5UeMi1Cf9Pu;RIN=RS / EM5UePu;RIN=RF</v>
      </c>
      <c r="AE333" s="63">
        <f>VLOOKUP($AC333,pTRAIT!$A:$X,7,FALSE)</f>
        <v>0</v>
      </c>
      <c r="AF333" s="63">
        <f>VLOOKUP($AC333,pTRAIT!$A:$X,8,FALSE)</f>
        <v>0</v>
      </c>
      <c r="AG333" s="63">
        <f>VLOOKUP($AC333,pTRAIT!$A:$X,9,FALSE)</f>
        <v>0</v>
      </c>
      <c r="AH333" s="63">
        <f>VLOOKUP($AC333,pTRAIT!$A:$X,10,FALSE)</f>
        <v>0</v>
      </c>
      <c r="AI333" s="63">
        <f>VLOOKUP($AC333,pTRAIT!$A:$X,11,FALSE)</f>
        <v>0</v>
      </c>
      <c r="AJ333" s="63">
        <f>VLOOKUP($AC333,pTRAIT!$A:$X,12,FALSE)</f>
        <v>0</v>
      </c>
      <c r="AK333" s="63">
        <f>VLOOKUP($AC333,pTRAIT!$A:$X,13,FALSE)</f>
        <v>0</v>
      </c>
      <c r="AL333" s="63">
        <f>VLOOKUP($AC333,pTRAIT!$A:$X,14,FALSE)</f>
        <v>0</v>
      </c>
      <c r="AM333" s="63">
        <f>VLOOKUP($AC333,pTRAIT!$A:$X,15,FALSE)</f>
        <v>0</v>
      </c>
      <c r="AN333" s="63">
        <f>VLOOKUP($AC333,pTRAIT!$A:$X,16,FALSE)</f>
        <v>0</v>
      </c>
      <c r="AO333" s="63">
        <f>VLOOKUP($AC333,pTRAIT!$A:$X,17,FALSE)</f>
        <v>0</v>
      </c>
      <c r="AP333" s="63">
        <f>VLOOKUP($AC333,pTRAIT!$A:$X,18,FALSE)</f>
        <v>0</v>
      </c>
      <c r="AQ333" s="63">
        <f>VLOOKUP($AC333,pTRAIT!$A:$X,19,FALSE)</f>
        <v>0</v>
      </c>
      <c r="AR333" s="63">
        <f>VLOOKUP($AC333,pTRAIT!$A:$X,20,FALSE)</f>
        <v>0</v>
      </c>
      <c r="AS333" s="63">
        <f>VLOOKUP($AC333,pTRAIT!$A:$X,21,FALSE)</f>
        <v>0</v>
      </c>
      <c r="AT333" s="63">
        <f>VLOOKUP($AC333,pTRAIT!$A:$X,22,FALSE)</f>
        <v>0</v>
      </c>
      <c r="AU333" s="63">
        <f>VLOOKUP($AC333,pTRAIT!$A:$X,23,FALSE)</f>
        <v>0</v>
      </c>
      <c r="AV333" s="63">
        <f>VLOOKUP($AC333,pTRAIT!$A:$X,24,FALSE)</f>
        <v>0</v>
      </c>
    </row>
    <row r="334" spans="1:48" ht="12" customHeight="1" x14ac:dyDescent="0.2">
      <c r="A334" s="32">
        <v>458</v>
      </c>
      <c r="B334" s="33" t="s">
        <v>5</v>
      </c>
      <c r="C334" s="34">
        <v>740</v>
      </c>
      <c r="D334" s="32" t="str">
        <f t="shared" si="5"/>
        <v>458X740</v>
      </c>
      <c r="E334" s="47" t="s">
        <v>1627</v>
      </c>
      <c r="F334" s="61" t="s">
        <v>1961</v>
      </c>
      <c r="G334" s="41" t="s">
        <v>43</v>
      </c>
      <c r="H334" s="38"/>
      <c r="I334" s="32">
        <v>458</v>
      </c>
      <c r="J334" s="63">
        <f>VLOOKUP(I334,pTRAIT!A:B,2,FALSE)</f>
        <v>0</v>
      </c>
      <c r="K334" s="63" t="str">
        <f>VLOOKUP($I334,pTRAIT!$A:$X,7,FALSE)</f>
        <v>si</v>
      </c>
      <c r="L334" s="63" t="str">
        <f>VLOOKUP($I334,pTRAIT!$A:$X,8,FALSE)</f>
        <v>nd</v>
      </c>
      <c r="M334" s="63" t="str">
        <f>VLOOKUP($I334,pTRAIT!$A:$X,9,FALSE)</f>
        <v>R</v>
      </c>
      <c r="N334" s="63" t="str">
        <f>VLOOKUP($I334,pTRAIT!$A:$X,10,FALSE)</f>
        <v>R</v>
      </c>
      <c r="O334" s="63" t="str">
        <f>VLOOKUP($I334,pTRAIT!$A:$X,11,FALSE)</f>
        <v>S</v>
      </c>
      <c r="P334" s="63" t="str">
        <f>VLOOKUP($I334,pTRAIT!$A:$X,12,FALSE)</f>
        <v>S</v>
      </c>
      <c r="Q334" s="63" t="str">
        <f>VLOOKUP($I334,pTRAIT!$A:$X,13,FALSE)</f>
        <v>R</v>
      </c>
      <c r="R334" s="63" t="str">
        <f>VLOOKUP($I334,pTRAIT!$A:$X,14,FALSE)</f>
        <v>R</v>
      </c>
      <c r="S334" s="63" t="str">
        <f>VLOOKUP($I334,pTRAIT!$A:$X,15,FALSE)</f>
        <v>S</v>
      </c>
      <c r="T334" s="63" t="str">
        <f>VLOOKUP($I334,pTRAIT!$A:$X,16,FALSE)</f>
        <v>H</v>
      </c>
      <c r="U334" s="63" t="str">
        <f>VLOOKUP($I334,pTRAIT!$A:$X,17,FALSE)</f>
        <v>S</v>
      </c>
      <c r="V334" s="63" t="str">
        <f>VLOOKUP($I334,pTRAIT!$A:$X,18,FALSE)</f>
        <v>S</v>
      </c>
      <c r="W334" s="63" t="str">
        <f>VLOOKUP($I334,pTRAIT!$A:$X,19,FALSE)</f>
        <v>S</v>
      </c>
      <c r="X334" s="63" t="s">
        <v>3980</v>
      </c>
      <c r="Y334" s="63" t="str">
        <f>VLOOKUP($I334,pTRAIT!$A:$X,21,FALSE)</f>
        <v>R</v>
      </c>
      <c r="Z334" s="63" t="str">
        <f>VLOOKUP($I334,pTRAIT!$A:$X,22,FALSE)</f>
        <v>e</v>
      </c>
      <c r="AA334" s="63" t="str">
        <f>VLOOKUP($I334,pTRAIT!$A:$X,23,FALSE)</f>
        <v>n-c</v>
      </c>
      <c r="AB334" s="63">
        <f>VLOOKUP($I334,pTRAIT!$A:$X,24,FALSE)</f>
        <v>0</v>
      </c>
      <c r="AC334" s="34">
        <v>740</v>
      </c>
      <c r="AD334" s="63" t="str">
        <f>VLOOKUP(AC334,pTRAIT!A:B,2,FALSE)</f>
        <v>EM5UeMi1Cf9Pu;RIN=RS / EM5RTUeCM5(Pu);RIN=RF</v>
      </c>
      <c r="AE334" s="63">
        <f>VLOOKUP($AC334,pTRAIT!$A:$X,7,FALSE)</f>
        <v>0</v>
      </c>
      <c r="AF334" s="63">
        <f>VLOOKUP($AC334,pTRAIT!$A:$X,8,FALSE)</f>
        <v>0</v>
      </c>
      <c r="AG334" s="63">
        <f>VLOOKUP($AC334,pTRAIT!$A:$X,9,FALSE)</f>
        <v>0</v>
      </c>
      <c r="AH334" s="63">
        <f>VLOOKUP($AC334,pTRAIT!$A:$X,10,FALSE)</f>
        <v>0</v>
      </c>
      <c r="AI334" s="63">
        <f>VLOOKUP($AC334,pTRAIT!$A:$X,11,FALSE)</f>
        <v>0</v>
      </c>
      <c r="AJ334" s="63">
        <f>VLOOKUP($AC334,pTRAIT!$A:$X,12,FALSE)</f>
        <v>0</v>
      </c>
      <c r="AK334" s="63">
        <f>VLOOKUP($AC334,pTRAIT!$A:$X,13,FALSE)</f>
        <v>0</v>
      </c>
      <c r="AL334" s="63">
        <f>VLOOKUP($AC334,pTRAIT!$A:$X,14,FALSE)</f>
        <v>0</v>
      </c>
      <c r="AM334" s="63">
        <f>VLOOKUP($AC334,pTRAIT!$A:$X,15,FALSE)</f>
        <v>0</v>
      </c>
      <c r="AN334" s="63">
        <f>VLOOKUP($AC334,pTRAIT!$A:$X,16,FALSE)</f>
        <v>0</v>
      </c>
      <c r="AO334" s="63">
        <f>VLOOKUP($AC334,pTRAIT!$A:$X,17,FALSE)</f>
        <v>0</v>
      </c>
      <c r="AP334" s="63">
        <f>VLOOKUP($AC334,pTRAIT!$A:$X,18,FALSE)</f>
        <v>0</v>
      </c>
      <c r="AQ334" s="63">
        <f>VLOOKUP($AC334,pTRAIT!$A:$X,19,FALSE)</f>
        <v>0</v>
      </c>
      <c r="AR334" s="63">
        <f>VLOOKUP($AC334,pTRAIT!$A:$X,20,FALSE)</f>
        <v>0</v>
      </c>
      <c r="AS334" s="63">
        <f>VLOOKUP($AC334,pTRAIT!$A:$X,21,FALSE)</f>
        <v>0</v>
      </c>
      <c r="AT334" s="63">
        <f>VLOOKUP($AC334,pTRAIT!$A:$X,22,FALSE)</f>
        <v>0</v>
      </c>
      <c r="AU334" s="63">
        <f>VLOOKUP($AC334,pTRAIT!$A:$X,23,FALSE)</f>
        <v>0</v>
      </c>
      <c r="AV334" s="63">
        <f>VLOOKUP($AC334,pTRAIT!$A:$X,24,FALSE)</f>
        <v>0</v>
      </c>
    </row>
    <row r="335" spans="1:48" ht="12" customHeight="1" x14ac:dyDescent="0.2">
      <c r="A335" s="32">
        <v>458</v>
      </c>
      <c r="B335" s="33" t="s">
        <v>5</v>
      </c>
      <c r="C335" s="34">
        <v>741</v>
      </c>
      <c r="D335" s="32" t="str">
        <f t="shared" si="5"/>
        <v>458X741</v>
      </c>
      <c r="E335" s="47" t="s">
        <v>1627</v>
      </c>
      <c r="F335" s="61" t="s">
        <v>1962</v>
      </c>
      <c r="G335" s="41" t="s">
        <v>43</v>
      </c>
      <c r="H335" s="38"/>
      <c r="I335" s="32">
        <v>458</v>
      </c>
      <c r="J335" s="63">
        <f>VLOOKUP(I335,pTRAIT!A:B,2,FALSE)</f>
        <v>0</v>
      </c>
      <c r="K335" s="63" t="str">
        <f>VLOOKUP($I335,pTRAIT!$A:$X,7,FALSE)</f>
        <v>si</v>
      </c>
      <c r="L335" s="63" t="str">
        <f>VLOOKUP($I335,pTRAIT!$A:$X,8,FALSE)</f>
        <v>nd</v>
      </c>
      <c r="M335" s="63" t="str">
        <f>VLOOKUP($I335,pTRAIT!$A:$X,9,FALSE)</f>
        <v>R</v>
      </c>
      <c r="N335" s="63" t="str">
        <f>VLOOKUP($I335,pTRAIT!$A:$X,10,FALSE)</f>
        <v>R</v>
      </c>
      <c r="O335" s="63" t="str">
        <f>VLOOKUP($I335,pTRAIT!$A:$X,11,FALSE)</f>
        <v>S</v>
      </c>
      <c r="P335" s="63" t="str">
        <f>VLOOKUP($I335,pTRAIT!$A:$X,12,FALSE)</f>
        <v>S</v>
      </c>
      <c r="Q335" s="63" t="str">
        <f>VLOOKUP($I335,pTRAIT!$A:$X,13,FALSE)</f>
        <v>R</v>
      </c>
      <c r="R335" s="63" t="str">
        <f>VLOOKUP($I335,pTRAIT!$A:$X,14,FALSE)</f>
        <v>R</v>
      </c>
      <c r="S335" s="63" t="str">
        <f>VLOOKUP($I335,pTRAIT!$A:$X,15,FALSE)</f>
        <v>S</v>
      </c>
      <c r="T335" s="63" t="str">
        <f>VLOOKUP($I335,pTRAIT!$A:$X,16,FALSE)</f>
        <v>H</v>
      </c>
      <c r="U335" s="63" t="str">
        <f>VLOOKUP($I335,pTRAIT!$A:$X,17,FALSE)</f>
        <v>S</v>
      </c>
      <c r="V335" s="63" t="str">
        <f>VLOOKUP($I335,pTRAIT!$A:$X,18,FALSE)</f>
        <v>S</v>
      </c>
      <c r="W335" s="63" t="str">
        <f>VLOOKUP($I335,pTRAIT!$A:$X,19,FALSE)</f>
        <v>S</v>
      </c>
      <c r="X335" s="63" t="s">
        <v>3980</v>
      </c>
      <c r="Y335" s="63" t="str">
        <f>VLOOKUP($I335,pTRAIT!$A:$X,21,FALSE)</f>
        <v>R</v>
      </c>
      <c r="Z335" s="63" t="str">
        <f>VLOOKUP($I335,pTRAIT!$A:$X,22,FALSE)</f>
        <v>e</v>
      </c>
      <c r="AA335" s="63" t="str">
        <f>VLOOKUP($I335,pTRAIT!$A:$X,23,FALSE)</f>
        <v>n-c</v>
      </c>
      <c r="AB335" s="63">
        <f>VLOOKUP($I335,pTRAIT!$A:$X,24,FALSE)</f>
        <v>0</v>
      </c>
      <c r="AC335" s="34">
        <v>741</v>
      </c>
      <c r="AD335" s="63" t="str">
        <f>VLOOKUP(AC335,pTRAIT!A:B,2,FALSE)</f>
        <v>EM5UeMi1Cf9Pu;RIN=RS / EM5RTUeCM5Pu;RIN=RF</v>
      </c>
      <c r="AE335" s="63">
        <f>VLOOKUP($AC335,pTRAIT!$A:$X,7,FALSE)</f>
        <v>0</v>
      </c>
      <c r="AF335" s="63">
        <f>VLOOKUP($AC335,pTRAIT!$A:$X,8,FALSE)</f>
        <v>0</v>
      </c>
      <c r="AG335" s="63">
        <f>VLOOKUP($AC335,pTRAIT!$A:$X,9,FALSE)</f>
        <v>0</v>
      </c>
      <c r="AH335" s="63">
        <f>VLOOKUP($AC335,pTRAIT!$A:$X,10,FALSE)</f>
        <v>0</v>
      </c>
      <c r="AI335" s="63">
        <f>VLOOKUP($AC335,pTRAIT!$A:$X,11,FALSE)</f>
        <v>0</v>
      </c>
      <c r="AJ335" s="63">
        <f>VLOOKUP($AC335,pTRAIT!$A:$X,12,FALSE)</f>
        <v>0</v>
      </c>
      <c r="AK335" s="63">
        <f>VLOOKUP($AC335,pTRAIT!$A:$X,13,FALSE)</f>
        <v>0</v>
      </c>
      <c r="AL335" s="63">
        <f>VLOOKUP($AC335,pTRAIT!$A:$X,14,FALSE)</f>
        <v>0</v>
      </c>
      <c r="AM335" s="63">
        <f>VLOOKUP($AC335,pTRAIT!$A:$X,15,FALSE)</f>
        <v>0</v>
      </c>
      <c r="AN335" s="63">
        <f>VLOOKUP($AC335,pTRAIT!$A:$X,16,FALSE)</f>
        <v>0</v>
      </c>
      <c r="AO335" s="63">
        <f>VLOOKUP($AC335,pTRAIT!$A:$X,17,FALSE)</f>
        <v>0</v>
      </c>
      <c r="AP335" s="63">
        <f>VLOOKUP($AC335,pTRAIT!$A:$X,18,FALSE)</f>
        <v>0</v>
      </c>
      <c r="AQ335" s="63">
        <f>VLOOKUP($AC335,pTRAIT!$A:$X,19,FALSE)</f>
        <v>0</v>
      </c>
      <c r="AR335" s="63">
        <f>VLOOKUP($AC335,pTRAIT!$A:$X,20,FALSE)</f>
        <v>0</v>
      </c>
      <c r="AS335" s="63">
        <f>VLOOKUP($AC335,pTRAIT!$A:$X,21,FALSE)</f>
        <v>0</v>
      </c>
      <c r="AT335" s="63">
        <f>VLOOKUP($AC335,pTRAIT!$A:$X,22,FALSE)</f>
        <v>0</v>
      </c>
      <c r="AU335" s="63">
        <f>VLOOKUP($AC335,pTRAIT!$A:$X,23,FALSE)</f>
        <v>0</v>
      </c>
      <c r="AV335" s="63">
        <f>VLOOKUP($AC335,pTRAIT!$A:$X,24,FALSE)</f>
        <v>0</v>
      </c>
    </row>
    <row r="336" spans="1:48" ht="12" customHeight="1" x14ac:dyDescent="0.2">
      <c r="A336" s="32">
        <v>458</v>
      </c>
      <c r="B336" s="33" t="s">
        <v>5</v>
      </c>
      <c r="C336" s="34">
        <v>742</v>
      </c>
      <c r="D336" s="32" t="str">
        <f t="shared" si="5"/>
        <v>458X742</v>
      </c>
      <c r="E336" s="47" t="s">
        <v>1627</v>
      </c>
      <c r="F336" s="61" t="s">
        <v>1963</v>
      </c>
      <c r="G336" s="41" t="s">
        <v>43</v>
      </c>
      <c r="H336" s="38"/>
      <c r="I336" s="32">
        <v>458</v>
      </c>
      <c r="J336" s="63">
        <f>VLOOKUP(I336,pTRAIT!A:B,2,FALSE)</f>
        <v>0</v>
      </c>
      <c r="K336" s="63" t="str">
        <f>VLOOKUP($I336,pTRAIT!$A:$X,7,FALSE)</f>
        <v>si</v>
      </c>
      <c r="L336" s="63" t="str">
        <f>VLOOKUP($I336,pTRAIT!$A:$X,8,FALSE)</f>
        <v>nd</v>
      </c>
      <c r="M336" s="63" t="str">
        <f>VLOOKUP($I336,pTRAIT!$A:$X,9,FALSE)</f>
        <v>R</v>
      </c>
      <c r="N336" s="63" t="str">
        <f>VLOOKUP($I336,pTRAIT!$A:$X,10,FALSE)</f>
        <v>R</v>
      </c>
      <c r="O336" s="63" t="str">
        <f>VLOOKUP($I336,pTRAIT!$A:$X,11,FALSE)</f>
        <v>S</v>
      </c>
      <c r="P336" s="63" t="str">
        <f>VLOOKUP($I336,pTRAIT!$A:$X,12,FALSE)</f>
        <v>S</v>
      </c>
      <c r="Q336" s="63" t="str">
        <f>VLOOKUP($I336,pTRAIT!$A:$X,13,FALSE)</f>
        <v>R</v>
      </c>
      <c r="R336" s="63" t="str">
        <f>VLOOKUP($I336,pTRAIT!$A:$X,14,FALSE)</f>
        <v>R</v>
      </c>
      <c r="S336" s="63" t="str">
        <f>VLOOKUP($I336,pTRAIT!$A:$X,15,FALSE)</f>
        <v>S</v>
      </c>
      <c r="T336" s="63" t="str">
        <f>VLOOKUP($I336,pTRAIT!$A:$X,16,FALSE)</f>
        <v>H</v>
      </c>
      <c r="U336" s="63" t="str">
        <f>VLOOKUP($I336,pTRAIT!$A:$X,17,FALSE)</f>
        <v>S</v>
      </c>
      <c r="V336" s="63" t="str">
        <f>VLOOKUP($I336,pTRAIT!$A:$X,18,FALSE)</f>
        <v>S</v>
      </c>
      <c r="W336" s="63" t="str">
        <f>VLOOKUP($I336,pTRAIT!$A:$X,19,FALSE)</f>
        <v>S</v>
      </c>
      <c r="X336" s="63" t="s">
        <v>3980</v>
      </c>
      <c r="Y336" s="63" t="str">
        <f>VLOOKUP($I336,pTRAIT!$A:$X,21,FALSE)</f>
        <v>R</v>
      </c>
      <c r="Z336" s="63" t="str">
        <f>VLOOKUP($I336,pTRAIT!$A:$X,22,FALSE)</f>
        <v>e</v>
      </c>
      <c r="AA336" s="63" t="str">
        <f>VLOOKUP($I336,pTRAIT!$A:$X,23,FALSE)</f>
        <v>n-c</v>
      </c>
      <c r="AB336" s="63">
        <f>VLOOKUP($I336,pTRAIT!$A:$X,24,FALSE)</f>
        <v>0</v>
      </c>
      <c r="AC336" s="34">
        <v>742</v>
      </c>
      <c r="AD336" s="63" t="str">
        <f>VLOOKUP(AC336,pTRAIT!A:B,2,FALSE)</f>
        <v>EM5UeMi1Cf9Pu;RIN=RS / EM5RTCM5Pu;RIN=RF</v>
      </c>
      <c r="AE336" s="63">
        <f>VLOOKUP($AC336,pTRAIT!$A:$X,7,FALSE)</f>
        <v>0</v>
      </c>
      <c r="AF336" s="63">
        <f>VLOOKUP($AC336,pTRAIT!$A:$X,8,FALSE)</f>
        <v>0</v>
      </c>
      <c r="AG336" s="63">
        <f>VLOOKUP($AC336,pTRAIT!$A:$X,9,FALSE)</f>
        <v>0</v>
      </c>
      <c r="AH336" s="63">
        <f>VLOOKUP($AC336,pTRAIT!$A:$X,10,FALSE)</f>
        <v>0</v>
      </c>
      <c r="AI336" s="63">
        <f>VLOOKUP($AC336,pTRAIT!$A:$X,11,FALSE)</f>
        <v>0</v>
      </c>
      <c r="AJ336" s="63">
        <f>VLOOKUP($AC336,pTRAIT!$A:$X,12,FALSE)</f>
        <v>0</v>
      </c>
      <c r="AK336" s="63">
        <f>VLOOKUP($AC336,pTRAIT!$A:$X,13,FALSE)</f>
        <v>0</v>
      </c>
      <c r="AL336" s="63">
        <f>VLOOKUP($AC336,pTRAIT!$A:$X,14,FALSE)</f>
        <v>0</v>
      </c>
      <c r="AM336" s="63">
        <f>VLOOKUP($AC336,pTRAIT!$A:$X,15,FALSE)</f>
        <v>0</v>
      </c>
      <c r="AN336" s="63">
        <f>VLOOKUP($AC336,pTRAIT!$A:$X,16,FALSE)</f>
        <v>0</v>
      </c>
      <c r="AO336" s="63">
        <f>VLOOKUP($AC336,pTRAIT!$A:$X,17,FALSE)</f>
        <v>0</v>
      </c>
      <c r="AP336" s="63">
        <f>VLOOKUP($AC336,pTRAIT!$A:$X,18,FALSE)</f>
        <v>0</v>
      </c>
      <c r="AQ336" s="63">
        <f>VLOOKUP($AC336,pTRAIT!$A:$X,19,FALSE)</f>
        <v>0</v>
      </c>
      <c r="AR336" s="63">
        <f>VLOOKUP($AC336,pTRAIT!$A:$X,20,FALSE)</f>
        <v>0</v>
      </c>
      <c r="AS336" s="63">
        <f>VLOOKUP($AC336,pTRAIT!$A:$X,21,FALSE)</f>
        <v>0</v>
      </c>
      <c r="AT336" s="63">
        <f>VLOOKUP($AC336,pTRAIT!$A:$X,22,FALSE)</f>
        <v>0</v>
      </c>
      <c r="AU336" s="63">
        <f>VLOOKUP($AC336,pTRAIT!$A:$X,23,FALSE)</f>
        <v>0</v>
      </c>
      <c r="AV336" s="63">
        <f>VLOOKUP($AC336,pTRAIT!$A:$X,24,FALSE)</f>
        <v>0</v>
      </c>
    </row>
    <row r="337" spans="1:48" ht="12" customHeight="1" x14ac:dyDescent="0.2">
      <c r="A337" s="32">
        <v>458</v>
      </c>
      <c r="B337" s="33" t="s">
        <v>5</v>
      </c>
      <c r="C337" s="34">
        <v>743</v>
      </c>
      <c r="D337" s="32" t="str">
        <f t="shared" si="5"/>
        <v>458X743</v>
      </c>
      <c r="E337" s="47" t="s">
        <v>1627</v>
      </c>
      <c r="F337" s="61" t="s">
        <v>1964</v>
      </c>
      <c r="G337" s="41" t="s">
        <v>43</v>
      </c>
      <c r="H337" s="38"/>
      <c r="I337" s="32">
        <v>458</v>
      </c>
      <c r="J337" s="63">
        <f>VLOOKUP(I337,pTRAIT!A:B,2,FALSE)</f>
        <v>0</v>
      </c>
      <c r="K337" s="63" t="str">
        <f>VLOOKUP($I337,pTRAIT!$A:$X,7,FALSE)</f>
        <v>si</v>
      </c>
      <c r="L337" s="63" t="str">
        <f>VLOOKUP($I337,pTRAIT!$A:$X,8,FALSE)</f>
        <v>nd</v>
      </c>
      <c r="M337" s="63" t="str">
        <f>VLOOKUP($I337,pTRAIT!$A:$X,9,FALSE)</f>
        <v>R</v>
      </c>
      <c r="N337" s="63" t="str">
        <f>VLOOKUP($I337,pTRAIT!$A:$X,10,FALSE)</f>
        <v>R</v>
      </c>
      <c r="O337" s="63" t="str">
        <f>VLOOKUP($I337,pTRAIT!$A:$X,11,FALSE)</f>
        <v>S</v>
      </c>
      <c r="P337" s="63" t="str">
        <f>VLOOKUP($I337,pTRAIT!$A:$X,12,FALSE)</f>
        <v>S</v>
      </c>
      <c r="Q337" s="63" t="str">
        <f>VLOOKUP($I337,pTRAIT!$A:$X,13,FALSE)</f>
        <v>R</v>
      </c>
      <c r="R337" s="63" t="str">
        <f>VLOOKUP($I337,pTRAIT!$A:$X,14,FALSE)</f>
        <v>R</v>
      </c>
      <c r="S337" s="63" t="str">
        <f>VLOOKUP($I337,pTRAIT!$A:$X,15,FALSE)</f>
        <v>S</v>
      </c>
      <c r="T337" s="63" t="str">
        <f>VLOOKUP($I337,pTRAIT!$A:$X,16,FALSE)</f>
        <v>H</v>
      </c>
      <c r="U337" s="63" t="str">
        <f>VLOOKUP($I337,pTRAIT!$A:$X,17,FALSE)</f>
        <v>S</v>
      </c>
      <c r="V337" s="63" t="str">
        <f>VLOOKUP($I337,pTRAIT!$A:$X,18,FALSE)</f>
        <v>S</v>
      </c>
      <c r="W337" s="63" t="str">
        <f>VLOOKUP($I337,pTRAIT!$A:$X,19,FALSE)</f>
        <v>S</v>
      </c>
      <c r="X337" s="63" t="s">
        <v>3980</v>
      </c>
      <c r="Y337" s="63" t="str">
        <f>VLOOKUP($I337,pTRAIT!$A:$X,21,FALSE)</f>
        <v>R</v>
      </c>
      <c r="Z337" s="63" t="str">
        <f>VLOOKUP($I337,pTRAIT!$A:$X,22,FALSE)</f>
        <v>e</v>
      </c>
      <c r="AA337" s="63" t="str">
        <f>VLOOKUP($I337,pTRAIT!$A:$X,23,FALSE)</f>
        <v>n-c</v>
      </c>
      <c r="AB337" s="63">
        <f>VLOOKUP($I337,pTRAIT!$A:$X,24,FALSE)</f>
        <v>0</v>
      </c>
      <c r="AC337" s="34">
        <v>743</v>
      </c>
      <c r="AD337" s="63" t="str">
        <f>VLOOKUP(AC337,pTRAIT!A:B,2,FALSE)</f>
        <v>EM5UeMi1Cf9Pu;RIN=RS / EM5RTCM5Pu;RIN=RF</v>
      </c>
      <c r="AE337" s="63">
        <f>VLOOKUP($AC337,pTRAIT!$A:$X,7,FALSE)</f>
        <v>0</v>
      </c>
      <c r="AF337" s="63">
        <f>VLOOKUP($AC337,pTRAIT!$A:$X,8,FALSE)</f>
        <v>0</v>
      </c>
      <c r="AG337" s="63">
        <f>VLOOKUP($AC337,pTRAIT!$A:$X,9,FALSE)</f>
        <v>0</v>
      </c>
      <c r="AH337" s="63">
        <f>VLOOKUP($AC337,pTRAIT!$A:$X,10,FALSE)</f>
        <v>0</v>
      </c>
      <c r="AI337" s="63">
        <f>VLOOKUP($AC337,pTRAIT!$A:$X,11,FALSE)</f>
        <v>0</v>
      </c>
      <c r="AJ337" s="63">
        <f>VLOOKUP($AC337,pTRAIT!$A:$X,12,FALSE)</f>
        <v>0</v>
      </c>
      <c r="AK337" s="63">
        <f>VLOOKUP($AC337,pTRAIT!$A:$X,13,FALSE)</f>
        <v>0</v>
      </c>
      <c r="AL337" s="63">
        <f>VLOOKUP($AC337,pTRAIT!$A:$X,14,FALSE)</f>
        <v>0</v>
      </c>
      <c r="AM337" s="63">
        <f>VLOOKUP($AC337,pTRAIT!$A:$X,15,FALSE)</f>
        <v>0</v>
      </c>
      <c r="AN337" s="63">
        <f>VLOOKUP($AC337,pTRAIT!$A:$X,16,FALSE)</f>
        <v>0</v>
      </c>
      <c r="AO337" s="63">
        <f>VLOOKUP($AC337,pTRAIT!$A:$X,17,FALSE)</f>
        <v>0</v>
      </c>
      <c r="AP337" s="63">
        <f>VLOOKUP($AC337,pTRAIT!$A:$X,18,FALSE)</f>
        <v>0</v>
      </c>
      <c r="AQ337" s="63">
        <f>VLOOKUP($AC337,pTRAIT!$A:$X,19,FALSE)</f>
        <v>0</v>
      </c>
      <c r="AR337" s="63">
        <f>VLOOKUP($AC337,pTRAIT!$A:$X,20,FALSE)</f>
        <v>0</v>
      </c>
      <c r="AS337" s="63">
        <f>VLOOKUP($AC337,pTRAIT!$A:$X,21,FALSE)</f>
        <v>0</v>
      </c>
      <c r="AT337" s="63">
        <f>VLOOKUP($AC337,pTRAIT!$A:$X,22,FALSE)</f>
        <v>0</v>
      </c>
      <c r="AU337" s="63">
        <f>VLOOKUP($AC337,pTRAIT!$A:$X,23,FALSE)</f>
        <v>0</v>
      </c>
      <c r="AV337" s="63">
        <f>VLOOKUP($AC337,pTRAIT!$A:$X,24,FALSE)</f>
        <v>0</v>
      </c>
    </row>
    <row r="338" spans="1:48" ht="12" customHeight="1" x14ac:dyDescent="0.2">
      <c r="A338" s="32">
        <v>458</v>
      </c>
      <c r="B338" s="33" t="s">
        <v>5</v>
      </c>
      <c r="C338" s="34">
        <v>748</v>
      </c>
      <c r="D338" s="32" t="str">
        <f t="shared" si="5"/>
        <v>458X748</v>
      </c>
      <c r="E338" s="47" t="s">
        <v>1627</v>
      </c>
      <c r="F338" s="61" t="s">
        <v>1965</v>
      </c>
      <c r="G338" s="41" t="s">
        <v>43</v>
      </c>
      <c r="H338" s="38"/>
      <c r="I338" s="32">
        <v>458</v>
      </c>
      <c r="J338" s="63">
        <f>VLOOKUP(I338,pTRAIT!A:B,2,FALSE)</f>
        <v>0</v>
      </c>
      <c r="K338" s="63" t="str">
        <f>VLOOKUP($I338,pTRAIT!$A:$X,7,FALSE)</f>
        <v>si</v>
      </c>
      <c r="L338" s="63" t="str">
        <f>VLOOKUP($I338,pTRAIT!$A:$X,8,FALSE)</f>
        <v>nd</v>
      </c>
      <c r="M338" s="63" t="str">
        <f>VLOOKUP($I338,pTRAIT!$A:$X,9,FALSE)</f>
        <v>R</v>
      </c>
      <c r="N338" s="63" t="str">
        <f>VLOOKUP($I338,pTRAIT!$A:$X,10,FALSE)</f>
        <v>R</v>
      </c>
      <c r="O338" s="63" t="str">
        <f>VLOOKUP($I338,pTRAIT!$A:$X,11,FALSE)</f>
        <v>S</v>
      </c>
      <c r="P338" s="63" t="str">
        <f>VLOOKUP($I338,pTRAIT!$A:$X,12,FALSE)</f>
        <v>S</v>
      </c>
      <c r="Q338" s="63" t="str">
        <f>VLOOKUP($I338,pTRAIT!$A:$X,13,FALSE)</f>
        <v>R</v>
      </c>
      <c r="R338" s="63" t="str">
        <f>VLOOKUP($I338,pTRAIT!$A:$X,14,FALSE)</f>
        <v>R</v>
      </c>
      <c r="S338" s="63" t="str">
        <f>VLOOKUP($I338,pTRAIT!$A:$X,15,FALSE)</f>
        <v>S</v>
      </c>
      <c r="T338" s="63" t="str">
        <f>VLOOKUP($I338,pTRAIT!$A:$X,16,FALSE)</f>
        <v>H</v>
      </c>
      <c r="U338" s="63" t="str">
        <f>VLOOKUP($I338,pTRAIT!$A:$X,17,FALSE)</f>
        <v>S</v>
      </c>
      <c r="V338" s="63" t="str">
        <f>VLOOKUP($I338,pTRAIT!$A:$X,18,FALSE)</f>
        <v>S</v>
      </c>
      <c r="W338" s="63" t="str">
        <f>VLOOKUP($I338,pTRAIT!$A:$X,19,FALSE)</f>
        <v>S</v>
      </c>
      <c r="X338" s="63" t="s">
        <v>3980</v>
      </c>
      <c r="Y338" s="63" t="str">
        <f>VLOOKUP($I338,pTRAIT!$A:$X,21,FALSE)</f>
        <v>R</v>
      </c>
      <c r="Z338" s="63" t="str">
        <f>VLOOKUP($I338,pTRAIT!$A:$X,22,FALSE)</f>
        <v>e</v>
      </c>
      <c r="AA338" s="63" t="str">
        <f>VLOOKUP($I338,pTRAIT!$A:$X,23,FALSE)</f>
        <v>n-c</v>
      </c>
      <c r="AB338" s="63">
        <f>VLOOKUP($I338,pTRAIT!$A:$X,24,FALSE)</f>
        <v>0</v>
      </c>
      <c r="AC338" s="34">
        <v>748</v>
      </c>
      <c r="AD338" s="63" t="str">
        <f>VLOOKUP(AC338,pTRAIT!A:B,2,FALSE)</f>
        <v>EM5UeMi1Cf9Pu;RIN=RS / EM5RTUeCM5Pu;RIN=RS</v>
      </c>
      <c r="AE338" s="63">
        <f>VLOOKUP($AC338,pTRAIT!$A:$X,7,FALSE)</f>
        <v>0</v>
      </c>
      <c r="AF338" s="63">
        <f>VLOOKUP($AC338,pTRAIT!$A:$X,8,FALSE)</f>
        <v>0</v>
      </c>
      <c r="AG338" s="63">
        <f>VLOOKUP($AC338,pTRAIT!$A:$X,9,FALSE)</f>
        <v>0</v>
      </c>
      <c r="AH338" s="63">
        <f>VLOOKUP($AC338,pTRAIT!$A:$X,10,FALSE)</f>
        <v>0</v>
      </c>
      <c r="AI338" s="63">
        <f>VLOOKUP($AC338,pTRAIT!$A:$X,11,FALSE)</f>
        <v>0</v>
      </c>
      <c r="AJ338" s="63">
        <f>VLOOKUP($AC338,pTRAIT!$A:$X,12,FALSE)</f>
        <v>0</v>
      </c>
      <c r="AK338" s="63">
        <f>VLOOKUP($AC338,pTRAIT!$A:$X,13,FALSE)</f>
        <v>0</v>
      </c>
      <c r="AL338" s="63">
        <f>VLOOKUP($AC338,pTRAIT!$A:$X,14,FALSE)</f>
        <v>0</v>
      </c>
      <c r="AM338" s="63">
        <f>VLOOKUP($AC338,pTRAIT!$A:$X,15,FALSE)</f>
        <v>0</v>
      </c>
      <c r="AN338" s="63">
        <f>VLOOKUP($AC338,pTRAIT!$A:$X,16,FALSE)</f>
        <v>0</v>
      </c>
      <c r="AO338" s="63">
        <f>VLOOKUP($AC338,pTRAIT!$A:$X,17,FALSE)</f>
        <v>0</v>
      </c>
      <c r="AP338" s="63">
        <f>VLOOKUP($AC338,pTRAIT!$A:$X,18,FALSE)</f>
        <v>0</v>
      </c>
      <c r="AQ338" s="63">
        <f>VLOOKUP($AC338,pTRAIT!$A:$X,19,FALSE)</f>
        <v>0</v>
      </c>
      <c r="AR338" s="63">
        <f>VLOOKUP($AC338,pTRAIT!$A:$X,20,FALSE)</f>
        <v>0</v>
      </c>
      <c r="AS338" s="63">
        <f>VLOOKUP($AC338,pTRAIT!$A:$X,21,FALSE)</f>
        <v>0</v>
      </c>
      <c r="AT338" s="63">
        <f>VLOOKUP($AC338,pTRAIT!$A:$X,22,FALSE)</f>
        <v>0</v>
      </c>
      <c r="AU338" s="63">
        <f>VLOOKUP($AC338,pTRAIT!$A:$X,23,FALSE)</f>
        <v>0</v>
      </c>
      <c r="AV338" s="63">
        <f>VLOOKUP($AC338,pTRAIT!$A:$X,24,FALSE)</f>
        <v>0</v>
      </c>
    </row>
    <row r="339" spans="1:48" ht="12" customHeight="1" x14ac:dyDescent="0.2">
      <c r="A339" s="32">
        <v>458</v>
      </c>
      <c r="B339" s="33" t="s">
        <v>5</v>
      </c>
      <c r="C339" s="34">
        <v>749</v>
      </c>
      <c r="D339" s="32" t="str">
        <f t="shared" si="5"/>
        <v>458X749</v>
      </c>
      <c r="E339" s="47" t="s">
        <v>1627</v>
      </c>
      <c r="F339" s="61" t="s">
        <v>1966</v>
      </c>
      <c r="G339" s="41" t="s">
        <v>43</v>
      </c>
      <c r="H339" s="38"/>
      <c r="I339" s="32">
        <v>458</v>
      </c>
      <c r="J339" s="63">
        <f>VLOOKUP(I339,pTRAIT!A:B,2,FALSE)</f>
        <v>0</v>
      </c>
      <c r="K339" s="63" t="str">
        <f>VLOOKUP($I339,pTRAIT!$A:$X,7,FALSE)</f>
        <v>si</v>
      </c>
      <c r="L339" s="63" t="str">
        <f>VLOOKUP($I339,pTRAIT!$A:$X,8,FALSE)</f>
        <v>nd</v>
      </c>
      <c r="M339" s="63" t="str">
        <f>VLOOKUP($I339,pTRAIT!$A:$X,9,FALSE)</f>
        <v>R</v>
      </c>
      <c r="N339" s="63" t="str">
        <f>VLOOKUP($I339,pTRAIT!$A:$X,10,FALSE)</f>
        <v>R</v>
      </c>
      <c r="O339" s="63" t="str">
        <f>VLOOKUP($I339,pTRAIT!$A:$X,11,FALSE)</f>
        <v>S</v>
      </c>
      <c r="P339" s="63" t="str">
        <f>VLOOKUP($I339,pTRAIT!$A:$X,12,FALSE)</f>
        <v>S</v>
      </c>
      <c r="Q339" s="63" t="str">
        <f>VLOOKUP($I339,pTRAIT!$A:$X,13,FALSE)</f>
        <v>R</v>
      </c>
      <c r="R339" s="63" t="str">
        <f>VLOOKUP($I339,pTRAIT!$A:$X,14,FALSE)</f>
        <v>R</v>
      </c>
      <c r="S339" s="63" t="str">
        <f>VLOOKUP($I339,pTRAIT!$A:$X,15,FALSE)</f>
        <v>S</v>
      </c>
      <c r="T339" s="63" t="str">
        <f>VLOOKUP($I339,pTRAIT!$A:$X,16,FALSE)</f>
        <v>H</v>
      </c>
      <c r="U339" s="63" t="str">
        <f>VLOOKUP($I339,pTRAIT!$A:$X,17,FALSE)</f>
        <v>S</v>
      </c>
      <c r="V339" s="63" t="str">
        <f>VLOOKUP($I339,pTRAIT!$A:$X,18,FALSE)</f>
        <v>S</v>
      </c>
      <c r="W339" s="63" t="str">
        <f>VLOOKUP($I339,pTRAIT!$A:$X,19,FALSE)</f>
        <v>S</v>
      </c>
      <c r="X339" s="63" t="s">
        <v>3980</v>
      </c>
      <c r="Y339" s="63" t="str">
        <f>VLOOKUP($I339,pTRAIT!$A:$X,21,FALSE)</f>
        <v>R</v>
      </c>
      <c r="Z339" s="63" t="str">
        <f>VLOOKUP($I339,pTRAIT!$A:$X,22,FALSE)</f>
        <v>e</v>
      </c>
      <c r="AA339" s="63" t="str">
        <f>VLOOKUP($I339,pTRAIT!$A:$X,23,FALSE)</f>
        <v>n-c</v>
      </c>
      <c r="AB339" s="63">
        <f>VLOOKUP($I339,pTRAIT!$A:$X,24,FALSE)</f>
        <v>0</v>
      </c>
      <c r="AC339" s="34">
        <v>749</v>
      </c>
      <c r="AD339" s="63" t="str">
        <f>VLOOKUP(AC339,pTRAIT!A:B,2,FALSE)</f>
        <v>EM5UeMi1Cf9Pu;RIN=RS / EM5RTUeCM5Pu;RIN=RS</v>
      </c>
      <c r="AE339" s="63">
        <f>VLOOKUP($AC339,pTRAIT!$A:$X,7,FALSE)</f>
        <v>0</v>
      </c>
      <c r="AF339" s="63">
        <f>VLOOKUP($AC339,pTRAIT!$A:$X,8,FALSE)</f>
        <v>0</v>
      </c>
      <c r="AG339" s="63">
        <f>VLOOKUP($AC339,pTRAIT!$A:$X,9,FALSE)</f>
        <v>0</v>
      </c>
      <c r="AH339" s="63">
        <f>VLOOKUP($AC339,pTRAIT!$A:$X,10,FALSE)</f>
        <v>0</v>
      </c>
      <c r="AI339" s="63">
        <f>VLOOKUP($AC339,pTRAIT!$A:$X,11,FALSE)</f>
        <v>0</v>
      </c>
      <c r="AJ339" s="63">
        <f>VLOOKUP($AC339,pTRAIT!$A:$X,12,FALSE)</f>
        <v>0</v>
      </c>
      <c r="AK339" s="63">
        <f>VLOOKUP($AC339,pTRAIT!$A:$X,13,FALSE)</f>
        <v>0</v>
      </c>
      <c r="AL339" s="63">
        <f>VLOOKUP($AC339,pTRAIT!$A:$X,14,FALSE)</f>
        <v>0</v>
      </c>
      <c r="AM339" s="63">
        <f>VLOOKUP($AC339,pTRAIT!$A:$X,15,FALSE)</f>
        <v>0</v>
      </c>
      <c r="AN339" s="63">
        <f>VLOOKUP($AC339,pTRAIT!$A:$X,16,FALSE)</f>
        <v>0</v>
      </c>
      <c r="AO339" s="63">
        <f>VLOOKUP($AC339,pTRAIT!$A:$X,17,FALSE)</f>
        <v>0</v>
      </c>
      <c r="AP339" s="63">
        <f>VLOOKUP($AC339,pTRAIT!$A:$X,18,FALSE)</f>
        <v>0</v>
      </c>
      <c r="AQ339" s="63">
        <f>VLOOKUP($AC339,pTRAIT!$A:$X,19,FALSE)</f>
        <v>0</v>
      </c>
      <c r="AR339" s="63">
        <f>VLOOKUP($AC339,pTRAIT!$A:$X,20,FALSE)</f>
        <v>0</v>
      </c>
      <c r="AS339" s="63">
        <f>VLOOKUP($AC339,pTRAIT!$A:$X,21,FALSE)</f>
        <v>0</v>
      </c>
      <c r="AT339" s="63">
        <f>VLOOKUP($AC339,pTRAIT!$A:$X,22,FALSE)</f>
        <v>0</v>
      </c>
      <c r="AU339" s="63">
        <f>VLOOKUP($AC339,pTRAIT!$A:$X,23,FALSE)</f>
        <v>0</v>
      </c>
      <c r="AV339" s="63">
        <f>VLOOKUP($AC339,pTRAIT!$A:$X,24,FALSE)</f>
        <v>0</v>
      </c>
    </row>
    <row r="340" spans="1:48" ht="12" customHeight="1" x14ac:dyDescent="0.2">
      <c r="A340" s="32">
        <v>458</v>
      </c>
      <c r="B340" s="33" t="s">
        <v>5</v>
      </c>
      <c r="C340" s="34">
        <v>751</v>
      </c>
      <c r="D340" s="32" t="str">
        <f t="shared" si="5"/>
        <v>458X751</v>
      </c>
      <c r="E340" s="47" t="s">
        <v>1627</v>
      </c>
      <c r="F340" s="61" t="s">
        <v>1967</v>
      </c>
      <c r="G340" s="41" t="s">
        <v>43</v>
      </c>
      <c r="H340" s="38"/>
      <c r="I340" s="32">
        <v>458</v>
      </c>
      <c r="J340" s="63">
        <f>VLOOKUP(I340,pTRAIT!A:B,2,FALSE)</f>
        <v>0</v>
      </c>
      <c r="K340" s="63" t="str">
        <f>VLOOKUP($I340,pTRAIT!$A:$X,7,FALSE)</f>
        <v>si</v>
      </c>
      <c r="L340" s="63" t="str">
        <f>VLOOKUP($I340,pTRAIT!$A:$X,8,FALSE)</f>
        <v>nd</v>
      </c>
      <c r="M340" s="63" t="str">
        <f>VLOOKUP($I340,pTRAIT!$A:$X,9,FALSE)</f>
        <v>R</v>
      </c>
      <c r="N340" s="63" t="str">
        <f>VLOOKUP($I340,pTRAIT!$A:$X,10,FALSE)</f>
        <v>R</v>
      </c>
      <c r="O340" s="63" t="str">
        <f>VLOOKUP($I340,pTRAIT!$A:$X,11,FALSE)</f>
        <v>S</v>
      </c>
      <c r="P340" s="63" t="str">
        <f>VLOOKUP($I340,pTRAIT!$A:$X,12,FALSE)</f>
        <v>S</v>
      </c>
      <c r="Q340" s="63" t="str">
        <f>VLOOKUP($I340,pTRAIT!$A:$X,13,FALSE)</f>
        <v>R</v>
      </c>
      <c r="R340" s="63" t="str">
        <f>VLOOKUP($I340,pTRAIT!$A:$X,14,FALSE)</f>
        <v>R</v>
      </c>
      <c r="S340" s="63" t="str">
        <f>VLOOKUP($I340,pTRAIT!$A:$X,15,FALSE)</f>
        <v>S</v>
      </c>
      <c r="T340" s="63" t="str">
        <f>VLOOKUP($I340,pTRAIT!$A:$X,16,FALSE)</f>
        <v>H</v>
      </c>
      <c r="U340" s="63" t="str">
        <f>VLOOKUP($I340,pTRAIT!$A:$X,17,FALSE)</f>
        <v>S</v>
      </c>
      <c r="V340" s="63" t="str">
        <f>VLOOKUP($I340,pTRAIT!$A:$X,18,FALSE)</f>
        <v>S</v>
      </c>
      <c r="W340" s="63" t="str">
        <f>VLOOKUP($I340,pTRAIT!$A:$X,19,FALSE)</f>
        <v>S</v>
      </c>
      <c r="X340" s="63" t="s">
        <v>3980</v>
      </c>
      <c r="Y340" s="63" t="str">
        <f>VLOOKUP($I340,pTRAIT!$A:$X,21,FALSE)</f>
        <v>R</v>
      </c>
      <c r="Z340" s="63" t="str">
        <f>VLOOKUP($I340,pTRAIT!$A:$X,22,FALSE)</f>
        <v>e</v>
      </c>
      <c r="AA340" s="63" t="str">
        <f>VLOOKUP($I340,pTRAIT!$A:$X,23,FALSE)</f>
        <v>n-c</v>
      </c>
      <c r="AB340" s="63">
        <f>VLOOKUP($I340,pTRAIT!$A:$X,24,FALSE)</f>
        <v>0</v>
      </c>
      <c r="AC340" s="34">
        <v>751</v>
      </c>
      <c r="AD340" s="63" t="str">
        <f>VLOOKUP(AC340,pTRAIT!A:B,2,FALSE)</f>
        <v>EM5UeMi1Cf9Pu;RIN=RS / EM5RTUe(So5)Cf9Pu;RIN=RF</v>
      </c>
      <c r="AE340" s="63">
        <f>VLOOKUP($AC340,pTRAIT!$A:$X,7,FALSE)</f>
        <v>0</v>
      </c>
      <c r="AF340" s="63">
        <f>VLOOKUP($AC340,pTRAIT!$A:$X,8,FALSE)</f>
        <v>0</v>
      </c>
      <c r="AG340" s="63">
        <f>VLOOKUP($AC340,pTRAIT!$A:$X,9,FALSE)</f>
        <v>0</v>
      </c>
      <c r="AH340" s="63">
        <f>VLOOKUP($AC340,pTRAIT!$A:$X,10,FALSE)</f>
        <v>0</v>
      </c>
      <c r="AI340" s="63">
        <f>VLOOKUP($AC340,pTRAIT!$A:$X,11,FALSE)</f>
        <v>0</v>
      </c>
      <c r="AJ340" s="63">
        <f>VLOOKUP($AC340,pTRAIT!$A:$X,12,FALSE)</f>
        <v>0</v>
      </c>
      <c r="AK340" s="63">
        <f>VLOOKUP($AC340,pTRAIT!$A:$X,13,FALSE)</f>
        <v>0</v>
      </c>
      <c r="AL340" s="63">
        <f>VLOOKUP($AC340,pTRAIT!$A:$X,14,FALSE)</f>
        <v>0</v>
      </c>
      <c r="AM340" s="63">
        <f>VLOOKUP($AC340,pTRAIT!$A:$X,15,FALSE)</f>
        <v>0</v>
      </c>
      <c r="AN340" s="63">
        <f>VLOOKUP($AC340,pTRAIT!$A:$X,16,FALSE)</f>
        <v>0</v>
      </c>
      <c r="AO340" s="63">
        <f>VLOOKUP($AC340,pTRAIT!$A:$X,17,FALSE)</f>
        <v>0</v>
      </c>
      <c r="AP340" s="63">
        <f>VLOOKUP($AC340,pTRAIT!$A:$X,18,FALSE)</f>
        <v>0</v>
      </c>
      <c r="AQ340" s="63">
        <f>VLOOKUP($AC340,pTRAIT!$A:$X,19,FALSE)</f>
        <v>0</v>
      </c>
      <c r="AR340" s="63">
        <f>VLOOKUP($AC340,pTRAIT!$A:$X,20,FALSE)</f>
        <v>0</v>
      </c>
      <c r="AS340" s="63">
        <f>VLOOKUP($AC340,pTRAIT!$A:$X,21,FALSE)</f>
        <v>0</v>
      </c>
      <c r="AT340" s="63">
        <f>VLOOKUP($AC340,pTRAIT!$A:$X,22,FALSE)</f>
        <v>0</v>
      </c>
      <c r="AU340" s="63">
        <f>VLOOKUP($AC340,pTRAIT!$A:$X,23,FALSE)</f>
        <v>0</v>
      </c>
      <c r="AV340" s="63">
        <f>VLOOKUP($AC340,pTRAIT!$A:$X,24,FALSE)</f>
        <v>0</v>
      </c>
    </row>
    <row r="341" spans="1:48" ht="12" customHeight="1" x14ac:dyDescent="0.2">
      <c r="A341" s="32">
        <v>458</v>
      </c>
      <c r="B341" s="33" t="s">
        <v>5</v>
      </c>
      <c r="C341" s="34">
        <v>752</v>
      </c>
      <c r="D341" s="32" t="str">
        <f t="shared" si="5"/>
        <v>458X752</v>
      </c>
      <c r="E341" s="47" t="s">
        <v>1627</v>
      </c>
      <c r="F341" s="61" t="s">
        <v>1968</v>
      </c>
      <c r="G341" s="41" t="s">
        <v>43</v>
      </c>
      <c r="H341" s="38"/>
      <c r="I341" s="32">
        <v>458</v>
      </c>
      <c r="J341" s="63">
        <f>VLOOKUP(I341,pTRAIT!A:B,2,FALSE)</f>
        <v>0</v>
      </c>
      <c r="K341" s="63" t="str">
        <f>VLOOKUP($I341,pTRAIT!$A:$X,7,FALSE)</f>
        <v>si</v>
      </c>
      <c r="L341" s="63" t="str">
        <f>VLOOKUP($I341,pTRAIT!$A:$X,8,FALSE)</f>
        <v>nd</v>
      </c>
      <c r="M341" s="63" t="str">
        <f>VLOOKUP($I341,pTRAIT!$A:$X,9,FALSE)</f>
        <v>R</v>
      </c>
      <c r="N341" s="63" t="str">
        <f>VLOOKUP($I341,pTRAIT!$A:$X,10,FALSE)</f>
        <v>R</v>
      </c>
      <c r="O341" s="63" t="str">
        <f>VLOOKUP($I341,pTRAIT!$A:$X,11,FALSE)</f>
        <v>S</v>
      </c>
      <c r="P341" s="63" t="str">
        <f>VLOOKUP($I341,pTRAIT!$A:$X,12,FALSE)</f>
        <v>S</v>
      </c>
      <c r="Q341" s="63" t="str">
        <f>VLOOKUP($I341,pTRAIT!$A:$X,13,FALSE)</f>
        <v>R</v>
      </c>
      <c r="R341" s="63" t="str">
        <f>VLOOKUP($I341,pTRAIT!$A:$X,14,FALSE)</f>
        <v>R</v>
      </c>
      <c r="S341" s="63" t="str">
        <f>VLOOKUP($I341,pTRAIT!$A:$X,15,FALSE)</f>
        <v>S</v>
      </c>
      <c r="T341" s="63" t="str">
        <f>VLOOKUP($I341,pTRAIT!$A:$X,16,FALSE)</f>
        <v>H</v>
      </c>
      <c r="U341" s="63" t="str">
        <f>VLOOKUP($I341,pTRAIT!$A:$X,17,FALSE)</f>
        <v>S</v>
      </c>
      <c r="V341" s="63" t="str">
        <f>VLOOKUP($I341,pTRAIT!$A:$X,18,FALSE)</f>
        <v>S</v>
      </c>
      <c r="W341" s="63" t="str">
        <f>VLOOKUP($I341,pTRAIT!$A:$X,19,FALSE)</f>
        <v>S</v>
      </c>
      <c r="X341" s="63" t="s">
        <v>3980</v>
      </c>
      <c r="Y341" s="63" t="str">
        <f>VLOOKUP($I341,pTRAIT!$A:$X,21,FALSE)</f>
        <v>R</v>
      </c>
      <c r="Z341" s="63" t="str">
        <f>VLOOKUP($I341,pTRAIT!$A:$X,22,FALSE)</f>
        <v>e</v>
      </c>
      <c r="AA341" s="63" t="str">
        <f>VLOOKUP($I341,pTRAIT!$A:$X,23,FALSE)</f>
        <v>n-c</v>
      </c>
      <c r="AB341" s="63">
        <f>VLOOKUP($I341,pTRAIT!$A:$X,24,FALSE)</f>
        <v>0</v>
      </c>
      <c r="AC341" s="34">
        <v>752</v>
      </c>
      <c r="AD341" s="63" t="str">
        <f>VLOOKUP(AC341,pTRAIT!A:B,2,FALSE)</f>
        <v>EM5UeMi1Cf9Pu;RIN=RS / EM5RTUeCM5Cf9Pu;RIN=RF</v>
      </c>
      <c r="AE341" s="63">
        <f>VLOOKUP($AC341,pTRAIT!$A:$X,7,FALSE)</f>
        <v>0</v>
      </c>
      <c r="AF341" s="63">
        <f>VLOOKUP($AC341,pTRAIT!$A:$X,8,FALSE)</f>
        <v>0</v>
      </c>
      <c r="AG341" s="63">
        <f>VLOOKUP($AC341,pTRAIT!$A:$X,9,FALSE)</f>
        <v>0</v>
      </c>
      <c r="AH341" s="63">
        <f>VLOOKUP($AC341,pTRAIT!$A:$X,10,FALSE)</f>
        <v>0</v>
      </c>
      <c r="AI341" s="63">
        <f>VLOOKUP($AC341,pTRAIT!$A:$X,11,FALSE)</f>
        <v>0</v>
      </c>
      <c r="AJ341" s="63">
        <f>VLOOKUP($AC341,pTRAIT!$A:$X,12,FALSE)</f>
        <v>0</v>
      </c>
      <c r="AK341" s="63">
        <f>VLOOKUP($AC341,pTRAIT!$A:$X,13,FALSE)</f>
        <v>0</v>
      </c>
      <c r="AL341" s="63">
        <f>VLOOKUP($AC341,pTRAIT!$A:$X,14,FALSE)</f>
        <v>0</v>
      </c>
      <c r="AM341" s="63">
        <f>VLOOKUP($AC341,pTRAIT!$A:$X,15,FALSE)</f>
        <v>0</v>
      </c>
      <c r="AN341" s="63">
        <f>VLOOKUP($AC341,pTRAIT!$A:$X,16,FALSE)</f>
        <v>0</v>
      </c>
      <c r="AO341" s="63">
        <f>VLOOKUP($AC341,pTRAIT!$A:$X,17,FALSE)</f>
        <v>0</v>
      </c>
      <c r="AP341" s="63">
        <f>VLOOKUP($AC341,pTRAIT!$A:$X,18,FALSE)</f>
        <v>0</v>
      </c>
      <c r="AQ341" s="63">
        <f>VLOOKUP($AC341,pTRAIT!$A:$X,19,FALSE)</f>
        <v>0</v>
      </c>
      <c r="AR341" s="63">
        <f>VLOOKUP($AC341,pTRAIT!$A:$X,20,FALSE)</f>
        <v>0</v>
      </c>
      <c r="AS341" s="63">
        <f>VLOOKUP($AC341,pTRAIT!$A:$X,21,FALSE)</f>
        <v>0</v>
      </c>
      <c r="AT341" s="63">
        <f>VLOOKUP($AC341,pTRAIT!$A:$X,22,FALSE)</f>
        <v>0</v>
      </c>
      <c r="AU341" s="63">
        <f>VLOOKUP($AC341,pTRAIT!$A:$X,23,FALSE)</f>
        <v>0</v>
      </c>
      <c r="AV341" s="63">
        <f>VLOOKUP($AC341,pTRAIT!$A:$X,24,FALSE)</f>
        <v>0</v>
      </c>
    </row>
    <row r="342" spans="1:48" ht="12" customHeight="1" x14ac:dyDescent="0.2">
      <c r="A342" s="32">
        <v>458</v>
      </c>
      <c r="B342" s="33" t="s">
        <v>5</v>
      </c>
      <c r="C342" s="34">
        <v>753</v>
      </c>
      <c r="D342" s="32" t="str">
        <f t="shared" si="5"/>
        <v>458X753</v>
      </c>
      <c r="E342" s="47" t="s">
        <v>1627</v>
      </c>
      <c r="F342" s="61" t="s">
        <v>1969</v>
      </c>
      <c r="G342" s="41" t="s">
        <v>43</v>
      </c>
      <c r="H342" s="38"/>
      <c r="I342" s="32">
        <v>458</v>
      </c>
      <c r="J342" s="63">
        <f>VLOOKUP(I342,pTRAIT!A:B,2,FALSE)</f>
        <v>0</v>
      </c>
      <c r="K342" s="63" t="str">
        <f>VLOOKUP($I342,pTRAIT!$A:$X,7,FALSE)</f>
        <v>si</v>
      </c>
      <c r="L342" s="63" t="str">
        <f>VLOOKUP($I342,pTRAIT!$A:$X,8,FALSE)</f>
        <v>nd</v>
      </c>
      <c r="M342" s="63" t="str">
        <f>VLOOKUP($I342,pTRAIT!$A:$X,9,FALSE)</f>
        <v>R</v>
      </c>
      <c r="N342" s="63" t="str">
        <f>VLOOKUP($I342,pTRAIT!$A:$X,10,FALSE)</f>
        <v>R</v>
      </c>
      <c r="O342" s="63" t="str">
        <f>VLOOKUP($I342,pTRAIT!$A:$X,11,FALSE)</f>
        <v>S</v>
      </c>
      <c r="P342" s="63" t="str">
        <f>VLOOKUP($I342,pTRAIT!$A:$X,12,FALSE)</f>
        <v>S</v>
      </c>
      <c r="Q342" s="63" t="str">
        <f>VLOOKUP($I342,pTRAIT!$A:$X,13,FALSE)</f>
        <v>R</v>
      </c>
      <c r="R342" s="63" t="str">
        <f>VLOOKUP($I342,pTRAIT!$A:$X,14,FALSE)</f>
        <v>R</v>
      </c>
      <c r="S342" s="63" t="str">
        <f>VLOOKUP($I342,pTRAIT!$A:$X,15,FALSE)</f>
        <v>S</v>
      </c>
      <c r="T342" s="63" t="str">
        <f>VLOOKUP($I342,pTRAIT!$A:$X,16,FALSE)</f>
        <v>H</v>
      </c>
      <c r="U342" s="63" t="str">
        <f>VLOOKUP($I342,pTRAIT!$A:$X,17,FALSE)</f>
        <v>S</v>
      </c>
      <c r="V342" s="63" t="str">
        <f>VLOOKUP($I342,pTRAIT!$A:$X,18,FALSE)</f>
        <v>S</v>
      </c>
      <c r="W342" s="63" t="str">
        <f>VLOOKUP($I342,pTRAIT!$A:$X,19,FALSE)</f>
        <v>S</v>
      </c>
      <c r="X342" s="63" t="s">
        <v>3980</v>
      </c>
      <c r="Y342" s="63" t="str">
        <f>VLOOKUP($I342,pTRAIT!$A:$X,21,FALSE)</f>
        <v>R</v>
      </c>
      <c r="Z342" s="63" t="str">
        <f>VLOOKUP($I342,pTRAIT!$A:$X,22,FALSE)</f>
        <v>e</v>
      </c>
      <c r="AA342" s="63" t="str">
        <f>VLOOKUP($I342,pTRAIT!$A:$X,23,FALSE)</f>
        <v>n-c</v>
      </c>
      <c r="AB342" s="63">
        <f>VLOOKUP($I342,pTRAIT!$A:$X,24,FALSE)</f>
        <v>0</v>
      </c>
      <c r="AC342" s="34">
        <v>753</v>
      </c>
      <c r="AD342" s="63" t="str">
        <f>VLOOKUP(AC342,pTRAIT!A:B,2,FALSE)</f>
        <v>EM5UeMi1Cf9Pu;RIN=RS / EM5RTUeCM5Cf9Pu;RIN=RF</v>
      </c>
      <c r="AE342" s="63">
        <f>VLOOKUP($AC342,pTRAIT!$A:$X,7,FALSE)</f>
        <v>0</v>
      </c>
      <c r="AF342" s="63">
        <f>VLOOKUP($AC342,pTRAIT!$A:$X,8,FALSE)</f>
        <v>0</v>
      </c>
      <c r="AG342" s="63">
        <f>VLOOKUP($AC342,pTRAIT!$A:$X,9,FALSE)</f>
        <v>0</v>
      </c>
      <c r="AH342" s="63">
        <f>VLOOKUP($AC342,pTRAIT!$A:$X,10,FALSE)</f>
        <v>0</v>
      </c>
      <c r="AI342" s="63">
        <f>VLOOKUP($AC342,pTRAIT!$A:$X,11,FALSE)</f>
        <v>0</v>
      </c>
      <c r="AJ342" s="63">
        <f>VLOOKUP($AC342,pTRAIT!$A:$X,12,FALSE)</f>
        <v>0</v>
      </c>
      <c r="AK342" s="63">
        <f>VLOOKUP($AC342,pTRAIT!$A:$X,13,FALSE)</f>
        <v>0</v>
      </c>
      <c r="AL342" s="63">
        <f>VLOOKUP($AC342,pTRAIT!$A:$X,14,FALSE)</f>
        <v>0</v>
      </c>
      <c r="AM342" s="63">
        <f>VLOOKUP($AC342,pTRAIT!$A:$X,15,FALSE)</f>
        <v>0</v>
      </c>
      <c r="AN342" s="63">
        <f>VLOOKUP($AC342,pTRAIT!$A:$X,16,FALSE)</f>
        <v>0</v>
      </c>
      <c r="AO342" s="63">
        <f>VLOOKUP($AC342,pTRAIT!$A:$X,17,FALSE)</f>
        <v>0</v>
      </c>
      <c r="AP342" s="63">
        <f>VLOOKUP($AC342,pTRAIT!$A:$X,18,FALSE)</f>
        <v>0</v>
      </c>
      <c r="AQ342" s="63">
        <f>VLOOKUP($AC342,pTRAIT!$A:$X,19,FALSE)</f>
        <v>0</v>
      </c>
      <c r="AR342" s="63">
        <f>VLOOKUP($AC342,pTRAIT!$A:$X,20,FALSE)</f>
        <v>0</v>
      </c>
      <c r="AS342" s="63">
        <f>VLOOKUP($AC342,pTRAIT!$A:$X,21,FALSE)</f>
        <v>0</v>
      </c>
      <c r="AT342" s="63">
        <f>VLOOKUP($AC342,pTRAIT!$A:$X,22,FALSE)</f>
        <v>0</v>
      </c>
      <c r="AU342" s="63">
        <f>VLOOKUP($AC342,pTRAIT!$A:$X,23,FALSE)</f>
        <v>0</v>
      </c>
      <c r="AV342" s="63">
        <f>VLOOKUP($AC342,pTRAIT!$A:$X,24,FALSE)</f>
        <v>0</v>
      </c>
    </row>
    <row r="343" spans="1:48" ht="12" customHeight="1" x14ac:dyDescent="0.2">
      <c r="A343" s="32">
        <v>458</v>
      </c>
      <c r="B343" s="33" t="s">
        <v>5</v>
      </c>
      <c r="C343" s="34">
        <v>756</v>
      </c>
      <c r="D343" s="32" t="str">
        <f t="shared" si="5"/>
        <v>458X756</v>
      </c>
      <c r="E343" s="47" t="s">
        <v>1627</v>
      </c>
      <c r="F343" s="61" t="s">
        <v>1970</v>
      </c>
      <c r="G343" s="41" t="s">
        <v>43</v>
      </c>
      <c r="H343" s="38"/>
      <c r="I343" s="32">
        <v>458</v>
      </c>
      <c r="J343" s="63">
        <f>VLOOKUP(I343,pTRAIT!A:B,2,FALSE)</f>
        <v>0</v>
      </c>
      <c r="K343" s="63" t="str">
        <f>VLOOKUP($I343,pTRAIT!$A:$X,7,FALSE)</f>
        <v>si</v>
      </c>
      <c r="L343" s="63" t="str">
        <f>VLOOKUP($I343,pTRAIT!$A:$X,8,FALSE)</f>
        <v>nd</v>
      </c>
      <c r="M343" s="63" t="str">
        <f>VLOOKUP($I343,pTRAIT!$A:$X,9,FALSE)</f>
        <v>R</v>
      </c>
      <c r="N343" s="63" t="str">
        <f>VLOOKUP($I343,pTRAIT!$A:$X,10,FALSE)</f>
        <v>R</v>
      </c>
      <c r="O343" s="63" t="str">
        <f>VLOOKUP($I343,pTRAIT!$A:$X,11,FALSE)</f>
        <v>S</v>
      </c>
      <c r="P343" s="63" t="str">
        <f>VLOOKUP($I343,pTRAIT!$A:$X,12,FALSE)</f>
        <v>S</v>
      </c>
      <c r="Q343" s="63" t="str">
        <f>VLOOKUP($I343,pTRAIT!$A:$X,13,FALSE)</f>
        <v>R</v>
      </c>
      <c r="R343" s="63" t="str">
        <f>VLOOKUP($I343,pTRAIT!$A:$X,14,FALSE)</f>
        <v>R</v>
      </c>
      <c r="S343" s="63" t="str">
        <f>VLOOKUP($I343,pTRAIT!$A:$X,15,FALSE)</f>
        <v>S</v>
      </c>
      <c r="T343" s="63" t="str">
        <f>VLOOKUP($I343,pTRAIT!$A:$X,16,FALSE)</f>
        <v>H</v>
      </c>
      <c r="U343" s="63" t="str">
        <f>VLOOKUP($I343,pTRAIT!$A:$X,17,FALSE)</f>
        <v>S</v>
      </c>
      <c r="V343" s="63" t="str">
        <f>VLOOKUP($I343,pTRAIT!$A:$X,18,FALSE)</f>
        <v>S</v>
      </c>
      <c r="W343" s="63" t="str">
        <f>VLOOKUP($I343,pTRAIT!$A:$X,19,FALSE)</f>
        <v>S</v>
      </c>
      <c r="X343" s="63" t="s">
        <v>3980</v>
      </c>
      <c r="Y343" s="63" t="str">
        <f>VLOOKUP($I343,pTRAIT!$A:$X,21,FALSE)</f>
        <v>R</v>
      </c>
      <c r="Z343" s="63" t="str">
        <f>VLOOKUP($I343,pTRAIT!$A:$X,22,FALSE)</f>
        <v>e</v>
      </c>
      <c r="AA343" s="63" t="str">
        <f>VLOOKUP($I343,pTRAIT!$A:$X,23,FALSE)</f>
        <v>n-c</v>
      </c>
      <c r="AB343" s="63">
        <f>VLOOKUP($I343,pTRAIT!$A:$X,24,FALSE)</f>
        <v>0</v>
      </c>
      <c r="AC343" s="34">
        <v>756</v>
      </c>
      <c r="AD343" s="63" t="str">
        <f>VLOOKUP(AC343,pTRAIT!A:B,2,FALSE)</f>
        <v>EM5UeMi1Cf9Pu;RIN=RS / EM5RTUeCM5Pu;RIN=RS</v>
      </c>
      <c r="AE343" s="63">
        <f>VLOOKUP($AC343,pTRAIT!$A:$X,7,FALSE)</f>
        <v>0</v>
      </c>
      <c r="AF343" s="63">
        <f>VLOOKUP($AC343,pTRAIT!$A:$X,8,FALSE)</f>
        <v>0</v>
      </c>
      <c r="AG343" s="63">
        <f>VLOOKUP($AC343,pTRAIT!$A:$X,9,FALSE)</f>
        <v>0</v>
      </c>
      <c r="AH343" s="63">
        <f>VLOOKUP($AC343,pTRAIT!$A:$X,10,FALSE)</f>
        <v>0</v>
      </c>
      <c r="AI343" s="63">
        <f>VLOOKUP($AC343,pTRAIT!$A:$X,11,FALSE)</f>
        <v>0</v>
      </c>
      <c r="AJ343" s="63">
        <f>VLOOKUP($AC343,pTRAIT!$A:$X,12,FALSE)</f>
        <v>0</v>
      </c>
      <c r="AK343" s="63">
        <f>VLOOKUP($AC343,pTRAIT!$A:$X,13,FALSE)</f>
        <v>0</v>
      </c>
      <c r="AL343" s="63">
        <f>VLOOKUP($AC343,pTRAIT!$A:$X,14,FALSE)</f>
        <v>0</v>
      </c>
      <c r="AM343" s="63">
        <f>VLOOKUP($AC343,pTRAIT!$A:$X,15,FALSE)</f>
        <v>0</v>
      </c>
      <c r="AN343" s="63">
        <f>VLOOKUP($AC343,pTRAIT!$A:$X,16,FALSE)</f>
        <v>0</v>
      </c>
      <c r="AO343" s="63">
        <f>VLOOKUP($AC343,pTRAIT!$A:$X,17,FALSE)</f>
        <v>0</v>
      </c>
      <c r="AP343" s="63">
        <f>VLOOKUP($AC343,pTRAIT!$A:$X,18,FALSE)</f>
        <v>0</v>
      </c>
      <c r="AQ343" s="63">
        <f>VLOOKUP($AC343,pTRAIT!$A:$X,19,FALSE)</f>
        <v>0</v>
      </c>
      <c r="AR343" s="63">
        <f>VLOOKUP($AC343,pTRAIT!$A:$X,20,FALSE)</f>
        <v>0</v>
      </c>
      <c r="AS343" s="63">
        <f>VLOOKUP($AC343,pTRAIT!$A:$X,21,FALSE)</f>
        <v>0</v>
      </c>
      <c r="AT343" s="63">
        <f>VLOOKUP($AC343,pTRAIT!$A:$X,22,FALSE)</f>
        <v>0</v>
      </c>
      <c r="AU343" s="63">
        <f>VLOOKUP($AC343,pTRAIT!$A:$X,23,FALSE)</f>
        <v>0</v>
      </c>
      <c r="AV343" s="63">
        <f>VLOOKUP($AC343,pTRAIT!$A:$X,24,FALSE)</f>
        <v>0</v>
      </c>
    </row>
    <row r="344" spans="1:48" ht="12" customHeight="1" x14ac:dyDescent="0.2">
      <c r="A344" s="32">
        <v>458</v>
      </c>
      <c r="B344" s="33" t="s">
        <v>5</v>
      </c>
      <c r="C344" s="34">
        <v>757</v>
      </c>
      <c r="D344" s="32" t="str">
        <f t="shared" si="5"/>
        <v>458X757</v>
      </c>
      <c r="E344" s="47" t="s">
        <v>1627</v>
      </c>
      <c r="F344" s="61" t="s">
        <v>1971</v>
      </c>
      <c r="G344" s="41" t="s">
        <v>43</v>
      </c>
      <c r="H344" s="38"/>
      <c r="I344" s="32">
        <v>458</v>
      </c>
      <c r="J344" s="63">
        <f>VLOOKUP(I344,pTRAIT!A:B,2,FALSE)</f>
        <v>0</v>
      </c>
      <c r="K344" s="63" t="str">
        <f>VLOOKUP($I344,pTRAIT!$A:$X,7,FALSE)</f>
        <v>si</v>
      </c>
      <c r="L344" s="63" t="str">
        <f>VLOOKUP($I344,pTRAIT!$A:$X,8,FALSE)</f>
        <v>nd</v>
      </c>
      <c r="M344" s="63" t="str">
        <f>VLOOKUP($I344,pTRAIT!$A:$X,9,FALSE)</f>
        <v>R</v>
      </c>
      <c r="N344" s="63" t="str">
        <f>VLOOKUP($I344,pTRAIT!$A:$X,10,FALSE)</f>
        <v>R</v>
      </c>
      <c r="O344" s="63" t="str">
        <f>VLOOKUP($I344,pTRAIT!$A:$X,11,FALSE)</f>
        <v>S</v>
      </c>
      <c r="P344" s="63" t="str">
        <f>VLOOKUP($I344,pTRAIT!$A:$X,12,FALSE)</f>
        <v>S</v>
      </c>
      <c r="Q344" s="63" t="str">
        <f>VLOOKUP($I344,pTRAIT!$A:$X,13,FALSE)</f>
        <v>R</v>
      </c>
      <c r="R344" s="63" t="str">
        <f>VLOOKUP($I344,pTRAIT!$A:$X,14,FALSE)</f>
        <v>R</v>
      </c>
      <c r="S344" s="63" t="str">
        <f>VLOOKUP($I344,pTRAIT!$A:$X,15,FALSE)</f>
        <v>S</v>
      </c>
      <c r="T344" s="63" t="str">
        <f>VLOOKUP($I344,pTRAIT!$A:$X,16,FALSE)</f>
        <v>H</v>
      </c>
      <c r="U344" s="63" t="str">
        <f>VLOOKUP($I344,pTRAIT!$A:$X,17,FALSE)</f>
        <v>S</v>
      </c>
      <c r="V344" s="63" t="str">
        <f>VLOOKUP($I344,pTRAIT!$A:$X,18,FALSE)</f>
        <v>S</v>
      </c>
      <c r="W344" s="63" t="str">
        <f>VLOOKUP($I344,pTRAIT!$A:$X,19,FALSE)</f>
        <v>S</v>
      </c>
      <c r="X344" s="63" t="s">
        <v>3980</v>
      </c>
      <c r="Y344" s="63" t="str">
        <f>VLOOKUP($I344,pTRAIT!$A:$X,21,FALSE)</f>
        <v>R</v>
      </c>
      <c r="Z344" s="63" t="str">
        <f>VLOOKUP($I344,pTRAIT!$A:$X,22,FALSE)</f>
        <v>e</v>
      </c>
      <c r="AA344" s="63" t="str">
        <f>VLOOKUP($I344,pTRAIT!$A:$X,23,FALSE)</f>
        <v>n-c</v>
      </c>
      <c r="AB344" s="63">
        <f>VLOOKUP($I344,pTRAIT!$A:$X,24,FALSE)</f>
        <v>0</v>
      </c>
      <c r="AC344" s="34">
        <v>757</v>
      </c>
      <c r="AD344" s="63" t="str">
        <f>VLOOKUP(AC344,pTRAIT!A:B,2,FALSE)</f>
        <v>EM5UeMi1Cf9Pu;RIN=RS / EM5RTUeCM5Pu;RIN=RS</v>
      </c>
      <c r="AE344" s="63">
        <f>VLOOKUP($AC344,pTRAIT!$A:$X,7,FALSE)</f>
        <v>0</v>
      </c>
      <c r="AF344" s="63">
        <f>VLOOKUP($AC344,pTRAIT!$A:$X,8,FALSE)</f>
        <v>0</v>
      </c>
      <c r="AG344" s="63">
        <f>VLOOKUP($AC344,pTRAIT!$A:$X,9,FALSE)</f>
        <v>0</v>
      </c>
      <c r="AH344" s="63">
        <f>VLOOKUP($AC344,pTRAIT!$A:$X,10,FALSE)</f>
        <v>0</v>
      </c>
      <c r="AI344" s="63">
        <f>VLOOKUP($AC344,pTRAIT!$A:$X,11,FALSE)</f>
        <v>0</v>
      </c>
      <c r="AJ344" s="63">
        <f>VLOOKUP($AC344,pTRAIT!$A:$X,12,FALSE)</f>
        <v>0</v>
      </c>
      <c r="AK344" s="63">
        <f>VLOOKUP($AC344,pTRAIT!$A:$X,13,FALSE)</f>
        <v>0</v>
      </c>
      <c r="AL344" s="63">
        <f>VLOOKUP($AC344,pTRAIT!$A:$X,14,FALSE)</f>
        <v>0</v>
      </c>
      <c r="AM344" s="63">
        <f>VLOOKUP($AC344,pTRAIT!$A:$X,15,FALSE)</f>
        <v>0</v>
      </c>
      <c r="AN344" s="63">
        <f>VLOOKUP($AC344,pTRAIT!$A:$X,16,FALSE)</f>
        <v>0</v>
      </c>
      <c r="AO344" s="63">
        <f>VLOOKUP($AC344,pTRAIT!$A:$X,17,FALSE)</f>
        <v>0</v>
      </c>
      <c r="AP344" s="63">
        <f>VLOOKUP($AC344,pTRAIT!$A:$X,18,FALSE)</f>
        <v>0</v>
      </c>
      <c r="AQ344" s="63">
        <f>VLOOKUP($AC344,pTRAIT!$A:$X,19,FALSE)</f>
        <v>0</v>
      </c>
      <c r="AR344" s="63">
        <f>VLOOKUP($AC344,pTRAIT!$A:$X,20,FALSE)</f>
        <v>0</v>
      </c>
      <c r="AS344" s="63">
        <f>VLOOKUP($AC344,pTRAIT!$A:$X,21,FALSE)</f>
        <v>0</v>
      </c>
      <c r="AT344" s="63">
        <f>VLOOKUP($AC344,pTRAIT!$A:$X,22,FALSE)</f>
        <v>0</v>
      </c>
      <c r="AU344" s="63">
        <f>VLOOKUP($AC344,pTRAIT!$A:$X,23,FALSE)</f>
        <v>0</v>
      </c>
      <c r="AV344" s="63">
        <f>VLOOKUP($AC344,pTRAIT!$A:$X,24,FALSE)</f>
        <v>0</v>
      </c>
    </row>
    <row r="345" spans="1:48" ht="12" customHeight="1" x14ac:dyDescent="0.2">
      <c r="A345" s="32">
        <v>458</v>
      </c>
      <c r="B345" s="33" t="s">
        <v>5</v>
      </c>
      <c r="C345" s="34">
        <v>758</v>
      </c>
      <c r="D345" s="32" t="str">
        <f t="shared" si="5"/>
        <v>458X758</v>
      </c>
      <c r="E345" s="47" t="s">
        <v>1627</v>
      </c>
      <c r="F345" s="61" t="s">
        <v>1972</v>
      </c>
      <c r="G345" s="41" t="s">
        <v>43</v>
      </c>
      <c r="H345" s="38"/>
      <c r="I345" s="32">
        <v>458</v>
      </c>
      <c r="J345" s="63">
        <f>VLOOKUP(I345,pTRAIT!A:B,2,FALSE)</f>
        <v>0</v>
      </c>
      <c r="K345" s="63" t="str">
        <f>VLOOKUP($I345,pTRAIT!$A:$X,7,FALSE)</f>
        <v>si</v>
      </c>
      <c r="L345" s="63" t="str">
        <f>VLOOKUP($I345,pTRAIT!$A:$X,8,FALSE)</f>
        <v>nd</v>
      </c>
      <c r="M345" s="63" t="str">
        <f>VLOOKUP($I345,pTRAIT!$A:$X,9,FALSE)</f>
        <v>R</v>
      </c>
      <c r="N345" s="63" t="str">
        <f>VLOOKUP($I345,pTRAIT!$A:$X,10,FALSE)</f>
        <v>R</v>
      </c>
      <c r="O345" s="63" t="str">
        <f>VLOOKUP($I345,pTRAIT!$A:$X,11,FALSE)</f>
        <v>S</v>
      </c>
      <c r="P345" s="63" t="str">
        <f>VLOOKUP($I345,pTRAIT!$A:$X,12,FALSE)</f>
        <v>S</v>
      </c>
      <c r="Q345" s="63" t="str">
        <f>VLOOKUP($I345,pTRAIT!$A:$X,13,FALSE)</f>
        <v>R</v>
      </c>
      <c r="R345" s="63" t="str">
        <f>VLOOKUP($I345,pTRAIT!$A:$X,14,FALSE)</f>
        <v>R</v>
      </c>
      <c r="S345" s="63" t="str">
        <f>VLOOKUP($I345,pTRAIT!$A:$X,15,FALSE)</f>
        <v>S</v>
      </c>
      <c r="T345" s="63" t="str">
        <f>VLOOKUP($I345,pTRAIT!$A:$X,16,FALSE)</f>
        <v>H</v>
      </c>
      <c r="U345" s="63" t="str">
        <f>VLOOKUP($I345,pTRAIT!$A:$X,17,FALSE)</f>
        <v>S</v>
      </c>
      <c r="V345" s="63" t="str">
        <f>VLOOKUP($I345,pTRAIT!$A:$X,18,FALSE)</f>
        <v>S</v>
      </c>
      <c r="W345" s="63" t="str">
        <f>VLOOKUP($I345,pTRAIT!$A:$X,19,FALSE)</f>
        <v>S</v>
      </c>
      <c r="X345" s="63" t="s">
        <v>3980</v>
      </c>
      <c r="Y345" s="63" t="str">
        <f>VLOOKUP($I345,pTRAIT!$A:$X,21,FALSE)</f>
        <v>R</v>
      </c>
      <c r="Z345" s="63" t="str">
        <f>VLOOKUP($I345,pTRAIT!$A:$X,22,FALSE)</f>
        <v>e</v>
      </c>
      <c r="AA345" s="63" t="str">
        <f>VLOOKUP($I345,pTRAIT!$A:$X,23,FALSE)</f>
        <v>n-c</v>
      </c>
      <c r="AB345" s="63">
        <f>VLOOKUP($I345,pTRAIT!$A:$X,24,FALSE)</f>
        <v>0</v>
      </c>
      <c r="AC345" s="34">
        <v>758</v>
      </c>
      <c r="AD345" s="63" t="str">
        <f>VLOOKUP(AC345,pTRAIT!A:B,2,FALSE)</f>
        <v>EM5UeMi1Cf9Pu;RIN=RS / EM5RTUeCM5Pu;RIN=RS</v>
      </c>
      <c r="AE345" s="63">
        <f>VLOOKUP($AC345,pTRAIT!$A:$X,7,FALSE)</f>
        <v>0</v>
      </c>
      <c r="AF345" s="63">
        <f>VLOOKUP($AC345,pTRAIT!$A:$X,8,FALSE)</f>
        <v>0</v>
      </c>
      <c r="AG345" s="63">
        <f>VLOOKUP($AC345,pTRAIT!$A:$X,9,FALSE)</f>
        <v>0</v>
      </c>
      <c r="AH345" s="63">
        <f>VLOOKUP($AC345,pTRAIT!$A:$X,10,FALSE)</f>
        <v>0</v>
      </c>
      <c r="AI345" s="63">
        <f>VLOOKUP($AC345,pTRAIT!$A:$X,11,FALSE)</f>
        <v>0</v>
      </c>
      <c r="AJ345" s="63">
        <f>VLOOKUP($AC345,pTRAIT!$A:$X,12,FALSE)</f>
        <v>0</v>
      </c>
      <c r="AK345" s="63">
        <f>VLOOKUP($AC345,pTRAIT!$A:$X,13,FALSE)</f>
        <v>0</v>
      </c>
      <c r="AL345" s="63">
        <f>VLOOKUP($AC345,pTRAIT!$A:$X,14,FALSE)</f>
        <v>0</v>
      </c>
      <c r="AM345" s="63">
        <f>VLOOKUP($AC345,pTRAIT!$A:$X,15,FALSE)</f>
        <v>0</v>
      </c>
      <c r="AN345" s="63">
        <f>VLOOKUP($AC345,pTRAIT!$A:$X,16,FALSE)</f>
        <v>0</v>
      </c>
      <c r="AO345" s="63">
        <f>VLOOKUP($AC345,pTRAIT!$A:$X,17,FALSE)</f>
        <v>0</v>
      </c>
      <c r="AP345" s="63">
        <f>VLOOKUP($AC345,pTRAIT!$A:$X,18,FALSE)</f>
        <v>0</v>
      </c>
      <c r="AQ345" s="63">
        <f>VLOOKUP($AC345,pTRAIT!$A:$X,19,FALSE)</f>
        <v>0</v>
      </c>
      <c r="AR345" s="63">
        <f>VLOOKUP($AC345,pTRAIT!$A:$X,20,FALSE)</f>
        <v>0</v>
      </c>
      <c r="AS345" s="63">
        <f>VLOOKUP($AC345,pTRAIT!$A:$X,21,FALSE)</f>
        <v>0</v>
      </c>
      <c r="AT345" s="63">
        <f>VLOOKUP($AC345,pTRAIT!$A:$X,22,FALSE)</f>
        <v>0</v>
      </c>
      <c r="AU345" s="63">
        <f>VLOOKUP($AC345,pTRAIT!$A:$X,23,FALSE)</f>
        <v>0</v>
      </c>
      <c r="AV345" s="63">
        <f>VLOOKUP($AC345,pTRAIT!$A:$X,24,FALSE)</f>
        <v>0</v>
      </c>
    </row>
    <row r="346" spans="1:48" ht="12" customHeight="1" x14ac:dyDescent="0.2">
      <c r="A346" s="32">
        <v>458</v>
      </c>
      <c r="B346" s="33" t="s">
        <v>5</v>
      </c>
      <c r="C346" s="34">
        <v>762</v>
      </c>
      <c r="D346" s="32" t="str">
        <f t="shared" si="5"/>
        <v>458X762</v>
      </c>
      <c r="E346" s="47" t="s">
        <v>1627</v>
      </c>
      <c r="F346" s="61" t="s">
        <v>1973</v>
      </c>
      <c r="G346" s="41" t="s">
        <v>43</v>
      </c>
      <c r="H346" s="38"/>
      <c r="I346" s="32">
        <v>458</v>
      </c>
      <c r="J346" s="63">
        <f>VLOOKUP(I346,pTRAIT!A:B,2,FALSE)</f>
        <v>0</v>
      </c>
      <c r="K346" s="63" t="str">
        <f>VLOOKUP($I346,pTRAIT!$A:$X,7,FALSE)</f>
        <v>si</v>
      </c>
      <c r="L346" s="63" t="str">
        <f>VLOOKUP($I346,pTRAIT!$A:$X,8,FALSE)</f>
        <v>nd</v>
      </c>
      <c r="M346" s="63" t="str">
        <f>VLOOKUP($I346,pTRAIT!$A:$X,9,FALSE)</f>
        <v>R</v>
      </c>
      <c r="N346" s="63" t="str">
        <f>VLOOKUP($I346,pTRAIT!$A:$X,10,FALSE)</f>
        <v>R</v>
      </c>
      <c r="O346" s="63" t="str">
        <f>VLOOKUP($I346,pTRAIT!$A:$X,11,FALSE)</f>
        <v>S</v>
      </c>
      <c r="P346" s="63" t="str">
        <f>VLOOKUP($I346,pTRAIT!$A:$X,12,FALSE)</f>
        <v>S</v>
      </c>
      <c r="Q346" s="63" t="str">
        <f>VLOOKUP($I346,pTRAIT!$A:$X,13,FALSE)</f>
        <v>R</v>
      </c>
      <c r="R346" s="63" t="str">
        <f>VLOOKUP($I346,pTRAIT!$A:$X,14,FALSE)</f>
        <v>R</v>
      </c>
      <c r="S346" s="63" t="str">
        <f>VLOOKUP($I346,pTRAIT!$A:$X,15,FALSE)</f>
        <v>S</v>
      </c>
      <c r="T346" s="63" t="str">
        <f>VLOOKUP($I346,pTRAIT!$A:$X,16,FALSE)</f>
        <v>H</v>
      </c>
      <c r="U346" s="63" t="str">
        <f>VLOOKUP($I346,pTRAIT!$A:$X,17,FALSE)</f>
        <v>S</v>
      </c>
      <c r="V346" s="63" t="str">
        <f>VLOOKUP($I346,pTRAIT!$A:$X,18,FALSE)</f>
        <v>S</v>
      </c>
      <c r="W346" s="63" t="str">
        <f>VLOOKUP($I346,pTRAIT!$A:$X,19,FALSE)</f>
        <v>S</v>
      </c>
      <c r="X346" s="63" t="s">
        <v>3980</v>
      </c>
      <c r="Y346" s="63" t="str">
        <f>VLOOKUP($I346,pTRAIT!$A:$X,21,FALSE)</f>
        <v>R</v>
      </c>
      <c r="Z346" s="63" t="str">
        <f>VLOOKUP($I346,pTRAIT!$A:$X,22,FALSE)</f>
        <v>e</v>
      </c>
      <c r="AA346" s="63" t="str">
        <f>VLOOKUP($I346,pTRAIT!$A:$X,23,FALSE)</f>
        <v>n-c</v>
      </c>
      <c r="AB346" s="63">
        <f>VLOOKUP($I346,pTRAIT!$A:$X,24,FALSE)</f>
        <v>0</v>
      </c>
      <c r="AC346" s="34">
        <v>762</v>
      </c>
      <c r="AD346" s="63" t="str">
        <f>VLOOKUP(AC346,pTRAIT!A:B,2,FALSE)</f>
        <v>EM5UeMi1Cf9Pu;RIN=RS / (Pu);RIN=RS</v>
      </c>
      <c r="AE346" s="63">
        <f>VLOOKUP($AC346,pTRAIT!$A:$X,7,FALSE)</f>
        <v>0</v>
      </c>
      <c r="AF346" s="63">
        <f>VLOOKUP($AC346,pTRAIT!$A:$X,8,FALSE)</f>
        <v>0</v>
      </c>
      <c r="AG346" s="63">
        <f>VLOOKUP($AC346,pTRAIT!$A:$X,9,FALSE)</f>
        <v>0</v>
      </c>
      <c r="AH346" s="63">
        <f>VLOOKUP($AC346,pTRAIT!$A:$X,10,FALSE)</f>
        <v>0</v>
      </c>
      <c r="AI346" s="63">
        <f>VLOOKUP($AC346,pTRAIT!$A:$X,11,FALSE)</f>
        <v>0</v>
      </c>
      <c r="AJ346" s="63">
        <f>VLOOKUP($AC346,pTRAIT!$A:$X,12,FALSE)</f>
        <v>0</v>
      </c>
      <c r="AK346" s="63">
        <f>VLOOKUP($AC346,pTRAIT!$A:$X,13,FALSE)</f>
        <v>0</v>
      </c>
      <c r="AL346" s="63">
        <f>VLOOKUP($AC346,pTRAIT!$A:$X,14,FALSE)</f>
        <v>0</v>
      </c>
      <c r="AM346" s="63">
        <f>VLOOKUP($AC346,pTRAIT!$A:$X,15,FALSE)</f>
        <v>0</v>
      </c>
      <c r="AN346" s="63">
        <f>VLOOKUP($AC346,pTRAIT!$A:$X,16,FALSE)</f>
        <v>0</v>
      </c>
      <c r="AO346" s="63">
        <f>VLOOKUP($AC346,pTRAIT!$A:$X,17,FALSE)</f>
        <v>0</v>
      </c>
      <c r="AP346" s="63">
        <f>VLOOKUP($AC346,pTRAIT!$A:$X,18,FALSE)</f>
        <v>0</v>
      </c>
      <c r="AQ346" s="63">
        <f>VLOOKUP($AC346,pTRAIT!$A:$X,19,FALSE)</f>
        <v>0</v>
      </c>
      <c r="AR346" s="63">
        <f>VLOOKUP($AC346,pTRAIT!$A:$X,20,FALSE)</f>
        <v>0</v>
      </c>
      <c r="AS346" s="63">
        <f>VLOOKUP($AC346,pTRAIT!$A:$X,21,FALSE)</f>
        <v>0</v>
      </c>
      <c r="AT346" s="63">
        <f>VLOOKUP($AC346,pTRAIT!$A:$X,22,FALSE)</f>
        <v>0</v>
      </c>
      <c r="AU346" s="63">
        <f>VLOOKUP($AC346,pTRAIT!$A:$X,23,FALSE)</f>
        <v>0</v>
      </c>
      <c r="AV346" s="63">
        <f>VLOOKUP($AC346,pTRAIT!$A:$X,24,FALSE)</f>
        <v>0</v>
      </c>
    </row>
    <row r="347" spans="1:48" ht="12" customHeight="1" x14ac:dyDescent="0.2">
      <c r="A347" s="32">
        <v>459</v>
      </c>
      <c r="B347" s="33" t="s">
        <v>5</v>
      </c>
      <c r="C347" s="34">
        <v>617</v>
      </c>
      <c r="D347" s="32" t="str">
        <f t="shared" si="5"/>
        <v>459X617</v>
      </c>
      <c r="E347" s="47" t="s">
        <v>1627</v>
      </c>
      <c r="F347" s="61" t="s">
        <v>1974</v>
      </c>
      <c r="G347" s="41" t="s">
        <v>43</v>
      </c>
      <c r="H347" s="38"/>
      <c r="I347" s="32">
        <v>459</v>
      </c>
      <c r="J347" s="63">
        <f>VLOOKUP(I347,pTRAIT!A:B,2,FALSE)</f>
        <v>0</v>
      </c>
      <c r="K347" s="63" t="str">
        <f>VLOOKUP($I347,pTRAIT!$A:$X,7,FALSE)</f>
        <v>si</v>
      </c>
      <c r="L347" s="63" t="str">
        <f>VLOOKUP($I347,pTRAIT!$A:$X,8,FALSE)</f>
        <v>nd</v>
      </c>
      <c r="M347" s="63" t="str">
        <f>VLOOKUP($I347,pTRAIT!$A:$X,9,FALSE)</f>
        <v>R</v>
      </c>
      <c r="N347" s="63" t="str">
        <f>VLOOKUP($I347,pTRAIT!$A:$X,10,FALSE)</f>
        <v>R</v>
      </c>
      <c r="O347" s="63" t="str">
        <f>VLOOKUP($I347,pTRAIT!$A:$X,11,FALSE)</f>
        <v>S</v>
      </c>
      <c r="P347" s="63" t="str">
        <f>VLOOKUP($I347,pTRAIT!$A:$X,12,FALSE)</f>
        <v>S</v>
      </c>
      <c r="Q347" s="63" t="str">
        <f>VLOOKUP($I347,pTRAIT!$A:$X,13,FALSE)</f>
        <v>R</v>
      </c>
      <c r="R347" s="63" t="str">
        <f>VLOOKUP($I347,pTRAIT!$A:$X,14,FALSE)</f>
        <v>R</v>
      </c>
      <c r="S347" s="63" t="str">
        <f>VLOOKUP($I347,pTRAIT!$A:$X,15,FALSE)</f>
        <v>S</v>
      </c>
      <c r="T347" s="63" t="str">
        <f>VLOOKUP($I347,pTRAIT!$A:$X,16,FALSE)</f>
        <v>H</v>
      </c>
      <c r="U347" s="63" t="str">
        <f>VLOOKUP($I347,pTRAIT!$A:$X,17,FALSE)</f>
        <v>S</v>
      </c>
      <c r="V347" s="63" t="str">
        <f>VLOOKUP($I347,pTRAIT!$A:$X,18,FALSE)</f>
        <v>S</v>
      </c>
      <c r="W347" s="63" t="str">
        <f>VLOOKUP($I347,pTRAIT!$A:$X,19,FALSE)</f>
        <v>S</v>
      </c>
      <c r="X347" s="63" t="s">
        <v>3980</v>
      </c>
      <c r="Y347" s="63" t="str">
        <f>VLOOKUP($I347,pTRAIT!$A:$X,21,FALSE)</f>
        <v>S</v>
      </c>
      <c r="Z347" s="63" t="str">
        <f>VLOOKUP($I347,pTRAIT!$A:$X,22,FALSE)</f>
        <v>e</v>
      </c>
      <c r="AA347" s="63" t="str">
        <f>VLOOKUP($I347,pTRAIT!$A:$X,23,FALSE)</f>
        <v>n-c</v>
      </c>
      <c r="AB347" s="63">
        <f>VLOOKUP($I347,pTRAIT!$A:$X,24,FALSE)</f>
        <v>0</v>
      </c>
      <c r="AC347" s="34">
        <v>617</v>
      </c>
      <c r="AD347" s="63" t="str">
        <f>VLOOKUP(AC347,pTRAIT!A:B,2,FALSE)</f>
        <v>EM5Mi1Cf9(Pu);RIN=RF / EM5UeMi1(Cf9);RIN=RF</v>
      </c>
      <c r="AE347" s="63">
        <f>VLOOKUP($AC347,pTRAIT!$A:$X,7,FALSE)</f>
        <v>0</v>
      </c>
      <c r="AF347" s="63">
        <f>VLOOKUP($AC347,pTRAIT!$A:$X,8,FALSE)</f>
        <v>0</v>
      </c>
      <c r="AG347" s="63">
        <f>VLOOKUP($AC347,pTRAIT!$A:$X,9,FALSE)</f>
        <v>0</v>
      </c>
      <c r="AH347" s="63">
        <f>VLOOKUP($AC347,pTRAIT!$A:$X,10,FALSE)</f>
        <v>0</v>
      </c>
      <c r="AI347" s="63">
        <f>VLOOKUP($AC347,pTRAIT!$A:$X,11,FALSE)</f>
        <v>0</v>
      </c>
      <c r="AJ347" s="63">
        <f>VLOOKUP($AC347,pTRAIT!$A:$X,12,FALSE)</f>
        <v>0</v>
      </c>
      <c r="AK347" s="63">
        <f>VLOOKUP($AC347,pTRAIT!$A:$X,13,FALSE)</f>
        <v>0</v>
      </c>
      <c r="AL347" s="63">
        <f>VLOOKUP($AC347,pTRAIT!$A:$X,14,FALSE)</f>
        <v>0</v>
      </c>
      <c r="AM347" s="63">
        <f>VLOOKUP($AC347,pTRAIT!$A:$X,15,FALSE)</f>
        <v>0</v>
      </c>
      <c r="AN347" s="63">
        <f>VLOOKUP($AC347,pTRAIT!$A:$X,16,FALSE)</f>
        <v>0</v>
      </c>
      <c r="AO347" s="63">
        <f>VLOOKUP($AC347,pTRAIT!$A:$X,17,FALSE)</f>
        <v>0</v>
      </c>
      <c r="AP347" s="63">
        <f>VLOOKUP($AC347,pTRAIT!$A:$X,18,FALSE)</f>
        <v>0</v>
      </c>
      <c r="AQ347" s="63">
        <f>VLOOKUP($AC347,pTRAIT!$A:$X,19,FALSE)</f>
        <v>0</v>
      </c>
      <c r="AR347" s="63">
        <f>VLOOKUP($AC347,pTRAIT!$A:$X,20,FALSE)</f>
        <v>0</v>
      </c>
      <c r="AS347" s="63">
        <f>VLOOKUP($AC347,pTRAIT!$A:$X,21,FALSE)</f>
        <v>0</v>
      </c>
      <c r="AT347" s="63">
        <f>VLOOKUP($AC347,pTRAIT!$A:$X,22,FALSE)</f>
        <v>0</v>
      </c>
      <c r="AU347" s="63">
        <f>VLOOKUP($AC347,pTRAIT!$A:$X,23,FALSE)</f>
        <v>0</v>
      </c>
      <c r="AV347" s="63">
        <f>VLOOKUP($AC347,pTRAIT!$A:$X,24,FALSE)</f>
        <v>0</v>
      </c>
    </row>
    <row r="348" spans="1:48" ht="12" customHeight="1" x14ac:dyDescent="0.2">
      <c r="A348" s="32">
        <v>459</v>
      </c>
      <c r="B348" s="33" t="s">
        <v>5</v>
      </c>
      <c r="C348" s="34">
        <v>724</v>
      </c>
      <c r="D348" s="32" t="str">
        <f t="shared" si="5"/>
        <v>459X724</v>
      </c>
      <c r="E348" s="47" t="s">
        <v>1627</v>
      </c>
      <c r="F348" s="61" t="s">
        <v>1975</v>
      </c>
      <c r="G348" s="41" t="s">
        <v>43</v>
      </c>
      <c r="H348" s="38"/>
      <c r="I348" s="32">
        <v>459</v>
      </c>
      <c r="J348" s="63">
        <f>VLOOKUP(I348,pTRAIT!A:B,2,FALSE)</f>
        <v>0</v>
      </c>
      <c r="K348" s="63" t="str">
        <f>VLOOKUP($I348,pTRAIT!$A:$X,7,FALSE)</f>
        <v>si</v>
      </c>
      <c r="L348" s="63" t="str">
        <f>VLOOKUP($I348,pTRAIT!$A:$X,8,FALSE)</f>
        <v>nd</v>
      </c>
      <c r="M348" s="63" t="str">
        <f>VLOOKUP($I348,pTRAIT!$A:$X,9,FALSE)</f>
        <v>R</v>
      </c>
      <c r="N348" s="63" t="str">
        <f>VLOOKUP($I348,pTRAIT!$A:$X,10,FALSE)</f>
        <v>R</v>
      </c>
      <c r="O348" s="63" t="str">
        <f>VLOOKUP($I348,pTRAIT!$A:$X,11,FALSE)</f>
        <v>S</v>
      </c>
      <c r="P348" s="63" t="str">
        <f>VLOOKUP($I348,pTRAIT!$A:$X,12,FALSE)</f>
        <v>S</v>
      </c>
      <c r="Q348" s="63" t="str">
        <f>VLOOKUP($I348,pTRAIT!$A:$X,13,FALSE)</f>
        <v>R</v>
      </c>
      <c r="R348" s="63" t="str">
        <f>VLOOKUP($I348,pTRAIT!$A:$X,14,FALSE)</f>
        <v>R</v>
      </c>
      <c r="S348" s="63" t="str">
        <f>VLOOKUP($I348,pTRAIT!$A:$X,15,FALSE)</f>
        <v>S</v>
      </c>
      <c r="T348" s="63" t="str">
        <f>VLOOKUP($I348,pTRAIT!$A:$X,16,FALSE)</f>
        <v>H</v>
      </c>
      <c r="U348" s="63" t="str">
        <f>VLOOKUP($I348,pTRAIT!$A:$X,17,FALSE)</f>
        <v>S</v>
      </c>
      <c r="V348" s="63" t="str">
        <f>VLOOKUP($I348,pTRAIT!$A:$X,18,FALSE)</f>
        <v>S</v>
      </c>
      <c r="W348" s="63" t="str">
        <f>VLOOKUP($I348,pTRAIT!$A:$X,19,FALSE)</f>
        <v>S</v>
      </c>
      <c r="X348" s="63" t="s">
        <v>3980</v>
      </c>
      <c r="Y348" s="63" t="str">
        <f>VLOOKUP($I348,pTRAIT!$A:$X,21,FALSE)</f>
        <v>S</v>
      </c>
      <c r="Z348" s="63" t="str">
        <f>VLOOKUP($I348,pTRAIT!$A:$X,22,FALSE)</f>
        <v>e</v>
      </c>
      <c r="AA348" s="63" t="str">
        <f>VLOOKUP($I348,pTRAIT!$A:$X,23,FALSE)</f>
        <v>n-c</v>
      </c>
      <c r="AB348" s="63">
        <f>VLOOKUP($I348,pTRAIT!$A:$X,24,FALSE)</f>
        <v>0</v>
      </c>
      <c r="AC348" s="34">
        <v>724</v>
      </c>
      <c r="AD348" s="63" t="str">
        <f>VLOOKUP(AC348,pTRAIT!A:B,2,FALSE)</f>
        <v>EM5UeMi1Cf9Pu;RIN=RS / EM5UeMi1(Cf9);RIN=RF</v>
      </c>
      <c r="AE348" s="63">
        <f>VLOOKUP($AC348,pTRAIT!$A:$X,7,FALSE)</f>
        <v>0</v>
      </c>
      <c r="AF348" s="63">
        <f>VLOOKUP($AC348,pTRAIT!$A:$X,8,FALSE)</f>
        <v>0</v>
      </c>
      <c r="AG348" s="63">
        <f>VLOOKUP($AC348,pTRAIT!$A:$X,9,FALSE)</f>
        <v>0</v>
      </c>
      <c r="AH348" s="63">
        <f>VLOOKUP($AC348,pTRAIT!$A:$X,10,FALSE)</f>
        <v>0</v>
      </c>
      <c r="AI348" s="63">
        <f>VLOOKUP($AC348,pTRAIT!$A:$X,11,FALSE)</f>
        <v>0</v>
      </c>
      <c r="AJ348" s="63">
        <f>VLOOKUP($AC348,pTRAIT!$A:$X,12,FALSE)</f>
        <v>0</v>
      </c>
      <c r="AK348" s="63">
        <f>VLOOKUP($AC348,pTRAIT!$A:$X,13,FALSE)</f>
        <v>0</v>
      </c>
      <c r="AL348" s="63">
        <f>VLOOKUP($AC348,pTRAIT!$A:$X,14,FALSE)</f>
        <v>0</v>
      </c>
      <c r="AM348" s="63">
        <f>VLOOKUP($AC348,pTRAIT!$A:$X,15,FALSE)</f>
        <v>0</v>
      </c>
      <c r="AN348" s="63">
        <f>VLOOKUP($AC348,pTRAIT!$A:$X,16,FALSE)</f>
        <v>0</v>
      </c>
      <c r="AO348" s="63">
        <f>VLOOKUP($AC348,pTRAIT!$A:$X,17,FALSE)</f>
        <v>0</v>
      </c>
      <c r="AP348" s="63">
        <f>VLOOKUP($AC348,pTRAIT!$A:$X,18,FALSE)</f>
        <v>0</v>
      </c>
      <c r="AQ348" s="63">
        <f>VLOOKUP($AC348,pTRAIT!$A:$X,19,FALSE)</f>
        <v>0</v>
      </c>
      <c r="AR348" s="63">
        <f>VLOOKUP($AC348,pTRAIT!$A:$X,20,FALSE)</f>
        <v>0</v>
      </c>
      <c r="AS348" s="63">
        <f>VLOOKUP($AC348,pTRAIT!$A:$X,21,FALSE)</f>
        <v>0</v>
      </c>
      <c r="AT348" s="63">
        <f>VLOOKUP($AC348,pTRAIT!$A:$X,22,FALSE)</f>
        <v>0</v>
      </c>
      <c r="AU348" s="63">
        <f>VLOOKUP($AC348,pTRAIT!$A:$X,23,FALSE)</f>
        <v>0</v>
      </c>
      <c r="AV348" s="63">
        <f>VLOOKUP($AC348,pTRAIT!$A:$X,24,FALSE)</f>
        <v>0</v>
      </c>
    </row>
    <row r="349" spans="1:48" ht="12" customHeight="1" x14ac:dyDescent="0.2">
      <c r="A349" s="32">
        <v>459</v>
      </c>
      <c r="B349" s="33" t="s">
        <v>5</v>
      </c>
      <c r="C349" s="34">
        <v>763</v>
      </c>
      <c r="D349" s="32" t="str">
        <f t="shared" si="5"/>
        <v>459X763</v>
      </c>
      <c r="E349" s="47" t="s">
        <v>1627</v>
      </c>
      <c r="F349" s="61" t="s">
        <v>1976</v>
      </c>
      <c r="G349" s="41" t="s">
        <v>43</v>
      </c>
      <c r="H349" s="38"/>
      <c r="I349" s="32">
        <v>459</v>
      </c>
      <c r="J349" s="63">
        <f>VLOOKUP(I349,pTRAIT!A:B,2,FALSE)</f>
        <v>0</v>
      </c>
      <c r="K349" s="63" t="str">
        <f>VLOOKUP($I349,pTRAIT!$A:$X,7,FALSE)</f>
        <v>si</v>
      </c>
      <c r="L349" s="63" t="str">
        <f>VLOOKUP($I349,pTRAIT!$A:$X,8,FALSE)</f>
        <v>nd</v>
      </c>
      <c r="M349" s="63" t="str">
        <f>VLOOKUP($I349,pTRAIT!$A:$X,9,FALSE)</f>
        <v>R</v>
      </c>
      <c r="N349" s="63" t="str">
        <f>VLOOKUP($I349,pTRAIT!$A:$X,10,FALSE)</f>
        <v>R</v>
      </c>
      <c r="O349" s="63" t="str">
        <f>VLOOKUP($I349,pTRAIT!$A:$X,11,FALSE)</f>
        <v>S</v>
      </c>
      <c r="P349" s="63" t="str">
        <f>VLOOKUP($I349,pTRAIT!$A:$X,12,FALSE)</f>
        <v>S</v>
      </c>
      <c r="Q349" s="63" t="str">
        <f>VLOOKUP($I349,pTRAIT!$A:$X,13,FALSE)</f>
        <v>R</v>
      </c>
      <c r="R349" s="63" t="str">
        <f>VLOOKUP($I349,pTRAIT!$A:$X,14,FALSE)</f>
        <v>R</v>
      </c>
      <c r="S349" s="63" t="str">
        <f>VLOOKUP($I349,pTRAIT!$A:$X,15,FALSE)</f>
        <v>S</v>
      </c>
      <c r="T349" s="63" t="str">
        <f>VLOOKUP($I349,pTRAIT!$A:$X,16,FALSE)</f>
        <v>H</v>
      </c>
      <c r="U349" s="63" t="str">
        <f>VLOOKUP($I349,pTRAIT!$A:$X,17,FALSE)</f>
        <v>S</v>
      </c>
      <c r="V349" s="63" t="str">
        <f>VLOOKUP($I349,pTRAIT!$A:$X,18,FALSE)</f>
        <v>S</v>
      </c>
      <c r="W349" s="63" t="str">
        <f>VLOOKUP($I349,pTRAIT!$A:$X,19,FALSE)</f>
        <v>S</v>
      </c>
      <c r="X349" s="63" t="s">
        <v>3980</v>
      </c>
      <c r="Y349" s="63" t="str">
        <f>VLOOKUP($I349,pTRAIT!$A:$X,21,FALSE)</f>
        <v>S</v>
      </c>
      <c r="Z349" s="63" t="str">
        <f>VLOOKUP($I349,pTRAIT!$A:$X,22,FALSE)</f>
        <v>e</v>
      </c>
      <c r="AA349" s="63" t="str">
        <f>VLOOKUP($I349,pTRAIT!$A:$X,23,FALSE)</f>
        <v>n-c</v>
      </c>
      <c r="AB349" s="63">
        <f>VLOOKUP($I349,pTRAIT!$A:$X,24,FALSE)</f>
        <v>0</v>
      </c>
      <c r="AC349" s="34">
        <v>763</v>
      </c>
      <c r="AD349" s="63" t="str">
        <f>VLOOKUP(AC349,pTRAIT!A:B,2,FALSE)</f>
        <v>EM5UeMi1(Cf9);RIN=RF / (RT)(So5)(Pu);RIN=RS</v>
      </c>
      <c r="AE349" s="63">
        <f>VLOOKUP($AC349,pTRAIT!$A:$X,7,FALSE)</f>
        <v>0</v>
      </c>
      <c r="AF349" s="63">
        <f>VLOOKUP($AC349,pTRAIT!$A:$X,8,FALSE)</f>
        <v>0</v>
      </c>
      <c r="AG349" s="63">
        <f>VLOOKUP($AC349,pTRAIT!$A:$X,9,FALSE)</f>
        <v>0</v>
      </c>
      <c r="AH349" s="63">
        <f>VLOOKUP($AC349,pTRAIT!$A:$X,10,FALSE)</f>
        <v>0</v>
      </c>
      <c r="AI349" s="63">
        <f>VLOOKUP($AC349,pTRAIT!$A:$X,11,FALSE)</f>
        <v>0</v>
      </c>
      <c r="AJ349" s="63">
        <f>VLOOKUP($AC349,pTRAIT!$A:$X,12,FALSE)</f>
        <v>0</v>
      </c>
      <c r="AK349" s="63">
        <f>VLOOKUP($AC349,pTRAIT!$A:$X,13,FALSE)</f>
        <v>0</v>
      </c>
      <c r="AL349" s="63">
        <f>VLOOKUP($AC349,pTRAIT!$A:$X,14,FALSE)</f>
        <v>0</v>
      </c>
      <c r="AM349" s="63">
        <f>VLOOKUP($AC349,pTRAIT!$A:$X,15,FALSE)</f>
        <v>0</v>
      </c>
      <c r="AN349" s="63">
        <f>VLOOKUP($AC349,pTRAIT!$A:$X,16,FALSE)</f>
        <v>0</v>
      </c>
      <c r="AO349" s="63">
        <f>VLOOKUP($AC349,pTRAIT!$A:$X,17,FALSE)</f>
        <v>0</v>
      </c>
      <c r="AP349" s="63">
        <f>VLOOKUP($AC349,pTRAIT!$A:$X,18,FALSE)</f>
        <v>0</v>
      </c>
      <c r="AQ349" s="63">
        <f>VLOOKUP($AC349,pTRAIT!$A:$X,19,FALSE)</f>
        <v>0</v>
      </c>
      <c r="AR349" s="63">
        <f>VLOOKUP($AC349,pTRAIT!$A:$X,20,FALSE)</f>
        <v>0</v>
      </c>
      <c r="AS349" s="63">
        <f>VLOOKUP($AC349,pTRAIT!$A:$X,21,FALSE)</f>
        <v>0</v>
      </c>
      <c r="AT349" s="63">
        <f>VLOOKUP($AC349,pTRAIT!$A:$X,22,FALSE)</f>
        <v>0</v>
      </c>
      <c r="AU349" s="63">
        <f>VLOOKUP($AC349,pTRAIT!$A:$X,23,FALSE)</f>
        <v>0</v>
      </c>
      <c r="AV349" s="63">
        <f>VLOOKUP($AC349,pTRAIT!$A:$X,24,FALSE)</f>
        <v>0</v>
      </c>
    </row>
    <row r="350" spans="1:48" ht="12" customHeight="1" x14ac:dyDescent="0.2">
      <c r="A350" s="32">
        <v>459</v>
      </c>
      <c r="B350" s="33" t="s">
        <v>5</v>
      </c>
      <c r="C350" s="34">
        <v>764</v>
      </c>
      <c r="D350" s="32" t="str">
        <f t="shared" si="5"/>
        <v>459X764</v>
      </c>
      <c r="E350" s="47" t="s">
        <v>1627</v>
      </c>
      <c r="F350" s="61" t="s">
        <v>1977</v>
      </c>
      <c r="G350" s="41" t="s">
        <v>43</v>
      </c>
      <c r="H350" s="38"/>
      <c r="I350" s="32">
        <v>459</v>
      </c>
      <c r="J350" s="63">
        <f>VLOOKUP(I350,pTRAIT!A:B,2,FALSE)</f>
        <v>0</v>
      </c>
      <c r="K350" s="63" t="str">
        <f>VLOOKUP($I350,pTRAIT!$A:$X,7,FALSE)</f>
        <v>si</v>
      </c>
      <c r="L350" s="63" t="str">
        <f>VLOOKUP($I350,pTRAIT!$A:$X,8,FALSE)</f>
        <v>nd</v>
      </c>
      <c r="M350" s="63" t="str">
        <f>VLOOKUP($I350,pTRAIT!$A:$X,9,FALSE)</f>
        <v>R</v>
      </c>
      <c r="N350" s="63" t="str">
        <f>VLOOKUP($I350,pTRAIT!$A:$X,10,FALSE)</f>
        <v>R</v>
      </c>
      <c r="O350" s="63" t="str">
        <f>VLOOKUP($I350,pTRAIT!$A:$X,11,FALSE)</f>
        <v>S</v>
      </c>
      <c r="P350" s="63" t="str">
        <f>VLOOKUP($I350,pTRAIT!$A:$X,12,FALSE)</f>
        <v>S</v>
      </c>
      <c r="Q350" s="63" t="str">
        <f>VLOOKUP($I350,pTRAIT!$A:$X,13,FALSE)</f>
        <v>R</v>
      </c>
      <c r="R350" s="63" t="str">
        <f>VLOOKUP($I350,pTRAIT!$A:$X,14,FALSE)</f>
        <v>R</v>
      </c>
      <c r="S350" s="63" t="str">
        <f>VLOOKUP($I350,pTRAIT!$A:$X,15,FALSE)</f>
        <v>S</v>
      </c>
      <c r="T350" s="63" t="str">
        <f>VLOOKUP($I350,pTRAIT!$A:$X,16,FALSE)</f>
        <v>H</v>
      </c>
      <c r="U350" s="63" t="str">
        <f>VLOOKUP($I350,pTRAIT!$A:$X,17,FALSE)</f>
        <v>S</v>
      </c>
      <c r="V350" s="63" t="str">
        <f>VLOOKUP($I350,pTRAIT!$A:$X,18,FALSE)</f>
        <v>S</v>
      </c>
      <c r="W350" s="63" t="str">
        <f>VLOOKUP($I350,pTRAIT!$A:$X,19,FALSE)</f>
        <v>S</v>
      </c>
      <c r="X350" s="63" t="s">
        <v>3980</v>
      </c>
      <c r="Y350" s="63" t="str">
        <f>VLOOKUP($I350,pTRAIT!$A:$X,21,FALSE)</f>
        <v>S</v>
      </c>
      <c r="Z350" s="63" t="str">
        <f>VLOOKUP($I350,pTRAIT!$A:$X,22,FALSE)</f>
        <v>e</v>
      </c>
      <c r="AA350" s="63" t="str">
        <f>VLOOKUP($I350,pTRAIT!$A:$X,23,FALSE)</f>
        <v>n-c</v>
      </c>
      <c r="AB350" s="63">
        <f>VLOOKUP($I350,pTRAIT!$A:$X,24,FALSE)</f>
        <v>0</v>
      </c>
      <c r="AC350" s="34">
        <v>764</v>
      </c>
      <c r="AD350" s="63" t="str">
        <f>VLOOKUP(AC350,pTRAIT!A:B,2,FALSE)</f>
        <v>EM5UeMi1(Cf9);RIN=RF / (RT)(Ue)(So5)(Pu);RIN=RS</v>
      </c>
      <c r="AE350" s="63">
        <f>VLOOKUP($AC350,pTRAIT!$A:$X,7,FALSE)</f>
        <v>0</v>
      </c>
      <c r="AF350" s="63">
        <f>VLOOKUP($AC350,pTRAIT!$A:$X,8,FALSE)</f>
        <v>0</v>
      </c>
      <c r="AG350" s="63">
        <f>VLOOKUP($AC350,pTRAIT!$A:$X,9,FALSE)</f>
        <v>0</v>
      </c>
      <c r="AH350" s="63">
        <f>VLOOKUP($AC350,pTRAIT!$A:$X,10,FALSE)</f>
        <v>0</v>
      </c>
      <c r="AI350" s="63">
        <f>VLOOKUP($AC350,pTRAIT!$A:$X,11,FALSE)</f>
        <v>0</v>
      </c>
      <c r="AJ350" s="63">
        <f>VLOOKUP($AC350,pTRAIT!$A:$X,12,FALSE)</f>
        <v>0</v>
      </c>
      <c r="AK350" s="63">
        <f>VLOOKUP($AC350,pTRAIT!$A:$X,13,FALSE)</f>
        <v>0</v>
      </c>
      <c r="AL350" s="63">
        <f>VLOOKUP($AC350,pTRAIT!$A:$X,14,FALSE)</f>
        <v>0</v>
      </c>
      <c r="AM350" s="63">
        <f>VLOOKUP($AC350,pTRAIT!$A:$X,15,FALSE)</f>
        <v>0</v>
      </c>
      <c r="AN350" s="63">
        <f>VLOOKUP($AC350,pTRAIT!$A:$X,16,FALSE)</f>
        <v>0</v>
      </c>
      <c r="AO350" s="63">
        <f>VLOOKUP($AC350,pTRAIT!$A:$X,17,FALSE)</f>
        <v>0</v>
      </c>
      <c r="AP350" s="63">
        <f>VLOOKUP($AC350,pTRAIT!$A:$X,18,FALSE)</f>
        <v>0</v>
      </c>
      <c r="AQ350" s="63">
        <f>VLOOKUP($AC350,pTRAIT!$A:$X,19,FALSE)</f>
        <v>0</v>
      </c>
      <c r="AR350" s="63">
        <f>VLOOKUP($AC350,pTRAIT!$A:$X,20,FALSE)</f>
        <v>0</v>
      </c>
      <c r="AS350" s="63">
        <f>VLOOKUP($AC350,pTRAIT!$A:$X,21,FALSE)</f>
        <v>0</v>
      </c>
      <c r="AT350" s="63">
        <f>VLOOKUP($AC350,pTRAIT!$A:$X,22,FALSE)</f>
        <v>0</v>
      </c>
      <c r="AU350" s="63">
        <f>VLOOKUP($AC350,pTRAIT!$A:$X,23,FALSE)</f>
        <v>0</v>
      </c>
      <c r="AV350" s="63">
        <f>VLOOKUP($AC350,pTRAIT!$A:$X,24,FALSE)</f>
        <v>0</v>
      </c>
    </row>
    <row r="351" spans="1:48" ht="12" customHeight="1" x14ac:dyDescent="0.2">
      <c r="A351" s="32">
        <v>459</v>
      </c>
      <c r="B351" s="33" t="s">
        <v>5</v>
      </c>
      <c r="C351" s="34">
        <v>765</v>
      </c>
      <c r="D351" s="32" t="str">
        <f t="shared" si="5"/>
        <v>459X765</v>
      </c>
      <c r="E351" s="47" t="s">
        <v>1627</v>
      </c>
      <c r="F351" s="61" t="s">
        <v>1978</v>
      </c>
      <c r="G351" s="41" t="s">
        <v>43</v>
      </c>
      <c r="H351" s="38"/>
      <c r="I351" s="32">
        <v>459</v>
      </c>
      <c r="J351" s="63">
        <f>VLOOKUP(I351,pTRAIT!A:B,2,FALSE)</f>
        <v>0</v>
      </c>
      <c r="K351" s="63" t="str">
        <f>VLOOKUP($I351,pTRAIT!$A:$X,7,FALSE)</f>
        <v>si</v>
      </c>
      <c r="L351" s="63" t="str">
        <f>VLOOKUP($I351,pTRAIT!$A:$X,8,FALSE)</f>
        <v>nd</v>
      </c>
      <c r="M351" s="63" t="str">
        <f>VLOOKUP($I351,pTRAIT!$A:$X,9,FALSE)</f>
        <v>R</v>
      </c>
      <c r="N351" s="63" t="str">
        <f>VLOOKUP($I351,pTRAIT!$A:$X,10,FALSE)</f>
        <v>R</v>
      </c>
      <c r="O351" s="63" t="str">
        <f>VLOOKUP($I351,pTRAIT!$A:$X,11,FALSE)</f>
        <v>S</v>
      </c>
      <c r="P351" s="63" t="str">
        <f>VLOOKUP($I351,pTRAIT!$A:$X,12,FALSE)</f>
        <v>S</v>
      </c>
      <c r="Q351" s="63" t="str">
        <f>VLOOKUP($I351,pTRAIT!$A:$X,13,FALSE)</f>
        <v>R</v>
      </c>
      <c r="R351" s="63" t="str">
        <f>VLOOKUP($I351,pTRAIT!$A:$X,14,FALSE)</f>
        <v>R</v>
      </c>
      <c r="S351" s="63" t="str">
        <f>VLOOKUP($I351,pTRAIT!$A:$X,15,FALSE)</f>
        <v>S</v>
      </c>
      <c r="T351" s="63" t="str">
        <f>VLOOKUP($I351,pTRAIT!$A:$X,16,FALSE)</f>
        <v>H</v>
      </c>
      <c r="U351" s="63" t="str">
        <f>VLOOKUP($I351,pTRAIT!$A:$X,17,FALSE)</f>
        <v>S</v>
      </c>
      <c r="V351" s="63" t="str">
        <f>VLOOKUP($I351,pTRAIT!$A:$X,18,FALSE)</f>
        <v>S</v>
      </c>
      <c r="W351" s="63" t="str">
        <f>VLOOKUP($I351,pTRAIT!$A:$X,19,FALSE)</f>
        <v>S</v>
      </c>
      <c r="X351" s="63" t="s">
        <v>3980</v>
      </c>
      <c r="Y351" s="63" t="str">
        <f>VLOOKUP($I351,pTRAIT!$A:$X,21,FALSE)</f>
        <v>S</v>
      </c>
      <c r="Z351" s="63" t="str">
        <f>VLOOKUP($I351,pTRAIT!$A:$X,22,FALSE)</f>
        <v>e</v>
      </c>
      <c r="AA351" s="63" t="str">
        <f>VLOOKUP($I351,pTRAIT!$A:$X,23,FALSE)</f>
        <v>n-c</v>
      </c>
      <c r="AB351" s="63">
        <f>VLOOKUP($I351,pTRAIT!$A:$X,24,FALSE)</f>
        <v>0</v>
      </c>
      <c r="AC351" s="34">
        <v>765</v>
      </c>
      <c r="AD351" s="63" t="str">
        <f>VLOOKUP(AC351,pTRAIT!A:B,2,FALSE)</f>
        <v>EM5UeMi1(Cf9);RIN=RF / EM5Mi1Cf9(Pu);RIN=RF</v>
      </c>
      <c r="AE351" s="63">
        <f>VLOOKUP($AC351,pTRAIT!$A:$X,7,FALSE)</f>
        <v>0</v>
      </c>
      <c r="AF351" s="63">
        <f>VLOOKUP($AC351,pTRAIT!$A:$X,8,FALSE)</f>
        <v>0</v>
      </c>
      <c r="AG351" s="63">
        <f>VLOOKUP($AC351,pTRAIT!$A:$X,9,FALSE)</f>
        <v>0</v>
      </c>
      <c r="AH351" s="63">
        <f>VLOOKUP($AC351,pTRAIT!$A:$X,10,FALSE)</f>
        <v>0</v>
      </c>
      <c r="AI351" s="63">
        <f>VLOOKUP($AC351,pTRAIT!$A:$X,11,FALSE)</f>
        <v>0</v>
      </c>
      <c r="AJ351" s="63">
        <f>VLOOKUP($AC351,pTRAIT!$A:$X,12,FALSE)</f>
        <v>0</v>
      </c>
      <c r="AK351" s="63">
        <f>VLOOKUP($AC351,pTRAIT!$A:$X,13,FALSE)</f>
        <v>0</v>
      </c>
      <c r="AL351" s="63">
        <f>VLOOKUP($AC351,pTRAIT!$A:$X,14,FALSE)</f>
        <v>0</v>
      </c>
      <c r="AM351" s="63">
        <f>VLOOKUP($AC351,pTRAIT!$A:$X,15,FALSE)</f>
        <v>0</v>
      </c>
      <c r="AN351" s="63">
        <f>VLOOKUP($AC351,pTRAIT!$A:$X,16,FALSE)</f>
        <v>0</v>
      </c>
      <c r="AO351" s="63">
        <f>VLOOKUP($AC351,pTRAIT!$A:$X,17,FALSE)</f>
        <v>0</v>
      </c>
      <c r="AP351" s="63">
        <f>VLOOKUP($AC351,pTRAIT!$A:$X,18,FALSE)</f>
        <v>0</v>
      </c>
      <c r="AQ351" s="63">
        <f>VLOOKUP($AC351,pTRAIT!$A:$X,19,FALSE)</f>
        <v>0</v>
      </c>
      <c r="AR351" s="63">
        <f>VLOOKUP($AC351,pTRAIT!$A:$X,20,FALSE)</f>
        <v>0</v>
      </c>
      <c r="AS351" s="63">
        <f>VLOOKUP($AC351,pTRAIT!$A:$X,21,FALSE)</f>
        <v>0</v>
      </c>
      <c r="AT351" s="63">
        <f>VLOOKUP($AC351,pTRAIT!$A:$X,22,FALSE)</f>
        <v>0</v>
      </c>
      <c r="AU351" s="63">
        <f>VLOOKUP($AC351,pTRAIT!$A:$X,23,FALSE)</f>
        <v>0</v>
      </c>
      <c r="AV351" s="63">
        <f>VLOOKUP($AC351,pTRAIT!$A:$X,24,FALSE)</f>
        <v>0</v>
      </c>
    </row>
    <row r="352" spans="1:48" ht="12" customHeight="1" x14ac:dyDescent="0.2">
      <c r="A352" s="32">
        <v>459</v>
      </c>
      <c r="B352" s="33" t="s">
        <v>5</v>
      </c>
      <c r="C352" s="34">
        <v>766</v>
      </c>
      <c r="D352" s="32" t="str">
        <f t="shared" si="5"/>
        <v>459X766</v>
      </c>
      <c r="E352" s="47" t="s">
        <v>1627</v>
      </c>
      <c r="F352" s="61" t="s">
        <v>1979</v>
      </c>
      <c r="G352" s="41" t="s">
        <v>43</v>
      </c>
      <c r="H352" s="38"/>
      <c r="I352" s="32">
        <v>459</v>
      </c>
      <c r="J352" s="63">
        <f>VLOOKUP(I352,pTRAIT!A:B,2,FALSE)</f>
        <v>0</v>
      </c>
      <c r="K352" s="63" t="str">
        <f>VLOOKUP($I352,pTRAIT!$A:$X,7,FALSE)</f>
        <v>si</v>
      </c>
      <c r="L352" s="63" t="str">
        <f>VLOOKUP($I352,pTRAIT!$A:$X,8,FALSE)</f>
        <v>nd</v>
      </c>
      <c r="M352" s="63" t="str">
        <f>VLOOKUP($I352,pTRAIT!$A:$X,9,FALSE)</f>
        <v>R</v>
      </c>
      <c r="N352" s="63" t="str">
        <f>VLOOKUP($I352,pTRAIT!$A:$X,10,FALSE)</f>
        <v>R</v>
      </c>
      <c r="O352" s="63" t="str">
        <f>VLOOKUP($I352,pTRAIT!$A:$X,11,FALSE)</f>
        <v>S</v>
      </c>
      <c r="P352" s="63" t="str">
        <f>VLOOKUP($I352,pTRAIT!$A:$X,12,FALSE)</f>
        <v>S</v>
      </c>
      <c r="Q352" s="63" t="str">
        <f>VLOOKUP($I352,pTRAIT!$A:$X,13,FALSE)</f>
        <v>R</v>
      </c>
      <c r="R352" s="63" t="str">
        <f>VLOOKUP($I352,pTRAIT!$A:$X,14,FALSE)</f>
        <v>R</v>
      </c>
      <c r="S352" s="63" t="str">
        <f>VLOOKUP($I352,pTRAIT!$A:$X,15,FALSE)</f>
        <v>S</v>
      </c>
      <c r="T352" s="63" t="str">
        <f>VLOOKUP($I352,pTRAIT!$A:$X,16,FALSE)</f>
        <v>H</v>
      </c>
      <c r="U352" s="63" t="str">
        <f>VLOOKUP($I352,pTRAIT!$A:$X,17,FALSE)</f>
        <v>S</v>
      </c>
      <c r="V352" s="63" t="str">
        <f>VLOOKUP($I352,pTRAIT!$A:$X,18,FALSE)</f>
        <v>S</v>
      </c>
      <c r="W352" s="63" t="str">
        <f>VLOOKUP($I352,pTRAIT!$A:$X,19,FALSE)</f>
        <v>S</v>
      </c>
      <c r="X352" s="63" t="s">
        <v>3980</v>
      </c>
      <c r="Y352" s="63" t="str">
        <f>VLOOKUP($I352,pTRAIT!$A:$X,21,FALSE)</f>
        <v>S</v>
      </c>
      <c r="Z352" s="63" t="str">
        <f>VLOOKUP($I352,pTRAIT!$A:$X,22,FALSE)</f>
        <v>e</v>
      </c>
      <c r="AA352" s="63" t="str">
        <f>VLOOKUP($I352,pTRAIT!$A:$X,23,FALSE)</f>
        <v>n-c</v>
      </c>
      <c r="AB352" s="63">
        <f>VLOOKUP($I352,pTRAIT!$A:$X,24,FALSE)</f>
        <v>0</v>
      </c>
      <c r="AC352" s="34">
        <v>766</v>
      </c>
      <c r="AD352" s="63" t="str">
        <f>VLOOKUP(AC352,pTRAIT!A:B,2,FALSE)</f>
        <v>EM5UeMi1(Cf9);RIN=RF / EM5RTUeCM5Pu;RIN=RF</v>
      </c>
      <c r="AE352" s="63">
        <f>VLOOKUP($AC352,pTRAIT!$A:$X,7,FALSE)</f>
        <v>0</v>
      </c>
      <c r="AF352" s="63">
        <f>VLOOKUP($AC352,pTRAIT!$A:$X,8,FALSE)</f>
        <v>0</v>
      </c>
      <c r="AG352" s="63">
        <f>VLOOKUP($AC352,pTRAIT!$A:$X,9,FALSE)</f>
        <v>0</v>
      </c>
      <c r="AH352" s="63">
        <f>VLOOKUP($AC352,pTRAIT!$A:$X,10,FALSE)</f>
        <v>0</v>
      </c>
      <c r="AI352" s="63">
        <f>VLOOKUP($AC352,pTRAIT!$A:$X,11,FALSE)</f>
        <v>0</v>
      </c>
      <c r="AJ352" s="63">
        <f>VLOOKUP($AC352,pTRAIT!$A:$X,12,FALSE)</f>
        <v>0</v>
      </c>
      <c r="AK352" s="63">
        <f>VLOOKUP($AC352,pTRAIT!$A:$X,13,FALSE)</f>
        <v>0</v>
      </c>
      <c r="AL352" s="63">
        <f>VLOOKUP($AC352,pTRAIT!$A:$X,14,FALSE)</f>
        <v>0</v>
      </c>
      <c r="AM352" s="63">
        <f>VLOOKUP($AC352,pTRAIT!$A:$X,15,FALSE)</f>
        <v>0</v>
      </c>
      <c r="AN352" s="63">
        <f>VLOOKUP($AC352,pTRAIT!$A:$X,16,FALSE)</f>
        <v>0</v>
      </c>
      <c r="AO352" s="63">
        <f>VLOOKUP($AC352,pTRAIT!$A:$X,17,FALSE)</f>
        <v>0</v>
      </c>
      <c r="AP352" s="63">
        <f>VLOOKUP($AC352,pTRAIT!$A:$X,18,FALSE)</f>
        <v>0</v>
      </c>
      <c r="AQ352" s="63">
        <f>VLOOKUP($AC352,pTRAIT!$A:$X,19,FALSE)</f>
        <v>0</v>
      </c>
      <c r="AR352" s="63">
        <f>VLOOKUP($AC352,pTRAIT!$A:$X,20,FALSE)</f>
        <v>0</v>
      </c>
      <c r="AS352" s="63">
        <f>VLOOKUP($AC352,pTRAIT!$A:$X,21,FALSE)</f>
        <v>0</v>
      </c>
      <c r="AT352" s="63">
        <f>VLOOKUP($AC352,pTRAIT!$A:$X,22,FALSE)</f>
        <v>0</v>
      </c>
      <c r="AU352" s="63">
        <f>VLOOKUP($AC352,pTRAIT!$A:$X,23,FALSE)</f>
        <v>0</v>
      </c>
      <c r="AV352" s="63">
        <f>VLOOKUP($AC352,pTRAIT!$A:$X,24,FALSE)</f>
        <v>0</v>
      </c>
    </row>
    <row r="353" spans="1:48" ht="12" customHeight="1" x14ac:dyDescent="0.2">
      <c r="A353" s="32">
        <v>459</v>
      </c>
      <c r="B353" s="33" t="s">
        <v>5</v>
      </c>
      <c r="C353" s="34">
        <v>767</v>
      </c>
      <c r="D353" s="32" t="str">
        <f t="shared" si="5"/>
        <v>459X767</v>
      </c>
      <c r="E353" s="47" t="s">
        <v>1627</v>
      </c>
      <c r="F353" s="61" t="s">
        <v>1980</v>
      </c>
      <c r="G353" s="41" t="s">
        <v>43</v>
      </c>
      <c r="H353" s="38"/>
      <c r="I353" s="32">
        <v>459</v>
      </c>
      <c r="J353" s="63">
        <f>VLOOKUP(I353,pTRAIT!A:B,2,FALSE)</f>
        <v>0</v>
      </c>
      <c r="K353" s="63" t="str">
        <f>VLOOKUP($I353,pTRAIT!$A:$X,7,FALSE)</f>
        <v>si</v>
      </c>
      <c r="L353" s="63" t="str">
        <f>VLOOKUP($I353,pTRAIT!$A:$X,8,FALSE)</f>
        <v>nd</v>
      </c>
      <c r="M353" s="63" t="str">
        <f>VLOOKUP($I353,pTRAIT!$A:$X,9,FALSE)</f>
        <v>R</v>
      </c>
      <c r="N353" s="63" t="str">
        <f>VLOOKUP($I353,pTRAIT!$A:$X,10,FALSE)</f>
        <v>R</v>
      </c>
      <c r="O353" s="63" t="str">
        <f>VLOOKUP($I353,pTRAIT!$A:$X,11,FALSE)</f>
        <v>S</v>
      </c>
      <c r="P353" s="63" t="str">
        <f>VLOOKUP($I353,pTRAIT!$A:$X,12,FALSE)</f>
        <v>S</v>
      </c>
      <c r="Q353" s="63" t="str">
        <f>VLOOKUP($I353,pTRAIT!$A:$X,13,FALSE)</f>
        <v>R</v>
      </c>
      <c r="R353" s="63" t="str">
        <f>VLOOKUP($I353,pTRAIT!$A:$X,14,FALSE)</f>
        <v>R</v>
      </c>
      <c r="S353" s="63" t="str">
        <f>VLOOKUP($I353,pTRAIT!$A:$X,15,FALSE)</f>
        <v>S</v>
      </c>
      <c r="T353" s="63" t="str">
        <f>VLOOKUP($I353,pTRAIT!$A:$X,16,FALSE)</f>
        <v>H</v>
      </c>
      <c r="U353" s="63" t="str">
        <f>VLOOKUP($I353,pTRAIT!$A:$X,17,FALSE)</f>
        <v>S</v>
      </c>
      <c r="V353" s="63" t="str">
        <f>VLOOKUP($I353,pTRAIT!$A:$X,18,FALSE)</f>
        <v>S</v>
      </c>
      <c r="W353" s="63" t="str">
        <f>VLOOKUP($I353,pTRAIT!$A:$X,19,FALSE)</f>
        <v>S</v>
      </c>
      <c r="X353" s="63" t="s">
        <v>3980</v>
      </c>
      <c r="Y353" s="63" t="str">
        <f>VLOOKUP($I353,pTRAIT!$A:$X,21,FALSE)</f>
        <v>S</v>
      </c>
      <c r="Z353" s="63" t="str">
        <f>VLOOKUP($I353,pTRAIT!$A:$X,22,FALSE)</f>
        <v>e</v>
      </c>
      <c r="AA353" s="63" t="str">
        <f>VLOOKUP($I353,pTRAIT!$A:$X,23,FALSE)</f>
        <v>n-c</v>
      </c>
      <c r="AB353" s="63">
        <f>VLOOKUP($I353,pTRAIT!$A:$X,24,FALSE)</f>
        <v>0</v>
      </c>
      <c r="AC353" s="34">
        <v>767</v>
      </c>
      <c r="AD353" s="63" t="str">
        <f>VLOOKUP(AC353,pTRAIT!A:B,2,FALSE)</f>
        <v>EM5UeMi1(Cf9);RIN=RF / EM5RTUeCM5Pu;RIN=RF</v>
      </c>
      <c r="AE353" s="63">
        <f>VLOOKUP($AC353,pTRAIT!$A:$X,7,FALSE)</f>
        <v>0</v>
      </c>
      <c r="AF353" s="63">
        <f>VLOOKUP($AC353,pTRAIT!$A:$X,8,FALSE)</f>
        <v>0</v>
      </c>
      <c r="AG353" s="63">
        <f>VLOOKUP($AC353,pTRAIT!$A:$X,9,FALSE)</f>
        <v>0</v>
      </c>
      <c r="AH353" s="63">
        <f>VLOOKUP($AC353,pTRAIT!$A:$X,10,FALSE)</f>
        <v>0</v>
      </c>
      <c r="AI353" s="63">
        <f>VLOOKUP($AC353,pTRAIT!$A:$X,11,FALSE)</f>
        <v>0</v>
      </c>
      <c r="AJ353" s="63">
        <f>VLOOKUP($AC353,pTRAIT!$A:$X,12,FALSE)</f>
        <v>0</v>
      </c>
      <c r="AK353" s="63">
        <f>VLOOKUP($AC353,pTRAIT!$A:$X,13,FALSE)</f>
        <v>0</v>
      </c>
      <c r="AL353" s="63">
        <f>VLOOKUP($AC353,pTRAIT!$A:$X,14,FALSE)</f>
        <v>0</v>
      </c>
      <c r="AM353" s="63">
        <f>VLOOKUP($AC353,pTRAIT!$A:$X,15,FALSE)</f>
        <v>0</v>
      </c>
      <c r="AN353" s="63">
        <f>VLOOKUP($AC353,pTRAIT!$A:$X,16,FALSE)</f>
        <v>0</v>
      </c>
      <c r="AO353" s="63">
        <f>VLOOKUP($AC353,pTRAIT!$A:$X,17,FALSE)</f>
        <v>0</v>
      </c>
      <c r="AP353" s="63">
        <f>VLOOKUP($AC353,pTRAIT!$A:$X,18,FALSE)</f>
        <v>0</v>
      </c>
      <c r="AQ353" s="63">
        <f>VLOOKUP($AC353,pTRAIT!$A:$X,19,FALSE)</f>
        <v>0</v>
      </c>
      <c r="AR353" s="63">
        <f>VLOOKUP($AC353,pTRAIT!$A:$X,20,FALSE)</f>
        <v>0</v>
      </c>
      <c r="AS353" s="63">
        <f>VLOOKUP($AC353,pTRAIT!$A:$X,21,FALSE)</f>
        <v>0</v>
      </c>
      <c r="AT353" s="63">
        <f>VLOOKUP($AC353,pTRAIT!$A:$X,22,FALSE)</f>
        <v>0</v>
      </c>
      <c r="AU353" s="63">
        <f>VLOOKUP($AC353,pTRAIT!$A:$X,23,FALSE)</f>
        <v>0</v>
      </c>
      <c r="AV353" s="63">
        <f>VLOOKUP($AC353,pTRAIT!$A:$X,24,FALSE)</f>
        <v>0</v>
      </c>
    </row>
    <row r="354" spans="1:48" ht="12" customHeight="1" x14ac:dyDescent="0.2">
      <c r="A354" s="32">
        <v>459</v>
      </c>
      <c r="B354" s="33" t="s">
        <v>5</v>
      </c>
      <c r="C354" s="34">
        <v>768</v>
      </c>
      <c r="D354" s="32" t="str">
        <f t="shared" si="5"/>
        <v>459X768</v>
      </c>
      <c r="E354" s="47" t="s">
        <v>1627</v>
      </c>
      <c r="F354" s="61" t="s">
        <v>1981</v>
      </c>
      <c r="G354" s="41" t="s">
        <v>43</v>
      </c>
      <c r="H354" s="38"/>
      <c r="I354" s="32">
        <v>459</v>
      </c>
      <c r="J354" s="63">
        <f>VLOOKUP(I354,pTRAIT!A:B,2,FALSE)</f>
        <v>0</v>
      </c>
      <c r="K354" s="63" t="str">
        <f>VLOOKUP($I354,pTRAIT!$A:$X,7,FALSE)</f>
        <v>si</v>
      </c>
      <c r="L354" s="63" t="str">
        <f>VLOOKUP($I354,pTRAIT!$A:$X,8,FALSE)</f>
        <v>nd</v>
      </c>
      <c r="M354" s="63" t="str">
        <f>VLOOKUP($I354,pTRAIT!$A:$X,9,FALSE)</f>
        <v>R</v>
      </c>
      <c r="N354" s="63" t="str">
        <f>VLOOKUP($I354,pTRAIT!$A:$X,10,FALSE)</f>
        <v>R</v>
      </c>
      <c r="O354" s="63" t="str">
        <f>VLOOKUP($I354,pTRAIT!$A:$X,11,FALSE)</f>
        <v>S</v>
      </c>
      <c r="P354" s="63" t="str">
        <f>VLOOKUP($I354,pTRAIT!$A:$X,12,FALSE)</f>
        <v>S</v>
      </c>
      <c r="Q354" s="63" t="str">
        <f>VLOOKUP($I354,pTRAIT!$A:$X,13,FALSE)</f>
        <v>R</v>
      </c>
      <c r="R354" s="63" t="str">
        <f>VLOOKUP($I354,pTRAIT!$A:$X,14,FALSE)</f>
        <v>R</v>
      </c>
      <c r="S354" s="63" t="str">
        <f>VLOOKUP($I354,pTRAIT!$A:$X,15,FALSE)</f>
        <v>S</v>
      </c>
      <c r="T354" s="63" t="str">
        <f>VLOOKUP($I354,pTRAIT!$A:$X,16,FALSE)</f>
        <v>H</v>
      </c>
      <c r="U354" s="63" t="str">
        <f>VLOOKUP($I354,pTRAIT!$A:$X,17,FALSE)</f>
        <v>S</v>
      </c>
      <c r="V354" s="63" t="str">
        <f>VLOOKUP($I354,pTRAIT!$A:$X,18,FALSE)</f>
        <v>S</v>
      </c>
      <c r="W354" s="63" t="str">
        <f>VLOOKUP($I354,pTRAIT!$A:$X,19,FALSE)</f>
        <v>S</v>
      </c>
      <c r="X354" s="63" t="s">
        <v>3980</v>
      </c>
      <c r="Y354" s="63" t="str">
        <f>VLOOKUP($I354,pTRAIT!$A:$X,21,FALSE)</f>
        <v>S</v>
      </c>
      <c r="Z354" s="63" t="str">
        <f>VLOOKUP($I354,pTRAIT!$A:$X,22,FALSE)</f>
        <v>e</v>
      </c>
      <c r="AA354" s="63" t="str">
        <f>VLOOKUP($I354,pTRAIT!$A:$X,23,FALSE)</f>
        <v>n-c</v>
      </c>
      <c r="AB354" s="63">
        <f>VLOOKUP($I354,pTRAIT!$A:$X,24,FALSE)</f>
        <v>0</v>
      </c>
      <c r="AC354" s="34">
        <v>768</v>
      </c>
      <c r="AD354" s="63" t="str">
        <f>VLOOKUP(AC354,pTRAIT!A:B,2,FALSE)</f>
        <v>EM5UeMi1(Cf9);RIN=RF / EM5CM5Pu;RIN=RF</v>
      </c>
      <c r="AE354" s="63">
        <f>VLOOKUP($AC354,pTRAIT!$A:$X,7,FALSE)</f>
        <v>0</v>
      </c>
      <c r="AF354" s="63">
        <f>VLOOKUP($AC354,pTRAIT!$A:$X,8,FALSE)</f>
        <v>0</v>
      </c>
      <c r="AG354" s="63">
        <f>VLOOKUP($AC354,pTRAIT!$A:$X,9,FALSE)</f>
        <v>0</v>
      </c>
      <c r="AH354" s="63">
        <f>VLOOKUP($AC354,pTRAIT!$A:$X,10,FALSE)</f>
        <v>0</v>
      </c>
      <c r="AI354" s="63">
        <f>VLOOKUP($AC354,pTRAIT!$A:$X,11,FALSE)</f>
        <v>0</v>
      </c>
      <c r="AJ354" s="63">
        <f>VLOOKUP($AC354,pTRAIT!$A:$X,12,FALSE)</f>
        <v>0</v>
      </c>
      <c r="AK354" s="63">
        <f>VLOOKUP($AC354,pTRAIT!$A:$X,13,FALSE)</f>
        <v>0</v>
      </c>
      <c r="AL354" s="63">
        <f>VLOOKUP($AC354,pTRAIT!$A:$X,14,FALSE)</f>
        <v>0</v>
      </c>
      <c r="AM354" s="63">
        <f>VLOOKUP($AC354,pTRAIT!$A:$X,15,FALSE)</f>
        <v>0</v>
      </c>
      <c r="AN354" s="63">
        <f>VLOOKUP($AC354,pTRAIT!$A:$X,16,FALSE)</f>
        <v>0</v>
      </c>
      <c r="AO354" s="63">
        <f>VLOOKUP($AC354,pTRAIT!$A:$X,17,FALSE)</f>
        <v>0</v>
      </c>
      <c r="AP354" s="63">
        <f>VLOOKUP($AC354,pTRAIT!$A:$X,18,FALSE)</f>
        <v>0</v>
      </c>
      <c r="AQ354" s="63">
        <f>VLOOKUP($AC354,pTRAIT!$A:$X,19,FALSE)</f>
        <v>0</v>
      </c>
      <c r="AR354" s="63">
        <f>VLOOKUP($AC354,pTRAIT!$A:$X,20,FALSE)</f>
        <v>0</v>
      </c>
      <c r="AS354" s="63">
        <f>VLOOKUP($AC354,pTRAIT!$A:$X,21,FALSE)</f>
        <v>0</v>
      </c>
      <c r="AT354" s="63">
        <f>VLOOKUP($AC354,pTRAIT!$A:$X,22,FALSE)</f>
        <v>0</v>
      </c>
      <c r="AU354" s="63">
        <f>VLOOKUP($AC354,pTRAIT!$A:$X,23,FALSE)</f>
        <v>0</v>
      </c>
      <c r="AV354" s="63">
        <f>VLOOKUP($AC354,pTRAIT!$A:$X,24,FALSE)</f>
        <v>0</v>
      </c>
    </row>
    <row r="355" spans="1:48" ht="12" customHeight="1" x14ac:dyDescent="0.2">
      <c r="A355" s="32">
        <v>459</v>
      </c>
      <c r="B355" s="33" t="s">
        <v>5</v>
      </c>
      <c r="C355" s="34">
        <v>769</v>
      </c>
      <c r="D355" s="32" t="str">
        <f t="shared" si="5"/>
        <v>459X769</v>
      </c>
      <c r="E355" s="47" t="s">
        <v>1627</v>
      </c>
      <c r="F355" s="61" t="s">
        <v>1982</v>
      </c>
      <c r="G355" s="41" t="s">
        <v>43</v>
      </c>
      <c r="H355" s="38"/>
      <c r="I355" s="32">
        <v>459</v>
      </c>
      <c r="J355" s="63">
        <f>VLOOKUP(I355,pTRAIT!A:B,2,FALSE)</f>
        <v>0</v>
      </c>
      <c r="K355" s="63" t="str">
        <f>VLOOKUP($I355,pTRAIT!$A:$X,7,FALSE)</f>
        <v>si</v>
      </c>
      <c r="L355" s="63" t="str">
        <f>VLOOKUP($I355,pTRAIT!$A:$X,8,FALSE)</f>
        <v>nd</v>
      </c>
      <c r="M355" s="63" t="str">
        <f>VLOOKUP($I355,pTRAIT!$A:$X,9,FALSE)</f>
        <v>R</v>
      </c>
      <c r="N355" s="63" t="str">
        <f>VLOOKUP($I355,pTRAIT!$A:$X,10,FALSE)</f>
        <v>R</v>
      </c>
      <c r="O355" s="63" t="str">
        <f>VLOOKUP($I355,pTRAIT!$A:$X,11,FALSE)</f>
        <v>S</v>
      </c>
      <c r="P355" s="63" t="str">
        <f>VLOOKUP($I355,pTRAIT!$A:$X,12,FALSE)</f>
        <v>S</v>
      </c>
      <c r="Q355" s="63" t="str">
        <f>VLOOKUP($I355,pTRAIT!$A:$X,13,FALSE)</f>
        <v>R</v>
      </c>
      <c r="R355" s="63" t="str">
        <f>VLOOKUP($I355,pTRAIT!$A:$X,14,FALSE)</f>
        <v>R</v>
      </c>
      <c r="S355" s="63" t="str">
        <f>VLOOKUP($I355,pTRAIT!$A:$X,15,FALSE)</f>
        <v>S</v>
      </c>
      <c r="T355" s="63" t="str">
        <f>VLOOKUP($I355,pTRAIT!$A:$X,16,FALSE)</f>
        <v>H</v>
      </c>
      <c r="U355" s="63" t="str">
        <f>VLOOKUP($I355,pTRAIT!$A:$X,17,FALSE)</f>
        <v>S</v>
      </c>
      <c r="V355" s="63" t="str">
        <f>VLOOKUP($I355,pTRAIT!$A:$X,18,FALSE)</f>
        <v>S</v>
      </c>
      <c r="W355" s="63" t="str">
        <f>VLOOKUP($I355,pTRAIT!$A:$X,19,FALSE)</f>
        <v>S</v>
      </c>
      <c r="X355" s="63" t="s">
        <v>3980</v>
      </c>
      <c r="Y355" s="63" t="str">
        <f>VLOOKUP($I355,pTRAIT!$A:$X,21,FALSE)</f>
        <v>S</v>
      </c>
      <c r="Z355" s="63" t="str">
        <f>VLOOKUP($I355,pTRAIT!$A:$X,22,FALSE)</f>
        <v>e</v>
      </c>
      <c r="AA355" s="63" t="str">
        <f>VLOOKUP($I355,pTRAIT!$A:$X,23,FALSE)</f>
        <v>n-c</v>
      </c>
      <c r="AB355" s="63">
        <f>VLOOKUP($I355,pTRAIT!$A:$X,24,FALSE)</f>
        <v>0</v>
      </c>
      <c r="AC355" s="34">
        <v>769</v>
      </c>
      <c r="AD355" s="63" t="str">
        <f>VLOOKUP(AC355,pTRAIT!A:B,2,FALSE)</f>
        <v>EM5UeMi1(Cf9);RIN=RF / ;RIN=RF</v>
      </c>
      <c r="AE355" s="63">
        <f>VLOOKUP($AC355,pTRAIT!$A:$X,7,FALSE)</f>
        <v>0</v>
      </c>
      <c r="AF355" s="63">
        <f>VLOOKUP($AC355,pTRAIT!$A:$X,8,FALSE)</f>
        <v>0</v>
      </c>
      <c r="AG355" s="63">
        <f>VLOOKUP($AC355,pTRAIT!$A:$X,9,FALSE)</f>
        <v>0</v>
      </c>
      <c r="AH355" s="63">
        <f>VLOOKUP($AC355,pTRAIT!$A:$X,10,FALSE)</f>
        <v>0</v>
      </c>
      <c r="AI355" s="63">
        <f>VLOOKUP($AC355,pTRAIT!$A:$X,11,FALSE)</f>
        <v>0</v>
      </c>
      <c r="AJ355" s="63">
        <f>VLOOKUP($AC355,pTRAIT!$A:$X,12,FALSE)</f>
        <v>0</v>
      </c>
      <c r="AK355" s="63">
        <f>VLOOKUP($AC355,pTRAIT!$A:$X,13,FALSE)</f>
        <v>0</v>
      </c>
      <c r="AL355" s="63">
        <f>VLOOKUP($AC355,pTRAIT!$A:$X,14,FALSE)</f>
        <v>0</v>
      </c>
      <c r="AM355" s="63">
        <f>VLOOKUP($AC355,pTRAIT!$A:$X,15,FALSE)</f>
        <v>0</v>
      </c>
      <c r="AN355" s="63">
        <f>VLOOKUP($AC355,pTRAIT!$A:$X,16,FALSE)</f>
        <v>0</v>
      </c>
      <c r="AO355" s="63">
        <f>VLOOKUP($AC355,pTRAIT!$A:$X,17,FALSE)</f>
        <v>0</v>
      </c>
      <c r="AP355" s="63">
        <f>VLOOKUP($AC355,pTRAIT!$A:$X,18,FALSE)</f>
        <v>0</v>
      </c>
      <c r="AQ355" s="63">
        <f>VLOOKUP($AC355,pTRAIT!$A:$X,19,FALSE)</f>
        <v>0</v>
      </c>
      <c r="AR355" s="63">
        <f>VLOOKUP($AC355,pTRAIT!$A:$X,20,FALSE)</f>
        <v>0</v>
      </c>
      <c r="AS355" s="63">
        <f>VLOOKUP($AC355,pTRAIT!$A:$X,21,FALSE)</f>
        <v>0</v>
      </c>
      <c r="AT355" s="63">
        <f>VLOOKUP($AC355,pTRAIT!$A:$X,22,FALSE)</f>
        <v>0</v>
      </c>
      <c r="AU355" s="63">
        <f>VLOOKUP($AC355,pTRAIT!$A:$X,23,FALSE)</f>
        <v>0</v>
      </c>
      <c r="AV355" s="63">
        <f>VLOOKUP($AC355,pTRAIT!$A:$X,24,FALSE)</f>
        <v>0</v>
      </c>
    </row>
    <row r="356" spans="1:48" ht="12" customHeight="1" x14ac:dyDescent="0.2">
      <c r="A356" s="32">
        <v>459</v>
      </c>
      <c r="B356" s="33" t="s">
        <v>5</v>
      </c>
      <c r="C356" s="34">
        <v>771</v>
      </c>
      <c r="D356" s="32" t="str">
        <f t="shared" si="5"/>
        <v>459X771</v>
      </c>
      <c r="E356" s="47" t="s">
        <v>1627</v>
      </c>
      <c r="F356" s="61" t="s">
        <v>1983</v>
      </c>
      <c r="G356" s="41" t="s">
        <v>43</v>
      </c>
      <c r="H356" s="38"/>
      <c r="I356" s="32">
        <v>459</v>
      </c>
      <c r="J356" s="63">
        <f>VLOOKUP(I356,pTRAIT!A:B,2,FALSE)</f>
        <v>0</v>
      </c>
      <c r="K356" s="63" t="str">
        <f>VLOOKUP($I356,pTRAIT!$A:$X,7,FALSE)</f>
        <v>si</v>
      </c>
      <c r="L356" s="63" t="str">
        <f>VLOOKUP($I356,pTRAIT!$A:$X,8,FALSE)</f>
        <v>nd</v>
      </c>
      <c r="M356" s="63" t="str">
        <f>VLOOKUP($I356,pTRAIT!$A:$X,9,FALSE)</f>
        <v>R</v>
      </c>
      <c r="N356" s="63" t="str">
        <f>VLOOKUP($I356,pTRAIT!$A:$X,10,FALSE)</f>
        <v>R</v>
      </c>
      <c r="O356" s="63" t="str">
        <f>VLOOKUP($I356,pTRAIT!$A:$X,11,FALSE)</f>
        <v>S</v>
      </c>
      <c r="P356" s="63" t="str">
        <f>VLOOKUP($I356,pTRAIT!$A:$X,12,FALSE)</f>
        <v>S</v>
      </c>
      <c r="Q356" s="63" t="str">
        <f>VLOOKUP($I356,pTRAIT!$A:$X,13,FALSE)</f>
        <v>R</v>
      </c>
      <c r="R356" s="63" t="str">
        <f>VLOOKUP($I356,pTRAIT!$A:$X,14,FALSE)</f>
        <v>R</v>
      </c>
      <c r="S356" s="63" t="str">
        <f>VLOOKUP($I356,pTRAIT!$A:$X,15,FALSE)</f>
        <v>S</v>
      </c>
      <c r="T356" s="63" t="str">
        <f>VLOOKUP($I356,pTRAIT!$A:$X,16,FALSE)</f>
        <v>H</v>
      </c>
      <c r="U356" s="63" t="str">
        <f>VLOOKUP($I356,pTRAIT!$A:$X,17,FALSE)</f>
        <v>S</v>
      </c>
      <c r="V356" s="63" t="str">
        <f>VLOOKUP($I356,pTRAIT!$A:$X,18,FALSE)</f>
        <v>S</v>
      </c>
      <c r="W356" s="63" t="str">
        <f>VLOOKUP($I356,pTRAIT!$A:$X,19,FALSE)</f>
        <v>S</v>
      </c>
      <c r="X356" s="63" t="s">
        <v>3980</v>
      </c>
      <c r="Y356" s="63" t="str">
        <f>VLOOKUP($I356,pTRAIT!$A:$X,21,FALSE)</f>
        <v>S</v>
      </c>
      <c r="Z356" s="63" t="str">
        <f>VLOOKUP($I356,pTRAIT!$A:$X,22,FALSE)</f>
        <v>e</v>
      </c>
      <c r="AA356" s="63" t="str">
        <f>VLOOKUP($I356,pTRAIT!$A:$X,23,FALSE)</f>
        <v>n-c</v>
      </c>
      <c r="AB356" s="63">
        <f>VLOOKUP($I356,pTRAIT!$A:$X,24,FALSE)</f>
        <v>0</v>
      </c>
      <c r="AC356" s="34">
        <v>771</v>
      </c>
      <c r="AD356" s="63" t="str">
        <f>VLOOKUP(AC356,pTRAIT!A:B,2,FALSE)</f>
        <v>EM5UeMi1(Cf9);RIN=RF / EM5RTCM5Pu;RIN=RF</v>
      </c>
      <c r="AE356" s="63">
        <f>VLOOKUP($AC356,pTRAIT!$A:$X,7,FALSE)</f>
        <v>0</v>
      </c>
      <c r="AF356" s="63">
        <f>VLOOKUP($AC356,pTRAIT!$A:$X,8,FALSE)</f>
        <v>0</v>
      </c>
      <c r="AG356" s="63">
        <f>VLOOKUP($AC356,pTRAIT!$A:$X,9,FALSE)</f>
        <v>0</v>
      </c>
      <c r="AH356" s="63">
        <f>VLOOKUP($AC356,pTRAIT!$A:$X,10,FALSE)</f>
        <v>0</v>
      </c>
      <c r="AI356" s="63">
        <f>VLOOKUP($AC356,pTRAIT!$A:$X,11,FALSE)</f>
        <v>0</v>
      </c>
      <c r="AJ356" s="63">
        <f>VLOOKUP($AC356,pTRAIT!$A:$X,12,FALSE)</f>
        <v>0</v>
      </c>
      <c r="AK356" s="63">
        <f>VLOOKUP($AC356,pTRAIT!$A:$X,13,FALSE)</f>
        <v>0</v>
      </c>
      <c r="AL356" s="63">
        <f>VLOOKUP($AC356,pTRAIT!$A:$X,14,FALSE)</f>
        <v>0</v>
      </c>
      <c r="AM356" s="63">
        <f>VLOOKUP($AC356,pTRAIT!$A:$X,15,FALSE)</f>
        <v>0</v>
      </c>
      <c r="AN356" s="63">
        <f>VLOOKUP($AC356,pTRAIT!$A:$X,16,FALSE)</f>
        <v>0</v>
      </c>
      <c r="AO356" s="63">
        <f>VLOOKUP($AC356,pTRAIT!$A:$X,17,FALSE)</f>
        <v>0</v>
      </c>
      <c r="AP356" s="63">
        <f>VLOOKUP($AC356,pTRAIT!$A:$X,18,FALSE)</f>
        <v>0</v>
      </c>
      <c r="AQ356" s="63">
        <f>VLOOKUP($AC356,pTRAIT!$A:$X,19,FALSE)</f>
        <v>0</v>
      </c>
      <c r="AR356" s="63">
        <f>VLOOKUP($AC356,pTRAIT!$A:$X,20,FALSE)</f>
        <v>0</v>
      </c>
      <c r="AS356" s="63">
        <f>VLOOKUP($AC356,pTRAIT!$A:$X,21,FALSE)</f>
        <v>0</v>
      </c>
      <c r="AT356" s="63">
        <f>VLOOKUP($AC356,pTRAIT!$A:$X,22,FALSE)</f>
        <v>0</v>
      </c>
      <c r="AU356" s="63">
        <f>VLOOKUP($AC356,pTRAIT!$A:$X,23,FALSE)</f>
        <v>0</v>
      </c>
      <c r="AV356" s="63">
        <f>VLOOKUP($AC356,pTRAIT!$A:$X,24,FALSE)</f>
        <v>0</v>
      </c>
    </row>
    <row r="357" spans="1:48" ht="12" customHeight="1" x14ac:dyDescent="0.2">
      <c r="A357" s="32">
        <v>459</v>
      </c>
      <c r="B357" s="33" t="s">
        <v>5</v>
      </c>
      <c r="C357" s="34">
        <v>773</v>
      </c>
      <c r="D357" s="32" t="str">
        <f t="shared" si="5"/>
        <v>459X773</v>
      </c>
      <c r="E357" s="47" t="s">
        <v>1627</v>
      </c>
      <c r="F357" s="61" t="s">
        <v>1984</v>
      </c>
      <c r="G357" s="41" t="s">
        <v>43</v>
      </c>
      <c r="H357" s="38"/>
      <c r="I357" s="32">
        <v>459</v>
      </c>
      <c r="J357" s="63">
        <f>VLOOKUP(I357,pTRAIT!A:B,2,FALSE)</f>
        <v>0</v>
      </c>
      <c r="K357" s="63" t="str">
        <f>VLOOKUP($I357,pTRAIT!$A:$X,7,FALSE)</f>
        <v>si</v>
      </c>
      <c r="L357" s="63" t="str">
        <f>VLOOKUP($I357,pTRAIT!$A:$X,8,FALSE)</f>
        <v>nd</v>
      </c>
      <c r="M357" s="63" t="str">
        <f>VLOOKUP($I357,pTRAIT!$A:$X,9,FALSE)</f>
        <v>R</v>
      </c>
      <c r="N357" s="63" t="str">
        <f>VLOOKUP($I357,pTRAIT!$A:$X,10,FALSE)</f>
        <v>R</v>
      </c>
      <c r="O357" s="63" t="str">
        <f>VLOOKUP($I357,pTRAIT!$A:$X,11,FALSE)</f>
        <v>S</v>
      </c>
      <c r="P357" s="63" t="str">
        <f>VLOOKUP($I357,pTRAIT!$A:$X,12,FALSE)</f>
        <v>S</v>
      </c>
      <c r="Q357" s="63" t="str">
        <f>VLOOKUP($I357,pTRAIT!$A:$X,13,FALSE)</f>
        <v>R</v>
      </c>
      <c r="R357" s="63" t="str">
        <f>VLOOKUP($I357,pTRAIT!$A:$X,14,FALSE)</f>
        <v>R</v>
      </c>
      <c r="S357" s="63" t="str">
        <f>VLOOKUP($I357,pTRAIT!$A:$X,15,FALSE)</f>
        <v>S</v>
      </c>
      <c r="T357" s="63" t="str">
        <f>VLOOKUP($I357,pTRAIT!$A:$X,16,FALSE)</f>
        <v>H</v>
      </c>
      <c r="U357" s="63" t="str">
        <f>VLOOKUP($I357,pTRAIT!$A:$X,17,FALSE)</f>
        <v>S</v>
      </c>
      <c r="V357" s="63" t="str">
        <f>VLOOKUP($I357,pTRAIT!$A:$X,18,FALSE)</f>
        <v>S</v>
      </c>
      <c r="W357" s="63" t="str">
        <f>VLOOKUP($I357,pTRAIT!$A:$X,19,FALSE)</f>
        <v>S</v>
      </c>
      <c r="X357" s="63" t="s">
        <v>3980</v>
      </c>
      <c r="Y357" s="63" t="str">
        <f>VLOOKUP($I357,pTRAIT!$A:$X,21,FALSE)</f>
        <v>S</v>
      </c>
      <c r="Z357" s="63" t="str">
        <f>VLOOKUP($I357,pTRAIT!$A:$X,22,FALSE)</f>
        <v>e</v>
      </c>
      <c r="AA357" s="63" t="str">
        <f>VLOOKUP($I357,pTRAIT!$A:$X,23,FALSE)</f>
        <v>n-c</v>
      </c>
      <c r="AB357" s="63">
        <f>VLOOKUP($I357,pTRAIT!$A:$X,24,FALSE)</f>
        <v>0</v>
      </c>
      <c r="AC357" s="34">
        <v>773</v>
      </c>
      <c r="AD357" s="63" t="str">
        <f>VLOOKUP(AC357,pTRAIT!A:B,2,FALSE)</f>
        <v>EM5UeMi1(Cf9);RIN=RF / EM5UeMi1Pu;RIN=RF</v>
      </c>
      <c r="AE357" s="63">
        <f>VLOOKUP($AC357,pTRAIT!$A:$X,7,FALSE)</f>
        <v>0</v>
      </c>
      <c r="AF357" s="63">
        <f>VLOOKUP($AC357,pTRAIT!$A:$X,8,FALSE)</f>
        <v>0</v>
      </c>
      <c r="AG357" s="63">
        <f>VLOOKUP($AC357,pTRAIT!$A:$X,9,FALSE)</f>
        <v>0</v>
      </c>
      <c r="AH357" s="63">
        <f>VLOOKUP($AC357,pTRAIT!$A:$X,10,FALSE)</f>
        <v>0</v>
      </c>
      <c r="AI357" s="63">
        <f>VLOOKUP($AC357,pTRAIT!$A:$X,11,FALSE)</f>
        <v>0</v>
      </c>
      <c r="AJ357" s="63">
        <f>VLOOKUP($AC357,pTRAIT!$A:$X,12,FALSE)</f>
        <v>0</v>
      </c>
      <c r="AK357" s="63">
        <f>VLOOKUP($AC357,pTRAIT!$A:$X,13,FALSE)</f>
        <v>0</v>
      </c>
      <c r="AL357" s="63">
        <f>VLOOKUP($AC357,pTRAIT!$A:$X,14,FALSE)</f>
        <v>0</v>
      </c>
      <c r="AM357" s="63">
        <f>VLOOKUP($AC357,pTRAIT!$A:$X,15,FALSE)</f>
        <v>0</v>
      </c>
      <c r="AN357" s="63">
        <f>VLOOKUP($AC357,pTRAIT!$A:$X,16,FALSE)</f>
        <v>0</v>
      </c>
      <c r="AO357" s="63">
        <f>VLOOKUP($AC357,pTRAIT!$A:$X,17,FALSE)</f>
        <v>0</v>
      </c>
      <c r="AP357" s="63">
        <f>VLOOKUP($AC357,pTRAIT!$A:$X,18,FALSE)</f>
        <v>0</v>
      </c>
      <c r="AQ357" s="63">
        <f>VLOOKUP($AC357,pTRAIT!$A:$X,19,FALSE)</f>
        <v>0</v>
      </c>
      <c r="AR357" s="63">
        <f>VLOOKUP($AC357,pTRAIT!$A:$X,20,FALSE)</f>
        <v>0</v>
      </c>
      <c r="AS357" s="63">
        <f>VLOOKUP($AC357,pTRAIT!$A:$X,21,FALSE)</f>
        <v>0</v>
      </c>
      <c r="AT357" s="63">
        <f>VLOOKUP($AC357,pTRAIT!$A:$X,22,FALSE)</f>
        <v>0</v>
      </c>
      <c r="AU357" s="63">
        <f>VLOOKUP($AC357,pTRAIT!$A:$X,23,FALSE)</f>
        <v>0</v>
      </c>
      <c r="AV357" s="63">
        <f>VLOOKUP($AC357,pTRAIT!$A:$X,24,FALSE)</f>
        <v>0</v>
      </c>
    </row>
    <row r="358" spans="1:48" ht="12" customHeight="1" x14ac:dyDescent="0.2">
      <c r="A358" s="32">
        <v>459</v>
      </c>
      <c r="B358" s="33" t="s">
        <v>5</v>
      </c>
      <c r="C358" s="34">
        <v>774</v>
      </c>
      <c r="D358" s="32" t="str">
        <f t="shared" si="5"/>
        <v>459X774</v>
      </c>
      <c r="E358" s="47" t="s">
        <v>1627</v>
      </c>
      <c r="F358" s="61" t="s">
        <v>1985</v>
      </c>
      <c r="G358" s="41" t="s">
        <v>43</v>
      </c>
      <c r="H358" s="38"/>
      <c r="I358" s="32">
        <v>459</v>
      </c>
      <c r="J358" s="63">
        <f>VLOOKUP(I358,pTRAIT!A:B,2,FALSE)</f>
        <v>0</v>
      </c>
      <c r="K358" s="63" t="str">
        <f>VLOOKUP($I358,pTRAIT!$A:$X,7,FALSE)</f>
        <v>si</v>
      </c>
      <c r="L358" s="63" t="str">
        <f>VLOOKUP($I358,pTRAIT!$A:$X,8,FALSE)</f>
        <v>nd</v>
      </c>
      <c r="M358" s="63" t="str">
        <f>VLOOKUP($I358,pTRAIT!$A:$X,9,FALSE)</f>
        <v>R</v>
      </c>
      <c r="N358" s="63" t="str">
        <f>VLOOKUP($I358,pTRAIT!$A:$X,10,FALSE)</f>
        <v>R</v>
      </c>
      <c r="O358" s="63" t="str">
        <f>VLOOKUP($I358,pTRAIT!$A:$X,11,FALSE)</f>
        <v>S</v>
      </c>
      <c r="P358" s="63" t="str">
        <f>VLOOKUP($I358,pTRAIT!$A:$X,12,FALSE)</f>
        <v>S</v>
      </c>
      <c r="Q358" s="63" t="str">
        <f>VLOOKUP($I358,pTRAIT!$A:$X,13,FALSE)</f>
        <v>R</v>
      </c>
      <c r="R358" s="63" t="str">
        <f>VLOOKUP($I358,pTRAIT!$A:$X,14,FALSE)</f>
        <v>R</v>
      </c>
      <c r="S358" s="63" t="str">
        <f>VLOOKUP($I358,pTRAIT!$A:$X,15,FALSE)</f>
        <v>S</v>
      </c>
      <c r="T358" s="63" t="str">
        <f>VLOOKUP($I358,pTRAIT!$A:$X,16,FALSE)</f>
        <v>H</v>
      </c>
      <c r="U358" s="63" t="str">
        <f>VLOOKUP($I358,pTRAIT!$A:$X,17,FALSE)</f>
        <v>S</v>
      </c>
      <c r="V358" s="63" t="str">
        <f>VLOOKUP($I358,pTRAIT!$A:$X,18,FALSE)</f>
        <v>S</v>
      </c>
      <c r="W358" s="63" t="str">
        <f>VLOOKUP($I358,pTRAIT!$A:$X,19,FALSE)</f>
        <v>S</v>
      </c>
      <c r="X358" s="63" t="s">
        <v>3980</v>
      </c>
      <c r="Y358" s="63" t="str">
        <f>VLOOKUP($I358,pTRAIT!$A:$X,21,FALSE)</f>
        <v>S</v>
      </c>
      <c r="Z358" s="63" t="str">
        <f>VLOOKUP($I358,pTRAIT!$A:$X,22,FALSE)</f>
        <v>e</v>
      </c>
      <c r="AA358" s="63" t="str">
        <f>VLOOKUP($I358,pTRAIT!$A:$X,23,FALSE)</f>
        <v>n-c</v>
      </c>
      <c r="AB358" s="63">
        <f>VLOOKUP($I358,pTRAIT!$A:$X,24,FALSE)</f>
        <v>0</v>
      </c>
      <c r="AC358" s="34">
        <v>774</v>
      </c>
      <c r="AD358" s="63" t="str">
        <f>VLOOKUP(AC358,pTRAIT!A:B,2,FALSE)</f>
        <v>EM5UeMi1(Cf9);RIN=RF / EM5UeMi1Pu;RIN=RF</v>
      </c>
      <c r="AE358" s="63">
        <f>VLOOKUP($AC358,pTRAIT!$A:$X,7,FALSE)</f>
        <v>0</v>
      </c>
      <c r="AF358" s="63">
        <f>VLOOKUP($AC358,pTRAIT!$A:$X,8,FALSE)</f>
        <v>0</v>
      </c>
      <c r="AG358" s="63">
        <f>VLOOKUP($AC358,pTRAIT!$A:$X,9,FALSE)</f>
        <v>0</v>
      </c>
      <c r="AH358" s="63">
        <f>VLOOKUP($AC358,pTRAIT!$A:$X,10,FALSE)</f>
        <v>0</v>
      </c>
      <c r="AI358" s="63">
        <f>VLOOKUP($AC358,pTRAIT!$A:$X,11,FALSE)</f>
        <v>0</v>
      </c>
      <c r="AJ358" s="63">
        <f>VLOOKUP($AC358,pTRAIT!$A:$X,12,FALSE)</f>
        <v>0</v>
      </c>
      <c r="AK358" s="63">
        <f>VLOOKUP($AC358,pTRAIT!$A:$X,13,FALSE)</f>
        <v>0</v>
      </c>
      <c r="AL358" s="63">
        <f>VLOOKUP($AC358,pTRAIT!$A:$X,14,FALSE)</f>
        <v>0</v>
      </c>
      <c r="AM358" s="63">
        <f>VLOOKUP($AC358,pTRAIT!$A:$X,15,FALSE)</f>
        <v>0</v>
      </c>
      <c r="AN358" s="63">
        <f>VLOOKUP($AC358,pTRAIT!$A:$X,16,FALSE)</f>
        <v>0</v>
      </c>
      <c r="AO358" s="63">
        <f>VLOOKUP($AC358,pTRAIT!$A:$X,17,FALSE)</f>
        <v>0</v>
      </c>
      <c r="AP358" s="63">
        <f>VLOOKUP($AC358,pTRAIT!$A:$X,18,FALSE)</f>
        <v>0</v>
      </c>
      <c r="AQ358" s="63">
        <f>VLOOKUP($AC358,pTRAIT!$A:$X,19,FALSE)</f>
        <v>0</v>
      </c>
      <c r="AR358" s="63">
        <f>VLOOKUP($AC358,pTRAIT!$A:$X,20,FALSE)</f>
        <v>0</v>
      </c>
      <c r="AS358" s="63">
        <f>VLOOKUP($AC358,pTRAIT!$A:$X,21,FALSE)</f>
        <v>0</v>
      </c>
      <c r="AT358" s="63">
        <f>VLOOKUP($AC358,pTRAIT!$A:$X,22,FALSE)</f>
        <v>0</v>
      </c>
      <c r="AU358" s="63">
        <f>VLOOKUP($AC358,pTRAIT!$A:$X,23,FALSE)</f>
        <v>0</v>
      </c>
      <c r="AV358" s="63">
        <f>VLOOKUP($AC358,pTRAIT!$A:$X,24,FALSE)</f>
        <v>0</v>
      </c>
    </row>
    <row r="359" spans="1:48" ht="12" customHeight="1" x14ac:dyDescent="0.2">
      <c r="A359" s="32">
        <v>459</v>
      </c>
      <c r="B359" s="33" t="s">
        <v>5</v>
      </c>
      <c r="C359" s="34">
        <v>775</v>
      </c>
      <c r="D359" s="32" t="str">
        <f t="shared" si="5"/>
        <v>459X775</v>
      </c>
      <c r="E359" s="47" t="s">
        <v>1627</v>
      </c>
      <c r="F359" s="61" t="s">
        <v>1986</v>
      </c>
      <c r="G359" s="41" t="s">
        <v>43</v>
      </c>
      <c r="H359" s="38"/>
      <c r="I359" s="32">
        <v>459</v>
      </c>
      <c r="J359" s="63">
        <f>VLOOKUP(I359,pTRAIT!A:B,2,FALSE)</f>
        <v>0</v>
      </c>
      <c r="K359" s="63" t="str">
        <f>VLOOKUP($I359,pTRAIT!$A:$X,7,FALSE)</f>
        <v>si</v>
      </c>
      <c r="L359" s="63" t="str">
        <f>VLOOKUP($I359,pTRAIT!$A:$X,8,FALSE)</f>
        <v>nd</v>
      </c>
      <c r="M359" s="63" t="str">
        <f>VLOOKUP($I359,pTRAIT!$A:$X,9,FALSE)</f>
        <v>R</v>
      </c>
      <c r="N359" s="63" t="str">
        <f>VLOOKUP($I359,pTRAIT!$A:$X,10,FALSE)</f>
        <v>R</v>
      </c>
      <c r="O359" s="63" t="str">
        <f>VLOOKUP($I359,pTRAIT!$A:$X,11,FALSE)</f>
        <v>S</v>
      </c>
      <c r="P359" s="63" t="str">
        <f>VLOOKUP($I359,pTRAIT!$A:$X,12,FALSE)</f>
        <v>S</v>
      </c>
      <c r="Q359" s="63" t="str">
        <f>VLOOKUP($I359,pTRAIT!$A:$X,13,FALSE)</f>
        <v>R</v>
      </c>
      <c r="R359" s="63" t="str">
        <f>VLOOKUP($I359,pTRAIT!$A:$X,14,FALSE)</f>
        <v>R</v>
      </c>
      <c r="S359" s="63" t="str">
        <f>VLOOKUP($I359,pTRAIT!$A:$X,15,FALSE)</f>
        <v>S</v>
      </c>
      <c r="T359" s="63" t="str">
        <f>VLOOKUP($I359,pTRAIT!$A:$X,16,FALSE)</f>
        <v>H</v>
      </c>
      <c r="U359" s="63" t="str">
        <f>VLOOKUP($I359,pTRAIT!$A:$X,17,FALSE)</f>
        <v>S</v>
      </c>
      <c r="V359" s="63" t="str">
        <f>VLOOKUP($I359,pTRAIT!$A:$X,18,FALSE)</f>
        <v>S</v>
      </c>
      <c r="W359" s="63" t="str">
        <f>VLOOKUP($I359,pTRAIT!$A:$X,19,FALSE)</f>
        <v>S</v>
      </c>
      <c r="X359" s="63" t="s">
        <v>3980</v>
      </c>
      <c r="Y359" s="63" t="str">
        <f>VLOOKUP($I359,pTRAIT!$A:$X,21,FALSE)</f>
        <v>S</v>
      </c>
      <c r="Z359" s="63" t="str">
        <f>VLOOKUP($I359,pTRAIT!$A:$X,22,FALSE)</f>
        <v>e</v>
      </c>
      <c r="AA359" s="63" t="str">
        <f>VLOOKUP($I359,pTRAIT!$A:$X,23,FALSE)</f>
        <v>n-c</v>
      </c>
      <c r="AB359" s="63">
        <f>VLOOKUP($I359,pTRAIT!$A:$X,24,FALSE)</f>
        <v>0</v>
      </c>
      <c r="AC359" s="34">
        <v>775</v>
      </c>
      <c r="AD359" s="63" t="str">
        <f>VLOOKUP(AC359,pTRAIT!A:B,2,FALSE)</f>
        <v>EM5UeMi1(Cf9);RIN=RF / EM5RTUeCM5Pu;RIN=RS</v>
      </c>
      <c r="AE359" s="63">
        <f>VLOOKUP($AC359,pTRAIT!$A:$X,7,FALSE)</f>
        <v>0</v>
      </c>
      <c r="AF359" s="63">
        <f>VLOOKUP($AC359,pTRAIT!$A:$X,8,FALSE)</f>
        <v>0</v>
      </c>
      <c r="AG359" s="63">
        <f>VLOOKUP($AC359,pTRAIT!$A:$X,9,FALSE)</f>
        <v>0</v>
      </c>
      <c r="AH359" s="63">
        <f>VLOOKUP($AC359,pTRAIT!$A:$X,10,FALSE)</f>
        <v>0</v>
      </c>
      <c r="AI359" s="63">
        <f>VLOOKUP($AC359,pTRAIT!$A:$X,11,FALSE)</f>
        <v>0</v>
      </c>
      <c r="AJ359" s="63">
        <f>VLOOKUP($AC359,pTRAIT!$A:$X,12,FALSE)</f>
        <v>0</v>
      </c>
      <c r="AK359" s="63">
        <f>VLOOKUP($AC359,pTRAIT!$A:$X,13,FALSE)</f>
        <v>0</v>
      </c>
      <c r="AL359" s="63">
        <f>VLOOKUP($AC359,pTRAIT!$A:$X,14,FALSE)</f>
        <v>0</v>
      </c>
      <c r="AM359" s="63">
        <f>VLOOKUP($AC359,pTRAIT!$A:$X,15,FALSE)</f>
        <v>0</v>
      </c>
      <c r="AN359" s="63">
        <f>VLOOKUP($AC359,pTRAIT!$A:$X,16,FALSE)</f>
        <v>0</v>
      </c>
      <c r="AO359" s="63">
        <f>VLOOKUP($AC359,pTRAIT!$A:$X,17,FALSE)</f>
        <v>0</v>
      </c>
      <c r="AP359" s="63">
        <f>VLOOKUP($AC359,pTRAIT!$A:$X,18,FALSE)</f>
        <v>0</v>
      </c>
      <c r="AQ359" s="63">
        <f>VLOOKUP($AC359,pTRAIT!$A:$X,19,FALSE)</f>
        <v>0</v>
      </c>
      <c r="AR359" s="63">
        <f>VLOOKUP($AC359,pTRAIT!$A:$X,20,FALSE)</f>
        <v>0</v>
      </c>
      <c r="AS359" s="63">
        <f>VLOOKUP($AC359,pTRAIT!$A:$X,21,FALSE)</f>
        <v>0</v>
      </c>
      <c r="AT359" s="63">
        <f>VLOOKUP($AC359,pTRAIT!$A:$X,22,FALSE)</f>
        <v>0</v>
      </c>
      <c r="AU359" s="63">
        <f>VLOOKUP($AC359,pTRAIT!$A:$X,23,FALSE)</f>
        <v>0</v>
      </c>
      <c r="AV359" s="63">
        <f>VLOOKUP($AC359,pTRAIT!$A:$X,24,FALSE)</f>
        <v>0</v>
      </c>
    </row>
    <row r="360" spans="1:48" ht="12" customHeight="1" x14ac:dyDescent="0.2">
      <c r="A360" s="32">
        <v>459</v>
      </c>
      <c r="B360" s="33" t="s">
        <v>5</v>
      </c>
      <c r="C360" s="34">
        <v>777</v>
      </c>
      <c r="D360" s="32" t="str">
        <f t="shared" si="5"/>
        <v>459X777</v>
      </c>
      <c r="E360" s="47" t="s">
        <v>1627</v>
      </c>
      <c r="F360" s="61" t="s">
        <v>1987</v>
      </c>
      <c r="G360" s="41" t="s">
        <v>43</v>
      </c>
      <c r="H360" s="38"/>
      <c r="I360" s="32">
        <v>459</v>
      </c>
      <c r="J360" s="63">
        <f>VLOOKUP(I360,pTRAIT!A:B,2,FALSE)</f>
        <v>0</v>
      </c>
      <c r="K360" s="63" t="str">
        <f>VLOOKUP($I360,pTRAIT!$A:$X,7,FALSE)</f>
        <v>si</v>
      </c>
      <c r="L360" s="63" t="str">
        <f>VLOOKUP($I360,pTRAIT!$A:$X,8,FALSE)</f>
        <v>nd</v>
      </c>
      <c r="M360" s="63" t="str">
        <f>VLOOKUP($I360,pTRAIT!$A:$X,9,FALSE)</f>
        <v>R</v>
      </c>
      <c r="N360" s="63" t="str">
        <f>VLOOKUP($I360,pTRAIT!$A:$X,10,FALSE)</f>
        <v>R</v>
      </c>
      <c r="O360" s="63" t="str">
        <f>VLOOKUP($I360,pTRAIT!$A:$X,11,FALSE)</f>
        <v>S</v>
      </c>
      <c r="P360" s="63" t="str">
        <f>VLOOKUP($I360,pTRAIT!$A:$X,12,FALSE)</f>
        <v>S</v>
      </c>
      <c r="Q360" s="63" t="str">
        <f>VLOOKUP($I360,pTRAIT!$A:$X,13,FALSE)</f>
        <v>R</v>
      </c>
      <c r="R360" s="63" t="str">
        <f>VLOOKUP($I360,pTRAIT!$A:$X,14,FALSE)</f>
        <v>R</v>
      </c>
      <c r="S360" s="63" t="str">
        <f>VLOOKUP($I360,pTRAIT!$A:$X,15,FALSE)</f>
        <v>S</v>
      </c>
      <c r="T360" s="63" t="str">
        <f>VLOOKUP($I360,pTRAIT!$A:$X,16,FALSE)</f>
        <v>H</v>
      </c>
      <c r="U360" s="63" t="str">
        <f>VLOOKUP($I360,pTRAIT!$A:$X,17,FALSE)</f>
        <v>S</v>
      </c>
      <c r="V360" s="63" t="str">
        <f>VLOOKUP($I360,pTRAIT!$A:$X,18,FALSE)</f>
        <v>S</v>
      </c>
      <c r="W360" s="63" t="str">
        <f>VLOOKUP($I360,pTRAIT!$A:$X,19,FALSE)</f>
        <v>S</v>
      </c>
      <c r="X360" s="63" t="s">
        <v>3980</v>
      </c>
      <c r="Y360" s="63" t="str">
        <f>VLOOKUP($I360,pTRAIT!$A:$X,21,FALSE)</f>
        <v>S</v>
      </c>
      <c r="Z360" s="63" t="str">
        <f>VLOOKUP($I360,pTRAIT!$A:$X,22,FALSE)</f>
        <v>e</v>
      </c>
      <c r="AA360" s="63" t="str">
        <f>VLOOKUP($I360,pTRAIT!$A:$X,23,FALSE)</f>
        <v>n-c</v>
      </c>
      <c r="AB360" s="63">
        <f>VLOOKUP($I360,pTRAIT!$A:$X,24,FALSE)</f>
        <v>0</v>
      </c>
      <c r="AC360" s="34">
        <v>777</v>
      </c>
      <c r="AD360" s="63" t="str">
        <f>VLOOKUP(AC360,pTRAIT!A:B,2,FALSE)</f>
        <v>EM5UeMi1(Cf9);RIN=RF / EM5RTUeCM5Cf9Pu;RIN=RF</v>
      </c>
      <c r="AE360" s="63">
        <f>VLOOKUP($AC360,pTRAIT!$A:$X,7,FALSE)</f>
        <v>0</v>
      </c>
      <c r="AF360" s="63">
        <f>VLOOKUP($AC360,pTRAIT!$A:$X,8,FALSE)</f>
        <v>0</v>
      </c>
      <c r="AG360" s="63">
        <f>VLOOKUP($AC360,pTRAIT!$A:$X,9,FALSE)</f>
        <v>0</v>
      </c>
      <c r="AH360" s="63">
        <f>VLOOKUP($AC360,pTRAIT!$A:$X,10,FALSE)</f>
        <v>0</v>
      </c>
      <c r="AI360" s="63">
        <f>VLOOKUP($AC360,pTRAIT!$A:$X,11,FALSE)</f>
        <v>0</v>
      </c>
      <c r="AJ360" s="63">
        <f>VLOOKUP($AC360,pTRAIT!$A:$X,12,FALSE)</f>
        <v>0</v>
      </c>
      <c r="AK360" s="63">
        <f>VLOOKUP($AC360,pTRAIT!$A:$X,13,FALSE)</f>
        <v>0</v>
      </c>
      <c r="AL360" s="63">
        <f>VLOOKUP($AC360,pTRAIT!$A:$X,14,FALSE)</f>
        <v>0</v>
      </c>
      <c r="AM360" s="63">
        <f>VLOOKUP($AC360,pTRAIT!$A:$X,15,FALSE)</f>
        <v>0</v>
      </c>
      <c r="AN360" s="63">
        <f>VLOOKUP($AC360,pTRAIT!$A:$X,16,FALSE)</f>
        <v>0</v>
      </c>
      <c r="AO360" s="63">
        <f>VLOOKUP($AC360,pTRAIT!$A:$X,17,FALSE)</f>
        <v>0</v>
      </c>
      <c r="AP360" s="63">
        <f>VLOOKUP($AC360,pTRAIT!$A:$X,18,FALSE)</f>
        <v>0</v>
      </c>
      <c r="AQ360" s="63">
        <f>VLOOKUP($AC360,pTRAIT!$A:$X,19,FALSE)</f>
        <v>0</v>
      </c>
      <c r="AR360" s="63">
        <f>VLOOKUP($AC360,pTRAIT!$A:$X,20,FALSE)</f>
        <v>0</v>
      </c>
      <c r="AS360" s="63">
        <f>VLOOKUP($AC360,pTRAIT!$A:$X,21,FALSE)</f>
        <v>0</v>
      </c>
      <c r="AT360" s="63">
        <f>VLOOKUP($AC360,pTRAIT!$A:$X,22,FALSE)</f>
        <v>0</v>
      </c>
      <c r="AU360" s="63">
        <f>VLOOKUP($AC360,pTRAIT!$A:$X,23,FALSE)</f>
        <v>0</v>
      </c>
      <c r="AV360" s="63">
        <f>VLOOKUP($AC360,pTRAIT!$A:$X,24,FALSE)</f>
        <v>0</v>
      </c>
    </row>
    <row r="361" spans="1:48" ht="12" customHeight="1" x14ac:dyDescent="0.2">
      <c r="A361" s="32">
        <v>459</v>
      </c>
      <c r="B361" s="33" t="s">
        <v>5</v>
      </c>
      <c r="C361" s="34">
        <v>778</v>
      </c>
      <c r="D361" s="32" t="str">
        <f t="shared" si="5"/>
        <v>459X778</v>
      </c>
      <c r="E361" s="47" t="s">
        <v>1627</v>
      </c>
      <c r="F361" s="61" t="s">
        <v>1988</v>
      </c>
      <c r="G361" s="41" t="s">
        <v>43</v>
      </c>
      <c r="H361" s="38"/>
      <c r="I361" s="32">
        <v>459</v>
      </c>
      <c r="J361" s="63">
        <f>VLOOKUP(I361,pTRAIT!A:B,2,FALSE)</f>
        <v>0</v>
      </c>
      <c r="K361" s="63" t="str">
        <f>VLOOKUP($I361,pTRAIT!$A:$X,7,FALSE)</f>
        <v>si</v>
      </c>
      <c r="L361" s="63" t="str">
        <f>VLOOKUP($I361,pTRAIT!$A:$X,8,FALSE)</f>
        <v>nd</v>
      </c>
      <c r="M361" s="63" t="str">
        <f>VLOOKUP($I361,pTRAIT!$A:$X,9,FALSE)</f>
        <v>R</v>
      </c>
      <c r="N361" s="63" t="str">
        <f>VLOOKUP($I361,pTRAIT!$A:$X,10,FALSE)</f>
        <v>R</v>
      </c>
      <c r="O361" s="63" t="str">
        <f>VLOOKUP($I361,pTRAIT!$A:$X,11,FALSE)</f>
        <v>S</v>
      </c>
      <c r="P361" s="63" t="str">
        <f>VLOOKUP($I361,pTRAIT!$A:$X,12,FALSE)</f>
        <v>S</v>
      </c>
      <c r="Q361" s="63" t="str">
        <f>VLOOKUP($I361,pTRAIT!$A:$X,13,FALSE)</f>
        <v>R</v>
      </c>
      <c r="R361" s="63" t="str">
        <f>VLOOKUP($I361,pTRAIT!$A:$X,14,FALSE)</f>
        <v>R</v>
      </c>
      <c r="S361" s="63" t="str">
        <f>VLOOKUP($I361,pTRAIT!$A:$X,15,FALSE)</f>
        <v>S</v>
      </c>
      <c r="T361" s="63" t="str">
        <f>VLOOKUP($I361,pTRAIT!$A:$X,16,FALSE)</f>
        <v>H</v>
      </c>
      <c r="U361" s="63" t="str">
        <f>VLOOKUP($I361,pTRAIT!$A:$X,17,FALSE)</f>
        <v>S</v>
      </c>
      <c r="V361" s="63" t="str">
        <f>VLOOKUP($I361,pTRAIT!$A:$X,18,FALSE)</f>
        <v>S</v>
      </c>
      <c r="W361" s="63" t="str">
        <f>VLOOKUP($I361,pTRAIT!$A:$X,19,FALSE)</f>
        <v>S</v>
      </c>
      <c r="X361" s="63" t="s">
        <v>3980</v>
      </c>
      <c r="Y361" s="63" t="str">
        <f>VLOOKUP($I361,pTRAIT!$A:$X,21,FALSE)</f>
        <v>S</v>
      </c>
      <c r="Z361" s="63" t="str">
        <f>VLOOKUP($I361,pTRAIT!$A:$X,22,FALSE)</f>
        <v>e</v>
      </c>
      <c r="AA361" s="63" t="str">
        <f>VLOOKUP($I361,pTRAIT!$A:$X,23,FALSE)</f>
        <v>n-c</v>
      </c>
      <c r="AB361" s="63">
        <f>VLOOKUP($I361,pTRAIT!$A:$X,24,FALSE)</f>
        <v>0</v>
      </c>
      <c r="AC361" s="34">
        <v>778</v>
      </c>
      <c r="AD361" s="63" t="str">
        <f>VLOOKUP(AC361,pTRAIT!A:B,2,FALSE)</f>
        <v>EM5UeMi1(Cf9);RIN=RF / EM5RTUePu;RIN=RF</v>
      </c>
      <c r="AE361" s="63">
        <f>VLOOKUP($AC361,pTRAIT!$A:$X,7,FALSE)</f>
        <v>0</v>
      </c>
      <c r="AF361" s="63">
        <f>VLOOKUP($AC361,pTRAIT!$A:$X,8,FALSE)</f>
        <v>0</v>
      </c>
      <c r="AG361" s="63">
        <f>VLOOKUP($AC361,pTRAIT!$A:$X,9,FALSE)</f>
        <v>0</v>
      </c>
      <c r="AH361" s="63">
        <f>VLOOKUP($AC361,pTRAIT!$A:$X,10,FALSE)</f>
        <v>0</v>
      </c>
      <c r="AI361" s="63">
        <f>VLOOKUP($AC361,pTRAIT!$A:$X,11,FALSE)</f>
        <v>0</v>
      </c>
      <c r="AJ361" s="63">
        <f>VLOOKUP($AC361,pTRAIT!$A:$X,12,FALSE)</f>
        <v>0</v>
      </c>
      <c r="AK361" s="63">
        <f>VLOOKUP($AC361,pTRAIT!$A:$X,13,FALSE)</f>
        <v>0</v>
      </c>
      <c r="AL361" s="63">
        <f>VLOOKUP($AC361,pTRAIT!$A:$X,14,FALSE)</f>
        <v>0</v>
      </c>
      <c r="AM361" s="63">
        <f>VLOOKUP($AC361,pTRAIT!$A:$X,15,FALSE)</f>
        <v>0</v>
      </c>
      <c r="AN361" s="63">
        <f>VLOOKUP($AC361,pTRAIT!$A:$X,16,FALSE)</f>
        <v>0</v>
      </c>
      <c r="AO361" s="63">
        <f>VLOOKUP($AC361,pTRAIT!$A:$X,17,FALSE)</f>
        <v>0</v>
      </c>
      <c r="AP361" s="63">
        <f>VLOOKUP($AC361,pTRAIT!$A:$X,18,FALSE)</f>
        <v>0</v>
      </c>
      <c r="AQ361" s="63">
        <f>VLOOKUP($AC361,pTRAIT!$A:$X,19,FALSE)</f>
        <v>0</v>
      </c>
      <c r="AR361" s="63">
        <f>VLOOKUP($AC361,pTRAIT!$A:$X,20,FALSE)</f>
        <v>0</v>
      </c>
      <c r="AS361" s="63">
        <f>VLOOKUP($AC361,pTRAIT!$A:$X,21,FALSE)</f>
        <v>0</v>
      </c>
      <c r="AT361" s="63">
        <f>VLOOKUP($AC361,pTRAIT!$A:$X,22,FALSE)</f>
        <v>0</v>
      </c>
      <c r="AU361" s="63">
        <f>VLOOKUP($AC361,pTRAIT!$A:$X,23,FALSE)</f>
        <v>0</v>
      </c>
      <c r="AV361" s="63">
        <f>VLOOKUP($AC361,pTRAIT!$A:$X,24,FALSE)</f>
        <v>0</v>
      </c>
    </row>
    <row r="362" spans="1:48" ht="12" customHeight="1" x14ac:dyDescent="0.2">
      <c r="A362" s="32">
        <v>459</v>
      </c>
      <c r="B362" s="33" t="s">
        <v>5</v>
      </c>
      <c r="C362" s="34">
        <v>779</v>
      </c>
      <c r="D362" s="32" t="str">
        <f t="shared" si="5"/>
        <v>459X779</v>
      </c>
      <c r="E362" s="47" t="s">
        <v>1627</v>
      </c>
      <c r="F362" s="61" t="s">
        <v>1989</v>
      </c>
      <c r="G362" s="41" t="s">
        <v>43</v>
      </c>
      <c r="H362" s="38"/>
      <c r="I362" s="32">
        <v>459</v>
      </c>
      <c r="J362" s="63">
        <f>VLOOKUP(I362,pTRAIT!A:B,2,FALSE)</f>
        <v>0</v>
      </c>
      <c r="K362" s="63" t="str">
        <f>VLOOKUP($I362,pTRAIT!$A:$X,7,FALSE)</f>
        <v>si</v>
      </c>
      <c r="L362" s="63" t="str">
        <f>VLOOKUP($I362,pTRAIT!$A:$X,8,FALSE)</f>
        <v>nd</v>
      </c>
      <c r="M362" s="63" t="str">
        <f>VLOOKUP($I362,pTRAIT!$A:$X,9,FALSE)</f>
        <v>R</v>
      </c>
      <c r="N362" s="63" t="str">
        <f>VLOOKUP($I362,pTRAIT!$A:$X,10,FALSE)</f>
        <v>R</v>
      </c>
      <c r="O362" s="63" t="str">
        <f>VLOOKUP($I362,pTRAIT!$A:$X,11,FALSE)</f>
        <v>S</v>
      </c>
      <c r="P362" s="63" t="str">
        <f>VLOOKUP($I362,pTRAIT!$A:$X,12,FALSE)</f>
        <v>S</v>
      </c>
      <c r="Q362" s="63" t="str">
        <f>VLOOKUP($I362,pTRAIT!$A:$X,13,FALSE)</f>
        <v>R</v>
      </c>
      <c r="R362" s="63" t="str">
        <f>VLOOKUP($I362,pTRAIT!$A:$X,14,FALSE)</f>
        <v>R</v>
      </c>
      <c r="S362" s="63" t="str">
        <f>VLOOKUP($I362,pTRAIT!$A:$X,15,FALSE)</f>
        <v>S</v>
      </c>
      <c r="T362" s="63" t="str">
        <f>VLOOKUP($I362,pTRAIT!$A:$X,16,FALSE)</f>
        <v>H</v>
      </c>
      <c r="U362" s="63" t="str">
        <f>VLOOKUP($I362,pTRAIT!$A:$X,17,FALSE)</f>
        <v>S</v>
      </c>
      <c r="V362" s="63" t="str">
        <f>VLOOKUP($I362,pTRAIT!$A:$X,18,FALSE)</f>
        <v>S</v>
      </c>
      <c r="W362" s="63" t="str">
        <f>VLOOKUP($I362,pTRAIT!$A:$X,19,FALSE)</f>
        <v>S</v>
      </c>
      <c r="X362" s="63" t="s">
        <v>3980</v>
      </c>
      <c r="Y362" s="63" t="str">
        <f>VLOOKUP($I362,pTRAIT!$A:$X,21,FALSE)</f>
        <v>S</v>
      </c>
      <c r="Z362" s="63" t="str">
        <f>VLOOKUP($I362,pTRAIT!$A:$X,22,FALSE)</f>
        <v>e</v>
      </c>
      <c r="AA362" s="63" t="str">
        <f>VLOOKUP($I362,pTRAIT!$A:$X,23,FALSE)</f>
        <v>n-c</v>
      </c>
      <c r="AB362" s="63">
        <f>VLOOKUP($I362,pTRAIT!$A:$X,24,FALSE)</f>
        <v>0</v>
      </c>
      <c r="AC362" s="34">
        <v>779</v>
      </c>
      <c r="AD362" s="63" t="str">
        <f>VLOOKUP(AC362,pTRAIT!A:B,2,FALSE)</f>
        <v>EM5UeMi1(Cf9);RIN=RF / EM5RTUeCM5Pu;RIN=RS</v>
      </c>
      <c r="AE362" s="63">
        <f>VLOOKUP($AC362,pTRAIT!$A:$X,7,FALSE)</f>
        <v>0</v>
      </c>
      <c r="AF362" s="63">
        <f>VLOOKUP($AC362,pTRAIT!$A:$X,8,FALSE)</f>
        <v>0</v>
      </c>
      <c r="AG362" s="63">
        <f>VLOOKUP($AC362,pTRAIT!$A:$X,9,FALSE)</f>
        <v>0</v>
      </c>
      <c r="AH362" s="63">
        <f>VLOOKUP($AC362,pTRAIT!$A:$X,10,FALSE)</f>
        <v>0</v>
      </c>
      <c r="AI362" s="63">
        <f>VLOOKUP($AC362,pTRAIT!$A:$X,11,FALSE)</f>
        <v>0</v>
      </c>
      <c r="AJ362" s="63">
        <f>VLOOKUP($AC362,pTRAIT!$A:$X,12,FALSE)</f>
        <v>0</v>
      </c>
      <c r="AK362" s="63">
        <f>VLOOKUP($AC362,pTRAIT!$A:$X,13,FALSE)</f>
        <v>0</v>
      </c>
      <c r="AL362" s="63">
        <f>VLOOKUP($AC362,pTRAIT!$A:$X,14,FALSE)</f>
        <v>0</v>
      </c>
      <c r="AM362" s="63">
        <f>VLOOKUP($AC362,pTRAIT!$A:$X,15,FALSE)</f>
        <v>0</v>
      </c>
      <c r="AN362" s="63">
        <f>VLOOKUP($AC362,pTRAIT!$A:$X,16,FALSE)</f>
        <v>0</v>
      </c>
      <c r="AO362" s="63">
        <f>VLOOKUP($AC362,pTRAIT!$A:$X,17,FALSE)</f>
        <v>0</v>
      </c>
      <c r="AP362" s="63">
        <f>VLOOKUP($AC362,pTRAIT!$A:$X,18,FALSE)</f>
        <v>0</v>
      </c>
      <c r="AQ362" s="63">
        <f>VLOOKUP($AC362,pTRAIT!$A:$X,19,FALSE)</f>
        <v>0</v>
      </c>
      <c r="AR362" s="63">
        <f>VLOOKUP($AC362,pTRAIT!$A:$X,20,FALSE)</f>
        <v>0</v>
      </c>
      <c r="AS362" s="63">
        <f>VLOOKUP($AC362,pTRAIT!$A:$X,21,FALSE)</f>
        <v>0</v>
      </c>
      <c r="AT362" s="63">
        <f>VLOOKUP($AC362,pTRAIT!$A:$X,22,FALSE)</f>
        <v>0</v>
      </c>
      <c r="AU362" s="63">
        <f>VLOOKUP($AC362,pTRAIT!$A:$X,23,FALSE)</f>
        <v>0</v>
      </c>
      <c r="AV362" s="63">
        <f>VLOOKUP($AC362,pTRAIT!$A:$X,24,FALSE)</f>
        <v>0</v>
      </c>
    </row>
    <row r="363" spans="1:48" ht="12" customHeight="1" x14ac:dyDescent="0.2">
      <c r="A363" s="32">
        <v>459</v>
      </c>
      <c r="B363" s="33" t="s">
        <v>5</v>
      </c>
      <c r="C363" s="34">
        <v>780</v>
      </c>
      <c r="D363" s="32" t="str">
        <f t="shared" si="5"/>
        <v>459X780</v>
      </c>
      <c r="E363" s="47" t="s">
        <v>1627</v>
      </c>
      <c r="F363" s="61" t="s">
        <v>1990</v>
      </c>
      <c r="G363" s="41" t="s">
        <v>43</v>
      </c>
      <c r="H363" s="38"/>
      <c r="I363" s="32">
        <v>459</v>
      </c>
      <c r="J363" s="63">
        <f>VLOOKUP(I363,pTRAIT!A:B,2,FALSE)</f>
        <v>0</v>
      </c>
      <c r="K363" s="63" t="str">
        <f>VLOOKUP($I363,pTRAIT!$A:$X,7,FALSE)</f>
        <v>si</v>
      </c>
      <c r="L363" s="63" t="str">
        <f>VLOOKUP($I363,pTRAIT!$A:$X,8,FALSE)</f>
        <v>nd</v>
      </c>
      <c r="M363" s="63" t="str">
        <f>VLOOKUP($I363,pTRAIT!$A:$X,9,FALSE)</f>
        <v>R</v>
      </c>
      <c r="N363" s="63" t="str">
        <f>VLOOKUP($I363,pTRAIT!$A:$X,10,FALSE)</f>
        <v>R</v>
      </c>
      <c r="O363" s="63" t="str">
        <f>VLOOKUP($I363,pTRAIT!$A:$X,11,FALSE)</f>
        <v>S</v>
      </c>
      <c r="P363" s="63" t="str">
        <f>VLOOKUP($I363,pTRAIT!$A:$X,12,FALSE)</f>
        <v>S</v>
      </c>
      <c r="Q363" s="63" t="str">
        <f>VLOOKUP($I363,pTRAIT!$A:$X,13,FALSE)</f>
        <v>R</v>
      </c>
      <c r="R363" s="63" t="str">
        <f>VLOOKUP($I363,pTRAIT!$A:$X,14,FALSE)</f>
        <v>R</v>
      </c>
      <c r="S363" s="63" t="str">
        <f>VLOOKUP($I363,pTRAIT!$A:$X,15,FALSE)</f>
        <v>S</v>
      </c>
      <c r="T363" s="63" t="str">
        <f>VLOOKUP($I363,pTRAIT!$A:$X,16,FALSE)</f>
        <v>H</v>
      </c>
      <c r="U363" s="63" t="str">
        <f>VLOOKUP($I363,pTRAIT!$A:$X,17,FALSE)</f>
        <v>S</v>
      </c>
      <c r="V363" s="63" t="str">
        <f>VLOOKUP($I363,pTRAIT!$A:$X,18,FALSE)</f>
        <v>S</v>
      </c>
      <c r="W363" s="63" t="str">
        <f>VLOOKUP($I363,pTRAIT!$A:$X,19,FALSE)</f>
        <v>S</v>
      </c>
      <c r="X363" s="63" t="s">
        <v>3980</v>
      </c>
      <c r="Y363" s="63" t="str">
        <f>VLOOKUP($I363,pTRAIT!$A:$X,21,FALSE)</f>
        <v>S</v>
      </c>
      <c r="Z363" s="63" t="str">
        <f>VLOOKUP($I363,pTRAIT!$A:$X,22,FALSE)</f>
        <v>e</v>
      </c>
      <c r="AA363" s="63" t="str">
        <f>VLOOKUP($I363,pTRAIT!$A:$X,23,FALSE)</f>
        <v>n-c</v>
      </c>
      <c r="AB363" s="63">
        <f>VLOOKUP($I363,pTRAIT!$A:$X,24,FALSE)</f>
        <v>0</v>
      </c>
      <c r="AC363" s="34">
        <v>780</v>
      </c>
      <c r="AD363" s="63" t="str">
        <f>VLOOKUP(AC363,pTRAIT!A:B,2,FALSE)</f>
        <v>EM5UeMi1(Cf9);RIN=RF / EM5UeCM5Cf9Pu;RIN=RF</v>
      </c>
      <c r="AE363" s="63">
        <f>VLOOKUP($AC363,pTRAIT!$A:$X,7,FALSE)</f>
        <v>0</v>
      </c>
      <c r="AF363" s="63">
        <f>VLOOKUP($AC363,pTRAIT!$A:$X,8,FALSE)</f>
        <v>0</v>
      </c>
      <c r="AG363" s="63">
        <f>VLOOKUP($AC363,pTRAIT!$A:$X,9,FALSE)</f>
        <v>0</v>
      </c>
      <c r="AH363" s="63">
        <f>VLOOKUP($AC363,pTRAIT!$A:$X,10,FALSE)</f>
        <v>0</v>
      </c>
      <c r="AI363" s="63">
        <f>VLOOKUP($AC363,pTRAIT!$A:$X,11,FALSE)</f>
        <v>0</v>
      </c>
      <c r="AJ363" s="63">
        <f>VLOOKUP($AC363,pTRAIT!$A:$X,12,FALSE)</f>
        <v>0</v>
      </c>
      <c r="AK363" s="63">
        <f>VLOOKUP($AC363,pTRAIT!$A:$X,13,FALSE)</f>
        <v>0</v>
      </c>
      <c r="AL363" s="63">
        <f>VLOOKUP($AC363,pTRAIT!$A:$X,14,FALSE)</f>
        <v>0</v>
      </c>
      <c r="AM363" s="63">
        <f>VLOOKUP($AC363,pTRAIT!$A:$X,15,FALSE)</f>
        <v>0</v>
      </c>
      <c r="AN363" s="63">
        <f>VLOOKUP($AC363,pTRAIT!$A:$X,16,FALSE)</f>
        <v>0</v>
      </c>
      <c r="AO363" s="63">
        <f>VLOOKUP($AC363,pTRAIT!$A:$X,17,FALSE)</f>
        <v>0</v>
      </c>
      <c r="AP363" s="63">
        <f>VLOOKUP($AC363,pTRAIT!$A:$X,18,FALSE)</f>
        <v>0</v>
      </c>
      <c r="AQ363" s="63">
        <f>VLOOKUP($AC363,pTRAIT!$A:$X,19,FALSE)</f>
        <v>0</v>
      </c>
      <c r="AR363" s="63">
        <f>VLOOKUP($AC363,pTRAIT!$A:$X,20,FALSE)</f>
        <v>0</v>
      </c>
      <c r="AS363" s="63">
        <f>VLOOKUP($AC363,pTRAIT!$A:$X,21,FALSE)</f>
        <v>0</v>
      </c>
      <c r="AT363" s="63">
        <f>VLOOKUP($AC363,pTRAIT!$A:$X,22,FALSE)</f>
        <v>0</v>
      </c>
      <c r="AU363" s="63">
        <f>VLOOKUP($AC363,pTRAIT!$A:$X,23,FALSE)</f>
        <v>0</v>
      </c>
      <c r="AV363" s="63">
        <f>VLOOKUP($AC363,pTRAIT!$A:$X,24,FALSE)</f>
        <v>0</v>
      </c>
    </row>
    <row r="364" spans="1:48" ht="12" customHeight="1" x14ac:dyDescent="0.2">
      <c r="A364" s="32">
        <v>459</v>
      </c>
      <c r="B364" s="33" t="s">
        <v>5</v>
      </c>
      <c r="C364" s="34">
        <v>781</v>
      </c>
      <c r="D364" s="32" t="str">
        <f t="shared" si="5"/>
        <v>459X781</v>
      </c>
      <c r="E364" s="47" t="s">
        <v>1627</v>
      </c>
      <c r="F364" s="61" t="s">
        <v>1991</v>
      </c>
      <c r="G364" s="41" t="s">
        <v>43</v>
      </c>
      <c r="H364" s="38"/>
      <c r="I364" s="32">
        <v>459</v>
      </c>
      <c r="J364" s="63">
        <f>VLOOKUP(I364,pTRAIT!A:B,2,FALSE)</f>
        <v>0</v>
      </c>
      <c r="K364" s="63" t="str">
        <f>VLOOKUP($I364,pTRAIT!$A:$X,7,FALSE)</f>
        <v>si</v>
      </c>
      <c r="L364" s="63" t="str">
        <f>VLOOKUP($I364,pTRAIT!$A:$X,8,FALSE)</f>
        <v>nd</v>
      </c>
      <c r="M364" s="63" t="str">
        <f>VLOOKUP($I364,pTRAIT!$A:$X,9,FALSE)</f>
        <v>R</v>
      </c>
      <c r="N364" s="63" t="str">
        <f>VLOOKUP($I364,pTRAIT!$A:$X,10,FALSE)</f>
        <v>R</v>
      </c>
      <c r="O364" s="63" t="str">
        <f>VLOOKUP($I364,pTRAIT!$A:$X,11,FALSE)</f>
        <v>S</v>
      </c>
      <c r="P364" s="63" t="str">
        <f>VLOOKUP($I364,pTRAIT!$A:$X,12,FALSE)</f>
        <v>S</v>
      </c>
      <c r="Q364" s="63" t="str">
        <f>VLOOKUP($I364,pTRAIT!$A:$X,13,FALSE)</f>
        <v>R</v>
      </c>
      <c r="R364" s="63" t="str">
        <f>VLOOKUP($I364,pTRAIT!$A:$X,14,FALSE)</f>
        <v>R</v>
      </c>
      <c r="S364" s="63" t="str">
        <f>VLOOKUP($I364,pTRAIT!$A:$X,15,FALSE)</f>
        <v>S</v>
      </c>
      <c r="T364" s="63" t="str">
        <f>VLOOKUP($I364,pTRAIT!$A:$X,16,FALSE)</f>
        <v>H</v>
      </c>
      <c r="U364" s="63" t="str">
        <f>VLOOKUP($I364,pTRAIT!$A:$X,17,FALSE)</f>
        <v>S</v>
      </c>
      <c r="V364" s="63" t="str">
        <f>VLOOKUP($I364,pTRAIT!$A:$X,18,FALSE)</f>
        <v>S</v>
      </c>
      <c r="W364" s="63" t="str">
        <f>VLOOKUP($I364,pTRAIT!$A:$X,19,FALSE)</f>
        <v>S</v>
      </c>
      <c r="X364" s="63" t="s">
        <v>3980</v>
      </c>
      <c r="Y364" s="63" t="str">
        <f>VLOOKUP($I364,pTRAIT!$A:$X,21,FALSE)</f>
        <v>S</v>
      </c>
      <c r="Z364" s="63" t="str">
        <f>VLOOKUP($I364,pTRAIT!$A:$X,22,FALSE)</f>
        <v>e</v>
      </c>
      <c r="AA364" s="63" t="str">
        <f>VLOOKUP($I364,pTRAIT!$A:$X,23,FALSE)</f>
        <v>n-c</v>
      </c>
      <c r="AB364" s="63">
        <f>VLOOKUP($I364,pTRAIT!$A:$X,24,FALSE)</f>
        <v>0</v>
      </c>
      <c r="AC364" s="34">
        <v>781</v>
      </c>
      <c r="AD364" s="63" t="str">
        <f>VLOOKUP(AC364,pTRAIT!A:B,2,FALSE)</f>
        <v>EM5UeMi1(Cf9);RIN=RF / (So5)(Pu);</v>
      </c>
      <c r="AE364" s="63">
        <f>VLOOKUP($AC364,pTRAIT!$A:$X,7,FALSE)</f>
        <v>0</v>
      </c>
      <c r="AF364" s="63">
        <f>VLOOKUP($AC364,pTRAIT!$A:$X,8,FALSE)</f>
        <v>0</v>
      </c>
      <c r="AG364" s="63">
        <f>VLOOKUP($AC364,pTRAIT!$A:$X,9,FALSE)</f>
        <v>0</v>
      </c>
      <c r="AH364" s="63">
        <f>VLOOKUP($AC364,pTRAIT!$A:$X,10,FALSE)</f>
        <v>0</v>
      </c>
      <c r="AI364" s="63">
        <f>VLOOKUP($AC364,pTRAIT!$A:$X,11,FALSE)</f>
        <v>0</v>
      </c>
      <c r="AJ364" s="63">
        <f>VLOOKUP($AC364,pTRAIT!$A:$X,12,FALSE)</f>
        <v>0</v>
      </c>
      <c r="AK364" s="63">
        <f>VLOOKUP($AC364,pTRAIT!$A:$X,13,FALSE)</f>
        <v>0</v>
      </c>
      <c r="AL364" s="63">
        <f>VLOOKUP($AC364,pTRAIT!$A:$X,14,FALSE)</f>
        <v>0</v>
      </c>
      <c r="AM364" s="63">
        <f>VLOOKUP($AC364,pTRAIT!$A:$X,15,FALSE)</f>
        <v>0</v>
      </c>
      <c r="AN364" s="63">
        <f>VLOOKUP($AC364,pTRAIT!$A:$X,16,FALSE)</f>
        <v>0</v>
      </c>
      <c r="AO364" s="63">
        <f>VLOOKUP($AC364,pTRAIT!$A:$X,17,FALSE)</f>
        <v>0</v>
      </c>
      <c r="AP364" s="63">
        <f>VLOOKUP($AC364,pTRAIT!$A:$X,18,FALSE)</f>
        <v>0</v>
      </c>
      <c r="AQ364" s="63">
        <f>VLOOKUP($AC364,pTRAIT!$A:$X,19,FALSE)</f>
        <v>0</v>
      </c>
      <c r="AR364" s="63">
        <f>VLOOKUP($AC364,pTRAIT!$A:$X,20,FALSE)</f>
        <v>0</v>
      </c>
      <c r="AS364" s="63">
        <f>VLOOKUP($AC364,pTRAIT!$A:$X,21,FALSE)</f>
        <v>0</v>
      </c>
      <c r="AT364" s="63">
        <f>VLOOKUP($AC364,pTRAIT!$A:$X,22,FALSE)</f>
        <v>0</v>
      </c>
      <c r="AU364" s="63">
        <f>VLOOKUP($AC364,pTRAIT!$A:$X,23,FALSE)</f>
        <v>0</v>
      </c>
      <c r="AV364" s="63">
        <f>VLOOKUP($AC364,pTRAIT!$A:$X,24,FALSE)</f>
        <v>0</v>
      </c>
    </row>
    <row r="365" spans="1:48" ht="12" customHeight="1" x14ac:dyDescent="0.2">
      <c r="A365" s="32">
        <v>460</v>
      </c>
      <c r="B365" s="33" t="s">
        <v>5</v>
      </c>
      <c r="C365" s="34">
        <v>506</v>
      </c>
      <c r="D365" s="32" t="str">
        <f t="shared" si="5"/>
        <v>460X506</v>
      </c>
      <c r="E365" s="47" t="s">
        <v>1627</v>
      </c>
      <c r="F365" s="61" t="s">
        <v>1992</v>
      </c>
      <c r="G365" s="41" t="s">
        <v>43</v>
      </c>
      <c r="H365" s="38"/>
      <c r="I365" s="32">
        <v>460</v>
      </c>
      <c r="J365" s="63">
        <f>VLOOKUP(I365,pTRAIT!A:B,2,FALSE)</f>
        <v>0</v>
      </c>
      <c r="K365" s="63" t="str">
        <f>VLOOKUP($I365,pTRAIT!$A:$X,7,FALSE)</f>
        <v>no</v>
      </c>
      <c r="L365" s="63" t="str">
        <f>VLOOKUP($I365,pTRAIT!$A:$X,8,FALSE)</f>
        <v>et</v>
      </c>
      <c r="M365" s="63" t="str">
        <f>VLOOKUP($I365,pTRAIT!$A:$X,9,FALSE)</f>
        <v>S</v>
      </c>
      <c r="N365" s="63" t="str">
        <f>VLOOKUP($I365,pTRAIT!$A:$X,10,FALSE)</f>
        <v>R</v>
      </c>
      <c r="O365" s="63" t="str">
        <f>VLOOKUP($I365,pTRAIT!$A:$X,11,FALSE)</f>
        <v>R</v>
      </c>
      <c r="P365" s="63" t="str">
        <f>VLOOKUP($I365,pTRAIT!$A:$X,12,FALSE)</f>
        <v>R</v>
      </c>
      <c r="Q365" s="63" t="str">
        <f>VLOOKUP($I365,pTRAIT!$A:$X,13,FALSE)</f>
        <v>S</v>
      </c>
      <c r="R365" s="63" t="str">
        <f>VLOOKUP($I365,pTRAIT!$A:$X,14,FALSE)</f>
        <v>R</v>
      </c>
      <c r="S365" s="63" t="str">
        <f>VLOOKUP($I365,pTRAIT!$A:$X,15,FALSE)</f>
        <v>S</v>
      </c>
      <c r="T365" s="63" t="str">
        <f>VLOOKUP($I365,pTRAIT!$A:$X,16,FALSE)</f>
        <v>H</v>
      </c>
      <c r="U365" s="63" t="str">
        <f>VLOOKUP($I365,pTRAIT!$A:$X,17,FALSE)</f>
        <v>S</v>
      </c>
      <c r="V365" s="63" t="str">
        <f>VLOOKUP($I365,pTRAIT!$A:$X,18,FALSE)</f>
        <v>TS</v>
      </c>
      <c r="W365" s="63" t="str">
        <f>VLOOKUP($I365,pTRAIT!$A:$X,19,FALSE)</f>
        <v>S</v>
      </c>
      <c r="X365" s="63" t="s">
        <v>3980</v>
      </c>
      <c r="Y365" s="63" t="str">
        <f>VLOOKUP($I365,pTRAIT!$A:$X,21,FALSE)</f>
        <v>R</v>
      </c>
      <c r="Z365" s="63" t="str">
        <f>VLOOKUP($I365,pTRAIT!$A:$X,22,FALSE)</f>
        <v>e</v>
      </c>
      <c r="AA365" s="63" t="str">
        <f>VLOOKUP($I365,pTRAIT!$A:$X,23,FALSE)</f>
        <v>n-c</v>
      </c>
      <c r="AB365" s="63">
        <f>VLOOKUP($I365,pTRAIT!$A:$X,24,FALSE)</f>
        <v>0</v>
      </c>
      <c r="AC365" s="34">
        <v>506</v>
      </c>
      <c r="AD365" s="63" t="str">
        <f>VLOOKUP(AC365,pTRAIT!A:B,2,FALSE)</f>
        <v>EM5Mi1Cf9;RIN=RF / EM5Mi1Cf9(Pu);RIN=RF</v>
      </c>
      <c r="AE365" s="63">
        <f>VLOOKUP($AC365,pTRAIT!$A:$X,7,FALSE)</f>
        <v>0</v>
      </c>
      <c r="AF365" s="63">
        <f>VLOOKUP($AC365,pTRAIT!$A:$X,8,FALSE)</f>
        <v>0</v>
      </c>
      <c r="AG365" s="63">
        <f>VLOOKUP($AC365,pTRAIT!$A:$X,9,FALSE)</f>
        <v>0</v>
      </c>
      <c r="AH365" s="63">
        <f>VLOOKUP($AC365,pTRAIT!$A:$X,10,FALSE)</f>
        <v>0</v>
      </c>
      <c r="AI365" s="63">
        <f>VLOOKUP($AC365,pTRAIT!$A:$X,11,FALSE)</f>
        <v>0</v>
      </c>
      <c r="AJ365" s="63">
        <f>VLOOKUP($AC365,pTRAIT!$A:$X,12,FALSE)</f>
        <v>0</v>
      </c>
      <c r="AK365" s="63">
        <f>VLOOKUP($AC365,pTRAIT!$A:$X,13,FALSE)</f>
        <v>0</v>
      </c>
      <c r="AL365" s="63">
        <f>VLOOKUP($AC365,pTRAIT!$A:$X,14,FALSE)</f>
        <v>0</v>
      </c>
      <c r="AM365" s="63">
        <f>VLOOKUP($AC365,pTRAIT!$A:$X,15,FALSE)</f>
        <v>0</v>
      </c>
      <c r="AN365" s="63">
        <f>VLOOKUP($AC365,pTRAIT!$A:$X,16,FALSE)</f>
        <v>0</v>
      </c>
      <c r="AO365" s="63">
        <f>VLOOKUP($AC365,pTRAIT!$A:$X,17,FALSE)</f>
        <v>0</v>
      </c>
      <c r="AP365" s="63">
        <f>VLOOKUP($AC365,pTRAIT!$A:$X,18,FALSE)</f>
        <v>0</v>
      </c>
      <c r="AQ365" s="63">
        <f>VLOOKUP($AC365,pTRAIT!$A:$X,19,FALSE)</f>
        <v>0</v>
      </c>
      <c r="AR365" s="63">
        <f>VLOOKUP($AC365,pTRAIT!$A:$X,20,FALSE)</f>
        <v>0</v>
      </c>
      <c r="AS365" s="63">
        <f>VLOOKUP($AC365,pTRAIT!$A:$X,21,FALSE)</f>
        <v>0</v>
      </c>
      <c r="AT365" s="63">
        <f>VLOOKUP($AC365,pTRAIT!$A:$X,22,FALSE)</f>
        <v>0</v>
      </c>
      <c r="AU365" s="63">
        <f>VLOOKUP($AC365,pTRAIT!$A:$X,23,FALSE)</f>
        <v>0</v>
      </c>
      <c r="AV365" s="63">
        <f>VLOOKUP($AC365,pTRAIT!$A:$X,24,FALSE)</f>
        <v>0</v>
      </c>
    </row>
    <row r="366" spans="1:48" ht="12" customHeight="1" x14ac:dyDescent="0.2">
      <c r="A366" s="32">
        <v>460</v>
      </c>
      <c r="B366" s="33" t="s">
        <v>5</v>
      </c>
      <c r="C366" s="34">
        <v>463</v>
      </c>
      <c r="D366" s="32" t="str">
        <f t="shared" si="5"/>
        <v>460X463</v>
      </c>
      <c r="E366" s="47" t="s">
        <v>1627</v>
      </c>
      <c r="F366" s="61" t="s">
        <v>1993</v>
      </c>
      <c r="G366" s="41" t="s">
        <v>43</v>
      </c>
      <c r="H366" s="38"/>
      <c r="I366" s="32">
        <v>460</v>
      </c>
      <c r="J366" s="63">
        <f>VLOOKUP(I366,pTRAIT!A:B,2,FALSE)</f>
        <v>0</v>
      </c>
      <c r="K366" s="63" t="str">
        <f>VLOOKUP($I366,pTRAIT!$A:$X,7,FALSE)</f>
        <v>no</v>
      </c>
      <c r="L366" s="63" t="str">
        <f>VLOOKUP($I366,pTRAIT!$A:$X,8,FALSE)</f>
        <v>et</v>
      </c>
      <c r="M366" s="63" t="str">
        <f>VLOOKUP($I366,pTRAIT!$A:$X,9,FALSE)</f>
        <v>S</v>
      </c>
      <c r="N366" s="63" t="str">
        <f>VLOOKUP($I366,pTRAIT!$A:$X,10,FALSE)</f>
        <v>R</v>
      </c>
      <c r="O366" s="63" t="str">
        <f>VLOOKUP($I366,pTRAIT!$A:$X,11,FALSE)</f>
        <v>R</v>
      </c>
      <c r="P366" s="63" t="str">
        <f>VLOOKUP($I366,pTRAIT!$A:$X,12,FALSE)</f>
        <v>R</v>
      </c>
      <c r="Q366" s="63" t="str">
        <f>VLOOKUP($I366,pTRAIT!$A:$X,13,FALSE)</f>
        <v>S</v>
      </c>
      <c r="R366" s="63" t="str">
        <f>VLOOKUP($I366,pTRAIT!$A:$X,14,FALSE)</f>
        <v>R</v>
      </c>
      <c r="S366" s="63" t="str">
        <f>VLOOKUP($I366,pTRAIT!$A:$X,15,FALSE)</f>
        <v>S</v>
      </c>
      <c r="T366" s="63" t="str">
        <f>VLOOKUP($I366,pTRAIT!$A:$X,16,FALSE)</f>
        <v>H</v>
      </c>
      <c r="U366" s="63" t="str">
        <f>VLOOKUP($I366,pTRAIT!$A:$X,17,FALSE)</f>
        <v>S</v>
      </c>
      <c r="V366" s="63" t="str">
        <f>VLOOKUP($I366,pTRAIT!$A:$X,18,FALSE)</f>
        <v>TS</v>
      </c>
      <c r="W366" s="63" t="str">
        <f>VLOOKUP($I366,pTRAIT!$A:$X,19,FALSE)</f>
        <v>S</v>
      </c>
      <c r="X366" s="63" t="s">
        <v>3980</v>
      </c>
      <c r="Y366" s="63" t="str">
        <f>VLOOKUP($I366,pTRAIT!$A:$X,21,FALSE)</f>
        <v>R</v>
      </c>
      <c r="Z366" s="63" t="str">
        <f>VLOOKUP($I366,pTRAIT!$A:$X,22,FALSE)</f>
        <v>e</v>
      </c>
      <c r="AA366" s="63" t="str">
        <f>VLOOKUP($I366,pTRAIT!$A:$X,23,FALSE)</f>
        <v>n-c</v>
      </c>
      <c r="AB366" s="63">
        <f>VLOOKUP($I366,pTRAIT!$A:$X,24,FALSE)</f>
        <v>0</v>
      </c>
      <c r="AC366" s="34">
        <v>463</v>
      </c>
      <c r="AD366" s="63" t="str">
        <f>VLOOKUP(AC366,pTRAIT!A:B,2,FALSE)</f>
        <v>EM5RTUeMi1;RIN=RF / EM5Mi1Cf9(Pu);RIN=RF</v>
      </c>
      <c r="AE366" s="63">
        <f>VLOOKUP($AC366,pTRAIT!$A:$X,7,FALSE)</f>
        <v>0</v>
      </c>
      <c r="AF366" s="63">
        <f>VLOOKUP($AC366,pTRAIT!$A:$X,8,FALSE)</f>
        <v>0</v>
      </c>
      <c r="AG366" s="63">
        <f>VLOOKUP($AC366,pTRAIT!$A:$X,9,FALSE)</f>
        <v>0</v>
      </c>
      <c r="AH366" s="63">
        <f>VLOOKUP($AC366,pTRAIT!$A:$X,10,FALSE)</f>
        <v>0</v>
      </c>
      <c r="AI366" s="63">
        <f>VLOOKUP($AC366,pTRAIT!$A:$X,11,FALSE)</f>
        <v>0</v>
      </c>
      <c r="AJ366" s="63">
        <f>VLOOKUP($AC366,pTRAIT!$A:$X,12,FALSE)</f>
        <v>0</v>
      </c>
      <c r="AK366" s="63">
        <f>VLOOKUP($AC366,pTRAIT!$A:$X,13,FALSE)</f>
        <v>0</v>
      </c>
      <c r="AL366" s="63">
        <f>VLOOKUP($AC366,pTRAIT!$A:$X,14,FALSE)</f>
        <v>0</v>
      </c>
      <c r="AM366" s="63">
        <f>VLOOKUP($AC366,pTRAIT!$A:$X,15,FALSE)</f>
        <v>0</v>
      </c>
      <c r="AN366" s="63">
        <f>VLOOKUP($AC366,pTRAIT!$A:$X,16,FALSE)</f>
        <v>0</v>
      </c>
      <c r="AO366" s="63">
        <f>VLOOKUP($AC366,pTRAIT!$A:$X,17,FALSE)</f>
        <v>0</v>
      </c>
      <c r="AP366" s="63">
        <f>VLOOKUP($AC366,pTRAIT!$A:$X,18,FALSE)</f>
        <v>0</v>
      </c>
      <c r="AQ366" s="63">
        <f>VLOOKUP($AC366,pTRAIT!$A:$X,19,FALSE)</f>
        <v>0</v>
      </c>
      <c r="AR366" s="63">
        <f>VLOOKUP($AC366,pTRAIT!$A:$X,20,FALSE)</f>
        <v>0</v>
      </c>
      <c r="AS366" s="63">
        <f>VLOOKUP($AC366,pTRAIT!$A:$X,21,FALSE)</f>
        <v>0</v>
      </c>
      <c r="AT366" s="63">
        <f>VLOOKUP($AC366,pTRAIT!$A:$X,22,FALSE)</f>
        <v>0</v>
      </c>
      <c r="AU366" s="63">
        <f>VLOOKUP($AC366,pTRAIT!$A:$X,23,FALSE)</f>
        <v>0</v>
      </c>
      <c r="AV366" s="63">
        <f>VLOOKUP($AC366,pTRAIT!$A:$X,24,FALSE)</f>
        <v>0</v>
      </c>
    </row>
    <row r="367" spans="1:48" ht="12" customHeight="1" x14ac:dyDescent="0.2">
      <c r="A367" s="32">
        <v>460</v>
      </c>
      <c r="B367" s="33" t="s">
        <v>5</v>
      </c>
      <c r="C367" s="34">
        <v>546</v>
      </c>
      <c r="D367" s="32" t="str">
        <f t="shared" si="5"/>
        <v>460X546</v>
      </c>
      <c r="E367" s="47" t="s">
        <v>1627</v>
      </c>
      <c r="F367" s="61" t="s">
        <v>1994</v>
      </c>
      <c r="G367" s="41" t="s">
        <v>43</v>
      </c>
      <c r="H367" s="38"/>
      <c r="I367" s="32">
        <v>460</v>
      </c>
      <c r="J367" s="63">
        <f>VLOOKUP(I367,pTRAIT!A:B,2,FALSE)</f>
        <v>0</v>
      </c>
      <c r="K367" s="63" t="str">
        <f>VLOOKUP($I367,pTRAIT!$A:$X,7,FALSE)</f>
        <v>no</v>
      </c>
      <c r="L367" s="63" t="str">
        <f>VLOOKUP($I367,pTRAIT!$A:$X,8,FALSE)</f>
        <v>et</v>
      </c>
      <c r="M367" s="63" t="str">
        <f>VLOOKUP($I367,pTRAIT!$A:$X,9,FALSE)</f>
        <v>S</v>
      </c>
      <c r="N367" s="63" t="str">
        <f>VLOOKUP($I367,pTRAIT!$A:$X,10,FALSE)</f>
        <v>R</v>
      </c>
      <c r="O367" s="63" t="str">
        <f>VLOOKUP($I367,pTRAIT!$A:$X,11,FALSE)</f>
        <v>R</v>
      </c>
      <c r="P367" s="63" t="str">
        <f>VLOOKUP($I367,pTRAIT!$A:$X,12,FALSE)</f>
        <v>R</v>
      </c>
      <c r="Q367" s="63" t="str">
        <f>VLOOKUP($I367,pTRAIT!$A:$X,13,FALSE)</f>
        <v>S</v>
      </c>
      <c r="R367" s="63" t="str">
        <f>VLOOKUP($I367,pTRAIT!$A:$X,14,FALSE)</f>
        <v>R</v>
      </c>
      <c r="S367" s="63" t="str">
        <f>VLOOKUP($I367,pTRAIT!$A:$X,15,FALSE)</f>
        <v>S</v>
      </c>
      <c r="T367" s="63" t="str">
        <f>VLOOKUP($I367,pTRAIT!$A:$X,16,FALSE)</f>
        <v>H</v>
      </c>
      <c r="U367" s="63" t="str">
        <f>VLOOKUP($I367,pTRAIT!$A:$X,17,FALSE)</f>
        <v>S</v>
      </c>
      <c r="V367" s="63" t="str">
        <f>VLOOKUP($I367,pTRAIT!$A:$X,18,FALSE)</f>
        <v>TS</v>
      </c>
      <c r="W367" s="63" t="str">
        <f>VLOOKUP($I367,pTRAIT!$A:$X,19,FALSE)</f>
        <v>S</v>
      </c>
      <c r="X367" s="63" t="s">
        <v>3980</v>
      </c>
      <c r="Y367" s="63" t="str">
        <f>VLOOKUP($I367,pTRAIT!$A:$X,21,FALSE)</f>
        <v>R</v>
      </c>
      <c r="Z367" s="63" t="str">
        <f>VLOOKUP($I367,pTRAIT!$A:$X,22,FALSE)</f>
        <v>e</v>
      </c>
      <c r="AA367" s="63" t="str">
        <f>VLOOKUP($I367,pTRAIT!$A:$X,23,FALSE)</f>
        <v>n-c</v>
      </c>
      <c r="AB367" s="63">
        <f>VLOOKUP($I367,pTRAIT!$A:$X,24,FALSE)</f>
        <v>0</v>
      </c>
      <c r="AC367" s="34">
        <v>546</v>
      </c>
      <c r="AD367" s="63" t="str">
        <f>VLOOKUP(AC367,pTRAIT!A:B,2,FALSE)</f>
        <v>EM5Mi1Cf9ogc;RIN=RF / EM5Mi1Cf9(Pu);RIN=RF</v>
      </c>
      <c r="AE367" s="63">
        <f>VLOOKUP($AC367,pTRAIT!$A:$X,7,FALSE)</f>
        <v>0</v>
      </c>
      <c r="AF367" s="63">
        <f>VLOOKUP($AC367,pTRAIT!$A:$X,8,FALSE)</f>
        <v>0</v>
      </c>
      <c r="AG367" s="63">
        <f>VLOOKUP($AC367,pTRAIT!$A:$X,9,FALSE)</f>
        <v>0</v>
      </c>
      <c r="AH367" s="63">
        <f>VLOOKUP($AC367,pTRAIT!$A:$X,10,FALSE)</f>
        <v>0</v>
      </c>
      <c r="AI367" s="63">
        <f>VLOOKUP($AC367,pTRAIT!$A:$X,11,FALSE)</f>
        <v>0</v>
      </c>
      <c r="AJ367" s="63">
        <f>VLOOKUP($AC367,pTRAIT!$A:$X,12,FALSE)</f>
        <v>0</v>
      </c>
      <c r="AK367" s="63">
        <f>VLOOKUP($AC367,pTRAIT!$A:$X,13,FALSE)</f>
        <v>0</v>
      </c>
      <c r="AL367" s="63">
        <f>VLOOKUP($AC367,pTRAIT!$A:$X,14,FALSE)</f>
        <v>0</v>
      </c>
      <c r="AM367" s="63">
        <f>VLOOKUP($AC367,pTRAIT!$A:$X,15,FALSE)</f>
        <v>0</v>
      </c>
      <c r="AN367" s="63">
        <f>VLOOKUP($AC367,pTRAIT!$A:$X,16,FALSE)</f>
        <v>0</v>
      </c>
      <c r="AO367" s="63">
        <f>VLOOKUP($AC367,pTRAIT!$A:$X,17,FALSE)</f>
        <v>0</v>
      </c>
      <c r="AP367" s="63">
        <f>VLOOKUP($AC367,pTRAIT!$A:$X,18,FALSE)</f>
        <v>0</v>
      </c>
      <c r="AQ367" s="63">
        <f>VLOOKUP($AC367,pTRAIT!$A:$X,19,FALSE)</f>
        <v>0</v>
      </c>
      <c r="AR367" s="63">
        <f>VLOOKUP($AC367,pTRAIT!$A:$X,20,FALSE)</f>
        <v>0</v>
      </c>
      <c r="AS367" s="63">
        <f>VLOOKUP($AC367,pTRAIT!$A:$X,21,FALSE)</f>
        <v>0</v>
      </c>
      <c r="AT367" s="63">
        <f>VLOOKUP($AC367,pTRAIT!$A:$X,22,FALSE)</f>
        <v>0</v>
      </c>
      <c r="AU367" s="63">
        <f>VLOOKUP($AC367,pTRAIT!$A:$X,23,FALSE)</f>
        <v>0</v>
      </c>
      <c r="AV367" s="63">
        <f>VLOOKUP($AC367,pTRAIT!$A:$X,24,FALSE)</f>
        <v>0</v>
      </c>
    </row>
    <row r="368" spans="1:48" ht="12" customHeight="1" x14ac:dyDescent="0.2">
      <c r="A368" s="32">
        <v>460</v>
      </c>
      <c r="B368" s="33" t="s">
        <v>5</v>
      </c>
      <c r="C368" s="34">
        <v>548</v>
      </c>
      <c r="D368" s="32" t="str">
        <f t="shared" si="5"/>
        <v>460X548</v>
      </c>
      <c r="E368" s="47" t="s">
        <v>1627</v>
      </c>
      <c r="F368" s="61" t="s">
        <v>1995</v>
      </c>
      <c r="G368" s="41" t="s">
        <v>43</v>
      </c>
      <c r="H368" s="38"/>
      <c r="I368" s="32">
        <v>460</v>
      </c>
      <c r="J368" s="63">
        <f>VLOOKUP(I368,pTRAIT!A:B,2,FALSE)</f>
        <v>0</v>
      </c>
      <c r="K368" s="63" t="str">
        <f>VLOOKUP($I368,pTRAIT!$A:$X,7,FALSE)</f>
        <v>no</v>
      </c>
      <c r="L368" s="63" t="str">
        <f>VLOOKUP($I368,pTRAIT!$A:$X,8,FALSE)</f>
        <v>et</v>
      </c>
      <c r="M368" s="63" t="str">
        <f>VLOOKUP($I368,pTRAIT!$A:$X,9,FALSE)</f>
        <v>S</v>
      </c>
      <c r="N368" s="63" t="str">
        <f>VLOOKUP($I368,pTRAIT!$A:$X,10,FALSE)</f>
        <v>R</v>
      </c>
      <c r="O368" s="63" t="str">
        <f>VLOOKUP($I368,pTRAIT!$A:$X,11,FALSE)</f>
        <v>R</v>
      </c>
      <c r="P368" s="63" t="str">
        <f>VLOOKUP($I368,pTRAIT!$A:$X,12,FALSE)</f>
        <v>R</v>
      </c>
      <c r="Q368" s="63" t="str">
        <f>VLOOKUP($I368,pTRAIT!$A:$X,13,FALSE)</f>
        <v>S</v>
      </c>
      <c r="R368" s="63" t="str">
        <f>VLOOKUP($I368,pTRAIT!$A:$X,14,FALSE)</f>
        <v>R</v>
      </c>
      <c r="S368" s="63" t="str">
        <f>VLOOKUP($I368,pTRAIT!$A:$X,15,FALSE)</f>
        <v>S</v>
      </c>
      <c r="T368" s="63" t="str">
        <f>VLOOKUP($I368,pTRAIT!$A:$X,16,FALSE)</f>
        <v>H</v>
      </c>
      <c r="U368" s="63" t="str">
        <f>VLOOKUP($I368,pTRAIT!$A:$X,17,FALSE)</f>
        <v>S</v>
      </c>
      <c r="V368" s="63" t="str">
        <f>VLOOKUP($I368,pTRAIT!$A:$X,18,FALSE)</f>
        <v>TS</v>
      </c>
      <c r="W368" s="63" t="str">
        <f>VLOOKUP($I368,pTRAIT!$A:$X,19,FALSE)</f>
        <v>S</v>
      </c>
      <c r="X368" s="63" t="s">
        <v>3980</v>
      </c>
      <c r="Y368" s="63" t="str">
        <f>VLOOKUP($I368,pTRAIT!$A:$X,21,FALSE)</f>
        <v>R</v>
      </c>
      <c r="Z368" s="63" t="str">
        <f>VLOOKUP($I368,pTRAIT!$A:$X,22,FALSE)</f>
        <v>e</v>
      </c>
      <c r="AA368" s="63" t="str">
        <f>VLOOKUP($I368,pTRAIT!$A:$X,23,FALSE)</f>
        <v>n-c</v>
      </c>
      <c r="AB368" s="63">
        <f>VLOOKUP($I368,pTRAIT!$A:$X,24,FALSE)</f>
        <v>0</v>
      </c>
      <c r="AC368" s="34">
        <v>548</v>
      </c>
      <c r="AD368" s="63" t="str">
        <f>VLOOKUP(AC368,pTRAIT!A:B,2,FALSE)</f>
        <v>EM5Mi1Cf9ogc;RIN=RF / EM5Mi1Cf9(Pu);RIN=RF</v>
      </c>
      <c r="AE368" s="63">
        <f>VLOOKUP($AC368,pTRAIT!$A:$X,7,FALSE)</f>
        <v>0</v>
      </c>
      <c r="AF368" s="63">
        <f>VLOOKUP($AC368,pTRAIT!$A:$X,8,FALSE)</f>
        <v>0</v>
      </c>
      <c r="AG368" s="63">
        <f>VLOOKUP($AC368,pTRAIT!$A:$X,9,FALSE)</f>
        <v>0</v>
      </c>
      <c r="AH368" s="63">
        <f>VLOOKUP($AC368,pTRAIT!$A:$X,10,FALSE)</f>
        <v>0</v>
      </c>
      <c r="AI368" s="63">
        <f>VLOOKUP($AC368,pTRAIT!$A:$X,11,FALSE)</f>
        <v>0</v>
      </c>
      <c r="AJ368" s="63">
        <f>VLOOKUP($AC368,pTRAIT!$A:$X,12,FALSE)</f>
        <v>0</v>
      </c>
      <c r="AK368" s="63">
        <f>VLOOKUP($AC368,pTRAIT!$A:$X,13,FALSE)</f>
        <v>0</v>
      </c>
      <c r="AL368" s="63">
        <f>VLOOKUP($AC368,pTRAIT!$A:$X,14,FALSE)</f>
        <v>0</v>
      </c>
      <c r="AM368" s="63">
        <f>VLOOKUP($AC368,pTRAIT!$A:$X,15,FALSE)</f>
        <v>0</v>
      </c>
      <c r="AN368" s="63">
        <f>VLOOKUP($AC368,pTRAIT!$A:$X,16,FALSE)</f>
        <v>0</v>
      </c>
      <c r="AO368" s="63">
        <f>VLOOKUP($AC368,pTRAIT!$A:$X,17,FALSE)</f>
        <v>0</v>
      </c>
      <c r="AP368" s="63">
        <f>VLOOKUP($AC368,pTRAIT!$A:$X,18,FALSE)</f>
        <v>0</v>
      </c>
      <c r="AQ368" s="63">
        <f>VLOOKUP($AC368,pTRAIT!$A:$X,19,FALSE)</f>
        <v>0</v>
      </c>
      <c r="AR368" s="63">
        <f>VLOOKUP($AC368,pTRAIT!$A:$X,20,FALSE)</f>
        <v>0</v>
      </c>
      <c r="AS368" s="63">
        <f>VLOOKUP($AC368,pTRAIT!$A:$X,21,FALSE)</f>
        <v>0</v>
      </c>
      <c r="AT368" s="63">
        <f>VLOOKUP($AC368,pTRAIT!$A:$X,22,FALSE)</f>
        <v>0</v>
      </c>
      <c r="AU368" s="63">
        <f>VLOOKUP($AC368,pTRAIT!$A:$X,23,FALSE)</f>
        <v>0</v>
      </c>
      <c r="AV368" s="63">
        <f>VLOOKUP($AC368,pTRAIT!$A:$X,24,FALSE)</f>
        <v>0</v>
      </c>
    </row>
    <row r="369" spans="1:48" ht="12" customHeight="1" x14ac:dyDescent="0.2">
      <c r="A369" s="32">
        <v>460</v>
      </c>
      <c r="B369" s="33" t="s">
        <v>5</v>
      </c>
      <c r="C369" s="34">
        <v>549</v>
      </c>
      <c r="D369" s="32" t="str">
        <f t="shared" si="5"/>
        <v>460X549</v>
      </c>
      <c r="E369" s="47" t="s">
        <v>1627</v>
      </c>
      <c r="F369" s="61" t="s">
        <v>1996</v>
      </c>
      <c r="G369" s="41" t="s">
        <v>43</v>
      </c>
      <c r="H369" s="38"/>
      <c r="I369" s="32">
        <v>460</v>
      </c>
      <c r="J369" s="63">
        <f>VLOOKUP(I369,pTRAIT!A:B,2,FALSE)</f>
        <v>0</v>
      </c>
      <c r="K369" s="63" t="str">
        <f>VLOOKUP($I369,pTRAIT!$A:$X,7,FALSE)</f>
        <v>no</v>
      </c>
      <c r="L369" s="63" t="str">
        <f>VLOOKUP($I369,pTRAIT!$A:$X,8,FALSE)</f>
        <v>et</v>
      </c>
      <c r="M369" s="63" t="str">
        <f>VLOOKUP($I369,pTRAIT!$A:$X,9,FALSE)</f>
        <v>S</v>
      </c>
      <c r="N369" s="63" t="str">
        <f>VLOOKUP($I369,pTRAIT!$A:$X,10,FALSE)</f>
        <v>R</v>
      </c>
      <c r="O369" s="63" t="str">
        <f>VLOOKUP($I369,pTRAIT!$A:$X,11,FALSE)</f>
        <v>R</v>
      </c>
      <c r="P369" s="63" t="str">
        <f>VLOOKUP($I369,pTRAIT!$A:$X,12,FALSE)</f>
        <v>R</v>
      </c>
      <c r="Q369" s="63" t="str">
        <f>VLOOKUP($I369,pTRAIT!$A:$X,13,FALSE)</f>
        <v>S</v>
      </c>
      <c r="R369" s="63" t="str">
        <f>VLOOKUP($I369,pTRAIT!$A:$X,14,FALSE)</f>
        <v>R</v>
      </c>
      <c r="S369" s="63" t="str">
        <f>VLOOKUP($I369,pTRAIT!$A:$X,15,FALSE)</f>
        <v>S</v>
      </c>
      <c r="T369" s="63" t="str">
        <f>VLOOKUP($I369,pTRAIT!$A:$X,16,FALSE)</f>
        <v>H</v>
      </c>
      <c r="U369" s="63" t="str">
        <f>VLOOKUP($I369,pTRAIT!$A:$X,17,FALSE)</f>
        <v>S</v>
      </c>
      <c r="V369" s="63" t="str">
        <f>VLOOKUP($I369,pTRAIT!$A:$X,18,FALSE)</f>
        <v>TS</v>
      </c>
      <c r="W369" s="63" t="str">
        <f>VLOOKUP($I369,pTRAIT!$A:$X,19,FALSE)</f>
        <v>S</v>
      </c>
      <c r="X369" s="63" t="s">
        <v>3980</v>
      </c>
      <c r="Y369" s="63" t="str">
        <f>VLOOKUP($I369,pTRAIT!$A:$X,21,FALSE)</f>
        <v>R</v>
      </c>
      <c r="Z369" s="63" t="str">
        <f>VLOOKUP($I369,pTRAIT!$A:$X,22,FALSE)</f>
        <v>e</v>
      </c>
      <c r="AA369" s="63" t="str">
        <f>VLOOKUP($I369,pTRAIT!$A:$X,23,FALSE)</f>
        <v>n-c</v>
      </c>
      <c r="AB369" s="63">
        <f>VLOOKUP($I369,pTRAIT!$A:$X,24,FALSE)</f>
        <v>0</v>
      </c>
      <c r="AC369" s="34">
        <v>549</v>
      </c>
      <c r="AD369" s="63" t="str">
        <f>VLOOKUP(AC369,pTRAIT!A:B,2,FALSE)</f>
        <v>EM5Mi1Cf9ogc;RIN=RF / EM5UeMi1Cf9Pu;RIN=RS</v>
      </c>
      <c r="AE369" s="63">
        <f>VLOOKUP($AC369,pTRAIT!$A:$X,7,FALSE)</f>
        <v>0</v>
      </c>
      <c r="AF369" s="63">
        <f>VLOOKUP($AC369,pTRAIT!$A:$X,8,FALSE)</f>
        <v>0</v>
      </c>
      <c r="AG369" s="63">
        <f>VLOOKUP($AC369,pTRAIT!$A:$X,9,FALSE)</f>
        <v>0</v>
      </c>
      <c r="AH369" s="63">
        <f>VLOOKUP($AC369,pTRAIT!$A:$X,10,FALSE)</f>
        <v>0</v>
      </c>
      <c r="AI369" s="63">
        <f>VLOOKUP($AC369,pTRAIT!$A:$X,11,FALSE)</f>
        <v>0</v>
      </c>
      <c r="AJ369" s="63">
        <f>VLOOKUP($AC369,pTRAIT!$A:$X,12,FALSE)</f>
        <v>0</v>
      </c>
      <c r="AK369" s="63">
        <f>VLOOKUP($AC369,pTRAIT!$A:$X,13,FALSE)</f>
        <v>0</v>
      </c>
      <c r="AL369" s="63">
        <f>VLOOKUP($AC369,pTRAIT!$A:$X,14,FALSE)</f>
        <v>0</v>
      </c>
      <c r="AM369" s="63">
        <f>VLOOKUP($AC369,pTRAIT!$A:$X,15,FALSE)</f>
        <v>0</v>
      </c>
      <c r="AN369" s="63">
        <f>VLOOKUP($AC369,pTRAIT!$A:$X,16,FALSE)</f>
        <v>0</v>
      </c>
      <c r="AO369" s="63">
        <f>VLOOKUP($AC369,pTRAIT!$A:$X,17,FALSE)</f>
        <v>0</v>
      </c>
      <c r="AP369" s="63">
        <f>VLOOKUP($AC369,pTRAIT!$A:$X,18,FALSE)</f>
        <v>0</v>
      </c>
      <c r="AQ369" s="63">
        <f>VLOOKUP($AC369,pTRAIT!$A:$X,19,FALSE)</f>
        <v>0</v>
      </c>
      <c r="AR369" s="63">
        <f>VLOOKUP($AC369,pTRAIT!$A:$X,20,FALSE)</f>
        <v>0</v>
      </c>
      <c r="AS369" s="63">
        <f>VLOOKUP($AC369,pTRAIT!$A:$X,21,FALSE)</f>
        <v>0</v>
      </c>
      <c r="AT369" s="63">
        <f>VLOOKUP($AC369,pTRAIT!$A:$X,22,FALSE)</f>
        <v>0</v>
      </c>
      <c r="AU369" s="63">
        <f>VLOOKUP($AC369,pTRAIT!$A:$X,23,FALSE)</f>
        <v>0</v>
      </c>
      <c r="AV369" s="63">
        <f>VLOOKUP($AC369,pTRAIT!$A:$X,24,FALSE)</f>
        <v>0</v>
      </c>
    </row>
    <row r="370" spans="1:48" ht="12" customHeight="1" x14ac:dyDescent="0.2">
      <c r="A370" s="32">
        <v>460</v>
      </c>
      <c r="B370" s="33" t="s">
        <v>5</v>
      </c>
      <c r="C370" s="34">
        <v>617</v>
      </c>
      <c r="D370" s="32" t="str">
        <f t="shared" si="5"/>
        <v>460X617</v>
      </c>
      <c r="E370" s="47" t="s">
        <v>1627</v>
      </c>
      <c r="F370" s="61" t="s">
        <v>1997</v>
      </c>
      <c r="G370" s="41" t="s">
        <v>43</v>
      </c>
      <c r="H370" s="38"/>
      <c r="I370" s="32">
        <v>460</v>
      </c>
      <c r="J370" s="63">
        <f>VLOOKUP(I370,pTRAIT!A:B,2,FALSE)</f>
        <v>0</v>
      </c>
      <c r="K370" s="63" t="str">
        <f>VLOOKUP($I370,pTRAIT!$A:$X,7,FALSE)</f>
        <v>no</v>
      </c>
      <c r="L370" s="63" t="str">
        <f>VLOOKUP($I370,pTRAIT!$A:$X,8,FALSE)</f>
        <v>et</v>
      </c>
      <c r="M370" s="63" t="str">
        <f>VLOOKUP($I370,pTRAIT!$A:$X,9,FALSE)</f>
        <v>S</v>
      </c>
      <c r="N370" s="63" t="str">
        <f>VLOOKUP($I370,pTRAIT!$A:$X,10,FALSE)</f>
        <v>R</v>
      </c>
      <c r="O370" s="63" t="str">
        <f>VLOOKUP($I370,pTRAIT!$A:$X,11,FALSE)</f>
        <v>R</v>
      </c>
      <c r="P370" s="63" t="str">
        <f>VLOOKUP($I370,pTRAIT!$A:$X,12,FALSE)</f>
        <v>R</v>
      </c>
      <c r="Q370" s="63" t="str">
        <f>VLOOKUP($I370,pTRAIT!$A:$X,13,FALSE)</f>
        <v>S</v>
      </c>
      <c r="R370" s="63" t="str">
        <f>VLOOKUP($I370,pTRAIT!$A:$X,14,FALSE)</f>
        <v>R</v>
      </c>
      <c r="S370" s="63" t="str">
        <f>VLOOKUP($I370,pTRAIT!$A:$X,15,FALSE)</f>
        <v>S</v>
      </c>
      <c r="T370" s="63" t="str">
        <f>VLOOKUP($I370,pTRAIT!$A:$X,16,FALSE)</f>
        <v>H</v>
      </c>
      <c r="U370" s="63" t="str">
        <f>VLOOKUP($I370,pTRAIT!$A:$X,17,FALSE)</f>
        <v>S</v>
      </c>
      <c r="V370" s="63" t="str">
        <f>VLOOKUP($I370,pTRAIT!$A:$X,18,FALSE)</f>
        <v>TS</v>
      </c>
      <c r="W370" s="63" t="str">
        <f>VLOOKUP($I370,pTRAIT!$A:$X,19,FALSE)</f>
        <v>S</v>
      </c>
      <c r="X370" s="63" t="s">
        <v>3980</v>
      </c>
      <c r="Y370" s="63" t="str">
        <f>VLOOKUP($I370,pTRAIT!$A:$X,21,FALSE)</f>
        <v>R</v>
      </c>
      <c r="Z370" s="63" t="str">
        <f>VLOOKUP($I370,pTRAIT!$A:$X,22,FALSE)</f>
        <v>e</v>
      </c>
      <c r="AA370" s="63" t="str">
        <f>VLOOKUP($I370,pTRAIT!$A:$X,23,FALSE)</f>
        <v>n-c</v>
      </c>
      <c r="AB370" s="63">
        <f>VLOOKUP($I370,pTRAIT!$A:$X,24,FALSE)</f>
        <v>0</v>
      </c>
      <c r="AC370" s="34">
        <v>617</v>
      </c>
      <c r="AD370" s="63" t="str">
        <f>VLOOKUP(AC370,pTRAIT!A:B,2,FALSE)</f>
        <v>EM5Mi1Cf9(Pu);RIN=RF / EM5UeMi1(Cf9);RIN=RF</v>
      </c>
      <c r="AE370" s="63">
        <f>VLOOKUP($AC370,pTRAIT!$A:$X,7,FALSE)</f>
        <v>0</v>
      </c>
      <c r="AF370" s="63">
        <f>VLOOKUP($AC370,pTRAIT!$A:$X,8,FALSE)</f>
        <v>0</v>
      </c>
      <c r="AG370" s="63">
        <f>VLOOKUP($AC370,pTRAIT!$A:$X,9,FALSE)</f>
        <v>0</v>
      </c>
      <c r="AH370" s="63">
        <f>VLOOKUP($AC370,pTRAIT!$A:$X,10,FALSE)</f>
        <v>0</v>
      </c>
      <c r="AI370" s="63">
        <f>VLOOKUP($AC370,pTRAIT!$A:$X,11,FALSE)</f>
        <v>0</v>
      </c>
      <c r="AJ370" s="63">
        <f>VLOOKUP($AC370,pTRAIT!$A:$X,12,FALSE)</f>
        <v>0</v>
      </c>
      <c r="AK370" s="63">
        <f>VLOOKUP($AC370,pTRAIT!$A:$X,13,FALSE)</f>
        <v>0</v>
      </c>
      <c r="AL370" s="63">
        <f>VLOOKUP($AC370,pTRAIT!$A:$X,14,FALSE)</f>
        <v>0</v>
      </c>
      <c r="AM370" s="63">
        <f>VLOOKUP($AC370,pTRAIT!$A:$X,15,FALSE)</f>
        <v>0</v>
      </c>
      <c r="AN370" s="63">
        <f>VLOOKUP($AC370,pTRAIT!$A:$X,16,FALSE)</f>
        <v>0</v>
      </c>
      <c r="AO370" s="63">
        <f>VLOOKUP($AC370,pTRAIT!$A:$X,17,FALSE)</f>
        <v>0</v>
      </c>
      <c r="AP370" s="63">
        <f>VLOOKUP($AC370,pTRAIT!$A:$X,18,FALSE)</f>
        <v>0</v>
      </c>
      <c r="AQ370" s="63">
        <f>VLOOKUP($AC370,pTRAIT!$A:$X,19,FALSE)</f>
        <v>0</v>
      </c>
      <c r="AR370" s="63">
        <f>VLOOKUP($AC370,pTRAIT!$A:$X,20,FALSE)</f>
        <v>0</v>
      </c>
      <c r="AS370" s="63">
        <f>VLOOKUP($AC370,pTRAIT!$A:$X,21,FALSE)</f>
        <v>0</v>
      </c>
      <c r="AT370" s="63">
        <f>VLOOKUP($AC370,pTRAIT!$A:$X,22,FALSE)</f>
        <v>0</v>
      </c>
      <c r="AU370" s="63">
        <f>VLOOKUP($AC370,pTRAIT!$A:$X,23,FALSE)</f>
        <v>0</v>
      </c>
      <c r="AV370" s="63">
        <f>VLOOKUP($AC370,pTRAIT!$A:$X,24,FALSE)</f>
        <v>0</v>
      </c>
    </row>
    <row r="371" spans="1:48" ht="12" customHeight="1" x14ac:dyDescent="0.2">
      <c r="A371" s="32">
        <v>460</v>
      </c>
      <c r="B371" s="33" t="s">
        <v>5</v>
      </c>
      <c r="C371" s="34">
        <v>655</v>
      </c>
      <c r="D371" s="32" t="str">
        <f t="shared" si="5"/>
        <v>460X655</v>
      </c>
      <c r="E371" s="47" t="s">
        <v>1627</v>
      </c>
      <c r="F371" s="61" t="s">
        <v>1998</v>
      </c>
      <c r="G371" s="41" t="s">
        <v>43</v>
      </c>
      <c r="H371" s="38"/>
      <c r="I371" s="32">
        <v>460</v>
      </c>
      <c r="J371" s="63">
        <f>VLOOKUP(I371,pTRAIT!A:B,2,FALSE)</f>
        <v>0</v>
      </c>
      <c r="K371" s="63" t="str">
        <f>VLOOKUP($I371,pTRAIT!$A:$X,7,FALSE)</f>
        <v>no</v>
      </c>
      <c r="L371" s="63" t="str">
        <f>VLOOKUP($I371,pTRAIT!$A:$X,8,FALSE)</f>
        <v>et</v>
      </c>
      <c r="M371" s="63" t="str">
        <f>VLOOKUP($I371,pTRAIT!$A:$X,9,FALSE)</f>
        <v>S</v>
      </c>
      <c r="N371" s="63" t="str">
        <f>VLOOKUP($I371,pTRAIT!$A:$X,10,FALSE)</f>
        <v>R</v>
      </c>
      <c r="O371" s="63" t="str">
        <f>VLOOKUP($I371,pTRAIT!$A:$X,11,FALSE)</f>
        <v>R</v>
      </c>
      <c r="P371" s="63" t="str">
        <f>VLOOKUP($I371,pTRAIT!$A:$X,12,FALSE)</f>
        <v>R</v>
      </c>
      <c r="Q371" s="63" t="str">
        <f>VLOOKUP($I371,pTRAIT!$A:$X,13,FALSE)</f>
        <v>S</v>
      </c>
      <c r="R371" s="63" t="str">
        <f>VLOOKUP($I371,pTRAIT!$A:$X,14,FALSE)</f>
        <v>R</v>
      </c>
      <c r="S371" s="63" t="str">
        <f>VLOOKUP($I371,pTRAIT!$A:$X,15,FALSE)</f>
        <v>S</v>
      </c>
      <c r="T371" s="63" t="str">
        <f>VLOOKUP($I371,pTRAIT!$A:$X,16,FALSE)</f>
        <v>H</v>
      </c>
      <c r="U371" s="63" t="str">
        <f>VLOOKUP($I371,pTRAIT!$A:$X,17,FALSE)</f>
        <v>S</v>
      </c>
      <c r="V371" s="63" t="str">
        <f>VLOOKUP($I371,pTRAIT!$A:$X,18,FALSE)</f>
        <v>TS</v>
      </c>
      <c r="W371" s="63" t="str">
        <f>VLOOKUP($I371,pTRAIT!$A:$X,19,FALSE)</f>
        <v>S</v>
      </c>
      <c r="X371" s="63" t="s">
        <v>3980</v>
      </c>
      <c r="Y371" s="63" t="str">
        <f>VLOOKUP($I371,pTRAIT!$A:$X,21,FALSE)</f>
        <v>R</v>
      </c>
      <c r="Z371" s="63" t="str">
        <f>VLOOKUP($I371,pTRAIT!$A:$X,22,FALSE)</f>
        <v>e</v>
      </c>
      <c r="AA371" s="63" t="str">
        <f>VLOOKUP($I371,pTRAIT!$A:$X,23,FALSE)</f>
        <v>n-c</v>
      </c>
      <c r="AB371" s="63">
        <f>VLOOKUP($I371,pTRAIT!$A:$X,24,FALSE)</f>
        <v>0</v>
      </c>
      <c r="AC371" s="34">
        <v>655</v>
      </c>
      <c r="AD371" s="63" t="str">
        <f>VLOOKUP(AC371,pTRAIT!A:B,2,FALSE)</f>
        <v>EM5Mi1Cf9(Pu);RIN=RF / ;RIN=RF</v>
      </c>
      <c r="AE371" s="63">
        <f>VLOOKUP($AC371,pTRAIT!$A:$X,7,FALSE)</f>
        <v>0</v>
      </c>
      <c r="AF371" s="63">
        <f>VLOOKUP($AC371,pTRAIT!$A:$X,8,FALSE)</f>
        <v>0</v>
      </c>
      <c r="AG371" s="63">
        <f>VLOOKUP($AC371,pTRAIT!$A:$X,9,FALSE)</f>
        <v>0</v>
      </c>
      <c r="AH371" s="63">
        <f>VLOOKUP($AC371,pTRAIT!$A:$X,10,FALSE)</f>
        <v>0</v>
      </c>
      <c r="AI371" s="63">
        <f>VLOOKUP($AC371,pTRAIT!$A:$X,11,FALSE)</f>
        <v>0</v>
      </c>
      <c r="AJ371" s="63">
        <f>VLOOKUP($AC371,pTRAIT!$A:$X,12,FALSE)</f>
        <v>0</v>
      </c>
      <c r="AK371" s="63">
        <f>VLOOKUP($AC371,pTRAIT!$A:$X,13,FALSE)</f>
        <v>0</v>
      </c>
      <c r="AL371" s="63">
        <f>VLOOKUP($AC371,pTRAIT!$A:$X,14,FALSE)</f>
        <v>0</v>
      </c>
      <c r="AM371" s="63">
        <f>VLOOKUP($AC371,pTRAIT!$A:$X,15,FALSE)</f>
        <v>0</v>
      </c>
      <c r="AN371" s="63">
        <f>VLOOKUP($AC371,pTRAIT!$A:$X,16,FALSE)</f>
        <v>0</v>
      </c>
      <c r="AO371" s="63">
        <f>VLOOKUP($AC371,pTRAIT!$A:$X,17,FALSE)</f>
        <v>0</v>
      </c>
      <c r="AP371" s="63">
        <f>VLOOKUP($AC371,pTRAIT!$A:$X,18,FALSE)</f>
        <v>0</v>
      </c>
      <c r="AQ371" s="63">
        <f>VLOOKUP($AC371,pTRAIT!$A:$X,19,FALSE)</f>
        <v>0</v>
      </c>
      <c r="AR371" s="63">
        <f>VLOOKUP($AC371,pTRAIT!$A:$X,20,FALSE)</f>
        <v>0</v>
      </c>
      <c r="AS371" s="63">
        <f>VLOOKUP($AC371,pTRAIT!$A:$X,21,FALSE)</f>
        <v>0</v>
      </c>
      <c r="AT371" s="63">
        <f>VLOOKUP($AC371,pTRAIT!$A:$X,22,FALSE)</f>
        <v>0</v>
      </c>
      <c r="AU371" s="63">
        <f>VLOOKUP($AC371,pTRAIT!$A:$X,23,FALSE)</f>
        <v>0</v>
      </c>
      <c r="AV371" s="63">
        <f>VLOOKUP($AC371,pTRAIT!$A:$X,24,FALSE)</f>
        <v>0</v>
      </c>
    </row>
    <row r="372" spans="1:48" ht="12" customHeight="1" x14ac:dyDescent="0.2">
      <c r="A372" s="32">
        <v>460</v>
      </c>
      <c r="B372" s="33" t="s">
        <v>5</v>
      </c>
      <c r="C372" s="34">
        <v>658</v>
      </c>
      <c r="D372" s="32" t="str">
        <f t="shared" si="5"/>
        <v>460X658</v>
      </c>
      <c r="E372" s="47" t="s">
        <v>1627</v>
      </c>
      <c r="F372" s="61" t="s">
        <v>1999</v>
      </c>
      <c r="G372" s="41" t="s">
        <v>43</v>
      </c>
      <c r="H372" s="38"/>
      <c r="I372" s="32">
        <v>460</v>
      </c>
      <c r="J372" s="63">
        <f>VLOOKUP(I372,pTRAIT!A:B,2,FALSE)</f>
        <v>0</v>
      </c>
      <c r="K372" s="63" t="str">
        <f>VLOOKUP($I372,pTRAIT!$A:$X,7,FALSE)</f>
        <v>no</v>
      </c>
      <c r="L372" s="63" t="str">
        <f>VLOOKUP($I372,pTRAIT!$A:$X,8,FALSE)</f>
        <v>et</v>
      </c>
      <c r="M372" s="63" t="str">
        <f>VLOOKUP($I372,pTRAIT!$A:$X,9,FALSE)</f>
        <v>S</v>
      </c>
      <c r="N372" s="63" t="str">
        <f>VLOOKUP($I372,pTRAIT!$A:$X,10,FALSE)</f>
        <v>R</v>
      </c>
      <c r="O372" s="63" t="str">
        <f>VLOOKUP($I372,pTRAIT!$A:$X,11,FALSE)</f>
        <v>R</v>
      </c>
      <c r="P372" s="63" t="str">
        <f>VLOOKUP($I372,pTRAIT!$A:$X,12,FALSE)</f>
        <v>R</v>
      </c>
      <c r="Q372" s="63" t="str">
        <f>VLOOKUP($I372,pTRAIT!$A:$X,13,FALSE)</f>
        <v>S</v>
      </c>
      <c r="R372" s="63" t="str">
        <f>VLOOKUP($I372,pTRAIT!$A:$X,14,FALSE)</f>
        <v>R</v>
      </c>
      <c r="S372" s="63" t="str">
        <f>VLOOKUP($I372,pTRAIT!$A:$X,15,FALSE)</f>
        <v>S</v>
      </c>
      <c r="T372" s="63" t="str">
        <f>VLOOKUP($I372,pTRAIT!$A:$X,16,FALSE)</f>
        <v>H</v>
      </c>
      <c r="U372" s="63" t="str">
        <f>VLOOKUP($I372,pTRAIT!$A:$X,17,FALSE)</f>
        <v>S</v>
      </c>
      <c r="V372" s="63" t="str">
        <f>VLOOKUP($I372,pTRAIT!$A:$X,18,FALSE)</f>
        <v>TS</v>
      </c>
      <c r="W372" s="63" t="str">
        <f>VLOOKUP($I372,pTRAIT!$A:$X,19,FALSE)</f>
        <v>S</v>
      </c>
      <c r="X372" s="63" t="s">
        <v>3980</v>
      </c>
      <c r="Y372" s="63" t="str">
        <f>VLOOKUP($I372,pTRAIT!$A:$X,21,FALSE)</f>
        <v>R</v>
      </c>
      <c r="Z372" s="63" t="str">
        <f>VLOOKUP($I372,pTRAIT!$A:$X,22,FALSE)</f>
        <v>e</v>
      </c>
      <c r="AA372" s="63" t="str">
        <f>VLOOKUP($I372,pTRAIT!$A:$X,23,FALSE)</f>
        <v>n-c</v>
      </c>
      <c r="AB372" s="63">
        <f>VLOOKUP($I372,pTRAIT!$A:$X,24,FALSE)</f>
        <v>0</v>
      </c>
      <c r="AC372" s="34">
        <v>658</v>
      </c>
      <c r="AD372" s="63" t="str">
        <f>VLOOKUP(AC372,pTRAIT!A:B,2,FALSE)</f>
        <v>EM5Mi1Cf9(Pu);RIN=RF / EM5Mi1WSCf9;RIN=RF</v>
      </c>
      <c r="AE372" s="63">
        <f>VLOOKUP($AC372,pTRAIT!$A:$X,7,FALSE)</f>
        <v>0</v>
      </c>
      <c r="AF372" s="63">
        <f>VLOOKUP($AC372,pTRAIT!$A:$X,8,FALSE)</f>
        <v>0</v>
      </c>
      <c r="AG372" s="63">
        <f>VLOOKUP($AC372,pTRAIT!$A:$X,9,FALSE)</f>
        <v>0</v>
      </c>
      <c r="AH372" s="63">
        <f>VLOOKUP($AC372,pTRAIT!$A:$X,10,FALSE)</f>
        <v>0</v>
      </c>
      <c r="AI372" s="63">
        <f>VLOOKUP($AC372,pTRAIT!$A:$X,11,FALSE)</f>
        <v>0</v>
      </c>
      <c r="AJ372" s="63">
        <f>VLOOKUP($AC372,pTRAIT!$A:$X,12,FALSE)</f>
        <v>0</v>
      </c>
      <c r="AK372" s="63">
        <f>VLOOKUP($AC372,pTRAIT!$A:$X,13,FALSE)</f>
        <v>0</v>
      </c>
      <c r="AL372" s="63">
        <f>VLOOKUP($AC372,pTRAIT!$A:$X,14,FALSE)</f>
        <v>0</v>
      </c>
      <c r="AM372" s="63">
        <f>VLOOKUP($AC372,pTRAIT!$A:$X,15,FALSE)</f>
        <v>0</v>
      </c>
      <c r="AN372" s="63">
        <f>VLOOKUP($AC372,pTRAIT!$A:$X,16,FALSE)</f>
        <v>0</v>
      </c>
      <c r="AO372" s="63">
        <f>VLOOKUP($AC372,pTRAIT!$A:$X,17,FALSE)</f>
        <v>0</v>
      </c>
      <c r="AP372" s="63">
        <f>VLOOKUP($AC372,pTRAIT!$A:$X,18,FALSE)</f>
        <v>0</v>
      </c>
      <c r="AQ372" s="63">
        <f>VLOOKUP($AC372,pTRAIT!$A:$X,19,FALSE)</f>
        <v>0</v>
      </c>
      <c r="AR372" s="63">
        <f>VLOOKUP($AC372,pTRAIT!$A:$X,20,FALSE)</f>
        <v>0</v>
      </c>
      <c r="AS372" s="63">
        <f>VLOOKUP($AC372,pTRAIT!$A:$X,21,FALSE)</f>
        <v>0</v>
      </c>
      <c r="AT372" s="63">
        <f>VLOOKUP($AC372,pTRAIT!$A:$X,22,FALSE)</f>
        <v>0</v>
      </c>
      <c r="AU372" s="63">
        <f>VLOOKUP($AC372,pTRAIT!$A:$X,23,FALSE)</f>
        <v>0</v>
      </c>
      <c r="AV372" s="63">
        <f>VLOOKUP($AC372,pTRAIT!$A:$X,24,FALSE)</f>
        <v>0</v>
      </c>
    </row>
    <row r="373" spans="1:48" ht="12" customHeight="1" x14ac:dyDescent="0.2">
      <c r="A373" s="32">
        <v>460</v>
      </c>
      <c r="B373" s="33" t="s">
        <v>5</v>
      </c>
      <c r="C373" s="34">
        <v>709</v>
      </c>
      <c r="D373" s="32" t="str">
        <f t="shared" si="5"/>
        <v>460X709</v>
      </c>
      <c r="E373" s="47" t="s">
        <v>1627</v>
      </c>
      <c r="F373" s="61" t="s">
        <v>2000</v>
      </c>
      <c r="G373" s="41" t="s">
        <v>43</v>
      </c>
      <c r="H373" s="45"/>
      <c r="I373" s="32">
        <v>460</v>
      </c>
      <c r="J373" s="63">
        <f>VLOOKUP(I373,pTRAIT!A:B,2,FALSE)</f>
        <v>0</v>
      </c>
      <c r="K373" s="63" t="str">
        <f>VLOOKUP($I373,pTRAIT!$A:$X,7,FALSE)</f>
        <v>no</v>
      </c>
      <c r="L373" s="63" t="str">
        <f>VLOOKUP($I373,pTRAIT!$A:$X,8,FALSE)</f>
        <v>et</v>
      </c>
      <c r="M373" s="63" t="str">
        <f>VLOOKUP($I373,pTRAIT!$A:$X,9,FALSE)</f>
        <v>S</v>
      </c>
      <c r="N373" s="63" t="str">
        <f>VLOOKUP($I373,pTRAIT!$A:$X,10,FALSE)</f>
        <v>R</v>
      </c>
      <c r="O373" s="63" t="str">
        <f>VLOOKUP($I373,pTRAIT!$A:$X,11,FALSE)</f>
        <v>R</v>
      </c>
      <c r="P373" s="63" t="str">
        <f>VLOOKUP($I373,pTRAIT!$A:$X,12,FALSE)</f>
        <v>R</v>
      </c>
      <c r="Q373" s="63" t="str">
        <f>VLOOKUP($I373,pTRAIT!$A:$X,13,FALSE)</f>
        <v>S</v>
      </c>
      <c r="R373" s="63" t="str">
        <f>VLOOKUP($I373,pTRAIT!$A:$X,14,FALSE)</f>
        <v>R</v>
      </c>
      <c r="S373" s="63" t="str">
        <f>VLOOKUP($I373,pTRAIT!$A:$X,15,FALSE)</f>
        <v>S</v>
      </c>
      <c r="T373" s="63" t="str">
        <f>VLOOKUP($I373,pTRAIT!$A:$X,16,FALSE)</f>
        <v>H</v>
      </c>
      <c r="U373" s="63" t="str">
        <f>VLOOKUP($I373,pTRAIT!$A:$X,17,FALSE)</f>
        <v>S</v>
      </c>
      <c r="V373" s="63" t="str">
        <f>VLOOKUP($I373,pTRAIT!$A:$X,18,FALSE)</f>
        <v>TS</v>
      </c>
      <c r="W373" s="63" t="str">
        <f>VLOOKUP($I373,pTRAIT!$A:$X,19,FALSE)</f>
        <v>S</v>
      </c>
      <c r="X373" s="63" t="s">
        <v>3980</v>
      </c>
      <c r="Y373" s="63" t="str">
        <f>VLOOKUP($I373,pTRAIT!$A:$X,21,FALSE)</f>
        <v>R</v>
      </c>
      <c r="Z373" s="63" t="str">
        <f>VLOOKUP($I373,pTRAIT!$A:$X,22,FALSE)</f>
        <v>e</v>
      </c>
      <c r="AA373" s="63" t="str">
        <f>VLOOKUP($I373,pTRAIT!$A:$X,23,FALSE)</f>
        <v>n-c</v>
      </c>
      <c r="AB373" s="63">
        <f>VLOOKUP($I373,pTRAIT!$A:$X,24,FALSE)</f>
        <v>0</v>
      </c>
      <c r="AC373" s="34">
        <v>709</v>
      </c>
      <c r="AD373" s="63" t="str">
        <f>VLOOKUP(AC373,pTRAIT!A:B,2,FALSE)</f>
        <v>EM5UeMi1Cf9Pu;RIN=RS / ;RIN=RF</v>
      </c>
      <c r="AE373" s="63">
        <f>VLOOKUP($AC373,pTRAIT!$A:$X,7,FALSE)</f>
        <v>0</v>
      </c>
      <c r="AF373" s="63">
        <f>VLOOKUP($AC373,pTRAIT!$A:$X,8,FALSE)</f>
        <v>0</v>
      </c>
      <c r="AG373" s="63">
        <f>VLOOKUP($AC373,pTRAIT!$A:$X,9,FALSE)</f>
        <v>0</v>
      </c>
      <c r="AH373" s="63">
        <f>VLOOKUP($AC373,pTRAIT!$A:$X,10,FALSE)</f>
        <v>0</v>
      </c>
      <c r="AI373" s="63">
        <f>VLOOKUP($AC373,pTRAIT!$A:$X,11,FALSE)</f>
        <v>0</v>
      </c>
      <c r="AJ373" s="63">
        <f>VLOOKUP($AC373,pTRAIT!$A:$X,12,FALSE)</f>
        <v>0</v>
      </c>
      <c r="AK373" s="63">
        <f>VLOOKUP($AC373,pTRAIT!$A:$X,13,FALSE)</f>
        <v>0</v>
      </c>
      <c r="AL373" s="63">
        <f>VLOOKUP($AC373,pTRAIT!$A:$X,14,FALSE)</f>
        <v>0</v>
      </c>
      <c r="AM373" s="63">
        <f>VLOOKUP($AC373,pTRAIT!$A:$X,15,FALSE)</f>
        <v>0</v>
      </c>
      <c r="AN373" s="63">
        <f>VLOOKUP($AC373,pTRAIT!$A:$X,16,FALSE)</f>
        <v>0</v>
      </c>
      <c r="AO373" s="63">
        <f>VLOOKUP($AC373,pTRAIT!$A:$X,17,FALSE)</f>
        <v>0</v>
      </c>
      <c r="AP373" s="63">
        <f>VLOOKUP($AC373,pTRAIT!$A:$X,18,FALSE)</f>
        <v>0</v>
      </c>
      <c r="AQ373" s="63">
        <f>VLOOKUP($AC373,pTRAIT!$A:$X,19,FALSE)</f>
        <v>0</v>
      </c>
      <c r="AR373" s="63">
        <f>VLOOKUP($AC373,pTRAIT!$A:$X,20,FALSE)</f>
        <v>0</v>
      </c>
      <c r="AS373" s="63">
        <f>VLOOKUP($AC373,pTRAIT!$A:$X,21,FALSE)</f>
        <v>0</v>
      </c>
      <c r="AT373" s="63">
        <f>VLOOKUP($AC373,pTRAIT!$A:$X,22,FALSE)</f>
        <v>0</v>
      </c>
      <c r="AU373" s="63">
        <f>VLOOKUP($AC373,pTRAIT!$A:$X,23,FALSE)</f>
        <v>0</v>
      </c>
      <c r="AV373" s="63">
        <f>VLOOKUP($AC373,pTRAIT!$A:$X,24,FALSE)</f>
        <v>0</v>
      </c>
    </row>
    <row r="374" spans="1:48" ht="12" customHeight="1" x14ac:dyDescent="0.2">
      <c r="A374" s="32">
        <v>460</v>
      </c>
      <c r="B374" s="33" t="s">
        <v>5</v>
      </c>
      <c r="C374" s="34">
        <v>710</v>
      </c>
      <c r="D374" s="32" t="str">
        <f t="shared" si="5"/>
        <v>460X710</v>
      </c>
      <c r="E374" s="47" t="s">
        <v>1627</v>
      </c>
      <c r="F374" s="61" t="s">
        <v>2001</v>
      </c>
      <c r="G374" s="41" t="s">
        <v>43</v>
      </c>
      <c r="H374" s="38"/>
      <c r="I374" s="32">
        <v>460</v>
      </c>
      <c r="J374" s="63">
        <f>VLOOKUP(I374,pTRAIT!A:B,2,FALSE)</f>
        <v>0</v>
      </c>
      <c r="K374" s="63" t="str">
        <f>VLOOKUP($I374,pTRAIT!$A:$X,7,FALSE)</f>
        <v>no</v>
      </c>
      <c r="L374" s="63" t="str">
        <f>VLOOKUP($I374,pTRAIT!$A:$X,8,FALSE)</f>
        <v>et</v>
      </c>
      <c r="M374" s="63" t="str">
        <f>VLOOKUP($I374,pTRAIT!$A:$X,9,FALSE)</f>
        <v>S</v>
      </c>
      <c r="N374" s="63" t="str">
        <f>VLOOKUP($I374,pTRAIT!$A:$X,10,FALSE)</f>
        <v>R</v>
      </c>
      <c r="O374" s="63" t="str">
        <f>VLOOKUP($I374,pTRAIT!$A:$X,11,FALSE)</f>
        <v>R</v>
      </c>
      <c r="P374" s="63" t="str">
        <f>VLOOKUP($I374,pTRAIT!$A:$X,12,FALSE)</f>
        <v>R</v>
      </c>
      <c r="Q374" s="63" t="str">
        <f>VLOOKUP($I374,pTRAIT!$A:$X,13,FALSE)</f>
        <v>S</v>
      </c>
      <c r="R374" s="63" t="str">
        <f>VLOOKUP($I374,pTRAIT!$A:$X,14,FALSE)</f>
        <v>R</v>
      </c>
      <c r="S374" s="63" t="str">
        <f>VLOOKUP($I374,pTRAIT!$A:$X,15,FALSE)</f>
        <v>S</v>
      </c>
      <c r="T374" s="63" t="str">
        <f>VLOOKUP($I374,pTRAIT!$A:$X,16,FALSE)</f>
        <v>H</v>
      </c>
      <c r="U374" s="63" t="str">
        <f>VLOOKUP($I374,pTRAIT!$A:$X,17,FALSE)</f>
        <v>S</v>
      </c>
      <c r="V374" s="63" t="str">
        <f>VLOOKUP($I374,pTRAIT!$A:$X,18,FALSE)</f>
        <v>TS</v>
      </c>
      <c r="W374" s="63" t="str">
        <f>VLOOKUP($I374,pTRAIT!$A:$X,19,FALSE)</f>
        <v>S</v>
      </c>
      <c r="X374" s="63" t="s">
        <v>3980</v>
      </c>
      <c r="Y374" s="63" t="str">
        <f>VLOOKUP($I374,pTRAIT!$A:$X,21,FALSE)</f>
        <v>R</v>
      </c>
      <c r="Z374" s="63" t="str">
        <f>VLOOKUP($I374,pTRAIT!$A:$X,22,FALSE)</f>
        <v>e</v>
      </c>
      <c r="AA374" s="63" t="str">
        <f>VLOOKUP($I374,pTRAIT!$A:$X,23,FALSE)</f>
        <v>n-c</v>
      </c>
      <c r="AB374" s="63">
        <f>VLOOKUP($I374,pTRAIT!$A:$X,24,FALSE)</f>
        <v>0</v>
      </c>
      <c r="AC374" s="34">
        <v>710</v>
      </c>
      <c r="AD374" s="63" t="str">
        <f>VLOOKUP(AC374,pTRAIT!A:B,2,FALSE)</f>
        <v>EM5UeMi1Cf9Pu;RIN=RS / E(M5)(Mi1)Ty3_FL744Cf9(ToCE);RIN=RF</v>
      </c>
      <c r="AE374" s="63">
        <f>VLOOKUP($AC374,pTRAIT!$A:$X,7,FALSE)</f>
        <v>0</v>
      </c>
      <c r="AF374" s="63">
        <f>VLOOKUP($AC374,pTRAIT!$A:$X,8,FALSE)</f>
        <v>0</v>
      </c>
      <c r="AG374" s="63">
        <f>VLOOKUP($AC374,pTRAIT!$A:$X,9,FALSE)</f>
        <v>0</v>
      </c>
      <c r="AH374" s="63">
        <f>VLOOKUP($AC374,pTRAIT!$A:$X,10,FALSE)</f>
        <v>0</v>
      </c>
      <c r="AI374" s="63">
        <f>VLOOKUP($AC374,pTRAIT!$A:$X,11,FALSE)</f>
        <v>0</v>
      </c>
      <c r="AJ374" s="63">
        <f>VLOOKUP($AC374,pTRAIT!$A:$X,12,FALSE)</f>
        <v>0</v>
      </c>
      <c r="AK374" s="63">
        <f>VLOOKUP($AC374,pTRAIT!$A:$X,13,FALSE)</f>
        <v>0</v>
      </c>
      <c r="AL374" s="63">
        <f>VLOOKUP($AC374,pTRAIT!$A:$X,14,FALSE)</f>
        <v>0</v>
      </c>
      <c r="AM374" s="63">
        <f>VLOOKUP($AC374,pTRAIT!$A:$X,15,FALSE)</f>
        <v>0</v>
      </c>
      <c r="AN374" s="63">
        <f>VLOOKUP($AC374,pTRAIT!$A:$X,16,FALSE)</f>
        <v>0</v>
      </c>
      <c r="AO374" s="63">
        <f>VLOOKUP($AC374,pTRAIT!$A:$X,17,FALSE)</f>
        <v>0</v>
      </c>
      <c r="AP374" s="63">
        <f>VLOOKUP($AC374,pTRAIT!$A:$X,18,FALSE)</f>
        <v>0</v>
      </c>
      <c r="AQ374" s="63">
        <f>VLOOKUP($AC374,pTRAIT!$A:$X,19,FALSE)</f>
        <v>0</v>
      </c>
      <c r="AR374" s="63">
        <f>VLOOKUP($AC374,pTRAIT!$A:$X,20,FALSE)</f>
        <v>0</v>
      </c>
      <c r="AS374" s="63">
        <f>VLOOKUP($AC374,pTRAIT!$A:$X,21,FALSE)</f>
        <v>0</v>
      </c>
      <c r="AT374" s="63">
        <f>VLOOKUP($AC374,pTRAIT!$A:$X,22,FALSE)</f>
        <v>0</v>
      </c>
      <c r="AU374" s="63">
        <f>VLOOKUP($AC374,pTRAIT!$A:$X,23,FALSE)</f>
        <v>0</v>
      </c>
      <c r="AV374" s="63">
        <f>VLOOKUP($AC374,pTRAIT!$A:$X,24,FALSE)</f>
        <v>0</v>
      </c>
    </row>
    <row r="375" spans="1:48" ht="12" customHeight="1" x14ac:dyDescent="0.2">
      <c r="A375" s="32">
        <v>460</v>
      </c>
      <c r="B375" s="33" t="s">
        <v>5</v>
      </c>
      <c r="C375" s="34">
        <v>712</v>
      </c>
      <c r="D375" s="32" t="str">
        <f t="shared" si="5"/>
        <v>460X712</v>
      </c>
      <c r="E375" s="47" t="s">
        <v>1627</v>
      </c>
      <c r="F375" s="61" t="s">
        <v>2002</v>
      </c>
      <c r="G375" s="41" t="s">
        <v>43</v>
      </c>
      <c r="H375" s="38"/>
      <c r="I375" s="32">
        <v>460</v>
      </c>
      <c r="J375" s="63">
        <f>VLOOKUP(I375,pTRAIT!A:B,2,FALSE)</f>
        <v>0</v>
      </c>
      <c r="K375" s="63" t="str">
        <f>VLOOKUP($I375,pTRAIT!$A:$X,7,FALSE)</f>
        <v>no</v>
      </c>
      <c r="L375" s="63" t="str">
        <f>VLOOKUP($I375,pTRAIT!$A:$X,8,FALSE)</f>
        <v>et</v>
      </c>
      <c r="M375" s="63" t="str">
        <f>VLOOKUP($I375,pTRAIT!$A:$X,9,FALSE)</f>
        <v>S</v>
      </c>
      <c r="N375" s="63" t="str">
        <f>VLOOKUP($I375,pTRAIT!$A:$X,10,FALSE)</f>
        <v>R</v>
      </c>
      <c r="O375" s="63" t="str">
        <f>VLOOKUP($I375,pTRAIT!$A:$X,11,FALSE)</f>
        <v>R</v>
      </c>
      <c r="P375" s="63" t="str">
        <f>VLOOKUP($I375,pTRAIT!$A:$X,12,FALSE)</f>
        <v>R</v>
      </c>
      <c r="Q375" s="63" t="str">
        <f>VLOOKUP($I375,pTRAIT!$A:$X,13,FALSE)</f>
        <v>S</v>
      </c>
      <c r="R375" s="63" t="str">
        <f>VLOOKUP($I375,pTRAIT!$A:$X,14,FALSE)</f>
        <v>R</v>
      </c>
      <c r="S375" s="63" t="str">
        <f>VLOOKUP($I375,pTRAIT!$A:$X,15,FALSE)</f>
        <v>S</v>
      </c>
      <c r="T375" s="63" t="str">
        <f>VLOOKUP($I375,pTRAIT!$A:$X,16,FALSE)</f>
        <v>H</v>
      </c>
      <c r="U375" s="63" t="str">
        <f>VLOOKUP($I375,pTRAIT!$A:$X,17,FALSE)</f>
        <v>S</v>
      </c>
      <c r="V375" s="63" t="str">
        <f>VLOOKUP($I375,pTRAIT!$A:$X,18,FALSE)</f>
        <v>TS</v>
      </c>
      <c r="W375" s="63" t="str">
        <f>VLOOKUP($I375,pTRAIT!$A:$X,19,FALSE)</f>
        <v>S</v>
      </c>
      <c r="X375" s="63" t="s">
        <v>3980</v>
      </c>
      <c r="Y375" s="63" t="str">
        <f>VLOOKUP($I375,pTRAIT!$A:$X,21,FALSE)</f>
        <v>R</v>
      </c>
      <c r="Z375" s="63" t="str">
        <f>VLOOKUP($I375,pTRAIT!$A:$X,22,FALSE)</f>
        <v>e</v>
      </c>
      <c r="AA375" s="63" t="str">
        <f>VLOOKUP($I375,pTRAIT!$A:$X,23,FALSE)</f>
        <v>n-c</v>
      </c>
      <c r="AB375" s="63">
        <f>VLOOKUP($I375,pTRAIT!$A:$X,24,FALSE)</f>
        <v>0</v>
      </c>
      <c r="AC375" s="34">
        <v>712</v>
      </c>
      <c r="AD375" s="63" t="str">
        <f>VLOOKUP(AC375,pTRAIT!A:B,2,FALSE)</f>
        <v>EM5UeMi1Cf9Pu;RIN=RS / Sp-1EM5UeMi1Cf9ogc;RIN=RF</v>
      </c>
      <c r="AE375" s="63">
        <f>VLOOKUP($AC375,pTRAIT!$A:$X,7,FALSE)</f>
        <v>0</v>
      </c>
      <c r="AF375" s="63">
        <f>VLOOKUP($AC375,pTRAIT!$A:$X,8,FALSE)</f>
        <v>0</v>
      </c>
      <c r="AG375" s="63">
        <f>VLOOKUP($AC375,pTRAIT!$A:$X,9,FALSE)</f>
        <v>0</v>
      </c>
      <c r="AH375" s="63">
        <f>VLOOKUP($AC375,pTRAIT!$A:$X,10,FALSE)</f>
        <v>0</v>
      </c>
      <c r="AI375" s="63">
        <f>VLOOKUP($AC375,pTRAIT!$A:$X,11,FALSE)</f>
        <v>0</v>
      </c>
      <c r="AJ375" s="63">
        <f>VLOOKUP($AC375,pTRAIT!$A:$X,12,FALSE)</f>
        <v>0</v>
      </c>
      <c r="AK375" s="63">
        <f>VLOOKUP($AC375,pTRAIT!$A:$X,13,FALSE)</f>
        <v>0</v>
      </c>
      <c r="AL375" s="63">
        <f>VLOOKUP($AC375,pTRAIT!$A:$X,14,FALSE)</f>
        <v>0</v>
      </c>
      <c r="AM375" s="63">
        <f>VLOOKUP($AC375,pTRAIT!$A:$X,15,FALSE)</f>
        <v>0</v>
      </c>
      <c r="AN375" s="63">
        <f>VLOOKUP($AC375,pTRAIT!$A:$X,16,FALSE)</f>
        <v>0</v>
      </c>
      <c r="AO375" s="63">
        <f>VLOOKUP($AC375,pTRAIT!$A:$X,17,FALSE)</f>
        <v>0</v>
      </c>
      <c r="AP375" s="63">
        <f>VLOOKUP($AC375,pTRAIT!$A:$X,18,FALSE)</f>
        <v>0</v>
      </c>
      <c r="AQ375" s="63">
        <f>VLOOKUP($AC375,pTRAIT!$A:$X,19,FALSE)</f>
        <v>0</v>
      </c>
      <c r="AR375" s="63">
        <f>VLOOKUP($AC375,pTRAIT!$A:$X,20,FALSE)</f>
        <v>0</v>
      </c>
      <c r="AS375" s="63">
        <f>VLOOKUP($AC375,pTRAIT!$A:$X,21,FALSE)</f>
        <v>0</v>
      </c>
      <c r="AT375" s="63">
        <f>VLOOKUP($AC375,pTRAIT!$A:$X,22,FALSE)</f>
        <v>0</v>
      </c>
      <c r="AU375" s="63">
        <f>VLOOKUP($AC375,pTRAIT!$A:$X,23,FALSE)</f>
        <v>0</v>
      </c>
      <c r="AV375" s="63">
        <f>VLOOKUP($AC375,pTRAIT!$A:$X,24,FALSE)</f>
        <v>0</v>
      </c>
    </row>
    <row r="376" spans="1:48" ht="12" customHeight="1" x14ac:dyDescent="0.2">
      <c r="A376" s="32">
        <v>460</v>
      </c>
      <c r="B376" s="33" t="s">
        <v>5</v>
      </c>
      <c r="C376" s="34">
        <v>718</v>
      </c>
      <c r="D376" s="32" t="str">
        <f t="shared" si="5"/>
        <v>460X718</v>
      </c>
      <c r="E376" s="47" t="s">
        <v>1627</v>
      </c>
      <c r="F376" s="61" t="s">
        <v>2003</v>
      </c>
      <c r="G376" s="41" t="s">
        <v>43</v>
      </c>
      <c r="H376" s="38"/>
      <c r="I376" s="32">
        <v>460</v>
      </c>
      <c r="J376" s="63">
        <f>VLOOKUP(I376,pTRAIT!A:B,2,FALSE)</f>
        <v>0</v>
      </c>
      <c r="K376" s="63" t="str">
        <f>VLOOKUP($I376,pTRAIT!$A:$X,7,FALSE)</f>
        <v>no</v>
      </c>
      <c r="L376" s="63" t="str">
        <f>VLOOKUP($I376,pTRAIT!$A:$X,8,FALSE)</f>
        <v>et</v>
      </c>
      <c r="M376" s="63" t="str">
        <f>VLOOKUP($I376,pTRAIT!$A:$X,9,FALSE)</f>
        <v>S</v>
      </c>
      <c r="N376" s="63" t="str">
        <f>VLOOKUP($I376,pTRAIT!$A:$X,10,FALSE)</f>
        <v>R</v>
      </c>
      <c r="O376" s="63" t="str">
        <f>VLOOKUP($I376,pTRAIT!$A:$X,11,FALSE)</f>
        <v>R</v>
      </c>
      <c r="P376" s="63" t="str">
        <f>VLOOKUP($I376,pTRAIT!$A:$X,12,FALSE)</f>
        <v>R</v>
      </c>
      <c r="Q376" s="63" t="str">
        <f>VLOOKUP($I376,pTRAIT!$A:$X,13,FALSE)</f>
        <v>S</v>
      </c>
      <c r="R376" s="63" t="str">
        <f>VLOOKUP($I376,pTRAIT!$A:$X,14,FALSE)</f>
        <v>R</v>
      </c>
      <c r="S376" s="63" t="str">
        <f>VLOOKUP($I376,pTRAIT!$A:$X,15,FALSE)</f>
        <v>S</v>
      </c>
      <c r="T376" s="63" t="str">
        <f>VLOOKUP($I376,pTRAIT!$A:$X,16,FALSE)</f>
        <v>H</v>
      </c>
      <c r="U376" s="63" t="str">
        <f>VLOOKUP($I376,pTRAIT!$A:$X,17,FALSE)</f>
        <v>S</v>
      </c>
      <c r="V376" s="63" t="str">
        <f>VLOOKUP($I376,pTRAIT!$A:$X,18,FALSE)</f>
        <v>TS</v>
      </c>
      <c r="W376" s="63" t="str">
        <f>VLOOKUP($I376,pTRAIT!$A:$X,19,FALSE)</f>
        <v>S</v>
      </c>
      <c r="X376" s="63" t="s">
        <v>3980</v>
      </c>
      <c r="Y376" s="63" t="str">
        <f>VLOOKUP($I376,pTRAIT!$A:$X,21,FALSE)</f>
        <v>R</v>
      </c>
      <c r="Z376" s="63" t="str">
        <f>VLOOKUP($I376,pTRAIT!$A:$X,22,FALSE)</f>
        <v>e</v>
      </c>
      <c r="AA376" s="63" t="str">
        <f>VLOOKUP($I376,pTRAIT!$A:$X,23,FALSE)</f>
        <v>n-c</v>
      </c>
      <c r="AB376" s="63">
        <f>VLOOKUP($I376,pTRAIT!$A:$X,24,FALSE)</f>
        <v>0</v>
      </c>
      <c r="AC376" s="34">
        <v>718</v>
      </c>
      <c r="AD376" s="63" t="str">
        <f>VLOOKUP(AC376,pTRAIT!A:B,2,FALSE)</f>
        <v>EM5UeMi1Cf9Pu;RIN=RS / EM5Mi1Cf9(Pu);RIN=RF</v>
      </c>
      <c r="AE376" s="63">
        <f>VLOOKUP($AC376,pTRAIT!$A:$X,7,FALSE)</f>
        <v>0</v>
      </c>
      <c r="AF376" s="63">
        <f>VLOOKUP($AC376,pTRAIT!$A:$X,8,FALSE)</f>
        <v>0</v>
      </c>
      <c r="AG376" s="63">
        <f>VLOOKUP($AC376,pTRAIT!$A:$X,9,FALSE)</f>
        <v>0</v>
      </c>
      <c r="AH376" s="63">
        <f>VLOOKUP($AC376,pTRAIT!$A:$X,10,FALSE)</f>
        <v>0</v>
      </c>
      <c r="AI376" s="63">
        <f>VLOOKUP($AC376,pTRAIT!$A:$X,11,FALSE)</f>
        <v>0</v>
      </c>
      <c r="AJ376" s="63">
        <f>VLOOKUP($AC376,pTRAIT!$A:$X,12,FALSE)</f>
        <v>0</v>
      </c>
      <c r="AK376" s="63">
        <f>VLOOKUP($AC376,pTRAIT!$A:$X,13,FALSE)</f>
        <v>0</v>
      </c>
      <c r="AL376" s="63">
        <f>VLOOKUP($AC376,pTRAIT!$A:$X,14,FALSE)</f>
        <v>0</v>
      </c>
      <c r="AM376" s="63">
        <f>VLOOKUP($AC376,pTRAIT!$A:$X,15,FALSE)</f>
        <v>0</v>
      </c>
      <c r="AN376" s="63">
        <f>VLOOKUP($AC376,pTRAIT!$A:$X,16,FALSE)</f>
        <v>0</v>
      </c>
      <c r="AO376" s="63">
        <f>VLOOKUP($AC376,pTRAIT!$A:$X,17,FALSE)</f>
        <v>0</v>
      </c>
      <c r="AP376" s="63">
        <f>VLOOKUP($AC376,pTRAIT!$A:$X,18,FALSE)</f>
        <v>0</v>
      </c>
      <c r="AQ376" s="63">
        <f>VLOOKUP($AC376,pTRAIT!$A:$X,19,FALSE)</f>
        <v>0</v>
      </c>
      <c r="AR376" s="63">
        <f>VLOOKUP($AC376,pTRAIT!$A:$X,20,FALSE)</f>
        <v>0</v>
      </c>
      <c r="AS376" s="63">
        <f>VLOOKUP($AC376,pTRAIT!$A:$X,21,FALSE)</f>
        <v>0</v>
      </c>
      <c r="AT376" s="63">
        <f>VLOOKUP($AC376,pTRAIT!$A:$X,22,FALSE)</f>
        <v>0</v>
      </c>
      <c r="AU376" s="63">
        <f>VLOOKUP($AC376,pTRAIT!$A:$X,23,FALSE)</f>
        <v>0</v>
      </c>
      <c r="AV376" s="63">
        <f>VLOOKUP($AC376,pTRAIT!$A:$X,24,FALSE)</f>
        <v>0</v>
      </c>
    </row>
    <row r="377" spans="1:48" ht="12" customHeight="1" x14ac:dyDescent="0.2">
      <c r="A377" s="32">
        <v>460</v>
      </c>
      <c r="B377" s="33" t="s">
        <v>5</v>
      </c>
      <c r="C377" s="34">
        <v>719</v>
      </c>
      <c r="D377" s="32" t="str">
        <f t="shared" si="5"/>
        <v>460X719</v>
      </c>
      <c r="E377" s="47" t="s">
        <v>1627</v>
      </c>
      <c r="F377" s="61" t="s">
        <v>2004</v>
      </c>
      <c r="G377" s="41" t="s">
        <v>43</v>
      </c>
      <c r="H377" s="38"/>
      <c r="I377" s="32">
        <v>460</v>
      </c>
      <c r="J377" s="63">
        <f>VLOOKUP(I377,pTRAIT!A:B,2,FALSE)</f>
        <v>0</v>
      </c>
      <c r="K377" s="63" t="str">
        <f>VLOOKUP($I377,pTRAIT!$A:$X,7,FALSE)</f>
        <v>no</v>
      </c>
      <c r="L377" s="63" t="str">
        <f>VLOOKUP($I377,pTRAIT!$A:$X,8,FALSE)</f>
        <v>et</v>
      </c>
      <c r="M377" s="63" t="str">
        <f>VLOOKUP($I377,pTRAIT!$A:$X,9,FALSE)</f>
        <v>S</v>
      </c>
      <c r="N377" s="63" t="str">
        <f>VLOOKUP($I377,pTRAIT!$A:$X,10,FALSE)</f>
        <v>R</v>
      </c>
      <c r="O377" s="63" t="str">
        <f>VLOOKUP($I377,pTRAIT!$A:$X,11,FALSE)</f>
        <v>R</v>
      </c>
      <c r="P377" s="63" t="str">
        <f>VLOOKUP($I377,pTRAIT!$A:$X,12,FALSE)</f>
        <v>R</v>
      </c>
      <c r="Q377" s="63" t="str">
        <f>VLOOKUP($I377,pTRAIT!$A:$X,13,FALSE)</f>
        <v>S</v>
      </c>
      <c r="R377" s="63" t="str">
        <f>VLOOKUP($I377,pTRAIT!$A:$X,14,FALSE)</f>
        <v>R</v>
      </c>
      <c r="S377" s="63" t="str">
        <f>VLOOKUP($I377,pTRAIT!$A:$X,15,FALSE)</f>
        <v>S</v>
      </c>
      <c r="T377" s="63" t="str">
        <f>VLOOKUP($I377,pTRAIT!$A:$X,16,FALSE)</f>
        <v>H</v>
      </c>
      <c r="U377" s="63" t="str">
        <f>VLOOKUP($I377,pTRAIT!$A:$X,17,FALSE)</f>
        <v>S</v>
      </c>
      <c r="V377" s="63" t="str">
        <f>VLOOKUP($I377,pTRAIT!$A:$X,18,FALSE)</f>
        <v>TS</v>
      </c>
      <c r="W377" s="63" t="str">
        <f>VLOOKUP($I377,pTRAIT!$A:$X,19,FALSE)</f>
        <v>S</v>
      </c>
      <c r="X377" s="63" t="s">
        <v>3980</v>
      </c>
      <c r="Y377" s="63" t="str">
        <f>VLOOKUP($I377,pTRAIT!$A:$X,21,FALSE)</f>
        <v>R</v>
      </c>
      <c r="Z377" s="63" t="str">
        <f>VLOOKUP($I377,pTRAIT!$A:$X,22,FALSE)</f>
        <v>e</v>
      </c>
      <c r="AA377" s="63" t="str">
        <f>VLOOKUP($I377,pTRAIT!$A:$X,23,FALSE)</f>
        <v>n-c</v>
      </c>
      <c r="AB377" s="63">
        <f>VLOOKUP($I377,pTRAIT!$A:$X,24,FALSE)</f>
        <v>0</v>
      </c>
      <c r="AC377" s="34">
        <v>719</v>
      </c>
      <c r="AD377" s="63" t="str">
        <f>VLOOKUP(AC377,pTRAIT!A:B,2,FALSE)</f>
        <v>EM5UeMi1Cf9Pu;RIN=RS / EM5Mi1WSCf9;RIN=RF</v>
      </c>
      <c r="AE377" s="63">
        <f>VLOOKUP($AC377,pTRAIT!$A:$X,7,FALSE)</f>
        <v>0</v>
      </c>
      <c r="AF377" s="63">
        <f>VLOOKUP($AC377,pTRAIT!$A:$X,8,FALSE)</f>
        <v>0</v>
      </c>
      <c r="AG377" s="63">
        <f>VLOOKUP($AC377,pTRAIT!$A:$X,9,FALSE)</f>
        <v>0</v>
      </c>
      <c r="AH377" s="63">
        <f>VLOOKUP($AC377,pTRAIT!$A:$X,10,FALSE)</f>
        <v>0</v>
      </c>
      <c r="AI377" s="63">
        <f>VLOOKUP($AC377,pTRAIT!$A:$X,11,FALSE)</f>
        <v>0</v>
      </c>
      <c r="AJ377" s="63">
        <f>VLOOKUP($AC377,pTRAIT!$A:$X,12,FALSE)</f>
        <v>0</v>
      </c>
      <c r="AK377" s="63">
        <f>VLOOKUP($AC377,pTRAIT!$A:$X,13,FALSE)</f>
        <v>0</v>
      </c>
      <c r="AL377" s="63">
        <f>VLOOKUP($AC377,pTRAIT!$A:$X,14,FALSE)</f>
        <v>0</v>
      </c>
      <c r="AM377" s="63">
        <f>VLOOKUP($AC377,pTRAIT!$A:$X,15,FALSE)</f>
        <v>0</v>
      </c>
      <c r="AN377" s="63">
        <f>VLOOKUP($AC377,pTRAIT!$A:$X,16,FALSE)</f>
        <v>0</v>
      </c>
      <c r="AO377" s="63">
        <f>VLOOKUP($AC377,pTRAIT!$A:$X,17,FALSE)</f>
        <v>0</v>
      </c>
      <c r="AP377" s="63">
        <f>VLOOKUP($AC377,pTRAIT!$A:$X,18,FALSE)</f>
        <v>0</v>
      </c>
      <c r="AQ377" s="63">
        <f>VLOOKUP($AC377,pTRAIT!$A:$X,19,FALSE)</f>
        <v>0</v>
      </c>
      <c r="AR377" s="63">
        <f>VLOOKUP($AC377,pTRAIT!$A:$X,20,FALSE)</f>
        <v>0</v>
      </c>
      <c r="AS377" s="63">
        <f>VLOOKUP($AC377,pTRAIT!$A:$X,21,FALSE)</f>
        <v>0</v>
      </c>
      <c r="AT377" s="63">
        <f>VLOOKUP($AC377,pTRAIT!$A:$X,22,FALSE)</f>
        <v>0</v>
      </c>
      <c r="AU377" s="63">
        <f>VLOOKUP($AC377,pTRAIT!$A:$X,23,FALSE)</f>
        <v>0</v>
      </c>
      <c r="AV377" s="63">
        <f>VLOOKUP($AC377,pTRAIT!$A:$X,24,FALSE)</f>
        <v>0</v>
      </c>
    </row>
    <row r="378" spans="1:48" ht="12" customHeight="1" x14ac:dyDescent="0.2">
      <c r="A378" s="32">
        <v>460</v>
      </c>
      <c r="B378" s="33" t="s">
        <v>5</v>
      </c>
      <c r="C378" s="34">
        <v>720</v>
      </c>
      <c r="D378" s="32" t="str">
        <f t="shared" si="5"/>
        <v>460X720</v>
      </c>
      <c r="E378" s="47" t="s">
        <v>1627</v>
      </c>
      <c r="F378" s="61" t="s">
        <v>2005</v>
      </c>
      <c r="G378" s="41" t="s">
        <v>43</v>
      </c>
      <c r="H378" s="38"/>
      <c r="I378" s="32">
        <v>460</v>
      </c>
      <c r="J378" s="63">
        <f>VLOOKUP(I378,pTRAIT!A:B,2,FALSE)</f>
        <v>0</v>
      </c>
      <c r="K378" s="63" t="str">
        <f>VLOOKUP($I378,pTRAIT!$A:$X,7,FALSE)</f>
        <v>no</v>
      </c>
      <c r="L378" s="63" t="str">
        <f>VLOOKUP($I378,pTRAIT!$A:$X,8,FALSE)</f>
        <v>et</v>
      </c>
      <c r="M378" s="63" t="str">
        <f>VLOOKUP($I378,pTRAIT!$A:$X,9,FALSE)</f>
        <v>S</v>
      </c>
      <c r="N378" s="63" t="str">
        <f>VLOOKUP($I378,pTRAIT!$A:$X,10,FALSE)</f>
        <v>R</v>
      </c>
      <c r="O378" s="63" t="str">
        <f>VLOOKUP($I378,pTRAIT!$A:$X,11,FALSE)</f>
        <v>R</v>
      </c>
      <c r="P378" s="63" t="str">
        <f>VLOOKUP($I378,pTRAIT!$A:$X,12,FALSE)</f>
        <v>R</v>
      </c>
      <c r="Q378" s="63" t="str">
        <f>VLOOKUP($I378,pTRAIT!$A:$X,13,FALSE)</f>
        <v>S</v>
      </c>
      <c r="R378" s="63" t="str">
        <f>VLOOKUP($I378,pTRAIT!$A:$X,14,FALSE)</f>
        <v>R</v>
      </c>
      <c r="S378" s="63" t="str">
        <f>VLOOKUP($I378,pTRAIT!$A:$X,15,FALSE)</f>
        <v>S</v>
      </c>
      <c r="T378" s="63" t="str">
        <f>VLOOKUP($I378,pTRAIT!$A:$X,16,FALSE)</f>
        <v>H</v>
      </c>
      <c r="U378" s="63" t="str">
        <f>VLOOKUP($I378,pTRAIT!$A:$X,17,FALSE)</f>
        <v>S</v>
      </c>
      <c r="V378" s="63" t="str">
        <f>VLOOKUP($I378,pTRAIT!$A:$X,18,FALSE)</f>
        <v>TS</v>
      </c>
      <c r="W378" s="63" t="str">
        <f>VLOOKUP($I378,pTRAIT!$A:$X,19,FALSE)</f>
        <v>S</v>
      </c>
      <c r="X378" s="63" t="s">
        <v>3980</v>
      </c>
      <c r="Y378" s="63" t="str">
        <f>VLOOKUP($I378,pTRAIT!$A:$X,21,FALSE)</f>
        <v>R</v>
      </c>
      <c r="Z378" s="63" t="str">
        <f>VLOOKUP($I378,pTRAIT!$A:$X,22,FALSE)</f>
        <v>e</v>
      </c>
      <c r="AA378" s="63" t="str">
        <f>VLOOKUP($I378,pTRAIT!$A:$X,23,FALSE)</f>
        <v>n-c</v>
      </c>
      <c r="AB378" s="63">
        <f>VLOOKUP($I378,pTRAIT!$A:$X,24,FALSE)</f>
        <v>0</v>
      </c>
      <c r="AC378" s="34">
        <v>720</v>
      </c>
      <c r="AD378" s="63" t="str">
        <f>VLOOKUP(AC378,pTRAIT!A:B,2,FALSE)</f>
        <v>EM5UeMi1Cf9Pu;RIN=RS / EM5Mi1WSCf9;RIN=RF</v>
      </c>
      <c r="AE378" s="63">
        <f>VLOOKUP($AC378,pTRAIT!$A:$X,7,FALSE)</f>
        <v>0</v>
      </c>
      <c r="AF378" s="63">
        <f>VLOOKUP($AC378,pTRAIT!$A:$X,8,FALSE)</f>
        <v>0</v>
      </c>
      <c r="AG378" s="63">
        <f>VLOOKUP($AC378,pTRAIT!$A:$X,9,FALSE)</f>
        <v>0</v>
      </c>
      <c r="AH378" s="63">
        <f>VLOOKUP($AC378,pTRAIT!$A:$X,10,FALSE)</f>
        <v>0</v>
      </c>
      <c r="AI378" s="63">
        <f>VLOOKUP($AC378,pTRAIT!$A:$X,11,FALSE)</f>
        <v>0</v>
      </c>
      <c r="AJ378" s="63">
        <f>VLOOKUP($AC378,pTRAIT!$A:$X,12,FALSE)</f>
        <v>0</v>
      </c>
      <c r="AK378" s="63">
        <f>VLOOKUP($AC378,pTRAIT!$A:$X,13,FALSE)</f>
        <v>0</v>
      </c>
      <c r="AL378" s="63">
        <f>VLOOKUP($AC378,pTRAIT!$A:$X,14,FALSE)</f>
        <v>0</v>
      </c>
      <c r="AM378" s="63">
        <f>VLOOKUP($AC378,pTRAIT!$A:$X,15,FALSE)</f>
        <v>0</v>
      </c>
      <c r="AN378" s="63">
        <f>VLOOKUP($AC378,pTRAIT!$A:$X,16,FALSE)</f>
        <v>0</v>
      </c>
      <c r="AO378" s="63">
        <f>VLOOKUP($AC378,pTRAIT!$A:$X,17,FALSE)</f>
        <v>0</v>
      </c>
      <c r="AP378" s="63">
        <f>VLOOKUP($AC378,pTRAIT!$A:$X,18,FALSE)</f>
        <v>0</v>
      </c>
      <c r="AQ378" s="63">
        <f>VLOOKUP($AC378,pTRAIT!$A:$X,19,FALSE)</f>
        <v>0</v>
      </c>
      <c r="AR378" s="63">
        <f>VLOOKUP($AC378,pTRAIT!$A:$X,20,FALSE)</f>
        <v>0</v>
      </c>
      <c r="AS378" s="63">
        <f>VLOOKUP($AC378,pTRAIT!$A:$X,21,FALSE)</f>
        <v>0</v>
      </c>
      <c r="AT378" s="63">
        <f>VLOOKUP($AC378,pTRAIT!$A:$X,22,FALSE)</f>
        <v>0</v>
      </c>
      <c r="AU378" s="63">
        <f>VLOOKUP($AC378,pTRAIT!$A:$X,23,FALSE)</f>
        <v>0</v>
      </c>
      <c r="AV378" s="63">
        <f>VLOOKUP($AC378,pTRAIT!$A:$X,24,FALSE)</f>
        <v>0</v>
      </c>
    </row>
    <row r="379" spans="1:48" ht="12" customHeight="1" x14ac:dyDescent="0.2">
      <c r="A379" s="32">
        <v>460</v>
      </c>
      <c r="B379" s="33" t="s">
        <v>5</v>
      </c>
      <c r="C379" s="34">
        <v>724</v>
      </c>
      <c r="D379" s="32" t="str">
        <f t="shared" si="5"/>
        <v>460X724</v>
      </c>
      <c r="E379" s="47" t="s">
        <v>1627</v>
      </c>
      <c r="F379" s="61" t="s">
        <v>2006</v>
      </c>
      <c r="G379" s="41" t="s">
        <v>43</v>
      </c>
      <c r="H379" s="38"/>
      <c r="I379" s="32">
        <v>460</v>
      </c>
      <c r="J379" s="63">
        <f>VLOOKUP(I379,pTRAIT!A:B,2,FALSE)</f>
        <v>0</v>
      </c>
      <c r="K379" s="63" t="str">
        <f>VLOOKUP($I379,pTRAIT!$A:$X,7,FALSE)</f>
        <v>no</v>
      </c>
      <c r="L379" s="63" t="str">
        <f>VLOOKUP($I379,pTRAIT!$A:$X,8,FALSE)</f>
        <v>et</v>
      </c>
      <c r="M379" s="63" t="str">
        <f>VLOOKUP($I379,pTRAIT!$A:$X,9,FALSE)</f>
        <v>S</v>
      </c>
      <c r="N379" s="63" t="str">
        <f>VLOOKUP($I379,pTRAIT!$A:$X,10,FALSE)</f>
        <v>R</v>
      </c>
      <c r="O379" s="63" t="str">
        <f>VLOOKUP($I379,pTRAIT!$A:$X,11,FALSE)</f>
        <v>R</v>
      </c>
      <c r="P379" s="63" t="str">
        <f>VLOOKUP($I379,pTRAIT!$A:$X,12,FALSE)</f>
        <v>R</v>
      </c>
      <c r="Q379" s="63" t="str">
        <f>VLOOKUP($I379,pTRAIT!$A:$X,13,FALSE)</f>
        <v>S</v>
      </c>
      <c r="R379" s="63" t="str">
        <f>VLOOKUP($I379,pTRAIT!$A:$X,14,FALSE)</f>
        <v>R</v>
      </c>
      <c r="S379" s="63" t="str">
        <f>VLOOKUP($I379,pTRAIT!$A:$X,15,FALSE)</f>
        <v>S</v>
      </c>
      <c r="T379" s="63" t="str">
        <f>VLOOKUP($I379,pTRAIT!$A:$X,16,FALSE)</f>
        <v>H</v>
      </c>
      <c r="U379" s="63" t="str">
        <f>VLOOKUP($I379,pTRAIT!$A:$X,17,FALSE)</f>
        <v>S</v>
      </c>
      <c r="V379" s="63" t="str">
        <f>VLOOKUP($I379,pTRAIT!$A:$X,18,FALSE)</f>
        <v>TS</v>
      </c>
      <c r="W379" s="63" t="str">
        <f>VLOOKUP($I379,pTRAIT!$A:$X,19,FALSE)</f>
        <v>S</v>
      </c>
      <c r="X379" s="63" t="s">
        <v>3980</v>
      </c>
      <c r="Y379" s="63" t="str">
        <f>VLOOKUP($I379,pTRAIT!$A:$X,21,FALSE)</f>
        <v>R</v>
      </c>
      <c r="Z379" s="63" t="str">
        <f>VLOOKUP($I379,pTRAIT!$A:$X,22,FALSE)</f>
        <v>e</v>
      </c>
      <c r="AA379" s="63" t="str">
        <f>VLOOKUP($I379,pTRAIT!$A:$X,23,FALSE)</f>
        <v>n-c</v>
      </c>
      <c r="AB379" s="63">
        <f>VLOOKUP($I379,pTRAIT!$A:$X,24,FALSE)</f>
        <v>0</v>
      </c>
      <c r="AC379" s="34">
        <v>724</v>
      </c>
      <c r="AD379" s="63" t="str">
        <f>VLOOKUP(AC379,pTRAIT!A:B,2,FALSE)</f>
        <v>EM5UeMi1Cf9Pu;RIN=RS / EM5UeMi1(Cf9);RIN=RF</v>
      </c>
      <c r="AE379" s="63">
        <f>VLOOKUP($AC379,pTRAIT!$A:$X,7,FALSE)</f>
        <v>0</v>
      </c>
      <c r="AF379" s="63">
        <f>VLOOKUP($AC379,pTRAIT!$A:$X,8,FALSE)</f>
        <v>0</v>
      </c>
      <c r="AG379" s="63">
        <f>VLOOKUP($AC379,pTRAIT!$A:$X,9,FALSE)</f>
        <v>0</v>
      </c>
      <c r="AH379" s="63">
        <f>VLOOKUP($AC379,pTRAIT!$A:$X,10,FALSE)</f>
        <v>0</v>
      </c>
      <c r="AI379" s="63">
        <f>VLOOKUP($AC379,pTRAIT!$A:$X,11,FALSE)</f>
        <v>0</v>
      </c>
      <c r="AJ379" s="63">
        <f>VLOOKUP($AC379,pTRAIT!$A:$X,12,FALSE)</f>
        <v>0</v>
      </c>
      <c r="AK379" s="63">
        <f>VLOOKUP($AC379,pTRAIT!$A:$X,13,FALSE)</f>
        <v>0</v>
      </c>
      <c r="AL379" s="63">
        <f>VLOOKUP($AC379,pTRAIT!$A:$X,14,FALSE)</f>
        <v>0</v>
      </c>
      <c r="AM379" s="63">
        <f>VLOOKUP($AC379,pTRAIT!$A:$X,15,FALSE)</f>
        <v>0</v>
      </c>
      <c r="AN379" s="63">
        <f>VLOOKUP($AC379,pTRAIT!$A:$X,16,FALSE)</f>
        <v>0</v>
      </c>
      <c r="AO379" s="63">
        <f>VLOOKUP($AC379,pTRAIT!$A:$X,17,FALSE)</f>
        <v>0</v>
      </c>
      <c r="AP379" s="63">
        <f>VLOOKUP($AC379,pTRAIT!$A:$X,18,FALSE)</f>
        <v>0</v>
      </c>
      <c r="AQ379" s="63">
        <f>VLOOKUP($AC379,pTRAIT!$A:$X,19,FALSE)</f>
        <v>0</v>
      </c>
      <c r="AR379" s="63">
        <f>VLOOKUP($AC379,pTRAIT!$A:$X,20,FALSE)</f>
        <v>0</v>
      </c>
      <c r="AS379" s="63">
        <f>VLOOKUP($AC379,pTRAIT!$A:$X,21,FALSE)</f>
        <v>0</v>
      </c>
      <c r="AT379" s="63">
        <f>VLOOKUP($AC379,pTRAIT!$A:$X,22,FALSE)</f>
        <v>0</v>
      </c>
      <c r="AU379" s="63">
        <f>VLOOKUP($AC379,pTRAIT!$A:$X,23,FALSE)</f>
        <v>0</v>
      </c>
      <c r="AV379" s="63">
        <f>VLOOKUP($AC379,pTRAIT!$A:$X,24,FALSE)</f>
        <v>0</v>
      </c>
    </row>
    <row r="380" spans="1:48" ht="12" customHeight="1" x14ac:dyDescent="0.2">
      <c r="A380" s="32">
        <v>810</v>
      </c>
      <c r="B380" s="33" t="s">
        <v>5</v>
      </c>
      <c r="C380" s="34">
        <v>845</v>
      </c>
      <c r="D380" s="32" t="str">
        <f t="shared" si="5"/>
        <v>810X845</v>
      </c>
      <c r="E380" s="48" t="s">
        <v>1624</v>
      </c>
      <c r="F380" s="61" t="s">
        <v>2007</v>
      </c>
      <c r="G380" s="41" t="s">
        <v>43</v>
      </c>
      <c r="H380" s="38"/>
      <c r="I380" s="32">
        <v>810</v>
      </c>
      <c r="J380" s="63">
        <f>VLOOKUP(I380,pTRAIT!A:B,2,FALSE)</f>
        <v>0</v>
      </c>
      <c r="K380" s="63" t="str">
        <f>VLOOKUP($I380,pTRAIT!$A:$X,7,FALSE)</f>
        <v>no</v>
      </c>
      <c r="L380" s="63" t="str">
        <f>VLOOKUP($I380,pTRAIT!$A:$X,8,FALSE)</f>
        <v>nd</v>
      </c>
      <c r="M380" s="63" t="str">
        <f>VLOOKUP($I380,pTRAIT!$A:$X,9,FALSE)</f>
        <v>R</v>
      </c>
      <c r="N380" s="63" t="str">
        <f>VLOOKUP($I380,pTRAIT!$A:$X,10,FALSE)</f>
        <v>R</v>
      </c>
      <c r="O380" s="63" t="str">
        <f>VLOOKUP($I380,pTRAIT!$A:$X,11,FALSE)</f>
        <v>S</v>
      </c>
      <c r="P380" s="63" t="str">
        <f>VLOOKUP($I380,pTRAIT!$A:$X,12,FALSE)</f>
        <v>R</v>
      </c>
      <c r="Q380" s="63" t="str">
        <f>VLOOKUP($I380,pTRAIT!$A:$X,13,FALSE)</f>
        <v>S</v>
      </c>
      <c r="R380" s="63" t="str">
        <f>VLOOKUP($I380,pTRAIT!$A:$X,14,FALSE)</f>
        <v>R</v>
      </c>
      <c r="S380" s="63" t="str">
        <f>VLOOKUP($I380,pTRAIT!$A:$X,15,FALSE)</f>
        <v>S</v>
      </c>
      <c r="T380" s="63" t="str">
        <f>VLOOKUP($I380,pTRAIT!$A:$X,16,FALSE)</f>
        <v>H</v>
      </c>
      <c r="U380" s="63" t="str">
        <f>VLOOKUP($I380,pTRAIT!$A:$X,17,FALSE)</f>
        <v>S</v>
      </c>
      <c r="V380" s="63" t="str">
        <f>VLOOKUP($I380,pTRAIT!$A:$X,18,FALSE)</f>
        <v>S</v>
      </c>
      <c r="W380" s="63" t="str">
        <f>VLOOKUP($I380,pTRAIT!$A:$X,19,FALSE)</f>
        <v>S</v>
      </c>
      <c r="X380" s="63" t="str">
        <f>VLOOKUP($I380,pTRAIT!$A:$X,20,FALSE)</f>
        <v>S</v>
      </c>
      <c r="Y380" s="63" t="str">
        <f>VLOOKUP($I380,pTRAIT!$A:$X,21,FALSE)</f>
        <v>S</v>
      </c>
      <c r="Z380" s="63" t="str">
        <f>VLOOKUP($I380,pTRAIT!$A:$X,22,FALSE)</f>
        <v>e</v>
      </c>
      <c r="AA380" s="63" t="str">
        <f>VLOOKUP($I380,pTRAIT!$A:$X,23,FALSE)</f>
        <v>n-c</v>
      </c>
      <c r="AB380" s="63">
        <f>VLOOKUP($I380,pTRAIT!$A:$X,24,FALSE)</f>
        <v>0</v>
      </c>
      <c r="AC380" s="34">
        <v>845</v>
      </c>
      <c r="AD380" s="63" t="str">
        <f>VLOOKUP(AC380,pTRAIT!A:B,2,FALSE)</f>
        <v>EM5RTMi1;NST=X / EM5UeMi1Cf9Pu;RIN=RS</v>
      </c>
      <c r="AE380" s="63">
        <f>VLOOKUP($AC380,pTRAIT!$A:$X,7,FALSE)</f>
        <v>0</v>
      </c>
      <c r="AF380" s="63">
        <f>VLOOKUP($AC380,pTRAIT!$A:$X,8,FALSE)</f>
        <v>0</v>
      </c>
      <c r="AG380" s="63">
        <f>VLOOKUP($AC380,pTRAIT!$A:$X,9,FALSE)</f>
        <v>0</v>
      </c>
      <c r="AH380" s="63">
        <f>VLOOKUP($AC380,pTRAIT!$A:$X,10,FALSE)</f>
        <v>0</v>
      </c>
      <c r="AI380" s="63">
        <f>VLOOKUP($AC380,pTRAIT!$A:$X,11,FALSE)</f>
        <v>0</v>
      </c>
      <c r="AJ380" s="63">
        <f>VLOOKUP($AC380,pTRAIT!$A:$X,12,FALSE)</f>
        <v>0</v>
      </c>
      <c r="AK380" s="63">
        <f>VLOOKUP($AC380,pTRAIT!$A:$X,13,FALSE)</f>
        <v>0</v>
      </c>
      <c r="AL380" s="63">
        <f>VLOOKUP($AC380,pTRAIT!$A:$X,14,FALSE)</f>
        <v>0</v>
      </c>
      <c r="AM380" s="63">
        <f>VLOOKUP($AC380,pTRAIT!$A:$X,15,FALSE)</f>
        <v>0</v>
      </c>
      <c r="AN380" s="63">
        <f>VLOOKUP($AC380,pTRAIT!$A:$X,16,FALSE)</f>
        <v>0</v>
      </c>
      <c r="AO380" s="63">
        <f>VLOOKUP($AC380,pTRAIT!$A:$X,17,FALSE)</f>
        <v>0</v>
      </c>
      <c r="AP380" s="63">
        <f>VLOOKUP($AC380,pTRAIT!$A:$X,18,FALSE)</f>
        <v>0</v>
      </c>
      <c r="AQ380" s="63">
        <f>VLOOKUP($AC380,pTRAIT!$A:$X,19,FALSE)</f>
        <v>0</v>
      </c>
      <c r="AR380" s="63">
        <f>VLOOKUP($AC380,pTRAIT!$A:$X,20,FALSE)</f>
        <v>0</v>
      </c>
      <c r="AS380" s="63">
        <f>VLOOKUP($AC380,pTRAIT!$A:$X,21,FALSE)</f>
        <v>0</v>
      </c>
      <c r="AT380" s="63">
        <f>VLOOKUP($AC380,pTRAIT!$A:$X,22,FALSE)</f>
        <v>0</v>
      </c>
      <c r="AU380" s="63">
        <f>VLOOKUP($AC380,pTRAIT!$A:$X,23,FALSE)</f>
        <v>0</v>
      </c>
      <c r="AV380" s="63">
        <f>VLOOKUP($AC380,pTRAIT!$A:$X,24,FALSE)</f>
        <v>0</v>
      </c>
    </row>
    <row r="381" spans="1:48" ht="12" customHeight="1" x14ac:dyDescent="0.2">
      <c r="A381" s="32">
        <v>810</v>
      </c>
      <c r="B381" s="33" t="s">
        <v>5</v>
      </c>
      <c r="C381" s="34">
        <v>843</v>
      </c>
      <c r="D381" s="32" t="str">
        <f t="shared" si="5"/>
        <v>810X843</v>
      </c>
      <c r="E381" s="48" t="s">
        <v>1624</v>
      </c>
      <c r="F381" s="61" t="s">
        <v>2008</v>
      </c>
      <c r="G381" s="41" t="s">
        <v>43</v>
      </c>
      <c r="H381" s="38"/>
      <c r="I381" s="32">
        <v>810</v>
      </c>
      <c r="J381" s="63">
        <f>VLOOKUP(I381,pTRAIT!A:B,2,FALSE)</f>
        <v>0</v>
      </c>
      <c r="K381" s="63" t="str">
        <f>VLOOKUP($I381,pTRAIT!$A:$X,7,FALSE)</f>
        <v>no</v>
      </c>
      <c r="L381" s="63" t="str">
        <f>VLOOKUP($I381,pTRAIT!$A:$X,8,FALSE)</f>
        <v>nd</v>
      </c>
      <c r="M381" s="63" t="str">
        <f>VLOOKUP($I381,pTRAIT!$A:$X,9,FALSE)</f>
        <v>R</v>
      </c>
      <c r="N381" s="63" t="str">
        <f>VLOOKUP($I381,pTRAIT!$A:$X,10,FALSE)</f>
        <v>R</v>
      </c>
      <c r="O381" s="63" t="str">
        <f>VLOOKUP($I381,pTRAIT!$A:$X,11,FALSE)</f>
        <v>S</v>
      </c>
      <c r="P381" s="63" t="str">
        <f>VLOOKUP($I381,pTRAIT!$A:$X,12,FALSE)</f>
        <v>R</v>
      </c>
      <c r="Q381" s="63" t="str">
        <f>VLOOKUP($I381,pTRAIT!$A:$X,13,FALSE)</f>
        <v>S</v>
      </c>
      <c r="R381" s="63" t="str">
        <f>VLOOKUP($I381,pTRAIT!$A:$X,14,FALSE)</f>
        <v>R</v>
      </c>
      <c r="S381" s="63" t="str">
        <f>VLOOKUP($I381,pTRAIT!$A:$X,15,FALSE)</f>
        <v>S</v>
      </c>
      <c r="T381" s="63" t="str">
        <f>VLOOKUP($I381,pTRAIT!$A:$X,16,FALSE)</f>
        <v>H</v>
      </c>
      <c r="U381" s="63" t="str">
        <f>VLOOKUP($I381,pTRAIT!$A:$X,17,FALSE)</f>
        <v>S</v>
      </c>
      <c r="V381" s="63" t="str">
        <f>VLOOKUP($I381,pTRAIT!$A:$X,18,FALSE)</f>
        <v>S</v>
      </c>
      <c r="W381" s="63" t="str">
        <f>VLOOKUP($I381,pTRAIT!$A:$X,19,FALSE)</f>
        <v>S</v>
      </c>
      <c r="X381" s="63" t="str">
        <f>VLOOKUP($I381,pTRAIT!$A:$X,20,FALSE)</f>
        <v>S</v>
      </c>
      <c r="Y381" s="63" t="str">
        <f>VLOOKUP($I381,pTRAIT!$A:$X,21,FALSE)</f>
        <v>S</v>
      </c>
      <c r="Z381" s="63" t="str">
        <f>VLOOKUP($I381,pTRAIT!$A:$X,22,FALSE)</f>
        <v>e</v>
      </c>
      <c r="AA381" s="63" t="str">
        <f>VLOOKUP($I381,pTRAIT!$A:$X,23,FALSE)</f>
        <v>n-c</v>
      </c>
      <c r="AB381" s="63">
        <f>VLOOKUP($I381,pTRAIT!$A:$X,24,FALSE)</f>
        <v>0</v>
      </c>
      <c r="AC381" s="34">
        <v>843</v>
      </c>
      <c r="AD381" s="63" t="str">
        <f>VLOOKUP(AC381,pTRAIT!A:B,2,FALSE)</f>
        <v>EM5RTMi1;NST=X / EM5Mi1Cf9(Pu);RIN=RF</v>
      </c>
      <c r="AE381" s="63">
        <f>VLOOKUP($AC381,pTRAIT!$A:$X,7,FALSE)</f>
        <v>0</v>
      </c>
      <c r="AF381" s="63">
        <f>VLOOKUP($AC381,pTRAIT!$A:$X,8,FALSE)</f>
        <v>0</v>
      </c>
      <c r="AG381" s="63">
        <f>VLOOKUP($AC381,pTRAIT!$A:$X,9,FALSE)</f>
        <v>0</v>
      </c>
      <c r="AH381" s="63">
        <f>VLOOKUP($AC381,pTRAIT!$A:$X,10,FALSE)</f>
        <v>0</v>
      </c>
      <c r="AI381" s="63">
        <f>VLOOKUP($AC381,pTRAIT!$A:$X,11,FALSE)</f>
        <v>0</v>
      </c>
      <c r="AJ381" s="63">
        <f>VLOOKUP($AC381,pTRAIT!$A:$X,12,FALSE)</f>
        <v>0</v>
      </c>
      <c r="AK381" s="63">
        <f>VLOOKUP($AC381,pTRAIT!$A:$X,13,FALSE)</f>
        <v>0</v>
      </c>
      <c r="AL381" s="63">
        <f>VLOOKUP($AC381,pTRAIT!$A:$X,14,FALSE)</f>
        <v>0</v>
      </c>
      <c r="AM381" s="63">
        <f>VLOOKUP($AC381,pTRAIT!$A:$X,15,FALSE)</f>
        <v>0</v>
      </c>
      <c r="AN381" s="63">
        <f>VLOOKUP($AC381,pTRAIT!$A:$X,16,FALSE)</f>
        <v>0</v>
      </c>
      <c r="AO381" s="63">
        <f>VLOOKUP($AC381,pTRAIT!$A:$X,17,FALSE)</f>
        <v>0</v>
      </c>
      <c r="AP381" s="63">
        <f>VLOOKUP($AC381,pTRAIT!$A:$X,18,FALSE)</f>
        <v>0</v>
      </c>
      <c r="AQ381" s="63">
        <f>VLOOKUP($AC381,pTRAIT!$A:$X,19,FALSE)</f>
        <v>0</v>
      </c>
      <c r="AR381" s="63">
        <f>VLOOKUP($AC381,pTRAIT!$A:$X,20,FALSE)</f>
        <v>0</v>
      </c>
      <c r="AS381" s="63">
        <f>VLOOKUP($AC381,pTRAIT!$A:$X,21,FALSE)</f>
        <v>0</v>
      </c>
      <c r="AT381" s="63">
        <f>VLOOKUP($AC381,pTRAIT!$A:$X,22,FALSE)</f>
        <v>0</v>
      </c>
      <c r="AU381" s="63">
        <f>VLOOKUP($AC381,pTRAIT!$A:$X,23,FALSE)</f>
        <v>0</v>
      </c>
      <c r="AV381" s="63">
        <f>VLOOKUP($AC381,pTRAIT!$A:$X,24,FALSE)</f>
        <v>0</v>
      </c>
    </row>
    <row r="382" spans="1:48" ht="12" customHeight="1" x14ac:dyDescent="0.2">
      <c r="A382" s="32">
        <v>810</v>
      </c>
      <c r="B382" s="33" t="s">
        <v>5</v>
      </c>
      <c r="C382" s="34">
        <v>846</v>
      </c>
      <c r="D382" s="32" t="str">
        <f t="shared" si="5"/>
        <v>810X846</v>
      </c>
      <c r="E382" s="48" t="s">
        <v>1624</v>
      </c>
      <c r="F382" s="61" t="s">
        <v>2009</v>
      </c>
      <c r="G382" s="41" t="s">
        <v>43</v>
      </c>
      <c r="H382" s="38"/>
      <c r="I382" s="32">
        <v>810</v>
      </c>
      <c r="J382" s="63">
        <f>VLOOKUP(I382,pTRAIT!A:B,2,FALSE)</f>
        <v>0</v>
      </c>
      <c r="K382" s="63" t="str">
        <f>VLOOKUP($I382,pTRAIT!$A:$X,7,FALSE)</f>
        <v>no</v>
      </c>
      <c r="L382" s="63" t="str">
        <f>VLOOKUP($I382,pTRAIT!$A:$X,8,FALSE)</f>
        <v>nd</v>
      </c>
      <c r="M382" s="63" t="str">
        <f>VLOOKUP($I382,pTRAIT!$A:$X,9,FALSE)</f>
        <v>R</v>
      </c>
      <c r="N382" s="63" t="str">
        <f>VLOOKUP($I382,pTRAIT!$A:$X,10,FALSE)</f>
        <v>R</v>
      </c>
      <c r="O382" s="63" t="str">
        <f>VLOOKUP($I382,pTRAIT!$A:$X,11,FALSE)</f>
        <v>S</v>
      </c>
      <c r="P382" s="63" t="str">
        <f>VLOOKUP($I382,pTRAIT!$A:$X,12,FALSE)</f>
        <v>R</v>
      </c>
      <c r="Q382" s="63" t="str">
        <f>VLOOKUP($I382,pTRAIT!$A:$X,13,FALSE)</f>
        <v>S</v>
      </c>
      <c r="R382" s="63" t="str">
        <f>VLOOKUP($I382,pTRAIT!$A:$X,14,FALSE)</f>
        <v>R</v>
      </c>
      <c r="S382" s="63" t="str">
        <f>VLOOKUP($I382,pTRAIT!$A:$X,15,FALSE)</f>
        <v>S</v>
      </c>
      <c r="T382" s="63" t="str">
        <f>VLOOKUP($I382,pTRAIT!$A:$X,16,FALSE)</f>
        <v>H</v>
      </c>
      <c r="U382" s="63" t="str">
        <f>VLOOKUP($I382,pTRAIT!$A:$X,17,FALSE)</f>
        <v>S</v>
      </c>
      <c r="V382" s="63" t="str">
        <f>VLOOKUP($I382,pTRAIT!$A:$X,18,FALSE)</f>
        <v>S</v>
      </c>
      <c r="W382" s="63" t="str">
        <f>VLOOKUP($I382,pTRAIT!$A:$X,19,FALSE)</f>
        <v>S</v>
      </c>
      <c r="X382" s="63" t="str">
        <f>VLOOKUP($I382,pTRAIT!$A:$X,20,FALSE)</f>
        <v>S</v>
      </c>
      <c r="Y382" s="63" t="str">
        <f>VLOOKUP($I382,pTRAIT!$A:$X,21,FALSE)</f>
        <v>S</v>
      </c>
      <c r="Z382" s="63" t="str">
        <f>VLOOKUP($I382,pTRAIT!$A:$X,22,FALSE)</f>
        <v>e</v>
      </c>
      <c r="AA382" s="63" t="str">
        <f>VLOOKUP($I382,pTRAIT!$A:$X,23,FALSE)</f>
        <v>n-c</v>
      </c>
      <c r="AB382" s="63">
        <f>VLOOKUP($I382,pTRAIT!$A:$X,24,FALSE)</f>
        <v>0</v>
      </c>
      <c r="AC382" s="34">
        <v>846</v>
      </c>
      <c r="AD382" s="63" t="str">
        <f>VLOOKUP(AC382,pTRAIT!A:B,2,FALSE)</f>
        <v>EM5RTMi1;NST=X / (RT)(Mi1)(Pu)(Y);</v>
      </c>
      <c r="AE382" s="63">
        <f>VLOOKUP($AC382,pTRAIT!$A:$X,7,FALSE)</f>
        <v>0</v>
      </c>
      <c r="AF382" s="63">
        <f>VLOOKUP($AC382,pTRAIT!$A:$X,8,FALSE)</f>
        <v>0</v>
      </c>
      <c r="AG382" s="63">
        <f>VLOOKUP($AC382,pTRAIT!$A:$X,9,FALSE)</f>
        <v>0</v>
      </c>
      <c r="AH382" s="63">
        <f>VLOOKUP($AC382,pTRAIT!$A:$X,10,FALSE)</f>
        <v>0</v>
      </c>
      <c r="AI382" s="63">
        <f>VLOOKUP($AC382,pTRAIT!$A:$X,11,FALSE)</f>
        <v>0</v>
      </c>
      <c r="AJ382" s="63">
        <f>VLOOKUP($AC382,pTRAIT!$A:$X,12,FALSE)</f>
        <v>0</v>
      </c>
      <c r="AK382" s="63">
        <f>VLOOKUP($AC382,pTRAIT!$A:$X,13,FALSE)</f>
        <v>0</v>
      </c>
      <c r="AL382" s="63">
        <f>VLOOKUP($AC382,pTRAIT!$A:$X,14,FALSE)</f>
        <v>0</v>
      </c>
      <c r="AM382" s="63">
        <f>VLOOKUP($AC382,pTRAIT!$A:$X,15,FALSE)</f>
        <v>0</v>
      </c>
      <c r="AN382" s="63">
        <f>VLOOKUP($AC382,pTRAIT!$A:$X,16,FALSE)</f>
        <v>0</v>
      </c>
      <c r="AO382" s="63">
        <f>VLOOKUP($AC382,pTRAIT!$A:$X,17,FALSE)</f>
        <v>0</v>
      </c>
      <c r="AP382" s="63">
        <f>VLOOKUP($AC382,pTRAIT!$A:$X,18,FALSE)</f>
        <v>0</v>
      </c>
      <c r="AQ382" s="63">
        <f>VLOOKUP($AC382,pTRAIT!$A:$X,19,FALSE)</f>
        <v>0</v>
      </c>
      <c r="AR382" s="63">
        <f>VLOOKUP($AC382,pTRAIT!$A:$X,20,FALSE)</f>
        <v>0</v>
      </c>
      <c r="AS382" s="63">
        <f>VLOOKUP($AC382,pTRAIT!$A:$X,21,FALSE)</f>
        <v>0</v>
      </c>
      <c r="AT382" s="63">
        <f>VLOOKUP($AC382,pTRAIT!$A:$X,22,FALSE)</f>
        <v>0</v>
      </c>
      <c r="AU382" s="63">
        <f>VLOOKUP($AC382,pTRAIT!$A:$X,23,FALSE)</f>
        <v>0</v>
      </c>
      <c r="AV382" s="63">
        <f>VLOOKUP($AC382,pTRAIT!$A:$X,24,FALSE)</f>
        <v>0</v>
      </c>
    </row>
    <row r="383" spans="1:48" ht="12" customHeight="1" x14ac:dyDescent="0.2">
      <c r="A383" s="32">
        <v>810</v>
      </c>
      <c r="B383" s="33" t="s">
        <v>5</v>
      </c>
      <c r="C383" s="34">
        <v>850</v>
      </c>
      <c r="D383" s="32" t="str">
        <f t="shared" si="5"/>
        <v>810X850</v>
      </c>
      <c r="E383" s="48" t="s">
        <v>1624</v>
      </c>
      <c r="F383" s="61" t="s">
        <v>2010</v>
      </c>
      <c r="G383" s="41" t="s">
        <v>43</v>
      </c>
      <c r="H383" s="38"/>
      <c r="I383" s="32">
        <v>810</v>
      </c>
      <c r="J383" s="63">
        <f>VLOOKUP(I383,pTRAIT!A:B,2,FALSE)</f>
        <v>0</v>
      </c>
      <c r="K383" s="63" t="str">
        <f>VLOOKUP($I383,pTRAIT!$A:$X,7,FALSE)</f>
        <v>no</v>
      </c>
      <c r="L383" s="63" t="str">
        <f>VLOOKUP($I383,pTRAIT!$A:$X,8,FALSE)</f>
        <v>nd</v>
      </c>
      <c r="M383" s="63" t="str">
        <f>VLOOKUP($I383,pTRAIT!$A:$X,9,FALSE)</f>
        <v>R</v>
      </c>
      <c r="N383" s="63" t="str">
        <f>VLOOKUP($I383,pTRAIT!$A:$X,10,FALSE)</f>
        <v>R</v>
      </c>
      <c r="O383" s="63" t="str">
        <f>VLOOKUP($I383,pTRAIT!$A:$X,11,FALSE)</f>
        <v>S</v>
      </c>
      <c r="P383" s="63" t="str">
        <f>VLOOKUP($I383,pTRAIT!$A:$X,12,FALSE)</f>
        <v>R</v>
      </c>
      <c r="Q383" s="63" t="str">
        <f>VLOOKUP($I383,pTRAIT!$A:$X,13,FALSE)</f>
        <v>S</v>
      </c>
      <c r="R383" s="63" t="str">
        <f>VLOOKUP($I383,pTRAIT!$A:$X,14,FALSE)</f>
        <v>R</v>
      </c>
      <c r="S383" s="63" t="str">
        <f>VLOOKUP($I383,pTRAIT!$A:$X,15,FALSE)</f>
        <v>S</v>
      </c>
      <c r="T383" s="63" t="str">
        <f>VLOOKUP($I383,pTRAIT!$A:$X,16,FALSE)</f>
        <v>H</v>
      </c>
      <c r="U383" s="63" t="str">
        <f>VLOOKUP($I383,pTRAIT!$A:$X,17,FALSE)</f>
        <v>S</v>
      </c>
      <c r="V383" s="63" t="str">
        <f>VLOOKUP($I383,pTRAIT!$A:$X,18,FALSE)</f>
        <v>S</v>
      </c>
      <c r="W383" s="63" t="str">
        <f>VLOOKUP($I383,pTRAIT!$A:$X,19,FALSE)</f>
        <v>S</v>
      </c>
      <c r="X383" s="63" t="str">
        <f>VLOOKUP($I383,pTRAIT!$A:$X,20,FALSE)</f>
        <v>S</v>
      </c>
      <c r="Y383" s="63" t="str">
        <f>VLOOKUP($I383,pTRAIT!$A:$X,21,FALSE)</f>
        <v>S</v>
      </c>
      <c r="Z383" s="63" t="str">
        <f>VLOOKUP($I383,pTRAIT!$A:$X,22,FALSE)</f>
        <v>e</v>
      </c>
      <c r="AA383" s="63" t="str">
        <f>VLOOKUP($I383,pTRAIT!$A:$X,23,FALSE)</f>
        <v>n-c</v>
      </c>
      <c r="AB383" s="63">
        <f>VLOOKUP($I383,pTRAIT!$A:$X,24,FALSE)</f>
        <v>0</v>
      </c>
      <c r="AC383" s="34">
        <v>850</v>
      </c>
      <c r="AD383" s="63" t="str">
        <f>VLOOKUP(AC383,pTRAIT!A:B,2,FALSE)</f>
        <v>EM5RTMi1;NST=X / (E)M5(RT)Mi1(Fr1)Pu;NST=X</v>
      </c>
      <c r="AE383" s="63">
        <f>VLOOKUP($AC383,pTRAIT!$A:$X,7,FALSE)</f>
        <v>0</v>
      </c>
      <c r="AF383" s="63">
        <f>VLOOKUP($AC383,pTRAIT!$A:$X,8,FALSE)</f>
        <v>0</v>
      </c>
      <c r="AG383" s="63">
        <f>VLOOKUP($AC383,pTRAIT!$A:$X,9,FALSE)</f>
        <v>0</v>
      </c>
      <c r="AH383" s="63">
        <f>VLOOKUP($AC383,pTRAIT!$A:$X,10,FALSE)</f>
        <v>0</v>
      </c>
      <c r="AI383" s="63">
        <f>VLOOKUP($AC383,pTRAIT!$A:$X,11,FALSE)</f>
        <v>0</v>
      </c>
      <c r="AJ383" s="63">
        <f>VLOOKUP($AC383,pTRAIT!$A:$X,12,FALSE)</f>
        <v>0</v>
      </c>
      <c r="AK383" s="63">
        <f>VLOOKUP($AC383,pTRAIT!$A:$X,13,FALSE)</f>
        <v>0</v>
      </c>
      <c r="AL383" s="63">
        <f>VLOOKUP($AC383,pTRAIT!$A:$X,14,FALSE)</f>
        <v>0</v>
      </c>
      <c r="AM383" s="63">
        <f>VLOOKUP($AC383,pTRAIT!$A:$X,15,FALSE)</f>
        <v>0</v>
      </c>
      <c r="AN383" s="63">
        <f>VLOOKUP($AC383,pTRAIT!$A:$X,16,FALSE)</f>
        <v>0</v>
      </c>
      <c r="AO383" s="63">
        <f>VLOOKUP($AC383,pTRAIT!$A:$X,17,FALSE)</f>
        <v>0</v>
      </c>
      <c r="AP383" s="63">
        <f>VLOOKUP($AC383,pTRAIT!$A:$X,18,FALSE)</f>
        <v>0</v>
      </c>
      <c r="AQ383" s="63">
        <f>VLOOKUP($AC383,pTRAIT!$A:$X,19,FALSE)</f>
        <v>0</v>
      </c>
      <c r="AR383" s="63">
        <f>VLOOKUP($AC383,pTRAIT!$A:$X,20,FALSE)</f>
        <v>0</v>
      </c>
      <c r="AS383" s="63">
        <f>VLOOKUP($AC383,pTRAIT!$A:$X,21,FALSE)</f>
        <v>0</v>
      </c>
      <c r="AT383" s="63">
        <f>VLOOKUP($AC383,pTRAIT!$A:$X,22,FALSE)</f>
        <v>0</v>
      </c>
      <c r="AU383" s="63">
        <f>VLOOKUP($AC383,pTRAIT!$A:$X,23,FALSE)</f>
        <v>0</v>
      </c>
      <c r="AV383" s="63">
        <f>VLOOKUP($AC383,pTRAIT!$A:$X,24,FALSE)</f>
        <v>0</v>
      </c>
    </row>
    <row r="384" spans="1:48" ht="12" customHeight="1" x14ac:dyDescent="0.2">
      <c r="A384" s="32">
        <v>810</v>
      </c>
      <c r="B384" s="33" t="s">
        <v>5</v>
      </c>
      <c r="C384" s="34">
        <v>853</v>
      </c>
      <c r="D384" s="32" t="str">
        <f t="shared" si="5"/>
        <v>810X853</v>
      </c>
      <c r="E384" s="48" t="s">
        <v>1624</v>
      </c>
      <c r="F384" s="61" t="s">
        <v>2011</v>
      </c>
      <c r="G384" s="41" t="s">
        <v>43</v>
      </c>
      <c r="H384" s="45"/>
      <c r="I384" s="32">
        <v>810</v>
      </c>
      <c r="J384" s="63">
        <f>VLOOKUP(I384,pTRAIT!A:B,2,FALSE)</f>
        <v>0</v>
      </c>
      <c r="K384" s="63" t="str">
        <f>VLOOKUP($I384,pTRAIT!$A:$X,7,FALSE)</f>
        <v>no</v>
      </c>
      <c r="L384" s="63" t="str">
        <f>VLOOKUP($I384,pTRAIT!$A:$X,8,FALSE)</f>
        <v>nd</v>
      </c>
      <c r="M384" s="63" t="str">
        <f>VLOOKUP($I384,pTRAIT!$A:$X,9,FALSE)</f>
        <v>R</v>
      </c>
      <c r="N384" s="63" t="str">
        <f>VLOOKUP($I384,pTRAIT!$A:$X,10,FALSE)</f>
        <v>R</v>
      </c>
      <c r="O384" s="63" t="str">
        <f>VLOOKUP($I384,pTRAIT!$A:$X,11,FALSE)</f>
        <v>S</v>
      </c>
      <c r="P384" s="63" t="str">
        <f>VLOOKUP($I384,pTRAIT!$A:$X,12,FALSE)</f>
        <v>R</v>
      </c>
      <c r="Q384" s="63" t="str">
        <f>VLOOKUP($I384,pTRAIT!$A:$X,13,FALSE)</f>
        <v>S</v>
      </c>
      <c r="R384" s="63" t="str">
        <f>VLOOKUP($I384,pTRAIT!$A:$X,14,FALSE)</f>
        <v>R</v>
      </c>
      <c r="S384" s="63" t="str">
        <f>VLOOKUP($I384,pTRAIT!$A:$X,15,FALSE)</f>
        <v>S</v>
      </c>
      <c r="T384" s="63" t="str">
        <f>VLOOKUP($I384,pTRAIT!$A:$X,16,FALSE)</f>
        <v>H</v>
      </c>
      <c r="U384" s="63" t="str">
        <f>VLOOKUP($I384,pTRAIT!$A:$X,17,FALSE)</f>
        <v>S</v>
      </c>
      <c r="V384" s="63" t="str">
        <f>VLOOKUP($I384,pTRAIT!$A:$X,18,FALSE)</f>
        <v>S</v>
      </c>
      <c r="W384" s="63" t="str">
        <f>VLOOKUP($I384,pTRAIT!$A:$X,19,FALSE)</f>
        <v>S</v>
      </c>
      <c r="X384" s="63" t="str">
        <f>VLOOKUP($I384,pTRAIT!$A:$X,20,FALSE)</f>
        <v>S</v>
      </c>
      <c r="Y384" s="63" t="str">
        <f>VLOOKUP($I384,pTRAIT!$A:$X,21,FALSE)</f>
        <v>S</v>
      </c>
      <c r="Z384" s="63" t="str">
        <f>VLOOKUP($I384,pTRAIT!$A:$X,22,FALSE)</f>
        <v>e</v>
      </c>
      <c r="AA384" s="63" t="str">
        <f>VLOOKUP($I384,pTRAIT!$A:$X,23,FALSE)</f>
        <v>n-c</v>
      </c>
      <c r="AB384" s="63">
        <f>VLOOKUP($I384,pTRAIT!$A:$X,24,FALSE)</f>
        <v>0</v>
      </c>
      <c r="AC384" s="34">
        <v>853</v>
      </c>
      <c r="AD384" s="63" t="str">
        <f>VLOOKUP(AC384,pTRAIT!A:B,2,FALSE)</f>
        <v>EM5RTMi1;NST=X / (ogc);</v>
      </c>
      <c r="AE384" s="63">
        <f>VLOOKUP($AC384,pTRAIT!$A:$X,7,FALSE)</f>
        <v>0</v>
      </c>
      <c r="AF384" s="63">
        <f>VLOOKUP($AC384,pTRAIT!$A:$X,8,FALSE)</f>
        <v>0</v>
      </c>
      <c r="AG384" s="63">
        <f>VLOOKUP($AC384,pTRAIT!$A:$X,9,FALSE)</f>
        <v>0</v>
      </c>
      <c r="AH384" s="63">
        <f>VLOOKUP($AC384,pTRAIT!$A:$X,10,FALSE)</f>
        <v>0</v>
      </c>
      <c r="AI384" s="63">
        <f>VLOOKUP($AC384,pTRAIT!$A:$X,11,FALSE)</f>
        <v>0</v>
      </c>
      <c r="AJ384" s="63">
        <f>VLOOKUP($AC384,pTRAIT!$A:$X,12,FALSE)</f>
        <v>0</v>
      </c>
      <c r="AK384" s="63">
        <f>VLOOKUP($AC384,pTRAIT!$A:$X,13,FALSE)</f>
        <v>0</v>
      </c>
      <c r="AL384" s="63">
        <f>VLOOKUP($AC384,pTRAIT!$A:$X,14,FALSE)</f>
        <v>0</v>
      </c>
      <c r="AM384" s="63">
        <f>VLOOKUP($AC384,pTRAIT!$A:$X,15,FALSE)</f>
        <v>0</v>
      </c>
      <c r="AN384" s="63">
        <f>VLOOKUP($AC384,pTRAIT!$A:$X,16,FALSE)</f>
        <v>0</v>
      </c>
      <c r="AO384" s="63">
        <f>VLOOKUP($AC384,pTRAIT!$A:$X,17,FALSE)</f>
        <v>0</v>
      </c>
      <c r="AP384" s="63">
        <f>VLOOKUP($AC384,pTRAIT!$A:$X,18,FALSE)</f>
        <v>0</v>
      </c>
      <c r="AQ384" s="63">
        <f>VLOOKUP($AC384,pTRAIT!$A:$X,19,FALSE)</f>
        <v>0</v>
      </c>
      <c r="AR384" s="63">
        <f>VLOOKUP($AC384,pTRAIT!$A:$X,20,FALSE)</f>
        <v>0</v>
      </c>
      <c r="AS384" s="63">
        <f>VLOOKUP($AC384,pTRAIT!$A:$X,21,FALSE)</f>
        <v>0</v>
      </c>
      <c r="AT384" s="63">
        <f>VLOOKUP($AC384,pTRAIT!$A:$X,22,FALSE)</f>
        <v>0</v>
      </c>
      <c r="AU384" s="63">
        <f>VLOOKUP($AC384,pTRAIT!$A:$X,23,FALSE)</f>
        <v>0</v>
      </c>
      <c r="AV384" s="63">
        <f>VLOOKUP($AC384,pTRAIT!$A:$X,24,FALSE)</f>
        <v>0</v>
      </c>
    </row>
    <row r="385" spans="1:48" ht="12" customHeight="1" x14ac:dyDescent="0.2">
      <c r="A385" s="32">
        <v>810</v>
      </c>
      <c r="B385" s="33" t="s">
        <v>5</v>
      </c>
      <c r="C385" s="34">
        <v>854</v>
      </c>
      <c r="D385" s="32" t="str">
        <f t="shared" si="5"/>
        <v>810X854</v>
      </c>
      <c r="E385" s="48" t="s">
        <v>1624</v>
      </c>
      <c r="F385" s="61" t="s">
        <v>2012</v>
      </c>
      <c r="G385" s="41" t="s">
        <v>43</v>
      </c>
      <c r="H385" s="38"/>
      <c r="I385" s="32">
        <v>810</v>
      </c>
      <c r="J385" s="63">
        <f>VLOOKUP(I385,pTRAIT!A:B,2,FALSE)</f>
        <v>0</v>
      </c>
      <c r="K385" s="63" t="str">
        <f>VLOOKUP($I385,pTRAIT!$A:$X,7,FALSE)</f>
        <v>no</v>
      </c>
      <c r="L385" s="63" t="str">
        <f>VLOOKUP($I385,pTRAIT!$A:$X,8,FALSE)</f>
        <v>nd</v>
      </c>
      <c r="M385" s="63" t="str">
        <f>VLOOKUP($I385,pTRAIT!$A:$X,9,FALSE)</f>
        <v>R</v>
      </c>
      <c r="N385" s="63" t="str">
        <f>VLOOKUP($I385,pTRAIT!$A:$X,10,FALSE)</f>
        <v>R</v>
      </c>
      <c r="O385" s="63" t="str">
        <f>VLOOKUP($I385,pTRAIT!$A:$X,11,FALSE)</f>
        <v>S</v>
      </c>
      <c r="P385" s="63" t="str">
        <f>VLOOKUP($I385,pTRAIT!$A:$X,12,FALSE)</f>
        <v>R</v>
      </c>
      <c r="Q385" s="63" t="str">
        <f>VLOOKUP($I385,pTRAIT!$A:$X,13,FALSE)</f>
        <v>S</v>
      </c>
      <c r="R385" s="63" t="str">
        <f>VLOOKUP($I385,pTRAIT!$A:$X,14,FALSE)</f>
        <v>R</v>
      </c>
      <c r="S385" s="63" t="str">
        <f>VLOOKUP($I385,pTRAIT!$A:$X,15,FALSE)</f>
        <v>S</v>
      </c>
      <c r="T385" s="63" t="str">
        <f>VLOOKUP($I385,pTRAIT!$A:$X,16,FALSE)</f>
        <v>H</v>
      </c>
      <c r="U385" s="63" t="str">
        <f>VLOOKUP($I385,pTRAIT!$A:$X,17,FALSE)</f>
        <v>S</v>
      </c>
      <c r="V385" s="63" t="str">
        <f>VLOOKUP($I385,pTRAIT!$A:$X,18,FALSE)</f>
        <v>S</v>
      </c>
      <c r="W385" s="63" t="str">
        <f>VLOOKUP($I385,pTRAIT!$A:$X,19,FALSE)</f>
        <v>S</v>
      </c>
      <c r="X385" s="63" t="str">
        <f>VLOOKUP($I385,pTRAIT!$A:$X,20,FALSE)</f>
        <v>S</v>
      </c>
      <c r="Y385" s="63" t="str">
        <f>VLOOKUP($I385,pTRAIT!$A:$X,21,FALSE)</f>
        <v>S</v>
      </c>
      <c r="Z385" s="63" t="str">
        <f>VLOOKUP($I385,pTRAIT!$A:$X,22,FALSE)</f>
        <v>e</v>
      </c>
      <c r="AA385" s="63" t="str">
        <f>VLOOKUP($I385,pTRAIT!$A:$X,23,FALSE)</f>
        <v>n-c</v>
      </c>
      <c r="AB385" s="63">
        <f>VLOOKUP($I385,pTRAIT!$A:$X,24,FALSE)</f>
        <v>0</v>
      </c>
      <c r="AC385" s="34">
        <v>854</v>
      </c>
      <c r="AD385" s="63" t="str">
        <f>VLOOKUP(AC385,pTRAIT!A:B,2,FALSE)</f>
        <v>EM5RTMi1;NST=X / (10-SCHI);</v>
      </c>
      <c r="AE385" s="63">
        <f>VLOOKUP($AC385,pTRAIT!$A:$X,7,FALSE)</f>
        <v>0</v>
      </c>
      <c r="AF385" s="63">
        <f>VLOOKUP($AC385,pTRAIT!$A:$X,8,FALSE)</f>
        <v>0</v>
      </c>
      <c r="AG385" s="63">
        <f>VLOOKUP($AC385,pTRAIT!$A:$X,9,FALSE)</f>
        <v>0</v>
      </c>
      <c r="AH385" s="63">
        <f>VLOOKUP($AC385,pTRAIT!$A:$X,10,FALSE)</f>
        <v>0</v>
      </c>
      <c r="AI385" s="63">
        <f>VLOOKUP($AC385,pTRAIT!$A:$X,11,FALSE)</f>
        <v>0</v>
      </c>
      <c r="AJ385" s="63">
        <f>VLOOKUP($AC385,pTRAIT!$A:$X,12,FALSE)</f>
        <v>0</v>
      </c>
      <c r="AK385" s="63">
        <f>VLOOKUP($AC385,pTRAIT!$A:$X,13,FALSE)</f>
        <v>0</v>
      </c>
      <c r="AL385" s="63">
        <f>VLOOKUP($AC385,pTRAIT!$A:$X,14,FALSE)</f>
        <v>0</v>
      </c>
      <c r="AM385" s="63">
        <f>VLOOKUP($AC385,pTRAIT!$A:$X,15,FALSE)</f>
        <v>0</v>
      </c>
      <c r="AN385" s="63">
        <f>VLOOKUP($AC385,pTRAIT!$A:$X,16,FALSE)</f>
        <v>0</v>
      </c>
      <c r="AO385" s="63">
        <f>VLOOKUP($AC385,pTRAIT!$A:$X,17,FALSE)</f>
        <v>0</v>
      </c>
      <c r="AP385" s="63">
        <f>VLOOKUP($AC385,pTRAIT!$A:$X,18,FALSE)</f>
        <v>0</v>
      </c>
      <c r="AQ385" s="63">
        <f>VLOOKUP($AC385,pTRAIT!$A:$X,19,FALSE)</f>
        <v>0</v>
      </c>
      <c r="AR385" s="63">
        <f>VLOOKUP($AC385,pTRAIT!$A:$X,20,FALSE)</f>
        <v>0</v>
      </c>
      <c r="AS385" s="63">
        <f>VLOOKUP($AC385,pTRAIT!$A:$X,21,FALSE)</f>
        <v>0</v>
      </c>
      <c r="AT385" s="63">
        <f>VLOOKUP($AC385,pTRAIT!$A:$X,22,FALSE)</f>
        <v>0</v>
      </c>
      <c r="AU385" s="63">
        <f>VLOOKUP($AC385,pTRAIT!$A:$X,23,FALSE)</f>
        <v>0</v>
      </c>
      <c r="AV385" s="63">
        <f>VLOOKUP($AC385,pTRAIT!$A:$X,24,FALSE)</f>
        <v>0</v>
      </c>
    </row>
    <row r="386" spans="1:48" ht="12" customHeight="1" x14ac:dyDescent="0.2">
      <c r="A386" s="32">
        <v>810</v>
      </c>
      <c r="B386" s="33" t="s">
        <v>5</v>
      </c>
      <c r="C386" s="34">
        <v>855</v>
      </c>
      <c r="D386" s="32" t="str">
        <f t="shared" ref="D386:D449" si="6">_xlfn.CONCAT(A386,B386,C386)</f>
        <v>810X855</v>
      </c>
      <c r="E386" s="48" t="s">
        <v>1624</v>
      </c>
      <c r="F386" s="61" t="s">
        <v>2013</v>
      </c>
      <c r="G386" s="41" t="s">
        <v>43</v>
      </c>
      <c r="H386" s="38"/>
      <c r="I386" s="32">
        <v>810</v>
      </c>
      <c r="J386" s="63">
        <f>VLOOKUP(I386,pTRAIT!A:B,2,FALSE)</f>
        <v>0</v>
      </c>
      <c r="K386" s="63" t="str">
        <f>VLOOKUP($I386,pTRAIT!$A:$X,7,FALSE)</f>
        <v>no</v>
      </c>
      <c r="L386" s="63" t="str">
        <f>VLOOKUP($I386,pTRAIT!$A:$X,8,FALSE)</f>
        <v>nd</v>
      </c>
      <c r="M386" s="63" t="str">
        <f>VLOOKUP($I386,pTRAIT!$A:$X,9,FALSE)</f>
        <v>R</v>
      </c>
      <c r="N386" s="63" t="str">
        <f>VLOOKUP($I386,pTRAIT!$A:$X,10,FALSE)</f>
        <v>R</v>
      </c>
      <c r="O386" s="63" t="str">
        <f>VLOOKUP($I386,pTRAIT!$A:$X,11,FALSE)</f>
        <v>S</v>
      </c>
      <c r="P386" s="63" t="str">
        <f>VLOOKUP($I386,pTRAIT!$A:$X,12,FALSE)</f>
        <v>R</v>
      </c>
      <c r="Q386" s="63" t="str">
        <f>VLOOKUP($I386,pTRAIT!$A:$X,13,FALSE)</f>
        <v>S</v>
      </c>
      <c r="R386" s="63" t="str">
        <f>VLOOKUP($I386,pTRAIT!$A:$X,14,FALSE)</f>
        <v>R</v>
      </c>
      <c r="S386" s="63" t="str">
        <f>VLOOKUP($I386,pTRAIT!$A:$X,15,FALSE)</f>
        <v>S</v>
      </c>
      <c r="T386" s="63" t="str">
        <f>VLOOKUP($I386,pTRAIT!$A:$X,16,FALSE)</f>
        <v>H</v>
      </c>
      <c r="U386" s="63" t="str">
        <f>VLOOKUP($I386,pTRAIT!$A:$X,17,FALSE)</f>
        <v>S</v>
      </c>
      <c r="V386" s="63" t="str">
        <f>VLOOKUP($I386,pTRAIT!$A:$X,18,FALSE)</f>
        <v>S</v>
      </c>
      <c r="W386" s="63" t="str">
        <f>VLOOKUP($I386,pTRAIT!$A:$X,19,FALSE)</f>
        <v>S</v>
      </c>
      <c r="X386" s="63" t="str">
        <f>VLOOKUP($I386,pTRAIT!$A:$X,20,FALSE)</f>
        <v>S</v>
      </c>
      <c r="Y386" s="63" t="str">
        <f>VLOOKUP($I386,pTRAIT!$A:$X,21,FALSE)</f>
        <v>S</v>
      </c>
      <c r="Z386" s="63" t="str">
        <f>VLOOKUP($I386,pTRAIT!$A:$X,22,FALSE)</f>
        <v>e</v>
      </c>
      <c r="AA386" s="63" t="str">
        <f>VLOOKUP($I386,pTRAIT!$A:$X,23,FALSE)</f>
        <v>n-c</v>
      </c>
      <c r="AB386" s="63">
        <f>VLOOKUP($I386,pTRAIT!$A:$X,24,FALSE)</f>
        <v>0</v>
      </c>
      <c r="AC386" s="34">
        <v>855</v>
      </c>
      <c r="AD386" s="63" t="str">
        <f>VLOOKUP(AC386,pTRAIT!A:B,2,FALSE)</f>
        <v>EM5RTMi1;NST=X / (La);</v>
      </c>
      <c r="AE386" s="63">
        <f>VLOOKUP($AC386,pTRAIT!$A:$X,7,FALSE)</f>
        <v>0</v>
      </c>
      <c r="AF386" s="63">
        <f>VLOOKUP($AC386,pTRAIT!$A:$X,8,FALSE)</f>
        <v>0</v>
      </c>
      <c r="AG386" s="63">
        <f>VLOOKUP($AC386,pTRAIT!$A:$X,9,FALSE)</f>
        <v>0</v>
      </c>
      <c r="AH386" s="63">
        <f>VLOOKUP($AC386,pTRAIT!$A:$X,10,FALSE)</f>
        <v>0</v>
      </c>
      <c r="AI386" s="63">
        <f>VLOOKUP($AC386,pTRAIT!$A:$X,11,FALSE)</f>
        <v>0</v>
      </c>
      <c r="AJ386" s="63">
        <f>VLOOKUP($AC386,pTRAIT!$A:$X,12,FALSE)</f>
        <v>0</v>
      </c>
      <c r="AK386" s="63">
        <f>VLOOKUP($AC386,pTRAIT!$A:$X,13,FALSE)</f>
        <v>0</v>
      </c>
      <c r="AL386" s="63">
        <f>VLOOKUP($AC386,pTRAIT!$A:$X,14,FALSE)</f>
        <v>0</v>
      </c>
      <c r="AM386" s="63">
        <f>VLOOKUP($AC386,pTRAIT!$A:$X,15,FALSE)</f>
        <v>0</v>
      </c>
      <c r="AN386" s="63">
        <f>VLOOKUP($AC386,pTRAIT!$A:$X,16,FALSE)</f>
        <v>0</v>
      </c>
      <c r="AO386" s="63">
        <f>VLOOKUP($AC386,pTRAIT!$A:$X,17,FALSE)</f>
        <v>0</v>
      </c>
      <c r="AP386" s="63">
        <f>VLOOKUP($AC386,pTRAIT!$A:$X,18,FALSE)</f>
        <v>0</v>
      </c>
      <c r="AQ386" s="63">
        <f>VLOOKUP($AC386,pTRAIT!$A:$X,19,FALSE)</f>
        <v>0</v>
      </c>
      <c r="AR386" s="63">
        <f>VLOOKUP($AC386,pTRAIT!$A:$X,20,FALSE)</f>
        <v>0</v>
      </c>
      <c r="AS386" s="63">
        <f>VLOOKUP($AC386,pTRAIT!$A:$X,21,FALSE)</f>
        <v>0</v>
      </c>
      <c r="AT386" s="63">
        <f>VLOOKUP($AC386,pTRAIT!$A:$X,22,FALSE)</f>
        <v>0</v>
      </c>
      <c r="AU386" s="63">
        <f>VLOOKUP($AC386,pTRAIT!$A:$X,23,FALSE)</f>
        <v>0</v>
      </c>
      <c r="AV386" s="63">
        <f>VLOOKUP($AC386,pTRAIT!$A:$X,24,FALSE)</f>
        <v>0</v>
      </c>
    </row>
    <row r="387" spans="1:48" ht="12" customHeight="1" x14ac:dyDescent="0.2">
      <c r="A387" s="32">
        <v>810</v>
      </c>
      <c r="B387" s="33" t="s">
        <v>5</v>
      </c>
      <c r="C387" s="34">
        <v>856</v>
      </c>
      <c r="D387" s="32" t="str">
        <f t="shared" si="6"/>
        <v>810X856</v>
      </c>
      <c r="E387" s="48" t="s">
        <v>1624</v>
      </c>
      <c r="F387" s="61" t="s">
        <v>2014</v>
      </c>
      <c r="G387" s="41" t="s">
        <v>43</v>
      </c>
      <c r="H387" s="38"/>
      <c r="I387" s="32">
        <v>810</v>
      </c>
      <c r="J387" s="63">
        <f>VLOOKUP(I387,pTRAIT!A:B,2,FALSE)</f>
        <v>0</v>
      </c>
      <c r="K387" s="63" t="str">
        <f>VLOOKUP($I387,pTRAIT!$A:$X,7,FALSE)</f>
        <v>no</v>
      </c>
      <c r="L387" s="63" t="str">
        <f>VLOOKUP($I387,pTRAIT!$A:$X,8,FALSE)</f>
        <v>nd</v>
      </c>
      <c r="M387" s="63" t="str">
        <f>VLOOKUP($I387,pTRAIT!$A:$X,9,FALSE)</f>
        <v>R</v>
      </c>
      <c r="N387" s="63" t="str">
        <f>VLOOKUP($I387,pTRAIT!$A:$X,10,FALSE)</f>
        <v>R</v>
      </c>
      <c r="O387" s="63" t="str">
        <f>VLOOKUP($I387,pTRAIT!$A:$X,11,FALSE)</f>
        <v>S</v>
      </c>
      <c r="P387" s="63" t="str">
        <f>VLOOKUP($I387,pTRAIT!$A:$X,12,FALSE)</f>
        <v>R</v>
      </c>
      <c r="Q387" s="63" t="str">
        <f>VLOOKUP($I387,pTRAIT!$A:$X,13,FALSE)</f>
        <v>S</v>
      </c>
      <c r="R387" s="63" t="str">
        <f>VLOOKUP($I387,pTRAIT!$A:$X,14,FALSE)</f>
        <v>R</v>
      </c>
      <c r="S387" s="63" t="str">
        <f>VLOOKUP($I387,pTRAIT!$A:$X,15,FALSE)</f>
        <v>S</v>
      </c>
      <c r="T387" s="63" t="str">
        <f>VLOOKUP($I387,pTRAIT!$A:$X,16,FALSE)</f>
        <v>H</v>
      </c>
      <c r="U387" s="63" t="str">
        <f>VLOOKUP($I387,pTRAIT!$A:$X,17,FALSE)</f>
        <v>S</v>
      </c>
      <c r="V387" s="63" t="str">
        <f>VLOOKUP($I387,pTRAIT!$A:$X,18,FALSE)</f>
        <v>S</v>
      </c>
      <c r="W387" s="63" t="str">
        <f>VLOOKUP($I387,pTRAIT!$A:$X,19,FALSE)</f>
        <v>S</v>
      </c>
      <c r="X387" s="63" t="str">
        <f>VLOOKUP($I387,pTRAIT!$A:$X,20,FALSE)</f>
        <v>S</v>
      </c>
      <c r="Y387" s="63" t="str">
        <f>VLOOKUP($I387,pTRAIT!$A:$X,21,FALSE)</f>
        <v>S</v>
      </c>
      <c r="Z387" s="63" t="str">
        <f>VLOOKUP($I387,pTRAIT!$A:$X,22,FALSE)</f>
        <v>e</v>
      </c>
      <c r="AA387" s="63" t="str">
        <f>VLOOKUP($I387,pTRAIT!$A:$X,23,FALSE)</f>
        <v>n-c</v>
      </c>
      <c r="AB387" s="63">
        <f>VLOOKUP($I387,pTRAIT!$A:$X,24,FALSE)</f>
        <v>0</v>
      </c>
      <c r="AC387" s="34">
        <v>856</v>
      </c>
      <c r="AD387" s="63" t="str">
        <f>VLOOKUP(AC387,pTRAIT!A:B,2,FALSE)</f>
        <v>EM5RTMi1;NST=X / (La);</v>
      </c>
      <c r="AE387" s="63">
        <f>VLOOKUP($AC387,pTRAIT!$A:$X,7,FALSE)</f>
        <v>0</v>
      </c>
      <c r="AF387" s="63">
        <f>VLOOKUP($AC387,pTRAIT!$A:$X,8,FALSE)</f>
        <v>0</v>
      </c>
      <c r="AG387" s="63">
        <f>VLOOKUP($AC387,pTRAIT!$A:$X,9,FALSE)</f>
        <v>0</v>
      </c>
      <c r="AH387" s="63">
        <f>VLOOKUP($AC387,pTRAIT!$A:$X,10,FALSE)</f>
        <v>0</v>
      </c>
      <c r="AI387" s="63">
        <f>VLOOKUP($AC387,pTRAIT!$A:$X,11,FALSE)</f>
        <v>0</v>
      </c>
      <c r="AJ387" s="63">
        <f>VLOOKUP($AC387,pTRAIT!$A:$X,12,FALSE)</f>
        <v>0</v>
      </c>
      <c r="AK387" s="63">
        <f>VLOOKUP($AC387,pTRAIT!$A:$X,13,FALSE)</f>
        <v>0</v>
      </c>
      <c r="AL387" s="63">
        <f>VLOOKUP($AC387,pTRAIT!$A:$X,14,FALSE)</f>
        <v>0</v>
      </c>
      <c r="AM387" s="63">
        <f>VLOOKUP($AC387,pTRAIT!$A:$X,15,FALSE)</f>
        <v>0</v>
      </c>
      <c r="AN387" s="63">
        <f>VLOOKUP($AC387,pTRAIT!$A:$X,16,FALSE)</f>
        <v>0</v>
      </c>
      <c r="AO387" s="63">
        <f>VLOOKUP($AC387,pTRAIT!$A:$X,17,FALSE)</f>
        <v>0</v>
      </c>
      <c r="AP387" s="63">
        <f>VLOOKUP($AC387,pTRAIT!$A:$X,18,FALSE)</f>
        <v>0</v>
      </c>
      <c r="AQ387" s="63">
        <f>VLOOKUP($AC387,pTRAIT!$A:$X,19,FALSE)</f>
        <v>0</v>
      </c>
      <c r="AR387" s="63">
        <f>VLOOKUP($AC387,pTRAIT!$A:$X,20,FALSE)</f>
        <v>0</v>
      </c>
      <c r="AS387" s="63">
        <f>VLOOKUP($AC387,pTRAIT!$A:$X,21,FALSE)</f>
        <v>0</v>
      </c>
      <c r="AT387" s="63">
        <f>VLOOKUP($AC387,pTRAIT!$A:$X,22,FALSE)</f>
        <v>0</v>
      </c>
      <c r="AU387" s="63">
        <f>VLOOKUP($AC387,pTRAIT!$A:$X,23,FALSE)</f>
        <v>0</v>
      </c>
      <c r="AV387" s="63">
        <f>VLOOKUP($AC387,pTRAIT!$A:$X,24,FALSE)</f>
        <v>0</v>
      </c>
    </row>
    <row r="388" spans="1:48" ht="12" customHeight="1" x14ac:dyDescent="0.2">
      <c r="A388" s="32">
        <v>811</v>
      </c>
      <c r="B388" s="33" t="s">
        <v>5</v>
      </c>
      <c r="C388" s="34">
        <v>870</v>
      </c>
      <c r="D388" s="32" t="str">
        <f t="shared" si="6"/>
        <v>811X870</v>
      </c>
      <c r="E388" s="48" t="s">
        <v>1624</v>
      </c>
      <c r="F388" s="61" t="s">
        <v>2015</v>
      </c>
      <c r="G388" s="41" t="s">
        <v>43</v>
      </c>
      <c r="H388" s="45"/>
      <c r="I388" s="32">
        <v>811</v>
      </c>
      <c r="J388" s="63">
        <f>VLOOKUP(I388,pTRAIT!A:B,2,FALSE)</f>
        <v>0</v>
      </c>
      <c r="K388" s="63" t="str">
        <f>VLOOKUP($I388,pTRAIT!$A:$X,7,FALSE)</f>
        <v>no</v>
      </c>
      <c r="L388" s="63" t="str">
        <f>VLOOKUP($I388,pTRAIT!$A:$X,8,FALSE)</f>
        <v>nd</v>
      </c>
      <c r="M388" s="63" t="str">
        <f>VLOOKUP($I388,pTRAIT!$A:$X,9,FALSE)</f>
        <v>R</v>
      </c>
      <c r="N388" s="63" t="str">
        <f>VLOOKUP($I388,pTRAIT!$A:$X,10,FALSE)</f>
        <v>R</v>
      </c>
      <c r="O388" s="63" t="str">
        <f>VLOOKUP($I388,pTRAIT!$A:$X,11,FALSE)</f>
        <v>S</v>
      </c>
      <c r="P388" s="63" t="str">
        <f>VLOOKUP($I388,pTRAIT!$A:$X,12,FALSE)</f>
        <v>S</v>
      </c>
      <c r="Q388" s="63" t="str">
        <f>VLOOKUP($I388,pTRAIT!$A:$X,13,FALSE)</f>
        <v>R</v>
      </c>
      <c r="R388" s="63" t="str">
        <f>VLOOKUP($I388,pTRAIT!$A:$X,14,FALSE)</f>
        <v>R</v>
      </c>
      <c r="S388" s="63" t="str">
        <f>VLOOKUP($I388,pTRAIT!$A:$X,15,FALSE)</f>
        <v>S</v>
      </c>
      <c r="T388" s="63" t="str">
        <f>VLOOKUP($I388,pTRAIT!$A:$X,16,FALSE)</f>
        <v>H</v>
      </c>
      <c r="U388" s="63" t="str">
        <f>VLOOKUP($I388,pTRAIT!$A:$X,17,FALSE)</f>
        <v>S</v>
      </c>
      <c r="V388" s="63" t="str">
        <f>VLOOKUP($I388,pTRAIT!$A:$X,18,FALSE)</f>
        <v>TS</v>
      </c>
      <c r="W388" s="63" t="str">
        <f>VLOOKUP($I388,pTRAIT!$A:$X,19,FALSE)</f>
        <v>S</v>
      </c>
      <c r="X388" s="63" t="s">
        <v>3980</v>
      </c>
      <c r="Y388" s="63" t="str">
        <f>VLOOKUP($I388,pTRAIT!$A:$X,21,FALSE)</f>
        <v>S</v>
      </c>
      <c r="Z388" s="63" t="str">
        <f>VLOOKUP($I388,pTRAIT!$A:$X,22,FALSE)</f>
        <v>e</v>
      </c>
      <c r="AA388" s="63" t="str">
        <f>VLOOKUP($I388,pTRAIT!$A:$X,23,FALSE)</f>
        <v>n-c</v>
      </c>
      <c r="AB388" s="63">
        <f>VLOOKUP($I388,pTRAIT!$A:$X,24,FALSE)</f>
        <v>0</v>
      </c>
      <c r="AC388" s="34">
        <v>870</v>
      </c>
      <c r="AD388" s="63" t="str">
        <f>VLOOKUP(AC388,pTRAIT!A:B,2,FALSE)</f>
        <v>EM5UeMi1WSCf9;NST=X / EM5Mi1Cf9(Pu);RIN=RF</v>
      </c>
      <c r="AE388" s="63">
        <f>VLOOKUP($AC388,pTRAIT!$A:$X,7,FALSE)</f>
        <v>0</v>
      </c>
      <c r="AF388" s="63">
        <f>VLOOKUP($AC388,pTRAIT!$A:$X,8,FALSE)</f>
        <v>0</v>
      </c>
      <c r="AG388" s="63">
        <f>VLOOKUP($AC388,pTRAIT!$A:$X,9,FALSE)</f>
        <v>0</v>
      </c>
      <c r="AH388" s="63">
        <f>VLOOKUP($AC388,pTRAIT!$A:$X,10,FALSE)</f>
        <v>0</v>
      </c>
      <c r="AI388" s="63">
        <f>VLOOKUP($AC388,pTRAIT!$A:$X,11,FALSE)</f>
        <v>0</v>
      </c>
      <c r="AJ388" s="63">
        <f>VLOOKUP($AC388,pTRAIT!$A:$X,12,FALSE)</f>
        <v>0</v>
      </c>
      <c r="AK388" s="63">
        <f>VLOOKUP($AC388,pTRAIT!$A:$X,13,FALSE)</f>
        <v>0</v>
      </c>
      <c r="AL388" s="63">
        <f>VLOOKUP($AC388,pTRAIT!$A:$X,14,FALSE)</f>
        <v>0</v>
      </c>
      <c r="AM388" s="63">
        <f>VLOOKUP($AC388,pTRAIT!$A:$X,15,FALSE)</f>
        <v>0</v>
      </c>
      <c r="AN388" s="63">
        <f>VLOOKUP($AC388,pTRAIT!$A:$X,16,FALSE)</f>
        <v>0</v>
      </c>
      <c r="AO388" s="63">
        <f>VLOOKUP($AC388,pTRAIT!$A:$X,17,FALSE)</f>
        <v>0</v>
      </c>
      <c r="AP388" s="63">
        <f>VLOOKUP($AC388,pTRAIT!$A:$X,18,FALSE)</f>
        <v>0</v>
      </c>
      <c r="AQ388" s="63">
        <f>VLOOKUP($AC388,pTRAIT!$A:$X,19,FALSE)</f>
        <v>0</v>
      </c>
      <c r="AR388" s="63">
        <f>VLOOKUP($AC388,pTRAIT!$A:$X,20,FALSE)</f>
        <v>0</v>
      </c>
      <c r="AS388" s="63">
        <f>VLOOKUP($AC388,pTRAIT!$A:$X,21,FALSE)</f>
        <v>0</v>
      </c>
      <c r="AT388" s="63">
        <f>VLOOKUP($AC388,pTRAIT!$A:$X,22,FALSE)</f>
        <v>0</v>
      </c>
      <c r="AU388" s="63">
        <f>VLOOKUP($AC388,pTRAIT!$A:$X,23,FALSE)</f>
        <v>0</v>
      </c>
      <c r="AV388" s="63">
        <f>VLOOKUP($AC388,pTRAIT!$A:$X,24,FALSE)</f>
        <v>0</v>
      </c>
    </row>
    <row r="389" spans="1:48" ht="12" customHeight="1" x14ac:dyDescent="0.2">
      <c r="A389" s="32">
        <v>811</v>
      </c>
      <c r="B389" s="33" t="s">
        <v>5</v>
      </c>
      <c r="C389" s="34">
        <v>871</v>
      </c>
      <c r="D389" s="32" t="str">
        <f t="shared" si="6"/>
        <v>811X871</v>
      </c>
      <c r="E389" s="48" t="s">
        <v>1624</v>
      </c>
      <c r="F389" s="61" t="s">
        <v>2016</v>
      </c>
      <c r="G389" s="41" t="s">
        <v>43</v>
      </c>
      <c r="H389" s="38"/>
      <c r="I389" s="32">
        <v>811</v>
      </c>
      <c r="J389" s="63">
        <f>VLOOKUP(I389,pTRAIT!A:B,2,FALSE)</f>
        <v>0</v>
      </c>
      <c r="K389" s="63" t="str">
        <f>VLOOKUP($I389,pTRAIT!$A:$X,7,FALSE)</f>
        <v>no</v>
      </c>
      <c r="L389" s="63" t="str">
        <f>VLOOKUP($I389,pTRAIT!$A:$X,8,FALSE)</f>
        <v>nd</v>
      </c>
      <c r="M389" s="63" t="str">
        <f>VLOOKUP($I389,pTRAIT!$A:$X,9,FALSE)</f>
        <v>R</v>
      </c>
      <c r="N389" s="63" t="str">
        <f>VLOOKUP($I389,pTRAIT!$A:$X,10,FALSE)</f>
        <v>R</v>
      </c>
      <c r="O389" s="63" t="str">
        <f>VLOOKUP($I389,pTRAIT!$A:$X,11,FALSE)</f>
        <v>S</v>
      </c>
      <c r="P389" s="63" t="str">
        <f>VLOOKUP($I389,pTRAIT!$A:$X,12,FALSE)</f>
        <v>S</v>
      </c>
      <c r="Q389" s="63" t="str">
        <f>VLOOKUP($I389,pTRAIT!$A:$X,13,FALSE)</f>
        <v>R</v>
      </c>
      <c r="R389" s="63" t="str">
        <f>VLOOKUP($I389,pTRAIT!$A:$X,14,FALSE)</f>
        <v>R</v>
      </c>
      <c r="S389" s="63" t="str">
        <f>VLOOKUP($I389,pTRAIT!$A:$X,15,FALSE)</f>
        <v>S</v>
      </c>
      <c r="T389" s="63" t="str">
        <f>VLOOKUP($I389,pTRAIT!$A:$X,16,FALSE)</f>
        <v>H</v>
      </c>
      <c r="U389" s="63" t="str">
        <f>VLOOKUP($I389,pTRAIT!$A:$X,17,FALSE)</f>
        <v>S</v>
      </c>
      <c r="V389" s="63" t="str">
        <f>VLOOKUP($I389,pTRAIT!$A:$X,18,FALSE)</f>
        <v>TS</v>
      </c>
      <c r="W389" s="63" t="str">
        <f>VLOOKUP($I389,pTRAIT!$A:$X,19,FALSE)</f>
        <v>S</v>
      </c>
      <c r="X389" s="63" t="s">
        <v>3980</v>
      </c>
      <c r="Y389" s="63" t="str">
        <f>VLOOKUP($I389,pTRAIT!$A:$X,21,FALSE)</f>
        <v>S</v>
      </c>
      <c r="Z389" s="63" t="str">
        <f>VLOOKUP($I389,pTRAIT!$A:$X,22,FALSE)</f>
        <v>e</v>
      </c>
      <c r="AA389" s="63" t="str">
        <f>VLOOKUP($I389,pTRAIT!$A:$X,23,FALSE)</f>
        <v>n-c</v>
      </c>
      <c r="AB389" s="63">
        <f>VLOOKUP($I389,pTRAIT!$A:$X,24,FALSE)</f>
        <v>0</v>
      </c>
      <c r="AC389" s="34">
        <v>871</v>
      </c>
      <c r="AD389" s="63" t="str">
        <f>VLOOKUP(AC389,pTRAIT!A:B,2,FALSE)</f>
        <v>EM5UeMi1WSCf9;NST=X / EM5UeMi1Cf9Pu;RIN=RS</v>
      </c>
      <c r="AE389" s="63">
        <f>VLOOKUP($AC389,pTRAIT!$A:$X,7,FALSE)</f>
        <v>0</v>
      </c>
      <c r="AF389" s="63">
        <f>VLOOKUP($AC389,pTRAIT!$A:$X,8,FALSE)</f>
        <v>0</v>
      </c>
      <c r="AG389" s="63">
        <f>VLOOKUP($AC389,pTRAIT!$A:$X,9,FALSE)</f>
        <v>0</v>
      </c>
      <c r="AH389" s="63">
        <f>VLOOKUP($AC389,pTRAIT!$A:$X,10,FALSE)</f>
        <v>0</v>
      </c>
      <c r="AI389" s="63">
        <f>VLOOKUP($AC389,pTRAIT!$A:$X,11,FALSE)</f>
        <v>0</v>
      </c>
      <c r="AJ389" s="63">
        <f>VLOOKUP($AC389,pTRAIT!$A:$X,12,FALSE)</f>
        <v>0</v>
      </c>
      <c r="AK389" s="63">
        <f>VLOOKUP($AC389,pTRAIT!$A:$X,13,FALSE)</f>
        <v>0</v>
      </c>
      <c r="AL389" s="63">
        <f>VLOOKUP($AC389,pTRAIT!$A:$X,14,FALSE)</f>
        <v>0</v>
      </c>
      <c r="AM389" s="63">
        <f>VLOOKUP($AC389,pTRAIT!$A:$X,15,FALSE)</f>
        <v>0</v>
      </c>
      <c r="AN389" s="63">
        <f>VLOOKUP($AC389,pTRAIT!$A:$X,16,FALSE)</f>
        <v>0</v>
      </c>
      <c r="AO389" s="63">
        <f>VLOOKUP($AC389,pTRAIT!$A:$X,17,FALSE)</f>
        <v>0</v>
      </c>
      <c r="AP389" s="63">
        <f>VLOOKUP($AC389,pTRAIT!$A:$X,18,FALSE)</f>
        <v>0</v>
      </c>
      <c r="AQ389" s="63">
        <f>VLOOKUP($AC389,pTRAIT!$A:$X,19,FALSE)</f>
        <v>0</v>
      </c>
      <c r="AR389" s="63">
        <f>VLOOKUP($AC389,pTRAIT!$A:$X,20,FALSE)</f>
        <v>0</v>
      </c>
      <c r="AS389" s="63">
        <f>VLOOKUP($AC389,pTRAIT!$A:$X,21,FALSE)</f>
        <v>0</v>
      </c>
      <c r="AT389" s="63">
        <f>VLOOKUP($AC389,pTRAIT!$A:$X,22,FALSE)</f>
        <v>0</v>
      </c>
      <c r="AU389" s="63">
        <f>VLOOKUP($AC389,pTRAIT!$A:$X,23,FALSE)</f>
        <v>0</v>
      </c>
      <c r="AV389" s="63">
        <f>VLOOKUP($AC389,pTRAIT!$A:$X,24,FALSE)</f>
        <v>0</v>
      </c>
    </row>
    <row r="390" spans="1:48" ht="12" customHeight="1" x14ac:dyDescent="0.2">
      <c r="A390" s="32">
        <v>811</v>
      </c>
      <c r="B390" s="33" t="s">
        <v>5</v>
      </c>
      <c r="C390" s="34">
        <v>872</v>
      </c>
      <c r="D390" s="32" t="str">
        <f t="shared" si="6"/>
        <v>811X872</v>
      </c>
      <c r="E390" s="48" t="s">
        <v>1624</v>
      </c>
      <c r="F390" s="61" t="s">
        <v>2017</v>
      </c>
      <c r="G390" s="41" t="s">
        <v>43</v>
      </c>
      <c r="H390" s="38"/>
      <c r="I390" s="32">
        <v>811</v>
      </c>
      <c r="J390" s="63">
        <f>VLOOKUP(I390,pTRAIT!A:B,2,FALSE)</f>
        <v>0</v>
      </c>
      <c r="K390" s="63" t="str">
        <f>VLOOKUP($I390,pTRAIT!$A:$X,7,FALSE)</f>
        <v>no</v>
      </c>
      <c r="L390" s="63" t="str">
        <f>VLOOKUP($I390,pTRAIT!$A:$X,8,FALSE)</f>
        <v>nd</v>
      </c>
      <c r="M390" s="63" t="str">
        <f>VLOOKUP($I390,pTRAIT!$A:$X,9,FALSE)</f>
        <v>R</v>
      </c>
      <c r="N390" s="63" t="str">
        <f>VLOOKUP($I390,pTRAIT!$A:$X,10,FALSE)</f>
        <v>R</v>
      </c>
      <c r="O390" s="63" t="str">
        <f>VLOOKUP($I390,pTRAIT!$A:$X,11,FALSE)</f>
        <v>S</v>
      </c>
      <c r="P390" s="63" t="str">
        <f>VLOOKUP($I390,pTRAIT!$A:$X,12,FALSE)</f>
        <v>S</v>
      </c>
      <c r="Q390" s="63" t="str">
        <f>VLOOKUP($I390,pTRAIT!$A:$X,13,FALSE)</f>
        <v>R</v>
      </c>
      <c r="R390" s="63" t="str">
        <f>VLOOKUP($I390,pTRAIT!$A:$X,14,FALSE)</f>
        <v>R</v>
      </c>
      <c r="S390" s="63" t="str">
        <f>VLOOKUP($I390,pTRAIT!$A:$X,15,FALSE)</f>
        <v>S</v>
      </c>
      <c r="T390" s="63" t="str">
        <f>VLOOKUP($I390,pTRAIT!$A:$X,16,FALSE)</f>
        <v>H</v>
      </c>
      <c r="U390" s="63" t="str">
        <f>VLOOKUP($I390,pTRAIT!$A:$X,17,FALSE)</f>
        <v>S</v>
      </c>
      <c r="V390" s="63" t="str">
        <f>VLOOKUP($I390,pTRAIT!$A:$X,18,FALSE)</f>
        <v>TS</v>
      </c>
      <c r="W390" s="63" t="str">
        <f>VLOOKUP($I390,pTRAIT!$A:$X,19,FALSE)</f>
        <v>S</v>
      </c>
      <c r="X390" s="63" t="s">
        <v>3980</v>
      </c>
      <c r="Y390" s="63" t="str">
        <f>VLOOKUP($I390,pTRAIT!$A:$X,21,FALSE)</f>
        <v>S</v>
      </c>
      <c r="Z390" s="63" t="str">
        <f>VLOOKUP($I390,pTRAIT!$A:$X,22,FALSE)</f>
        <v>e</v>
      </c>
      <c r="AA390" s="63" t="str">
        <f>VLOOKUP($I390,pTRAIT!$A:$X,23,FALSE)</f>
        <v>n-c</v>
      </c>
      <c r="AB390" s="63">
        <f>VLOOKUP($I390,pTRAIT!$A:$X,24,FALSE)</f>
        <v>0</v>
      </c>
      <c r="AC390" s="34">
        <v>872</v>
      </c>
      <c r="AD390" s="63" t="str">
        <f>VLOOKUP(AC390,pTRAIT!A:B,2,FALSE)</f>
        <v>EM5UeMi1WSCf9;NST=X / (RT)(Mi1)(Pu)(Y);</v>
      </c>
      <c r="AE390" s="63">
        <f>VLOOKUP($AC390,pTRAIT!$A:$X,7,FALSE)</f>
        <v>0</v>
      </c>
      <c r="AF390" s="63">
        <f>VLOOKUP($AC390,pTRAIT!$A:$X,8,FALSE)</f>
        <v>0</v>
      </c>
      <c r="AG390" s="63">
        <f>VLOOKUP($AC390,pTRAIT!$A:$X,9,FALSE)</f>
        <v>0</v>
      </c>
      <c r="AH390" s="63">
        <f>VLOOKUP($AC390,pTRAIT!$A:$X,10,FALSE)</f>
        <v>0</v>
      </c>
      <c r="AI390" s="63">
        <f>VLOOKUP($AC390,pTRAIT!$A:$X,11,FALSE)</f>
        <v>0</v>
      </c>
      <c r="AJ390" s="63">
        <f>VLOOKUP($AC390,pTRAIT!$A:$X,12,FALSE)</f>
        <v>0</v>
      </c>
      <c r="AK390" s="63">
        <f>VLOOKUP($AC390,pTRAIT!$A:$X,13,FALSE)</f>
        <v>0</v>
      </c>
      <c r="AL390" s="63">
        <f>VLOOKUP($AC390,pTRAIT!$A:$X,14,FALSE)</f>
        <v>0</v>
      </c>
      <c r="AM390" s="63">
        <f>VLOOKUP($AC390,pTRAIT!$A:$X,15,FALSE)</f>
        <v>0</v>
      </c>
      <c r="AN390" s="63">
        <f>VLOOKUP($AC390,pTRAIT!$A:$X,16,FALSE)</f>
        <v>0</v>
      </c>
      <c r="AO390" s="63">
        <f>VLOOKUP($AC390,pTRAIT!$A:$X,17,FALSE)</f>
        <v>0</v>
      </c>
      <c r="AP390" s="63">
        <f>VLOOKUP($AC390,pTRAIT!$A:$X,18,FALSE)</f>
        <v>0</v>
      </c>
      <c r="AQ390" s="63">
        <f>VLOOKUP($AC390,pTRAIT!$A:$X,19,FALSE)</f>
        <v>0</v>
      </c>
      <c r="AR390" s="63">
        <f>VLOOKUP($AC390,pTRAIT!$A:$X,20,FALSE)</f>
        <v>0</v>
      </c>
      <c r="AS390" s="63">
        <f>VLOOKUP($AC390,pTRAIT!$A:$X,21,FALSE)</f>
        <v>0</v>
      </c>
      <c r="AT390" s="63">
        <f>VLOOKUP($AC390,pTRAIT!$A:$X,22,FALSE)</f>
        <v>0</v>
      </c>
      <c r="AU390" s="63">
        <f>VLOOKUP($AC390,pTRAIT!$A:$X,23,FALSE)</f>
        <v>0</v>
      </c>
      <c r="AV390" s="63">
        <f>VLOOKUP($AC390,pTRAIT!$A:$X,24,FALSE)</f>
        <v>0</v>
      </c>
    </row>
    <row r="391" spans="1:48" ht="12" customHeight="1" x14ac:dyDescent="0.2">
      <c r="A391" s="32">
        <v>811</v>
      </c>
      <c r="B391" s="33" t="s">
        <v>5</v>
      </c>
      <c r="C391" s="34">
        <v>877</v>
      </c>
      <c r="D391" s="32" t="str">
        <f t="shared" si="6"/>
        <v>811X877</v>
      </c>
      <c r="E391" s="48" t="s">
        <v>1624</v>
      </c>
      <c r="F391" s="61" t="s">
        <v>2018</v>
      </c>
      <c r="G391" s="41" t="s">
        <v>43</v>
      </c>
      <c r="H391" s="38"/>
      <c r="I391" s="32">
        <v>811</v>
      </c>
      <c r="J391" s="63">
        <f>VLOOKUP(I391,pTRAIT!A:B,2,FALSE)</f>
        <v>0</v>
      </c>
      <c r="K391" s="63" t="str">
        <f>VLOOKUP($I391,pTRAIT!$A:$X,7,FALSE)</f>
        <v>no</v>
      </c>
      <c r="L391" s="63" t="str">
        <f>VLOOKUP($I391,pTRAIT!$A:$X,8,FALSE)</f>
        <v>nd</v>
      </c>
      <c r="M391" s="63" t="str">
        <f>VLOOKUP($I391,pTRAIT!$A:$X,9,FALSE)</f>
        <v>R</v>
      </c>
      <c r="N391" s="63" t="str">
        <f>VLOOKUP($I391,pTRAIT!$A:$X,10,FALSE)</f>
        <v>R</v>
      </c>
      <c r="O391" s="63" t="str">
        <f>VLOOKUP($I391,pTRAIT!$A:$X,11,FALSE)</f>
        <v>S</v>
      </c>
      <c r="P391" s="63" t="str">
        <f>VLOOKUP($I391,pTRAIT!$A:$X,12,FALSE)</f>
        <v>S</v>
      </c>
      <c r="Q391" s="63" t="str">
        <f>VLOOKUP($I391,pTRAIT!$A:$X,13,FALSE)</f>
        <v>R</v>
      </c>
      <c r="R391" s="63" t="str">
        <f>VLOOKUP($I391,pTRAIT!$A:$X,14,FALSE)</f>
        <v>R</v>
      </c>
      <c r="S391" s="63" t="str">
        <f>VLOOKUP($I391,pTRAIT!$A:$X,15,FALSE)</f>
        <v>S</v>
      </c>
      <c r="T391" s="63" t="str">
        <f>VLOOKUP($I391,pTRAIT!$A:$X,16,FALSE)</f>
        <v>H</v>
      </c>
      <c r="U391" s="63" t="str">
        <f>VLOOKUP($I391,pTRAIT!$A:$X,17,FALSE)</f>
        <v>S</v>
      </c>
      <c r="V391" s="63" t="str">
        <f>VLOOKUP($I391,pTRAIT!$A:$X,18,FALSE)</f>
        <v>TS</v>
      </c>
      <c r="W391" s="63" t="str">
        <f>VLOOKUP($I391,pTRAIT!$A:$X,19,FALSE)</f>
        <v>S</v>
      </c>
      <c r="X391" s="63" t="s">
        <v>3980</v>
      </c>
      <c r="Y391" s="63" t="str">
        <f>VLOOKUP($I391,pTRAIT!$A:$X,21,FALSE)</f>
        <v>S</v>
      </c>
      <c r="Z391" s="63" t="str">
        <f>VLOOKUP($I391,pTRAIT!$A:$X,22,FALSE)</f>
        <v>e</v>
      </c>
      <c r="AA391" s="63" t="str">
        <f>VLOOKUP($I391,pTRAIT!$A:$X,23,FALSE)</f>
        <v>n-c</v>
      </c>
      <c r="AB391" s="63">
        <f>VLOOKUP($I391,pTRAIT!$A:$X,24,FALSE)</f>
        <v>0</v>
      </c>
      <c r="AC391" s="34">
        <v>877</v>
      </c>
      <c r="AD391" s="63" t="str">
        <f>VLOOKUP(AC391,pTRAIT!A:B,2,FALSE)</f>
        <v>EM5UeMi1WSCf9;NST=X / (E)M5(RT)Mi1(Fr1)Pu;NST=X</v>
      </c>
      <c r="AE391" s="63">
        <f>VLOOKUP($AC391,pTRAIT!$A:$X,7,FALSE)</f>
        <v>0</v>
      </c>
      <c r="AF391" s="63">
        <f>VLOOKUP($AC391,pTRAIT!$A:$X,8,FALSE)</f>
        <v>0</v>
      </c>
      <c r="AG391" s="63">
        <f>VLOOKUP($AC391,pTRAIT!$A:$X,9,FALSE)</f>
        <v>0</v>
      </c>
      <c r="AH391" s="63">
        <f>VLOOKUP($AC391,pTRAIT!$A:$X,10,FALSE)</f>
        <v>0</v>
      </c>
      <c r="AI391" s="63">
        <f>VLOOKUP($AC391,pTRAIT!$A:$X,11,FALSE)</f>
        <v>0</v>
      </c>
      <c r="AJ391" s="63">
        <f>VLOOKUP($AC391,pTRAIT!$A:$X,12,FALSE)</f>
        <v>0</v>
      </c>
      <c r="AK391" s="63">
        <f>VLOOKUP($AC391,pTRAIT!$A:$X,13,FALSE)</f>
        <v>0</v>
      </c>
      <c r="AL391" s="63">
        <f>VLOOKUP($AC391,pTRAIT!$A:$X,14,FALSE)</f>
        <v>0</v>
      </c>
      <c r="AM391" s="63">
        <f>VLOOKUP($AC391,pTRAIT!$A:$X,15,FALSE)</f>
        <v>0</v>
      </c>
      <c r="AN391" s="63">
        <f>VLOOKUP($AC391,pTRAIT!$A:$X,16,FALSE)</f>
        <v>0</v>
      </c>
      <c r="AO391" s="63">
        <f>VLOOKUP($AC391,pTRAIT!$A:$X,17,FALSE)</f>
        <v>0</v>
      </c>
      <c r="AP391" s="63">
        <f>VLOOKUP($AC391,pTRAIT!$A:$X,18,FALSE)</f>
        <v>0</v>
      </c>
      <c r="AQ391" s="63">
        <f>VLOOKUP($AC391,pTRAIT!$A:$X,19,FALSE)</f>
        <v>0</v>
      </c>
      <c r="AR391" s="63">
        <f>VLOOKUP($AC391,pTRAIT!$A:$X,20,FALSE)</f>
        <v>0</v>
      </c>
      <c r="AS391" s="63">
        <f>VLOOKUP($AC391,pTRAIT!$A:$X,21,FALSE)</f>
        <v>0</v>
      </c>
      <c r="AT391" s="63">
        <f>VLOOKUP($AC391,pTRAIT!$A:$X,22,FALSE)</f>
        <v>0</v>
      </c>
      <c r="AU391" s="63">
        <f>VLOOKUP($AC391,pTRAIT!$A:$X,23,FALSE)</f>
        <v>0</v>
      </c>
      <c r="AV391" s="63">
        <f>VLOOKUP($AC391,pTRAIT!$A:$X,24,FALSE)</f>
        <v>0</v>
      </c>
    </row>
    <row r="392" spans="1:48" ht="12" customHeight="1" x14ac:dyDescent="0.2">
      <c r="A392" s="32">
        <v>811</v>
      </c>
      <c r="B392" s="33" t="s">
        <v>5</v>
      </c>
      <c r="C392" s="34">
        <v>878</v>
      </c>
      <c r="D392" s="32" t="str">
        <f t="shared" si="6"/>
        <v>811X878</v>
      </c>
      <c r="E392" s="48" t="s">
        <v>1624</v>
      </c>
      <c r="F392" s="61" t="s">
        <v>2019</v>
      </c>
      <c r="G392" s="41" t="s">
        <v>43</v>
      </c>
      <c r="H392" s="45"/>
      <c r="I392" s="32">
        <v>811</v>
      </c>
      <c r="J392" s="63">
        <f>VLOOKUP(I392,pTRAIT!A:B,2,FALSE)</f>
        <v>0</v>
      </c>
      <c r="K392" s="63" t="str">
        <f>VLOOKUP($I392,pTRAIT!$A:$X,7,FALSE)</f>
        <v>no</v>
      </c>
      <c r="L392" s="63" t="str">
        <f>VLOOKUP($I392,pTRAIT!$A:$X,8,FALSE)</f>
        <v>nd</v>
      </c>
      <c r="M392" s="63" t="str">
        <f>VLOOKUP($I392,pTRAIT!$A:$X,9,FALSE)</f>
        <v>R</v>
      </c>
      <c r="N392" s="63" t="str">
        <f>VLOOKUP($I392,pTRAIT!$A:$X,10,FALSE)</f>
        <v>R</v>
      </c>
      <c r="O392" s="63" t="str">
        <f>VLOOKUP($I392,pTRAIT!$A:$X,11,FALSE)</f>
        <v>S</v>
      </c>
      <c r="P392" s="63" t="str">
        <f>VLOOKUP($I392,pTRAIT!$A:$X,12,FALSE)</f>
        <v>S</v>
      </c>
      <c r="Q392" s="63" t="str">
        <f>VLOOKUP($I392,pTRAIT!$A:$X,13,FALSE)</f>
        <v>R</v>
      </c>
      <c r="R392" s="63" t="str">
        <f>VLOOKUP($I392,pTRAIT!$A:$X,14,FALSE)</f>
        <v>R</v>
      </c>
      <c r="S392" s="63" t="str">
        <f>VLOOKUP($I392,pTRAIT!$A:$X,15,FALSE)</f>
        <v>S</v>
      </c>
      <c r="T392" s="63" t="str">
        <f>VLOOKUP($I392,pTRAIT!$A:$X,16,FALSE)</f>
        <v>H</v>
      </c>
      <c r="U392" s="63" t="str">
        <f>VLOOKUP($I392,pTRAIT!$A:$X,17,FALSE)</f>
        <v>S</v>
      </c>
      <c r="V392" s="63" t="str">
        <f>VLOOKUP($I392,pTRAIT!$A:$X,18,FALSE)</f>
        <v>TS</v>
      </c>
      <c r="W392" s="63" t="str">
        <f>VLOOKUP($I392,pTRAIT!$A:$X,19,FALSE)</f>
        <v>S</v>
      </c>
      <c r="X392" s="63" t="s">
        <v>3980</v>
      </c>
      <c r="Y392" s="63" t="str">
        <f>VLOOKUP($I392,pTRAIT!$A:$X,21,FALSE)</f>
        <v>S</v>
      </c>
      <c r="Z392" s="63" t="str">
        <f>VLOOKUP($I392,pTRAIT!$A:$X,22,FALSE)</f>
        <v>e</v>
      </c>
      <c r="AA392" s="63" t="str">
        <f>VLOOKUP($I392,pTRAIT!$A:$X,23,FALSE)</f>
        <v>n-c</v>
      </c>
      <c r="AB392" s="63">
        <f>VLOOKUP($I392,pTRAIT!$A:$X,24,FALSE)</f>
        <v>0</v>
      </c>
      <c r="AC392" s="34">
        <v>878</v>
      </c>
      <c r="AD392" s="63" t="str">
        <f>VLOOKUP(AC392,pTRAIT!A:B,2,FALSE)</f>
        <v>EM5UeMi1WSCf9;NST=X / (Pu);</v>
      </c>
      <c r="AE392" s="63">
        <f>VLOOKUP($AC392,pTRAIT!$A:$X,7,FALSE)</f>
        <v>0</v>
      </c>
      <c r="AF392" s="63">
        <f>VLOOKUP($AC392,pTRAIT!$A:$X,8,FALSE)</f>
        <v>0</v>
      </c>
      <c r="AG392" s="63">
        <f>VLOOKUP($AC392,pTRAIT!$A:$X,9,FALSE)</f>
        <v>0</v>
      </c>
      <c r="AH392" s="63">
        <f>VLOOKUP($AC392,pTRAIT!$A:$X,10,FALSE)</f>
        <v>0</v>
      </c>
      <c r="AI392" s="63">
        <f>VLOOKUP($AC392,pTRAIT!$A:$X,11,FALSE)</f>
        <v>0</v>
      </c>
      <c r="AJ392" s="63">
        <f>VLOOKUP($AC392,pTRAIT!$A:$X,12,FALSE)</f>
        <v>0</v>
      </c>
      <c r="AK392" s="63">
        <f>VLOOKUP($AC392,pTRAIT!$A:$X,13,FALSE)</f>
        <v>0</v>
      </c>
      <c r="AL392" s="63">
        <f>VLOOKUP($AC392,pTRAIT!$A:$X,14,FALSE)</f>
        <v>0</v>
      </c>
      <c r="AM392" s="63">
        <f>VLOOKUP($AC392,pTRAIT!$A:$X,15,FALSE)</f>
        <v>0</v>
      </c>
      <c r="AN392" s="63">
        <f>VLOOKUP($AC392,pTRAIT!$A:$X,16,FALSE)</f>
        <v>0</v>
      </c>
      <c r="AO392" s="63">
        <f>VLOOKUP($AC392,pTRAIT!$A:$X,17,FALSE)</f>
        <v>0</v>
      </c>
      <c r="AP392" s="63">
        <f>VLOOKUP($AC392,pTRAIT!$A:$X,18,FALSE)</f>
        <v>0</v>
      </c>
      <c r="AQ392" s="63">
        <f>VLOOKUP($AC392,pTRAIT!$A:$X,19,FALSE)</f>
        <v>0</v>
      </c>
      <c r="AR392" s="63">
        <f>VLOOKUP($AC392,pTRAIT!$A:$X,20,FALSE)</f>
        <v>0</v>
      </c>
      <c r="AS392" s="63">
        <f>VLOOKUP($AC392,pTRAIT!$A:$X,21,FALSE)</f>
        <v>0</v>
      </c>
      <c r="AT392" s="63">
        <f>VLOOKUP($AC392,pTRAIT!$A:$X,22,FALSE)</f>
        <v>0</v>
      </c>
      <c r="AU392" s="63">
        <f>VLOOKUP($AC392,pTRAIT!$A:$X,23,FALSE)</f>
        <v>0</v>
      </c>
      <c r="AV392" s="63">
        <f>VLOOKUP($AC392,pTRAIT!$A:$X,24,FALSE)</f>
        <v>0</v>
      </c>
    </row>
    <row r="393" spans="1:48" ht="12" customHeight="1" x14ac:dyDescent="0.2">
      <c r="A393" s="32">
        <v>811</v>
      </c>
      <c r="B393" s="33" t="s">
        <v>5</v>
      </c>
      <c r="C393" s="34">
        <v>879</v>
      </c>
      <c r="D393" s="32" t="str">
        <f t="shared" si="6"/>
        <v>811X879</v>
      </c>
      <c r="E393" s="48" t="s">
        <v>1624</v>
      </c>
      <c r="F393" s="61" t="s">
        <v>2020</v>
      </c>
      <c r="G393" s="41" t="s">
        <v>43</v>
      </c>
      <c r="H393" s="38"/>
      <c r="I393" s="32">
        <v>811</v>
      </c>
      <c r="J393" s="63">
        <f>VLOOKUP(I393,pTRAIT!A:B,2,FALSE)</f>
        <v>0</v>
      </c>
      <c r="K393" s="63" t="str">
        <f>VLOOKUP($I393,pTRAIT!$A:$X,7,FALSE)</f>
        <v>no</v>
      </c>
      <c r="L393" s="63" t="str">
        <f>VLOOKUP($I393,pTRAIT!$A:$X,8,FALSE)</f>
        <v>nd</v>
      </c>
      <c r="M393" s="63" t="str">
        <f>VLOOKUP($I393,pTRAIT!$A:$X,9,FALSE)</f>
        <v>R</v>
      </c>
      <c r="N393" s="63" t="str">
        <f>VLOOKUP($I393,pTRAIT!$A:$X,10,FALSE)</f>
        <v>R</v>
      </c>
      <c r="O393" s="63" t="str">
        <f>VLOOKUP($I393,pTRAIT!$A:$X,11,FALSE)</f>
        <v>S</v>
      </c>
      <c r="P393" s="63" t="str">
        <f>VLOOKUP($I393,pTRAIT!$A:$X,12,FALSE)</f>
        <v>S</v>
      </c>
      <c r="Q393" s="63" t="str">
        <f>VLOOKUP($I393,pTRAIT!$A:$X,13,FALSE)</f>
        <v>R</v>
      </c>
      <c r="R393" s="63" t="str">
        <f>VLOOKUP($I393,pTRAIT!$A:$X,14,FALSE)</f>
        <v>R</v>
      </c>
      <c r="S393" s="63" t="str">
        <f>VLOOKUP($I393,pTRAIT!$A:$X,15,FALSE)</f>
        <v>S</v>
      </c>
      <c r="T393" s="63" t="str">
        <f>VLOOKUP($I393,pTRAIT!$A:$X,16,FALSE)</f>
        <v>H</v>
      </c>
      <c r="U393" s="63" t="str">
        <f>VLOOKUP($I393,pTRAIT!$A:$X,17,FALSE)</f>
        <v>S</v>
      </c>
      <c r="V393" s="63" t="str">
        <f>VLOOKUP($I393,pTRAIT!$A:$X,18,FALSE)</f>
        <v>TS</v>
      </c>
      <c r="W393" s="63" t="str">
        <f>VLOOKUP($I393,pTRAIT!$A:$X,19,FALSE)</f>
        <v>S</v>
      </c>
      <c r="X393" s="63" t="s">
        <v>3980</v>
      </c>
      <c r="Y393" s="63" t="str">
        <f>VLOOKUP($I393,pTRAIT!$A:$X,21,FALSE)</f>
        <v>S</v>
      </c>
      <c r="Z393" s="63" t="str">
        <f>VLOOKUP($I393,pTRAIT!$A:$X,22,FALSE)</f>
        <v>e</v>
      </c>
      <c r="AA393" s="63" t="str">
        <f>VLOOKUP($I393,pTRAIT!$A:$X,23,FALSE)</f>
        <v>n-c</v>
      </c>
      <c r="AB393" s="63">
        <f>VLOOKUP($I393,pTRAIT!$A:$X,24,FALSE)</f>
        <v>0</v>
      </c>
      <c r="AC393" s="34">
        <v>879</v>
      </c>
      <c r="AD393" s="63" t="str">
        <f>VLOOKUP(AC393,pTRAIT!A:B,2,FALSE)</f>
        <v>EM5UeMi1WSCf9;NST=X / (ogc);</v>
      </c>
      <c r="AE393" s="63">
        <f>VLOOKUP($AC393,pTRAIT!$A:$X,7,FALSE)</f>
        <v>0</v>
      </c>
      <c r="AF393" s="63">
        <f>VLOOKUP($AC393,pTRAIT!$A:$X,8,FALSE)</f>
        <v>0</v>
      </c>
      <c r="AG393" s="63">
        <f>VLOOKUP($AC393,pTRAIT!$A:$X,9,FALSE)</f>
        <v>0</v>
      </c>
      <c r="AH393" s="63">
        <f>VLOOKUP($AC393,pTRAIT!$A:$X,10,FALSE)</f>
        <v>0</v>
      </c>
      <c r="AI393" s="63">
        <f>VLOOKUP($AC393,pTRAIT!$A:$X,11,FALSE)</f>
        <v>0</v>
      </c>
      <c r="AJ393" s="63">
        <f>VLOOKUP($AC393,pTRAIT!$A:$X,12,FALSE)</f>
        <v>0</v>
      </c>
      <c r="AK393" s="63">
        <f>VLOOKUP($AC393,pTRAIT!$A:$X,13,FALSE)</f>
        <v>0</v>
      </c>
      <c r="AL393" s="63">
        <f>VLOOKUP($AC393,pTRAIT!$A:$X,14,FALSE)</f>
        <v>0</v>
      </c>
      <c r="AM393" s="63">
        <f>VLOOKUP($AC393,pTRAIT!$A:$X,15,FALSE)</f>
        <v>0</v>
      </c>
      <c r="AN393" s="63">
        <f>VLOOKUP($AC393,pTRAIT!$A:$X,16,FALSE)</f>
        <v>0</v>
      </c>
      <c r="AO393" s="63">
        <f>VLOOKUP($AC393,pTRAIT!$A:$X,17,FALSE)</f>
        <v>0</v>
      </c>
      <c r="AP393" s="63">
        <f>VLOOKUP($AC393,pTRAIT!$A:$X,18,FALSE)</f>
        <v>0</v>
      </c>
      <c r="AQ393" s="63">
        <f>VLOOKUP($AC393,pTRAIT!$A:$X,19,FALSE)</f>
        <v>0</v>
      </c>
      <c r="AR393" s="63">
        <f>VLOOKUP($AC393,pTRAIT!$A:$X,20,FALSE)</f>
        <v>0</v>
      </c>
      <c r="AS393" s="63">
        <f>VLOOKUP($AC393,pTRAIT!$A:$X,21,FALSE)</f>
        <v>0</v>
      </c>
      <c r="AT393" s="63">
        <f>VLOOKUP($AC393,pTRAIT!$A:$X,22,FALSE)</f>
        <v>0</v>
      </c>
      <c r="AU393" s="63">
        <f>VLOOKUP($AC393,pTRAIT!$A:$X,23,FALSE)</f>
        <v>0</v>
      </c>
      <c r="AV393" s="63">
        <f>VLOOKUP($AC393,pTRAIT!$A:$X,24,FALSE)</f>
        <v>0</v>
      </c>
    </row>
    <row r="394" spans="1:48" ht="12" customHeight="1" x14ac:dyDescent="0.2">
      <c r="A394" s="32">
        <v>812</v>
      </c>
      <c r="B394" s="33" t="s">
        <v>5</v>
      </c>
      <c r="C394" s="34">
        <v>880</v>
      </c>
      <c r="D394" s="32" t="str">
        <f t="shared" si="6"/>
        <v>812X880</v>
      </c>
      <c r="E394" s="48" t="s">
        <v>1624</v>
      </c>
      <c r="F394" s="61" t="s">
        <v>2021</v>
      </c>
      <c r="G394" s="41" t="s">
        <v>43</v>
      </c>
      <c r="H394" s="38"/>
      <c r="I394" s="32">
        <v>812</v>
      </c>
      <c r="J394" s="63">
        <f>VLOOKUP(I394,pTRAIT!A:B,2,FALSE)</f>
        <v>0</v>
      </c>
      <c r="K394" s="63" t="str">
        <f>VLOOKUP($I394,pTRAIT!$A:$X,7,FALSE)</f>
        <v>no</v>
      </c>
      <c r="L394" s="63" t="str">
        <f>VLOOKUP($I394,pTRAIT!$A:$X,8,FALSE)</f>
        <v>nd</v>
      </c>
      <c r="M394" s="63" t="str">
        <f>VLOOKUP($I394,pTRAIT!$A:$X,9,FALSE)</f>
        <v>R</v>
      </c>
      <c r="N394" s="63" t="str">
        <f>VLOOKUP($I394,pTRAIT!$A:$X,10,FALSE)</f>
        <v>R</v>
      </c>
      <c r="O394" s="63" t="str">
        <f>VLOOKUP($I394,pTRAIT!$A:$X,11,FALSE)</f>
        <v>S</v>
      </c>
      <c r="P394" s="63" t="str">
        <f>VLOOKUP($I394,pTRAIT!$A:$X,12,FALSE)</f>
        <v>S</v>
      </c>
      <c r="Q394" s="63" t="str">
        <f>VLOOKUP($I394,pTRAIT!$A:$X,13,FALSE)</f>
        <v>R</v>
      </c>
      <c r="R394" s="63" t="str">
        <f>VLOOKUP($I394,pTRAIT!$A:$X,14,FALSE)</f>
        <v>R</v>
      </c>
      <c r="S394" s="63" t="str">
        <f>VLOOKUP($I394,pTRAIT!$A:$X,15,FALSE)</f>
        <v>S</v>
      </c>
      <c r="T394" s="63" t="str">
        <f>VLOOKUP($I394,pTRAIT!$A:$X,16,FALSE)</f>
        <v>H</v>
      </c>
      <c r="U394" s="63" t="str">
        <f>VLOOKUP($I394,pTRAIT!$A:$X,17,FALSE)</f>
        <v>S</v>
      </c>
      <c r="V394" s="63" t="str">
        <f>VLOOKUP($I394,pTRAIT!$A:$X,18,FALSE)</f>
        <v>TS</v>
      </c>
      <c r="W394" s="63" t="str">
        <f>VLOOKUP($I394,pTRAIT!$A:$X,19,FALSE)</f>
        <v>S</v>
      </c>
      <c r="X394" s="63" t="s">
        <v>3980</v>
      </c>
      <c r="Y394" s="63" t="str">
        <f>VLOOKUP($I394,pTRAIT!$A:$X,21,FALSE)</f>
        <v>S</v>
      </c>
      <c r="Z394" s="63" t="str">
        <f>VLOOKUP($I394,pTRAIT!$A:$X,22,FALSE)</f>
        <v>e</v>
      </c>
      <c r="AA394" s="63" t="str">
        <f>VLOOKUP($I394,pTRAIT!$A:$X,23,FALSE)</f>
        <v>n-c</v>
      </c>
      <c r="AB394" s="63">
        <f>VLOOKUP($I394,pTRAIT!$A:$X,24,FALSE)</f>
        <v>0</v>
      </c>
      <c r="AC394" s="34">
        <v>880</v>
      </c>
      <c r="AD394" s="63" t="str">
        <f>VLOOKUP(AC394,pTRAIT!A:B,2,FALSE)</f>
        <v>EM5UeMi1WSCf9;NST=X / EM5Mi1Cf9(Pu);RIN=RF</v>
      </c>
      <c r="AE394" s="63">
        <f>VLOOKUP($AC394,pTRAIT!$A:$X,7,FALSE)</f>
        <v>0</v>
      </c>
      <c r="AF394" s="63">
        <f>VLOOKUP($AC394,pTRAIT!$A:$X,8,FALSE)</f>
        <v>0</v>
      </c>
      <c r="AG394" s="63">
        <f>VLOOKUP($AC394,pTRAIT!$A:$X,9,FALSE)</f>
        <v>0</v>
      </c>
      <c r="AH394" s="63">
        <f>VLOOKUP($AC394,pTRAIT!$A:$X,10,FALSE)</f>
        <v>0</v>
      </c>
      <c r="AI394" s="63">
        <f>VLOOKUP($AC394,pTRAIT!$A:$X,11,FALSE)</f>
        <v>0</v>
      </c>
      <c r="AJ394" s="63">
        <f>VLOOKUP($AC394,pTRAIT!$A:$X,12,FALSE)</f>
        <v>0</v>
      </c>
      <c r="AK394" s="63">
        <f>VLOOKUP($AC394,pTRAIT!$A:$X,13,FALSE)</f>
        <v>0</v>
      </c>
      <c r="AL394" s="63">
        <f>VLOOKUP($AC394,pTRAIT!$A:$X,14,FALSE)</f>
        <v>0</v>
      </c>
      <c r="AM394" s="63">
        <f>VLOOKUP($AC394,pTRAIT!$A:$X,15,FALSE)</f>
        <v>0</v>
      </c>
      <c r="AN394" s="63">
        <f>VLOOKUP($AC394,pTRAIT!$A:$X,16,FALSE)</f>
        <v>0</v>
      </c>
      <c r="AO394" s="63">
        <f>VLOOKUP($AC394,pTRAIT!$A:$X,17,FALSE)</f>
        <v>0</v>
      </c>
      <c r="AP394" s="63">
        <f>VLOOKUP($AC394,pTRAIT!$A:$X,18,FALSE)</f>
        <v>0</v>
      </c>
      <c r="AQ394" s="63">
        <f>VLOOKUP($AC394,pTRAIT!$A:$X,19,FALSE)</f>
        <v>0</v>
      </c>
      <c r="AR394" s="63">
        <f>VLOOKUP($AC394,pTRAIT!$A:$X,20,FALSE)</f>
        <v>0</v>
      </c>
      <c r="AS394" s="63">
        <f>VLOOKUP($AC394,pTRAIT!$A:$X,21,FALSE)</f>
        <v>0</v>
      </c>
      <c r="AT394" s="63">
        <f>VLOOKUP($AC394,pTRAIT!$A:$X,22,FALSE)</f>
        <v>0</v>
      </c>
      <c r="AU394" s="63">
        <f>VLOOKUP($AC394,pTRAIT!$A:$X,23,FALSE)</f>
        <v>0</v>
      </c>
      <c r="AV394" s="63">
        <f>VLOOKUP($AC394,pTRAIT!$A:$X,24,FALSE)</f>
        <v>0</v>
      </c>
    </row>
    <row r="395" spans="1:48" ht="12" customHeight="1" x14ac:dyDescent="0.2">
      <c r="A395" s="32">
        <v>812</v>
      </c>
      <c r="B395" s="33" t="s">
        <v>5</v>
      </c>
      <c r="C395" s="34">
        <v>884</v>
      </c>
      <c r="D395" s="32" t="str">
        <f t="shared" si="6"/>
        <v>812X884</v>
      </c>
      <c r="E395" s="48" t="s">
        <v>1624</v>
      </c>
      <c r="F395" s="61" t="s">
        <v>2022</v>
      </c>
      <c r="G395" s="41" t="s">
        <v>43</v>
      </c>
      <c r="H395" s="38"/>
      <c r="I395" s="32">
        <v>812</v>
      </c>
      <c r="J395" s="63">
        <f>VLOOKUP(I395,pTRAIT!A:B,2,FALSE)</f>
        <v>0</v>
      </c>
      <c r="K395" s="63" t="str">
        <f>VLOOKUP($I395,pTRAIT!$A:$X,7,FALSE)</f>
        <v>no</v>
      </c>
      <c r="L395" s="63" t="str">
        <f>VLOOKUP($I395,pTRAIT!$A:$X,8,FALSE)</f>
        <v>nd</v>
      </c>
      <c r="M395" s="63" t="str">
        <f>VLOOKUP($I395,pTRAIT!$A:$X,9,FALSE)</f>
        <v>R</v>
      </c>
      <c r="N395" s="63" t="str">
        <f>VLOOKUP($I395,pTRAIT!$A:$X,10,FALSE)</f>
        <v>R</v>
      </c>
      <c r="O395" s="63" t="str">
        <f>VLOOKUP($I395,pTRAIT!$A:$X,11,FALSE)</f>
        <v>S</v>
      </c>
      <c r="P395" s="63" t="str">
        <f>VLOOKUP($I395,pTRAIT!$A:$X,12,FALSE)</f>
        <v>S</v>
      </c>
      <c r="Q395" s="63" t="str">
        <f>VLOOKUP($I395,pTRAIT!$A:$X,13,FALSE)</f>
        <v>R</v>
      </c>
      <c r="R395" s="63" t="str">
        <f>VLOOKUP($I395,pTRAIT!$A:$X,14,FALSE)</f>
        <v>R</v>
      </c>
      <c r="S395" s="63" t="str">
        <f>VLOOKUP($I395,pTRAIT!$A:$X,15,FALSE)</f>
        <v>S</v>
      </c>
      <c r="T395" s="63" t="str">
        <f>VLOOKUP($I395,pTRAIT!$A:$X,16,FALSE)</f>
        <v>H</v>
      </c>
      <c r="U395" s="63" t="str">
        <f>VLOOKUP($I395,pTRAIT!$A:$X,17,FALSE)</f>
        <v>S</v>
      </c>
      <c r="V395" s="63" t="str">
        <f>VLOOKUP($I395,pTRAIT!$A:$X,18,FALSE)</f>
        <v>TS</v>
      </c>
      <c r="W395" s="63" t="str">
        <f>VLOOKUP($I395,pTRAIT!$A:$X,19,FALSE)</f>
        <v>S</v>
      </c>
      <c r="X395" s="63" t="s">
        <v>3980</v>
      </c>
      <c r="Y395" s="63" t="str">
        <f>VLOOKUP($I395,pTRAIT!$A:$X,21,FALSE)</f>
        <v>S</v>
      </c>
      <c r="Z395" s="63" t="str">
        <f>VLOOKUP($I395,pTRAIT!$A:$X,22,FALSE)</f>
        <v>e</v>
      </c>
      <c r="AA395" s="63" t="str">
        <f>VLOOKUP($I395,pTRAIT!$A:$X,23,FALSE)</f>
        <v>n-c</v>
      </c>
      <c r="AB395" s="63">
        <f>VLOOKUP($I395,pTRAIT!$A:$X,24,FALSE)</f>
        <v>0</v>
      </c>
      <c r="AC395" s="34">
        <v>884</v>
      </c>
      <c r="AD395" s="63" t="str">
        <f>VLOOKUP(AC395,pTRAIT!A:B,2,FALSE)</f>
        <v>EM5UeMi1WSCf9;NST=X / EM5UeMi1Cf9Pu;RIN=RS</v>
      </c>
      <c r="AE395" s="63">
        <f>VLOOKUP($AC395,pTRAIT!$A:$X,7,FALSE)</f>
        <v>0</v>
      </c>
      <c r="AF395" s="63">
        <f>VLOOKUP($AC395,pTRAIT!$A:$X,8,FALSE)</f>
        <v>0</v>
      </c>
      <c r="AG395" s="63">
        <f>VLOOKUP($AC395,pTRAIT!$A:$X,9,FALSE)</f>
        <v>0</v>
      </c>
      <c r="AH395" s="63">
        <f>VLOOKUP($AC395,pTRAIT!$A:$X,10,FALSE)</f>
        <v>0</v>
      </c>
      <c r="AI395" s="63">
        <f>VLOOKUP($AC395,pTRAIT!$A:$X,11,FALSE)</f>
        <v>0</v>
      </c>
      <c r="AJ395" s="63">
        <f>VLOOKUP($AC395,pTRAIT!$A:$X,12,FALSE)</f>
        <v>0</v>
      </c>
      <c r="AK395" s="63">
        <f>VLOOKUP($AC395,pTRAIT!$A:$X,13,FALSE)</f>
        <v>0</v>
      </c>
      <c r="AL395" s="63">
        <f>VLOOKUP($AC395,pTRAIT!$A:$X,14,FALSE)</f>
        <v>0</v>
      </c>
      <c r="AM395" s="63">
        <f>VLOOKUP($AC395,pTRAIT!$A:$X,15,FALSE)</f>
        <v>0</v>
      </c>
      <c r="AN395" s="63">
        <f>VLOOKUP($AC395,pTRAIT!$A:$X,16,FALSE)</f>
        <v>0</v>
      </c>
      <c r="AO395" s="63">
        <f>VLOOKUP($AC395,pTRAIT!$A:$X,17,FALSE)</f>
        <v>0</v>
      </c>
      <c r="AP395" s="63">
        <f>VLOOKUP($AC395,pTRAIT!$A:$X,18,FALSE)</f>
        <v>0</v>
      </c>
      <c r="AQ395" s="63">
        <f>VLOOKUP($AC395,pTRAIT!$A:$X,19,FALSE)</f>
        <v>0</v>
      </c>
      <c r="AR395" s="63">
        <f>VLOOKUP($AC395,pTRAIT!$A:$X,20,FALSE)</f>
        <v>0</v>
      </c>
      <c r="AS395" s="63">
        <f>VLOOKUP($AC395,pTRAIT!$A:$X,21,FALSE)</f>
        <v>0</v>
      </c>
      <c r="AT395" s="63">
        <f>VLOOKUP($AC395,pTRAIT!$A:$X,22,FALSE)</f>
        <v>0</v>
      </c>
      <c r="AU395" s="63">
        <f>VLOOKUP($AC395,pTRAIT!$A:$X,23,FALSE)</f>
        <v>0</v>
      </c>
      <c r="AV395" s="63">
        <f>VLOOKUP($AC395,pTRAIT!$A:$X,24,FALSE)</f>
        <v>0</v>
      </c>
    </row>
    <row r="396" spans="1:48" ht="12" customHeight="1" x14ac:dyDescent="0.2">
      <c r="A396" s="32">
        <v>812</v>
      </c>
      <c r="B396" s="33" t="s">
        <v>5</v>
      </c>
      <c r="C396" s="34">
        <v>881</v>
      </c>
      <c r="D396" s="32" t="str">
        <f t="shared" si="6"/>
        <v>812X881</v>
      </c>
      <c r="E396" s="48" t="s">
        <v>1624</v>
      </c>
      <c r="F396" s="61" t="s">
        <v>2023</v>
      </c>
      <c r="G396" s="41" t="s">
        <v>43</v>
      </c>
      <c r="H396" s="38"/>
      <c r="I396" s="32">
        <v>812</v>
      </c>
      <c r="J396" s="63">
        <f>VLOOKUP(I396,pTRAIT!A:B,2,FALSE)</f>
        <v>0</v>
      </c>
      <c r="K396" s="63" t="str">
        <f>VLOOKUP($I396,pTRAIT!$A:$X,7,FALSE)</f>
        <v>no</v>
      </c>
      <c r="L396" s="63" t="str">
        <f>VLOOKUP($I396,pTRAIT!$A:$X,8,FALSE)</f>
        <v>nd</v>
      </c>
      <c r="M396" s="63" t="str">
        <f>VLOOKUP($I396,pTRAIT!$A:$X,9,FALSE)</f>
        <v>R</v>
      </c>
      <c r="N396" s="63" t="str">
        <f>VLOOKUP($I396,pTRAIT!$A:$X,10,FALSE)</f>
        <v>R</v>
      </c>
      <c r="O396" s="63" t="str">
        <f>VLOOKUP($I396,pTRAIT!$A:$X,11,FALSE)</f>
        <v>S</v>
      </c>
      <c r="P396" s="63" t="str">
        <f>VLOOKUP($I396,pTRAIT!$A:$X,12,FALSE)</f>
        <v>S</v>
      </c>
      <c r="Q396" s="63" t="str">
        <f>VLOOKUP($I396,pTRAIT!$A:$X,13,FALSE)</f>
        <v>R</v>
      </c>
      <c r="R396" s="63" t="str">
        <f>VLOOKUP($I396,pTRAIT!$A:$X,14,FALSE)</f>
        <v>R</v>
      </c>
      <c r="S396" s="63" t="str">
        <f>VLOOKUP($I396,pTRAIT!$A:$X,15,FALSE)</f>
        <v>S</v>
      </c>
      <c r="T396" s="63" t="str">
        <f>VLOOKUP($I396,pTRAIT!$A:$X,16,FALSE)</f>
        <v>H</v>
      </c>
      <c r="U396" s="63" t="str">
        <f>VLOOKUP($I396,pTRAIT!$A:$X,17,FALSE)</f>
        <v>S</v>
      </c>
      <c r="V396" s="63" t="str">
        <f>VLOOKUP($I396,pTRAIT!$A:$X,18,FALSE)</f>
        <v>TS</v>
      </c>
      <c r="W396" s="63" t="str">
        <f>VLOOKUP($I396,pTRAIT!$A:$X,19,FALSE)</f>
        <v>S</v>
      </c>
      <c r="X396" s="63" t="s">
        <v>3980</v>
      </c>
      <c r="Y396" s="63" t="str">
        <f>VLOOKUP($I396,pTRAIT!$A:$X,21,FALSE)</f>
        <v>S</v>
      </c>
      <c r="Z396" s="63" t="str">
        <f>VLOOKUP($I396,pTRAIT!$A:$X,22,FALSE)</f>
        <v>e</v>
      </c>
      <c r="AA396" s="63" t="str">
        <f>VLOOKUP($I396,pTRAIT!$A:$X,23,FALSE)</f>
        <v>n-c</v>
      </c>
      <c r="AB396" s="63">
        <f>VLOOKUP($I396,pTRAIT!$A:$X,24,FALSE)</f>
        <v>0</v>
      </c>
      <c r="AC396" s="34">
        <v>881</v>
      </c>
      <c r="AD396" s="63" t="str">
        <f>VLOOKUP(AC396,pTRAIT!A:B,2,FALSE)</f>
        <v>EM5UeMi1WSCf9;NST=X / EM5Mi1Cf9(Pu);RIN=RF</v>
      </c>
      <c r="AE396" s="63">
        <f>VLOOKUP($AC396,pTRAIT!$A:$X,7,FALSE)</f>
        <v>0</v>
      </c>
      <c r="AF396" s="63">
        <f>VLOOKUP($AC396,pTRAIT!$A:$X,8,FALSE)</f>
        <v>0</v>
      </c>
      <c r="AG396" s="63">
        <f>VLOOKUP($AC396,pTRAIT!$A:$X,9,FALSE)</f>
        <v>0</v>
      </c>
      <c r="AH396" s="63">
        <f>VLOOKUP($AC396,pTRAIT!$A:$X,10,FALSE)</f>
        <v>0</v>
      </c>
      <c r="AI396" s="63">
        <f>VLOOKUP($AC396,pTRAIT!$A:$X,11,FALSE)</f>
        <v>0</v>
      </c>
      <c r="AJ396" s="63">
        <f>VLOOKUP($AC396,pTRAIT!$A:$X,12,FALSE)</f>
        <v>0</v>
      </c>
      <c r="AK396" s="63">
        <f>VLOOKUP($AC396,pTRAIT!$A:$X,13,FALSE)</f>
        <v>0</v>
      </c>
      <c r="AL396" s="63">
        <f>VLOOKUP($AC396,pTRAIT!$A:$X,14,FALSE)</f>
        <v>0</v>
      </c>
      <c r="AM396" s="63">
        <f>VLOOKUP($AC396,pTRAIT!$A:$X,15,FALSE)</f>
        <v>0</v>
      </c>
      <c r="AN396" s="63">
        <f>VLOOKUP($AC396,pTRAIT!$A:$X,16,FALSE)</f>
        <v>0</v>
      </c>
      <c r="AO396" s="63">
        <f>VLOOKUP($AC396,pTRAIT!$A:$X,17,FALSE)</f>
        <v>0</v>
      </c>
      <c r="AP396" s="63">
        <f>VLOOKUP($AC396,pTRAIT!$A:$X,18,FALSE)</f>
        <v>0</v>
      </c>
      <c r="AQ396" s="63">
        <f>VLOOKUP($AC396,pTRAIT!$A:$X,19,FALSE)</f>
        <v>0</v>
      </c>
      <c r="AR396" s="63">
        <f>VLOOKUP($AC396,pTRAIT!$A:$X,20,FALSE)</f>
        <v>0</v>
      </c>
      <c r="AS396" s="63">
        <f>VLOOKUP($AC396,pTRAIT!$A:$X,21,FALSE)</f>
        <v>0</v>
      </c>
      <c r="AT396" s="63">
        <f>VLOOKUP($AC396,pTRAIT!$A:$X,22,FALSE)</f>
        <v>0</v>
      </c>
      <c r="AU396" s="63">
        <f>VLOOKUP($AC396,pTRAIT!$A:$X,23,FALSE)</f>
        <v>0</v>
      </c>
      <c r="AV396" s="63">
        <f>VLOOKUP($AC396,pTRAIT!$A:$X,24,FALSE)</f>
        <v>0</v>
      </c>
    </row>
    <row r="397" spans="1:48" ht="12" customHeight="1" x14ac:dyDescent="0.2">
      <c r="A397" s="32">
        <v>812</v>
      </c>
      <c r="B397" s="33" t="s">
        <v>5</v>
      </c>
      <c r="C397" s="34">
        <v>882</v>
      </c>
      <c r="D397" s="32" t="str">
        <f t="shared" si="6"/>
        <v>812X882</v>
      </c>
      <c r="E397" s="48" t="s">
        <v>1624</v>
      </c>
      <c r="F397" s="61" t="s">
        <v>2024</v>
      </c>
      <c r="G397" s="41" t="s">
        <v>43</v>
      </c>
      <c r="H397" s="38"/>
      <c r="I397" s="32">
        <v>812</v>
      </c>
      <c r="J397" s="63">
        <f>VLOOKUP(I397,pTRAIT!A:B,2,FALSE)</f>
        <v>0</v>
      </c>
      <c r="K397" s="63" t="str">
        <f>VLOOKUP($I397,pTRAIT!$A:$X,7,FALSE)</f>
        <v>no</v>
      </c>
      <c r="L397" s="63" t="str">
        <f>VLOOKUP($I397,pTRAIT!$A:$X,8,FALSE)</f>
        <v>nd</v>
      </c>
      <c r="M397" s="63" t="str">
        <f>VLOOKUP($I397,pTRAIT!$A:$X,9,FALSE)</f>
        <v>R</v>
      </c>
      <c r="N397" s="63" t="str">
        <f>VLOOKUP($I397,pTRAIT!$A:$X,10,FALSE)</f>
        <v>R</v>
      </c>
      <c r="O397" s="63" t="str">
        <f>VLOOKUP($I397,pTRAIT!$A:$X,11,FALSE)</f>
        <v>S</v>
      </c>
      <c r="P397" s="63" t="str">
        <f>VLOOKUP($I397,pTRAIT!$A:$X,12,FALSE)</f>
        <v>S</v>
      </c>
      <c r="Q397" s="63" t="str">
        <f>VLOOKUP($I397,pTRAIT!$A:$X,13,FALSE)</f>
        <v>R</v>
      </c>
      <c r="R397" s="63" t="str">
        <f>VLOOKUP($I397,pTRAIT!$A:$X,14,FALSE)</f>
        <v>R</v>
      </c>
      <c r="S397" s="63" t="str">
        <f>VLOOKUP($I397,pTRAIT!$A:$X,15,FALSE)</f>
        <v>S</v>
      </c>
      <c r="T397" s="63" t="str">
        <f>VLOOKUP($I397,pTRAIT!$A:$X,16,FALSE)</f>
        <v>H</v>
      </c>
      <c r="U397" s="63" t="str">
        <f>VLOOKUP($I397,pTRAIT!$A:$X,17,FALSE)</f>
        <v>S</v>
      </c>
      <c r="V397" s="63" t="str">
        <f>VLOOKUP($I397,pTRAIT!$A:$X,18,FALSE)</f>
        <v>TS</v>
      </c>
      <c r="W397" s="63" t="str">
        <f>VLOOKUP($I397,pTRAIT!$A:$X,19,FALSE)</f>
        <v>S</v>
      </c>
      <c r="X397" s="63" t="s">
        <v>3980</v>
      </c>
      <c r="Y397" s="63" t="str">
        <f>VLOOKUP($I397,pTRAIT!$A:$X,21,FALSE)</f>
        <v>S</v>
      </c>
      <c r="Z397" s="63" t="str">
        <f>VLOOKUP($I397,pTRAIT!$A:$X,22,FALSE)</f>
        <v>e</v>
      </c>
      <c r="AA397" s="63" t="str">
        <f>VLOOKUP($I397,pTRAIT!$A:$X,23,FALSE)</f>
        <v>n-c</v>
      </c>
      <c r="AB397" s="63">
        <f>VLOOKUP($I397,pTRAIT!$A:$X,24,FALSE)</f>
        <v>0</v>
      </c>
      <c r="AC397" s="34">
        <v>882</v>
      </c>
      <c r="AD397" s="63" t="str">
        <f>VLOOKUP(AC397,pTRAIT!A:B,2,FALSE)</f>
        <v>EM5UeMi1WSCf9;NST=X / EM5Mi1Cf9(Pu);RIN=RF</v>
      </c>
      <c r="AE397" s="63">
        <f>VLOOKUP($AC397,pTRAIT!$A:$X,7,FALSE)</f>
        <v>0</v>
      </c>
      <c r="AF397" s="63">
        <f>VLOOKUP($AC397,pTRAIT!$A:$X,8,FALSE)</f>
        <v>0</v>
      </c>
      <c r="AG397" s="63">
        <f>VLOOKUP($AC397,pTRAIT!$A:$X,9,FALSE)</f>
        <v>0</v>
      </c>
      <c r="AH397" s="63">
        <f>VLOOKUP($AC397,pTRAIT!$A:$X,10,FALSE)</f>
        <v>0</v>
      </c>
      <c r="AI397" s="63">
        <f>VLOOKUP($AC397,pTRAIT!$A:$X,11,FALSE)</f>
        <v>0</v>
      </c>
      <c r="AJ397" s="63">
        <f>VLOOKUP($AC397,pTRAIT!$A:$X,12,FALSE)</f>
        <v>0</v>
      </c>
      <c r="AK397" s="63">
        <f>VLOOKUP($AC397,pTRAIT!$A:$X,13,FALSE)</f>
        <v>0</v>
      </c>
      <c r="AL397" s="63">
        <f>VLOOKUP($AC397,pTRAIT!$A:$X,14,FALSE)</f>
        <v>0</v>
      </c>
      <c r="AM397" s="63">
        <f>VLOOKUP($AC397,pTRAIT!$A:$X,15,FALSE)</f>
        <v>0</v>
      </c>
      <c r="AN397" s="63">
        <f>VLOOKUP($AC397,pTRAIT!$A:$X,16,FALSE)</f>
        <v>0</v>
      </c>
      <c r="AO397" s="63">
        <f>VLOOKUP($AC397,pTRAIT!$A:$X,17,FALSE)</f>
        <v>0</v>
      </c>
      <c r="AP397" s="63">
        <f>VLOOKUP($AC397,pTRAIT!$A:$X,18,FALSE)</f>
        <v>0</v>
      </c>
      <c r="AQ397" s="63">
        <f>VLOOKUP($AC397,pTRAIT!$A:$X,19,FALSE)</f>
        <v>0</v>
      </c>
      <c r="AR397" s="63">
        <f>VLOOKUP($AC397,pTRAIT!$A:$X,20,FALSE)</f>
        <v>0</v>
      </c>
      <c r="AS397" s="63">
        <f>VLOOKUP($AC397,pTRAIT!$A:$X,21,FALSE)</f>
        <v>0</v>
      </c>
      <c r="AT397" s="63">
        <f>VLOOKUP($AC397,pTRAIT!$A:$X,22,FALSE)</f>
        <v>0</v>
      </c>
      <c r="AU397" s="63">
        <f>VLOOKUP($AC397,pTRAIT!$A:$X,23,FALSE)</f>
        <v>0</v>
      </c>
      <c r="AV397" s="63">
        <f>VLOOKUP($AC397,pTRAIT!$A:$X,24,FALSE)</f>
        <v>0</v>
      </c>
    </row>
    <row r="398" spans="1:48" ht="12" customHeight="1" x14ac:dyDescent="0.2">
      <c r="A398" s="32">
        <v>812</v>
      </c>
      <c r="B398" s="33" t="s">
        <v>5</v>
      </c>
      <c r="C398" s="34">
        <v>885</v>
      </c>
      <c r="D398" s="32" t="str">
        <f t="shared" si="6"/>
        <v>812X885</v>
      </c>
      <c r="E398" s="48" t="s">
        <v>1624</v>
      </c>
      <c r="F398" s="61" t="s">
        <v>2025</v>
      </c>
      <c r="G398" s="41" t="s">
        <v>43</v>
      </c>
      <c r="H398" s="38"/>
      <c r="I398" s="32">
        <v>812</v>
      </c>
      <c r="J398" s="63">
        <f>VLOOKUP(I398,pTRAIT!A:B,2,FALSE)</f>
        <v>0</v>
      </c>
      <c r="K398" s="63" t="str">
        <f>VLOOKUP($I398,pTRAIT!$A:$X,7,FALSE)</f>
        <v>no</v>
      </c>
      <c r="L398" s="63" t="str">
        <f>VLOOKUP($I398,pTRAIT!$A:$X,8,FALSE)</f>
        <v>nd</v>
      </c>
      <c r="M398" s="63" t="str">
        <f>VLOOKUP($I398,pTRAIT!$A:$X,9,FALSE)</f>
        <v>R</v>
      </c>
      <c r="N398" s="63" t="str">
        <f>VLOOKUP($I398,pTRAIT!$A:$X,10,FALSE)</f>
        <v>R</v>
      </c>
      <c r="O398" s="63" t="str">
        <f>VLOOKUP($I398,pTRAIT!$A:$X,11,FALSE)</f>
        <v>S</v>
      </c>
      <c r="P398" s="63" t="str">
        <f>VLOOKUP($I398,pTRAIT!$A:$X,12,FALSE)</f>
        <v>S</v>
      </c>
      <c r="Q398" s="63" t="str">
        <f>VLOOKUP($I398,pTRAIT!$A:$X,13,FALSE)</f>
        <v>R</v>
      </c>
      <c r="R398" s="63" t="str">
        <f>VLOOKUP($I398,pTRAIT!$A:$X,14,FALSE)</f>
        <v>R</v>
      </c>
      <c r="S398" s="63" t="str">
        <f>VLOOKUP($I398,pTRAIT!$A:$X,15,FALSE)</f>
        <v>S</v>
      </c>
      <c r="T398" s="63" t="str">
        <f>VLOOKUP($I398,pTRAIT!$A:$X,16,FALSE)</f>
        <v>H</v>
      </c>
      <c r="U398" s="63" t="str">
        <f>VLOOKUP($I398,pTRAIT!$A:$X,17,FALSE)</f>
        <v>S</v>
      </c>
      <c r="V398" s="63" t="str">
        <f>VLOOKUP($I398,pTRAIT!$A:$X,18,FALSE)</f>
        <v>TS</v>
      </c>
      <c r="W398" s="63" t="str">
        <f>VLOOKUP($I398,pTRAIT!$A:$X,19,FALSE)</f>
        <v>S</v>
      </c>
      <c r="X398" s="63" t="s">
        <v>3980</v>
      </c>
      <c r="Y398" s="63" t="str">
        <f>VLOOKUP($I398,pTRAIT!$A:$X,21,FALSE)</f>
        <v>S</v>
      </c>
      <c r="Z398" s="63" t="str">
        <f>VLOOKUP($I398,pTRAIT!$A:$X,22,FALSE)</f>
        <v>e</v>
      </c>
      <c r="AA398" s="63" t="str">
        <f>VLOOKUP($I398,pTRAIT!$A:$X,23,FALSE)</f>
        <v>n-c</v>
      </c>
      <c r="AB398" s="63">
        <f>VLOOKUP($I398,pTRAIT!$A:$X,24,FALSE)</f>
        <v>0</v>
      </c>
      <c r="AC398" s="34">
        <v>885</v>
      </c>
      <c r="AD398" s="63" t="str">
        <f>VLOOKUP(AC398,pTRAIT!A:B,2,FALSE)</f>
        <v>EM5UeMi1WSCf9;NST=X / (RT)(Mi1)(Pu)(Y);</v>
      </c>
      <c r="AE398" s="63">
        <f>VLOOKUP($AC398,pTRAIT!$A:$X,7,FALSE)</f>
        <v>0</v>
      </c>
      <c r="AF398" s="63">
        <f>VLOOKUP($AC398,pTRAIT!$A:$X,8,FALSE)</f>
        <v>0</v>
      </c>
      <c r="AG398" s="63">
        <f>VLOOKUP($AC398,pTRAIT!$A:$X,9,FALSE)</f>
        <v>0</v>
      </c>
      <c r="AH398" s="63">
        <f>VLOOKUP($AC398,pTRAIT!$A:$X,10,FALSE)</f>
        <v>0</v>
      </c>
      <c r="AI398" s="63">
        <f>VLOOKUP($AC398,pTRAIT!$A:$X,11,FALSE)</f>
        <v>0</v>
      </c>
      <c r="AJ398" s="63">
        <f>VLOOKUP($AC398,pTRAIT!$A:$X,12,FALSE)</f>
        <v>0</v>
      </c>
      <c r="AK398" s="63">
        <f>VLOOKUP($AC398,pTRAIT!$A:$X,13,FALSE)</f>
        <v>0</v>
      </c>
      <c r="AL398" s="63">
        <f>VLOOKUP($AC398,pTRAIT!$A:$X,14,FALSE)</f>
        <v>0</v>
      </c>
      <c r="AM398" s="63">
        <f>VLOOKUP($AC398,pTRAIT!$A:$X,15,FALSE)</f>
        <v>0</v>
      </c>
      <c r="AN398" s="63">
        <f>VLOOKUP($AC398,pTRAIT!$A:$X,16,FALSE)</f>
        <v>0</v>
      </c>
      <c r="AO398" s="63">
        <f>VLOOKUP($AC398,pTRAIT!$A:$X,17,FALSE)</f>
        <v>0</v>
      </c>
      <c r="AP398" s="63">
        <f>VLOOKUP($AC398,pTRAIT!$A:$X,18,FALSE)</f>
        <v>0</v>
      </c>
      <c r="AQ398" s="63">
        <f>VLOOKUP($AC398,pTRAIT!$A:$X,19,FALSE)</f>
        <v>0</v>
      </c>
      <c r="AR398" s="63">
        <f>VLOOKUP($AC398,pTRAIT!$A:$X,20,FALSE)</f>
        <v>0</v>
      </c>
      <c r="AS398" s="63">
        <f>VLOOKUP($AC398,pTRAIT!$A:$X,21,FALSE)</f>
        <v>0</v>
      </c>
      <c r="AT398" s="63">
        <f>VLOOKUP($AC398,pTRAIT!$A:$X,22,FALSE)</f>
        <v>0</v>
      </c>
      <c r="AU398" s="63">
        <f>VLOOKUP($AC398,pTRAIT!$A:$X,23,FALSE)</f>
        <v>0</v>
      </c>
      <c r="AV398" s="63">
        <f>VLOOKUP($AC398,pTRAIT!$A:$X,24,FALSE)</f>
        <v>0</v>
      </c>
    </row>
    <row r="399" spans="1:48" ht="12" customHeight="1" x14ac:dyDescent="0.2">
      <c r="A399" s="32">
        <v>812</v>
      </c>
      <c r="B399" s="33" t="s">
        <v>5</v>
      </c>
      <c r="C399" s="34">
        <v>889</v>
      </c>
      <c r="D399" s="32" t="str">
        <f t="shared" si="6"/>
        <v>812X889</v>
      </c>
      <c r="E399" s="48" t="s">
        <v>1624</v>
      </c>
      <c r="F399" s="61" t="s">
        <v>2026</v>
      </c>
      <c r="G399" s="41" t="s">
        <v>43</v>
      </c>
      <c r="H399" s="45"/>
      <c r="I399" s="32">
        <v>812</v>
      </c>
      <c r="J399" s="63">
        <f>VLOOKUP(I399,pTRAIT!A:B,2,FALSE)</f>
        <v>0</v>
      </c>
      <c r="K399" s="63" t="str">
        <f>VLOOKUP($I399,pTRAIT!$A:$X,7,FALSE)</f>
        <v>no</v>
      </c>
      <c r="L399" s="63" t="str">
        <f>VLOOKUP($I399,pTRAIT!$A:$X,8,FALSE)</f>
        <v>nd</v>
      </c>
      <c r="M399" s="63" t="str">
        <f>VLOOKUP($I399,pTRAIT!$A:$X,9,FALSE)</f>
        <v>R</v>
      </c>
      <c r="N399" s="63" t="str">
        <f>VLOOKUP($I399,pTRAIT!$A:$X,10,FALSE)</f>
        <v>R</v>
      </c>
      <c r="O399" s="63" t="str">
        <f>VLOOKUP($I399,pTRAIT!$A:$X,11,FALSE)</f>
        <v>S</v>
      </c>
      <c r="P399" s="63" t="str">
        <f>VLOOKUP($I399,pTRAIT!$A:$X,12,FALSE)</f>
        <v>S</v>
      </c>
      <c r="Q399" s="63" t="str">
        <f>VLOOKUP($I399,pTRAIT!$A:$X,13,FALSE)</f>
        <v>R</v>
      </c>
      <c r="R399" s="63" t="str">
        <f>VLOOKUP($I399,pTRAIT!$A:$X,14,FALSE)</f>
        <v>R</v>
      </c>
      <c r="S399" s="63" t="str">
        <f>VLOOKUP($I399,pTRAIT!$A:$X,15,FALSE)</f>
        <v>S</v>
      </c>
      <c r="T399" s="63" t="str">
        <f>VLOOKUP($I399,pTRAIT!$A:$X,16,FALSE)</f>
        <v>H</v>
      </c>
      <c r="U399" s="63" t="str">
        <f>VLOOKUP($I399,pTRAIT!$A:$X,17,FALSE)</f>
        <v>S</v>
      </c>
      <c r="V399" s="63" t="str">
        <f>VLOOKUP($I399,pTRAIT!$A:$X,18,FALSE)</f>
        <v>TS</v>
      </c>
      <c r="W399" s="63" t="str">
        <f>VLOOKUP($I399,pTRAIT!$A:$X,19,FALSE)</f>
        <v>S</v>
      </c>
      <c r="X399" s="63" t="s">
        <v>3980</v>
      </c>
      <c r="Y399" s="63" t="str">
        <f>VLOOKUP($I399,pTRAIT!$A:$X,21,FALSE)</f>
        <v>S</v>
      </c>
      <c r="Z399" s="63" t="str">
        <f>VLOOKUP($I399,pTRAIT!$A:$X,22,FALSE)</f>
        <v>e</v>
      </c>
      <c r="AA399" s="63" t="str">
        <f>VLOOKUP($I399,pTRAIT!$A:$X,23,FALSE)</f>
        <v>n-c</v>
      </c>
      <c r="AB399" s="63">
        <f>VLOOKUP($I399,pTRAIT!$A:$X,24,FALSE)</f>
        <v>0</v>
      </c>
      <c r="AC399" s="34">
        <v>889</v>
      </c>
      <c r="AD399" s="63" t="str">
        <f>VLOOKUP(AC399,pTRAIT!A:B,2,FALSE)</f>
        <v>EM5UeMi1WSCf9;NST=X / (E)M5(RT)Mi1(Fr1)Pu;NST=X</v>
      </c>
      <c r="AE399" s="63">
        <f>VLOOKUP($AC399,pTRAIT!$A:$X,7,FALSE)</f>
        <v>0</v>
      </c>
      <c r="AF399" s="63">
        <f>VLOOKUP($AC399,pTRAIT!$A:$X,8,FALSE)</f>
        <v>0</v>
      </c>
      <c r="AG399" s="63">
        <f>VLOOKUP($AC399,pTRAIT!$A:$X,9,FALSE)</f>
        <v>0</v>
      </c>
      <c r="AH399" s="63">
        <f>VLOOKUP($AC399,pTRAIT!$A:$X,10,FALSE)</f>
        <v>0</v>
      </c>
      <c r="AI399" s="63">
        <f>VLOOKUP($AC399,pTRAIT!$A:$X,11,FALSE)</f>
        <v>0</v>
      </c>
      <c r="AJ399" s="63">
        <f>VLOOKUP($AC399,pTRAIT!$A:$X,12,FALSE)</f>
        <v>0</v>
      </c>
      <c r="AK399" s="63">
        <f>VLOOKUP($AC399,pTRAIT!$A:$X,13,FALSE)</f>
        <v>0</v>
      </c>
      <c r="AL399" s="63">
        <f>VLOOKUP($AC399,pTRAIT!$A:$X,14,FALSE)</f>
        <v>0</v>
      </c>
      <c r="AM399" s="63">
        <f>VLOOKUP($AC399,pTRAIT!$A:$X,15,FALSE)</f>
        <v>0</v>
      </c>
      <c r="AN399" s="63">
        <f>VLOOKUP($AC399,pTRAIT!$A:$X,16,FALSE)</f>
        <v>0</v>
      </c>
      <c r="AO399" s="63">
        <f>VLOOKUP($AC399,pTRAIT!$A:$X,17,FALSE)</f>
        <v>0</v>
      </c>
      <c r="AP399" s="63">
        <f>VLOOKUP($AC399,pTRAIT!$A:$X,18,FALSE)</f>
        <v>0</v>
      </c>
      <c r="AQ399" s="63">
        <f>VLOOKUP($AC399,pTRAIT!$A:$X,19,FALSE)</f>
        <v>0</v>
      </c>
      <c r="AR399" s="63">
        <f>VLOOKUP($AC399,pTRAIT!$A:$X,20,FALSE)</f>
        <v>0</v>
      </c>
      <c r="AS399" s="63">
        <f>VLOOKUP($AC399,pTRAIT!$A:$X,21,FALSE)</f>
        <v>0</v>
      </c>
      <c r="AT399" s="63">
        <f>VLOOKUP($AC399,pTRAIT!$A:$X,22,FALSE)</f>
        <v>0</v>
      </c>
      <c r="AU399" s="63">
        <f>VLOOKUP($AC399,pTRAIT!$A:$X,23,FALSE)</f>
        <v>0</v>
      </c>
      <c r="AV399" s="63">
        <f>VLOOKUP($AC399,pTRAIT!$A:$X,24,FALSE)</f>
        <v>0</v>
      </c>
    </row>
    <row r="400" spans="1:48" ht="12" customHeight="1" x14ac:dyDescent="0.2">
      <c r="A400" s="32">
        <v>812</v>
      </c>
      <c r="B400" s="33" t="s">
        <v>5</v>
      </c>
      <c r="C400" s="34">
        <v>891</v>
      </c>
      <c r="D400" s="32" t="str">
        <f t="shared" si="6"/>
        <v>812X891</v>
      </c>
      <c r="E400" s="48" t="s">
        <v>1624</v>
      </c>
      <c r="F400" s="61" t="s">
        <v>2027</v>
      </c>
      <c r="G400" s="41" t="s">
        <v>43</v>
      </c>
      <c r="H400" s="38"/>
      <c r="I400" s="32">
        <v>812</v>
      </c>
      <c r="J400" s="63">
        <f>VLOOKUP(I400,pTRAIT!A:B,2,FALSE)</f>
        <v>0</v>
      </c>
      <c r="K400" s="63" t="str">
        <f>VLOOKUP($I400,pTRAIT!$A:$X,7,FALSE)</f>
        <v>no</v>
      </c>
      <c r="L400" s="63" t="str">
        <f>VLOOKUP($I400,pTRAIT!$A:$X,8,FALSE)</f>
        <v>nd</v>
      </c>
      <c r="M400" s="63" t="str">
        <f>VLOOKUP($I400,pTRAIT!$A:$X,9,FALSE)</f>
        <v>R</v>
      </c>
      <c r="N400" s="63" t="str">
        <f>VLOOKUP($I400,pTRAIT!$A:$X,10,FALSE)</f>
        <v>R</v>
      </c>
      <c r="O400" s="63" t="str">
        <f>VLOOKUP($I400,pTRAIT!$A:$X,11,FALSE)</f>
        <v>S</v>
      </c>
      <c r="P400" s="63" t="str">
        <f>VLOOKUP($I400,pTRAIT!$A:$X,12,FALSE)</f>
        <v>S</v>
      </c>
      <c r="Q400" s="63" t="str">
        <f>VLOOKUP($I400,pTRAIT!$A:$X,13,FALSE)</f>
        <v>R</v>
      </c>
      <c r="R400" s="63" t="str">
        <f>VLOOKUP($I400,pTRAIT!$A:$X,14,FALSE)</f>
        <v>R</v>
      </c>
      <c r="S400" s="63" t="str">
        <f>VLOOKUP($I400,pTRAIT!$A:$X,15,FALSE)</f>
        <v>S</v>
      </c>
      <c r="T400" s="63" t="str">
        <f>VLOOKUP($I400,pTRAIT!$A:$X,16,FALSE)</f>
        <v>H</v>
      </c>
      <c r="U400" s="63" t="str">
        <f>VLOOKUP($I400,pTRAIT!$A:$X,17,FALSE)</f>
        <v>S</v>
      </c>
      <c r="V400" s="63" t="str">
        <f>VLOOKUP($I400,pTRAIT!$A:$X,18,FALSE)</f>
        <v>TS</v>
      </c>
      <c r="W400" s="63" t="str">
        <f>VLOOKUP($I400,pTRAIT!$A:$X,19,FALSE)</f>
        <v>S</v>
      </c>
      <c r="X400" s="63" t="s">
        <v>3980</v>
      </c>
      <c r="Y400" s="63" t="str">
        <f>VLOOKUP($I400,pTRAIT!$A:$X,21,FALSE)</f>
        <v>S</v>
      </c>
      <c r="Z400" s="63" t="str">
        <f>VLOOKUP($I400,pTRAIT!$A:$X,22,FALSE)</f>
        <v>e</v>
      </c>
      <c r="AA400" s="63" t="str">
        <f>VLOOKUP($I400,pTRAIT!$A:$X,23,FALSE)</f>
        <v>n-c</v>
      </c>
      <c r="AB400" s="63">
        <f>VLOOKUP($I400,pTRAIT!$A:$X,24,FALSE)</f>
        <v>0</v>
      </c>
      <c r="AC400" s="34">
        <v>891</v>
      </c>
      <c r="AD400" s="63" t="str">
        <f>VLOOKUP(AC400,pTRAIT!A:B,2,FALSE)</f>
        <v>EM5UeMi1WSCf9;NST=X / (Pu);</v>
      </c>
      <c r="AE400" s="63">
        <f>VLOOKUP($AC400,pTRAIT!$A:$X,7,FALSE)</f>
        <v>0</v>
      </c>
      <c r="AF400" s="63">
        <f>VLOOKUP($AC400,pTRAIT!$A:$X,8,FALSE)</f>
        <v>0</v>
      </c>
      <c r="AG400" s="63">
        <f>VLOOKUP($AC400,pTRAIT!$A:$X,9,FALSE)</f>
        <v>0</v>
      </c>
      <c r="AH400" s="63">
        <f>VLOOKUP($AC400,pTRAIT!$A:$X,10,FALSE)</f>
        <v>0</v>
      </c>
      <c r="AI400" s="63">
        <f>VLOOKUP($AC400,pTRAIT!$A:$X,11,FALSE)</f>
        <v>0</v>
      </c>
      <c r="AJ400" s="63">
        <f>VLOOKUP($AC400,pTRAIT!$A:$X,12,FALSE)</f>
        <v>0</v>
      </c>
      <c r="AK400" s="63">
        <f>VLOOKUP($AC400,pTRAIT!$A:$X,13,FALSE)</f>
        <v>0</v>
      </c>
      <c r="AL400" s="63">
        <f>VLOOKUP($AC400,pTRAIT!$A:$X,14,FALSE)</f>
        <v>0</v>
      </c>
      <c r="AM400" s="63">
        <f>VLOOKUP($AC400,pTRAIT!$A:$X,15,FALSE)</f>
        <v>0</v>
      </c>
      <c r="AN400" s="63">
        <f>VLOOKUP($AC400,pTRAIT!$A:$X,16,FALSE)</f>
        <v>0</v>
      </c>
      <c r="AO400" s="63">
        <f>VLOOKUP($AC400,pTRAIT!$A:$X,17,FALSE)</f>
        <v>0</v>
      </c>
      <c r="AP400" s="63">
        <f>VLOOKUP($AC400,pTRAIT!$A:$X,18,FALSE)</f>
        <v>0</v>
      </c>
      <c r="AQ400" s="63">
        <f>VLOOKUP($AC400,pTRAIT!$A:$X,19,FALSE)</f>
        <v>0</v>
      </c>
      <c r="AR400" s="63">
        <f>VLOOKUP($AC400,pTRAIT!$A:$X,20,FALSE)</f>
        <v>0</v>
      </c>
      <c r="AS400" s="63">
        <f>VLOOKUP($AC400,pTRAIT!$A:$X,21,FALSE)</f>
        <v>0</v>
      </c>
      <c r="AT400" s="63">
        <f>VLOOKUP($AC400,pTRAIT!$A:$X,22,FALSE)</f>
        <v>0</v>
      </c>
      <c r="AU400" s="63">
        <f>VLOOKUP($AC400,pTRAIT!$A:$X,23,FALSE)</f>
        <v>0</v>
      </c>
      <c r="AV400" s="63">
        <f>VLOOKUP($AC400,pTRAIT!$A:$X,24,FALSE)</f>
        <v>0</v>
      </c>
    </row>
    <row r="401" spans="1:48" ht="12" customHeight="1" x14ac:dyDescent="0.2">
      <c r="A401" s="32">
        <v>812</v>
      </c>
      <c r="B401" s="33" t="s">
        <v>5</v>
      </c>
      <c r="C401" s="34">
        <v>892</v>
      </c>
      <c r="D401" s="32" t="str">
        <f t="shared" si="6"/>
        <v>812X892</v>
      </c>
      <c r="E401" s="48" t="s">
        <v>1624</v>
      </c>
      <c r="F401" s="61" t="s">
        <v>2028</v>
      </c>
      <c r="G401" s="41" t="s">
        <v>43</v>
      </c>
      <c r="H401" s="38"/>
      <c r="I401" s="32">
        <v>812</v>
      </c>
      <c r="J401" s="63">
        <f>VLOOKUP(I401,pTRAIT!A:B,2,FALSE)</f>
        <v>0</v>
      </c>
      <c r="K401" s="63" t="str">
        <f>VLOOKUP($I401,pTRAIT!$A:$X,7,FALSE)</f>
        <v>no</v>
      </c>
      <c r="L401" s="63" t="str">
        <f>VLOOKUP($I401,pTRAIT!$A:$X,8,FALSE)</f>
        <v>nd</v>
      </c>
      <c r="M401" s="63" t="str">
        <f>VLOOKUP($I401,pTRAIT!$A:$X,9,FALSE)</f>
        <v>R</v>
      </c>
      <c r="N401" s="63" t="str">
        <f>VLOOKUP($I401,pTRAIT!$A:$X,10,FALSE)</f>
        <v>R</v>
      </c>
      <c r="O401" s="63" t="str">
        <f>VLOOKUP($I401,pTRAIT!$A:$X,11,FALSE)</f>
        <v>S</v>
      </c>
      <c r="P401" s="63" t="str">
        <f>VLOOKUP($I401,pTRAIT!$A:$X,12,FALSE)</f>
        <v>S</v>
      </c>
      <c r="Q401" s="63" t="str">
        <f>VLOOKUP($I401,pTRAIT!$A:$X,13,FALSE)</f>
        <v>R</v>
      </c>
      <c r="R401" s="63" t="str">
        <f>VLOOKUP($I401,pTRAIT!$A:$X,14,FALSE)</f>
        <v>R</v>
      </c>
      <c r="S401" s="63" t="str">
        <f>VLOOKUP($I401,pTRAIT!$A:$X,15,FALSE)</f>
        <v>S</v>
      </c>
      <c r="T401" s="63" t="str">
        <f>VLOOKUP($I401,pTRAIT!$A:$X,16,FALSE)</f>
        <v>H</v>
      </c>
      <c r="U401" s="63" t="str">
        <f>VLOOKUP($I401,pTRAIT!$A:$X,17,FALSE)</f>
        <v>S</v>
      </c>
      <c r="V401" s="63" t="str">
        <f>VLOOKUP($I401,pTRAIT!$A:$X,18,FALSE)</f>
        <v>TS</v>
      </c>
      <c r="W401" s="63" t="str">
        <f>VLOOKUP($I401,pTRAIT!$A:$X,19,FALSE)</f>
        <v>S</v>
      </c>
      <c r="X401" s="63" t="s">
        <v>3980</v>
      </c>
      <c r="Y401" s="63" t="str">
        <f>VLOOKUP($I401,pTRAIT!$A:$X,21,FALSE)</f>
        <v>S</v>
      </c>
      <c r="Z401" s="63" t="str">
        <f>VLOOKUP($I401,pTRAIT!$A:$X,22,FALSE)</f>
        <v>e</v>
      </c>
      <c r="AA401" s="63" t="str">
        <f>VLOOKUP($I401,pTRAIT!$A:$X,23,FALSE)</f>
        <v>n-c</v>
      </c>
      <c r="AB401" s="63">
        <f>VLOOKUP($I401,pTRAIT!$A:$X,24,FALSE)</f>
        <v>0</v>
      </c>
      <c r="AC401" s="34">
        <v>892</v>
      </c>
      <c r="AD401" s="63" t="str">
        <f>VLOOKUP(AC401,pTRAIT!A:B,2,FALSE)</f>
        <v>EM5UeMi1WSCf9;NST=X / (Pu);</v>
      </c>
      <c r="AE401" s="63">
        <f>VLOOKUP($AC401,pTRAIT!$A:$X,7,FALSE)</f>
        <v>0</v>
      </c>
      <c r="AF401" s="63">
        <f>VLOOKUP($AC401,pTRAIT!$A:$X,8,FALSE)</f>
        <v>0</v>
      </c>
      <c r="AG401" s="63">
        <f>VLOOKUP($AC401,pTRAIT!$A:$X,9,FALSE)</f>
        <v>0</v>
      </c>
      <c r="AH401" s="63">
        <f>VLOOKUP($AC401,pTRAIT!$A:$X,10,FALSE)</f>
        <v>0</v>
      </c>
      <c r="AI401" s="63">
        <f>VLOOKUP($AC401,pTRAIT!$A:$X,11,FALSE)</f>
        <v>0</v>
      </c>
      <c r="AJ401" s="63">
        <f>VLOOKUP($AC401,pTRAIT!$A:$X,12,FALSE)</f>
        <v>0</v>
      </c>
      <c r="AK401" s="63">
        <f>VLOOKUP($AC401,pTRAIT!$A:$X,13,FALSE)</f>
        <v>0</v>
      </c>
      <c r="AL401" s="63">
        <f>VLOOKUP($AC401,pTRAIT!$A:$X,14,FALSE)</f>
        <v>0</v>
      </c>
      <c r="AM401" s="63">
        <f>VLOOKUP($AC401,pTRAIT!$A:$X,15,FALSE)</f>
        <v>0</v>
      </c>
      <c r="AN401" s="63">
        <f>VLOOKUP($AC401,pTRAIT!$A:$X,16,FALSE)</f>
        <v>0</v>
      </c>
      <c r="AO401" s="63">
        <f>VLOOKUP($AC401,pTRAIT!$A:$X,17,FALSE)</f>
        <v>0</v>
      </c>
      <c r="AP401" s="63">
        <f>VLOOKUP($AC401,pTRAIT!$A:$X,18,FALSE)</f>
        <v>0</v>
      </c>
      <c r="AQ401" s="63">
        <f>VLOOKUP($AC401,pTRAIT!$A:$X,19,FALSE)</f>
        <v>0</v>
      </c>
      <c r="AR401" s="63">
        <f>VLOOKUP($AC401,pTRAIT!$A:$X,20,FALSE)</f>
        <v>0</v>
      </c>
      <c r="AS401" s="63">
        <f>VLOOKUP($AC401,pTRAIT!$A:$X,21,FALSE)</f>
        <v>0</v>
      </c>
      <c r="AT401" s="63">
        <f>VLOOKUP($AC401,pTRAIT!$A:$X,22,FALSE)</f>
        <v>0</v>
      </c>
      <c r="AU401" s="63">
        <f>VLOOKUP($AC401,pTRAIT!$A:$X,23,FALSE)</f>
        <v>0</v>
      </c>
      <c r="AV401" s="63">
        <f>VLOOKUP($AC401,pTRAIT!$A:$X,24,FALSE)</f>
        <v>0</v>
      </c>
    </row>
    <row r="402" spans="1:48" ht="12" customHeight="1" x14ac:dyDescent="0.2">
      <c r="A402" s="32">
        <v>812</v>
      </c>
      <c r="B402" s="33" t="s">
        <v>5</v>
      </c>
      <c r="C402" s="34">
        <v>894</v>
      </c>
      <c r="D402" s="32" t="str">
        <f t="shared" si="6"/>
        <v>812X894</v>
      </c>
      <c r="E402" s="48" t="s">
        <v>1624</v>
      </c>
      <c r="F402" s="61" t="s">
        <v>2029</v>
      </c>
      <c r="G402" s="41" t="s">
        <v>43</v>
      </c>
      <c r="H402" s="38"/>
      <c r="I402" s="32">
        <v>812</v>
      </c>
      <c r="J402" s="63">
        <f>VLOOKUP(I402,pTRAIT!A:B,2,FALSE)</f>
        <v>0</v>
      </c>
      <c r="K402" s="63" t="str">
        <f>VLOOKUP($I402,pTRAIT!$A:$X,7,FALSE)</f>
        <v>no</v>
      </c>
      <c r="L402" s="63" t="str">
        <f>VLOOKUP($I402,pTRAIT!$A:$X,8,FALSE)</f>
        <v>nd</v>
      </c>
      <c r="M402" s="63" t="str">
        <f>VLOOKUP($I402,pTRAIT!$A:$X,9,FALSE)</f>
        <v>R</v>
      </c>
      <c r="N402" s="63" t="str">
        <f>VLOOKUP($I402,pTRAIT!$A:$X,10,FALSE)</f>
        <v>R</v>
      </c>
      <c r="O402" s="63" t="str">
        <f>VLOOKUP($I402,pTRAIT!$A:$X,11,FALSE)</f>
        <v>S</v>
      </c>
      <c r="P402" s="63" t="str">
        <f>VLOOKUP($I402,pTRAIT!$A:$X,12,FALSE)</f>
        <v>S</v>
      </c>
      <c r="Q402" s="63" t="str">
        <f>VLOOKUP($I402,pTRAIT!$A:$X,13,FALSE)</f>
        <v>R</v>
      </c>
      <c r="R402" s="63" t="str">
        <f>VLOOKUP($I402,pTRAIT!$A:$X,14,FALSE)</f>
        <v>R</v>
      </c>
      <c r="S402" s="63" t="str">
        <f>VLOOKUP($I402,pTRAIT!$A:$X,15,FALSE)</f>
        <v>S</v>
      </c>
      <c r="T402" s="63" t="str">
        <f>VLOOKUP($I402,pTRAIT!$A:$X,16,FALSE)</f>
        <v>H</v>
      </c>
      <c r="U402" s="63" t="str">
        <f>VLOOKUP($I402,pTRAIT!$A:$X,17,FALSE)</f>
        <v>S</v>
      </c>
      <c r="V402" s="63" t="str">
        <f>VLOOKUP($I402,pTRAIT!$A:$X,18,FALSE)</f>
        <v>TS</v>
      </c>
      <c r="W402" s="63" t="str">
        <f>VLOOKUP($I402,pTRAIT!$A:$X,19,FALSE)</f>
        <v>S</v>
      </c>
      <c r="X402" s="63" t="s">
        <v>3980</v>
      </c>
      <c r="Y402" s="63" t="str">
        <f>VLOOKUP($I402,pTRAIT!$A:$X,21,FALSE)</f>
        <v>S</v>
      </c>
      <c r="Z402" s="63" t="str">
        <f>VLOOKUP($I402,pTRAIT!$A:$X,22,FALSE)</f>
        <v>e</v>
      </c>
      <c r="AA402" s="63" t="str">
        <f>VLOOKUP($I402,pTRAIT!$A:$X,23,FALSE)</f>
        <v>n-c</v>
      </c>
      <c r="AB402" s="63">
        <f>VLOOKUP($I402,pTRAIT!$A:$X,24,FALSE)</f>
        <v>0</v>
      </c>
      <c r="AC402" s="34">
        <v>894</v>
      </c>
      <c r="AD402" s="63" t="str">
        <f>VLOOKUP(AC402,pTRAIT!A:B,2,FALSE)</f>
        <v>EM5UeMi1WSCf9;NST=X / (Pu);RIN=RS</v>
      </c>
      <c r="AE402" s="63">
        <f>VLOOKUP($AC402,pTRAIT!$A:$X,7,FALSE)</f>
        <v>0</v>
      </c>
      <c r="AF402" s="63">
        <f>VLOOKUP($AC402,pTRAIT!$A:$X,8,FALSE)</f>
        <v>0</v>
      </c>
      <c r="AG402" s="63">
        <f>VLOOKUP($AC402,pTRAIT!$A:$X,9,FALSE)</f>
        <v>0</v>
      </c>
      <c r="AH402" s="63">
        <f>VLOOKUP($AC402,pTRAIT!$A:$X,10,FALSE)</f>
        <v>0</v>
      </c>
      <c r="AI402" s="63">
        <f>VLOOKUP($AC402,pTRAIT!$A:$X,11,FALSE)</f>
        <v>0</v>
      </c>
      <c r="AJ402" s="63">
        <f>VLOOKUP($AC402,pTRAIT!$A:$X,12,FALSE)</f>
        <v>0</v>
      </c>
      <c r="AK402" s="63">
        <f>VLOOKUP($AC402,pTRAIT!$A:$X,13,FALSE)</f>
        <v>0</v>
      </c>
      <c r="AL402" s="63">
        <f>VLOOKUP($AC402,pTRAIT!$A:$X,14,FALSE)</f>
        <v>0</v>
      </c>
      <c r="AM402" s="63">
        <f>VLOOKUP($AC402,pTRAIT!$A:$X,15,FALSE)</f>
        <v>0</v>
      </c>
      <c r="AN402" s="63">
        <f>VLOOKUP($AC402,pTRAIT!$A:$X,16,FALSE)</f>
        <v>0</v>
      </c>
      <c r="AO402" s="63">
        <f>VLOOKUP($AC402,pTRAIT!$A:$X,17,FALSE)</f>
        <v>0</v>
      </c>
      <c r="AP402" s="63">
        <f>VLOOKUP($AC402,pTRAIT!$A:$X,18,FALSE)</f>
        <v>0</v>
      </c>
      <c r="AQ402" s="63">
        <f>VLOOKUP($AC402,pTRAIT!$A:$X,19,FALSE)</f>
        <v>0</v>
      </c>
      <c r="AR402" s="63">
        <f>VLOOKUP($AC402,pTRAIT!$A:$X,20,FALSE)</f>
        <v>0</v>
      </c>
      <c r="AS402" s="63">
        <f>VLOOKUP($AC402,pTRAIT!$A:$X,21,FALSE)</f>
        <v>0</v>
      </c>
      <c r="AT402" s="63">
        <f>VLOOKUP($AC402,pTRAIT!$A:$X,22,FALSE)</f>
        <v>0</v>
      </c>
      <c r="AU402" s="63">
        <f>VLOOKUP($AC402,pTRAIT!$A:$X,23,FALSE)</f>
        <v>0</v>
      </c>
      <c r="AV402" s="63">
        <f>VLOOKUP($AC402,pTRAIT!$A:$X,24,FALSE)</f>
        <v>0</v>
      </c>
    </row>
    <row r="403" spans="1:48" ht="12" customHeight="1" x14ac:dyDescent="0.2">
      <c r="A403" s="32">
        <v>812</v>
      </c>
      <c r="B403" s="33" t="s">
        <v>5</v>
      </c>
      <c r="C403" s="34">
        <v>895</v>
      </c>
      <c r="D403" s="32" t="str">
        <f t="shared" si="6"/>
        <v>812X895</v>
      </c>
      <c r="E403" s="48" t="s">
        <v>1624</v>
      </c>
      <c r="F403" s="61" t="s">
        <v>2030</v>
      </c>
      <c r="G403" s="41" t="s">
        <v>43</v>
      </c>
      <c r="H403" s="38"/>
      <c r="I403" s="32">
        <v>812</v>
      </c>
      <c r="J403" s="63">
        <f>VLOOKUP(I403,pTRAIT!A:B,2,FALSE)</f>
        <v>0</v>
      </c>
      <c r="K403" s="63" t="str">
        <f>VLOOKUP($I403,pTRAIT!$A:$X,7,FALSE)</f>
        <v>no</v>
      </c>
      <c r="L403" s="63" t="str">
        <f>VLOOKUP($I403,pTRAIT!$A:$X,8,FALSE)</f>
        <v>nd</v>
      </c>
      <c r="M403" s="63" t="str">
        <f>VLOOKUP($I403,pTRAIT!$A:$X,9,FALSE)</f>
        <v>R</v>
      </c>
      <c r="N403" s="63" t="str">
        <f>VLOOKUP($I403,pTRAIT!$A:$X,10,FALSE)</f>
        <v>R</v>
      </c>
      <c r="O403" s="63" t="str">
        <f>VLOOKUP($I403,pTRAIT!$A:$X,11,FALSE)</f>
        <v>S</v>
      </c>
      <c r="P403" s="63" t="str">
        <f>VLOOKUP($I403,pTRAIT!$A:$X,12,FALSE)</f>
        <v>S</v>
      </c>
      <c r="Q403" s="63" t="str">
        <f>VLOOKUP($I403,pTRAIT!$A:$X,13,FALSE)</f>
        <v>R</v>
      </c>
      <c r="R403" s="63" t="str">
        <f>VLOOKUP($I403,pTRAIT!$A:$X,14,FALSE)</f>
        <v>R</v>
      </c>
      <c r="S403" s="63" t="str">
        <f>VLOOKUP($I403,pTRAIT!$A:$X,15,FALSE)</f>
        <v>S</v>
      </c>
      <c r="T403" s="63" t="str">
        <f>VLOOKUP($I403,pTRAIT!$A:$X,16,FALSE)</f>
        <v>H</v>
      </c>
      <c r="U403" s="63" t="str">
        <f>VLOOKUP($I403,pTRAIT!$A:$X,17,FALSE)</f>
        <v>S</v>
      </c>
      <c r="V403" s="63" t="str">
        <f>VLOOKUP($I403,pTRAIT!$A:$X,18,FALSE)</f>
        <v>TS</v>
      </c>
      <c r="W403" s="63" t="str">
        <f>VLOOKUP($I403,pTRAIT!$A:$X,19,FALSE)</f>
        <v>S</v>
      </c>
      <c r="X403" s="63" t="s">
        <v>3980</v>
      </c>
      <c r="Y403" s="63" t="str">
        <f>VLOOKUP($I403,pTRAIT!$A:$X,21,FALSE)</f>
        <v>S</v>
      </c>
      <c r="Z403" s="63" t="str">
        <f>VLOOKUP($I403,pTRAIT!$A:$X,22,FALSE)</f>
        <v>e</v>
      </c>
      <c r="AA403" s="63" t="str">
        <f>VLOOKUP($I403,pTRAIT!$A:$X,23,FALSE)</f>
        <v>n-c</v>
      </c>
      <c r="AB403" s="63">
        <f>VLOOKUP($I403,pTRAIT!$A:$X,24,FALSE)</f>
        <v>0</v>
      </c>
      <c r="AC403" s="34">
        <v>895</v>
      </c>
      <c r="AD403" s="63" t="str">
        <f>VLOOKUP(AC403,pTRAIT!A:B,2,FALSE)</f>
        <v>EM5UeMi1WSCf9;NST=X / (ogc);</v>
      </c>
      <c r="AE403" s="63">
        <f>VLOOKUP($AC403,pTRAIT!$A:$X,7,FALSE)</f>
        <v>0</v>
      </c>
      <c r="AF403" s="63">
        <f>VLOOKUP($AC403,pTRAIT!$A:$X,8,FALSE)</f>
        <v>0</v>
      </c>
      <c r="AG403" s="63">
        <f>VLOOKUP($AC403,pTRAIT!$A:$X,9,FALSE)</f>
        <v>0</v>
      </c>
      <c r="AH403" s="63">
        <f>VLOOKUP($AC403,pTRAIT!$A:$X,10,FALSE)</f>
        <v>0</v>
      </c>
      <c r="AI403" s="63">
        <f>VLOOKUP($AC403,pTRAIT!$A:$X,11,FALSE)</f>
        <v>0</v>
      </c>
      <c r="AJ403" s="63">
        <f>VLOOKUP($AC403,pTRAIT!$A:$X,12,FALSE)</f>
        <v>0</v>
      </c>
      <c r="AK403" s="63">
        <f>VLOOKUP($AC403,pTRAIT!$A:$X,13,FALSE)</f>
        <v>0</v>
      </c>
      <c r="AL403" s="63">
        <f>VLOOKUP($AC403,pTRAIT!$A:$X,14,FALSE)</f>
        <v>0</v>
      </c>
      <c r="AM403" s="63">
        <f>VLOOKUP($AC403,pTRAIT!$A:$X,15,FALSE)</f>
        <v>0</v>
      </c>
      <c r="AN403" s="63">
        <f>VLOOKUP($AC403,pTRAIT!$A:$X,16,FALSE)</f>
        <v>0</v>
      </c>
      <c r="AO403" s="63">
        <f>VLOOKUP($AC403,pTRAIT!$A:$X,17,FALSE)</f>
        <v>0</v>
      </c>
      <c r="AP403" s="63">
        <f>VLOOKUP($AC403,pTRAIT!$A:$X,18,FALSE)</f>
        <v>0</v>
      </c>
      <c r="AQ403" s="63">
        <f>VLOOKUP($AC403,pTRAIT!$A:$X,19,FALSE)</f>
        <v>0</v>
      </c>
      <c r="AR403" s="63">
        <f>VLOOKUP($AC403,pTRAIT!$A:$X,20,FALSE)</f>
        <v>0</v>
      </c>
      <c r="AS403" s="63">
        <f>VLOOKUP($AC403,pTRAIT!$A:$X,21,FALSE)</f>
        <v>0</v>
      </c>
      <c r="AT403" s="63">
        <f>VLOOKUP($AC403,pTRAIT!$A:$X,22,FALSE)</f>
        <v>0</v>
      </c>
      <c r="AU403" s="63">
        <f>VLOOKUP($AC403,pTRAIT!$A:$X,23,FALSE)</f>
        <v>0</v>
      </c>
      <c r="AV403" s="63">
        <f>VLOOKUP($AC403,pTRAIT!$A:$X,24,FALSE)</f>
        <v>0</v>
      </c>
    </row>
    <row r="404" spans="1:48" ht="12" customHeight="1" x14ac:dyDescent="0.2">
      <c r="A404" s="32">
        <v>812</v>
      </c>
      <c r="B404" s="33" t="s">
        <v>5</v>
      </c>
      <c r="C404" s="34">
        <v>896</v>
      </c>
      <c r="D404" s="32" t="str">
        <f t="shared" si="6"/>
        <v>812X896</v>
      </c>
      <c r="E404" s="48" t="s">
        <v>1624</v>
      </c>
      <c r="F404" s="61" t="s">
        <v>2031</v>
      </c>
      <c r="G404" s="41" t="s">
        <v>43</v>
      </c>
      <c r="H404" s="45"/>
      <c r="I404" s="32">
        <v>812</v>
      </c>
      <c r="J404" s="63">
        <f>VLOOKUP(I404,pTRAIT!A:B,2,FALSE)</f>
        <v>0</v>
      </c>
      <c r="K404" s="63" t="str">
        <f>VLOOKUP($I404,pTRAIT!$A:$X,7,FALSE)</f>
        <v>no</v>
      </c>
      <c r="L404" s="63" t="str">
        <f>VLOOKUP($I404,pTRAIT!$A:$X,8,FALSE)</f>
        <v>nd</v>
      </c>
      <c r="M404" s="63" t="str">
        <f>VLOOKUP($I404,pTRAIT!$A:$X,9,FALSE)</f>
        <v>R</v>
      </c>
      <c r="N404" s="63" t="str">
        <f>VLOOKUP($I404,pTRAIT!$A:$X,10,FALSE)</f>
        <v>R</v>
      </c>
      <c r="O404" s="63" t="str">
        <f>VLOOKUP($I404,pTRAIT!$A:$X,11,FALSE)</f>
        <v>S</v>
      </c>
      <c r="P404" s="63" t="str">
        <f>VLOOKUP($I404,pTRAIT!$A:$X,12,FALSE)</f>
        <v>S</v>
      </c>
      <c r="Q404" s="63" t="str">
        <f>VLOOKUP($I404,pTRAIT!$A:$X,13,FALSE)</f>
        <v>R</v>
      </c>
      <c r="R404" s="63" t="str">
        <f>VLOOKUP($I404,pTRAIT!$A:$X,14,FALSE)</f>
        <v>R</v>
      </c>
      <c r="S404" s="63" t="str">
        <f>VLOOKUP($I404,pTRAIT!$A:$X,15,FALSE)</f>
        <v>S</v>
      </c>
      <c r="T404" s="63" t="str">
        <f>VLOOKUP($I404,pTRAIT!$A:$X,16,FALSE)</f>
        <v>H</v>
      </c>
      <c r="U404" s="63" t="str">
        <f>VLOOKUP($I404,pTRAIT!$A:$X,17,FALSE)</f>
        <v>S</v>
      </c>
      <c r="V404" s="63" t="str">
        <f>VLOOKUP($I404,pTRAIT!$A:$X,18,FALSE)</f>
        <v>TS</v>
      </c>
      <c r="W404" s="63" t="str">
        <f>VLOOKUP($I404,pTRAIT!$A:$X,19,FALSE)</f>
        <v>S</v>
      </c>
      <c r="X404" s="63" t="s">
        <v>3980</v>
      </c>
      <c r="Y404" s="63" t="str">
        <f>VLOOKUP($I404,pTRAIT!$A:$X,21,FALSE)</f>
        <v>S</v>
      </c>
      <c r="Z404" s="63" t="str">
        <f>VLOOKUP($I404,pTRAIT!$A:$X,22,FALSE)</f>
        <v>e</v>
      </c>
      <c r="AA404" s="63" t="str">
        <f>VLOOKUP($I404,pTRAIT!$A:$X,23,FALSE)</f>
        <v>n-c</v>
      </c>
      <c r="AB404" s="63">
        <f>VLOOKUP($I404,pTRAIT!$A:$X,24,FALSE)</f>
        <v>0</v>
      </c>
      <c r="AC404" s="34">
        <v>896</v>
      </c>
      <c r="AD404" s="63" t="str">
        <f>VLOOKUP(AC404,pTRAIT!A:B,2,FALSE)</f>
        <v>EM5UeMi1WSCf9;NST=X / (Pu);</v>
      </c>
      <c r="AE404" s="63">
        <f>VLOOKUP($AC404,pTRAIT!$A:$X,7,FALSE)</f>
        <v>0</v>
      </c>
      <c r="AF404" s="63">
        <f>VLOOKUP($AC404,pTRAIT!$A:$X,8,FALSE)</f>
        <v>0</v>
      </c>
      <c r="AG404" s="63">
        <f>VLOOKUP($AC404,pTRAIT!$A:$X,9,FALSE)</f>
        <v>0</v>
      </c>
      <c r="AH404" s="63">
        <f>VLOOKUP($AC404,pTRAIT!$A:$X,10,FALSE)</f>
        <v>0</v>
      </c>
      <c r="AI404" s="63">
        <f>VLOOKUP($AC404,pTRAIT!$A:$X,11,FALSE)</f>
        <v>0</v>
      </c>
      <c r="AJ404" s="63">
        <f>VLOOKUP($AC404,pTRAIT!$A:$X,12,FALSE)</f>
        <v>0</v>
      </c>
      <c r="AK404" s="63">
        <f>VLOOKUP($AC404,pTRAIT!$A:$X,13,FALSE)</f>
        <v>0</v>
      </c>
      <c r="AL404" s="63">
        <f>VLOOKUP($AC404,pTRAIT!$A:$X,14,FALSE)</f>
        <v>0</v>
      </c>
      <c r="AM404" s="63">
        <f>VLOOKUP($AC404,pTRAIT!$A:$X,15,FALSE)</f>
        <v>0</v>
      </c>
      <c r="AN404" s="63">
        <f>VLOOKUP($AC404,pTRAIT!$A:$X,16,FALSE)</f>
        <v>0</v>
      </c>
      <c r="AO404" s="63">
        <f>VLOOKUP($AC404,pTRAIT!$A:$X,17,FALSE)</f>
        <v>0</v>
      </c>
      <c r="AP404" s="63">
        <f>VLOOKUP($AC404,pTRAIT!$A:$X,18,FALSE)</f>
        <v>0</v>
      </c>
      <c r="AQ404" s="63">
        <f>VLOOKUP($AC404,pTRAIT!$A:$X,19,FALSE)</f>
        <v>0</v>
      </c>
      <c r="AR404" s="63">
        <f>VLOOKUP($AC404,pTRAIT!$A:$X,20,FALSE)</f>
        <v>0</v>
      </c>
      <c r="AS404" s="63">
        <f>VLOOKUP($AC404,pTRAIT!$A:$X,21,FALSE)</f>
        <v>0</v>
      </c>
      <c r="AT404" s="63">
        <f>VLOOKUP($AC404,pTRAIT!$A:$X,22,FALSE)</f>
        <v>0</v>
      </c>
      <c r="AU404" s="63">
        <f>VLOOKUP($AC404,pTRAIT!$A:$X,23,FALSE)</f>
        <v>0</v>
      </c>
      <c r="AV404" s="63">
        <f>VLOOKUP($AC404,pTRAIT!$A:$X,24,FALSE)</f>
        <v>0</v>
      </c>
    </row>
    <row r="405" spans="1:48" ht="12" customHeight="1" x14ac:dyDescent="0.2">
      <c r="A405" s="32">
        <v>813</v>
      </c>
      <c r="B405" s="33" t="s">
        <v>5</v>
      </c>
      <c r="C405" s="34">
        <v>823</v>
      </c>
      <c r="D405" s="32" t="str">
        <f t="shared" si="6"/>
        <v>813X823</v>
      </c>
      <c r="E405" s="48" t="s">
        <v>1624</v>
      </c>
      <c r="F405" s="61" t="s">
        <v>2032</v>
      </c>
      <c r="G405" s="41" t="s">
        <v>43</v>
      </c>
      <c r="H405" s="38"/>
      <c r="I405" s="32">
        <v>813</v>
      </c>
      <c r="J405" s="63">
        <f>VLOOKUP(I405,pTRAIT!A:B,2,FALSE)</f>
        <v>0</v>
      </c>
      <c r="K405" s="63" t="str">
        <f>VLOOKUP($I405,pTRAIT!$A:$X,7,FALSE)</f>
        <v>no</v>
      </c>
      <c r="L405" s="63" t="str">
        <f>VLOOKUP($I405,pTRAIT!$A:$X,8,FALSE)</f>
        <v>nd</v>
      </c>
      <c r="M405" s="63" t="str">
        <f>VLOOKUP($I405,pTRAIT!$A:$X,9,FALSE)</f>
        <v>R</v>
      </c>
      <c r="N405" s="63" t="str">
        <f>VLOOKUP($I405,pTRAIT!$A:$X,10,FALSE)</f>
        <v>R</v>
      </c>
      <c r="O405" s="63" t="str">
        <f>VLOOKUP($I405,pTRAIT!$A:$X,11,FALSE)</f>
        <v>S</v>
      </c>
      <c r="P405" s="63" t="str">
        <f>VLOOKUP($I405,pTRAIT!$A:$X,12,FALSE)</f>
        <v>S</v>
      </c>
      <c r="Q405" s="63" t="str">
        <f>VLOOKUP($I405,pTRAIT!$A:$X,13,FALSE)</f>
        <v>R</v>
      </c>
      <c r="R405" s="63" t="str">
        <f>VLOOKUP($I405,pTRAIT!$A:$X,14,FALSE)</f>
        <v>R</v>
      </c>
      <c r="S405" s="63" t="str">
        <f>VLOOKUP($I405,pTRAIT!$A:$X,15,FALSE)</f>
        <v>S</v>
      </c>
      <c r="T405" s="63" t="str">
        <f>VLOOKUP($I405,pTRAIT!$A:$X,16,FALSE)</f>
        <v>H</v>
      </c>
      <c r="U405" s="63" t="str">
        <f>VLOOKUP($I405,pTRAIT!$A:$X,17,FALSE)</f>
        <v>S</v>
      </c>
      <c r="V405" s="63" t="str">
        <f>VLOOKUP($I405,pTRAIT!$A:$X,18,FALSE)</f>
        <v>TS</v>
      </c>
      <c r="W405" s="63" t="str">
        <f>VLOOKUP($I405,pTRAIT!$A:$X,19,FALSE)</f>
        <v>S</v>
      </c>
      <c r="X405" s="63" t="s">
        <v>3980</v>
      </c>
      <c r="Y405" s="63" t="str">
        <f>VLOOKUP($I405,pTRAIT!$A:$X,21,FALSE)</f>
        <v>S</v>
      </c>
      <c r="Z405" s="63" t="str">
        <f>VLOOKUP($I405,pTRAIT!$A:$X,22,FALSE)</f>
        <v>e</v>
      </c>
      <c r="AA405" s="63" t="str">
        <f>VLOOKUP($I405,pTRAIT!$A:$X,23,FALSE)</f>
        <v>n-c</v>
      </c>
      <c r="AB405" s="63">
        <f>VLOOKUP($I405,pTRAIT!$A:$X,24,FALSE)</f>
        <v>0</v>
      </c>
      <c r="AC405" s="34">
        <v>823</v>
      </c>
      <c r="AD405" s="63" t="str">
        <f>VLOOKUP(AC405,pTRAIT!A:B,2,FALSE)</f>
        <v>(RT)(Mi1)(Y); / (Pu);</v>
      </c>
      <c r="AE405" s="63">
        <f>VLOOKUP($AC405,pTRAIT!$A:$X,7,FALSE)</f>
        <v>0</v>
      </c>
      <c r="AF405" s="63">
        <f>VLOOKUP($AC405,pTRAIT!$A:$X,8,FALSE)</f>
        <v>0</v>
      </c>
      <c r="AG405" s="63">
        <f>VLOOKUP($AC405,pTRAIT!$A:$X,9,FALSE)</f>
        <v>0</v>
      </c>
      <c r="AH405" s="63">
        <f>VLOOKUP($AC405,pTRAIT!$A:$X,10,FALSE)</f>
        <v>0</v>
      </c>
      <c r="AI405" s="63">
        <f>VLOOKUP($AC405,pTRAIT!$A:$X,11,FALSE)</f>
        <v>0</v>
      </c>
      <c r="AJ405" s="63">
        <f>VLOOKUP($AC405,pTRAIT!$A:$X,12,FALSE)</f>
        <v>0</v>
      </c>
      <c r="AK405" s="63">
        <f>VLOOKUP($AC405,pTRAIT!$A:$X,13,FALSE)</f>
        <v>0</v>
      </c>
      <c r="AL405" s="63">
        <f>VLOOKUP($AC405,pTRAIT!$A:$X,14,FALSE)</f>
        <v>0</v>
      </c>
      <c r="AM405" s="63">
        <f>VLOOKUP($AC405,pTRAIT!$A:$X,15,FALSE)</f>
        <v>0</v>
      </c>
      <c r="AN405" s="63">
        <f>VLOOKUP($AC405,pTRAIT!$A:$X,16,FALSE)</f>
        <v>0</v>
      </c>
      <c r="AO405" s="63">
        <f>VLOOKUP($AC405,pTRAIT!$A:$X,17,FALSE)</f>
        <v>0</v>
      </c>
      <c r="AP405" s="63">
        <f>VLOOKUP($AC405,pTRAIT!$A:$X,18,FALSE)</f>
        <v>0</v>
      </c>
      <c r="AQ405" s="63">
        <f>VLOOKUP($AC405,pTRAIT!$A:$X,19,FALSE)</f>
        <v>0</v>
      </c>
      <c r="AR405" s="63">
        <f>VLOOKUP($AC405,pTRAIT!$A:$X,20,FALSE)</f>
        <v>0</v>
      </c>
      <c r="AS405" s="63">
        <f>VLOOKUP($AC405,pTRAIT!$A:$X,21,FALSE)</f>
        <v>0</v>
      </c>
      <c r="AT405" s="63">
        <f>VLOOKUP($AC405,pTRAIT!$A:$X,22,FALSE)</f>
        <v>0</v>
      </c>
      <c r="AU405" s="63">
        <f>VLOOKUP($AC405,pTRAIT!$A:$X,23,FALSE)</f>
        <v>0</v>
      </c>
      <c r="AV405" s="63">
        <f>VLOOKUP($AC405,pTRAIT!$A:$X,24,FALSE)</f>
        <v>0</v>
      </c>
    </row>
    <row r="406" spans="1:48" ht="12" customHeight="1" x14ac:dyDescent="0.2">
      <c r="A406" s="32">
        <v>813</v>
      </c>
      <c r="B406" s="33" t="s">
        <v>5</v>
      </c>
      <c r="C406" s="34">
        <v>824</v>
      </c>
      <c r="D406" s="32" t="str">
        <f t="shared" si="6"/>
        <v>813X824</v>
      </c>
      <c r="E406" s="48" t="s">
        <v>1624</v>
      </c>
      <c r="F406" s="61" t="s">
        <v>2033</v>
      </c>
      <c r="G406" s="41" t="s">
        <v>43</v>
      </c>
      <c r="H406" s="45"/>
      <c r="I406" s="32">
        <v>813</v>
      </c>
      <c r="J406" s="63">
        <f>VLOOKUP(I406,pTRAIT!A:B,2,FALSE)</f>
        <v>0</v>
      </c>
      <c r="K406" s="63" t="str">
        <f>VLOOKUP($I406,pTRAIT!$A:$X,7,FALSE)</f>
        <v>no</v>
      </c>
      <c r="L406" s="63" t="str">
        <f>VLOOKUP($I406,pTRAIT!$A:$X,8,FALSE)</f>
        <v>nd</v>
      </c>
      <c r="M406" s="63" t="str">
        <f>VLOOKUP($I406,pTRAIT!$A:$X,9,FALSE)</f>
        <v>R</v>
      </c>
      <c r="N406" s="63" t="str">
        <f>VLOOKUP($I406,pTRAIT!$A:$X,10,FALSE)</f>
        <v>R</v>
      </c>
      <c r="O406" s="63" t="str">
        <f>VLOOKUP($I406,pTRAIT!$A:$X,11,FALSE)</f>
        <v>S</v>
      </c>
      <c r="P406" s="63" t="str">
        <f>VLOOKUP($I406,pTRAIT!$A:$X,12,FALSE)</f>
        <v>S</v>
      </c>
      <c r="Q406" s="63" t="str">
        <f>VLOOKUP($I406,pTRAIT!$A:$X,13,FALSE)</f>
        <v>R</v>
      </c>
      <c r="R406" s="63" t="str">
        <f>VLOOKUP($I406,pTRAIT!$A:$X,14,FALSE)</f>
        <v>R</v>
      </c>
      <c r="S406" s="63" t="str">
        <f>VLOOKUP($I406,pTRAIT!$A:$X,15,FALSE)</f>
        <v>S</v>
      </c>
      <c r="T406" s="63" t="str">
        <f>VLOOKUP($I406,pTRAIT!$A:$X,16,FALSE)</f>
        <v>H</v>
      </c>
      <c r="U406" s="63" t="str">
        <f>VLOOKUP($I406,pTRAIT!$A:$X,17,FALSE)</f>
        <v>S</v>
      </c>
      <c r="V406" s="63" t="str">
        <f>VLOOKUP($I406,pTRAIT!$A:$X,18,FALSE)</f>
        <v>TS</v>
      </c>
      <c r="W406" s="63" t="str">
        <f>VLOOKUP($I406,pTRAIT!$A:$X,19,FALSE)</f>
        <v>S</v>
      </c>
      <c r="X406" s="63" t="s">
        <v>3980</v>
      </c>
      <c r="Y406" s="63" t="str">
        <f>VLOOKUP($I406,pTRAIT!$A:$X,21,FALSE)</f>
        <v>S</v>
      </c>
      <c r="Z406" s="63" t="str">
        <f>VLOOKUP($I406,pTRAIT!$A:$X,22,FALSE)</f>
        <v>e</v>
      </c>
      <c r="AA406" s="63" t="str">
        <f>VLOOKUP($I406,pTRAIT!$A:$X,23,FALSE)</f>
        <v>n-c</v>
      </c>
      <c r="AB406" s="63">
        <f>VLOOKUP($I406,pTRAIT!$A:$X,24,FALSE)</f>
        <v>0</v>
      </c>
      <c r="AC406" s="34">
        <v>824</v>
      </c>
      <c r="AD406" s="63" t="str">
        <f>VLOOKUP(AC406,pTRAIT!A:B,2,FALSE)</f>
        <v>(RT)(Mi1)(Y); / (Pu);</v>
      </c>
      <c r="AE406" s="63">
        <f>VLOOKUP($AC406,pTRAIT!$A:$X,7,FALSE)</f>
        <v>0</v>
      </c>
      <c r="AF406" s="63">
        <f>VLOOKUP($AC406,pTRAIT!$A:$X,8,FALSE)</f>
        <v>0</v>
      </c>
      <c r="AG406" s="63">
        <f>VLOOKUP($AC406,pTRAIT!$A:$X,9,FALSE)</f>
        <v>0</v>
      </c>
      <c r="AH406" s="63">
        <f>VLOOKUP($AC406,pTRAIT!$A:$X,10,FALSE)</f>
        <v>0</v>
      </c>
      <c r="AI406" s="63">
        <f>VLOOKUP($AC406,pTRAIT!$A:$X,11,FALSE)</f>
        <v>0</v>
      </c>
      <c r="AJ406" s="63">
        <f>VLOOKUP($AC406,pTRAIT!$A:$X,12,FALSE)</f>
        <v>0</v>
      </c>
      <c r="AK406" s="63">
        <f>VLOOKUP($AC406,pTRAIT!$A:$X,13,FALSE)</f>
        <v>0</v>
      </c>
      <c r="AL406" s="63">
        <f>VLOOKUP($AC406,pTRAIT!$A:$X,14,FALSE)</f>
        <v>0</v>
      </c>
      <c r="AM406" s="63">
        <f>VLOOKUP($AC406,pTRAIT!$A:$X,15,FALSE)</f>
        <v>0</v>
      </c>
      <c r="AN406" s="63">
        <f>VLOOKUP($AC406,pTRAIT!$A:$X,16,FALSE)</f>
        <v>0</v>
      </c>
      <c r="AO406" s="63">
        <f>VLOOKUP($AC406,pTRAIT!$A:$X,17,FALSE)</f>
        <v>0</v>
      </c>
      <c r="AP406" s="63">
        <f>VLOOKUP($AC406,pTRAIT!$A:$X,18,FALSE)</f>
        <v>0</v>
      </c>
      <c r="AQ406" s="63">
        <f>VLOOKUP($AC406,pTRAIT!$A:$X,19,FALSE)</f>
        <v>0</v>
      </c>
      <c r="AR406" s="63">
        <f>VLOOKUP($AC406,pTRAIT!$A:$X,20,FALSE)</f>
        <v>0</v>
      </c>
      <c r="AS406" s="63">
        <f>VLOOKUP($AC406,pTRAIT!$A:$X,21,FALSE)</f>
        <v>0</v>
      </c>
      <c r="AT406" s="63">
        <f>VLOOKUP($AC406,pTRAIT!$A:$X,22,FALSE)</f>
        <v>0</v>
      </c>
      <c r="AU406" s="63">
        <f>VLOOKUP($AC406,pTRAIT!$A:$X,23,FALSE)</f>
        <v>0</v>
      </c>
      <c r="AV406" s="63">
        <f>VLOOKUP($AC406,pTRAIT!$A:$X,24,FALSE)</f>
        <v>0</v>
      </c>
    </row>
    <row r="407" spans="1:48" ht="12" customHeight="1" x14ac:dyDescent="0.2">
      <c r="A407" s="32">
        <v>813</v>
      </c>
      <c r="B407" s="33" t="s">
        <v>5</v>
      </c>
      <c r="C407" s="34">
        <v>826</v>
      </c>
      <c r="D407" s="32" t="str">
        <f t="shared" si="6"/>
        <v>813X826</v>
      </c>
      <c r="E407" s="48" t="s">
        <v>1624</v>
      </c>
      <c r="F407" s="61" t="s">
        <v>2034</v>
      </c>
      <c r="G407" s="41" t="s">
        <v>43</v>
      </c>
      <c r="H407" s="38"/>
      <c r="I407" s="32">
        <v>813</v>
      </c>
      <c r="J407" s="63">
        <f>VLOOKUP(I407,pTRAIT!A:B,2,FALSE)</f>
        <v>0</v>
      </c>
      <c r="K407" s="63" t="str">
        <f>VLOOKUP($I407,pTRAIT!$A:$X,7,FALSE)</f>
        <v>no</v>
      </c>
      <c r="L407" s="63" t="str">
        <f>VLOOKUP($I407,pTRAIT!$A:$X,8,FALSE)</f>
        <v>nd</v>
      </c>
      <c r="M407" s="63" t="str">
        <f>VLOOKUP($I407,pTRAIT!$A:$X,9,FALSE)</f>
        <v>R</v>
      </c>
      <c r="N407" s="63" t="str">
        <f>VLOOKUP($I407,pTRAIT!$A:$X,10,FALSE)</f>
        <v>R</v>
      </c>
      <c r="O407" s="63" t="str">
        <f>VLOOKUP($I407,pTRAIT!$A:$X,11,FALSE)</f>
        <v>S</v>
      </c>
      <c r="P407" s="63" t="str">
        <f>VLOOKUP($I407,pTRAIT!$A:$X,12,FALSE)</f>
        <v>S</v>
      </c>
      <c r="Q407" s="63" t="str">
        <f>VLOOKUP($I407,pTRAIT!$A:$X,13,FALSE)</f>
        <v>R</v>
      </c>
      <c r="R407" s="63" t="str">
        <f>VLOOKUP($I407,pTRAIT!$A:$X,14,FALSE)</f>
        <v>R</v>
      </c>
      <c r="S407" s="63" t="str">
        <f>VLOOKUP($I407,pTRAIT!$A:$X,15,FALSE)</f>
        <v>S</v>
      </c>
      <c r="T407" s="63" t="str">
        <f>VLOOKUP($I407,pTRAIT!$A:$X,16,FALSE)</f>
        <v>H</v>
      </c>
      <c r="U407" s="63" t="str">
        <f>VLOOKUP($I407,pTRAIT!$A:$X,17,FALSE)</f>
        <v>S</v>
      </c>
      <c r="V407" s="63" t="str">
        <f>VLOOKUP($I407,pTRAIT!$A:$X,18,FALSE)</f>
        <v>TS</v>
      </c>
      <c r="W407" s="63" t="str">
        <f>VLOOKUP($I407,pTRAIT!$A:$X,19,FALSE)</f>
        <v>S</v>
      </c>
      <c r="X407" s="63" t="s">
        <v>3980</v>
      </c>
      <c r="Y407" s="63" t="str">
        <f>VLOOKUP($I407,pTRAIT!$A:$X,21,FALSE)</f>
        <v>S</v>
      </c>
      <c r="Z407" s="63" t="str">
        <f>VLOOKUP($I407,pTRAIT!$A:$X,22,FALSE)</f>
        <v>e</v>
      </c>
      <c r="AA407" s="63" t="str">
        <f>VLOOKUP($I407,pTRAIT!$A:$X,23,FALSE)</f>
        <v>n-c</v>
      </c>
      <c r="AB407" s="63">
        <f>VLOOKUP($I407,pTRAIT!$A:$X,24,FALSE)</f>
        <v>0</v>
      </c>
      <c r="AC407" s="34">
        <v>826</v>
      </c>
      <c r="AD407" s="63" t="str">
        <f>VLOOKUP(AC407,pTRAIT!A:B,2,FALSE)</f>
        <v>(RT)(Mi1)(Y); / (Pu);RIN=RS</v>
      </c>
      <c r="AE407" s="63">
        <f>VLOOKUP($AC407,pTRAIT!$A:$X,7,FALSE)</f>
        <v>0</v>
      </c>
      <c r="AF407" s="63">
        <f>VLOOKUP($AC407,pTRAIT!$A:$X,8,FALSE)</f>
        <v>0</v>
      </c>
      <c r="AG407" s="63">
        <f>VLOOKUP($AC407,pTRAIT!$A:$X,9,FALSE)</f>
        <v>0</v>
      </c>
      <c r="AH407" s="63">
        <f>VLOOKUP($AC407,pTRAIT!$A:$X,10,FALSE)</f>
        <v>0</v>
      </c>
      <c r="AI407" s="63">
        <f>VLOOKUP($AC407,pTRAIT!$A:$X,11,FALSE)</f>
        <v>0</v>
      </c>
      <c r="AJ407" s="63">
        <f>VLOOKUP($AC407,pTRAIT!$A:$X,12,FALSE)</f>
        <v>0</v>
      </c>
      <c r="AK407" s="63">
        <f>VLOOKUP($AC407,pTRAIT!$A:$X,13,FALSE)</f>
        <v>0</v>
      </c>
      <c r="AL407" s="63">
        <f>VLOOKUP($AC407,pTRAIT!$A:$X,14,FALSE)</f>
        <v>0</v>
      </c>
      <c r="AM407" s="63">
        <f>VLOOKUP($AC407,pTRAIT!$A:$X,15,FALSE)</f>
        <v>0</v>
      </c>
      <c r="AN407" s="63">
        <f>VLOOKUP($AC407,pTRAIT!$A:$X,16,FALSE)</f>
        <v>0</v>
      </c>
      <c r="AO407" s="63">
        <f>VLOOKUP($AC407,pTRAIT!$A:$X,17,FALSE)</f>
        <v>0</v>
      </c>
      <c r="AP407" s="63">
        <f>VLOOKUP($AC407,pTRAIT!$A:$X,18,FALSE)</f>
        <v>0</v>
      </c>
      <c r="AQ407" s="63">
        <f>VLOOKUP($AC407,pTRAIT!$A:$X,19,FALSE)</f>
        <v>0</v>
      </c>
      <c r="AR407" s="63">
        <f>VLOOKUP($AC407,pTRAIT!$A:$X,20,FALSE)</f>
        <v>0</v>
      </c>
      <c r="AS407" s="63">
        <f>VLOOKUP($AC407,pTRAIT!$A:$X,21,FALSE)</f>
        <v>0</v>
      </c>
      <c r="AT407" s="63">
        <f>VLOOKUP($AC407,pTRAIT!$A:$X,22,FALSE)</f>
        <v>0</v>
      </c>
      <c r="AU407" s="63">
        <f>VLOOKUP($AC407,pTRAIT!$A:$X,23,FALSE)</f>
        <v>0</v>
      </c>
      <c r="AV407" s="63">
        <f>VLOOKUP($AC407,pTRAIT!$A:$X,24,FALSE)</f>
        <v>0</v>
      </c>
    </row>
    <row r="408" spans="1:48" ht="12" customHeight="1" x14ac:dyDescent="0.2">
      <c r="A408" s="32">
        <v>813</v>
      </c>
      <c r="B408" s="33" t="s">
        <v>5</v>
      </c>
      <c r="C408" s="34">
        <v>828</v>
      </c>
      <c r="D408" s="32" t="str">
        <f t="shared" si="6"/>
        <v>813X828</v>
      </c>
      <c r="E408" s="48" t="s">
        <v>1624</v>
      </c>
      <c r="F408" s="61" t="s">
        <v>2035</v>
      </c>
      <c r="G408" s="41" t="s">
        <v>43</v>
      </c>
      <c r="H408" s="38"/>
      <c r="I408" s="32">
        <v>813</v>
      </c>
      <c r="J408" s="63">
        <f>VLOOKUP(I408,pTRAIT!A:B,2,FALSE)</f>
        <v>0</v>
      </c>
      <c r="K408" s="63" t="str">
        <f>VLOOKUP($I408,pTRAIT!$A:$X,7,FALSE)</f>
        <v>no</v>
      </c>
      <c r="L408" s="63" t="str">
        <f>VLOOKUP($I408,pTRAIT!$A:$X,8,FALSE)</f>
        <v>nd</v>
      </c>
      <c r="M408" s="63" t="str">
        <f>VLOOKUP($I408,pTRAIT!$A:$X,9,FALSE)</f>
        <v>R</v>
      </c>
      <c r="N408" s="63" t="str">
        <f>VLOOKUP($I408,pTRAIT!$A:$X,10,FALSE)</f>
        <v>R</v>
      </c>
      <c r="O408" s="63" t="str">
        <f>VLOOKUP($I408,pTRAIT!$A:$X,11,FALSE)</f>
        <v>S</v>
      </c>
      <c r="P408" s="63" t="str">
        <f>VLOOKUP($I408,pTRAIT!$A:$X,12,FALSE)</f>
        <v>S</v>
      </c>
      <c r="Q408" s="63" t="str">
        <f>VLOOKUP($I408,pTRAIT!$A:$X,13,FALSE)</f>
        <v>R</v>
      </c>
      <c r="R408" s="63" t="str">
        <f>VLOOKUP($I408,pTRAIT!$A:$X,14,FALSE)</f>
        <v>R</v>
      </c>
      <c r="S408" s="63" t="str">
        <f>VLOOKUP($I408,pTRAIT!$A:$X,15,FALSE)</f>
        <v>S</v>
      </c>
      <c r="T408" s="63" t="str">
        <f>VLOOKUP($I408,pTRAIT!$A:$X,16,FALSE)</f>
        <v>H</v>
      </c>
      <c r="U408" s="63" t="str">
        <f>VLOOKUP($I408,pTRAIT!$A:$X,17,FALSE)</f>
        <v>S</v>
      </c>
      <c r="V408" s="63" t="str">
        <f>VLOOKUP($I408,pTRAIT!$A:$X,18,FALSE)</f>
        <v>TS</v>
      </c>
      <c r="W408" s="63" t="str">
        <f>VLOOKUP($I408,pTRAIT!$A:$X,19,FALSE)</f>
        <v>S</v>
      </c>
      <c r="X408" s="63" t="s">
        <v>3980</v>
      </c>
      <c r="Y408" s="63" t="str">
        <f>VLOOKUP($I408,pTRAIT!$A:$X,21,FALSE)</f>
        <v>S</v>
      </c>
      <c r="Z408" s="63" t="str">
        <f>VLOOKUP($I408,pTRAIT!$A:$X,22,FALSE)</f>
        <v>e</v>
      </c>
      <c r="AA408" s="63" t="str">
        <f>VLOOKUP($I408,pTRAIT!$A:$X,23,FALSE)</f>
        <v>n-c</v>
      </c>
      <c r="AB408" s="63">
        <f>VLOOKUP($I408,pTRAIT!$A:$X,24,FALSE)</f>
        <v>0</v>
      </c>
      <c r="AC408" s="34">
        <v>828</v>
      </c>
      <c r="AD408" s="63" t="str">
        <f>VLOOKUP(AC408,pTRAIT!A:B,2,FALSE)</f>
        <v>(RT)(Mi1)(Y); / (Pu);</v>
      </c>
      <c r="AE408" s="63">
        <f>VLOOKUP($AC408,pTRAIT!$A:$X,7,FALSE)</f>
        <v>0</v>
      </c>
      <c r="AF408" s="63">
        <f>VLOOKUP($AC408,pTRAIT!$A:$X,8,FALSE)</f>
        <v>0</v>
      </c>
      <c r="AG408" s="63">
        <f>VLOOKUP($AC408,pTRAIT!$A:$X,9,FALSE)</f>
        <v>0</v>
      </c>
      <c r="AH408" s="63">
        <f>VLOOKUP($AC408,pTRAIT!$A:$X,10,FALSE)</f>
        <v>0</v>
      </c>
      <c r="AI408" s="63">
        <f>VLOOKUP($AC408,pTRAIT!$A:$X,11,FALSE)</f>
        <v>0</v>
      </c>
      <c r="AJ408" s="63">
        <f>VLOOKUP($AC408,pTRAIT!$A:$X,12,FALSE)</f>
        <v>0</v>
      </c>
      <c r="AK408" s="63">
        <f>VLOOKUP($AC408,pTRAIT!$A:$X,13,FALSE)</f>
        <v>0</v>
      </c>
      <c r="AL408" s="63">
        <f>VLOOKUP($AC408,pTRAIT!$A:$X,14,FALSE)</f>
        <v>0</v>
      </c>
      <c r="AM408" s="63">
        <f>VLOOKUP($AC408,pTRAIT!$A:$X,15,FALSE)</f>
        <v>0</v>
      </c>
      <c r="AN408" s="63">
        <f>VLOOKUP($AC408,pTRAIT!$A:$X,16,FALSE)</f>
        <v>0</v>
      </c>
      <c r="AO408" s="63">
        <f>VLOOKUP($AC408,pTRAIT!$A:$X,17,FALSE)</f>
        <v>0</v>
      </c>
      <c r="AP408" s="63">
        <f>VLOOKUP($AC408,pTRAIT!$A:$X,18,FALSE)</f>
        <v>0</v>
      </c>
      <c r="AQ408" s="63">
        <f>VLOOKUP($AC408,pTRAIT!$A:$X,19,FALSE)</f>
        <v>0</v>
      </c>
      <c r="AR408" s="63">
        <f>VLOOKUP($AC408,pTRAIT!$A:$X,20,FALSE)</f>
        <v>0</v>
      </c>
      <c r="AS408" s="63">
        <f>VLOOKUP($AC408,pTRAIT!$A:$X,21,FALSE)</f>
        <v>0</v>
      </c>
      <c r="AT408" s="63">
        <f>VLOOKUP($AC408,pTRAIT!$A:$X,22,FALSE)</f>
        <v>0</v>
      </c>
      <c r="AU408" s="63">
        <f>VLOOKUP($AC408,pTRAIT!$A:$X,23,FALSE)</f>
        <v>0</v>
      </c>
      <c r="AV408" s="63">
        <f>VLOOKUP($AC408,pTRAIT!$A:$X,24,FALSE)</f>
        <v>0</v>
      </c>
    </row>
    <row r="409" spans="1:48" ht="12" customHeight="1" x14ac:dyDescent="0.2">
      <c r="A409" s="32">
        <v>813</v>
      </c>
      <c r="B409" s="33" t="s">
        <v>5</v>
      </c>
      <c r="C409" s="34">
        <v>829</v>
      </c>
      <c r="D409" s="32" t="str">
        <f t="shared" si="6"/>
        <v>813X829</v>
      </c>
      <c r="E409" s="48" t="s">
        <v>1624</v>
      </c>
      <c r="F409" s="61" t="s">
        <v>2036</v>
      </c>
      <c r="G409" s="41" t="s">
        <v>43</v>
      </c>
      <c r="H409" s="38"/>
      <c r="I409" s="32">
        <v>813</v>
      </c>
      <c r="J409" s="63">
        <f>VLOOKUP(I409,pTRAIT!A:B,2,FALSE)</f>
        <v>0</v>
      </c>
      <c r="K409" s="63" t="str">
        <f>VLOOKUP($I409,pTRAIT!$A:$X,7,FALSE)</f>
        <v>no</v>
      </c>
      <c r="L409" s="63" t="str">
        <f>VLOOKUP($I409,pTRAIT!$A:$X,8,FALSE)</f>
        <v>nd</v>
      </c>
      <c r="M409" s="63" t="str">
        <f>VLOOKUP($I409,pTRAIT!$A:$X,9,FALSE)</f>
        <v>R</v>
      </c>
      <c r="N409" s="63" t="str">
        <f>VLOOKUP($I409,pTRAIT!$A:$X,10,FALSE)</f>
        <v>R</v>
      </c>
      <c r="O409" s="63" t="str">
        <f>VLOOKUP($I409,pTRAIT!$A:$X,11,FALSE)</f>
        <v>S</v>
      </c>
      <c r="P409" s="63" t="str">
        <f>VLOOKUP($I409,pTRAIT!$A:$X,12,FALSE)</f>
        <v>S</v>
      </c>
      <c r="Q409" s="63" t="str">
        <f>VLOOKUP($I409,pTRAIT!$A:$X,13,FALSE)</f>
        <v>R</v>
      </c>
      <c r="R409" s="63" t="str">
        <f>VLOOKUP($I409,pTRAIT!$A:$X,14,FALSE)</f>
        <v>R</v>
      </c>
      <c r="S409" s="63" t="str">
        <f>VLOOKUP($I409,pTRAIT!$A:$X,15,FALSE)</f>
        <v>S</v>
      </c>
      <c r="T409" s="63" t="str">
        <f>VLOOKUP($I409,pTRAIT!$A:$X,16,FALSE)</f>
        <v>H</v>
      </c>
      <c r="U409" s="63" t="str">
        <f>VLOOKUP($I409,pTRAIT!$A:$X,17,FALSE)</f>
        <v>S</v>
      </c>
      <c r="V409" s="63" t="str">
        <f>VLOOKUP($I409,pTRAIT!$A:$X,18,FALSE)</f>
        <v>TS</v>
      </c>
      <c r="W409" s="63" t="str">
        <f>VLOOKUP($I409,pTRAIT!$A:$X,19,FALSE)</f>
        <v>S</v>
      </c>
      <c r="X409" s="63" t="s">
        <v>3980</v>
      </c>
      <c r="Y409" s="63" t="str">
        <f>VLOOKUP($I409,pTRAIT!$A:$X,21,FALSE)</f>
        <v>S</v>
      </c>
      <c r="Z409" s="63" t="str">
        <f>VLOOKUP($I409,pTRAIT!$A:$X,22,FALSE)</f>
        <v>e</v>
      </c>
      <c r="AA409" s="63" t="str">
        <f>VLOOKUP($I409,pTRAIT!$A:$X,23,FALSE)</f>
        <v>n-c</v>
      </c>
      <c r="AB409" s="63">
        <f>VLOOKUP($I409,pTRAIT!$A:$X,24,FALSE)</f>
        <v>0</v>
      </c>
      <c r="AC409" s="34">
        <v>829</v>
      </c>
      <c r="AD409" s="63" t="str">
        <f>VLOOKUP(AC409,pTRAIT!A:B,2,FALSE)</f>
        <v>(RT)(Mi1)(Y); / (Pu);</v>
      </c>
      <c r="AE409" s="63">
        <f>VLOOKUP($AC409,pTRAIT!$A:$X,7,FALSE)</f>
        <v>0</v>
      </c>
      <c r="AF409" s="63">
        <f>VLOOKUP($AC409,pTRAIT!$A:$X,8,FALSE)</f>
        <v>0</v>
      </c>
      <c r="AG409" s="63">
        <f>VLOOKUP($AC409,pTRAIT!$A:$X,9,FALSE)</f>
        <v>0</v>
      </c>
      <c r="AH409" s="63">
        <f>VLOOKUP($AC409,pTRAIT!$A:$X,10,FALSE)</f>
        <v>0</v>
      </c>
      <c r="AI409" s="63">
        <f>VLOOKUP($AC409,pTRAIT!$A:$X,11,FALSE)</f>
        <v>0</v>
      </c>
      <c r="AJ409" s="63">
        <f>VLOOKUP($AC409,pTRAIT!$A:$X,12,FALSE)</f>
        <v>0</v>
      </c>
      <c r="AK409" s="63">
        <f>VLOOKUP($AC409,pTRAIT!$A:$X,13,FALSE)</f>
        <v>0</v>
      </c>
      <c r="AL409" s="63">
        <f>VLOOKUP($AC409,pTRAIT!$A:$X,14,FALSE)</f>
        <v>0</v>
      </c>
      <c r="AM409" s="63">
        <f>VLOOKUP($AC409,pTRAIT!$A:$X,15,FALSE)</f>
        <v>0</v>
      </c>
      <c r="AN409" s="63">
        <f>VLOOKUP($AC409,pTRAIT!$A:$X,16,FALSE)</f>
        <v>0</v>
      </c>
      <c r="AO409" s="63">
        <f>VLOOKUP($AC409,pTRAIT!$A:$X,17,FALSE)</f>
        <v>0</v>
      </c>
      <c r="AP409" s="63">
        <f>VLOOKUP($AC409,pTRAIT!$A:$X,18,FALSE)</f>
        <v>0</v>
      </c>
      <c r="AQ409" s="63">
        <f>VLOOKUP($AC409,pTRAIT!$A:$X,19,FALSE)</f>
        <v>0</v>
      </c>
      <c r="AR409" s="63">
        <f>VLOOKUP($AC409,pTRAIT!$A:$X,20,FALSE)</f>
        <v>0</v>
      </c>
      <c r="AS409" s="63">
        <f>VLOOKUP($AC409,pTRAIT!$A:$X,21,FALSE)</f>
        <v>0</v>
      </c>
      <c r="AT409" s="63">
        <f>VLOOKUP($AC409,pTRAIT!$A:$X,22,FALSE)</f>
        <v>0</v>
      </c>
      <c r="AU409" s="63">
        <f>VLOOKUP($AC409,pTRAIT!$A:$X,23,FALSE)</f>
        <v>0</v>
      </c>
      <c r="AV409" s="63">
        <f>VLOOKUP($AC409,pTRAIT!$A:$X,24,FALSE)</f>
        <v>0</v>
      </c>
    </row>
    <row r="410" spans="1:48" ht="12" customHeight="1" x14ac:dyDescent="0.2">
      <c r="A410" s="32">
        <v>813</v>
      </c>
      <c r="B410" s="33" t="s">
        <v>5</v>
      </c>
      <c r="C410" s="34">
        <v>831</v>
      </c>
      <c r="D410" s="32" t="str">
        <f t="shared" si="6"/>
        <v>813X831</v>
      </c>
      <c r="E410" s="48" t="s">
        <v>1624</v>
      </c>
      <c r="F410" s="61" t="s">
        <v>2037</v>
      </c>
      <c r="G410" s="41" t="s">
        <v>43</v>
      </c>
      <c r="H410" s="38"/>
      <c r="I410" s="32">
        <v>813</v>
      </c>
      <c r="J410" s="63">
        <f>VLOOKUP(I410,pTRAIT!A:B,2,FALSE)</f>
        <v>0</v>
      </c>
      <c r="K410" s="63" t="str">
        <f>VLOOKUP($I410,pTRAIT!$A:$X,7,FALSE)</f>
        <v>no</v>
      </c>
      <c r="L410" s="63" t="str">
        <f>VLOOKUP($I410,pTRAIT!$A:$X,8,FALSE)</f>
        <v>nd</v>
      </c>
      <c r="M410" s="63" t="str">
        <f>VLOOKUP($I410,pTRAIT!$A:$X,9,FALSE)</f>
        <v>R</v>
      </c>
      <c r="N410" s="63" t="str">
        <f>VLOOKUP($I410,pTRAIT!$A:$X,10,FALSE)</f>
        <v>R</v>
      </c>
      <c r="O410" s="63" t="str">
        <f>VLOOKUP($I410,pTRAIT!$A:$X,11,FALSE)</f>
        <v>S</v>
      </c>
      <c r="P410" s="63" t="str">
        <f>VLOOKUP($I410,pTRAIT!$A:$X,12,FALSE)</f>
        <v>S</v>
      </c>
      <c r="Q410" s="63" t="str">
        <f>VLOOKUP($I410,pTRAIT!$A:$X,13,FALSE)</f>
        <v>R</v>
      </c>
      <c r="R410" s="63" t="str">
        <f>VLOOKUP($I410,pTRAIT!$A:$X,14,FALSE)</f>
        <v>R</v>
      </c>
      <c r="S410" s="63" t="str">
        <f>VLOOKUP($I410,pTRAIT!$A:$X,15,FALSE)</f>
        <v>S</v>
      </c>
      <c r="T410" s="63" t="str">
        <f>VLOOKUP($I410,pTRAIT!$A:$X,16,FALSE)</f>
        <v>H</v>
      </c>
      <c r="U410" s="63" t="str">
        <f>VLOOKUP($I410,pTRAIT!$A:$X,17,FALSE)</f>
        <v>S</v>
      </c>
      <c r="V410" s="63" t="str">
        <f>VLOOKUP($I410,pTRAIT!$A:$X,18,FALSE)</f>
        <v>TS</v>
      </c>
      <c r="W410" s="63" t="str">
        <f>VLOOKUP($I410,pTRAIT!$A:$X,19,FALSE)</f>
        <v>S</v>
      </c>
      <c r="X410" s="63" t="s">
        <v>3980</v>
      </c>
      <c r="Y410" s="63" t="str">
        <f>VLOOKUP($I410,pTRAIT!$A:$X,21,FALSE)</f>
        <v>S</v>
      </c>
      <c r="Z410" s="63" t="str">
        <f>VLOOKUP($I410,pTRAIT!$A:$X,22,FALSE)</f>
        <v>e</v>
      </c>
      <c r="AA410" s="63" t="str">
        <f>VLOOKUP($I410,pTRAIT!$A:$X,23,FALSE)</f>
        <v>n-c</v>
      </c>
      <c r="AB410" s="63">
        <f>VLOOKUP($I410,pTRAIT!$A:$X,24,FALSE)</f>
        <v>0</v>
      </c>
      <c r="AC410" s="34">
        <v>831</v>
      </c>
      <c r="AD410" s="63" t="str">
        <f>VLOOKUP(AC410,pTRAIT!A:B,2,FALSE)</f>
        <v>(RT)(Mi1)(Y); / (Pu);RIN=RS</v>
      </c>
      <c r="AE410" s="63">
        <f>VLOOKUP($AC410,pTRAIT!$A:$X,7,FALSE)</f>
        <v>0</v>
      </c>
      <c r="AF410" s="63">
        <f>VLOOKUP($AC410,pTRAIT!$A:$X,8,FALSE)</f>
        <v>0</v>
      </c>
      <c r="AG410" s="63">
        <f>VLOOKUP($AC410,pTRAIT!$A:$X,9,FALSE)</f>
        <v>0</v>
      </c>
      <c r="AH410" s="63">
        <f>VLOOKUP($AC410,pTRAIT!$A:$X,10,FALSE)</f>
        <v>0</v>
      </c>
      <c r="AI410" s="63">
        <f>VLOOKUP($AC410,pTRAIT!$A:$X,11,FALSE)</f>
        <v>0</v>
      </c>
      <c r="AJ410" s="63">
        <f>VLOOKUP($AC410,pTRAIT!$A:$X,12,FALSE)</f>
        <v>0</v>
      </c>
      <c r="AK410" s="63">
        <f>VLOOKUP($AC410,pTRAIT!$A:$X,13,FALSE)</f>
        <v>0</v>
      </c>
      <c r="AL410" s="63">
        <f>VLOOKUP($AC410,pTRAIT!$A:$X,14,FALSE)</f>
        <v>0</v>
      </c>
      <c r="AM410" s="63">
        <f>VLOOKUP($AC410,pTRAIT!$A:$X,15,FALSE)</f>
        <v>0</v>
      </c>
      <c r="AN410" s="63">
        <f>VLOOKUP($AC410,pTRAIT!$A:$X,16,FALSE)</f>
        <v>0</v>
      </c>
      <c r="AO410" s="63">
        <f>VLOOKUP($AC410,pTRAIT!$A:$X,17,FALSE)</f>
        <v>0</v>
      </c>
      <c r="AP410" s="63">
        <f>VLOOKUP($AC410,pTRAIT!$A:$X,18,FALSE)</f>
        <v>0</v>
      </c>
      <c r="AQ410" s="63">
        <f>VLOOKUP($AC410,pTRAIT!$A:$X,19,FALSE)</f>
        <v>0</v>
      </c>
      <c r="AR410" s="63">
        <f>VLOOKUP($AC410,pTRAIT!$A:$X,20,FALSE)</f>
        <v>0</v>
      </c>
      <c r="AS410" s="63">
        <f>VLOOKUP($AC410,pTRAIT!$A:$X,21,FALSE)</f>
        <v>0</v>
      </c>
      <c r="AT410" s="63">
        <f>VLOOKUP($AC410,pTRAIT!$A:$X,22,FALSE)</f>
        <v>0</v>
      </c>
      <c r="AU410" s="63">
        <f>VLOOKUP($AC410,pTRAIT!$A:$X,23,FALSE)</f>
        <v>0</v>
      </c>
      <c r="AV410" s="63">
        <f>VLOOKUP($AC410,pTRAIT!$A:$X,24,FALSE)</f>
        <v>0</v>
      </c>
    </row>
    <row r="411" spans="1:48" ht="12" customHeight="1" x14ac:dyDescent="0.2">
      <c r="A411" s="32">
        <v>813</v>
      </c>
      <c r="B411" s="33" t="s">
        <v>5</v>
      </c>
      <c r="C411" s="34">
        <v>833</v>
      </c>
      <c r="D411" s="32" t="str">
        <f t="shared" si="6"/>
        <v>813X833</v>
      </c>
      <c r="E411" s="48" t="s">
        <v>1624</v>
      </c>
      <c r="F411" s="61" t="s">
        <v>2038</v>
      </c>
      <c r="G411" s="41" t="s">
        <v>43</v>
      </c>
      <c r="H411" s="38"/>
      <c r="I411" s="32">
        <v>813</v>
      </c>
      <c r="J411" s="63">
        <f>VLOOKUP(I411,pTRAIT!A:B,2,FALSE)</f>
        <v>0</v>
      </c>
      <c r="K411" s="63" t="str">
        <f>VLOOKUP($I411,pTRAIT!$A:$X,7,FALSE)</f>
        <v>no</v>
      </c>
      <c r="L411" s="63" t="str">
        <f>VLOOKUP($I411,pTRAIT!$A:$X,8,FALSE)</f>
        <v>nd</v>
      </c>
      <c r="M411" s="63" t="str">
        <f>VLOOKUP($I411,pTRAIT!$A:$X,9,FALSE)</f>
        <v>R</v>
      </c>
      <c r="N411" s="63" t="str">
        <f>VLOOKUP($I411,pTRAIT!$A:$X,10,FALSE)</f>
        <v>R</v>
      </c>
      <c r="O411" s="63" t="str">
        <f>VLOOKUP($I411,pTRAIT!$A:$X,11,FALSE)</f>
        <v>S</v>
      </c>
      <c r="P411" s="63" t="str">
        <f>VLOOKUP($I411,pTRAIT!$A:$X,12,FALSE)</f>
        <v>S</v>
      </c>
      <c r="Q411" s="63" t="str">
        <f>VLOOKUP($I411,pTRAIT!$A:$X,13,FALSE)</f>
        <v>R</v>
      </c>
      <c r="R411" s="63" t="str">
        <f>VLOOKUP($I411,pTRAIT!$A:$X,14,FALSE)</f>
        <v>R</v>
      </c>
      <c r="S411" s="63" t="str">
        <f>VLOOKUP($I411,pTRAIT!$A:$X,15,FALSE)</f>
        <v>S</v>
      </c>
      <c r="T411" s="63" t="str">
        <f>VLOOKUP($I411,pTRAIT!$A:$X,16,FALSE)</f>
        <v>H</v>
      </c>
      <c r="U411" s="63" t="str">
        <f>VLOOKUP($I411,pTRAIT!$A:$X,17,FALSE)</f>
        <v>S</v>
      </c>
      <c r="V411" s="63" t="str">
        <f>VLOOKUP($I411,pTRAIT!$A:$X,18,FALSE)</f>
        <v>TS</v>
      </c>
      <c r="W411" s="63" t="str">
        <f>VLOOKUP($I411,pTRAIT!$A:$X,19,FALSE)</f>
        <v>S</v>
      </c>
      <c r="X411" s="63" t="s">
        <v>3980</v>
      </c>
      <c r="Y411" s="63" t="str">
        <f>VLOOKUP($I411,pTRAIT!$A:$X,21,FALSE)</f>
        <v>S</v>
      </c>
      <c r="Z411" s="63" t="str">
        <f>VLOOKUP($I411,pTRAIT!$A:$X,22,FALSE)</f>
        <v>e</v>
      </c>
      <c r="AA411" s="63" t="str">
        <f>VLOOKUP($I411,pTRAIT!$A:$X,23,FALSE)</f>
        <v>n-c</v>
      </c>
      <c r="AB411" s="63">
        <f>VLOOKUP($I411,pTRAIT!$A:$X,24,FALSE)</f>
        <v>0</v>
      </c>
      <c r="AC411" s="34">
        <v>833</v>
      </c>
      <c r="AD411" s="63" t="str">
        <f>VLOOKUP(AC411,pTRAIT!A:B,2,FALSE)</f>
        <v>(RT)(Mi1)(Y); / (Pu);</v>
      </c>
      <c r="AE411" s="63">
        <f>VLOOKUP($AC411,pTRAIT!$A:$X,7,FALSE)</f>
        <v>0</v>
      </c>
      <c r="AF411" s="63">
        <f>VLOOKUP($AC411,pTRAIT!$A:$X,8,FALSE)</f>
        <v>0</v>
      </c>
      <c r="AG411" s="63">
        <f>VLOOKUP($AC411,pTRAIT!$A:$X,9,FALSE)</f>
        <v>0</v>
      </c>
      <c r="AH411" s="63">
        <f>VLOOKUP($AC411,pTRAIT!$A:$X,10,FALSE)</f>
        <v>0</v>
      </c>
      <c r="AI411" s="63">
        <f>VLOOKUP($AC411,pTRAIT!$A:$X,11,FALSE)</f>
        <v>0</v>
      </c>
      <c r="AJ411" s="63">
        <f>VLOOKUP($AC411,pTRAIT!$A:$X,12,FALSE)</f>
        <v>0</v>
      </c>
      <c r="AK411" s="63">
        <f>VLOOKUP($AC411,pTRAIT!$A:$X,13,FALSE)</f>
        <v>0</v>
      </c>
      <c r="AL411" s="63">
        <f>VLOOKUP($AC411,pTRAIT!$A:$X,14,FALSE)</f>
        <v>0</v>
      </c>
      <c r="AM411" s="63">
        <f>VLOOKUP($AC411,pTRAIT!$A:$X,15,FALSE)</f>
        <v>0</v>
      </c>
      <c r="AN411" s="63">
        <f>VLOOKUP($AC411,pTRAIT!$A:$X,16,FALSE)</f>
        <v>0</v>
      </c>
      <c r="AO411" s="63">
        <f>VLOOKUP($AC411,pTRAIT!$A:$X,17,FALSE)</f>
        <v>0</v>
      </c>
      <c r="AP411" s="63">
        <f>VLOOKUP($AC411,pTRAIT!$A:$X,18,FALSE)</f>
        <v>0</v>
      </c>
      <c r="AQ411" s="63">
        <f>VLOOKUP($AC411,pTRAIT!$A:$X,19,FALSE)</f>
        <v>0</v>
      </c>
      <c r="AR411" s="63">
        <f>VLOOKUP($AC411,pTRAIT!$A:$X,20,FALSE)</f>
        <v>0</v>
      </c>
      <c r="AS411" s="63">
        <f>VLOOKUP($AC411,pTRAIT!$A:$X,21,FALSE)</f>
        <v>0</v>
      </c>
      <c r="AT411" s="63">
        <f>VLOOKUP($AC411,pTRAIT!$A:$X,22,FALSE)</f>
        <v>0</v>
      </c>
      <c r="AU411" s="63">
        <f>VLOOKUP($AC411,pTRAIT!$A:$X,23,FALSE)</f>
        <v>0</v>
      </c>
      <c r="AV411" s="63">
        <f>VLOOKUP($AC411,pTRAIT!$A:$X,24,FALSE)</f>
        <v>0</v>
      </c>
    </row>
    <row r="412" spans="1:48" ht="12" customHeight="1" x14ac:dyDescent="0.2">
      <c r="A412" s="32">
        <v>813</v>
      </c>
      <c r="B412" s="33" t="s">
        <v>5</v>
      </c>
      <c r="C412" s="34">
        <v>834</v>
      </c>
      <c r="D412" s="32" t="str">
        <f t="shared" si="6"/>
        <v>813X834</v>
      </c>
      <c r="E412" s="48" t="s">
        <v>1624</v>
      </c>
      <c r="F412" s="61" t="s">
        <v>2039</v>
      </c>
      <c r="G412" s="41" t="s">
        <v>43</v>
      </c>
      <c r="H412" s="45"/>
      <c r="I412" s="32">
        <v>813</v>
      </c>
      <c r="J412" s="63">
        <f>VLOOKUP(I412,pTRAIT!A:B,2,FALSE)</f>
        <v>0</v>
      </c>
      <c r="K412" s="63" t="str">
        <f>VLOOKUP($I412,pTRAIT!$A:$X,7,FALSE)</f>
        <v>no</v>
      </c>
      <c r="L412" s="63" t="str">
        <f>VLOOKUP($I412,pTRAIT!$A:$X,8,FALSE)</f>
        <v>nd</v>
      </c>
      <c r="M412" s="63" t="str">
        <f>VLOOKUP($I412,pTRAIT!$A:$X,9,FALSE)</f>
        <v>R</v>
      </c>
      <c r="N412" s="63" t="str">
        <f>VLOOKUP($I412,pTRAIT!$A:$X,10,FALSE)</f>
        <v>R</v>
      </c>
      <c r="O412" s="63" t="str">
        <f>VLOOKUP($I412,pTRAIT!$A:$X,11,FALSE)</f>
        <v>S</v>
      </c>
      <c r="P412" s="63" t="str">
        <f>VLOOKUP($I412,pTRAIT!$A:$X,12,FALSE)</f>
        <v>S</v>
      </c>
      <c r="Q412" s="63" t="str">
        <f>VLOOKUP($I412,pTRAIT!$A:$X,13,FALSE)</f>
        <v>R</v>
      </c>
      <c r="R412" s="63" t="str">
        <f>VLOOKUP($I412,pTRAIT!$A:$X,14,FALSE)</f>
        <v>R</v>
      </c>
      <c r="S412" s="63" t="str">
        <f>VLOOKUP($I412,pTRAIT!$A:$X,15,FALSE)</f>
        <v>S</v>
      </c>
      <c r="T412" s="63" t="str">
        <f>VLOOKUP($I412,pTRAIT!$A:$X,16,FALSE)</f>
        <v>H</v>
      </c>
      <c r="U412" s="63" t="str">
        <f>VLOOKUP($I412,pTRAIT!$A:$X,17,FALSE)</f>
        <v>S</v>
      </c>
      <c r="V412" s="63" t="str">
        <f>VLOOKUP($I412,pTRAIT!$A:$X,18,FALSE)</f>
        <v>TS</v>
      </c>
      <c r="W412" s="63" t="str">
        <f>VLOOKUP($I412,pTRAIT!$A:$X,19,FALSE)</f>
        <v>S</v>
      </c>
      <c r="X412" s="63" t="s">
        <v>3980</v>
      </c>
      <c r="Y412" s="63" t="str">
        <f>VLOOKUP($I412,pTRAIT!$A:$X,21,FALSE)</f>
        <v>S</v>
      </c>
      <c r="Z412" s="63" t="str">
        <f>VLOOKUP($I412,pTRAIT!$A:$X,22,FALSE)</f>
        <v>e</v>
      </c>
      <c r="AA412" s="63" t="str">
        <f>VLOOKUP($I412,pTRAIT!$A:$X,23,FALSE)</f>
        <v>n-c</v>
      </c>
      <c r="AB412" s="63">
        <f>VLOOKUP($I412,pTRAIT!$A:$X,24,FALSE)</f>
        <v>0</v>
      </c>
      <c r="AC412" s="34">
        <v>834</v>
      </c>
      <c r="AD412" s="63" t="str">
        <f>VLOOKUP(AC412,pTRAIT!A:B,2,FALSE)</f>
        <v>(RT)(Mi1)(Y); / (Pu);</v>
      </c>
      <c r="AE412" s="63">
        <f>VLOOKUP($AC412,pTRAIT!$A:$X,7,FALSE)</f>
        <v>0</v>
      </c>
      <c r="AF412" s="63">
        <f>VLOOKUP($AC412,pTRAIT!$A:$X,8,FALSE)</f>
        <v>0</v>
      </c>
      <c r="AG412" s="63">
        <f>VLOOKUP($AC412,pTRAIT!$A:$X,9,FALSE)</f>
        <v>0</v>
      </c>
      <c r="AH412" s="63">
        <f>VLOOKUP($AC412,pTRAIT!$A:$X,10,FALSE)</f>
        <v>0</v>
      </c>
      <c r="AI412" s="63">
        <f>VLOOKUP($AC412,pTRAIT!$A:$X,11,FALSE)</f>
        <v>0</v>
      </c>
      <c r="AJ412" s="63">
        <f>VLOOKUP($AC412,pTRAIT!$A:$X,12,FALSE)</f>
        <v>0</v>
      </c>
      <c r="AK412" s="63">
        <f>VLOOKUP($AC412,pTRAIT!$A:$X,13,FALSE)</f>
        <v>0</v>
      </c>
      <c r="AL412" s="63">
        <f>VLOOKUP($AC412,pTRAIT!$A:$X,14,FALSE)</f>
        <v>0</v>
      </c>
      <c r="AM412" s="63">
        <f>VLOOKUP($AC412,pTRAIT!$A:$X,15,FALSE)</f>
        <v>0</v>
      </c>
      <c r="AN412" s="63">
        <f>VLOOKUP($AC412,pTRAIT!$A:$X,16,FALSE)</f>
        <v>0</v>
      </c>
      <c r="AO412" s="63">
        <f>VLOOKUP($AC412,pTRAIT!$A:$X,17,FALSE)</f>
        <v>0</v>
      </c>
      <c r="AP412" s="63">
        <f>VLOOKUP($AC412,pTRAIT!$A:$X,18,FALSE)</f>
        <v>0</v>
      </c>
      <c r="AQ412" s="63">
        <f>VLOOKUP($AC412,pTRAIT!$A:$X,19,FALSE)</f>
        <v>0</v>
      </c>
      <c r="AR412" s="63">
        <f>VLOOKUP($AC412,pTRAIT!$A:$X,20,FALSE)</f>
        <v>0</v>
      </c>
      <c r="AS412" s="63">
        <f>VLOOKUP($AC412,pTRAIT!$A:$X,21,FALSE)</f>
        <v>0</v>
      </c>
      <c r="AT412" s="63">
        <f>VLOOKUP($AC412,pTRAIT!$A:$X,22,FALSE)</f>
        <v>0</v>
      </c>
      <c r="AU412" s="63">
        <f>VLOOKUP($AC412,pTRAIT!$A:$X,23,FALSE)</f>
        <v>0</v>
      </c>
      <c r="AV412" s="63">
        <f>VLOOKUP($AC412,pTRAIT!$A:$X,24,FALSE)</f>
        <v>0</v>
      </c>
    </row>
    <row r="413" spans="1:48" ht="12" customHeight="1" x14ac:dyDescent="0.2">
      <c r="A413" s="32">
        <v>813</v>
      </c>
      <c r="B413" s="33" t="s">
        <v>5</v>
      </c>
      <c r="C413" s="34">
        <v>835</v>
      </c>
      <c r="D413" s="32" t="str">
        <f t="shared" si="6"/>
        <v>813X835</v>
      </c>
      <c r="E413" s="48" t="s">
        <v>1624</v>
      </c>
      <c r="F413" s="61" t="s">
        <v>2040</v>
      </c>
      <c r="G413" s="41" t="s">
        <v>43</v>
      </c>
      <c r="H413" s="38"/>
      <c r="I413" s="32">
        <v>813</v>
      </c>
      <c r="J413" s="63">
        <f>VLOOKUP(I413,pTRAIT!A:B,2,FALSE)</f>
        <v>0</v>
      </c>
      <c r="K413" s="63" t="str">
        <f>VLOOKUP($I413,pTRAIT!$A:$X,7,FALSE)</f>
        <v>no</v>
      </c>
      <c r="L413" s="63" t="str">
        <f>VLOOKUP($I413,pTRAIT!$A:$X,8,FALSE)</f>
        <v>nd</v>
      </c>
      <c r="M413" s="63" t="str">
        <f>VLOOKUP($I413,pTRAIT!$A:$X,9,FALSE)</f>
        <v>R</v>
      </c>
      <c r="N413" s="63" t="str">
        <f>VLOOKUP($I413,pTRAIT!$A:$X,10,FALSE)</f>
        <v>R</v>
      </c>
      <c r="O413" s="63" t="str">
        <f>VLOOKUP($I413,pTRAIT!$A:$X,11,FALSE)</f>
        <v>S</v>
      </c>
      <c r="P413" s="63" t="str">
        <f>VLOOKUP($I413,pTRAIT!$A:$X,12,FALSE)</f>
        <v>S</v>
      </c>
      <c r="Q413" s="63" t="str">
        <f>VLOOKUP($I413,pTRAIT!$A:$X,13,FALSE)</f>
        <v>R</v>
      </c>
      <c r="R413" s="63" t="str">
        <f>VLOOKUP($I413,pTRAIT!$A:$X,14,FALSE)</f>
        <v>R</v>
      </c>
      <c r="S413" s="63" t="str">
        <f>VLOOKUP($I413,pTRAIT!$A:$X,15,FALSE)</f>
        <v>S</v>
      </c>
      <c r="T413" s="63" t="str">
        <f>VLOOKUP($I413,pTRAIT!$A:$X,16,FALSE)</f>
        <v>H</v>
      </c>
      <c r="U413" s="63" t="str">
        <f>VLOOKUP($I413,pTRAIT!$A:$X,17,FALSE)</f>
        <v>S</v>
      </c>
      <c r="V413" s="63" t="str">
        <f>VLOOKUP($I413,pTRAIT!$A:$X,18,FALSE)</f>
        <v>TS</v>
      </c>
      <c r="W413" s="63" t="str">
        <f>VLOOKUP($I413,pTRAIT!$A:$X,19,FALSE)</f>
        <v>S</v>
      </c>
      <c r="X413" s="63" t="s">
        <v>3980</v>
      </c>
      <c r="Y413" s="63" t="str">
        <f>VLOOKUP($I413,pTRAIT!$A:$X,21,FALSE)</f>
        <v>S</v>
      </c>
      <c r="Z413" s="63" t="str">
        <f>VLOOKUP($I413,pTRAIT!$A:$X,22,FALSE)</f>
        <v>e</v>
      </c>
      <c r="AA413" s="63" t="str">
        <f>VLOOKUP($I413,pTRAIT!$A:$X,23,FALSE)</f>
        <v>n-c</v>
      </c>
      <c r="AB413" s="63">
        <f>VLOOKUP($I413,pTRAIT!$A:$X,24,FALSE)</f>
        <v>0</v>
      </c>
      <c r="AC413" s="34">
        <v>835</v>
      </c>
      <c r="AD413" s="63" t="str">
        <f>VLOOKUP(AC413,pTRAIT!A:B,2,FALSE)</f>
        <v>(RT)(Mi1)(Y); / (Pu);</v>
      </c>
      <c r="AE413" s="63">
        <f>VLOOKUP($AC413,pTRAIT!$A:$X,7,FALSE)</f>
        <v>0</v>
      </c>
      <c r="AF413" s="63">
        <f>VLOOKUP($AC413,pTRAIT!$A:$X,8,FALSE)</f>
        <v>0</v>
      </c>
      <c r="AG413" s="63">
        <f>VLOOKUP($AC413,pTRAIT!$A:$X,9,FALSE)</f>
        <v>0</v>
      </c>
      <c r="AH413" s="63">
        <f>VLOOKUP($AC413,pTRAIT!$A:$X,10,FALSE)</f>
        <v>0</v>
      </c>
      <c r="AI413" s="63">
        <f>VLOOKUP($AC413,pTRAIT!$A:$X,11,FALSE)</f>
        <v>0</v>
      </c>
      <c r="AJ413" s="63">
        <f>VLOOKUP($AC413,pTRAIT!$A:$X,12,FALSE)</f>
        <v>0</v>
      </c>
      <c r="AK413" s="63">
        <f>VLOOKUP($AC413,pTRAIT!$A:$X,13,FALSE)</f>
        <v>0</v>
      </c>
      <c r="AL413" s="63">
        <f>VLOOKUP($AC413,pTRAIT!$A:$X,14,FALSE)</f>
        <v>0</v>
      </c>
      <c r="AM413" s="63">
        <f>VLOOKUP($AC413,pTRAIT!$A:$X,15,FALSE)</f>
        <v>0</v>
      </c>
      <c r="AN413" s="63">
        <f>VLOOKUP($AC413,pTRAIT!$A:$X,16,FALSE)</f>
        <v>0</v>
      </c>
      <c r="AO413" s="63">
        <f>VLOOKUP($AC413,pTRAIT!$A:$X,17,FALSE)</f>
        <v>0</v>
      </c>
      <c r="AP413" s="63">
        <f>VLOOKUP($AC413,pTRAIT!$A:$X,18,FALSE)</f>
        <v>0</v>
      </c>
      <c r="AQ413" s="63">
        <f>VLOOKUP($AC413,pTRAIT!$A:$X,19,FALSE)</f>
        <v>0</v>
      </c>
      <c r="AR413" s="63">
        <f>VLOOKUP($AC413,pTRAIT!$A:$X,20,FALSE)</f>
        <v>0</v>
      </c>
      <c r="AS413" s="63">
        <f>VLOOKUP($AC413,pTRAIT!$A:$X,21,FALSE)</f>
        <v>0</v>
      </c>
      <c r="AT413" s="63">
        <f>VLOOKUP($AC413,pTRAIT!$A:$X,22,FALSE)</f>
        <v>0</v>
      </c>
      <c r="AU413" s="63">
        <f>VLOOKUP($AC413,pTRAIT!$A:$X,23,FALSE)</f>
        <v>0</v>
      </c>
      <c r="AV413" s="63">
        <f>VLOOKUP($AC413,pTRAIT!$A:$X,24,FALSE)</f>
        <v>0</v>
      </c>
    </row>
    <row r="414" spans="1:48" ht="12" customHeight="1" x14ac:dyDescent="0.2">
      <c r="A414" s="32">
        <v>813</v>
      </c>
      <c r="B414" s="33" t="s">
        <v>5</v>
      </c>
      <c r="C414" s="34">
        <v>836</v>
      </c>
      <c r="D414" s="32" t="str">
        <f t="shared" si="6"/>
        <v>813X836</v>
      </c>
      <c r="E414" s="48" t="s">
        <v>1624</v>
      </c>
      <c r="F414" s="61" t="s">
        <v>2041</v>
      </c>
      <c r="G414" s="41" t="s">
        <v>43</v>
      </c>
      <c r="H414" s="38"/>
      <c r="I414" s="32">
        <v>813</v>
      </c>
      <c r="J414" s="63">
        <f>VLOOKUP(I414,pTRAIT!A:B,2,FALSE)</f>
        <v>0</v>
      </c>
      <c r="K414" s="63" t="str">
        <f>VLOOKUP($I414,pTRAIT!$A:$X,7,FALSE)</f>
        <v>no</v>
      </c>
      <c r="L414" s="63" t="str">
        <f>VLOOKUP($I414,pTRAIT!$A:$X,8,FALSE)</f>
        <v>nd</v>
      </c>
      <c r="M414" s="63" t="str">
        <f>VLOOKUP($I414,pTRAIT!$A:$X,9,FALSE)</f>
        <v>R</v>
      </c>
      <c r="N414" s="63" t="str">
        <f>VLOOKUP($I414,pTRAIT!$A:$X,10,FALSE)</f>
        <v>R</v>
      </c>
      <c r="O414" s="63" t="str">
        <f>VLOOKUP($I414,pTRAIT!$A:$X,11,FALSE)</f>
        <v>S</v>
      </c>
      <c r="P414" s="63" t="str">
        <f>VLOOKUP($I414,pTRAIT!$A:$X,12,FALSE)</f>
        <v>S</v>
      </c>
      <c r="Q414" s="63" t="str">
        <f>VLOOKUP($I414,pTRAIT!$A:$X,13,FALSE)</f>
        <v>R</v>
      </c>
      <c r="R414" s="63" t="str">
        <f>VLOOKUP($I414,pTRAIT!$A:$X,14,FALSE)</f>
        <v>R</v>
      </c>
      <c r="S414" s="63" t="str">
        <f>VLOOKUP($I414,pTRAIT!$A:$X,15,FALSE)</f>
        <v>S</v>
      </c>
      <c r="T414" s="63" t="str">
        <f>VLOOKUP($I414,pTRAIT!$A:$X,16,FALSE)</f>
        <v>H</v>
      </c>
      <c r="U414" s="63" t="str">
        <f>VLOOKUP($I414,pTRAIT!$A:$X,17,FALSE)</f>
        <v>S</v>
      </c>
      <c r="V414" s="63" t="str">
        <f>VLOOKUP($I414,pTRAIT!$A:$X,18,FALSE)</f>
        <v>TS</v>
      </c>
      <c r="W414" s="63" t="str">
        <f>VLOOKUP($I414,pTRAIT!$A:$X,19,FALSE)</f>
        <v>S</v>
      </c>
      <c r="X414" s="63" t="s">
        <v>3980</v>
      </c>
      <c r="Y414" s="63" t="str">
        <f>VLOOKUP($I414,pTRAIT!$A:$X,21,FALSE)</f>
        <v>S</v>
      </c>
      <c r="Z414" s="63" t="str">
        <f>VLOOKUP($I414,pTRAIT!$A:$X,22,FALSE)</f>
        <v>e</v>
      </c>
      <c r="AA414" s="63" t="str">
        <f>VLOOKUP($I414,pTRAIT!$A:$X,23,FALSE)</f>
        <v>n-c</v>
      </c>
      <c r="AB414" s="63">
        <f>VLOOKUP($I414,pTRAIT!$A:$X,24,FALSE)</f>
        <v>0</v>
      </c>
      <c r="AC414" s="34">
        <v>836</v>
      </c>
      <c r="AD414" s="63" t="str">
        <f>VLOOKUP(AC414,pTRAIT!A:B,2,FALSE)</f>
        <v>(RT)(Mi1)(Y); / (Pu);RIN=RS</v>
      </c>
      <c r="AE414" s="63">
        <f>VLOOKUP($AC414,pTRAIT!$A:$X,7,FALSE)</f>
        <v>0</v>
      </c>
      <c r="AF414" s="63">
        <f>VLOOKUP($AC414,pTRAIT!$A:$X,8,FALSE)</f>
        <v>0</v>
      </c>
      <c r="AG414" s="63">
        <f>VLOOKUP($AC414,pTRAIT!$A:$X,9,FALSE)</f>
        <v>0</v>
      </c>
      <c r="AH414" s="63">
        <f>VLOOKUP($AC414,pTRAIT!$A:$X,10,FALSE)</f>
        <v>0</v>
      </c>
      <c r="AI414" s="63">
        <f>VLOOKUP($AC414,pTRAIT!$A:$X,11,FALSE)</f>
        <v>0</v>
      </c>
      <c r="AJ414" s="63">
        <f>VLOOKUP($AC414,pTRAIT!$A:$X,12,FALSE)</f>
        <v>0</v>
      </c>
      <c r="AK414" s="63">
        <f>VLOOKUP($AC414,pTRAIT!$A:$X,13,FALSE)</f>
        <v>0</v>
      </c>
      <c r="AL414" s="63">
        <f>VLOOKUP($AC414,pTRAIT!$A:$X,14,FALSE)</f>
        <v>0</v>
      </c>
      <c r="AM414" s="63">
        <f>VLOOKUP($AC414,pTRAIT!$A:$X,15,FALSE)</f>
        <v>0</v>
      </c>
      <c r="AN414" s="63">
        <f>VLOOKUP($AC414,pTRAIT!$A:$X,16,FALSE)</f>
        <v>0</v>
      </c>
      <c r="AO414" s="63">
        <f>VLOOKUP($AC414,pTRAIT!$A:$X,17,FALSE)</f>
        <v>0</v>
      </c>
      <c r="AP414" s="63">
        <f>VLOOKUP($AC414,pTRAIT!$A:$X,18,FALSE)</f>
        <v>0</v>
      </c>
      <c r="AQ414" s="63">
        <f>VLOOKUP($AC414,pTRAIT!$A:$X,19,FALSE)</f>
        <v>0</v>
      </c>
      <c r="AR414" s="63">
        <f>VLOOKUP($AC414,pTRAIT!$A:$X,20,FALSE)</f>
        <v>0</v>
      </c>
      <c r="AS414" s="63">
        <f>VLOOKUP($AC414,pTRAIT!$A:$X,21,FALSE)</f>
        <v>0</v>
      </c>
      <c r="AT414" s="63">
        <f>VLOOKUP($AC414,pTRAIT!$A:$X,22,FALSE)</f>
        <v>0</v>
      </c>
      <c r="AU414" s="63">
        <f>VLOOKUP($AC414,pTRAIT!$A:$X,23,FALSE)</f>
        <v>0</v>
      </c>
      <c r="AV414" s="63">
        <f>VLOOKUP($AC414,pTRAIT!$A:$X,24,FALSE)</f>
        <v>0</v>
      </c>
    </row>
    <row r="415" spans="1:48" ht="12" customHeight="1" x14ac:dyDescent="0.2">
      <c r="A415" s="32">
        <v>813</v>
      </c>
      <c r="B415" s="33" t="s">
        <v>5</v>
      </c>
      <c r="C415" s="34">
        <v>837</v>
      </c>
      <c r="D415" s="32" t="str">
        <f t="shared" si="6"/>
        <v>813X837</v>
      </c>
      <c r="E415" s="48" t="s">
        <v>1624</v>
      </c>
      <c r="F415" s="61" t="s">
        <v>2042</v>
      </c>
      <c r="G415" s="41" t="s">
        <v>43</v>
      </c>
      <c r="H415" s="38"/>
      <c r="I415" s="32">
        <v>813</v>
      </c>
      <c r="J415" s="63">
        <f>VLOOKUP(I415,pTRAIT!A:B,2,FALSE)</f>
        <v>0</v>
      </c>
      <c r="K415" s="63" t="str">
        <f>VLOOKUP($I415,pTRAIT!$A:$X,7,FALSE)</f>
        <v>no</v>
      </c>
      <c r="L415" s="63" t="str">
        <f>VLOOKUP($I415,pTRAIT!$A:$X,8,FALSE)</f>
        <v>nd</v>
      </c>
      <c r="M415" s="63" t="str">
        <f>VLOOKUP($I415,pTRAIT!$A:$X,9,FALSE)</f>
        <v>R</v>
      </c>
      <c r="N415" s="63" t="str">
        <f>VLOOKUP($I415,pTRAIT!$A:$X,10,FALSE)</f>
        <v>R</v>
      </c>
      <c r="O415" s="63" t="str">
        <f>VLOOKUP($I415,pTRAIT!$A:$X,11,FALSE)</f>
        <v>S</v>
      </c>
      <c r="P415" s="63" t="str">
        <f>VLOOKUP($I415,pTRAIT!$A:$X,12,FALSE)</f>
        <v>S</v>
      </c>
      <c r="Q415" s="63" t="str">
        <f>VLOOKUP($I415,pTRAIT!$A:$X,13,FALSE)</f>
        <v>R</v>
      </c>
      <c r="R415" s="63" t="str">
        <f>VLOOKUP($I415,pTRAIT!$A:$X,14,FALSE)</f>
        <v>R</v>
      </c>
      <c r="S415" s="63" t="str">
        <f>VLOOKUP($I415,pTRAIT!$A:$X,15,FALSE)</f>
        <v>S</v>
      </c>
      <c r="T415" s="63" t="str">
        <f>VLOOKUP($I415,pTRAIT!$A:$X,16,FALSE)</f>
        <v>H</v>
      </c>
      <c r="U415" s="63" t="str">
        <f>VLOOKUP($I415,pTRAIT!$A:$X,17,FALSE)</f>
        <v>S</v>
      </c>
      <c r="V415" s="63" t="str">
        <f>VLOOKUP($I415,pTRAIT!$A:$X,18,FALSE)</f>
        <v>TS</v>
      </c>
      <c r="W415" s="63" t="str">
        <f>VLOOKUP($I415,pTRAIT!$A:$X,19,FALSE)</f>
        <v>S</v>
      </c>
      <c r="X415" s="63" t="s">
        <v>3980</v>
      </c>
      <c r="Y415" s="63" t="str">
        <f>VLOOKUP($I415,pTRAIT!$A:$X,21,FALSE)</f>
        <v>S</v>
      </c>
      <c r="Z415" s="63" t="str">
        <f>VLOOKUP($I415,pTRAIT!$A:$X,22,FALSE)</f>
        <v>e</v>
      </c>
      <c r="AA415" s="63" t="str">
        <f>VLOOKUP($I415,pTRAIT!$A:$X,23,FALSE)</f>
        <v>n-c</v>
      </c>
      <c r="AB415" s="63">
        <f>VLOOKUP($I415,pTRAIT!$A:$X,24,FALSE)</f>
        <v>0</v>
      </c>
      <c r="AC415" s="34">
        <v>837</v>
      </c>
      <c r="AD415" s="63" t="str">
        <f>VLOOKUP(AC415,pTRAIT!A:B,2,FALSE)</f>
        <v>(RT)(Mi1)(Y); / ;</v>
      </c>
      <c r="AE415" s="63">
        <f>VLOOKUP($AC415,pTRAIT!$A:$X,7,FALSE)</f>
        <v>0</v>
      </c>
      <c r="AF415" s="63">
        <f>VLOOKUP($AC415,pTRAIT!$A:$X,8,FALSE)</f>
        <v>0</v>
      </c>
      <c r="AG415" s="63">
        <f>VLOOKUP($AC415,pTRAIT!$A:$X,9,FALSE)</f>
        <v>0</v>
      </c>
      <c r="AH415" s="63">
        <f>VLOOKUP($AC415,pTRAIT!$A:$X,10,FALSE)</f>
        <v>0</v>
      </c>
      <c r="AI415" s="63">
        <f>VLOOKUP($AC415,pTRAIT!$A:$X,11,FALSE)</f>
        <v>0</v>
      </c>
      <c r="AJ415" s="63">
        <f>VLOOKUP($AC415,pTRAIT!$A:$X,12,FALSE)</f>
        <v>0</v>
      </c>
      <c r="AK415" s="63">
        <f>VLOOKUP($AC415,pTRAIT!$A:$X,13,FALSE)</f>
        <v>0</v>
      </c>
      <c r="AL415" s="63">
        <f>VLOOKUP($AC415,pTRAIT!$A:$X,14,FALSE)</f>
        <v>0</v>
      </c>
      <c r="AM415" s="63">
        <f>VLOOKUP($AC415,pTRAIT!$A:$X,15,FALSE)</f>
        <v>0</v>
      </c>
      <c r="AN415" s="63">
        <f>VLOOKUP($AC415,pTRAIT!$A:$X,16,FALSE)</f>
        <v>0</v>
      </c>
      <c r="AO415" s="63">
        <f>VLOOKUP($AC415,pTRAIT!$A:$X,17,FALSE)</f>
        <v>0</v>
      </c>
      <c r="AP415" s="63">
        <f>VLOOKUP($AC415,pTRAIT!$A:$X,18,FALSE)</f>
        <v>0</v>
      </c>
      <c r="AQ415" s="63">
        <f>VLOOKUP($AC415,pTRAIT!$A:$X,19,FALSE)</f>
        <v>0</v>
      </c>
      <c r="AR415" s="63">
        <f>VLOOKUP($AC415,pTRAIT!$A:$X,20,FALSE)</f>
        <v>0</v>
      </c>
      <c r="AS415" s="63">
        <f>VLOOKUP($AC415,pTRAIT!$A:$X,21,FALSE)</f>
        <v>0</v>
      </c>
      <c r="AT415" s="63">
        <f>VLOOKUP($AC415,pTRAIT!$A:$X,22,FALSE)</f>
        <v>0</v>
      </c>
      <c r="AU415" s="63">
        <f>VLOOKUP($AC415,pTRAIT!$A:$X,23,FALSE)</f>
        <v>0</v>
      </c>
      <c r="AV415" s="63">
        <f>VLOOKUP($AC415,pTRAIT!$A:$X,24,FALSE)</f>
        <v>0</v>
      </c>
    </row>
    <row r="416" spans="1:48" ht="12" customHeight="1" x14ac:dyDescent="0.2">
      <c r="A416" s="32">
        <v>813</v>
      </c>
      <c r="B416" s="33" t="s">
        <v>5</v>
      </c>
      <c r="C416" s="34">
        <v>914</v>
      </c>
      <c r="D416" s="32" t="str">
        <f t="shared" si="6"/>
        <v>813X914</v>
      </c>
      <c r="E416" s="48" t="s">
        <v>1624</v>
      </c>
      <c r="F416" s="61" t="s">
        <v>2043</v>
      </c>
      <c r="G416" s="41" t="s">
        <v>43</v>
      </c>
      <c r="H416" s="38"/>
      <c r="I416" s="32">
        <v>813</v>
      </c>
      <c r="J416" s="63">
        <f>VLOOKUP(I416,pTRAIT!A:B,2,FALSE)</f>
        <v>0</v>
      </c>
      <c r="K416" s="63" t="str">
        <f>VLOOKUP($I416,pTRAIT!$A:$X,7,FALSE)</f>
        <v>no</v>
      </c>
      <c r="L416" s="63" t="str">
        <f>VLOOKUP($I416,pTRAIT!$A:$X,8,FALSE)</f>
        <v>nd</v>
      </c>
      <c r="M416" s="63" t="str">
        <f>VLOOKUP($I416,pTRAIT!$A:$X,9,FALSE)</f>
        <v>R</v>
      </c>
      <c r="N416" s="63" t="str">
        <f>VLOOKUP($I416,pTRAIT!$A:$X,10,FALSE)</f>
        <v>R</v>
      </c>
      <c r="O416" s="63" t="str">
        <f>VLOOKUP($I416,pTRAIT!$A:$X,11,FALSE)</f>
        <v>S</v>
      </c>
      <c r="P416" s="63" t="str">
        <f>VLOOKUP($I416,pTRAIT!$A:$X,12,FALSE)</f>
        <v>S</v>
      </c>
      <c r="Q416" s="63" t="str">
        <f>VLOOKUP($I416,pTRAIT!$A:$X,13,FALSE)</f>
        <v>R</v>
      </c>
      <c r="R416" s="63" t="str">
        <f>VLOOKUP($I416,pTRAIT!$A:$X,14,FALSE)</f>
        <v>R</v>
      </c>
      <c r="S416" s="63" t="str">
        <f>VLOOKUP($I416,pTRAIT!$A:$X,15,FALSE)</f>
        <v>S</v>
      </c>
      <c r="T416" s="63" t="str">
        <f>VLOOKUP($I416,pTRAIT!$A:$X,16,FALSE)</f>
        <v>H</v>
      </c>
      <c r="U416" s="63" t="str">
        <f>VLOOKUP($I416,pTRAIT!$A:$X,17,FALSE)</f>
        <v>S</v>
      </c>
      <c r="V416" s="63" t="str">
        <f>VLOOKUP($I416,pTRAIT!$A:$X,18,FALSE)</f>
        <v>TS</v>
      </c>
      <c r="W416" s="63" t="str">
        <f>VLOOKUP($I416,pTRAIT!$A:$X,19,FALSE)</f>
        <v>S</v>
      </c>
      <c r="X416" s="63" t="s">
        <v>3980</v>
      </c>
      <c r="Y416" s="63" t="str">
        <f>VLOOKUP($I416,pTRAIT!$A:$X,21,FALSE)</f>
        <v>S</v>
      </c>
      <c r="Z416" s="63" t="str">
        <f>VLOOKUP($I416,pTRAIT!$A:$X,22,FALSE)</f>
        <v>e</v>
      </c>
      <c r="AA416" s="63" t="str">
        <f>VLOOKUP($I416,pTRAIT!$A:$X,23,FALSE)</f>
        <v>n-c</v>
      </c>
      <c r="AB416" s="63">
        <f>VLOOKUP($I416,pTRAIT!$A:$X,24,FALSE)</f>
        <v>0</v>
      </c>
      <c r="AC416" s="34">
        <v>914</v>
      </c>
      <c r="AD416" s="63" t="str">
        <f>VLOOKUP(AC416,pTRAIT!A:B,2,FALSE)</f>
        <v>EM5UeMi1WSCf9;NST=X / EM5Mi1Cf9(Pu);RIN=RF</v>
      </c>
      <c r="AE416" s="63">
        <f>VLOOKUP($AC416,pTRAIT!$A:$X,7,FALSE)</f>
        <v>0</v>
      </c>
      <c r="AF416" s="63">
        <f>VLOOKUP($AC416,pTRAIT!$A:$X,8,FALSE)</f>
        <v>0</v>
      </c>
      <c r="AG416" s="63">
        <f>VLOOKUP($AC416,pTRAIT!$A:$X,9,FALSE)</f>
        <v>0</v>
      </c>
      <c r="AH416" s="63">
        <f>VLOOKUP($AC416,pTRAIT!$A:$X,10,FALSE)</f>
        <v>0</v>
      </c>
      <c r="AI416" s="63">
        <f>VLOOKUP($AC416,pTRAIT!$A:$X,11,FALSE)</f>
        <v>0</v>
      </c>
      <c r="AJ416" s="63">
        <f>VLOOKUP($AC416,pTRAIT!$A:$X,12,FALSE)</f>
        <v>0</v>
      </c>
      <c r="AK416" s="63">
        <f>VLOOKUP($AC416,pTRAIT!$A:$X,13,FALSE)</f>
        <v>0</v>
      </c>
      <c r="AL416" s="63">
        <f>VLOOKUP($AC416,pTRAIT!$A:$X,14,FALSE)</f>
        <v>0</v>
      </c>
      <c r="AM416" s="63">
        <f>VLOOKUP($AC416,pTRAIT!$A:$X,15,FALSE)</f>
        <v>0</v>
      </c>
      <c r="AN416" s="63">
        <f>VLOOKUP($AC416,pTRAIT!$A:$X,16,FALSE)</f>
        <v>0</v>
      </c>
      <c r="AO416" s="63">
        <f>VLOOKUP($AC416,pTRAIT!$A:$X,17,FALSE)</f>
        <v>0</v>
      </c>
      <c r="AP416" s="63">
        <f>VLOOKUP($AC416,pTRAIT!$A:$X,18,FALSE)</f>
        <v>0</v>
      </c>
      <c r="AQ416" s="63">
        <f>VLOOKUP($AC416,pTRAIT!$A:$X,19,FALSE)</f>
        <v>0</v>
      </c>
      <c r="AR416" s="63">
        <f>VLOOKUP($AC416,pTRAIT!$A:$X,20,FALSE)</f>
        <v>0</v>
      </c>
      <c r="AS416" s="63">
        <f>VLOOKUP($AC416,pTRAIT!$A:$X,21,FALSE)</f>
        <v>0</v>
      </c>
      <c r="AT416" s="63">
        <f>VLOOKUP($AC416,pTRAIT!$A:$X,22,FALSE)</f>
        <v>0</v>
      </c>
      <c r="AU416" s="63">
        <f>VLOOKUP($AC416,pTRAIT!$A:$X,23,FALSE)</f>
        <v>0</v>
      </c>
      <c r="AV416" s="63">
        <f>VLOOKUP($AC416,pTRAIT!$A:$X,24,FALSE)</f>
        <v>0</v>
      </c>
    </row>
    <row r="417" spans="1:48" ht="12" customHeight="1" x14ac:dyDescent="0.2">
      <c r="A417" s="32">
        <v>813</v>
      </c>
      <c r="B417" s="33" t="s">
        <v>5</v>
      </c>
      <c r="C417" s="34">
        <v>918</v>
      </c>
      <c r="D417" s="32" t="str">
        <f t="shared" si="6"/>
        <v>813X918</v>
      </c>
      <c r="E417" s="48" t="s">
        <v>1624</v>
      </c>
      <c r="F417" s="61" t="s">
        <v>2044</v>
      </c>
      <c r="G417" s="41" t="s">
        <v>43</v>
      </c>
      <c r="H417" s="38"/>
      <c r="I417" s="32">
        <v>813</v>
      </c>
      <c r="J417" s="63">
        <f>VLOOKUP(I417,pTRAIT!A:B,2,FALSE)</f>
        <v>0</v>
      </c>
      <c r="K417" s="63" t="str">
        <f>VLOOKUP($I417,pTRAIT!$A:$X,7,FALSE)</f>
        <v>no</v>
      </c>
      <c r="L417" s="63" t="str">
        <f>VLOOKUP($I417,pTRAIT!$A:$X,8,FALSE)</f>
        <v>nd</v>
      </c>
      <c r="M417" s="63" t="str">
        <f>VLOOKUP($I417,pTRAIT!$A:$X,9,FALSE)</f>
        <v>R</v>
      </c>
      <c r="N417" s="63" t="str">
        <f>VLOOKUP($I417,pTRAIT!$A:$X,10,FALSE)</f>
        <v>R</v>
      </c>
      <c r="O417" s="63" t="str">
        <f>VLOOKUP($I417,pTRAIT!$A:$X,11,FALSE)</f>
        <v>S</v>
      </c>
      <c r="P417" s="63" t="str">
        <f>VLOOKUP($I417,pTRAIT!$A:$X,12,FALSE)</f>
        <v>S</v>
      </c>
      <c r="Q417" s="63" t="str">
        <f>VLOOKUP($I417,pTRAIT!$A:$X,13,FALSE)</f>
        <v>R</v>
      </c>
      <c r="R417" s="63" t="str">
        <f>VLOOKUP($I417,pTRAIT!$A:$X,14,FALSE)</f>
        <v>R</v>
      </c>
      <c r="S417" s="63" t="str">
        <f>VLOOKUP($I417,pTRAIT!$A:$X,15,FALSE)</f>
        <v>S</v>
      </c>
      <c r="T417" s="63" t="str">
        <f>VLOOKUP($I417,pTRAIT!$A:$X,16,FALSE)</f>
        <v>H</v>
      </c>
      <c r="U417" s="63" t="str">
        <f>VLOOKUP($I417,pTRAIT!$A:$X,17,FALSE)</f>
        <v>S</v>
      </c>
      <c r="V417" s="63" t="str">
        <f>VLOOKUP($I417,pTRAIT!$A:$X,18,FALSE)</f>
        <v>TS</v>
      </c>
      <c r="W417" s="63" t="str">
        <f>VLOOKUP($I417,pTRAIT!$A:$X,19,FALSE)</f>
        <v>S</v>
      </c>
      <c r="X417" s="63" t="s">
        <v>3980</v>
      </c>
      <c r="Y417" s="63" t="str">
        <f>VLOOKUP($I417,pTRAIT!$A:$X,21,FALSE)</f>
        <v>S</v>
      </c>
      <c r="Z417" s="63" t="str">
        <f>VLOOKUP($I417,pTRAIT!$A:$X,22,FALSE)</f>
        <v>e</v>
      </c>
      <c r="AA417" s="63" t="str">
        <f>VLOOKUP($I417,pTRAIT!$A:$X,23,FALSE)</f>
        <v>n-c</v>
      </c>
      <c r="AB417" s="63">
        <f>VLOOKUP($I417,pTRAIT!$A:$X,24,FALSE)</f>
        <v>0</v>
      </c>
      <c r="AC417" s="34">
        <v>918</v>
      </c>
      <c r="AD417" s="63" t="str">
        <f>VLOOKUP(AC417,pTRAIT!A:B,2,FALSE)</f>
        <v>EM5UeMi1WSCf9;NST=X / (RT)(Mi1)(Pu)(Y);</v>
      </c>
      <c r="AE417" s="63">
        <f>VLOOKUP($AC417,pTRAIT!$A:$X,7,FALSE)</f>
        <v>0</v>
      </c>
      <c r="AF417" s="63">
        <f>VLOOKUP($AC417,pTRAIT!$A:$X,8,FALSE)</f>
        <v>0</v>
      </c>
      <c r="AG417" s="63">
        <f>VLOOKUP($AC417,pTRAIT!$A:$X,9,FALSE)</f>
        <v>0</v>
      </c>
      <c r="AH417" s="63">
        <f>VLOOKUP($AC417,pTRAIT!$A:$X,10,FALSE)</f>
        <v>0</v>
      </c>
      <c r="AI417" s="63">
        <f>VLOOKUP($AC417,pTRAIT!$A:$X,11,FALSE)</f>
        <v>0</v>
      </c>
      <c r="AJ417" s="63">
        <f>VLOOKUP($AC417,pTRAIT!$A:$X,12,FALSE)</f>
        <v>0</v>
      </c>
      <c r="AK417" s="63">
        <f>VLOOKUP($AC417,pTRAIT!$A:$X,13,FALSE)</f>
        <v>0</v>
      </c>
      <c r="AL417" s="63">
        <f>VLOOKUP($AC417,pTRAIT!$A:$X,14,FALSE)</f>
        <v>0</v>
      </c>
      <c r="AM417" s="63">
        <f>VLOOKUP($AC417,pTRAIT!$A:$X,15,FALSE)</f>
        <v>0</v>
      </c>
      <c r="AN417" s="63">
        <f>VLOOKUP($AC417,pTRAIT!$A:$X,16,FALSE)</f>
        <v>0</v>
      </c>
      <c r="AO417" s="63">
        <f>VLOOKUP($AC417,pTRAIT!$A:$X,17,FALSE)</f>
        <v>0</v>
      </c>
      <c r="AP417" s="63">
        <f>VLOOKUP($AC417,pTRAIT!$A:$X,18,FALSE)</f>
        <v>0</v>
      </c>
      <c r="AQ417" s="63">
        <f>VLOOKUP($AC417,pTRAIT!$A:$X,19,FALSE)</f>
        <v>0</v>
      </c>
      <c r="AR417" s="63">
        <f>VLOOKUP($AC417,pTRAIT!$A:$X,20,FALSE)</f>
        <v>0</v>
      </c>
      <c r="AS417" s="63">
        <f>VLOOKUP($AC417,pTRAIT!$A:$X,21,FALSE)</f>
        <v>0</v>
      </c>
      <c r="AT417" s="63">
        <f>VLOOKUP($AC417,pTRAIT!$A:$X,22,FALSE)</f>
        <v>0</v>
      </c>
      <c r="AU417" s="63">
        <f>VLOOKUP($AC417,pTRAIT!$A:$X,23,FALSE)</f>
        <v>0</v>
      </c>
      <c r="AV417" s="63">
        <f>VLOOKUP($AC417,pTRAIT!$A:$X,24,FALSE)</f>
        <v>0</v>
      </c>
    </row>
    <row r="418" spans="1:48" ht="12" customHeight="1" x14ac:dyDescent="0.2">
      <c r="A418" s="32">
        <v>813</v>
      </c>
      <c r="B418" s="33" t="s">
        <v>5</v>
      </c>
      <c r="C418" s="34">
        <v>921</v>
      </c>
      <c r="D418" s="32" t="str">
        <f t="shared" si="6"/>
        <v>813X921</v>
      </c>
      <c r="E418" s="48" t="s">
        <v>1624</v>
      </c>
      <c r="F418" s="61" t="s">
        <v>2045</v>
      </c>
      <c r="G418" s="41" t="s">
        <v>43</v>
      </c>
      <c r="H418" s="38"/>
      <c r="I418" s="32">
        <v>813</v>
      </c>
      <c r="J418" s="63">
        <f>VLOOKUP(I418,pTRAIT!A:B,2,FALSE)</f>
        <v>0</v>
      </c>
      <c r="K418" s="63" t="str">
        <f>VLOOKUP($I418,pTRAIT!$A:$X,7,FALSE)</f>
        <v>no</v>
      </c>
      <c r="L418" s="63" t="str">
        <f>VLOOKUP($I418,pTRAIT!$A:$X,8,FALSE)</f>
        <v>nd</v>
      </c>
      <c r="M418" s="63" t="str">
        <f>VLOOKUP($I418,pTRAIT!$A:$X,9,FALSE)</f>
        <v>R</v>
      </c>
      <c r="N418" s="63" t="str">
        <f>VLOOKUP($I418,pTRAIT!$A:$X,10,FALSE)</f>
        <v>R</v>
      </c>
      <c r="O418" s="63" t="str">
        <f>VLOOKUP($I418,pTRAIT!$A:$X,11,FALSE)</f>
        <v>S</v>
      </c>
      <c r="P418" s="63" t="str">
        <f>VLOOKUP($I418,pTRAIT!$A:$X,12,FALSE)</f>
        <v>S</v>
      </c>
      <c r="Q418" s="63" t="str">
        <f>VLOOKUP($I418,pTRAIT!$A:$X,13,FALSE)</f>
        <v>R</v>
      </c>
      <c r="R418" s="63" t="str">
        <f>VLOOKUP($I418,pTRAIT!$A:$X,14,FALSE)</f>
        <v>R</v>
      </c>
      <c r="S418" s="63" t="str">
        <f>VLOOKUP($I418,pTRAIT!$A:$X,15,FALSE)</f>
        <v>S</v>
      </c>
      <c r="T418" s="63" t="str">
        <f>VLOOKUP($I418,pTRAIT!$A:$X,16,FALSE)</f>
        <v>H</v>
      </c>
      <c r="U418" s="63" t="str">
        <f>VLOOKUP($I418,pTRAIT!$A:$X,17,FALSE)</f>
        <v>S</v>
      </c>
      <c r="V418" s="63" t="str">
        <f>VLOOKUP($I418,pTRAIT!$A:$X,18,FALSE)</f>
        <v>TS</v>
      </c>
      <c r="W418" s="63" t="str">
        <f>VLOOKUP($I418,pTRAIT!$A:$X,19,FALSE)</f>
        <v>S</v>
      </c>
      <c r="X418" s="63" t="s">
        <v>3980</v>
      </c>
      <c r="Y418" s="63" t="str">
        <f>VLOOKUP($I418,pTRAIT!$A:$X,21,FALSE)</f>
        <v>S</v>
      </c>
      <c r="Z418" s="63" t="str">
        <f>VLOOKUP($I418,pTRAIT!$A:$X,22,FALSE)</f>
        <v>e</v>
      </c>
      <c r="AA418" s="63" t="str">
        <f>VLOOKUP($I418,pTRAIT!$A:$X,23,FALSE)</f>
        <v>n-c</v>
      </c>
      <c r="AB418" s="63">
        <f>VLOOKUP($I418,pTRAIT!$A:$X,24,FALSE)</f>
        <v>0</v>
      </c>
      <c r="AC418" s="34">
        <v>921</v>
      </c>
      <c r="AD418" s="63" t="str">
        <f>VLOOKUP(AC418,pTRAIT!A:B,2,FALSE)</f>
        <v>EM5UeMi1WSCf9;NST=X / (E)M5(RT)Mi1(Fr1)Pu;NST=X</v>
      </c>
      <c r="AE418" s="63">
        <f>VLOOKUP($AC418,pTRAIT!$A:$X,7,FALSE)</f>
        <v>0</v>
      </c>
      <c r="AF418" s="63">
        <f>VLOOKUP($AC418,pTRAIT!$A:$X,8,FALSE)</f>
        <v>0</v>
      </c>
      <c r="AG418" s="63">
        <f>VLOOKUP($AC418,pTRAIT!$A:$X,9,FALSE)</f>
        <v>0</v>
      </c>
      <c r="AH418" s="63">
        <f>VLOOKUP($AC418,pTRAIT!$A:$X,10,FALSE)</f>
        <v>0</v>
      </c>
      <c r="AI418" s="63">
        <f>VLOOKUP($AC418,pTRAIT!$A:$X,11,FALSE)</f>
        <v>0</v>
      </c>
      <c r="AJ418" s="63">
        <f>VLOOKUP($AC418,pTRAIT!$A:$X,12,FALSE)</f>
        <v>0</v>
      </c>
      <c r="AK418" s="63">
        <f>VLOOKUP($AC418,pTRAIT!$A:$X,13,FALSE)</f>
        <v>0</v>
      </c>
      <c r="AL418" s="63">
        <f>VLOOKUP($AC418,pTRAIT!$A:$X,14,FALSE)</f>
        <v>0</v>
      </c>
      <c r="AM418" s="63">
        <f>VLOOKUP($AC418,pTRAIT!$A:$X,15,FALSE)</f>
        <v>0</v>
      </c>
      <c r="AN418" s="63">
        <f>VLOOKUP($AC418,pTRAIT!$A:$X,16,FALSE)</f>
        <v>0</v>
      </c>
      <c r="AO418" s="63">
        <f>VLOOKUP($AC418,pTRAIT!$A:$X,17,FALSE)</f>
        <v>0</v>
      </c>
      <c r="AP418" s="63">
        <f>VLOOKUP($AC418,pTRAIT!$A:$X,18,FALSE)</f>
        <v>0</v>
      </c>
      <c r="AQ418" s="63">
        <f>VLOOKUP($AC418,pTRAIT!$A:$X,19,FALSE)</f>
        <v>0</v>
      </c>
      <c r="AR418" s="63">
        <f>VLOOKUP($AC418,pTRAIT!$A:$X,20,FALSE)</f>
        <v>0</v>
      </c>
      <c r="AS418" s="63">
        <f>VLOOKUP($AC418,pTRAIT!$A:$X,21,FALSE)</f>
        <v>0</v>
      </c>
      <c r="AT418" s="63">
        <f>VLOOKUP($AC418,pTRAIT!$A:$X,22,FALSE)</f>
        <v>0</v>
      </c>
      <c r="AU418" s="63">
        <f>VLOOKUP($AC418,pTRAIT!$A:$X,23,FALSE)</f>
        <v>0</v>
      </c>
      <c r="AV418" s="63">
        <f>VLOOKUP($AC418,pTRAIT!$A:$X,24,FALSE)</f>
        <v>0</v>
      </c>
    </row>
    <row r="419" spans="1:48" ht="12" customHeight="1" x14ac:dyDescent="0.2">
      <c r="A419" s="32">
        <v>813</v>
      </c>
      <c r="B419" s="33" t="s">
        <v>5</v>
      </c>
      <c r="C419" s="34">
        <v>923</v>
      </c>
      <c r="D419" s="32" t="str">
        <f t="shared" si="6"/>
        <v>813X923</v>
      </c>
      <c r="E419" s="48" t="s">
        <v>1624</v>
      </c>
      <c r="F419" s="61" t="s">
        <v>2046</v>
      </c>
      <c r="G419" s="41" t="s">
        <v>43</v>
      </c>
      <c r="H419" s="38"/>
      <c r="I419" s="32">
        <v>813</v>
      </c>
      <c r="J419" s="63">
        <f>VLOOKUP(I419,pTRAIT!A:B,2,FALSE)</f>
        <v>0</v>
      </c>
      <c r="K419" s="63" t="str">
        <f>VLOOKUP($I419,pTRAIT!$A:$X,7,FALSE)</f>
        <v>no</v>
      </c>
      <c r="L419" s="63" t="str">
        <f>VLOOKUP($I419,pTRAIT!$A:$X,8,FALSE)</f>
        <v>nd</v>
      </c>
      <c r="M419" s="63" t="str">
        <f>VLOOKUP($I419,pTRAIT!$A:$X,9,FALSE)</f>
        <v>R</v>
      </c>
      <c r="N419" s="63" t="str">
        <f>VLOOKUP($I419,pTRAIT!$A:$X,10,FALSE)</f>
        <v>R</v>
      </c>
      <c r="O419" s="63" t="str">
        <f>VLOOKUP($I419,pTRAIT!$A:$X,11,FALSE)</f>
        <v>S</v>
      </c>
      <c r="P419" s="63" t="str">
        <f>VLOOKUP($I419,pTRAIT!$A:$X,12,FALSE)</f>
        <v>S</v>
      </c>
      <c r="Q419" s="63" t="str">
        <f>VLOOKUP($I419,pTRAIT!$A:$X,13,FALSE)</f>
        <v>R</v>
      </c>
      <c r="R419" s="63" t="str">
        <f>VLOOKUP($I419,pTRAIT!$A:$X,14,FALSE)</f>
        <v>R</v>
      </c>
      <c r="S419" s="63" t="str">
        <f>VLOOKUP($I419,pTRAIT!$A:$X,15,FALSE)</f>
        <v>S</v>
      </c>
      <c r="T419" s="63" t="str">
        <f>VLOOKUP($I419,pTRAIT!$A:$X,16,FALSE)</f>
        <v>H</v>
      </c>
      <c r="U419" s="63" t="str">
        <f>VLOOKUP($I419,pTRAIT!$A:$X,17,FALSE)</f>
        <v>S</v>
      </c>
      <c r="V419" s="63" t="str">
        <f>VLOOKUP($I419,pTRAIT!$A:$X,18,FALSE)</f>
        <v>TS</v>
      </c>
      <c r="W419" s="63" t="str">
        <f>VLOOKUP($I419,pTRAIT!$A:$X,19,FALSE)</f>
        <v>S</v>
      </c>
      <c r="X419" s="63" t="s">
        <v>3980</v>
      </c>
      <c r="Y419" s="63" t="str">
        <f>VLOOKUP($I419,pTRAIT!$A:$X,21,FALSE)</f>
        <v>S</v>
      </c>
      <c r="Z419" s="63" t="str">
        <f>VLOOKUP($I419,pTRAIT!$A:$X,22,FALSE)</f>
        <v>e</v>
      </c>
      <c r="AA419" s="63" t="str">
        <f>VLOOKUP($I419,pTRAIT!$A:$X,23,FALSE)</f>
        <v>n-c</v>
      </c>
      <c r="AB419" s="63">
        <f>VLOOKUP($I419,pTRAIT!$A:$X,24,FALSE)</f>
        <v>0</v>
      </c>
      <c r="AC419" s="34">
        <v>923</v>
      </c>
      <c r="AD419" s="63" t="str">
        <f>VLOOKUP(AC419,pTRAIT!A:B,2,FALSE)</f>
        <v>EM5UeMi1WSCf9;NST=X / (Pu);RIN=RS</v>
      </c>
      <c r="AE419" s="63">
        <f>VLOOKUP($AC419,pTRAIT!$A:$X,7,FALSE)</f>
        <v>0</v>
      </c>
      <c r="AF419" s="63">
        <f>VLOOKUP($AC419,pTRAIT!$A:$X,8,FALSE)</f>
        <v>0</v>
      </c>
      <c r="AG419" s="63">
        <f>VLOOKUP($AC419,pTRAIT!$A:$X,9,FALSE)</f>
        <v>0</v>
      </c>
      <c r="AH419" s="63">
        <f>VLOOKUP($AC419,pTRAIT!$A:$X,10,FALSE)</f>
        <v>0</v>
      </c>
      <c r="AI419" s="63">
        <f>VLOOKUP($AC419,pTRAIT!$A:$X,11,FALSE)</f>
        <v>0</v>
      </c>
      <c r="AJ419" s="63">
        <f>VLOOKUP($AC419,pTRAIT!$A:$X,12,FALSE)</f>
        <v>0</v>
      </c>
      <c r="AK419" s="63">
        <f>VLOOKUP($AC419,pTRAIT!$A:$X,13,FALSE)</f>
        <v>0</v>
      </c>
      <c r="AL419" s="63">
        <f>VLOOKUP($AC419,pTRAIT!$A:$X,14,FALSE)</f>
        <v>0</v>
      </c>
      <c r="AM419" s="63">
        <f>VLOOKUP($AC419,pTRAIT!$A:$X,15,FALSE)</f>
        <v>0</v>
      </c>
      <c r="AN419" s="63">
        <f>VLOOKUP($AC419,pTRAIT!$A:$X,16,FALSE)</f>
        <v>0</v>
      </c>
      <c r="AO419" s="63">
        <f>VLOOKUP($AC419,pTRAIT!$A:$X,17,FALSE)</f>
        <v>0</v>
      </c>
      <c r="AP419" s="63">
        <f>VLOOKUP($AC419,pTRAIT!$A:$X,18,FALSE)</f>
        <v>0</v>
      </c>
      <c r="AQ419" s="63">
        <f>VLOOKUP($AC419,pTRAIT!$A:$X,19,FALSE)</f>
        <v>0</v>
      </c>
      <c r="AR419" s="63">
        <f>VLOOKUP($AC419,pTRAIT!$A:$X,20,FALSE)</f>
        <v>0</v>
      </c>
      <c r="AS419" s="63">
        <f>VLOOKUP($AC419,pTRAIT!$A:$X,21,FALSE)</f>
        <v>0</v>
      </c>
      <c r="AT419" s="63">
        <f>VLOOKUP($AC419,pTRAIT!$A:$X,22,FALSE)</f>
        <v>0</v>
      </c>
      <c r="AU419" s="63">
        <f>VLOOKUP($AC419,pTRAIT!$A:$X,23,FALSE)</f>
        <v>0</v>
      </c>
      <c r="AV419" s="63">
        <f>VLOOKUP($AC419,pTRAIT!$A:$X,24,FALSE)</f>
        <v>0</v>
      </c>
    </row>
    <row r="420" spans="1:48" ht="12" customHeight="1" x14ac:dyDescent="0.2">
      <c r="A420" s="32">
        <v>813</v>
      </c>
      <c r="B420" s="33" t="s">
        <v>5</v>
      </c>
      <c r="C420" s="34">
        <v>924</v>
      </c>
      <c r="D420" s="32" t="str">
        <f t="shared" si="6"/>
        <v>813X924</v>
      </c>
      <c r="E420" s="48" t="s">
        <v>1624</v>
      </c>
      <c r="F420" s="61" t="s">
        <v>2047</v>
      </c>
      <c r="G420" s="41" t="s">
        <v>43</v>
      </c>
      <c r="H420" s="38"/>
      <c r="I420" s="32">
        <v>813</v>
      </c>
      <c r="J420" s="63">
        <f>VLOOKUP(I420,pTRAIT!A:B,2,FALSE)</f>
        <v>0</v>
      </c>
      <c r="K420" s="63" t="str">
        <f>VLOOKUP($I420,pTRAIT!$A:$X,7,FALSE)</f>
        <v>no</v>
      </c>
      <c r="L420" s="63" t="str">
        <f>VLOOKUP($I420,pTRAIT!$A:$X,8,FALSE)</f>
        <v>nd</v>
      </c>
      <c r="M420" s="63" t="str">
        <f>VLOOKUP($I420,pTRAIT!$A:$X,9,FALSE)</f>
        <v>R</v>
      </c>
      <c r="N420" s="63" t="str">
        <f>VLOOKUP($I420,pTRAIT!$A:$X,10,FALSE)</f>
        <v>R</v>
      </c>
      <c r="O420" s="63" t="str">
        <f>VLOOKUP($I420,pTRAIT!$A:$X,11,FALSE)</f>
        <v>S</v>
      </c>
      <c r="P420" s="63" t="str">
        <f>VLOOKUP($I420,pTRAIT!$A:$X,12,FALSE)</f>
        <v>S</v>
      </c>
      <c r="Q420" s="63" t="str">
        <f>VLOOKUP($I420,pTRAIT!$A:$X,13,FALSE)</f>
        <v>R</v>
      </c>
      <c r="R420" s="63" t="str">
        <f>VLOOKUP($I420,pTRAIT!$A:$X,14,FALSE)</f>
        <v>R</v>
      </c>
      <c r="S420" s="63" t="str">
        <f>VLOOKUP($I420,pTRAIT!$A:$X,15,FALSE)</f>
        <v>S</v>
      </c>
      <c r="T420" s="63" t="str">
        <f>VLOOKUP($I420,pTRAIT!$A:$X,16,FALSE)</f>
        <v>H</v>
      </c>
      <c r="U420" s="63" t="str">
        <f>VLOOKUP($I420,pTRAIT!$A:$X,17,FALSE)</f>
        <v>S</v>
      </c>
      <c r="V420" s="63" t="str">
        <f>VLOOKUP($I420,pTRAIT!$A:$X,18,FALSE)</f>
        <v>TS</v>
      </c>
      <c r="W420" s="63" t="str">
        <f>VLOOKUP($I420,pTRAIT!$A:$X,19,FALSE)</f>
        <v>S</v>
      </c>
      <c r="X420" s="63" t="s">
        <v>3980</v>
      </c>
      <c r="Y420" s="63" t="str">
        <f>VLOOKUP($I420,pTRAIT!$A:$X,21,FALSE)</f>
        <v>S</v>
      </c>
      <c r="Z420" s="63" t="str">
        <f>VLOOKUP($I420,pTRAIT!$A:$X,22,FALSE)</f>
        <v>e</v>
      </c>
      <c r="AA420" s="63" t="str">
        <f>VLOOKUP($I420,pTRAIT!$A:$X,23,FALSE)</f>
        <v>n-c</v>
      </c>
      <c r="AB420" s="63">
        <f>VLOOKUP($I420,pTRAIT!$A:$X,24,FALSE)</f>
        <v>0</v>
      </c>
      <c r="AC420" s="34">
        <v>924</v>
      </c>
      <c r="AD420" s="63" t="str">
        <f>VLOOKUP(AC420,pTRAIT!A:B,2,FALSE)</f>
        <v>EM5UeMi1WSCf9;NST=X / (Pu);</v>
      </c>
      <c r="AE420" s="63">
        <f>VLOOKUP($AC420,pTRAIT!$A:$X,7,FALSE)</f>
        <v>0</v>
      </c>
      <c r="AF420" s="63">
        <f>VLOOKUP($AC420,pTRAIT!$A:$X,8,FALSE)</f>
        <v>0</v>
      </c>
      <c r="AG420" s="63">
        <f>VLOOKUP($AC420,pTRAIT!$A:$X,9,FALSE)</f>
        <v>0</v>
      </c>
      <c r="AH420" s="63">
        <f>VLOOKUP($AC420,pTRAIT!$A:$X,10,FALSE)</f>
        <v>0</v>
      </c>
      <c r="AI420" s="63">
        <f>VLOOKUP($AC420,pTRAIT!$A:$X,11,FALSE)</f>
        <v>0</v>
      </c>
      <c r="AJ420" s="63">
        <f>VLOOKUP($AC420,pTRAIT!$A:$X,12,FALSE)</f>
        <v>0</v>
      </c>
      <c r="AK420" s="63">
        <f>VLOOKUP($AC420,pTRAIT!$A:$X,13,FALSE)</f>
        <v>0</v>
      </c>
      <c r="AL420" s="63">
        <f>VLOOKUP($AC420,pTRAIT!$A:$X,14,FALSE)</f>
        <v>0</v>
      </c>
      <c r="AM420" s="63">
        <f>VLOOKUP($AC420,pTRAIT!$A:$X,15,FALSE)</f>
        <v>0</v>
      </c>
      <c r="AN420" s="63">
        <f>VLOOKUP($AC420,pTRAIT!$A:$X,16,FALSE)</f>
        <v>0</v>
      </c>
      <c r="AO420" s="63">
        <f>VLOOKUP($AC420,pTRAIT!$A:$X,17,FALSE)</f>
        <v>0</v>
      </c>
      <c r="AP420" s="63">
        <f>VLOOKUP($AC420,pTRAIT!$A:$X,18,FALSE)</f>
        <v>0</v>
      </c>
      <c r="AQ420" s="63">
        <f>VLOOKUP($AC420,pTRAIT!$A:$X,19,FALSE)</f>
        <v>0</v>
      </c>
      <c r="AR420" s="63">
        <f>VLOOKUP($AC420,pTRAIT!$A:$X,20,FALSE)</f>
        <v>0</v>
      </c>
      <c r="AS420" s="63">
        <f>VLOOKUP($AC420,pTRAIT!$A:$X,21,FALSE)</f>
        <v>0</v>
      </c>
      <c r="AT420" s="63">
        <f>VLOOKUP($AC420,pTRAIT!$A:$X,22,FALSE)</f>
        <v>0</v>
      </c>
      <c r="AU420" s="63">
        <f>VLOOKUP($AC420,pTRAIT!$A:$X,23,FALSE)</f>
        <v>0</v>
      </c>
      <c r="AV420" s="63">
        <f>VLOOKUP($AC420,pTRAIT!$A:$X,24,FALSE)</f>
        <v>0</v>
      </c>
    </row>
    <row r="421" spans="1:48" ht="12" customHeight="1" x14ac:dyDescent="0.2">
      <c r="A421" s="32">
        <v>813</v>
      </c>
      <c r="B421" s="33" t="s">
        <v>5</v>
      </c>
      <c r="C421" s="34">
        <v>925</v>
      </c>
      <c r="D421" s="32" t="str">
        <f t="shared" si="6"/>
        <v>813X925</v>
      </c>
      <c r="E421" s="48" t="s">
        <v>1624</v>
      </c>
      <c r="F421" s="61" t="s">
        <v>2048</v>
      </c>
      <c r="G421" s="41" t="s">
        <v>43</v>
      </c>
      <c r="H421" s="38"/>
      <c r="I421" s="32">
        <v>813</v>
      </c>
      <c r="J421" s="63">
        <f>VLOOKUP(I421,pTRAIT!A:B,2,FALSE)</f>
        <v>0</v>
      </c>
      <c r="K421" s="63" t="str">
        <f>VLOOKUP($I421,pTRAIT!$A:$X,7,FALSE)</f>
        <v>no</v>
      </c>
      <c r="L421" s="63" t="str">
        <f>VLOOKUP($I421,pTRAIT!$A:$X,8,FALSE)</f>
        <v>nd</v>
      </c>
      <c r="M421" s="63" t="str">
        <f>VLOOKUP($I421,pTRAIT!$A:$X,9,FALSE)</f>
        <v>R</v>
      </c>
      <c r="N421" s="63" t="str">
        <f>VLOOKUP($I421,pTRAIT!$A:$X,10,FALSE)</f>
        <v>R</v>
      </c>
      <c r="O421" s="63" t="str">
        <f>VLOOKUP($I421,pTRAIT!$A:$X,11,FALSE)</f>
        <v>S</v>
      </c>
      <c r="P421" s="63" t="str">
        <f>VLOOKUP($I421,pTRAIT!$A:$X,12,FALSE)</f>
        <v>S</v>
      </c>
      <c r="Q421" s="63" t="str">
        <f>VLOOKUP($I421,pTRAIT!$A:$X,13,FALSE)</f>
        <v>R</v>
      </c>
      <c r="R421" s="63" t="str">
        <f>VLOOKUP($I421,pTRAIT!$A:$X,14,FALSE)</f>
        <v>R</v>
      </c>
      <c r="S421" s="63" t="str">
        <f>VLOOKUP($I421,pTRAIT!$A:$X,15,FALSE)</f>
        <v>S</v>
      </c>
      <c r="T421" s="63" t="str">
        <f>VLOOKUP($I421,pTRAIT!$A:$X,16,FALSE)</f>
        <v>H</v>
      </c>
      <c r="U421" s="63" t="str">
        <f>VLOOKUP($I421,pTRAIT!$A:$X,17,FALSE)</f>
        <v>S</v>
      </c>
      <c r="V421" s="63" t="str">
        <f>VLOOKUP($I421,pTRAIT!$A:$X,18,FALSE)</f>
        <v>TS</v>
      </c>
      <c r="W421" s="63" t="str">
        <f>VLOOKUP($I421,pTRAIT!$A:$X,19,FALSE)</f>
        <v>S</v>
      </c>
      <c r="X421" s="63" t="s">
        <v>3980</v>
      </c>
      <c r="Y421" s="63" t="str">
        <f>VLOOKUP($I421,pTRAIT!$A:$X,21,FALSE)</f>
        <v>S</v>
      </c>
      <c r="Z421" s="63" t="str">
        <f>VLOOKUP($I421,pTRAIT!$A:$X,22,FALSE)</f>
        <v>e</v>
      </c>
      <c r="AA421" s="63" t="str">
        <f>VLOOKUP($I421,pTRAIT!$A:$X,23,FALSE)</f>
        <v>n-c</v>
      </c>
      <c r="AB421" s="63">
        <f>VLOOKUP($I421,pTRAIT!$A:$X,24,FALSE)</f>
        <v>0</v>
      </c>
      <c r="AC421" s="34">
        <v>925</v>
      </c>
      <c r="AD421" s="63" t="str">
        <f>VLOOKUP(AC421,pTRAIT!A:B,2,FALSE)</f>
        <v>EM5UeMi1WSCf9;NST=X / (Pu);</v>
      </c>
      <c r="AE421" s="63">
        <f>VLOOKUP($AC421,pTRAIT!$A:$X,7,FALSE)</f>
        <v>0</v>
      </c>
      <c r="AF421" s="63">
        <f>VLOOKUP($AC421,pTRAIT!$A:$X,8,FALSE)</f>
        <v>0</v>
      </c>
      <c r="AG421" s="63">
        <f>VLOOKUP($AC421,pTRAIT!$A:$X,9,FALSE)</f>
        <v>0</v>
      </c>
      <c r="AH421" s="63">
        <f>VLOOKUP($AC421,pTRAIT!$A:$X,10,FALSE)</f>
        <v>0</v>
      </c>
      <c r="AI421" s="63">
        <f>VLOOKUP($AC421,pTRAIT!$A:$X,11,FALSE)</f>
        <v>0</v>
      </c>
      <c r="AJ421" s="63">
        <f>VLOOKUP($AC421,pTRAIT!$A:$X,12,FALSE)</f>
        <v>0</v>
      </c>
      <c r="AK421" s="63">
        <f>VLOOKUP($AC421,pTRAIT!$A:$X,13,FALSE)</f>
        <v>0</v>
      </c>
      <c r="AL421" s="63">
        <f>VLOOKUP($AC421,pTRAIT!$A:$X,14,FALSE)</f>
        <v>0</v>
      </c>
      <c r="AM421" s="63">
        <f>VLOOKUP($AC421,pTRAIT!$A:$X,15,FALSE)</f>
        <v>0</v>
      </c>
      <c r="AN421" s="63">
        <f>VLOOKUP($AC421,pTRAIT!$A:$X,16,FALSE)</f>
        <v>0</v>
      </c>
      <c r="AO421" s="63">
        <f>VLOOKUP($AC421,pTRAIT!$A:$X,17,FALSE)</f>
        <v>0</v>
      </c>
      <c r="AP421" s="63">
        <f>VLOOKUP($AC421,pTRAIT!$A:$X,18,FALSE)</f>
        <v>0</v>
      </c>
      <c r="AQ421" s="63">
        <f>VLOOKUP($AC421,pTRAIT!$A:$X,19,FALSE)</f>
        <v>0</v>
      </c>
      <c r="AR421" s="63">
        <f>VLOOKUP($AC421,pTRAIT!$A:$X,20,FALSE)</f>
        <v>0</v>
      </c>
      <c r="AS421" s="63">
        <f>VLOOKUP($AC421,pTRAIT!$A:$X,21,FALSE)</f>
        <v>0</v>
      </c>
      <c r="AT421" s="63">
        <f>VLOOKUP($AC421,pTRAIT!$A:$X,22,FALSE)</f>
        <v>0</v>
      </c>
      <c r="AU421" s="63">
        <f>VLOOKUP($AC421,pTRAIT!$A:$X,23,FALSE)</f>
        <v>0</v>
      </c>
      <c r="AV421" s="63">
        <f>VLOOKUP($AC421,pTRAIT!$A:$X,24,FALSE)</f>
        <v>0</v>
      </c>
    </row>
    <row r="422" spans="1:48" ht="12" customHeight="1" x14ac:dyDescent="0.2">
      <c r="A422" s="32">
        <v>813</v>
      </c>
      <c r="B422" s="33" t="s">
        <v>5</v>
      </c>
      <c r="C422" s="34">
        <v>926</v>
      </c>
      <c r="D422" s="32" t="str">
        <f t="shared" si="6"/>
        <v>813X926</v>
      </c>
      <c r="E422" s="48" t="s">
        <v>1624</v>
      </c>
      <c r="F422" s="61" t="s">
        <v>2049</v>
      </c>
      <c r="G422" s="41" t="s">
        <v>43</v>
      </c>
      <c r="H422" s="38"/>
      <c r="I422" s="32">
        <v>813</v>
      </c>
      <c r="J422" s="63">
        <f>VLOOKUP(I422,pTRAIT!A:B,2,FALSE)</f>
        <v>0</v>
      </c>
      <c r="K422" s="63" t="str">
        <f>VLOOKUP($I422,pTRAIT!$A:$X,7,FALSE)</f>
        <v>no</v>
      </c>
      <c r="L422" s="63" t="str">
        <f>VLOOKUP($I422,pTRAIT!$A:$X,8,FALSE)</f>
        <v>nd</v>
      </c>
      <c r="M422" s="63" t="str">
        <f>VLOOKUP($I422,pTRAIT!$A:$X,9,FALSE)</f>
        <v>R</v>
      </c>
      <c r="N422" s="63" t="str">
        <f>VLOOKUP($I422,pTRAIT!$A:$X,10,FALSE)</f>
        <v>R</v>
      </c>
      <c r="O422" s="63" t="str">
        <f>VLOOKUP($I422,pTRAIT!$A:$X,11,FALSE)</f>
        <v>S</v>
      </c>
      <c r="P422" s="63" t="str">
        <f>VLOOKUP($I422,pTRAIT!$A:$X,12,FALSE)</f>
        <v>S</v>
      </c>
      <c r="Q422" s="63" t="str">
        <f>VLOOKUP($I422,pTRAIT!$A:$X,13,FALSE)</f>
        <v>R</v>
      </c>
      <c r="R422" s="63" t="str">
        <f>VLOOKUP($I422,pTRAIT!$A:$X,14,FALSE)</f>
        <v>R</v>
      </c>
      <c r="S422" s="63" t="str">
        <f>VLOOKUP($I422,pTRAIT!$A:$X,15,FALSE)</f>
        <v>S</v>
      </c>
      <c r="T422" s="63" t="str">
        <f>VLOOKUP($I422,pTRAIT!$A:$X,16,FALSE)</f>
        <v>H</v>
      </c>
      <c r="U422" s="63" t="str">
        <f>VLOOKUP($I422,pTRAIT!$A:$X,17,FALSE)</f>
        <v>S</v>
      </c>
      <c r="V422" s="63" t="str">
        <f>VLOOKUP($I422,pTRAIT!$A:$X,18,FALSE)</f>
        <v>TS</v>
      </c>
      <c r="W422" s="63" t="str">
        <f>VLOOKUP($I422,pTRAIT!$A:$X,19,FALSE)</f>
        <v>S</v>
      </c>
      <c r="X422" s="63" t="s">
        <v>3980</v>
      </c>
      <c r="Y422" s="63" t="str">
        <f>VLOOKUP($I422,pTRAIT!$A:$X,21,FALSE)</f>
        <v>S</v>
      </c>
      <c r="Z422" s="63" t="str">
        <f>VLOOKUP($I422,pTRAIT!$A:$X,22,FALSE)</f>
        <v>e</v>
      </c>
      <c r="AA422" s="63" t="str">
        <f>VLOOKUP($I422,pTRAIT!$A:$X,23,FALSE)</f>
        <v>n-c</v>
      </c>
      <c r="AB422" s="63">
        <f>VLOOKUP($I422,pTRAIT!$A:$X,24,FALSE)</f>
        <v>0</v>
      </c>
      <c r="AC422" s="34">
        <v>926</v>
      </c>
      <c r="AD422" s="63" t="str">
        <f>VLOOKUP(AC422,pTRAIT!A:B,2,FALSE)</f>
        <v>EM5UeMi1WSCf9;NST=X / (Pu);</v>
      </c>
      <c r="AE422" s="63">
        <f>VLOOKUP($AC422,pTRAIT!$A:$X,7,FALSE)</f>
        <v>0</v>
      </c>
      <c r="AF422" s="63">
        <f>VLOOKUP($AC422,pTRAIT!$A:$X,8,FALSE)</f>
        <v>0</v>
      </c>
      <c r="AG422" s="63">
        <f>VLOOKUP($AC422,pTRAIT!$A:$X,9,FALSE)</f>
        <v>0</v>
      </c>
      <c r="AH422" s="63">
        <f>VLOOKUP($AC422,pTRAIT!$A:$X,10,FALSE)</f>
        <v>0</v>
      </c>
      <c r="AI422" s="63">
        <f>VLOOKUP($AC422,pTRAIT!$A:$X,11,FALSE)</f>
        <v>0</v>
      </c>
      <c r="AJ422" s="63">
        <f>VLOOKUP($AC422,pTRAIT!$A:$X,12,FALSE)</f>
        <v>0</v>
      </c>
      <c r="AK422" s="63">
        <f>VLOOKUP($AC422,pTRAIT!$A:$X,13,FALSE)</f>
        <v>0</v>
      </c>
      <c r="AL422" s="63">
        <f>VLOOKUP($AC422,pTRAIT!$A:$X,14,FALSE)</f>
        <v>0</v>
      </c>
      <c r="AM422" s="63">
        <f>VLOOKUP($AC422,pTRAIT!$A:$X,15,FALSE)</f>
        <v>0</v>
      </c>
      <c r="AN422" s="63">
        <f>VLOOKUP($AC422,pTRAIT!$A:$X,16,FALSE)</f>
        <v>0</v>
      </c>
      <c r="AO422" s="63">
        <f>VLOOKUP($AC422,pTRAIT!$A:$X,17,FALSE)</f>
        <v>0</v>
      </c>
      <c r="AP422" s="63">
        <f>VLOOKUP($AC422,pTRAIT!$A:$X,18,FALSE)</f>
        <v>0</v>
      </c>
      <c r="AQ422" s="63">
        <f>VLOOKUP($AC422,pTRAIT!$A:$X,19,FALSE)</f>
        <v>0</v>
      </c>
      <c r="AR422" s="63">
        <f>VLOOKUP($AC422,pTRAIT!$A:$X,20,FALSE)</f>
        <v>0</v>
      </c>
      <c r="AS422" s="63">
        <f>VLOOKUP($AC422,pTRAIT!$A:$X,21,FALSE)</f>
        <v>0</v>
      </c>
      <c r="AT422" s="63">
        <f>VLOOKUP($AC422,pTRAIT!$A:$X,22,FALSE)</f>
        <v>0</v>
      </c>
      <c r="AU422" s="63">
        <f>VLOOKUP($AC422,pTRAIT!$A:$X,23,FALSE)</f>
        <v>0</v>
      </c>
      <c r="AV422" s="63">
        <f>VLOOKUP($AC422,pTRAIT!$A:$X,24,FALSE)</f>
        <v>0</v>
      </c>
    </row>
    <row r="423" spans="1:48" ht="12" customHeight="1" x14ac:dyDescent="0.2">
      <c r="A423" s="32">
        <v>813</v>
      </c>
      <c r="B423" s="33" t="s">
        <v>5</v>
      </c>
      <c r="C423" s="34">
        <v>927</v>
      </c>
      <c r="D423" s="32" t="str">
        <f t="shared" si="6"/>
        <v>813X927</v>
      </c>
      <c r="E423" s="48" t="s">
        <v>1624</v>
      </c>
      <c r="F423" s="61" t="s">
        <v>2050</v>
      </c>
      <c r="G423" s="41" t="s">
        <v>43</v>
      </c>
      <c r="H423" s="38"/>
      <c r="I423" s="32">
        <v>813</v>
      </c>
      <c r="J423" s="63">
        <f>VLOOKUP(I423,pTRAIT!A:B,2,FALSE)</f>
        <v>0</v>
      </c>
      <c r="K423" s="63" t="str">
        <f>VLOOKUP($I423,pTRAIT!$A:$X,7,FALSE)</f>
        <v>no</v>
      </c>
      <c r="L423" s="63" t="str">
        <f>VLOOKUP($I423,pTRAIT!$A:$X,8,FALSE)</f>
        <v>nd</v>
      </c>
      <c r="M423" s="63" t="str">
        <f>VLOOKUP($I423,pTRAIT!$A:$X,9,FALSE)</f>
        <v>R</v>
      </c>
      <c r="N423" s="63" t="str">
        <f>VLOOKUP($I423,pTRAIT!$A:$X,10,FALSE)</f>
        <v>R</v>
      </c>
      <c r="O423" s="63" t="str">
        <f>VLOOKUP($I423,pTRAIT!$A:$X,11,FALSE)</f>
        <v>S</v>
      </c>
      <c r="P423" s="63" t="str">
        <f>VLOOKUP($I423,pTRAIT!$A:$X,12,FALSE)</f>
        <v>S</v>
      </c>
      <c r="Q423" s="63" t="str">
        <f>VLOOKUP($I423,pTRAIT!$A:$X,13,FALSE)</f>
        <v>R</v>
      </c>
      <c r="R423" s="63" t="str">
        <f>VLOOKUP($I423,pTRAIT!$A:$X,14,FALSE)</f>
        <v>R</v>
      </c>
      <c r="S423" s="63" t="str">
        <f>VLOOKUP($I423,pTRAIT!$A:$X,15,FALSE)</f>
        <v>S</v>
      </c>
      <c r="T423" s="63" t="str">
        <f>VLOOKUP($I423,pTRAIT!$A:$X,16,FALSE)</f>
        <v>H</v>
      </c>
      <c r="U423" s="63" t="str">
        <f>VLOOKUP($I423,pTRAIT!$A:$X,17,FALSE)</f>
        <v>S</v>
      </c>
      <c r="V423" s="63" t="str">
        <f>VLOOKUP($I423,pTRAIT!$A:$X,18,FALSE)</f>
        <v>TS</v>
      </c>
      <c r="W423" s="63" t="str">
        <f>VLOOKUP($I423,pTRAIT!$A:$X,19,FALSE)</f>
        <v>S</v>
      </c>
      <c r="X423" s="63" t="s">
        <v>3980</v>
      </c>
      <c r="Y423" s="63" t="str">
        <f>VLOOKUP($I423,pTRAIT!$A:$X,21,FALSE)</f>
        <v>S</v>
      </c>
      <c r="Z423" s="63" t="str">
        <f>VLOOKUP($I423,pTRAIT!$A:$X,22,FALSE)</f>
        <v>e</v>
      </c>
      <c r="AA423" s="63" t="str">
        <f>VLOOKUP($I423,pTRAIT!$A:$X,23,FALSE)</f>
        <v>n-c</v>
      </c>
      <c r="AB423" s="63">
        <f>VLOOKUP($I423,pTRAIT!$A:$X,24,FALSE)</f>
        <v>0</v>
      </c>
      <c r="AC423" s="34">
        <v>927</v>
      </c>
      <c r="AD423" s="63" t="str">
        <f>VLOOKUP(AC423,pTRAIT!A:B,2,FALSE)</f>
        <v>EM5UeMi1WSCf9;NST=X / ;</v>
      </c>
      <c r="AE423" s="63">
        <f>VLOOKUP($AC423,pTRAIT!$A:$X,7,FALSE)</f>
        <v>0</v>
      </c>
      <c r="AF423" s="63">
        <f>VLOOKUP($AC423,pTRAIT!$A:$X,8,FALSE)</f>
        <v>0</v>
      </c>
      <c r="AG423" s="63">
        <f>VLOOKUP($AC423,pTRAIT!$A:$X,9,FALSE)</f>
        <v>0</v>
      </c>
      <c r="AH423" s="63">
        <f>VLOOKUP($AC423,pTRAIT!$A:$X,10,FALSE)</f>
        <v>0</v>
      </c>
      <c r="AI423" s="63">
        <f>VLOOKUP($AC423,pTRAIT!$A:$X,11,FALSE)</f>
        <v>0</v>
      </c>
      <c r="AJ423" s="63">
        <f>VLOOKUP($AC423,pTRAIT!$A:$X,12,FALSE)</f>
        <v>0</v>
      </c>
      <c r="AK423" s="63">
        <f>VLOOKUP($AC423,pTRAIT!$A:$X,13,FALSE)</f>
        <v>0</v>
      </c>
      <c r="AL423" s="63">
        <f>VLOOKUP($AC423,pTRAIT!$A:$X,14,FALSE)</f>
        <v>0</v>
      </c>
      <c r="AM423" s="63">
        <f>VLOOKUP($AC423,pTRAIT!$A:$X,15,FALSE)</f>
        <v>0</v>
      </c>
      <c r="AN423" s="63">
        <f>VLOOKUP($AC423,pTRAIT!$A:$X,16,FALSE)</f>
        <v>0</v>
      </c>
      <c r="AO423" s="63">
        <f>VLOOKUP($AC423,pTRAIT!$A:$X,17,FALSE)</f>
        <v>0</v>
      </c>
      <c r="AP423" s="63">
        <f>VLOOKUP($AC423,pTRAIT!$A:$X,18,FALSE)</f>
        <v>0</v>
      </c>
      <c r="AQ423" s="63">
        <f>VLOOKUP($AC423,pTRAIT!$A:$X,19,FALSE)</f>
        <v>0</v>
      </c>
      <c r="AR423" s="63">
        <f>VLOOKUP($AC423,pTRAIT!$A:$X,20,FALSE)</f>
        <v>0</v>
      </c>
      <c r="AS423" s="63">
        <f>VLOOKUP($AC423,pTRAIT!$A:$X,21,FALSE)</f>
        <v>0</v>
      </c>
      <c r="AT423" s="63">
        <f>VLOOKUP($AC423,pTRAIT!$A:$X,22,FALSE)</f>
        <v>0</v>
      </c>
      <c r="AU423" s="63">
        <f>VLOOKUP($AC423,pTRAIT!$A:$X,23,FALSE)</f>
        <v>0</v>
      </c>
      <c r="AV423" s="63">
        <f>VLOOKUP($AC423,pTRAIT!$A:$X,24,FALSE)</f>
        <v>0</v>
      </c>
    </row>
    <row r="424" spans="1:48" ht="12" customHeight="1" x14ac:dyDescent="0.2">
      <c r="A424" s="32">
        <v>813</v>
      </c>
      <c r="B424" s="33" t="s">
        <v>5</v>
      </c>
      <c r="C424" s="34">
        <v>929</v>
      </c>
      <c r="D424" s="32" t="str">
        <f t="shared" si="6"/>
        <v>813X929</v>
      </c>
      <c r="E424" s="48" t="s">
        <v>1624</v>
      </c>
      <c r="F424" s="61" t="s">
        <v>2051</v>
      </c>
      <c r="G424" s="41" t="s">
        <v>43</v>
      </c>
      <c r="H424" s="38"/>
      <c r="I424" s="32">
        <v>813</v>
      </c>
      <c r="J424" s="63">
        <f>VLOOKUP(I424,pTRAIT!A:B,2,FALSE)</f>
        <v>0</v>
      </c>
      <c r="K424" s="63" t="str">
        <f>VLOOKUP($I424,pTRAIT!$A:$X,7,FALSE)</f>
        <v>no</v>
      </c>
      <c r="L424" s="63" t="str">
        <f>VLOOKUP($I424,pTRAIT!$A:$X,8,FALSE)</f>
        <v>nd</v>
      </c>
      <c r="M424" s="63" t="str">
        <f>VLOOKUP($I424,pTRAIT!$A:$X,9,FALSE)</f>
        <v>R</v>
      </c>
      <c r="N424" s="63" t="str">
        <f>VLOOKUP($I424,pTRAIT!$A:$X,10,FALSE)</f>
        <v>R</v>
      </c>
      <c r="O424" s="63" t="str">
        <f>VLOOKUP($I424,pTRAIT!$A:$X,11,FALSE)</f>
        <v>S</v>
      </c>
      <c r="P424" s="63" t="str">
        <f>VLOOKUP($I424,pTRAIT!$A:$X,12,FALSE)</f>
        <v>S</v>
      </c>
      <c r="Q424" s="63" t="str">
        <f>VLOOKUP($I424,pTRAIT!$A:$X,13,FALSE)</f>
        <v>R</v>
      </c>
      <c r="R424" s="63" t="str">
        <f>VLOOKUP($I424,pTRAIT!$A:$X,14,FALSE)</f>
        <v>R</v>
      </c>
      <c r="S424" s="63" t="str">
        <f>VLOOKUP($I424,pTRAIT!$A:$X,15,FALSE)</f>
        <v>S</v>
      </c>
      <c r="T424" s="63" t="str">
        <f>VLOOKUP($I424,pTRAIT!$A:$X,16,FALSE)</f>
        <v>H</v>
      </c>
      <c r="U424" s="63" t="str">
        <f>VLOOKUP($I424,pTRAIT!$A:$X,17,FALSE)</f>
        <v>S</v>
      </c>
      <c r="V424" s="63" t="str">
        <f>VLOOKUP($I424,pTRAIT!$A:$X,18,FALSE)</f>
        <v>TS</v>
      </c>
      <c r="W424" s="63" t="str">
        <f>VLOOKUP($I424,pTRAIT!$A:$X,19,FALSE)</f>
        <v>S</v>
      </c>
      <c r="X424" s="63" t="s">
        <v>3980</v>
      </c>
      <c r="Y424" s="63" t="str">
        <f>VLOOKUP($I424,pTRAIT!$A:$X,21,FALSE)</f>
        <v>S</v>
      </c>
      <c r="Z424" s="63" t="str">
        <f>VLOOKUP($I424,pTRAIT!$A:$X,22,FALSE)</f>
        <v>e</v>
      </c>
      <c r="AA424" s="63" t="str">
        <f>VLOOKUP($I424,pTRAIT!$A:$X,23,FALSE)</f>
        <v>n-c</v>
      </c>
      <c r="AB424" s="63">
        <f>VLOOKUP($I424,pTRAIT!$A:$X,24,FALSE)</f>
        <v>0</v>
      </c>
      <c r="AC424" s="34">
        <v>929</v>
      </c>
      <c r="AD424" s="63" t="str">
        <f>VLOOKUP(AC424,pTRAIT!A:B,2,FALSE)</f>
        <v>EM5UeMi1WSCf9;NST=X / (Pu);</v>
      </c>
      <c r="AE424" s="63">
        <f>VLOOKUP($AC424,pTRAIT!$A:$X,7,FALSE)</f>
        <v>0</v>
      </c>
      <c r="AF424" s="63">
        <f>VLOOKUP($AC424,pTRAIT!$A:$X,8,FALSE)</f>
        <v>0</v>
      </c>
      <c r="AG424" s="63">
        <f>VLOOKUP($AC424,pTRAIT!$A:$X,9,FALSE)</f>
        <v>0</v>
      </c>
      <c r="AH424" s="63">
        <f>VLOOKUP($AC424,pTRAIT!$A:$X,10,FALSE)</f>
        <v>0</v>
      </c>
      <c r="AI424" s="63">
        <f>VLOOKUP($AC424,pTRAIT!$A:$X,11,FALSE)</f>
        <v>0</v>
      </c>
      <c r="AJ424" s="63">
        <f>VLOOKUP($AC424,pTRAIT!$A:$X,12,FALSE)</f>
        <v>0</v>
      </c>
      <c r="AK424" s="63">
        <f>VLOOKUP($AC424,pTRAIT!$A:$X,13,FALSE)</f>
        <v>0</v>
      </c>
      <c r="AL424" s="63">
        <f>VLOOKUP($AC424,pTRAIT!$A:$X,14,FALSE)</f>
        <v>0</v>
      </c>
      <c r="AM424" s="63">
        <f>VLOOKUP($AC424,pTRAIT!$A:$X,15,FALSE)</f>
        <v>0</v>
      </c>
      <c r="AN424" s="63">
        <f>VLOOKUP($AC424,pTRAIT!$A:$X,16,FALSE)</f>
        <v>0</v>
      </c>
      <c r="AO424" s="63">
        <f>VLOOKUP($AC424,pTRAIT!$A:$X,17,FALSE)</f>
        <v>0</v>
      </c>
      <c r="AP424" s="63">
        <f>VLOOKUP($AC424,pTRAIT!$A:$X,18,FALSE)</f>
        <v>0</v>
      </c>
      <c r="AQ424" s="63">
        <f>VLOOKUP($AC424,pTRAIT!$A:$X,19,FALSE)</f>
        <v>0</v>
      </c>
      <c r="AR424" s="63">
        <f>VLOOKUP($AC424,pTRAIT!$A:$X,20,FALSE)</f>
        <v>0</v>
      </c>
      <c r="AS424" s="63">
        <f>VLOOKUP($AC424,pTRAIT!$A:$X,21,FALSE)</f>
        <v>0</v>
      </c>
      <c r="AT424" s="63">
        <f>VLOOKUP($AC424,pTRAIT!$A:$X,22,FALSE)</f>
        <v>0</v>
      </c>
      <c r="AU424" s="63">
        <f>VLOOKUP($AC424,pTRAIT!$A:$X,23,FALSE)</f>
        <v>0</v>
      </c>
      <c r="AV424" s="63">
        <f>VLOOKUP($AC424,pTRAIT!$A:$X,24,FALSE)</f>
        <v>0</v>
      </c>
    </row>
    <row r="425" spans="1:48" ht="12" customHeight="1" x14ac:dyDescent="0.2">
      <c r="A425" s="32">
        <v>813</v>
      </c>
      <c r="B425" s="33" t="s">
        <v>5</v>
      </c>
      <c r="C425" s="34">
        <v>930</v>
      </c>
      <c r="D425" s="32" t="str">
        <f t="shared" si="6"/>
        <v>813X930</v>
      </c>
      <c r="E425" s="48" t="s">
        <v>1624</v>
      </c>
      <c r="F425" s="61" t="s">
        <v>2052</v>
      </c>
      <c r="G425" s="41" t="s">
        <v>43</v>
      </c>
      <c r="H425" s="38"/>
      <c r="I425" s="32">
        <v>813</v>
      </c>
      <c r="J425" s="63">
        <f>VLOOKUP(I425,pTRAIT!A:B,2,FALSE)</f>
        <v>0</v>
      </c>
      <c r="K425" s="63" t="str">
        <f>VLOOKUP($I425,pTRAIT!$A:$X,7,FALSE)</f>
        <v>no</v>
      </c>
      <c r="L425" s="63" t="str">
        <f>VLOOKUP($I425,pTRAIT!$A:$X,8,FALSE)</f>
        <v>nd</v>
      </c>
      <c r="M425" s="63" t="str">
        <f>VLOOKUP($I425,pTRAIT!$A:$X,9,FALSE)</f>
        <v>R</v>
      </c>
      <c r="N425" s="63" t="str">
        <f>VLOOKUP($I425,pTRAIT!$A:$X,10,FALSE)</f>
        <v>R</v>
      </c>
      <c r="O425" s="63" t="str">
        <f>VLOOKUP($I425,pTRAIT!$A:$X,11,FALSE)</f>
        <v>S</v>
      </c>
      <c r="P425" s="63" t="str">
        <f>VLOOKUP($I425,pTRAIT!$A:$X,12,FALSE)</f>
        <v>S</v>
      </c>
      <c r="Q425" s="63" t="str">
        <f>VLOOKUP($I425,pTRAIT!$A:$X,13,FALSE)</f>
        <v>R</v>
      </c>
      <c r="R425" s="63" t="str">
        <f>VLOOKUP($I425,pTRAIT!$A:$X,14,FALSE)</f>
        <v>R</v>
      </c>
      <c r="S425" s="63" t="str">
        <f>VLOOKUP($I425,pTRAIT!$A:$X,15,FALSE)</f>
        <v>S</v>
      </c>
      <c r="T425" s="63" t="str">
        <f>VLOOKUP($I425,pTRAIT!$A:$X,16,FALSE)</f>
        <v>H</v>
      </c>
      <c r="U425" s="63" t="str">
        <f>VLOOKUP($I425,pTRAIT!$A:$X,17,FALSE)</f>
        <v>S</v>
      </c>
      <c r="V425" s="63" t="str">
        <f>VLOOKUP($I425,pTRAIT!$A:$X,18,FALSE)</f>
        <v>TS</v>
      </c>
      <c r="W425" s="63" t="str">
        <f>VLOOKUP($I425,pTRAIT!$A:$X,19,FALSE)</f>
        <v>S</v>
      </c>
      <c r="X425" s="63" t="s">
        <v>3980</v>
      </c>
      <c r="Y425" s="63" t="str">
        <f>VLOOKUP($I425,pTRAIT!$A:$X,21,FALSE)</f>
        <v>S</v>
      </c>
      <c r="Z425" s="63" t="str">
        <f>VLOOKUP($I425,pTRAIT!$A:$X,22,FALSE)</f>
        <v>e</v>
      </c>
      <c r="AA425" s="63" t="str">
        <f>VLOOKUP($I425,pTRAIT!$A:$X,23,FALSE)</f>
        <v>n-c</v>
      </c>
      <c r="AB425" s="63">
        <f>VLOOKUP($I425,pTRAIT!$A:$X,24,FALSE)</f>
        <v>0</v>
      </c>
      <c r="AC425" s="34">
        <v>930</v>
      </c>
      <c r="AD425" s="63" t="str">
        <f>VLOOKUP(AC425,pTRAIT!A:B,2,FALSE)</f>
        <v>EM5UeMi1WSCf9;NST=X / (La);</v>
      </c>
      <c r="AE425" s="63">
        <f>VLOOKUP($AC425,pTRAIT!$A:$X,7,FALSE)</f>
        <v>0</v>
      </c>
      <c r="AF425" s="63">
        <f>VLOOKUP($AC425,pTRAIT!$A:$X,8,FALSE)</f>
        <v>0</v>
      </c>
      <c r="AG425" s="63">
        <f>VLOOKUP($AC425,pTRAIT!$A:$X,9,FALSE)</f>
        <v>0</v>
      </c>
      <c r="AH425" s="63">
        <f>VLOOKUP($AC425,pTRAIT!$A:$X,10,FALSE)</f>
        <v>0</v>
      </c>
      <c r="AI425" s="63">
        <f>VLOOKUP($AC425,pTRAIT!$A:$X,11,FALSE)</f>
        <v>0</v>
      </c>
      <c r="AJ425" s="63">
        <f>VLOOKUP($AC425,pTRAIT!$A:$X,12,FALSE)</f>
        <v>0</v>
      </c>
      <c r="AK425" s="63">
        <f>VLOOKUP($AC425,pTRAIT!$A:$X,13,FALSE)</f>
        <v>0</v>
      </c>
      <c r="AL425" s="63">
        <f>VLOOKUP($AC425,pTRAIT!$A:$X,14,FALSE)</f>
        <v>0</v>
      </c>
      <c r="AM425" s="63">
        <f>VLOOKUP($AC425,pTRAIT!$A:$X,15,FALSE)</f>
        <v>0</v>
      </c>
      <c r="AN425" s="63">
        <f>VLOOKUP($AC425,pTRAIT!$A:$X,16,FALSE)</f>
        <v>0</v>
      </c>
      <c r="AO425" s="63">
        <f>VLOOKUP($AC425,pTRAIT!$A:$X,17,FALSE)</f>
        <v>0</v>
      </c>
      <c r="AP425" s="63">
        <f>VLOOKUP($AC425,pTRAIT!$A:$X,18,FALSE)</f>
        <v>0</v>
      </c>
      <c r="AQ425" s="63">
        <f>VLOOKUP($AC425,pTRAIT!$A:$X,19,FALSE)</f>
        <v>0</v>
      </c>
      <c r="AR425" s="63">
        <f>VLOOKUP($AC425,pTRAIT!$A:$X,20,FALSE)</f>
        <v>0</v>
      </c>
      <c r="AS425" s="63">
        <f>VLOOKUP($AC425,pTRAIT!$A:$X,21,FALSE)</f>
        <v>0</v>
      </c>
      <c r="AT425" s="63">
        <f>VLOOKUP($AC425,pTRAIT!$A:$X,22,FALSE)</f>
        <v>0</v>
      </c>
      <c r="AU425" s="63">
        <f>VLOOKUP($AC425,pTRAIT!$A:$X,23,FALSE)</f>
        <v>0</v>
      </c>
      <c r="AV425" s="63">
        <f>VLOOKUP($AC425,pTRAIT!$A:$X,24,FALSE)</f>
        <v>0</v>
      </c>
    </row>
    <row r="426" spans="1:48" ht="12" customHeight="1" x14ac:dyDescent="0.2">
      <c r="A426" s="32">
        <v>814</v>
      </c>
      <c r="B426" s="33" t="s">
        <v>5</v>
      </c>
      <c r="C426" s="34">
        <v>899</v>
      </c>
      <c r="D426" s="32" t="str">
        <f t="shared" si="6"/>
        <v>814X899</v>
      </c>
      <c r="E426" s="48" t="s">
        <v>1624</v>
      </c>
      <c r="F426" s="61" t="s">
        <v>2053</v>
      </c>
      <c r="G426" s="41" t="s">
        <v>43</v>
      </c>
      <c r="H426" s="38"/>
      <c r="I426" s="32">
        <v>814</v>
      </c>
      <c r="J426" s="63">
        <f>VLOOKUP(I426,pTRAIT!A:B,2,FALSE)</f>
        <v>0</v>
      </c>
      <c r="K426" s="63" t="str">
        <f>VLOOKUP($I426,pTRAIT!$A:$X,7,FALSE)</f>
        <v>no</v>
      </c>
      <c r="L426" s="63" t="str">
        <f>VLOOKUP($I426,pTRAIT!$A:$X,8,FALSE)</f>
        <v>nd</v>
      </c>
      <c r="M426" s="63" t="str">
        <f>VLOOKUP($I426,pTRAIT!$A:$X,9,FALSE)</f>
        <v>R</v>
      </c>
      <c r="N426" s="63" t="str">
        <f>VLOOKUP($I426,pTRAIT!$A:$X,10,FALSE)</f>
        <v>R</v>
      </c>
      <c r="O426" s="63" t="str">
        <f>VLOOKUP($I426,pTRAIT!$A:$X,11,FALSE)</f>
        <v>S</v>
      </c>
      <c r="P426" s="63" t="str">
        <f>VLOOKUP($I426,pTRAIT!$A:$X,12,FALSE)</f>
        <v>S</v>
      </c>
      <c r="Q426" s="63" t="str">
        <f>VLOOKUP($I426,pTRAIT!$A:$X,13,FALSE)</f>
        <v>R</v>
      </c>
      <c r="R426" s="63" t="str">
        <f>VLOOKUP($I426,pTRAIT!$A:$X,14,FALSE)</f>
        <v>R</v>
      </c>
      <c r="S426" s="63" t="str">
        <f>VLOOKUP($I426,pTRAIT!$A:$X,15,FALSE)</f>
        <v>S</v>
      </c>
      <c r="T426" s="63" t="str">
        <f>VLOOKUP($I426,pTRAIT!$A:$X,16,FALSE)</f>
        <v>H</v>
      </c>
      <c r="U426" s="63" t="str">
        <f>VLOOKUP($I426,pTRAIT!$A:$X,17,FALSE)</f>
        <v>S</v>
      </c>
      <c r="V426" s="63" t="str">
        <f>VLOOKUP($I426,pTRAIT!$A:$X,18,FALSE)</f>
        <v>TS</v>
      </c>
      <c r="W426" s="63" t="str">
        <f>VLOOKUP($I426,pTRAIT!$A:$X,19,FALSE)</f>
        <v>S</v>
      </c>
      <c r="X426" s="63" t="s">
        <v>3980</v>
      </c>
      <c r="Y426" s="63" t="str">
        <f>VLOOKUP($I426,pTRAIT!$A:$X,21,FALSE)</f>
        <v>S</v>
      </c>
      <c r="Z426" s="63" t="str">
        <f>VLOOKUP($I426,pTRAIT!$A:$X,22,FALSE)</f>
        <v>e</v>
      </c>
      <c r="AA426" s="63" t="str">
        <f>VLOOKUP($I426,pTRAIT!$A:$X,23,FALSE)</f>
        <v>n-c</v>
      </c>
      <c r="AB426" s="63">
        <f>VLOOKUP($I426,pTRAIT!$A:$X,24,FALSE)</f>
        <v>0</v>
      </c>
      <c r="AC426" s="34">
        <v>899</v>
      </c>
      <c r="AD426" s="63" t="str">
        <f>VLOOKUP(AC426,pTRAIT!A:B,2,FALSE)</f>
        <v>EM5UeMi1WSCf9;NST=X / EM5Mi1Cf9(Pu);RIN=RF</v>
      </c>
      <c r="AE426" s="63">
        <f>VLOOKUP($AC426,pTRAIT!$A:$X,7,FALSE)</f>
        <v>0</v>
      </c>
      <c r="AF426" s="63">
        <f>VLOOKUP($AC426,pTRAIT!$A:$X,8,FALSE)</f>
        <v>0</v>
      </c>
      <c r="AG426" s="63">
        <f>VLOOKUP($AC426,pTRAIT!$A:$X,9,FALSE)</f>
        <v>0</v>
      </c>
      <c r="AH426" s="63">
        <f>VLOOKUP($AC426,pTRAIT!$A:$X,10,FALSE)</f>
        <v>0</v>
      </c>
      <c r="AI426" s="63">
        <f>VLOOKUP($AC426,pTRAIT!$A:$X,11,FALSE)</f>
        <v>0</v>
      </c>
      <c r="AJ426" s="63">
        <f>VLOOKUP($AC426,pTRAIT!$A:$X,12,FALSE)</f>
        <v>0</v>
      </c>
      <c r="AK426" s="63">
        <f>VLOOKUP($AC426,pTRAIT!$A:$X,13,FALSE)</f>
        <v>0</v>
      </c>
      <c r="AL426" s="63">
        <f>VLOOKUP($AC426,pTRAIT!$A:$X,14,FALSE)</f>
        <v>0</v>
      </c>
      <c r="AM426" s="63">
        <f>VLOOKUP($AC426,pTRAIT!$A:$X,15,FALSE)</f>
        <v>0</v>
      </c>
      <c r="AN426" s="63">
        <f>VLOOKUP($AC426,pTRAIT!$A:$X,16,FALSE)</f>
        <v>0</v>
      </c>
      <c r="AO426" s="63">
        <f>VLOOKUP($AC426,pTRAIT!$A:$X,17,FALSE)</f>
        <v>0</v>
      </c>
      <c r="AP426" s="63">
        <f>VLOOKUP($AC426,pTRAIT!$A:$X,18,FALSE)</f>
        <v>0</v>
      </c>
      <c r="AQ426" s="63">
        <f>VLOOKUP($AC426,pTRAIT!$A:$X,19,FALSE)</f>
        <v>0</v>
      </c>
      <c r="AR426" s="63">
        <f>VLOOKUP($AC426,pTRAIT!$A:$X,20,FALSE)</f>
        <v>0</v>
      </c>
      <c r="AS426" s="63">
        <f>VLOOKUP($AC426,pTRAIT!$A:$X,21,FALSE)</f>
        <v>0</v>
      </c>
      <c r="AT426" s="63">
        <f>VLOOKUP($AC426,pTRAIT!$A:$X,22,FALSE)</f>
        <v>0</v>
      </c>
      <c r="AU426" s="63">
        <f>VLOOKUP($AC426,pTRAIT!$A:$X,23,FALSE)</f>
        <v>0</v>
      </c>
      <c r="AV426" s="63">
        <f>VLOOKUP($AC426,pTRAIT!$A:$X,24,FALSE)</f>
        <v>0</v>
      </c>
    </row>
    <row r="427" spans="1:48" ht="12" customHeight="1" x14ac:dyDescent="0.2">
      <c r="A427" s="32">
        <v>814</v>
      </c>
      <c r="B427" s="33" t="s">
        <v>5</v>
      </c>
      <c r="C427" s="34">
        <v>901</v>
      </c>
      <c r="D427" s="32" t="str">
        <f t="shared" si="6"/>
        <v>814X901</v>
      </c>
      <c r="E427" s="48" t="s">
        <v>1624</v>
      </c>
      <c r="F427" s="61" t="s">
        <v>2054</v>
      </c>
      <c r="G427" s="41" t="s">
        <v>43</v>
      </c>
      <c r="H427" s="38"/>
      <c r="I427" s="32">
        <v>814</v>
      </c>
      <c r="J427" s="63">
        <f>VLOOKUP(I427,pTRAIT!A:B,2,FALSE)</f>
        <v>0</v>
      </c>
      <c r="K427" s="63" t="str">
        <f>VLOOKUP($I427,pTRAIT!$A:$X,7,FALSE)</f>
        <v>no</v>
      </c>
      <c r="L427" s="63" t="str">
        <f>VLOOKUP($I427,pTRAIT!$A:$X,8,FALSE)</f>
        <v>nd</v>
      </c>
      <c r="M427" s="63" t="str">
        <f>VLOOKUP($I427,pTRAIT!$A:$X,9,FALSE)</f>
        <v>R</v>
      </c>
      <c r="N427" s="63" t="str">
        <f>VLOOKUP($I427,pTRAIT!$A:$X,10,FALSE)</f>
        <v>R</v>
      </c>
      <c r="O427" s="63" t="str">
        <f>VLOOKUP($I427,pTRAIT!$A:$X,11,FALSE)</f>
        <v>S</v>
      </c>
      <c r="P427" s="63" t="str">
        <f>VLOOKUP($I427,pTRAIT!$A:$X,12,FALSE)</f>
        <v>S</v>
      </c>
      <c r="Q427" s="63" t="str">
        <f>VLOOKUP($I427,pTRAIT!$A:$X,13,FALSE)</f>
        <v>R</v>
      </c>
      <c r="R427" s="63" t="str">
        <f>VLOOKUP($I427,pTRAIT!$A:$X,14,FALSE)</f>
        <v>R</v>
      </c>
      <c r="S427" s="63" t="str">
        <f>VLOOKUP($I427,pTRAIT!$A:$X,15,FALSE)</f>
        <v>S</v>
      </c>
      <c r="T427" s="63" t="str">
        <f>VLOOKUP($I427,pTRAIT!$A:$X,16,FALSE)</f>
        <v>H</v>
      </c>
      <c r="U427" s="63" t="str">
        <f>VLOOKUP($I427,pTRAIT!$A:$X,17,FALSE)</f>
        <v>S</v>
      </c>
      <c r="V427" s="63" t="str">
        <f>VLOOKUP($I427,pTRAIT!$A:$X,18,FALSE)</f>
        <v>TS</v>
      </c>
      <c r="W427" s="63" t="str">
        <f>VLOOKUP($I427,pTRAIT!$A:$X,19,FALSE)</f>
        <v>S</v>
      </c>
      <c r="X427" s="63" t="s">
        <v>3980</v>
      </c>
      <c r="Y427" s="63" t="str">
        <f>VLOOKUP($I427,pTRAIT!$A:$X,21,FALSE)</f>
        <v>S</v>
      </c>
      <c r="Z427" s="63" t="str">
        <f>VLOOKUP($I427,pTRAIT!$A:$X,22,FALSE)</f>
        <v>e</v>
      </c>
      <c r="AA427" s="63" t="str">
        <f>VLOOKUP($I427,pTRAIT!$A:$X,23,FALSE)</f>
        <v>n-c</v>
      </c>
      <c r="AB427" s="63">
        <f>VLOOKUP($I427,pTRAIT!$A:$X,24,FALSE)</f>
        <v>0</v>
      </c>
      <c r="AC427" s="34">
        <v>901</v>
      </c>
      <c r="AD427" s="63" t="str">
        <f>VLOOKUP(AC427,pTRAIT!A:B,2,FALSE)</f>
        <v>EM5UeMi1WSCf9;NST=X / EM5UeMi1Cf9Pu;RIN=RS</v>
      </c>
      <c r="AE427" s="63">
        <f>VLOOKUP($AC427,pTRAIT!$A:$X,7,FALSE)</f>
        <v>0</v>
      </c>
      <c r="AF427" s="63">
        <f>VLOOKUP($AC427,pTRAIT!$A:$X,8,FALSE)</f>
        <v>0</v>
      </c>
      <c r="AG427" s="63">
        <f>VLOOKUP($AC427,pTRAIT!$A:$X,9,FALSE)</f>
        <v>0</v>
      </c>
      <c r="AH427" s="63">
        <f>VLOOKUP($AC427,pTRAIT!$A:$X,10,FALSE)</f>
        <v>0</v>
      </c>
      <c r="AI427" s="63">
        <f>VLOOKUP($AC427,pTRAIT!$A:$X,11,FALSE)</f>
        <v>0</v>
      </c>
      <c r="AJ427" s="63">
        <f>VLOOKUP($AC427,pTRAIT!$A:$X,12,FALSE)</f>
        <v>0</v>
      </c>
      <c r="AK427" s="63">
        <f>VLOOKUP($AC427,pTRAIT!$A:$X,13,FALSE)</f>
        <v>0</v>
      </c>
      <c r="AL427" s="63">
        <f>VLOOKUP($AC427,pTRAIT!$A:$X,14,FALSE)</f>
        <v>0</v>
      </c>
      <c r="AM427" s="63">
        <f>VLOOKUP($AC427,pTRAIT!$A:$X,15,FALSE)</f>
        <v>0</v>
      </c>
      <c r="AN427" s="63">
        <f>VLOOKUP($AC427,pTRAIT!$A:$X,16,FALSE)</f>
        <v>0</v>
      </c>
      <c r="AO427" s="63">
        <f>VLOOKUP($AC427,pTRAIT!$A:$X,17,FALSE)</f>
        <v>0</v>
      </c>
      <c r="AP427" s="63">
        <f>VLOOKUP($AC427,pTRAIT!$A:$X,18,FALSE)</f>
        <v>0</v>
      </c>
      <c r="AQ427" s="63">
        <f>VLOOKUP($AC427,pTRAIT!$A:$X,19,FALSE)</f>
        <v>0</v>
      </c>
      <c r="AR427" s="63">
        <f>VLOOKUP($AC427,pTRAIT!$A:$X,20,FALSE)</f>
        <v>0</v>
      </c>
      <c r="AS427" s="63">
        <f>VLOOKUP($AC427,pTRAIT!$A:$X,21,FALSE)</f>
        <v>0</v>
      </c>
      <c r="AT427" s="63">
        <f>VLOOKUP($AC427,pTRAIT!$A:$X,22,FALSE)</f>
        <v>0</v>
      </c>
      <c r="AU427" s="63">
        <f>VLOOKUP($AC427,pTRAIT!$A:$X,23,FALSE)</f>
        <v>0</v>
      </c>
      <c r="AV427" s="63">
        <f>VLOOKUP($AC427,pTRAIT!$A:$X,24,FALSE)</f>
        <v>0</v>
      </c>
    </row>
    <row r="428" spans="1:48" ht="12" customHeight="1" x14ac:dyDescent="0.2">
      <c r="A428" s="32">
        <v>814</v>
      </c>
      <c r="B428" s="33" t="s">
        <v>5</v>
      </c>
      <c r="C428" s="34">
        <v>902</v>
      </c>
      <c r="D428" s="32" t="str">
        <f t="shared" si="6"/>
        <v>814X902</v>
      </c>
      <c r="E428" s="48" t="s">
        <v>1624</v>
      </c>
      <c r="F428" s="61" t="s">
        <v>2055</v>
      </c>
      <c r="G428" s="41" t="s">
        <v>43</v>
      </c>
      <c r="H428" s="38"/>
      <c r="I428" s="32">
        <v>814</v>
      </c>
      <c r="J428" s="63">
        <f>VLOOKUP(I428,pTRAIT!A:B,2,FALSE)</f>
        <v>0</v>
      </c>
      <c r="K428" s="63" t="str">
        <f>VLOOKUP($I428,pTRAIT!$A:$X,7,FALSE)</f>
        <v>no</v>
      </c>
      <c r="L428" s="63" t="str">
        <f>VLOOKUP($I428,pTRAIT!$A:$X,8,FALSE)</f>
        <v>nd</v>
      </c>
      <c r="M428" s="63" t="str">
        <f>VLOOKUP($I428,pTRAIT!$A:$X,9,FALSE)</f>
        <v>R</v>
      </c>
      <c r="N428" s="63" t="str">
        <f>VLOOKUP($I428,pTRAIT!$A:$X,10,FALSE)</f>
        <v>R</v>
      </c>
      <c r="O428" s="63" t="str">
        <f>VLOOKUP($I428,pTRAIT!$A:$X,11,FALSE)</f>
        <v>S</v>
      </c>
      <c r="P428" s="63" t="str">
        <f>VLOOKUP($I428,pTRAIT!$A:$X,12,FALSE)</f>
        <v>S</v>
      </c>
      <c r="Q428" s="63" t="str">
        <f>VLOOKUP($I428,pTRAIT!$A:$X,13,FALSE)</f>
        <v>R</v>
      </c>
      <c r="R428" s="63" t="str">
        <f>VLOOKUP($I428,pTRAIT!$A:$X,14,FALSE)</f>
        <v>R</v>
      </c>
      <c r="S428" s="63" t="str">
        <f>VLOOKUP($I428,pTRAIT!$A:$X,15,FALSE)</f>
        <v>S</v>
      </c>
      <c r="T428" s="63" t="str">
        <f>VLOOKUP($I428,pTRAIT!$A:$X,16,FALSE)</f>
        <v>H</v>
      </c>
      <c r="U428" s="63" t="str">
        <f>VLOOKUP($I428,pTRAIT!$A:$X,17,FALSE)</f>
        <v>S</v>
      </c>
      <c r="V428" s="63" t="str">
        <f>VLOOKUP($I428,pTRAIT!$A:$X,18,FALSE)</f>
        <v>TS</v>
      </c>
      <c r="W428" s="63" t="str">
        <f>VLOOKUP($I428,pTRAIT!$A:$X,19,FALSE)</f>
        <v>S</v>
      </c>
      <c r="X428" s="63" t="s">
        <v>3980</v>
      </c>
      <c r="Y428" s="63" t="str">
        <f>VLOOKUP($I428,pTRAIT!$A:$X,21,FALSE)</f>
        <v>S</v>
      </c>
      <c r="Z428" s="63" t="str">
        <f>VLOOKUP($I428,pTRAIT!$A:$X,22,FALSE)</f>
        <v>e</v>
      </c>
      <c r="AA428" s="63" t="str">
        <f>VLOOKUP($I428,pTRAIT!$A:$X,23,FALSE)</f>
        <v>n-c</v>
      </c>
      <c r="AB428" s="63">
        <f>VLOOKUP($I428,pTRAIT!$A:$X,24,FALSE)</f>
        <v>0</v>
      </c>
      <c r="AC428" s="34">
        <v>902</v>
      </c>
      <c r="AD428" s="63" t="str">
        <f>VLOOKUP(AC428,pTRAIT!A:B,2,FALSE)</f>
        <v>EM5UeMi1WSCf9;NST=X / (RT)(Mi1)(Pu)(Y);</v>
      </c>
      <c r="AE428" s="63">
        <f>VLOOKUP($AC428,pTRAIT!$A:$X,7,FALSE)</f>
        <v>0</v>
      </c>
      <c r="AF428" s="63">
        <f>VLOOKUP($AC428,pTRAIT!$A:$X,8,FALSE)</f>
        <v>0</v>
      </c>
      <c r="AG428" s="63">
        <f>VLOOKUP($AC428,pTRAIT!$A:$X,9,FALSE)</f>
        <v>0</v>
      </c>
      <c r="AH428" s="63">
        <f>VLOOKUP($AC428,pTRAIT!$A:$X,10,FALSE)</f>
        <v>0</v>
      </c>
      <c r="AI428" s="63">
        <f>VLOOKUP($AC428,pTRAIT!$A:$X,11,FALSE)</f>
        <v>0</v>
      </c>
      <c r="AJ428" s="63">
        <f>VLOOKUP($AC428,pTRAIT!$A:$X,12,FALSE)</f>
        <v>0</v>
      </c>
      <c r="AK428" s="63">
        <f>VLOOKUP($AC428,pTRAIT!$A:$X,13,FALSE)</f>
        <v>0</v>
      </c>
      <c r="AL428" s="63">
        <f>VLOOKUP($AC428,pTRAIT!$A:$X,14,FALSE)</f>
        <v>0</v>
      </c>
      <c r="AM428" s="63">
        <f>VLOOKUP($AC428,pTRAIT!$A:$X,15,FALSE)</f>
        <v>0</v>
      </c>
      <c r="AN428" s="63">
        <f>VLOOKUP($AC428,pTRAIT!$A:$X,16,FALSE)</f>
        <v>0</v>
      </c>
      <c r="AO428" s="63">
        <f>VLOOKUP($AC428,pTRAIT!$A:$X,17,FALSE)</f>
        <v>0</v>
      </c>
      <c r="AP428" s="63">
        <f>VLOOKUP($AC428,pTRAIT!$A:$X,18,FALSE)</f>
        <v>0</v>
      </c>
      <c r="AQ428" s="63">
        <f>VLOOKUP($AC428,pTRAIT!$A:$X,19,FALSE)</f>
        <v>0</v>
      </c>
      <c r="AR428" s="63">
        <f>VLOOKUP($AC428,pTRAIT!$A:$X,20,FALSE)</f>
        <v>0</v>
      </c>
      <c r="AS428" s="63">
        <f>VLOOKUP($AC428,pTRAIT!$A:$X,21,FALSE)</f>
        <v>0</v>
      </c>
      <c r="AT428" s="63">
        <f>VLOOKUP($AC428,pTRAIT!$A:$X,22,FALSE)</f>
        <v>0</v>
      </c>
      <c r="AU428" s="63">
        <f>VLOOKUP($AC428,pTRAIT!$A:$X,23,FALSE)</f>
        <v>0</v>
      </c>
      <c r="AV428" s="63">
        <f>VLOOKUP($AC428,pTRAIT!$A:$X,24,FALSE)</f>
        <v>0</v>
      </c>
    </row>
    <row r="429" spans="1:48" ht="12" customHeight="1" x14ac:dyDescent="0.2">
      <c r="A429" s="32">
        <v>814</v>
      </c>
      <c r="B429" s="33" t="s">
        <v>5</v>
      </c>
      <c r="C429" s="34">
        <v>906</v>
      </c>
      <c r="D429" s="32" t="str">
        <f t="shared" si="6"/>
        <v>814X906</v>
      </c>
      <c r="E429" s="48" t="s">
        <v>1624</v>
      </c>
      <c r="F429" s="61" t="s">
        <v>2056</v>
      </c>
      <c r="G429" s="41" t="s">
        <v>43</v>
      </c>
      <c r="H429" s="38"/>
      <c r="I429" s="32">
        <v>814</v>
      </c>
      <c r="J429" s="63">
        <f>VLOOKUP(I429,pTRAIT!A:B,2,FALSE)</f>
        <v>0</v>
      </c>
      <c r="K429" s="63" t="str">
        <f>VLOOKUP($I429,pTRAIT!$A:$X,7,FALSE)</f>
        <v>no</v>
      </c>
      <c r="L429" s="63" t="str">
        <f>VLOOKUP($I429,pTRAIT!$A:$X,8,FALSE)</f>
        <v>nd</v>
      </c>
      <c r="M429" s="63" t="str">
        <f>VLOOKUP($I429,pTRAIT!$A:$X,9,FALSE)</f>
        <v>R</v>
      </c>
      <c r="N429" s="63" t="str">
        <f>VLOOKUP($I429,pTRAIT!$A:$X,10,FALSE)</f>
        <v>R</v>
      </c>
      <c r="O429" s="63" t="str">
        <f>VLOOKUP($I429,pTRAIT!$A:$X,11,FALSE)</f>
        <v>S</v>
      </c>
      <c r="P429" s="63" t="str">
        <f>VLOOKUP($I429,pTRAIT!$A:$X,12,FALSE)</f>
        <v>S</v>
      </c>
      <c r="Q429" s="63" t="str">
        <f>VLOOKUP($I429,pTRAIT!$A:$X,13,FALSE)</f>
        <v>R</v>
      </c>
      <c r="R429" s="63" t="str">
        <f>VLOOKUP($I429,pTRAIT!$A:$X,14,FALSE)</f>
        <v>R</v>
      </c>
      <c r="S429" s="63" t="str">
        <f>VLOOKUP($I429,pTRAIT!$A:$X,15,FALSE)</f>
        <v>S</v>
      </c>
      <c r="T429" s="63" t="str">
        <f>VLOOKUP($I429,pTRAIT!$A:$X,16,FALSE)</f>
        <v>H</v>
      </c>
      <c r="U429" s="63" t="str">
        <f>VLOOKUP($I429,pTRAIT!$A:$X,17,FALSE)</f>
        <v>S</v>
      </c>
      <c r="V429" s="63" t="str">
        <f>VLOOKUP($I429,pTRAIT!$A:$X,18,FALSE)</f>
        <v>TS</v>
      </c>
      <c r="W429" s="63" t="str">
        <f>VLOOKUP($I429,pTRAIT!$A:$X,19,FALSE)</f>
        <v>S</v>
      </c>
      <c r="X429" s="63" t="s">
        <v>3980</v>
      </c>
      <c r="Y429" s="63" t="str">
        <f>VLOOKUP($I429,pTRAIT!$A:$X,21,FALSE)</f>
        <v>S</v>
      </c>
      <c r="Z429" s="63" t="str">
        <f>VLOOKUP($I429,pTRAIT!$A:$X,22,FALSE)</f>
        <v>e</v>
      </c>
      <c r="AA429" s="63" t="str">
        <f>VLOOKUP($I429,pTRAIT!$A:$X,23,FALSE)</f>
        <v>n-c</v>
      </c>
      <c r="AB429" s="63">
        <f>VLOOKUP($I429,pTRAIT!$A:$X,24,FALSE)</f>
        <v>0</v>
      </c>
      <c r="AC429" s="34">
        <v>906</v>
      </c>
      <c r="AD429" s="63" t="str">
        <f>VLOOKUP(AC429,pTRAIT!A:B,2,FALSE)</f>
        <v>EM5UeMi1WSCf9;NST=X / (E)M5(RT)Mi1(Fr1)Pu;NST=X</v>
      </c>
      <c r="AE429" s="63">
        <f>VLOOKUP($AC429,pTRAIT!$A:$X,7,FALSE)</f>
        <v>0</v>
      </c>
      <c r="AF429" s="63">
        <f>VLOOKUP($AC429,pTRAIT!$A:$X,8,FALSE)</f>
        <v>0</v>
      </c>
      <c r="AG429" s="63">
        <f>VLOOKUP($AC429,pTRAIT!$A:$X,9,FALSE)</f>
        <v>0</v>
      </c>
      <c r="AH429" s="63">
        <f>VLOOKUP($AC429,pTRAIT!$A:$X,10,FALSE)</f>
        <v>0</v>
      </c>
      <c r="AI429" s="63">
        <f>VLOOKUP($AC429,pTRAIT!$A:$X,11,FALSE)</f>
        <v>0</v>
      </c>
      <c r="AJ429" s="63">
        <f>VLOOKUP($AC429,pTRAIT!$A:$X,12,FALSE)</f>
        <v>0</v>
      </c>
      <c r="AK429" s="63">
        <f>VLOOKUP($AC429,pTRAIT!$A:$X,13,FALSE)</f>
        <v>0</v>
      </c>
      <c r="AL429" s="63">
        <f>VLOOKUP($AC429,pTRAIT!$A:$X,14,FALSE)</f>
        <v>0</v>
      </c>
      <c r="AM429" s="63">
        <f>VLOOKUP($AC429,pTRAIT!$A:$X,15,FALSE)</f>
        <v>0</v>
      </c>
      <c r="AN429" s="63">
        <f>VLOOKUP($AC429,pTRAIT!$A:$X,16,FALSE)</f>
        <v>0</v>
      </c>
      <c r="AO429" s="63">
        <f>VLOOKUP($AC429,pTRAIT!$A:$X,17,FALSE)</f>
        <v>0</v>
      </c>
      <c r="AP429" s="63">
        <f>VLOOKUP($AC429,pTRAIT!$A:$X,18,FALSE)</f>
        <v>0</v>
      </c>
      <c r="AQ429" s="63">
        <f>VLOOKUP($AC429,pTRAIT!$A:$X,19,FALSE)</f>
        <v>0</v>
      </c>
      <c r="AR429" s="63">
        <f>VLOOKUP($AC429,pTRAIT!$A:$X,20,FALSE)</f>
        <v>0</v>
      </c>
      <c r="AS429" s="63">
        <f>VLOOKUP($AC429,pTRAIT!$A:$X,21,FALSE)</f>
        <v>0</v>
      </c>
      <c r="AT429" s="63">
        <f>VLOOKUP($AC429,pTRAIT!$A:$X,22,FALSE)</f>
        <v>0</v>
      </c>
      <c r="AU429" s="63">
        <f>VLOOKUP($AC429,pTRAIT!$A:$X,23,FALSE)</f>
        <v>0</v>
      </c>
      <c r="AV429" s="63">
        <f>VLOOKUP($AC429,pTRAIT!$A:$X,24,FALSE)</f>
        <v>0</v>
      </c>
    </row>
    <row r="430" spans="1:48" ht="12" customHeight="1" x14ac:dyDescent="0.2">
      <c r="A430" s="32">
        <v>814</v>
      </c>
      <c r="B430" s="33" t="s">
        <v>5</v>
      </c>
      <c r="C430" s="34">
        <v>909</v>
      </c>
      <c r="D430" s="32" t="str">
        <f t="shared" si="6"/>
        <v>814X909</v>
      </c>
      <c r="E430" s="48" t="s">
        <v>1624</v>
      </c>
      <c r="F430" s="61" t="s">
        <v>2057</v>
      </c>
      <c r="G430" s="41" t="s">
        <v>43</v>
      </c>
      <c r="H430" s="38"/>
      <c r="I430" s="32">
        <v>814</v>
      </c>
      <c r="J430" s="63">
        <f>VLOOKUP(I430,pTRAIT!A:B,2,FALSE)</f>
        <v>0</v>
      </c>
      <c r="K430" s="63" t="str">
        <f>VLOOKUP($I430,pTRAIT!$A:$X,7,FALSE)</f>
        <v>no</v>
      </c>
      <c r="L430" s="63" t="str">
        <f>VLOOKUP($I430,pTRAIT!$A:$X,8,FALSE)</f>
        <v>nd</v>
      </c>
      <c r="M430" s="63" t="str">
        <f>VLOOKUP($I430,pTRAIT!$A:$X,9,FALSE)</f>
        <v>R</v>
      </c>
      <c r="N430" s="63" t="str">
        <f>VLOOKUP($I430,pTRAIT!$A:$X,10,FALSE)</f>
        <v>R</v>
      </c>
      <c r="O430" s="63" t="str">
        <f>VLOOKUP($I430,pTRAIT!$A:$X,11,FALSE)</f>
        <v>S</v>
      </c>
      <c r="P430" s="63" t="str">
        <f>VLOOKUP($I430,pTRAIT!$A:$X,12,FALSE)</f>
        <v>S</v>
      </c>
      <c r="Q430" s="63" t="str">
        <f>VLOOKUP($I430,pTRAIT!$A:$X,13,FALSE)</f>
        <v>R</v>
      </c>
      <c r="R430" s="63" t="str">
        <f>VLOOKUP($I430,pTRAIT!$A:$X,14,FALSE)</f>
        <v>R</v>
      </c>
      <c r="S430" s="63" t="str">
        <f>VLOOKUP($I430,pTRAIT!$A:$X,15,FALSE)</f>
        <v>S</v>
      </c>
      <c r="T430" s="63" t="str">
        <f>VLOOKUP($I430,pTRAIT!$A:$X,16,FALSE)</f>
        <v>H</v>
      </c>
      <c r="U430" s="63" t="str">
        <f>VLOOKUP($I430,pTRAIT!$A:$X,17,FALSE)</f>
        <v>S</v>
      </c>
      <c r="V430" s="63" t="str">
        <f>VLOOKUP($I430,pTRAIT!$A:$X,18,FALSE)</f>
        <v>TS</v>
      </c>
      <c r="W430" s="63" t="str">
        <f>VLOOKUP($I430,pTRAIT!$A:$X,19,FALSE)</f>
        <v>S</v>
      </c>
      <c r="X430" s="63" t="s">
        <v>3980</v>
      </c>
      <c r="Y430" s="63" t="str">
        <f>VLOOKUP($I430,pTRAIT!$A:$X,21,FALSE)</f>
        <v>S</v>
      </c>
      <c r="Z430" s="63" t="str">
        <f>VLOOKUP($I430,pTRAIT!$A:$X,22,FALSE)</f>
        <v>e</v>
      </c>
      <c r="AA430" s="63" t="str">
        <f>VLOOKUP($I430,pTRAIT!$A:$X,23,FALSE)</f>
        <v>n-c</v>
      </c>
      <c r="AB430" s="63">
        <f>VLOOKUP($I430,pTRAIT!$A:$X,24,FALSE)</f>
        <v>0</v>
      </c>
      <c r="AC430" s="34">
        <v>909</v>
      </c>
      <c r="AD430" s="63" t="str">
        <f>VLOOKUP(AC430,pTRAIT!A:B,2,FALSE)</f>
        <v>EM5UeMi1WSCf9;NST=X / (Pu);</v>
      </c>
      <c r="AE430" s="63">
        <f>VLOOKUP($AC430,pTRAIT!$A:$X,7,FALSE)</f>
        <v>0</v>
      </c>
      <c r="AF430" s="63">
        <f>VLOOKUP($AC430,pTRAIT!$A:$X,8,FALSE)</f>
        <v>0</v>
      </c>
      <c r="AG430" s="63">
        <f>VLOOKUP($AC430,pTRAIT!$A:$X,9,FALSE)</f>
        <v>0</v>
      </c>
      <c r="AH430" s="63">
        <f>VLOOKUP($AC430,pTRAIT!$A:$X,10,FALSE)</f>
        <v>0</v>
      </c>
      <c r="AI430" s="63">
        <f>VLOOKUP($AC430,pTRAIT!$A:$X,11,FALSE)</f>
        <v>0</v>
      </c>
      <c r="AJ430" s="63">
        <f>VLOOKUP($AC430,pTRAIT!$A:$X,12,FALSE)</f>
        <v>0</v>
      </c>
      <c r="AK430" s="63">
        <f>VLOOKUP($AC430,pTRAIT!$A:$X,13,FALSE)</f>
        <v>0</v>
      </c>
      <c r="AL430" s="63">
        <f>VLOOKUP($AC430,pTRAIT!$A:$X,14,FALSE)</f>
        <v>0</v>
      </c>
      <c r="AM430" s="63">
        <f>VLOOKUP($AC430,pTRAIT!$A:$X,15,FALSE)</f>
        <v>0</v>
      </c>
      <c r="AN430" s="63">
        <f>VLOOKUP($AC430,pTRAIT!$A:$X,16,FALSE)</f>
        <v>0</v>
      </c>
      <c r="AO430" s="63">
        <f>VLOOKUP($AC430,pTRAIT!$A:$X,17,FALSE)</f>
        <v>0</v>
      </c>
      <c r="AP430" s="63">
        <f>VLOOKUP($AC430,pTRAIT!$A:$X,18,FALSE)</f>
        <v>0</v>
      </c>
      <c r="AQ430" s="63">
        <f>VLOOKUP($AC430,pTRAIT!$A:$X,19,FALSE)</f>
        <v>0</v>
      </c>
      <c r="AR430" s="63">
        <f>VLOOKUP($AC430,pTRAIT!$A:$X,20,FALSE)</f>
        <v>0</v>
      </c>
      <c r="AS430" s="63">
        <f>VLOOKUP($AC430,pTRAIT!$A:$X,21,FALSE)</f>
        <v>0</v>
      </c>
      <c r="AT430" s="63">
        <f>VLOOKUP($AC430,pTRAIT!$A:$X,22,FALSE)</f>
        <v>0</v>
      </c>
      <c r="AU430" s="63">
        <f>VLOOKUP($AC430,pTRAIT!$A:$X,23,FALSE)</f>
        <v>0</v>
      </c>
      <c r="AV430" s="63">
        <f>VLOOKUP($AC430,pTRAIT!$A:$X,24,FALSE)</f>
        <v>0</v>
      </c>
    </row>
    <row r="431" spans="1:48" ht="12" customHeight="1" x14ac:dyDescent="0.2">
      <c r="A431" s="32">
        <v>814</v>
      </c>
      <c r="B431" s="33" t="s">
        <v>5</v>
      </c>
      <c r="C431" s="34">
        <v>910</v>
      </c>
      <c r="D431" s="32" t="str">
        <f t="shared" si="6"/>
        <v>814X910</v>
      </c>
      <c r="E431" s="48" t="s">
        <v>1624</v>
      </c>
      <c r="F431" s="61" t="s">
        <v>2058</v>
      </c>
      <c r="G431" s="41" t="s">
        <v>43</v>
      </c>
      <c r="H431" s="45"/>
      <c r="I431" s="32">
        <v>814</v>
      </c>
      <c r="J431" s="63">
        <f>VLOOKUP(I431,pTRAIT!A:B,2,FALSE)</f>
        <v>0</v>
      </c>
      <c r="K431" s="63" t="str">
        <f>VLOOKUP($I431,pTRAIT!$A:$X,7,FALSE)</f>
        <v>no</v>
      </c>
      <c r="L431" s="63" t="str">
        <f>VLOOKUP($I431,pTRAIT!$A:$X,8,FALSE)</f>
        <v>nd</v>
      </c>
      <c r="M431" s="63" t="str">
        <f>VLOOKUP($I431,pTRAIT!$A:$X,9,FALSE)</f>
        <v>R</v>
      </c>
      <c r="N431" s="63" t="str">
        <f>VLOOKUP($I431,pTRAIT!$A:$X,10,FALSE)</f>
        <v>R</v>
      </c>
      <c r="O431" s="63" t="str">
        <f>VLOOKUP($I431,pTRAIT!$A:$X,11,FALSE)</f>
        <v>S</v>
      </c>
      <c r="P431" s="63" t="str">
        <f>VLOOKUP($I431,pTRAIT!$A:$X,12,FALSE)</f>
        <v>S</v>
      </c>
      <c r="Q431" s="63" t="str">
        <f>VLOOKUP($I431,pTRAIT!$A:$X,13,FALSE)</f>
        <v>R</v>
      </c>
      <c r="R431" s="63" t="str">
        <f>VLOOKUP($I431,pTRAIT!$A:$X,14,FALSE)</f>
        <v>R</v>
      </c>
      <c r="S431" s="63" t="str">
        <f>VLOOKUP($I431,pTRAIT!$A:$X,15,FALSE)</f>
        <v>S</v>
      </c>
      <c r="T431" s="63" t="str">
        <f>VLOOKUP($I431,pTRAIT!$A:$X,16,FALSE)</f>
        <v>H</v>
      </c>
      <c r="U431" s="63" t="str">
        <f>VLOOKUP($I431,pTRAIT!$A:$X,17,FALSE)</f>
        <v>S</v>
      </c>
      <c r="V431" s="63" t="str">
        <f>VLOOKUP($I431,pTRAIT!$A:$X,18,FALSE)</f>
        <v>TS</v>
      </c>
      <c r="W431" s="63" t="str">
        <f>VLOOKUP($I431,pTRAIT!$A:$X,19,FALSE)</f>
        <v>S</v>
      </c>
      <c r="X431" s="63" t="s">
        <v>3980</v>
      </c>
      <c r="Y431" s="63" t="str">
        <f>VLOOKUP($I431,pTRAIT!$A:$X,21,FALSE)</f>
        <v>S</v>
      </c>
      <c r="Z431" s="63" t="str">
        <f>VLOOKUP($I431,pTRAIT!$A:$X,22,FALSE)</f>
        <v>e</v>
      </c>
      <c r="AA431" s="63" t="str">
        <f>VLOOKUP($I431,pTRAIT!$A:$X,23,FALSE)</f>
        <v>n-c</v>
      </c>
      <c r="AB431" s="63">
        <f>VLOOKUP($I431,pTRAIT!$A:$X,24,FALSE)</f>
        <v>0</v>
      </c>
      <c r="AC431" s="34">
        <v>910</v>
      </c>
      <c r="AD431" s="63" t="str">
        <f>VLOOKUP(AC431,pTRAIT!A:B,2,FALSE)</f>
        <v>EM5UeMi1WSCf9;NST=X / (ogc);</v>
      </c>
      <c r="AE431" s="63">
        <f>VLOOKUP($AC431,pTRAIT!$A:$X,7,FALSE)</f>
        <v>0</v>
      </c>
      <c r="AF431" s="63">
        <f>VLOOKUP($AC431,pTRAIT!$A:$X,8,FALSE)</f>
        <v>0</v>
      </c>
      <c r="AG431" s="63">
        <f>VLOOKUP($AC431,pTRAIT!$A:$X,9,FALSE)</f>
        <v>0</v>
      </c>
      <c r="AH431" s="63">
        <f>VLOOKUP($AC431,pTRAIT!$A:$X,10,FALSE)</f>
        <v>0</v>
      </c>
      <c r="AI431" s="63">
        <f>VLOOKUP($AC431,pTRAIT!$A:$X,11,FALSE)</f>
        <v>0</v>
      </c>
      <c r="AJ431" s="63">
        <f>VLOOKUP($AC431,pTRAIT!$A:$X,12,FALSE)</f>
        <v>0</v>
      </c>
      <c r="AK431" s="63">
        <f>VLOOKUP($AC431,pTRAIT!$A:$X,13,FALSE)</f>
        <v>0</v>
      </c>
      <c r="AL431" s="63">
        <f>VLOOKUP($AC431,pTRAIT!$A:$X,14,FALSE)</f>
        <v>0</v>
      </c>
      <c r="AM431" s="63">
        <f>VLOOKUP($AC431,pTRAIT!$A:$X,15,FALSE)</f>
        <v>0</v>
      </c>
      <c r="AN431" s="63">
        <f>VLOOKUP($AC431,pTRAIT!$A:$X,16,FALSE)</f>
        <v>0</v>
      </c>
      <c r="AO431" s="63">
        <f>VLOOKUP($AC431,pTRAIT!$A:$X,17,FALSE)</f>
        <v>0</v>
      </c>
      <c r="AP431" s="63">
        <f>VLOOKUP($AC431,pTRAIT!$A:$X,18,FALSE)</f>
        <v>0</v>
      </c>
      <c r="AQ431" s="63">
        <f>VLOOKUP($AC431,pTRAIT!$A:$X,19,FALSE)</f>
        <v>0</v>
      </c>
      <c r="AR431" s="63">
        <f>VLOOKUP($AC431,pTRAIT!$A:$X,20,FALSE)</f>
        <v>0</v>
      </c>
      <c r="AS431" s="63">
        <f>VLOOKUP($AC431,pTRAIT!$A:$X,21,FALSE)</f>
        <v>0</v>
      </c>
      <c r="AT431" s="63">
        <f>VLOOKUP($AC431,pTRAIT!$A:$X,22,FALSE)</f>
        <v>0</v>
      </c>
      <c r="AU431" s="63">
        <f>VLOOKUP($AC431,pTRAIT!$A:$X,23,FALSE)</f>
        <v>0</v>
      </c>
      <c r="AV431" s="63">
        <f>VLOOKUP($AC431,pTRAIT!$A:$X,24,FALSE)</f>
        <v>0</v>
      </c>
    </row>
    <row r="432" spans="1:48" ht="12" customHeight="1" x14ac:dyDescent="0.2">
      <c r="A432" s="32">
        <v>814</v>
      </c>
      <c r="B432" s="33" t="s">
        <v>5</v>
      </c>
      <c r="C432" s="34">
        <v>911</v>
      </c>
      <c r="D432" s="32" t="str">
        <f t="shared" si="6"/>
        <v>814X911</v>
      </c>
      <c r="E432" s="48" t="s">
        <v>1624</v>
      </c>
      <c r="F432" s="61" t="s">
        <v>2059</v>
      </c>
      <c r="G432" s="41" t="s">
        <v>43</v>
      </c>
      <c r="H432" s="45"/>
      <c r="I432" s="32">
        <v>814</v>
      </c>
      <c r="J432" s="63">
        <f>VLOOKUP(I432,pTRAIT!A:B,2,FALSE)</f>
        <v>0</v>
      </c>
      <c r="K432" s="63" t="str">
        <f>VLOOKUP($I432,pTRAIT!$A:$X,7,FALSE)</f>
        <v>no</v>
      </c>
      <c r="L432" s="63" t="str">
        <f>VLOOKUP($I432,pTRAIT!$A:$X,8,FALSE)</f>
        <v>nd</v>
      </c>
      <c r="M432" s="63" t="str">
        <f>VLOOKUP($I432,pTRAIT!$A:$X,9,FALSE)</f>
        <v>R</v>
      </c>
      <c r="N432" s="63" t="str">
        <f>VLOOKUP($I432,pTRAIT!$A:$X,10,FALSE)</f>
        <v>R</v>
      </c>
      <c r="O432" s="63" t="str">
        <f>VLOOKUP($I432,pTRAIT!$A:$X,11,FALSE)</f>
        <v>S</v>
      </c>
      <c r="P432" s="63" t="str">
        <f>VLOOKUP($I432,pTRAIT!$A:$X,12,FALSE)</f>
        <v>S</v>
      </c>
      <c r="Q432" s="63" t="str">
        <f>VLOOKUP($I432,pTRAIT!$A:$X,13,FALSE)</f>
        <v>R</v>
      </c>
      <c r="R432" s="63" t="str">
        <f>VLOOKUP($I432,pTRAIT!$A:$X,14,FALSE)</f>
        <v>R</v>
      </c>
      <c r="S432" s="63" t="str">
        <f>VLOOKUP($I432,pTRAIT!$A:$X,15,FALSE)</f>
        <v>S</v>
      </c>
      <c r="T432" s="63" t="str">
        <f>VLOOKUP($I432,pTRAIT!$A:$X,16,FALSE)</f>
        <v>H</v>
      </c>
      <c r="U432" s="63" t="str">
        <f>VLOOKUP($I432,pTRAIT!$A:$X,17,FALSE)</f>
        <v>S</v>
      </c>
      <c r="V432" s="63" t="str">
        <f>VLOOKUP($I432,pTRAIT!$A:$X,18,FALSE)</f>
        <v>TS</v>
      </c>
      <c r="W432" s="63" t="str">
        <f>VLOOKUP($I432,pTRAIT!$A:$X,19,FALSE)</f>
        <v>S</v>
      </c>
      <c r="X432" s="63" t="s">
        <v>3980</v>
      </c>
      <c r="Y432" s="63" t="str">
        <f>VLOOKUP($I432,pTRAIT!$A:$X,21,FALSE)</f>
        <v>S</v>
      </c>
      <c r="Z432" s="63" t="str">
        <f>VLOOKUP($I432,pTRAIT!$A:$X,22,FALSE)</f>
        <v>e</v>
      </c>
      <c r="AA432" s="63" t="str">
        <f>VLOOKUP($I432,pTRAIT!$A:$X,23,FALSE)</f>
        <v>n-c</v>
      </c>
      <c r="AB432" s="63">
        <f>VLOOKUP($I432,pTRAIT!$A:$X,24,FALSE)</f>
        <v>0</v>
      </c>
      <c r="AC432" s="34">
        <v>911</v>
      </c>
      <c r="AD432" s="63" t="str">
        <f>VLOOKUP(AC432,pTRAIT!A:B,2,FALSE)</f>
        <v>EM5UeMi1WSCf9;NST=X / ;</v>
      </c>
      <c r="AE432" s="63">
        <f>VLOOKUP($AC432,pTRAIT!$A:$X,7,FALSE)</f>
        <v>0</v>
      </c>
      <c r="AF432" s="63">
        <f>VLOOKUP($AC432,pTRAIT!$A:$X,8,FALSE)</f>
        <v>0</v>
      </c>
      <c r="AG432" s="63">
        <f>VLOOKUP($AC432,pTRAIT!$A:$X,9,FALSE)</f>
        <v>0</v>
      </c>
      <c r="AH432" s="63">
        <f>VLOOKUP($AC432,pTRAIT!$A:$X,10,FALSE)</f>
        <v>0</v>
      </c>
      <c r="AI432" s="63">
        <f>VLOOKUP($AC432,pTRAIT!$A:$X,11,FALSE)</f>
        <v>0</v>
      </c>
      <c r="AJ432" s="63">
        <f>VLOOKUP($AC432,pTRAIT!$A:$X,12,FALSE)</f>
        <v>0</v>
      </c>
      <c r="AK432" s="63">
        <f>VLOOKUP($AC432,pTRAIT!$A:$X,13,FALSE)</f>
        <v>0</v>
      </c>
      <c r="AL432" s="63">
        <f>VLOOKUP($AC432,pTRAIT!$A:$X,14,FALSE)</f>
        <v>0</v>
      </c>
      <c r="AM432" s="63">
        <f>VLOOKUP($AC432,pTRAIT!$A:$X,15,FALSE)</f>
        <v>0</v>
      </c>
      <c r="AN432" s="63">
        <f>VLOOKUP($AC432,pTRAIT!$A:$X,16,FALSE)</f>
        <v>0</v>
      </c>
      <c r="AO432" s="63">
        <f>VLOOKUP($AC432,pTRAIT!$A:$X,17,FALSE)</f>
        <v>0</v>
      </c>
      <c r="AP432" s="63">
        <f>VLOOKUP($AC432,pTRAIT!$A:$X,18,FALSE)</f>
        <v>0</v>
      </c>
      <c r="AQ432" s="63">
        <f>VLOOKUP($AC432,pTRAIT!$A:$X,19,FALSE)</f>
        <v>0</v>
      </c>
      <c r="AR432" s="63">
        <f>VLOOKUP($AC432,pTRAIT!$A:$X,20,FALSE)</f>
        <v>0</v>
      </c>
      <c r="AS432" s="63">
        <f>VLOOKUP($AC432,pTRAIT!$A:$X,21,FALSE)</f>
        <v>0</v>
      </c>
      <c r="AT432" s="63">
        <f>VLOOKUP($AC432,pTRAIT!$A:$X,22,FALSE)</f>
        <v>0</v>
      </c>
      <c r="AU432" s="63">
        <f>VLOOKUP($AC432,pTRAIT!$A:$X,23,FALSE)</f>
        <v>0</v>
      </c>
      <c r="AV432" s="63">
        <f>VLOOKUP($AC432,pTRAIT!$A:$X,24,FALSE)</f>
        <v>0</v>
      </c>
    </row>
    <row r="433" spans="1:48" ht="12" customHeight="1" x14ac:dyDescent="0.2">
      <c r="A433" s="32">
        <v>814</v>
      </c>
      <c r="B433" s="33" t="s">
        <v>5</v>
      </c>
      <c r="C433" s="34">
        <v>912</v>
      </c>
      <c r="D433" s="32" t="str">
        <f t="shared" si="6"/>
        <v>814X912</v>
      </c>
      <c r="E433" s="48" t="s">
        <v>1624</v>
      </c>
      <c r="F433" s="61" t="s">
        <v>2060</v>
      </c>
      <c r="G433" s="41" t="s">
        <v>43</v>
      </c>
      <c r="H433" s="38"/>
      <c r="I433" s="32">
        <v>814</v>
      </c>
      <c r="J433" s="63">
        <f>VLOOKUP(I433,pTRAIT!A:B,2,FALSE)</f>
        <v>0</v>
      </c>
      <c r="K433" s="63" t="str">
        <f>VLOOKUP($I433,pTRAIT!$A:$X,7,FALSE)</f>
        <v>no</v>
      </c>
      <c r="L433" s="63" t="str">
        <f>VLOOKUP($I433,pTRAIT!$A:$X,8,FALSE)</f>
        <v>nd</v>
      </c>
      <c r="M433" s="63" t="str">
        <f>VLOOKUP($I433,pTRAIT!$A:$X,9,FALSE)</f>
        <v>R</v>
      </c>
      <c r="N433" s="63" t="str">
        <f>VLOOKUP($I433,pTRAIT!$A:$X,10,FALSE)</f>
        <v>R</v>
      </c>
      <c r="O433" s="63" t="str">
        <f>VLOOKUP($I433,pTRAIT!$A:$X,11,FALSE)</f>
        <v>S</v>
      </c>
      <c r="P433" s="63" t="str">
        <f>VLOOKUP($I433,pTRAIT!$A:$X,12,FALSE)</f>
        <v>S</v>
      </c>
      <c r="Q433" s="63" t="str">
        <f>VLOOKUP($I433,pTRAIT!$A:$X,13,FALSE)</f>
        <v>R</v>
      </c>
      <c r="R433" s="63" t="str">
        <f>VLOOKUP($I433,pTRAIT!$A:$X,14,FALSE)</f>
        <v>R</v>
      </c>
      <c r="S433" s="63" t="str">
        <f>VLOOKUP($I433,pTRAIT!$A:$X,15,FALSE)</f>
        <v>S</v>
      </c>
      <c r="T433" s="63" t="str">
        <f>VLOOKUP($I433,pTRAIT!$A:$X,16,FALSE)</f>
        <v>H</v>
      </c>
      <c r="U433" s="63" t="str">
        <f>VLOOKUP($I433,pTRAIT!$A:$X,17,FALSE)</f>
        <v>S</v>
      </c>
      <c r="V433" s="63" t="str">
        <f>VLOOKUP($I433,pTRAIT!$A:$X,18,FALSE)</f>
        <v>TS</v>
      </c>
      <c r="W433" s="63" t="str">
        <f>VLOOKUP($I433,pTRAIT!$A:$X,19,FALSE)</f>
        <v>S</v>
      </c>
      <c r="X433" s="63" t="s">
        <v>3980</v>
      </c>
      <c r="Y433" s="63" t="str">
        <f>VLOOKUP($I433,pTRAIT!$A:$X,21,FALSE)</f>
        <v>S</v>
      </c>
      <c r="Z433" s="63" t="str">
        <f>VLOOKUP($I433,pTRAIT!$A:$X,22,FALSE)</f>
        <v>e</v>
      </c>
      <c r="AA433" s="63" t="str">
        <f>VLOOKUP($I433,pTRAIT!$A:$X,23,FALSE)</f>
        <v>n-c</v>
      </c>
      <c r="AB433" s="63">
        <f>VLOOKUP($I433,pTRAIT!$A:$X,24,FALSE)</f>
        <v>0</v>
      </c>
      <c r="AC433" s="34">
        <v>912</v>
      </c>
      <c r="AD433" s="63" t="str">
        <f>VLOOKUP(AC433,pTRAIT!A:B,2,FALSE)</f>
        <v>EM5UeMi1WSCf9;NST=X / (Pu)(ogc);</v>
      </c>
      <c r="AE433" s="63">
        <f>VLOOKUP($AC433,pTRAIT!$A:$X,7,FALSE)</f>
        <v>0</v>
      </c>
      <c r="AF433" s="63">
        <f>VLOOKUP($AC433,pTRAIT!$A:$X,8,FALSE)</f>
        <v>0</v>
      </c>
      <c r="AG433" s="63">
        <f>VLOOKUP($AC433,pTRAIT!$A:$X,9,FALSE)</f>
        <v>0</v>
      </c>
      <c r="AH433" s="63">
        <f>VLOOKUP($AC433,pTRAIT!$A:$X,10,FALSE)</f>
        <v>0</v>
      </c>
      <c r="AI433" s="63">
        <f>VLOOKUP($AC433,pTRAIT!$A:$X,11,FALSE)</f>
        <v>0</v>
      </c>
      <c r="AJ433" s="63">
        <f>VLOOKUP($AC433,pTRAIT!$A:$X,12,FALSE)</f>
        <v>0</v>
      </c>
      <c r="AK433" s="63">
        <f>VLOOKUP($AC433,pTRAIT!$A:$X,13,FALSE)</f>
        <v>0</v>
      </c>
      <c r="AL433" s="63">
        <f>VLOOKUP($AC433,pTRAIT!$A:$X,14,FALSE)</f>
        <v>0</v>
      </c>
      <c r="AM433" s="63">
        <f>VLOOKUP($AC433,pTRAIT!$A:$X,15,FALSE)</f>
        <v>0</v>
      </c>
      <c r="AN433" s="63">
        <f>VLOOKUP($AC433,pTRAIT!$A:$X,16,FALSE)</f>
        <v>0</v>
      </c>
      <c r="AO433" s="63">
        <f>VLOOKUP($AC433,pTRAIT!$A:$X,17,FALSE)</f>
        <v>0</v>
      </c>
      <c r="AP433" s="63">
        <f>VLOOKUP($AC433,pTRAIT!$A:$X,18,FALSE)</f>
        <v>0</v>
      </c>
      <c r="AQ433" s="63">
        <f>VLOOKUP($AC433,pTRAIT!$A:$X,19,FALSE)</f>
        <v>0</v>
      </c>
      <c r="AR433" s="63">
        <f>VLOOKUP($AC433,pTRAIT!$A:$X,20,FALSE)</f>
        <v>0</v>
      </c>
      <c r="AS433" s="63">
        <f>VLOOKUP($AC433,pTRAIT!$A:$X,21,FALSE)</f>
        <v>0</v>
      </c>
      <c r="AT433" s="63">
        <f>VLOOKUP($AC433,pTRAIT!$A:$X,22,FALSE)</f>
        <v>0</v>
      </c>
      <c r="AU433" s="63">
        <f>VLOOKUP($AC433,pTRAIT!$A:$X,23,FALSE)</f>
        <v>0</v>
      </c>
      <c r="AV433" s="63">
        <f>VLOOKUP($AC433,pTRAIT!$A:$X,24,FALSE)</f>
        <v>0</v>
      </c>
    </row>
    <row r="434" spans="1:48" ht="12" customHeight="1" x14ac:dyDescent="0.2">
      <c r="A434" s="32">
        <v>814</v>
      </c>
      <c r="B434" s="33" t="s">
        <v>5</v>
      </c>
      <c r="C434" s="34">
        <v>913</v>
      </c>
      <c r="D434" s="32" t="str">
        <f t="shared" si="6"/>
        <v>814X913</v>
      </c>
      <c r="E434" s="48" t="s">
        <v>1624</v>
      </c>
      <c r="F434" s="61" t="s">
        <v>2061</v>
      </c>
      <c r="G434" s="41" t="s">
        <v>43</v>
      </c>
      <c r="H434" s="38"/>
      <c r="I434" s="32">
        <v>814</v>
      </c>
      <c r="J434" s="63">
        <f>VLOOKUP(I434,pTRAIT!A:B,2,FALSE)</f>
        <v>0</v>
      </c>
      <c r="K434" s="63" t="str">
        <f>VLOOKUP($I434,pTRAIT!$A:$X,7,FALSE)</f>
        <v>no</v>
      </c>
      <c r="L434" s="63" t="str">
        <f>VLOOKUP($I434,pTRAIT!$A:$X,8,FALSE)</f>
        <v>nd</v>
      </c>
      <c r="M434" s="63" t="str">
        <f>VLOOKUP($I434,pTRAIT!$A:$X,9,FALSE)</f>
        <v>R</v>
      </c>
      <c r="N434" s="63" t="str">
        <f>VLOOKUP($I434,pTRAIT!$A:$X,10,FALSE)</f>
        <v>R</v>
      </c>
      <c r="O434" s="63" t="str">
        <f>VLOOKUP($I434,pTRAIT!$A:$X,11,FALSE)</f>
        <v>S</v>
      </c>
      <c r="P434" s="63" t="str">
        <f>VLOOKUP($I434,pTRAIT!$A:$X,12,FALSE)</f>
        <v>S</v>
      </c>
      <c r="Q434" s="63" t="str">
        <f>VLOOKUP($I434,pTRAIT!$A:$X,13,FALSE)</f>
        <v>R</v>
      </c>
      <c r="R434" s="63" t="str">
        <f>VLOOKUP($I434,pTRAIT!$A:$X,14,FALSE)</f>
        <v>R</v>
      </c>
      <c r="S434" s="63" t="str">
        <f>VLOOKUP($I434,pTRAIT!$A:$X,15,FALSE)</f>
        <v>S</v>
      </c>
      <c r="T434" s="63" t="str">
        <f>VLOOKUP($I434,pTRAIT!$A:$X,16,FALSE)</f>
        <v>H</v>
      </c>
      <c r="U434" s="63" t="str">
        <f>VLOOKUP($I434,pTRAIT!$A:$X,17,FALSE)</f>
        <v>S</v>
      </c>
      <c r="V434" s="63" t="str">
        <f>VLOOKUP($I434,pTRAIT!$A:$X,18,FALSE)</f>
        <v>TS</v>
      </c>
      <c r="W434" s="63" t="str">
        <f>VLOOKUP($I434,pTRAIT!$A:$X,19,FALSE)</f>
        <v>S</v>
      </c>
      <c r="X434" s="63" t="s">
        <v>3980</v>
      </c>
      <c r="Y434" s="63" t="str">
        <f>VLOOKUP($I434,pTRAIT!$A:$X,21,FALSE)</f>
        <v>S</v>
      </c>
      <c r="Z434" s="63" t="str">
        <f>VLOOKUP($I434,pTRAIT!$A:$X,22,FALSE)</f>
        <v>e</v>
      </c>
      <c r="AA434" s="63" t="str">
        <f>VLOOKUP($I434,pTRAIT!$A:$X,23,FALSE)</f>
        <v>n-c</v>
      </c>
      <c r="AB434" s="63">
        <f>VLOOKUP($I434,pTRAIT!$A:$X,24,FALSE)</f>
        <v>0</v>
      </c>
      <c r="AC434" s="34">
        <v>913</v>
      </c>
      <c r="AD434" s="63" t="str">
        <f>VLOOKUP(AC434,pTRAIT!A:B,2,FALSE)</f>
        <v>EM5UeMi1WSCf9;NST=X / (10-SCHI);</v>
      </c>
      <c r="AE434" s="63">
        <f>VLOOKUP($AC434,pTRAIT!$A:$X,7,FALSE)</f>
        <v>0</v>
      </c>
      <c r="AF434" s="63">
        <f>VLOOKUP($AC434,pTRAIT!$A:$X,8,FALSE)</f>
        <v>0</v>
      </c>
      <c r="AG434" s="63">
        <f>VLOOKUP($AC434,pTRAIT!$A:$X,9,FALSE)</f>
        <v>0</v>
      </c>
      <c r="AH434" s="63">
        <f>VLOOKUP($AC434,pTRAIT!$A:$X,10,FALSE)</f>
        <v>0</v>
      </c>
      <c r="AI434" s="63">
        <f>VLOOKUP($AC434,pTRAIT!$A:$X,11,FALSE)</f>
        <v>0</v>
      </c>
      <c r="AJ434" s="63">
        <f>VLOOKUP($AC434,pTRAIT!$A:$X,12,FALSE)</f>
        <v>0</v>
      </c>
      <c r="AK434" s="63">
        <f>VLOOKUP($AC434,pTRAIT!$A:$X,13,FALSE)</f>
        <v>0</v>
      </c>
      <c r="AL434" s="63">
        <f>VLOOKUP($AC434,pTRAIT!$A:$X,14,FALSE)</f>
        <v>0</v>
      </c>
      <c r="AM434" s="63">
        <f>VLOOKUP($AC434,pTRAIT!$A:$X,15,FALSE)</f>
        <v>0</v>
      </c>
      <c r="AN434" s="63">
        <f>VLOOKUP($AC434,pTRAIT!$A:$X,16,FALSE)</f>
        <v>0</v>
      </c>
      <c r="AO434" s="63">
        <f>VLOOKUP($AC434,pTRAIT!$A:$X,17,FALSE)</f>
        <v>0</v>
      </c>
      <c r="AP434" s="63">
        <f>VLOOKUP($AC434,pTRAIT!$A:$X,18,FALSE)</f>
        <v>0</v>
      </c>
      <c r="AQ434" s="63">
        <f>VLOOKUP($AC434,pTRAIT!$A:$X,19,FALSE)</f>
        <v>0</v>
      </c>
      <c r="AR434" s="63">
        <f>VLOOKUP($AC434,pTRAIT!$A:$X,20,FALSE)</f>
        <v>0</v>
      </c>
      <c r="AS434" s="63">
        <f>VLOOKUP($AC434,pTRAIT!$A:$X,21,FALSE)</f>
        <v>0</v>
      </c>
      <c r="AT434" s="63">
        <f>VLOOKUP($AC434,pTRAIT!$A:$X,22,FALSE)</f>
        <v>0</v>
      </c>
      <c r="AU434" s="63">
        <f>VLOOKUP($AC434,pTRAIT!$A:$X,23,FALSE)</f>
        <v>0</v>
      </c>
      <c r="AV434" s="63">
        <f>VLOOKUP($AC434,pTRAIT!$A:$X,24,FALSE)</f>
        <v>0</v>
      </c>
    </row>
    <row r="435" spans="1:48" ht="12" customHeight="1" x14ac:dyDescent="0.2">
      <c r="A435" s="32">
        <v>815</v>
      </c>
      <c r="B435" s="33" t="s">
        <v>5</v>
      </c>
      <c r="C435" s="34">
        <v>845</v>
      </c>
      <c r="D435" s="32" t="str">
        <f t="shared" si="6"/>
        <v>815X845</v>
      </c>
      <c r="E435" s="48" t="s">
        <v>1624</v>
      </c>
      <c r="F435" s="61" t="s">
        <v>18</v>
      </c>
      <c r="G435" s="41" t="s">
        <v>43</v>
      </c>
      <c r="H435" s="38"/>
      <c r="I435" s="32">
        <v>815</v>
      </c>
      <c r="J435" s="63">
        <f>VLOOKUP(I435,pTRAIT!A:B,2,FALSE)</f>
        <v>0</v>
      </c>
      <c r="K435" s="63" t="str">
        <f>VLOOKUP($I435,pTRAIT!$A:$X,7,FALSE)</f>
        <v>no</v>
      </c>
      <c r="L435" s="63" t="str">
        <f>VLOOKUP($I435,pTRAIT!$A:$X,8,FALSE)</f>
        <v>et</v>
      </c>
      <c r="M435" s="63" t="str">
        <f>VLOOKUP($I435,pTRAIT!$A:$X,9,FALSE)</f>
        <v>R</v>
      </c>
      <c r="N435" s="63" t="str">
        <f>VLOOKUP($I435,pTRAIT!$A:$X,10,FALSE)</f>
        <v>R</v>
      </c>
      <c r="O435" s="63" t="str">
        <f>VLOOKUP($I435,pTRAIT!$A:$X,11,FALSE)</f>
        <v>R</v>
      </c>
      <c r="P435" s="63" t="str">
        <f>VLOOKUP($I435,pTRAIT!$A:$X,12,FALSE)</f>
        <v>S</v>
      </c>
      <c r="Q435" s="63" t="str">
        <f>VLOOKUP($I435,pTRAIT!$A:$X,13,FALSE)</f>
        <v>S</v>
      </c>
      <c r="R435" s="63" t="str">
        <f>VLOOKUP($I435,pTRAIT!$A:$X,14,FALSE)</f>
        <v>S</v>
      </c>
      <c r="S435" s="63" t="str">
        <f>VLOOKUP($I435,pTRAIT!$A:$X,15,FALSE)</f>
        <v>S</v>
      </c>
      <c r="T435" s="63" t="str">
        <f>VLOOKUP($I435,pTRAIT!$A:$X,16,FALSE)</f>
        <v>H</v>
      </c>
      <c r="U435" s="63" t="str">
        <f>VLOOKUP($I435,pTRAIT!$A:$X,17,FALSE)</f>
        <v>S</v>
      </c>
      <c r="V435" s="63" t="str">
        <f>VLOOKUP($I435,pTRAIT!$A:$X,18,FALSE)</f>
        <v>S</v>
      </c>
      <c r="W435" s="63" t="str">
        <f>VLOOKUP($I435,pTRAIT!$A:$X,19,FALSE)</f>
        <v>S</v>
      </c>
      <c r="X435" s="63" t="str">
        <f>VLOOKUP($I435,pTRAIT!$A:$X,20,FALSE)</f>
        <v>S</v>
      </c>
      <c r="Y435" s="63" t="str">
        <f>VLOOKUP($I435,pTRAIT!$A:$X,21,FALSE)</f>
        <v>S</v>
      </c>
      <c r="Z435" s="63" t="str">
        <f>VLOOKUP($I435,pTRAIT!$A:$X,22,FALSE)</f>
        <v>e</v>
      </c>
      <c r="AA435" s="63" t="str">
        <f>VLOOKUP($I435,pTRAIT!$A:$X,23,FALSE)</f>
        <v>n-c</v>
      </c>
      <c r="AB435" s="63">
        <f>VLOOKUP($I435,pTRAIT!$A:$X,24,FALSE)</f>
        <v>0</v>
      </c>
      <c r="AC435" s="34">
        <v>845</v>
      </c>
      <c r="AD435" s="63" t="str">
        <f>VLOOKUP(AC435,pTRAIT!A:B,2,FALSE)</f>
        <v>EM5RTMi1;NST=X / EM5UeMi1Cf9Pu;RIN=RS</v>
      </c>
      <c r="AE435" s="63">
        <f>VLOOKUP($AC435,pTRAIT!$A:$X,7,FALSE)</f>
        <v>0</v>
      </c>
      <c r="AF435" s="63">
        <f>VLOOKUP($AC435,pTRAIT!$A:$X,8,FALSE)</f>
        <v>0</v>
      </c>
      <c r="AG435" s="63">
        <f>VLOOKUP($AC435,pTRAIT!$A:$X,9,FALSE)</f>
        <v>0</v>
      </c>
      <c r="AH435" s="63">
        <f>VLOOKUP($AC435,pTRAIT!$A:$X,10,FALSE)</f>
        <v>0</v>
      </c>
      <c r="AI435" s="63">
        <f>VLOOKUP($AC435,pTRAIT!$A:$X,11,FALSE)</f>
        <v>0</v>
      </c>
      <c r="AJ435" s="63">
        <f>VLOOKUP($AC435,pTRAIT!$A:$X,12,FALSE)</f>
        <v>0</v>
      </c>
      <c r="AK435" s="63">
        <f>VLOOKUP($AC435,pTRAIT!$A:$X,13,FALSE)</f>
        <v>0</v>
      </c>
      <c r="AL435" s="63">
        <f>VLOOKUP($AC435,pTRAIT!$A:$X,14,FALSE)</f>
        <v>0</v>
      </c>
      <c r="AM435" s="63">
        <f>VLOOKUP($AC435,pTRAIT!$A:$X,15,FALSE)</f>
        <v>0</v>
      </c>
      <c r="AN435" s="63">
        <f>VLOOKUP($AC435,pTRAIT!$A:$X,16,FALSE)</f>
        <v>0</v>
      </c>
      <c r="AO435" s="63">
        <f>VLOOKUP($AC435,pTRAIT!$A:$X,17,FALSE)</f>
        <v>0</v>
      </c>
      <c r="AP435" s="63">
        <f>VLOOKUP($AC435,pTRAIT!$A:$X,18,FALSE)</f>
        <v>0</v>
      </c>
      <c r="AQ435" s="63">
        <f>VLOOKUP($AC435,pTRAIT!$A:$X,19,FALSE)</f>
        <v>0</v>
      </c>
      <c r="AR435" s="63">
        <f>VLOOKUP($AC435,pTRAIT!$A:$X,20,FALSE)</f>
        <v>0</v>
      </c>
      <c r="AS435" s="63">
        <f>VLOOKUP($AC435,pTRAIT!$A:$X,21,FALSE)</f>
        <v>0</v>
      </c>
      <c r="AT435" s="63">
        <f>VLOOKUP($AC435,pTRAIT!$A:$X,22,FALSE)</f>
        <v>0</v>
      </c>
      <c r="AU435" s="63">
        <f>VLOOKUP($AC435,pTRAIT!$A:$X,23,FALSE)</f>
        <v>0</v>
      </c>
      <c r="AV435" s="63">
        <f>VLOOKUP($AC435,pTRAIT!$A:$X,24,FALSE)</f>
        <v>0</v>
      </c>
    </row>
    <row r="436" spans="1:48" ht="12" customHeight="1" x14ac:dyDescent="0.2">
      <c r="A436" s="32">
        <v>815</v>
      </c>
      <c r="B436" s="33" t="s">
        <v>5</v>
      </c>
      <c r="C436" s="34">
        <v>853</v>
      </c>
      <c r="D436" s="32" t="str">
        <f t="shared" si="6"/>
        <v>815X853</v>
      </c>
      <c r="E436" s="48" t="s">
        <v>1624</v>
      </c>
      <c r="F436" s="61" t="s">
        <v>11</v>
      </c>
      <c r="G436" s="41" t="s">
        <v>43</v>
      </c>
      <c r="H436" s="45"/>
      <c r="I436" s="32">
        <v>815</v>
      </c>
      <c r="J436" s="63">
        <f>VLOOKUP(I436,pTRAIT!A:B,2,FALSE)</f>
        <v>0</v>
      </c>
      <c r="K436" s="63" t="str">
        <f>VLOOKUP($I436,pTRAIT!$A:$X,7,FALSE)</f>
        <v>no</v>
      </c>
      <c r="L436" s="63" t="str">
        <f>VLOOKUP($I436,pTRAIT!$A:$X,8,FALSE)</f>
        <v>et</v>
      </c>
      <c r="M436" s="63" t="str">
        <f>VLOOKUP($I436,pTRAIT!$A:$X,9,FALSE)</f>
        <v>R</v>
      </c>
      <c r="N436" s="63" t="str">
        <f>VLOOKUP($I436,pTRAIT!$A:$X,10,FALSE)</f>
        <v>R</v>
      </c>
      <c r="O436" s="63" t="str">
        <f>VLOOKUP($I436,pTRAIT!$A:$X,11,FALSE)</f>
        <v>R</v>
      </c>
      <c r="P436" s="63" t="str">
        <f>VLOOKUP($I436,pTRAIT!$A:$X,12,FALSE)</f>
        <v>S</v>
      </c>
      <c r="Q436" s="63" t="str">
        <f>VLOOKUP($I436,pTRAIT!$A:$X,13,FALSE)</f>
        <v>S</v>
      </c>
      <c r="R436" s="63" t="str">
        <f>VLOOKUP($I436,pTRAIT!$A:$X,14,FALSE)</f>
        <v>S</v>
      </c>
      <c r="S436" s="63" t="str">
        <f>VLOOKUP($I436,pTRAIT!$A:$X,15,FALSE)</f>
        <v>S</v>
      </c>
      <c r="T436" s="63" t="str">
        <f>VLOOKUP($I436,pTRAIT!$A:$X,16,FALSE)</f>
        <v>H</v>
      </c>
      <c r="U436" s="63" t="str">
        <f>VLOOKUP($I436,pTRAIT!$A:$X,17,FALSE)</f>
        <v>S</v>
      </c>
      <c r="V436" s="63" t="str">
        <f>VLOOKUP($I436,pTRAIT!$A:$X,18,FALSE)</f>
        <v>S</v>
      </c>
      <c r="W436" s="63" t="str">
        <f>VLOOKUP($I436,pTRAIT!$A:$X,19,FALSE)</f>
        <v>S</v>
      </c>
      <c r="X436" s="63" t="str">
        <f>VLOOKUP($I436,pTRAIT!$A:$X,20,FALSE)</f>
        <v>S</v>
      </c>
      <c r="Y436" s="63" t="str">
        <f>VLOOKUP($I436,pTRAIT!$A:$X,21,FALSE)</f>
        <v>S</v>
      </c>
      <c r="Z436" s="63" t="str">
        <f>VLOOKUP($I436,pTRAIT!$A:$X,22,FALSE)</f>
        <v>e</v>
      </c>
      <c r="AA436" s="63" t="str">
        <f>VLOOKUP($I436,pTRAIT!$A:$X,23,FALSE)</f>
        <v>n-c</v>
      </c>
      <c r="AB436" s="63">
        <f>VLOOKUP($I436,pTRAIT!$A:$X,24,FALSE)</f>
        <v>0</v>
      </c>
      <c r="AC436" s="34">
        <v>853</v>
      </c>
      <c r="AD436" s="63" t="str">
        <f>VLOOKUP(AC436,pTRAIT!A:B,2,FALSE)</f>
        <v>EM5RTMi1;NST=X / (ogc);</v>
      </c>
      <c r="AE436" s="63">
        <f>VLOOKUP($AC436,pTRAIT!$A:$X,7,FALSE)</f>
        <v>0</v>
      </c>
      <c r="AF436" s="63">
        <f>VLOOKUP($AC436,pTRAIT!$A:$X,8,FALSE)</f>
        <v>0</v>
      </c>
      <c r="AG436" s="63">
        <f>VLOOKUP($AC436,pTRAIT!$A:$X,9,FALSE)</f>
        <v>0</v>
      </c>
      <c r="AH436" s="63">
        <f>VLOOKUP($AC436,pTRAIT!$A:$X,10,FALSE)</f>
        <v>0</v>
      </c>
      <c r="AI436" s="63">
        <f>VLOOKUP($AC436,pTRAIT!$A:$X,11,FALSE)</f>
        <v>0</v>
      </c>
      <c r="AJ436" s="63">
        <f>VLOOKUP($AC436,pTRAIT!$A:$X,12,FALSE)</f>
        <v>0</v>
      </c>
      <c r="AK436" s="63">
        <f>VLOOKUP($AC436,pTRAIT!$A:$X,13,FALSE)</f>
        <v>0</v>
      </c>
      <c r="AL436" s="63">
        <f>VLOOKUP($AC436,pTRAIT!$A:$X,14,FALSE)</f>
        <v>0</v>
      </c>
      <c r="AM436" s="63">
        <f>VLOOKUP($AC436,pTRAIT!$A:$X,15,FALSE)</f>
        <v>0</v>
      </c>
      <c r="AN436" s="63">
        <f>VLOOKUP($AC436,pTRAIT!$A:$X,16,FALSE)</f>
        <v>0</v>
      </c>
      <c r="AO436" s="63">
        <f>VLOOKUP($AC436,pTRAIT!$A:$X,17,FALSE)</f>
        <v>0</v>
      </c>
      <c r="AP436" s="63">
        <f>VLOOKUP($AC436,pTRAIT!$A:$X,18,FALSE)</f>
        <v>0</v>
      </c>
      <c r="AQ436" s="63">
        <f>VLOOKUP($AC436,pTRAIT!$A:$X,19,FALSE)</f>
        <v>0</v>
      </c>
      <c r="AR436" s="63">
        <f>VLOOKUP($AC436,pTRAIT!$A:$X,20,FALSE)</f>
        <v>0</v>
      </c>
      <c r="AS436" s="63">
        <f>VLOOKUP($AC436,pTRAIT!$A:$X,21,FALSE)</f>
        <v>0</v>
      </c>
      <c r="AT436" s="63">
        <f>VLOOKUP($AC436,pTRAIT!$A:$X,22,FALSE)</f>
        <v>0</v>
      </c>
      <c r="AU436" s="63">
        <f>VLOOKUP($AC436,pTRAIT!$A:$X,23,FALSE)</f>
        <v>0</v>
      </c>
      <c r="AV436" s="63">
        <f>VLOOKUP($AC436,pTRAIT!$A:$X,24,FALSE)</f>
        <v>0</v>
      </c>
    </row>
    <row r="437" spans="1:48" ht="12" customHeight="1" x14ac:dyDescent="0.2">
      <c r="A437" s="32">
        <v>815</v>
      </c>
      <c r="B437" s="33" t="s">
        <v>5</v>
      </c>
      <c r="C437" s="34">
        <v>854</v>
      </c>
      <c r="D437" s="32" t="str">
        <f t="shared" si="6"/>
        <v>815X854</v>
      </c>
      <c r="E437" s="48" t="s">
        <v>1624</v>
      </c>
      <c r="F437" s="61" t="s">
        <v>14</v>
      </c>
      <c r="G437" s="41" t="s">
        <v>43</v>
      </c>
      <c r="H437" s="38"/>
      <c r="I437" s="32">
        <v>815</v>
      </c>
      <c r="J437" s="63">
        <f>VLOOKUP(I437,pTRAIT!A:B,2,FALSE)</f>
        <v>0</v>
      </c>
      <c r="K437" s="63" t="str">
        <f>VLOOKUP($I437,pTRAIT!$A:$X,7,FALSE)</f>
        <v>no</v>
      </c>
      <c r="L437" s="63" t="str">
        <f>VLOOKUP($I437,pTRAIT!$A:$X,8,FALSE)</f>
        <v>et</v>
      </c>
      <c r="M437" s="63" t="str">
        <f>VLOOKUP($I437,pTRAIT!$A:$X,9,FALSE)</f>
        <v>R</v>
      </c>
      <c r="N437" s="63" t="str">
        <f>VLOOKUP($I437,pTRAIT!$A:$X,10,FALSE)</f>
        <v>R</v>
      </c>
      <c r="O437" s="63" t="str">
        <f>VLOOKUP($I437,pTRAIT!$A:$X,11,FALSE)</f>
        <v>R</v>
      </c>
      <c r="P437" s="63" t="str">
        <f>VLOOKUP($I437,pTRAIT!$A:$X,12,FALSE)</f>
        <v>S</v>
      </c>
      <c r="Q437" s="63" t="str">
        <f>VLOOKUP($I437,pTRAIT!$A:$X,13,FALSE)</f>
        <v>S</v>
      </c>
      <c r="R437" s="63" t="str">
        <f>VLOOKUP($I437,pTRAIT!$A:$X,14,FALSE)</f>
        <v>S</v>
      </c>
      <c r="S437" s="63" t="str">
        <f>VLOOKUP($I437,pTRAIT!$A:$X,15,FALSE)</f>
        <v>S</v>
      </c>
      <c r="T437" s="63" t="str">
        <f>VLOOKUP($I437,pTRAIT!$A:$X,16,FALSE)</f>
        <v>H</v>
      </c>
      <c r="U437" s="63" t="str">
        <f>VLOOKUP($I437,pTRAIT!$A:$X,17,FALSE)</f>
        <v>S</v>
      </c>
      <c r="V437" s="63" t="str">
        <f>VLOOKUP($I437,pTRAIT!$A:$X,18,FALSE)</f>
        <v>S</v>
      </c>
      <c r="W437" s="63" t="str">
        <f>VLOOKUP($I437,pTRAIT!$A:$X,19,FALSE)</f>
        <v>S</v>
      </c>
      <c r="X437" s="63" t="str">
        <f>VLOOKUP($I437,pTRAIT!$A:$X,20,FALSE)</f>
        <v>S</v>
      </c>
      <c r="Y437" s="63" t="str">
        <f>VLOOKUP($I437,pTRAIT!$A:$X,21,FALSE)</f>
        <v>S</v>
      </c>
      <c r="Z437" s="63" t="str">
        <f>VLOOKUP($I437,pTRAIT!$A:$X,22,FALSE)</f>
        <v>e</v>
      </c>
      <c r="AA437" s="63" t="str">
        <f>VLOOKUP($I437,pTRAIT!$A:$X,23,FALSE)</f>
        <v>n-c</v>
      </c>
      <c r="AB437" s="63">
        <f>VLOOKUP($I437,pTRAIT!$A:$X,24,FALSE)</f>
        <v>0</v>
      </c>
      <c r="AC437" s="34">
        <v>854</v>
      </c>
      <c r="AD437" s="63" t="str">
        <f>VLOOKUP(AC437,pTRAIT!A:B,2,FALSE)</f>
        <v>EM5RTMi1;NST=X / (10-SCHI);</v>
      </c>
      <c r="AE437" s="63">
        <f>VLOOKUP($AC437,pTRAIT!$A:$X,7,FALSE)</f>
        <v>0</v>
      </c>
      <c r="AF437" s="63">
        <f>VLOOKUP($AC437,pTRAIT!$A:$X,8,FALSE)</f>
        <v>0</v>
      </c>
      <c r="AG437" s="63">
        <f>VLOOKUP($AC437,pTRAIT!$A:$X,9,FALSE)</f>
        <v>0</v>
      </c>
      <c r="AH437" s="63">
        <f>VLOOKUP($AC437,pTRAIT!$A:$X,10,FALSE)</f>
        <v>0</v>
      </c>
      <c r="AI437" s="63">
        <f>VLOOKUP($AC437,pTRAIT!$A:$X,11,FALSE)</f>
        <v>0</v>
      </c>
      <c r="AJ437" s="63">
        <f>VLOOKUP($AC437,pTRAIT!$A:$X,12,FALSE)</f>
        <v>0</v>
      </c>
      <c r="AK437" s="63">
        <f>VLOOKUP($AC437,pTRAIT!$A:$X,13,FALSE)</f>
        <v>0</v>
      </c>
      <c r="AL437" s="63">
        <f>VLOOKUP($AC437,pTRAIT!$A:$X,14,FALSE)</f>
        <v>0</v>
      </c>
      <c r="AM437" s="63">
        <f>VLOOKUP($AC437,pTRAIT!$A:$X,15,FALSE)</f>
        <v>0</v>
      </c>
      <c r="AN437" s="63">
        <f>VLOOKUP($AC437,pTRAIT!$A:$X,16,FALSE)</f>
        <v>0</v>
      </c>
      <c r="AO437" s="63">
        <f>VLOOKUP($AC437,pTRAIT!$A:$X,17,FALSE)</f>
        <v>0</v>
      </c>
      <c r="AP437" s="63">
        <f>VLOOKUP($AC437,pTRAIT!$A:$X,18,FALSE)</f>
        <v>0</v>
      </c>
      <c r="AQ437" s="63">
        <f>VLOOKUP($AC437,pTRAIT!$A:$X,19,FALSE)</f>
        <v>0</v>
      </c>
      <c r="AR437" s="63">
        <f>VLOOKUP($AC437,pTRAIT!$A:$X,20,FALSE)</f>
        <v>0</v>
      </c>
      <c r="AS437" s="63">
        <f>VLOOKUP($AC437,pTRAIT!$A:$X,21,FALSE)</f>
        <v>0</v>
      </c>
      <c r="AT437" s="63">
        <f>VLOOKUP($AC437,pTRAIT!$A:$X,22,FALSE)</f>
        <v>0</v>
      </c>
      <c r="AU437" s="63">
        <f>VLOOKUP($AC437,pTRAIT!$A:$X,23,FALSE)</f>
        <v>0</v>
      </c>
      <c r="AV437" s="63">
        <f>VLOOKUP($AC437,pTRAIT!$A:$X,24,FALSE)</f>
        <v>0</v>
      </c>
    </row>
    <row r="438" spans="1:48" ht="12" customHeight="1" x14ac:dyDescent="0.2">
      <c r="A438" s="32">
        <v>815</v>
      </c>
      <c r="B438" s="33" t="s">
        <v>5</v>
      </c>
      <c r="C438" s="34">
        <v>855</v>
      </c>
      <c r="D438" s="32" t="str">
        <f t="shared" si="6"/>
        <v>815X855</v>
      </c>
      <c r="E438" s="48" t="s">
        <v>1624</v>
      </c>
      <c r="F438" s="61" t="s">
        <v>19</v>
      </c>
      <c r="G438" s="41" t="s">
        <v>43</v>
      </c>
      <c r="H438" s="38"/>
      <c r="I438" s="32">
        <v>815</v>
      </c>
      <c r="J438" s="63">
        <f>VLOOKUP(I438,pTRAIT!A:B,2,FALSE)</f>
        <v>0</v>
      </c>
      <c r="K438" s="63" t="str">
        <f>VLOOKUP($I438,pTRAIT!$A:$X,7,FALSE)</f>
        <v>no</v>
      </c>
      <c r="L438" s="63" t="str">
        <f>VLOOKUP($I438,pTRAIT!$A:$X,8,FALSE)</f>
        <v>et</v>
      </c>
      <c r="M438" s="63" t="str">
        <f>VLOOKUP($I438,pTRAIT!$A:$X,9,FALSE)</f>
        <v>R</v>
      </c>
      <c r="N438" s="63" t="str">
        <f>VLOOKUP($I438,pTRAIT!$A:$X,10,FALSE)</f>
        <v>R</v>
      </c>
      <c r="O438" s="63" t="str">
        <f>VLOOKUP($I438,pTRAIT!$A:$X,11,FALSE)</f>
        <v>R</v>
      </c>
      <c r="P438" s="63" t="str">
        <f>VLOOKUP($I438,pTRAIT!$A:$X,12,FALSE)</f>
        <v>S</v>
      </c>
      <c r="Q438" s="63" t="str">
        <f>VLOOKUP($I438,pTRAIT!$A:$X,13,FALSE)</f>
        <v>S</v>
      </c>
      <c r="R438" s="63" t="str">
        <f>VLOOKUP($I438,pTRAIT!$A:$X,14,FALSE)</f>
        <v>S</v>
      </c>
      <c r="S438" s="63" t="str">
        <f>VLOOKUP($I438,pTRAIT!$A:$X,15,FALSE)</f>
        <v>S</v>
      </c>
      <c r="T438" s="63" t="str">
        <f>VLOOKUP($I438,pTRAIT!$A:$X,16,FALSE)</f>
        <v>H</v>
      </c>
      <c r="U438" s="63" t="str">
        <f>VLOOKUP($I438,pTRAIT!$A:$X,17,FALSE)</f>
        <v>S</v>
      </c>
      <c r="V438" s="63" t="str">
        <f>VLOOKUP($I438,pTRAIT!$A:$X,18,FALSE)</f>
        <v>S</v>
      </c>
      <c r="W438" s="63" t="str">
        <f>VLOOKUP($I438,pTRAIT!$A:$X,19,FALSE)</f>
        <v>S</v>
      </c>
      <c r="X438" s="63" t="str">
        <f>VLOOKUP($I438,pTRAIT!$A:$X,20,FALSE)</f>
        <v>S</v>
      </c>
      <c r="Y438" s="63" t="str">
        <f>VLOOKUP($I438,pTRAIT!$A:$X,21,FALSE)</f>
        <v>S</v>
      </c>
      <c r="Z438" s="63" t="str">
        <f>VLOOKUP($I438,pTRAIT!$A:$X,22,FALSE)</f>
        <v>e</v>
      </c>
      <c r="AA438" s="63" t="str">
        <f>VLOOKUP($I438,pTRAIT!$A:$X,23,FALSE)</f>
        <v>n-c</v>
      </c>
      <c r="AB438" s="63">
        <f>VLOOKUP($I438,pTRAIT!$A:$X,24,FALSE)</f>
        <v>0</v>
      </c>
      <c r="AC438" s="34">
        <v>855</v>
      </c>
      <c r="AD438" s="63" t="str">
        <f>VLOOKUP(AC438,pTRAIT!A:B,2,FALSE)</f>
        <v>EM5RTMi1;NST=X / (La);</v>
      </c>
      <c r="AE438" s="63">
        <f>VLOOKUP($AC438,pTRAIT!$A:$X,7,FALSE)</f>
        <v>0</v>
      </c>
      <c r="AF438" s="63">
        <f>VLOOKUP($AC438,pTRAIT!$A:$X,8,FALSE)</f>
        <v>0</v>
      </c>
      <c r="AG438" s="63">
        <f>VLOOKUP($AC438,pTRAIT!$A:$X,9,FALSE)</f>
        <v>0</v>
      </c>
      <c r="AH438" s="63">
        <f>VLOOKUP($AC438,pTRAIT!$A:$X,10,FALSE)</f>
        <v>0</v>
      </c>
      <c r="AI438" s="63">
        <f>VLOOKUP($AC438,pTRAIT!$A:$X,11,FALSE)</f>
        <v>0</v>
      </c>
      <c r="AJ438" s="63">
        <f>VLOOKUP($AC438,pTRAIT!$A:$X,12,FALSE)</f>
        <v>0</v>
      </c>
      <c r="AK438" s="63">
        <f>VLOOKUP($AC438,pTRAIT!$A:$X,13,FALSE)</f>
        <v>0</v>
      </c>
      <c r="AL438" s="63">
        <f>VLOOKUP($AC438,pTRAIT!$A:$X,14,FALSE)</f>
        <v>0</v>
      </c>
      <c r="AM438" s="63">
        <f>VLOOKUP($AC438,pTRAIT!$A:$X,15,FALSE)</f>
        <v>0</v>
      </c>
      <c r="AN438" s="63">
        <f>VLOOKUP($AC438,pTRAIT!$A:$X,16,FALSE)</f>
        <v>0</v>
      </c>
      <c r="AO438" s="63">
        <f>VLOOKUP($AC438,pTRAIT!$A:$X,17,FALSE)</f>
        <v>0</v>
      </c>
      <c r="AP438" s="63">
        <f>VLOOKUP($AC438,pTRAIT!$A:$X,18,FALSE)</f>
        <v>0</v>
      </c>
      <c r="AQ438" s="63">
        <f>VLOOKUP($AC438,pTRAIT!$A:$X,19,FALSE)</f>
        <v>0</v>
      </c>
      <c r="AR438" s="63">
        <f>VLOOKUP($AC438,pTRAIT!$A:$X,20,FALSE)</f>
        <v>0</v>
      </c>
      <c r="AS438" s="63">
        <f>VLOOKUP($AC438,pTRAIT!$A:$X,21,FALSE)</f>
        <v>0</v>
      </c>
      <c r="AT438" s="63">
        <f>VLOOKUP($AC438,pTRAIT!$A:$X,22,FALSE)</f>
        <v>0</v>
      </c>
      <c r="AU438" s="63">
        <f>VLOOKUP($AC438,pTRAIT!$A:$X,23,FALSE)</f>
        <v>0</v>
      </c>
      <c r="AV438" s="63">
        <f>VLOOKUP($AC438,pTRAIT!$A:$X,24,FALSE)</f>
        <v>0</v>
      </c>
    </row>
    <row r="439" spans="1:48" ht="12" customHeight="1" x14ac:dyDescent="0.2">
      <c r="A439" s="32">
        <v>815</v>
      </c>
      <c r="B439" s="33" t="s">
        <v>5</v>
      </c>
      <c r="C439" s="34">
        <v>856</v>
      </c>
      <c r="D439" s="32" t="str">
        <f t="shared" si="6"/>
        <v>815X856</v>
      </c>
      <c r="E439" s="48" t="s">
        <v>1624</v>
      </c>
      <c r="F439" s="61" t="s">
        <v>2062</v>
      </c>
      <c r="G439" s="41" t="s">
        <v>43</v>
      </c>
      <c r="H439" s="38"/>
      <c r="I439" s="32">
        <v>815</v>
      </c>
      <c r="J439" s="63">
        <f>VLOOKUP(I439,pTRAIT!A:B,2,FALSE)</f>
        <v>0</v>
      </c>
      <c r="K439" s="63" t="str">
        <f>VLOOKUP($I439,pTRAIT!$A:$X,7,FALSE)</f>
        <v>no</v>
      </c>
      <c r="L439" s="63" t="str">
        <f>VLOOKUP($I439,pTRAIT!$A:$X,8,FALSE)</f>
        <v>et</v>
      </c>
      <c r="M439" s="63" t="str">
        <f>VLOOKUP($I439,pTRAIT!$A:$X,9,FALSE)</f>
        <v>R</v>
      </c>
      <c r="N439" s="63" t="str">
        <f>VLOOKUP($I439,pTRAIT!$A:$X,10,FALSE)</f>
        <v>R</v>
      </c>
      <c r="O439" s="63" t="str">
        <f>VLOOKUP($I439,pTRAIT!$A:$X,11,FALSE)</f>
        <v>R</v>
      </c>
      <c r="P439" s="63" t="str">
        <f>VLOOKUP($I439,pTRAIT!$A:$X,12,FALSE)</f>
        <v>S</v>
      </c>
      <c r="Q439" s="63" t="str">
        <f>VLOOKUP($I439,pTRAIT!$A:$X,13,FALSE)</f>
        <v>S</v>
      </c>
      <c r="R439" s="63" t="str">
        <f>VLOOKUP($I439,pTRAIT!$A:$X,14,FALSE)</f>
        <v>S</v>
      </c>
      <c r="S439" s="63" t="str">
        <f>VLOOKUP($I439,pTRAIT!$A:$X,15,FALSE)</f>
        <v>S</v>
      </c>
      <c r="T439" s="63" t="str">
        <f>VLOOKUP($I439,pTRAIT!$A:$X,16,FALSE)</f>
        <v>H</v>
      </c>
      <c r="U439" s="63" t="str">
        <f>VLOOKUP($I439,pTRAIT!$A:$X,17,FALSE)</f>
        <v>S</v>
      </c>
      <c r="V439" s="63" t="str">
        <f>VLOOKUP($I439,pTRAIT!$A:$X,18,FALSE)</f>
        <v>S</v>
      </c>
      <c r="W439" s="63" t="str">
        <f>VLOOKUP($I439,pTRAIT!$A:$X,19,FALSE)</f>
        <v>S</v>
      </c>
      <c r="X439" s="63" t="str">
        <f>VLOOKUP($I439,pTRAIT!$A:$X,20,FALSE)</f>
        <v>S</v>
      </c>
      <c r="Y439" s="63" t="str">
        <f>VLOOKUP($I439,pTRAIT!$A:$X,21,FALSE)</f>
        <v>S</v>
      </c>
      <c r="Z439" s="63" t="str">
        <f>VLOOKUP($I439,pTRAIT!$A:$X,22,FALSE)</f>
        <v>e</v>
      </c>
      <c r="AA439" s="63" t="str">
        <f>VLOOKUP($I439,pTRAIT!$A:$X,23,FALSE)</f>
        <v>n-c</v>
      </c>
      <c r="AB439" s="63">
        <f>VLOOKUP($I439,pTRAIT!$A:$X,24,FALSE)</f>
        <v>0</v>
      </c>
      <c r="AC439" s="34">
        <v>856</v>
      </c>
      <c r="AD439" s="63" t="str">
        <f>VLOOKUP(AC439,pTRAIT!A:B,2,FALSE)</f>
        <v>EM5RTMi1;NST=X / (La);</v>
      </c>
      <c r="AE439" s="63">
        <f>VLOOKUP($AC439,pTRAIT!$A:$X,7,FALSE)</f>
        <v>0</v>
      </c>
      <c r="AF439" s="63">
        <f>VLOOKUP($AC439,pTRAIT!$A:$X,8,FALSE)</f>
        <v>0</v>
      </c>
      <c r="AG439" s="63">
        <f>VLOOKUP($AC439,pTRAIT!$A:$X,9,FALSE)</f>
        <v>0</v>
      </c>
      <c r="AH439" s="63">
        <f>VLOOKUP($AC439,pTRAIT!$A:$X,10,FALSE)</f>
        <v>0</v>
      </c>
      <c r="AI439" s="63">
        <f>VLOOKUP($AC439,pTRAIT!$A:$X,11,FALSE)</f>
        <v>0</v>
      </c>
      <c r="AJ439" s="63">
        <f>VLOOKUP($AC439,pTRAIT!$A:$X,12,FALSE)</f>
        <v>0</v>
      </c>
      <c r="AK439" s="63">
        <f>VLOOKUP($AC439,pTRAIT!$A:$X,13,FALSE)</f>
        <v>0</v>
      </c>
      <c r="AL439" s="63">
        <f>VLOOKUP($AC439,pTRAIT!$A:$X,14,FALSE)</f>
        <v>0</v>
      </c>
      <c r="AM439" s="63">
        <f>VLOOKUP($AC439,pTRAIT!$A:$X,15,FALSE)</f>
        <v>0</v>
      </c>
      <c r="AN439" s="63">
        <f>VLOOKUP($AC439,pTRAIT!$A:$X,16,FALSE)</f>
        <v>0</v>
      </c>
      <c r="AO439" s="63">
        <f>VLOOKUP($AC439,pTRAIT!$A:$X,17,FALSE)</f>
        <v>0</v>
      </c>
      <c r="AP439" s="63">
        <f>VLOOKUP($AC439,pTRAIT!$A:$X,18,FALSE)</f>
        <v>0</v>
      </c>
      <c r="AQ439" s="63">
        <f>VLOOKUP($AC439,pTRAIT!$A:$X,19,FALSE)</f>
        <v>0</v>
      </c>
      <c r="AR439" s="63">
        <f>VLOOKUP($AC439,pTRAIT!$A:$X,20,FALSE)</f>
        <v>0</v>
      </c>
      <c r="AS439" s="63">
        <f>VLOOKUP($AC439,pTRAIT!$A:$X,21,FALSE)</f>
        <v>0</v>
      </c>
      <c r="AT439" s="63">
        <f>VLOOKUP($AC439,pTRAIT!$A:$X,22,FALSE)</f>
        <v>0</v>
      </c>
      <c r="AU439" s="63">
        <f>VLOOKUP($AC439,pTRAIT!$A:$X,23,FALSE)</f>
        <v>0</v>
      </c>
      <c r="AV439" s="63">
        <f>VLOOKUP($AC439,pTRAIT!$A:$X,24,FALSE)</f>
        <v>0</v>
      </c>
    </row>
    <row r="440" spans="1:48" ht="12" customHeight="1" x14ac:dyDescent="0.2">
      <c r="A440" s="32">
        <v>815</v>
      </c>
      <c r="B440" s="33" t="s">
        <v>5</v>
      </c>
      <c r="C440" s="34">
        <v>857</v>
      </c>
      <c r="D440" s="32" t="str">
        <f t="shared" si="6"/>
        <v>815X857</v>
      </c>
      <c r="E440" s="48" t="s">
        <v>1624</v>
      </c>
      <c r="F440" s="61" t="s">
        <v>2063</v>
      </c>
      <c r="G440" s="41" t="s">
        <v>43</v>
      </c>
      <c r="H440" s="38"/>
      <c r="I440" s="32">
        <v>815</v>
      </c>
      <c r="J440" s="63">
        <f>VLOOKUP(I440,pTRAIT!A:B,2,FALSE)</f>
        <v>0</v>
      </c>
      <c r="K440" s="63" t="str">
        <f>VLOOKUP($I440,pTRAIT!$A:$X,7,FALSE)</f>
        <v>no</v>
      </c>
      <c r="L440" s="63" t="str">
        <f>VLOOKUP($I440,pTRAIT!$A:$X,8,FALSE)</f>
        <v>et</v>
      </c>
      <c r="M440" s="63" t="str">
        <f>VLOOKUP($I440,pTRAIT!$A:$X,9,FALSE)</f>
        <v>R</v>
      </c>
      <c r="N440" s="63" t="str">
        <f>VLOOKUP($I440,pTRAIT!$A:$X,10,FALSE)</f>
        <v>R</v>
      </c>
      <c r="O440" s="63" t="str">
        <f>VLOOKUP($I440,pTRAIT!$A:$X,11,FALSE)</f>
        <v>R</v>
      </c>
      <c r="P440" s="63" t="str">
        <f>VLOOKUP($I440,pTRAIT!$A:$X,12,FALSE)</f>
        <v>S</v>
      </c>
      <c r="Q440" s="63" t="str">
        <f>VLOOKUP($I440,pTRAIT!$A:$X,13,FALSE)</f>
        <v>S</v>
      </c>
      <c r="R440" s="63" t="str">
        <f>VLOOKUP($I440,pTRAIT!$A:$X,14,FALSE)</f>
        <v>S</v>
      </c>
      <c r="S440" s="63" t="str">
        <f>VLOOKUP($I440,pTRAIT!$A:$X,15,FALSE)</f>
        <v>S</v>
      </c>
      <c r="T440" s="63" t="str">
        <f>VLOOKUP($I440,pTRAIT!$A:$X,16,FALSE)</f>
        <v>H</v>
      </c>
      <c r="U440" s="63" t="str">
        <f>VLOOKUP($I440,pTRAIT!$A:$X,17,FALSE)</f>
        <v>S</v>
      </c>
      <c r="V440" s="63" t="str">
        <f>VLOOKUP($I440,pTRAIT!$A:$X,18,FALSE)</f>
        <v>S</v>
      </c>
      <c r="W440" s="63" t="str">
        <f>VLOOKUP($I440,pTRAIT!$A:$X,19,FALSE)</f>
        <v>S</v>
      </c>
      <c r="X440" s="63" t="str">
        <f>VLOOKUP($I440,pTRAIT!$A:$X,20,FALSE)</f>
        <v>S</v>
      </c>
      <c r="Y440" s="63" t="str">
        <f>VLOOKUP($I440,pTRAIT!$A:$X,21,FALSE)</f>
        <v>S</v>
      </c>
      <c r="Z440" s="63" t="str">
        <f>VLOOKUP($I440,pTRAIT!$A:$X,22,FALSE)</f>
        <v>e</v>
      </c>
      <c r="AA440" s="63" t="str">
        <f>VLOOKUP($I440,pTRAIT!$A:$X,23,FALSE)</f>
        <v>n-c</v>
      </c>
      <c r="AB440" s="63">
        <f>VLOOKUP($I440,pTRAIT!$A:$X,24,FALSE)</f>
        <v>0</v>
      </c>
      <c r="AC440" s="34">
        <v>857</v>
      </c>
      <c r="AD440" s="63" t="str">
        <f>VLOOKUP(AC440,pTRAIT!A:B,2,FALSE)</f>
        <v>EM5UeMi1;NST=X / EM5Mi1Cf9(Pu);RIN=RF</v>
      </c>
      <c r="AE440" s="63">
        <f>VLOOKUP($AC440,pTRAIT!$A:$X,7,FALSE)</f>
        <v>0</v>
      </c>
      <c r="AF440" s="63">
        <f>VLOOKUP($AC440,pTRAIT!$A:$X,8,FALSE)</f>
        <v>0</v>
      </c>
      <c r="AG440" s="63">
        <f>VLOOKUP($AC440,pTRAIT!$A:$X,9,FALSE)</f>
        <v>0</v>
      </c>
      <c r="AH440" s="63">
        <f>VLOOKUP($AC440,pTRAIT!$A:$X,10,FALSE)</f>
        <v>0</v>
      </c>
      <c r="AI440" s="63">
        <f>VLOOKUP($AC440,pTRAIT!$A:$X,11,FALSE)</f>
        <v>0</v>
      </c>
      <c r="AJ440" s="63">
        <f>VLOOKUP($AC440,pTRAIT!$A:$X,12,FALSE)</f>
        <v>0</v>
      </c>
      <c r="AK440" s="63">
        <f>VLOOKUP($AC440,pTRAIT!$A:$X,13,FALSE)</f>
        <v>0</v>
      </c>
      <c r="AL440" s="63">
        <f>VLOOKUP($AC440,pTRAIT!$A:$X,14,FALSE)</f>
        <v>0</v>
      </c>
      <c r="AM440" s="63">
        <f>VLOOKUP($AC440,pTRAIT!$A:$X,15,FALSE)</f>
        <v>0</v>
      </c>
      <c r="AN440" s="63">
        <f>VLOOKUP($AC440,pTRAIT!$A:$X,16,FALSE)</f>
        <v>0</v>
      </c>
      <c r="AO440" s="63">
        <f>VLOOKUP($AC440,pTRAIT!$A:$X,17,FALSE)</f>
        <v>0</v>
      </c>
      <c r="AP440" s="63">
        <f>VLOOKUP($AC440,pTRAIT!$A:$X,18,FALSE)</f>
        <v>0</v>
      </c>
      <c r="AQ440" s="63">
        <f>VLOOKUP($AC440,pTRAIT!$A:$X,19,FALSE)</f>
        <v>0</v>
      </c>
      <c r="AR440" s="63">
        <f>VLOOKUP($AC440,pTRAIT!$A:$X,20,FALSE)</f>
        <v>0</v>
      </c>
      <c r="AS440" s="63">
        <f>VLOOKUP($AC440,pTRAIT!$A:$X,21,FALSE)</f>
        <v>0</v>
      </c>
      <c r="AT440" s="63">
        <f>VLOOKUP($AC440,pTRAIT!$A:$X,22,FALSE)</f>
        <v>0</v>
      </c>
      <c r="AU440" s="63">
        <f>VLOOKUP($AC440,pTRAIT!$A:$X,23,FALSE)</f>
        <v>0</v>
      </c>
      <c r="AV440" s="63">
        <f>VLOOKUP($AC440,pTRAIT!$A:$X,24,FALSE)</f>
        <v>0</v>
      </c>
    </row>
    <row r="441" spans="1:48" ht="12" customHeight="1" x14ac:dyDescent="0.2">
      <c r="A441" s="32">
        <v>815</v>
      </c>
      <c r="B441" s="33" t="s">
        <v>5</v>
      </c>
      <c r="C441" s="34">
        <v>863</v>
      </c>
      <c r="D441" s="32" t="str">
        <f t="shared" si="6"/>
        <v>815X863</v>
      </c>
      <c r="E441" s="48" t="s">
        <v>1624</v>
      </c>
      <c r="F441" s="61" t="s">
        <v>2064</v>
      </c>
      <c r="G441" s="41" t="s">
        <v>43</v>
      </c>
      <c r="H441" s="38"/>
      <c r="I441" s="32">
        <v>815</v>
      </c>
      <c r="J441" s="63">
        <f>VLOOKUP(I441,pTRAIT!A:B,2,FALSE)</f>
        <v>0</v>
      </c>
      <c r="K441" s="63" t="str">
        <f>VLOOKUP($I441,pTRAIT!$A:$X,7,FALSE)</f>
        <v>no</v>
      </c>
      <c r="L441" s="63" t="str">
        <f>VLOOKUP($I441,pTRAIT!$A:$X,8,FALSE)</f>
        <v>et</v>
      </c>
      <c r="M441" s="63" t="str">
        <f>VLOOKUP($I441,pTRAIT!$A:$X,9,FALSE)</f>
        <v>R</v>
      </c>
      <c r="N441" s="63" t="str">
        <f>VLOOKUP($I441,pTRAIT!$A:$X,10,FALSE)</f>
        <v>R</v>
      </c>
      <c r="O441" s="63" t="str">
        <f>VLOOKUP($I441,pTRAIT!$A:$X,11,FALSE)</f>
        <v>R</v>
      </c>
      <c r="P441" s="63" t="str">
        <f>VLOOKUP($I441,pTRAIT!$A:$X,12,FALSE)</f>
        <v>S</v>
      </c>
      <c r="Q441" s="63" t="str">
        <f>VLOOKUP($I441,pTRAIT!$A:$X,13,FALSE)</f>
        <v>S</v>
      </c>
      <c r="R441" s="63" t="str">
        <f>VLOOKUP($I441,pTRAIT!$A:$X,14,FALSE)</f>
        <v>S</v>
      </c>
      <c r="S441" s="63" t="str">
        <f>VLOOKUP($I441,pTRAIT!$A:$X,15,FALSE)</f>
        <v>S</v>
      </c>
      <c r="T441" s="63" t="str">
        <f>VLOOKUP($I441,pTRAIT!$A:$X,16,FALSE)</f>
        <v>H</v>
      </c>
      <c r="U441" s="63" t="str">
        <f>VLOOKUP($I441,pTRAIT!$A:$X,17,FALSE)</f>
        <v>S</v>
      </c>
      <c r="V441" s="63" t="str">
        <f>VLOOKUP($I441,pTRAIT!$A:$X,18,FALSE)</f>
        <v>S</v>
      </c>
      <c r="W441" s="63" t="str">
        <f>VLOOKUP($I441,pTRAIT!$A:$X,19,FALSE)</f>
        <v>S</v>
      </c>
      <c r="X441" s="63" t="str">
        <f>VLOOKUP($I441,pTRAIT!$A:$X,20,FALSE)</f>
        <v>S</v>
      </c>
      <c r="Y441" s="63" t="str">
        <f>VLOOKUP($I441,pTRAIT!$A:$X,21,FALSE)</f>
        <v>S</v>
      </c>
      <c r="Z441" s="63" t="str">
        <f>VLOOKUP($I441,pTRAIT!$A:$X,22,FALSE)</f>
        <v>e</v>
      </c>
      <c r="AA441" s="63" t="str">
        <f>VLOOKUP($I441,pTRAIT!$A:$X,23,FALSE)</f>
        <v>n-c</v>
      </c>
      <c r="AB441" s="63">
        <f>VLOOKUP($I441,pTRAIT!$A:$X,24,FALSE)</f>
        <v>0</v>
      </c>
      <c r="AC441" s="34">
        <v>863</v>
      </c>
      <c r="AD441" s="63" t="str">
        <f>VLOOKUP(AC441,pTRAIT!A:B,2,FALSE)</f>
        <v>EM5UeMi1;NST=X / (Pu)(ogc);</v>
      </c>
      <c r="AE441" s="63">
        <f>VLOOKUP($AC441,pTRAIT!$A:$X,7,FALSE)</f>
        <v>0</v>
      </c>
      <c r="AF441" s="63">
        <f>VLOOKUP($AC441,pTRAIT!$A:$X,8,FALSE)</f>
        <v>0</v>
      </c>
      <c r="AG441" s="63">
        <f>VLOOKUP($AC441,pTRAIT!$A:$X,9,FALSE)</f>
        <v>0</v>
      </c>
      <c r="AH441" s="63">
        <f>VLOOKUP($AC441,pTRAIT!$A:$X,10,FALSE)</f>
        <v>0</v>
      </c>
      <c r="AI441" s="63">
        <f>VLOOKUP($AC441,pTRAIT!$A:$X,11,FALSE)</f>
        <v>0</v>
      </c>
      <c r="AJ441" s="63">
        <f>VLOOKUP($AC441,pTRAIT!$A:$X,12,FALSE)</f>
        <v>0</v>
      </c>
      <c r="AK441" s="63">
        <f>VLOOKUP($AC441,pTRAIT!$A:$X,13,FALSE)</f>
        <v>0</v>
      </c>
      <c r="AL441" s="63">
        <f>VLOOKUP($AC441,pTRAIT!$A:$X,14,FALSE)</f>
        <v>0</v>
      </c>
      <c r="AM441" s="63">
        <f>VLOOKUP($AC441,pTRAIT!$A:$X,15,FALSE)</f>
        <v>0</v>
      </c>
      <c r="AN441" s="63">
        <f>VLOOKUP($AC441,pTRAIT!$A:$X,16,FALSE)</f>
        <v>0</v>
      </c>
      <c r="AO441" s="63">
        <f>VLOOKUP($AC441,pTRAIT!$A:$X,17,FALSE)</f>
        <v>0</v>
      </c>
      <c r="AP441" s="63">
        <f>VLOOKUP($AC441,pTRAIT!$A:$X,18,FALSE)</f>
        <v>0</v>
      </c>
      <c r="AQ441" s="63">
        <f>VLOOKUP($AC441,pTRAIT!$A:$X,19,FALSE)</f>
        <v>0</v>
      </c>
      <c r="AR441" s="63">
        <f>VLOOKUP($AC441,pTRAIT!$A:$X,20,FALSE)</f>
        <v>0</v>
      </c>
      <c r="AS441" s="63">
        <f>VLOOKUP($AC441,pTRAIT!$A:$X,21,FALSE)</f>
        <v>0</v>
      </c>
      <c r="AT441" s="63">
        <f>VLOOKUP($AC441,pTRAIT!$A:$X,22,FALSE)</f>
        <v>0</v>
      </c>
      <c r="AU441" s="63">
        <f>VLOOKUP($AC441,pTRAIT!$A:$X,23,FALSE)</f>
        <v>0</v>
      </c>
      <c r="AV441" s="63">
        <f>VLOOKUP($AC441,pTRAIT!$A:$X,24,FALSE)</f>
        <v>0</v>
      </c>
    </row>
    <row r="442" spans="1:48" ht="12" customHeight="1" x14ac:dyDescent="0.2">
      <c r="A442" s="32">
        <v>815</v>
      </c>
      <c r="B442" s="33" t="s">
        <v>5</v>
      </c>
      <c r="C442" s="34">
        <v>864</v>
      </c>
      <c r="D442" s="32" t="str">
        <f t="shared" si="6"/>
        <v>815X864</v>
      </c>
      <c r="E442" s="48" t="s">
        <v>1624</v>
      </c>
      <c r="F442" s="61" t="s">
        <v>2065</v>
      </c>
      <c r="G442" s="41" t="s">
        <v>43</v>
      </c>
      <c r="H442" s="38"/>
      <c r="I442" s="32">
        <v>815</v>
      </c>
      <c r="J442" s="63">
        <f>VLOOKUP(I442,pTRAIT!A:B,2,FALSE)</f>
        <v>0</v>
      </c>
      <c r="K442" s="63" t="str">
        <f>VLOOKUP($I442,pTRAIT!$A:$X,7,FALSE)</f>
        <v>no</v>
      </c>
      <c r="L442" s="63" t="str">
        <f>VLOOKUP($I442,pTRAIT!$A:$X,8,FALSE)</f>
        <v>et</v>
      </c>
      <c r="M442" s="63" t="str">
        <f>VLOOKUP($I442,pTRAIT!$A:$X,9,FALSE)</f>
        <v>R</v>
      </c>
      <c r="N442" s="63" t="str">
        <f>VLOOKUP($I442,pTRAIT!$A:$X,10,FALSE)</f>
        <v>R</v>
      </c>
      <c r="O442" s="63" t="str">
        <f>VLOOKUP($I442,pTRAIT!$A:$X,11,FALSE)</f>
        <v>R</v>
      </c>
      <c r="P442" s="63" t="str">
        <f>VLOOKUP($I442,pTRAIT!$A:$X,12,FALSE)</f>
        <v>S</v>
      </c>
      <c r="Q442" s="63" t="str">
        <f>VLOOKUP($I442,pTRAIT!$A:$X,13,FALSE)</f>
        <v>S</v>
      </c>
      <c r="R442" s="63" t="str">
        <f>VLOOKUP($I442,pTRAIT!$A:$X,14,FALSE)</f>
        <v>S</v>
      </c>
      <c r="S442" s="63" t="str">
        <f>VLOOKUP($I442,pTRAIT!$A:$X,15,FALSE)</f>
        <v>S</v>
      </c>
      <c r="T442" s="63" t="str">
        <f>VLOOKUP($I442,pTRAIT!$A:$X,16,FALSE)</f>
        <v>H</v>
      </c>
      <c r="U442" s="63" t="str">
        <f>VLOOKUP($I442,pTRAIT!$A:$X,17,FALSE)</f>
        <v>S</v>
      </c>
      <c r="V442" s="63" t="str">
        <f>VLOOKUP($I442,pTRAIT!$A:$X,18,FALSE)</f>
        <v>S</v>
      </c>
      <c r="W442" s="63" t="str">
        <f>VLOOKUP($I442,pTRAIT!$A:$X,19,FALSE)</f>
        <v>S</v>
      </c>
      <c r="X442" s="63" t="str">
        <f>VLOOKUP($I442,pTRAIT!$A:$X,20,FALSE)</f>
        <v>S</v>
      </c>
      <c r="Y442" s="63" t="str">
        <f>VLOOKUP($I442,pTRAIT!$A:$X,21,FALSE)</f>
        <v>S</v>
      </c>
      <c r="Z442" s="63" t="str">
        <f>VLOOKUP($I442,pTRAIT!$A:$X,22,FALSE)</f>
        <v>e</v>
      </c>
      <c r="AA442" s="63" t="str">
        <f>VLOOKUP($I442,pTRAIT!$A:$X,23,FALSE)</f>
        <v>n-c</v>
      </c>
      <c r="AB442" s="63">
        <f>VLOOKUP($I442,pTRAIT!$A:$X,24,FALSE)</f>
        <v>0</v>
      </c>
      <c r="AC442" s="34">
        <v>864</v>
      </c>
      <c r="AD442" s="63" t="str">
        <f>VLOOKUP(AC442,pTRAIT!A:B,2,FALSE)</f>
        <v>EM5UeMi1;NST=X / EM5Mi1Cf9(Pu);RIN=RF</v>
      </c>
      <c r="AE442" s="63">
        <f>VLOOKUP($AC442,pTRAIT!$A:$X,7,FALSE)</f>
        <v>0</v>
      </c>
      <c r="AF442" s="63">
        <f>VLOOKUP($AC442,pTRAIT!$A:$X,8,FALSE)</f>
        <v>0</v>
      </c>
      <c r="AG442" s="63">
        <f>VLOOKUP($AC442,pTRAIT!$A:$X,9,FALSE)</f>
        <v>0</v>
      </c>
      <c r="AH442" s="63">
        <f>VLOOKUP($AC442,pTRAIT!$A:$X,10,FALSE)</f>
        <v>0</v>
      </c>
      <c r="AI442" s="63">
        <f>VLOOKUP($AC442,pTRAIT!$A:$X,11,FALSE)</f>
        <v>0</v>
      </c>
      <c r="AJ442" s="63">
        <f>VLOOKUP($AC442,pTRAIT!$A:$X,12,FALSE)</f>
        <v>0</v>
      </c>
      <c r="AK442" s="63">
        <f>VLOOKUP($AC442,pTRAIT!$A:$X,13,FALSE)</f>
        <v>0</v>
      </c>
      <c r="AL442" s="63">
        <f>VLOOKUP($AC442,pTRAIT!$A:$X,14,FALSE)</f>
        <v>0</v>
      </c>
      <c r="AM442" s="63">
        <f>VLOOKUP($AC442,pTRAIT!$A:$X,15,FALSE)</f>
        <v>0</v>
      </c>
      <c r="AN442" s="63">
        <f>VLOOKUP($AC442,pTRAIT!$A:$X,16,FALSE)</f>
        <v>0</v>
      </c>
      <c r="AO442" s="63">
        <f>VLOOKUP($AC442,pTRAIT!$A:$X,17,FALSE)</f>
        <v>0</v>
      </c>
      <c r="AP442" s="63">
        <f>VLOOKUP($AC442,pTRAIT!$A:$X,18,FALSE)</f>
        <v>0</v>
      </c>
      <c r="AQ442" s="63">
        <f>VLOOKUP($AC442,pTRAIT!$A:$X,19,FALSE)</f>
        <v>0</v>
      </c>
      <c r="AR442" s="63">
        <f>VLOOKUP($AC442,pTRAIT!$A:$X,20,FALSE)</f>
        <v>0</v>
      </c>
      <c r="AS442" s="63">
        <f>VLOOKUP($AC442,pTRAIT!$A:$X,21,FALSE)</f>
        <v>0</v>
      </c>
      <c r="AT442" s="63">
        <f>VLOOKUP($AC442,pTRAIT!$A:$X,22,FALSE)</f>
        <v>0</v>
      </c>
      <c r="AU442" s="63">
        <f>VLOOKUP($AC442,pTRAIT!$A:$X,23,FALSE)</f>
        <v>0</v>
      </c>
      <c r="AV442" s="63">
        <f>VLOOKUP($AC442,pTRAIT!$A:$X,24,FALSE)</f>
        <v>0</v>
      </c>
    </row>
    <row r="443" spans="1:48" ht="12" customHeight="1" x14ac:dyDescent="0.2">
      <c r="A443" s="32">
        <v>815</v>
      </c>
      <c r="B443" s="33" t="s">
        <v>5</v>
      </c>
      <c r="C443" s="34">
        <v>871</v>
      </c>
      <c r="D443" s="32" t="str">
        <f t="shared" si="6"/>
        <v>815X871</v>
      </c>
      <c r="E443" s="48" t="s">
        <v>1624</v>
      </c>
      <c r="F443" s="61" t="s">
        <v>2066</v>
      </c>
      <c r="G443" s="41" t="s">
        <v>43</v>
      </c>
      <c r="H443" s="38"/>
      <c r="I443" s="32">
        <v>815</v>
      </c>
      <c r="J443" s="63">
        <f>VLOOKUP(I443,pTRAIT!A:B,2,FALSE)</f>
        <v>0</v>
      </c>
      <c r="K443" s="63" t="str">
        <f>VLOOKUP($I443,pTRAIT!$A:$X,7,FALSE)</f>
        <v>no</v>
      </c>
      <c r="L443" s="63" t="str">
        <f>VLOOKUP($I443,pTRAIT!$A:$X,8,FALSE)</f>
        <v>et</v>
      </c>
      <c r="M443" s="63" t="str">
        <f>VLOOKUP($I443,pTRAIT!$A:$X,9,FALSE)</f>
        <v>R</v>
      </c>
      <c r="N443" s="63" t="str">
        <f>VLOOKUP($I443,pTRAIT!$A:$X,10,FALSE)</f>
        <v>R</v>
      </c>
      <c r="O443" s="63" t="str">
        <f>VLOOKUP($I443,pTRAIT!$A:$X,11,FALSE)</f>
        <v>R</v>
      </c>
      <c r="P443" s="63" t="str">
        <f>VLOOKUP($I443,pTRAIT!$A:$X,12,FALSE)</f>
        <v>S</v>
      </c>
      <c r="Q443" s="63" t="str">
        <f>VLOOKUP($I443,pTRAIT!$A:$X,13,FALSE)</f>
        <v>S</v>
      </c>
      <c r="R443" s="63" t="str">
        <f>VLOOKUP($I443,pTRAIT!$A:$X,14,FALSE)</f>
        <v>S</v>
      </c>
      <c r="S443" s="63" t="str">
        <f>VLOOKUP($I443,pTRAIT!$A:$X,15,FALSE)</f>
        <v>S</v>
      </c>
      <c r="T443" s="63" t="str">
        <f>VLOOKUP($I443,pTRAIT!$A:$X,16,FALSE)</f>
        <v>H</v>
      </c>
      <c r="U443" s="63" t="str">
        <f>VLOOKUP($I443,pTRAIT!$A:$X,17,FALSE)</f>
        <v>S</v>
      </c>
      <c r="V443" s="63" t="str">
        <f>VLOOKUP($I443,pTRAIT!$A:$X,18,FALSE)</f>
        <v>S</v>
      </c>
      <c r="W443" s="63" t="str">
        <f>VLOOKUP($I443,pTRAIT!$A:$X,19,FALSE)</f>
        <v>S</v>
      </c>
      <c r="X443" s="63" t="str">
        <f>VLOOKUP($I443,pTRAIT!$A:$X,20,FALSE)</f>
        <v>S</v>
      </c>
      <c r="Y443" s="63" t="str">
        <f>VLOOKUP($I443,pTRAIT!$A:$X,21,FALSE)</f>
        <v>S</v>
      </c>
      <c r="Z443" s="63" t="str">
        <f>VLOOKUP($I443,pTRAIT!$A:$X,22,FALSE)</f>
        <v>e</v>
      </c>
      <c r="AA443" s="63" t="str">
        <f>VLOOKUP($I443,pTRAIT!$A:$X,23,FALSE)</f>
        <v>n-c</v>
      </c>
      <c r="AB443" s="63">
        <f>VLOOKUP($I443,pTRAIT!$A:$X,24,FALSE)</f>
        <v>0</v>
      </c>
      <c r="AC443" s="34">
        <v>871</v>
      </c>
      <c r="AD443" s="63" t="str">
        <f>VLOOKUP(AC443,pTRAIT!A:B,2,FALSE)</f>
        <v>EM5UeMi1WSCf9;NST=X / EM5UeMi1Cf9Pu;RIN=RS</v>
      </c>
      <c r="AE443" s="63">
        <f>VLOOKUP($AC443,pTRAIT!$A:$X,7,FALSE)</f>
        <v>0</v>
      </c>
      <c r="AF443" s="63">
        <f>VLOOKUP($AC443,pTRAIT!$A:$X,8,FALSE)</f>
        <v>0</v>
      </c>
      <c r="AG443" s="63">
        <f>VLOOKUP($AC443,pTRAIT!$A:$X,9,FALSE)</f>
        <v>0</v>
      </c>
      <c r="AH443" s="63">
        <f>VLOOKUP($AC443,pTRAIT!$A:$X,10,FALSE)</f>
        <v>0</v>
      </c>
      <c r="AI443" s="63">
        <f>VLOOKUP($AC443,pTRAIT!$A:$X,11,FALSE)</f>
        <v>0</v>
      </c>
      <c r="AJ443" s="63">
        <f>VLOOKUP($AC443,pTRAIT!$A:$X,12,FALSE)</f>
        <v>0</v>
      </c>
      <c r="AK443" s="63">
        <f>VLOOKUP($AC443,pTRAIT!$A:$X,13,FALSE)</f>
        <v>0</v>
      </c>
      <c r="AL443" s="63">
        <f>VLOOKUP($AC443,pTRAIT!$A:$X,14,FALSE)</f>
        <v>0</v>
      </c>
      <c r="AM443" s="63">
        <f>VLOOKUP($AC443,pTRAIT!$A:$X,15,FALSE)</f>
        <v>0</v>
      </c>
      <c r="AN443" s="63">
        <f>VLOOKUP($AC443,pTRAIT!$A:$X,16,FALSE)</f>
        <v>0</v>
      </c>
      <c r="AO443" s="63">
        <f>VLOOKUP($AC443,pTRAIT!$A:$X,17,FALSE)</f>
        <v>0</v>
      </c>
      <c r="AP443" s="63">
        <f>VLOOKUP($AC443,pTRAIT!$A:$X,18,FALSE)</f>
        <v>0</v>
      </c>
      <c r="AQ443" s="63">
        <f>VLOOKUP($AC443,pTRAIT!$A:$X,19,FALSE)</f>
        <v>0</v>
      </c>
      <c r="AR443" s="63">
        <f>VLOOKUP($AC443,pTRAIT!$A:$X,20,FALSE)</f>
        <v>0</v>
      </c>
      <c r="AS443" s="63">
        <f>VLOOKUP($AC443,pTRAIT!$A:$X,21,FALSE)</f>
        <v>0</v>
      </c>
      <c r="AT443" s="63">
        <f>VLOOKUP($AC443,pTRAIT!$A:$X,22,FALSE)</f>
        <v>0</v>
      </c>
      <c r="AU443" s="63">
        <f>VLOOKUP($AC443,pTRAIT!$A:$X,23,FALSE)</f>
        <v>0</v>
      </c>
      <c r="AV443" s="63">
        <f>VLOOKUP($AC443,pTRAIT!$A:$X,24,FALSE)</f>
        <v>0</v>
      </c>
    </row>
    <row r="444" spans="1:48" ht="12" customHeight="1" x14ac:dyDescent="0.2">
      <c r="A444" s="32">
        <v>815</v>
      </c>
      <c r="B444" s="33" t="s">
        <v>5</v>
      </c>
      <c r="C444" s="34">
        <v>878</v>
      </c>
      <c r="D444" s="32" t="str">
        <f t="shared" si="6"/>
        <v>815X878</v>
      </c>
      <c r="E444" s="48" t="s">
        <v>1624</v>
      </c>
      <c r="F444" s="61" t="s">
        <v>2067</v>
      </c>
      <c r="G444" s="41" t="s">
        <v>43</v>
      </c>
      <c r="H444" s="45"/>
      <c r="I444" s="32">
        <v>815</v>
      </c>
      <c r="J444" s="63">
        <f>VLOOKUP(I444,pTRAIT!A:B,2,FALSE)</f>
        <v>0</v>
      </c>
      <c r="K444" s="63" t="str">
        <f>VLOOKUP($I444,pTRAIT!$A:$X,7,FALSE)</f>
        <v>no</v>
      </c>
      <c r="L444" s="63" t="str">
        <f>VLOOKUP($I444,pTRAIT!$A:$X,8,FALSE)</f>
        <v>et</v>
      </c>
      <c r="M444" s="63" t="str">
        <f>VLOOKUP($I444,pTRAIT!$A:$X,9,FALSE)</f>
        <v>R</v>
      </c>
      <c r="N444" s="63" t="str">
        <f>VLOOKUP($I444,pTRAIT!$A:$X,10,FALSE)</f>
        <v>R</v>
      </c>
      <c r="O444" s="63" t="str">
        <f>VLOOKUP($I444,pTRAIT!$A:$X,11,FALSE)</f>
        <v>R</v>
      </c>
      <c r="P444" s="63" t="str">
        <f>VLOOKUP($I444,pTRAIT!$A:$X,12,FALSE)</f>
        <v>S</v>
      </c>
      <c r="Q444" s="63" t="str">
        <f>VLOOKUP($I444,pTRAIT!$A:$X,13,FALSE)</f>
        <v>S</v>
      </c>
      <c r="R444" s="63" t="str">
        <f>VLOOKUP($I444,pTRAIT!$A:$X,14,FALSE)</f>
        <v>S</v>
      </c>
      <c r="S444" s="63" t="str">
        <f>VLOOKUP($I444,pTRAIT!$A:$X,15,FALSE)</f>
        <v>S</v>
      </c>
      <c r="T444" s="63" t="str">
        <f>VLOOKUP($I444,pTRAIT!$A:$X,16,FALSE)</f>
        <v>H</v>
      </c>
      <c r="U444" s="63" t="str">
        <f>VLOOKUP($I444,pTRAIT!$A:$X,17,FALSE)</f>
        <v>S</v>
      </c>
      <c r="V444" s="63" t="str">
        <f>VLOOKUP($I444,pTRAIT!$A:$X,18,FALSE)</f>
        <v>S</v>
      </c>
      <c r="W444" s="63" t="str">
        <f>VLOOKUP($I444,pTRAIT!$A:$X,19,FALSE)</f>
        <v>S</v>
      </c>
      <c r="X444" s="63" t="str">
        <f>VLOOKUP($I444,pTRAIT!$A:$X,20,FALSE)</f>
        <v>S</v>
      </c>
      <c r="Y444" s="63" t="str">
        <f>VLOOKUP($I444,pTRAIT!$A:$X,21,FALSE)</f>
        <v>S</v>
      </c>
      <c r="Z444" s="63" t="str">
        <f>VLOOKUP($I444,pTRAIT!$A:$X,22,FALSE)</f>
        <v>e</v>
      </c>
      <c r="AA444" s="63" t="str">
        <f>VLOOKUP($I444,pTRAIT!$A:$X,23,FALSE)</f>
        <v>n-c</v>
      </c>
      <c r="AB444" s="63">
        <f>VLOOKUP($I444,pTRAIT!$A:$X,24,FALSE)</f>
        <v>0</v>
      </c>
      <c r="AC444" s="34">
        <v>878</v>
      </c>
      <c r="AD444" s="63" t="str">
        <f>VLOOKUP(AC444,pTRAIT!A:B,2,FALSE)</f>
        <v>EM5UeMi1WSCf9;NST=X / (Pu);</v>
      </c>
      <c r="AE444" s="63">
        <f>VLOOKUP($AC444,pTRAIT!$A:$X,7,FALSE)</f>
        <v>0</v>
      </c>
      <c r="AF444" s="63">
        <f>VLOOKUP($AC444,pTRAIT!$A:$X,8,FALSE)</f>
        <v>0</v>
      </c>
      <c r="AG444" s="63">
        <f>VLOOKUP($AC444,pTRAIT!$A:$X,9,FALSE)</f>
        <v>0</v>
      </c>
      <c r="AH444" s="63">
        <f>VLOOKUP($AC444,pTRAIT!$A:$X,10,FALSE)</f>
        <v>0</v>
      </c>
      <c r="AI444" s="63">
        <f>VLOOKUP($AC444,pTRAIT!$A:$X,11,FALSE)</f>
        <v>0</v>
      </c>
      <c r="AJ444" s="63">
        <f>VLOOKUP($AC444,pTRAIT!$A:$X,12,FALSE)</f>
        <v>0</v>
      </c>
      <c r="AK444" s="63">
        <f>VLOOKUP($AC444,pTRAIT!$A:$X,13,FALSE)</f>
        <v>0</v>
      </c>
      <c r="AL444" s="63">
        <f>VLOOKUP($AC444,pTRAIT!$A:$X,14,FALSE)</f>
        <v>0</v>
      </c>
      <c r="AM444" s="63">
        <f>VLOOKUP($AC444,pTRAIT!$A:$X,15,FALSE)</f>
        <v>0</v>
      </c>
      <c r="AN444" s="63">
        <f>VLOOKUP($AC444,pTRAIT!$A:$X,16,FALSE)</f>
        <v>0</v>
      </c>
      <c r="AO444" s="63">
        <f>VLOOKUP($AC444,pTRAIT!$A:$X,17,FALSE)</f>
        <v>0</v>
      </c>
      <c r="AP444" s="63">
        <f>VLOOKUP($AC444,pTRAIT!$A:$X,18,FALSE)</f>
        <v>0</v>
      </c>
      <c r="AQ444" s="63">
        <f>VLOOKUP($AC444,pTRAIT!$A:$X,19,FALSE)</f>
        <v>0</v>
      </c>
      <c r="AR444" s="63">
        <f>VLOOKUP($AC444,pTRAIT!$A:$X,20,FALSE)</f>
        <v>0</v>
      </c>
      <c r="AS444" s="63">
        <f>VLOOKUP($AC444,pTRAIT!$A:$X,21,FALSE)</f>
        <v>0</v>
      </c>
      <c r="AT444" s="63">
        <f>VLOOKUP($AC444,pTRAIT!$A:$X,22,FALSE)</f>
        <v>0</v>
      </c>
      <c r="AU444" s="63">
        <f>VLOOKUP($AC444,pTRAIT!$A:$X,23,FALSE)</f>
        <v>0</v>
      </c>
      <c r="AV444" s="63">
        <f>VLOOKUP($AC444,pTRAIT!$A:$X,24,FALSE)</f>
        <v>0</v>
      </c>
    </row>
    <row r="445" spans="1:48" ht="12" customHeight="1" x14ac:dyDescent="0.2">
      <c r="A445" s="32">
        <v>815</v>
      </c>
      <c r="B445" s="33" t="s">
        <v>5</v>
      </c>
      <c r="C445" s="34">
        <v>879</v>
      </c>
      <c r="D445" s="32" t="str">
        <f t="shared" si="6"/>
        <v>815X879</v>
      </c>
      <c r="E445" s="48" t="s">
        <v>1624</v>
      </c>
      <c r="F445" s="61" t="s">
        <v>2068</v>
      </c>
      <c r="G445" s="41" t="s">
        <v>43</v>
      </c>
      <c r="H445" s="38"/>
      <c r="I445" s="32">
        <v>815</v>
      </c>
      <c r="J445" s="63">
        <f>VLOOKUP(I445,pTRAIT!A:B,2,FALSE)</f>
        <v>0</v>
      </c>
      <c r="K445" s="63" t="str">
        <f>VLOOKUP($I445,pTRAIT!$A:$X,7,FALSE)</f>
        <v>no</v>
      </c>
      <c r="L445" s="63" t="str">
        <f>VLOOKUP($I445,pTRAIT!$A:$X,8,FALSE)</f>
        <v>et</v>
      </c>
      <c r="M445" s="63" t="str">
        <f>VLOOKUP($I445,pTRAIT!$A:$X,9,FALSE)</f>
        <v>R</v>
      </c>
      <c r="N445" s="63" t="str">
        <f>VLOOKUP($I445,pTRAIT!$A:$X,10,FALSE)</f>
        <v>R</v>
      </c>
      <c r="O445" s="63" t="str">
        <f>VLOOKUP($I445,pTRAIT!$A:$X,11,FALSE)</f>
        <v>R</v>
      </c>
      <c r="P445" s="63" t="str">
        <f>VLOOKUP($I445,pTRAIT!$A:$X,12,FALSE)</f>
        <v>S</v>
      </c>
      <c r="Q445" s="63" t="str">
        <f>VLOOKUP($I445,pTRAIT!$A:$X,13,FALSE)</f>
        <v>S</v>
      </c>
      <c r="R445" s="63" t="str">
        <f>VLOOKUP($I445,pTRAIT!$A:$X,14,FALSE)</f>
        <v>S</v>
      </c>
      <c r="S445" s="63" t="str">
        <f>VLOOKUP($I445,pTRAIT!$A:$X,15,FALSE)</f>
        <v>S</v>
      </c>
      <c r="T445" s="63" t="str">
        <f>VLOOKUP($I445,pTRAIT!$A:$X,16,FALSE)</f>
        <v>H</v>
      </c>
      <c r="U445" s="63" t="str">
        <f>VLOOKUP($I445,pTRAIT!$A:$X,17,FALSE)</f>
        <v>S</v>
      </c>
      <c r="V445" s="63" t="str">
        <f>VLOOKUP($I445,pTRAIT!$A:$X,18,FALSE)</f>
        <v>S</v>
      </c>
      <c r="W445" s="63" t="str">
        <f>VLOOKUP($I445,pTRAIT!$A:$X,19,FALSE)</f>
        <v>S</v>
      </c>
      <c r="X445" s="63" t="str">
        <f>VLOOKUP($I445,pTRAIT!$A:$X,20,FALSE)</f>
        <v>S</v>
      </c>
      <c r="Y445" s="63" t="str">
        <f>VLOOKUP($I445,pTRAIT!$A:$X,21,FALSE)</f>
        <v>S</v>
      </c>
      <c r="Z445" s="63" t="str">
        <f>VLOOKUP($I445,pTRAIT!$A:$X,22,FALSE)</f>
        <v>e</v>
      </c>
      <c r="AA445" s="63" t="str">
        <f>VLOOKUP($I445,pTRAIT!$A:$X,23,FALSE)</f>
        <v>n-c</v>
      </c>
      <c r="AB445" s="63">
        <f>VLOOKUP($I445,pTRAIT!$A:$X,24,FALSE)</f>
        <v>0</v>
      </c>
      <c r="AC445" s="34">
        <v>879</v>
      </c>
      <c r="AD445" s="63" t="str">
        <f>VLOOKUP(AC445,pTRAIT!A:B,2,FALSE)</f>
        <v>EM5UeMi1WSCf9;NST=X / (ogc);</v>
      </c>
      <c r="AE445" s="63">
        <f>VLOOKUP($AC445,pTRAIT!$A:$X,7,FALSE)</f>
        <v>0</v>
      </c>
      <c r="AF445" s="63">
        <f>VLOOKUP($AC445,pTRAIT!$A:$X,8,FALSE)</f>
        <v>0</v>
      </c>
      <c r="AG445" s="63">
        <f>VLOOKUP($AC445,pTRAIT!$A:$X,9,FALSE)</f>
        <v>0</v>
      </c>
      <c r="AH445" s="63">
        <f>VLOOKUP($AC445,pTRAIT!$A:$X,10,FALSE)</f>
        <v>0</v>
      </c>
      <c r="AI445" s="63">
        <f>VLOOKUP($AC445,pTRAIT!$A:$X,11,FALSE)</f>
        <v>0</v>
      </c>
      <c r="AJ445" s="63">
        <f>VLOOKUP($AC445,pTRAIT!$A:$X,12,FALSE)</f>
        <v>0</v>
      </c>
      <c r="AK445" s="63">
        <f>VLOOKUP($AC445,pTRAIT!$A:$X,13,FALSE)</f>
        <v>0</v>
      </c>
      <c r="AL445" s="63">
        <f>VLOOKUP($AC445,pTRAIT!$A:$X,14,FALSE)</f>
        <v>0</v>
      </c>
      <c r="AM445" s="63">
        <f>VLOOKUP($AC445,pTRAIT!$A:$X,15,FALSE)</f>
        <v>0</v>
      </c>
      <c r="AN445" s="63">
        <f>VLOOKUP($AC445,pTRAIT!$A:$X,16,FALSE)</f>
        <v>0</v>
      </c>
      <c r="AO445" s="63">
        <f>VLOOKUP($AC445,pTRAIT!$A:$X,17,FALSE)</f>
        <v>0</v>
      </c>
      <c r="AP445" s="63">
        <f>VLOOKUP($AC445,pTRAIT!$A:$X,18,FALSE)</f>
        <v>0</v>
      </c>
      <c r="AQ445" s="63">
        <f>VLOOKUP($AC445,pTRAIT!$A:$X,19,FALSE)</f>
        <v>0</v>
      </c>
      <c r="AR445" s="63">
        <f>VLOOKUP($AC445,pTRAIT!$A:$X,20,FALSE)</f>
        <v>0</v>
      </c>
      <c r="AS445" s="63">
        <f>VLOOKUP($AC445,pTRAIT!$A:$X,21,FALSE)</f>
        <v>0</v>
      </c>
      <c r="AT445" s="63">
        <f>VLOOKUP($AC445,pTRAIT!$A:$X,22,FALSE)</f>
        <v>0</v>
      </c>
      <c r="AU445" s="63">
        <f>VLOOKUP($AC445,pTRAIT!$A:$X,23,FALSE)</f>
        <v>0</v>
      </c>
      <c r="AV445" s="63">
        <f>VLOOKUP($AC445,pTRAIT!$A:$X,24,FALSE)</f>
        <v>0</v>
      </c>
    </row>
    <row r="446" spans="1:48" ht="12" customHeight="1" x14ac:dyDescent="0.2">
      <c r="A446" s="32">
        <v>815</v>
      </c>
      <c r="B446" s="33" t="s">
        <v>5</v>
      </c>
      <c r="C446" s="34">
        <v>880</v>
      </c>
      <c r="D446" s="32" t="str">
        <f t="shared" si="6"/>
        <v>815X880</v>
      </c>
      <c r="E446" s="48" t="s">
        <v>1624</v>
      </c>
      <c r="F446" s="61" t="s">
        <v>2069</v>
      </c>
      <c r="G446" s="41" t="s">
        <v>43</v>
      </c>
      <c r="H446" s="38"/>
      <c r="I446" s="32">
        <v>815</v>
      </c>
      <c r="J446" s="63">
        <f>VLOOKUP(I446,pTRAIT!A:B,2,FALSE)</f>
        <v>0</v>
      </c>
      <c r="K446" s="63" t="str">
        <f>VLOOKUP($I446,pTRAIT!$A:$X,7,FALSE)</f>
        <v>no</v>
      </c>
      <c r="L446" s="63" t="str">
        <f>VLOOKUP($I446,pTRAIT!$A:$X,8,FALSE)</f>
        <v>et</v>
      </c>
      <c r="M446" s="63" t="str">
        <f>VLOOKUP($I446,pTRAIT!$A:$X,9,FALSE)</f>
        <v>R</v>
      </c>
      <c r="N446" s="63" t="str">
        <f>VLOOKUP($I446,pTRAIT!$A:$X,10,FALSE)</f>
        <v>R</v>
      </c>
      <c r="O446" s="63" t="str">
        <f>VLOOKUP($I446,pTRAIT!$A:$X,11,FALSE)</f>
        <v>R</v>
      </c>
      <c r="P446" s="63" t="str">
        <f>VLOOKUP($I446,pTRAIT!$A:$X,12,FALSE)</f>
        <v>S</v>
      </c>
      <c r="Q446" s="63" t="str">
        <f>VLOOKUP($I446,pTRAIT!$A:$X,13,FALSE)</f>
        <v>S</v>
      </c>
      <c r="R446" s="63" t="str">
        <f>VLOOKUP($I446,pTRAIT!$A:$X,14,FALSE)</f>
        <v>S</v>
      </c>
      <c r="S446" s="63" t="str">
        <f>VLOOKUP($I446,pTRAIT!$A:$X,15,FALSE)</f>
        <v>S</v>
      </c>
      <c r="T446" s="63" t="str">
        <f>VLOOKUP($I446,pTRAIT!$A:$X,16,FALSE)</f>
        <v>H</v>
      </c>
      <c r="U446" s="63" t="str">
        <f>VLOOKUP($I446,pTRAIT!$A:$X,17,FALSE)</f>
        <v>S</v>
      </c>
      <c r="V446" s="63" t="str">
        <f>VLOOKUP($I446,pTRAIT!$A:$X,18,FALSE)</f>
        <v>S</v>
      </c>
      <c r="W446" s="63" t="str">
        <f>VLOOKUP($I446,pTRAIT!$A:$X,19,FALSE)</f>
        <v>S</v>
      </c>
      <c r="X446" s="63" t="str">
        <f>VLOOKUP($I446,pTRAIT!$A:$X,20,FALSE)</f>
        <v>S</v>
      </c>
      <c r="Y446" s="63" t="str">
        <f>VLOOKUP($I446,pTRAIT!$A:$X,21,FALSE)</f>
        <v>S</v>
      </c>
      <c r="Z446" s="63" t="str">
        <f>VLOOKUP($I446,pTRAIT!$A:$X,22,FALSE)</f>
        <v>e</v>
      </c>
      <c r="AA446" s="63" t="str">
        <f>VLOOKUP($I446,pTRAIT!$A:$X,23,FALSE)</f>
        <v>n-c</v>
      </c>
      <c r="AB446" s="63">
        <f>VLOOKUP($I446,pTRAIT!$A:$X,24,FALSE)</f>
        <v>0</v>
      </c>
      <c r="AC446" s="34">
        <v>880</v>
      </c>
      <c r="AD446" s="63" t="str">
        <f>VLOOKUP(AC446,pTRAIT!A:B,2,FALSE)</f>
        <v>EM5UeMi1WSCf9;NST=X / EM5Mi1Cf9(Pu);RIN=RF</v>
      </c>
      <c r="AE446" s="63">
        <f>VLOOKUP($AC446,pTRAIT!$A:$X,7,FALSE)</f>
        <v>0</v>
      </c>
      <c r="AF446" s="63">
        <f>VLOOKUP($AC446,pTRAIT!$A:$X,8,FALSE)</f>
        <v>0</v>
      </c>
      <c r="AG446" s="63">
        <f>VLOOKUP($AC446,pTRAIT!$A:$X,9,FALSE)</f>
        <v>0</v>
      </c>
      <c r="AH446" s="63">
        <f>VLOOKUP($AC446,pTRAIT!$A:$X,10,FALSE)</f>
        <v>0</v>
      </c>
      <c r="AI446" s="63">
        <f>VLOOKUP($AC446,pTRAIT!$A:$X,11,FALSE)</f>
        <v>0</v>
      </c>
      <c r="AJ446" s="63">
        <f>VLOOKUP($AC446,pTRAIT!$A:$X,12,FALSE)</f>
        <v>0</v>
      </c>
      <c r="AK446" s="63">
        <f>VLOOKUP($AC446,pTRAIT!$A:$X,13,FALSE)</f>
        <v>0</v>
      </c>
      <c r="AL446" s="63">
        <f>VLOOKUP($AC446,pTRAIT!$A:$X,14,FALSE)</f>
        <v>0</v>
      </c>
      <c r="AM446" s="63">
        <f>VLOOKUP($AC446,pTRAIT!$A:$X,15,FALSE)</f>
        <v>0</v>
      </c>
      <c r="AN446" s="63">
        <f>VLOOKUP($AC446,pTRAIT!$A:$X,16,FALSE)</f>
        <v>0</v>
      </c>
      <c r="AO446" s="63">
        <f>VLOOKUP($AC446,pTRAIT!$A:$X,17,FALSE)</f>
        <v>0</v>
      </c>
      <c r="AP446" s="63">
        <f>VLOOKUP($AC446,pTRAIT!$A:$X,18,FALSE)</f>
        <v>0</v>
      </c>
      <c r="AQ446" s="63">
        <f>VLOOKUP($AC446,pTRAIT!$A:$X,19,FALSE)</f>
        <v>0</v>
      </c>
      <c r="AR446" s="63">
        <f>VLOOKUP($AC446,pTRAIT!$A:$X,20,FALSE)</f>
        <v>0</v>
      </c>
      <c r="AS446" s="63">
        <f>VLOOKUP($AC446,pTRAIT!$A:$X,21,FALSE)</f>
        <v>0</v>
      </c>
      <c r="AT446" s="63">
        <f>VLOOKUP($AC446,pTRAIT!$A:$X,22,FALSE)</f>
        <v>0</v>
      </c>
      <c r="AU446" s="63">
        <f>VLOOKUP($AC446,pTRAIT!$A:$X,23,FALSE)</f>
        <v>0</v>
      </c>
      <c r="AV446" s="63">
        <f>VLOOKUP($AC446,pTRAIT!$A:$X,24,FALSE)</f>
        <v>0</v>
      </c>
    </row>
    <row r="447" spans="1:48" ht="12" customHeight="1" x14ac:dyDescent="0.2">
      <c r="A447" s="32">
        <v>815</v>
      </c>
      <c r="B447" s="33" t="s">
        <v>5</v>
      </c>
      <c r="C447" s="34">
        <v>882</v>
      </c>
      <c r="D447" s="32" t="str">
        <f t="shared" si="6"/>
        <v>815X882</v>
      </c>
      <c r="E447" s="48" t="s">
        <v>1624</v>
      </c>
      <c r="F447" s="61" t="s">
        <v>2070</v>
      </c>
      <c r="G447" s="41" t="s">
        <v>43</v>
      </c>
      <c r="H447" s="38"/>
      <c r="I447" s="32">
        <v>815</v>
      </c>
      <c r="J447" s="63">
        <f>VLOOKUP(I447,pTRAIT!A:B,2,FALSE)</f>
        <v>0</v>
      </c>
      <c r="K447" s="63" t="str">
        <f>VLOOKUP($I447,pTRAIT!$A:$X,7,FALSE)</f>
        <v>no</v>
      </c>
      <c r="L447" s="63" t="str">
        <f>VLOOKUP($I447,pTRAIT!$A:$X,8,FALSE)</f>
        <v>et</v>
      </c>
      <c r="M447" s="63" t="str">
        <f>VLOOKUP($I447,pTRAIT!$A:$X,9,FALSE)</f>
        <v>R</v>
      </c>
      <c r="N447" s="63" t="str">
        <f>VLOOKUP($I447,pTRAIT!$A:$X,10,FALSE)</f>
        <v>R</v>
      </c>
      <c r="O447" s="63" t="str">
        <f>VLOOKUP($I447,pTRAIT!$A:$X,11,FALSE)</f>
        <v>R</v>
      </c>
      <c r="P447" s="63" t="str">
        <f>VLOOKUP($I447,pTRAIT!$A:$X,12,FALSE)</f>
        <v>S</v>
      </c>
      <c r="Q447" s="63" t="str">
        <f>VLOOKUP($I447,pTRAIT!$A:$X,13,FALSE)</f>
        <v>S</v>
      </c>
      <c r="R447" s="63" t="str">
        <f>VLOOKUP($I447,pTRAIT!$A:$X,14,FALSE)</f>
        <v>S</v>
      </c>
      <c r="S447" s="63" t="str">
        <f>VLOOKUP($I447,pTRAIT!$A:$X,15,FALSE)</f>
        <v>S</v>
      </c>
      <c r="T447" s="63" t="str">
        <f>VLOOKUP($I447,pTRAIT!$A:$X,16,FALSE)</f>
        <v>H</v>
      </c>
      <c r="U447" s="63" t="str">
        <f>VLOOKUP($I447,pTRAIT!$A:$X,17,FALSE)</f>
        <v>S</v>
      </c>
      <c r="V447" s="63" t="str">
        <f>VLOOKUP($I447,pTRAIT!$A:$X,18,FALSE)</f>
        <v>S</v>
      </c>
      <c r="W447" s="63" t="str">
        <f>VLOOKUP($I447,pTRAIT!$A:$X,19,FALSE)</f>
        <v>S</v>
      </c>
      <c r="X447" s="63" t="str">
        <f>VLOOKUP($I447,pTRAIT!$A:$X,20,FALSE)</f>
        <v>S</v>
      </c>
      <c r="Y447" s="63" t="str">
        <f>VLOOKUP($I447,pTRAIT!$A:$X,21,FALSE)</f>
        <v>S</v>
      </c>
      <c r="Z447" s="63" t="str">
        <f>VLOOKUP($I447,pTRAIT!$A:$X,22,FALSE)</f>
        <v>e</v>
      </c>
      <c r="AA447" s="63" t="str">
        <f>VLOOKUP($I447,pTRAIT!$A:$X,23,FALSE)</f>
        <v>n-c</v>
      </c>
      <c r="AB447" s="63">
        <f>VLOOKUP($I447,pTRAIT!$A:$X,24,FALSE)</f>
        <v>0</v>
      </c>
      <c r="AC447" s="34">
        <v>882</v>
      </c>
      <c r="AD447" s="63" t="str">
        <f>VLOOKUP(AC447,pTRAIT!A:B,2,FALSE)</f>
        <v>EM5UeMi1WSCf9;NST=X / EM5Mi1Cf9(Pu);RIN=RF</v>
      </c>
      <c r="AE447" s="63">
        <f>VLOOKUP($AC447,pTRAIT!$A:$X,7,FALSE)</f>
        <v>0</v>
      </c>
      <c r="AF447" s="63">
        <f>VLOOKUP($AC447,pTRAIT!$A:$X,8,FALSE)</f>
        <v>0</v>
      </c>
      <c r="AG447" s="63">
        <f>VLOOKUP($AC447,pTRAIT!$A:$X,9,FALSE)</f>
        <v>0</v>
      </c>
      <c r="AH447" s="63">
        <f>VLOOKUP($AC447,pTRAIT!$A:$X,10,FALSE)</f>
        <v>0</v>
      </c>
      <c r="AI447" s="63">
        <f>VLOOKUP($AC447,pTRAIT!$A:$X,11,FALSE)</f>
        <v>0</v>
      </c>
      <c r="AJ447" s="63">
        <f>VLOOKUP($AC447,pTRAIT!$A:$X,12,FALSE)</f>
        <v>0</v>
      </c>
      <c r="AK447" s="63">
        <f>VLOOKUP($AC447,pTRAIT!$A:$X,13,FALSE)</f>
        <v>0</v>
      </c>
      <c r="AL447" s="63">
        <f>VLOOKUP($AC447,pTRAIT!$A:$X,14,FALSE)</f>
        <v>0</v>
      </c>
      <c r="AM447" s="63">
        <f>VLOOKUP($AC447,pTRAIT!$A:$X,15,FALSE)</f>
        <v>0</v>
      </c>
      <c r="AN447" s="63">
        <f>VLOOKUP($AC447,pTRAIT!$A:$X,16,FALSE)</f>
        <v>0</v>
      </c>
      <c r="AO447" s="63">
        <f>VLOOKUP($AC447,pTRAIT!$A:$X,17,FALSE)</f>
        <v>0</v>
      </c>
      <c r="AP447" s="63">
        <f>VLOOKUP($AC447,pTRAIT!$A:$X,18,FALSE)</f>
        <v>0</v>
      </c>
      <c r="AQ447" s="63">
        <f>VLOOKUP($AC447,pTRAIT!$A:$X,19,FALSE)</f>
        <v>0</v>
      </c>
      <c r="AR447" s="63">
        <f>VLOOKUP($AC447,pTRAIT!$A:$X,20,FALSE)</f>
        <v>0</v>
      </c>
      <c r="AS447" s="63">
        <f>VLOOKUP($AC447,pTRAIT!$A:$X,21,FALSE)</f>
        <v>0</v>
      </c>
      <c r="AT447" s="63">
        <f>VLOOKUP($AC447,pTRAIT!$A:$X,22,FALSE)</f>
        <v>0</v>
      </c>
      <c r="AU447" s="63">
        <f>VLOOKUP($AC447,pTRAIT!$A:$X,23,FALSE)</f>
        <v>0</v>
      </c>
      <c r="AV447" s="63">
        <f>VLOOKUP($AC447,pTRAIT!$A:$X,24,FALSE)</f>
        <v>0</v>
      </c>
    </row>
    <row r="448" spans="1:48" ht="12" customHeight="1" x14ac:dyDescent="0.2">
      <c r="A448" s="32">
        <v>815</v>
      </c>
      <c r="B448" s="33" t="s">
        <v>5</v>
      </c>
      <c r="C448" s="34">
        <v>884</v>
      </c>
      <c r="D448" s="32" t="str">
        <f t="shared" si="6"/>
        <v>815X884</v>
      </c>
      <c r="E448" s="48" t="s">
        <v>1624</v>
      </c>
      <c r="F448" s="61" t="s">
        <v>2071</v>
      </c>
      <c r="G448" s="41" t="s">
        <v>43</v>
      </c>
      <c r="H448" s="38"/>
      <c r="I448" s="32">
        <v>815</v>
      </c>
      <c r="J448" s="63">
        <f>VLOOKUP(I448,pTRAIT!A:B,2,FALSE)</f>
        <v>0</v>
      </c>
      <c r="K448" s="63" t="str">
        <f>VLOOKUP($I448,pTRAIT!$A:$X,7,FALSE)</f>
        <v>no</v>
      </c>
      <c r="L448" s="63" t="str">
        <f>VLOOKUP($I448,pTRAIT!$A:$X,8,FALSE)</f>
        <v>et</v>
      </c>
      <c r="M448" s="63" t="str">
        <f>VLOOKUP($I448,pTRAIT!$A:$X,9,FALSE)</f>
        <v>R</v>
      </c>
      <c r="N448" s="63" t="str">
        <f>VLOOKUP($I448,pTRAIT!$A:$X,10,FALSE)</f>
        <v>R</v>
      </c>
      <c r="O448" s="63" t="str">
        <f>VLOOKUP($I448,pTRAIT!$A:$X,11,FALSE)</f>
        <v>R</v>
      </c>
      <c r="P448" s="63" t="str">
        <f>VLOOKUP($I448,pTRAIT!$A:$X,12,FALSE)</f>
        <v>S</v>
      </c>
      <c r="Q448" s="63" t="str">
        <f>VLOOKUP($I448,pTRAIT!$A:$X,13,FALSE)</f>
        <v>S</v>
      </c>
      <c r="R448" s="63" t="str">
        <f>VLOOKUP($I448,pTRAIT!$A:$X,14,FALSE)</f>
        <v>S</v>
      </c>
      <c r="S448" s="63" t="str">
        <f>VLOOKUP($I448,pTRAIT!$A:$X,15,FALSE)</f>
        <v>S</v>
      </c>
      <c r="T448" s="63" t="str">
        <f>VLOOKUP($I448,pTRAIT!$A:$X,16,FALSE)</f>
        <v>H</v>
      </c>
      <c r="U448" s="63" t="str">
        <f>VLOOKUP($I448,pTRAIT!$A:$X,17,FALSE)</f>
        <v>S</v>
      </c>
      <c r="V448" s="63" t="str">
        <f>VLOOKUP($I448,pTRAIT!$A:$X,18,FALSE)</f>
        <v>S</v>
      </c>
      <c r="W448" s="63" t="str">
        <f>VLOOKUP($I448,pTRAIT!$A:$X,19,FALSE)</f>
        <v>S</v>
      </c>
      <c r="X448" s="63" t="str">
        <f>VLOOKUP($I448,pTRAIT!$A:$X,20,FALSE)</f>
        <v>S</v>
      </c>
      <c r="Y448" s="63" t="str">
        <f>VLOOKUP($I448,pTRAIT!$A:$X,21,FALSE)</f>
        <v>S</v>
      </c>
      <c r="Z448" s="63" t="str">
        <f>VLOOKUP($I448,pTRAIT!$A:$X,22,FALSE)</f>
        <v>e</v>
      </c>
      <c r="AA448" s="63" t="str">
        <f>VLOOKUP($I448,pTRAIT!$A:$X,23,FALSE)</f>
        <v>n-c</v>
      </c>
      <c r="AB448" s="63">
        <f>VLOOKUP($I448,pTRAIT!$A:$X,24,FALSE)</f>
        <v>0</v>
      </c>
      <c r="AC448" s="34">
        <v>884</v>
      </c>
      <c r="AD448" s="63" t="str">
        <f>VLOOKUP(AC448,pTRAIT!A:B,2,FALSE)</f>
        <v>EM5UeMi1WSCf9;NST=X / EM5UeMi1Cf9Pu;RIN=RS</v>
      </c>
      <c r="AE448" s="63">
        <f>VLOOKUP($AC448,pTRAIT!$A:$X,7,FALSE)</f>
        <v>0</v>
      </c>
      <c r="AF448" s="63">
        <f>VLOOKUP($AC448,pTRAIT!$A:$X,8,FALSE)</f>
        <v>0</v>
      </c>
      <c r="AG448" s="63">
        <f>VLOOKUP($AC448,pTRAIT!$A:$X,9,FALSE)</f>
        <v>0</v>
      </c>
      <c r="AH448" s="63">
        <f>VLOOKUP($AC448,pTRAIT!$A:$X,10,FALSE)</f>
        <v>0</v>
      </c>
      <c r="AI448" s="63">
        <f>VLOOKUP($AC448,pTRAIT!$A:$X,11,FALSE)</f>
        <v>0</v>
      </c>
      <c r="AJ448" s="63">
        <f>VLOOKUP($AC448,pTRAIT!$A:$X,12,FALSE)</f>
        <v>0</v>
      </c>
      <c r="AK448" s="63">
        <f>VLOOKUP($AC448,pTRAIT!$A:$X,13,FALSE)</f>
        <v>0</v>
      </c>
      <c r="AL448" s="63">
        <f>VLOOKUP($AC448,pTRAIT!$A:$X,14,FALSE)</f>
        <v>0</v>
      </c>
      <c r="AM448" s="63">
        <f>VLOOKUP($AC448,pTRAIT!$A:$X,15,FALSE)</f>
        <v>0</v>
      </c>
      <c r="AN448" s="63">
        <f>VLOOKUP($AC448,pTRAIT!$A:$X,16,FALSE)</f>
        <v>0</v>
      </c>
      <c r="AO448" s="63">
        <f>VLOOKUP($AC448,pTRAIT!$A:$X,17,FALSE)</f>
        <v>0</v>
      </c>
      <c r="AP448" s="63">
        <f>VLOOKUP($AC448,pTRAIT!$A:$X,18,FALSE)</f>
        <v>0</v>
      </c>
      <c r="AQ448" s="63">
        <f>VLOOKUP($AC448,pTRAIT!$A:$X,19,FALSE)</f>
        <v>0</v>
      </c>
      <c r="AR448" s="63">
        <f>VLOOKUP($AC448,pTRAIT!$A:$X,20,FALSE)</f>
        <v>0</v>
      </c>
      <c r="AS448" s="63">
        <f>VLOOKUP($AC448,pTRAIT!$A:$X,21,FALSE)</f>
        <v>0</v>
      </c>
      <c r="AT448" s="63">
        <f>VLOOKUP($AC448,pTRAIT!$A:$X,22,FALSE)</f>
        <v>0</v>
      </c>
      <c r="AU448" s="63">
        <f>VLOOKUP($AC448,pTRAIT!$A:$X,23,FALSE)</f>
        <v>0</v>
      </c>
      <c r="AV448" s="63">
        <f>VLOOKUP($AC448,pTRAIT!$A:$X,24,FALSE)</f>
        <v>0</v>
      </c>
    </row>
    <row r="449" spans="1:48" ht="12" customHeight="1" x14ac:dyDescent="0.2">
      <c r="A449" s="32">
        <v>815</v>
      </c>
      <c r="B449" s="33" t="s">
        <v>5</v>
      </c>
      <c r="C449" s="34">
        <v>894</v>
      </c>
      <c r="D449" s="32" t="str">
        <f t="shared" si="6"/>
        <v>815X894</v>
      </c>
      <c r="E449" s="48" t="s">
        <v>1624</v>
      </c>
      <c r="F449" s="61" t="s">
        <v>2072</v>
      </c>
      <c r="G449" s="41" t="s">
        <v>43</v>
      </c>
      <c r="H449" s="38"/>
      <c r="I449" s="32">
        <v>815</v>
      </c>
      <c r="J449" s="63">
        <f>VLOOKUP(I449,pTRAIT!A:B,2,FALSE)</f>
        <v>0</v>
      </c>
      <c r="K449" s="63" t="str">
        <f>VLOOKUP($I449,pTRAIT!$A:$X,7,FALSE)</f>
        <v>no</v>
      </c>
      <c r="L449" s="63" t="str">
        <f>VLOOKUP($I449,pTRAIT!$A:$X,8,FALSE)</f>
        <v>et</v>
      </c>
      <c r="M449" s="63" t="str">
        <f>VLOOKUP($I449,pTRAIT!$A:$X,9,FALSE)</f>
        <v>R</v>
      </c>
      <c r="N449" s="63" t="str">
        <f>VLOOKUP($I449,pTRAIT!$A:$X,10,FALSE)</f>
        <v>R</v>
      </c>
      <c r="O449" s="63" t="str">
        <f>VLOOKUP($I449,pTRAIT!$A:$X,11,FALSE)</f>
        <v>R</v>
      </c>
      <c r="P449" s="63" t="str">
        <f>VLOOKUP($I449,pTRAIT!$A:$X,12,FALSE)</f>
        <v>S</v>
      </c>
      <c r="Q449" s="63" t="str">
        <f>VLOOKUP($I449,pTRAIT!$A:$X,13,FALSE)</f>
        <v>S</v>
      </c>
      <c r="R449" s="63" t="str">
        <f>VLOOKUP($I449,pTRAIT!$A:$X,14,FALSE)</f>
        <v>S</v>
      </c>
      <c r="S449" s="63" t="str">
        <f>VLOOKUP($I449,pTRAIT!$A:$X,15,FALSE)</f>
        <v>S</v>
      </c>
      <c r="T449" s="63" t="str">
        <f>VLOOKUP($I449,pTRAIT!$A:$X,16,FALSE)</f>
        <v>H</v>
      </c>
      <c r="U449" s="63" t="str">
        <f>VLOOKUP($I449,pTRAIT!$A:$X,17,FALSE)</f>
        <v>S</v>
      </c>
      <c r="V449" s="63" t="str">
        <f>VLOOKUP($I449,pTRAIT!$A:$X,18,FALSE)</f>
        <v>S</v>
      </c>
      <c r="W449" s="63" t="str">
        <f>VLOOKUP($I449,pTRAIT!$A:$X,19,FALSE)</f>
        <v>S</v>
      </c>
      <c r="X449" s="63" t="str">
        <f>VLOOKUP($I449,pTRAIT!$A:$X,20,FALSE)</f>
        <v>S</v>
      </c>
      <c r="Y449" s="63" t="str">
        <f>VLOOKUP($I449,pTRAIT!$A:$X,21,FALSE)</f>
        <v>S</v>
      </c>
      <c r="Z449" s="63" t="str">
        <f>VLOOKUP($I449,pTRAIT!$A:$X,22,FALSE)</f>
        <v>e</v>
      </c>
      <c r="AA449" s="63" t="str">
        <f>VLOOKUP($I449,pTRAIT!$A:$X,23,FALSE)</f>
        <v>n-c</v>
      </c>
      <c r="AB449" s="63">
        <f>VLOOKUP($I449,pTRAIT!$A:$X,24,FALSE)</f>
        <v>0</v>
      </c>
      <c r="AC449" s="34">
        <v>894</v>
      </c>
      <c r="AD449" s="63" t="str">
        <f>VLOOKUP(AC449,pTRAIT!A:B,2,FALSE)</f>
        <v>EM5UeMi1WSCf9;NST=X / (Pu);RIN=RS</v>
      </c>
      <c r="AE449" s="63">
        <f>VLOOKUP($AC449,pTRAIT!$A:$X,7,FALSE)</f>
        <v>0</v>
      </c>
      <c r="AF449" s="63">
        <f>VLOOKUP($AC449,pTRAIT!$A:$X,8,FALSE)</f>
        <v>0</v>
      </c>
      <c r="AG449" s="63">
        <f>VLOOKUP($AC449,pTRAIT!$A:$X,9,FALSE)</f>
        <v>0</v>
      </c>
      <c r="AH449" s="63">
        <f>VLOOKUP($AC449,pTRAIT!$A:$X,10,FALSE)</f>
        <v>0</v>
      </c>
      <c r="AI449" s="63">
        <f>VLOOKUP($AC449,pTRAIT!$A:$X,11,FALSE)</f>
        <v>0</v>
      </c>
      <c r="AJ449" s="63">
        <f>VLOOKUP($AC449,pTRAIT!$A:$X,12,FALSE)</f>
        <v>0</v>
      </c>
      <c r="AK449" s="63">
        <f>VLOOKUP($AC449,pTRAIT!$A:$X,13,FALSE)</f>
        <v>0</v>
      </c>
      <c r="AL449" s="63">
        <f>VLOOKUP($AC449,pTRAIT!$A:$X,14,FALSE)</f>
        <v>0</v>
      </c>
      <c r="AM449" s="63">
        <f>VLOOKUP($AC449,pTRAIT!$A:$X,15,FALSE)</f>
        <v>0</v>
      </c>
      <c r="AN449" s="63">
        <f>VLOOKUP($AC449,pTRAIT!$A:$X,16,FALSE)</f>
        <v>0</v>
      </c>
      <c r="AO449" s="63">
        <f>VLOOKUP($AC449,pTRAIT!$A:$X,17,FALSE)</f>
        <v>0</v>
      </c>
      <c r="AP449" s="63">
        <f>VLOOKUP($AC449,pTRAIT!$A:$X,18,FALSE)</f>
        <v>0</v>
      </c>
      <c r="AQ449" s="63">
        <f>VLOOKUP($AC449,pTRAIT!$A:$X,19,FALSE)</f>
        <v>0</v>
      </c>
      <c r="AR449" s="63">
        <f>VLOOKUP($AC449,pTRAIT!$A:$X,20,FALSE)</f>
        <v>0</v>
      </c>
      <c r="AS449" s="63">
        <f>VLOOKUP($AC449,pTRAIT!$A:$X,21,FALSE)</f>
        <v>0</v>
      </c>
      <c r="AT449" s="63">
        <f>VLOOKUP($AC449,pTRAIT!$A:$X,22,FALSE)</f>
        <v>0</v>
      </c>
      <c r="AU449" s="63">
        <f>VLOOKUP($AC449,pTRAIT!$A:$X,23,FALSE)</f>
        <v>0</v>
      </c>
      <c r="AV449" s="63">
        <f>VLOOKUP($AC449,pTRAIT!$A:$X,24,FALSE)</f>
        <v>0</v>
      </c>
    </row>
    <row r="450" spans="1:48" ht="12" customHeight="1" x14ac:dyDescent="0.2">
      <c r="A450" s="32">
        <v>815</v>
      </c>
      <c r="B450" s="33" t="s">
        <v>5</v>
      </c>
      <c r="C450" s="34">
        <v>895</v>
      </c>
      <c r="D450" s="32" t="str">
        <f t="shared" ref="D450:D513" si="7">_xlfn.CONCAT(A450,B450,C450)</f>
        <v>815X895</v>
      </c>
      <c r="E450" s="48" t="s">
        <v>1624</v>
      </c>
      <c r="F450" s="61" t="s">
        <v>2073</v>
      </c>
      <c r="G450" s="41" t="s">
        <v>43</v>
      </c>
      <c r="H450" s="38"/>
      <c r="I450" s="32">
        <v>815</v>
      </c>
      <c r="J450" s="63">
        <f>VLOOKUP(I450,pTRAIT!A:B,2,FALSE)</f>
        <v>0</v>
      </c>
      <c r="K450" s="63" t="str">
        <f>VLOOKUP($I450,pTRAIT!$A:$X,7,FALSE)</f>
        <v>no</v>
      </c>
      <c r="L450" s="63" t="str">
        <f>VLOOKUP($I450,pTRAIT!$A:$X,8,FALSE)</f>
        <v>et</v>
      </c>
      <c r="M450" s="63" t="str">
        <f>VLOOKUP($I450,pTRAIT!$A:$X,9,FALSE)</f>
        <v>R</v>
      </c>
      <c r="N450" s="63" t="str">
        <f>VLOOKUP($I450,pTRAIT!$A:$X,10,FALSE)</f>
        <v>R</v>
      </c>
      <c r="O450" s="63" t="str">
        <f>VLOOKUP($I450,pTRAIT!$A:$X,11,FALSE)</f>
        <v>R</v>
      </c>
      <c r="P450" s="63" t="str">
        <f>VLOOKUP($I450,pTRAIT!$A:$X,12,FALSE)</f>
        <v>S</v>
      </c>
      <c r="Q450" s="63" t="str">
        <f>VLOOKUP($I450,pTRAIT!$A:$X,13,FALSE)</f>
        <v>S</v>
      </c>
      <c r="R450" s="63" t="str">
        <f>VLOOKUP($I450,pTRAIT!$A:$X,14,FALSE)</f>
        <v>S</v>
      </c>
      <c r="S450" s="63" t="str">
        <f>VLOOKUP($I450,pTRAIT!$A:$X,15,FALSE)</f>
        <v>S</v>
      </c>
      <c r="T450" s="63" t="str">
        <f>VLOOKUP($I450,pTRAIT!$A:$X,16,FALSE)</f>
        <v>H</v>
      </c>
      <c r="U450" s="63" t="str">
        <f>VLOOKUP($I450,pTRAIT!$A:$X,17,FALSE)</f>
        <v>S</v>
      </c>
      <c r="V450" s="63" t="str">
        <f>VLOOKUP($I450,pTRAIT!$A:$X,18,FALSE)</f>
        <v>S</v>
      </c>
      <c r="W450" s="63" t="str">
        <f>VLOOKUP($I450,pTRAIT!$A:$X,19,FALSE)</f>
        <v>S</v>
      </c>
      <c r="X450" s="63" t="str">
        <f>VLOOKUP($I450,pTRAIT!$A:$X,20,FALSE)</f>
        <v>S</v>
      </c>
      <c r="Y450" s="63" t="str">
        <f>VLOOKUP($I450,pTRAIT!$A:$X,21,FALSE)</f>
        <v>S</v>
      </c>
      <c r="Z450" s="63" t="str">
        <f>VLOOKUP($I450,pTRAIT!$A:$X,22,FALSE)</f>
        <v>e</v>
      </c>
      <c r="AA450" s="63" t="str">
        <f>VLOOKUP($I450,pTRAIT!$A:$X,23,FALSE)</f>
        <v>n-c</v>
      </c>
      <c r="AB450" s="63">
        <f>VLOOKUP($I450,pTRAIT!$A:$X,24,FALSE)</f>
        <v>0</v>
      </c>
      <c r="AC450" s="34">
        <v>895</v>
      </c>
      <c r="AD450" s="63" t="str">
        <f>VLOOKUP(AC450,pTRAIT!A:B,2,FALSE)</f>
        <v>EM5UeMi1WSCf9;NST=X / (ogc);</v>
      </c>
      <c r="AE450" s="63">
        <f>VLOOKUP($AC450,pTRAIT!$A:$X,7,FALSE)</f>
        <v>0</v>
      </c>
      <c r="AF450" s="63">
        <f>VLOOKUP($AC450,pTRAIT!$A:$X,8,FALSE)</f>
        <v>0</v>
      </c>
      <c r="AG450" s="63">
        <f>VLOOKUP($AC450,pTRAIT!$A:$X,9,FALSE)</f>
        <v>0</v>
      </c>
      <c r="AH450" s="63">
        <f>VLOOKUP($AC450,pTRAIT!$A:$X,10,FALSE)</f>
        <v>0</v>
      </c>
      <c r="AI450" s="63">
        <f>VLOOKUP($AC450,pTRAIT!$A:$X,11,FALSE)</f>
        <v>0</v>
      </c>
      <c r="AJ450" s="63">
        <f>VLOOKUP($AC450,pTRAIT!$A:$X,12,FALSE)</f>
        <v>0</v>
      </c>
      <c r="AK450" s="63">
        <f>VLOOKUP($AC450,pTRAIT!$A:$X,13,FALSE)</f>
        <v>0</v>
      </c>
      <c r="AL450" s="63">
        <f>VLOOKUP($AC450,pTRAIT!$A:$X,14,FALSE)</f>
        <v>0</v>
      </c>
      <c r="AM450" s="63">
        <f>VLOOKUP($AC450,pTRAIT!$A:$X,15,FALSE)</f>
        <v>0</v>
      </c>
      <c r="AN450" s="63">
        <f>VLOOKUP($AC450,pTRAIT!$A:$X,16,FALSE)</f>
        <v>0</v>
      </c>
      <c r="AO450" s="63">
        <f>VLOOKUP($AC450,pTRAIT!$A:$X,17,FALSE)</f>
        <v>0</v>
      </c>
      <c r="AP450" s="63">
        <f>VLOOKUP($AC450,pTRAIT!$A:$X,18,FALSE)</f>
        <v>0</v>
      </c>
      <c r="AQ450" s="63">
        <f>VLOOKUP($AC450,pTRAIT!$A:$X,19,FALSE)</f>
        <v>0</v>
      </c>
      <c r="AR450" s="63">
        <f>VLOOKUP($AC450,pTRAIT!$A:$X,20,FALSE)</f>
        <v>0</v>
      </c>
      <c r="AS450" s="63">
        <f>VLOOKUP($AC450,pTRAIT!$A:$X,21,FALSE)</f>
        <v>0</v>
      </c>
      <c r="AT450" s="63">
        <f>VLOOKUP($AC450,pTRAIT!$A:$X,22,FALSE)</f>
        <v>0</v>
      </c>
      <c r="AU450" s="63">
        <f>VLOOKUP($AC450,pTRAIT!$A:$X,23,FALSE)</f>
        <v>0</v>
      </c>
      <c r="AV450" s="63">
        <f>VLOOKUP($AC450,pTRAIT!$A:$X,24,FALSE)</f>
        <v>0</v>
      </c>
    </row>
    <row r="451" spans="1:48" ht="12" customHeight="1" x14ac:dyDescent="0.2">
      <c r="A451" s="32">
        <v>815</v>
      </c>
      <c r="B451" s="33" t="s">
        <v>5</v>
      </c>
      <c r="C451" s="34">
        <v>901</v>
      </c>
      <c r="D451" s="32" t="str">
        <f t="shared" si="7"/>
        <v>815X901</v>
      </c>
      <c r="E451" s="48" t="s">
        <v>1624</v>
      </c>
      <c r="F451" s="61" t="s">
        <v>2074</v>
      </c>
      <c r="G451" s="41" t="s">
        <v>43</v>
      </c>
      <c r="H451" s="38"/>
      <c r="I451" s="32">
        <v>815</v>
      </c>
      <c r="J451" s="63">
        <f>VLOOKUP(I451,pTRAIT!A:B,2,FALSE)</f>
        <v>0</v>
      </c>
      <c r="K451" s="63" t="str">
        <f>VLOOKUP($I451,pTRAIT!$A:$X,7,FALSE)</f>
        <v>no</v>
      </c>
      <c r="L451" s="63" t="str">
        <f>VLOOKUP($I451,pTRAIT!$A:$X,8,FALSE)</f>
        <v>et</v>
      </c>
      <c r="M451" s="63" t="str">
        <f>VLOOKUP($I451,pTRAIT!$A:$X,9,FALSE)</f>
        <v>R</v>
      </c>
      <c r="N451" s="63" t="str">
        <f>VLOOKUP($I451,pTRAIT!$A:$X,10,FALSE)</f>
        <v>R</v>
      </c>
      <c r="O451" s="63" t="str">
        <f>VLOOKUP($I451,pTRAIT!$A:$X,11,FALSE)</f>
        <v>R</v>
      </c>
      <c r="P451" s="63" t="str">
        <f>VLOOKUP($I451,pTRAIT!$A:$X,12,FALSE)</f>
        <v>S</v>
      </c>
      <c r="Q451" s="63" t="str">
        <f>VLOOKUP($I451,pTRAIT!$A:$X,13,FALSE)</f>
        <v>S</v>
      </c>
      <c r="R451" s="63" t="str">
        <f>VLOOKUP($I451,pTRAIT!$A:$X,14,FALSE)</f>
        <v>S</v>
      </c>
      <c r="S451" s="63" t="str">
        <f>VLOOKUP($I451,pTRAIT!$A:$X,15,FALSE)</f>
        <v>S</v>
      </c>
      <c r="T451" s="63" t="str">
        <f>VLOOKUP($I451,pTRAIT!$A:$X,16,FALSE)</f>
        <v>H</v>
      </c>
      <c r="U451" s="63" t="str">
        <f>VLOOKUP($I451,pTRAIT!$A:$X,17,FALSE)</f>
        <v>S</v>
      </c>
      <c r="V451" s="63" t="str">
        <f>VLOOKUP($I451,pTRAIT!$A:$X,18,FALSE)</f>
        <v>S</v>
      </c>
      <c r="W451" s="63" t="str">
        <f>VLOOKUP($I451,pTRAIT!$A:$X,19,FALSE)</f>
        <v>S</v>
      </c>
      <c r="X451" s="63" t="str">
        <f>VLOOKUP($I451,pTRAIT!$A:$X,20,FALSE)</f>
        <v>S</v>
      </c>
      <c r="Y451" s="63" t="str">
        <f>VLOOKUP($I451,pTRAIT!$A:$X,21,FALSE)</f>
        <v>S</v>
      </c>
      <c r="Z451" s="63" t="str">
        <f>VLOOKUP($I451,pTRAIT!$A:$X,22,FALSE)</f>
        <v>e</v>
      </c>
      <c r="AA451" s="63" t="str">
        <f>VLOOKUP($I451,pTRAIT!$A:$X,23,FALSE)</f>
        <v>n-c</v>
      </c>
      <c r="AB451" s="63">
        <f>VLOOKUP($I451,pTRAIT!$A:$X,24,FALSE)</f>
        <v>0</v>
      </c>
      <c r="AC451" s="34">
        <v>901</v>
      </c>
      <c r="AD451" s="63" t="str">
        <f>VLOOKUP(AC451,pTRAIT!A:B,2,FALSE)</f>
        <v>EM5UeMi1WSCf9;NST=X / EM5UeMi1Cf9Pu;RIN=RS</v>
      </c>
      <c r="AE451" s="63">
        <f>VLOOKUP($AC451,pTRAIT!$A:$X,7,FALSE)</f>
        <v>0</v>
      </c>
      <c r="AF451" s="63">
        <f>VLOOKUP($AC451,pTRAIT!$A:$X,8,FALSE)</f>
        <v>0</v>
      </c>
      <c r="AG451" s="63">
        <f>VLOOKUP($AC451,pTRAIT!$A:$X,9,FALSE)</f>
        <v>0</v>
      </c>
      <c r="AH451" s="63">
        <f>VLOOKUP($AC451,pTRAIT!$A:$X,10,FALSE)</f>
        <v>0</v>
      </c>
      <c r="AI451" s="63">
        <f>VLOOKUP($AC451,pTRAIT!$A:$X,11,FALSE)</f>
        <v>0</v>
      </c>
      <c r="AJ451" s="63">
        <f>VLOOKUP($AC451,pTRAIT!$A:$X,12,FALSE)</f>
        <v>0</v>
      </c>
      <c r="AK451" s="63">
        <f>VLOOKUP($AC451,pTRAIT!$A:$X,13,FALSE)</f>
        <v>0</v>
      </c>
      <c r="AL451" s="63">
        <f>VLOOKUP($AC451,pTRAIT!$A:$X,14,FALSE)</f>
        <v>0</v>
      </c>
      <c r="AM451" s="63">
        <f>VLOOKUP($AC451,pTRAIT!$A:$X,15,FALSE)</f>
        <v>0</v>
      </c>
      <c r="AN451" s="63">
        <f>VLOOKUP($AC451,pTRAIT!$A:$X,16,FALSE)</f>
        <v>0</v>
      </c>
      <c r="AO451" s="63">
        <f>VLOOKUP($AC451,pTRAIT!$A:$X,17,FALSE)</f>
        <v>0</v>
      </c>
      <c r="AP451" s="63">
        <f>VLOOKUP($AC451,pTRAIT!$A:$X,18,FALSE)</f>
        <v>0</v>
      </c>
      <c r="AQ451" s="63">
        <f>VLOOKUP($AC451,pTRAIT!$A:$X,19,FALSE)</f>
        <v>0</v>
      </c>
      <c r="AR451" s="63">
        <f>VLOOKUP($AC451,pTRAIT!$A:$X,20,FALSE)</f>
        <v>0</v>
      </c>
      <c r="AS451" s="63">
        <f>VLOOKUP($AC451,pTRAIT!$A:$X,21,FALSE)</f>
        <v>0</v>
      </c>
      <c r="AT451" s="63">
        <f>VLOOKUP($AC451,pTRAIT!$A:$X,22,FALSE)</f>
        <v>0</v>
      </c>
      <c r="AU451" s="63">
        <f>VLOOKUP($AC451,pTRAIT!$A:$X,23,FALSE)</f>
        <v>0</v>
      </c>
      <c r="AV451" s="63">
        <f>VLOOKUP($AC451,pTRAIT!$A:$X,24,FALSE)</f>
        <v>0</v>
      </c>
    </row>
    <row r="452" spans="1:48" ht="12" customHeight="1" x14ac:dyDescent="0.2">
      <c r="A452" s="32">
        <v>815</v>
      </c>
      <c r="B452" s="33" t="s">
        <v>5</v>
      </c>
      <c r="C452" s="34">
        <v>910</v>
      </c>
      <c r="D452" s="32" t="str">
        <f t="shared" si="7"/>
        <v>815X910</v>
      </c>
      <c r="E452" s="48" t="s">
        <v>1624</v>
      </c>
      <c r="F452" s="61" t="s">
        <v>2075</v>
      </c>
      <c r="G452" s="41" t="s">
        <v>43</v>
      </c>
      <c r="H452" s="45"/>
      <c r="I452" s="32">
        <v>815</v>
      </c>
      <c r="J452" s="63">
        <f>VLOOKUP(I452,pTRAIT!A:B,2,FALSE)</f>
        <v>0</v>
      </c>
      <c r="K452" s="63" t="str">
        <f>VLOOKUP($I452,pTRAIT!$A:$X,7,FALSE)</f>
        <v>no</v>
      </c>
      <c r="L452" s="63" t="str">
        <f>VLOOKUP($I452,pTRAIT!$A:$X,8,FALSE)</f>
        <v>et</v>
      </c>
      <c r="M452" s="63" t="str">
        <f>VLOOKUP($I452,pTRAIT!$A:$X,9,FALSE)</f>
        <v>R</v>
      </c>
      <c r="N452" s="63" t="str">
        <f>VLOOKUP($I452,pTRAIT!$A:$X,10,FALSE)</f>
        <v>R</v>
      </c>
      <c r="O452" s="63" t="str">
        <f>VLOOKUP($I452,pTRAIT!$A:$X,11,FALSE)</f>
        <v>R</v>
      </c>
      <c r="P452" s="63" t="str">
        <f>VLOOKUP($I452,pTRAIT!$A:$X,12,FALSE)</f>
        <v>S</v>
      </c>
      <c r="Q452" s="63" t="str">
        <f>VLOOKUP($I452,pTRAIT!$A:$X,13,FALSE)</f>
        <v>S</v>
      </c>
      <c r="R452" s="63" t="str">
        <f>VLOOKUP($I452,pTRAIT!$A:$X,14,FALSE)</f>
        <v>S</v>
      </c>
      <c r="S452" s="63" t="str">
        <f>VLOOKUP($I452,pTRAIT!$A:$X,15,FALSE)</f>
        <v>S</v>
      </c>
      <c r="T452" s="63" t="str">
        <f>VLOOKUP($I452,pTRAIT!$A:$X,16,FALSE)</f>
        <v>H</v>
      </c>
      <c r="U452" s="63" t="str">
        <f>VLOOKUP($I452,pTRAIT!$A:$X,17,FALSE)</f>
        <v>S</v>
      </c>
      <c r="V452" s="63" t="str">
        <f>VLOOKUP($I452,pTRAIT!$A:$X,18,FALSE)</f>
        <v>S</v>
      </c>
      <c r="W452" s="63" t="str">
        <f>VLOOKUP($I452,pTRAIT!$A:$X,19,FALSE)</f>
        <v>S</v>
      </c>
      <c r="X452" s="63" t="str">
        <f>VLOOKUP($I452,pTRAIT!$A:$X,20,FALSE)</f>
        <v>S</v>
      </c>
      <c r="Y452" s="63" t="str">
        <f>VLOOKUP($I452,pTRAIT!$A:$X,21,FALSE)</f>
        <v>S</v>
      </c>
      <c r="Z452" s="63" t="str">
        <f>VLOOKUP($I452,pTRAIT!$A:$X,22,FALSE)</f>
        <v>e</v>
      </c>
      <c r="AA452" s="63" t="str">
        <f>VLOOKUP($I452,pTRAIT!$A:$X,23,FALSE)</f>
        <v>n-c</v>
      </c>
      <c r="AB452" s="63">
        <f>VLOOKUP($I452,pTRAIT!$A:$X,24,FALSE)</f>
        <v>0</v>
      </c>
      <c r="AC452" s="34">
        <v>910</v>
      </c>
      <c r="AD452" s="63" t="str">
        <f>VLOOKUP(AC452,pTRAIT!A:B,2,FALSE)</f>
        <v>EM5UeMi1WSCf9;NST=X / (ogc);</v>
      </c>
      <c r="AE452" s="63">
        <f>VLOOKUP($AC452,pTRAIT!$A:$X,7,FALSE)</f>
        <v>0</v>
      </c>
      <c r="AF452" s="63">
        <f>VLOOKUP($AC452,pTRAIT!$A:$X,8,FALSE)</f>
        <v>0</v>
      </c>
      <c r="AG452" s="63">
        <f>VLOOKUP($AC452,pTRAIT!$A:$X,9,FALSE)</f>
        <v>0</v>
      </c>
      <c r="AH452" s="63">
        <f>VLOOKUP($AC452,pTRAIT!$A:$X,10,FALSE)</f>
        <v>0</v>
      </c>
      <c r="AI452" s="63">
        <f>VLOOKUP($AC452,pTRAIT!$A:$X,11,FALSE)</f>
        <v>0</v>
      </c>
      <c r="AJ452" s="63">
        <f>VLOOKUP($AC452,pTRAIT!$A:$X,12,FALSE)</f>
        <v>0</v>
      </c>
      <c r="AK452" s="63">
        <f>VLOOKUP($AC452,pTRAIT!$A:$X,13,FALSE)</f>
        <v>0</v>
      </c>
      <c r="AL452" s="63">
        <f>VLOOKUP($AC452,pTRAIT!$A:$X,14,FALSE)</f>
        <v>0</v>
      </c>
      <c r="AM452" s="63">
        <f>VLOOKUP($AC452,pTRAIT!$A:$X,15,FALSE)</f>
        <v>0</v>
      </c>
      <c r="AN452" s="63">
        <f>VLOOKUP($AC452,pTRAIT!$A:$X,16,FALSE)</f>
        <v>0</v>
      </c>
      <c r="AO452" s="63">
        <f>VLOOKUP($AC452,pTRAIT!$A:$X,17,FALSE)</f>
        <v>0</v>
      </c>
      <c r="AP452" s="63">
        <f>VLOOKUP($AC452,pTRAIT!$A:$X,18,FALSE)</f>
        <v>0</v>
      </c>
      <c r="AQ452" s="63">
        <f>VLOOKUP($AC452,pTRAIT!$A:$X,19,FALSE)</f>
        <v>0</v>
      </c>
      <c r="AR452" s="63">
        <f>VLOOKUP($AC452,pTRAIT!$A:$X,20,FALSE)</f>
        <v>0</v>
      </c>
      <c r="AS452" s="63">
        <f>VLOOKUP($AC452,pTRAIT!$A:$X,21,FALSE)</f>
        <v>0</v>
      </c>
      <c r="AT452" s="63">
        <f>VLOOKUP($AC452,pTRAIT!$A:$X,22,FALSE)</f>
        <v>0</v>
      </c>
      <c r="AU452" s="63">
        <f>VLOOKUP($AC452,pTRAIT!$A:$X,23,FALSE)</f>
        <v>0</v>
      </c>
      <c r="AV452" s="63">
        <f>VLOOKUP($AC452,pTRAIT!$A:$X,24,FALSE)</f>
        <v>0</v>
      </c>
    </row>
    <row r="453" spans="1:48" ht="12" customHeight="1" x14ac:dyDescent="0.2">
      <c r="A453" s="32">
        <v>815</v>
      </c>
      <c r="B453" s="33" t="s">
        <v>5</v>
      </c>
      <c r="C453" s="34">
        <v>911</v>
      </c>
      <c r="D453" s="32" t="str">
        <f t="shared" si="7"/>
        <v>815X911</v>
      </c>
      <c r="E453" s="48" t="s">
        <v>1624</v>
      </c>
      <c r="F453" s="61" t="s">
        <v>2076</v>
      </c>
      <c r="G453" s="41" t="s">
        <v>43</v>
      </c>
      <c r="H453" s="45"/>
      <c r="I453" s="32">
        <v>815</v>
      </c>
      <c r="J453" s="63">
        <f>VLOOKUP(I453,pTRAIT!A:B,2,FALSE)</f>
        <v>0</v>
      </c>
      <c r="K453" s="63" t="str">
        <f>VLOOKUP($I453,pTRAIT!$A:$X,7,FALSE)</f>
        <v>no</v>
      </c>
      <c r="L453" s="63" t="str">
        <f>VLOOKUP($I453,pTRAIT!$A:$X,8,FALSE)</f>
        <v>et</v>
      </c>
      <c r="M453" s="63" t="str">
        <f>VLOOKUP($I453,pTRAIT!$A:$X,9,FALSE)</f>
        <v>R</v>
      </c>
      <c r="N453" s="63" t="str">
        <f>VLOOKUP($I453,pTRAIT!$A:$X,10,FALSE)</f>
        <v>R</v>
      </c>
      <c r="O453" s="63" t="str">
        <f>VLOOKUP($I453,pTRAIT!$A:$X,11,FALSE)</f>
        <v>R</v>
      </c>
      <c r="P453" s="63" t="str">
        <f>VLOOKUP($I453,pTRAIT!$A:$X,12,FALSE)</f>
        <v>S</v>
      </c>
      <c r="Q453" s="63" t="str">
        <f>VLOOKUP($I453,pTRAIT!$A:$X,13,FALSE)</f>
        <v>S</v>
      </c>
      <c r="R453" s="63" t="str">
        <f>VLOOKUP($I453,pTRAIT!$A:$X,14,FALSE)</f>
        <v>S</v>
      </c>
      <c r="S453" s="63" t="str">
        <f>VLOOKUP($I453,pTRAIT!$A:$X,15,FALSE)</f>
        <v>S</v>
      </c>
      <c r="T453" s="63" t="str">
        <f>VLOOKUP($I453,pTRAIT!$A:$X,16,FALSE)</f>
        <v>H</v>
      </c>
      <c r="U453" s="63" t="str">
        <f>VLOOKUP($I453,pTRAIT!$A:$X,17,FALSE)</f>
        <v>S</v>
      </c>
      <c r="V453" s="63" t="str">
        <f>VLOOKUP($I453,pTRAIT!$A:$X,18,FALSE)</f>
        <v>S</v>
      </c>
      <c r="W453" s="63" t="str">
        <f>VLOOKUP($I453,pTRAIT!$A:$X,19,FALSE)</f>
        <v>S</v>
      </c>
      <c r="X453" s="63" t="str">
        <f>VLOOKUP($I453,pTRAIT!$A:$X,20,FALSE)</f>
        <v>S</v>
      </c>
      <c r="Y453" s="63" t="str">
        <f>VLOOKUP($I453,pTRAIT!$A:$X,21,FALSE)</f>
        <v>S</v>
      </c>
      <c r="Z453" s="63" t="str">
        <f>VLOOKUP($I453,pTRAIT!$A:$X,22,FALSE)</f>
        <v>e</v>
      </c>
      <c r="AA453" s="63" t="str">
        <f>VLOOKUP($I453,pTRAIT!$A:$X,23,FALSE)</f>
        <v>n-c</v>
      </c>
      <c r="AB453" s="63">
        <f>VLOOKUP($I453,pTRAIT!$A:$X,24,FALSE)</f>
        <v>0</v>
      </c>
      <c r="AC453" s="34">
        <v>911</v>
      </c>
      <c r="AD453" s="63" t="str">
        <f>VLOOKUP(AC453,pTRAIT!A:B,2,FALSE)</f>
        <v>EM5UeMi1WSCf9;NST=X / ;</v>
      </c>
      <c r="AE453" s="63">
        <f>VLOOKUP($AC453,pTRAIT!$A:$X,7,FALSE)</f>
        <v>0</v>
      </c>
      <c r="AF453" s="63">
        <f>VLOOKUP($AC453,pTRAIT!$A:$X,8,FALSE)</f>
        <v>0</v>
      </c>
      <c r="AG453" s="63">
        <f>VLOOKUP($AC453,pTRAIT!$A:$X,9,FALSE)</f>
        <v>0</v>
      </c>
      <c r="AH453" s="63">
        <f>VLOOKUP($AC453,pTRAIT!$A:$X,10,FALSE)</f>
        <v>0</v>
      </c>
      <c r="AI453" s="63">
        <f>VLOOKUP($AC453,pTRAIT!$A:$X,11,FALSE)</f>
        <v>0</v>
      </c>
      <c r="AJ453" s="63">
        <f>VLOOKUP($AC453,pTRAIT!$A:$X,12,FALSE)</f>
        <v>0</v>
      </c>
      <c r="AK453" s="63">
        <f>VLOOKUP($AC453,pTRAIT!$A:$X,13,FALSE)</f>
        <v>0</v>
      </c>
      <c r="AL453" s="63">
        <f>VLOOKUP($AC453,pTRAIT!$A:$X,14,FALSE)</f>
        <v>0</v>
      </c>
      <c r="AM453" s="63">
        <f>VLOOKUP($AC453,pTRAIT!$A:$X,15,FALSE)</f>
        <v>0</v>
      </c>
      <c r="AN453" s="63">
        <f>VLOOKUP($AC453,pTRAIT!$A:$X,16,FALSE)</f>
        <v>0</v>
      </c>
      <c r="AO453" s="63">
        <f>VLOOKUP($AC453,pTRAIT!$A:$X,17,FALSE)</f>
        <v>0</v>
      </c>
      <c r="AP453" s="63">
        <f>VLOOKUP($AC453,pTRAIT!$A:$X,18,FALSE)</f>
        <v>0</v>
      </c>
      <c r="AQ453" s="63">
        <f>VLOOKUP($AC453,pTRAIT!$A:$X,19,FALSE)</f>
        <v>0</v>
      </c>
      <c r="AR453" s="63">
        <f>VLOOKUP($AC453,pTRAIT!$A:$X,20,FALSE)</f>
        <v>0</v>
      </c>
      <c r="AS453" s="63">
        <f>VLOOKUP($AC453,pTRAIT!$A:$X,21,FALSE)</f>
        <v>0</v>
      </c>
      <c r="AT453" s="63">
        <f>VLOOKUP($AC453,pTRAIT!$A:$X,22,FALSE)</f>
        <v>0</v>
      </c>
      <c r="AU453" s="63">
        <f>VLOOKUP($AC453,pTRAIT!$A:$X,23,FALSE)</f>
        <v>0</v>
      </c>
      <c r="AV453" s="63">
        <f>VLOOKUP($AC453,pTRAIT!$A:$X,24,FALSE)</f>
        <v>0</v>
      </c>
    </row>
    <row r="454" spans="1:48" ht="12" customHeight="1" x14ac:dyDescent="0.2">
      <c r="A454" s="32">
        <v>815</v>
      </c>
      <c r="B454" s="33" t="s">
        <v>5</v>
      </c>
      <c r="C454" s="34">
        <v>912</v>
      </c>
      <c r="D454" s="32" t="str">
        <f t="shared" si="7"/>
        <v>815X912</v>
      </c>
      <c r="E454" s="48" t="s">
        <v>1624</v>
      </c>
      <c r="F454" s="61" t="s">
        <v>2077</v>
      </c>
      <c r="G454" s="41" t="s">
        <v>43</v>
      </c>
      <c r="H454" s="38"/>
      <c r="I454" s="32">
        <v>815</v>
      </c>
      <c r="J454" s="63">
        <f>VLOOKUP(I454,pTRAIT!A:B,2,FALSE)</f>
        <v>0</v>
      </c>
      <c r="K454" s="63" t="str">
        <f>VLOOKUP($I454,pTRAIT!$A:$X,7,FALSE)</f>
        <v>no</v>
      </c>
      <c r="L454" s="63" t="str">
        <f>VLOOKUP($I454,pTRAIT!$A:$X,8,FALSE)</f>
        <v>et</v>
      </c>
      <c r="M454" s="63" t="str">
        <f>VLOOKUP($I454,pTRAIT!$A:$X,9,FALSE)</f>
        <v>R</v>
      </c>
      <c r="N454" s="63" t="str">
        <f>VLOOKUP($I454,pTRAIT!$A:$X,10,FALSE)</f>
        <v>R</v>
      </c>
      <c r="O454" s="63" t="str">
        <f>VLOOKUP($I454,pTRAIT!$A:$X,11,FALSE)</f>
        <v>R</v>
      </c>
      <c r="P454" s="63" t="str">
        <f>VLOOKUP($I454,pTRAIT!$A:$X,12,FALSE)</f>
        <v>S</v>
      </c>
      <c r="Q454" s="63" t="str">
        <f>VLOOKUP($I454,pTRAIT!$A:$X,13,FALSE)</f>
        <v>S</v>
      </c>
      <c r="R454" s="63" t="str">
        <f>VLOOKUP($I454,pTRAIT!$A:$X,14,FALSE)</f>
        <v>S</v>
      </c>
      <c r="S454" s="63" t="str">
        <f>VLOOKUP($I454,pTRAIT!$A:$X,15,FALSE)</f>
        <v>S</v>
      </c>
      <c r="T454" s="63" t="str">
        <f>VLOOKUP($I454,pTRAIT!$A:$X,16,FALSE)</f>
        <v>H</v>
      </c>
      <c r="U454" s="63" t="str">
        <f>VLOOKUP($I454,pTRAIT!$A:$X,17,FALSE)</f>
        <v>S</v>
      </c>
      <c r="V454" s="63" t="str">
        <f>VLOOKUP($I454,pTRAIT!$A:$X,18,FALSE)</f>
        <v>S</v>
      </c>
      <c r="W454" s="63" t="str">
        <f>VLOOKUP($I454,pTRAIT!$A:$X,19,FALSE)</f>
        <v>S</v>
      </c>
      <c r="X454" s="63" t="str">
        <f>VLOOKUP($I454,pTRAIT!$A:$X,20,FALSE)</f>
        <v>S</v>
      </c>
      <c r="Y454" s="63" t="str">
        <f>VLOOKUP($I454,pTRAIT!$A:$X,21,FALSE)</f>
        <v>S</v>
      </c>
      <c r="Z454" s="63" t="str">
        <f>VLOOKUP($I454,pTRAIT!$A:$X,22,FALSE)</f>
        <v>e</v>
      </c>
      <c r="AA454" s="63" t="str">
        <f>VLOOKUP($I454,pTRAIT!$A:$X,23,FALSE)</f>
        <v>n-c</v>
      </c>
      <c r="AB454" s="63">
        <f>VLOOKUP($I454,pTRAIT!$A:$X,24,FALSE)</f>
        <v>0</v>
      </c>
      <c r="AC454" s="34">
        <v>912</v>
      </c>
      <c r="AD454" s="63" t="str">
        <f>VLOOKUP(AC454,pTRAIT!A:B,2,FALSE)</f>
        <v>EM5UeMi1WSCf9;NST=X / (Pu)(ogc);</v>
      </c>
      <c r="AE454" s="63">
        <f>VLOOKUP($AC454,pTRAIT!$A:$X,7,FALSE)</f>
        <v>0</v>
      </c>
      <c r="AF454" s="63">
        <f>VLOOKUP($AC454,pTRAIT!$A:$X,8,FALSE)</f>
        <v>0</v>
      </c>
      <c r="AG454" s="63">
        <f>VLOOKUP($AC454,pTRAIT!$A:$X,9,FALSE)</f>
        <v>0</v>
      </c>
      <c r="AH454" s="63">
        <f>VLOOKUP($AC454,pTRAIT!$A:$X,10,FALSE)</f>
        <v>0</v>
      </c>
      <c r="AI454" s="63">
        <f>VLOOKUP($AC454,pTRAIT!$A:$X,11,FALSE)</f>
        <v>0</v>
      </c>
      <c r="AJ454" s="63">
        <f>VLOOKUP($AC454,pTRAIT!$A:$X,12,FALSE)</f>
        <v>0</v>
      </c>
      <c r="AK454" s="63">
        <f>VLOOKUP($AC454,pTRAIT!$A:$X,13,FALSE)</f>
        <v>0</v>
      </c>
      <c r="AL454" s="63">
        <f>VLOOKUP($AC454,pTRAIT!$A:$X,14,FALSE)</f>
        <v>0</v>
      </c>
      <c r="AM454" s="63">
        <f>VLOOKUP($AC454,pTRAIT!$A:$X,15,FALSE)</f>
        <v>0</v>
      </c>
      <c r="AN454" s="63">
        <f>VLOOKUP($AC454,pTRAIT!$A:$X,16,FALSE)</f>
        <v>0</v>
      </c>
      <c r="AO454" s="63">
        <f>VLOOKUP($AC454,pTRAIT!$A:$X,17,FALSE)</f>
        <v>0</v>
      </c>
      <c r="AP454" s="63">
        <f>VLOOKUP($AC454,pTRAIT!$A:$X,18,FALSE)</f>
        <v>0</v>
      </c>
      <c r="AQ454" s="63">
        <f>VLOOKUP($AC454,pTRAIT!$A:$X,19,FALSE)</f>
        <v>0</v>
      </c>
      <c r="AR454" s="63">
        <f>VLOOKUP($AC454,pTRAIT!$A:$X,20,FALSE)</f>
        <v>0</v>
      </c>
      <c r="AS454" s="63">
        <f>VLOOKUP($AC454,pTRAIT!$A:$X,21,FALSE)</f>
        <v>0</v>
      </c>
      <c r="AT454" s="63">
        <f>VLOOKUP($AC454,pTRAIT!$A:$X,22,FALSE)</f>
        <v>0</v>
      </c>
      <c r="AU454" s="63">
        <f>VLOOKUP($AC454,pTRAIT!$A:$X,23,FALSE)</f>
        <v>0</v>
      </c>
      <c r="AV454" s="63">
        <f>VLOOKUP($AC454,pTRAIT!$A:$X,24,FALSE)</f>
        <v>0</v>
      </c>
    </row>
    <row r="455" spans="1:48" ht="12" customHeight="1" x14ac:dyDescent="0.2">
      <c r="A455" s="32">
        <v>815</v>
      </c>
      <c r="B455" s="33" t="s">
        <v>5</v>
      </c>
      <c r="C455" s="34">
        <v>913</v>
      </c>
      <c r="D455" s="32" t="str">
        <f t="shared" si="7"/>
        <v>815X913</v>
      </c>
      <c r="E455" s="48" t="s">
        <v>1624</v>
      </c>
      <c r="F455" s="61" t="s">
        <v>2078</v>
      </c>
      <c r="G455" s="41" t="s">
        <v>43</v>
      </c>
      <c r="H455" s="38"/>
      <c r="I455" s="32">
        <v>815</v>
      </c>
      <c r="J455" s="63">
        <f>VLOOKUP(I455,pTRAIT!A:B,2,FALSE)</f>
        <v>0</v>
      </c>
      <c r="K455" s="63" t="str">
        <f>VLOOKUP($I455,pTRAIT!$A:$X,7,FALSE)</f>
        <v>no</v>
      </c>
      <c r="L455" s="63" t="str">
        <f>VLOOKUP($I455,pTRAIT!$A:$X,8,FALSE)</f>
        <v>et</v>
      </c>
      <c r="M455" s="63" t="str">
        <f>VLOOKUP($I455,pTRAIT!$A:$X,9,FALSE)</f>
        <v>R</v>
      </c>
      <c r="N455" s="63" t="str">
        <f>VLOOKUP($I455,pTRAIT!$A:$X,10,FALSE)</f>
        <v>R</v>
      </c>
      <c r="O455" s="63" t="str">
        <f>VLOOKUP($I455,pTRAIT!$A:$X,11,FALSE)</f>
        <v>R</v>
      </c>
      <c r="P455" s="63" t="str">
        <f>VLOOKUP($I455,pTRAIT!$A:$X,12,FALSE)</f>
        <v>S</v>
      </c>
      <c r="Q455" s="63" t="str">
        <f>VLOOKUP($I455,pTRAIT!$A:$X,13,FALSE)</f>
        <v>S</v>
      </c>
      <c r="R455" s="63" t="str">
        <f>VLOOKUP($I455,pTRAIT!$A:$X,14,FALSE)</f>
        <v>S</v>
      </c>
      <c r="S455" s="63" t="str">
        <f>VLOOKUP($I455,pTRAIT!$A:$X,15,FALSE)</f>
        <v>S</v>
      </c>
      <c r="T455" s="63" t="str">
        <f>VLOOKUP($I455,pTRAIT!$A:$X,16,FALSE)</f>
        <v>H</v>
      </c>
      <c r="U455" s="63" t="str">
        <f>VLOOKUP($I455,pTRAIT!$A:$X,17,FALSE)</f>
        <v>S</v>
      </c>
      <c r="V455" s="63" t="str">
        <f>VLOOKUP($I455,pTRAIT!$A:$X,18,FALSE)</f>
        <v>S</v>
      </c>
      <c r="W455" s="63" t="str">
        <f>VLOOKUP($I455,pTRAIT!$A:$X,19,FALSE)</f>
        <v>S</v>
      </c>
      <c r="X455" s="63" t="str">
        <f>VLOOKUP($I455,pTRAIT!$A:$X,20,FALSE)</f>
        <v>S</v>
      </c>
      <c r="Y455" s="63" t="str">
        <f>VLOOKUP($I455,pTRAIT!$A:$X,21,FALSE)</f>
        <v>S</v>
      </c>
      <c r="Z455" s="63" t="str">
        <f>VLOOKUP($I455,pTRAIT!$A:$X,22,FALSE)</f>
        <v>e</v>
      </c>
      <c r="AA455" s="63" t="str">
        <f>VLOOKUP($I455,pTRAIT!$A:$X,23,FALSE)</f>
        <v>n-c</v>
      </c>
      <c r="AB455" s="63">
        <f>VLOOKUP($I455,pTRAIT!$A:$X,24,FALSE)</f>
        <v>0</v>
      </c>
      <c r="AC455" s="34">
        <v>913</v>
      </c>
      <c r="AD455" s="63" t="str">
        <f>VLOOKUP(AC455,pTRAIT!A:B,2,FALSE)</f>
        <v>EM5UeMi1WSCf9;NST=X / (10-SCHI);</v>
      </c>
      <c r="AE455" s="63">
        <f>VLOOKUP($AC455,pTRAIT!$A:$X,7,FALSE)</f>
        <v>0</v>
      </c>
      <c r="AF455" s="63">
        <f>VLOOKUP($AC455,pTRAIT!$A:$X,8,FALSE)</f>
        <v>0</v>
      </c>
      <c r="AG455" s="63">
        <f>VLOOKUP($AC455,pTRAIT!$A:$X,9,FALSE)</f>
        <v>0</v>
      </c>
      <c r="AH455" s="63">
        <f>VLOOKUP($AC455,pTRAIT!$A:$X,10,FALSE)</f>
        <v>0</v>
      </c>
      <c r="AI455" s="63">
        <f>VLOOKUP($AC455,pTRAIT!$A:$X,11,FALSE)</f>
        <v>0</v>
      </c>
      <c r="AJ455" s="63">
        <f>VLOOKUP($AC455,pTRAIT!$A:$X,12,FALSE)</f>
        <v>0</v>
      </c>
      <c r="AK455" s="63">
        <f>VLOOKUP($AC455,pTRAIT!$A:$X,13,FALSE)</f>
        <v>0</v>
      </c>
      <c r="AL455" s="63">
        <f>VLOOKUP($AC455,pTRAIT!$A:$X,14,FALSE)</f>
        <v>0</v>
      </c>
      <c r="AM455" s="63">
        <f>VLOOKUP($AC455,pTRAIT!$A:$X,15,FALSE)</f>
        <v>0</v>
      </c>
      <c r="AN455" s="63">
        <f>VLOOKUP($AC455,pTRAIT!$A:$X,16,FALSE)</f>
        <v>0</v>
      </c>
      <c r="AO455" s="63">
        <f>VLOOKUP($AC455,pTRAIT!$A:$X,17,FALSE)</f>
        <v>0</v>
      </c>
      <c r="AP455" s="63">
        <f>VLOOKUP($AC455,pTRAIT!$A:$X,18,FALSE)</f>
        <v>0</v>
      </c>
      <c r="AQ455" s="63">
        <f>VLOOKUP($AC455,pTRAIT!$A:$X,19,FALSE)</f>
        <v>0</v>
      </c>
      <c r="AR455" s="63">
        <f>VLOOKUP($AC455,pTRAIT!$A:$X,20,FALSE)</f>
        <v>0</v>
      </c>
      <c r="AS455" s="63">
        <f>VLOOKUP($AC455,pTRAIT!$A:$X,21,FALSE)</f>
        <v>0</v>
      </c>
      <c r="AT455" s="63">
        <f>VLOOKUP($AC455,pTRAIT!$A:$X,22,FALSE)</f>
        <v>0</v>
      </c>
      <c r="AU455" s="63">
        <f>VLOOKUP($AC455,pTRAIT!$A:$X,23,FALSE)</f>
        <v>0</v>
      </c>
      <c r="AV455" s="63">
        <f>VLOOKUP($AC455,pTRAIT!$A:$X,24,FALSE)</f>
        <v>0</v>
      </c>
    </row>
    <row r="456" spans="1:48" ht="12" customHeight="1" x14ac:dyDescent="0.2">
      <c r="A456" s="32">
        <v>815</v>
      </c>
      <c r="B456" s="33" t="s">
        <v>5</v>
      </c>
      <c r="C456" s="34">
        <v>915</v>
      </c>
      <c r="D456" s="32" t="str">
        <f t="shared" si="7"/>
        <v>815X915</v>
      </c>
      <c r="E456" s="48" t="s">
        <v>1624</v>
      </c>
      <c r="F456" s="61" t="s">
        <v>2079</v>
      </c>
      <c r="G456" s="41" t="s">
        <v>43</v>
      </c>
      <c r="H456" s="38"/>
      <c r="I456" s="32">
        <v>815</v>
      </c>
      <c r="J456" s="63">
        <f>VLOOKUP(I456,pTRAIT!A:B,2,FALSE)</f>
        <v>0</v>
      </c>
      <c r="K456" s="63" t="str">
        <f>VLOOKUP($I456,pTRAIT!$A:$X,7,FALSE)</f>
        <v>no</v>
      </c>
      <c r="L456" s="63" t="str">
        <f>VLOOKUP($I456,pTRAIT!$A:$X,8,FALSE)</f>
        <v>et</v>
      </c>
      <c r="M456" s="63" t="str">
        <f>VLOOKUP($I456,pTRAIT!$A:$X,9,FALSE)</f>
        <v>R</v>
      </c>
      <c r="N456" s="63" t="str">
        <f>VLOOKUP($I456,pTRAIT!$A:$X,10,FALSE)</f>
        <v>R</v>
      </c>
      <c r="O456" s="63" t="str">
        <f>VLOOKUP($I456,pTRAIT!$A:$X,11,FALSE)</f>
        <v>R</v>
      </c>
      <c r="P456" s="63" t="str">
        <f>VLOOKUP($I456,pTRAIT!$A:$X,12,FALSE)</f>
        <v>S</v>
      </c>
      <c r="Q456" s="63" t="str">
        <f>VLOOKUP($I456,pTRAIT!$A:$X,13,FALSE)</f>
        <v>S</v>
      </c>
      <c r="R456" s="63" t="str">
        <f>VLOOKUP($I456,pTRAIT!$A:$X,14,FALSE)</f>
        <v>S</v>
      </c>
      <c r="S456" s="63" t="str">
        <f>VLOOKUP($I456,pTRAIT!$A:$X,15,FALSE)</f>
        <v>S</v>
      </c>
      <c r="T456" s="63" t="str">
        <f>VLOOKUP($I456,pTRAIT!$A:$X,16,FALSE)</f>
        <v>H</v>
      </c>
      <c r="U456" s="63" t="str">
        <f>VLOOKUP($I456,pTRAIT!$A:$X,17,FALSE)</f>
        <v>S</v>
      </c>
      <c r="V456" s="63" t="str">
        <f>VLOOKUP($I456,pTRAIT!$A:$X,18,FALSE)</f>
        <v>S</v>
      </c>
      <c r="W456" s="63" t="str">
        <f>VLOOKUP($I456,pTRAIT!$A:$X,19,FALSE)</f>
        <v>S</v>
      </c>
      <c r="X456" s="63" t="str">
        <f>VLOOKUP($I456,pTRAIT!$A:$X,20,FALSE)</f>
        <v>S</v>
      </c>
      <c r="Y456" s="63" t="str">
        <f>VLOOKUP($I456,pTRAIT!$A:$X,21,FALSE)</f>
        <v>S</v>
      </c>
      <c r="Z456" s="63" t="str">
        <f>VLOOKUP($I456,pTRAIT!$A:$X,22,FALSE)</f>
        <v>e</v>
      </c>
      <c r="AA456" s="63" t="str">
        <f>VLOOKUP($I456,pTRAIT!$A:$X,23,FALSE)</f>
        <v>n-c</v>
      </c>
      <c r="AB456" s="63">
        <f>VLOOKUP($I456,pTRAIT!$A:$X,24,FALSE)</f>
        <v>0</v>
      </c>
      <c r="AC456" s="34">
        <v>915</v>
      </c>
      <c r="AD456" s="63" t="str">
        <f>VLOOKUP(AC456,pTRAIT!A:B,2,FALSE)</f>
        <v>EM5UeMi1WSCf9;NST=X / EM5Mi1Cf9(Pu);RIN=RF</v>
      </c>
      <c r="AE456" s="63">
        <f>VLOOKUP($AC456,pTRAIT!$A:$X,7,FALSE)</f>
        <v>0</v>
      </c>
      <c r="AF456" s="63">
        <f>VLOOKUP($AC456,pTRAIT!$A:$X,8,FALSE)</f>
        <v>0</v>
      </c>
      <c r="AG456" s="63">
        <f>VLOOKUP($AC456,pTRAIT!$A:$X,9,FALSE)</f>
        <v>0</v>
      </c>
      <c r="AH456" s="63">
        <f>VLOOKUP($AC456,pTRAIT!$A:$X,10,FALSE)</f>
        <v>0</v>
      </c>
      <c r="AI456" s="63">
        <f>VLOOKUP($AC456,pTRAIT!$A:$X,11,FALSE)</f>
        <v>0</v>
      </c>
      <c r="AJ456" s="63">
        <f>VLOOKUP($AC456,pTRAIT!$A:$X,12,FALSE)</f>
        <v>0</v>
      </c>
      <c r="AK456" s="63">
        <f>VLOOKUP($AC456,pTRAIT!$A:$X,13,FALSE)</f>
        <v>0</v>
      </c>
      <c r="AL456" s="63">
        <f>VLOOKUP($AC456,pTRAIT!$A:$X,14,FALSE)</f>
        <v>0</v>
      </c>
      <c r="AM456" s="63">
        <f>VLOOKUP($AC456,pTRAIT!$A:$X,15,FALSE)</f>
        <v>0</v>
      </c>
      <c r="AN456" s="63">
        <f>VLOOKUP($AC456,pTRAIT!$A:$X,16,FALSE)</f>
        <v>0</v>
      </c>
      <c r="AO456" s="63">
        <f>VLOOKUP($AC456,pTRAIT!$A:$X,17,FALSE)</f>
        <v>0</v>
      </c>
      <c r="AP456" s="63">
        <f>VLOOKUP($AC456,pTRAIT!$A:$X,18,FALSE)</f>
        <v>0</v>
      </c>
      <c r="AQ456" s="63">
        <f>VLOOKUP($AC456,pTRAIT!$A:$X,19,FALSE)</f>
        <v>0</v>
      </c>
      <c r="AR456" s="63">
        <f>VLOOKUP($AC456,pTRAIT!$A:$X,20,FALSE)</f>
        <v>0</v>
      </c>
      <c r="AS456" s="63">
        <f>VLOOKUP($AC456,pTRAIT!$A:$X,21,FALSE)</f>
        <v>0</v>
      </c>
      <c r="AT456" s="63">
        <f>VLOOKUP($AC456,pTRAIT!$A:$X,22,FALSE)</f>
        <v>0</v>
      </c>
      <c r="AU456" s="63">
        <f>VLOOKUP($AC456,pTRAIT!$A:$X,23,FALSE)</f>
        <v>0</v>
      </c>
      <c r="AV456" s="63">
        <f>VLOOKUP($AC456,pTRAIT!$A:$X,24,FALSE)</f>
        <v>0</v>
      </c>
    </row>
    <row r="457" spans="1:48" ht="12" customHeight="1" x14ac:dyDescent="0.2">
      <c r="A457" s="32">
        <v>815</v>
      </c>
      <c r="B457" s="33" t="s">
        <v>5</v>
      </c>
      <c r="C457" s="34">
        <v>917</v>
      </c>
      <c r="D457" s="32" t="str">
        <f t="shared" si="7"/>
        <v>815X917</v>
      </c>
      <c r="E457" s="48" t="s">
        <v>1624</v>
      </c>
      <c r="F457" s="61" t="s">
        <v>2080</v>
      </c>
      <c r="G457" s="41" t="s">
        <v>43</v>
      </c>
      <c r="H457" s="38"/>
      <c r="I457" s="32">
        <v>815</v>
      </c>
      <c r="J457" s="63">
        <f>VLOOKUP(I457,pTRAIT!A:B,2,FALSE)</f>
        <v>0</v>
      </c>
      <c r="K457" s="63" t="str">
        <f>VLOOKUP($I457,pTRAIT!$A:$X,7,FALSE)</f>
        <v>no</v>
      </c>
      <c r="L457" s="63" t="str">
        <f>VLOOKUP($I457,pTRAIT!$A:$X,8,FALSE)</f>
        <v>et</v>
      </c>
      <c r="M457" s="63" t="str">
        <f>VLOOKUP($I457,pTRAIT!$A:$X,9,FALSE)</f>
        <v>R</v>
      </c>
      <c r="N457" s="63" t="str">
        <f>VLOOKUP($I457,pTRAIT!$A:$X,10,FALSE)</f>
        <v>R</v>
      </c>
      <c r="O457" s="63" t="str">
        <f>VLOOKUP($I457,pTRAIT!$A:$X,11,FALSE)</f>
        <v>R</v>
      </c>
      <c r="P457" s="63" t="str">
        <f>VLOOKUP($I457,pTRAIT!$A:$X,12,FALSE)</f>
        <v>S</v>
      </c>
      <c r="Q457" s="63" t="str">
        <f>VLOOKUP($I457,pTRAIT!$A:$X,13,FALSE)</f>
        <v>S</v>
      </c>
      <c r="R457" s="63" t="str">
        <f>VLOOKUP($I457,pTRAIT!$A:$X,14,FALSE)</f>
        <v>S</v>
      </c>
      <c r="S457" s="63" t="str">
        <f>VLOOKUP($I457,pTRAIT!$A:$X,15,FALSE)</f>
        <v>S</v>
      </c>
      <c r="T457" s="63" t="str">
        <f>VLOOKUP($I457,pTRAIT!$A:$X,16,FALSE)</f>
        <v>H</v>
      </c>
      <c r="U457" s="63" t="str">
        <f>VLOOKUP($I457,pTRAIT!$A:$X,17,FALSE)</f>
        <v>S</v>
      </c>
      <c r="V457" s="63" t="str">
        <f>VLOOKUP($I457,pTRAIT!$A:$X,18,FALSE)</f>
        <v>S</v>
      </c>
      <c r="W457" s="63" t="str">
        <f>VLOOKUP($I457,pTRAIT!$A:$X,19,FALSE)</f>
        <v>S</v>
      </c>
      <c r="X457" s="63" t="str">
        <f>VLOOKUP($I457,pTRAIT!$A:$X,20,FALSE)</f>
        <v>S</v>
      </c>
      <c r="Y457" s="63" t="str">
        <f>VLOOKUP($I457,pTRAIT!$A:$X,21,FALSE)</f>
        <v>S</v>
      </c>
      <c r="Z457" s="63" t="str">
        <f>VLOOKUP($I457,pTRAIT!$A:$X,22,FALSE)</f>
        <v>e</v>
      </c>
      <c r="AA457" s="63" t="str">
        <f>VLOOKUP($I457,pTRAIT!$A:$X,23,FALSE)</f>
        <v>n-c</v>
      </c>
      <c r="AB457" s="63">
        <f>VLOOKUP($I457,pTRAIT!$A:$X,24,FALSE)</f>
        <v>0</v>
      </c>
      <c r="AC457" s="34">
        <v>917</v>
      </c>
      <c r="AD457" s="63" t="str">
        <f>VLOOKUP(AC457,pTRAIT!A:B,2,FALSE)</f>
        <v>EM5UeMi1WSCf9;NST=X / EM5UeMi1Cf9Pu;RIN=RS</v>
      </c>
      <c r="AE457" s="63">
        <f>VLOOKUP($AC457,pTRAIT!$A:$X,7,FALSE)</f>
        <v>0</v>
      </c>
      <c r="AF457" s="63">
        <f>VLOOKUP($AC457,pTRAIT!$A:$X,8,FALSE)</f>
        <v>0</v>
      </c>
      <c r="AG457" s="63">
        <f>VLOOKUP($AC457,pTRAIT!$A:$X,9,FALSE)</f>
        <v>0</v>
      </c>
      <c r="AH457" s="63">
        <f>VLOOKUP($AC457,pTRAIT!$A:$X,10,FALSE)</f>
        <v>0</v>
      </c>
      <c r="AI457" s="63">
        <f>VLOOKUP($AC457,pTRAIT!$A:$X,11,FALSE)</f>
        <v>0</v>
      </c>
      <c r="AJ457" s="63">
        <f>VLOOKUP($AC457,pTRAIT!$A:$X,12,FALSE)</f>
        <v>0</v>
      </c>
      <c r="AK457" s="63">
        <f>VLOOKUP($AC457,pTRAIT!$A:$X,13,FALSE)</f>
        <v>0</v>
      </c>
      <c r="AL457" s="63">
        <f>VLOOKUP($AC457,pTRAIT!$A:$X,14,FALSE)</f>
        <v>0</v>
      </c>
      <c r="AM457" s="63">
        <f>VLOOKUP($AC457,pTRAIT!$A:$X,15,FALSE)</f>
        <v>0</v>
      </c>
      <c r="AN457" s="63">
        <f>VLOOKUP($AC457,pTRAIT!$A:$X,16,FALSE)</f>
        <v>0</v>
      </c>
      <c r="AO457" s="63">
        <f>VLOOKUP($AC457,pTRAIT!$A:$X,17,FALSE)</f>
        <v>0</v>
      </c>
      <c r="AP457" s="63">
        <f>VLOOKUP($AC457,pTRAIT!$A:$X,18,FALSE)</f>
        <v>0</v>
      </c>
      <c r="AQ457" s="63">
        <f>VLOOKUP($AC457,pTRAIT!$A:$X,19,FALSE)</f>
        <v>0</v>
      </c>
      <c r="AR457" s="63">
        <f>VLOOKUP($AC457,pTRAIT!$A:$X,20,FALSE)</f>
        <v>0</v>
      </c>
      <c r="AS457" s="63">
        <f>VLOOKUP($AC457,pTRAIT!$A:$X,21,FALSE)</f>
        <v>0</v>
      </c>
      <c r="AT457" s="63">
        <f>VLOOKUP($AC457,pTRAIT!$A:$X,22,FALSE)</f>
        <v>0</v>
      </c>
      <c r="AU457" s="63">
        <f>VLOOKUP($AC457,pTRAIT!$A:$X,23,FALSE)</f>
        <v>0</v>
      </c>
      <c r="AV457" s="63">
        <f>VLOOKUP($AC457,pTRAIT!$A:$X,24,FALSE)</f>
        <v>0</v>
      </c>
    </row>
    <row r="458" spans="1:48" ht="12" customHeight="1" x14ac:dyDescent="0.2">
      <c r="A458" s="32">
        <v>815</v>
      </c>
      <c r="B458" s="33" t="s">
        <v>5</v>
      </c>
      <c r="C458" s="34">
        <v>925</v>
      </c>
      <c r="D458" s="32" t="str">
        <f t="shared" si="7"/>
        <v>815X925</v>
      </c>
      <c r="E458" s="48" t="s">
        <v>1624</v>
      </c>
      <c r="F458" s="61" t="s">
        <v>2081</v>
      </c>
      <c r="G458" s="41" t="s">
        <v>43</v>
      </c>
      <c r="H458" s="38"/>
      <c r="I458" s="32">
        <v>815</v>
      </c>
      <c r="J458" s="63">
        <f>VLOOKUP(I458,pTRAIT!A:B,2,FALSE)</f>
        <v>0</v>
      </c>
      <c r="K458" s="63" t="str">
        <f>VLOOKUP($I458,pTRAIT!$A:$X,7,FALSE)</f>
        <v>no</v>
      </c>
      <c r="L458" s="63" t="str">
        <f>VLOOKUP($I458,pTRAIT!$A:$X,8,FALSE)</f>
        <v>et</v>
      </c>
      <c r="M458" s="63" t="str">
        <f>VLOOKUP($I458,pTRAIT!$A:$X,9,FALSE)</f>
        <v>R</v>
      </c>
      <c r="N458" s="63" t="str">
        <f>VLOOKUP($I458,pTRAIT!$A:$X,10,FALSE)</f>
        <v>R</v>
      </c>
      <c r="O458" s="63" t="str">
        <f>VLOOKUP($I458,pTRAIT!$A:$X,11,FALSE)</f>
        <v>R</v>
      </c>
      <c r="P458" s="63" t="str">
        <f>VLOOKUP($I458,pTRAIT!$A:$X,12,FALSE)</f>
        <v>S</v>
      </c>
      <c r="Q458" s="63" t="str">
        <f>VLOOKUP($I458,pTRAIT!$A:$X,13,FALSE)</f>
        <v>S</v>
      </c>
      <c r="R458" s="63" t="str">
        <f>VLOOKUP($I458,pTRAIT!$A:$X,14,FALSE)</f>
        <v>S</v>
      </c>
      <c r="S458" s="63" t="str">
        <f>VLOOKUP($I458,pTRAIT!$A:$X,15,FALSE)</f>
        <v>S</v>
      </c>
      <c r="T458" s="63" t="str">
        <f>VLOOKUP($I458,pTRAIT!$A:$X,16,FALSE)</f>
        <v>H</v>
      </c>
      <c r="U458" s="63" t="str">
        <f>VLOOKUP($I458,pTRAIT!$A:$X,17,FALSE)</f>
        <v>S</v>
      </c>
      <c r="V458" s="63" t="str">
        <f>VLOOKUP($I458,pTRAIT!$A:$X,18,FALSE)</f>
        <v>S</v>
      </c>
      <c r="W458" s="63" t="str">
        <f>VLOOKUP($I458,pTRAIT!$A:$X,19,FALSE)</f>
        <v>S</v>
      </c>
      <c r="X458" s="63" t="str">
        <f>VLOOKUP($I458,pTRAIT!$A:$X,20,FALSE)</f>
        <v>S</v>
      </c>
      <c r="Y458" s="63" t="str">
        <f>VLOOKUP($I458,pTRAIT!$A:$X,21,FALSE)</f>
        <v>S</v>
      </c>
      <c r="Z458" s="63" t="str">
        <f>VLOOKUP($I458,pTRAIT!$A:$X,22,FALSE)</f>
        <v>e</v>
      </c>
      <c r="AA458" s="63" t="str">
        <f>VLOOKUP($I458,pTRAIT!$A:$X,23,FALSE)</f>
        <v>n-c</v>
      </c>
      <c r="AB458" s="63">
        <f>VLOOKUP($I458,pTRAIT!$A:$X,24,FALSE)</f>
        <v>0</v>
      </c>
      <c r="AC458" s="34">
        <v>925</v>
      </c>
      <c r="AD458" s="63" t="str">
        <f>VLOOKUP(AC458,pTRAIT!A:B,2,FALSE)</f>
        <v>EM5UeMi1WSCf9;NST=X / (Pu);</v>
      </c>
      <c r="AE458" s="63">
        <f>VLOOKUP($AC458,pTRAIT!$A:$X,7,FALSE)</f>
        <v>0</v>
      </c>
      <c r="AF458" s="63">
        <f>VLOOKUP($AC458,pTRAIT!$A:$X,8,FALSE)</f>
        <v>0</v>
      </c>
      <c r="AG458" s="63">
        <f>VLOOKUP($AC458,pTRAIT!$A:$X,9,FALSE)</f>
        <v>0</v>
      </c>
      <c r="AH458" s="63">
        <f>VLOOKUP($AC458,pTRAIT!$A:$X,10,FALSE)</f>
        <v>0</v>
      </c>
      <c r="AI458" s="63">
        <f>VLOOKUP($AC458,pTRAIT!$A:$X,11,FALSE)</f>
        <v>0</v>
      </c>
      <c r="AJ458" s="63">
        <f>VLOOKUP($AC458,pTRAIT!$A:$X,12,FALSE)</f>
        <v>0</v>
      </c>
      <c r="AK458" s="63">
        <f>VLOOKUP($AC458,pTRAIT!$A:$X,13,FALSE)</f>
        <v>0</v>
      </c>
      <c r="AL458" s="63">
        <f>VLOOKUP($AC458,pTRAIT!$A:$X,14,FALSE)</f>
        <v>0</v>
      </c>
      <c r="AM458" s="63">
        <f>VLOOKUP($AC458,pTRAIT!$A:$X,15,FALSE)</f>
        <v>0</v>
      </c>
      <c r="AN458" s="63">
        <f>VLOOKUP($AC458,pTRAIT!$A:$X,16,FALSE)</f>
        <v>0</v>
      </c>
      <c r="AO458" s="63">
        <f>VLOOKUP($AC458,pTRAIT!$A:$X,17,FALSE)</f>
        <v>0</v>
      </c>
      <c r="AP458" s="63">
        <f>VLOOKUP($AC458,pTRAIT!$A:$X,18,FALSE)</f>
        <v>0</v>
      </c>
      <c r="AQ458" s="63">
        <f>VLOOKUP($AC458,pTRAIT!$A:$X,19,FALSE)</f>
        <v>0</v>
      </c>
      <c r="AR458" s="63">
        <f>VLOOKUP($AC458,pTRAIT!$A:$X,20,FALSE)</f>
        <v>0</v>
      </c>
      <c r="AS458" s="63">
        <f>VLOOKUP($AC458,pTRAIT!$A:$X,21,FALSE)</f>
        <v>0</v>
      </c>
      <c r="AT458" s="63">
        <f>VLOOKUP($AC458,pTRAIT!$A:$X,22,FALSE)</f>
        <v>0</v>
      </c>
      <c r="AU458" s="63">
        <f>VLOOKUP($AC458,pTRAIT!$A:$X,23,FALSE)</f>
        <v>0</v>
      </c>
      <c r="AV458" s="63">
        <f>VLOOKUP($AC458,pTRAIT!$A:$X,24,FALSE)</f>
        <v>0</v>
      </c>
    </row>
    <row r="459" spans="1:48" ht="12" customHeight="1" x14ac:dyDescent="0.2">
      <c r="A459" s="32">
        <v>815</v>
      </c>
      <c r="B459" s="33" t="s">
        <v>5</v>
      </c>
      <c r="C459" s="34">
        <v>927</v>
      </c>
      <c r="D459" s="32" t="str">
        <f t="shared" si="7"/>
        <v>815X927</v>
      </c>
      <c r="E459" s="48" t="s">
        <v>1624</v>
      </c>
      <c r="F459" s="61" t="s">
        <v>2082</v>
      </c>
      <c r="G459" s="41" t="s">
        <v>43</v>
      </c>
      <c r="H459" s="38"/>
      <c r="I459" s="32">
        <v>815</v>
      </c>
      <c r="J459" s="63">
        <f>VLOOKUP(I459,pTRAIT!A:B,2,FALSE)</f>
        <v>0</v>
      </c>
      <c r="K459" s="63" t="str">
        <f>VLOOKUP($I459,pTRAIT!$A:$X,7,FALSE)</f>
        <v>no</v>
      </c>
      <c r="L459" s="63" t="str">
        <f>VLOOKUP($I459,pTRAIT!$A:$X,8,FALSE)</f>
        <v>et</v>
      </c>
      <c r="M459" s="63" t="str">
        <f>VLOOKUP($I459,pTRAIT!$A:$X,9,FALSE)</f>
        <v>R</v>
      </c>
      <c r="N459" s="63" t="str">
        <f>VLOOKUP($I459,pTRAIT!$A:$X,10,FALSE)</f>
        <v>R</v>
      </c>
      <c r="O459" s="63" t="str">
        <f>VLOOKUP($I459,pTRAIT!$A:$X,11,FALSE)</f>
        <v>R</v>
      </c>
      <c r="P459" s="63" t="str">
        <f>VLOOKUP($I459,pTRAIT!$A:$X,12,FALSE)</f>
        <v>S</v>
      </c>
      <c r="Q459" s="63" t="str">
        <f>VLOOKUP($I459,pTRAIT!$A:$X,13,FALSE)</f>
        <v>S</v>
      </c>
      <c r="R459" s="63" t="str">
        <f>VLOOKUP($I459,pTRAIT!$A:$X,14,FALSE)</f>
        <v>S</v>
      </c>
      <c r="S459" s="63" t="str">
        <f>VLOOKUP($I459,pTRAIT!$A:$X,15,FALSE)</f>
        <v>S</v>
      </c>
      <c r="T459" s="63" t="str">
        <f>VLOOKUP($I459,pTRAIT!$A:$X,16,FALSE)</f>
        <v>H</v>
      </c>
      <c r="U459" s="63" t="str">
        <f>VLOOKUP($I459,pTRAIT!$A:$X,17,FALSE)</f>
        <v>S</v>
      </c>
      <c r="V459" s="63" t="str">
        <f>VLOOKUP($I459,pTRAIT!$A:$X,18,FALSE)</f>
        <v>S</v>
      </c>
      <c r="W459" s="63" t="str">
        <f>VLOOKUP($I459,pTRAIT!$A:$X,19,FALSE)</f>
        <v>S</v>
      </c>
      <c r="X459" s="63" t="str">
        <f>VLOOKUP($I459,pTRAIT!$A:$X,20,FALSE)</f>
        <v>S</v>
      </c>
      <c r="Y459" s="63" t="str">
        <f>VLOOKUP($I459,pTRAIT!$A:$X,21,FALSE)</f>
        <v>S</v>
      </c>
      <c r="Z459" s="63" t="str">
        <f>VLOOKUP($I459,pTRAIT!$A:$X,22,FALSE)</f>
        <v>e</v>
      </c>
      <c r="AA459" s="63" t="str">
        <f>VLOOKUP($I459,pTRAIT!$A:$X,23,FALSE)</f>
        <v>n-c</v>
      </c>
      <c r="AB459" s="63">
        <f>VLOOKUP($I459,pTRAIT!$A:$X,24,FALSE)</f>
        <v>0</v>
      </c>
      <c r="AC459" s="34">
        <v>927</v>
      </c>
      <c r="AD459" s="63" t="str">
        <f>VLOOKUP(AC459,pTRAIT!A:B,2,FALSE)</f>
        <v>EM5UeMi1WSCf9;NST=X / ;</v>
      </c>
      <c r="AE459" s="63">
        <f>VLOOKUP($AC459,pTRAIT!$A:$X,7,FALSE)</f>
        <v>0</v>
      </c>
      <c r="AF459" s="63">
        <f>VLOOKUP($AC459,pTRAIT!$A:$X,8,FALSE)</f>
        <v>0</v>
      </c>
      <c r="AG459" s="63">
        <f>VLOOKUP($AC459,pTRAIT!$A:$X,9,FALSE)</f>
        <v>0</v>
      </c>
      <c r="AH459" s="63">
        <f>VLOOKUP($AC459,pTRAIT!$A:$X,10,FALSE)</f>
        <v>0</v>
      </c>
      <c r="AI459" s="63">
        <f>VLOOKUP($AC459,pTRAIT!$A:$X,11,FALSE)</f>
        <v>0</v>
      </c>
      <c r="AJ459" s="63">
        <f>VLOOKUP($AC459,pTRAIT!$A:$X,12,FALSE)</f>
        <v>0</v>
      </c>
      <c r="AK459" s="63">
        <f>VLOOKUP($AC459,pTRAIT!$A:$X,13,FALSE)</f>
        <v>0</v>
      </c>
      <c r="AL459" s="63">
        <f>VLOOKUP($AC459,pTRAIT!$A:$X,14,FALSE)</f>
        <v>0</v>
      </c>
      <c r="AM459" s="63">
        <f>VLOOKUP($AC459,pTRAIT!$A:$X,15,FALSE)</f>
        <v>0</v>
      </c>
      <c r="AN459" s="63">
        <f>VLOOKUP($AC459,pTRAIT!$A:$X,16,FALSE)</f>
        <v>0</v>
      </c>
      <c r="AO459" s="63">
        <f>VLOOKUP($AC459,pTRAIT!$A:$X,17,FALSE)</f>
        <v>0</v>
      </c>
      <c r="AP459" s="63">
        <f>VLOOKUP($AC459,pTRAIT!$A:$X,18,FALSE)</f>
        <v>0</v>
      </c>
      <c r="AQ459" s="63">
        <f>VLOOKUP($AC459,pTRAIT!$A:$X,19,FALSE)</f>
        <v>0</v>
      </c>
      <c r="AR459" s="63">
        <f>VLOOKUP($AC459,pTRAIT!$A:$X,20,FALSE)</f>
        <v>0</v>
      </c>
      <c r="AS459" s="63">
        <f>VLOOKUP($AC459,pTRAIT!$A:$X,21,FALSE)</f>
        <v>0</v>
      </c>
      <c r="AT459" s="63">
        <f>VLOOKUP($AC459,pTRAIT!$A:$X,22,FALSE)</f>
        <v>0</v>
      </c>
      <c r="AU459" s="63">
        <f>VLOOKUP($AC459,pTRAIT!$A:$X,23,FALSE)</f>
        <v>0</v>
      </c>
      <c r="AV459" s="63">
        <f>VLOOKUP($AC459,pTRAIT!$A:$X,24,FALSE)</f>
        <v>0</v>
      </c>
    </row>
    <row r="460" spans="1:48" ht="12" customHeight="1" x14ac:dyDescent="0.2">
      <c r="A460" s="32">
        <v>815</v>
      </c>
      <c r="B460" s="33" t="s">
        <v>5</v>
      </c>
      <c r="C460" s="34">
        <v>929</v>
      </c>
      <c r="D460" s="32" t="str">
        <f t="shared" si="7"/>
        <v>815X929</v>
      </c>
      <c r="E460" s="48" t="s">
        <v>1624</v>
      </c>
      <c r="F460" s="61" t="s">
        <v>2083</v>
      </c>
      <c r="G460" s="41" t="s">
        <v>43</v>
      </c>
      <c r="H460" s="38"/>
      <c r="I460" s="32">
        <v>815</v>
      </c>
      <c r="J460" s="63">
        <f>VLOOKUP(I460,pTRAIT!A:B,2,FALSE)</f>
        <v>0</v>
      </c>
      <c r="K460" s="63" t="str">
        <f>VLOOKUP($I460,pTRAIT!$A:$X,7,FALSE)</f>
        <v>no</v>
      </c>
      <c r="L460" s="63" t="str">
        <f>VLOOKUP($I460,pTRAIT!$A:$X,8,FALSE)</f>
        <v>et</v>
      </c>
      <c r="M460" s="63" t="str">
        <f>VLOOKUP($I460,pTRAIT!$A:$X,9,FALSE)</f>
        <v>R</v>
      </c>
      <c r="N460" s="63" t="str">
        <f>VLOOKUP($I460,pTRAIT!$A:$X,10,FALSE)</f>
        <v>R</v>
      </c>
      <c r="O460" s="63" t="str">
        <f>VLOOKUP($I460,pTRAIT!$A:$X,11,FALSE)</f>
        <v>R</v>
      </c>
      <c r="P460" s="63" t="str">
        <f>VLOOKUP($I460,pTRAIT!$A:$X,12,FALSE)</f>
        <v>S</v>
      </c>
      <c r="Q460" s="63" t="str">
        <f>VLOOKUP($I460,pTRAIT!$A:$X,13,FALSE)</f>
        <v>S</v>
      </c>
      <c r="R460" s="63" t="str">
        <f>VLOOKUP($I460,pTRAIT!$A:$X,14,FALSE)</f>
        <v>S</v>
      </c>
      <c r="S460" s="63" t="str">
        <f>VLOOKUP($I460,pTRAIT!$A:$X,15,FALSE)</f>
        <v>S</v>
      </c>
      <c r="T460" s="63" t="str">
        <f>VLOOKUP($I460,pTRAIT!$A:$X,16,FALSE)</f>
        <v>H</v>
      </c>
      <c r="U460" s="63" t="str">
        <f>VLOOKUP($I460,pTRAIT!$A:$X,17,FALSE)</f>
        <v>S</v>
      </c>
      <c r="V460" s="63" t="str">
        <f>VLOOKUP($I460,pTRAIT!$A:$X,18,FALSE)</f>
        <v>S</v>
      </c>
      <c r="W460" s="63" t="str">
        <f>VLOOKUP($I460,pTRAIT!$A:$X,19,FALSE)</f>
        <v>S</v>
      </c>
      <c r="X460" s="63" t="str">
        <f>VLOOKUP($I460,pTRAIT!$A:$X,20,FALSE)</f>
        <v>S</v>
      </c>
      <c r="Y460" s="63" t="str">
        <f>VLOOKUP($I460,pTRAIT!$A:$X,21,FALSE)</f>
        <v>S</v>
      </c>
      <c r="Z460" s="63" t="str">
        <f>VLOOKUP($I460,pTRAIT!$A:$X,22,FALSE)</f>
        <v>e</v>
      </c>
      <c r="AA460" s="63" t="str">
        <f>VLOOKUP($I460,pTRAIT!$A:$X,23,FALSE)</f>
        <v>n-c</v>
      </c>
      <c r="AB460" s="63">
        <f>VLOOKUP($I460,pTRAIT!$A:$X,24,FALSE)</f>
        <v>0</v>
      </c>
      <c r="AC460" s="34">
        <v>929</v>
      </c>
      <c r="AD460" s="63" t="str">
        <f>VLOOKUP(AC460,pTRAIT!A:B,2,FALSE)</f>
        <v>EM5UeMi1WSCf9;NST=X / (Pu);</v>
      </c>
      <c r="AE460" s="63">
        <f>VLOOKUP($AC460,pTRAIT!$A:$X,7,FALSE)</f>
        <v>0</v>
      </c>
      <c r="AF460" s="63">
        <f>VLOOKUP($AC460,pTRAIT!$A:$X,8,FALSE)</f>
        <v>0</v>
      </c>
      <c r="AG460" s="63">
        <f>VLOOKUP($AC460,pTRAIT!$A:$X,9,FALSE)</f>
        <v>0</v>
      </c>
      <c r="AH460" s="63">
        <f>VLOOKUP($AC460,pTRAIT!$A:$X,10,FALSE)</f>
        <v>0</v>
      </c>
      <c r="AI460" s="63">
        <f>VLOOKUP($AC460,pTRAIT!$A:$X,11,FALSE)</f>
        <v>0</v>
      </c>
      <c r="AJ460" s="63">
        <f>VLOOKUP($AC460,pTRAIT!$A:$X,12,FALSE)</f>
        <v>0</v>
      </c>
      <c r="AK460" s="63">
        <f>VLOOKUP($AC460,pTRAIT!$A:$X,13,FALSE)</f>
        <v>0</v>
      </c>
      <c r="AL460" s="63">
        <f>VLOOKUP($AC460,pTRAIT!$A:$X,14,FALSE)</f>
        <v>0</v>
      </c>
      <c r="AM460" s="63">
        <f>VLOOKUP($AC460,pTRAIT!$A:$X,15,FALSE)</f>
        <v>0</v>
      </c>
      <c r="AN460" s="63">
        <f>VLOOKUP($AC460,pTRAIT!$A:$X,16,FALSE)</f>
        <v>0</v>
      </c>
      <c r="AO460" s="63">
        <f>VLOOKUP($AC460,pTRAIT!$A:$X,17,FALSE)</f>
        <v>0</v>
      </c>
      <c r="AP460" s="63">
        <f>VLOOKUP($AC460,pTRAIT!$A:$X,18,FALSE)</f>
        <v>0</v>
      </c>
      <c r="AQ460" s="63">
        <f>VLOOKUP($AC460,pTRAIT!$A:$X,19,FALSE)</f>
        <v>0</v>
      </c>
      <c r="AR460" s="63">
        <f>VLOOKUP($AC460,pTRAIT!$A:$X,20,FALSE)</f>
        <v>0</v>
      </c>
      <c r="AS460" s="63">
        <f>VLOOKUP($AC460,pTRAIT!$A:$X,21,FALSE)</f>
        <v>0</v>
      </c>
      <c r="AT460" s="63">
        <f>VLOOKUP($AC460,pTRAIT!$A:$X,22,FALSE)</f>
        <v>0</v>
      </c>
      <c r="AU460" s="63">
        <f>VLOOKUP($AC460,pTRAIT!$A:$X,23,FALSE)</f>
        <v>0</v>
      </c>
      <c r="AV460" s="63">
        <f>VLOOKUP($AC460,pTRAIT!$A:$X,24,FALSE)</f>
        <v>0</v>
      </c>
    </row>
    <row r="461" spans="1:48" ht="12" customHeight="1" x14ac:dyDescent="0.2">
      <c r="A461" s="32">
        <v>815</v>
      </c>
      <c r="B461" s="33" t="s">
        <v>5</v>
      </c>
      <c r="C461" s="34">
        <v>930</v>
      </c>
      <c r="D461" s="32" t="str">
        <f t="shared" si="7"/>
        <v>815X930</v>
      </c>
      <c r="E461" s="48" t="s">
        <v>1624</v>
      </c>
      <c r="F461" s="61" t="s">
        <v>2084</v>
      </c>
      <c r="G461" s="41" t="s">
        <v>43</v>
      </c>
      <c r="H461" s="38"/>
      <c r="I461" s="32">
        <v>815</v>
      </c>
      <c r="J461" s="63">
        <f>VLOOKUP(I461,pTRAIT!A:B,2,FALSE)</f>
        <v>0</v>
      </c>
      <c r="K461" s="63" t="str">
        <f>VLOOKUP($I461,pTRAIT!$A:$X,7,FALSE)</f>
        <v>no</v>
      </c>
      <c r="L461" s="63" t="str">
        <f>VLOOKUP($I461,pTRAIT!$A:$X,8,FALSE)</f>
        <v>et</v>
      </c>
      <c r="M461" s="63" t="str">
        <f>VLOOKUP($I461,pTRAIT!$A:$X,9,FALSE)</f>
        <v>R</v>
      </c>
      <c r="N461" s="63" t="str">
        <f>VLOOKUP($I461,pTRAIT!$A:$X,10,FALSE)</f>
        <v>R</v>
      </c>
      <c r="O461" s="63" t="str">
        <f>VLOOKUP($I461,pTRAIT!$A:$X,11,FALSE)</f>
        <v>R</v>
      </c>
      <c r="P461" s="63" t="str">
        <f>VLOOKUP($I461,pTRAIT!$A:$X,12,FALSE)</f>
        <v>S</v>
      </c>
      <c r="Q461" s="63" t="str">
        <f>VLOOKUP($I461,pTRAIT!$A:$X,13,FALSE)</f>
        <v>S</v>
      </c>
      <c r="R461" s="63" t="str">
        <f>VLOOKUP($I461,pTRAIT!$A:$X,14,FALSE)</f>
        <v>S</v>
      </c>
      <c r="S461" s="63" t="str">
        <f>VLOOKUP($I461,pTRAIT!$A:$X,15,FALSE)</f>
        <v>S</v>
      </c>
      <c r="T461" s="63" t="str">
        <f>VLOOKUP($I461,pTRAIT!$A:$X,16,FALSE)</f>
        <v>H</v>
      </c>
      <c r="U461" s="63" t="str">
        <f>VLOOKUP($I461,pTRAIT!$A:$X,17,FALSE)</f>
        <v>S</v>
      </c>
      <c r="V461" s="63" t="str">
        <f>VLOOKUP($I461,pTRAIT!$A:$X,18,FALSE)</f>
        <v>S</v>
      </c>
      <c r="W461" s="63" t="str">
        <f>VLOOKUP($I461,pTRAIT!$A:$X,19,FALSE)</f>
        <v>S</v>
      </c>
      <c r="X461" s="63" t="str">
        <f>VLOOKUP($I461,pTRAIT!$A:$X,20,FALSE)</f>
        <v>S</v>
      </c>
      <c r="Y461" s="63" t="str">
        <f>VLOOKUP($I461,pTRAIT!$A:$X,21,FALSE)</f>
        <v>S</v>
      </c>
      <c r="Z461" s="63" t="str">
        <f>VLOOKUP($I461,pTRAIT!$A:$X,22,FALSE)</f>
        <v>e</v>
      </c>
      <c r="AA461" s="63" t="str">
        <f>VLOOKUP($I461,pTRAIT!$A:$X,23,FALSE)</f>
        <v>n-c</v>
      </c>
      <c r="AB461" s="63">
        <f>VLOOKUP($I461,pTRAIT!$A:$X,24,FALSE)</f>
        <v>0</v>
      </c>
      <c r="AC461" s="34">
        <v>930</v>
      </c>
      <c r="AD461" s="63" t="str">
        <f>VLOOKUP(AC461,pTRAIT!A:B,2,FALSE)</f>
        <v>EM5UeMi1WSCf9;NST=X / (La);</v>
      </c>
      <c r="AE461" s="63">
        <f>VLOOKUP($AC461,pTRAIT!$A:$X,7,FALSE)</f>
        <v>0</v>
      </c>
      <c r="AF461" s="63">
        <f>VLOOKUP($AC461,pTRAIT!$A:$X,8,FALSE)</f>
        <v>0</v>
      </c>
      <c r="AG461" s="63">
        <f>VLOOKUP($AC461,pTRAIT!$A:$X,9,FALSE)</f>
        <v>0</v>
      </c>
      <c r="AH461" s="63">
        <f>VLOOKUP($AC461,pTRAIT!$A:$X,10,FALSE)</f>
        <v>0</v>
      </c>
      <c r="AI461" s="63">
        <f>VLOOKUP($AC461,pTRAIT!$A:$X,11,FALSE)</f>
        <v>0</v>
      </c>
      <c r="AJ461" s="63">
        <f>VLOOKUP($AC461,pTRAIT!$A:$X,12,FALSE)</f>
        <v>0</v>
      </c>
      <c r="AK461" s="63">
        <f>VLOOKUP($AC461,pTRAIT!$A:$X,13,FALSE)</f>
        <v>0</v>
      </c>
      <c r="AL461" s="63">
        <f>VLOOKUP($AC461,pTRAIT!$A:$X,14,FALSE)</f>
        <v>0</v>
      </c>
      <c r="AM461" s="63">
        <f>VLOOKUP($AC461,pTRAIT!$A:$X,15,FALSE)</f>
        <v>0</v>
      </c>
      <c r="AN461" s="63">
        <f>VLOOKUP($AC461,pTRAIT!$A:$X,16,FALSE)</f>
        <v>0</v>
      </c>
      <c r="AO461" s="63">
        <f>VLOOKUP($AC461,pTRAIT!$A:$X,17,FALSE)</f>
        <v>0</v>
      </c>
      <c r="AP461" s="63">
        <f>VLOOKUP($AC461,pTRAIT!$A:$X,18,FALSE)</f>
        <v>0</v>
      </c>
      <c r="AQ461" s="63">
        <f>VLOOKUP($AC461,pTRAIT!$A:$X,19,FALSE)</f>
        <v>0</v>
      </c>
      <c r="AR461" s="63">
        <f>VLOOKUP($AC461,pTRAIT!$A:$X,20,FALSE)</f>
        <v>0</v>
      </c>
      <c r="AS461" s="63">
        <f>VLOOKUP($AC461,pTRAIT!$A:$X,21,FALSE)</f>
        <v>0</v>
      </c>
      <c r="AT461" s="63">
        <f>VLOOKUP($AC461,pTRAIT!$A:$X,22,FALSE)</f>
        <v>0</v>
      </c>
      <c r="AU461" s="63">
        <f>VLOOKUP($AC461,pTRAIT!$A:$X,23,FALSE)</f>
        <v>0</v>
      </c>
      <c r="AV461" s="63">
        <f>VLOOKUP($AC461,pTRAIT!$A:$X,24,FALSE)</f>
        <v>0</v>
      </c>
    </row>
    <row r="462" spans="1:48" ht="12" customHeight="1" x14ac:dyDescent="0.2">
      <c r="A462" s="32">
        <v>947</v>
      </c>
      <c r="B462" s="33" t="s">
        <v>5</v>
      </c>
      <c r="C462" s="34">
        <v>977</v>
      </c>
      <c r="D462" s="32" t="str">
        <f t="shared" si="7"/>
        <v>947X977</v>
      </c>
      <c r="E462" s="49" t="s">
        <v>1619</v>
      </c>
      <c r="F462" s="61" t="s">
        <v>2085</v>
      </c>
      <c r="G462" s="41" t="s">
        <v>43</v>
      </c>
      <c r="H462" s="38"/>
      <c r="I462" s="32">
        <v>947</v>
      </c>
      <c r="J462" s="63">
        <f>VLOOKUP(I462,pTRAIT!A:B,2,FALSE)</f>
        <v>0</v>
      </c>
      <c r="K462" s="63" t="str">
        <f>VLOOKUP($I462,pTRAIT!$A:$X,7,FALSE)</f>
        <v>no</v>
      </c>
      <c r="L462" s="63" t="str">
        <f>VLOOKUP($I462,pTRAIT!$A:$X,8,FALSE)</f>
        <v>nd</v>
      </c>
      <c r="M462" s="63" t="str">
        <f>VLOOKUP($I462,pTRAIT!$A:$X,9,FALSE)</f>
        <v>R</v>
      </c>
      <c r="N462" s="63" t="str">
        <f>VLOOKUP($I462,pTRAIT!$A:$X,10,FALSE)</f>
        <v>R</v>
      </c>
      <c r="O462" s="63" t="str">
        <f>VLOOKUP($I462,pTRAIT!$A:$X,11,FALSE)</f>
        <v>S</v>
      </c>
      <c r="P462" s="63" t="str">
        <f>VLOOKUP($I462,pTRAIT!$A:$X,12,FALSE)</f>
        <v>R</v>
      </c>
      <c r="Q462" s="63" t="str">
        <f>VLOOKUP($I462,pTRAIT!$A:$X,13,FALSE)</f>
        <v>S</v>
      </c>
      <c r="R462" s="63" t="str">
        <f>VLOOKUP($I462,pTRAIT!$A:$X,14,FALSE)</f>
        <v>R</v>
      </c>
      <c r="S462" s="63" t="str">
        <f>VLOOKUP($I462,pTRAIT!$A:$X,15,FALSE)</f>
        <v>S</v>
      </c>
      <c r="T462" s="63" t="str">
        <f>VLOOKUP($I462,pTRAIT!$A:$X,16,FALSE)</f>
        <v>H</v>
      </c>
      <c r="U462" s="63" t="str">
        <f>VLOOKUP($I462,pTRAIT!$A:$X,17,FALSE)</f>
        <v>S</v>
      </c>
      <c r="V462" s="63" t="str">
        <f>VLOOKUP($I462,pTRAIT!$A:$X,18,FALSE)</f>
        <v>S</v>
      </c>
      <c r="W462" s="63" t="str">
        <f>VLOOKUP($I462,pTRAIT!$A:$X,19,FALSE)</f>
        <v>S</v>
      </c>
      <c r="X462" s="63" t="str">
        <f>VLOOKUP($I462,pTRAIT!$A:$X,20,FALSE)</f>
        <v>S</v>
      </c>
      <c r="Y462" s="63" t="str">
        <f>VLOOKUP($I462,pTRAIT!$A:$X,21,FALSE)</f>
        <v>S</v>
      </c>
      <c r="Z462" s="63" t="str">
        <f>VLOOKUP($I462,pTRAIT!$A:$X,22,FALSE)</f>
        <v>e</v>
      </c>
      <c r="AA462" s="63" t="str">
        <f>VLOOKUP($I462,pTRAIT!$A:$X,23,FALSE)</f>
        <v>n-c</v>
      </c>
      <c r="AB462" s="63">
        <f>VLOOKUP($I462,pTRAIT!$A:$X,24,FALSE)</f>
        <v>0</v>
      </c>
      <c r="AC462" s="34">
        <v>977</v>
      </c>
      <c r="AD462" s="63" t="str">
        <f>VLOOKUP(AC462,pTRAIT!A:B,2,FALSE)</f>
        <v>EM5RTMi1;NST=X / Sp-1EM5RTUeRo5So5Cf9Pu;NST=X</v>
      </c>
      <c r="AE462" s="63">
        <f>VLOOKUP($AC462,pTRAIT!$A:$X,7,FALSE)</f>
        <v>0</v>
      </c>
      <c r="AF462" s="63">
        <f>VLOOKUP($AC462,pTRAIT!$A:$X,8,FALSE)</f>
        <v>0</v>
      </c>
      <c r="AG462" s="63">
        <f>VLOOKUP($AC462,pTRAIT!$A:$X,9,FALSE)</f>
        <v>0</v>
      </c>
      <c r="AH462" s="63">
        <f>VLOOKUP($AC462,pTRAIT!$A:$X,10,FALSE)</f>
        <v>0</v>
      </c>
      <c r="AI462" s="63">
        <f>VLOOKUP($AC462,pTRAIT!$A:$X,11,FALSE)</f>
        <v>0</v>
      </c>
      <c r="AJ462" s="63">
        <f>VLOOKUP($AC462,pTRAIT!$A:$X,12,FALSE)</f>
        <v>0</v>
      </c>
      <c r="AK462" s="63">
        <f>VLOOKUP($AC462,pTRAIT!$A:$X,13,FALSE)</f>
        <v>0</v>
      </c>
      <c r="AL462" s="63">
        <f>VLOOKUP($AC462,pTRAIT!$A:$X,14,FALSE)</f>
        <v>0</v>
      </c>
      <c r="AM462" s="63">
        <f>VLOOKUP($AC462,pTRAIT!$A:$X,15,FALSE)</f>
        <v>0</v>
      </c>
      <c r="AN462" s="63">
        <f>VLOOKUP($AC462,pTRAIT!$A:$X,16,FALSE)</f>
        <v>0</v>
      </c>
      <c r="AO462" s="63">
        <f>VLOOKUP($AC462,pTRAIT!$A:$X,17,FALSE)</f>
        <v>0</v>
      </c>
      <c r="AP462" s="63">
        <f>VLOOKUP($AC462,pTRAIT!$A:$X,18,FALSE)</f>
        <v>0</v>
      </c>
      <c r="AQ462" s="63">
        <f>VLOOKUP($AC462,pTRAIT!$A:$X,19,FALSE)</f>
        <v>0</v>
      </c>
      <c r="AR462" s="63">
        <f>VLOOKUP($AC462,pTRAIT!$A:$X,20,FALSE)</f>
        <v>0</v>
      </c>
      <c r="AS462" s="63">
        <f>VLOOKUP($AC462,pTRAIT!$A:$X,21,FALSE)</f>
        <v>0</v>
      </c>
      <c r="AT462" s="63">
        <f>VLOOKUP($AC462,pTRAIT!$A:$X,22,FALSE)</f>
        <v>0</v>
      </c>
      <c r="AU462" s="63">
        <f>VLOOKUP($AC462,pTRAIT!$A:$X,23,FALSE)</f>
        <v>0</v>
      </c>
      <c r="AV462" s="63">
        <f>VLOOKUP($AC462,pTRAIT!$A:$X,24,FALSE)</f>
        <v>0</v>
      </c>
    </row>
    <row r="463" spans="1:48" ht="12" customHeight="1" x14ac:dyDescent="0.2">
      <c r="A463" s="32">
        <v>947</v>
      </c>
      <c r="B463" s="33" t="s">
        <v>5</v>
      </c>
      <c r="C463" s="34">
        <v>978</v>
      </c>
      <c r="D463" s="32" t="str">
        <f t="shared" si="7"/>
        <v>947X978</v>
      </c>
      <c r="E463" s="49" t="s">
        <v>1619</v>
      </c>
      <c r="F463" s="61" t="s">
        <v>2086</v>
      </c>
      <c r="G463" s="41" t="s">
        <v>43</v>
      </c>
      <c r="H463" s="38"/>
      <c r="I463" s="32">
        <v>947</v>
      </c>
      <c r="J463" s="63">
        <f>VLOOKUP(I463,pTRAIT!A:B,2,FALSE)</f>
        <v>0</v>
      </c>
      <c r="K463" s="63" t="str">
        <f>VLOOKUP($I463,pTRAIT!$A:$X,7,FALSE)</f>
        <v>no</v>
      </c>
      <c r="L463" s="63" t="str">
        <f>VLOOKUP($I463,pTRAIT!$A:$X,8,FALSE)</f>
        <v>nd</v>
      </c>
      <c r="M463" s="63" t="str">
        <f>VLOOKUP($I463,pTRAIT!$A:$X,9,FALSE)</f>
        <v>R</v>
      </c>
      <c r="N463" s="63" t="str">
        <f>VLOOKUP($I463,pTRAIT!$A:$X,10,FALSE)</f>
        <v>R</v>
      </c>
      <c r="O463" s="63" t="str">
        <f>VLOOKUP($I463,pTRAIT!$A:$X,11,FALSE)</f>
        <v>S</v>
      </c>
      <c r="P463" s="63" t="str">
        <f>VLOOKUP($I463,pTRAIT!$A:$X,12,FALSE)</f>
        <v>R</v>
      </c>
      <c r="Q463" s="63" t="str">
        <f>VLOOKUP($I463,pTRAIT!$A:$X,13,FALSE)</f>
        <v>S</v>
      </c>
      <c r="R463" s="63" t="str">
        <f>VLOOKUP($I463,pTRAIT!$A:$X,14,FALSE)</f>
        <v>R</v>
      </c>
      <c r="S463" s="63" t="str">
        <f>VLOOKUP($I463,pTRAIT!$A:$X,15,FALSE)</f>
        <v>S</v>
      </c>
      <c r="T463" s="63" t="str">
        <f>VLOOKUP($I463,pTRAIT!$A:$X,16,FALSE)</f>
        <v>H</v>
      </c>
      <c r="U463" s="63" t="str">
        <f>VLOOKUP($I463,pTRAIT!$A:$X,17,FALSE)</f>
        <v>S</v>
      </c>
      <c r="V463" s="63" t="str">
        <f>VLOOKUP($I463,pTRAIT!$A:$X,18,FALSE)</f>
        <v>S</v>
      </c>
      <c r="W463" s="63" t="str">
        <f>VLOOKUP($I463,pTRAIT!$A:$X,19,FALSE)</f>
        <v>S</v>
      </c>
      <c r="X463" s="63" t="str">
        <f>VLOOKUP($I463,pTRAIT!$A:$X,20,FALSE)</f>
        <v>S</v>
      </c>
      <c r="Y463" s="63" t="str">
        <f>VLOOKUP($I463,pTRAIT!$A:$X,21,FALSE)</f>
        <v>S</v>
      </c>
      <c r="Z463" s="63" t="str">
        <f>VLOOKUP($I463,pTRAIT!$A:$X,22,FALSE)</f>
        <v>e</v>
      </c>
      <c r="AA463" s="63" t="str">
        <f>VLOOKUP($I463,pTRAIT!$A:$X,23,FALSE)</f>
        <v>n-c</v>
      </c>
      <c r="AB463" s="63">
        <f>VLOOKUP($I463,pTRAIT!$A:$X,24,FALSE)</f>
        <v>0</v>
      </c>
      <c r="AC463" s="34">
        <v>978</v>
      </c>
      <c r="AD463" s="63" t="str">
        <f>VLOOKUP(AC463,pTRAIT!A:B,2,FALSE)</f>
        <v>EM5RTMi1;NST=X / EM5RTMi1Pu;NST=X</v>
      </c>
      <c r="AE463" s="63">
        <f>VLOOKUP($AC463,pTRAIT!$A:$X,7,FALSE)</f>
        <v>0</v>
      </c>
      <c r="AF463" s="63">
        <f>VLOOKUP($AC463,pTRAIT!$A:$X,8,FALSE)</f>
        <v>0</v>
      </c>
      <c r="AG463" s="63">
        <f>VLOOKUP($AC463,pTRAIT!$A:$X,9,FALSE)</f>
        <v>0</v>
      </c>
      <c r="AH463" s="63">
        <f>VLOOKUP($AC463,pTRAIT!$A:$X,10,FALSE)</f>
        <v>0</v>
      </c>
      <c r="AI463" s="63">
        <f>VLOOKUP($AC463,pTRAIT!$A:$X,11,FALSE)</f>
        <v>0</v>
      </c>
      <c r="AJ463" s="63">
        <f>VLOOKUP($AC463,pTRAIT!$A:$X,12,FALSE)</f>
        <v>0</v>
      </c>
      <c r="AK463" s="63">
        <f>VLOOKUP($AC463,pTRAIT!$A:$X,13,FALSE)</f>
        <v>0</v>
      </c>
      <c r="AL463" s="63">
        <f>VLOOKUP($AC463,pTRAIT!$A:$X,14,FALSE)</f>
        <v>0</v>
      </c>
      <c r="AM463" s="63">
        <f>VLOOKUP($AC463,pTRAIT!$A:$X,15,FALSE)</f>
        <v>0</v>
      </c>
      <c r="AN463" s="63">
        <f>VLOOKUP($AC463,pTRAIT!$A:$X,16,FALSE)</f>
        <v>0</v>
      </c>
      <c r="AO463" s="63">
        <f>VLOOKUP($AC463,pTRAIT!$A:$X,17,FALSE)</f>
        <v>0</v>
      </c>
      <c r="AP463" s="63">
        <f>VLOOKUP($AC463,pTRAIT!$A:$X,18,FALSE)</f>
        <v>0</v>
      </c>
      <c r="AQ463" s="63">
        <f>VLOOKUP($AC463,pTRAIT!$A:$X,19,FALSE)</f>
        <v>0</v>
      </c>
      <c r="AR463" s="63">
        <f>VLOOKUP($AC463,pTRAIT!$A:$X,20,FALSE)</f>
        <v>0</v>
      </c>
      <c r="AS463" s="63">
        <f>VLOOKUP($AC463,pTRAIT!$A:$X,21,FALSE)</f>
        <v>0</v>
      </c>
      <c r="AT463" s="63">
        <f>VLOOKUP($AC463,pTRAIT!$A:$X,22,FALSE)</f>
        <v>0</v>
      </c>
      <c r="AU463" s="63">
        <f>VLOOKUP($AC463,pTRAIT!$A:$X,23,FALSE)</f>
        <v>0</v>
      </c>
      <c r="AV463" s="63">
        <f>VLOOKUP($AC463,pTRAIT!$A:$X,24,FALSE)</f>
        <v>0</v>
      </c>
    </row>
    <row r="464" spans="1:48" ht="12" customHeight="1" x14ac:dyDescent="0.2">
      <c r="A464" s="32">
        <v>947</v>
      </c>
      <c r="B464" s="33" t="s">
        <v>5</v>
      </c>
      <c r="C464" s="34">
        <v>979</v>
      </c>
      <c r="D464" s="32" t="str">
        <f t="shared" si="7"/>
        <v>947X979</v>
      </c>
      <c r="E464" s="49" t="s">
        <v>1619</v>
      </c>
      <c r="F464" s="61" t="s">
        <v>2087</v>
      </c>
      <c r="G464" s="41" t="s">
        <v>43</v>
      </c>
      <c r="H464" s="38"/>
      <c r="I464" s="32">
        <v>947</v>
      </c>
      <c r="J464" s="63">
        <f>VLOOKUP(I464,pTRAIT!A:B,2,FALSE)</f>
        <v>0</v>
      </c>
      <c r="K464" s="63" t="str">
        <f>VLOOKUP($I464,pTRAIT!$A:$X,7,FALSE)</f>
        <v>no</v>
      </c>
      <c r="L464" s="63" t="str">
        <f>VLOOKUP($I464,pTRAIT!$A:$X,8,FALSE)</f>
        <v>nd</v>
      </c>
      <c r="M464" s="63" t="str">
        <f>VLOOKUP($I464,pTRAIT!$A:$X,9,FALSE)</f>
        <v>R</v>
      </c>
      <c r="N464" s="63" t="str">
        <f>VLOOKUP($I464,pTRAIT!$A:$X,10,FALSE)</f>
        <v>R</v>
      </c>
      <c r="O464" s="63" t="str">
        <f>VLOOKUP($I464,pTRAIT!$A:$X,11,FALSE)</f>
        <v>S</v>
      </c>
      <c r="P464" s="63" t="str">
        <f>VLOOKUP($I464,pTRAIT!$A:$X,12,FALSE)</f>
        <v>R</v>
      </c>
      <c r="Q464" s="63" t="str">
        <f>VLOOKUP($I464,pTRAIT!$A:$X,13,FALSE)</f>
        <v>S</v>
      </c>
      <c r="R464" s="63" t="str">
        <f>VLOOKUP($I464,pTRAIT!$A:$X,14,FALSE)</f>
        <v>R</v>
      </c>
      <c r="S464" s="63" t="str">
        <f>VLOOKUP($I464,pTRAIT!$A:$X,15,FALSE)</f>
        <v>S</v>
      </c>
      <c r="T464" s="63" t="str">
        <f>VLOOKUP($I464,pTRAIT!$A:$X,16,FALSE)</f>
        <v>H</v>
      </c>
      <c r="U464" s="63" t="str">
        <f>VLOOKUP($I464,pTRAIT!$A:$X,17,FALSE)</f>
        <v>S</v>
      </c>
      <c r="V464" s="63" t="str">
        <f>VLOOKUP($I464,pTRAIT!$A:$X,18,FALSE)</f>
        <v>S</v>
      </c>
      <c r="W464" s="63" t="str">
        <f>VLOOKUP($I464,pTRAIT!$A:$X,19,FALSE)</f>
        <v>S</v>
      </c>
      <c r="X464" s="63" t="str">
        <f>VLOOKUP($I464,pTRAIT!$A:$X,20,FALSE)</f>
        <v>S</v>
      </c>
      <c r="Y464" s="63" t="str">
        <f>VLOOKUP($I464,pTRAIT!$A:$X,21,FALSE)</f>
        <v>S</v>
      </c>
      <c r="Z464" s="63" t="str">
        <f>VLOOKUP($I464,pTRAIT!$A:$X,22,FALSE)</f>
        <v>e</v>
      </c>
      <c r="AA464" s="63" t="str">
        <f>VLOOKUP($I464,pTRAIT!$A:$X,23,FALSE)</f>
        <v>n-c</v>
      </c>
      <c r="AB464" s="63">
        <f>VLOOKUP($I464,pTRAIT!$A:$X,24,FALSE)</f>
        <v>0</v>
      </c>
      <c r="AC464" s="34">
        <v>979</v>
      </c>
      <c r="AD464" s="63" t="str">
        <f>VLOOKUP(AC464,pTRAIT!A:B,2,FALSE)</f>
        <v>EM5RTMi1;NST=X / EM5RTMi1Pu;NST=X</v>
      </c>
      <c r="AE464" s="63">
        <f>VLOOKUP($AC464,pTRAIT!$A:$X,7,FALSE)</f>
        <v>0</v>
      </c>
      <c r="AF464" s="63">
        <f>VLOOKUP($AC464,pTRAIT!$A:$X,8,FALSE)</f>
        <v>0</v>
      </c>
      <c r="AG464" s="63">
        <f>VLOOKUP($AC464,pTRAIT!$A:$X,9,FALSE)</f>
        <v>0</v>
      </c>
      <c r="AH464" s="63">
        <f>VLOOKUP($AC464,pTRAIT!$A:$X,10,FALSE)</f>
        <v>0</v>
      </c>
      <c r="AI464" s="63">
        <f>VLOOKUP($AC464,pTRAIT!$A:$X,11,FALSE)</f>
        <v>0</v>
      </c>
      <c r="AJ464" s="63">
        <f>VLOOKUP($AC464,pTRAIT!$A:$X,12,FALSE)</f>
        <v>0</v>
      </c>
      <c r="AK464" s="63">
        <f>VLOOKUP($AC464,pTRAIT!$A:$X,13,FALSE)</f>
        <v>0</v>
      </c>
      <c r="AL464" s="63">
        <f>VLOOKUP($AC464,pTRAIT!$A:$X,14,FALSE)</f>
        <v>0</v>
      </c>
      <c r="AM464" s="63">
        <f>VLOOKUP($AC464,pTRAIT!$A:$X,15,FALSE)</f>
        <v>0</v>
      </c>
      <c r="AN464" s="63">
        <f>VLOOKUP($AC464,pTRAIT!$A:$X,16,FALSE)</f>
        <v>0</v>
      </c>
      <c r="AO464" s="63">
        <f>VLOOKUP($AC464,pTRAIT!$A:$X,17,FALSE)</f>
        <v>0</v>
      </c>
      <c r="AP464" s="63">
        <f>VLOOKUP($AC464,pTRAIT!$A:$X,18,FALSE)</f>
        <v>0</v>
      </c>
      <c r="AQ464" s="63">
        <f>VLOOKUP($AC464,pTRAIT!$A:$X,19,FALSE)</f>
        <v>0</v>
      </c>
      <c r="AR464" s="63">
        <f>VLOOKUP($AC464,pTRAIT!$A:$X,20,FALSE)</f>
        <v>0</v>
      </c>
      <c r="AS464" s="63">
        <f>VLOOKUP($AC464,pTRAIT!$A:$X,21,FALSE)</f>
        <v>0</v>
      </c>
      <c r="AT464" s="63">
        <f>VLOOKUP($AC464,pTRAIT!$A:$X,22,FALSE)</f>
        <v>0</v>
      </c>
      <c r="AU464" s="63">
        <f>VLOOKUP($AC464,pTRAIT!$A:$X,23,FALSE)</f>
        <v>0</v>
      </c>
      <c r="AV464" s="63">
        <f>VLOOKUP($AC464,pTRAIT!$A:$X,24,FALSE)</f>
        <v>0</v>
      </c>
    </row>
    <row r="465" spans="1:48" ht="12" customHeight="1" x14ac:dyDescent="0.2">
      <c r="A465" s="32">
        <v>947</v>
      </c>
      <c r="B465" s="33" t="s">
        <v>5</v>
      </c>
      <c r="C465" s="34">
        <v>980</v>
      </c>
      <c r="D465" s="32" t="str">
        <f t="shared" si="7"/>
        <v>947X980</v>
      </c>
      <c r="E465" s="49" t="s">
        <v>1619</v>
      </c>
      <c r="F465" s="61" t="s">
        <v>2088</v>
      </c>
      <c r="G465" s="41" t="s">
        <v>43</v>
      </c>
      <c r="H465" s="38"/>
      <c r="I465" s="32">
        <v>947</v>
      </c>
      <c r="J465" s="63">
        <f>VLOOKUP(I465,pTRAIT!A:B,2,FALSE)</f>
        <v>0</v>
      </c>
      <c r="K465" s="63" t="str">
        <f>VLOOKUP($I465,pTRAIT!$A:$X,7,FALSE)</f>
        <v>no</v>
      </c>
      <c r="L465" s="63" t="str">
        <f>VLOOKUP($I465,pTRAIT!$A:$X,8,FALSE)</f>
        <v>nd</v>
      </c>
      <c r="M465" s="63" t="str">
        <f>VLOOKUP($I465,pTRAIT!$A:$X,9,FALSE)</f>
        <v>R</v>
      </c>
      <c r="N465" s="63" t="str">
        <f>VLOOKUP($I465,pTRAIT!$A:$X,10,FALSE)</f>
        <v>R</v>
      </c>
      <c r="O465" s="63" t="str">
        <f>VLOOKUP($I465,pTRAIT!$A:$X,11,FALSE)</f>
        <v>S</v>
      </c>
      <c r="P465" s="63" t="str">
        <f>VLOOKUP($I465,pTRAIT!$A:$X,12,FALSE)</f>
        <v>R</v>
      </c>
      <c r="Q465" s="63" t="str">
        <f>VLOOKUP($I465,pTRAIT!$A:$X,13,FALSE)</f>
        <v>S</v>
      </c>
      <c r="R465" s="63" t="str">
        <f>VLOOKUP($I465,pTRAIT!$A:$X,14,FALSE)</f>
        <v>R</v>
      </c>
      <c r="S465" s="63" t="str">
        <f>VLOOKUP($I465,pTRAIT!$A:$X,15,FALSE)</f>
        <v>S</v>
      </c>
      <c r="T465" s="63" t="str">
        <f>VLOOKUP($I465,pTRAIT!$A:$X,16,FALSE)</f>
        <v>H</v>
      </c>
      <c r="U465" s="63" t="str">
        <f>VLOOKUP($I465,pTRAIT!$A:$X,17,FALSE)</f>
        <v>S</v>
      </c>
      <c r="V465" s="63" t="str">
        <f>VLOOKUP($I465,pTRAIT!$A:$X,18,FALSE)</f>
        <v>S</v>
      </c>
      <c r="W465" s="63" t="str">
        <f>VLOOKUP($I465,pTRAIT!$A:$X,19,FALSE)</f>
        <v>S</v>
      </c>
      <c r="X465" s="63" t="str">
        <f>VLOOKUP($I465,pTRAIT!$A:$X,20,FALSE)</f>
        <v>S</v>
      </c>
      <c r="Y465" s="63" t="str">
        <f>VLOOKUP($I465,pTRAIT!$A:$X,21,FALSE)</f>
        <v>S</v>
      </c>
      <c r="Z465" s="63" t="str">
        <f>VLOOKUP($I465,pTRAIT!$A:$X,22,FALSE)</f>
        <v>e</v>
      </c>
      <c r="AA465" s="63" t="str">
        <f>VLOOKUP($I465,pTRAIT!$A:$X,23,FALSE)</f>
        <v>n-c</v>
      </c>
      <c r="AB465" s="63">
        <f>VLOOKUP($I465,pTRAIT!$A:$X,24,FALSE)</f>
        <v>0</v>
      </c>
      <c r="AC465" s="34">
        <v>980</v>
      </c>
      <c r="AD465" s="63" t="str">
        <f>VLOOKUP(AC465,pTRAIT!A:B,2,FALSE)</f>
        <v>EM5RTMi1;NST=X / EM5RTUeRo5So5Cf9Pu;NST=X</v>
      </c>
      <c r="AE465" s="63">
        <f>VLOOKUP($AC465,pTRAIT!$A:$X,7,FALSE)</f>
        <v>0</v>
      </c>
      <c r="AF465" s="63">
        <f>VLOOKUP($AC465,pTRAIT!$A:$X,8,FALSE)</f>
        <v>0</v>
      </c>
      <c r="AG465" s="63">
        <f>VLOOKUP($AC465,pTRAIT!$A:$X,9,FALSE)</f>
        <v>0</v>
      </c>
      <c r="AH465" s="63">
        <f>VLOOKUP($AC465,pTRAIT!$A:$X,10,FALSE)</f>
        <v>0</v>
      </c>
      <c r="AI465" s="63">
        <f>VLOOKUP($AC465,pTRAIT!$A:$X,11,FALSE)</f>
        <v>0</v>
      </c>
      <c r="AJ465" s="63">
        <f>VLOOKUP($AC465,pTRAIT!$A:$X,12,FALSE)</f>
        <v>0</v>
      </c>
      <c r="AK465" s="63">
        <f>VLOOKUP($AC465,pTRAIT!$A:$X,13,FALSE)</f>
        <v>0</v>
      </c>
      <c r="AL465" s="63">
        <f>VLOOKUP($AC465,pTRAIT!$A:$X,14,FALSE)</f>
        <v>0</v>
      </c>
      <c r="AM465" s="63">
        <f>VLOOKUP($AC465,pTRAIT!$A:$X,15,FALSE)</f>
        <v>0</v>
      </c>
      <c r="AN465" s="63">
        <f>VLOOKUP($AC465,pTRAIT!$A:$X,16,FALSE)</f>
        <v>0</v>
      </c>
      <c r="AO465" s="63">
        <f>VLOOKUP($AC465,pTRAIT!$A:$X,17,FALSE)</f>
        <v>0</v>
      </c>
      <c r="AP465" s="63">
        <f>VLOOKUP($AC465,pTRAIT!$A:$X,18,FALSE)</f>
        <v>0</v>
      </c>
      <c r="AQ465" s="63">
        <f>VLOOKUP($AC465,pTRAIT!$A:$X,19,FALSE)</f>
        <v>0</v>
      </c>
      <c r="AR465" s="63">
        <f>VLOOKUP($AC465,pTRAIT!$A:$X,20,FALSE)</f>
        <v>0</v>
      </c>
      <c r="AS465" s="63">
        <f>VLOOKUP($AC465,pTRAIT!$A:$X,21,FALSE)</f>
        <v>0</v>
      </c>
      <c r="AT465" s="63">
        <f>VLOOKUP($AC465,pTRAIT!$A:$X,22,FALSE)</f>
        <v>0</v>
      </c>
      <c r="AU465" s="63">
        <f>VLOOKUP($AC465,pTRAIT!$A:$X,23,FALSE)</f>
        <v>0</v>
      </c>
      <c r="AV465" s="63">
        <f>VLOOKUP($AC465,pTRAIT!$A:$X,24,FALSE)</f>
        <v>0</v>
      </c>
    </row>
    <row r="466" spans="1:48" ht="12" customHeight="1" x14ac:dyDescent="0.2">
      <c r="A466" s="32">
        <v>947</v>
      </c>
      <c r="B466" s="33" t="s">
        <v>5</v>
      </c>
      <c r="C466" s="34">
        <v>981</v>
      </c>
      <c r="D466" s="32" t="str">
        <f t="shared" si="7"/>
        <v>947X981</v>
      </c>
      <c r="E466" s="49" t="s">
        <v>1619</v>
      </c>
      <c r="F466" s="61" t="s">
        <v>2089</v>
      </c>
      <c r="G466" s="41" t="s">
        <v>43</v>
      </c>
      <c r="H466" s="38"/>
      <c r="I466" s="32">
        <v>947</v>
      </c>
      <c r="J466" s="63">
        <f>VLOOKUP(I466,pTRAIT!A:B,2,FALSE)</f>
        <v>0</v>
      </c>
      <c r="K466" s="63" t="str">
        <f>VLOOKUP($I466,pTRAIT!$A:$X,7,FALSE)</f>
        <v>no</v>
      </c>
      <c r="L466" s="63" t="str">
        <f>VLOOKUP($I466,pTRAIT!$A:$X,8,FALSE)</f>
        <v>nd</v>
      </c>
      <c r="M466" s="63" t="str">
        <f>VLOOKUP($I466,pTRAIT!$A:$X,9,FALSE)</f>
        <v>R</v>
      </c>
      <c r="N466" s="63" t="str">
        <f>VLOOKUP($I466,pTRAIT!$A:$X,10,FALSE)</f>
        <v>R</v>
      </c>
      <c r="O466" s="63" t="str">
        <f>VLOOKUP($I466,pTRAIT!$A:$X,11,FALSE)</f>
        <v>S</v>
      </c>
      <c r="P466" s="63" t="str">
        <f>VLOOKUP($I466,pTRAIT!$A:$X,12,FALSE)</f>
        <v>R</v>
      </c>
      <c r="Q466" s="63" t="str">
        <f>VLOOKUP($I466,pTRAIT!$A:$X,13,FALSE)</f>
        <v>S</v>
      </c>
      <c r="R466" s="63" t="str">
        <f>VLOOKUP($I466,pTRAIT!$A:$X,14,FALSE)</f>
        <v>R</v>
      </c>
      <c r="S466" s="63" t="str">
        <f>VLOOKUP($I466,pTRAIT!$A:$X,15,FALSE)</f>
        <v>S</v>
      </c>
      <c r="T466" s="63" t="str">
        <f>VLOOKUP($I466,pTRAIT!$A:$X,16,FALSE)</f>
        <v>H</v>
      </c>
      <c r="U466" s="63" t="str">
        <f>VLOOKUP($I466,pTRAIT!$A:$X,17,FALSE)</f>
        <v>S</v>
      </c>
      <c r="V466" s="63" t="str">
        <f>VLOOKUP($I466,pTRAIT!$A:$X,18,FALSE)</f>
        <v>S</v>
      </c>
      <c r="W466" s="63" t="str">
        <f>VLOOKUP($I466,pTRAIT!$A:$X,19,FALSE)</f>
        <v>S</v>
      </c>
      <c r="X466" s="63" t="str">
        <f>VLOOKUP($I466,pTRAIT!$A:$X,20,FALSE)</f>
        <v>S</v>
      </c>
      <c r="Y466" s="63" t="str">
        <f>VLOOKUP($I466,pTRAIT!$A:$X,21,FALSE)</f>
        <v>S</v>
      </c>
      <c r="Z466" s="63" t="str">
        <f>VLOOKUP($I466,pTRAIT!$A:$X,22,FALSE)</f>
        <v>e</v>
      </c>
      <c r="AA466" s="63" t="str">
        <f>VLOOKUP($I466,pTRAIT!$A:$X,23,FALSE)</f>
        <v>n-c</v>
      </c>
      <c r="AB466" s="63">
        <f>VLOOKUP($I466,pTRAIT!$A:$X,24,FALSE)</f>
        <v>0</v>
      </c>
      <c r="AC466" s="34">
        <v>981</v>
      </c>
      <c r="AD466" s="63" t="str">
        <f>VLOOKUP(AC466,pTRAIT!A:B,2,FALSE)</f>
        <v>EM5RTMi1;NST=X / EM5RTUeRo5So5Cf9Pu;NST=X</v>
      </c>
      <c r="AE466" s="63">
        <f>VLOOKUP($AC466,pTRAIT!$A:$X,7,FALSE)</f>
        <v>0</v>
      </c>
      <c r="AF466" s="63">
        <f>VLOOKUP($AC466,pTRAIT!$A:$X,8,FALSE)</f>
        <v>0</v>
      </c>
      <c r="AG466" s="63">
        <f>VLOOKUP($AC466,pTRAIT!$A:$X,9,FALSE)</f>
        <v>0</v>
      </c>
      <c r="AH466" s="63">
        <f>VLOOKUP($AC466,pTRAIT!$A:$X,10,FALSE)</f>
        <v>0</v>
      </c>
      <c r="AI466" s="63">
        <f>VLOOKUP($AC466,pTRAIT!$A:$X,11,FALSE)</f>
        <v>0</v>
      </c>
      <c r="AJ466" s="63">
        <f>VLOOKUP($AC466,pTRAIT!$A:$X,12,FALSE)</f>
        <v>0</v>
      </c>
      <c r="AK466" s="63">
        <f>VLOOKUP($AC466,pTRAIT!$A:$X,13,FALSE)</f>
        <v>0</v>
      </c>
      <c r="AL466" s="63">
        <f>VLOOKUP($AC466,pTRAIT!$A:$X,14,FALSE)</f>
        <v>0</v>
      </c>
      <c r="AM466" s="63">
        <f>VLOOKUP($AC466,pTRAIT!$A:$X,15,FALSE)</f>
        <v>0</v>
      </c>
      <c r="AN466" s="63">
        <f>VLOOKUP($AC466,pTRAIT!$A:$X,16,FALSE)</f>
        <v>0</v>
      </c>
      <c r="AO466" s="63">
        <f>VLOOKUP($AC466,pTRAIT!$A:$X,17,FALSE)</f>
        <v>0</v>
      </c>
      <c r="AP466" s="63">
        <f>VLOOKUP($AC466,pTRAIT!$A:$X,18,FALSE)</f>
        <v>0</v>
      </c>
      <c r="AQ466" s="63">
        <f>VLOOKUP($AC466,pTRAIT!$A:$X,19,FALSE)</f>
        <v>0</v>
      </c>
      <c r="AR466" s="63">
        <f>VLOOKUP($AC466,pTRAIT!$A:$X,20,FALSE)</f>
        <v>0</v>
      </c>
      <c r="AS466" s="63">
        <f>VLOOKUP($AC466,pTRAIT!$A:$X,21,FALSE)</f>
        <v>0</v>
      </c>
      <c r="AT466" s="63">
        <f>VLOOKUP($AC466,pTRAIT!$A:$X,22,FALSE)</f>
        <v>0</v>
      </c>
      <c r="AU466" s="63">
        <f>VLOOKUP($AC466,pTRAIT!$A:$X,23,FALSE)</f>
        <v>0</v>
      </c>
      <c r="AV466" s="63">
        <f>VLOOKUP($AC466,pTRAIT!$A:$X,24,FALSE)</f>
        <v>0</v>
      </c>
    </row>
    <row r="467" spans="1:48" ht="12" customHeight="1" x14ac:dyDescent="0.2">
      <c r="A467" s="32">
        <v>947</v>
      </c>
      <c r="B467" s="33" t="s">
        <v>5</v>
      </c>
      <c r="C467" s="34">
        <v>982</v>
      </c>
      <c r="D467" s="32" t="str">
        <f t="shared" si="7"/>
        <v>947X982</v>
      </c>
      <c r="E467" s="49" t="s">
        <v>1619</v>
      </c>
      <c r="F467" s="61" t="s">
        <v>2090</v>
      </c>
      <c r="G467" s="41" t="s">
        <v>43</v>
      </c>
      <c r="H467" s="38"/>
      <c r="I467" s="32">
        <v>947</v>
      </c>
      <c r="J467" s="63">
        <f>VLOOKUP(I467,pTRAIT!A:B,2,FALSE)</f>
        <v>0</v>
      </c>
      <c r="K467" s="63" t="str">
        <f>VLOOKUP($I467,pTRAIT!$A:$X,7,FALSE)</f>
        <v>no</v>
      </c>
      <c r="L467" s="63" t="str">
        <f>VLOOKUP($I467,pTRAIT!$A:$X,8,FALSE)</f>
        <v>nd</v>
      </c>
      <c r="M467" s="63" t="str">
        <f>VLOOKUP($I467,pTRAIT!$A:$X,9,FALSE)</f>
        <v>R</v>
      </c>
      <c r="N467" s="63" t="str">
        <f>VLOOKUP($I467,pTRAIT!$A:$X,10,FALSE)</f>
        <v>R</v>
      </c>
      <c r="O467" s="63" t="str">
        <f>VLOOKUP($I467,pTRAIT!$A:$X,11,FALSE)</f>
        <v>S</v>
      </c>
      <c r="P467" s="63" t="str">
        <f>VLOOKUP($I467,pTRAIT!$A:$X,12,FALSE)</f>
        <v>R</v>
      </c>
      <c r="Q467" s="63" t="str">
        <f>VLOOKUP($I467,pTRAIT!$A:$X,13,FALSE)</f>
        <v>S</v>
      </c>
      <c r="R467" s="63" t="str">
        <f>VLOOKUP($I467,pTRAIT!$A:$X,14,FALSE)</f>
        <v>R</v>
      </c>
      <c r="S467" s="63" t="str">
        <f>VLOOKUP($I467,pTRAIT!$A:$X,15,FALSE)</f>
        <v>S</v>
      </c>
      <c r="T467" s="63" t="str">
        <f>VLOOKUP($I467,pTRAIT!$A:$X,16,FALSE)</f>
        <v>H</v>
      </c>
      <c r="U467" s="63" t="str">
        <f>VLOOKUP($I467,pTRAIT!$A:$X,17,FALSE)</f>
        <v>S</v>
      </c>
      <c r="V467" s="63" t="str">
        <f>VLOOKUP($I467,pTRAIT!$A:$X,18,FALSE)</f>
        <v>S</v>
      </c>
      <c r="W467" s="63" t="str">
        <f>VLOOKUP($I467,pTRAIT!$A:$X,19,FALSE)</f>
        <v>S</v>
      </c>
      <c r="X467" s="63" t="str">
        <f>VLOOKUP($I467,pTRAIT!$A:$X,20,FALSE)</f>
        <v>S</v>
      </c>
      <c r="Y467" s="63" t="str">
        <f>VLOOKUP($I467,pTRAIT!$A:$X,21,FALSE)</f>
        <v>S</v>
      </c>
      <c r="Z467" s="63" t="str">
        <f>VLOOKUP($I467,pTRAIT!$A:$X,22,FALSE)</f>
        <v>e</v>
      </c>
      <c r="AA467" s="63" t="str">
        <f>VLOOKUP($I467,pTRAIT!$A:$X,23,FALSE)</f>
        <v>n-c</v>
      </c>
      <c r="AB467" s="63">
        <f>VLOOKUP($I467,pTRAIT!$A:$X,24,FALSE)</f>
        <v>0</v>
      </c>
      <c r="AC467" s="34">
        <v>982</v>
      </c>
      <c r="AD467" s="63" t="str">
        <f>VLOOKUP(AC467,pTRAIT!A:B,2,FALSE)</f>
        <v>EM5RTMi1;NST=X / EM5RTUeRo5So5Cf9Pu;NST=X</v>
      </c>
      <c r="AE467" s="63">
        <f>VLOOKUP($AC467,pTRAIT!$A:$X,7,FALSE)</f>
        <v>0</v>
      </c>
      <c r="AF467" s="63">
        <f>VLOOKUP($AC467,pTRAIT!$A:$X,8,FALSE)</f>
        <v>0</v>
      </c>
      <c r="AG467" s="63">
        <f>VLOOKUP($AC467,pTRAIT!$A:$X,9,FALSE)</f>
        <v>0</v>
      </c>
      <c r="AH467" s="63">
        <f>VLOOKUP($AC467,pTRAIT!$A:$X,10,FALSE)</f>
        <v>0</v>
      </c>
      <c r="AI467" s="63">
        <f>VLOOKUP($AC467,pTRAIT!$A:$X,11,FALSE)</f>
        <v>0</v>
      </c>
      <c r="AJ467" s="63">
        <f>VLOOKUP($AC467,pTRAIT!$A:$X,12,FALSE)</f>
        <v>0</v>
      </c>
      <c r="AK467" s="63">
        <f>VLOOKUP($AC467,pTRAIT!$A:$X,13,FALSE)</f>
        <v>0</v>
      </c>
      <c r="AL467" s="63">
        <f>VLOOKUP($AC467,pTRAIT!$A:$X,14,FALSE)</f>
        <v>0</v>
      </c>
      <c r="AM467" s="63">
        <f>VLOOKUP($AC467,pTRAIT!$A:$X,15,FALSE)</f>
        <v>0</v>
      </c>
      <c r="AN467" s="63">
        <f>VLOOKUP($AC467,pTRAIT!$A:$X,16,FALSE)</f>
        <v>0</v>
      </c>
      <c r="AO467" s="63">
        <f>VLOOKUP($AC467,pTRAIT!$A:$X,17,FALSE)</f>
        <v>0</v>
      </c>
      <c r="AP467" s="63">
        <f>VLOOKUP($AC467,pTRAIT!$A:$X,18,FALSE)</f>
        <v>0</v>
      </c>
      <c r="AQ467" s="63">
        <f>VLOOKUP($AC467,pTRAIT!$A:$X,19,FALSE)</f>
        <v>0</v>
      </c>
      <c r="AR467" s="63">
        <f>VLOOKUP($AC467,pTRAIT!$A:$X,20,FALSE)</f>
        <v>0</v>
      </c>
      <c r="AS467" s="63">
        <f>VLOOKUP($AC467,pTRAIT!$A:$X,21,FALSE)</f>
        <v>0</v>
      </c>
      <c r="AT467" s="63">
        <f>VLOOKUP($AC467,pTRAIT!$A:$X,22,FALSE)</f>
        <v>0</v>
      </c>
      <c r="AU467" s="63">
        <f>VLOOKUP($AC467,pTRAIT!$A:$X,23,FALSE)</f>
        <v>0</v>
      </c>
      <c r="AV467" s="63">
        <f>VLOOKUP($AC467,pTRAIT!$A:$X,24,FALSE)</f>
        <v>0</v>
      </c>
    </row>
    <row r="468" spans="1:48" ht="12" customHeight="1" x14ac:dyDescent="0.2">
      <c r="A468" s="32">
        <v>947</v>
      </c>
      <c r="B468" s="33" t="s">
        <v>5</v>
      </c>
      <c r="C468" s="34">
        <v>983</v>
      </c>
      <c r="D468" s="32" t="str">
        <f t="shared" si="7"/>
        <v>947X983</v>
      </c>
      <c r="E468" s="49" t="s">
        <v>1619</v>
      </c>
      <c r="F468" s="61" t="s">
        <v>2091</v>
      </c>
      <c r="G468" s="41" t="s">
        <v>43</v>
      </c>
      <c r="H468" s="45"/>
      <c r="I468" s="32">
        <v>947</v>
      </c>
      <c r="J468" s="63">
        <f>VLOOKUP(I468,pTRAIT!A:B,2,FALSE)</f>
        <v>0</v>
      </c>
      <c r="K468" s="63" t="str">
        <f>VLOOKUP($I468,pTRAIT!$A:$X,7,FALSE)</f>
        <v>no</v>
      </c>
      <c r="L468" s="63" t="str">
        <f>VLOOKUP($I468,pTRAIT!$A:$X,8,FALSE)</f>
        <v>nd</v>
      </c>
      <c r="M468" s="63" t="str">
        <f>VLOOKUP($I468,pTRAIT!$A:$X,9,FALSE)</f>
        <v>R</v>
      </c>
      <c r="N468" s="63" t="str">
        <f>VLOOKUP($I468,pTRAIT!$A:$X,10,FALSE)</f>
        <v>R</v>
      </c>
      <c r="O468" s="63" t="str">
        <f>VLOOKUP($I468,pTRAIT!$A:$X,11,FALSE)</f>
        <v>S</v>
      </c>
      <c r="P468" s="63" t="str">
        <f>VLOOKUP($I468,pTRAIT!$A:$X,12,FALSE)</f>
        <v>R</v>
      </c>
      <c r="Q468" s="63" t="str">
        <f>VLOOKUP($I468,pTRAIT!$A:$X,13,FALSE)</f>
        <v>S</v>
      </c>
      <c r="R468" s="63" t="str">
        <f>VLOOKUP($I468,pTRAIT!$A:$X,14,FALSE)</f>
        <v>R</v>
      </c>
      <c r="S468" s="63" t="str">
        <f>VLOOKUP($I468,pTRAIT!$A:$X,15,FALSE)</f>
        <v>S</v>
      </c>
      <c r="T468" s="63" t="str">
        <f>VLOOKUP($I468,pTRAIT!$A:$X,16,FALSE)</f>
        <v>H</v>
      </c>
      <c r="U468" s="63" t="str">
        <f>VLOOKUP($I468,pTRAIT!$A:$X,17,FALSE)</f>
        <v>S</v>
      </c>
      <c r="V468" s="63" t="str">
        <f>VLOOKUP($I468,pTRAIT!$A:$X,18,FALSE)</f>
        <v>S</v>
      </c>
      <c r="W468" s="63" t="str">
        <f>VLOOKUP($I468,pTRAIT!$A:$X,19,FALSE)</f>
        <v>S</v>
      </c>
      <c r="X468" s="63" t="str">
        <f>VLOOKUP($I468,pTRAIT!$A:$X,20,FALSE)</f>
        <v>S</v>
      </c>
      <c r="Y468" s="63" t="str">
        <f>VLOOKUP($I468,pTRAIT!$A:$X,21,FALSE)</f>
        <v>S</v>
      </c>
      <c r="Z468" s="63" t="str">
        <f>VLOOKUP($I468,pTRAIT!$A:$X,22,FALSE)</f>
        <v>e</v>
      </c>
      <c r="AA468" s="63" t="str">
        <f>VLOOKUP($I468,pTRAIT!$A:$X,23,FALSE)</f>
        <v>n-c</v>
      </c>
      <c r="AB468" s="63">
        <f>VLOOKUP($I468,pTRAIT!$A:$X,24,FALSE)</f>
        <v>0</v>
      </c>
      <c r="AC468" s="34">
        <v>983</v>
      </c>
      <c r="AD468" s="63" t="str">
        <f>VLOOKUP(AC468,pTRAIT!A:B,2,FALSE)</f>
        <v>EM5RTMi1;NST=X / EM5RTUeRo5So5Cf9Pu;NST=X</v>
      </c>
      <c r="AE468" s="63">
        <f>VLOOKUP($AC468,pTRAIT!$A:$X,7,FALSE)</f>
        <v>0</v>
      </c>
      <c r="AF468" s="63">
        <f>VLOOKUP($AC468,pTRAIT!$A:$X,8,FALSE)</f>
        <v>0</v>
      </c>
      <c r="AG468" s="63">
        <f>VLOOKUP($AC468,pTRAIT!$A:$X,9,FALSE)</f>
        <v>0</v>
      </c>
      <c r="AH468" s="63">
        <f>VLOOKUP($AC468,pTRAIT!$A:$X,10,FALSE)</f>
        <v>0</v>
      </c>
      <c r="AI468" s="63">
        <f>VLOOKUP($AC468,pTRAIT!$A:$X,11,FALSE)</f>
        <v>0</v>
      </c>
      <c r="AJ468" s="63">
        <f>VLOOKUP($AC468,pTRAIT!$A:$X,12,FALSE)</f>
        <v>0</v>
      </c>
      <c r="AK468" s="63">
        <f>VLOOKUP($AC468,pTRAIT!$A:$X,13,FALSE)</f>
        <v>0</v>
      </c>
      <c r="AL468" s="63">
        <f>VLOOKUP($AC468,pTRAIT!$A:$X,14,FALSE)</f>
        <v>0</v>
      </c>
      <c r="AM468" s="63">
        <f>VLOOKUP($AC468,pTRAIT!$A:$X,15,FALSE)</f>
        <v>0</v>
      </c>
      <c r="AN468" s="63">
        <f>VLOOKUP($AC468,pTRAIT!$A:$X,16,FALSE)</f>
        <v>0</v>
      </c>
      <c r="AO468" s="63">
        <f>VLOOKUP($AC468,pTRAIT!$A:$X,17,FALSE)</f>
        <v>0</v>
      </c>
      <c r="AP468" s="63">
        <f>VLOOKUP($AC468,pTRAIT!$A:$X,18,FALSE)</f>
        <v>0</v>
      </c>
      <c r="AQ468" s="63">
        <f>VLOOKUP($AC468,pTRAIT!$A:$X,19,FALSE)</f>
        <v>0</v>
      </c>
      <c r="AR468" s="63">
        <f>VLOOKUP($AC468,pTRAIT!$A:$X,20,FALSE)</f>
        <v>0</v>
      </c>
      <c r="AS468" s="63">
        <f>VLOOKUP($AC468,pTRAIT!$A:$X,21,FALSE)</f>
        <v>0</v>
      </c>
      <c r="AT468" s="63">
        <f>VLOOKUP($AC468,pTRAIT!$A:$X,22,FALSE)</f>
        <v>0</v>
      </c>
      <c r="AU468" s="63">
        <f>VLOOKUP($AC468,pTRAIT!$A:$X,23,FALSE)</f>
        <v>0</v>
      </c>
      <c r="AV468" s="63">
        <f>VLOOKUP($AC468,pTRAIT!$A:$X,24,FALSE)</f>
        <v>0</v>
      </c>
    </row>
    <row r="469" spans="1:48" ht="12" customHeight="1" x14ac:dyDescent="0.2">
      <c r="A469" s="32">
        <v>947</v>
      </c>
      <c r="B469" s="33" t="s">
        <v>5</v>
      </c>
      <c r="C469" s="34">
        <v>984</v>
      </c>
      <c r="D469" s="32" t="str">
        <f t="shared" si="7"/>
        <v>947X984</v>
      </c>
      <c r="E469" s="49" t="s">
        <v>1619</v>
      </c>
      <c r="F469" s="61" t="s">
        <v>2092</v>
      </c>
      <c r="G469" s="41" t="s">
        <v>43</v>
      </c>
      <c r="H469" s="38"/>
      <c r="I469" s="32">
        <v>947</v>
      </c>
      <c r="J469" s="63">
        <f>VLOOKUP(I469,pTRAIT!A:B,2,FALSE)</f>
        <v>0</v>
      </c>
      <c r="K469" s="63" t="str">
        <f>VLOOKUP($I469,pTRAIT!$A:$X,7,FALSE)</f>
        <v>no</v>
      </c>
      <c r="L469" s="63" t="str">
        <f>VLOOKUP($I469,pTRAIT!$A:$X,8,FALSE)</f>
        <v>nd</v>
      </c>
      <c r="M469" s="63" t="str">
        <f>VLOOKUP($I469,pTRAIT!$A:$X,9,FALSE)</f>
        <v>R</v>
      </c>
      <c r="N469" s="63" t="str">
        <f>VLOOKUP($I469,pTRAIT!$A:$X,10,FALSE)</f>
        <v>R</v>
      </c>
      <c r="O469" s="63" t="str">
        <f>VLOOKUP($I469,pTRAIT!$A:$X,11,FALSE)</f>
        <v>S</v>
      </c>
      <c r="P469" s="63" t="str">
        <f>VLOOKUP($I469,pTRAIT!$A:$X,12,FALSE)</f>
        <v>R</v>
      </c>
      <c r="Q469" s="63" t="str">
        <f>VLOOKUP($I469,pTRAIT!$A:$X,13,FALSE)</f>
        <v>S</v>
      </c>
      <c r="R469" s="63" t="str">
        <f>VLOOKUP($I469,pTRAIT!$A:$X,14,FALSE)</f>
        <v>R</v>
      </c>
      <c r="S469" s="63" t="str">
        <f>VLOOKUP($I469,pTRAIT!$A:$X,15,FALSE)</f>
        <v>S</v>
      </c>
      <c r="T469" s="63" t="str">
        <f>VLOOKUP($I469,pTRAIT!$A:$X,16,FALSE)</f>
        <v>H</v>
      </c>
      <c r="U469" s="63" t="str">
        <f>VLOOKUP($I469,pTRAIT!$A:$X,17,FALSE)</f>
        <v>S</v>
      </c>
      <c r="V469" s="63" t="str">
        <f>VLOOKUP($I469,pTRAIT!$A:$X,18,FALSE)</f>
        <v>S</v>
      </c>
      <c r="W469" s="63" t="str">
        <f>VLOOKUP($I469,pTRAIT!$A:$X,19,FALSE)</f>
        <v>S</v>
      </c>
      <c r="X469" s="63" t="str">
        <f>VLOOKUP($I469,pTRAIT!$A:$X,20,FALSE)</f>
        <v>S</v>
      </c>
      <c r="Y469" s="63" t="str">
        <f>VLOOKUP($I469,pTRAIT!$A:$X,21,FALSE)</f>
        <v>S</v>
      </c>
      <c r="Z469" s="63" t="str">
        <f>VLOOKUP($I469,pTRAIT!$A:$X,22,FALSE)</f>
        <v>e</v>
      </c>
      <c r="AA469" s="63" t="str">
        <f>VLOOKUP($I469,pTRAIT!$A:$X,23,FALSE)</f>
        <v>n-c</v>
      </c>
      <c r="AB469" s="63">
        <f>VLOOKUP($I469,pTRAIT!$A:$X,24,FALSE)</f>
        <v>0</v>
      </c>
      <c r="AC469" s="34">
        <v>984</v>
      </c>
      <c r="AD469" s="63" t="str">
        <f>VLOOKUP(AC469,pTRAIT!A:B,2,FALSE)</f>
        <v>EM5RTMi1;NST=X / EM5RTUeRo5So5Cf9Pu;NST=X</v>
      </c>
      <c r="AE469" s="63">
        <f>VLOOKUP($AC469,pTRAIT!$A:$X,7,FALSE)</f>
        <v>0</v>
      </c>
      <c r="AF469" s="63">
        <f>VLOOKUP($AC469,pTRAIT!$A:$X,8,FALSE)</f>
        <v>0</v>
      </c>
      <c r="AG469" s="63">
        <f>VLOOKUP($AC469,pTRAIT!$A:$X,9,FALSE)</f>
        <v>0</v>
      </c>
      <c r="AH469" s="63">
        <f>VLOOKUP($AC469,pTRAIT!$A:$X,10,FALSE)</f>
        <v>0</v>
      </c>
      <c r="AI469" s="63">
        <f>VLOOKUP($AC469,pTRAIT!$A:$X,11,FALSE)</f>
        <v>0</v>
      </c>
      <c r="AJ469" s="63">
        <f>VLOOKUP($AC469,pTRAIT!$A:$X,12,FALSE)</f>
        <v>0</v>
      </c>
      <c r="AK469" s="63">
        <f>VLOOKUP($AC469,pTRAIT!$A:$X,13,FALSE)</f>
        <v>0</v>
      </c>
      <c r="AL469" s="63">
        <f>VLOOKUP($AC469,pTRAIT!$A:$X,14,FALSE)</f>
        <v>0</v>
      </c>
      <c r="AM469" s="63">
        <f>VLOOKUP($AC469,pTRAIT!$A:$X,15,FALSE)</f>
        <v>0</v>
      </c>
      <c r="AN469" s="63">
        <f>VLOOKUP($AC469,pTRAIT!$A:$X,16,FALSE)</f>
        <v>0</v>
      </c>
      <c r="AO469" s="63">
        <f>VLOOKUP($AC469,pTRAIT!$A:$X,17,FALSE)</f>
        <v>0</v>
      </c>
      <c r="AP469" s="63">
        <f>VLOOKUP($AC469,pTRAIT!$A:$X,18,FALSE)</f>
        <v>0</v>
      </c>
      <c r="AQ469" s="63">
        <f>VLOOKUP($AC469,pTRAIT!$A:$X,19,FALSE)</f>
        <v>0</v>
      </c>
      <c r="AR469" s="63">
        <f>VLOOKUP($AC469,pTRAIT!$A:$X,20,FALSE)</f>
        <v>0</v>
      </c>
      <c r="AS469" s="63">
        <f>VLOOKUP($AC469,pTRAIT!$A:$X,21,FALSE)</f>
        <v>0</v>
      </c>
      <c r="AT469" s="63">
        <f>VLOOKUP($AC469,pTRAIT!$A:$X,22,FALSE)</f>
        <v>0</v>
      </c>
      <c r="AU469" s="63">
        <f>VLOOKUP($AC469,pTRAIT!$A:$X,23,FALSE)</f>
        <v>0</v>
      </c>
      <c r="AV469" s="63">
        <f>VLOOKUP($AC469,pTRAIT!$A:$X,24,FALSE)</f>
        <v>0</v>
      </c>
    </row>
    <row r="470" spans="1:48" ht="12" customHeight="1" x14ac:dyDescent="0.2">
      <c r="A470" s="32">
        <v>947</v>
      </c>
      <c r="B470" s="33" t="s">
        <v>5</v>
      </c>
      <c r="C470" s="34">
        <v>985</v>
      </c>
      <c r="D470" s="32" t="str">
        <f t="shared" si="7"/>
        <v>947X985</v>
      </c>
      <c r="E470" s="49" t="s">
        <v>1619</v>
      </c>
      <c r="F470" s="61" t="s">
        <v>2093</v>
      </c>
      <c r="G470" s="41" t="s">
        <v>43</v>
      </c>
      <c r="H470" s="38"/>
      <c r="I470" s="32">
        <v>947</v>
      </c>
      <c r="J470" s="63">
        <f>VLOOKUP(I470,pTRAIT!A:B,2,FALSE)</f>
        <v>0</v>
      </c>
      <c r="K470" s="63" t="str">
        <f>VLOOKUP($I470,pTRAIT!$A:$X,7,FALSE)</f>
        <v>no</v>
      </c>
      <c r="L470" s="63" t="str">
        <f>VLOOKUP($I470,pTRAIT!$A:$X,8,FALSE)</f>
        <v>nd</v>
      </c>
      <c r="M470" s="63" t="str">
        <f>VLOOKUP($I470,pTRAIT!$A:$X,9,FALSE)</f>
        <v>R</v>
      </c>
      <c r="N470" s="63" t="str">
        <f>VLOOKUP($I470,pTRAIT!$A:$X,10,FALSE)</f>
        <v>R</v>
      </c>
      <c r="O470" s="63" t="str">
        <f>VLOOKUP($I470,pTRAIT!$A:$X,11,FALSE)</f>
        <v>S</v>
      </c>
      <c r="P470" s="63" t="str">
        <f>VLOOKUP($I470,pTRAIT!$A:$X,12,FALSE)</f>
        <v>R</v>
      </c>
      <c r="Q470" s="63" t="str">
        <f>VLOOKUP($I470,pTRAIT!$A:$X,13,FALSE)</f>
        <v>S</v>
      </c>
      <c r="R470" s="63" t="str">
        <f>VLOOKUP($I470,pTRAIT!$A:$X,14,FALSE)</f>
        <v>R</v>
      </c>
      <c r="S470" s="63" t="str">
        <f>VLOOKUP($I470,pTRAIT!$A:$X,15,FALSE)</f>
        <v>S</v>
      </c>
      <c r="T470" s="63" t="str">
        <f>VLOOKUP($I470,pTRAIT!$A:$X,16,FALSE)</f>
        <v>H</v>
      </c>
      <c r="U470" s="63" t="str">
        <f>VLOOKUP($I470,pTRAIT!$A:$X,17,FALSE)</f>
        <v>S</v>
      </c>
      <c r="V470" s="63" t="str">
        <f>VLOOKUP($I470,pTRAIT!$A:$X,18,FALSE)</f>
        <v>S</v>
      </c>
      <c r="W470" s="63" t="str">
        <f>VLOOKUP($I470,pTRAIT!$A:$X,19,FALSE)</f>
        <v>S</v>
      </c>
      <c r="X470" s="63" t="str">
        <f>VLOOKUP($I470,pTRAIT!$A:$X,20,FALSE)</f>
        <v>S</v>
      </c>
      <c r="Y470" s="63" t="str">
        <f>VLOOKUP($I470,pTRAIT!$A:$X,21,FALSE)</f>
        <v>S</v>
      </c>
      <c r="Z470" s="63" t="str">
        <f>VLOOKUP($I470,pTRAIT!$A:$X,22,FALSE)</f>
        <v>e</v>
      </c>
      <c r="AA470" s="63" t="str">
        <f>VLOOKUP($I470,pTRAIT!$A:$X,23,FALSE)</f>
        <v>n-c</v>
      </c>
      <c r="AB470" s="63">
        <f>VLOOKUP($I470,pTRAIT!$A:$X,24,FALSE)</f>
        <v>0</v>
      </c>
      <c r="AC470" s="34">
        <v>985</v>
      </c>
      <c r="AD470" s="63" t="str">
        <f>VLOOKUP(AC470,pTRAIT!A:B,2,FALSE)</f>
        <v>EM5RTMi1;NST=X / EM5RTUeRo5So5Cf9Pu;NST=X</v>
      </c>
      <c r="AE470" s="63">
        <f>VLOOKUP($AC470,pTRAIT!$A:$X,7,FALSE)</f>
        <v>0</v>
      </c>
      <c r="AF470" s="63">
        <f>VLOOKUP($AC470,pTRAIT!$A:$X,8,FALSE)</f>
        <v>0</v>
      </c>
      <c r="AG470" s="63">
        <f>VLOOKUP($AC470,pTRAIT!$A:$X,9,FALSE)</f>
        <v>0</v>
      </c>
      <c r="AH470" s="63">
        <f>VLOOKUP($AC470,pTRAIT!$A:$X,10,FALSE)</f>
        <v>0</v>
      </c>
      <c r="AI470" s="63">
        <f>VLOOKUP($AC470,pTRAIT!$A:$X,11,FALSE)</f>
        <v>0</v>
      </c>
      <c r="AJ470" s="63">
        <f>VLOOKUP($AC470,pTRAIT!$A:$X,12,FALSE)</f>
        <v>0</v>
      </c>
      <c r="AK470" s="63">
        <f>VLOOKUP($AC470,pTRAIT!$A:$X,13,FALSE)</f>
        <v>0</v>
      </c>
      <c r="AL470" s="63">
        <f>VLOOKUP($AC470,pTRAIT!$A:$X,14,FALSE)</f>
        <v>0</v>
      </c>
      <c r="AM470" s="63">
        <f>VLOOKUP($AC470,pTRAIT!$A:$X,15,FALSE)</f>
        <v>0</v>
      </c>
      <c r="AN470" s="63">
        <f>VLOOKUP($AC470,pTRAIT!$A:$X,16,FALSE)</f>
        <v>0</v>
      </c>
      <c r="AO470" s="63">
        <f>VLOOKUP($AC470,pTRAIT!$A:$X,17,FALSE)</f>
        <v>0</v>
      </c>
      <c r="AP470" s="63">
        <f>VLOOKUP($AC470,pTRAIT!$A:$X,18,FALSE)</f>
        <v>0</v>
      </c>
      <c r="AQ470" s="63">
        <f>VLOOKUP($AC470,pTRAIT!$A:$X,19,FALSE)</f>
        <v>0</v>
      </c>
      <c r="AR470" s="63">
        <f>VLOOKUP($AC470,pTRAIT!$A:$X,20,FALSE)</f>
        <v>0</v>
      </c>
      <c r="AS470" s="63">
        <f>VLOOKUP($AC470,pTRAIT!$A:$X,21,FALSE)</f>
        <v>0</v>
      </c>
      <c r="AT470" s="63">
        <f>VLOOKUP($AC470,pTRAIT!$A:$X,22,FALSE)</f>
        <v>0</v>
      </c>
      <c r="AU470" s="63">
        <f>VLOOKUP($AC470,pTRAIT!$A:$X,23,FALSE)</f>
        <v>0</v>
      </c>
      <c r="AV470" s="63">
        <f>VLOOKUP($AC470,pTRAIT!$A:$X,24,FALSE)</f>
        <v>0</v>
      </c>
    </row>
    <row r="471" spans="1:48" ht="12" customHeight="1" x14ac:dyDescent="0.2">
      <c r="A471" s="32">
        <v>947</v>
      </c>
      <c r="B471" s="33" t="s">
        <v>5</v>
      </c>
      <c r="C471" s="34">
        <v>986</v>
      </c>
      <c r="D471" s="32" t="str">
        <f t="shared" si="7"/>
        <v>947X986</v>
      </c>
      <c r="E471" s="49" t="s">
        <v>1619</v>
      </c>
      <c r="F471" s="61" t="s">
        <v>2094</v>
      </c>
      <c r="G471" s="41" t="s">
        <v>43</v>
      </c>
      <c r="H471" s="38"/>
      <c r="I471" s="32">
        <v>947</v>
      </c>
      <c r="J471" s="63">
        <f>VLOOKUP(I471,pTRAIT!A:B,2,FALSE)</f>
        <v>0</v>
      </c>
      <c r="K471" s="63" t="str">
        <f>VLOOKUP($I471,pTRAIT!$A:$X,7,FALSE)</f>
        <v>no</v>
      </c>
      <c r="L471" s="63" t="str">
        <f>VLOOKUP($I471,pTRAIT!$A:$X,8,FALSE)</f>
        <v>nd</v>
      </c>
      <c r="M471" s="63" t="str">
        <f>VLOOKUP($I471,pTRAIT!$A:$X,9,FALSE)</f>
        <v>R</v>
      </c>
      <c r="N471" s="63" t="str">
        <f>VLOOKUP($I471,pTRAIT!$A:$X,10,FALSE)</f>
        <v>R</v>
      </c>
      <c r="O471" s="63" t="str">
        <f>VLOOKUP($I471,pTRAIT!$A:$X,11,FALSE)</f>
        <v>S</v>
      </c>
      <c r="P471" s="63" t="str">
        <f>VLOOKUP($I471,pTRAIT!$A:$X,12,FALSE)</f>
        <v>R</v>
      </c>
      <c r="Q471" s="63" t="str">
        <f>VLOOKUP($I471,pTRAIT!$A:$X,13,FALSE)</f>
        <v>S</v>
      </c>
      <c r="R471" s="63" t="str">
        <f>VLOOKUP($I471,pTRAIT!$A:$X,14,FALSE)</f>
        <v>R</v>
      </c>
      <c r="S471" s="63" t="str">
        <f>VLOOKUP($I471,pTRAIT!$A:$X,15,FALSE)</f>
        <v>S</v>
      </c>
      <c r="T471" s="63" t="str">
        <f>VLOOKUP($I471,pTRAIT!$A:$X,16,FALSE)</f>
        <v>H</v>
      </c>
      <c r="U471" s="63" t="str">
        <f>VLOOKUP($I471,pTRAIT!$A:$X,17,FALSE)</f>
        <v>S</v>
      </c>
      <c r="V471" s="63" t="str">
        <f>VLOOKUP($I471,pTRAIT!$A:$X,18,FALSE)</f>
        <v>S</v>
      </c>
      <c r="W471" s="63" t="str">
        <f>VLOOKUP($I471,pTRAIT!$A:$X,19,FALSE)</f>
        <v>S</v>
      </c>
      <c r="X471" s="63" t="str">
        <f>VLOOKUP($I471,pTRAIT!$A:$X,20,FALSE)</f>
        <v>S</v>
      </c>
      <c r="Y471" s="63" t="str">
        <f>VLOOKUP($I471,pTRAIT!$A:$X,21,FALSE)</f>
        <v>S</v>
      </c>
      <c r="Z471" s="63" t="str">
        <f>VLOOKUP($I471,pTRAIT!$A:$X,22,FALSE)</f>
        <v>e</v>
      </c>
      <c r="AA471" s="63" t="str">
        <f>VLOOKUP($I471,pTRAIT!$A:$X,23,FALSE)</f>
        <v>n-c</v>
      </c>
      <c r="AB471" s="63">
        <f>VLOOKUP($I471,pTRAIT!$A:$X,24,FALSE)</f>
        <v>0</v>
      </c>
      <c r="AC471" s="34">
        <v>986</v>
      </c>
      <c r="AD471" s="63" t="str">
        <f>VLOOKUP(AC471,pTRAIT!A:B,2,FALSE)</f>
        <v>EM5RTMi1;NST=X / EM5RTUeRo5So5Cf9Pu;NST=X</v>
      </c>
      <c r="AE471" s="63">
        <f>VLOOKUP($AC471,pTRAIT!$A:$X,7,FALSE)</f>
        <v>0</v>
      </c>
      <c r="AF471" s="63">
        <f>VLOOKUP($AC471,pTRAIT!$A:$X,8,FALSE)</f>
        <v>0</v>
      </c>
      <c r="AG471" s="63">
        <f>VLOOKUP($AC471,pTRAIT!$A:$X,9,FALSE)</f>
        <v>0</v>
      </c>
      <c r="AH471" s="63">
        <f>VLOOKUP($AC471,pTRAIT!$A:$X,10,FALSE)</f>
        <v>0</v>
      </c>
      <c r="AI471" s="63">
        <f>VLOOKUP($AC471,pTRAIT!$A:$X,11,FALSE)</f>
        <v>0</v>
      </c>
      <c r="AJ471" s="63">
        <f>VLOOKUP($AC471,pTRAIT!$A:$X,12,FALSE)</f>
        <v>0</v>
      </c>
      <c r="AK471" s="63">
        <f>VLOOKUP($AC471,pTRAIT!$A:$X,13,FALSE)</f>
        <v>0</v>
      </c>
      <c r="AL471" s="63">
        <f>VLOOKUP($AC471,pTRAIT!$A:$X,14,FALSE)</f>
        <v>0</v>
      </c>
      <c r="AM471" s="63">
        <f>VLOOKUP($AC471,pTRAIT!$A:$X,15,FALSE)</f>
        <v>0</v>
      </c>
      <c r="AN471" s="63">
        <f>VLOOKUP($AC471,pTRAIT!$A:$X,16,FALSE)</f>
        <v>0</v>
      </c>
      <c r="AO471" s="63">
        <f>VLOOKUP($AC471,pTRAIT!$A:$X,17,FALSE)</f>
        <v>0</v>
      </c>
      <c r="AP471" s="63">
        <f>VLOOKUP($AC471,pTRAIT!$A:$X,18,FALSE)</f>
        <v>0</v>
      </c>
      <c r="AQ471" s="63">
        <f>VLOOKUP($AC471,pTRAIT!$A:$X,19,FALSE)</f>
        <v>0</v>
      </c>
      <c r="AR471" s="63">
        <f>VLOOKUP($AC471,pTRAIT!$A:$X,20,FALSE)</f>
        <v>0</v>
      </c>
      <c r="AS471" s="63">
        <f>VLOOKUP($AC471,pTRAIT!$A:$X,21,FALSE)</f>
        <v>0</v>
      </c>
      <c r="AT471" s="63">
        <f>VLOOKUP($AC471,pTRAIT!$A:$X,22,FALSE)</f>
        <v>0</v>
      </c>
      <c r="AU471" s="63">
        <f>VLOOKUP($AC471,pTRAIT!$A:$X,23,FALSE)</f>
        <v>0</v>
      </c>
      <c r="AV471" s="63">
        <f>VLOOKUP($AC471,pTRAIT!$A:$X,24,FALSE)</f>
        <v>0</v>
      </c>
    </row>
    <row r="472" spans="1:48" ht="12" customHeight="1" x14ac:dyDescent="0.2">
      <c r="A472" s="32">
        <v>948</v>
      </c>
      <c r="B472" s="33" t="s">
        <v>5</v>
      </c>
      <c r="C472" s="34">
        <v>977</v>
      </c>
      <c r="D472" s="32" t="str">
        <f t="shared" si="7"/>
        <v>948X977</v>
      </c>
      <c r="E472" s="49" t="s">
        <v>1619</v>
      </c>
      <c r="F472" s="61" t="s">
        <v>2095</v>
      </c>
      <c r="G472" s="41" t="s">
        <v>43</v>
      </c>
      <c r="H472" s="38"/>
      <c r="I472" s="32">
        <v>948</v>
      </c>
      <c r="J472" s="63">
        <f>VLOOKUP(I472,pTRAIT!A:B,2,FALSE)</f>
        <v>0</v>
      </c>
      <c r="K472" s="63" t="str">
        <f>VLOOKUP($I472,pTRAIT!$A:$X,7,FALSE)</f>
        <v>no</v>
      </c>
      <c r="L472" s="63" t="str">
        <f>VLOOKUP($I472,pTRAIT!$A:$X,8,FALSE)</f>
        <v>nd</v>
      </c>
      <c r="M472" s="63" t="str">
        <f>VLOOKUP($I472,pTRAIT!$A:$X,9,FALSE)</f>
        <v>R</v>
      </c>
      <c r="N472" s="63" t="str">
        <f>VLOOKUP($I472,pTRAIT!$A:$X,10,FALSE)</f>
        <v>R</v>
      </c>
      <c r="O472" s="63" t="str">
        <f>VLOOKUP($I472,pTRAIT!$A:$X,11,FALSE)</f>
        <v>S</v>
      </c>
      <c r="P472" s="63" t="str">
        <f>VLOOKUP($I472,pTRAIT!$A:$X,12,FALSE)</f>
        <v>R</v>
      </c>
      <c r="Q472" s="63" t="str">
        <f>VLOOKUP($I472,pTRAIT!$A:$X,13,FALSE)</f>
        <v>S</v>
      </c>
      <c r="R472" s="63" t="str">
        <f>VLOOKUP($I472,pTRAIT!$A:$X,14,FALSE)</f>
        <v>R</v>
      </c>
      <c r="S472" s="63" t="str">
        <f>VLOOKUP($I472,pTRAIT!$A:$X,15,FALSE)</f>
        <v>S</v>
      </c>
      <c r="T472" s="63" t="str">
        <f>VLOOKUP($I472,pTRAIT!$A:$X,16,FALSE)</f>
        <v>H</v>
      </c>
      <c r="U472" s="63" t="str">
        <f>VLOOKUP($I472,pTRAIT!$A:$X,17,FALSE)</f>
        <v>S</v>
      </c>
      <c r="V472" s="63" t="str">
        <f>VLOOKUP($I472,pTRAIT!$A:$X,18,FALSE)</f>
        <v>S</v>
      </c>
      <c r="W472" s="63" t="str">
        <f>VLOOKUP($I472,pTRAIT!$A:$X,19,FALSE)</f>
        <v>S</v>
      </c>
      <c r="X472" s="63" t="str">
        <f>VLOOKUP($I472,pTRAIT!$A:$X,20,FALSE)</f>
        <v>S</v>
      </c>
      <c r="Y472" s="63" t="str">
        <f>VLOOKUP($I472,pTRAIT!$A:$X,21,FALSE)</f>
        <v>R</v>
      </c>
      <c r="Z472" s="63" t="str">
        <f>VLOOKUP($I472,pTRAIT!$A:$X,22,FALSE)</f>
        <v>e</v>
      </c>
      <c r="AA472" s="63" t="str">
        <f>VLOOKUP($I472,pTRAIT!$A:$X,23,FALSE)</f>
        <v>n-c</v>
      </c>
      <c r="AB472" s="63">
        <f>VLOOKUP($I472,pTRAIT!$A:$X,24,FALSE)</f>
        <v>0</v>
      </c>
      <c r="AC472" s="34">
        <v>977</v>
      </c>
      <c r="AD472" s="63" t="str">
        <f>VLOOKUP(AC472,pTRAIT!A:B,2,FALSE)</f>
        <v>EM5RTMi1;NST=X / Sp-1EM5RTUeRo5So5Cf9Pu;NST=X</v>
      </c>
      <c r="AE472" s="63">
        <f>VLOOKUP($AC472,pTRAIT!$A:$X,7,FALSE)</f>
        <v>0</v>
      </c>
      <c r="AF472" s="63">
        <f>VLOOKUP($AC472,pTRAIT!$A:$X,8,FALSE)</f>
        <v>0</v>
      </c>
      <c r="AG472" s="63">
        <f>VLOOKUP($AC472,pTRAIT!$A:$X,9,FALSE)</f>
        <v>0</v>
      </c>
      <c r="AH472" s="63">
        <f>VLOOKUP($AC472,pTRAIT!$A:$X,10,FALSE)</f>
        <v>0</v>
      </c>
      <c r="AI472" s="63">
        <f>VLOOKUP($AC472,pTRAIT!$A:$X,11,FALSE)</f>
        <v>0</v>
      </c>
      <c r="AJ472" s="63">
        <f>VLOOKUP($AC472,pTRAIT!$A:$X,12,FALSE)</f>
        <v>0</v>
      </c>
      <c r="AK472" s="63">
        <f>VLOOKUP($AC472,pTRAIT!$A:$X,13,FALSE)</f>
        <v>0</v>
      </c>
      <c r="AL472" s="63">
        <f>VLOOKUP($AC472,pTRAIT!$A:$X,14,FALSE)</f>
        <v>0</v>
      </c>
      <c r="AM472" s="63">
        <f>VLOOKUP($AC472,pTRAIT!$A:$X,15,FALSE)</f>
        <v>0</v>
      </c>
      <c r="AN472" s="63">
        <f>VLOOKUP($AC472,pTRAIT!$A:$X,16,FALSE)</f>
        <v>0</v>
      </c>
      <c r="AO472" s="63">
        <f>VLOOKUP($AC472,pTRAIT!$A:$X,17,FALSE)</f>
        <v>0</v>
      </c>
      <c r="AP472" s="63">
        <f>VLOOKUP($AC472,pTRAIT!$A:$X,18,FALSE)</f>
        <v>0</v>
      </c>
      <c r="AQ472" s="63">
        <f>VLOOKUP($AC472,pTRAIT!$A:$X,19,FALSE)</f>
        <v>0</v>
      </c>
      <c r="AR472" s="63">
        <f>VLOOKUP($AC472,pTRAIT!$A:$X,20,FALSE)</f>
        <v>0</v>
      </c>
      <c r="AS472" s="63">
        <f>VLOOKUP($AC472,pTRAIT!$A:$X,21,FALSE)</f>
        <v>0</v>
      </c>
      <c r="AT472" s="63">
        <f>VLOOKUP($AC472,pTRAIT!$A:$X,22,FALSE)</f>
        <v>0</v>
      </c>
      <c r="AU472" s="63">
        <f>VLOOKUP($AC472,pTRAIT!$A:$X,23,FALSE)</f>
        <v>0</v>
      </c>
      <c r="AV472" s="63">
        <f>VLOOKUP($AC472,pTRAIT!$A:$X,24,FALSE)</f>
        <v>0</v>
      </c>
    </row>
    <row r="473" spans="1:48" ht="12" customHeight="1" x14ac:dyDescent="0.2">
      <c r="A473" s="32">
        <v>948</v>
      </c>
      <c r="B473" s="33" t="s">
        <v>5</v>
      </c>
      <c r="C473" s="34">
        <v>978</v>
      </c>
      <c r="D473" s="32" t="str">
        <f t="shared" si="7"/>
        <v>948X978</v>
      </c>
      <c r="E473" s="49" t="s">
        <v>1619</v>
      </c>
      <c r="F473" s="61" t="s">
        <v>2096</v>
      </c>
      <c r="G473" s="41" t="s">
        <v>43</v>
      </c>
      <c r="H473" s="38"/>
      <c r="I473" s="32">
        <v>948</v>
      </c>
      <c r="J473" s="63">
        <f>VLOOKUP(I473,pTRAIT!A:B,2,FALSE)</f>
        <v>0</v>
      </c>
      <c r="K473" s="63" t="str">
        <f>VLOOKUP($I473,pTRAIT!$A:$X,7,FALSE)</f>
        <v>no</v>
      </c>
      <c r="L473" s="63" t="str">
        <f>VLOOKUP($I473,pTRAIT!$A:$X,8,FALSE)</f>
        <v>nd</v>
      </c>
      <c r="M473" s="63" t="str">
        <f>VLOOKUP($I473,pTRAIT!$A:$X,9,FALSE)</f>
        <v>R</v>
      </c>
      <c r="N473" s="63" t="str">
        <f>VLOOKUP($I473,pTRAIT!$A:$X,10,FALSE)</f>
        <v>R</v>
      </c>
      <c r="O473" s="63" t="str">
        <f>VLOOKUP($I473,pTRAIT!$A:$X,11,FALSE)</f>
        <v>S</v>
      </c>
      <c r="P473" s="63" t="str">
        <f>VLOOKUP($I473,pTRAIT!$A:$X,12,FALSE)</f>
        <v>R</v>
      </c>
      <c r="Q473" s="63" t="str">
        <f>VLOOKUP($I473,pTRAIT!$A:$X,13,FALSE)</f>
        <v>S</v>
      </c>
      <c r="R473" s="63" t="str">
        <f>VLOOKUP($I473,pTRAIT!$A:$X,14,FALSE)</f>
        <v>R</v>
      </c>
      <c r="S473" s="63" t="str">
        <f>VLOOKUP($I473,pTRAIT!$A:$X,15,FALSE)</f>
        <v>S</v>
      </c>
      <c r="T473" s="63" t="str">
        <f>VLOOKUP($I473,pTRAIT!$A:$X,16,FALSE)</f>
        <v>H</v>
      </c>
      <c r="U473" s="63" t="str">
        <f>VLOOKUP($I473,pTRAIT!$A:$X,17,FALSE)</f>
        <v>S</v>
      </c>
      <c r="V473" s="63" t="str">
        <f>VLOOKUP($I473,pTRAIT!$A:$X,18,FALSE)</f>
        <v>S</v>
      </c>
      <c r="W473" s="63" t="str">
        <f>VLOOKUP($I473,pTRAIT!$A:$X,19,FALSE)</f>
        <v>S</v>
      </c>
      <c r="X473" s="63" t="str">
        <f>VLOOKUP($I473,pTRAIT!$A:$X,20,FALSE)</f>
        <v>S</v>
      </c>
      <c r="Y473" s="63" t="str">
        <f>VLOOKUP($I473,pTRAIT!$A:$X,21,FALSE)</f>
        <v>R</v>
      </c>
      <c r="Z473" s="63" t="str">
        <f>VLOOKUP($I473,pTRAIT!$A:$X,22,FALSE)</f>
        <v>e</v>
      </c>
      <c r="AA473" s="63" t="str">
        <f>VLOOKUP($I473,pTRAIT!$A:$X,23,FALSE)</f>
        <v>n-c</v>
      </c>
      <c r="AB473" s="63">
        <f>VLOOKUP($I473,pTRAIT!$A:$X,24,FALSE)</f>
        <v>0</v>
      </c>
      <c r="AC473" s="34">
        <v>978</v>
      </c>
      <c r="AD473" s="63" t="str">
        <f>VLOOKUP(AC473,pTRAIT!A:B,2,FALSE)</f>
        <v>EM5RTMi1;NST=X / EM5RTMi1Pu;NST=X</v>
      </c>
      <c r="AE473" s="63">
        <f>VLOOKUP($AC473,pTRAIT!$A:$X,7,FALSE)</f>
        <v>0</v>
      </c>
      <c r="AF473" s="63">
        <f>VLOOKUP($AC473,pTRAIT!$A:$X,8,FALSE)</f>
        <v>0</v>
      </c>
      <c r="AG473" s="63">
        <f>VLOOKUP($AC473,pTRAIT!$A:$X,9,FALSE)</f>
        <v>0</v>
      </c>
      <c r="AH473" s="63">
        <f>VLOOKUP($AC473,pTRAIT!$A:$X,10,FALSE)</f>
        <v>0</v>
      </c>
      <c r="AI473" s="63">
        <f>VLOOKUP($AC473,pTRAIT!$A:$X,11,FALSE)</f>
        <v>0</v>
      </c>
      <c r="AJ473" s="63">
        <f>VLOOKUP($AC473,pTRAIT!$A:$X,12,FALSE)</f>
        <v>0</v>
      </c>
      <c r="AK473" s="63">
        <f>VLOOKUP($AC473,pTRAIT!$A:$X,13,FALSE)</f>
        <v>0</v>
      </c>
      <c r="AL473" s="63">
        <f>VLOOKUP($AC473,pTRAIT!$A:$X,14,FALSE)</f>
        <v>0</v>
      </c>
      <c r="AM473" s="63">
        <f>VLOOKUP($AC473,pTRAIT!$A:$X,15,FALSE)</f>
        <v>0</v>
      </c>
      <c r="AN473" s="63">
        <f>VLOOKUP($AC473,pTRAIT!$A:$X,16,FALSE)</f>
        <v>0</v>
      </c>
      <c r="AO473" s="63">
        <f>VLOOKUP($AC473,pTRAIT!$A:$X,17,FALSE)</f>
        <v>0</v>
      </c>
      <c r="AP473" s="63">
        <f>VLOOKUP($AC473,pTRAIT!$A:$X,18,FALSE)</f>
        <v>0</v>
      </c>
      <c r="AQ473" s="63">
        <f>VLOOKUP($AC473,pTRAIT!$A:$X,19,FALSE)</f>
        <v>0</v>
      </c>
      <c r="AR473" s="63">
        <f>VLOOKUP($AC473,pTRAIT!$A:$X,20,FALSE)</f>
        <v>0</v>
      </c>
      <c r="AS473" s="63">
        <f>VLOOKUP($AC473,pTRAIT!$A:$X,21,FALSE)</f>
        <v>0</v>
      </c>
      <c r="AT473" s="63">
        <f>VLOOKUP($AC473,pTRAIT!$A:$X,22,FALSE)</f>
        <v>0</v>
      </c>
      <c r="AU473" s="63">
        <f>VLOOKUP($AC473,pTRAIT!$A:$X,23,FALSE)</f>
        <v>0</v>
      </c>
      <c r="AV473" s="63">
        <f>VLOOKUP($AC473,pTRAIT!$A:$X,24,FALSE)</f>
        <v>0</v>
      </c>
    </row>
    <row r="474" spans="1:48" ht="12" customHeight="1" x14ac:dyDescent="0.2">
      <c r="A474" s="32">
        <v>948</v>
      </c>
      <c r="B474" s="33" t="s">
        <v>5</v>
      </c>
      <c r="C474" s="34">
        <v>979</v>
      </c>
      <c r="D474" s="32" t="str">
        <f t="shared" si="7"/>
        <v>948X979</v>
      </c>
      <c r="E474" s="49" t="s">
        <v>1619</v>
      </c>
      <c r="F474" s="61" t="s">
        <v>2097</v>
      </c>
      <c r="G474" s="41" t="s">
        <v>43</v>
      </c>
      <c r="H474" s="38"/>
      <c r="I474" s="32">
        <v>948</v>
      </c>
      <c r="J474" s="63">
        <f>VLOOKUP(I474,pTRAIT!A:B,2,FALSE)</f>
        <v>0</v>
      </c>
      <c r="K474" s="63" t="str">
        <f>VLOOKUP($I474,pTRAIT!$A:$X,7,FALSE)</f>
        <v>no</v>
      </c>
      <c r="L474" s="63" t="str">
        <f>VLOOKUP($I474,pTRAIT!$A:$X,8,FALSE)</f>
        <v>nd</v>
      </c>
      <c r="M474" s="63" t="str">
        <f>VLOOKUP($I474,pTRAIT!$A:$X,9,FALSE)</f>
        <v>R</v>
      </c>
      <c r="N474" s="63" t="str">
        <f>VLOOKUP($I474,pTRAIT!$A:$X,10,FALSE)</f>
        <v>R</v>
      </c>
      <c r="O474" s="63" t="str">
        <f>VLOOKUP($I474,pTRAIT!$A:$X,11,FALSE)</f>
        <v>S</v>
      </c>
      <c r="P474" s="63" t="str">
        <f>VLOOKUP($I474,pTRAIT!$A:$X,12,FALSE)</f>
        <v>R</v>
      </c>
      <c r="Q474" s="63" t="str">
        <f>VLOOKUP($I474,pTRAIT!$A:$X,13,FALSE)</f>
        <v>S</v>
      </c>
      <c r="R474" s="63" t="str">
        <f>VLOOKUP($I474,pTRAIT!$A:$X,14,FALSE)</f>
        <v>R</v>
      </c>
      <c r="S474" s="63" t="str">
        <f>VLOOKUP($I474,pTRAIT!$A:$X,15,FALSE)</f>
        <v>S</v>
      </c>
      <c r="T474" s="63" t="str">
        <f>VLOOKUP($I474,pTRAIT!$A:$X,16,FALSE)</f>
        <v>H</v>
      </c>
      <c r="U474" s="63" t="str">
        <f>VLOOKUP($I474,pTRAIT!$A:$X,17,FALSE)</f>
        <v>S</v>
      </c>
      <c r="V474" s="63" t="str">
        <f>VLOOKUP($I474,pTRAIT!$A:$X,18,FALSE)</f>
        <v>S</v>
      </c>
      <c r="W474" s="63" t="str">
        <f>VLOOKUP($I474,pTRAIT!$A:$X,19,FALSE)</f>
        <v>S</v>
      </c>
      <c r="X474" s="63" t="str">
        <f>VLOOKUP($I474,pTRAIT!$A:$X,20,FALSE)</f>
        <v>S</v>
      </c>
      <c r="Y474" s="63" t="str">
        <f>VLOOKUP($I474,pTRAIT!$A:$X,21,FALSE)</f>
        <v>R</v>
      </c>
      <c r="Z474" s="63" t="str">
        <f>VLOOKUP($I474,pTRAIT!$A:$X,22,FALSE)</f>
        <v>e</v>
      </c>
      <c r="AA474" s="63" t="str">
        <f>VLOOKUP($I474,pTRAIT!$A:$X,23,FALSE)</f>
        <v>n-c</v>
      </c>
      <c r="AB474" s="63">
        <f>VLOOKUP($I474,pTRAIT!$A:$X,24,FALSE)</f>
        <v>0</v>
      </c>
      <c r="AC474" s="34">
        <v>979</v>
      </c>
      <c r="AD474" s="63" t="str">
        <f>VLOOKUP(AC474,pTRAIT!A:B,2,FALSE)</f>
        <v>EM5RTMi1;NST=X / EM5RTMi1Pu;NST=X</v>
      </c>
      <c r="AE474" s="63">
        <f>VLOOKUP($AC474,pTRAIT!$A:$X,7,FALSE)</f>
        <v>0</v>
      </c>
      <c r="AF474" s="63">
        <f>VLOOKUP($AC474,pTRAIT!$A:$X,8,FALSE)</f>
        <v>0</v>
      </c>
      <c r="AG474" s="63">
        <f>VLOOKUP($AC474,pTRAIT!$A:$X,9,FALSE)</f>
        <v>0</v>
      </c>
      <c r="AH474" s="63">
        <f>VLOOKUP($AC474,pTRAIT!$A:$X,10,FALSE)</f>
        <v>0</v>
      </c>
      <c r="AI474" s="63">
        <f>VLOOKUP($AC474,pTRAIT!$A:$X,11,FALSE)</f>
        <v>0</v>
      </c>
      <c r="AJ474" s="63">
        <f>VLOOKUP($AC474,pTRAIT!$A:$X,12,FALSE)</f>
        <v>0</v>
      </c>
      <c r="AK474" s="63">
        <f>VLOOKUP($AC474,pTRAIT!$A:$X,13,FALSE)</f>
        <v>0</v>
      </c>
      <c r="AL474" s="63">
        <f>VLOOKUP($AC474,pTRAIT!$A:$X,14,FALSE)</f>
        <v>0</v>
      </c>
      <c r="AM474" s="63">
        <f>VLOOKUP($AC474,pTRAIT!$A:$X,15,FALSE)</f>
        <v>0</v>
      </c>
      <c r="AN474" s="63">
        <f>VLOOKUP($AC474,pTRAIT!$A:$X,16,FALSE)</f>
        <v>0</v>
      </c>
      <c r="AO474" s="63">
        <f>VLOOKUP($AC474,pTRAIT!$A:$X,17,FALSE)</f>
        <v>0</v>
      </c>
      <c r="AP474" s="63">
        <f>VLOOKUP($AC474,pTRAIT!$A:$X,18,FALSE)</f>
        <v>0</v>
      </c>
      <c r="AQ474" s="63">
        <f>VLOOKUP($AC474,pTRAIT!$A:$X,19,FALSE)</f>
        <v>0</v>
      </c>
      <c r="AR474" s="63">
        <f>VLOOKUP($AC474,pTRAIT!$A:$X,20,FALSE)</f>
        <v>0</v>
      </c>
      <c r="AS474" s="63">
        <f>VLOOKUP($AC474,pTRAIT!$A:$X,21,FALSE)</f>
        <v>0</v>
      </c>
      <c r="AT474" s="63">
        <f>VLOOKUP($AC474,pTRAIT!$A:$X,22,FALSE)</f>
        <v>0</v>
      </c>
      <c r="AU474" s="63">
        <f>VLOOKUP($AC474,pTRAIT!$A:$X,23,FALSE)</f>
        <v>0</v>
      </c>
      <c r="AV474" s="63">
        <f>VLOOKUP($AC474,pTRAIT!$A:$X,24,FALSE)</f>
        <v>0</v>
      </c>
    </row>
    <row r="475" spans="1:48" ht="12" customHeight="1" x14ac:dyDescent="0.2">
      <c r="A475" s="32">
        <v>948</v>
      </c>
      <c r="B475" s="33" t="s">
        <v>5</v>
      </c>
      <c r="C475" s="34">
        <v>980</v>
      </c>
      <c r="D475" s="32" t="str">
        <f t="shared" si="7"/>
        <v>948X980</v>
      </c>
      <c r="E475" s="49" t="s">
        <v>1619</v>
      </c>
      <c r="F475" s="61" t="s">
        <v>2098</v>
      </c>
      <c r="G475" s="41" t="s">
        <v>43</v>
      </c>
      <c r="H475" s="38"/>
      <c r="I475" s="32">
        <v>948</v>
      </c>
      <c r="J475" s="63">
        <f>VLOOKUP(I475,pTRAIT!A:B,2,FALSE)</f>
        <v>0</v>
      </c>
      <c r="K475" s="63" t="str">
        <f>VLOOKUP($I475,pTRAIT!$A:$X,7,FALSE)</f>
        <v>no</v>
      </c>
      <c r="L475" s="63" t="str">
        <f>VLOOKUP($I475,pTRAIT!$A:$X,8,FALSE)</f>
        <v>nd</v>
      </c>
      <c r="M475" s="63" t="str">
        <f>VLOOKUP($I475,pTRAIT!$A:$X,9,FALSE)</f>
        <v>R</v>
      </c>
      <c r="N475" s="63" t="str">
        <f>VLOOKUP($I475,pTRAIT!$A:$X,10,FALSE)</f>
        <v>R</v>
      </c>
      <c r="O475" s="63" t="str">
        <f>VLOOKUP($I475,pTRAIT!$A:$X,11,FALSE)</f>
        <v>S</v>
      </c>
      <c r="P475" s="63" t="str">
        <f>VLOOKUP($I475,pTRAIT!$A:$X,12,FALSE)</f>
        <v>R</v>
      </c>
      <c r="Q475" s="63" t="str">
        <f>VLOOKUP($I475,pTRAIT!$A:$X,13,FALSE)</f>
        <v>S</v>
      </c>
      <c r="R475" s="63" t="str">
        <f>VLOOKUP($I475,pTRAIT!$A:$X,14,FALSE)</f>
        <v>R</v>
      </c>
      <c r="S475" s="63" t="str">
        <f>VLOOKUP($I475,pTRAIT!$A:$X,15,FALSE)</f>
        <v>S</v>
      </c>
      <c r="T475" s="63" t="str">
        <f>VLOOKUP($I475,pTRAIT!$A:$X,16,FALSE)</f>
        <v>H</v>
      </c>
      <c r="U475" s="63" t="str">
        <f>VLOOKUP($I475,pTRAIT!$A:$X,17,FALSE)</f>
        <v>S</v>
      </c>
      <c r="V475" s="63" t="str">
        <f>VLOOKUP($I475,pTRAIT!$A:$X,18,FALSE)</f>
        <v>S</v>
      </c>
      <c r="W475" s="63" t="str">
        <f>VLOOKUP($I475,pTRAIT!$A:$X,19,FALSE)</f>
        <v>S</v>
      </c>
      <c r="X475" s="63" t="str">
        <f>VLOOKUP($I475,pTRAIT!$A:$X,20,FALSE)</f>
        <v>S</v>
      </c>
      <c r="Y475" s="63" t="str">
        <f>VLOOKUP($I475,pTRAIT!$A:$X,21,FALSE)</f>
        <v>R</v>
      </c>
      <c r="Z475" s="63" t="str">
        <f>VLOOKUP($I475,pTRAIT!$A:$X,22,FALSE)</f>
        <v>e</v>
      </c>
      <c r="AA475" s="63" t="str">
        <f>VLOOKUP($I475,pTRAIT!$A:$X,23,FALSE)</f>
        <v>n-c</v>
      </c>
      <c r="AB475" s="63">
        <f>VLOOKUP($I475,pTRAIT!$A:$X,24,FALSE)</f>
        <v>0</v>
      </c>
      <c r="AC475" s="34">
        <v>980</v>
      </c>
      <c r="AD475" s="63" t="str">
        <f>VLOOKUP(AC475,pTRAIT!A:B,2,FALSE)</f>
        <v>EM5RTMi1;NST=X / EM5RTUeRo5So5Cf9Pu;NST=X</v>
      </c>
      <c r="AE475" s="63">
        <f>VLOOKUP($AC475,pTRAIT!$A:$X,7,FALSE)</f>
        <v>0</v>
      </c>
      <c r="AF475" s="63">
        <f>VLOOKUP($AC475,pTRAIT!$A:$X,8,FALSE)</f>
        <v>0</v>
      </c>
      <c r="AG475" s="63">
        <f>VLOOKUP($AC475,pTRAIT!$A:$X,9,FALSE)</f>
        <v>0</v>
      </c>
      <c r="AH475" s="63">
        <f>VLOOKUP($AC475,pTRAIT!$A:$X,10,FALSE)</f>
        <v>0</v>
      </c>
      <c r="AI475" s="63">
        <f>VLOOKUP($AC475,pTRAIT!$A:$X,11,FALSE)</f>
        <v>0</v>
      </c>
      <c r="AJ475" s="63">
        <f>VLOOKUP($AC475,pTRAIT!$A:$X,12,FALSE)</f>
        <v>0</v>
      </c>
      <c r="AK475" s="63">
        <f>VLOOKUP($AC475,pTRAIT!$A:$X,13,FALSE)</f>
        <v>0</v>
      </c>
      <c r="AL475" s="63">
        <f>VLOOKUP($AC475,pTRAIT!$A:$X,14,FALSE)</f>
        <v>0</v>
      </c>
      <c r="AM475" s="63">
        <f>VLOOKUP($AC475,pTRAIT!$A:$X,15,FALSE)</f>
        <v>0</v>
      </c>
      <c r="AN475" s="63">
        <f>VLOOKUP($AC475,pTRAIT!$A:$X,16,FALSE)</f>
        <v>0</v>
      </c>
      <c r="AO475" s="63">
        <f>VLOOKUP($AC475,pTRAIT!$A:$X,17,FALSE)</f>
        <v>0</v>
      </c>
      <c r="AP475" s="63">
        <f>VLOOKUP($AC475,pTRAIT!$A:$X,18,FALSE)</f>
        <v>0</v>
      </c>
      <c r="AQ475" s="63">
        <f>VLOOKUP($AC475,pTRAIT!$A:$X,19,FALSE)</f>
        <v>0</v>
      </c>
      <c r="AR475" s="63">
        <f>VLOOKUP($AC475,pTRAIT!$A:$X,20,FALSE)</f>
        <v>0</v>
      </c>
      <c r="AS475" s="63">
        <f>VLOOKUP($AC475,pTRAIT!$A:$X,21,FALSE)</f>
        <v>0</v>
      </c>
      <c r="AT475" s="63">
        <f>VLOOKUP($AC475,pTRAIT!$A:$X,22,FALSE)</f>
        <v>0</v>
      </c>
      <c r="AU475" s="63">
        <f>VLOOKUP($AC475,pTRAIT!$A:$X,23,FALSE)</f>
        <v>0</v>
      </c>
      <c r="AV475" s="63">
        <f>VLOOKUP($AC475,pTRAIT!$A:$X,24,FALSE)</f>
        <v>0</v>
      </c>
    </row>
    <row r="476" spans="1:48" ht="12" customHeight="1" x14ac:dyDescent="0.2">
      <c r="A476" s="32">
        <v>948</v>
      </c>
      <c r="B476" s="33" t="s">
        <v>5</v>
      </c>
      <c r="C476" s="34">
        <v>981</v>
      </c>
      <c r="D476" s="32" t="str">
        <f t="shared" si="7"/>
        <v>948X981</v>
      </c>
      <c r="E476" s="49" t="s">
        <v>1619</v>
      </c>
      <c r="F476" s="61" t="s">
        <v>2099</v>
      </c>
      <c r="G476" s="41" t="s">
        <v>43</v>
      </c>
      <c r="H476" s="38"/>
      <c r="I476" s="32">
        <v>948</v>
      </c>
      <c r="J476" s="63">
        <f>VLOOKUP(I476,pTRAIT!A:B,2,FALSE)</f>
        <v>0</v>
      </c>
      <c r="K476" s="63" t="str">
        <f>VLOOKUP($I476,pTRAIT!$A:$X,7,FALSE)</f>
        <v>no</v>
      </c>
      <c r="L476" s="63" t="str">
        <f>VLOOKUP($I476,pTRAIT!$A:$X,8,FALSE)</f>
        <v>nd</v>
      </c>
      <c r="M476" s="63" t="str">
        <f>VLOOKUP($I476,pTRAIT!$A:$X,9,FALSE)</f>
        <v>R</v>
      </c>
      <c r="N476" s="63" t="str">
        <f>VLOOKUP($I476,pTRAIT!$A:$X,10,FALSE)</f>
        <v>R</v>
      </c>
      <c r="O476" s="63" t="str">
        <f>VLOOKUP($I476,pTRAIT!$A:$X,11,FALSE)</f>
        <v>S</v>
      </c>
      <c r="P476" s="63" t="str">
        <f>VLOOKUP($I476,pTRAIT!$A:$X,12,FALSE)</f>
        <v>R</v>
      </c>
      <c r="Q476" s="63" t="str">
        <f>VLOOKUP($I476,pTRAIT!$A:$X,13,FALSE)</f>
        <v>S</v>
      </c>
      <c r="R476" s="63" t="str">
        <f>VLOOKUP($I476,pTRAIT!$A:$X,14,FALSE)</f>
        <v>R</v>
      </c>
      <c r="S476" s="63" t="str">
        <f>VLOOKUP($I476,pTRAIT!$A:$X,15,FALSE)</f>
        <v>S</v>
      </c>
      <c r="T476" s="63" t="str">
        <f>VLOOKUP($I476,pTRAIT!$A:$X,16,FALSE)</f>
        <v>H</v>
      </c>
      <c r="U476" s="63" t="str">
        <f>VLOOKUP($I476,pTRAIT!$A:$X,17,FALSE)</f>
        <v>S</v>
      </c>
      <c r="V476" s="63" t="str">
        <f>VLOOKUP($I476,pTRAIT!$A:$X,18,FALSE)</f>
        <v>S</v>
      </c>
      <c r="W476" s="63" t="str">
        <f>VLOOKUP($I476,pTRAIT!$A:$X,19,FALSE)</f>
        <v>S</v>
      </c>
      <c r="X476" s="63" t="str">
        <f>VLOOKUP($I476,pTRAIT!$A:$X,20,FALSE)</f>
        <v>S</v>
      </c>
      <c r="Y476" s="63" t="str">
        <f>VLOOKUP($I476,pTRAIT!$A:$X,21,FALSE)</f>
        <v>R</v>
      </c>
      <c r="Z476" s="63" t="str">
        <f>VLOOKUP($I476,pTRAIT!$A:$X,22,FALSE)</f>
        <v>e</v>
      </c>
      <c r="AA476" s="63" t="str">
        <f>VLOOKUP($I476,pTRAIT!$A:$X,23,FALSE)</f>
        <v>n-c</v>
      </c>
      <c r="AB476" s="63">
        <f>VLOOKUP($I476,pTRAIT!$A:$X,24,FALSE)</f>
        <v>0</v>
      </c>
      <c r="AC476" s="34">
        <v>981</v>
      </c>
      <c r="AD476" s="63" t="str">
        <f>VLOOKUP(AC476,pTRAIT!A:B,2,FALSE)</f>
        <v>EM5RTMi1;NST=X / EM5RTUeRo5So5Cf9Pu;NST=X</v>
      </c>
      <c r="AE476" s="63">
        <f>VLOOKUP($AC476,pTRAIT!$A:$X,7,FALSE)</f>
        <v>0</v>
      </c>
      <c r="AF476" s="63">
        <f>VLOOKUP($AC476,pTRAIT!$A:$X,8,FALSE)</f>
        <v>0</v>
      </c>
      <c r="AG476" s="63">
        <f>VLOOKUP($AC476,pTRAIT!$A:$X,9,FALSE)</f>
        <v>0</v>
      </c>
      <c r="AH476" s="63">
        <f>VLOOKUP($AC476,pTRAIT!$A:$X,10,FALSE)</f>
        <v>0</v>
      </c>
      <c r="AI476" s="63">
        <f>VLOOKUP($AC476,pTRAIT!$A:$X,11,FALSE)</f>
        <v>0</v>
      </c>
      <c r="AJ476" s="63">
        <f>VLOOKUP($AC476,pTRAIT!$A:$X,12,FALSE)</f>
        <v>0</v>
      </c>
      <c r="AK476" s="63">
        <f>VLOOKUP($AC476,pTRAIT!$A:$X,13,FALSE)</f>
        <v>0</v>
      </c>
      <c r="AL476" s="63">
        <f>VLOOKUP($AC476,pTRAIT!$A:$X,14,FALSE)</f>
        <v>0</v>
      </c>
      <c r="AM476" s="63">
        <f>VLOOKUP($AC476,pTRAIT!$A:$X,15,FALSE)</f>
        <v>0</v>
      </c>
      <c r="AN476" s="63">
        <f>VLOOKUP($AC476,pTRAIT!$A:$X,16,FALSE)</f>
        <v>0</v>
      </c>
      <c r="AO476" s="63">
        <f>VLOOKUP($AC476,pTRAIT!$A:$X,17,FALSE)</f>
        <v>0</v>
      </c>
      <c r="AP476" s="63">
        <f>VLOOKUP($AC476,pTRAIT!$A:$X,18,FALSE)</f>
        <v>0</v>
      </c>
      <c r="AQ476" s="63">
        <f>VLOOKUP($AC476,pTRAIT!$A:$X,19,FALSE)</f>
        <v>0</v>
      </c>
      <c r="AR476" s="63">
        <f>VLOOKUP($AC476,pTRAIT!$A:$X,20,FALSE)</f>
        <v>0</v>
      </c>
      <c r="AS476" s="63">
        <f>VLOOKUP($AC476,pTRAIT!$A:$X,21,FALSE)</f>
        <v>0</v>
      </c>
      <c r="AT476" s="63">
        <f>VLOOKUP($AC476,pTRAIT!$A:$X,22,FALSE)</f>
        <v>0</v>
      </c>
      <c r="AU476" s="63">
        <f>VLOOKUP($AC476,pTRAIT!$A:$X,23,FALSE)</f>
        <v>0</v>
      </c>
      <c r="AV476" s="63">
        <f>VLOOKUP($AC476,pTRAIT!$A:$X,24,FALSE)</f>
        <v>0</v>
      </c>
    </row>
    <row r="477" spans="1:48" ht="12" customHeight="1" x14ac:dyDescent="0.2">
      <c r="A477" s="32">
        <v>948</v>
      </c>
      <c r="B477" s="33" t="s">
        <v>5</v>
      </c>
      <c r="C477" s="34">
        <v>982</v>
      </c>
      <c r="D477" s="32" t="str">
        <f t="shared" si="7"/>
        <v>948X982</v>
      </c>
      <c r="E477" s="49" t="s">
        <v>1619</v>
      </c>
      <c r="F477" s="61" t="s">
        <v>2100</v>
      </c>
      <c r="G477" s="41" t="s">
        <v>43</v>
      </c>
      <c r="H477" s="38"/>
      <c r="I477" s="32">
        <v>948</v>
      </c>
      <c r="J477" s="63">
        <f>VLOOKUP(I477,pTRAIT!A:B,2,FALSE)</f>
        <v>0</v>
      </c>
      <c r="K477" s="63" t="str">
        <f>VLOOKUP($I477,pTRAIT!$A:$X,7,FALSE)</f>
        <v>no</v>
      </c>
      <c r="L477" s="63" t="str">
        <f>VLOOKUP($I477,pTRAIT!$A:$X,8,FALSE)</f>
        <v>nd</v>
      </c>
      <c r="M477" s="63" t="str">
        <f>VLOOKUP($I477,pTRAIT!$A:$X,9,FALSE)</f>
        <v>R</v>
      </c>
      <c r="N477" s="63" t="str">
        <f>VLOOKUP($I477,pTRAIT!$A:$X,10,FALSE)</f>
        <v>R</v>
      </c>
      <c r="O477" s="63" t="str">
        <f>VLOOKUP($I477,pTRAIT!$A:$X,11,FALSE)</f>
        <v>S</v>
      </c>
      <c r="P477" s="63" t="str">
        <f>VLOOKUP($I477,pTRAIT!$A:$X,12,FALSE)</f>
        <v>R</v>
      </c>
      <c r="Q477" s="63" t="str">
        <f>VLOOKUP($I477,pTRAIT!$A:$X,13,FALSE)</f>
        <v>S</v>
      </c>
      <c r="R477" s="63" t="str">
        <f>VLOOKUP($I477,pTRAIT!$A:$X,14,FALSE)</f>
        <v>R</v>
      </c>
      <c r="S477" s="63" t="str">
        <f>VLOOKUP($I477,pTRAIT!$A:$X,15,FALSE)</f>
        <v>S</v>
      </c>
      <c r="T477" s="63" t="str">
        <f>VLOOKUP($I477,pTRAIT!$A:$X,16,FALSE)</f>
        <v>H</v>
      </c>
      <c r="U477" s="63" t="str">
        <f>VLOOKUP($I477,pTRAIT!$A:$X,17,FALSE)</f>
        <v>S</v>
      </c>
      <c r="V477" s="63" t="str">
        <f>VLOOKUP($I477,pTRAIT!$A:$X,18,FALSE)</f>
        <v>S</v>
      </c>
      <c r="W477" s="63" t="str">
        <f>VLOOKUP($I477,pTRAIT!$A:$X,19,FALSE)</f>
        <v>S</v>
      </c>
      <c r="X477" s="63" t="str">
        <f>VLOOKUP($I477,pTRAIT!$A:$X,20,FALSE)</f>
        <v>S</v>
      </c>
      <c r="Y477" s="63" t="str">
        <f>VLOOKUP($I477,pTRAIT!$A:$X,21,FALSE)</f>
        <v>R</v>
      </c>
      <c r="Z477" s="63" t="str">
        <f>VLOOKUP($I477,pTRAIT!$A:$X,22,FALSE)</f>
        <v>e</v>
      </c>
      <c r="AA477" s="63" t="str">
        <f>VLOOKUP($I477,pTRAIT!$A:$X,23,FALSE)</f>
        <v>n-c</v>
      </c>
      <c r="AB477" s="63">
        <f>VLOOKUP($I477,pTRAIT!$A:$X,24,FALSE)</f>
        <v>0</v>
      </c>
      <c r="AC477" s="34">
        <v>982</v>
      </c>
      <c r="AD477" s="63" t="str">
        <f>VLOOKUP(AC477,pTRAIT!A:B,2,FALSE)</f>
        <v>EM5RTMi1;NST=X / EM5RTUeRo5So5Cf9Pu;NST=X</v>
      </c>
      <c r="AE477" s="63">
        <f>VLOOKUP($AC477,pTRAIT!$A:$X,7,FALSE)</f>
        <v>0</v>
      </c>
      <c r="AF477" s="63">
        <f>VLOOKUP($AC477,pTRAIT!$A:$X,8,FALSE)</f>
        <v>0</v>
      </c>
      <c r="AG477" s="63">
        <f>VLOOKUP($AC477,pTRAIT!$A:$X,9,FALSE)</f>
        <v>0</v>
      </c>
      <c r="AH477" s="63">
        <f>VLOOKUP($AC477,pTRAIT!$A:$X,10,FALSE)</f>
        <v>0</v>
      </c>
      <c r="AI477" s="63">
        <f>VLOOKUP($AC477,pTRAIT!$A:$X,11,FALSE)</f>
        <v>0</v>
      </c>
      <c r="AJ477" s="63">
        <f>VLOOKUP($AC477,pTRAIT!$A:$X,12,FALSE)</f>
        <v>0</v>
      </c>
      <c r="AK477" s="63">
        <f>VLOOKUP($AC477,pTRAIT!$A:$X,13,FALSE)</f>
        <v>0</v>
      </c>
      <c r="AL477" s="63">
        <f>VLOOKUP($AC477,pTRAIT!$A:$X,14,FALSE)</f>
        <v>0</v>
      </c>
      <c r="AM477" s="63">
        <f>VLOOKUP($AC477,pTRAIT!$A:$X,15,FALSE)</f>
        <v>0</v>
      </c>
      <c r="AN477" s="63">
        <f>VLOOKUP($AC477,pTRAIT!$A:$X,16,FALSE)</f>
        <v>0</v>
      </c>
      <c r="AO477" s="63">
        <f>VLOOKUP($AC477,pTRAIT!$A:$X,17,FALSE)</f>
        <v>0</v>
      </c>
      <c r="AP477" s="63">
        <f>VLOOKUP($AC477,pTRAIT!$A:$X,18,FALSE)</f>
        <v>0</v>
      </c>
      <c r="AQ477" s="63">
        <f>VLOOKUP($AC477,pTRAIT!$A:$X,19,FALSE)</f>
        <v>0</v>
      </c>
      <c r="AR477" s="63">
        <f>VLOOKUP($AC477,pTRAIT!$A:$X,20,FALSE)</f>
        <v>0</v>
      </c>
      <c r="AS477" s="63">
        <f>VLOOKUP($AC477,pTRAIT!$A:$X,21,FALSE)</f>
        <v>0</v>
      </c>
      <c r="AT477" s="63">
        <f>VLOOKUP($AC477,pTRAIT!$A:$X,22,FALSE)</f>
        <v>0</v>
      </c>
      <c r="AU477" s="63">
        <f>VLOOKUP($AC477,pTRAIT!$A:$X,23,FALSE)</f>
        <v>0</v>
      </c>
      <c r="AV477" s="63">
        <f>VLOOKUP($AC477,pTRAIT!$A:$X,24,FALSE)</f>
        <v>0</v>
      </c>
    </row>
    <row r="478" spans="1:48" ht="12" customHeight="1" x14ac:dyDescent="0.2">
      <c r="A478" s="32">
        <v>948</v>
      </c>
      <c r="B478" s="33" t="s">
        <v>5</v>
      </c>
      <c r="C478" s="34">
        <v>983</v>
      </c>
      <c r="D478" s="32" t="str">
        <f t="shared" si="7"/>
        <v>948X983</v>
      </c>
      <c r="E478" s="49" t="s">
        <v>1619</v>
      </c>
      <c r="F478" s="61" t="s">
        <v>2101</v>
      </c>
      <c r="G478" s="41" t="s">
        <v>43</v>
      </c>
      <c r="H478" s="45"/>
      <c r="I478" s="32">
        <v>948</v>
      </c>
      <c r="J478" s="63">
        <f>VLOOKUP(I478,pTRAIT!A:B,2,FALSE)</f>
        <v>0</v>
      </c>
      <c r="K478" s="63" t="str">
        <f>VLOOKUP($I478,pTRAIT!$A:$X,7,FALSE)</f>
        <v>no</v>
      </c>
      <c r="L478" s="63" t="str">
        <f>VLOOKUP($I478,pTRAIT!$A:$X,8,FALSE)</f>
        <v>nd</v>
      </c>
      <c r="M478" s="63" t="str">
        <f>VLOOKUP($I478,pTRAIT!$A:$X,9,FALSE)</f>
        <v>R</v>
      </c>
      <c r="N478" s="63" t="str">
        <f>VLOOKUP($I478,pTRAIT!$A:$X,10,FALSE)</f>
        <v>R</v>
      </c>
      <c r="O478" s="63" t="str">
        <f>VLOOKUP($I478,pTRAIT!$A:$X,11,FALSE)</f>
        <v>S</v>
      </c>
      <c r="P478" s="63" t="str">
        <f>VLOOKUP($I478,pTRAIT!$A:$X,12,FALSE)</f>
        <v>R</v>
      </c>
      <c r="Q478" s="63" t="str">
        <f>VLOOKUP($I478,pTRAIT!$A:$X,13,FALSE)</f>
        <v>S</v>
      </c>
      <c r="R478" s="63" t="str">
        <f>VLOOKUP($I478,pTRAIT!$A:$X,14,FALSE)</f>
        <v>R</v>
      </c>
      <c r="S478" s="63" t="str">
        <f>VLOOKUP($I478,pTRAIT!$A:$X,15,FALSE)</f>
        <v>S</v>
      </c>
      <c r="T478" s="63" t="str">
        <f>VLOOKUP($I478,pTRAIT!$A:$X,16,FALSE)</f>
        <v>H</v>
      </c>
      <c r="U478" s="63" t="str">
        <f>VLOOKUP($I478,pTRAIT!$A:$X,17,FALSE)</f>
        <v>S</v>
      </c>
      <c r="V478" s="63" t="str">
        <f>VLOOKUP($I478,pTRAIT!$A:$X,18,FALSE)</f>
        <v>S</v>
      </c>
      <c r="W478" s="63" t="str">
        <f>VLOOKUP($I478,pTRAIT!$A:$X,19,FALSE)</f>
        <v>S</v>
      </c>
      <c r="X478" s="63" t="str">
        <f>VLOOKUP($I478,pTRAIT!$A:$X,20,FALSE)</f>
        <v>S</v>
      </c>
      <c r="Y478" s="63" t="str">
        <f>VLOOKUP($I478,pTRAIT!$A:$X,21,FALSE)</f>
        <v>R</v>
      </c>
      <c r="Z478" s="63" t="str">
        <f>VLOOKUP($I478,pTRAIT!$A:$X,22,FALSE)</f>
        <v>e</v>
      </c>
      <c r="AA478" s="63" t="str">
        <f>VLOOKUP($I478,pTRAIT!$A:$X,23,FALSE)</f>
        <v>n-c</v>
      </c>
      <c r="AB478" s="63">
        <f>VLOOKUP($I478,pTRAIT!$A:$X,24,FALSE)</f>
        <v>0</v>
      </c>
      <c r="AC478" s="34">
        <v>983</v>
      </c>
      <c r="AD478" s="63" t="str">
        <f>VLOOKUP(AC478,pTRAIT!A:B,2,FALSE)</f>
        <v>EM5RTMi1;NST=X / EM5RTUeRo5So5Cf9Pu;NST=X</v>
      </c>
      <c r="AE478" s="63">
        <f>VLOOKUP($AC478,pTRAIT!$A:$X,7,FALSE)</f>
        <v>0</v>
      </c>
      <c r="AF478" s="63">
        <f>VLOOKUP($AC478,pTRAIT!$A:$X,8,FALSE)</f>
        <v>0</v>
      </c>
      <c r="AG478" s="63">
        <f>VLOOKUP($AC478,pTRAIT!$A:$X,9,FALSE)</f>
        <v>0</v>
      </c>
      <c r="AH478" s="63">
        <f>VLOOKUP($AC478,pTRAIT!$A:$X,10,FALSE)</f>
        <v>0</v>
      </c>
      <c r="AI478" s="63">
        <f>VLOOKUP($AC478,pTRAIT!$A:$X,11,FALSE)</f>
        <v>0</v>
      </c>
      <c r="AJ478" s="63">
        <f>VLOOKUP($AC478,pTRAIT!$A:$X,12,FALSE)</f>
        <v>0</v>
      </c>
      <c r="AK478" s="63">
        <f>VLOOKUP($AC478,pTRAIT!$A:$X,13,FALSE)</f>
        <v>0</v>
      </c>
      <c r="AL478" s="63">
        <f>VLOOKUP($AC478,pTRAIT!$A:$X,14,FALSE)</f>
        <v>0</v>
      </c>
      <c r="AM478" s="63">
        <f>VLOOKUP($AC478,pTRAIT!$A:$X,15,FALSE)</f>
        <v>0</v>
      </c>
      <c r="AN478" s="63">
        <f>VLOOKUP($AC478,pTRAIT!$A:$X,16,FALSE)</f>
        <v>0</v>
      </c>
      <c r="AO478" s="63">
        <f>VLOOKUP($AC478,pTRAIT!$A:$X,17,FALSE)</f>
        <v>0</v>
      </c>
      <c r="AP478" s="63">
        <f>VLOOKUP($AC478,pTRAIT!$A:$X,18,FALSE)</f>
        <v>0</v>
      </c>
      <c r="AQ478" s="63">
        <f>VLOOKUP($AC478,pTRAIT!$A:$X,19,FALSE)</f>
        <v>0</v>
      </c>
      <c r="AR478" s="63">
        <f>VLOOKUP($AC478,pTRAIT!$A:$X,20,FALSE)</f>
        <v>0</v>
      </c>
      <c r="AS478" s="63">
        <f>VLOOKUP($AC478,pTRAIT!$A:$X,21,FALSE)</f>
        <v>0</v>
      </c>
      <c r="AT478" s="63">
        <f>VLOOKUP($AC478,pTRAIT!$A:$X,22,FALSE)</f>
        <v>0</v>
      </c>
      <c r="AU478" s="63">
        <f>VLOOKUP($AC478,pTRAIT!$A:$X,23,FALSE)</f>
        <v>0</v>
      </c>
      <c r="AV478" s="63">
        <f>VLOOKUP($AC478,pTRAIT!$A:$X,24,FALSE)</f>
        <v>0</v>
      </c>
    </row>
    <row r="479" spans="1:48" ht="12" customHeight="1" x14ac:dyDescent="0.2">
      <c r="A479" s="32">
        <v>948</v>
      </c>
      <c r="B479" s="33" t="s">
        <v>5</v>
      </c>
      <c r="C479" s="34">
        <v>984</v>
      </c>
      <c r="D479" s="32" t="str">
        <f t="shared" si="7"/>
        <v>948X984</v>
      </c>
      <c r="E479" s="49" t="s">
        <v>1619</v>
      </c>
      <c r="F479" s="61" t="s">
        <v>2102</v>
      </c>
      <c r="G479" s="41" t="s">
        <v>43</v>
      </c>
      <c r="H479" s="38"/>
      <c r="I479" s="32">
        <v>948</v>
      </c>
      <c r="J479" s="63">
        <f>VLOOKUP(I479,pTRAIT!A:B,2,FALSE)</f>
        <v>0</v>
      </c>
      <c r="K479" s="63" t="str">
        <f>VLOOKUP($I479,pTRAIT!$A:$X,7,FALSE)</f>
        <v>no</v>
      </c>
      <c r="L479" s="63" t="str">
        <f>VLOOKUP($I479,pTRAIT!$A:$X,8,FALSE)</f>
        <v>nd</v>
      </c>
      <c r="M479" s="63" t="str">
        <f>VLOOKUP($I479,pTRAIT!$A:$X,9,FALSE)</f>
        <v>R</v>
      </c>
      <c r="N479" s="63" t="str">
        <f>VLOOKUP($I479,pTRAIT!$A:$X,10,FALSE)</f>
        <v>R</v>
      </c>
      <c r="O479" s="63" t="str">
        <f>VLOOKUP($I479,pTRAIT!$A:$X,11,FALSE)</f>
        <v>S</v>
      </c>
      <c r="P479" s="63" t="str">
        <f>VLOOKUP($I479,pTRAIT!$A:$X,12,FALSE)</f>
        <v>R</v>
      </c>
      <c r="Q479" s="63" t="str">
        <f>VLOOKUP($I479,pTRAIT!$A:$X,13,FALSE)</f>
        <v>S</v>
      </c>
      <c r="R479" s="63" t="str">
        <f>VLOOKUP($I479,pTRAIT!$A:$X,14,FALSE)</f>
        <v>R</v>
      </c>
      <c r="S479" s="63" t="str">
        <f>VLOOKUP($I479,pTRAIT!$A:$X,15,FALSE)</f>
        <v>S</v>
      </c>
      <c r="T479" s="63" t="str">
        <f>VLOOKUP($I479,pTRAIT!$A:$X,16,FALSE)</f>
        <v>H</v>
      </c>
      <c r="U479" s="63" t="str">
        <f>VLOOKUP($I479,pTRAIT!$A:$X,17,FALSE)</f>
        <v>S</v>
      </c>
      <c r="V479" s="63" t="str">
        <f>VLOOKUP($I479,pTRAIT!$A:$X,18,FALSE)</f>
        <v>S</v>
      </c>
      <c r="W479" s="63" t="str">
        <f>VLOOKUP($I479,pTRAIT!$A:$X,19,FALSE)</f>
        <v>S</v>
      </c>
      <c r="X479" s="63" t="str">
        <f>VLOOKUP($I479,pTRAIT!$A:$X,20,FALSE)</f>
        <v>S</v>
      </c>
      <c r="Y479" s="63" t="str">
        <f>VLOOKUP($I479,pTRAIT!$A:$X,21,FALSE)</f>
        <v>R</v>
      </c>
      <c r="Z479" s="63" t="str">
        <f>VLOOKUP($I479,pTRAIT!$A:$X,22,FALSE)</f>
        <v>e</v>
      </c>
      <c r="AA479" s="63" t="str">
        <f>VLOOKUP($I479,pTRAIT!$A:$X,23,FALSE)</f>
        <v>n-c</v>
      </c>
      <c r="AB479" s="63">
        <f>VLOOKUP($I479,pTRAIT!$A:$X,24,FALSE)</f>
        <v>0</v>
      </c>
      <c r="AC479" s="34">
        <v>984</v>
      </c>
      <c r="AD479" s="63" t="str">
        <f>VLOOKUP(AC479,pTRAIT!A:B,2,FALSE)</f>
        <v>EM5RTMi1;NST=X / EM5RTUeRo5So5Cf9Pu;NST=X</v>
      </c>
      <c r="AE479" s="63">
        <f>VLOOKUP($AC479,pTRAIT!$A:$X,7,FALSE)</f>
        <v>0</v>
      </c>
      <c r="AF479" s="63">
        <f>VLOOKUP($AC479,pTRAIT!$A:$X,8,FALSE)</f>
        <v>0</v>
      </c>
      <c r="AG479" s="63">
        <f>VLOOKUP($AC479,pTRAIT!$A:$X,9,FALSE)</f>
        <v>0</v>
      </c>
      <c r="AH479" s="63">
        <f>VLOOKUP($AC479,pTRAIT!$A:$X,10,FALSE)</f>
        <v>0</v>
      </c>
      <c r="AI479" s="63">
        <f>VLOOKUP($AC479,pTRAIT!$A:$X,11,FALSE)</f>
        <v>0</v>
      </c>
      <c r="AJ479" s="63">
        <f>VLOOKUP($AC479,pTRAIT!$A:$X,12,FALSE)</f>
        <v>0</v>
      </c>
      <c r="AK479" s="63">
        <f>VLOOKUP($AC479,pTRAIT!$A:$X,13,FALSE)</f>
        <v>0</v>
      </c>
      <c r="AL479" s="63">
        <f>VLOOKUP($AC479,pTRAIT!$A:$X,14,FALSE)</f>
        <v>0</v>
      </c>
      <c r="AM479" s="63">
        <f>VLOOKUP($AC479,pTRAIT!$A:$X,15,FALSE)</f>
        <v>0</v>
      </c>
      <c r="AN479" s="63">
        <f>VLOOKUP($AC479,pTRAIT!$A:$X,16,FALSE)</f>
        <v>0</v>
      </c>
      <c r="AO479" s="63">
        <f>VLOOKUP($AC479,pTRAIT!$A:$X,17,FALSE)</f>
        <v>0</v>
      </c>
      <c r="AP479" s="63">
        <f>VLOOKUP($AC479,pTRAIT!$A:$X,18,FALSE)</f>
        <v>0</v>
      </c>
      <c r="AQ479" s="63">
        <f>VLOOKUP($AC479,pTRAIT!$A:$X,19,FALSE)</f>
        <v>0</v>
      </c>
      <c r="AR479" s="63">
        <f>VLOOKUP($AC479,pTRAIT!$A:$X,20,FALSE)</f>
        <v>0</v>
      </c>
      <c r="AS479" s="63">
        <f>VLOOKUP($AC479,pTRAIT!$A:$X,21,FALSE)</f>
        <v>0</v>
      </c>
      <c r="AT479" s="63">
        <f>VLOOKUP($AC479,pTRAIT!$A:$X,22,FALSE)</f>
        <v>0</v>
      </c>
      <c r="AU479" s="63">
        <f>VLOOKUP($AC479,pTRAIT!$A:$X,23,FALSE)</f>
        <v>0</v>
      </c>
      <c r="AV479" s="63">
        <f>VLOOKUP($AC479,pTRAIT!$A:$X,24,FALSE)</f>
        <v>0</v>
      </c>
    </row>
    <row r="480" spans="1:48" ht="12" customHeight="1" x14ac:dyDescent="0.2">
      <c r="A480" s="32">
        <v>948</v>
      </c>
      <c r="B480" s="33" t="s">
        <v>5</v>
      </c>
      <c r="C480" s="34">
        <v>985</v>
      </c>
      <c r="D480" s="32" t="str">
        <f t="shared" si="7"/>
        <v>948X985</v>
      </c>
      <c r="E480" s="49" t="s">
        <v>1619</v>
      </c>
      <c r="F480" s="61" t="s">
        <v>2103</v>
      </c>
      <c r="G480" s="41" t="s">
        <v>43</v>
      </c>
      <c r="H480" s="38"/>
      <c r="I480" s="32">
        <v>948</v>
      </c>
      <c r="J480" s="63">
        <f>VLOOKUP(I480,pTRAIT!A:B,2,FALSE)</f>
        <v>0</v>
      </c>
      <c r="K480" s="63" t="str">
        <f>VLOOKUP($I480,pTRAIT!$A:$X,7,FALSE)</f>
        <v>no</v>
      </c>
      <c r="L480" s="63" t="str">
        <f>VLOOKUP($I480,pTRAIT!$A:$X,8,FALSE)</f>
        <v>nd</v>
      </c>
      <c r="M480" s="63" t="str">
        <f>VLOOKUP($I480,pTRAIT!$A:$X,9,FALSE)</f>
        <v>R</v>
      </c>
      <c r="N480" s="63" t="str">
        <f>VLOOKUP($I480,pTRAIT!$A:$X,10,FALSE)</f>
        <v>R</v>
      </c>
      <c r="O480" s="63" t="str">
        <f>VLOOKUP($I480,pTRAIT!$A:$X,11,FALSE)</f>
        <v>S</v>
      </c>
      <c r="P480" s="63" t="str">
        <f>VLOOKUP($I480,pTRAIT!$A:$X,12,FALSE)</f>
        <v>R</v>
      </c>
      <c r="Q480" s="63" t="str">
        <f>VLOOKUP($I480,pTRAIT!$A:$X,13,FALSE)</f>
        <v>S</v>
      </c>
      <c r="R480" s="63" t="str">
        <f>VLOOKUP($I480,pTRAIT!$A:$X,14,FALSE)</f>
        <v>R</v>
      </c>
      <c r="S480" s="63" t="str">
        <f>VLOOKUP($I480,pTRAIT!$A:$X,15,FALSE)</f>
        <v>S</v>
      </c>
      <c r="T480" s="63" t="str">
        <f>VLOOKUP($I480,pTRAIT!$A:$X,16,FALSE)</f>
        <v>H</v>
      </c>
      <c r="U480" s="63" t="str">
        <f>VLOOKUP($I480,pTRAIT!$A:$X,17,FALSE)</f>
        <v>S</v>
      </c>
      <c r="V480" s="63" t="str">
        <f>VLOOKUP($I480,pTRAIT!$A:$X,18,FALSE)</f>
        <v>S</v>
      </c>
      <c r="W480" s="63" t="str">
        <f>VLOOKUP($I480,pTRAIT!$A:$X,19,FALSE)</f>
        <v>S</v>
      </c>
      <c r="X480" s="63" t="str">
        <f>VLOOKUP($I480,pTRAIT!$A:$X,20,FALSE)</f>
        <v>S</v>
      </c>
      <c r="Y480" s="63" t="str">
        <f>VLOOKUP($I480,pTRAIT!$A:$X,21,FALSE)</f>
        <v>R</v>
      </c>
      <c r="Z480" s="63" t="str">
        <f>VLOOKUP($I480,pTRAIT!$A:$X,22,FALSE)</f>
        <v>e</v>
      </c>
      <c r="AA480" s="63" t="str">
        <f>VLOOKUP($I480,pTRAIT!$A:$X,23,FALSE)</f>
        <v>n-c</v>
      </c>
      <c r="AB480" s="63">
        <f>VLOOKUP($I480,pTRAIT!$A:$X,24,FALSE)</f>
        <v>0</v>
      </c>
      <c r="AC480" s="34">
        <v>985</v>
      </c>
      <c r="AD480" s="63" t="str">
        <f>VLOOKUP(AC480,pTRAIT!A:B,2,FALSE)</f>
        <v>EM5RTMi1;NST=X / EM5RTUeRo5So5Cf9Pu;NST=X</v>
      </c>
      <c r="AE480" s="63">
        <f>VLOOKUP($AC480,pTRAIT!$A:$X,7,FALSE)</f>
        <v>0</v>
      </c>
      <c r="AF480" s="63">
        <f>VLOOKUP($AC480,pTRAIT!$A:$X,8,FALSE)</f>
        <v>0</v>
      </c>
      <c r="AG480" s="63">
        <f>VLOOKUP($AC480,pTRAIT!$A:$X,9,FALSE)</f>
        <v>0</v>
      </c>
      <c r="AH480" s="63">
        <f>VLOOKUP($AC480,pTRAIT!$A:$X,10,FALSE)</f>
        <v>0</v>
      </c>
      <c r="AI480" s="63">
        <f>VLOOKUP($AC480,pTRAIT!$A:$X,11,FALSE)</f>
        <v>0</v>
      </c>
      <c r="AJ480" s="63">
        <f>VLOOKUP($AC480,pTRAIT!$A:$X,12,FALSE)</f>
        <v>0</v>
      </c>
      <c r="AK480" s="63">
        <f>VLOOKUP($AC480,pTRAIT!$A:$X,13,FALSE)</f>
        <v>0</v>
      </c>
      <c r="AL480" s="63">
        <f>VLOOKUP($AC480,pTRAIT!$A:$X,14,FALSE)</f>
        <v>0</v>
      </c>
      <c r="AM480" s="63">
        <f>VLOOKUP($AC480,pTRAIT!$A:$X,15,FALSE)</f>
        <v>0</v>
      </c>
      <c r="AN480" s="63">
        <f>VLOOKUP($AC480,pTRAIT!$A:$X,16,FALSE)</f>
        <v>0</v>
      </c>
      <c r="AO480" s="63">
        <f>VLOOKUP($AC480,pTRAIT!$A:$X,17,FALSE)</f>
        <v>0</v>
      </c>
      <c r="AP480" s="63">
        <f>VLOOKUP($AC480,pTRAIT!$A:$X,18,FALSE)</f>
        <v>0</v>
      </c>
      <c r="AQ480" s="63">
        <f>VLOOKUP($AC480,pTRAIT!$A:$X,19,FALSE)</f>
        <v>0</v>
      </c>
      <c r="AR480" s="63">
        <f>VLOOKUP($AC480,pTRAIT!$A:$X,20,FALSE)</f>
        <v>0</v>
      </c>
      <c r="AS480" s="63">
        <f>VLOOKUP($AC480,pTRAIT!$A:$X,21,FALSE)</f>
        <v>0</v>
      </c>
      <c r="AT480" s="63">
        <f>VLOOKUP($AC480,pTRAIT!$A:$X,22,FALSE)</f>
        <v>0</v>
      </c>
      <c r="AU480" s="63">
        <f>VLOOKUP($AC480,pTRAIT!$A:$X,23,FALSE)</f>
        <v>0</v>
      </c>
      <c r="AV480" s="63">
        <f>VLOOKUP($AC480,pTRAIT!$A:$X,24,FALSE)</f>
        <v>0</v>
      </c>
    </row>
    <row r="481" spans="1:48" ht="12" customHeight="1" x14ac:dyDescent="0.2">
      <c r="A481" s="32">
        <v>948</v>
      </c>
      <c r="B481" s="33" t="s">
        <v>5</v>
      </c>
      <c r="C481" s="34">
        <v>986</v>
      </c>
      <c r="D481" s="32" t="str">
        <f t="shared" si="7"/>
        <v>948X986</v>
      </c>
      <c r="E481" s="49" t="s">
        <v>1619</v>
      </c>
      <c r="F481" s="61" t="s">
        <v>2104</v>
      </c>
      <c r="G481" s="41" t="s">
        <v>43</v>
      </c>
      <c r="H481" s="38"/>
      <c r="I481" s="32">
        <v>948</v>
      </c>
      <c r="J481" s="63">
        <f>VLOOKUP(I481,pTRAIT!A:B,2,FALSE)</f>
        <v>0</v>
      </c>
      <c r="K481" s="63" t="str">
        <f>VLOOKUP($I481,pTRAIT!$A:$X,7,FALSE)</f>
        <v>no</v>
      </c>
      <c r="L481" s="63" t="str">
        <f>VLOOKUP($I481,pTRAIT!$A:$X,8,FALSE)</f>
        <v>nd</v>
      </c>
      <c r="M481" s="63" t="str">
        <f>VLOOKUP($I481,pTRAIT!$A:$X,9,FALSE)</f>
        <v>R</v>
      </c>
      <c r="N481" s="63" t="str">
        <f>VLOOKUP($I481,pTRAIT!$A:$X,10,FALSE)</f>
        <v>R</v>
      </c>
      <c r="O481" s="63" t="str">
        <f>VLOOKUP($I481,pTRAIT!$A:$X,11,FALSE)</f>
        <v>S</v>
      </c>
      <c r="P481" s="63" t="str">
        <f>VLOOKUP($I481,pTRAIT!$A:$X,12,FALSE)</f>
        <v>R</v>
      </c>
      <c r="Q481" s="63" t="str">
        <f>VLOOKUP($I481,pTRAIT!$A:$X,13,FALSE)</f>
        <v>S</v>
      </c>
      <c r="R481" s="63" t="str">
        <f>VLOOKUP($I481,pTRAIT!$A:$X,14,FALSE)</f>
        <v>R</v>
      </c>
      <c r="S481" s="63" t="str">
        <f>VLOOKUP($I481,pTRAIT!$A:$X,15,FALSE)</f>
        <v>S</v>
      </c>
      <c r="T481" s="63" t="str">
        <f>VLOOKUP($I481,pTRAIT!$A:$X,16,FALSE)</f>
        <v>H</v>
      </c>
      <c r="U481" s="63" t="str">
        <f>VLOOKUP($I481,pTRAIT!$A:$X,17,FALSE)</f>
        <v>S</v>
      </c>
      <c r="V481" s="63" t="str">
        <f>VLOOKUP($I481,pTRAIT!$A:$X,18,FALSE)</f>
        <v>S</v>
      </c>
      <c r="W481" s="63" t="str">
        <f>VLOOKUP($I481,pTRAIT!$A:$X,19,FALSE)</f>
        <v>S</v>
      </c>
      <c r="X481" s="63" t="str">
        <f>VLOOKUP($I481,pTRAIT!$A:$X,20,FALSE)</f>
        <v>S</v>
      </c>
      <c r="Y481" s="63" t="str">
        <f>VLOOKUP($I481,pTRAIT!$A:$X,21,FALSE)</f>
        <v>R</v>
      </c>
      <c r="Z481" s="63" t="str">
        <f>VLOOKUP($I481,pTRAIT!$A:$X,22,FALSE)</f>
        <v>e</v>
      </c>
      <c r="AA481" s="63" t="str">
        <f>VLOOKUP($I481,pTRAIT!$A:$X,23,FALSE)</f>
        <v>n-c</v>
      </c>
      <c r="AB481" s="63">
        <f>VLOOKUP($I481,pTRAIT!$A:$X,24,FALSE)</f>
        <v>0</v>
      </c>
      <c r="AC481" s="34">
        <v>986</v>
      </c>
      <c r="AD481" s="63" t="str">
        <f>VLOOKUP(AC481,pTRAIT!A:B,2,FALSE)</f>
        <v>EM5RTMi1;NST=X / EM5RTUeRo5So5Cf9Pu;NST=X</v>
      </c>
      <c r="AE481" s="63">
        <f>VLOOKUP($AC481,pTRAIT!$A:$X,7,FALSE)</f>
        <v>0</v>
      </c>
      <c r="AF481" s="63">
        <f>VLOOKUP($AC481,pTRAIT!$A:$X,8,FALSE)</f>
        <v>0</v>
      </c>
      <c r="AG481" s="63">
        <f>VLOOKUP($AC481,pTRAIT!$A:$X,9,FALSE)</f>
        <v>0</v>
      </c>
      <c r="AH481" s="63">
        <f>VLOOKUP($AC481,pTRAIT!$A:$X,10,FALSE)</f>
        <v>0</v>
      </c>
      <c r="AI481" s="63">
        <f>VLOOKUP($AC481,pTRAIT!$A:$X,11,FALSE)</f>
        <v>0</v>
      </c>
      <c r="AJ481" s="63">
        <f>VLOOKUP($AC481,pTRAIT!$A:$X,12,FALSE)</f>
        <v>0</v>
      </c>
      <c r="AK481" s="63">
        <f>VLOOKUP($AC481,pTRAIT!$A:$X,13,FALSE)</f>
        <v>0</v>
      </c>
      <c r="AL481" s="63">
        <f>VLOOKUP($AC481,pTRAIT!$A:$X,14,FALSE)</f>
        <v>0</v>
      </c>
      <c r="AM481" s="63">
        <f>VLOOKUP($AC481,pTRAIT!$A:$X,15,FALSE)</f>
        <v>0</v>
      </c>
      <c r="AN481" s="63">
        <f>VLOOKUP($AC481,pTRAIT!$A:$X,16,FALSE)</f>
        <v>0</v>
      </c>
      <c r="AO481" s="63">
        <f>VLOOKUP($AC481,pTRAIT!$A:$X,17,FALSE)</f>
        <v>0</v>
      </c>
      <c r="AP481" s="63">
        <f>VLOOKUP($AC481,pTRAIT!$A:$X,18,FALSE)</f>
        <v>0</v>
      </c>
      <c r="AQ481" s="63">
        <f>VLOOKUP($AC481,pTRAIT!$A:$X,19,FALSE)</f>
        <v>0</v>
      </c>
      <c r="AR481" s="63">
        <f>VLOOKUP($AC481,pTRAIT!$A:$X,20,FALSE)</f>
        <v>0</v>
      </c>
      <c r="AS481" s="63">
        <f>VLOOKUP($AC481,pTRAIT!$A:$X,21,FALSE)</f>
        <v>0</v>
      </c>
      <c r="AT481" s="63">
        <f>VLOOKUP($AC481,pTRAIT!$A:$X,22,FALSE)</f>
        <v>0</v>
      </c>
      <c r="AU481" s="63">
        <f>VLOOKUP($AC481,pTRAIT!$A:$X,23,FALSE)</f>
        <v>0</v>
      </c>
      <c r="AV481" s="63">
        <f>VLOOKUP($AC481,pTRAIT!$A:$X,24,FALSE)</f>
        <v>0</v>
      </c>
    </row>
    <row r="482" spans="1:48" ht="12" customHeight="1" x14ac:dyDescent="0.2">
      <c r="A482" s="32">
        <v>949</v>
      </c>
      <c r="B482" s="33" t="s">
        <v>5</v>
      </c>
      <c r="C482" s="34">
        <v>977</v>
      </c>
      <c r="D482" s="32" t="str">
        <f t="shared" si="7"/>
        <v>949X977</v>
      </c>
      <c r="E482" s="49" t="s">
        <v>1619</v>
      </c>
      <c r="F482" s="61" t="s">
        <v>2105</v>
      </c>
      <c r="G482" s="41" t="s">
        <v>43</v>
      </c>
      <c r="H482" s="38"/>
      <c r="I482" s="32">
        <v>949</v>
      </c>
      <c r="J482" s="63">
        <f>VLOOKUP(I482,pTRAIT!A:B,2,FALSE)</f>
        <v>0</v>
      </c>
      <c r="K482" s="63" t="str">
        <f>VLOOKUP($I482,pTRAIT!$A:$X,7,FALSE)</f>
        <v>no</v>
      </c>
      <c r="L482" s="63" t="str">
        <f>VLOOKUP($I482,pTRAIT!$A:$X,8,FALSE)</f>
        <v>nd</v>
      </c>
      <c r="M482" s="63" t="str">
        <f>VLOOKUP($I482,pTRAIT!$A:$X,9,FALSE)</f>
        <v>R</v>
      </c>
      <c r="N482" s="63" t="str">
        <f>VLOOKUP($I482,pTRAIT!$A:$X,10,FALSE)</f>
        <v>R</v>
      </c>
      <c r="O482" s="63" t="str">
        <f>VLOOKUP($I482,pTRAIT!$A:$X,11,FALSE)</f>
        <v>S</v>
      </c>
      <c r="P482" s="63" t="str">
        <f>VLOOKUP($I482,pTRAIT!$A:$X,12,FALSE)</f>
        <v>R</v>
      </c>
      <c r="Q482" s="63" t="str">
        <f>VLOOKUP($I482,pTRAIT!$A:$X,13,FALSE)</f>
        <v>S</v>
      </c>
      <c r="R482" s="63" t="str">
        <f>VLOOKUP($I482,pTRAIT!$A:$X,14,FALSE)</f>
        <v>R</v>
      </c>
      <c r="S482" s="63" t="str">
        <f>VLOOKUP($I482,pTRAIT!$A:$X,15,FALSE)</f>
        <v>S</v>
      </c>
      <c r="T482" s="63" t="str">
        <f>VLOOKUP($I482,pTRAIT!$A:$X,16,FALSE)</f>
        <v>H</v>
      </c>
      <c r="U482" s="63" t="str">
        <f>VLOOKUP($I482,pTRAIT!$A:$X,17,FALSE)</f>
        <v>S</v>
      </c>
      <c r="V482" s="63" t="str">
        <f>VLOOKUP($I482,pTRAIT!$A:$X,18,FALSE)</f>
        <v>S</v>
      </c>
      <c r="W482" s="63" t="str">
        <f>VLOOKUP($I482,pTRAIT!$A:$X,19,FALSE)</f>
        <v>S</v>
      </c>
      <c r="X482" s="63" t="str">
        <f>VLOOKUP($I482,pTRAIT!$A:$X,20,FALSE)</f>
        <v>S</v>
      </c>
      <c r="Y482" s="63" t="str">
        <f>VLOOKUP($I482,pTRAIT!$A:$X,21,FALSE)</f>
        <v>R</v>
      </c>
      <c r="Z482" s="63" t="str">
        <f>VLOOKUP($I482,pTRAIT!$A:$X,22,FALSE)</f>
        <v>e</v>
      </c>
      <c r="AA482" s="63" t="str">
        <f>VLOOKUP($I482,pTRAIT!$A:$X,23,FALSE)</f>
        <v>n-c</v>
      </c>
      <c r="AB482" s="63">
        <f>VLOOKUP($I482,pTRAIT!$A:$X,24,FALSE)</f>
        <v>0</v>
      </c>
      <c r="AC482" s="34">
        <v>977</v>
      </c>
      <c r="AD482" s="63" t="str">
        <f>VLOOKUP(AC482,pTRAIT!A:B,2,FALSE)</f>
        <v>EM5RTMi1;NST=X / Sp-1EM5RTUeRo5So5Cf9Pu;NST=X</v>
      </c>
      <c r="AE482" s="63">
        <f>VLOOKUP($AC482,pTRAIT!$A:$X,7,FALSE)</f>
        <v>0</v>
      </c>
      <c r="AF482" s="63">
        <f>VLOOKUP($AC482,pTRAIT!$A:$X,8,FALSE)</f>
        <v>0</v>
      </c>
      <c r="AG482" s="63">
        <f>VLOOKUP($AC482,pTRAIT!$A:$X,9,FALSE)</f>
        <v>0</v>
      </c>
      <c r="AH482" s="63">
        <f>VLOOKUP($AC482,pTRAIT!$A:$X,10,FALSE)</f>
        <v>0</v>
      </c>
      <c r="AI482" s="63">
        <f>VLOOKUP($AC482,pTRAIT!$A:$X,11,FALSE)</f>
        <v>0</v>
      </c>
      <c r="AJ482" s="63">
        <f>VLOOKUP($AC482,pTRAIT!$A:$X,12,FALSE)</f>
        <v>0</v>
      </c>
      <c r="AK482" s="63">
        <f>VLOOKUP($AC482,pTRAIT!$A:$X,13,FALSE)</f>
        <v>0</v>
      </c>
      <c r="AL482" s="63">
        <f>VLOOKUP($AC482,pTRAIT!$A:$X,14,FALSE)</f>
        <v>0</v>
      </c>
      <c r="AM482" s="63">
        <f>VLOOKUP($AC482,pTRAIT!$A:$X,15,FALSE)</f>
        <v>0</v>
      </c>
      <c r="AN482" s="63">
        <f>VLOOKUP($AC482,pTRAIT!$A:$X,16,FALSE)</f>
        <v>0</v>
      </c>
      <c r="AO482" s="63">
        <f>VLOOKUP($AC482,pTRAIT!$A:$X,17,FALSE)</f>
        <v>0</v>
      </c>
      <c r="AP482" s="63">
        <f>VLOOKUP($AC482,pTRAIT!$A:$X,18,FALSE)</f>
        <v>0</v>
      </c>
      <c r="AQ482" s="63">
        <f>VLOOKUP($AC482,pTRAIT!$A:$X,19,FALSE)</f>
        <v>0</v>
      </c>
      <c r="AR482" s="63">
        <f>VLOOKUP($AC482,pTRAIT!$A:$X,20,FALSE)</f>
        <v>0</v>
      </c>
      <c r="AS482" s="63">
        <f>VLOOKUP($AC482,pTRAIT!$A:$X,21,FALSE)</f>
        <v>0</v>
      </c>
      <c r="AT482" s="63">
        <f>VLOOKUP($AC482,pTRAIT!$A:$X,22,FALSE)</f>
        <v>0</v>
      </c>
      <c r="AU482" s="63">
        <f>VLOOKUP($AC482,pTRAIT!$A:$X,23,FALSE)</f>
        <v>0</v>
      </c>
      <c r="AV482" s="63">
        <f>VLOOKUP($AC482,pTRAIT!$A:$X,24,FALSE)</f>
        <v>0</v>
      </c>
    </row>
    <row r="483" spans="1:48" ht="12" customHeight="1" x14ac:dyDescent="0.2">
      <c r="A483" s="32">
        <v>949</v>
      </c>
      <c r="B483" s="33" t="s">
        <v>5</v>
      </c>
      <c r="C483" s="34">
        <v>978</v>
      </c>
      <c r="D483" s="32" t="str">
        <f t="shared" si="7"/>
        <v>949X978</v>
      </c>
      <c r="E483" s="49" t="s">
        <v>1619</v>
      </c>
      <c r="F483" s="61" t="s">
        <v>2106</v>
      </c>
      <c r="G483" s="41" t="s">
        <v>43</v>
      </c>
      <c r="H483" s="38"/>
      <c r="I483" s="32">
        <v>949</v>
      </c>
      <c r="J483" s="63">
        <f>VLOOKUP(I483,pTRAIT!A:B,2,FALSE)</f>
        <v>0</v>
      </c>
      <c r="K483" s="63" t="str">
        <f>VLOOKUP($I483,pTRAIT!$A:$X,7,FALSE)</f>
        <v>no</v>
      </c>
      <c r="L483" s="63" t="str">
        <f>VLOOKUP($I483,pTRAIT!$A:$X,8,FALSE)</f>
        <v>nd</v>
      </c>
      <c r="M483" s="63" t="str">
        <f>VLOOKUP($I483,pTRAIT!$A:$X,9,FALSE)</f>
        <v>R</v>
      </c>
      <c r="N483" s="63" t="str">
        <f>VLOOKUP($I483,pTRAIT!$A:$X,10,FALSE)</f>
        <v>R</v>
      </c>
      <c r="O483" s="63" t="str">
        <f>VLOOKUP($I483,pTRAIT!$A:$X,11,FALSE)</f>
        <v>S</v>
      </c>
      <c r="P483" s="63" t="str">
        <f>VLOOKUP($I483,pTRAIT!$A:$X,12,FALSE)</f>
        <v>R</v>
      </c>
      <c r="Q483" s="63" t="str">
        <f>VLOOKUP($I483,pTRAIT!$A:$X,13,FALSE)</f>
        <v>S</v>
      </c>
      <c r="R483" s="63" t="str">
        <f>VLOOKUP($I483,pTRAIT!$A:$X,14,FALSE)</f>
        <v>R</v>
      </c>
      <c r="S483" s="63" t="str">
        <f>VLOOKUP($I483,pTRAIT!$A:$X,15,FALSE)</f>
        <v>S</v>
      </c>
      <c r="T483" s="63" t="str">
        <f>VLOOKUP($I483,pTRAIT!$A:$X,16,FALSE)</f>
        <v>H</v>
      </c>
      <c r="U483" s="63" t="str">
        <f>VLOOKUP($I483,pTRAIT!$A:$X,17,FALSE)</f>
        <v>S</v>
      </c>
      <c r="V483" s="63" t="str">
        <f>VLOOKUP($I483,pTRAIT!$A:$X,18,FALSE)</f>
        <v>S</v>
      </c>
      <c r="W483" s="63" t="str">
        <f>VLOOKUP($I483,pTRAIT!$A:$X,19,FALSE)</f>
        <v>S</v>
      </c>
      <c r="X483" s="63" t="str">
        <f>VLOOKUP($I483,pTRAIT!$A:$X,20,FALSE)</f>
        <v>S</v>
      </c>
      <c r="Y483" s="63" t="str">
        <f>VLOOKUP($I483,pTRAIT!$A:$X,21,FALSE)</f>
        <v>R</v>
      </c>
      <c r="Z483" s="63" t="str">
        <f>VLOOKUP($I483,pTRAIT!$A:$X,22,FALSE)</f>
        <v>e</v>
      </c>
      <c r="AA483" s="63" t="str">
        <f>VLOOKUP($I483,pTRAIT!$A:$X,23,FALSE)</f>
        <v>n-c</v>
      </c>
      <c r="AB483" s="63">
        <f>VLOOKUP($I483,pTRAIT!$A:$X,24,FALSE)</f>
        <v>0</v>
      </c>
      <c r="AC483" s="34">
        <v>978</v>
      </c>
      <c r="AD483" s="63" t="str">
        <f>VLOOKUP(AC483,pTRAIT!A:B,2,FALSE)</f>
        <v>EM5RTMi1;NST=X / EM5RTMi1Pu;NST=X</v>
      </c>
      <c r="AE483" s="63">
        <f>VLOOKUP($AC483,pTRAIT!$A:$X,7,FALSE)</f>
        <v>0</v>
      </c>
      <c r="AF483" s="63">
        <f>VLOOKUP($AC483,pTRAIT!$A:$X,8,FALSE)</f>
        <v>0</v>
      </c>
      <c r="AG483" s="63">
        <f>VLOOKUP($AC483,pTRAIT!$A:$X,9,FALSE)</f>
        <v>0</v>
      </c>
      <c r="AH483" s="63">
        <f>VLOOKUP($AC483,pTRAIT!$A:$X,10,FALSE)</f>
        <v>0</v>
      </c>
      <c r="AI483" s="63">
        <f>VLOOKUP($AC483,pTRAIT!$A:$X,11,FALSE)</f>
        <v>0</v>
      </c>
      <c r="AJ483" s="63">
        <f>VLOOKUP($AC483,pTRAIT!$A:$X,12,FALSE)</f>
        <v>0</v>
      </c>
      <c r="AK483" s="63">
        <f>VLOOKUP($AC483,pTRAIT!$A:$X,13,FALSE)</f>
        <v>0</v>
      </c>
      <c r="AL483" s="63">
        <f>VLOOKUP($AC483,pTRAIT!$A:$X,14,FALSE)</f>
        <v>0</v>
      </c>
      <c r="AM483" s="63">
        <f>VLOOKUP($AC483,pTRAIT!$A:$X,15,FALSE)</f>
        <v>0</v>
      </c>
      <c r="AN483" s="63">
        <f>VLOOKUP($AC483,pTRAIT!$A:$X,16,FALSE)</f>
        <v>0</v>
      </c>
      <c r="AO483" s="63">
        <f>VLOOKUP($AC483,pTRAIT!$A:$X,17,FALSE)</f>
        <v>0</v>
      </c>
      <c r="AP483" s="63">
        <f>VLOOKUP($AC483,pTRAIT!$A:$X,18,FALSE)</f>
        <v>0</v>
      </c>
      <c r="AQ483" s="63">
        <f>VLOOKUP($AC483,pTRAIT!$A:$X,19,FALSE)</f>
        <v>0</v>
      </c>
      <c r="AR483" s="63">
        <f>VLOOKUP($AC483,pTRAIT!$A:$X,20,FALSE)</f>
        <v>0</v>
      </c>
      <c r="AS483" s="63">
        <f>VLOOKUP($AC483,pTRAIT!$A:$X,21,FALSE)</f>
        <v>0</v>
      </c>
      <c r="AT483" s="63">
        <f>VLOOKUP($AC483,pTRAIT!$A:$X,22,FALSE)</f>
        <v>0</v>
      </c>
      <c r="AU483" s="63">
        <f>VLOOKUP($AC483,pTRAIT!$A:$X,23,FALSE)</f>
        <v>0</v>
      </c>
      <c r="AV483" s="63">
        <f>VLOOKUP($AC483,pTRAIT!$A:$X,24,FALSE)</f>
        <v>0</v>
      </c>
    </row>
    <row r="484" spans="1:48" ht="12" customHeight="1" x14ac:dyDescent="0.2">
      <c r="A484" s="32">
        <v>949</v>
      </c>
      <c r="B484" s="33" t="s">
        <v>5</v>
      </c>
      <c r="C484" s="34">
        <v>979</v>
      </c>
      <c r="D484" s="32" t="str">
        <f t="shared" si="7"/>
        <v>949X979</v>
      </c>
      <c r="E484" s="49" t="s">
        <v>1619</v>
      </c>
      <c r="F484" s="61" t="s">
        <v>2107</v>
      </c>
      <c r="G484" s="41" t="s">
        <v>43</v>
      </c>
      <c r="H484" s="38"/>
      <c r="I484" s="32">
        <v>949</v>
      </c>
      <c r="J484" s="63">
        <f>VLOOKUP(I484,pTRAIT!A:B,2,FALSE)</f>
        <v>0</v>
      </c>
      <c r="K484" s="63" t="str">
        <f>VLOOKUP($I484,pTRAIT!$A:$X,7,FALSE)</f>
        <v>no</v>
      </c>
      <c r="L484" s="63" t="str">
        <f>VLOOKUP($I484,pTRAIT!$A:$X,8,FALSE)</f>
        <v>nd</v>
      </c>
      <c r="M484" s="63" t="str">
        <f>VLOOKUP($I484,pTRAIT!$A:$X,9,FALSE)</f>
        <v>R</v>
      </c>
      <c r="N484" s="63" t="str">
        <f>VLOOKUP($I484,pTRAIT!$A:$X,10,FALSE)</f>
        <v>R</v>
      </c>
      <c r="O484" s="63" t="str">
        <f>VLOOKUP($I484,pTRAIT!$A:$X,11,FALSE)</f>
        <v>S</v>
      </c>
      <c r="P484" s="63" t="str">
        <f>VLOOKUP($I484,pTRAIT!$A:$X,12,FALSE)</f>
        <v>R</v>
      </c>
      <c r="Q484" s="63" t="str">
        <f>VLOOKUP($I484,pTRAIT!$A:$X,13,FALSE)</f>
        <v>S</v>
      </c>
      <c r="R484" s="63" t="str">
        <f>VLOOKUP($I484,pTRAIT!$A:$X,14,FALSE)</f>
        <v>R</v>
      </c>
      <c r="S484" s="63" t="str">
        <f>VLOOKUP($I484,pTRAIT!$A:$X,15,FALSE)</f>
        <v>S</v>
      </c>
      <c r="T484" s="63" t="str">
        <f>VLOOKUP($I484,pTRAIT!$A:$X,16,FALSE)</f>
        <v>H</v>
      </c>
      <c r="U484" s="63" t="str">
        <f>VLOOKUP($I484,pTRAIT!$A:$X,17,FALSE)</f>
        <v>S</v>
      </c>
      <c r="V484" s="63" t="str">
        <f>VLOOKUP($I484,pTRAIT!$A:$X,18,FALSE)</f>
        <v>S</v>
      </c>
      <c r="W484" s="63" t="str">
        <f>VLOOKUP($I484,pTRAIT!$A:$X,19,FALSE)</f>
        <v>S</v>
      </c>
      <c r="X484" s="63" t="str">
        <f>VLOOKUP($I484,pTRAIT!$A:$X,20,FALSE)</f>
        <v>S</v>
      </c>
      <c r="Y484" s="63" t="str">
        <f>VLOOKUP($I484,pTRAIT!$A:$X,21,FALSE)</f>
        <v>R</v>
      </c>
      <c r="Z484" s="63" t="str">
        <f>VLOOKUP($I484,pTRAIT!$A:$X,22,FALSE)</f>
        <v>e</v>
      </c>
      <c r="AA484" s="63" t="str">
        <f>VLOOKUP($I484,pTRAIT!$A:$X,23,FALSE)</f>
        <v>n-c</v>
      </c>
      <c r="AB484" s="63">
        <f>VLOOKUP($I484,pTRAIT!$A:$X,24,FALSE)</f>
        <v>0</v>
      </c>
      <c r="AC484" s="34">
        <v>979</v>
      </c>
      <c r="AD484" s="63" t="str">
        <f>VLOOKUP(AC484,pTRAIT!A:B,2,FALSE)</f>
        <v>EM5RTMi1;NST=X / EM5RTMi1Pu;NST=X</v>
      </c>
      <c r="AE484" s="63">
        <f>VLOOKUP($AC484,pTRAIT!$A:$X,7,FALSE)</f>
        <v>0</v>
      </c>
      <c r="AF484" s="63">
        <f>VLOOKUP($AC484,pTRAIT!$A:$X,8,FALSE)</f>
        <v>0</v>
      </c>
      <c r="AG484" s="63">
        <f>VLOOKUP($AC484,pTRAIT!$A:$X,9,FALSE)</f>
        <v>0</v>
      </c>
      <c r="AH484" s="63">
        <f>VLOOKUP($AC484,pTRAIT!$A:$X,10,FALSE)</f>
        <v>0</v>
      </c>
      <c r="AI484" s="63">
        <f>VLOOKUP($AC484,pTRAIT!$A:$X,11,FALSE)</f>
        <v>0</v>
      </c>
      <c r="AJ484" s="63">
        <f>VLOOKUP($AC484,pTRAIT!$A:$X,12,FALSE)</f>
        <v>0</v>
      </c>
      <c r="AK484" s="63">
        <f>VLOOKUP($AC484,pTRAIT!$A:$X,13,FALSE)</f>
        <v>0</v>
      </c>
      <c r="AL484" s="63">
        <f>VLOOKUP($AC484,pTRAIT!$A:$X,14,FALSE)</f>
        <v>0</v>
      </c>
      <c r="AM484" s="63">
        <f>VLOOKUP($AC484,pTRAIT!$A:$X,15,FALSE)</f>
        <v>0</v>
      </c>
      <c r="AN484" s="63">
        <f>VLOOKUP($AC484,pTRAIT!$A:$X,16,FALSE)</f>
        <v>0</v>
      </c>
      <c r="AO484" s="63">
        <f>VLOOKUP($AC484,pTRAIT!$A:$X,17,FALSE)</f>
        <v>0</v>
      </c>
      <c r="AP484" s="63">
        <f>VLOOKUP($AC484,pTRAIT!$A:$X,18,FALSE)</f>
        <v>0</v>
      </c>
      <c r="AQ484" s="63">
        <f>VLOOKUP($AC484,pTRAIT!$A:$X,19,FALSE)</f>
        <v>0</v>
      </c>
      <c r="AR484" s="63">
        <f>VLOOKUP($AC484,pTRAIT!$A:$X,20,FALSE)</f>
        <v>0</v>
      </c>
      <c r="AS484" s="63">
        <f>VLOOKUP($AC484,pTRAIT!$A:$X,21,FALSE)</f>
        <v>0</v>
      </c>
      <c r="AT484" s="63">
        <f>VLOOKUP($AC484,pTRAIT!$A:$X,22,FALSE)</f>
        <v>0</v>
      </c>
      <c r="AU484" s="63">
        <f>VLOOKUP($AC484,pTRAIT!$A:$X,23,FALSE)</f>
        <v>0</v>
      </c>
      <c r="AV484" s="63">
        <f>VLOOKUP($AC484,pTRAIT!$A:$X,24,FALSE)</f>
        <v>0</v>
      </c>
    </row>
    <row r="485" spans="1:48" ht="12" customHeight="1" x14ac:dyDescent="0.2">
      <c r="A485" s="32">
        <v>949</v>
      </c>
      <c r="B485" s="33" t="s">
        <v>5</v>
      </c>
      <c r="C485" s="34">
        <v>980</v>
      </c>
      <c r="D485" s="32" t="str">
        <f t="shared" si="7"/>
        <v>949X980</v>
      </c>
      <c r="E485" s="49" t="s">
        <v>1619</v>
      </c>
      <c r="F485" s="61" t="s">
        <v>2108</v>
      </c>
      <c r="G485" s="41" t="s">
        <v>43</v>
      </c>
      <c r="H485" s="38"/>
      <c r="I485" s="32">
        <v>949</v>
      </c>
      <c r="J485" s="63">
        <f>VLOOKUP(I485,pTRAIT!A:B,2,FALSE)</f>
        <v>0</v>
      </c>
      <c r="K485" s="63" t="str">
        <f>VLOOKUP($I485,pTRAIT!$A:$X,7,FALSE)</f>
        <v>no</v>
      </c>
      <c r="L485" s="63" t="str">
        <f>VLOOKUP($I485,pTRAIT!$A:$X,8,FALSE)</f>
        <v>nd</v>
      </c>
      <c r="M485" s="63" t="str">
        <f>VLOOKUP($I485,pTRAIT!$A:$X,9,FALSE)</f>
        <v>R</v>
      </c>
      <c r="N485" s="63" t="str">
        <f>VLOOKUP($I485,pTRAIT!$A:$X,10,FALSE)</f>
        <v>R</v>
      </c>
      <c r="O485" s="63" t="str">
        <f>VLOOKUP($I485,pTRAIT!$A:$X,11,FALSE)</f>
        <v>S</v>
      </c>
      <c r="P485" s="63" t="str">
        <f>VLOOKUP($I485,pTRAIT!$A:$X,12,FALSE)</f>
        <v>R</v>
      </c>
      <c r="Q485" s="63" t="str">
        <f>VLOOKUP($I485,pTRAIT!$A:$X,13,FALSE)</f>
        <v>S</v>
      </c>
      <c r="R485" s="63" t="str">
        <f>VLOOKUP($I485,pTRAIT!$A:$X,14,FALSE)</f>
        <v>R</v>
      </c>
      <c r="S485" s="63" t="str">
        <f>VLOOKUP($I485,pTRAIT!$A:$X,15,FALSE)</f>
        <v>S</v>
      </c>
      <c r="T485" s="63" t="str">
        <f>VLOOKUP($I485,pTRAIT!$A:$X,16,FALSE)</f>
        <v>H</v>
      </c>
      <c r="U485" s="63" t="str">
        <f>VLOOKUP($I485,pTRAIT!$A:$X,17,FALSE)</f>
        <v>S</v>
      </c>
      <c r="V485" s="63" t="str">
        <f>VLOOKUP($I485,pTRAIT!$A:$X,18,FALSE)</f>
        <v>S</v>
      </c>
      <c r="W485" s="63" t="str">
        <f>VLOOKUP($I485,pTRAIT!$A:$X,19,FALSE)</f>
        <v>S</v>
      </c>
      <c r="X485" s="63" t="str">
        <f>VLOOKUP($I485,pTRAIT!$A:$X,20,FALSE)</f>
        <v>S</v>
      </c>
      <c r="Y485" s="63" t="str">
        <f>VLOOKUP($I485,pTRAIT!$A:$X,21,FALSE)</f>
        <v>R</v>
      </c>
      <c r="Z485" s="63" t="str">
        <f>VLOOKUP($I485,pTRAIT!$A:$X,22,FALSE)</f>
        <v>e</v>
      </c>
      <c r="AA485" s="63" t="str">
        <f>VLOOKUP($I485,pTRAIT!$A:$X,23,FALSE)</f>
        <v>n-c</v>
      </c>
      <c r="AB485" s="63">
        <f>VLOOKUP($I485,pTRAIT!$A:$X,24,FALSE)</f>
        <v>0</v>
      </c>
      <c r="AC485" s="34">
        <v>980</v>
      </c>
      <c r="AD485" s="63" t="str">
        <f>VLOOKUP(AC485,pTRAIT!A:B,2,FALSE)</f>
        <v>EM5RTMi1;NST=X / EM5RTUeRo5So5Cf9Pu;NST=X</v>
      </c>
      <c r="AE485" s="63">
        <f>VLOOKUP($AC485,pTRAIT!$A:$X,7,FALSE)</f>
        <v>0</v>
      </c>
      <c r="AF485" s="63">
        <f>VLOOKUP($AC485,pTRAIT!$A:$X,8,FALSE)</f>
        <v>0</v>
      </c>
      <c r="AG485" s="63">
        <f>VLOOKUP($AC485,pTRAIT!$A:$X,9,FALSE)</f>
        <v>0</v>
      </c>
      <c r="AH485" s="63">
        <f>VLOOKUP($AC485,pTRAIT!$A:$X,10,FALSE)</f>
        <v>0</v>
      </c>
      <c r="AI485" s="63">
        <f>VLOOKUP($AC485,pTRAIT!$A:$X,11,FALSE)</f>
        <v>0</v>
      </c>
      <c r="AJ485" s="63">
        <f>VLOOKUP($AC485,pTRAIT!$A:$X,12,FALSE)</f>
        <v>0</v>
      </c>
      <c r="AK485" s="63">
        <f>VLOOKUP($AC485,pTRAIT!$A:$X,13,FALSE)</f>
        <v>0</v>
      </c>
      <c r="AL485" s="63">
        <f>VLOOKUP($AC485,pTRAIT!$A:$X,14,FALSE)</f>
        <v>0</v>
      </c>
      <c r="AM485" s="63">
        <f>VLOOKUP($AC485,pTRAIT!$A:$X,15,FALSE)</f>
        <v>0</v>
      </c>
      <c r="AN485" s="63">
        <f>VLOOKUP($AC485,pTRAIT!$A:$X,16,FALSE)</f>
        <v>0</v>
      </c>
      <c r="AO485" s="63">
        <f>VLOOKUP($AC485,pTRAIT!$A:$X,17,FALSE)</f>
        <v>0</v>
      </c>
      <c r="AP485" s="63">
        <f>VLOOKUP($AC485,pTRAIT!$A:$X,18,FALSE)</f>
        <v>0</v>
      </c>
      <c r="AQ485" s="63">
        <f>VLOOKUP($AC485,pTRAIT!$A:$X,19,FALSE)</f>
        <v>0</v>
      </c>
      <c r="AR485" s="63">
        <f>VLOOKUP($AC485,pTRAIT!$A:$X,20,FALSE)</f>
        <v>0</v>
      </c>
      <c r="AS485" s="63">
        <f>VLOOKUP($AC485,pTRAIT!$A:$X,21,FALSE)</f>
        <v>0</v>
      </c>
      <c r="AT485" s="63">
        <f>VLOOKUP($AC485,pTRAIT!$A:$X,22,FALSE)</f>
        <v>0</v>
      </c>
      <c r="AU485" s="63">
        <f>VLOOKUP($AC485,pTRAIT!$A:$X,23,FALSE)</f>
        <v>0</v>
      </c>
      <c r="AV485" s="63">
        <f>VLOOKUP($AC485,pTRAIT!$A:$X,24,FALSE)</f>
        <v>0</v>
      </c>
    </row>
    <row r="486" spans="1:48" ht="12" customHeight="1" x14ac:dyDescent="0.2">
      <c r="A486" s="32">
        <v>949</v>
      </c>
      <c r="B486" s="33" t="s">
        <v>5</v>
      </c>
      <c r="C486" s="34">
        <v>981</v>
      </c>
      <c r="D486" s="32" t="str">
        <f t="shared" si="7"/>
        <v>949X981</v>
      </c>
      <c r="E486" s="49" t="s">
        <v>1619</v>
      </c>
      <c r="F486" s="61" t="s">
        <v>2109</v>
      </c>
      <c r="G486" s="41" t="s">
        <v>43</v>
      </c>
      <c r="H486" s="38"/>
      <c r="I486" s="32">
        <v>949</v>
      </c>
      <c r="J486" s="63">
        <f>VLOOKUP(I486,pTRAIT!A:B,2,FALSE)</f>
        <v>0</v>
      </c>
      <c r="K486" s="63" t="str">
        <f>VLOOKUP($I486,pTRAIT!$A:$X,7,FALSE)</f>
        <v>no</v>
      </c>
      <c r="L486" s="63" t="str">
        <f>VLOOKUP($I486,pTRAIT!$A:$X,8,FALSE)</f>
        <v>nd</v>
      </c>
      <c r="M486" s="63" t="str">
        <f>VLOOKUP($I486,pTRAIT!$A:$X,9,FALSE)</f>
        <v>R</v>
      </c>
      <c r="N486" s="63" t="str">
        <f>VLOOKUP($I486,pTRAIT!$A:$X,10,FALSE)</f>
        <v>R</v>
      </c>
      <c r="O486" s="63" t="str">
        <f>VLOOKUP($I486,pTRAIT!$A:$X,11,FALSE)</f>
        <v>S</v>
      </c>
      <c r="P486" s="63" t="str">
        <f>VLOOKUP($I486,pTRAIT!$A:$X,12,FALSE)</f>
        <v>R</v>
      </c>
      <c r="Q486" s="63" t="str">
        <f>VLOOKUP($I486,pTRAIT!$A:$X,13,FALSE)</f>
        <v>S</v>
      </c>
      <c r="R486" s="63" t="str">
        <f>VLOOKUP($I486,pTRAIT!$A:$X,14,FALSE)</f>
        <v>R</v>
      </c>
      <c r="S486" s="63" t="str">
        <f>VLOOKUP($I486,pTRAIT!$A:$X,15,FALSE)</f>
        <v>S</v>
      </c>
      <c r="T486" s="63" t="str">
        <f>VLOOKUP($I486,pTRAIT!$A:$X,16,FALSE)</f>
        <v>H</v>
      </c>
      <c r="U486" s="63" t="str">
        <f>VLOOKUP($I486,pTRAIT!$A:$X,17,FALSE)</f>
        <v>S</v>
      </c>
      <c r="V486" s="63" t="str">
        <f>VLOOKUP($I486,pTRAIT!$A:$X,18,FALSE)</f>
        <v>S</v>
      </c>
      <c r="W486" s="63" t="str">
        <f>VLOOKUP($I486,pTRAIT!$A:$X,19,FALSE)</f>
        <v>S</v>
      </c>
      <c r="X486" s="63" t="str">
        <f>VLOOKUP($I486,pTRAIT!$A:$X,20,FALSE)</f>
        <v>S</v>
      </c>
      <c r="Y486" s="63" t="str">
        <f>VLOOKUP($I486,pTRAIT!$A:$X,21,FALSE)</f>
        <v>R</v>
      </c>
      <c r="Z486" s="63" t="str">
        <f>VLOOKUP($I486,pTRAIT!$A:$X,22,FALSE)</f>
        <v>e</v>
      </c>
      <c r="AA486" s="63" t="str">
        <f>VLOOKUP($I486,pTRAIT!$A:$X,23,FALSE)</f>
        <v>n-c</v>
      </c>
      <c r="AB486" s="63">
        <f>VLOOKUP($I486,pTRAIT!$A:$X,24,FALSE)</f>
        <v>0</v>
      </c>
      <c r="AC486" s="34">
        <v>981</v>
      </c>
      <c r="AD486" s="63" t="str">
        <f>VLOOKUP(AC486,pTRAIT!A:B,2,FALSE)</f>
        <v>EM5RTMi1;NST=X / EM5RTUeRo5So5Cf9Pu;NST=X</v>
      </c>
      <c r="AE486" s="63">
        <f>VLOOKUP($AC486,pTRAIT!$A:$X,7,FALSE)</f>
        <v>0</v>
      </c>
      <c r="AF486" s="63">
        <f>VLOOKUP($AC486,pTRAIT!$A:$X,8,FALSE)</f>
        <v>0</v>
      </c>
      <c r="AG486" s="63">
        <f>VLOOKUP($AC486,pTRAIT!$A:$X,9,FALSE)</f>
        <v>0</v>
      </c>
      <c r="AH486" s="63">
        <f>VLOOKUP($AC486,pTRAIT!$A:$X,10,FALSE)</f>
        <v>0</v>
      </c>
      <c r="AI486" s="63">
        <f>VLOOKUP($AC486,pTRAIT!$A:$X,11,FALSE)</f>
        <v>0</v>
      </c>
      <c r="AJ486" s="63">
        <f>VLOOKUP($AC486,pTRAIT!$A:$X,12,FALSE)</f>
        <v>0</v>
      </c>
      <c r="AK486" s="63">
        <f>VLOOKUP($AC486,pTRAIT!$A:$X,13,FALSE)</f>
        <v>0</v>
      </c>
      <c r="AL486" s="63">
        <f>VLOOKUP($AC486,pTRAIT!$A:$X,14,FALSE)</f>
        <v>0</v>
      </c>
      <c r="AM486" s="63">
        <f>VLOOKUP($AC486,pTRAIT!$A:$X,15,FALSE)</f>
        <v>0</v>
      </c>
      <c r="AN486" s="63">
        <f>VLOOKUP($AC486,pTRAIT!$A:$X,16,FALSE)</f>
        <v>0</v>
      </c>
      <c r="AO486" s="63">
        <f>VLOOKUP($AC486,pTRAIT!$A:$X,17,FALSE)</f>
        <v>0</v>
      </c>
      <c r="AP486" s="63">
        <f>VLOOKUP($AC486,pTRAIT!$A:$X,18,FALSE)</f>
        <v>0</v>
      </c>
      <c r="AQ486" s="63">
        <f>VLOOKUP($AC486,pTRAIT!$A:$X,19,FALSE)</f>
        <v>0</v>
      </c>
      <c r="AR486" s="63">
        <f>VLOOKUP($AC486,pTRAIT!$A:$X,20,FALSE)</f>
        <v>0</v>
      </c>
      <c r="AS486" s="63">
        <f>VLOOKUP($AC486,pTRAIT!$A:$X,21,FALSE)</f>
        <v>0</v>
      </c>
      <c r="AT486" s="63">
        <f>VLOOKUP($AC486,pTRAIT!$A:$X,22,FALSE)</f>
        <v>0</v>
      </c>
      <c r="AU486" s="63">
        <f>VLOOKUP($AC486,pTRAIT!$A:$X,23,FALSE)</f>
        <v>0</v>
      </c>
      <c r="AV486" s="63">
        <f>VLOOKUP($AC486,pTRAIT!$A:$X,24,FALSE)</f>
        <v>0</v>
      </c>
    </row>
    <row r="487" spans="1:48" ht="12" customHeight="1" x14ac:dyDescent="0.2">
      <c r="A487" s="32">
        <v>949</v>
      </c>
      <c r="B487" s="33" t="s">
        <v>5</v>
      </c>
      <c r="C487" s="34">
        <v>982</v>
      </c>
      <c r="D487" s="32" t="str">
        <f t="shared" si="7"/>
        <v>949X982</v>
      </c>
      <c r="E487" s="49" t="s">
        <v>1619</v>
      </c>
      <c r="F487" s="61" t="s">
        <v>2110</v>
      </c>
      <c r="G487" s="41" t="s">
        <v>43</v>
      </c>
      <c r="H487" s="38"/>
      <c r="I487" s="32">
        <v>949</v>
      </c>
      <c r="J487" s="63">
        <f>VLOOKUP(I487,pTRAIT!A:B,2,FALSE)</f>
        <v>0</v>
      </c>
      <c r="K487" s="63" t="str">
        <f>VLOOKUP($I487,pTRAIT!$A:$X,7,FALSE)</f>
        <v>no</v>
      </c>
      <c r="L487" s="63" t="str">
        <f>VLOOKUP($I487,pTRAIT!$A:$X,8,FALSE)</f>
        <v>nd</v>
      </c>
      <c r="M487" s="63" t="str">
        <f>VLOOKUP($I487,pTRAIT!$A:$X,9,FALSE)</f>
        <v>R</v>
      </c>
      <c r="N487" s="63" t="str">
        <f>VLOOKUP($I487,pTRAIT!$A:$X,10,FALSE)</f>
        <v>R</v>
      </c>
      <c r="O487" s="63" t="str">
        <f>VLOOKUP($I487,pTRAIT!$A:$X,11,FALSE)</f>
        <v>S</v>
      </c>
      <c r="P487" s="63" t="str">
        <f>VLOOKUP($I487,pTRAIT!$A:$X,12,FALSE)</f>
        <v>R</v>
      </c>
      <c r="Q487" s="63" t="str">
        <f>VLOOKUP($I487,pTRAIT!$A:$X,13,FALSE)</f>
        <v>S</v>
      </c>
      <c r="R487" s="63" t="str">
        <f>VLOOKUP($I487,pTRAIT!$A:$X,14,FALSE)</f>
        <v>R</v>
      </c>
      <c r="S487" s="63" t="str">
        <f>VLOOKUP($I487,pTRAIT!$A:$X,15,FALSE)</f>
        <v>S</v>
      </c>
      <c r="T487" s="63" t="str">
        <f>VLOOKUP($I487,pTRAIT!$A:$X,16,FALSE)</f>
        <v>H</v>
      </c>
      <c r="U487" s="63" t="str">
        <f>VLOOKUP($I487,pTRAIT!$A:$X,17,FALSE)</f>
        <v>S</v>
      </c>
      <c r="V487" s="63" t="str">
        <f>VLOOKUP($I487,pTRAIT!$A:$X,18,FALSE)</f>
        <v>S</v>
      </c>
      <c r="W487" s="63" t="str">
        <f>VLOOKUP($I487,pTRAIT!$A:$X,19,FALSE)</f>
        <v>S</v>
      </c>
      <c r="X487" s="63" t="str">
        <f>VLOOKUP($I487,pTRAIT!$A:$X,20,FALSE)</f>
        <v>S</v>
      </c>
      <c r="Y487" s="63" t="str">
        <f>VLOOKUP($I487,pTRAIT!$A:$X,21,FALSE)</f>
        <v>R</v>
      </c>
      <c r="Z487" s="63" t="str">
        <f>VLOOKUP($I487,pTRAIT!$A:$X,22,FALSE)</f>
        <v>e</v>
      </c>
      <c r="AA487" s="63" t="str">
        <f>VLOOKUP($I487,pTRAIT!$A:$X,23,FALSE)</f>
        <v>n-c</v>
      </c>
      <c r="AB487" s="63">
        <f>VLOOKUP($I487,pTRAIT!$A:$X,24,FALSE)</f>
        <v>0</v>
      </c>
      <c r="AC487" s="34">
        <v>982</v>
      </c>
      <c r="AD487" s="63" t="str">
        <f>VLOOKUP(AC487,pTRAIT!A:B,2,FALSE)</f>
        <v>EM5RTMi1;NST=X / EM5RTUeRo5So5Cf9Pu;NST=X</v>
      </c>
      <c r="AE487" s="63">
        <f>VLOOKUP($AC487,pTRAIT!$A:$X,7,FALSE)</f>
        <v>0</v>
      </c>
      <c r="AF487" s="63">
        <f>VLOOKUP($AC487,pTRAIT!$A:$X,8,FALSE)</f>
        <v>0</v>
      </c>
      <c r="AG487" s="63">
        <f>VLOOKUP($AC487,pTRAIT!$A:$X,9,FALSE)</f>
        <v>0</v>
      </c>
      <c r="AH487" s="63">
        <f>VLOOKUP($AC487,pTRAIT!$A:$X,10,FALSE)</f>
        <v>0</v>
      </c>
      <c r="AI487" s="63">
        <f>VLOOKUP($AC487,pTRAIT!$A:$X,11,FALSE)</f>
        <v>0</v>
      </c>
      <c r="AJ487" s="63">
        <f>VLOOKUP($AC487,pTRAIT!$A:$X,12,FALSE)</f>
        <v>0</v>
      </c>
      <c r="AK487" s="63">
        <f>VLOOKUP($AC487,pTRAIT!$A:$X,13,FALSE)</f>
        <v>0</v>
      </c>
      <c r="AL487" s="63">
        <f>VLOOKUP($AC487,pTRAIT!$A:$X,14,FALSE)</f>
        <v>0</v>
      </c>
      <c r="AM487" s="63">
        <f>VLOOKUP($AC487,pTRAIT!$A:$X,15,FALSE)</f>
        <v>0</v>
      </c>
      <c r="AN487" s="63">
        <f>VLOOKUP($AC487,pTRAIT!$A:$X,16,FALSE)</f>
        <v>0</v>
      </c>
      <c r="AO487" s="63">
        <f>VLOOKUP($AC487,pTRAIT!$A:$X,17,FALSE)</f>
        <v>0</v>
      </c>
      <c r="AP487" s="63">
        <f>VLOOKUP($AC487,pTRAIT!$A:$X,18,FALSE)</f>
        <v>0</v>
      </c>
      <c r="AQ487" s="63">
        <f>VLOOKUP($AC487,pTRAIT!$A:$X,19,FALSE)</f>
        <v>0</v>
      </c>
      <c r="AR487" s="63">
        <f>VLOOKUP($AC487,pTRAIT!$A:$X,20,FALSE)</f>
        <v>0</v>
      </c>
      <c r="AS487" s="63">
        <f>VLOOKUP($AC487,pTRAIT!$A:$X,21,FALSE)</f>
        <v>0</v>
      </c>
      <c r="AT487" s="63">
        <f>VLOOKUP($AC487,pTRAIT!$A:$X,22,FALSE)</f>
        <v>0</v>
      </c>
      <c r="AU487" s="63">
        <f>VLOOKUP($AC487,pTRAIT!$A:$X,23,FALSE)</f>
        <v>0</v>
      </c>
      <c r="AV487" s="63">
        <f>VLOOKUP($AC487,pTRAIT!$A:$X,24,FALSE)</f>
        <v>0</v>
      </c>
    </row>
    <row r="488" spans="1:48" ht="12" customHeight="1" x14ac:dyDescent="0.2">
      <c r="A488" s="32">
        <v>949</v>
      </c>
      <c r="B488" s="33" t="s">
        <v>5</v>
      </c>
      <c r="C488" s="34">
        <v>983</v>
      </c>
      <c r="D488" s="32" t="str">
        <f t="shared" si="7"/>
        <v>949X983</v>
      </c>
      <c r="E488" s="49" t="s">
        <v>1619</v>
      </c>
      <c r="F488" s="61" t="s">
        <v>2111</v>
      </c>
      <c r="G488" s="41" t="s">
        <v>43</v>
      </c>
      <c r="H488" s="45"/>
      <c r="I488" s="32">
        <v>949</v>
      </c>
      <c r="J488" s="63">
        <f>VLOOKUP(I488,pTRAIT!A:B,2,FALSE)</f>
        <v>0</v>
      </c>
      <c r="K488" s="63" t="str">
        <f>VLOOKUP($I488,pTRAIT!$A:$X,7,FALSE)</f>
        <v>no</v>
      </c>
      <c r="L488" s="63" t="str">
        <f>VLOOKUP($I488,pTRAIT!$A:$X,8,FALSE)</f>
        <v>nd</v>
      </c>
      <c r="M488" s="63" t="str">
        <f>VLOOKUP($I488,pTRAIT!$A:$X,9,FALSE)</f>
        <v>R</v>
      </c>
      <c r="N488" s="63" t="str">
        <f>VLOOKUP($I488,pTRAIT!$A:$X,10,FALSE)</f>
        <v>R</v>
      </c>
      <c r="O488" s="63" t="str">
        <f>VLOOKUP($I488,pTRAIT!$A:$X,11,FALSE)</f>
        <v>S</v>
      </c>
      <c r="P488" s="63" t="str">
        <f>VLOOKUP($I488,pTRAIT!$A:$X,12,FALSE)</f>
        <v>R</v>
      </c>
      <c r="Q488" s="63" t="str">
        <f>VLOOKUP($I488,pTRAIT!$A:$X,13,FALSE)</f>
        <v>S</v>
      </c>
      <c r="R488" s="63" t="str">
        <f>VLOOKUP($I488,pTRAIT!$A:$X,14,FALSE)</f>
        <v>R</v>
      </c>
      <c r="S488" s="63" t="str">
        <f>VLOOKUP($I488,pTRAIT!$A:$X,15,FALSE)</f>
        <v>S</v>
      </c>
      <c r="T488" s="63" t="str">
        <f>VLOOKUP($I488,pTRAIT!$A:$X,16,FALSE)</f>
        <v>H</v>
      </c>
      <c r="U488" s="63" t="str">
        <f>VLOOKUP($I488,pTRAIT!$A:$X,17,FALSE)</f>
        <v>S</v>
      </c>
      <c r="V488" s="63" t="str">
        <f>VLOOKUP($I488,pTRAIT!$A:$X,18,FALSE)</f>
        <v>S</v>
      </c>
      <c r="W488" s="63" t="str">
        <f>VLOOKUP($I488,pTRAIT!$A:$X,19,FALSE)</f>
        <v>S</v>
      </c>
      <c r="X488" s="63" t="str">
        <f>VLOOKUP($I488,pTRAIT!$A:$X,20,FALSE)</f>
        <v>S</v>
      </c>
      <c r="Y488" s="63" t="str">
        <f>VLOOKUP($I488,pTRAIT!$A:$X,21,FALSE)</f>
        <v>R</v>
      </c>
      <c r="Z488" s="63" t="str">
        <f>VLOOKUP($I488,pTRAIT!$A:$X,22,FALSE)</f>
        <v>e</v>
      </c>
      <c r="AA488" s="63" t="str">
        <f>VLOOKUP($I488,pTRAIT!$A:$X,23,FALSE)</f>
        <v>n-c</v>
      </c>
      <c r="AB488" s="63">
        <f>VLOOKUP($I488,pTRAIT!$A:$X,24,FALSE)</f>
        <v>0</v>
      </c>
      <c r="AC488" s="34">
        <v>983</v>
      </c>
      <c r="AD488" s="63" t="str">
        <f>VLOOKUP(AC488,pTRAIT!A:B,2,FALSE)</f>
        <v>EM5RTMi1;NST=X / EM5RTUeRo5So5Cf9Pu;NST=X</v>
      </c>
      <c r="AE488" s="63">
        <f>VLOOKUP($AC488,pTRAIT!$A:$X,7,FALSE)</f>
        <v>0</v>
      </c>
      <c r="AF488" s="63">
        <f>VLOOKUP($AC488,pTRAIT!$A:$X,8,FALSE)</f>
        <v>0</v>
      </c>
      <c r="AG488" s="63">
        <f>VLOOKUP($AC488,pTRAIT!$A:$X,9,FALSE)</f>
        <v>0</v>
      </c>
      <c r="AH488" s="63">
        <f>VLOOKUP($AC488,pTRAIT!$A:$X,10,FALSE)</f>
        <v>0</v>
      </c>
      <c r="AI488" s="63">
        <f>VLOOKUP($AC488,pTRAIT!$A:$X,11,FALSE)</f>
        <v>0</v>
      </c>
      <c r="AJ488" s="63">
        <f>VLOOKUP($AC488,pTRAIT!$A:$X,12,FALSE)</f>
        <v>0</v>
      </c>
      <c r="AK488" s="63">
        <f>VLOOKUP($AC488,pTRAIT!$A:$X,13,FALSE)</f>
        <v>0</v>
      </c>
      <c r="AL488" s="63">
        <f>VLOOKUP($AC488,pTRAIT!$A:$X,14,FALSE)</f>
        <v>0</v>
      </c>
      <c r="AM488" s="63">
        <f>VLOOKUP($AC488,pTRAIT!$A:$X,15,FALSE)</f>
        <v>0</v>
      </c>
      <c r="AN488" s="63">
        <f>VLOOKUP($AC488,pTRAIT!$A:$X,16,FALSE)</f>
        <v>0</v>
      </c>
      <c r="AO488" s="63">
        <f>VLOOKUP($AC488,pTRAIT!$A:$X,17,FALSE)</f>
        <v>0</v>
      </c>
      <c r="AP488" s="63">
        <f>VLOOKUP($AC488,pTRAIT!$A:$X,18,FALSE)</f>
        <v>0</v>
      </c>
      <c r="AQ488" s="63">
        <f>VLOOKUP($AC488,pTRAIT!$A:$X,19,FALSE)</f>
        <v>0</v>
      </c>
      <c r="AR488" s="63">
        <f>VLOOKUP($AC488,pTRAIT!$A:$X,20,FALSE)</f>
        <v>0</v>
      </c>
      <c r="AS488" s="63">
        <f>VLOOKUP($AC488,pTRAIT!$A:$X,21,FALSE)</f>
        <v>0</v>
      </c>
      <c r="AT488" s="63">
        <f>VLOOKUP($AC488,pTRAIT!$A:$X,22,FALSE)</f>
        <v>0</v>
      </c>
      <c r="AU488" s="63">
        <f>VLOOKUP($AC488,pTRAIT!$A:$X,23,FALSE)</f>
        <v>0</v>
      </c>
      <c r="AV488" s="63">
        <f>VLOOKUP($AC488,pTRAIT!$A:$X,24,FALSE)</f>
        <v>0</v>
      </c>
    </row>
    <row r="489" spans="1:48" ht="12" customHeight="1" x14ac:dyDescent="0.2">
      <c r="A489" s="32">
        <v>949</v>
      </c>
      <c r="B489" s="33" t="s">
        <v>5</v>
      </c>
      <c r="C489" s="34">
        <v>984</v>
      </c>
      <c r="D489" s="32" t="str">
        <f t="shared" si="7"/>
        <v>949X984</v>
      </c>
      <c r="E489" s="49" t="s">
        <v>1619</v>
      </c>
      <c r="F489" s="61" t="s">
        <v>2112</v>
      </c>
      <c r="G489" s="41" t="s">
        <v>43</v>
      </c>
      <c r="H489" s="38"/>
      <c r="I489" s="32">
        <v>949</v>
      </c>
      <c r="J489" s="63">
        <f>VLOOKUP(I489,pTRAIT!A:B,2,FALSE)</f>
        <v>0</v>
      </c>
      <c r="K489" s="63" t="str">
        <f>VLOOKUP($I489,pTRAIT!$A:$X,7,FALSE)</f>
        <v>no</v>
      </c>
      <c r="L489" s="63" t="str">
        <f>VLOOKUP($I489,pTRAIT!$A:$X,8,FALSE)</f>
        <v>nd</v>
      </c>
      <c r="M489" s="63" t="str">
        <f>VLOOKUP($I489,pTRAIT!$A:$X,9,FALSE)</f>
        <v>R</v>
      </c>
      <c r="N489" s="63" t="str">
        <f>VLOOKUP($I489,pTRAIT!$A:$X,10,FALSE)</f>
        <v>R</v>
      </c>
      <c r="O489" s="63" t="str">
        <f>VLOOKUP($I489,pTRAIT!$A:$X,11,FALSE)</f>
        <v>S</v>
      </c>
      <c r="P489" s="63" t="str">
        <f>VLOOKUP($I489,pTRAIT!$A:$X,12,FALSE)</f>
        <v>R</v>
      </c>
      <c r="Q489" s="63" t="str">
        <f>VLOOKUP($I489,pTRAIT!$A:$X,13,FALSE)</f>
        <v>S</v>
      </c>
      <c r="R489" s="63" t="str">
        <f>VLOOKUP($I489,pTRAIT!$A:$X,14,FALSE)</f>
        <v>R</v>
      </c>
      <c r="S489" s="63" t="str">
        <f>VLOOKUP($I489,pTRAIT!$A:$X,15,FALSE)</f>
        <v>S</v>
      </c>
      <c r="T489" s="63" t="str">
        <f>VLOOKUP($I489,pTRAIT!$A:$X,16,FALSE)</f>
        <v>H</v>
      </c>
      <c r="U489" s="63" t="str">
        <f>VLOOKUP($I489,pTRAIT!$A:$X,17,FALSE)</f>
        <v>S</v>
      </c>
      <c r="V489" s="63" t="str">
        <f>VLOOKUP($I489,pTRAIT!$A:$X,18,FALSE)</f>
        <v>S</v>
      </c>
      <c r="W489" s="63" t="str">
        <f>VLOOKUP($I489,pTRAIT!$A:$X,19,FALSE)</f>
        <v>S</v>
      </c>
      <c r="X489" s="63" t="str">
        <f>VLOOKUP($I489,pTRAIT!$A:$X,20,FALSE)</f>
        <v>S</v>
      </c>
      <c r="Y489" s="63" t="str">
        <f>VLOOKUP($I489,pTRAIT!$A:$X,21,FALSE)</f>
        <v>R</v>
      </c>
      <c r="Z489" s="63" t="str">
        <f>VLOOKUP($I489,pTRAIT!$A:$X,22,FALSE)</f>
        <v>e</v>
      </c>
      <c r="AA489" s="63" t="str">
        <f>VLOOKUP($I489,pTRAIT!$A:$X,23,FALSE)</f>
        <v>n-c</v>
      </c>
      <c r="AB489" s="63">
        <f>VLOOKUP($I489,pTRAIT!$A:$X,24,FALSE)</f>
        <v>0</v>
      </c>
      <c r="AC489" s="34">
        <v>984</v>
      </c>
      <c r="AD489" s="63" t="str">
        <f>VLOOKUP(AC489,pTRAIT!A:B,2,FALSE)</f>
        <v>EM5RTMi1;NST=X / EM5RTUeRo5So5Cf9Pu;NST=X</v>
      </c>
      <c r="AE489" s="63">
        <f>VLOOKUP($AC489,pTRAIT!$A:$X,7,FALSE)</f>
        <v>0</v>
      </c>
      <c r="AF489" s="63">
        <f>VLOOKUP($AC489,pTRAIT!$A:$X,8,FALSE)</f>
        <v>0</v>
      </c>
      <c r="AG489" s="63">
        <f>VLOOKUP($AC489,pTRAIT!$A:$X,9,FALSE)</f>
        <v>0</v>
      </c>
      <c r="AH489" s="63">
        <f>VLOOKUP($AC489,pTRAIT!$A:$X,10,FALSE)</f>
        <v>0</v>
      </c>
      <c r="AI489" s="63">
        <f>VLOOKUP($AC489,pTRAIT!$A:$X,11,FALSE)</f>
        <v>0</v>
      </c>
      <c r="AJ489" s="63">
        <f>VLOOKUP($AC489,pTRAIT!$A:$X,12,FALSE)</f>
        <v>0</v>
      </c>
      <c r="AK489" s="63">
        <f>VLOOKUP($AC489,pTRAIT!$A:$X,13,FALSE)</f>
        <v>0</v>
      </c>
      <c r="AL489" s="63">
        <f>VLOOKUP($AC489,pTRAIT!$A:$X,14,FALSE)</f>
        <v>0</v>
      </c>
      <c r="AM489" s="63">
        <f>VLOOKUP($AC489,pTRAIT!$A:$X,15,FALSE)</f>
        <v>0</v>
      </c>
      <c r="AN489" s="63">
        <f>VLOOKUP($AC489,pTRAIT!$A:$X,16,FALSE)</f>
        <v>0</v>
      </c>
      <c r="AO489" s="63">
        <f>VLOOKUP($AC489,pTRAIT!$A:$X,17,FALSE)</f>
        <v>0</v>
      </c>
      <c r="AP489" s="63">
        <f>VLOOKUP($AC489,pTRAIT!$A:$X,18,FALSE)</f>
        <v>0</v>
      </c>
      <c r="AQ489" s="63">
        <f>VLOOKUP($AC489,pTRAIT!$A:$X,19,FALSE)</f>
        <v>0</v>
      </c>
      <c r="AR489" s="63">
        <f>VLOOKUP($AC489,pTRAIT!$A:$X,20,FALSE)</f>
        <v>0</v>
      </c>
      <c r="AS489" s="63">
        <f>VLOOKUP($AC489,pTRAIT!$A:$X,21,FALSE)</f>
        <v>0</v>
      </c>
      <c r="AT489" s="63">
        <f>VLOOKUP($AC489,pTRAIT!$A:$X,22,FALSE)</f>
        <v>0</v>
      </c>
      <c r="AU489" s="63">
        <f>VLOOKUP($AC489,pTRAIT!$A:$X,23,FALSE)</f>
        <v>0</v>
      </c>
      <c r="AV489" s="63">
        <f>VLOOKUP($AC489,pTRAIT!$A:$X,24,FALSE)</f>
        <v>0</v>
      </c>
    </row>
    <row r="490" spans="1:48" ht="12" customHeight="1" x14ac:dyDescent="0.2">
      <c r="A490" s="32">
        <v>949</v>
      </c>
      <c r="B490" s="33" t="s">
        <v>5</v>
      </c>
      <c r="C490" s="34">
        <v>985</v>
      </c>
      <c r="D490" s="32" t="str">
        <f t="shared" si="7"/>
        <v>949X985</v>
      </c>
      <c r="E490" s="49" t="s">
        <v>1619</v>
      </c>
      <c r="F490" s="61" t="s">
        <v>2113</v>
      </c>
      <c r="G490" s="41" t="s">
        <v>43</v>
      </c>
      <c r="H490" s="38"/>
      <c r="I490" s="32">
        <v>949</v>
      </c>
      <c r="J490" s="63">
        <f>VLOOKUP(I490,pTRAIT!A:B,2,FALSE)</f>
        <v>0</v>
      </c>
      <c r="K490" s="63" t="str">
        <f>VLOOKUP($I490,pTRAIT!$A:$X,7,FALSE)</f>
        <v>no</v>
      </c>
      <c r="L490" s="63" t="str">
        <f>VLOOKUP($I490,pTRAIT!$A:$X,8,FALSE)</f>
        <v>nd</v>
      </c>
      <c r="M490" s="63" t="str">
        <f>VLOOKUP($I490,pTRAIT!$A:$X,9,FALSE)</f>
        <v>R</v>
      </c>
      <c r="N490" s="63" t="str">
        <f>VLOOKUP($I490,pTRAIT!$A:$X,10,FALSE)</f>
        <v>R</v>
      </c>
      <c r="O490" s="63" t="str">
        <f>VLOOKUP($I490,pTRAIT!$A:$X,11,FALSE)</f>
        <v>S</v>
      </c>
      <c r="P490" s="63" t="str">
        <f>VLOOKUP($I490,pTRAIT!$A:$X,12,FALSE)</f>
        <v>R</v>
      </c>
      <c r="Q490" s="63" t="str">
        <f>VLOOKUP($I490,pTRAIT!$A:$X,13,FALSE)</f>
        <v>S</v>
      </c>
      <c r="R490" s="63" t="str">
        <f>VLOOKUP($I490,pTRAIT!$A:$X,14,FALSE)</f>
        <v>R</v>
      </c>
      <c r="S490" s="63" t="str">
        <f>VLOOKUP($I490,pTRAIT!$A:$X,15,FALSE)</f>
        <v>S</v>
      </c>
      <c r="T490" s="63" t="str">
        <f>VLOOKUP($I490,pTRAIT!$A:$X,16,FALSE)</f>
        <v>H</v>
      </c>
      <c r="U490" s="63" t="str">
        <f>VLOOKUP($I490,pTRAIT!$A:$X,17,FALSE)</f>
        <v>S</v>
      </c>
      <c r="V490" s="63" t="str">
        <f>VLOOKUP($I490,pTRAIT!$A:$X,18,FALSE)</f>
        <v>S</v>
      </c>
      <c r="W490" s="63" t="str">
        <f>VLOOKUP($I490,pTRAIT!$A:$X,19,FALSE)</f>
        <v>S</v>
      </c>
      <c r="X490" s="63" t="str">
        <f>VLOOKUP($I490,pTRAIT!$A:$X,20,FALSE)</f>
        <v>S</v>
      </c>
      <c r="Y490" s="63" t="str">
        <f>VLOOKUP($I490,pTRAIT!$A:$X,21,FALSE)</f>
        <v>R</v>
      </c>
      <c r="Z490" s="63" t="str">
        <f>VLOOKUP($I490,pTRAIT!$A:$X,22,FALSE)</f>
        <v>e</v>
      </c>
      <c r="AA490" s="63" t="str">
        <f>VLOOKUP($I490,pTRAIT!$A:$X,23,FALSE)</f>
        <v>n-c</v>
      </c>
      <c r="AB490" s="63">
        <f>VLOOKUP($I490,pTRAIT!$A:$X,24,FALSE)</f>
        <v>0</v>
      </c>
      <c r="AC490" s="34">
        <v>985</v>
      </c>
      <c r="AD490" s="63" t="str">
        <f>VLOOKUP(AC490,pTRAIT!A:B,2,FALSE)</f>
        <v>EM5RTMi1;NST=X / EM5RTUeRo5So5Cf9Pu;NST=X</v>
      </c>
      <c r="AE490" s="63">
        <f>VLOOKUP($AC490,pTRAIT!$A:$X,7,FALSE)</f>
        <v>0</v>
      </c>
      <c r="AF490" s="63">
        <f>VLOOKUP($AC490,pTRAIT!$A:$X,8,FALSE)</f>
        <v>0</v>
      </c>
      <c r="AG490" s="63">
        <f>VLOOKUP($AC490,pTRAIT!$A:$X,9,FALSE)</f>
        <v>0</v>
      </c>
      <c r="AH490" s="63">
        <f>VLOOKUP($AC490,pTRAIT!$A:$X,10,FALSE)</f>
        <v>0</v>
      </c>
      <c r="AI490" s="63">
        <f>VLOOKUP($AC490,pTRAIT!$A:$X,11,FALSE)</f>
        <v>0</v>
      </c>
      <c r="AJ490" s="63">
        <f>VLOOKUP($AC490,pTRAIT!$A:$X,12,FALSE)</f>
        <v>0</v>
      </c>
      <c r="AK490" s="63">
        <f>VLOOKUP($AC490,pTRAIT!$A:$X,13,FALSE)</f>
        <v>0</v>
      </c>
      <c r="AL490" s="63">
        <f>VLOOKUP($AC490,pTRAIT!$A:$X,14,FALSE)</f>
        <v>0</v>
      </c>
      <c r="AM490" s="63">
        <f>VLOOKUP($AC490,pTRAIT!$A:$X,15,FALSE)</f>
        <v>0</v>
      </c>
      <c r="AN490" s="63">
        <f>VLOOKUP($AC490,pTRAIT!$A:$X,16,FALSE)</f>
        <v>0</v>
      </c>
      <c r="AO490" s="63">
        <f>VLOOKUP($AC490,pTRAIT!$A:$X,17,FALSE)</f>
        <v>0</v>
      </c>
      <c r="AP490" s="63">
        <f>VLOOKUP($AC490,pTRAIT!$A:$X,18,FALSE)</f>
        <v>0</v>
      </c>
      <c r="AQ490" s="63">
        <f>VLOOKUP($AC490,pTRAIT!$A:$X,19,FALSE)</f>
        <v>0</v>
      </c>
      <c r="AR490" s="63">
        <f>VLOOKUP($AC490,pTRAIT!$A:$X,20,FALSE)</f>
        <v>0</v>
      </c>
      <c r="AS490" s="63">
        <f>VLOOKUP($AC490,pTRAIT!$A:$X,21,FALSE)</f>
        <v>0</v>
      </c>
      <c r="AT490" s="63">
        <f>VLOOKUP($AC490,pTRAIT!$A:$X,22,FALSE)</f>
        <v>0</v>
      </c>
      <c r="AU490" s="63">
        <f>VLOOKUP($AC490,pTRAIT!$A:$X,23,FALSE)</f>
        <v>0</v>
      </c>
      <c r="AV490" s="63">
        <f>VLOOKUP($AC490,pTRAIT!$A:$X,24,FALSE)</f>
        <v>0</v>
      </c>
    </row>
    <row r="491" spans="1:48" ht="12" customHeight="1" x14ac:dyDescent="0.2">
      <c r="A491" s="32">
        <v>949</v>
      </c>
      <c r="B491" s="33" t="s">
        <v>5</v>
      </c>
      <c r="C491" s="34">
        <v>986</v>
      </c>
      <c r="D491" s="32" t="str">
        <f t="shared" si="7"/>
        <v>949X986</v>
      </c>
      <c r="E491" s="49" t="s">
        <v>1619</v>
      </c>
      <c r="F491" s="61" t="s">
        <v>2114</v>
      </c>
      <c r="G491" s="41" t="s">
        <v>43</v>
      </c>
      <c r="H491" s="38"/>
      <c r="I491" s="32">
        <v>949</v>
      </c>
      <c r="J491" s="63">
        <f>VLOOKUP(I491,pTRAIT!A:B,2,FALSE)</f>
        <v>0</v>
      </c>
      <c r="K491" s="63" t="str">
        <f>VLOOKUP($I491,pTRAIT!$A:$X,7,FALSE)</f>
        <v>no</v>
      </c>
      <c r="L491" s="63" t="str">
        <f>VLOOKUP($I491,pTRAIT!$A:$X,8,FALSE)</f>
        <v>nd</v>
      </c>
      <c r="M491" s="63" t="str">
        <f>VLOOKUP($I491,pTRAIT!$A:$X,9,FALSE)</f>
        <v>R</v>
      </c>
      <c r="N491" s="63" t="str">
        <f>VLOOKUP($I491,pTRAIT!$A:$X,10,FALSE)</f>
        <v>R</v>
      </c>
      <c r="O491" s="63" t="str">
        <f>VLOOKUP($I491,pTRAIT!$A:$X,11,FALSE)</f>
        <v>S</v>
      </c>
      <c r="P491" s="63" t="str">
        <f>VLOOKUP($I491,pTRAIT!$A:$X,12,FALSE)</f>
        <v>R</v>
      </c>
      <c r="Q491" s="63" t="str">
        <f>VLOOKUP($I491,pTRAIT!$A:$X,13,FALSE)</f>
        <v>S</v>
      </c>
      <c r="R491" s="63" t="str">
        <f>VLOOKUP($I491,pTRAIT!$A:$X,14,FALSE)</f>
        <v>R</v>
      </c>
      <c r="S491" s="63" t="str">
        <f>VLOOKUP($I491,pTRAIT!$A:$X,15,FALSE)</f>
        <v>S</v>
      </c>
      <c r="T491" s="63" t="str">
        <f>VLOOKUP($I491,pTRAIT!$A:$X,16,FALSE)</f>
        <v>H</v>
      </c>
      <c r="U491" s="63" t="str">
        <f>VLOOKUP($I491,pTRAIT!$A:$X,17,FALSE)</f>
        <v>S</v>
      </c>
      <c r="V491" s="63" t="str">
        <f>VLOOKUP($I491,pTRAIT!$A:$X,18,FALSE)</f>
        <v>S</v>
      </c>
      <c r="W491" s="63" t="str">
        <f>VLOOKUP($I491,pTRAIT!$A:$X,19,FALSE)</f>
        <v>S</v>
      </c>
      <c r="X491" s="63" t="str">
        <f>VLOOKUP($I491,pTRAIT!$A:$X,20,FALSE)</f>
        <v>S</v>
      </c>
      <c r="Y491" s="63" t="str">
        <f>VLOOKUP($I491,pTRAIT!$A:$X,21,FALSE)</f>
        <v>R</v>
      </c>
      <c r="Z491" s="63" t="str">
        <f>VLOOKUP($I491,pTRAIT!$A:$X,22,FALSE)</f>
        <v>e</v>
      </c>
      <c r="AA491" s="63" t="str">
        <f>VLOOKUP($I491,pTRAIT!$A:$X,23,FALSE)</f>
        <v>n-c</v>
      </c>
      <c r="AB491" s="63">
        <f>VLOOKUP($I491,pTRAIT!$A:$X,24,FALSE)</f>
        <v>0</v>
      </c>
      <c r="AC491" s="34">
        <v>986</v>
      </c>
      <c r="AD491" s="63" t="str">
        <f>VLOOKUP(AC491,pTRAIT!A:B,2,FALSE)</f>
        <v>EM5RTMi1;NST=X / EM5RTUeRo5So5Cf9Pu;NST=X</v>
      </c>
      <c r="AE491" s="63">
        <f>VLOOKUP($AC491,pTRAIT!$A:$X,7,FALSE)</f>
        <v>0</v>
      </c>
      <c r="AF491" s="63">
        <f>VLOOKUP($AC491,pTRAIT!$A:$X,8,FALSE)</f>
        <v>0</v>
      </c>
      <c r="AG491" s="63">
        <f>VLOOKUP($AC491,pTRAIT!$A:$X,9,FALSE)</f>
        <v>0</v>
      </c>
      <c r="AH491" s="63">
        <f>VLOOKUP($AC491,pTRAIT!$A:$X,10,FALSE)</f>
        <v>0</v>
      </c>
      <c r="AI491" s="63">
        <f>VLOOKUP($AC491,pTRAIT!$A:$X,11,FALSE)</f>
        <v>0</v>
      </c>
      <c r="AJ491" s="63">
        <f>VLOOKUP($AC491,pTRAIT!$A:$X,12,FALSE)</f>
        <v>0</v>
      </c>
      <c r="AK491" s="63">
        <f>VLOOKUP($AC491,pTRAIT!$A:$X,13,FALSE)</f>
        <v>0</v>
      </c>
      <c r="AL491" s="63">
        <f>VLOOKUP($AC491,pTRAIT!$A:$X,14,FALSE)</f>
        <v>0</v>
      </c>
      <c r="AM491" s="63">
        <f>VLOOKUP($AC491,pTRAIT!$A:$X,15,FALSE)</f>
        <v>0</v>
      </c>
      <c r="AN491" s="63">
        <f>VLOOKUP($AC491,pTRAIT!$A:$X,16,FALSE)</f>
        <v>0</v>
      </c>
      <c r="AO491" s="63">
        <f>VLOOKUP($AC491,pTRAIT!$A:$X,17,FALSE)</f>
        <v>0</v>
      </c>
      <c r="AP491" s="63">
        <f>VLOOKUP($AC491,pTRAIT!$A:$X,18,FALSE)</f>
        <v>0</v>
      </c>
      <c r="AQ491" s="63">
        <f>VLOOKUP($AC491,pTRAIT!$A:$X,19,FALSE)</f>
        <v>0</v>
      </c>
      <c r="AR491" s="63">
        <f>VLOOKUP($AC491,pTRAIT!$A:$X,20,FALSE)</f>
        <v>0</v>
      </c>
      <c r="AS491" s="63">
        <f>VLOOKUP($AC491,pTRAIT!$A:$X,21,FALSE)</f>
        <v>0</v>
      </c>
      <c r="AT491" s="63">
        <f>VLOOKUP($AC491,pTRAIT!$A:$X,22,FALSE)</f>
        <v>0</v>
      </c>
      <c r="AU491" s="63">
        <f>VLOOKUP($AC491,pTRAIT!$A:$X,23,FALSE)</f>
        <v>0</v>
      </c>
      <c r="AV491" s="63">
        <f>VLOOKUP($AC491,pTRAIT!$A:$X,24,FALSE)</f>
        <v>0</v>
      </c>
    </row>
    <row r="492" spans="1:48" ht="12" customHeight="1" x14ac:dyDescent="0.2">
      <c r="A492" s="32">
        <v>950</v>
      </c>
      <c r="B492" s="33" t="s">
        <v>5</v>
      </c>
      <c r="C492" s="34">
        <v>977</v>
      </c>
      <c r="D492" s="32" t="str">
        <f t="shared" si="7"/>
        <v>950X977</v>
      </c>
      <c r="E492" s="49" t="s">
        <v>1619</v>
      </c>
      <c r="F492" s="61" t="s">
        <v>2115</v>
      </c>
      <c r="G492" s="41" t="s">
        <v>43</v>
      </c>
      <c r="H492" s="38"/>
      <c r="I492" s="32">
        <v>950</v>
      </c>
      <c r="J492" s="63">
        <f>VLOOKUP(I492,pTRAIT!A:B,2,FALSE)</f>
        <v>0</v>
      </c>
      <c r="K492" s="63" t="str">
        <f>VLOOKUP($I492,pTRAIT!$A:$X,7,FALSE)</f>
        <v>no</v>
      </c>
      <c r="L492" s="63" t="str">
        <f>VLOOKUP($I492,pTRAIT!$A:$X,8,FALSE)</f>
        <v>nd</v>
      </c>
      <c r="M492" s="63" t="str">
        <f>VLOOKUP($I492,pTRAIT!$A:$X,9,FALSE)</f>
        <v>R</v>
      </c>
      <c r="N492" s="63" t="str">
        <f>VLOOKUP($I492,pTRAIT!$A:$X,10,FALSE)</f>
        <v>R</v>
      </c>
      <c r="O492" s="63" t="str">
        <f>VLOOKUP($I492,pTRAIT!$A:$X,11,FALSE)</f>
        <v>S</v>
      </c>
      <c r="P492" s="63" t="str">
        <f>VLOOKUP($I492,pTRAIT!$A:$X,12,FALSE)</f>
        <v>R</v>
      </c>
      <c r="Q492" s="63" t="str">
        <f>VLOOKUP($I492,pTRAIT!$A:$X,13,FALSE)</f>
        <v>S</v>
      </c>
      <c r="R492" s="63" t="str">
        <f>VLOOKUP($I492,pTRAIT!$A:$X,14,FALSE)</f>
        <v>R</v>
      </c>
      <c r="S492" s="63" t="str">
        <f>VLOOKUP($I492,pTRAIT!$A:$X,15,FALSE)</f>
        <v>S</v>
      </c>
      <c r="T492" s="63" t="str">
        <f>VLOOKUP($I492,pTRAIT!$A:$X,16,FALSE)</f>
        <v>H</v>
      </c>
      <c r="U492" s="63" t="str">
        <f>VLOOKUP($I492,pTRAIT!$A:$X,17,FALSE)</f>
        <v>S</v>
      </c>
      <c r="V492" s="63" t="str">
        <f>VLOOKUP($I492,pTRAIT!$A:$X,18,FALSE)</f>
        <v>S</v>
      </c>
      <c r="W492" s="63" t="str">
        <f>VLOOKUP($I492,pTRAIT!$A:$X,19,FALSE)</f>
        <v>S</v>
      </c>
      <c r="X492" s="63" t="str">
        <f>VLOOKUP($I492,pTRAIT!$A:$X,20,FALSE)</f>
        <v>S</v>
      </c>
      <c r="Y492" s="63" t="str">
        <f>VLOOKUP($I492,pTRAIT!$A:$X,21,FALSE)</f>
        <v>R</v>
      </c>
      <c r="Z492" s="63" t="str">
        <f>VLOOKUP($I492,pTRAIT!$A:$X,22,FALSE)</f>
        <v>e</v>
      </c>
      <c r="AA492" s="63" t="str">
        <f>VLOOKUP($I492,pTRAIT!$A:$X,23,FALSE)</f>
        <v>n-c</v>
      </c>
      <c r="AB492" s="63">
        <f>VLOOKUP($I492,pTRAIT!$A:$X,24,FALSE)</f>
        <v>0</v>
      </c>
      <c r="AC492" s="34">
        <v>977</v>
      </c>
      <c r="AD492" s="63" t="str">
        <f>VLOOKUP(AC492,pTRAIT!A:B,2,FALSE)</f>
        <v>EM5RTMi1;NST=X / Sp-1EM5RTUeRo5So5Cf9Pu;NST=X</v>
      </c>
      <c r="AE492" s="63">
        <f>VLOOKUP($AC492,pTRAIT!$A:$X,7,FALSE)</f>
        <v>0</v>
      </c>
      <c r="AF492" s="63">
        <f>VLOOKUP($AC492,pTRAIT!$A:$X,8,FALSE)</f>
        <v>0</v>
      </c>
      <c r="AG492" s="63">
        <f>VLOOKUP($AC492,pTRAIT!$A:$X,9,FALSE)</f>
        <v>0</v>
      </c>
      <c r="AH492" s="63">
        <f>VLOOKUP($AC492,pTRAIT!$A:$X,10,FALSE)</f>
        <v>0</v>
      </c>
      <c r="AI492" s="63">
        <f>VLOOKUP($AC492,pTRAIT!$A:$X,11,FALSE)</f>
        <v>0</v>
      </c>
      <c r="AJ492" s="63">
        <f>VLOOKUP($AC492,pTRAIT!$A:$X,12,FALSE)</f>
        <v>0</v>
      </c>
      <c r="AK492" s="63">
        <f>VLOOKUP($AC492,pTRAIT!$A:$X,13,FALSE)</f>
        <v>0</v>
      </c>
      <c r="AL492" s="63">
        <f>VLOOKUP($AC492,pTRAIT!$A:$X,14,FALSE)</f>
        <v>0</v>
      </c>
      <c r="AM492" s="63">
        <f>VLOOKUP($AC492,pTRAIT!$A:$X,15,FALSE)</f>
        <v>0</v>
      </c>
      <c r="AN492" s="63">
        <f>VLOOKUP($AC492,pTRAIT!$A:$X,16,FALSE)</f>
        <v>0</v>
      </c>
      <c r="AO492" s="63">
        <f>VLOOKUP($AC492,pTRAIT!$A:$X,17,FALSE)</f>
        <v>0</v>
      </c>
      <c r="AP492" s="63">
        <f>VLOOKUP($AC492,pTRAIT!$A:$X,18,FALSE)</f>
        <v>0</v>
      </c>
      <c r="AQ492" s="63">
        <f>VLOOKUP($AC492,pTRAIT!$A:$X,19,FALSE)</f>
        <v>0</v>
      </c>
      <c r="AR492" s="63">
        <f>VLOOKUP($AC492,pTRAIT!$A:$X,20,FALSE)</f>
        <v>0</v>
      </c>
      <c r="AS492" s="63">
        <f>VLOOKUP($AC492,pTRAIT!$A:$X,21,FALSE)</f>
        <v>0</v>
      </c>
      <c r="AT492" s="63">
        <f>VLOOKUP($AC492,pTRAIT!$A:$X,22,FALSE)</f>
        <v>0</v>
      </c>
      <c r="AU492" s="63">
        <f>VLOOKUP($AC492,pTRAIT!$A:$X,23,FALSE)</f>
        <v>0</v>
      </c>
      <c r="AV492" s="63">
        <f>VLOOKUP($AC492,pTRAIT!$A:$X,24,FALSE)</f>
        <v>0</v>
      </c>
    </row>
    <row r="493" spans="1:48" ht="12" customHeight="1" x14ac:dyDescent="0.2">
      <c r="A493" s="32">
        <v>950</v>
      </c>
      <c r="B493" s="33" t="s">
        <v>5</v>
      </c>
      <c r="C493" s="34">
        <v>978</v>
      </c>
      <c r="D493" s="32" t="str">
        <f t="shared" si="7"/>
        <v>950X978</v>
      </c>
      <c r="E493" s="49" t="s">
        <v>1619</v>
      </c>
      <c r="F493" s="61" t="s">
        <v>2116</v>
      </c>
      <c r="G493" s="41" t="s">
        <v>43</v>
      </c>
      <c r="H493" s="38"/>
      <c r="I493" s="32">
        <v>950</v>
      </c>
      <c r="J493" s="63">
        <f>VLOOKUP(I493,pTRAIT!A:B,2,FALSE)</f>
        <v>0</v>
      </c>
      <c r="K493" s="63" t="str">
        <f>VLOOKUP($I493,pTRAIT!$A:$X,7,FALSE)</f>
        <v>no</v>
      </c>
      <c r="L493" s="63" t="str">
        <f>VLOOKUP($I493,pTRAIT!$A:$X,8,FALSE)</f>
        <v>nd</v>
      </c>
      <c r="M493" s="63" t="str">
        <f>VLOOKUP($I493,pTRAIT!$A:$X,9,FALSE)</f>
        <v>R</v>
      </c>
      <c r="N493" s="63" t="str">
        <f>VLOOKUP($I493,pTRAIT!$A:$X,10,FALSE)</f>
        <v>R</v>
      </c>
      <c r="O493" s="63" t="str">
        <f>VLOOKUP($I493,pTRAIT!$A:$X,11,FALSE)</f>
        <v>S</v>
      </c>
      <c r="P493" s="63" t="str">
        <f>VLOOKUP($I493,pTRAIT!$A:$X,12,FALSE)</f>
        <v>R</v>
      </c>
      <c r="Q493" s="63" t="str">
        <f>VLOOKUP($I493,pTRAIT!$A:$X,13,FALSE)</f>
        <v>S</v>
      </c>
      <c r="R493" s="63" t="str">
        <f>VLOOKUP($I493,pTRAIT!$A:$X,14,FALSE)</f>
        <v>R</v>
      </c>
      <c r="S493" s="63" t="str">
        <f>VLOOKUP($I493,pTRAIT!$A:$X,15,FALSE)</f>
        <v>S</v>
      </c>
      <c r="T493" s="63" t="str">
        <f>VLOOKUP($I493,pTRAIT!$A:$X,16,FALSE)</f>
        <v>H</v>
      </c>
      <c r="U493" s="63" t="str">
        <f>VLOOKUP($I493,pTRAIT!$A:$X,17,FALSE)</f>
        <v>S</v>
      </c>
      <c r="V493" s="63" t="str">
        <f>VLOOKUP($I493,pTRAIT!$A:$X,18,FALSE)</f>
        <v>S</v>
      </c>
      <c r="W493" s="63" t="str">
        <f>VLOOKUP($I493,pTRAIT!$A:$X,19,FALSE)</f>
        <v>S</v>
      </c>
      <c r="X493" s="63" t="str">
        <f>VLOOKUP($I493,pTRAIT!$A:$X,20,FALSE)</f>
        <v>S</v>
      </c>
      <c r="Y493" s="63" t="str">
        <f>VLOOKUP($I493,pTRAIT!$A:$X,21,FALSE)</f>
        <v>R</v>
      </c>
      <c r="Z493" s="63" t="str">
        <f>VLOOKUP($I493,pTRAIT!$A:$X,22,FALSE)</f>
        <v>e</v>
      </c>
      <c r="AA493" s="63" t="str">
        <f>VLOOKUP($I493,pTRAIT!$A:$X,23,FALSE)</f>
        <v>n-c</v>
      </c>
      <c r="AB493" s="63">
        <f>VLOOKUP($I493,pTRAIT!$A:$X,24,FALSE)</f>
        <v>0</v>
      </c>
      <c r="AC493" s="34">
        <v>978</v>
      </c>
      <c r="AD493" s="63" t="str">
        <f>VLOOKUP(AC493,pTRAIT!A:B,2,FALSE)</f>
        <v>EM5RTMi1;NST=X / EM5RTMi1Pu;NST=X</v>
      </c>
      <c r="AE493" s="63">
        <f>VLOOKUP($AC493,pTRAIT!$A:$X,7,FALSE)</f>
        <v>0</v>
      </c>
      <c r="AF493" s="63">
        <f>VLOOKUP($AC493,pTRAIT!$A:$X,8,FALSE)</f>
        <v>0</v>
      </c>
      <c r="AG493" s="63">
        <f>VLOOKUP($AC493,pTRAIT!$A:$X,9,FALSE)</f>
        <v>0</v>
      </c>
      <c r="AH493" s="63">
        <f>VLOOKUP($AC493,pTRAIT!$A:$X,10,FALSE)</f>
        <v>0</v>
      </c>
      <c r="AI493" s="63">
        <f>VLOOKUP($AC493,pTRAIT!$A:$X,11,FALSE)</f>
        <v>0</v>
      </c>
      <c r="AJ493" s="63">
        <f>VLOOKUP($AC493,pTRAIT!$A:$X,12,FALSE)</f>
        <v>0</v>
      </c>
      <c r="AK493" s="63">
        <f>VLOOKUP($AC493,pTRAIT!$A:$X,13,FALSE)</f>
        <v>0</v>
      </c>
      <c r="AL493" s="63">
        <f>VLOOKUP($AC493,pTRAIT!$A:$X,14,FALSE)</f>
        <v>0</v>
      </c>
      <c r="AM493" s="63">
        <f>VLOOKUP($AC493,pTRAIT!$A:$X,15,FALSE)</f>
        <v>0</v>
      </c>
      <c r="AN493" s="63">
        <f>VLOOKUP($AC493,pTRAIT!$A:$X,16,FALSE)</f>
        <v>0</v>
      </c>
      <c r="AO493" s="63">
        <f>VLOOKUP($AC493,pTRAIT!$A:$X,17,FALSE)</f>
        <v>0</v>
      </c>
      <c r="AP493" s="63">
        <f>VLOOKUP($AC493,pTRAIT!$A:$X,18,FALSE)</f>
        <v>0</v>
      </c>
      <c r="AQ493" s="63">
        <f>VLOOKUP($AC493,pTRAIT!$A:$X,19,FALSE)</f>
        <v>0</v>
      </c>
      <c r="AR493" s="63">
        <f>VLOOKUP($AC493,pTRAIT!$A:$X,20,FALSE)</f>
        <v>0</v>
      </c>
      <c r="AS493" s="63">
        <f>VLOOKUP($AC493,pTRAIT!$A:$X,21,FALSE)</f>
        <v>0</v>
      </c>
      <c r="AT493" s="63">
        <f>VLOOKUP($AC493,pTRAIT!$A:$X,22,FALSE)</f>
        <v>0</v>
      </c>
      <c r="AU493" s="63">
        <f>VLOOKUP($AC493,pTRAIT!$A:$X,23,FALSE)</f>
        <v>0</v>
      </c>
      <c r="AV493" s="63">
        <f>VLOOKUP($AC493,pTRAIT!$A:$X,24,FALSE)</f>
        <v>0</v>
      </c>
    </row>
    <row r="494" spans="1:48" ht="12" customHeight="1" x14ac:dyDescent="0.2">
      <c r="A494" s="32">
        <v>950</v>
      </c>
      <c r="B494" s="33" t="s">
        <v>5</v>
      </c>
      <c r="C494" s="34">
        <v>979</v>
      </c>
      <c r="D494" s="32" t="str">
        <f t="shared" si="7"/>
        <v>950X979</v>
      </c>
      <c r="E494" s="49" t="s">
        <v>1619</v>
      </c>
      <c r="F494" s="61" t="s">
        <v>2117</v>
      </c>
      <c r="G494" s="41" t="s">
        <v>43</v>
      </c>
      <c r="H494" s="38"/>
      <c r="I494" s="32">
        <v>950</v>
      </c>
      <c r="J494" s="63">
        <f>VLOOKUP(I494,pTRAIT!A:B,2,FALSE)</f>
        <v>0</v>
      </c>
      <c r="K494" s="63" t="str">
        <f>VLOOKUP($I494,pTRAIT!$A:$X,7,FALSE)</f>
        <v>no</v>
      </c>
      <c r="L494" s="63" t="str">
        <f>VLOOKUP($I494,pTRAIT!$A:$X,8,FALSE)</f>
        <v>nd</v>
      </c>
      <c r="M494" s="63" t="str">
        <f>VLOOKUP($I494,pTRAIT!$A:$X,9,FALSE)</f>
        <v>R</v>
      </c>
      <c r="N494" s="63" t="str">
        <f>VLOOKUP($I494,pTRAIT!$A:$X,10,FALSE)</f>
        <v>R</v>
      </c>
      <c r="O494" s="63" t="str">
        <f>VLOOKUP($I494,pTRAIT!$A:$X,11,FALSE)</f>
        <v>S</v>
      </c>
      <c r="P494" s="63" t="str">
        <f>VLOOKUP($I494,pTRAIT!$A:$X,12,FALSE)</f>
        <v>R</v>
      </c>
      <c r="Q494" s="63" t="str">
        <f>VLOOKUP($I494,pTRAIT!$A:$X,13,FALSE)</f>
        <v>S</v>
      </c>
      <c r="R494" s="63" t="str">
        <f>VLOOKUP($I494,pTRAIT!$A:$X,14,FALSE)</f>
        <v>R</v>
      </c>
      <c r="S494" s="63" t="str">
        <f>VLOOKUP($I494,pTRAIT!$A:$X,15,FALSE)</f>
        <v>S</v>
      </c>
      <c r="T494" s="63" t="str">
        <f>VLOOKUP($I494,pTRAIT!$A:$X,16,FALSE)</f>
        <v>H</v>
      </c>
      <c r="U494" s="63" t="str">
        <f>VLOOKUP($I494,pTRAIT!$A:$X,17,FALSE)</f>
        <v>S</v>
      </c>
      <c r="V494" s="63" t="str">
        <f>VLOOKUP($I494,pTRAIT!$A:$X,18,FALSE)</f>
        <v>S</v>
      </c>
      <c r="W494" s="63" t="str">
        <f>VLOOKUP($I494,pTRAIT!$A:$X,19,FALSE)</f>
        <v>S</v>
      </c>
      <c r="X494" s="63" t="str">
        <f>VLOOKUP($I494,pTRAIT!$A:$X,20,FALSE)</f>
        <v>S</v>
      </c>
      <c r="Y494" s="63" t="str">
        <f>VLOOKUP($I494,pTRAIT!$A:$X,21,FALSE)</f>
        <v>R</v>
      </c>
      <c r="Z494" s="63" t="str">
        <f>VLOOKUP($I494,pTRAIT!$A:$X,22,FALSE)</f>
        <v>e</v>
      </c>
      <c r="AA494" s="63" t="str">
        <f>VLOOKUP($I494,pTRAIT!$A:$X,23,FALSE)</f>
        <v>n-c</v>
      </c>
      <c r="AB494" s="63">
        <f>VLOOKUP($I494,pTRAIT!$A:$X,24,FALSE)</f>
        <v>0</v>
      </c>
      <c r="AC494" s="34">
        <v>979</v>
      </c>
      <c r="AD494" s="63" t="str">
        <f>VLOOKUP(AC494,pTRAIT!A:B,2,FALSE)</f>
        <v>EM5RTMi1;NST=X / EM5RTMi1Pu;NST=X</v>
      </c>
      <c r="AE494" s="63">
        <f>VLOOKUP($AC494,pTRAIT!$A:$X,7,FALSE)</f>
        <v>0</v>
      </c>
      <c r="AF494" s="63">
        <f>VLOOKUP($AC494,pTRAIT!$A:$X,8,FALSE)</f>
        <v>0</v>
      </c>
      <c r="AG494" s="63">
        <f>VLOOKUP($AC494,pTRAIT!$A:$X,9,FALSE)</f>
        <v>0</v>
      </c>
      <c r="AH494" s="63">
        <f>VLOOKUP($AC494,pTRAIT!$A:$X,10,FALSE)</f>
        <v>0</v>
      </c>
      <c r="AI494" s="63">
        <f>VLOOKUP($AC494,pTRAIT!$A:$X,11,FALSE)</f>
        <v>0</v>
      </c>
      <c r="AJ494" s="63">
        <f>VLOOKUP($AC494,pTRAIT!$A:$X,12,FALSE)</f>
        <v>0</v>
      </c>
      <c r="AK494" s="63">
        <f>VLOOKUP($AC494,pTRAIT!$A:$X,13,FALSE)</f>
        <v>0</v>
      </c>
      <c r="AL494" s="63">
        <f>VLOOKUP($AC494,pTRAIT!$A:$X,14,FALSE)</f>
        <v>0</v>
      </c>
      <c r="AM494" s="63">
        <f>VLOOKUP($AC494,pTRAIT!$A:$X,15,FALSE)</f>
        <v>0</v>
      </c>
      <c r="AN494" s="63">
        <f>VLOOKUP($AC494,pTRAIT!$A:$X,16,FALSE)</f>
        <v>0</v>
      </c>
      <c r="AO494" s="63">
        <f>VLOOKUP($AC494,pTRAIT!$A:$X,17,FALSE)</f>
        <v>0</v>
      </c>
      <c r="AP494" s="63">
        <f>VLOOKUP($AC494,pTRAIT!$A:$X,18,FALSE)</f>
        <v>0</v>
      </c>
      <c r="AQ494" s="63">
        <f>VLOOKUP($AC494,pTRAIT!$A:$X,19,FALSE)</f>
        <v>0</v>
      </c>
      <c r="AR494" s="63">
        <f>VLOOKUP($AC494,pTRAIT!$A:$X,20,FALSE)</f>
        <v>0</v>
      </c>
      <c r="AS494" s="63">
        <f>VLOOKUP($AC494,pTRAIT!$A:$X,21,FALSE)</f>
        <v>0</v>
      </c>
      <c r="AT494" s="63">
        <f>VLOOKUP($AC494,pTRAIT!$A:$X,22,FALSE)</f>
        <v>0</v>
      </c>
      <c r="AU494" s="63">
        <f>VLOOKUP($AC494,pTRAIT!$A:$X,23,FALSE)</f>
        <v>0</v>
      </c>
      <c r="AV494" s="63">
        <f>VLOOKUP($AC494,pTRAIT!$A:$X,24,FALSE)</f>
        <v>0</v>
      </c>
    </row>
    <row r="495" spans="1:48" ht="12" customHeight="1" x14ac:dyDescent="0.2">
      <c r="A495" s="32">
        <v>950</v>
      </c>
      <c r="B495" s="33" t="s">
        <v>5</v>
      </c>
      <c r="C495" s="34">
        <v>980</v>
      </c>
      <c r="D495" s="32" t="str">
        <f t="shared" si="7"/>
        <v>950X980</v>
      </c>
      <c r="E495" s="49" t="s">
        <v>1619</v>
      </c>
      <c r="F495" s="61" t="s">
        <v>2118</v>
      </c>
      <c r="G495" s="41" t="s">
        <v>43</v>
      </c>
      <c r="H495" s="38"/>
      <c r="I495" s="32">
        <v>950</v>
      </c>
      <c r="J495" s="63">
        <f>VLOOKUP(I495,pTRAIT!A:B,2,FALSE)</f>
        <v>0</v>
      </c>
      <c r="K495" s="63" t="str">
        <f>VLOOKUP($I495,pTRAIT!$A:$X,7,FALSE)</f>
        <v>no</v>
      </c>
      <c r="L495" s="63" t="str">
        <f>VLOOKUP($I495,pTRAIT!$A:$X,8,FALSE)</f>
        <v>nd</v>
      </c>
      <c r="M495" s="63" t="str">
        <f>VLOOKUP($I495,pTRAIT!$A:$X,9,FALSE)</f>
        <v>R</v>
      </c>
      <c r="N495" s="63" t="str">
        <f>VLOOKUP($I495,pTRAIT!$A:$X,10,FALSE)</f>
        <v>R</v>
      </c>
      <c r="O495" s="63" t="str">
        <f>VLOOKUP($I495,pTRAIT!$A:$X,11,FALSE)</f>
        <v>S</v>
      </c>
      <c r="P495" s="63" t="str">
        <f>VLOOKUP($I495,pTRAIT!$A:$X,12,FALSE)</f>
        <v>R</v>
      </c>
      <c r="Q495" s="63" t="str">
        <f>VLOOKUP($I495,pTRAIT!$A:$X,13,FALSE)</f>
        <v>S</v>
      </c>
      <c r="R495" s="63" t="str">
        <f>VLOOKUP($I495,pTRAIT!$A:$X,14,FALSE)</f>
        <v>R</v>
      </c>
      <c r="S495" s="63" t="str">
        <f>VLOOKUP($I495,pTRAIT!$A:$X,15,FALSE)</f>
        <v>S</v>
      </c>
      <c r="T495" s="63" t="str">
        <f>VLOOKUP($I495,pTRAIT!$A:$X,16,FALSE)</f>
        <v>H</v>
      </c>
      <c r="U495" s="63" t="str">
        <f>VLOOKUP($I495,pTRAIT!$A:$X,17,FALSE)</f>
        <v>S</v>
      </c>
      <c r="V495" s="63" t="str">
        <f>VLOOKUP($I495,pTRAIT!$A:$X,18,FALSE)</f>
        <v>S</v>
      </c>
      <c r="W495" s="63" t="str">
        <f>VLOOKUP($I495,pTRAIT!$A:$X,19,FALSE)</f>
        <v>S</v>
      </c>
      <c r="X495" s="63" t="str">
        <f>VLOOKUP($I495,pTRAIT!$A:$X,20,FALSE)</f>
        <v>S</v>
      </c>
      <c r="Y495" s="63" t="str">
        <f>VLOOKUP($I495,pTRAIT!$A:$X,21,FALSE)</f>
        <v>R</v>
      </c>
      <c r="Z495" s="63" t="str">
        <f>VLOOKUP($I495,pTRAIT!$A:$X,22,FALSE)</f>
        <v>e</v>
      </c>
      <c r="AA495" s="63" t="str">
        <f>VLOOKUP($I495,pTRAIT!$A:$X,23,FALSE)</f>
        <v>n-c</v>
      </c>
      <c r="AB495" s="63">
        <f>VLOOKUP($I495,pTRAIT!$A:$X,24,FALSE)</f>
        <v>0</v>
      </c>
      <c r="AC495" s="34">
        <v>980</v>
      </c>
      <c r="AD495" s="63" t="str">
        <f>VLOOKUP(AC495,pTRAIT!A:B,2,FALSE)</f>
        <v>EM5RTMi1;NST=X / EM5RTUeRo5So5Cf9Pu;NST=X</v>
      </c>
      <c r="AE495" s="63">
        <f>VLOOKUP($AC495,pTRAIT!$A:$X,7,FALSE)</f>
        <v>0</v>
      </c>
      <c r="AF495" s="63">
        <f>VLOOKUP($AC495,pTRAIT!$A:$X,8,FALSE)</f>
        <v>0</v>
      </c>
      <c r="AG495" s="63">
        <f>VLOOKUP($AC495,pTRAIT!$A:$X,9,FALSE)</f>
        <v>0</v>
      </c>
      <c r="AH495" s="63">
        <f>VLOOKUP($AC495,pTRAIT!$A:$X,10,FALSE)</f>
        <v>0</v>
      </c>
      <c r="AI495" s="63">
        <f>VLOOKUP($AC495,pTRAIT!$A:$X,11,FALSE)</f>
        <v>0</v>
      </c>
      <c r="AJ495" s="63">
        <f>VLOOKUP($AC495,pTRAIT!$A:$X,12,FALSE)</f>
        <v>0</v>
      </c>
      <c r="AK495" s="63">
        <f>VLOOKUP($AC495,pTRAIT!$A:$X,13,FALSE)</f>
        <v>0</v>
      </c>
      <c r="AL495" s="63">
        <f>VLOOKUP($AC495,pTRAIT!$A:$X,14,FALSE)</f>
        <v>0</v>
      </c>
      <c r="AM495" s="63">
        <f>VLOOKUP($AC495,pTRAIT!$A:$X,15,FALSE)</f>
        <v>0</v>
      </c>
      <c r="AN495" s="63">
        <f>VLOOKUP($AC495,pTRAIT!$A:$X,16,FALSE)</f>
        <v>0</v>
      </c>
      <c r="AO495" s="63">
        <f>VLOOKUP($AC495,pTRAIT!$A:$X,17,FALSE)</f>
        <v>0</v>
      </c>
      <c r="AP495" s="63">
        <f>VLOOKUP($AC495,pTRAIT!$A:$X,18,FALSE)</f>
        <v>0</v>
      </c>
      <c r="AQ495" s="63">
        <f>VLOOKUP($AC495,pTRAIT!$A:$X,19,FALSE)</f>
        <v>0</v>
      </c>
      <c r="AR495" s="63">
        <f>VLOOKUP($AC495,pTRAIT!$A:$X,20,FALSE)</f>
        <v>0</v>
      </c>
      <c r="AS495" s="63">
        <f>VLOOKUP($AC495,pTRAIT!$A:$X,21,FALSE)</f>
        <v>0</v>
      </c>
      <c r="AT495" s="63">
        <f>VLOOKUP($AC495,pTRAIT!$A:$X,22,FALSE)</f>
        <v>0</v>
      </c>
      <c r="AU495" s="63">
        <f>VLOOKUP($AC495,pTRAIT!$A:$X,23,FALSE)</f>
        <v>0</v>
      </c>
      <c r="AV495" s="63">
        <f>VLOOKUP($AC495,pTRAIT!$A:$X,24,FALSE)</f>
        <v>0</v>
      </c>
    </row>
    <row r="496" spans="1:48" ht="12" customHeight="1" x14ac:dyDescent="0.2">
      <c r="A496" s="32">
        <v>950</v>
      </c>
      <c r="B496" s="33" t="s">
        <v>5</v>
      </c>
      <c r="C496" s="34">
        <v>981</v>
      </c>
      <c r="D496" s="32" t="str">
        <f t="shared" si="7"/>
        <v>950X981</v>
      </c>
      <c r="E496" s="49" t="s">
        <v>1619</v>
      </c>
      <c r="F496" s="61" t="s">
        <v>2119</v>
      </c>
      <c r="G496" s="41" t="s">
        <v>43</v>
      </c>
      <c r="H496" s="38"/>
      <c r="I496" s="32">
        <v>950</v>
      </c>
      <c r="J496" s="63">
        <f>VLOOKUP(I496,pTRAIT!A:B,2,FALSE)</f>
        <v>0</v>
      </c>
      <c r="K496" s="63" t="str">
        <f>VLOOKUP($I496,pTRAIT!$A:$X,7,FALSE)</f>
        <v>no</v>
      </c>
      <c r="L496" s="63" t="str">
        <f>VLOOKUP($I496,pTRAIT!$A:$X,8,FALSE)</f>
        <v>nd</v>
      </c>
      <c r="M496" s="63" t="str">
        <f>VLOOKUP($I496,pTRAIT!$A:$X,9,FALSE)</f>
        <v>R</v>
      </c>
      <c r="N496" s="63" t="str">
        <f>VLOOKUP($I496,pTRAIT!$A:$X,10,FALSE)</f>
        <v>R</v>
      </c>
      <c r="O496" s="63" t="str">
        <f>VLOOKUP($I496,pTRAIT!$A:$X,11,FALSE)</f>
        <v>S</v>
      </c>
      <c r="P496" s="63" t="str">
        <f>VLOOKUP($I496,pTRAIT!$A:$X,12,FALSE)</f>
        <v>R</v>
      </c>
      <c r="Q496" s="63" t="str">
        <f>VLOOKUP($I496,pTRAIT!$A:$X,13,FALSE)</f>
        <v>S</v>
      </c>
      <c r="R496" s="63" t="str">
        <f>VLOOKUP($I496,pTRAIT!$A:$X,14,FALSE)</f>
        <v>R</v>
      </c>
      <c r="S496" s="63" t="str">
        <f>VLOOKUP($I496,pTRAIT!$A:$X,15,FALSE)</f>
        <v>S</v>
      </c>
      <c r="T496" s="63" t="str">
        <f>VLOOKUP($I496,pTRAIT!$A:$X,16,FALSE)</f>
        <v>H</v>
      </c>
      <c r="U496" s="63" t="str">
        <f>VLOOKUP($I496,pTRAIT!$A:$X,17,FALSE)</f>
        <v>S</v>
      </c>
      <c r="V496" s="63" t="str">
        <f>VLOOKUP($I496,pTRAIT!$A:$X,18,FALSE)</f>
        <v>S</v>
      </c>
      <c r="W496" s="63" t="str">
        <f>VLOOKUP($I496,pTRAIT!$A:$X,19,FALSE)</f>
        <v>S</v>
      </c>
      <c r="X496" s="63" t="str">
        <f>VLOOKUP($I496,pTRAIT!$A:$X,20,FALSE)</f>
        <v>S</v>
      </c>
      <c r="Y496" s="63" t="str">
        <f>VLOOKUP($I496,pTRAIT!$A:$X,21,FALSE)</f>
        <v>R</v>
      </c>
      <c r="Z496" s="63" t="str">
        <f>VLOOKUP($I496,pTRAIT!$A:$X,22,FALSE)</f>
        <v>e</v>
      </c>
      <c r="AA496" s="63" t="str">
        <f>VLOOKUP($I496,pTRAIT!$A:$X,23,FALSE)</f>
        <v>n-c</v>
      </c>
      <c r="AB496" s="63">
        <f>VLOOKUP($I496,pTRAIT!$A:$X,24,FALSE)</f>
        <v>0</v>
      </c>
      <c r="AC496" s="34">
        <v>981</v>
      </c>
      <c r="AD496" s="63" t="str">
        <f>VLOOKUP(AC496,pTRAIT!A:B,2,FALSE)</f>
        <v>EM5RTMi1;NST=X / EM5RTUeRo5So5Cf9Pu;NST=X</v>
      </c>
      <c r="AE496" s="63">
        <f>VLOOKUP($AC496,pTRAIT!$A:$X,7,FALSE)</f>
        <v>0</v>
      </c>
      <c r="AF496" s="63">
        <f>VLOOKUP($AC496,pTRAIT!$A:$X,8,FALSE)</f>
        <v>0</v>
      </c>
      <c r="AG496" s="63">
        <f>VLOOKUP($AC496,pTRAIT!$A:$X,9,FALSE)</f>
        <v>0</v>
      </c>
      <c r="AH496" s="63">
        <f>VLOOKUP($AC496,pTRAIT!$A:$X,10,FALSE)</f>
        <v>0</v>
      </c>
      <c r="AI496" s="63">
        <f>VLOOKUP($AC496,pTRAIT!$A:$X,11,FALSE)</f>
        <v>0</v>
      </c>
      <c r="AJ496" s="63">
        <f>VLOOKUP($AC496,pTRAIT!$A:$X,12,FALSE)</f>
        <v>0</v>
      </c>
      <c r="AK496" s="63">
        <f>VLOOKUP($AC496,pTRAIT!$A:$X,13,FALSE)</f>
        <v>0</v>
      </c>
      <c r="AL496" s="63">
        <f>VLOOKUP($AC496,pTRAIT!$A:$X,14,FALSE)</f>
        <v>0</v>
      </c>
      <c r="AM496" s="63">
        <f>VLOOKUP($AC496,pTRAIT!$A:$X,15,FALSE)</f>
        <v>0</v>
      </c>
      <c r="AN496" s="63">
        <f>VLOOKUP($AC496,pTRAIT!$A:$X,16,FALSE)</f>
        <v>0</v>
      </c>
      <c r="AO496" s="63">
        <f>VLOOKUP($AC496,pTRAIT!$A:$X,17,FALSE)</f>
        <v>0</v>
      </c>
      <c r="AP496" s="63">
        <f>VLOOKUP($AC496,pTRAIT!$A:$X,18,FALSE)</f>
        <v>0</v>
      </c>
      <c r="AQ496" s="63">
        <f>VLOOKUP($AC496,pTRAIT!$A:$X,19,FALSE)</f>
        <v>0</v>
      </c>
      <c r="AR496" s="63">
        <f>VLOOKUP($AC496,pTRAIT!$A:$X,20,FALSE)</f>
        <v>0</v>
      </c>
      <c r="AS496" s="63">
        <f>VLOOKUP($AC496,pTRAIT!$A:$X,21,FALSE)</f>
        <v>0</v>
      </c>
      <c r="AT496" s="63">
        <f>VLOOKUP($AC496,pTRAIT!$A:$X,22,FALSE)</f>
        <v>0</v>
      </c>
      <c r="AU496" s="63">
        <f>VLOOKUP($AC496,pTRAIT!$A:$X,23,FALSE)</f>
        <v>0</v>
      </c>
      <c r="AV496" s="63">
        <f>VLOOKUP($AC496,pTRAIT!$A:$X,24,FALSE)</f>
        <v>0</v>
      </c>
    </row>
    <row r="497" spans="1:48" ht="12" customHeight="1" x14ac:dyDescent="0.2">
      <c r="A497" s="32">
        <v>950</v>
      </c>
      <c r="B497" s="33" t="s">
        <v>5</v>
      </c>
      <c r="C497" s="34">
        <v>982</v>
      </c>
      <c r="D497" s="32" t="str">
        <f t="shared" si="7"/>
        <v>950X982</v>
      </c>
      <c r="E497" s="49" t="s">
        <v>1619</v>
      </c>
      <c r="F497" s="61" t="s">
        <v>2120</v>
      </c>
      <c r="G497" s="41" t="s">
        <v>43</v>
      </c>
      <c r="H497" s="38"/>
      <c r="I497" s="32">
        <v>950</v>
      </c>
      <c r="J497" s="63">
        <f>VLOOKUP(I497,pTRAIT!A:B,2,FALSE)</f>
        <v>0</v>
      </c>
      <c r="K497" s="63" t="str">
        <f>VLOOKUP($I497,pTRAIT!$A:$X,7,FALSE)</f>
        <v>no</v>
      </c>
      <c r="L497" s="63" t="str">
        <f>VLOOKUP($I497,pTRAIT!$A:$X,8,FALSE)</f>
        <v>nd</v>
      </c>
      <c r="M497" s="63" t="str">
        <f>VLOOKUP($I497,pTRAIT!$A:$X,9,FALSE)</f>
        <v>R</v>
      </c>
      <c r="N497" s="63" t="str">
        <f>VLOOKUP($I497,pTRAIT!$A:$X,10,FALSE)</f>
        <v>R</v>
      </c>
      <c r="O497" s="63" t="str">
        <f>VLOOKUP($I497,pTRAIT!$A:$X,11,FALSE)</f>
        <v>S</v>
      </c>
      <c r="P497" s="63" t="str">
        <f>VLOOKUP($I497,pTRAIT!$A:$X,12,FALSE)</f>
        <v>R</v>
      </c>
      <c r="Q497" s="63" t="str">
        <f>VLOOKUP($I497,pTRAIT!$A:$X,13,FALSE)</f>
        <v>S</v>
      </c>
      <c r="R497" s="63" t="str">
        <f>VLOOKUP($I497,pTRAIT!$A:$X,14,FALSE)</f>
        <v>R</v>
      </c>
      <c r="S497" s="63" t="str">
        <f>VLOOKUP($I497,pTRAIT!$A:$X,15,FALSE)</f>
        <v>S</v>
      </c>
      <c r="T497" s="63" t="str">
        <f>VLOOKUP($I497,pTRAIT!$A:$X,16,FALSE)</f>
        <v>H</v>
      </c>
      <c r="U497" s="63" t="str">
        <f>VLOOKUP($I497,pTRAIT!$A:$X,17,FALSE)</f>
        <v>S</v>
      </c>
      <c r="V497" s="63" t="str">
        <f>VLOOKUP($I497,pTRAIT!$A:$X,18,FALSE)</f>
        <v>S</v>
      </c>
      <c r="W497" s="63" t="str">
        <f>VLOOKUP($I497,pTRAIT!$A:$X,19,FALSE)</f>
        <v>S</v>
      </c>
      <c r="X497" s="63" t="str">
        <f>VLOOKUP($I497,pTRAIT!$A:$X,20,FALSE)</f>
        <v>S</v>
      </c>
      <c r="Y497" s="63" t="str">
        <f>VLOOKUP($I497,pTRAIT!$A:$X,21,FALSE)</f>
        <v>R</v>
      </c>
      <c r="Z497" s="63" t="str">
        <f>VLOOKUP($I497,pTRAIT!$A:$X,22,FALSE)</f>
        <v>e</v>
      </c>
      <c r="AA497" s="63" t="str">
        <f>VLOOKUP($I497,pTRAIT!$A:$X,23,FALSE)</f>
        <v>n-c</v>
      </c>
      <c r="AB497" s="63">
        <f>VLOOKUP($I497,pTRAIT!$A:$X,24,FALSE)</f>
        <v>0</v>
      </c>
      <c r="AC497" s="34">
        <v>982</v>
      </c>
      <c r="AD497" s="63" t="str">
        <f>VLOOKUP(AC497,pTRAIT!A:B,2,FALSE)</f>
        <v>EM5RTMi1;NST=X / EM5RTUeRo5So5Cf9Pu;NST=X</v>
      </c>
      <c r="AE497" s="63">
        <f>VLOOKUP($AC497,pTRAIT!$A:$X,7,FALSE)</f>
        <v>0</v>
      </c>
      <c r="AF497" s="63">
        <f>VLOOKUP($AC497,pTRAIT!$A:$X,8,FALSE)</f>
        <v>0</v>
      </c>
      <c r="AG497" s="63">
        <f>VLOOKUP($AC497,pTRAIT!$A:$X,9,FALSE)</f>
        <v>0</v>
      </c>
      <c r="AH497" s="63">
        <f>VLOOKUP($AC497,pTRAIT!$A:$X,10,FALSE)</f>
        <v>0</v>
      </c>
      <c r="AI497" s="63">
        <f>VLOOKUP($AC497,pTRAIT!$A:$X,11,FALSE)</f>
        <v>0</v>
      </c>
      <c r="AJ497" s="63">
        <f>VLOOKUP($AC497,pTRAIT!$A:$X,12,FALSE)</f>
        <v>0</v>
      </c>
      <c r="AK497" s="63">
        <f>VLOOKUP($AC497,pTRAIT!$A:$X,13,FALSE)</f>
        <v>0</v>
      </c>
      <c r="AL497" s="63">
        <f>VLOOKUP($AC497,pTRAIT!$A:$X,14,FALSE)</f>
        <v>0</v>
      </c>
      <c r="AM497" s="63">
        <f>VLOOKUP($AC497,pTRAIT!$A:$X,15,FALSE)</f>
        <v>0</v>
      </c>
      <c r="AN497" s="63">
        <f>VLOOKUP($AC497,pTRAIT!$A:$X,16,FALSE)</f>
        <v>0</v>
      </c>
      <c r="AO497" s="63">
        <f>VLOOKUP($AC497,pTRAIT!$A:$X,17,FALSE)</f>
        <v>0</v>
      </c>
      <c r="AP497" s="63">
        <f>VLOOKUP($AC497,pTRAIT!$A:$X,18,FALSE)</f>
        <v>0</v>
      </c>
      <c r="AQ497" s="63">
        <f>VLOOKUP($AC497,pTRAIT!$A:$X,19,FALSE)</f>
        <v>0</v>
      </c>
      <c r="AR497" s="63">
        <f>VLOOKUP($AC497,pTRAIT!$A:$X,20,FALSE)</f>
        <v>0</v>
      </c>
      <c r="AS497" s="63">
        <f>VLOOKUP($AC497,pTRAIT!$A:$X,21,FALSE)</f>
        <v>0</v>
      </c>
      <c r="AT497" s="63">
        <f>VLOOKUP($AC497,pTRAIT!$A:$X,22,FALSE)</f>
        <v>0</v>
      </c>
      <c r="AU497" s="63">
        <f>VLOOKUP($AC497,pTRAIT!$A:$X,23,FALSE)</f>
        <v>0</v>
      </c>
      <c r="AV497" s="63">
        <f>VLOOKUP($AC497,pTRAIT!$A:$X,24,FALSE)</f>
        <v>0</v>
      </c>
    </row>
    <row r="498" spans="1:48" ht="12" customHeight="1" x14ac:dyDescent="0.2">
      <c r="A498" s="32">
        <v>950</v>
      </c>
      <c r="B498" s="33" t="s">
        <v>5</v>
      </c>
      <c r="C498" s="34">
        <v>983</v>
      </c>
      <c r="D498" s="32" t="str">
        <f t="shared" si="7"/>
        <v>950X983</v>
      </c>
      <c r="E498" s="49" t="s">
        <v>1619</v>
      </c>
      <c r="F498" s="61" t="s">
        <v>2121</v>
      </c>
      <c r="G498" s="41" t="s">
        <v>43</v>
      </c>
      <c r="H498" s="45"/>
      <c r="I498" s="32">
        <v>950</v>
      </c>
      <c r="J498" s="63">
        <f>VLOOKUP(I498,pTRAIT!A:B,2,FALSE)</f>
        <v>0</v>
      </c>
      <c r="K498" s="63" t="str">
        <f>VLOOKUP($I498,pTRAIT!$A:$X,7,FALSE)</f>
        <v>no</v>
      </c>
      <c r="L498" s="63" t="str">
        <f>VLOOKUP($I498,pTRAIT!$A:$X,8,FALSE)</f>
        <v>nd</v>
      </c>
      <c r="M498" s="63" t="str">
        <f>VLOOKUP($I498,pTRAIT!$A:$X,9,FALSE)</f>
        <v>R</v>
      </c>
      <c r="N498" s="63" t="str">
        <f>VLOOKUP($I498,pTRAIT!$A:$X,10,FALSE)</f>
        <v>R</v>
      </c>
      <c r="O498" s="63" t="str">
        <f>VLOOKUP($I498,pTRAIT!$A:$X,11,FALSE)</f>
        <v>S</v>
      </c>
      <c r="P498" s="63" t="str">
        <f>VLOOKUP($I498,pTRAIT!$A:$X,12,FALSE)</f>
        <v>R</v>
      </c>
      <c r="Q498" s="63" t="str">
        <f>VLOOKUP($I498,pTRAIT!$A:$X,13,FALSE)</f>
        <v>S</v>
      </c>
      <c r="R498" s="63" t="str">
        <f>VLOOKUP($I498,pTRAIT!$A:$X,14,FALSE)</f>
        <v>R</v>
      </c>
      <c r="S498" s="63" t="str">
        <f>VLOOKUP($I498,pTRAIT!$A:$X,15,FALSE)</f>
        <v>S</v>
      </c>
      <c r="T498" s="63" t="str">
        <f>VLOOKUP($I498,pTRAIT!$A:$X,16,FALSE)</f>
        <v>H</v>
      </c>
      <c r="U498" s="63" t="str">
        <f>VLOOKUP($I498,pTRAIT!$A:$X,17,FALSE)</f>
        <v>S</v>
      </c>
      <c r="V498" s="63" t="str">
        <f>VLOOKUP($I498,pTRAIT!$A:$X,18,FALSE)</f>
        <v>S</v>
      </c>
      <c r="W498" s="63" t="str">
        <f>VLOOKUP($I498,pTRAIT!$A:$X,19,FALSE)</f>
        <v>S</v>
      </c>
      <c r="X498" s="63" t="str">
        <f>VLOOKUP($I498,pTRAIT!$A:$X,20,FALSE)</f>
        <v>S</v>
      </c>
      <c r="Y498" s="63" t="str">
        <f>VLOOKUP($I498,pTRAIT!$A:$X,21,FALSE)</f>
        <v>R</v>
      </c>
      <c r="Z498" s="63" t="str">
        <f>VLOOKUP($I498,pTRAIT!$A:$X,22,FALSE)</f>
        <v>e</v>
      </c>
      <c r="AA498" s="63" t="str">
        <f>VLOOKUP($I498,pTRAIT!$A:$X,23,FALSE)</f>
        <v>n-c</v>
      </c>
      <c r="AB498" s="63">
        <f>VLOOKUP($I498,pTRAIT!$A:$X,24,FALSE)</f>
        <v>0</v>
      </c>
      <c r="AC498" s="34">
        <v>983</v>
      </c>
      <c r="AD498" s="63" t="str">
        <f>VLOOKUP(AC498,pTRAIT!A:B,2,FALSE)</f>
        <v>EM5RTMi1;NST=X / EM5RTUeRo5So5Cf9Pu;NST=X</v>
      </c>
      <c r="AE498" s="63">
        <f>VLOOKUP($AC498,pTRAIT!$A:$X,7,FALSE)</f>
        <v>0</v>
      </c>
      <c r="AF498" s="63">
        <f>VLOOKUP($AC498,pTRAIT!$A:$X,8,FALSE)</f>
        <v>0</v>
      </c>
      <c r="AG498" s="63">
        <f>VLOOKUP($AC498,pTRAIT!$A:$X,9,FALSE)</f>
        <v>0</v>
      </c>
      <c r="AH498" s="63">
        <f>VLOOKUP($AC498,pTRAIT!$A:$X,10,FALSE)</f>
        <v>0</v>
      </c>
      <c r="AI498" s="63">
        <f>VLOOKUP($AC498,pTRAIT!$A:$X,11,FALSE)</f>
        <v>0</v>
      </c>
      <c r="AJ498" s="63">
        <f>VLOOKUP($AC498,pTRAIT!$A:$X,12,FALSE)</f>
        <v>0</v>
      </c>
      <c r="AK498" s="63">
        <f>VLOOKUP($AC498,pTRAIT!$A:$X,13,FALSE)</f>
        <v>0</v>
      </c>
      <c r="AL498" s="63">
        <f>VLOOKUP($AC498,pTRAIT!$A:$X,14,FALSE)</f>
        <v>0</v>
      </c>
      <c r="AM498" s="63">
        <f>VLOOKUP($AC498,pTRAIT!$A:$X,15,FALSE)</f>
        <v>0</v>
      </c>
      <c r="AN498" s="63">
        <f>VLOOKUP($AC498,pTRAIT!$A:$X,16,FALSE)</f>
        <v>0</v>
      </c>
      <c r="AO498" s="63">
        <f>VLOOKUP($AC498,pTRAIT!$A:$X,17,FALSE)</f>
        <v>0</v>
      </c>
      <c r="AP498" s="63">
        <f>VLOOKUP($AC498,pTRAIT!$A:$X,18,FALSE)</f>
        <v>0</v>
      </c>
      <c r="AQ498" s="63">
        <f>VLOOKUP($AC498,pTRAIT!$A:$X,19,FALSE)</f>
        <v>0</v>
      </c>
      <c r="AR498" s="63">
        <f>VLOOKUP($AC498,pTRAIT!$A:$X,20,FALSE)</f>
        <v>0</v>
      </c>
      <c r="AS498" s="63">
        <f>VLOOKUP($AC498,pTRAIT!$A:$X,21,FALSE)</f>
        <v>0</v>
      </c>
      <c r="AT498" s="63">
        <f>VLOOKUP($AC498,pTRAIT!$A:$X,22,FALSE)</f>
        <v>0</v>
      </c>
      <c r="AU498" s="63">
        <f>VLOOKUP($AC498,pTRAIT!$A:$X,23,FALSE)</f>
        <v>0</v>
      </c>
      <c r="AV498" s="63">
        <f>VLOOKUP($AC498,pTRAIT!$A:$X,24,FALSE)</f>
        <v>0</v>
      </c>
    </row>
    <row r="499" spans="1:48" ht="12" customHeight="1" x14ac:dyDescent="0.2">
      <c r="A499" s="32">
        <v>950</v>
      </c>
      <c r="B499" s="33" t="s">
        <v>5</v>
      </c>
      <c r="C499" s="34">
        <v>984</v>
      </c>
      <c r="D499" s="32" t="str">
        <f t="shared" si="7"/>
        <v>950X984</v>
      </c>
      <c r="E499" s="49" t="s">
        <v>1619</v>
      </c>
      <c r="F499" s="61" t="s">
        <v>2122</v>
      </c>
      <c r="G499" s="41" t="s">
        <v>43</v>
      </c>
      <c r="H499" s="38"/>
      <c r="I499" s="32">
        <v>950</v>
      </c>
      <c r="J499" s="63">
        <f>VLOOKUP(I499,pTRAIT!A:B,2,FALSE)</f>
        <v>0</v>
      </c>
      <c r="K499" s="63" t="str">
        <f>VLOOKUP($I499,pTRAIT!$A:$X,7,FALSE)</f>
        <v>no</v>
      </c>
      <c r="L499" s="63" t="str">
        <f>VLOOKUP($I499,pTRAIT!$A:$X,8,FALSE)</f>
        <v>nd</v>
      </c>
      <c r="M499" s="63" t="str">
        <f>VLOOKUP($I499,pTRAIT!$A:$X,9,FALSE)</f>
        <v>R</v>
      </c>
      <c r="N499" s="63" t="str">
        <f>VLOOKUP($I499,pTRAIT!$A:$X,10,FALSE)</f>
        <v>R</v>
      </c>
      <c r="O499" s="63" t="str">
        <f>VLOOKUP($I499,pTRAIT!$A:$X,11,FALSE)</f>
        <v>S</v>
      </c>
      <c r="P499" s="63" t="str">
        <f>VLOOKUP($I499,pTRAIT!$A:$X,12,FALSE)</f>
        <v>R</v>
      </c>
      <c r="Q499" s="63" t="str">
        <f>VLOOKUP($I499,pTRAIT!$A:$X,13,FALSE)</f>
        <v>S</v>
      </c>
      <c r="R499" s="63" t="str">
        <f>VLOOKUP($I499,pTRAIT!$A:$X,14,FALSE)</f>
        <v>R</v>
      </c>
      <c r="S499" s="63" t="str">
        <f>VLOOKUP($I499,pTRAIT!$A:$X,15,FALSE)</f>
        <v>S</v>
      </c>
      <c r="T499" s="63" t="str">
        <f>VLOOKUP($I499,pTRAIT!$A:$X,16,FALSE)</f>
        <v>H</v>
      </c>
      <c r="U499" s="63" t="str">
        <f>VLOOKUP($I499,pTRAIT!$A:$X,17,FALSE)</f>
        <v>S</v>
      </c>
      <c r="V499" s="63" t="str">
        <f>VLOOKUP($I499,pTRAIT!$A:$X,18,FALSE)</f>
        <v>S</v>
      </c>
      <c r="W499" s="63" t="str">
        <f>VLOOKUP($I499,pTRAIT!$A:$X,19,FALSE)</f>
        <v>S</v>
      </c>
      <c r="X499" s="63" t="str">
        <f>VLOOKUP($I499,pTRAIT!$A:$X,20,FALSE)</f>
        <v>S</v>
      </c>
      <c r="Y499" s="63" t="str">
        <f>VLOOKUP($I499,pTRAIT!$A:$X,21,FALSE)</f>
        <v>R</v>
      </c>
      <c r="Z499" s="63" t="str">
        <f>VLOOKUP($I499,pTRAIT!$A:$X,22,FALSE)</f>
        <v>e</v>
      </c>
      <c r="AA499" s="63" t="str">
        <f>VLOOKUP($I499,pTRAIT!$A:$X,23,FALSE)</f>
        <v>n-c</v>
      </c>
      <c r="AB499" s="63">
        <f>VLOOKUP($I499,pTRAIT!$A:$X,24,FALSE)</f>
        <v>0</v>
      </c>
      <c r="AC499" s="34">
        <v>984</v>
      </c>
      <c r="AD499" s="63" t="str">
        <f>VLOOKUP(AC499,pTRAIT!A:B,2,FALSE)</f>
        <v>EM5RTMi1;NST=X / EM5RTUeRo5So5Cf9Pu;NST=X</v>
      </c>
      <c r="AE499" s="63">
        <f>VLOOKUP($AC499,pTRAIT!$A:$X,7,FALSE)</f>
        <v>0</v>
      </c>
      <c r="AF499" s="63">
        <f>VLOOKUP($AC499,pTRAIT!$A:$X,8,FALSE)</f>
        <v>0</v>
      </c>
      <c r="AG499" s="63">
        <f>VLOOKUP($AC499,pTRAIT!$A:$X,9,FALSE)</f>
        <v>0</v>
      </c>
      <c r="AH499" s="63">
        <f>VLOOKUP($AC499,pTRAIT!$A:$X,10,FALSE)</f>
        <v>0</v>
      </c>
      <c r="AI499" s="63">
        <f>VLOOKUP($AC499,pTRAIT!$A:$X,11,FALSE)</f>
        <v>0</v>
      </c>
      <c r="AJ499" s="63">
        <f>VLOOKUP($AC499,pTRAIT!$A:$X,12,FALSE)</f>
        <v>0</v>
      </c>
      <c r="AK499" s="63">
        <f>VLOOKUP($AC499,pTRAIT!$A:$X,13,FALSE)</f>
        <v>0</v>
      </c>
      <c r="AL499" s="63">
        <f>VLOOKUP($AC499,pTRAIT!$A:$X,14,FALSE)</f>
        <v>0</v>
      </c>
      <c r="AM499" s="63">
        <f>VLOOKUP($AC499,pTRAIT!$A:$X,15,FALSE)</f>
        <v>0</v>
      </c>
      <c r="AN499" s="63">
        <f>VLOOKUP($AC499,pTRAIT!$A:$X,16,FALSE)</f>
        <v>0</v>
      </c>
      <c r="AO499" s="63">
        <f>VLOOKUP($AC499,pTRAIT!$A:$X,17,FALSE)</f>
        <v>0</v>
      </c>
      <c r="AP499" s="63">
        <f>VLOOKUP($AC499,pTRAIT!$A:$X,18,FALSE)</f>
        <v>0</v>
      </c>
      <c r="AQ499" s="63">
        <f>VLOOKUP($AC499,pTRAIT!$A:$X,19,FALSE)</f>
        <v>0</v>
      </c>
      <c r="AR499" s="63">
        <f>VLOOKUP($AC499,pTRAIT!$A:$X,20,FALSE)</f>
        <v>0</v>
      </c>
      <c r="AS499" s="63">
        <f>VLOOKUP($AC499,pTRAIT!$A:$X,21,FALSE)</f>
        <v>0</v>
      </c>
      <c r="AT499" s="63">
        <f>VLOOKUP($AC499,pTRAIT!$A:$X,22,FALSE)</f>
        <v>0</v>
      </c>
      <c r="AU499" s="63">
        <f>VLOOKUP($AC499,pTRAIT!$A:$X,23,FALSE)</f>
        <v>0</v>
      </c>
      <c r="AV499" s="63">
        <f>VLOOKUP($AC499,pTRAIT!$A:$X,24,FALSE)</f>
        <v>0</v>
      </c>
    </row>
    <row r="500" spans="1:48" ht="12" customHeight="1" x14ac:dyDescent="0.2">
      <c r="A500" s="32">
        <v>950</v>
      </c>
      <c r="B500" s="33" t="s">
        <v>5</v>
      </c>
      <c r="C500" s="34">
        <v>985</v>
      </c>
      <c r="D500" s="32" t="str">
        <f t="shared" si="7"/>
        <v>950X985</v>
      </c>
      <c r="E500" s="49" t="s">
        <v>1619</v>
      </c>
      <c r="F500" s="61" t="s">
        <v>2123</v>
      </c>
      <c r="G500" s="41" t="s">
        <v>43</v>
      </c>
      <c r="H500" s="38"/>
      <c r="I500" s="32">
        <v>950</v>
      </c>
      <c r="J500" s="63">
        <f>VLOOKUP(I500,pTRAIT!A:B,2,FALSE)</f>
        <v>0</v>
      </c>
      <c r="K500" s="63" t="str">
        <f>VLOOKUP($I500,pTRAIT!$A:$X,7,FALSE)</f>
        <v>no</v>
      </c>
      <c r="L500" s="63" t="str">
        <f>VLOOKUP($I500,pTRAIT!$A:$X,8,FALSE)</f>
        <v>nd</v>
      </c>
      <c r="M500" s="63" t="str">
        <f>VLOOKUP($I500,pTRAIT!$A:$X,9,FALSE)</f>
        <v>R</v>
      </c>
      <c r="N500" s="63" t="str">
        <f>VLOOKUP($I500,pTRAIT!$A:$X,10,FALSE)</f>
        <v>R</v>
      </c>
      <c r="O500" s="63" t="str">
        <f>VLOOKUP($I500,pTRAIT!$A:$X,11,FALSE)</f>
        <v>S</v>
      </c>
      <c r="P500" s="63" t="str">
        <f>VLOOKUP($I500,pTRAIT!$A:$X,12,FALSE)</f>
        <v>R</v>
      </c>
      <c r="Q500" s="63" t="str">
        <f>VLOOKUP($I500,pTRAIT!$A:$X,13,FALSE)</f>
        <v>S</v>
      </c>
      <c r="R500" s="63" t="str">
        <f>VLOOKUP($I500,pTRAIT!$A:$X,14,FALSE)</f>
        <v>R</v>
      </c>
      <c r="S500" s="63" t="str">
        <f>VLOOKUP($I500,pTRAIT!$A:$X,15,FALSE)</f>
        <v>S</v>
      </c>
      <c r="T500" s="63" t="str">
        <f>VLOOKUP($I500,pTRAIT!$A:$X,16,FALSE)</f>
        <v>H</v>
      </c>
      <c r="U500" s="63" t="str">
        <f>VLOOKUP($I500,pTRAIT!$A:$X,17,FALSE)</f>
        <v>S</v>
      </c>
      <c r="V500" s="63" t="str">
        <f>VLOOKUP($I500,pTRAIT!$A:$X,18,FALSE)</f>
        <v>S</v>
      </c>
      <c r="W500" s="63" t="str">
        <f>VLOOKUP($I500,pTRAIT!$A:$X,19,FALSE)</f>
        <v>S</v>
      </c>
      <c r="X500" s="63" t="str">
        <f>VLOOKUP($I500,pTRAIT!$A:$X,20,FALSE)</f>
        <v>S</v>
      </c>
      <c r="Y500" s="63" t="str">
        <f>VLOOKUP($I500,pTRAIT!$A:$X,21,FALSE)</f>
        <v>R</v>
      </c>
      <c r="Z500" s="63" t="str">
        <f>VLOOKUP($I500,pTRAIT!$A:$X,22,FALSE)</f>
        <v>e</v>
      </c>
      <c r="AA500" s="63" t="str">
        <f>VLOOKUP($I500,pTRAIT!$A:$X,23,FALSE)</f>
        <v>n-c</v>
      </c>
      <c r="AB500" s="63">
        <f>VLOOKUP($I500,pTRAIT!$A:$X,24,FALSE)</f>
        <v>0</v>
      </c>
      <c r="AC500" s="34">
        <v>985</v>
      </c>
      <c r="AD500" s="63" t="str">
        <f>VLOOKUP(AC500,pTRAIT!A:B,2,FALSE)</f>
        <v>EM5RTMi1;NST=X / EM5RTUeRo5So5Cf9Pu;NST=X</v>
      </c>
      <c r="AE500" s="63">
        <f>VLOOKUP($AC500,pTRAIT!$A:$X,7,FALSE)</f>
        <v>0</v>
      </c>
      <c r="AF500" s="63">
        <f>VLOOKUP($AC500,pTRAIT!$A:$X,8,FALSE)</f>
        <v>0</v>
      </c>
      <c r="AG500" s="63">
        <f>VLOOKUP($AC500,pTRAIT!$A:$X,9,FALSE)</f>
        <v>0</v>
      </c>
      <c r="AH500" s="63">
        <f>VLOOKUP($AC500,pTRAIT!$A:$X,10,FALSE)</f>
        <v>0</v>
      </c>
      <c r="AI500" s="63">
        <f>VLOOKUP($AC500,pTRAIT!$A:$X,11,FALSE)</f>
        <v>0</v>
      </c>
      <c r="AJ500" s="63">
        <f>VLOOKUP($AC500,pTRAIT!$A:$X,12,FALSE)</f>
        <v>0</v>
      </c>
      <c r="AK500" s="63">
        <f>VLOOKUP($AC500,pTRAIT!$A:$X,13,FALSE)</f>
        <v>0</v>
      </c>
      <c r="AL500" s="63">
        <f>VLOOKUP($AC500,pTRAIT!$A:$X,14,FALSE)</f>
        <v>0</v>
      </c>
      <c r="AM500" s="63">
        <f>VLOOKUP($AC500,pTRAIT!$A:$X,15,FALSE)</f>
        <v>0</v>
      </c>
      <c r="AN500" s="63">
        <f>VLOOKUP($AC500,pTRAIT!$A:$X,16,FALSE)</f>
        <v>0</v>
      </c>
      <c r="AO500" s="63">
        <f>VLOOKUP($AC500,pTRAIT!$A:$X,17,FALSE)</f>
        <v>0</v>
      </c>
      <c r="AP500" s="63">
        <f>VLOOKUP($AC500,pTRAIT!$A:$X,18,FALSE)</f>
        <v>0</v>
      </c>
      <c r="AQ500" s="63">
        <f>VLOOKUP($AC500,pTRAIT!$A:$X,19,FALSE)</f>
        <v>0</v>
      </c>
      <c r="AR500" s="63">
        <f>VLOOKUP($AC500,pTRAIT!$A:$X,20,FALSE)</f>
        <v>0</v>
      </c>
      <c r="AS500" s="63">
        <f>VLOOKUP($AC500,pTRAIT!$A:$X,21,FALSE)</f>
        <v>0</v>
      </c>
      <c r="AT500" s="63">
        <f>VLOOKUP($AC500,pTRAIT!$A:$X,22,FALSE)</f>
        <v>0</v>
      </c>
      <c r="AU500" s="63">
        <f>VLOOKUP($AC500,pTRAIT!$A:$X,23,FALSE)</f>
        <v>0</v>
      </c>
      <c r="AV500" s="63">
        <f>VLOOKUP($AC500,pTRAIT!$A:$X,24,FALSE)</f>
        <v>0</v>
      </c>
    </row>
    <row r="501" spans="1:48" ht="12" customHeight="1" x14ac:dyDescent="0.2">
      <c r="A501" s="32">
        <v>950</v>
      </c>
      <c r="B501" s="33" t="s">
        <v>5</v>
      </c>
      <c r="C501" s="34">
        <v>986</v>
      </c>
      <c r="D501" s="32" t="str">
        <f t="shared" si="7"/>
        <v>950X986</v>
      </c>
      <c r="E501" s="49" t="s">
        <v>1619</v>
      </c>
      <c r="F501" s="61" t="s">
        <v>2124</v>
      </c>
      <c r="G501" s="41" t="s">
        <v>43</v>
      </c>
      <c r="H501" s="38"/>
      <c r="I501" s="32">
        <v>950</v>
      </c>
      <c r="J501" s="63">
        <f>VLOOKUP(I501,pTRAIT!A:B,2,FALSE)</f>
        <v>0</v>
      </c>
      <c r="K501" s="63" t="str">
        <f>VLOOKUP($I501,pTRAIT!$A:$X,7,FALSE)</f>
        <v>no</v>
      </c>
      <c r="L501" s="63" t="str">
        <f>VLOOKUP($I501,pTRAIT!$A:$X,8,FALSE)</f>
        <v>nd</v>
      </c>
      <c r="M501" s="63" t="str">
        <f>VLOOKUP($I501,pTRAIT!$A:$X,9,FALSE)</f>
        <v>R</v>
      </c>
      <c r="N501" s="63" t="str">
        <f>VLOOKUP($I501,pTRAIT!$A:$X,10,FALSE)</f>
        <v>R</v>
      </c>
      <c r="O501" s="63" t="str">
        <f>VLOOKUP($I501,pTRAIT!$A:$X,11,FALSE)</f>
        <v>S</v>
      </c>
      <c r="P501" s="63" t="str">
        <f>VLOOKUP($I501,pTRAIT!$A:$X,12,FALSE)</f>
        <v>R</v>
      </c>
      <c r="Q501" s="63" t="str">
        <f>VLOOKUP($I501,pTRAIT!$A:$X,13,FALSE)</f>
        <v>S</v>
      </c>
      <c r="R501" s="63" t="str">
        <f>VLOOKUP($I501,pTRAIT!$A:$X,14,FALSE)</f>
        <v>R</v>
      </c>
      <c r="S501" s="63" t="str">
        <f>VLOOKUP($I501,pTRAIT!$A:$X,15,FALSE)</f>
        <v>S</v>
      </c>
      <c r="T501" s="63" t="str">
        <f>VLOOKUP($I501,pTRAIT!$A:$X,16,FALSE)</f>
        <v>H</v>
      </c>
      <c r="U501" s="63" t="str">
        <f>VLOOKUP($I501,pTRAIT!$A:$X,17,FALSE)</f>
        <v>S</v>
      </c>
      <c r="V501" s="63" t="str">
        <f>VLOOKUP($I501,pTRAIT!$A:$X,18,FALSE)</f>
        <v>S</v>
      </c>
      <c r="W501" s="63" t="str">
        <f>VLOOKUP($I501,pTRAIT!$A:$X,19,FALSE)</f>
        <v>S</v>
      </c>
      <c r="X501" s="63" t="str">
        <f>VLOOKUP($I501,pTRAIT!$A:$X,20,FALSE)</f>
        <v>S</v>
      </c>
      <c r="Y501" s="63" t="str">
        <f>VLOOKUP($I501,pTRAIT!$A:$X,21,FALSE)</f>
        <v>R</v>
      </c>
      <c r="Z501" s="63" t="str">
        <f>VLOOKUP($I501,pTRAIT!$A:$X,22,FALSE)</f>
        <v>e</v>
      </c>
      <c r="AA501" s="63" t="str">
        <f>VLOOKUP($I501,pTRAIT!$A:$X,23,FALSE)</f>
        <v>n-c</v>
      </c>
      <c r="AB501" s="63">
        <f>VLOOKUP($I501,pTRAIT!$A:$X,24,FALSE)</f>
        <v>0</v>
      </c>
      <c r="AC501" s="34">
        <v>986</v>
      </c>
      <c r="AD501" s="63" t="str">
        <f>VLOOKUP(AC501,pTRAIT!A:B,2,FALSE)</f>
        <v>EM5RTMi1;NST=X / EM5RTUeRo5So5Cf9Pu;NST=X</v>
      </c>
      <c r="AE501" s="63">
        <f>VLOOKUP($AC501,pTRAIT!$A:$X,7,FALSE)</f>
        <v>0</v>
      </c>
      <c r="AF501" s="63">
        <f>VLOOKUP($AC501,pTRAIT!$A:$X,8,FALSE)</f>
        <v>0</v>
      </c>
      <c r="AG501" s="63">
        <f>VLOOKUP($AC501,pTRAIT!$A:$X,9,FALSE)</f>
        <v>0</v>
      </c>
      <c r="AH501" s="63">
        <f>VLOOKUP($AC501,pTRAIT!$A:$X,10,FALSE)</f>
        <v>0</v>
      </c>
      <c r="AI501" s="63">
        <f>VLOOKUP($AC501,pTRAIT!$A:$X,11,FALSE)</f>
        <v>0</v>
      </c>
      <c r="AJ501" s="63">
        <f>VLOOKUP($AC501,pTRAIT!$A:$X,12,FALSE)</f>
        <v>0</v>
      </c>
      <c r="AK501" s="63">
        <f>VLOOKUP($AC501,pTRAIT!$A:$X,13,FALSE)</f>
        <v>0</v>
      </c>
      <c r="AL501" s="63">
        <f>VLOOKUP($AC501,pTRAIT!$A:$X,14,FALSE)</f>
        <v>0</v>
      </c>
      <c r="AM501" s="63">
        <f>VLOOKUP($AC501,pTRAIT!$A:$X,15,FALSE)</f>
        <v>0</v>
      </c>
      <c r="AN501" s="63">
        <f>VLOOKUP($AC501,pTRAIT!$A:$X,16,FALSE)</f>
        <v>0</v>
      </c>
      <c r="AO501" s="63">
        <f>VLOOKUP($AC501,pTRAIT!$A:$X,17,FALSE)</f>
        <v>0</v>
      </c>
      <c r="AP501" s="63">
        <f>VLOOKUP($AC501,pTRAIT!$A:$X,18,FALSE)</f>
        <v>0</v>
      </c>
      <c r="AQ501" s="63">
        <f>VLOOKUP($AC501,pTRAIT!$A:$X,19,FALSE)</f>
        <v>0</v>
      </c>
      <c r="AR501" s="63">
        <f>VLOOKUP($AC501,pTRAIT!$A:$X,20,FALSE)</f>
        <v>0</v>
      </c>
      <c r="AS501" s="63">
        <f>VLOOKUP($AC501,pTRAIT!$A:$X,21,FALSE)</f>
        <v>0</v>
      </c>
      <c r="AT501" s="63">
        <f>VLOOKUP($AC501,pTRAIT!$A:$X,22,FALSE)</f>
        <v>0</v>
      </c>
      <c r="AU501" s="63">
        <f>VLOOKUP($AC501,pTRAIT!$A:$X,23,FALSE)</f>
        <v>0</v>
      </c>
      <c r="AV501" s="63">
        <f>VLOOKUP($AC501,pTRAIT!$A:$X,24,FALSE)</f>
        <v>0</v>
      </c>
    </row>
    <row r="502" spans="1:48" ht="12" customHeight="1" x14ac:dyDescent="0.2">
      <c r="A502" s="32">
        <v>951</v>
      </c>
      <c r="B502" s="33" t="s">
        <v>5</v>
      </c>
      <c r="C502" s="34">
        <v>977</v>
      </c>
      <c r="D502" s="32" t="str">
        <f t="shared" si="7"/>
        <v>951X977</v>
      </c>
      <c r="E502" s="49" t="s">
        <v>1619</v>
      </c>
      <c r="F502" s="61" t="s">
        <v>2125</v>
      </c>
      <c r="G502" s="41" t="s">
        <v>43</v>
      </c>
      <c r="H502" s="38"/>
      <c r="I502" s="32">
        <v>951</v>
      </c>
      <c r="J502" s="63">
        <f>VLOOKUP(I502,pTRAIT!A:B,2,FALSE)</f>
        <v>0</v>
      </c>
      <c r="K502" s="63" t="str">
        <f>VLOOKUP($I502,pTRAIT!$A:$X,7,FALSE)</f>
        <v>no</v>
      </c>
      <c r="L502" s="63" t="str">
        <f>VLOOKUP($I502,pTRAIT!$A:$X,8,FALSE)</f>
        <v>nd</v>
      </c>
      <c r="M502" s="63" t="str">
        <f>VLOOKUP($I502,pTRAIT!$A:$X,9,FALSE)</f>
        <v>R</v>
      </c>
      <c r="N502" s="63" t="str">
        <f>VLOOKUP($I502,pTRAIT!$A:$X,10,FALSE)</f>
        <v>R</v>
      </c>
      <c r="O502" s="63" t="str">
        <f>VLOOKUP($I502,pTRAIT!$A:$X,11,FALSE)</f>
        <v>S</v>
      </c>
      <c r="P502" s="63" t="str">
        <f>VLOOKUP($I502,pTRAIT!$A:$X,12,FALSE)</f>
        <v>R</v>
      </c>
      <c r="Q502" s="63" t="str">
        <f>VLOOKUP($I502,pTRAIT!$A:$X,13,FALSE)</f>
        <v>S</v>
      </c>
      <c r="R502" s="63" t="str">
        <f>VLOOKUP($I502,pTRAIT!$A:$X,14,FALSE)</f>
        <v>R</v>
      </c>
      <c r="S502" s="63" t="str">
        <f>VLOOKUP($I502,pTRAIT!$A:$X,15,FALSE)</f>
        <v>S</v>
      </c>
      <c r="T502" s="63" t="str">
        <f>VLOOKUP($I502,pTRAIT!$A:$X,16,FALSE)</f>
        <v>H</v>
      </c>
      <c r="U502" s="63" t="str">
        <f>VLOOKUP($I502,pTRAIT!$A:$X,17,FALSE)</f>
        <v>S</v>
      </c>
      <c r="V502" s="63" t="str">
        <f>VLOOKUP($I502,pTRAIT!$A:$X,18,FALSE)</f>
        <v>S</v>
      </c>
      <c r="W502" s="63" t="str">
        <f>VLOOKUP($I502,pTRAIT!$A:$X,19,FALSE)</f>
        <v>S</v>
      </c>
      <c r="X502" s="63" t="str">
        <f>VLOOKUP($I502,pTRAIT!$A:$X,20,FALSE)</f>
        <v>S</v>
      </c>
      <c r="Y502" s="63" t="str">
        <f>VLOOKUP($I502,pTRAIT!$A:$X,21,FALSE)</f>
        <v>R</v>
      </c>
      <c r="Z502" s="63" t="str">
        <f>VLOOKUP($I502,pTRAIT!$A:$X,22,FALSE)</f>
        <v>e</v>
      </c>
      <c r="AA502" s="63" t="str">
        <f>VLOOKUP($I502,pTRAIT!$A:$X,23,FALSE)</f>
        <v>n-c</v>
      </c>
      <c r="AB502" s="63">
        <f>VLOOKUP($I502,pTRAIT!$A:$X,24,FALSE)</f>
        <v>0</v>
      </c>
      <c r="AC502" s="34">
        <v>977</v>
      </c>
      <c r="AD502" s="63" t="str">
        <f>VLOOKUP(AC502,pTRAIT!A:B,2,FALSE)</f>
        <v>EM5RTMi1;NST=X / Sp-1EM5RTUeRo5So5Cf9Pu;NST=X</v>
      </c>
      <c r="AE502" s="63">
        <f>VLOOKUP($AC502,pTRAIT!$A:$X,7,FALSE)</f>
        <v>0</v>
      </c>
      <c r="AF502" s="63">
        <f>VLOOKUP($AC502,pTRAIT!$A:$X,8,FALSE)</f>
        <v>0</v>
      </c>
      <c r="AG502" s="63">
        <f>VLOOKUP($AC502,pTRAIT!$A:$X,9,FALSE)</f>
        <v>0</v>
      </c>
      <c r="AH502" s="63">
        <f>VLOOKUP($AC502,pTRAIT!$A:$X,10,FALSE)</f>
        <v>0</v>
      </c>
      <c r="AI502" s="63">
        <f>VLOOKUP($AC502,pTRAIT!$A:$X,11,FALSE)</f>
        <v>0</v>
      </c>
      <c r="AJ502" s="63">
        <f>VLOOKUP($AC502,pTRAIT!$A:$X,12,FALSE)</f>
        <v>0</v>
      </c>
      <c r="AK502" s="63">
        <f>VLOOKUP($AC502,pTRAIT!$A:$X,13,FALSE)</f>
        <v>0</v>
      </c>
      <c r="AL502" s="63">
        <f>VLOOKUP($AC502,pTRAIT!$A:$X,14,FALSE)</f>
        <v>0</v>
      </c>
      <c r="AM502" s="63">
        <f>VLOOKUP($AC502,pTRAIT!$A:$X,15,FALSE)</f>
        <v>0</v>
      </c>
      <c r="AN502" s="63">
        <f>VLOOKUP($AC502,pTRAIT!$A:$X,16,FALSE)</f>
        <v>0</v>
      </c>
      <c r="AO502" s="63">
        <f>VLOOKUP($AC502,pTRAIT!$A:$X,17,FALSE)</f>
        <v>0</v>
      </c>
      <c r="AP502" s="63">
        <f>VLOOKUP($AC502,pTRAIT!$A:$X,18,FALSE)</f>
        <v>0</v>
      </c>
      <c r="AQ502" s="63">
        <f>VLOOKUP($AC502,pTRAIT!$A:$X,19,FALSE)</f>
        <v>0</v>
      </c>
      <c r="AR502" s="63">
        <f>VLOOKUP($AC502,pTRAIT!$A:$X,20,FALSE)</f>
        <v>0</v>
      </c>
      <c r="AS502" s="63">
        <f>VLOOKUP($AC502,pTRAIT!$A:$X,21,FALSE)</f>
        <v>0</v>
      </c>
      <c r="AT502" s="63">
        <f>VLOOKUP($AC502,pTRAIT!$A:$X,22,FALSE)</f>
        <v>0</v>
      </c>
      <c r="AU502" s="63">
        <f>VLOOKUP($AC502,pTRAIT!$A:$X,23,FALSE)</f>
        <v>0</v>
      </c>
      <c r="AV502" s="63">
        <f>VLOOKUP($AC502,pTRAIT!$A:$X,24,FALSE)</f>
        <v>0</v>
      </c>
    </row>
    <row r="503" spans="1:48" ht="12" customHeight="1" x14ac:dyDescent="0.2">
      <c r="A503" s="32">
        <v>951</v>
      </c>
      <c r="B503" s="33" t="s">
        <v>5</v>
      </c>
      <c r="C503" s="34">
        <v>978</v>
      </c>
      <c r="D503" s="32" t="str">
        <f t="shared" si="7"/>
        <v>951X978</v>
      </c>
      <c r="E503" s="49" t="s">
        <v>1619</v>
      </c>
      <c r="F503" s="61" t="s">
        <v>2126</v>
      </c>
      <c r="G503" s="41" t="s">
        <v>43</v>
      </c>
      <c r="H503" s="38"/>
      <c r="I503" s="32">
        <v>951</v>
      </c>
      <c r="J503" s="63">
        <f>VLOOKUP(I503,pTRAIT!A:B,2,FALSE)</f>
        <v>0</v>
      </c>
      <c r="K503" s="63" t="str">
        <f>VLOOKUP($I503,pTRAIT!$A:$X,7,FALSE)</f>
        <v>no</v>
      </c>
      <c r="L503" s="63" t="str">
        <f>VLOOKUP($I503,pTRAIT!$A:$X,8,FALSE)</f>
        <v>nd</v>
      </c>
      <c r="M503" s="63" t="str">
        <f>VLOOKUP($I503,pTRAIT!$A:$X,9,FALSE)</f>
        <v>R</v>
      </c>
      <c r="N503" s="63" t="str">
        <f>VLOOKUP($I503,pTRAIT!$A:$X,10,FALSE)</f>
        <v>R</v>
      </c>
      <c r="O503" s="63" t="str">
        <f>VLOOKUP($I503,pTRAIT!$A:$X,11,FALSE)</f>
        <v>S</v>
      </c>
      <c r="P503" s="63" t="str">
        <f>VLOOKUP($I503,pTRAIT!$A:$X,12,FALSE)</f>
        <v>R</v>
      </c>
      <c r="Q503" s="63" t="str">
        <f>VLOOKUP($I503,pTRAIT!$A:$X,13,FALSE)</f>
        <v>S</v>
      </c>
      <c r="R503" s="63" t="str">
        <f>VLOOKUP($I503,pTRAIT!$A:$X,14,FALSE)</f>
        <v>R</v>
      </c>
      <c r="S503" s="63" t="str">
        <f>VLOOKUP($I503,pTRAIT!$A:$X,15,FALSE)</f>
        <v>S</v>
      </c>
      <c r="T503" s="63" t="str">
        <f>VLOOKUP($I503,pTRAIT!$A:$X,16,FALSE)</f>
        <v>H</v>
      </c>
      <c r="U503" s="63" t="str">
        <f>VLOOKUP($I503,pTRAIT!$A:$X,17,FALSE)</f>
        <v>S</v>
      </c>
      <c r="V503" s="63" t="str">
        <f>VLOOKUP($I503,pTRAIT!$A:$X,18,FALSE)</f>
        <v>S</v>
      </c>
      <c r="W503" s="63" t="str">
        <f>VLOOKUP($I503,pTRAIT!$A:$X,19,FALSE)</f>
        <v>S</v>
      </c>
      <c r="X503" s="63" t="str">
        <f>VLOOKUP($I503,pTRAIT!$A:$X,20,FALSE)</f>
        <v>S</v>
      </c>
      <c r="Y503" s="63" t="str">
        <f>VLOOKUP($I503,pTRAIT!$A:$X,21,FALSE)</f>
        <v>R</v>
      </c>
      <c r="Z503" s="63" t="str">
        <f>VLOOKUP($I503,pTRAIT!$A:$X,22,FALSE)</f>
        <v>e</v>
      </c>
      <c r="AA503" s="63" t="str">
        <f>VLOOKUP($I503,pTRAIT!$A:$X,23,FALSE)</f>
        <v>n-c</v>
      </c>
      <c r="AB503" s="63">
        <f>VLOOKUP($I503,pTRAIT!$A:$X,24,FALSE)</f>
        <v>0</v>
      </c>
      <c r="AC503" s="34">
        <v>978</v>
      </c>
      <c r="AD503" s="63" t="str">
        <f>VLOOKUP(AC503,pTRAIT!A:B,2,FALSE)</f>
        <v>EM5RTMi1;NST=X / EM5RTMi1Pu;NST=X</v>
      </c>
      <c r="AE503" s="63">
        <f>VLOOKUP($AC503,pTRAIT!$A:$X,7,FALSE)</f>
        <v>0</v>
      </c>
      <c r="AF503" s="63">
        <f>VLOOKUP($AC503,pTRAIT!$A:$X,8,FALSE)</f>
        <v>0</v>
      </c>
      <c r="AG503" s="63">
        <f>VLOOKUP($AC503,pTRAIT!$A:$X,9,FALSE)</f>
        <v>0</v>
      </c>
      <c r="AH503" s="63">
        <f>VLOOKUP($AC503,pTRAIT!$A:$X,10,FALSE)</f>
        <v>0</v>
      </c>
      <c r="AI503" s="63">
        <f>VLOOKUP($AC503,pTRAIT!$A:$X,11,FALSE)</f>
        <v>0</v>
      </c>
      <c r="AJ503" s="63">
        <f>VLOOKUP($AC503,pTRAIT!$A:$X,12,FALSE)</f>
        <v>0</v>
      </c>
      <c r="AK503" s="63">
        <f>VLOOKUP($AC503,pTRAIT!$A:$X,13,FALSE)</f>
        <v>0</v>
      </c>
      <c r="AL503" s="63">
        <f>VLOOKUP($AC503,pTRAIT!$A:$X,14,FALSE)</f>
        <v>0</v>
      </c>
      <c r="AM503" s="63">
        <f>VLOOKUP($AC503,pTRAIT!$A:$X,15,FALSE)</f>
        <v>0</v>
      </c>
      <c r="AN503" s="63">
        <f>VLOOKUP($AC503,pTRAIT!$A:$X,16,FALSE)</f>
        <v>0</v>
      </c>
      <c r="AO503" s="63">
        <f>VLOOKUP($AC503,pTRAIT!$A:$X,17,FALSE)</f>
        <v>0</v>
      </c>
      <c r="AP503" s="63">
        <f>VLOOKUP($AC503,pTRAIT!$A:$X,18,FALSE)</f>
        <v>0</v>
      </c>
      <c r="AQ503" s="63">
        <f>VLOOKUP($AC503,pTRAIT!$A:$X,19,FALSE)</f>
        <v>0</v>
      </c>
      <c r="AR503" s="63">
        <f>VLOOKUP($AC503,pTRAIT!$A:$X,20,FALSE)</f>
        <v>0</v>
      </c>
      <c r="AS503" s="63">
        <f>VLOOKUP($AC503,pTRAIT!$A:$X,21,FALSE)</f>
        <v>0</v>
      </c>
      <c r="AT503" s="63">
        <f>VLOOKUP($AC503,pTRAIT!$A:$X,22,FALSE)</f>
        <v>0</v>
      </c>
      <c r="AU503" s="63">
        <f>VLOOKUP($AC503,pTRAIT!$A:$X,23,FALSE)</f>
        <v>0</v>
      </c>
      <c r="AV503" s="63">
        <f>VLOOKUP($AC503,pTRAIT!$A:$X,24,FALSE)</f>
        <v>0</v>
      </c>
    </row>
    <row r="504" spans="1:48" ht="12" customHeight="1" x14ac:dyDescent="0.2">
      <c r="A504" s="32">
        <v>951</v>
      </c>
      <c r="B504" s="33" t="s">
        <v>5</v>
      </c>
      <c r="C504" s="34">
        <v>979</v>
      </c>
      <c r="D504" s="32" t="str">
        <f t="shared" si="7"/>
        <v>951X979</v>
      </c>
      <c r="E504" s="49" t="s">
        <v>1619</v>
      </c>
      <c r="F504" s="61" t="s">
        <v>2127</v>
      </c>
      <c r="G504" s="41" t="s">
        <v>43</v>
      </c>
      <c r="H504" s="38"/>
      <c r="I504" s="32">
        <v>951</v>
      </c>
      <c r="J504" s="63">
        <f>VLOOKUP(I504,pTRAIT!A:B,2,FALSE)</f>
        <v>0</v>
      </c>
      <c r="K504" s="63" t="str">
        <f>VLOOKUP($I504,pTRAIT!$A:$X,7,FALSE)</f>
        <v>no</v>
      </c>
      <c r="L504" s="63" t="str">
        <f>VLOOKUP($I504,pTRAIT!$A:$X,8,FALSE)</f>
        <v>nd</v>
      </c>
      <c r="M504" s="63" t="str">
        <f>VLOOKUP($I504,pTRAIT!$A:$X,9,FALSE)</f>
        <v>R</v>
      </c>
      <c r="N504" s="63" t="str">
        <f>VLOOKUP($I504,pTRAIT!$A:$X,10,FALSE)</f>
        <v>R</v>
      </c>
      <c r="O504" s="63" t="str">
        <f>VLOOKUP($I504,pTRAIT!$A:$X,11,FALSE)</f>
        <v>S</v>
      </c>
      <c r="P504" s="63" t="str">
        <f>VLOOKUP($I504,pTRAIT!$A:$X,12,FALSE)</f>
        <v>R</v>
      </c>
      <c r="Q504" s="63" t="str">
        <f>VLOOKUP($I504,pTRAIT!$A:$X,13,FALSE)</f>
        <v>S</v>
      </c>
      <c r="R504" s="63" t="str">
        <f>VLOOKUP($I504,pTRAIT!$A:$X,14,FALSE)</f>
        <v>R</v>
      </c>
      <c r="S504" s="63" t="str">
        <f>VLOOKUP($I504,pTRAIT!$A:$X,15,FALSE)</f>
        <v>S</v>
      </c>
      <c r="T504" s="63" t="str">
        <f>VLOOKUP($I504,pTRAIT!$A:$X,16,FALSE)</f>
        <v>H</v>
      </c>
      <c r="U504" s="63" t="str">
        <f>VLOOKUP($I504,pTRAIT!$A:$X,17,FALSE)</f>
        <v>S</v>
      </c>
      <c r="V504" s="63" t="str">
        <f>VLOOKUP($I504,pTRAIT!$A:$X,18,FALSE)</f>
        <v>S</v>
      </c>
      <c r="W504" s="63" t="str">
        <f>VLOOKUP($I504,pTRAIT!$A:$X,19,FALSE)</f>
        <v>S</v>
      </c>
      <c r="X504" s="63" t="str">
        <f>VLOOKUP($I504,pTRAIT!$A:$X,20,FALSE)</f>
        <v>S</v>
      </c>
      <c r="Y504" s="63" t="str">
        <f>VLOOKUP($I504,pTRAIT!$A:$X,21,FALSE)</f>
        <v>R</v>
      </c>
      <c r="Z504" s="63" t="str">
        <f>VLOOKUP($I504,pTRAIT!$A:$X,22,FALSE)</f>
        <v>e</v>
      </c>
      <c r="AA504" s="63" t="str">
        <f>VLOOKUP($I504,pTRAIT!$A:$X,23,FALSE)</f>
        <v>n-c</v>
      </c>
      <c r="AB504" s="63">
        <f>VLOOKUP($I504,pTRAIT!$A:$X,24,FALSE)</f>
        <v>0</v>
      </c>
      <c r="AC504" s="34">
        <v>979</v>
      </c>
      <c r="AD504" s="63" t="str">
        <f>VLOOKUP(AC504,pTRAIT!A:B,2,FALSE)</f>
        <v>EM5RTMi1;NST=X / EM5RTMi1Pu;NST=X</v>
      </c>
      <c r="AE504" s="63">
        <f>VLOOKUP($AC504,pTRAIT!$A:$X,7,FALSE)</f>
        <v>0</v>
      </c>
      <c r="AF504" s="63">
        <f>VLOOKUP($AC504,pTRAIT!$A:$X,8,FALSE)</f>
        <v>0</v>
      </c>
      <c r="AG504" s="63">
        <f>VLOOKUP($AC504,pTRAIT!$A:$X,9,FALSE)</f>
        <v>0</v>
      </c>
      <c r="AH504" s="63">
        <f>VLOOKUP($AC504,pTRAIT!$A:$X,10,FALSE)</f>
        <v>0</v>
      </c>
      <c r="AI504" s="63">
        <f>VLOOKUP($AC504,pTRAIT!$A:$X,11,FALSE)</f>
        <v>0</v>
      </c>
      <c r="AJ504" s="63">
        <f>VLOOKUP($AC504,pTRAIT!$A:$X,12,FALSE)</f>
        <v>0</v>
      </c>
      <c r="AK504" s="63">
        <f>VLOOKUP($AC504,pTRAIT!$A:$X,13,FALSE)</f>
        <v>0</v>
      </c>
      <c r="AL504" s="63">
        <f>VLOOKUP($AC504,pTRAIT!$A:$X,14,FALSE)</f>
        <v>0</v>
      </c>
      <c r="AM504" s="63">
        <f>VLOOKUP($AC504,pTRAIT!$A:$X,15,FALSE)</f>
        <v>0</v>
      </c>
      <c r="AN504" s="63">
        <f>VLOOKUP($AC504,pTRAIT!$A:$X,16,FALSE)</f>
        <v>0</v>
      </c>
      <c r="AO504" s="63">
        <f>VLOOKUP($AC504,pTRAIT!$A:$X,17,FALSE)</f>
        <v>0</v>
      </c>
      <c r="AP504" s="63">
        <f>VLOOKUP($AC504,pTRAIT!$A:$X,18,FALSE)</f>
        <v>0</v>
      </c>
      <c r="AQ504" s="63">
        <f>VLOOKUP($AC504,pTRAIT!$A:$X,19,FALSE)</f>
        <v>0</v>
      </c>
      <c r="AR504" s="63">
        <f>VLOOKUP($AC504,pTRAIT!$A:$X,20,FALSE)</f>
        <v>0</v>
      </c>
      <c r="AS504" s="63">
        <f>VLOOKUP($AC504,pTRAIT!$A:$X,21,FALSE)</f>
        <v>0</v>
      </c>
      <c r="AT504" s="63">
        <f>VLOOKUP($AC504,pTRAIT!$A:$X,22,FALSE)</f>
        <v>0</v>
      </c>
      <c r="AU504" s="63">
        <f>VLOOKUP($AC504,pTRAIT!$A:$X,23,FALSE)</f>
        <v>0</v>
      </c>
      <c r="AV504" s="63">
        <f>VLOOKUP($AC504,pTRAIT!$A:$X,24,FALSE)</f>
        <v>0</v>
      </c>
    </row>
    <row r="505" spans="1:48" ht="12" customHeight="1" x14ac:dyDescent="0.2">
      <c r="A505" s="32">
        <v>951</v>
      </c>
      <c r="B505" s="33" t="s">
        <v>5</v>
      </c>
      <c r="C505" s="34">
        <v>980</v>
      </c>
      <c r="D505" s="32" t="str">
        <f t="shared" si="7"/>
        <v>951X980</v>
      </c>
      <c r="E505" s="49" t="s">
        <v>1619</v>
      </c>
      <c r="F505" s="61" t="s">
        <v>2128</v>
      </c>
      <c r="G505" s="41" t="s">
        <v>43</v>
      </c>
      <c r="H505" s="38"/>
      <c r="I505" s="32">
        <v>951</v>
      </c>
      <c r="J505" s="63">
        <f>VLOOKUP(I505,pTRAIT!A:B,2,FALSE)</f>
        <v>0</v>
      </c>
      <c r="K505" s="63" t="str">
        <f>VLOOKUP($I505,pTRAIT!$A:$X,7,FALSE)</f>
        <v>no</v>
      </c>
      <c r="L505" s="63" t="str">
        <f>VLOOKUP($I505,pTRAIT!$A:$X,8,FALSE)</f>
        <v>nd</v>
      </c>
      <c r="M505" s="63" t="str">
        <f>VLOOKUP($I505,pTRAIT!$A:$X,9,FALSE)</f>
        <v>R</v>
      </c>
      <c r="N505" s="63" t="str">
        <f>VLOOKUP($I505,pTRAIT!$A:$X,10,FALSE)</f>
        <v>R</v>
      </c>
      <c r="O505" s="63" t="str">
        <f>VLOOKUP($I505,pTRAIT!$A:$X,11,FALSE)</f>
        <v>S</v>
      </c>
      <c r="P505" s="63" t="str">
        <f>VLOOKUP($I505,pTRAIT!$A:$X,12,FALSE)</f>
        <v>R</v>
      </c>
      <c r="Q505" s="63" t="str">
        <f>VLOOKUP($I505,pTRAIT!$A:$X,13,FALSE)</f>
        <v>S</v>
      </c>
      <c r="R505" s="63" t="str">
        <f>VLOOKUP($I505,pTRAIT!$A:$X,14,FALSE)</f>
        <v>R</v>
      </c>
      <c r="S505" s="63" t="str">
        <f>VLOOKUP($I505,pTRAIT!$A:$X,15,FALSE)</f>
        <v>S</v>
      </c>
      <c r="T505" s="63" t="str">
        <f>VLOOKUP($I505,pTRAIT!$A:$X,16,FALSE)</f>
        <v>H</v>
      </c>
      <c r="U505" s="63" t="str">
        <f>VLOOKUP($I505,pTRAIT!$A:$X,17,FALSE)</f>
        <v>S</v>
      </c>
      <c r="V505" s="63" t="str">
        <f>VLOOKUP($I505,pTRAIT!$A:$X,18,FALSE)</f>
        <v>S</v>
      </c>
      <c r="W505" s="63" t="str">
        <f>VLOOKUP($I505,pTRAIT!$A:$X,19,FALSE)</f>
        <v>S</v>
      </c>
      <c r="X505" s="63" t="str">
        <f>VLOOKUP($I505,pTRAIT!$A:$X,20,FALSE)</f>
        <v>S</v>
      </c>
      <c r="Y505" s="63" t="str">
        <f>VLOOKUP($I505,pTRAIT!$A:$X,21,FALSE)</f>
        <v>R</v>
      </c>
      <c r="Z505" s="63" t="str">
        <f>VLOOKUP($I505,pTRAIT!$A:$X,22,FALSE)</f>
        <v>e</v>
      </c>
      <c r="AA505" s="63" t="str">
        <f>VLOOKUP($I505,pTRAIT!$A:$X,23,FALSE)</f>
        <v>n-c</v>
      </c>
      <c r="AB505" s="63">
        <f>VLOOKUP($I505,pTRAIT!$A:$X,24,FALSE)</f>
        <v>0</v>
      </c>
      <c r="AC505" s="34">
        <v>980</v>
      </c>
      <c r="AD505" s="63" t="str">
        <f>VLOOKUP(AC505,pTRAIT!A:B,2,FALSE)</f>
        <v>EM5RTMi1;NST=X / EM5RTUeRo5So5Cf9Pu;NST=X</v>
      </c>
      <c r="AE505" s="63">
        <f>VLOOKUP($AC505,pTRAIT!$A:$X,7,FALSE)</f>
        <v>0</v>
      </c>
      <c r="AF505" s="63">
        <f>VLOOKUP($AC505,pTRAIT!$A:$X,8,FALSE)</f>
        <v>0</v>
      </c>
      <c r="AG505" s="63">
        <f>VLOOKUP($AC505,pTRAIT!$A:$X,9,FALSE)</f>
        <v>0</v>
      </c>
      <c r="AH505" s="63">
        <f>VLOOKUP($AC505,pTRAIT!$A:$X,10,FALSE)</f>
        <v>0</v>
      </c>
      <c r="AI505" s="63">
        <f>VLOOKUP($AC505,pTRAIT!$A:$X,11,FALSE)</f>
        <v>0</v>
      </c>
      <c r="AJ505" s="63">
        <f>VLOOKUP($AC505,pTRAIT!$A:$X,12,FALSE)</f>
        <v>0</v>
      </c>
      <c r="AK505" s="63">
        <f>VLOOKUP($AC505,pTRAIT!$A:$X,13,FALSE)</f>
        <v>0</v>
      </c>
      <c r="AL505" s="63">
        <f>VLOOKUP($AC505,pTRAIT!$A:$X,14,FALSE)</f>
        <v>0</v>
      </c>
      <c r="AM505" s="63">
        <f>VLOOKUP($AC505,pTRAIT!$A:$X,15,FALSE)</f>
        <v>0</v>
      </c>
      <c r="AN505" s="63">
        <f>VLOOKUP($AC505,pTRAIT!$A:$X,16,FALSE)</f>
        <v>0</v>
      </c>
      <c r="AO505" s="63">
        <f>VLOOKUP($AC505,pTRAIT!$A:$X,17,FALSE)</f>
        <v>0</v>
      </c>
      <c r="AP505" s="63">
        <f>VLOOKUP($AC505,pTRAIT!$A:$X,18,FALSE)</f>
        <v>0</v>
      </c>
      <c r="AQ505" s="63">
        <f>VLOOKUP($AC505,pTRAIT!$A:$X,19,FALSE)</f>
        <v>0</v>
      </c>
      <c r="AR505" s="63">
        <f>VLOOKUP($AC505,pTRAIT!$A:$X,20,FALSE)</f>
        <v>0</v>
      </c>
      <c r="AS505" s="63">
        <f>VLOOKUP($AC505,pTRAIT!$A:$X,21,FALSE)</f>
        <v>0</v>
      </c>
      <c r="AT505" s="63">
        <f>VLOOKUP($AC505,pTRAIT!$A:$X,22,FALSE)</f>
        <v>0</v>
      </c>
      <c r="AU505" s="63">
        <f>VLOOKUP($AC505,pTRAIT!$A:$X,23,FALSE)</f>
        <v>0</v>
      </c>
      <c r="AV505" s="63">
        <f>VLOOKUP($AC505,pTRAIT!$A:$X,24,FALSE)</f>
        <v>0</v>
      </c>
    </row>
    <row r="506" spans="1:48" ht="12" customHeight="1" x14ac:dyDescent="0.2">
      <c r="A506" s="32">
        <v>951</v>
      </c>
      <c r="B506" s="33" t="s">
        <v>5</v>
      </c>
      <c r="C506" s="34">
        <v>981</v>
      </c>
      <c r="D506" s="32" t="str">
        <f t="shared" si="7"/>
        <v>951X981</v>
      </c>
      <c r="E506" s="49" t="s">
        <v>1619</v>
      </c>
      <c r="F506" s="61" t="s">
        <v>2129</v>
      </c>
      <c r="G506" s="41" t="s">
        <v>43</v>
      </c>
      <c r="H506" s="38"/>
      <c r="I506" s="32">
        <v>951</v>
      </c>
      <c r="J506" s="63">
        <f>VLOOKUP(I506,pTRAIT!A:B,2,FALSE)</f>
        <v>0</v>
      </c>
      <c r="K506" s="63" t="str">
        <f>VLOOKUP($I506,pTRAIT!$A:$X,7,FALSE)</f>
        <v>no</v>
      </c>
      <c r="L506" s="63" t="str">
        <f>VLOOKUP($I506,pTRAIT!$A:$X,8,FALSE)</f>
        <v>nd</v>
      </c>
      <c r="M506" s="63" t="str">
        <f>VLOOKUP($I506,pTRAIT!$A:$X,9,FALSE)</f>
        <v>R</v>
      </c>
      <c r="N506" s="63" t="str">
        <f>VLOOKUP($I506,pTRAIT!$A:$X,10,FALSE)</f>
        <v>R</v>
      </c>
      <c r="O506" s="63" t="str">
        <f>VLOOKUP($I506,pTRAIT!$A:$X,11,FALSE)</f>
        <v>S</v>
      </c>
      <c r="P506" s="63" t="str">
        <f>VLOOKUP($I506,pTRAIT!$A:$X,12,FALSE)</f>
        <v>R</v>
      </c>
      <c r="Q506" s="63" t="str">
        <f>VLOOKUP($I506,pTRAIT!$A:$X,13,FALSE)</f>
        <v>S</v>
      </c>
      <c r="R506" s="63" t="str">
        <f>VLOOKUP($I506,pTRAIT!$A:$X,14,FALSE)</f>
        <v>R</v>
      </c>
      <c r="S506" s="63" t="str">
        <f>VLOOKUP($I506,pTRAIT!$A:$X,15,FALSE)</f>
        <v>S</v>
      </c>
      <c r="T506" s="63" t="str">
        <f>VLOOKUP($I506,pTRAIT!$A:$X,16,FALSE)</f>
        <v>H</v>
      </c>
      <c r="U506" s="63" t="str">
        <f>VLOOKUP($I506,pTRAIT!$A:$X,17,FALSE)</f>
        <v>S</v>
      </c>
      <c r="V506" s="63" t="str">
        <f>VLOOKUP($I506,pTRAIT!$A:$X,18,FALSE)</f>
        <v>S</v>
      </c>
      <c r="W506" s="63" t="str">
        <f>VLOOKUP($I506,pTRAIT!$A:$X,19,FALSE)</f>
        <v>S</v>
      </c>
      <c r="X506" s="63" t="str">
        <f>VLOOKUP($I506,pTRAIT!$A:$X,20,FALSE)</f>
        <v>S</v>
      </c>
      <c r="Y506" s="63" t="str">
        <f>VLOOKUP($I506,pTRAIT!$A:$X,21,FALSE)</f>
        <v>R</v>
      </c>
      <c r="Z506" s="63" t="str">
        <f>VLOOKUP($I506,pTRAIT!$A:$X,22,FALSE)</f>
        <v>e</v>
      </c>
      <c r="AA506" s="63" t="str">
        <f>VLOOKUP($I506,pTRAIT!$A:$X,23,FALSE)</f>
        <v>n-c</v>
      </c>
      <c r="AB506" s="63">
        <f>VLOOKUP($I506,pTRAIT!$A:$X,24,FALSE)</f>
        <v>0</v>
      </c>
      <c r="AC506" s="34">
        <v>981</v>
      </c>
      <c r="AD506" s="63" t="str">
        <f>VLOOKUP(AC506,pTRAIT!A:B,2,FALSE)</f>
        <v>EM5RTMi1;NST=X / EM5RTUeRo5So5Cf9Pu;NST=X</v>
      </c>
      <c r="AE506" s="63">
        <f>VLOOKUP($AC506,pTRAIT!$A:$X,7,FALSE)</f>
        <v>0</v>
      </c>
      <c r="AF506" s="63">
        <f>VLOOKUP($AC506,pTRAIT!$A:$X,8,FALSE)</f>
        <v>0</v>
      </c>
      <c r="AG506" s="63">
        <f>VLOOKUP($AC506,pTRAIT!$A:$X,9,FALSE)</f>
        <v>0</v>
      </c>
      <c r="AH506" s="63">
        <f>VLOOKUP($AC506,pTRAIT!$A:$X,10,FALSE)</f>
        <v>0</v>
      </c>
      <c r="AI506" s="63">
        <f>VLOOKUP($AC506,pTRAIT!$A:$X,11,FALSE)</f>
        <v>0</v>
      </c>
      <c r="AJ506" s="63">
        <f>VLOOKUP($AC506,pTRAIT!$A:$X,12,FALSE)</f>
        <v>0</v>
      </c>
      <c r="AK506" s="63">
        <f>VLOOKUP($AC506,pTRAIT!$A:$X,13,FALSE)</f>
        <v>0</v>
      </c>
      <c r="AL506" s="63">
        <f>VLOOKUP($AC506,pTRAIT!$A:$X,14,FALSE)</f>
        <v>0</v>
      </c>
      <c r="AM506" s="63">
        <f>VLOOKUP($AC506,pTRAIT!$A:$X,15,FALSE)</f>
        <v>0</v>
      </c>
      <c r="AN506" s="63">
        <f>VLOOKUP($AC506,pTRAIT!$A:$X,16,FALSE)</f>
        <v>0</v>
      </c>
      <c r="AO506" s="63">
        <f>VLOOKUP($AC506,pTRAIT!$A:$X,17,FALSE)</f>
        <v>0</v>
      </c>
      <c r="AP506" s="63">
        <f>VLOOKUP($AC506,pTRAIT!$A:$X,18,FALSE)</f>
        <v>0</v>
      </c>
      <c r="AQ506" s="63">
        <f>VLOOKUP($AC506,pTRAIT!$A:$X,19,FALSE)</f>
        <v>0</v>
      </c>
      <c r="AR506" s="63">
        <f>VLOOKUP($AC506,pTRAIT!$A:$X,20,FALSE)</f>
        <v>0</v>
      </c>
      <c r="AS506" s="63">
        <f>VLOOKUP($AC506,pTRAIT!$A:$X,21,FALSE)</f>
        <v>0</v>
      </c>
      <c r="AT506" s="63">
        <f>VLOOKUP($AC506,pTRAIT!$A:$X,22,FALSE)</f>
        <v>0</v>
      </c>
      <c r="AU506" s="63">
        <f>VLOOKUP($AC506,pTRAIT!$A:$X,23,FALSE)</f>
        <v>0</v>
      </c>
      <c r="AV506" s="63">
        <f>VLOOKUP($AC506,pTRAIT!$A:$X,24,FALSE)</f>
        <v>0</v>
      </c>
    </row>
    <row r="507" spans="1:48" ht="12" customHeight="1" x14ac:dyDescent="0.2">
      <c r="A507" s="32">
        <v>951</v>
      </c>
      <c r="B507" s="33" t="s">
        <v>5</v>
      </c>
      <c r="C507" s="34">
        <v>982</v>
      </c>
      <c r="D507" s="32" t="str">
        <f t="shared" si="7"/>
        <v>951X982</v>
      </c>
      <c r="E507" s="49" t="s">
        <v>1619</v>
      </c>
      <c r="F507" s="61" t="s">
        <v>2130</v>
      </c>
      <c r="G507" s="41" t="s">
        <v>43</v>
      </c>
      <c r="H507" s="38"/>
      <c r="I507" s="32">
        <v>951</v>
      </c>
      <c r="J507" s="63">
        <f>VLOOKUP(I507,pTRAIT!A:B,2,FALSE)</f>
        <v>0</v>
      </c>
      <c r="K507" s="63" t="str">
        <f>VLOOKUP($I507,pTRAIT!$A:$X,7,FALSE)</f>
        <v>no</v>
      </c>
      <c r="L507" s="63" t="str">
        <f>VLOOKUP($I507,pTRAIT!$A:$X,8,FALSE)</f>
        <v>nd</v>
      </c>
      <c r="M507" s="63" t="str">
        <f>VLOOKUP($I507,pTRAIT!$A:$X,9,FALSE)</f>
        <v>R</v>
      </c>
      <c r="N507" s="63" t="str">
        <f>VLOOKUP($I507,pTRAIT!$A:$X,10,FALSE)</f>
        <v>R</v>
      </c>
      <c r="O507" s="63" t="str">
        <f>VLOOKUP($I507,pTRAIT!$A:$X,11,FALSE)</f>
        <v>S</v>
      </c>
      <c r="P507" s="63" t="str">
        <f>VLOOKUP($I507,pTRAIT!$A:$X,12,FALSE)</f>
        <v>R</v>
      </c>
      <c r="Q507" s="63" t="str">
        <f>VLOOKUP($I507,pTRAIT!$A:$X,13,FALSE)</f>
        <v>S</v>
      </c>
      <c r="R507" s="63" t="str">
        <f>VLOOKUP($I507,pTRAIT!$A:$X,14,FALSE)</f>
        <v>R</v>
      </c>
      <c r="S507" s="63" t="str">
        <f>VLOOKUP($I507,pTRAIT!$A:$X,15,FALSE)</f>
        <v>S</v>
      </c>
      <c r="T507" s="63" t="str">
        <f>VLOOKUP($I507,pTRAIT!$A:$X,16,FALSE)</f>
        <v>H</v>
      </c>
      <c r="U507" s="63" t="str">
        <f>VLOOKUP($I507,pTRAIT!$A:$X,17,FALSE)</f>
        <v>S</v>
      </c>
      <c r="V507" s="63" t="str">
        <f>VLOOKUP($I507,pTRAIT!$A:$X,18,FALSE)</f>
        <v>S</v>
      </c>
      <c r="W507" s="63" t="str">
        <f>VLOOKUP($I507,pTRAIT!$A:$X,19,FALSE)</f>
        <v>S</v>
      </c>
      <c r="X507" s="63" t="str">
        <f>VLOOKUP($I507,pTRAIT!$A:$X,20,FALSE)</f>
        <v>S</v>
      </c>
      <c r="Y507" s="63" t="str">
        <f>VLOOKUP($I507,pTRAIT!$A:$X,21,FALSE)</f>
        <v>R</v>
      </c>
      <c r="Z507" s="63" t="str">
        <f>VLOOKUP($I507,pTRAIT!$A:$X,22,FALSE)</f>
        <v>e</v>
      </c>
      <c r="AA507" s="63" t="str">
        <f>VLOOKUP($I507,pTRAIT!$A:$X,23,FALSE)</f>
        <v>n-c</v>
      </c>
      <c r="AB507" s="63">
        <f>VLOOKUP($I507,pTRAIT!$A:$X,24,FALSE)</f>
        <v>0</v>
      </c>
      <c r="AC507" s="34">
        <v>982</v>
      </c>
      <c r="AD507" s="63" t="str">
        <f>VLOOKUP(AC507,pTRAIT!A:B,2,FALSE)</f>
        <v>EM5RTMi1;NST=X / EM5RTUeRo5So5Cf9Pu;NST=X</v>
      </c>
      <c r="AE507" s="63">
        <f>VLOOKUP($AC507,pTRAIT!$A:$X,7,FALSE)</f>
        <v>0</v>
      </c>
      <c r="AF507" s="63">
        <f>VLOOKUP($AC507,pTRAIT!$A:$X,8,FALSE)</f>
        <v>0</v>
      </c>
      <c r="AG507" s="63">
        <f>VLOOKUP($AC507,pTRAIT!$A:$X,9,FALSE)</f>
        <v>0</v>
      </c>
      <c r="AH507" s="63">
        <f>VLOOKUP($AC507,pTRAIT!$A:$X,10,FALSE)</f>
        <v>0</v>
      </c>
      <c r="AI507" s="63">
        <f>VLOOKUP($AC507,pTRAIT!$A:$X,11,FALSE)</f>
        <v>0</v>
      </c>
      <c r="AJ507" s="63">
        <f>VLOOKUP($AC507,pTRAIT!$A:$X,12,FALSE)</f>
        <v>0</v>
      </c>
      <c r="AK507" s="63">
        <f>VLOOKUP($AC507,pTRAIT!$A:$X,13,FALSE)</f>
        <v>0</v>
      </c>
      <c r="AL507" s="63">
        <f>VLOOKUP($AC507,pTRAIT!$A:$X,14,FALSE)</f>
        <v>0</v>
      </c>
      <c r="AM507" s="63">
        <f>VLOOKUP($AC507,pTRAIT!$A:$X,15,FALSE)</f>
        <v>0</v>
      </c>
      <c r="AN507" s="63">
        <f>VLOOKUP($AC507,pTRAIT!$A:$X,16,FALSE)</f>
        <v>0</v>
      </c>
      <c r="AO507" s="63">
        <f>VLOOKUP($AC507,pTRAIT!$A:$X,17,FALSE)</f>
        <v>0</v>
      </c>
      <c r="AP507" s="63">
        <f>VLOOKUP($AC507,pTRAIT!$A:$X,18,FALSE)</f>
        <v>0</v>
      </c>
      <c r="AQ507" s="63">
        <f>VLOOKUP($AC507,pTRAIT!$A:$X,19,FALSE)</f>
        <v>0</v>
      </c>
      <c r="AR507" s="63">
        <f>VLOOKUP($AC507,pTRAIT!$A:$X,20,FALSE)</f>
        <v>0</v>
      </c>
      <c r="AS507" s="63">
        <f>VLOOKUP($AC507,pTRAIT!$A:$X,21,FALSE)</f>
        <v>0</v>
      </c>
      <c r="AT507" s="63">
        <f>VLOOKUP($AC507,pTRAIT!$A:$X,22,FALSE)</f>
        <v>0</v>
      </c>
      <c r="AU507" s="63">
        <f>VLOOKUP($AC507,pTRAIT!$A:$X,23,FALSE)</f>
        <v>0</v>
      </c>
      <c r="AV507" s="63">
        <f>VLOOKUP($AC507,pTRAIT!$A:$X,24,FALSE)</f>
        <v>0</v>
      </c>
    </row>
    <row r="508" spans="1:48" ht="12" customHeight="1" x14ac:dyDescent="0.2">
      <c r="A508" s="32">
        <v>951</v>
      </c>
      <c r="B508" s="33" t="s">
        <v>5</v>
      </c>
      <c r="C508" s="34">
        <v>983</v>
      </c>
      <c r="D508" s="32" t="str">
        <f t="shared" si="7"/>
        <v>951X983</v>
      </c>
      <c r="E508" s="49" t="s">
        <v>1619</v>
      </c>
      <c r="F508" s="61" t="s">
        <v>2131</v>
      </c>
      <c r="G508" s="41" t="s">
        <v>43</v>
      </c>
      <c r="H508" s="45"/>
      <c r="I508" s="32">
        <v>951</v>
      </c>
      <c r="J508" s="63">
        <f>VLOOKUP(I508,pTRAIT!A:B,2,FALSE)</f>
        <v>0</v>
      </c>
      <c r="K508" s="63" t="str">
        <f>VLOOKUP($I508,pTRAIT!$A:$X,7,FALSE)</f>
        <v>no</v>
      </c>
      <c r="L508" s="63" t="str">
        <f>VLOOKUP($I508,pTRAIT!$A:$X,8,FALSE)</f>
        <v>nd</v>
      </c>
      <c r="M508" s="63" t="str">
        <f>VLOOKUP($I508,pTRAIT!$A:$X,9,FALSE)</f>
        <v>R</v>
      </c>
      <c r="N508" s="63" t="str">
        <f>VLOOKUP($I508,pTRAIT!$A:$X,10,FALSE)</f>
        <v>R</v>
      </c>
      <c r="O508" s="63" t="str">
        <f>VLOOKUP($I508,pTRAIT!$A:$X,11,FALSE)</f>
        <v>S</v>
      </c>
      <c r="P508" s="63" t="str">
        <f>VLOOKUP($I508,pTRAIT!$A:$X,12,FALSE)</f>
        <v>R</v>
      </c>
      <c r="Q508" s="63" t="str">
        <f>VLOOKUP($I508,pTRAIT!$A:$X,13,FALSE)</f>
        <v>S</v>
      </c>
      <c r="R508" s="63" t="str">
        <f>VLOOKUP($I508,pTRAIT!$A:$X,14,FALSE)</f>
        <v>R</v>
      </c>
      <c r="S508" s="63" t="str">
        <f>VLOOKUP($I508,pTRAIT!$A:$X,15,FALSE)</f>
        <v>S</v>
      </c>
      <c r="T508" s="63" t="str">
        <f>VLOOKUP($I508,pTRAIT!$A:$X,16,FALSE)</f>
        <v>H</v>
      </c>
      <c r="U508" s="63" t="str">
        <f>VLOOKUP($I508,pTRAIT!$A:$X,17,FALSE)</f>
        <v>S</v>
      </c>
      <c r="V508" s="63" t="str">
        <f>VLOOKUP($I508,pTRAIT!$A:$X,18,FALSE)</f>
        <v>S</v>
      </c>
      <c r="W508" s="63" t="str">
        <f>VLOOKUP($I508,pTRAIT!$A:$X,19,FALSE)</f>
        <v>S</v>
      </c>
      <c r="X508" s="63" t="str">
        <f>VLOOKUP($I508,pTRAIT!$A:$X,20,FALSE)</f>
        <v>S</v>
      </c>
      <c r="Y508" s="63" t="str">
        <f>VLOOKUP($I508,pTRAIT!$A:$X,21,FALSE)</f>
        <v>R</v>
      </c>
      <c r="Z508" s="63" t="str">
        <f>VLOOKUP($I508,pTRAIT!$A:$X,22,FALSE)</f>
        <v>e</v>
      </c>
      <c r="AA508" s="63" t="str">
        <f>VLOOKUP($I508,pTRAIT!$A:$X,23,FALSE)</f>
        <v>n-c</v>
      </c>
      <c r="AB508" s="63">
        <f>VLOOKUP($I508,pTRAIT!$A:$X,24,FALSE)</f>
        <v>0</v>
      </c>
      <c r="AC508" s="34">
        <v>983</v>
      </c>
      <c r="AD508" s="63" t="str">
        <f>VLOOKUP(AC508,pTRAIT!A:B,2,FALSE)</f>
        <v>EM5RTMi1;NST=X / EM5RTUeRo5So5Cf9Pu;NST=X</v>
      </c>
      <c r="AE508" s="63">
        <f>VLOOKUP($AC508,pTRAIT!$A:$X,7,FALSE)</f>
        <v>0</v>
      </c>
      <c r="AF508" s="63">
        <f>VLOOKUP($AC508,pTRAIT!$A:$X,8,FALSE)</f>
        <v>0</v>
      </c>
      <c r="AG508" s="63">
        <f>VLOOKUP($AC508,pTRAIT!$A:$X,9,FALSE)</f>
        <v>0</v>
      </c>
      <c r="AH508" s="63">
        <f>VLOOKUP($AC508,pTRAIT!$A:$X,10,FALSE)</f>
        <v>0</v>
      </c>
      <c r="AI508" s="63">
        <f>VLOOKUP($AC508,pTRAIT!$A:$X,11,FALSE)</f>
        <v>0</v>
      </c>
      <c r="AJ508" s="63">
        <f>VLOOKUP($AC508,pTRAIT!$A:$X,12,FALSE)</f>
        <v>0</v>
      </c>
      <c r="AK508" s="63">
        <f>VLOOKUP($AC508,pTRAIT!$A:$X,13,FALSE)</f>
        <v>0</v>
      </c>
      <c r="AL508" s="63">
        <f>VLOOKUP($AC508,pTRAIT!$A:$X,14,FALSE)</f>
        <v>0</v>
      </c>
      <c r="AM508" s="63">
        <f>VLOOKUP($AC508,pTRAIT!$A:$X,15,FALSE)</f>
        <v>0</v>
      </c>
      <c r="AN508" s="63">
        <f>VLOOKUP($AC508,pTRAIT!$A:$X,16,FALSE)</f>
        <v>0</v>
      </c>
      <c r="AO508" s="63">
        <f>VLOOKUP($AC508,pTRAIT!$A:$X,17,FALSE)</f>
        <v>0</v>
      </c>
      <c r="AP508" s="63">
        <f>VLOOKUP($AC508,pTRAIT!$A:$X,18,FALSE)</f>
        <v>0</v>
      </c>
      <c r="AQ508" s="63">
        <f>VLOOKUP($AC508,pTRAIT!$A:$X,19,FALSE)</f>
        <v>0</v>
      </c>
      <c r="AR508" s="63">
        <f>VLOOKUP($AC508,pTRAIT!$A:$X,20,FALSE)</f>
        <v>0</v>
      </c>
      <c r="AS508" s="63">
        <f>VLOOKUP($AC508,pTRAIT!$A:$X,21,FALSE)</f>
        <v>0</v>
      </c>
      <c r="AT508" s="63">
        <f>VLOOKUP($AC508,pTRAIT!$A:$X,22,FALSE)</f>
        <v>0</v>
      </c>
      <c r="AU508" s="63">
        <f>VLOOKUP($AC508,pTRAIT!$A:$X,23,FALSE)</f>
        <v>0</v>
      </c>
      <c r="AV508" s="63">
        <f>VLOOKUP($AC508,pTRAIT!$A:$X,24,FALSE)</f>
        <v>0</v>
      </c>
    </row>
    <row r="509" spans="1:48" ht="12" customHeight="1" x14ac:dyDescent="0.2">
      <c r="A509" s="32">
        <v>951</v>
      </c>
      <c r="B509" s="33" t="s">
        <v>5</v>
      </c>
      <c r="C509" s="34">
        <v>984</v>
      </c>
      <c r="D509" s="32" t="str">
        <f t="shared" si="7"/>
        <v>951X984</v>
      </c>
      <c r="E509" s="49" t="s">
        <v>1619</v>
      </c>
      <c r="F509" s="61" t="s">
        <v>2132</v>
      </c>
      <c r="G509" s="41" t="s">
        <v>43</v>
      </c>
      <c r="H509" s="38"/>
      <c r="I509" s="32">
        <v>951</v>
      </c>
      <c r="J509" s="63">
        <f>VLOOKUP(I509,pTRAIT!A:B,2,FALSE)</f>
        <v>0</v>
      </c>
      <c r="K509" s="63" t="str">
        <f>VLOOKUP($I509,pTRAIT!$A:$X,7,FALSE)</f>
        <v>no</v>
      </c>
      <c r="L509" s="63" t="str">
        <f>VLOOKUP($I509,pTRAIT!$A:$X,8,FALSE)</f>
        <v>nd</v>
      </c>
      <c r="M509" s="63" t="str">
        <f>VLOOKUP($I509,pTRAIT!$A:$X,9,FALSE)</f>
        <v>R</v>
      </c>
      <c r="N509" s="63" t="str">
        <f>VLOOKUP($I509,pTRAIT!$A:$X,10,FALSE)</f>
        <v>R</v>
      </c>
      <c r="O509" s="63" t="str">
        <f>VLOOKUP($I509,pTRAIT!$A:$X,11,FALSE)</f>
        <v>S</v>
      </c>
      <c r="P509" s="63" t="str">
        <f>VLOOKUP($I509,pTRAIT!$A:$X,12,FALSE)</f>
        <v>R</v>
      </c>
      <c r="Q509" s="63" t="str">
        <f>VLOOKUP($I509,pTRAIT!$A:$X,13,FALSE)</f>
        <v>S</v>
      </c>
      <c r="R509" s="63" t="str">
        <f>VLOOKUP($I509,pTRAIT!$A:$X,14,FALSE)</f>
        <v>R</v>
      </c>
      <c r="S509" s="63" t="str">
        <f>VLOOKUP($I509,pTRAIT!$A:$X,15,FALSE)</f>
        <v>S</v>
      </c>
      <c r="T509" s="63" t="str">
        <f>VLOOKUP($I509,pTRAIT!$A:$X,16,FALSE)</f>
        <v>H</v>
      </c>
      <c r="U509" s="63" t="str">
        <f>VLOOKUP($I509,pTRAIT!$A:$X,17,FALSE)</f>
        <v>S</v>
      </c>
      <c r="V509" s="63" t="str">
        <f>VLOOKUP($I509,pTRAIT!$A:$X,18,FALSE)</f>
        <v>S</v>
      </c>
      <c r="W509" s="63" t="str">
        <f>VLOOKUP($I509,pTRAIT!$A:$X,19,FALSE)</f>
        <v>S</v>
      </c>
      <c r="X509" s="63" t="str">
        <f>VLOOKUP($I509,pTRAIT!$A:$X,20,FALSE)</f>
        <v>S</v>
      </c>
      <c r="Y509" s="63" t="str">
        <f>VLOOKUP($I509,pTRAIT!$A:$X,21,FALSE)</f>
        <v>R</v>
      </c>
      <c r="Z509" s="63" t="str">
        <f>VLOOKUP($I509,pTRAIT!$A:$X,22,FALSE)</f>
        <v>e</v>
      </c>
      <c r="AA509" s="63" t="str">
        <f>VLOOKUP($I509,pTRAIT!$A:$X,23,FALSE)</f>
        <v>n-c</v>
      </c>
      <c r="AB509" s="63">
        <f>VLOOKUP($I509,pTRAIT!$A:$X,24,FALSE)</f>
        <v>0</v>
      </c>
      <c r="AC509" s="34">
        <v>984</v>
      </c>
      <c r="AD509" s="63" t="str">
        <f>VLOOKUP(AC509,pTRAIT!A:B,2,FALSE)</f>
        <v>EM5RTMi1;NST=X / EM5RTUeRo5So5Cf9Pu;NST=X</v>
      </c>
      <c r="AE509" s="63">
        <f>VLOOKUP($AC509,pTRAIT!$A:$X,7,FALSE)</f>
        <v>0</v>
      </c>
      <c r="AF509" s="63">
        <f>VLOOKUP($AC509,pTRAIT!$A:$X,8,FALSE)</f>
        <v>0</v>
      </c>
      <c r="AG509" s="63">
        <f>VLOOKUP($AC509,pTRAIT!$A:$X,9,FALSE)</f>
        <v>0</v>
      </c>
      <c r="AH509" s="63">
        <f>VLOOKUP($AC509,pTRAIT!$A:$X,10,FALSE)</f>
        <v>0</v>
      </c>
      <c r="AI509" s="63">
        <f>VLOOKUP($AC509,pTRAIT!$A:$X,11,FALSE)</f>
        <v>0</v>
      </c>
      <c r="AJ509" s="63">
        <f>VLOOKUP($AC509,pTRAIT!$A:$X,12,FALSE)</f>
        <v>0</v>
      </c>
      <c r="AK509" s="63">
        <f>VLOOKUP($AC509,pTRAIT!$A:$X,13,FALSE)</f>
        <v>0</v>
      </c>
      <c r="AL509" s="63">
        <f>VLOOKUP($AC509,pTRAIT!$A:$X,14,FALSE)</f>
        <v>0</v>
      </c>
      <c r="AM509" s="63">
        <f>VLOOKUP($AC509,pTRAIT!$A:$X,15,FALSE)</f>
        <v>0</v>
      </c>
      <c r="AN509" s="63">
        <f>VLOOKUP($AC509,pTRAIT!$A:$X,16,FALSE)</f>
        <v>0</v>
      </c>
      <c r="AO509" s="63">
        <f>VLOOKUP($AC509,pTRAIT!$A:$X,17,FALSE)</f>
        <v>0</v>
      </c>
      <c r="AP509" s="63">
        <f>VLOOKUP($AC509,pTRAIT!$A:$X,18,FALSE)</f>
        <v>0</v>
      </c>
      <c r="AQ509" s="63">
        <f>VLOOKUP($AC509,pTRAIT!$A:$X,19,FALSE)</f>
        <v>0</v>
      </c>
      <c r="AR509" s="63">
        <f>VLOOKUP($AC509,pTRAIT!$A:$X,20,FALSE)</f>
        <v>0</v>
      </c>
      <c r="AS509" s="63">
        <f>VLOOKUP($AC509,pTRAIT!$A:$X,21,FALSE)</f>
        <v>0</v>
      </c>
      <c r="AT509" s="63">
        <f>VLOOKUP($AC509,pTRAIT!$A:$X,22,FALSE)</f>
        <v>0</v>
      </c>
      <c r="AU509" s="63">
        <f>VLOOKUP($AC509,pTRAIT!$A:$X,23,FALSE)</f>
        <v>0</v>
      </c>
      <c r="AV509" s="63">
        <f>VLOOKUP($AC509,pTRAIT!$A:$X,24,FALSE)</f>
        <v>0</v>
      </c>
    </row>
    <row r="510" spans="1:48" ht="12" customHeight="1" x14ac:dyDescent="0.2">
      <c r="A510" s="32">
        <v>951</v>
      </c>
      <c r="B510" s="33" t="s">
        <v>5</v>
      </c>
      <c r="C510" s="34">
        <v>985</v>
      </c>
      <c r="D510" s="32" t="str">
        <f t="shared" si="7"/>
        <v>951X985</v>
      </c>
      <c r="E510" s="49" t="s">
        <v>1619</v>
      </c>
      <c r="F510" s="61" t="s">
        <v>2133</v>
      </c>
      <c r="G510" s="41" t="s">
        <v>43</v>
      </c>
      <c r="H510" s="38"/>
      <c r="I510" s="32">
        <v>951</v>
      </c>
      <c r="J510" s="63">
        <f>VLOOKUP(I510,pTRAIT!A:B,2,FALSE)</f>
        <v>0</v>
      </c>
      <c r="K510" s="63" t="str">
        <f>VLOOKUP($I510,pTRAIT!$A:$X,7,FALSE)</f>
        <v>no</v>
      </c>
      <c r="L510" s="63" t="str">
        <f>VLOOKUP($I510,pTRAIT!$A:$X,8,FALSE)</f>
        <v>nd</v>
      </c>
      <c r="M510" s="63" t="str">
        <f>VLOOKUP($I510,pTRAIT!$A:$X,9,FALSE)</f>
        <v>R</v>
      </c>
      <c r="N510" s="63" t="str">
        <f>VLOOKUP($I510,pTRAIT!$A:$X,10,FALSE)</f>
        <v>R</v>
      </c>
      <c r="O510" s="63" t="str">
        <f>VLOOKUP($I510,pTRAIT!$A:$X,11,FALSE)</f>
        <v>S</v>
      </c>
      <c r="P510" s="63" t="str">
        <f>VLOOKUP($I510,pTRAIT!$A:$X,12,FALSE)</f>
        <v>R</v>
      </c>
      <c r="Q510" s="63" t="str">
        <f>VLOOKUP($I510,pTRAIT!$A:$X,13,FALSE)</f>
        <v>S</v>
      </c>
      <c r="R510" s="63" t="str">
        <f>VLOOKUP($I510,pTRAIT!$A:$X,14,FALSE)</f>
        <v>R</v>
      </c>
      <c r="S510" s="63" t="str">
        <f>VLOOKUP($I510,pTRAIT!$A:$X,15,FALSE)</f>
        <v>S</v>
      </c>
      <c r="T510" s="63" t="str">
        <f>VLOOKUP($I510,pTRAIT!$A:$X,16,FALSE)</f>
        <v>H</v>
      </c>
      <c r="U510" s="63" t="str">
        <f>VLOOKUP($I510,pTRAIT!$A:$X,17,FALSE)</f>
        <v>S</v>
      </c>
      <c r="V510" s="63" t="str">
        <f>VLOOKUP($I510,pTRAIT!$A:$X,18,FALSE)</f>
        <v>S</v>
      </c>
      <c r="W510" s="63" t="str">
        <f>VLOOKUP($I510,pTRAIT!$A:$X,19,FALSE)</f>
        <v>S</v>
      </c>
      <c r="X510" s="63" t="str">
        <f>VLOOKUP($I510,pTRAIT!$A:$X,20,FALSE)</f>
        <v>S</v>
      </c>
      <c r="Y510" s="63" t="str">
        <f>VLOOKUP($I510,pTRAIT!$A:$X,21,FALSE)</f>
        <v>R</v>
      </c>
      <c r="Z510" s="63" t="str">
        <f>VLOOKUP($I510,pTRAIT!$A:$X,22,FALSE)</f>
        <v>e</v>
      </c>
      <c r="AA510" s="63" t="str">
        <f>VLOOKUP($I510,pTRAIT!$A:$X,23,FALSE)</f>
        <v>n-c</v>
      </c>
      <c r="AB510" s="63">
        <f>VLOOKUP($I510,pTRAIT!$A:$X,24,FALSE)</f>
        <v>0</v>
      </c>
      <c r="AC510" s="34">
        <v>985</v>
      </c>
      <c r="AD510" s="63" t="str">
        <f>VLOOKUP(AC510,pTRAIT!A:B,2,FALSE)</f>
        <v>EM5RTMi1;NST=X / EM5RTUeRo5So5Cf9Pu;NST=X</v>
      </c>
      <c r="AE510" s="63">
        <f>VLOOKUP($AC510,pTRAIT!$A:$X,7,FALSE)</f>
        <v>0</v>
      </c>
      <c r="AF510" s="63">
        <f>VLOOKUP($AC510,pTRAIT!$A:$X,8,FALSE)</f>
        <v>0</v>
      </c>
      <c r="AG510" s="63">
        <f>VLOOKUP($AC510,pTRAIT!$A:$X,9,FALSE)</f>
        <v>0</v>
      </c>
      <c r="AH510" s="63">
        <f>VLOOKUP($AC510,pTRAIT!$A:$X,10,FALSE)</f>
        <v>0</v>
      </c>
      <c r="AI510" s="63">
        <f>VLOOKUP($AC510,pTRAIT!$A:$X,11,FALSE)</f>
        <v>0</v>
      </c>
      <c r="AJ510" s="63">
        <f>VLOOKUP($AC510,pTRAIT!$A:$X,12,FALSE)</f>
        <v>0</v>
      </c>
      <c r="AK510" s="63">
        <f>VLOOKUP($AC510,pTRAIT!$A:$X,13,FALSE)</f>
        <v>0</v>
      </c>
      <c r="AL510" s="63">
        <f>VLOOKUP($AC510,pTRAIT!$A:$X,14,FALSE)</f>
        <v>0</v>
      </c>
      <c r="AM510" s="63">
        <f>VLOOKUP($AC510,pTRAIT!$A:$X,15,FALSE)</f>
        <v>0</v>
      </c>
      <c r="AN510" s="63">
        <f>VLOOKUP($AC510,pTRAIT!$A:$X,16,FALSE)</f>
        <v>0</v>
      </c>
      <c r="AO510" s="63">
        <f>VLOOKUP($AC510,pTRAIT!$A:$X,17,FALSE)</f>
        <v>0</v>
      </c>
      <c r="AP510" s="63">
        <f>VLOOKUP($AC510,pTRAIT!$A:$X,18,FALSE)</f>
        <v>0</v>
      </c>
      <c r="AQ510" s="63">
        <f>VLOOKUP($AC510,pTRAIT!$A:$X,19,FALSE)</f>
        <v>0</v>
      </c>
      <c r="AR510" s="63">
        <f>VLOOKUP($AC510,pTRAIT!$A:$X,20,FALSE)</f>
        <v>0</v>
      </c>
      <c r="AS510" s="63">
        <f>VLOOKUP($AC510,pTRAIT!$A:$X,21,FALSE)</f>
        <v>0</v>
      </c>
      <c r="AT510" s="63">
        <f>VLOOKUP($AC510,pTRAIT!$A:$X,22,FALSE)</f>
        <v>0</v>
      </c>
      <c r="AU510" s="63">
        <f>VLOOKUP($AC510,pTRAIT!$A:$X,23,FALSE)</f>
        <v>0</v>
      </c>
      <c r="AV510" s="63">
        <f>VLOOKUP($AC510,pTRAIT!$A:$X,24,FALSE)</f>
        <v>0</v>
      </c>
    </row>
    <row r="511" spans="1:48" ht="12" customHeight="1" x14ac:dyDescent="0.2">
      <c r="A511" s="32">
        <v>951</v>
      </c>
      <c r="B511" s="33" t="s">
        <v>5</v>
      </c>
      <c r="C511" s="34">
        <v>986</v>
      </c>
      <c r="D511" s="32" t="str">
        <f t="shared" si="7"/>
        <v>951X986</v>
      </c>
      <c r="E511" s="49" t="s">
        <v>1619</v>
      </c>
      <c r="F511" s="61" t="s">
        <v>2134</v>
      </c>
      <c r="G511" s="41" t="s">
        <v>43</v>
      </c>
      <c r="H511" s="38"/>
      <c r="I511" s="32">
        <v>951</v>
      </c>
      <c r="J511" s="63">
        <f>VLOOKUP(I511,pTRAIT!A:B,2,FALSE)</f>
        <v>0</v>
      </c>
      <c r="K511" s="63" t="str">
        <f>VLOOKUP($I511,pTRAIT!$A:$X,7,FALSE)</f>
        <v>no</v>
      </c>
      <c r="L511" s="63" t="str">
        <f>VLOOKUP($I511,pTRAIT!$A:$X,8,FALSE)</f>
        <v>nd</v>
      </c>
      <c r="M511" s="63" t="str">
        <f>VLOOKUP($I511,pTRAIT!$A:$X,9,FALSE)</f>
        <v>R</v>
      </c>
      <c r="N511" s="63" t="str">
        <f>VLOOKUP($I511,pTRAIT!$A:$X,10,FALSE)</f>
        <v>R</v>
      </c>
      <c r="O511" s="63" t="str">
        <f>VLOOKUP($I511,pTRAIT!$A:$X,11,FALSE)</f>
        <v>S</v>
      </c>
      <c r="P511" s="63" t="str">
        <f>VLOOKUP($I511,pTRAIT!$A:$X,12,FALSE)</f>
        <v>R</v>
      </c>
      <c r="Q511" s="63" t="str">
        <f>VLOOKUP($I511,pTRAIT!$A:$X,13,FALSE)</f>
        <v>S</v>
      </c>
      <c r="R511" s="63" t="str">
        <f>VLOOKUP($I511,pTRAIT!$A:$X,14,FALSE)</f>
        <v>R</v>
      </c>
      <c r="S511" s="63" t="str">
        <f>VLOOKUP($I511,pTRAIT!$A:$X,15,FALSE)</f>
        <v>S</v>
      </c>
      <c r="T511" s="63" t="str">
        <f>VLOOKUP($I511,pTRAIT!$A:$X,16,FALSE)</f>
        <v>H</v>
      </c>
      <c r="U511" s="63" t="str">
        <f>VLOOKUP($I511,pTRAIT!$A:$X,17,FALSE)</f>
        <v>S</v>
      </c>
      <c r="V511" s="63" t="str">
        <f>VLOOKUP($I511,pTRAIT!$A:$X,18,FALSE)</f>
        <v>S</v>
      </c>
      <c r="W511" s="63" t="str">
        <f>VLOOKUP($I511,pTRAIT!$A:$X,19,FALSE)</f>
        <v>S</v>
      </c>
      <c r="X511" s="63" t="str">
        <f>VLOOKUP($I511,pTRAIT!$A:$X,20,FALSE)</f>
        <v>S</v>
      </c>
      <c r="Y511" s="63" t="str">
        <f>VLOOKUP($I511,pTRAIT!$A:$X,21,FALSE)</f>
        <v>R</v>
      </c>
      <c r="Z511" s="63" t="str">
        <f>VLOOKUP($I511,pTRAIT!$A:$X,22,FALSE)</f>
        <v>e</v>
      </c>
      <c r="AA511" s="63" t="str">
        <f>VLOOKUP($I511,pTRAIT!$A:$X,23,FALSE)</f>
        <v>n-c</v>
      </c>
      <c r="AB511" s="63">
        <f>VLOOKUP($I511,pTRAIT!$A:$X,24,FALSE)</f>
        <v>0</v>
      </c>
      <c r="AC511" s="34">
        <v>986</v>
      </c>
      <c r="AD511" s="63" t="str">
        <f>VLOOKUP(AC511,pTRAIT!A:B,2,FALSE)</f>
        <v>EM5RTMi1;NST=X / EM5RTUeRo5So5Cf9Pu;NST=X</v>
      </c>
      <c r="AE511" s="63">
        <f>VLOOKUP($AC511,pTRAIT!$A:$X,7,FALSE)</f>
        <v>0</v>
      </c>
      <c r="AF511" s="63">
        <f>VLOOKUP($AC511,pTRAIT!$A:$X,8,FALSE)</f>
        <v>0</v>
      </c>
      <c r="AG511" s="63">
        <f>VLOOKUP($AC511,pTRAIT!$A:$X,9,FALSE)</f>
        <v>0</v>
      </c>
      <c r="AH511" s="63">
        <f>VLOOKUP($AC511,pTRAIT!$A:$X,10,FALSE)</f>
        <v>0</v>
      </c>
      <c r="AI511" s="63">
        <f>VLOOKUP($AC511,pTRAIT!$A:$X,11,FALSE)</f>
        <v>0</v>
      </c>
      <c r="AJ511" s="63">
        <f>VLOOKUP($AC511,pTRAIT!$A:$X,12,FALSE)</f>
        <v>0</v>
      </c>
      <c r="AK511" s="63">
        <f>VLOOKUP($AC511,pTRAIT!$A:$X,13,FALSE)</f>
        <v>0</v>
      </c>
      <c r="AL511" s="63">
        <f>VLOOKUP($AC511,pTRAIT!$A:$X,14,FALSE)</f>
        <v>0</v>
      </c>
      <c r="AM511" s="63">
        <f>VLOOKUP($AC511,pTRAIT!$A:$X,15,FALSE)</f>
        <v>0</v>
      </c>
      <c r="AN511" s="63">
        <f>VLOOKUP($AC511,pTRAIT!$A:$X,16,FALSE)</f>
        <v>0</v>
      </c>
      <c r="AO511" s="63">
        <f>VLOOKUP($AC511,pTRAIT!$A:$X,17,FALSE)</f>
        <v>0</v>
      </c>
      <c r="AP511" s="63">
        <f>VLOOKUP($AC511,pTRAIT!$A:$X,18,FALSE)</f>
        <v>0</v>
      </c>
      <c r="AQ511" s="63">
        <f>VLOOKUP($AC511,pTRAIT!$A:$X,19,FALSE)</f>
        <v>0</v>
      </c>
      <c r="AR511" s="63">
        <f>VLOOKUP($AC511,pTRAIT!$A:$X,20,FALSE)</f>
        <v>0</v>
      </c>
      <c r="AS511" s="63">
        <f>VLOOKUP($AC511,pTRAIT!$A:$X,21,FALSE)</f>
        <v>0</v>
      </c>
      <c r="AT511" s="63">
        <f>VLOOKUP($AC511,pTRAIT!$A:$X,22,FALSE)</f>
        <v>0</v>
      </c>
      <c r="AU511" s="63">
        <f>VLOOKUP($AC511,pTRAIT!$A:$X,23,FALSE)</f>
        <v>0</v>
      </c>
      <c r="AV511" s="63">
        <f>VLOOKUP($AC511,pTRAIT!$A:$X,24,FALSE)</f>
        <v>0</v>
      </c>
    </row>
    <row r="512" spans="1:48" ht="12" customHeight="1" x14ac:dyDescent="0.2">
      <c r="A512" s="32">
        <v>952</v>
      </c>
      <c r="B512" s="33" t="s">
        <v>5</v>
      </c>
      <c r="C512" s="34">
        <v>990</v>
      </c>
      <c r="D512" s="32" t="str">
        <f t="shared" si="7"/>
        <v>952X990</v>
      </c>
      <c r="E512" s="49" t="s">
        <v>1619</v>
      </c>
      <c r="F512" s="61" t="s">
        <v>2135</v>
      </c>
      <c r="G512" s="41" t="s">
        <v>43</v>
      </c>
      <c r="H512" s="38"/>
      <c r="I512" s="32">
        <v>952</v>
      </c>
      <c r="J512" s="63">
        <f>VLOOKUP(I512,pTRAIT!A:B,2,FALSE)</f>
        <v>0</v>
      </c>
      <c r="K512" s="63" t="str">
        <f>VLOOKUP($I512,pTRAIT!$A:$X,7,FALSE)</f>
        <v>no</v>
      </c>
      <c r="L512" s="63" t="str">
        <f>VLOOKUP($I512,pTRAIT!$A:$X,8,FALSE)</f>
        <v>nd</v>
      </c>
      <c r="M512" s="63" t="str">
        <f>VLOOKUP($I512,pTRAIT!$A:$X,9,FALSE)</f>
        <v>R</v>
      </c>
      <c r="N512" s="63" t="str">
        <f>VLOOKUP($I512,pTRAIT!$A:$X,10,FALSE)</f>
        <v>R</v>
      </c>
      <c r="O512" s="63" t="str">
        <f>VLOOKUP($I512,pTRAIT!$A:$X,11,FALSE)</f>
        <v>S</v>
      </c>
      <c r="P512" s="63" t="str">
        <f>VLOOKUP($I512,pTRAIT!$A:$X,12,FALSE)</f>
        <v>R</v>
      </c>
      <c r="Q512" s="63" t="str">
        <f>VLOOKUP($I512,pTRAIT!$A:$X,13,FALSE)</f>
        <v>S</v>
      </c>
      <c r="R512" s="63" t="str">
        <f>VLOOKUP($I512,pTRAIT!$A:$X,14,FALSE)</f>
        <v>S</v>
      </c>
      <c r="S512" s="63" t="str">
        <f>VLOOKUP($I512,pTRAIT!$A:$X,15,FALSE)</f>
        <v>R</v>
      </c>
      <c r="T512" s="63" t="str">
        <f>VLOOKUP($I512,pTRAIT!$A:$X,16,FALSE)</f>
        <v>H</v>
      </c>
      <c r="U512" s="63" t="str">
        <f>VLOOKUP($I512,pTRAIT!$A:$X,17,FALSE)</f>
        <v>R</v>
      </c>
      <c r="V512" s="63" t="str">
        <f>VLOOKUP($I512,pTRAIT!$A:$X,18,FALSE)</f>
        <v>S</v>
      </c>
      <c r="W512" s="63" t="str">
        <f>VLOOKUP($I512,pTRAIT!$A:$X,19,FALSE)</f>
        <v>S</v>
      </c>
      <c r="X512" s="63" t="s">
        <v>3980</v>
      </c>
      <c r="Y512" s="63" t="str">
        <f>VLOOKUP($I512,pTRAIT!$A:$X,21,FALSE)</f>
        <v>S</v>
      </c>
      <c r="Z512" s="63" t="str">
        <f>VLOOKUP($I512,pTRAIT!$A:$X,22,FALSE)</f>
        <v>e</v>
      </c>
      <c r="AA512" s="63" t="str">
        <f>VLOOKUP($I512,pTRAIT!$A:$X,23,FALSE)</f>
        <v>n-c</v>
      </c>
      <c r="AB512" s="63">
        <f>VLOOKUP($I512,pTRAIT!$A:$X,24,FALSE)</f>
        <v>0</v>
      </c>
      <c r="AC512" s="34">
        <v>990</v>
      </c>
      <c r="AD512" s="63" t="str">
        <f>VLOOKUP(AC512,pTRAIT!A:B,2,FALSE)</f>
        <v>EM5RTRo5So5Cf9;NST=X / EM5RTMi1Pu;NST=X</v>
      </c>
      <c r="AE512" s="63">
        <f>VLOOKUP($AC512,pTRAIT!$A:$X,7,FALSE)</f>
        <v>0</v>
      </c>
      <c r="AF512" s="63">
        <f>VLOOKUP($AC512,pTRAIT!$A:$X,8,FALSE)</f>
        <v>0</v>
      </c>
      <c r="AG512" s="63">
        <f>VLOOKUP($AC512,pTRAIT!$A:$X,9,FALSE)</f>
        <v>0</v>
      </c>
      <c r="AH512" s="63">
        <f>VLOOKUP($AC512,pTRAIT!$A:$X,10,FALSE)</f>
        <v>0</v>
      </c>
      <c r="AI512" s="63">
        <f>VLOOKUP($AC512,pTRAIT!$A:$X,11,FALSE)</f>
        <v>0</v>
      </c>
      <c r="AJ512" s="63">
        <f>VLOOKUP($AC512,pTRAIT!$A:$X,12,FALSE)</f>
        <v>0</v>
      </c>
      <c r="AK512" s="63">
        <f>VLOOKUP($AC512,pTRAIT!$A:$X,13,FALSE)</f>
        <v>0</v>
      </c>
      <c r="AL512" s="63">
        <f>VLOOKUP($AC512,pTRAIT!$A:$X,14,FALSE)</f>
        <v>0</v>
      </c>
      <c r="AM512" s="63">
        <f>VLOOKUP($AC512,pTRAIT!$A:$X,15,FALSE)</f>
        <v>0</v>
      </c>
      <c r="AN512" s="63">
        <f>VLOOKUP($AC512,pTRAIT!$A:$X,16,FALSE)</f>
        <v>0</v>
      </c>
      <c r="AO512" s="63">
        <f>VLOOKUP($AC512,pTRAIT!$A:$X,17,FALSE)</f>
        <v>0</v>
      </c>
      <c r="AP512" s="63">
        <f>VLOOKUP($AC512,pTRAIT!$A:$X,18,FALSE)</f>
        <v>0</v>
      </c>
      <c r="AQ512" s="63">
        <f>VLOOKUP($AC512,pTRAIT!$A:$X,19,FALSE)</f>
        <v>0</v>
      </c>
      <c r="AR512" s="63">
        <f>VLOOKUP($AC512,pTRAIT!$A:$X,20,FALSE)</f>
        <v>0</v>
      </c>
      <c r="AS512" s="63">
        <f>VLOOKUP($AC512,pTRAIT!$A:$X,21,FALSE)</f>
        <v>0</v>
      </c>
      <c r="AT512" s="63">
        <f>VLOOKUP($AC512,pTRAIT!$A:$X,22,FALSE)</f>
        <v>0</v>
      </c>
      <c r="AU512" s="63">
        <f>VLOOKUP($AC512,pTRAIT!$A:$X,23,FALSE)</f>
        <v>0</v>
      </c>
      <c r="AV512" s="63">
        <f>VLOOKUP($AC512,pTRAIT!$A:$X,24,FALSE)</f>
        <v>0</v>
      </c>
    </row>
    <row r="513" spans="1:48" ht="12" customHeight="1" x14ac:dyDescent="0.2">
      <c r="A513" s="32">
        <v>952</v>
      </c>
      <c r="B513" s="33" t="s">
        <v>5</v>
      </c>
      <c r="C513" s="34">
        <v>991</v>
      </c>
      <c r="D513" s="32" t="str">
        <f t="shared" si="7"/>
        <v>952X991</v>
      </c>
      <c r="E513" s="49" t="s">
        <v>1619</v>
      </c>
      <c r="F513" s="61" t="s">
        <v>2136</v>
      </c>
      <c r="G513" s="41" t="s">
        <v>43</v>
      </c>
      <c r="H513" s="38"/>
      <c r="I513" s="32">
        <v>952</v>
      </c>
      <c r="J513" s="63">
        <f>VLOOKUP(I513,pTRAIT!A:B,2,FALSE)</f>
        <v>0</v>
      </c>
      <c r="K513" s="63" t="str">
        <f>VLOOKUP($I513,pTRAIT!$A:$X,7,FALSE)</f>
        <v>no</v>
      </c>
      <c r="L513" s="63" t="str">
        <f>VLOOKUP($I513,pTRAIT!$A:$X,8,FALSE)</f>
        <v>nd</v>
      </c>
      <c r="M513" s="63" t="str">
        <f>VLOOKUP($I513,pTRAIT!$A:$X,9,FALSE)</f>
        <v>R</v>
      </c>
      <c r="N513" s="63" t="str">
        <f>VLOOKUP($I513,pTRAIT!$A:$X,10,FALSE)</f>
        <v>R</v>
      </c>
      <c r="O513" s="63" t="str">
        <f>VLOOKUP($I513,pTRAIT!$A:$X,11,FALSE)</f>
        <v>S</v>
      </c>
      <c r="P513" s="63" t="str">
        <f>VLOOKUP($I513,pTRAIT!$A:$X,12,FALSE)</f>
        <v>R</v>
      </c>
      <c r="Q513" s="63" t="str">
        <f>VLOOKUP($I513,pTRAIT!$A:$X,13,FALSE)</f>
        <v>S</v>
      </c>
      <c r="R513" s="63" t="str">
        <f>VLOOKUP($I513,pTRAIT!$A:$X,14,FALSE)</f>
        <v>S</v>
      </c>
      <c r="S513" s="63" t="str">
        <f>VLOOKUP($I513,pTRAIT!$A:$X,15,FALSE)</f>
        <v>R</v>
      </c>
      <c r="T513" s="63" t="str">
        <f>VLOOKUP($I513,pTRAIT!$A:$X,16,FALSE)</f>
        <v>H</v>
      </c>
      <c r="U513" s="63" t="str">
        <f>VLOOKUP($I513,pTRAIT!$A:$X,17,FALSE)</f>
        <v>R</v>
      </c>
      <c r="V513" s="63" t="str">
        <f>VLOOKUP($I513,pTRAIT!$A:$X,18,FALSE)</f>
        <v>S</v>
      </c>
      <c r="W513" s="63" t="str">
        <f>VLOOKUP($I513,pTRAIT!$A:$X,19,FALSE)</f>
        <v>S</v>
      </c>
      <c r="X513" s="63" t="s">
        <v>3980</v>
      </c>
      <c r="Y513" s="63" t="str">
        <f>VLOOKUP($I513,pTRAIT!$A:$X,21,FALSE)</f>
        <v>S</v>
      </c>
      <c r="Z513" s="63" t="str">
        <f>VLOOKUP($I513,pTRAIT!$A:$X,22,FALSE)</f>
        <v>e</v>
      </c>
      <c r="AA513" s="63" t="str">
        <f>VLOOKUP($I513,pTRAIT!$A:$X,23,FALSE)</f>
        <v>n-c</v>
      </c>
      <c r="AB513" s="63">
        <f>VLOOKUP($I513,pTRAIT!$A:$X,24,FALSE)</f>
        <v>0</v>
      </c>
      <c r="AC513" s="34">
        <v>991</v>
      </c>
      <c r="AD513" s="63" t="str">
        <f>VLOOKUP(AC513,pTRAIT!A:B,2,FALSE)</f>
        <v>EM5RTRo5So5Cf9;NST=X / EM5RTUeRo5So5Cf9Pu;NST=X</v>
      </c>
      <c r="AE513" s="63">
        <f>VLOOKUP($AC513,pTRAIT!$A:$X,7,FALSE)</f>
        <v>0</v>
      </c>
      <c r="AF513" s="63">
        <f>VLOOKUP($AC513,pTRAIT!$A:$X,8,FALSE)</f>
        <v>0</v>
      </c>
      <c r="AG513" s="63">
        <f>VLOOKUP($AC513,pTRAIT!$A:$X,9,FALSE)</f>
        <v>0</v>
      </c>
      <c r="AH513" s="63">
        <f>VLOOKUP($AC513,pTRAIT!$A:$X,10,FALSE)</f>
        <v>0</v>
      </c>
      <c r="AI513" s="63">
        <f>VLOOKUP($AC513,pTRAIT!$A:$X,11,FALSE)</f>
        <v>0</v>
      </c>
      <c r="AJ513" s="63">
        <f>VLOOKUP($AC513,pTRAIT!$A:$X,12,FALSE)</f>
        <v>0</v>
      </c>
      <c r="AK513" s="63">
        <f>VLOOKUP($AC513,pTRAIT!$A:$X,13,FALSE)</f>
        <v>0</v>
      </c>
      <c r="AL513" s="63">
        <f>VLOOKUP($AC513,pTRAIT!$A:$X,14,FALSE)</f>
        <v>0</v>
      </c>
      <c r="AM513" s="63">
        <f>VLOOKUP($AC513,pTRAIT!$A:$X,15,FALSE)</f>
        <v>0</v>
      </c>
      <c r="AN513" s="63">
        <f>VLOOKUP($AC513,pTRAIT!$A:$X,16,FALSE)</f>
        <v>0</v>
      </c>
      <c r="AO513" s="63">
        <f>VLOOKUP($AC513,pTRAIT!$A:$X,17,FALSE)</f>
        <v>0</v>
      </c>
      <c r="AP513" s="63">
        <f>VLOOKUP($AC513,pTRAIT!$A:$X,18,FALSE)</f>
        <v>0</v>
      </c>
      <c r="AQ513" s="63">
        <f>VLOOKUP($AC513,pTRAIT!$A:$X,19,FALSE)</f>
        <v>0</v>
      </c>
      <c r="AR513" s="63">
        <f>VLOOKUP($AC513,pTRAIT!$A:$X,20,FALSE)</f>
        <v>0</v>
      </c>
      <c r="AS513" s="63">
        <f>VLOOKUP($AC513,pTRAIT!$A:$X,21,FALSE)</f>
        <v>0</v>
      </c>
      <c r="AT513" s="63">
        <f>VLOOKUP($AC513,pTRAIT!$A:$X,22,FALSE)</f>
        <v>0</v>
      </c>
      <c r="AU513" s="63">
        <f>VLOOKUP($AC513,pTRAIT!$A:$X,23,FALSE)</f>
        <v>0</v>
      </c>
      <c r="AV513" s="63">
        <f>VLOOKUP($AC513,pTRAIT!$A:$X,24,FALSE)</f>
        <v>0</v>
      </c>
    </row>
    <row r="514" spans="1:48" ht="12" customHeight="1" x14ac:dyDescent="0.2">
      <c r="A514" s="32">
        <v>952</v>
      </c>
      <c r="B514" s="33" t="s">
        <v>5</v>
      </c>
      <c r="C514" s="34">
        <v>992</v>
      </c>
      <c r="D514" s="32" t="str">
        <f t="shared" ref="D514:D577" si="8">_xlfn.CONCAT(A514,B514,C514)</f>
        <v>952X992</v>
      </c>
      <c r="E514" s="49" t="s">
        <v>1619</v>
      </c>
      <c r="F514" s="61" t="s">
        <v>2137</v>
      </c>
      <c r="G514" s="41" t="s">
        <v>43</v>
      </c>
      <c r="H514" s="38"/>
      <c r="I514" s="32">
        <v>952</v>
      </c>
      <c r="J514" s="63">
        <f>VLOOKUP(I514,pTRAIT!A:B,2,FALSE)</f>
        <v>0</v>
      </c>
      <c r="K514" s="63" t="str">
        <f>VLOOKUP($I514,pTRAIT!$A:$X,7,FALSE)</f>
        <v>no</v>
      </c>
      <c r="L514" s="63" t="str">
        <f>VLOOKUP($I514,pTRAIT!$A:$X,8,FALSE)</f>
        <v>nd</v>
      </c>
      <c r="M514" s="63" t="str">
        <f>VLOOKUP($I514,pTRAIT!$A:$X,9,FALSE)</f>
        <v>R</v>
      </c>
      <c r="N514" s="63" t="str">
        <f>VLOOKUP($I514,pTRAIT!$A:$X,10,FALSE)</f>
        <v>R</v>
      </c>
      <c r="O514" s="63" t="str">
        <f>VLOOKUP($I514,pTRAIT!$A:$X,11,FALSE)</f>
        <v>S</v>
      </c>
      <c r="P514" s="63" t="str">
        <f>VLOOKUP($I514,pTRAIT!$A:$X,12,FALSE)</f>
        <v>R</v>
      </c>
      <c r="Q514" s="63" t="str">
        <f>VLOOKUP($I514,pTRAIT!$A:$X,13,FALSE)</f>
        <v>S</v>
      </c>
      <c r="R514" s="63" t="str">
        <f>VLOOKUP($I514,pTRAIT!$A:$X,14,FALSE)</f>
        <v>S</v>
      </c>
      <c r="S514" s="63" t="str">
        <f>VLOOKUP($I514,pTRAIT!$A:$X,15,FALSE)</f>
        <v>R</v>
      </c>
      <c r="T514" s="63" t="str">
        <f>VLOOKUP($I514,pTRAIT!$A:$X,16,FALSE)</f>
        <v>H</v>
      </c>
      <c r="U514" s="63" t="str">
        <f>VLOOKUP($I514,pTRAIT!$A:$X,17,FALSE)</f>
        <v>R</v>
      </c>
      <c r="V514" s="63" t="str">
        <f>VLOOKUP($I514,pTRAIT!$A:$X,18,FALSE)</f>
        <v>S</v>
      </c>
      <c r="W514" s="63" t="str">
        <f>VLOOKUP($I514,pTRAIT!$A:$X,19,FALSE)</f>
        <v>S</v>
      </c>
      <c r="X514" s="63" t="s">
        <v>3980</v>
      </c>
      <c r="Y514" s="63" t="str">
        <f>VLOOKUP($I514,pTRAIT!$A:$X,21,FALSE)</f>
        <v>S</v>
      </c>
      <c r="Z514" s="63" t="str">
        <f>VLOOKUP($I514,pTRAIT!$A:$X,22,FALSE)</f>
        <v>e</v>
      </c>
      <c r="AA514" s="63" t="str">
        <f>VLOOKUP($I514,pTRAIT!$A:$X,23,FALSE)</f>
        <v>n-c</v>
      </c>
      <c r="AB514" s="63">
        <f>VLOOKUP($I514,pTRAIT!$A:$X,24,FALSE)</f>
        <v>0</v>
      </c>
      <c r="AC514" s="34">
        <v>992</v>
      </c>
      <c r="AD514" s="63" t="str">
        <f>VLOOKUP(AC514,pTRAIT!A:B,2,FALSE)</f>
        <v>EM5RTRo5So5Cf9;NST=X / EM5RTUeRo5So5Cf9Pu;NST=X</v>
      </c>
      <c r="AE514" s="63">
        <f>VLOOKUP($AC514,pTRAIT!$A:$X,7,FALSE)</f>
        <v>0</v>
      </c>
      <c r="AF514" s="63">
        <f>VLOOKUP($AC514,pTRAIT!$A:$X,8,FALSE)</f>
        <v>0</v>
      </c>
      <c r="AG514" s="63">
        <f>VLOOKUP($AC514,pTRAIT!$A:$X,9,FALSE)</f>
        <v>0</v>
      </c>
      <c r="AH514" s="63">
        <f>VLOOKUP($AC514,pTRAIT!$A:$X,10,FALSE)</f>
        <v>0</v>
      </c>
      <c r="AI514" s="63">
        <f>VLOOKUP($AC514,pTRAIT!$A:$X,11,FALSE)</f>
        <v>0</v>
      </c>
      <c r="AJ514" s="63">
        <f>VLOOKUP($AC514,pTRAIT!$A:$X,12,FALSE)</f>
        <v>0</v>
      </c>
      <c r="AK514" s="63">
        <f>VLOOKUP($AC514,pTRAIT!$A:$X,13,FALSE)</f>
        <v>0</v>
      </c>
      <c r="AL514" s="63">
        <f>VLOOKUP($AC514,pTRAIT!$A:$X,14,FALSE)</f>
        <v>0</v>
      </c>
      <c r="AM514" s="63">
        <f>VLOOKUP($AC514,pTRAIT!$A:$X,15,FALSE)</f>
        <v>0</v>
      </c>
      <c r="AN514" s="63">
        <f>VLOOKUP($AC514,pTRAIT!$A:$X,16,FALSE)</f>
        <v>0</v>
      </c>
      <c r="AO514" s="63">
        <f>VLOOKUP($AC514,pTRAIT!$A:$X,17,FALSE)</f>
        <v>0</v>
      </c>
      <c r="AP514" s="63">
        <f>VLOOKUP($AC514,pTRAIT!$A:$X,18,FALSE)</f>
        <v>0</v>
      </c>
      <c r="AQ514" s="63">
        <f>VLOOKUP($AC514,pTRAIT!$A:$X,19,FALSE)</f>
        <v>0</v>
      </c>
      <c r="AR514" s="63">
        <f>VLOOKUP($AC514,pTRAIT!$A:$X,20,FALSE)</f>
        <v>0</v>
      </c>
      <c r="AS514" s="63">
        <f>VLOOKUP($AC514,pTRAIT!$A:$X,21,FALSE)</f>
        <v>0</v>
      </c>
      <c r="AT514" s="63">
        <f>VLOOKUP($AC514,pTRAIT!$A:$X,22,FALSE)</f>
        <v>0</v>
      </c>
      <c r="AU514" s="63">
        <f>VLOOKUP($AC514,pTRAIT!$A:$X,23,FALSE)</f>
        <v>0</v>
      </c>
      <c r="AV514" s="63">
        <f>VLOOKUP($AC514,pTRAIT!$A:$X,24,FALSE)</f>
        <v>0</v>
      </c>
    </row>
    <row r="515" spans="1:48" ht="12" customHeight="1" x14ac:dyDescent="0.2">
      <c r="A515" s="32">
        <v>952</v>
      </c>
      <c r="B515" s="33" t="s">
        <v>5</v>
      </c>
      <c r="C515" s="34">
        <v>993</v>
      </c>
      <c r="D515" s="32" t="str">
        <f t="shared" si="8"/>
        <v>952X993</v>
      </c>
      <c r="E515" s="49" t="s">
        <v>1619</v>
      </c>
      <c r="F515" s="61" t="s">
        <v>2138</v>
      </c>
      <c r="G515" s="41" t="s">
        <v>43</v>
      </c>
      <c r="H515" s="38"/>
      <c r="I515" s="32">
        <v>952</v>
      </c>
      <c r="J515" s="63">
        <f>VLOOKUP(I515,pTRAIT!A:B,2,FALSE)</f>
        <v>0</v>
      </c>
      <c r="K515" s="63" t="str">
        <f>VLOOKUP($I515,pTRAIT!$A:$X,7,FALSE)</f>
        <v>no</v>
      </c>
      <c r="L515" s="63" t="str">
        <f>VLOOKUP($I515,pTRAIT!$A:$X,8,FALSE)</f>
        <v>nd</v>
      </c>
      <c r="M515" s="63" t="str">
        <f>VLOOKUP($I515,pTRAIT!$A:$X,9,FALSE)</f>
        <v>R</v>
      </c>
      <c r="N515" s="63" t="str">
        <f>VLOOKUP($I515,pTRAIT!$A:$X,10,FALSE)</f>
        <v>R</v>
      </c>
      <c r="O515" s="63" t="str">
        <f>VLOOKUP($I515,pTRAIT!$A:$X,11,FALSE)</f>
        <v>S</v>
      </c>
      <c r="P515" s="63" t="str">
        <f>VLOOKUP($I515,pTRAIT!$A:$X,12,FALSE)</f>
        <v>R</v>
      </c>
      <c r="Q515" s="63" t="str">
        <f>VLOOKUP($I515,pTRAIT!$A:$X,13,FALSE)</f>
        <v>S</v>
      </c>
      <c r="R515" s="63" t="str">
        <f>VLOOKUP($I515,pTRAIT!$A:$X,14,FALSE)</f>
        <v>S</v>
      </c>
      <c r="S515" s="63" t="str">
        <f>VLOOKUP($I515,pTRAIT!$A:$X,15,FALSE)</f>
        <v>R</v>
      </c>
      <c r="T515" s="63" t="str">
        <f>VLOOKUP($I515,pTRAIT!$A:$X,16,FALSE)</f>
        <v>H</v>
      </c>
      <c r="U515" s="63" t="str">
        <f>VLOOKUP($I515,pTRAIT!$A:$X,17,FALSE)</f>
        <v>R</v>
      </c>
      <c r="V515" s="63" t="str">
        <f>VLOOKUP($I515,pTRAIT!$A:$X,18,FALSE)</f>
        <v>S</v>
      </c>
      <c r="W515" s="63" t="str">
        <f>VLOOKUP($I515,pTRAIT!$A:$X,19,FALSE)</f>
        <v>S</v>
      </c>
      <c r="X515" s="63" t="s">
        <v>3980</v>
      </c>
      <c r="Y515" s="63" t="str">
        <f>VLOOKUP($I515,pTRAIT!$A:$X,21,FALSE)</f>
        <v>S</v>
      </c>
      <c r="Z515" s="63" t="str">
        <f>VLOOKUP($I515,pTRAIT!$A:$X,22,FALSE)</f>
        <v>e</v>
      </c>
      <c r="AA515" s="63" t="str">
        <f>VLOOKUP($I515,pTRAIT!$A:$X,23,FALSE)</f>
        <v>n-c</v>
      </c>
      <c r="AB515" s="63">
        <f>VLOOKUP($I515,pTRAIT!$A:$X,24,FALSE)</f>
        <v>0</v>
      </c>
      <c r="AC515" s="34">
        <v>993</v>
      </c>
      <c r="AD515" s="63" t="str">
        <f>VLOOKUP(AC515,pTRAIT!A:B,2,FALSE)</f>
        <v>EM5RTRo5So5Cf9;NST=X / EM5RTUeRo5So5Cf9Pu;NST=X</v>
      </c>
      <c r="AE515" s="63">
        <f>VLOOKUP($AC515,pTRAIT!$A:$X,7,FALSE)</f>
        <v>0</v>
      </c>
      <c r="AF515" s="63">
        <f>VLOOKUP($AC515,pTRAIT!$A:$X,8,FALSE)</f>
        <v>0</v>
      </c>
      <c r="AG515" s="63">
        <f>VLOOKUP($AC515,pTRAIT!$A:$X,9,FALSE)</f>
        <v>0</v>
      </c>
      <c r="AH515" s="63">
        <f>VLOOKUP($AC515,pTRAIT!$A:$X,10,FALSE)</f>
        <v>0</v>
      </c>
      <c r="AI515" s="63">
        <f>VLOOKUP($AC515,pTRAIT!$A:$X,11,FALSE)</f>
        <v>0</v>
      </c>
      <c r="AJ515" s="63">
        <f>VLOOKUP($AC515,pTRAIT!$A:$X,12,FALSE)</f>
        <v>0</v>
      </c>
      <c r="AK515" s="63">
        <f>VLOOKUP($AC515,pTRAIT!$A:$X,13,FALSE)</f>
        <v>0</v>
      </c>
      <c r="AL515" s="63">
        <f>VLOOKUP($AC515,pTRAIT!$A:$X,14,FALSE)</f>
        <v>0</v>
      </c>
      <c r="AM515" s="63">
        <f>VLOOKUP($AC515,pTRAIT!$A:$X,15,FALSE)</f>
        <v>0</v>
      </c>
      <c r="AN515" s="63">
        <f>VLOOKUP($AC515,pTRAIT!$A:$X,16,FALSE)</f>
        <v>0</v>
      </c>
      <c r="AO515" s="63">
        <f>VLOOKUP($AC515,pTRAIT!$A:$X,17,FALSE)</f>
        <v>0</v>
      </c>
      <c r="AP515" s="63">
        <f>VLOOKUP($AC515,pTRAIT!$A:$X,18,FALSE)</f>
        <v>0</v>
      </c>
      <c r="AQ515" s="63">
        <f>VLOOKUP($AC515,pTRAIT!$A:$X,19,FALSE)</f>
        <v>0</v>
      </c>
      <c r="AR515" s="63">
        <f>VLOOKUP($AC515,pTRAIT!$A:$X,20,FALSE)</f>
        <v>0</v>
      </c>
      <c r="AS515" s="63">
        <f>VLOOKUP($AC515,pTRAIT!$A:$X,21,FALSE)</f>
        <v>0</v>
      </c>
      <c r="AT515" s="63">
        <f>VLOOKUP($AC515,pTRAIT!$A:$X,22,FALSE)</f>
        <v>0</v>
      </c>
      <c r="AU515" s="63">
        <f>VLOOKUP($AC515,pTRAIT!$A:$X,23,FALSE)</f>
        <v>0</v>
      </c>
      <c r="AV515" s="63">
        <f>VLOOKUP($AC515,pTRAIT!$A:$X,24,FALSE)</f>
        <v>0</v>
      </c>
    </row>
    <row r="516" spans="1:48" ht="12" customHeight="1" x14ac:dyDescent="0.2">
      <c r="A516" s="32">
        <v>953</v>
      </c>
      <c r="B516" s="33" t="s">
        <v>5</v>
      </c>
      <c r="C516" s="34">
        <v>998</v>
      </c>
      <c r="D516" s="32" t="str">
        <f t="shared" si="8"/>
        <v>953X998</v>
      </c>
      <c r="E516" s="49" t="s">
        <v>1619</v>
      </c>
      <c r="F516" s="61" t="s">
        <v>2139</v>
      </c>
      <c r="G516" s="41" t="s">
        <v>43</v>
      </c>
      <c r="H516" s="38"/>
      <c r="I516" s="32">
        <v>953</v>
      </c>
      <c r="J516" s="63">
        <f>VLOOKUP(I516,pTRAIT!A:B,2,FALSE)</f>
        <v>0</v>
      </c>
      <c r="K516" s="63" t="str">
        <f>VLOOKUP($I516,pTRAIT!$A:$X,7,FALSE)</f>
        <v>no</v>
      </c>
      <c r="L516" s="63" t="str">
        <f>VLOOKUP($I516,pTRAIT!$A:$X,8,FALSE)</f>
        <v>nd</v>
      </c>
      <c r="M516" s="63" t="str">
        <f>VLOOKUP($I516,pTRAIT!$A:$X,9,FALSE)</f>
        <v>R</v>
      </c>
      <c r="N516" s="63" t="str">
        <f>VLOOKUP($I516,pTRAIT!$A:$X,10,FALSE)</f>
        <v>R</v>
      </c>
      <c r="O516" s="63" t="str">
        <f>VLOOKUP($I516,pTRAIT!$A:$X,11,FALSE)</f>
        <v>H</v>
      </c>
      <c r="P516" s="63" t="str">
        <f>VLOOKUP($I516,pTRAIT!$A:$X,12,FALSE)</f>
        <v>R</v>
      </c>
      <c r="Q516" s="63" t="str">
        <f>VLOOKUP($I516,pTRAIT!$A:$X,13,FALSE)</f>
        <v>S</v>
      </c>
      <c r="R516" s="63" t="str">
        <f>VLOOKUP($I516,pTRAIT!$A:$X,14,FALSE)</f>
        <v>S</v>
      </c>
      <c r="S516" s="63" t="str">
        <f>VLOOKUP($I516,pTRAIT!$A:$X,15,FALSE)</f>
        <v>R</v>
      </c>
      <c r="T516" s="63" t="str">
        <f>VLOOKUP($I516,pTRAIT!$A:$X,16,FALSE)</f>
        <v>H</v>
      </c>
      <c r="U516" s="63" t="str">
        <f>VLOOKUP($I516,pTRAIT!$A:$X,17,FALSE)</f>
        <v>R</v>
      </c>
      <c r="V516" s="63" t="str">
        <f>VLOOKUP($I516,pTRAIT!$A:$X,18,FALSE)</f>
        <v>S</v>
      </c>
      <c r="W516" s="63" t="str">
        <f>VLOOKUP($I516,pTRAIT!$A:$X,19,FALSE)</f>
        <v>S</v>
      </c>
      <c r="X516" s="63" t="s">
        <v>3980</v>
      </c>
      <c r="Y516" s="63" t="str">
        <f>VLOOKUP($I516,pTRAIT!$A:$X,21,FALSE)</f>
        <v>S</v>
      </c>
      <c r="Z516" s="63" t="str">
        <f>VLOOKUP($I516,pTRAIT!$A:$X,22,FALSE)</f>
        <v>e</v>
      </c>
      <c r="AA516" s="63" t="str">
        <f>VLOOKUP($I516,pTRAIT!$A:$X,23,FALSE)</f>
        <v>n-c</v>
      </c>
      <c r="AB516" s="63">
        <f>VLOOKUP($I516,pTRAIT!$A:$X,24,FALSE)</f>
        <v>0</v>
      </c>
      <c r="AC516" s="34">
        <v>998</v>
      </c>
      <c r="AD516" s="63" t="str">
        <f>VLOOKUP(AC516,pTRAIT!A:B,2,FALSE)</f>
        <v>EM5RTRo5So5Cf9;NST=X / Sp-1EM5RTUeRo5So5Cf9Pu;NST=X</v>
      </c>
      <c r="AE516" s="63">
        <f>VLOOKUP($AC516,pTRAIT!$A:$X,7,FALSE)</f>
        <v>0</v>
      </c>
      <c r="AF516" s="63">
        <f>VLOOKUP($AC516,pTRAIT!$A:$X,8,FALSE)</f>
        <v>0</v>
      </c>
      <c r="AG516" s="63">
        <f>VLOOKUP($AC516,pTRAIT!$A:$X,9,FALSE)</f>
        <v>0</v>
      </c>
      <c r="AH516" s="63">
        <f>VLOOKUP($AC516,pTRAIT!$A:$X,10,FALSE)</f>
        <v>0</v>
      </c>
      <c r="AI516" s="63">
        <f>VLOOKUP($AC516,pTRAIT!$A:$X,11,FALSE)</f>
        <v>0</v>
      </c>
      <c r="AJ516" s="63">
        <f>VLOOKUP($AC516,pTRAIT!$A:$X,12,FALSE)</f>
        <v>0</v>
      </c>
      <c r="AK516" s="63">
        <f>VLOOKUP($AC516,pTRAIT!$A:$X,13,FALSE)</f>
        <v>0</v>
      </c>
      <c r="AL516" s="63">
        <f>VLOOKUP($AC516,pTRAIT!$A:$X,14,FALSE)</f>
        <v>0</v>
      </c>
      <c r="AM516" s="63">
        <f>VLOOKUP($AC516,pTRAIT!$A:$X,15,FALSE)</f>
        <v>0</v>
      </c>
      <c r="AN516" s="63">
        <f>VLOOKUP($AC516,pTRAIT!$A:$X,16,FALSE)</f>
        <v>0</v>
      </c>
      <c r="AO516" s="63">
        <f>VLOOKUP($AC516,pTRAIT!$A:$X,17,FALSE)</f>
        <v>0</v>
      </c>
      <c r="AP516" s="63">
        <f>VLOOKUP($AC516,pTRAIT!$A:$X,18,FALSE)</f>
        <v>0</v>
      </c>
      <c r="AQ516" s="63">
        <f>VLOOKUP($AC516,pTRAIT!$A:$X,19,FALSE)</f>
        <v>0</v>
      </c>
      <c r="AR516" s="63">
        <f>VLOOKUP($AC516,pTRAIT!$A:$X,20,FALSE)</f>
        <v>0</v>
      </c>
      <c r="AS516" s="63">
        <f>VLOOKUP($AC516,pTRAIT!$A:$X,21,FALSE)</f>
        <v>0</v>
      </c>
      <c r="AT516" s="63">
        <f>VLOOKUP($AC516,pTRAIT!$A:$X,22,FALSE)</f>
        <v>0</v>
      </c>
      <c r="AU516" s="63">
        <f>VLOOKUP($AC516,pTRAIT!$A:$X,23,FALSE)</f>
        <v>0</v>
      </c>
      <c r="AV516" s="63">
        <f>VLOOKUP($AC516,pTRAIT!$A:$X,24,FALSE)</f>
        <v>0</v>
      </c>
    </row>
    <row r="517" spans="1:48" ht="12" customHeight="1" x14ac:dyDescent="0.2">
      <c r="A517" s="32">
        <v>953</v>
      </c>
      <c r="B517" s="33" t="s">
        <v>5</v>
      </c>
      <c r="C517" s="34">
        <v>999</v>
      </c>
      <c r="D517" s="32" t="str">
        <f t="shared" si="8"/>
        <v>953X999</v>
      </c>
      <c r="E517" s="49" t="s">
        <v>1619</v>
      </c>
      <c r="F517" s="61" t="s">
        <v>2140</v>
      </c>
      <c r="G517" s="41" t="s">
        <v>43</v>
      </c>
      <c r="H517" s="38"/>
      <c r="I517" s="32">
        <v>953</v>
      </c>
      <c r="J517" s="63">
        <f>VLOOKUP(I517,pTRAIT!A:B,2,FALSE)</f>
        <v>0</v>
      </c>
      <c r="K517" s="63" t="str">
        <f>VLOOKUP($I517,pTRAIT!$A:$X,7,FALSE)</f>
        <v>no</v>
      </c>
      <c r="L517" s="63" t="str">
        <f>VLOOKUP($I517,pTRAIT!$A:$X,8,FALSE)</f>
        <v>nd</v>
      </c>
      <c r="M517" s="63" t="str">
        <f>VLOOKUP($I517,pTRAIT!$A:$X,9,FALSE)</f>
        <v>R</v>
      </c>
      <c r="N517" s="63" t="str">
        <f>VLOOKUP($I517,pTRAIT!$A:$X,10,FALSE)</f>
        <v>R</v>
      </c>
      <c r="O517" s="63" t="str">
        <f>VLOOKUP($I517,pTRAIT!$A:$X,11,FALSE)</f>
        <v>H</v>
      </c>
      <c r="P517" s="63" t="str">
        <f>VLOOKUP($I517,pTRAIT!$A:$X,12,FALSE)</f>
        <v>R</v>
      </c>
      <c r="Q517" s="63" t="str">
        <f>VLOOKUP($I517,pTRAIT!$A:$X,13,FALSE)</f>
        <v>S</v>
      </c>
      <c r="R517" s="63" t="str">
        <f>VLOOKUP($I517,pTRAIT!$A:$X,14,FALSE)</f>
        <v>S</v>
      </c>
      <c r="S517" s="63" t="str">
        <f>VLOOKUP($I517,pTRAIT!$A:$X,15,FALSE)</f>
        <v>R</v>
      </c>
      <c r="T517" s="63" t="str">
        <f>VLOOKUP($I517,pTRAIT!$A:$X,16,FALSE)</f>
        <v>H</v>
      </c>
      <c r="U517" s="63" t="str">
        <f>VLOOKUP($I517,pTRAIT!$A:$X,17,FALSE)</f>
        <v>R</v>
      </c>
      <c r="V517" s="63" t="str">
        <f>VLOOKUP($I517,pTRAIT!$A:$X,18,FALSE)</f>
        <v>S</v>
      </c>
      <c r="W517" s="63" t="str">
        <f>VLOOKUP($I517,pTRAIT!$A:$X,19,FALSE)</f>
        <v>S</v>
      </c>
      <c r="X517" s="63" t="s">
        <v>3980</v>
      </c>
      <c r="Y517" s="63" t="str">
        <f>VLOOKUP($I517,pTRAIT!$A:$X,21,FALSE)</f>
        <v>S</v>
      </c>
      <c r="Z517" s="63" t="str">
        <f>VLOOKUP($I517,pTRAIT!$A:$X,22,FALSE)</f>
        <v>e</v>
      </c>
      <c r="AA517" s="63" t="str">
        <f>VLOOKUP($I517,pTRAIT!$A:$X,23,FALSE)</f>
        <v>n-c</v>
      </c>
      <c r="AB517" s="63">
        <f>VLOOKUP($I517,pTRAIT!$A:$X,24,FALSE)</f>
        <v>0</v>
      </c>
      <c r="AC517" s="34">
        <v>999</v>
      </c>
      <c r="AD517" s="63" t="str">
        <f>VLOOKUP(AC517,pTRAIT!A:B,2,FALSE)</f>
        <v>EM5RTRo5So5Cf9;NST=X / EM5RTUeRo5So5Cf9Pu;NST=X</v>
      </c>
      <c r="AE517" s="63">
        <f>VLOOKUP($AC517,pTRAIT!$A:$X,7,FALSE)</f>
        <v>0</v>
      </c>
      <c r="AF517" s="63">
        <f>VLOOKUP($AC517,pTRAIT!$A:$X,8,FALSE)</f>
        <v>0</v>
      </c>
      <c r="AG517" s="63">
        <f>VLOOKUP($AC517,pTRAIT!$A:$X,9,FALSE)</f>
        <v>0</v>
      </c>
      <c r="AH517" s="63">
        <f>VLOOKUP($AC517,pTRAIT!$A:$X,10,FALSE)</f>
        <v>0</v>
      </c>
      <c r="AI517" s="63">
        <f>VLOOKUP($AC517,pTRAIT!$A:$X,11,FALSE)</f>
        <v>0</v>
      </c>
      <c r="AJ517" s="63">
        <f>VLOOKUP($AC517,pTRAIT!$A:$X,12,FALSE)</f>
        <v>0</v>
      </c>
      <c r="AK517" s="63">
        <f>VLOOKUP($AC517,pTRAIT!$A:$X,13,FALSE)</f>
        <v>0</v>
      </c>
      <c r="AL517" s="63">
        <f>VLOOKUP($AC517,pTRAIT!$A:$X,14,FALSE)</f>
        <v>0</v>
      </c>
      <c r="AM517" s="63">
        <f>VLOOKUP($AC517,pTRAIT!$A:$X,15,FALSE)</f>
        <v>0</v>
      </c>
      <c r="AN517" s="63">
        <f>VLOOKUP($AC517,pTRAIT!$A:$X,16,FALSE)</f>
        <v>0</v>
      </c>
      <c r="AO517" s="63">
        <f>VLOOKUP($AC517,pTRAIT!$A:$X,17,FALSE)</f>
        <v>0</v>
      </c>
      <c r="AP517" s="63">
        <f>VLOOKUP($AC517,pTRAIT!$A:$X,18,FALSE)</f>
        <v>0</v>
      </c>
      <c r="AQ517" s="63">
        <f>VLOOKUP($AC517,pTRAIT!$A:$X,19,FALSE)</f>
        <v>0</v>
      </c>
      <c r="AR517" s="63">
        <f>VLOOKUP($AC517,pTRAIT!$A:$X,20,FALSE)</f>
        <v>0</v>
      </c>
      <c r="AS517" s="63">
        <f>VLOOKUP($AC517,pTRAIT!$A:$X,21,FALSE)</f>
        <v>0</v>
      </c>
      <c r="AT517" s="63">
        <f>VLOOKUP($AC517,pTRAIT!$A:$X,22,FALSE)</f>
        <v>0</v>
      </c>
      <c r="AU517" s="63">
        <f>VLOOKUP($AC517,pTRAIT!$A:$X,23,FALSE)</f>
        <v>0</v>
      </c>
      <c r="AV517" s="63">
        <f>VLOOKUP($AC517,pTRAIT!$A:$X,24,FALSE)</f>
        <v>0</v>
      </c>
    </row>
    <row r="518" spans="1:48" ht="12" customHeight="1" x14ac:dyDescent="0.2">
      <c r="A518" s="32">
        <v>953</v>
      </c>
      <c r="B518" s="33" t="s">
        <v>5</v>
      </c>
      <c r="C518" s="34">
        <v>1000</v>
      </c>
      <c r="D518" s="32" t="str">
        <f t="shared" si="8"/>
        <v>953X1000</v>
      </c>
      <c r="E518" s="49" t="s">
        <v>1619</v>
      </c>
      <c r="F518" s="61" t="s">
        <v>2141</v>
      </c>
      <c r="G518" s="41" t="s">
        <v>43</v>
      </c>
      <c r="H518" s="38"/>
      <c r="I518" s="32">
        <v>953</v>
      </c>
      <c r="J518" s="63">
        <f>VLOOKUP(I518,pTRAIT!A:B,2,FALSE)</f>
        <v>0</v>
      </c>
      <c r="K518" s="63" t="str">
        <f>VLOOKUP($I518,pTRAIT!$A:$X,7,FALSE)</f>
        <v>no</v>
      </c>
      <c r="L518" s="63" t="str">
        <f>VLOOKUP($I518,pTRAIT!$A:$X,8,FALSE)</f>
        <v>nd</v>
      </c>
      <c r="M518" s="63" t="str">
        <f>VLOOKUP($I518,pTRAIT!$A:$X,9,FALSE)</f>
        <v>R</v>
      </c>
      <c r="N518" s="63" t="str">
        <f>VLOOKUP($I518,pTRAIT!$A:$X,10,FALSE)</f>
        <v>R</v>
      </c>
      <c r="O518" s="63" t="str">
        <f>VLOOKUP($I518,pTRAIT!$A:$X,11,FALSE)</f>
        <v>H</v>
      </c>
      <c r="P518" s="63" t="str">
        <f>VLOOKUP($I518,pTRAIT!$A:$X,12,FALSE)</f>
        <v>R</v>
      </c>
      <c r="Q518" s="63" t="str">
        <f>VLOOKUP($I518,pTRAIT!$A:$X,13,FALSE)</f>
        <v>S</v>
      </c>
      <c r="R518" s="63" t="str">
        <f>VLOOKUP($I518,pTRAIT!$A:$X,14,FALSE)</f>
        <v>S</v>
      </c>
      <c r="S518" s="63" t="str">
        <f>VLOOKUP($I518,pTRAIT!$A:$X,15,FALSE)</f>
        <v>R</v>
      </c>
      <c r="T518" s="63" t="str">
        <f>VLOOKUP($I518,pTRAIT!$A:$X,16,FALSE)</f>
        <v>H</v>
      </c>
      <c r="U518" s="63" t="str">
        <f>VLOOKUP($I518,pTRAIT!$A:$X,17,FALSE)</f>
        <v>R</v>
      </c>
      <c r="V518" s="63" t="str">
        <f>VLOOKUP($I518,pTRAIT!$A:$X,18,FALSE)</f>
        <v>S</v>
      </c>
      <c r="W518" s="63" t="str">
        <f>VLOOKUP($I518,pTRAIT!$A:$X,19,FALSE)</f>
        <v>S</v>
      </c>
      <c r="X518" s="63" t="s">
        <v>3980</v>
      </c>
      <c r="Y518" s="63" t="str">
        <f>VLOOKUP($I518,pTRAIT!$A:$X,21,FALSE)</f>
        <v>S</v>
      </c>
      <c r="Z518" s="63" t="str">
        <f>VLOOKUP($I518,pTRAIT!$A:$X,22,FALSE)</f>
        <v>e</v>
      </c>
      <c r="AA518" s="63" t="str">
        <f>VLOOKUP($I518,pTRAIT!$A:$X,23,FALSE)</f>
        <v>n-c</v>
      </c>
      <c r="AB518" s="63">
        <f>VLOOKUP($I518,pTRAIT!$A:$X,24,FALSE)</f>
        <v>0</v>
      </c>
      <c r="AC518" s="34">
        <v>1000</v>
      </c>
      <c r="AD518" s="63" t="str">
        <f>VLOOKUP(AC518,pTRAIT!A:B,2,FALSE)</f>
        <v>EM5RTRo5So5Cf9;NST=X / EM5RTUeRo5So5Cf9Pu;NST=X</v>
      </c>
      <c r="AE518" s="63">
        <f>VLOOKUP($AC518,pTRAIT!$A:$X,7,FALSE)</f>
        <v>0</v>
      </c>
      <c r="AF518" s="63">
        <f>VLOOKUP($AC518,pTRAIT!$A:$X,8,FALSE)</f>
        <v>0</v>
      </c>
      <c r="AG518" s="63">
        <f>VLOOKUP($AC518,pTRAIT!$A:$X,9,FALSE)</f>
        <v>0</v>
      </c>
      <c r="AH518" s="63">
        <f>VLOOKUP($AC518,pTRAIT!$A:$X,10,FALSE)</f>
        <v>0</v>
      </c>
      <c r="AI518" s="63">
        <f>VLOOKUP($AC518,pTRAIT!$A:$X,11,FALSE)</f>
        <v>0</v>
      </c>
      <c r="AJ518" s="63">
        <f>VLOOKUP($AC518,pTRAIT!$A:$X,12,FALSE)</f>
        <v>0</v>
      </c>
      <c r="AK518" s="63">
        <f>VLOOKUP($AC518,pTRAIT!$A:$X,13,FALSE)</f>
        <v>0</v>
      </c>
      <c r="AL518" s="63">
        <f>VLOOKUP($AC518,pTRAIT!$A:$X,14,FALSE)</f>
        <v>0</v>
      </c>
      <c r="AM518" s="63">
        <f>VLOOKUP($AC518,pTRAIT!$A:$X,15,FALSE)</f>
        <v>0</v>
      </c>
      <c r="AN518" s="63">
        <f>VLOOKUP($AC518,pTRAIT!$A:$X,16,FALSE)</f>
        <v>0</v>
      </c>
      <c r="AO518" s="63">
        <f>VLOOKUP($AC518,pTRAIT!$A:$X,17,FALSE)</f>
        <v>0</v>
      </c>
      <c r="AP518" s="63">
        <f>VLOOKUP($AC518,pTRAIT!$A:$X,18,FALSE)</f>
        <v>0</v>
      </c>
      <c r="AQ518" s="63">
        <f>VLOOKUP($AC518,pTRAIT!$A:$X,19,FALSE)</f>
        <v>0</v>
      </c>
      <c r="AR518" s="63">
        <f>VLOOKUP($AC518,pTRAIT!$A:$X,20,FALSE)</f>
        <v>0</v>
      </c>
      <c r="AS518" s="63">
        <f>VLOOKUP($AC518,pTRAIT!$A:$X,21,FALSE)</f>
        <v>0</v>
      </c>
      <c r="AT518" s="63">
        <f>VLOOKUP($AC518,pTRAIT!$A:$X,22,FALSE)</f>
        <v>0</v>
      </c>
      <c r="AU518" s="63">
        <f>VLOOKUP($AC518,pTRAIT!$A:$X,23,FALSE)</f>
        <v>0</v>
      </c>
      <c r="AV518" s="63">
        <f>VLOOKUP($AC518,pTRAIT!$A:$X,24,FALSE)</f>
        <v>0</v>
      </c>
    </row>
    <row r="519" spans="1:48" ht="12" customHeight="1" x14ac:dyDescent="0.2">
      <c r="A519" s="32">
        <v>953</v>
      </c>
      <c r="B519" s="33" t="s">
        <v>5</v>
      </c>
      <c r="C519" s="34">
        <v>1001</v>
      </c>
      <c r="D519" s="32" t="str">
        <f t="shared" si="8"/>
        <v>953X1001</v>
      </c>
      <c r="E519" s="49" t="s">
        <v>1619</v>
      </c>
      <c r="F519" s="61" t="s">
        <v>2142</v>
      </c>
      <c r="G519" s="41" t="s">
        <v>43</v>
      </c>
      <c r="H519" s="38"/>
      <c r="I519" s="32">
        <v>953</v>
      </c>
      <c r="J519" s="63">
        <f>VLOOKUP(I519,pTRAIT!A:B,2,FALSE)</f>
        <v>0</v>
      </c>
      <c r="K519" s="63" t="str">
        <f>VLOOKUP($I519,pTRAIT!$A:$X,7,FALSE)</f>
        <v>no</v>
      </c>
      <c r="L519" s="63" t="str">
        <f>VLOOKUP($I519,pTRAIT!$A:$X,8,FALSE)</f>
        <v>nd</v>
      </c>
      <c r="M519" s="63" t="str">
        <f>VLOOKUP($I519,pTRAIT!$A:$X,9,FALSE)</f>
        <v>R</v>
      </c>
      <c r="N519" s="63" t="str">
        <f>VLOOKUP($I519,pTRAIT!$A:$X,10,FALSE)</f>
        <v>R</v>
      </c>
      <c r="O519" s="63" t="str">
        <f>VLOOKUP($I519,pTRAIT!$A:$X,11,FALSE)</f>
        <v>H</v>
      </c>
      <c r="P519" s="63" t="str">
        <f>VLOOKUP($I519,pTRAIT!$A:$X,12,FALSE)</f>
        <v>R</v>
      </c>
      <c r="Q519" s="63" t="str">
        <f>VLOOKUP($I519,pTRAIT!$A:$X,13,FALSE)</f>
        <v>S</v>
      </c>
      <c r="R519" s="63" t="str">
        <f>VLOOKUP($I519,pTRAIT!$A:$X,14,FALSE)</f>
        <v>S</v>
      </c>
      <c r="S519" s="63" t="str">
        <f>VLOOKUP($I519,pTRAIT!$A:$X,15,FALSE)</f>
        <v>R</v>
      </c>
      <c r="T519" s="63" t="str">
        <f>VLOOKUP($I519,pTRAIT!$A:$X,16,FALSE)</f>
        <v>H</v>
      </c>
      <c r="U519" s="63" t="str">
        <f>VLOOKUP($I519,pTRAIT!$A:$X,17,FALSE)</f>
        <v>R</v>
      </c>
      <c r="V519" s="63" t="str">
        <f>VLOOKUP($I519,pTRAIT!$A:$X,18,FALSE)</f>
        <v>S</v>
      </c>
      <c r="W519" s="63" t="str">
        <f>VLOOKUP($I519,pTRAIT!$A:$X,19,FALSE)</f>
        <v>S</v>
      </c>
      <c r="X519" s="63" t="s">
        <v>3980</v>
      </c>
      <c r="Y519" s="63" t="str">
        <f>VLOOKUP($I519,pTRAIT!$A:$X,21,FALSE)</f>
        <v>S</v>
      </c>
      <c r="Z519" s="63" t="str">
        <f>VLOOKUP($I519,pTRAIT!$A:$X,22,FALSE)</f>
        <v>e</v>
      </c>
      <c r="AA519" s="63" t="str">
        <f>VLOOKUP($I519,pTRAIT!$A:$X,23,FALSE)</f>
        <v>n-c</v>
      </c>
      <c r="AB519" s="63">
        <f>VLOOKUP($I519,pTRAIT!$A:$X,24,FALSE)</f>
        <v>0</v>
      </c>
      <c r="AC519" s="34">
        <v>1001</v>
      </c>
      <c r="AD519" s="63" t="str">
        <f>VLOOKUP(AC519,pTRAIT!A:B,2,FALSE)</f>
        <v>EM5RTRo5So5Cf9;NST=X / EM5RTUeRo5So5Cf9Pu;NST=X</v>
      </c>
      <c r="AE519" s="63">
        <f>VLOOKUP($AC519,pTRAIT!$A:$X,7,FALSE)</f>
        <v>0</v>
      </c>
      <c r="AF519" s="63">
        <f>VLOOKUP($AC519,pTRAIT!$A:$X,8,FALSE)</f>
        <v>0</v>
      </c>
      <c r="AG519" s="63">
        <f>VLOOKUP($AC519,pTRAIT!$A:$X,9,FALSE)</f>
        <v>0</v>
      </c>
      <c r="AH519" s="63">
        <f>VLOOKUP($AC519,pTRAIT!$A:$X,10,FALSE)</f>
        <v>0</v>
      </c>
      <c r="AI519" s="63">
        <f>VLOOKUP($AC519,pTRAIT!$A:$X,11,FALSE)</f>
        <v>0</v>
      </c>
      <c r="AJ519" s="63">
        <f>VLOOKUP($AC519,pTRAIT!$A:$X,12,FALSE)</f>
        <v>0</v>
      </c>
      <c r="AK519" s="63">
        <f>VLOOKUP($AC519,pTRAIT!$A:$X,13,FALSE)</f>
        <v>0</v>
      </c>
      <c r="AL519" s="63">
        <f>VLOOKUP($AC519,pTRAIT!$A:$X,14,FALSE)</f>
        <v>0</v>
      </c>
      <c r="AM519" s="63">
        <f>VLOOKUP($AC519,pTRAIT!$A:$X,15,FALSE)</f>
        <v>0</v>
      </c>
      <c r="AN519" s="63">
        <f>VLOOKUP($AC519,pTRAIT!$A:$X,16,FALSE)</f>
        <v>0</v>
      </c>
      <c r="AO519" s="63">
        <f>VLOOKUP($AC519,pTRAIT!$A:$X,17,FALSE)</f>
        <v>0</v>
      </c>
      <c r="AP519" s="63">
        <f>VLOOKUP($AC519,pTRAIT!$A:$X,18,FALSE)</f>
        <v>0</v>
      </c>
      <c r="AQ519" s="63">
        <f>VLOOKUP($AC519,pTRAIT!$A:$X,19,FALSE)</f>
        <v>0</v>
      </c>
      <c r="AR519" s="63">
        <f>VLOOKUP($AC519,pTRAIT!$A:$X,20,FALSE)</f>
        <v>0</v>
      </c>
      <c r="AS519" s="63">
        <f>VLOOKUP($AC519,pTRAIT!$A:$X,21,FALSE)</f>
        <v>0</v>
      </c>
      <c r="AT519" s="63">
        <f>VLOOKUP($AC519,pTRAIT!$A:$X,22,FALSE)</f>
        <v>0</v>
      </c>
      <c r="AU519" s="63">
        <f>VLOOKUP($AC519,pTRAIT!$A:$X,23,FALSE)</f>
        <v>0</v>
      </c>
      <c r="AV519" s="63">
        <f>VLOOKUP($AC519,pTRAIT!$A:$X,24,FALSE)</f>
        <v>0</v>
      </c>
    </row>
    <row r="520" spans="1:48" ht="12" customHeight="1" x14ac:dyDescent="0.2">
      <c r="A520" s="32">
        <v>954</v>
      </c>
      <c r="B520" s="33" t="s">
        <v>5</v>
      </c>
      <c r="C520" s="34">
        <v>1010</v>
      </c>
      <c r="D520" s="32" t="str">
        <f t="shared" si="8"/>
        <v>954X1010</v>
      </c>
      <c r="E520" s="49" t="s">
        <v>1619</v>
      </c>
      <c r="F520" s="61" t="s">
        <v>2143</v>
      </c>
      <c r="G520" s="41" t="s">
        <v>43</v>
      </c>
      <c r="H520" s="38"/>
      <c r="I520" s="32">
        <v>954</v>
      </c>
      <c r="J520" s="63">
        <f>VLOOKUP(I520,pTRAIT!A:B,2,FALSE)</f>
        <v>0</v>
      </c>
      <c r="K520" s="63" t="str">
        <f>VLOOKUP($I520,pTRAIT!$A:$X,7,FALSE)</f>
        <v>no</v>
      </c>
      <c r="L520" s="63" t="str">
        <f>VLOOKUP($I520,pTRAIT!$A:$X,8,FALSE)</f>
        <v>nd</v>
      </c>
      <c r="M520" s="63" t="str">
        <f>VLOOKUP($I520,pTRAIT!$A:$X,9,FALSE)</f>
        <v>R</v>
      </c>
      <c r="N520" s="63" t="str">
        <f>VLOOKUP($I520,pTRAIT!$A:$X,10,FALSE)</f>
        <v>R</v>
      </c>
      <c r="O520" s="63" t="str">
        <f>VLOOKUP($I520,pTRAIT!$A:$X,11,FALSE)</f>
        <v>H</v>
      </c>
      <c r="P520" s="63" t="str">
        <f>VLOOKUP($I520,pTRAIT!$A:$X,12,FALSE)</f>
        <v>R</v>
      </c>
      <c r="Q520" s="63" t="str">
        <f>VLOOKUP($I520,pTRAIT!$A:$X,13,FALSE)</f>
        <v>S</v>
      </c>
      <c r="R520" s="63" t="str">
        <f>VLOOKUP($I520,pTRAIT!$A:$X,14,FALSE)</f>
        <v>S</v>
      </c>
      <c r="S520" s="63" t="str">
        <f>VLOOKUP($I520,pTRAIT!$A:$X,15,FALSE)</f>
        <v>R</v>
      </c>
      <c r="T520" s="63" t="str">
        <f>VLOOKUP($I520,pTRAIT!$A:$X,16,FALSE)</f>
        <v>H</v>
      </c>
      <c r="U520" s="63" t="str">
        <f>VLOOKUP($I520,pTRAIT!$A:$X,17,FALSE)</f>
        <v>R</v>
      </c>
      <c r="V520" s="63" t="str">
        <f>VLOOKUP($I520,pTRAIT!$A:$X,18,FALSE)</f>
        <v>S</v>
      </c>
      <c r="W520" s="63" t="str">
        <f>VLOOKUP($I520,pTRAIT!$A:$X,19,FALSE)</f>
        <v>S</v>
      </c>
      <c r="X520" s="63" t="s">
        <v>3980</v>
      </c>
      <c r="Y520" s="63" t="str">
        <f>VLOOKUP($I520,pTRAIT!$A:$X,21,FALSE)</f>
        <v>S</v>
      </c>
      <c r="Z520" s="63" t="str">
        <f>VLOOKUP($I520,pTRAIT!$A:$X,22,FALSE)</f>
        <v>e</v>
      </c>
      <c r="AA520" s="63" t="str">
        <f>VLOOKUP($I520,pTRAIT!$A:$X,23,FALSE)</f>
        <v>n-c</v>
      </c>
      <c r="AB520" s="63">
        <f>VLOOKUP($I520,pTRAIT!$A:$X,24,FALSE)</f>
        <v>0</v>
      </c>
      <c r="AC520" s="34">
        <v>1010</v>
      </c>
      <c r="AD520" s="63" t="str">
        <f>VLOOKUP(AC520,pTRAIT!A:B,2,FALSE)</f>
        <v>EM5RTRo5So5Cf9;NST=X / EM5RTMi1Pu;NST=X</v>
      </c>
      <c r="AE520" s="63">
        <f>VLOOKUP($AC520,pTRAIT!$A:$X,7,FALSE)</f>
        <v>0</v>
      </c>
      <c r="AF520" s="63">
        <f>VLOOKUP($AC520,pTRAIT!$A:$X,8,FALSE)</f>
        <v>0</v>
      </c>
      <c r="AG520" s="63">
        <f>VLOOKUP($AC520,pTRAIT!$A:$X,9,FALSE)</f>
        <v>0</v>
      </c>
      <c r="AH520" s="63">
        <f>VLOOKUP($AC520,pTRAIT!$A:$X,10,FALSE)</f>
        <v>0</v>
      </c>
      <c r="AI520" s="63">
        <f>VLOOKUP($AC520,pTRAIT!$A:$X,11,FALSE)</f>
        <v>0</v>
      </c>
      <c r="AJ520" s="63">
        <f>VLOOKUP($AC520,pTRAIT!$A:$X,12,FALSE)</f>
        <v>0</v>
      </c>
      <c r="AK520" s="63">
        <f>VLOOKUP($AC520,pTRAIT!$A:$X,13,FALSE)</f>
        <v>0</v>
      </c>
      <c r="AL520" s="63">
        <f>VLOOKUP($AC520,pTRAIT!$A:$X,14,FALSE)</f>
        <v>0</v>
      </c>
      <c r="AM520" s="63">
        <f>VLOOKUP($AC520,pTRAIT!$A:$X,15,FALSE)</f>
        <v>0</v>
      </c>
      <c r="AN520" s="63">
        <f>VLOOKUP($AC520,pTRAIT!$A:$X,16,FALSE)</f>
        <v>0</v>
      </c>
      <c r="AO520" s="63">
        <f>VLOOKUP($AC520,pTRAIT!$A:$X,17,FALSE)</f>
        <v>0</v>
      </c>
      <c r="AP520" s="63">
        <f>VLOOKUP($AC520,pTRAIT!$A:$X,18,FALSE)</f>
        <v>0</v>
      </c>
      <c r="AQ520" s="63">
        <f>VLOOKUP($AC520,pTRAIT!$A:$X,19,FALSE)</f>
        <v>0</v>
      </c>
      <c r="AR520" s="63">
        <f>VLOOKUP($AC520,pTRAIT!$A:$X,20,FALSE)</f>
        <v>0</v>
      </c>
      <c r="AS520" s="63">
        <f>VLOOKUP($AC520,pTRAIT!$A:$X,21,FALSE)</f>
        <v>0</v>
      </c>
      <c r="AT520" s="63">
        <f>VLOOKUP($AC520,pTRAIT!$A:$X,22,FALSE)</f>
        <v>0</v>
      </c>
      <c r="AU520" s="63">
        <f>VLOOKUP($AC520,pTRAIT!$A:$X,23,FALSE)</f>
        <v>0</v>
      </c>
      <c r="AV520" s="63">
        <f>VLOOKUP($AC520,pTRAIT!$A:$X,24,FALSE)</f>
        <v>0</v>
      </c>
    </row>
    <row r="521" spans="1:48" ht="12" customHeight="1" x14ac:dyDescent="0.2">
      <c r="A521" s="32">
        <v>954</v>
      </c>
      <c r="B521" s="33" t="s">
        <v>5</v>
      </c>
      <c r="C521" s="34">
        <v>1011</v>
      </c>
      <c r="D521" s="32" t="str">
        <f t="shared" si="8"/>
        <v>954X1011</v>
      </c>
      <c r="E521" s="49" t="s">
        <v>1619</v>
      </c>
      <c r="F521" s="61" t="s">
        <v>2144</v>
      </c>
      <c r="G521" s="41" t="s">
        <v>43</v>
      </c>
      <c r="H521" s="38"/>
      <c r="I521" s="32">
        <v>954</v>
      </c>
      <c r="J521" s="63">
        <f>VLOOKUP(I521,pTRAIT!A:B,2,FALSE)</f>
        <v>0</v>
      </c>
      <c r="K521" s="63" t="str">
        <f>VLOOKUP($I521,pTRAIT!$A:$X,7,FALSE)</f>
        <v>no</v>
      </c>
      <c r="L521" s="63" t="str">
        <f>VLOOKUP($I521,pTRAIT!$A:$X,8,FALSE)</f>
        <v>nd</v>
      </c>
      <c r="M521" s="63" t="str">
        <f>VLOOKUP($I521,pTRAIT!$A:$X,9,FALSE)</f>
        <v>R</v>
      </c>
      <c r="N521" s="63" t="str">
        <f>VLOOKUP($I521,pTRAIT!$A:$X,10,FALSE)</f>
        <v>R</v>
      </c>
      <c r="O521" s="63" t="str">
        <f>VLOOKUP($I521,pTRAIT!$A:$X,11,FALSE)</f>
        <v>H</v>
      </c>
      <c r="P521" s="63" t="str">
        <f>VLOOKUP($I521,pTRAIT!$A:$X,12,FALSE)</f>
        <v>R</v>
      </c>
      <c r="Q521" s="63" t="str">
        <f>VLOOKUP($I521,pTRAIT!$A:$X,13,FALSE)</f>
        <v>S</v>
      </c>
      <c r="R521" s="63" t="str">
        <f>VLOOKUP($I521,pTRAIT!$A:$X,14,FALSE)</f>
        <v>S</v>
      </c>
      <c r="S521" s="63" t="str">
        <f>VLOOKUP($I521,pTRAIT!$A:$X,15,FALSE)</f>
        <v>R</v>
      </c>
      <c r="T521" s="63" t="str">
        <f>VLOOKUP($I521,pTRAIT!$A:$X,16,FALSE)</f>
        <v>H</v>
      </c>
      <c r="U521" s="63" t="str">
        <f>VLOOKUP($I521,pTRAIT!$A:$X,17,FALSE)</f>
        <v>R</v>
      </c>
      <c r="V521" s="63" t="str">
        <f>VLOOKUP($I521,pTRAIT!$A:$X,18,FALSE)</f>
        <v>S</v>
      </c>
      <c r="W521" s="63" t="str">
        <f>VLOOKUP($I521,pTRAIT!$A:$X,19,FALSE)</f>
        <v>S</v>
      </c>
      <c r="X521" s="63" t="s">
        <v>3980</v>
      </c>
      <c r="Y521" s="63" t="str">
        <f>VLOOKUP($I521,pTRAIT!$A:$X,21,FALSE)</f>
        <v>S</v>
      </c>
      <c r="Z521" s="63" t="str">
        <f>VLOOKUP($I521,pTRAIT!$A:$X,22,FALSE)</f>
        <v>e</v>
      </c>
      <c r="AA521" s="63" t="str">
        <f>VLOOKUP($I521,pTRAIT!$A:$X,23,FALSE)</f>
        <v>n-c</v>
      </c>
      <c r="AB521" s="63">
        <f>VLOOKUP($I521,pTRAIT!$A:$X,24,FALSE)</f>
        <v>0</v>
      </c>
      <c r="AC521" s="34">
        <v>1011</v>
      </c>
      <c r="AD521" s="63" t="str">
        <f>VLOOKUP(AC521,pTRAIT!A:B,2,FALSE)</f>
        <v>EM5RTRo5So5Cf9;NST=X / EM5RTUeRo5So5Cf9Pu;NST=X</v>
      </c>
      <c r="AE521" s="63">
        <f>VLOOKUP($AC521,pTRAIT!$A:$X,7,FALSE)</f>
        <v>0</v>
      </c>
      <c r="AF521" s="63">
        <f>VLOOKUP($AC521,pTRAIT!$A:$X,8,FALSE)</f>
        <v>0</v>
      </c>
      <c r="AG521" s="63">
        <f>VLOOKUP($AC521,pTRAIT!$A:$X,9,FALSE)</f>
        <v>0</v>
      </c>
      <c r="AH521" s="63">
        <f>VLOOKUP($AC521,pTRAIT!$A:$X,10,FALSE)</f>
        <v>0</v>
      </c>
      <c r="AI521" s="63">
        <f>VLOOKUP($AC521,pTRAIT!$A:$X,11,FALSE)</f>
        <v>0</v>
      </c>
      <c r="AJ521" s="63">
        <f>VLOOKUP($AC521,pTRAIT!$A:$X,12,FALSE)</f>
        <v>0</v>
      </c>
      <c r="AK521" s="63">
        <f>VLOOKUP($AC521,pTRAIT!$A:$X,13,FALSE)</f>
        <v>0</v>
      </c>
      <c r="AL521" s="63">
        <f>VLOOKUP($AC521,pTRAIT!$A:$X,14,FALSE)</f>
        <v>0</v>
      </c>
      <c r="AM521" s="63">
        <f>VLOOKUP($AC521,pTRAIT!$A:$X,15,FALSE)</f>
        <v>0</v>
      </c>
      <c r="AN521" s="63">
        <f>VLOOKUP($AC521,pTRAIT!$A:$X,16,FALSE)</f>
        <v>0</v>
      </c>
      <c r="AO521" s="63">
        <f>VLOOKUP($AC521,pTRAIT!$A:$X,17,FALSE)</f>
        <v>0</v>
      </c>
      <c r="AP521" s="63">
        <f>VLOOKUP($AC521,pTRAIT!$A:$X,18,FALSE)</f>
        <v>0</v>
      </c>
      <c r="AQ521" s="63">
        <f>VLOOKUP($AC521,pTRAIT!$A:$X,19,FALSE)</f>
        <v>0</v>
      </c>
      <c r="AR521" s="63">
        <f>VLOOKUP($AC521,pTRAIT!$A:$X,20,FALSE)</f>
        <v>0</v>
      </c>
      <c r="AS521" s="63">
        <f>VLOOKUP($AC521,pTRAIT!$A:$X,21,FALSE)</f>
        <v>0</v>
      </c>
      <c r="AT521" s="63">
        <f>VLOOKUP($AC521,pTRAIT!$A:$X,22,FALSE)</f>
        <v>0</v>
      </c>
      <c r="AU521" s="63">
        <f>VLOOKUP($AC521,pTRAIT!$A:$X,23,FALSE)</f>
        <v>0</v>
      </c>
      <c r="AV521" s="63">
        <f>VLOOKUP($AC521,pTRAIT!$A:$X,24,FALSE)</f>
        <v>0</v>
      </c>
    </row>
    <row r="522" spans="1:48" ht="12" customHeight="1" x14ac:dyDescent="0.2">
      <c r="A522" s="32">
        <v>954</v>
      </c>
      <c r="B522" s="33" t="s">
        <v>5</v>
      </c>
      <c r="C522" s="34">
        <v>1012</v>
      </c>
      <c r="D522" s="32" t="str">
        <f t="shared" si="8"/>
        <v>954X1012</v>
      </c>
      <c r="E522" s="49" t="s">
        <v>1619</v>
      </c>
      <c r="F522" s="61" t="s">
        <v>2145</v>
      </c>
      <c r="G522" s="41" t="s">
        <v>43</v>
      </c>
      <c r="H522" s="38"/>
      <c r="I522" s="32">
        <v>954</v>
      </c>
      <c r="J522" s="63">
        <f>VLOOKUP(I522,pTRAIT!A:B,2,FALSE)</f>
        <v>0</v>
      </c>
      <c r="K522" s="63" t="str">
        <f>VLOOKUP($I522,pTRAIT!$A:$X,7,FALSE)</f>
        <v>no</v>
      </c>
      <c r="L522" s="63" t="str">
        <f>VLOOKUP($I522,pTRAIT!$A:$X,8,FALSE)</f>
        <v>nd</v>
      </c>
      <c r="M522" s="63" t="str">
        <f>VLOOKUP($I522,pTRAIT!$A:$X,9,FALSE)</f>
        <v>R</v>
      </c>
      <c r="N522" s="63" t="str">
        <f>VLOOKUP($I522,pTRAIT!$A:$X,10,FALSE)</f>
        <v>R</v>
      </c>
      <c r="O522" s="63" t="str">
        <f>VLOOKUP($I522,pTRAIT!$A:$X,11,FALSE)</f>
        <v>H</v>
      </c>
      <c r="P522" s="63" t="str">
        <f>VLOOKUP($I522,pTRAIT!$A:$X,12,FALSE)</f>
        <v>R</v>
      </c>
      <c r="Q522" s="63" t="str">
        <f>VLOOKUP($I522,pTRAIT!$A:$X,13,FALSE)</f>
        <v>S</v>
      </c>
      <c r="R522" s="63" t="str">
        <f>VLOOKUP($I522,pTRAIT!$A:$X,14,FALSE)</f>
        <v>S</v>
      </c>
      <c r="S522" s="63" t="str">
        <f>VLOOKUP($I522,pTRAIT!$A:$X,15,FALSE)</f>
        <v>R</v>
      </c>
      <c r="T522" s="63" t="str">
        <f>VLOOKUP($I522,pTRAIT!$A:$X,16,FALSE)</f>
        <v>H</v>
      </c>
      <c r="U522" s="63" t="str">
        <f>VLOOKUP($I522,pTRAIT!$A:$X,17,FALSE)</f>
        <v>R</v>
      </c>
      <c r="V522" s="63" t="str">
        <f>VLOOKUP($I522,pTRAIT!$A:$X,18,FALSE)</f>
        <v>S</v>
      </c>
      <c r="W522" s="63" t="str">
        <f>VLOOKUP($I522,pTRAIT!$A:$X,19,FALSE)</f>
        <v>S</v>
      </c>
      <c r="X522" s="63" t="s">
        <v>3980</v>
      </c>
      <c r="Y522" s="63" t="str">
        <f>VLOOKUP($I522,pTRAIT!$A:$X,21,FALSE)</f>
        <v>S</v>
      </c>
      <c r="Z522" s="63" t="str">
        <f>VLOOKUP($I522,pTRAIT!$A:$X,22,FALSE)</f>
        <v>e</v>
      </c>
      <c r="AA522" s="63" t="str">
        <f>VLOOKUP($I522,pTRAIT!$A:$X,23,FALSE)</f>
        <v>n-c</v>
      </c>
      <c r="AB522" s="63">
        <f>VLOOKUP($I522,pTRAIT!$A:$X,24,FALSE)</f>
        <v>0</v>
      </c>
      <c r="AC522" s="34">
        <v>1012</v>
      </c>
      <c r="AD522" s="63" t="str">
        <f>VLOOKUP(AC522,pTRAIT!A:B,2,FALSE)</f>
        <v>EM5RTRo5So5Cf9;NST=X / EM5RTUeRo5So5Cf9Pu;NST=X</v>
      </c>
      <c r="AE522" s="63">
        <f>VLOOKUP($AC522,pTRAIT!$A:$X,7,FALSE)</f>
        <v>0</v>
      </c>
      <c r="AF522" s="63">
        <f>VLOOKUP($AC522,pTRAIT!$A:$X,8,FALSE)</f>
        <v>0</v>
      </c>
      <c r="AG522" s="63">
        <f>VLOOKUP($AC522,pTRAIT!$A:$X,9,FALSE)</f>
        <v>0</v>
      </c>
      <c r="AH522" s="63">
        <f>VLOOKUP($AC522,pTRAIT!$A:$X,10,FALSE)</f>
        <v>0</v>
      </c>
      <c r="AI522" s="63">
        <f>VLOOKUP($AC522,pTRAIT!$A:$X,11,FALSE)</f>
        <v>0</v>
      </c>
      <c r="AJ522" s="63">
        <f>VLOOKUP($AC522,pTRAIT!$A:$X,12,FALSE)</f>
        <v>0</v>
      </c>
      <c r="AK522" s="63">
        <f>VLOOKUP($AC522,pTRAIT!$A:$X,13,FALSE)</f>
        <v>0</v>
      </c>
      <c r="AL522" s="63">
        <f>VLOOKUP($AC522,pTRAIT!$A:$X,14,FALSE)</f>
        <v>0</v>
      </c>
      <c r="AM522" s="63">
        <f>VLOOKUP($AC522,pTRAIT!$A:$X,15,FALSE)</f>
        <v>0</v>
      </c>
      <c r="AN522" s="63">
        <f>VLOOKUP($AC522,pTRAIT!$A:$X,16,FALSE)</f>
        <v>0</v>
      </c>
      <c r="AO522" s="63">
        <f>VLOOKUP($AC522,pTRAIT!$A:$X,17,FALSE)</f>
        <v>0</v>
      </c>
      <c r="AP522" s="63">
        <f>VLOOKUP($AC522,pTRAIT!$A:$X,18,FALSE)</f>
        <v>0</v>
      </c>
      <c r="AQ522" s="63">
        <f>VLOOKUP($AC522,pTRAIT!$A:$X,19,FALSE)</f>
        <v>0</v>
      </c>
      <c r="AR522" s="63">
        <f>VLOOKUP($AC522,pTRAIT!$A:$X,20,FALSE)</f>
        <v>0</v>
      </c>
      <c r="AS522" s="63">
        <f>VLOOKUP($AC522,pTRAIT!$A:$X,21,FALSE)</f>
        <v>0</v>
      </c>
      <c r="AT522" s="63">
        <f>VLOOKUP($AC522,pTRAIT!$A:$X,22,FALSE)</f>
        <v>0</v>
      </c>
      <c r="AU522" s="63">
        <f>VLOOKUP($AC522,pTRAIT!$A:$X,23,FALSE)</f>
        <v>0</v>
      </c>
      <c r="AV522" s="63">
        <f>VLOOKUP($AC522,pTRAIT!$A:$X,24,FALSE)</f>
        <v>0</v>
      </c>
    </row>
    <row r="523" spans="1:48" ht="12" customHeight="1" x14ac:dyDescent="0.2">
      <c r="A523" s="32">
        <v>954</v>
      </c>
      <c r="B523" s="33" t="s">
        <v>5</v>
      </c>
      <c r="C523" s="34">
        <v>1013</v>
      </c>
      <c r="D523" s="32" t="str">
        <f t="shared" si="8"/>
        <v>954X1013</v>
      </c>
      <c r="E523" s="49" t="s">
        <v>1619</v>
      </c>
      <c r="F523" s="61" t="s">
        <v>2146</v>
      </c>
      <c r="G523" s="41" t="s">
        <v>43</v>
      </c>
      <c r="H523" s="38"/>
      <c r="I523" s="32">
        <v>954</v>
      </c>
      <c r="J523" s="63">
        <f>VLOOKUP(I523,pTRAIT!A:B,2,FALSE)</f>
        <v>0</v>
      </c>
      <c r="K523" s="63" t="str">
        <f>VLOOKUP($I523,pTRAIT!$A:$X,7,FALSE)</f>
        <v>no</v>
      </c>
      <c r="L523" s="63" t="str">
        <f>VLOOKUP($I523,pTRAIT!$A:$X,8,FALSE)</f>
        <v>nd</v>
      </c>
      <c r="M523" s="63" t="str">
        <f>VLOOKUP($I523,pTRAIT!$A:$X,9,FALSE)</f>
        <v>R</v>
      </c>
      <c r="N523" s="63" t="str">
        <f>VLOOKUP($I523,pTRAIT!$A:$X,10,FALSE)</f>
        <v>R</v>
      </c>
      <c r="O523" s="63" t="str">
        <f>VLOOKUP($I523,pTRAIT!$A:$X,11,FALSE)</f>
        <v>H</v>
      </c>
      <c r="P523" s="63" t="str">
        <f>VLOOKUP($I523,pTRAIT!$A:$X,12,FALSE)</f>
        <v>R</v>
      </c>
      <c r="Q523" s="63" t="str">
        <f>VLOOKUP($I523,pTRAIT!$A:$X,13,FALSE)</f>
        <v>S</v>
      </c>
      <c r="R523" s="63" t="str">
        <f>VLOOKUP($I523,pTRAIT!$A:$X,14,FALSE)</f>
        <v>S</v>
      </c>
      <c r="S523" s="63" t="str">
        <f>VLOOKUP($I523,pTRAIT!$A:$X,15,FALSE)</f>
        <v>R</v>
      </c>
      <c r="T523" s="63" t="str">
        <f>VLOOKUP($I523,pTRAIT!$A:$X,16,FALSE)</f>
        <v>H</v>
      </c>
      <c r="U523" s="63" t="str">
        <f>VLOOKUP($I523,pTRAIT!$A:$X,17,FALSE)</f>
        <v>R</v>
      </c>
      <c r="V523" s="63" t="str">
        <f>VLOOKUP($I523,pTRAIT!$A:$X,18,FALSE)</f>
        <v>S</v>
      </c>
      <c r="W523" s="63" t="str">
        <f>VLOOKUP($I523,pTRAIT!$A:$X,19,FALSE)</f>
        <v>S</v>
      </c>
      <c r="X523" s="63" t="s">
        <v>3980</v>
      </c>
      <c r="Y523" s="63" t="str">
        <f>VLOOKUP($I523,pTRAIT!$A:$X,21,FALSE)</f>
        <v>S</v>
      </c>
      <c r="Z523" s="63" t="str">
        <f>VLOOKUP($I523,pTRAIT!$A:$X,22,FALSE)</f>
        <v>e</v>
      </c>
      <c r="AA523" s="63" t="str">
        <f>VLOOKUP($I523,pTRAIT!$A:$X,23,FALSE)</f>
        <v>n-c</v>
      </c>
      <c r="AB523" s="63">
        <f>VLOOKUP($I523,pTRAIT!$A:$X,24,FALSE)</f>
        <v>0</v>
      </c>
      <c r="AC523" s="34">
        <v>1013</v>
      </c>
      <c r="AD523" s="63" t="str">
        <f>VLOOKUP(AC523,pTRAIT!A:B,2,FALSE)</f>
        <v>EM5RTRo5So5Cf9;NST=X / EM5RTUeRo5So5Cf9Pu;NST=X</v>
      </c>
      <c r="AE523" s="63">
        <f>VLOOKUP($AC523,pTRAIT!$A:$X,7,FALSE)</f>
        <v>0</v>
      </c>
      <c r="AF523" s="63">
        <f>VLOOKUP($AC523,pTRAIT!$A:$X,8,FALSE)</f>
        <v>0</v>
      </c>
      <c r="AG523" s="63">
        <f>VLOOKUP($AC523,pTRAIT!$A:$X,9,FALSE)</f>
        <v>0</v>
      </c>
      <c r="AH523" s="63">
        <f>VLOOKUP($AC523,pTRAIT!$A:$X,10,FALSE)</f>
        <v>0</v>
      </c>
      <c r="AI523" s="63">
        <f>VLOOKUP($AC523,pTRAIT!$A:$X,11,FALSE)</f>
        <v>0</v>
      </c>
      <c r="AJ523" s="63">
        <f>VLOOKUP($AC523,pTRAIT!$A:$X,12,FALSE)</f>
        <v>0</v>
      </c>
      <c r="AK523" s="63">
        <f>VLOOKUP($AC523,pTRAIT!$A:$X,13,FALSE)</f>
        <v>0</v>
      </c>
      <c r="AL523" s="63">
        <f>VLOOKUP($AC523,pTRAIT!$A:$X,14,FALSE)</f>
        <v>0</v>
      </c>
      <c r="AM523" s="63">
        <f>VLOOKUP($AC523,pTRAIT!$A:$X,15,FALSE)</f>
        <v>0</v>
      </c>
      <c r="AN523" s="63">
        <f>VLOOKUP($AC523,pTRAIT!$A:$X,16,FALSE)</f>
        <v>0</v>
      </c>
      <c r="AO523" s="63">
        <f>VLOOKUP($AC523,pTRAIT!$A:$X,17,FALSE)</f>
        <v>0</v>
      </c>
      <c r="AP523" s="63">
        <f>VLOOKUP($AC523,pTRAIT!$A:$X,18,FALSE)</f>
        <v>0</v>
      </c>
      <c r="AQ523" s="63">
        <f>VLOOKUP($AC523,pTRAIT!$A:$X,19,FALSE)</f>
        <v>0</v>
      </c>
      <c r="AR523" s="63">
        <f>VLOOKUP($AC523,pTRAIT!$A:$X,20,FALSE)</f>
        <v>0</v>
      </c>
      <c r="AS523" s="63">
        <f>VLOOKUP($AC523,pTRAIT!$A:$X,21,FALSE)</f>
        <v>0</v>
      </c>
      <c r="AT523" s="63">
        <f>VLOOKUP($AC523,pTRAIT!$A:$X,22,FALSE)</f>
        <v>0</v>
      </c>
      <c r="AU523" s="63">
        <f>VLOOKUP($AC523,pTRAIT!$A:$X,23,FALSE)</f>
        <v>0</v>
      </c>
      <c r="AV523" s="63">
        <f>VLOOKUP($AC523,pTRAIT!$A:$X,24,FALSE)</f>
        <v>0</v>
      </c>
    </row>
    <row r="524" spans="1:48" ht="12" customHeight="1" x14ac:dyDescent="0.2">
      <c r="A524" s="32">
        <v>955</v>
      </c>
      <c r="B524" s="33" t="s">
        <v>5</v>
      </c>
      <c r="C524" s="34">
        <v>998</v>
      </c>
      <c r="D524" s="32" t="str">
        <f t="shared" si="8"/>
        <v>955X998</v>
      </c>
      <c r="E524" s="49" t="s">
        <v>1619</v>
      </c>
      <c r="F524" s="61" t="s">
        <v>2147</v>
      </c>
      <c r="G524" s="41" t="s">
        <v>43</v>
      </c>
      <c r="H524" s="38"/>
      <c r="I524" s="32">
        <v>955</v>
      </c>
      <c r="J524" s="63">
        <f>VLOOKUP(I524,pTRAIT!A:B,2,FALSE)</f>
        <v>0</v>
      </c>
      <c r="K524" s="63" t="str">
        <f>VLOOKUP($I524,pTRAIT!$A:$X,7,FALSE)</f>
        <v>no</v>
      </c>
      <c r="L524" s="63" t="str">
        <f>VLOOKUP($I524,pTRAIT!$A:$X,8,FALSE)</f>
        <v>nd</v>
      </c>
      <c r="M524" s="63" t="str">
        <f>VLOOKUP($I524,pTRAIT!$A:$X,9,FALSE)</f>
        <v>R</v>
      </c>
      <c r="N524" s="63" t="str">
        <f>VLOOKUP($I524,pTRAIT!$A:$X,10,FALSE)</f>
        <v>R</v>
      </c>
      <c r="O524" s="63" t="str">
        <f>VLOOKUP($I524,pTRAIT!$A:$X,11,FALSE)</f>
        <v>H</v>
      </c>
      <c r="P524" s="63" t="str">
        <f>VLOOKUP($I524,pTRAIT!$A:$X,12,FALSE)</f>
        <v>R</v>
      </c>
      <c r="Q524" s="63" t="str">
        <f>VLOOKUP($I524,pTRAIT!$A:$X,13,FALSE)</f>
        <v>S</v>
      </c>
      <c r="R524" s="63" t="str">
        <f>VLOOKUP($I524,pTRAIT!$A:$X,14,FALSE)</f>
        <v>S</v>
      </c>
      <c r="S524" s="63" t="str">
        <f>VLOOKUP($I524,pTRAIT!$A:$X,15,FALSE)</f>
        <v>R</v>
      </c>
      <c r="T524" s="63" t="str">
        <f>VLOOKUP($I524,pTRAIT!$A:$X,16,FALSE)</f>
        <v>H</v>
      </c>
      <c r="U524" s="63" t="str">
        <f>VLOOKUP($I524,pTRAIT!$A:$X,17,FALSE)</f>
        <v>R</v>
      </c>
      <c r="V524" s="63" t="str">
        <f>VLOOKUP($I524,pTRAIT!$A:$X,18,FALSE)</f>
        <v>S</v>
      </c>
      <c r="W524" s="63" t="str">
        <f>VLOOKUP($I524,pTRAIT!$A:$X,19,FALSE)</f>
        <v>H</v>
      </c>
      <c r="X524" s="63" t="s">
        <v>3980</v>
      </c>
      <c r="Y524" s="63" t="str">
        <f>VLOOKUP($I524,pTRAIT!$A:$X,21,FALSE)</f>
        <v>S</v>
      </c>
      <c r="Z524" s="63" t="str">
        <f>VLOOKUP($I524,pTRAIT!$A:$X,22,FALSE)</f>
        <v>e</v>
      </c>
      <c r="AA524" s="63" t="str">
        <f>VLOOKUP($I524,pTRAIT!$A:$X,23,FALSE)</f>
        <v>n-c</v>
      </c>
      <c r="AB524" s="63">
        <f>VLOOKUP($I524,pTRAIT!$A:$X,24,FALSE)</f>
        <v>0</v>
      </c>
      <c r="AC524" s="34">
        <v>998</v>
      </c>
      <c r="AD524" s="63" t="str">
        <f>VLOOKUP(AC524,pTRAIT!A:B,2,FALSE)</f>
        <v>EM5RTRo5So5Cf9;NST=X / Sp-1EM5RTUeRo5So5Cf9Pu;NST=X</v>
      </c>
      <c r="AE524" s="63">
        <f>VLOOKUP($AC524,pTRAIT!$A:$X,7,FALSE)</f>
        <v>0</v>
      </c>
      <c r="AF524" s="63">
        <f>VLOOKUP($AC524,pTRAIT!$A:$X,8,FALSE)</f>
        <v>0</v>
      </c>
      <c r="AG524" s="63">
        <f>VLOOKUP($AC524,pTRAIT!$A:$X,9,FALSE)</f>
        <v>0</v>
      </c>
      <c r="AH524" s="63">
        <f>VLOOKUP($AC524,pTRAIT!$A:$X,10,FALSE)</f>
        <v>0</v>
      </c>
      <c r="AI524" s="63">
        <f>VLOOKUP($AC524,pTRAIT!$A:$X,11,FALSE)</f>
        <v>0</v>
      </c>
      <c r="AJ524" s="63">
        <f>VLOOKUP($AC524,pTRAIT!$A:$X,12,FALSE)</f>
        <v>0</v>
      </c>
      <c r="AK524" s="63">
        <f>VLOOKUP($AC524,pTRAIT!$A:$X,13,FALSE)</f>
        <v>0</v>
      </c>
      <c r="AL524" s="63">
        <f>VLOOKUP($AC524,pTRAIT!$A:$X,14,FALSE)</f>
        <v>0</v>
      </c>
      <c r="AM524" s="63">
        <f>VLOOKUP($AC524,pTRAIT!$A:$X,15,FALSE)</f>
        <v>0</v>
      </c>
      <c r="AN524" s="63">
        <f>VLOOKUP($AC524,pTRAIT!$A:$X,16,FALSE)</f>
        <v>0</v>
      </c>
      <c r="AO524" s="63">
        <f>VLOOKUP($AC524,pTRAIT!$A:$X,17,FALSE)</f>
        <v>0</v>
      </c>
      <c r="AP524" s="63">
        <f>VLOOKUP($AC524,pTRAIT!$A:$X,18,FALSE)</f>
        <v>0</v>
      </c>
      <c r="AQ524" s="63">
        <f>VLOOKUP($AC524,pTRAIT!$A:$X,19,FALSE)</f>
        <v>0</v>
      </c>
      <c r="AR524" s="63">
        <f>VLOOKUP($AC524,pTRAIT!$A:$X,20,FALSE)</f>
        <v>0</v>
      </c>
      <c r="AS524" s="63">
        <f>VLOOKUP($AC524,pTRAIT!$A:$X,21,FALSE)</f>
        <v>0</v>
      </c>
      <c r="AT524" s="63">
        <f>VLOOKUP($AC524,pTRAIT!$A:$X,22,FALSE)</f>
        <v>0</v>
      </c>
      <c r="AU524" s="63">
        <f>VLOOKUP($AC524,pTRAIT!$A:$X,23,FALSE)</f>
        <v>0</v>
      </c>
      <c r="AV524" s="63">
        <f>VLOOKUP($AC524,pTRAIT!$A:$X,24,FALSE)</f>
        <v>0</v>
      </c>
    </row>
    <row r="525" spans="1:48" ht="12" customHeight="1" x14ac:dyDescent="0.2">
      <c r="A525" s="32">
        <v>955</v>
      </c>
      <c r="B525" s="33" t="s">
        <v>5</v>
      </c>
      <c r="C525" s="34">
        <v>999</v>
      </c>
      <c r="D525" s="32" t="str">
        <f t="shared" si="8"/>
        <v>955X999</v>
      </c>
      <c r="E525" s="49" t="s">
        <v>1619</v>
      </c>
      <c r="F525" s="61" t="s">
        <v>2148</v>
      </c>
      <c r="G525" s="41" t="s">
        <v>43</v>
      </c>
      <c r="H525" s="38"/>
      <c r="I525" s="32">
        <v>955</v>
      </c>
      <c r="J525" s="63">
        <f>VLOOKUP(I525,pTRAIT!A:B,2,FALSE)</f>
        <v>0</v>
      </c>
      <c r="K525" s="63" t="str">
        <f>VLOOKUP($I525,pTRAIT!$A:$X,7,FALSE)</f>
        <v>no</v>
      </c>
      <c r="L525" s="63" t="str">
        <f>VLOOKUP($I525,pTRAIT!$A:$X,8,FALSE)</f>
        <v>nd</v>
      </c>
      <c r="M525" s="63" t="str">
        <f>VLOOKUP($I525,pTRAIT!$A:$X,9,FALSE)</f>
        <v>R</v>
      </c>
      <c r="N525" s="63" t="str">
        <f>VLOOKUP($I525,pTRAIT!$A:$X,10,FALSE)</f>
        <v>R</v>
      </c>
      <c r="O525" s="63" t="str">
        <f>VLOOKUP($I525,pTRAIT!$A:$X,11,FALSE)</f>
        <v>H</v>
      </c>
      <c r="P525" s="63" t="str">
        <f>VLOOKUP($I525,pTRAIT!$A:$X,12,FALSE)</f>
        <v>R</v>
      </c>
      <c r="Q525" s="63" t="str">
        <f>VLOOKUP($I525,pTRAIT!$A:$X,13,FALSE)</f>
        <v>S</v>
      </c>
      <c r="R525" s="63" t="str">
        <f>VLOOKUP($I525,pTRAIT!$A:$X,14,FALSE)</f>
        <v>S</v>
      </c>
      <c r="S525" s="63" t="str">
        <f>VLOOKUP($I525,pTRAIT!$A:$X,15,FALSE)</f>
        <v>R</v>
      </c>
      <c r="T525" s="63" t="str">
        <f>VLOOKUP($I525,pTRAIT!$A:$X,16,FALSE)</f>
        <v>H</v>
      </c>
      <c r="U525" s="63" t="str">
        <f>VLOOKUP($I525,pTRAIT!$A:$X,17,FALSE)</f>
        <v>R</v>
      </c>
      <c r="V525" s="63" t="str">
        <f>VLOOKUP($I525,pTRAIT!$A:$X,18,FALSE)</f>
        <v>S</v>
      </c>
      <c r="W525" s="63" t="str">
        <f>VLOOKUP($I525,pTRAIT!$A:$X,19,FALSE)</f>
        <v>H</v>
      </c>
      <c r="X525" s="63" t="s">
        <v>3980</v>
      </c>
      <c r="Y525" s="63" t="str">
        <f>VLOOKUP($I525,pTRAIT!$A:$X,21,FALSE)</f>
        <v>S</v>
      </c>
      <c r="Z525" s="63" t="str">
        <f>VLOOKUP($I525,pTRAIT!$A:$X,22,FALSE)</f>
        <v>e</v>
      </c>
      <c r="AA525" s="63" t="str">
        <f>VLOOKUP($I525,pTRAIT!$A:$X,23,FALSE)</f>
        <v>n-c</v>
      </c>
      <c r="AB525" s="63">
        <f>VLOOKUP($I525,pTRAIT!$A:$X,24,FALSE)</f>
        <v>0</v>
      </c>
      <c r="AC525" s="34">
        <v>999</v>
      </c>
      <c r="AD525" s="63" t="str">
        <f>VLOOKUP(AC525,pTRAIT!A:B,2,FALSE)</f>
        <v>EM5RTRo5So5Cf9;NST=X / EM5RTUeRo5So5Cf9Pu;NST=X</v>
      </c>
      <c r="AE525" s="63">
        <f>VLOOKUP($AC525,pTRAIT!$A:$X,7,FALSE)</f>
        <v>0</v>
      </c>
      <c r="AF525" s="63">
        <f>VLOOKUP($AC525,pTRAIT!$A:$X,8,FALSE)</f>
        <v>0</v>
      </c>
      <c r="AG525" s="63">
        <f>VLOOKUP($AC525,pTRAIT!$A:$X,9,FALSE)</f>
        <v>0</v>
      </c>
      <c r="AH525" s="63">
        <f>VLOOKUP($AC525,pTRAIT!$A:$X,10,FALSE)</f>
        <v>0</v>
      </c>
      <c r="AI525" s="63">
        <f>VLOOKUP($AC525,pTRAIT!$A:$X,11,FALSE)</f>
        <v>0</v>
      </c>
      <c r="AJ525" s="63">
        <f>VLOOKUP($AC525,pTRAIT!$A:$X,12,FALSE)</f>
        <v>0</v>
      </c>
      <c r="AK525" s="63">
        <f>VLOOKUP($AC525,pTRAIT!$A:$X,13,FALSE)</f>
        <v>0</v>
      </c>
      <c r="AL525" s="63">
        <f>VLOOKUP($AC525,pTRAIT!$A:$X,14,FALSE)</f>
        <v>0</v>
      </c>
      <c r="AM525" s="63">
        <f>VLOOKUP($AC525,pTRAIT!$A:$X,15,FALSE)</f>
        <v>0</v>
      </c>
      <c r="AN525" s="63">
        <f>VLOOKUP($AC525,pTRAIT!$A:$X,16,FALSE)</f>
        <v>0</v>
      </c>
      <c r="AO525" s="63">
        <f>VLOOKUP($AC525,pTRAIT!$A:$X,17,FALSE)</f>
        <v>0</v>
      </c>
      <c r="AP525" s="63">
        <f>VLOOKUP($AC525,pTRAIT!$A:$X,18,FALSE)</f>
        <v>0</v>
      </c>
      <c r="AQ525" s="63">
        <f>VLOOKUP($AC525,pTRAIT!$A:$X,19,FALSE)</f>
        <v>0</v>
      </c>
      <c r="AR525" s="63">
        <f>VLOOKUP($AC525,pTRAIT!$A:$X,20,FALSE)</f>
        <v>0</v>
      </c>
      <c r="AS525" s="63">
        <f>VLOOKUP($AC525,pTRAIT!$A:$X,21,FALSE)</f>
        <v>0</v>
      </c>
      <c r="AT525" s="63">
        <f>VLOOKUP($AC525,pTRAIT!$A:$X,22,FALSE)</f>
        <v>0</v>
      </c>
      <c r="AU525" s="63">
        <f>VLOOKUP($AC525,pTRAIT!$A:$X,23,FALSE)</f>
        <v>0</v>
      </c>
      <c r="AV525" s="63">
        <f>VLOOKUP($AC525,pTRAIT!$A:$X,24,FALSE)</f>
        <v>0</v>
      </c>
    </row>
    <row r="526" spans="1:48" ht="12" customHeight="1" x14ac:dyDescent="0.2">
      <c r="A526" s="32">
        <v>955</v>
      </c>
      <c r="B526" s="33" t="s">
        <v>5</v>
      </c>
      <c r="C526" s="34">
        <v>1000</v>
      </c>
      <c r="D526" s="32" t="str">
        <f t="shared" si="8"/>
        <v>955X1000</v>
      </c>
      <c r="E526" s="49" t="s">
        <v>1619</v>
      </c>
      <c r="F526" s="61" t="s">
        <v>2149</v>
      </c>
      <c r="G526" s="41" t="s">
        <v>43</v>
      </c>
      <c r="H526" s="38"/>
      <c r="I526" s="32">
        <v>955</v>
      </c>
      <c r="J526" s="63">
        <f>VLOOKUP(I526,pTRAIT!A:B,2,FALSE)</f>
        <v>0</v>
      </c>
      <c r="K526" s="63" t="str">
        <f>VLOOKUP($I526,pTRAIT!$A:$X,7,FALSE)</f>
        <v>no</v>
      </c>
      <c r="L526" s="63" t="str">
        <f>VLOOKUP($I526,pTRAIT!$A:$X,8,FALSE)</f>
        <v>nd</v>
      </c>
      <c r="M526" s="63" t="str">
        <f>VLOOKUP($I526,pTRAIT!$A:$X,9,FALSE)</f>
        <v>R</v>
      </c>
      <c r="N526" s="63" t="str">
        <f>VLOOKUP($I526,pTRAIT!$A:$X,10,FALSE)</f>
        <v>R</v>
      </c>
      <c r="O526" s="63" t="str">
        <f>VLOOKUP($I526,pTRAIT!$A:$X,11,FALSE)</f>
        <v>H</v>
      </c>
      <c r="P526" s="63" t="str">
        <f>VLOOKUP($I526,pTRAIT!$A:$X,12,FALSE)</f>
        <v>R</v>
      </c>
      <c r="Q526" s="63" t="str">
        <f>VLOOKUP($I526,pTRAIT!$A:$X,13,FALSE)</f>
        <v>S</v>
      </c>
      <c r="R526" s="63" t="str">
        <f>VLOOKUP($I526,pTRAIT!$A:$X,14,FALSE)</f>
        <v>S</v>
      </c>
      <c r="S526" s="63" t="str">
        <f>VLOOKUP($I526,pTRAIT!$A:$X,15,FALSE)</f>
        <v>R</v>
      </c>
      <c r="T526" s="63" t="str">
        <f>VLOOKUP($I526,pTRAIT!$A:$X,16,FALSE)</f>
        <v>H</v>
      </c>
      <c r="U526" s="63" t="str">
        <f>VLOOKUP($I526,pTRAIT!$A:$X,17,FALSE)</f>
        <v>R</v>
      </c>
      <c r="V526" s="63" t="str">
        <f>VLOOKUP($I526,pTRAIT!$A:$X,18,FALSE)</f>
        <v>S</v>
      </c>
      <c r="W526" s="63" t="str">
        <f>VLOOKUP($I526,pTRAIT!$A:$X,19,FALSE)</f>
        <v>H</v>
      </c>
      <c r="X526" s="63" t="s">
        <v>3980</v>
      </c>
      <c r="Y526" s="63" t="str">
        <f>VLOOKUP($I526,pTRAIT!$A:$X,21,FALSE)</f>
        <v>S</v>
      </c>
      <c r="Z526" s="63" t="str">
        <f>VLOOKUP($I526,pTRAIT!$A:$X,22,FALSE)</f>
        <v>e</v>
      </c>
      <c r="AA526" s="63" t="str">
        <f>VLOOKUP($I526,pTRAIT!$A:$X,23,FALSE)</f>
        <v>n-c</v>
      </c>
      <c r="AB526" s="63">
        <f>VLOOKUP($I526,pTRAIT!$A:$X,24,FALSE)</f>
        <v>0</v>
      </c>
      <c r="AC526" s="34">
        <v>1000</v>
      </c>
      <c r="AD526" s="63" t="str">
        <f>VLOOKUP(AC526,pTRAIT!A:B,2,FALSE)</f>
        <v>EM5RTRo5So5Cf9;NST=X / EM5RTUeRo5So5Cf9Pu;NST=X</v>
      </c>
      <c r="AE526" s="63">
        <f>VLOOKUP($AC526,pTRAIT!$A:$X,7,FALSE)</f>
        <v>0</v>
      </c>
      <c r="AF526" s="63">
        <f>VLOOKUP($AC526,pTRAIT!$A:$X,8,FALSE)</f>
        <v>0</v>
      </c>
      <c r="AG526" s="63">
        <f>VLOOKUP($AC526,pTRAIT!$A:$X,9,FALSE)</f>
        <v>0</v>
      </c>
      <c r="AH526" s="63">
        <f>VLOOKUP($AC526,pTRAIT!$A:$X,10,FALSE)</f>
        <v>0</v>
      </c>
      <c r="AI526" s="63">
        <f>VLOOKUP($AC526,pTRAIT!$A:$X,11,FALSE)</f>
        <v>0</v>
      </c>
      <c r="AJ526" s="63">
        <f>VLOOKUP($AC526,pTRAIT!$A:$X,12,FALSE)</f>
        <v>0</v>
      </c>
      <c r="AK526" s="63">
        <f>VLOOKUP($AC526,pTRAIT!$A:$X,13,FALSE)</f>
        <v>0</v>
      </c>
      <c r="AL526" s="63">
        <f>VLOOKUP($AC526,pTRAIT!$A:$X,14,FALSE)</f>
        <v>0</v>
      </c>
      <c r="AM526" s="63">
        <f>VLOOKUP($AC526,pTRAIT!$A:$X,15,FALSE)</f>
        <v>0</v>
      </c>
      <c r="AN526" s="63">
        <f>VLOOKUP($AC526,pTRAIT!$A:$X,16,FALSE)</f>
        <v>0</v>
      </c>
      <c r="AO526" s="63">
        <f>VLOOKUP($AC526,pTRAIT!$A:$X,17,FALSE)</f>
        <v>0</v>
      </c>
      <c r="AP526" s="63">
        <f>VLOOKUP($AC526,pTRAIT!$A:$X,18,FALSE)</f>
        <v>0</v>
      </c>
      <c r="AQ526" s="63">
        <f>VLOOKUP($AC526,pTRAIT!$A:$X,19,FALSE)</f>
        <v>0</v>
      </c>
      <c r="AR526" s="63">
        <f>VLOOKUP($AC526,pTRAIT!$A:$X,20,FALSE)</f>
        <v>0</v>
      </c>
      <c r="AS526" s="63">
        <f>VLOOKUP($AC526,pTRAIT!$A:$X,21,FALSE)</f>
        <v>0</v>
      </c>
      <c r="AT526" s="63">
        <f>VLOOKUP($AC526,pTRAIT!$A:$X,22,FALSE)</f>
        <v>0</v>
      </c>
      <c r="AU526" s="63">
        <f>VLOOKUP($AC526,pTRAIT!$A:$X,23,FALSE)</f>
        <v>0</v>
      </c>
      <c r="AV526" s="63">
        <f>VLOOKUP($AC526,pTRAIT!$A:$X,24,FALSE)</f>
        <v>0</v>
      </c>
    </row>
    <row r="527" spans="1:48" ht="12" customHeight="1" x14ac:dyDescent="0.2">
      <c r="A527" s="32">
        <v>955</v>
      </c>
      <c r="B527" s="33" t="s">
        <v>5</v>
      </c>
      <c r="C527" s="34">
        <v>1001</v>
      </c>
      <c r="D527" s="32" t="str">
        <f t="shared" si="8"/>
        <v>955X1001</v>
      </c>
      <c r="E527" s="49" t="s">
        <v>1619</v>
      </c>
      <c r="F527" s="61" t="s">
        <v>2150</v>
      </c>
      <c r="G527" s="41" t="s">
        <v>43</v>
      </c>
      <c r="H527" s="38"/>
      <c r="I527" s="32">
        <v>955</v>
      </c>
      <c r="J527" s="63">
        <f>VLOOKUP(I527,pTRAIT!A:B,2,FALSE)</f>
        <v>0</v>
      </c>
      <c r="K527" s="63" t="str">
        <f>VLOOKUP($I527,pTRAIT!$A:$X,7,FALSE)</f>
        <v>no</v>
      </c>
      <c r="L527" s="63" t="str">
        <f>VLOOKUP($I527,pTRAIT!$A:$X,8,FALSE)</f>
        <v>nd</v>
      </c>
      <c r="M527" s="63" t="str">
        <f>VLOOKUP($I527,pTRAIT!$A:$X,9,FALSE)</f>
        <v>R</v>
      </c>
      <c r="N527" s="63" t="str">
        <f>VLOOKUP($I527,pTRAIT!$A:$X,10,FALSE)</f>
        <v>R</v>
      </c>
      <c r="O527" s="63" t="str">
        <f>VLOOKUP($I527,pTRAIT!$A:$X,11,FALSE)</f>
        <v>H</v>
      </c>
      <c r="P527" s="63" t="str">
        <f>VLOOKUP($I527,pTRAIT!$A:$X,12,FALSE)</f>
        <v>R</v>
      </c>
      <c r="Q527" s="63" t="str">
        <f>VLOOKUP($I527,pTRAIT!$A:$X,13,FALSE)</f>
        <v>S</v>
      </c>
      <c r="R527" s="63" t="str">
        <f>VLOOKUP($I527,pTRAIT!$A:$X,14,FALSE)</f>
        <v>S</v>
      </c>
      <c r="S527" s="63" t="str">
        <f>VLOOKUP($I527,pTRAIT!$A:$X,15,FALSE)</f>
        <v>R</v>
      </c>
      <c r="T527" s="63" t="str">
        <f>VLOOKUP($I527,pTRAIT!$A:$X,16,FALSE)</f>
        <v>H</v>
      </c>
      <c r="U527" s="63" t="str">
        <f>VLOOKUP($I527,pTRAIT!$A:$X,17,FALSE)</f>
        <v>R</v>
      </c>
      <c r="V527" s="63" t="str">
        <f>VLOOKUP($I527,pTRAIT!$A:$X,18,FALSE)</f>
        <v>S</v>
      </c>
      <c r="W527" s="63" t="str">
        <f>VLOOKUP($I527,pTRAIT!$A:$X,19,FALSE)</f>
        <v>H</v>
      </c>
      <c r="X527" s="63" t="s">
        <v>3980</v>
      </c>
      <c r="Y527" s="63" t="str">
        <f>VLOOKUP($I527,pTRAIT!$A:$X,21,FALSE)</f>
        <v>S</v>
      </c>
      <c r="Z527" s="63" t="str">
        <f>VLOOKUP($I527,pTRAIT!$A:$X,22,FALSE)</f>
        <v>e</v>
      </c>
      <c r="AA527" s="63" t="str">
        <f>VLOOKUP($I527,pTRAIT!$A:$X,23,FALSE)</f>
        <v>n-c</v>
      </c>
      <c r="AB527" s="63">
        <f>VLOOKUP($I527,pTRAIT!$A:$X,24,FALSE)</f>
        <v>0</v>
      </c>
      <c r="AC527" s="34">
        <v>1001</v>
      </c>
      <c r="AD527" s="63" t="str">
        <f>VLOOKUP(AC527,pTRAIT!A:B,2,FALSE)</f>
        <v>EM5RTRo5So5Cf9;NST=X / EM5RTUeRo5So5Cf9Pu;NST=X</v>
      </c>
      <c r="AE527" s="63">
        <f>VLOOKUP($AC527,pTRAIT!$A:$X,7,FALSE)</f>
        <v>0</v>
      </c>
      <c r="AF527" s="63">
        <f>VLOOKUP($AC527,pTRAIT!$A:$X,8,FALSE)</f>
        <v>0</v>
      </c>
      <c r="AG527" s="63">
        <f>VLOOKUP($AC527,pTRAIT!$A:$X,9,FALSE)</f>
        <v>0</v>
      </c>
      <c r="AH527" s="63">
        <f>VLOOKUP($AC527,pTRAIT!$A:$X,10,FALSE)</f>
        <v>0</v>
      </c>
      <c r="AI527" s="63">
        <f>VLOOKUP($AC527,pTRAIT!$A:$X,11,FALSE)</f>
        <v>0</v>
      </c>
      <c r="AJ527" s="63">
        <f>VLOOKUP($AC527,pTRAIT!$A:$X,12,FALSE)</f>
        <v>0</v>
      </c>
      <c r="AK527" s="63">
        <f>VLOOKUP($AC527,pTRAIT!$A:$X,13,FALSE)</f>
        <v>0</v>
      </c>
      <c r="AL527" s="63">
        <f>VLOOKUP($AC527,pTRAIT!$A:$X,14,FALSE)</f>
        <v>0</v>
      </c>
      <c r="AM527" s="63">
        <f>VLOOKUP($AC527,pTRAIT!$A:$X,15,FALSE)</f>
        <v>0</v>
      </c>
      <c r="AN527" s="63">
        <f>VLOOKUP($AC527,pTRAIT!$A:$X,16,FALSE)</f>
        <v>0</v>
      </c>
      <c r="AO527" s="63">
        <f>VLOOKUP($AC527,pTRAIT!$A:$X,17,FALSE)</f>
        <v>0</v>
      </c>
      <c r="AP527" s="63">
        <f>VLOOKUP($AC527,pTRAIT!$A:$X,18,FALSE)</f>
        <v>0</v>
      </c>
      <c r="AQ527" s="63">
        <f>VLOOKUP($AC527,pTRAIT!$A:$X,19,FALSE)</f>
        <v>0</v>
      </c>
      <c r="AR527" s="63">
        <f>VLOOKUP($AC527,pTRAIT!$A:$X,20,FALSE)</f>
        <v>0</v>
      </c>
      <c r="AS527" s="63">
        <f>VLOOKUP($AC527,pTRAIT!$A:$X,21,FALSE)</f>
        <v>0</v>
      </c>
      <c r="AT527" s="63">
        <f>VLOOKUP($AC527,pTRAIT!$A:$X,22,FALSE)</f>
        <v>0</v>
      </c>
      <c r="AU527" s="63">
        <f>VLOOKUP($AC527,pTRAIT!$A:$X,23,FALSE)</f>
        <v>0</v>
      </c>
      <c r="AV527" s="63">
        <f>VLOOKUP($AC527,pTRAIT!$A:$X,24,FALSE)</f>
        <v>0</v>
      </c>
    </row>
    <row r="528" spans="1:48" ht="12" customHeight="1" x14ac:dyDescent="0.2">
      <c r="A528" s="32">
        <v>956</v>
      </c>
      <c r="B528" s="33" t="s">
        <v>5</v>
      </c>
      <c r="C528" s="34">
        <v>967</v>
      </c>
      <c r="D528" s="32" t="str">
        <f t="shared" si="8"/>
        <v>956X967</v>
      </c>
      <c r="E528" s="49" t="s">
        <v>1619</v>
      </c>
      <c r="F528" s="61" t="s">
        <v>2151</v>
      </c>
      <c r="G528" s="41" t="s">
        <v>43</v>
      </c>
      <c r="H528" s="38"/>
      <c r="I528" s="32">
        <v>956</v>
      </c>
      <c r="J528" s="63">
        <f>VLOOKUP(I528,pTRAIT!A:B,2,FALSE)</f>
        <v>0</v>
      </c>
      <c r="K528" s="63" t="str">
        <f>VLOOKUP($I528,pTRAIT!$A:$X,7,FALSE)</f>
        <v>no</v>
      </c>
      <c r="L528" s="63" t="str">
        <f>VLOOKUP($I528,pTRAIT!$A:$X,8,FALSE)</f>
        <v>nd</v>
      </c>
      <c r="M528" s="63" t="str">
        <f>VLOOKUP($I528,pTRAIT!$A:$X,9,FALSE)</f>
        <v>R</v>
      </c>
      <c r="N528" s="63" t="str">
        <f>VLOOKUP($I528,pTRAIT!$A:$X,10,FALSE)</f>
        <v>R</v>
      </c>
      <c r="O528" s="63" t="str">
        <f>VLOOKUP($I528,pTRAIT!$A:$X,11,FALSE)</f>
        <v>S</v>
      </c>
      <c r="P528" s="63" t="str">
        <f>VLOOKUP($I528,pTRAIT!$A:$X,12,FALSE)</f>
        <v>S</v>
      </c>
      <c r="Q528" s="63" t="str">
        <f>VLOOKUP($I528,pTRAIT!$A:$X,13,FALSE)</f>
        <v>R</v>
      </c>
      <c r="R528" s="63" t="str">
        <f>VLOOKUP($I528,pTRAIT!$A:$X,14,FALSE)</f>
        <v>S</v>
      </c>
      <c r="S528" s="63" t="str">
        <f>VLOOKUP($I528,pTRAIT!$A:$X,15,FALSE)</f>
        <v>R</v>
      </c>
      <c r="T528" s="63" t="str">
        <f>VLOOKUP($I528,pTRAIT!$A:$X,16,FALSE)</f>
        <v>H</v>
      </c>
      <c r="U528" s="63" t="str">
        <f>VLOOKUP($I528,pTRAIT!$A:$X,17,FALSE)</f>
        <v>R</v>
      </c>
      <c r="V528" s="63" t="str">
        <f>VLOOKUP($I528,pTRAIT!$A:$X,18,FALSE)</f>
        <v>S</v>
      </c>
      <c r="W528" s="63" t="str">
        <f>VLOOKUP($I528,pTRAIT!$A:$X,19,FALSE)</f>
        <v>H</v>
      </c>
      <c r="X528" s="63" t="s">
        <v>3980</v>
      </c>
      <c r="Y528" s="63" t="str">
        <f>VLOOKUP($I528,pTRAIT!$A:$X,21,FALSE)</f>
        <v>S</v>
      </c>
      <c r="Z528" s="63" t="str">
        <f>VLOOKUP($I528,pTRAIT!$A:$X,22,FALSE)</f>
        <v>e</v>
      </c>
      <c r="AA528" s="63" t="str">
        <f>VLOOKUP($I528,pTRAIT!$A:$X,23,FALSE)</f>
        <v>n-c</v>
      </c>
      <c r="AB528" s="63">
        <f>VLOOKUP($I528,pTRAIT!$A:$X,24,FALSE)</f>
        <v>0</v>
      </c>
      <c r="AC528" s="34">
        <v>967</v>
      </c>
      <c r="AD528" s="63" t="str">
        <f>VLOOKUP(AC528,pTRAIT!A:B,2,FALSE)</f>
        <v>Sp-1EM5RTUeRo5So5Cf9Pu;NST=X / EM5UeRo5So5Cf9;NST=X</v>
      </c>
      <c r="AE528" s="63">
        <f>VLOOKUP($AC528,pTRAIT!$A:$X,7,FALSE)</f>
        <v>0</v>
      </c>
      <c r="AF528" s="63">
        <f>VLOOKUP($AC528,pTRAIT!$A:$X,8,FALSE)</f>
        <v>0</v>
      </c>
      <c r="AG528" s="63">
        <f>VLOOKUP($AC528,pTRAIT!$A:$X,9,FALSE)</f>
        <v>0</v>
      </c>
      <c r="AH528" s="63">
        <f>VLOOKUP($AC528,pTRAIT!$A:$X,10,FALSE)</f>
        <v>0</v>
      </c>
      <c r="AI528" s="63">
        <f>VLOOKUP($AC528,pTRAIT!$A:$X,11,FALSE)</f>
        <v>0</v>
      </c>
      <c r="AJ528" s="63">
        <f>VLOOKUP($AC528,pTRAIT!$A:$X,12,FALSE)</f>
        <v>0</v>
      </c>
      <c r="AK528" s="63">
        <f>VLOOKUP($AC528,pTRAIT!$A:$X,13,FALSE)</f>
        <v>0</v>
      </c>
      <c r="AL528" s="63">
        <f>VLOOKUP($AC528,pTRAIT!$A:$X,14,FALSE)</f>
        <v>0</v>
      </c>
      <c r="AM528" s="63">
        <f>VLOOKUP($AC528,pTRAIT!$A:$X,15,FALSE)</f>
        <v>0</v>
      </c>
      <c r="AN528" s="63">
        <f>VLOOKUP($AC528,pTRAIT!$A:$X,16,FALSE)</f>
        <v>0</v>
      </c>
      <c r="AO528" s="63">
        <f>VLOOKUP($AC528,pTRAIT!$A:$X,17,FALSE)</f>
        <v>0</v>
      </c>
      <c r="AP528" s="63">
        <f>VLOOKUP($AC528,pTRAIT!$A:$X,18,FALSE)</f>
        <v>0</v>
      </c>
      <c r="AQ528" s="63">
        <f>VLOOKUP($AC528,pTRAIT!$A:$X,19,FALSE)</f>
        <v>0</v>
      </c>
      <c r="AR528" s="63">
        <f>VLOOKUP($AC528,pTRAIT!$A:$X,20,FALSE)</f>
        <v>0</v>
      </c>
      <c r="AS528" s="63">
        <f>VLOOKUP($AC528,pTRAIT!$A:$X,21,FALSE)</f>
        <v>0</v>
      </c>
      <c r="AT528" s="63">
        <f>VLOOKUP($AC528,pTRAIT!$A:$X,22,FALSE)</f>
        <v>0</v>
      </c>
      <c r="AU528" s="63">
        <f>VLOOKUP($AC528,pTRAIT!$A:$X,23,FALSE)</f>
        <v>0</v>
      </c>
      <c r="AV528" s="63">
        <f>VLOOKUP($AC528,pTRAIT!$A:$X,24,FALSE)</f>
        <v>0</v>
      </c>
    </row>
    <row r="529" spans="1:48" ht="12" customHeight="1" x14ac:dyDescent="0.2">
      <c r="A529" s="32">
        <v>956</v>
      </c>
      <c r="B529" s="33" t="s">
        <v>5</v>
      </c>
      <c r="C529" s="34">
        <v>1042</v>
      </c>
      <c r="D529" s="32" t="str">
        <f t="shared" si="8"/>
        <v>956X1042</v>
      </c>
      <c r="E529" s="49" t="s">
        <v>1619</v>
      </c>
      <c r="F529" s="61" t="s">
        <v>2152</v>
      </c>
      <c r="G529" s="41" t="s">
        <v>43</v>
      </c>
      <c r="H529" s="38"/>
      <c r="I529" s="32">
        <v>956</v>
      </c>
      <c r="J529" s="63">
        <f>VLOOKUP(I529,pTRAIT!A:B,2,FALSE)</f>
        <v>0</v>
      </c>
      <c r="K529" s="63" t="str">
        <f>VLOOKUP($I529,pTRAIT!$A:$X,7,FALSE)</f>
        <v>no</v>
      </c>
      <c r="L529" s="63" t="str">
        <f>VLOOKUP($I529,pTRAIT!$A:$X,8,FALSE)</f>
        <v>nd</v>
      </c>
      <c r="M529" s="63" t="str">
        <f>VLOOKUP($I529,pTRAIT!$A:$X,9,FALSE)</f>
        <v>R</v>
      </c>
      <c r="N529" s="63" t="str">
        <f>VLOOKUP($I529,pTRAIT!$A:$X,10,FALSE)</f>
        <v>R</v>
      </c>
      <c r="O529" s="63" t="str">
        <f>VLOOKUP($I529,pTRAIT!$A:$X,11,FALSE)</f>
        <v>S</v>
      </c>
      <c r="P529" s="63" t="str">
        <f>VLOOKUP($I529,pTRAIT!$A:$X,12,FALSE)</f>
        <v>S</v>
      </c>
      <c r="Q529" s="63" t="str">
        <f>VLOOKUP($I529,pTRAIT!$A:$X,13,FALSE)</f>
        <v>R</v>
      </c>
      <c r="R529" s="63" t="str">
        <f>VLOOKUP($I529,pTRAIT!$A:$X,14,FALSE)</f>
        <v>S</v>
      </c>
      <c r="S529" s="63" t="str">
        <f>VLOOKUP($I529,pTRAIT!$A:$X,15,FALSE)</f>
        <v>R</v>
      </c>
      <c r="T529" s="63" t="str">
        <f>VLOOKUP($I529,pTRAIT!$A:$X,16,FALSE)</f>
        <v>H</v>
      </c>
      <c r="U529" s="63" t="str">
        <f>VLOOKUP($I529,pTRAIT!$A:$X,17,FALSE)</f>
        <v>R</v>
      </c>
      <c r="V529" s="63" t="str">
        <f>VLOOKUP($I529,pTRAIT!$A:$X,18,FALSE)</f>
        <v>S</v>
      </c>
      <c r="W529" s="63" t="str">
        <f>VLOOKUP($I529,pTRAIT!$A:$X,19,FALSE)</f>
        <v>H</v>
      </c>
      <c r="X529" s="63" t="s">
        <v>3980</v>
      </c>
      <c r="Y529" s="63" t="str">
        <f>VLOOKUP($I529,pTRAIT!$A:$X,21,FALSE)</f>
        <v>S</v>
      </c>
      <c r="Z529" s="63" t="str">
        <f>VLOOKUP($I529,pTRAIT!$A:$X,22,FALSE)</f>
        <v>e</v>
      </c>
      <c r="AA529" s="63" t="str">
        <f>VLOOKUP($I529,pTRAIT!$A:$X,23,FALSE)</f>
        <v>n-c</v>
      </c>
      <c r="AB529" s="63">
        <f>VLOOKUP($I529,pTRAIT!$A:$X,24,FALSE)</f>
        <v>0</v>
      </c>
      <c r="AC529" s="34">
        <v>1042</v>
      </c>
      <c r="AD529" s="63" t="str">
        <f>VLOOKUP(AC529,pTRAIT!A:B,2,FALSE)</f>
        <v>EM5RTUeRo5So5Cf9Pu;NST=X / EM5UeRo5So5Cf9;NST=X</v>
      </c>
      <c r="AE529" s="63">
        <f>VLOOKUP($AC529,pTRAIT!$A:$X,7,FALSE)</f>
        <v>0</v>
      </c>
      <c r="AF529" s="63">
        <f>VLOOKUP($AC529,pTRAIT!$A:$X,8,FALSE)</f>
        <v>0</v>
      </c>
      <c r="AG529" s="63">
        <f>VLOOKUP($AC529,pTRAIT!$A:$X,9,FALSE)</f>
        <v>0</v>
      </c>
      <c r="AH529" s="63">
        <f>VLOOKUP($AC529,pTRAIT!$A:$X,10,FALSE)</f>
        <v>0</v>
      </c>
      <c r="AI529" s="63">
        <f>VLOOKUP($AC529,pTRAIT!$A:$X,11,FALSE)</f>
        <v>0</v>
      </c>
      <c r="AJ529" s="63">
        <f>VLOOKUP($AC529,pTRAIT!$A:$X,12,FALSE)</f>
        <v>0</v>
      </c>
      <c r="AK529" s="63">
        <f>VLOOKUP($AC529,pTRAIT!$A:$X,13,FALSE)</f>
        <v>0</v>
      </c>
      <c r="AL529" s="63">
        <f>VLOOKUP($AC529,pTRAIT!$A:$X,14,FALSE)</f>
        <v>0</v>
      </c>
      <c r="AM529" s="63">
        <f>VLOOKUP($AC529,pTRAIT!$A:$X,15,FALSE)</f>
        <v>0</v>
      </c>
      <c r="AN529" s="63">
        <f>VLOOKUP($AC529,pTRAIT!$A:$X,16,FALSE)</f>
        <v>0</v>
      </c>
      <c r="AO529" s="63">
        <f>VLOOKUP($AC529,pTRAIT!$A:$X,17,FALSE)</f>
        <v>0</v>
      </c>
      <c r="AP529" s="63">
        <f>VLOOKUP($AC529,pTRAIT!$A:$X,18,FALSE)</f>
        <v>0</v>
      </c>
      <c r="AQ529" s="63">
        <f>VLOOKUP($AC529,pTRAIT!$A:$X,19,FALSE)</f>
        <v>0</v>
      </c>
      <c r="AR529" s="63">
        <f>VLOOKUP($AC529,pTRAIT!$A:$X,20,FALSE)</f>
        <v>0</v>
      </c>
      <c r="AS529" s="63">
        <f>VLOOKUP($AC529,pTRAIT!$A:$X,21,FALSE)</f>
        <v>0</v>
      </c>
      <c r="AT529" s="63">
        <f>VLOOKUP($AC529,pTRAIT!$A:$X,22,FALSE)</f>
        <v>0</v>
      </c>
      <c r="AU529" s="63">
        <f>VLOOKUP($AC529,pTRAIT!$A:$X,23,FALSE)</f>
        <v>0</v>
      </c>
      <c r="AV529" s="63">
        <f>VLOOKUP($AC529,pTRAIT!$A:$X,24,FALSE)</f>
        <v>0</v>
      </c>
    </row>
    <row r="530" spans="1:48" ht="12" customHeight="1" x14ac:dyDescent="0.2">
      <c r="A530" s="32">
        <v>956</v>
      </c>
      <c r="B530" s="33" t="s">
        <v>5</v>
      </c>
      <c r="C530" s="34">
        <v>1051</v>
      </c>
      <c r="D530" s="32" t="str">
        <f t="shared" si="8"/>
        <v>956X1051</v>
      </c>
      <c r="E530" s="49" t="s">
        <v>1619</v>
      </c>
      <c r="F530" s="61" t="s">
        <v>2153</v>
      </c>
      <c r="G530" s="41" t="s">
        <v>43</v>
      </c>
      <c r="H530" s="38"/>
      <c r="I530" s="32">
        <v>956</v>
      </c>
      <c r="J530" s="63">
        <f>VLOOKUP(I530,pTRAIT!A:B,2,FALSE)</f>
        <v>0</v>
      </c>
      <c r="K530" s="63" t="str">
        <f>VLOOKUP($I530,pTRAIT!$A:$X,7,FALSE)</f>
        <v>no</v>
      </c>
      <c r="L530" s="63" t="str">
        <f>VLOOKUP($I530,pTRAIT!$A:$X,8,FALSE)</f>
        <v>nd</v>
      </c>
      <c r="M530" s="63" t="str">
        <f>VLOOKUP($I530,pTRAIT!$A:$X,9,FALSE)</f>
        <v>R</v>
      </c>
      <c r="N530" s="63" t="str">
        <f>VLOOKUP($I530,pTRAIT!$A:$X,10,FALSE)</f>
        <v>R</v>
      </c>
      <c r="O530" s="63" t="str">
        <f>VLOOKUP($I530,pTRAIT!$A:$X,11,FALSE)</f>
        <v>S</v>
      </c>
      <c r="P530" s="63" t="str">
        <f>VLOOKUP($I530,pTRAIT!$A:$X,12,FALSE)</f>
        <v>S</v>
      </c>
      <c r="Q530" s="63" t="str">
        <f>VLOOKUP($I530,pTRAIT!$A:$X,13,FALSE)</f>
        <v>R</v>
      </c>
      <c r="R530" s="63" t="str">
        <f>VLOOKUP($I530,pTRAIT!$A:$X,14,FALSE)</f>
        <v>S</v>
      </c>
      <c r="S530" s="63" t="str">
        <f>VLOOKUP($I530,pTRAIT!$A:$X,15,FALSE)</f>
        <v>R</v>
      </c>
      <c r="T530" s="63" t="str">
        <f>VLOOKUP($I530,pTRAIT!$A:$X,16,FALSE)</f>
        <v>H</v>
      </c>
      <c r="U530" s="63" t="str">
        <f>VLOOKUP($I530,pTRAIT!$A:$X,17,FALSE)</f>
        <v>R</v>
      </c>
      <c r="V530" s="63" t="str">
        <f>VLOOKUP($I530,pTRAIT!$A:$X,18,FALSE)</f>
        <v>S</v>
      </c>
      <c r="W530" s="63" t="str">
        <f>VLOOKUP($I530,pTRAIT!$A:$X,19,FALSE)</f>
        <v>H</v>
      </c>
      <c r="X530" s="63" t="s">
        <v>3980</v>
      </c>
      <c r="Y530" s="63" t="str">
        <f>VLOOKUP($I530,pTRAIT!$A:$X,21,FALSE)</f>
        <v>S</v>
      </c>
      <c r="Z530" s="63" t="str">
        <f>VLOOKUP($I530,pTRAIT!$A:$X,22,FALSE)</f>
        <v>e</v>
      </c>
      <c r="AA530" s="63" t="str">
        <f>VLOOKUP($I530,pTRAIT!$A:$X,23,FALSE)</f>
        <v>n-c</v>
      </c>
      <c r="AB530" s="63">
        <f>VLOOKUP($I530,pTRAIT!$A:$X,24,FALSE)</f>
        <v>0</v>
      </c>
      <c r="AC530" s="34">
        <v>1051</v>
      </c>
      <c r="AD530" s="63" t="str">
        <f>VLOOKUP(AC530,pTRAIT!A:B,2,FALSE)</f>
        <v>EM5RTUeRo5So5Cf9Pu;NST=X / EM5UeRo5So5Cf9;NST=X</v>
      </c>
      <c r="AE530" s="63">
        <f>VLOOKUP($AC530,pTRAIT!$A:$X,7,FALSE)</f>
        <v>0</v>
      </c>
      <c r="AF530" s="63">
        <f>VLOOKUP($AC530,pTRAIT!$A:$X,8,FALSE)</f>
        <v>0</v>
      </c>
      <c r="AG530" s="63">
        <f>VLOOKUP($AC530,pTRAIT!$A:$X,9,FALSE)</f>
        <v>0</v>
      </c>
      <c r="AH530" s="63">
        <f>VLOOKUP($AC530,pTRAIT!$A:$X,10,FALSE)</f>
        <v>0</v>
      </c>
      <c r="AI530" s="63">
        <f>VLOOKUP($AC530,pTRAIT!$A:$X,11,FALSE)</f>
        <v>0</v>
      </c>
      <c r="AJ530" s="63">
        <f>VLOOKUP($AC530,pTRAIT!$A:$X,12,FALSE)</f>
        <v>0</v>
      </c>
      <c r="AK530" s="63">
        <f>VLOOKUP($AC530,pTRAIT!$A:$X,13,FALSE)</f>
        <v>0</v>
      </c>
      <c r="AL530" s="63">
        <f>VLOOKUP($AC530,pTRAIT!$A:$X,14,FALSE)</f>
        <v>0</v>
      </c>
      <c r="AM530" s="63">
        <f>VLOOKUP($AC530,pTRAIT!$A:$X,15,FALSE)</f>
        <v>0</v>
      </c>
      <c r="AN530" s="63">
        <f>VLOOKUP($AC530,pTRAIT!$A:$X,16,FALSE)</f>
        <v>0</v>
      </c>
      <c r="AO530" s="63">
        <f>VLOOKUP($AC530,pTRAIT!$A:$X,17,FALSE)</f>
        <v>0</v>
      </c>
      <c r="AP530" s="63">
        <f>VLOOKUP($AC530,pTRAIT!$A:$X,18,FALSE)</f>
        <v>0</v>
      </c>
      <c r="AQ530" s="63">
        <f>VLOOKUP($AC530,pTRAIT!$A:$X,19,FALSE)</f>
        <v>0</v>
      </c>
      <c r="AR530" s="63">
        <f>VLOOKUP($AC530,pTRAIT!$A:$X,20,FALSE)</f>
        <v>0</v>
      </c>
      <c r="AS530" s="63">
        <f>VLOOKUP($AC530,pTRAIT!$A:$X,21,FALSE)</f>
        <v>0</v>
      </c>
      <c r="AT530" s="63">
        <f>VLOOKUP($AC530,pTRAIT!$A:$X,22,FALSE)</f>
        <v>0</v>
      </c>
      <c r="AU530" s="63">
        <f>VLOOKUP($AC530,pTRAIT!$A:$X,23,FALSE)</f>
        <v>0</v>
      </c>
      <c r="AV530" s="63">
        <f>VLOOKUP($AC530,pTRAIT!$A:$X,24,FALSE)</f>
        <v>0</v>
      </c>
    </row>
    <row r="531" spans="1:48" ht="12" customHeight="1" x14ac:dyDescent="0.2">
      <c r="A531" s="32">
        <v>957</v>
      </c>
      <c r="B531" s="33" t="s">
        <v>5</v>
      </c>
      <c r="C531" s="34">
        <v>1034</v>
      </c>
      <c r="D531" s="32" t="str">
        <f t="shared" si="8"/>
        <v>957X1034</v>
      </c>
      <c r="E531" s="49" t="s">
        <v>1619</v>
      </c>
      <c r="F531" s="61" t="s">
        <v>2154</v>
      </c>
      <c r="G531" s="41" t="s">
        <v>43</v>
      </c>
      <c r="H531" s="38"/>
      <c r="I531" s="32">
        <v>957</v>
      </c>
      <c r="J531" s="63">
        <f>VLOOKUP(I531,pTRAIT!A:B,2,FALSE)</f>
        <v>0</v>
      </c>
      <c r="K531" s="63" t="str">
        <f>VLOOKUP($I531,pTRAIT!$A:$X,7,FALSE)</f>
        <v>no</v>
      </c>
      <c r="L531" s="63" t="str">
        <f>VLOOKUP($I531,pTRAIT!$A:$X,8,FALSE)</f>
        <v>nd</v>
      </c>
      <c r="M531" s="63" t="str">
        <f>VLOOKUP($I531,pTRAIT!$A:$X,9,FALSE)</f>
        <v>R</v>
      </c>
      <c r="N531" s="63" t="str">
        <f>VLOOKUP($I531,pTRAIT!$A:$X,10,FALSE)</f>
        <v>R</v>
      </c>
      <c r="O531" s="63" t="str">
        <f>VLOOKUP($I531,pTRAIT!$A:$X,11,FALSE)</f>
        <v>S</v>
      </c>
      <c r="P531" s="63" t="str">
        <f>VLOOKUP($I531,pTRAIT!$A:$X,12,FALSE)</f>
        <v>S</v>
      </c>
      <c r="Q531" s="63" t="str">
        <f>VLOOKUP($I531,pTRAIT!$A:$X,13,FALSE)</f>
        <v>R</v>
      </c>
      <c r="R531" s="63" t="str">
        <f>VLOOKUP($I531,pTRAIT!$A:$X,14,FALSE)</f>
        <v>S</v>
      </c>
      <c r="S531" s="63" t="str">
        <f>VLOOKUP($I531,pTRAIT!$A:$X,15,FALSE)</f>
        <v>R</v>
      </c>
      <c r="T531" s="63" t="str">
        <f>VLOOKUP($I531,pTRAIT!$A:$X,16,FALSE)</f>
        <v>H</v>
      </c>
      <c r="U531" s="63" t="str">
        <f>VLOOKUP($I531,pTRAIT!$A:$X,17,FALSE)</f>
        <v>R</v>
      </c>
      <c r="V531" s="63" t="str">
        <f>VLOOKUP($I531,pTRAIT!$A:$X,18,FALSE)</f>
        <v>S</v>
      </c>
      <c r="W531" s="63" t="str">
        <f>VLOOKUP($I531,pTRAIT!$A:$X,19,FALSE)</f>
        <v>H</v>
      </c>
      <c r="X531" s="63" t="s">
        <v>3980</v>
      </c>
      <c r="Y531" s="63" t="str">
        <f>VLOOKUP($I531,pTRAIT!$A:$X,21,FALSE)</f>
        <v>S</v>
      </c>
      <c r="Z531" s="63" t="str">
        <f>VLOOKUP($I531,pTRAIT!$A:$X,22,FALSE)</f>
        <v>e</v>
      </c>
      <c r="AA531" s="63" t="str">
        <f>VLOOKUP($I531,pTRAIT!$A:$X,23,FALSE)</f>
        <v>n-c</v>
      </c>
      <c r="AB531" s="63">
        <f>VLOOKUP($I531,pTRAIT!$A:$X,24,FALSE)</f>
        <v>0</v>
      </c>
      <c r="AC531" s="34">
        <v>1034</v>
      </c>
      <c r="AD531" s="63" t="str">
        <f>VLOOKUP(AC531,pTRAIT!A:B,2,FALSE)</f>
        <v>EM5RTUeRo5So5Cf9Pu;NST=X / EM5UeRo5So5Cf9;NST=X</v>
      </c>
      <c r="AE531" s="63">
        <f>VLOOKUP($AC531,pTRAIT!$A:$X,7,FALSE)</f>
        <v>0</v>
      </c>
      <c r="AF531" s="63">
        <f>VLOOKUP($AC531,pTRAIT!$A:$X,8,FALSE)</f>
        <v>0</v>
      </c>
      <c r="AG531" s="63">
        <f>VLOOKUP($AC531,pTRAIT!$A:$X,9,FALSE)</f>
        <v>0</v>
      </c>
      <c r="AH531" s="63">
        <f>VLOOKUP($AC531,pTRAIT!$A:$X,10,FALSE)</f>
        <v>0</v>
      </c>
      <c r="AI531" s="63">
        <f>VLOOKUP($AC531,pTRAIT!$A:$X,11,FALSE)</f>
        <v>0</v>
      </c>
      <c r="AJ531" s="63">
        <f>VLOOKUP($AC531,pTRAIT!$A:$X,12,FALSE)</f>
        <v>0</v>
      </c>
      <c r="AK531" s="63">
        <f>VLOOKUP($AC531,pTRAIT!$A:$X,13,FALSE)</f>
        <v>0</v>
      </c>
      <c r="AL531" s="63">
        <f>VLOOKUP($AC531,pTRAIT!$A:$X,14,FALSE)</f>
        <v>0</v>
      </c>
      <c r="AM531" s="63">
        <f>VLOOKUP($AC531,pTRAIT!$A:$X,15,FALSE)</f>
        <v>0</v>
      </c>
      <c r="AN531" s="63">
        <f>VLOOKUP($AC531,pTRAIT!$A:$X,16,FALSE)</f>
        <v>0</v>
      </c>
      <c r="AO531" s="63">
        <f>VLOOKUP($AC531,pTRAIT!$A:$X,17,FALSE)</f>
        <v>0</v>
      </c>
      <c r="AP531" s="63">
        <f>VLOOKUP($AC531,pTRAIT!$A:$X,18,FALSE)</f>
        <v>0</v>
      </c>
      <c r="AQ531" s="63">
        <f>VLOOKUP($AC531,pTRAIT!$A:$X,19,FALSE)</f>
        <v>0</v>
      </c>
      <c r="AR531" s="63">
        <f>VLOOKUP($AC531,pTRAIT!$A:$X,20,FALSE)</f>
        <v>0</v>
      </c>
      <c r="AS531" s="63">
        <f>VLOOKUP($AC531,pTRAIT!$A:$X,21,FALSE)</f>
        <v>0</v>
      </c>
      <c r="AT531" s="63">
        <f>VLOOKUP($AC531,pTRAIT!$A:$X,22,FALSE)</f>
        <v>0</v>
      </c>
      <c r="AU531" s="63">
        <f>VLOOKUP($AC531,pTRAIT!$A:$X,23,FALSE)</f>
        <v>0</v>
      </c>
      <c r="AV531" s="63">
        <f>VLOOKUP($AC531,pTRAIT!$A:$X,24,FALSE)</f>
        <v>0</v>
      </c>
    </row>
    <row r="532" spans="1:48" ht="12" customHeight="1" x14ac:dyDescent="0.2">
      <c r="A532" s="32">
        <v>957</v>
      </c>
      <c r="B532" s="33" t="s">
        <v>5</v>
      </c>
      <c r="C532" s="34">
        <v>1052</v>
      </c>
      <c r="D532" s="32" t="str">
        <f t="shared" si="8"/>
        <v>957X1052</v>
      </c>
      <c r="E532" s="49" t="s">
        <v>1619</v>
      </c>
      <c r="F532" s="61" t="s">
        <v>2155</v>
      </c>
      <c r="G532" s="41" t="s">
        <v>43</v>
      </c>
      <c r="H532" s="38"/>
      <c r="I532" s="32">
        <v>957</v>
      </c>
      <c r="J532" s="63">
        <f>VLOOKUP(I532,pTRAIT!A:B,2,FALSE)</f>
        <v>0</v>
      </c>
      <c r="K532" s="63" t="str">
        <f>VLOOKUP($I532,pTRAIT!$A:$X,7,FALSE)</f>
        <v>no</v>
      </c>
      <c r="L532" s="63" t="str">
        <f>VLOOKUP($I532,pTRAIT!$A:$X,8,FALSE)</f>
        <v>nd</v>
      </c>
      <c r="M532" s="63" t="str">
        <f>VLOOKUP($I532,pTRAIT!$A:$X,9,FALSE)</f>
        <v>R</v>
      </c>
      <c r="N532" s="63" t="str">
        <f>VLOOKUP($I532,pTRAIT!$A:$X,10,FALSE)</f>
        <v>R</v>
      </c>
      <c r="O532" s="63" t="str">
        <f>VLOOKUP($I532,pTRAIT!$A:$X,11,FALSE)</f>
        <v>S</v>
      </c>
      <c r="P532" s="63" t="str">
        <f>VLOOKUP($I532,pTRAIT!$A:$X,12,FALSE)</f>
        <v>S</v>
      </c>
      <c r="Q532" s="63" t="str">
        <f>VLOOKUP($I532,pTRAIT!$A:$X,13,FALSE)</f>
        <v>R</v>
      </c>
      <c r="R532" s="63" t="str">
        <f>VLOOKUP($I532,pTRAIT!$A:$X,14,FALSE)</f>
        <v>S</v>
      </c>
      <c r="S532" s="63" t="str">
        <f>VLOOKUP($I532,pTRAIT!$A:$X,15,FALSE)</f>
        <v>R</v>
      </c>
      <c r="T532" s="63" t="str">
        <f>VLOOKUP($I532,pTRAIT!$A:$X,16,FALSE)</f>
        <v>H</v>
      </c>
      <c r="U532" s="63" t="str">
        <f>VLOOKUP($I532,pTRAIT!$A:$X,17,FALSE)</f>
        <v>R</v>
      </c>
      <c r="V532" s="63" t="str">
        <f>VLOOKUP($I532,pTRAIT!$A:$X,18,FALSE)</f>
        <v>S</v>
      </c>
      <c r="W532" s="63" t="str">
        <f>VLOOKUP($I532,pTRAIT!$A:$X,19,FALSE)</f>
        <v>H</v>
      </c>
      <c r="X532" s="63" t="s">
        <v>3980</v>
      </c>
      <c r="Y532" s="63" t="str">
        <f>VLOOKUP($I532,pTRAIT!$A:$X,21,FALSE)</f>
        <v>S</v>
      </c>
      <c r="Z532" s="63" t="str">
        <f>VLOOKUP($I532,pTRAIT!$A:$X,22,FALSE)</f>
        <v>e</v>
      </c>
      <c r="AA532" s="63" t="str">
        <f>VLOOKUP($I532,pTRAIT!$A:$X,23,FALSE)</f>
        <v>n-c</v>
      </c>
      <c r="AB532" s="63">
        <f>VLOOKUP($I532,pTRAIT!$A:$X,24,FALSE)</f>
        <v>0</v>
      </c>
      <c r="AC532" s="34">
        <v>1052</v>
      </c>
      <c r="AD532" s="63" t="str">
        <f>VLOOKUP(AC532,pTRAIT!A:B,2,FALSE)</f>
        <v>EM5RTUeRo5So5Cf9Pu;NST=X / EM5UeRo5So5Cf9;NST=X</v>
      </c>
      <c r="AE532" s="63">
        <f>VLOOKUP($AC532,pTRAIT!$A:$X,7,FALSE)</f>
        <v>0</v>
      </c>
      <c r="AF532" s="63">
        <f>VLOOKUP($AC532,pTRAIT!$A:$X,8,FALSE)</f>
        <v>0</v>
      </c>
      <c r="AG532" s="63">
        <f>VLOOKUP($AC532,pTRAIT!$A:$X,9,FALSE)</f>
        <v>0</v>
      </c>
      <c r="AH532" s="63">
        <f>VLOOKUP($AC532,pTRAIT!$A:$X,10,FALSE)</f>
        <v>0</v>
      </c>
      <c r="AI532" s="63">
        <f>VLOOKUP($AC532,pTRAIT!$A:$X,11,FALSE)</f>
        <v>0</v>
      </c>
      <c r="AJ532" s="63">
        <f>VLOOKUP($AC532,pTRAIT!$A:$X,12,FALSE)</f>
        <v>0</v>
      </c>
      <c r="AK532" s="63">
        <f>VLOOKUP($AC532,pTRAIT!$A:$X,13,FALSE)</f>
        <v>0</v>
      </c>
      <c r="AL532" s="63">
        <f>VLOOKUP($AC532,pTRAIT!$A:$X,14,FALSE)</f>
        <v>0</v>
      </c>
      <c r="AM532" s="63">
        <f>VLOOKUP($AC532,pTRAIT!$A:$X,15,FALSE)</f>
        <v>0</v>
      </c>
      <c r="AN532" s="63">
        <f>VLOOKUP($AC532,pTRAIT!$A:$X,16,FALSE)</f>
        <v>0</v>
      </c>
      <c r="AO532" s="63">
        <f>VLOOKUP($AC532,pTRAIT!$A:$X,17,FALSE)</f>
        <v>0</v>
      </c>
      <c r="AP532" s="63">
        <f>VLOOKUP($AC532,pTRAIT!$A:$X,18,FALSE)</f>
        <v>0</v>
      </c>
      <c r="AQ532" s="63">
        <f>VLOOKUP($AC532,pTRAIT!$A:$X,19,FALSE)</f>
        <v>0</v>
      </c>
      <c r="AR532" s="63">
        <f>VLOOKUP($AC532,pTRAIT!$A:$X,20,FALSE)</f>
        <v>0</v>
      </c>
      <c r="AS532" s="63">
        <f>VLOOKUP($AC532,pTRAIT!$A:$X,21,FALSE)</f>
        <v>0</v>
      </c>
      <c r="AT532" s="63">
        <f>VLOOKUP($AC532,pTRAIT!$A:$X,22,FALSE)</f>
        <v>0</v>
      </c>
      <c r="AU532" s="63">
        <f>VLOOKUP($AC532,pTRAIT!$A:$X,23,FALSE)</f>
        <v>0</v>
      </c>
      <c r="AV532" s="63">
        <f>VLOOKUP($AC532,pTRAIT!$A:$X,24,FALSE)</f>
        <v>0</v>
      </c>
    </row>
    <row r="533" spans="1:48" ht="12" customHeight="1" x14ac:dyDescent="0.2">
      <c r="A533" s="32">
        <v>958</v>
      </c>
      <c r="B533" s="33" t="s">
        <v>5</v>
      </c>
      <c r="C533" s="34">
        <v>1023</v>
      </c>
      <c r="D533" s="32" t="str">
        <f t="shared" si="8"/>
        <v>958X1023</v>
      </c>
      <c r="E533" s="49" t="s">
        <v>1619</v>
      </c>
      <c r="F533" s="61" t="s">
        <v>2156</v>
      </c>
      <c r="G533" s="41" t="s">
        <v>43</v>
      </c>
      <c r="H533" s="38"/>
      <c r="I533" s="32">
        <v>958</v>
      </c>
      <c r="J533" s="63">
        <f>VLOOKUP(I533,pTRAIT!A:B,2,FALSE)</f>
        <v>0</v>
      </c>
      <c r="K533" s="63" t="str">
        <f>VLOOKUP($I533,pTRAIT!$A:$X,7,FALSE)</f>
        <v>no</v>
      </c>
      <c r="L533" s="63" t="str">
        <f>VLOOKUP($I533,pTRAIT!$A:$X,8,FALSE)</f>
        <v>nd</v>
      </c>
      <c r="M533" s="63" t="str">
        <f>VLOOKUP($I533,pTRAIT!$A:$X,9,FALSE)</f>
        <v>R</v>
      </c>
      <c r="N533" s="63" t="str">
        <f>VLOOKUP($I533,pTRAIT!$A:$X,10,FALSE)</f>
        <v>R</v>
      </c>
      <c r="O533" s="63" t="str">
        <f>VLOOKUP($I533,pTRAIT!$A:$X,11,FALSE)</f>
        <v>S</v>
      </c>
      <c r="P533" s="63" t="str">
        <f>VLOOKUP($I533,pTRAIT!$A:$X,12,FALSE)</f>
        <v>S</v>
      </c>
      <c r="Q533" s="63" t="str">
        <f>VLOOKUP($I533,pTRAIT!$A:$X,13,FALSE)</f>
        <v>R</v>
      </c>
      <c r="R533" s="63" t="str">
        <f>VLOOKUP($I533,pTRAIT!$A:$X,14,FALSE)</f>
        <v>S</v>
      </c>
      <c r="S533" s="63" t="str">
        <f>VLOOKUP($I533,pTRAIT!$A:$X,15,FALSE)</f>
        <v>R</v>
      </c>
      <c r="T533" s="63" t="str">
        <f>VLOOKUP($I533,pTRAIT!$A:$X,16,FALSE)</f>
        <v>S</v>
      </c>
      <c r="U533" s="63" t="str">
        <f>VLOOKUP($I533,pTRAIT!$A:$X,17,FALSE)</f>
        <v>R</v>
      </c>
      <c r="V533" s="63" t="str">
        <f>VLOOKUP($I533,pTRAIT!$A:$X,18,FALSE)</f>
        <v>S</v>
      </c>
      <c r="W533" s="63" t="str">
        <f>VLOOKUP($I533,pTRAIT!$A:$X,19,FALSE)</f>
        <v>H</v>
      </c>
      <c r="X533" s="63" t="s">
        <v>3980</v>
      </c>
      <c r="Y533" s="63" t="str">
        <f>VLOOKUP($I533,pTRAIT!$A:$X,21,FALSE)</f>
        <v>S</v>
      </c>
      <c r="Z533" s="63" t="str">
        <f>VLOOKUP($I533,pTRAIT!$A:$X,22,FALSE)</f>
        <v>e</v>
      </c>
      <c r="AA533" s="63" t="str">
        <f>VLOOKUP($I533,pTRAIT!$A:$X,23,FALSE)</f>
        <v>n-c</v>
      </c>
      <c r="AB533" s="63">
        <f>VLOOKUP($I533,pTRAIT!$A:$X,24,FALSE)</f>
        <v>0</v>
      </c>
      <c r="AC533" s="34">
        <v>1023</v>
      </c>
      <c r="AD533" s="63" t="str">
        <f>VLOOKUP(AC533,pTRAIT!A:B,2,FALSE)</f>
        <v>EM5UeRo5So5Cf9;NST=X / EM5RTMi1Pu;NST=X</v>
      </c>
      <c r="AE533" s="63">
        <f>VLOOKUP($AC533,pTRAIT!$A:$X,7,FALSE)</f>
        <v>0</v>
      </c>
      <c r="AF533" s="63">
        <f>VLOOKUP($AC533,pTRAIT!$A:$X,8,FALSE)</f>
        <v>0</v>
      </c>
      <c r="AG533" s="63">
        <f>VLOOKUP($AC533,pTRAIT!$A:$X,9,FALSE)</f>
        <v>0</v>
      </c>
      <c r="AH533" s="63">
        <f>VLOOKUP($AC533,pTRAIT!$A:$X,10,FALSE)</f>
        <v>0</v>
      </c>
      <c r="AI533" s="63">
        <f>VLOOKUP($AC533,pTRAIT!$A:$X,11,FALSE)</f>
        <v>0</v>
      </c>
      <c r="AJ533" s="63">
        <f>VLOOKUP($AC533,pTRAIT!$A:$X,12,FALSE)</f>
        <v>0</v>
      </c>
      <c r="AK533" s="63">
        <f>VLOOKUP($AC533,pTRAIT!$A:$X,13,FALSE)</f>
        <v>0</v>
      </c>
      <c r="AL533" s="63">
        <f>VLOOKUP($AC533,pTRAIT!$A:$X,14,FALSE)</f>
        <v>0</v>
      </c>
      <c r="AM533" s="63">
        <f>VLOOKUP($AC533,pTRAIT!$A:$X,15,FALSE)</f>
        <v>0</v>
      </c>
      <c r="AN533" s="63">
        <f>VLOOKUP($AC533,pTRAIT!$A:$X,16,FALSE)</f>
        <v>0</v>
      </c>
      <c r="AO533" s="63">
        <f>VLOOKUP($AC533,pTRAIT!$A:$X,17,FALSE)</f>
        <v>0</v>
      </c>
      <c r="AP533" s="63">
        <f>VLOOKUP($AC533,pTRAIT!$A:$X,18,FALSE)</f>
        <v>0</v>
      </c>
      <c r="AQ533" s="63">
        <f>VLOOKUP($AC533,pTRAIT!$A:$X,19,FALSE)</f>
        <v>0</v>
      </c>
      <c r="AR533" s="63">
        <f>VLOOKUP($AC533,pTRAIT!$A:$X,20,FALSE)</f>
        <v>0</v>
      </c>
      <c r="AS533" s="63">
        <f>VLOOKUP($AC533,pTRAIT!$A:$X,21,FALSE)</f>
        <v>0</v>
      </c>
      <c r="AT533" s="63">
        <f>VLOOKUP($AC533,pTRAIT!$A:$X,22,FALSE)</f>
        <v>0</v>
      </c>
      <c r="AU533" s="63">
        <f>VLOOKUP($AC533,pTRAIT!$A:$X,23,FALSE)</f>
        <v>0</v>
      </c>
      <c r="AV533" s="63">
        <f>VLOOKUP($AC533,pTRAIT!$A:$X,24,FALSE)</f>
        <v>0</v>
      </c>
    </row>
    <row r="534" spans="1:48" ht="12" customHeight="1" x14ac:dyDescent="0.2">
      <c r="A534" s="32">
        <v>958</v>
      </c>
      <c r="B534" s="33" t="s">
        <v>5</v>
      </c>
      <c r="C534" s="34">
        <v>1024</v>
      </c>
      <c r="D534" s="32" t="str">
        <f t="shared" si="8"/>
        <v>958X1024</v>
      </c>
      <c r="E534" s="49" t="s">
        <v>1619</v>
      </c>
      <c r="F534" s="61" t="s">
        <v>2157</v>
      </c>
      <c r="G534" s="41" t="s">
        <v>43</v>
      </c>
      <c r="H534" s="38"/>
      <c r="I534" s="32">
        <v>958</v>
      </c>
      <c r="J534" s="63">
        <f>VLOOKUP(I534,pTRAIT!A:B,2,FALSE)</f>
        <v>0</v>
      </c>
      <c r="K534" s="63" t="str">
        <f>VLOOKUP($I534,pTRAIT!$A:$X,7,FALSE)</f>
        <v>no</v>
      </c>
      <c r="L534" s="63" t="str">
        <f>VLOOKUP($I534,pTRAIT!$A:$X,8,FALSE)</f>
        <v>nd</v>
      </c>
      <c r="M534" s="63" t="str">
        <f>VLOOKUP($I534,pTRAIT!$A:$X,9,FALSE)</f>
        <v>R</v>
      </c>
      <c r="N534" s="63" t="str">
        <f>VLOOKUP($I534,pTRAIT!$A:$X,10,FALSE)</f>
        <v>R</v>
      </c>
      <c r="O534" s="63" t="str">
        <f>VLOOKUP($I534,pTRAIT!$A:$X,11,FALSE)</f>
        <v>S</v>
      </c>
      <c r="P534" s="63" t="str">
        <f>VLOOKUP($I534,pTRAIT!$A:$X,12,FALSE)</f>
        <v>S</v>
      </c>
      <c r="Q534" s="63" t="str">
        <f>VLOOKUP($I534,pTRAIT!$A:$X,13,FALSE)</f>
        <v>R</v>
      </c>
      <c r="R534" s="63" t="str">
        <f>VLOOKUP($I534,pTRAIT!$A:$X,14,FALSE)</f>
        <v>S</v>
      </c>
      <c r="S534" s="63" t="str">
        <f>VLOOKUP($I534,pTRAIT!$A:$X,15,FALSE)</f>
        <v>R</v>
      </c>
      <c r="T534" s="63" t="str">
        <f>VLOOKUP($I534,pTRAIT!$A:$X,16,FALSE)</f>
        <v>S</v>
      </c>
      <c r="U534" s="63" t="str">
        <f>VLOOKUP($I534,pTRAIT!$A:$X,17,FALSE)</f>
        <v>R</v>
      </c>
      <c r="V534" s="63" t="str">
        <f>VLOOKUP($I534,pTRAIT!$A:$X,18,FALSE)</f>
        <v>S</v>
      </c>
      <c r="W534" s="63" t="str">
        <f>VLOOKUP($I534,pTRAIT!$A:$X,19,FALSE)</f>
        <v>H</v>
      </c>
      <c r="X534" s="63" t="s">
        <v>3980</v>
      </c>
      <c r="Y534" s="63" t="str">
        <f>VLOOKUP($I534,pTRAIT!$A:$X,21,FALSE)</f>
        <v>S</v>
      </c>
      <c r="Z534" s="63" t="str">
        <f>VLOOKUP($I534,pTRAIT!$A:$X,22,FALSE)</f>
        <v>e</v>
      </c>
      <c r="AA534" s="63" t="str">
        <f>VLOOKUP($I534,pTRAIT!$A:$X,23,FALSE)</f>
        <v>n-c</v>
      </c>
      <c r="AB534" s="63">
        <f>VLOOKUP($I534,pTRAIT!$A:$X,24,FALSE)</f>
        <v>0</v>
      </c>
      <c r="AC534" s="34">
        <v>1024</v>
      </c>
      <c r="AD534" s="63" t="str">
        <f>VLOOKUP(AC534,pTRAIT!A:B,2,FALSE)</f>
        <v>EM5UeRo5So5Cf9;NST=X / EM5RTMi1Pu;NST=X</v>
      </c>
      <c r="AE534" s="63">
        <f>VLOOKUP($AC534,pTRAIT!$A:$X,7,FALSE)</f>
        <v>0</v>
      </c>
      <c r="AF534" s="63">
        <f>VLOOKUP($AC534,pTRAIT!$A:$X,8,FALSE)</f>
        <v>0</v>
      </c>
      <c r="AG534" s="63">
        <f>VLOOKUP($AC534,pTRAIT!$A:$X,9,FALSE)</f>
        <v>0</v>
      </c>
      <c r="AH534" s="63">
        <f>VLOOKUP($AC534,pTRAIT!$A:$X,10,FALSE)</f>
        <v>0</v>
      </c>
      <c r="AI534" s="63">
        <f>VLOOKUP($AC534,pTRAIT!$A:$X,11,FALSE)</f>
        <v>0</v>
      </c>
      <c r="AJ534" s="63">
        <f>VLOOKUP($AC534,pTRAIT!$A:$X,12,FALSE)</f>
        <v>0</v>
      </c>
      <c r="AK534" s="63">
        <f>VLOOKUP($AC534,pTRAIT!$A:$X,13,FALSE)</f>
        <v>0</v>
      </c>
      <c r="AL534" s="63">
        <f>VLOOKUP($AC534,pTRAIT!$A:$X,14,FALSE)</f>
        <v>0</v>
      </c>
      <c r="AM534" s="63">
        <f>VLOOKUP($AC534,pTRAIT!$A:$X,15,FALSE)</f>
        <v>0</v>
      </c>
      <c r="AN534" s="63">
        <f>VLOOKUP($AC534,pTRAIT!$A:$X,16,FALSE)</f>
        <v>0</v>
      </c>
      <c r="AO534" s="63">
        <f>VLOOKUP($AC534,pTRAIT!$A:$X,17,FALSE)</f>
        <v>0</v>
      </c>
      <c r="AP534" s="63">
        <f>VLOOKUP($AC534,pTRAIT!$A:$X,18,FALSE)</f>
        <v>0</v>
      </c>
      <c r="AQ534" s="63">
        <f>VLOOKUP($AC534,pTRAIT!$A:$X,19,FALSE)</f>
        <v>0</v>
      </c>
      <c r="AR534" s="63">
        <f>VLOOKUP($AC534,pTRAIT!$A:$X,20,FALSE)</f>
        <v>0</v>
      </c>
      <c r="AS534" s="63">
        <f>VLOOKUP($AC534,pTRAIT!$A:$X,21,FALSE)</f>
        <v>0</v>
      </c>
      <c r="AT534" s="63">
        <f>VLOOKUP($AC534,pTRAIT!$A:$X,22,FALSE)</f>
        <v>0</v>
      </c>
      <c r="AU534" s="63">
        <f>VLOOKUP($AC534,pTRAIT!$A:$X,23,FALSE)</f>
        <v>0</v>
      </c>
      <c r="AV534" s="63">
        <f>VLOOKUP($AC534,pTRAIT!$A:$X,24,FALSE)</f>
        <v>0</v>
      </c>
    </row>
    <row r="535" spans="1:48" ht="12" customHeight="1" x14ac:dyDescent="0.2">
      <c r="A535" s="32">
        <v>958</v>
      </c>
      <c r="B535" s="33" t="s">
        <v>5</v>
      </c>
      <c r="C535" s="34">
        <v>1025</v>
      </c>
      <c r="D535" s="32" t="str">
        <f t="shared" si="8"/>
        <v>958X1025</v>
      </c>
      <c r="E535" s="49" t="s">
        <v>1619</v>
      </c>
      <c r="F535" s="61" t="s">
        <v>2158</v>
      </c>
      <c r="G535" s="41" t="s">
        <v>43</v>
      </c>
      <c r="H535" s="38"/>
      <c r="I535" s="32">
        <v>958</v>
      </c>
      <c r="J535" s="63">
        <f>VLOOKUP(I535,pTRAIT!A:B,2,FALSE)</f>
        <v>0</v>
      </c>
      <c r="K535" s="63" t="str">
        <f>VLOOKUP($I535,pTRAIT!$A:$X,7,FALSE)</f>
        <v>no</v>
      </c>
      <c r="L535" s="63" t="str">
        <f>VLOOKUP($I535,pTRAIT!$A:$X,8,FALSE)</f>
        <v>nd</v>
      </c>
      <c r="M535" s="63" t="str">
        <f>VLOOKUP($I535,pTRAIT!$A:$X,9,FALSE)</f>
        <v>R</v>
      </c>
      <c r="N535" s="63" t="str">
        <f>VLOOKUP($I535,pTRAIT!$A:$X,10,FALSE)</f>
        <v>R</v>
      </c>
      <c r="O535" s="63" t="str">
        <f>VLOOKUP($I535,pTRAIT!$A:$X,11,FALSE)</f>
        <v>S</v>
      </c>
      <c r="P535" s="63" t="str">
        <f>VLOOKUP($I535,pTRAIT!$A:$X,12,FALSE)</f>
        <v>S</v>
      </c>
      <c r="Q535" s="63" t="str">
        <f>VLOOKUP($I535,pTRAIT!$A:$X,13,FALSE)</f>
        <v>R</v>
      </c>
      <c r="R535" s="63" t="str">
        <f>VLOOKUP($I535,pTRAIT!$A:$X,14,FALSE)</f>
        <v>S</v>
      </c>
      <c r="S535" s="63" t="str">
        <f>VLOOKUP($I535,pTRAIT!$A:$X,15,FALSE)</f>
        <v>R</v>
      </c>
      <c r="T535" s="63" t="str">
        <f>VLOOKUP($I535,pTRAIT!$A:$X,16,FALSE)</f>
        <v>S</v>
      </c>
      <c r="U535" s="63" t="str">
        <f>VLOOKUP($I535,pTRAIT!$A:$X,17,FALSE)</f>
        <v>R</v>
      </c>
      <c r="V535" s="63" t="str">
        <f>VLOOKUP($I535,pTRAIT!$A:$X,18,FALSE)</f>
        <v>S</v>
      </c>
      <c r="W535" s="63" t="str">
        <f>VLOOKUP($I535,pTRAIT!$A:$X,19,FALSE)</f>
        <v>H</v>
      </c>
      <c r="X535" s="63" t="s">
        <v>3980</v>
      </c>
      <c r="Y535" s="63" t="str">
        <f>VLOOKUP($I535,pTRAIT!$A:$X,21,FALSE)</f>
        <v>S</v>
      </c>
      <c r="Z535" s="63" t="str">
        <f>VLOOKUP($I535,pTRAIT!$A:$X,22,FALSE)</f>
        <v>e</v>
      </c>
      <c r="AA535" s="63" t="str">
        <f>VLOOKUP($I535,pTRAIT!$A:$X,23,FALSE)</f>
        <v>n-c</v>
      </c>
      <c r="AB535" s="63">
        <f>VLOOKUP($I535,pTRAIT!$A:$X,24,FALSE)</f>
        <v>0</v>
      </c>
      <c r="AC535" s="34">
        <v>1025</v>
      </c>
      <c r="AD535" s="63" t="str">
        <f>VLOOKUP(AC535,pTRAIT!A:B,2,FALSE)</f>
        <v>EM5UeRo5So5Cf9;NST=X / EM5RTUeRo5So5Cf9Pu;NST=X</v>
      </c>
      <c r="AE535" s="63">
        <f>VLOOKUP($AC535,pTRAIT!$A:$X,7,FALSE)</f>
        <v>0</v>
      </c>
      <c r="AF535" s="63">
        <f>VLOOKUP($AC535,pTRAIT!$A:$X,8,FALSE)</f>
        <v>0</v>
      </c>
      <c r="AG535" s="63">
        <f>VLOOKUP($AC535,pTRAIT!$A:$X,9,FALSE)</f>
        <v>0</v>
      </c>
      <c r="AH535" s="63">
        <f>VLOOKUP($AC535,pTRAIT!$A:$X,10,FALSE)</f>
        <v>0</v>
      </c>
      <c r="AI535" s="63">
        <f>VLOOKUP($AC535,pTRAIT!$A:$X,11,FALSE)</f>
        <v>0</v>
      </c>
      <c r="AJ535" s="63">
        <f>VLOOKUP($AC535,pTRAIT!$A:$X,12,FALSE)</f>
        <v>0</v>
      </c>
      <c r="AK535" s="63">
        <f>VLOOKUP($AC535,pTRAIT!$A:$X,13,FALSE)</f>
        <v>0</v>
      </c>
      <c r="AL535" s="63">
        <f>VLOOKUP($AC535,pTRAIT!$A:$X,14,FALSE)</f>
        <v>0</v>
      </c>
      <c r="AM535" s="63">
        <f>VLOOKUP($AC535,pTRAIT!$A:$X,15,FALSE)</f>
        <v>0</v>
      </c>
      <c r="AN535" s="63">
        <f>VLOOKUP($AC535,pTRAIT!$A:$X,16,FALSE)</f>
        <v>0</v>
      </c>
      <c r="AO535" s="63">
        <f>VLOOKUP($AC535,pTRAIT!$A:$X,17,FALSE)</f>
        <v>0</v>
      </c>
      <c r="AP535" s="63">
        <f>VLOOKUP($AC535,pTRAIT!$A:$X,18,FALSE)</f>
        <v>0</v>
      </c>
      <c r="AQ535" s="63">
        <f>VLOOKUP($AC535,pTRAIT!$A:$X,19,FALSE)</f>
        <v>0</v>
      </c>
      <c r="AR535" s="63">
        <f>VLOOKUP($AC535,pTRAIT!$A:$X,20,FALSE)</f>
        <v>0</v>
      </c>
      <c r="AS535" s="63">
        <f>VLOOKUP($AC535,pTRAIT!$A:$X,21,FALSE)</f>
        <v>0</v>
      </c>
      <c r="AT535" s="63">
        <f>VLOOKUP($AC535,pTRAIT!$A:$X,22,FALSE)</f>
        <v>0</v>
      </c>
      <c r="AU535" s="63">
        <f>VLOOKUP($AC535,pTRAIT!$A:$X,23,FALSE)</f>
        <v>0</v>
      </c>
      <c r="AV535" s="63">
        <f>VLOOKUP($AC535,pTRAIT!$A:$X,24,FALSE)</f>
        <v>0</v>
      </c>
    </row>
    <row r="536" spans="1:48" ht="12" customHeight="1" x14ac:dyDescent="0.2">
      <c r="A536" s="32">
        <v>958</v>
      </c>
      <c r="B536" s="33" t="s">
        <v>5</v>
      </c>
      <c r="C536" s="34">
        <v>1026</v>
      </c>
      <c r="D536" s="32" t="str">
        <f t="shared" si="8"/>
        <v>958X1026</v>
      </c>
      <c r="E536" s="49" t="s">
        <v>1619</v>
      </c>
      <c r="F536" s="61" t="s">
        <v>2159</v>
      </c>
      <c r="G536" s="41" t="s">
        <v>43</v>
      </c>
      <c r="H536" s="38"/>
      <c r="I536" s="32">
        <v>958</v>
      </c>
      <c r="J536" s="63">
        <f>VLOOKUP(I536,pTRAIT!A:B,2,FALSE)</f>
        <v>0</v>
      </c>
      <c r="K536" s="63" t="str">
        <f>VLOOKUP($I536,pTRAIT!$A:$X,7,FALSE)</f>
        <v>no</v>
      </c>
      <c r="L536" s="63" t="str">
        <f>VLOOKUP($I536,pTRAIT!$A:$X,8,FALSE)</f>
        <v>nd</v>
      </c>
      <c r="M536" s="63" t="str">
        <f>VLOOKUP($I536,pTRAIT!$A:$X,9,FALSE)</f>
        <v>R</v>
      </c>
      <c r="N536" s="63" t="str">
        <f>VLOOKUP($I536,pTRAIT!$A:$X,10,FALSE)</f>
        <v>R</v>
      </c>
      <c r="O536" s="63" t="str">
        <f>VLOOKUP($I536,pTRAIT!$A:$X,11,FALSE)</f>
        <v>S</v>
      </c>
      <c r="P536" s="63" t="str">
        <f>VLOOKUP($I536,pTRAIT!$A:$X,12,FALSE)</f>
        <v>S</v>
      </c>
      <c r="Q536" s="63" t="str">
        <f>VLOOKUP($I536,pTRAIT!$A:$X,13,FALSE)</f>
        <v>R</v>
      </c>
      <c r="R536" s="63" t="str">
        <f>VLOOKUP($I536,pTRAIT!$A:$X,14,FALSE)</f>
        <v>S</v>
      </c>
      <c r="S536" s="63" t="str">
        <f>VLOOKUP($I536,pTRAIT!$A:$X,15,FALSE)</f>
        <v>R</v>
      </c>
      <c r="T536" s="63" t="str">
        <f>VLOOKUP($I536,pTRAIT!$A:$X,16,FALSE)</f>
        <v>S</v>
      </c>
      <c r="U536" s="63" t="str">
        <f>VLOOKUP($I536,pTRAIT!$A:$X,17,FALSE)</f>
        <v>R</v>
      </c>
      <c r="V536" s="63" t="str">
        <f>VLOOKUP($I536,pTRAIT!$A:$X,18,FALSE)</f>
        <v>S</v>
      </c>
      <c r="W536" s="63" t="str">
        <f>VLOOKUP($I536,pTRAIT!$A:$X,19,FALSE)</f>
        <v>H</v>
      </c>
      <c r="X536" s="63" t="s">
        <v>3980</v>
      </c>
      <c r="Y536" s="63" t="str">
        <f>VLOOKUP($I536,pTRAIT!$A:$X,21,FALSE)</f>
        <v>S</v>
      </c>
      <c r="Z536" s="63" t="str">
        <f>VLOOKUP($I536,pTRAIT!$A:$X,22,FALSE)</f>
        <v>e</v>
      </c>
      <c r="AA536" s="63" t="str">
        <f>VLOOKUP($I536,pTRAIT!$A:$X,23,FALSE)</f>
        <v>n-c</v>
      </c>
      <c r="AB536" s="63">
        <f>VLOOKUP($I536,pTRAIT!$A:$X,24,FALSE)</f>
        <v>0</v>
      </c>
      <c r="AC536" s="34">
        <v>1026</v>
      </c>
      <c r="AD536" s="63" t="str">
        <f>VLOOKUP(AC536,pTRAIT!A:B,2,FALSE)</f>
        <v>EM5UeRo5So5Cf9;NST=X / EM5RTUeRo5So5Cf9Pu;NST=X</v>
      </c>
      <c r="AE536" s="63">
        <f>VLOOKUP($AC536,pTRAIT!$A:$X,7,FALSE)</f>
        <v>0</v>
      </c>
      <c r="AF536" s="63">
        <f>VLOOKUP($AC536,pTRAIT!$A:$X,8,FALSE)</f>
        <v>0</v>
      </c>
      <c r="AG536" s="63">
        <f>VLOOKUP($AC536,pTRAIT!$A:$X,9,FALSE)</f>
        <v>0</v>
      </c>
      <c r="AH536" s="63">
        <f>VLOOKUP($AC536,pTRAIT!$A:$X,10,FALSE)</f>
        <v>0</v>
      </c>
      <c r="AI536" s="63">
        <f>VLOOKUP($AC536,pTRAIT!$A:$X,11,FALSE)</f>
        <v>0</v>
      </c>
      <c r="AJ536" s="63">
        <f>VLOOKUP($AC536,pTRAIT!$A:$X,12,FALSE)</f>
        <v>0</v>
      </c>
      <c r="AK536" s="63">
        <f>VLOOKUP($AC536,pTRAIT!$A:$X,13,FALSE)</f>
        <v>0</v>
      </c>
      <c r="AL536" s="63">
        <f>VLOOKUP($AC536,pTRAIT!$A:$X,14,FALSE)</f>
        <v>0</v>
      </c>
      <c r="AM536" s="63">
        <f>VLOOKUP($AC536,pTRAIT!$A:$X,15,FALSE)</f>
        <v>0</v>
      </c>
      <c r="AN536" s="63">
        <f>VLOOKUP($AC536,pTRAIT!$A:$X,16,FALSE)</f>
        <v>0</v>
      </c>
      <c r="AO536" s="63">
        <f>VLOOKUP($AC536,pTRAIT!$A:$X,17,FALSE)</f>
        <v>0</v>
      </c>
      <c r="AP536" s="63">
        <f>VLOOKUP($AC536,pTRAIT!$A:$X,18,FALSE)</f>
        <v>0</v>
      </c>
      <c r="AQ536" s="63">
        <f>VLOOKUP($AC536,pTRAIT!$A:$X,19,FALSE)</f>
        <v>0</v>
      </c>
      <c r="AR536" s="63">
        <f>VLOOKUP($AC536,pTRAIT!$A:$X,20,FALSE)</f>
        <v>0</v>
      </c>
      <c r="AS536" s="63">
        <f>VLOOKUP($AC536,pTRAIT!$A:$X,21,FALSE)</f>
        <v>0</v>
      </c>
      <c r="AT536" s="63">
        <f>VLOOKUP($AC536,pTRAIT!$A:$X,22,FALSE)</f>
        <v>0</v>
      </c>
      <c r="AU536" s="63">
        <f>VLOOKUP($AC536,pTRAIT!$A:$X,23,FALSE)</f>
        <v>0</v>
      </c>
      <c r="AV536" s="63">
        <f>VLOOKUP($AC536,pTRAIT!$A:$X,24,FALSE)</f>
        <v>0</v>
      </c>
    </row>
    <row r="537" spans="1:48" ht="12" customHeight="1" x14ac:dyDescent="0.2">
      <c r="A537" s="32">
        <v>958</v>
      </c>
      <c r="B537" s="33" t="s">
        <v>5</v>
      </c>
      <c r="C537" s="34">
        <v>1027</v>
      </c>
      <c r="D537" s="32" t="str">
        <f t="shared" si="8"/>
        <v>958X1027</v>
      </c>
      <c r="E537" s="49" t="s">
        <v>1619</v>
      </c>
      <c r="F537" s="61" t="s">
        <v>2160</v>
      </c>
      <c r="G537" s="41" t="s">
        <v>43</v>
      </c>
      <c r="H537" s="38"/>
      <c r="I537" s="32">
        <v>958</v>
      </c>
      <c r="J537" s="63">
        <f>VLOOKUP(I537,pTRAIT!A:B,2,FALSE)</f>
        <v>0</v>
      </c>
      <c r="K537" s="63" t="str">
        <f>VLOOKUP($I537,pTRAIT!$A:$X,7,FALSE)</f>
        <v>no</v>
      </c>
      <c r="L537" s="63" t="str">
        <f>VLOOKUP($I537,pTRAIT!$A:$X,8,FALSE)</f>
        <v>nd</v>
      </c>
      <c r="M537" s="63" t="str">
        <f>VLOOKUP($I537,pTRAIT!$A:$X,9,FALSE)</f>
        <v>R</v>
      </c>
      <c r="N537" s="63" t="str">
        <f>VLOOKUP($I537,pTRAIT!$A:$X,10,FALSE)</f>
        <v>R</v>
      </c>
      <c r="O537" s="63" t="str">
        <f>VLOOKUP($I537,pTRAIT!$A:$X,11,FALSE)</f>
        <v>S</v>
      </c>
      <c r="P537" s="63" t="str">
        <f>VLOOKUP($I537,pTRAIT!$A:$X,12,FALSE)</f>
        <v>S</v>
      </c>
      <c r="Q537" s="63" t="str">
        <f>VLOOKUP($I537,pTRAIT!$A:$X,13,FALSE)</f>
        <v>R</v>
      </c>
      <c r="R537" s="63" t="str">
        <f>VLOOKUP($I537,pTRAIT!$A:$X,14,FALSE)</f>
        <v>S</v>
      </c>
      <c r="S537" s="63" t="str">
        <f>VLOOKUP($I537,pTRAIT!$A:$X,15,FALSE)</f>
        <v>R</v>
      </c>
      <c r="T537" s="63" t="str">
        <f>VLOOKUP($I537,pTRAIT!$A:$X,16,FALSE)</f>
        <v>S</v>
      </c>
      <c r="U537" s="63" t="str">
        <f>VLOOKUP($I537,pTRAIT!$A:$X,17,FALSE)</f>
        <v>R</v>
      </c>
      <c r="V537" s="63" t="str">
        <f>VLOOKUP($I537,pTRAIT!$A:$X,18,FALSE)</f>
        <v>S</v>
      </c>
      <c r="W537" s="63" t="str">
        <f>VLOOKUP($I537,pTRAIT!$A:$X,19,FALSE)</f>
        <v>H</v>
      </c>
      <c r="X537" s="63" t="s">
        <v>3980</v>
      </c>
      <c r="Y537" s="63" t="str">
        <f>VLOOKUP($I537,pTRAIT!$A:$X,21,FALSE)</f>
        <v>S</v>
      </c>
      <c r="Z537" s="63" t="str">
        <f>VLOOKUP($I537,pTRAIT!$A:$X,22,FALSE)</f>
        <v>e</v>
      </c>
      <c r="AA537" s="63" t="str">
        <f>VLOOKUP($I537,pTRAIT!$A:$X,23,FALSE)</f>
        <v>n-c</v>
      </c>
      <c r="AB537" s="63">
        <f>VLOOKUP($I537,pTRAIT!$A:$X,24,FALSE)</f>
        <v>0</v>
      </c>
      <c r="AC537" s="34">
        <v>1027</v>
      </c>
      <c r="AD537" s="63" t="str">
        <f>VLOOKUP(AC537,pTRAIT!A:B,2,FALSE)</f>
        <v>EM5UeRo5So5Cf9;NST=X / EM5RTUeRo5So5Cf9Pu;NST=X</v>
      </c>
      <c r="AE537" s="63">
        <f>VLOOKUP($AC537,pTRAIT!$A:$X,7,FALSE)</f>
        <v>0</v>
      </c>
      <c r="AF537" s="63">
        <f>VLOOKUP($AC537,pTRAIT!$A:$X,8,FALSE)</f>
        <v>0</v>
      </c>
      <c r="AG537" s="63">
        <f>VLOOKUP($AC537,pTRAIT!$A:$X,9,FALSE)</f>
        <v>0</v>
      </c>
      <c r="AH537" s="63">
        <f>VLOOKUP($AC537,pTRAIT!$A:$X,10,FALSE)</f>
        <v>0</v>
      </c>
      <c r="AI537" s="63">
        <f>VLOOKUP($AC537,pTRAIT!$A:$X,11,FALSE)</f>
        <v>0</v>
      </c>
      <c r="AJ537" s="63">
        <f>VLOOKUP($AC537,pTRAIT!$A:$X,12,FALSE)</f>
        <v>0</v>
      </c>
      <c r="AK537" s="63">
        <f>VLOOKUP($AC537,pTRAIT!$A:$X,13,FALSE)</f>
        <v>0</v>
      </c>
      <c r="AL537" s="63">
        <f>VLOOKUP($AC537,pTRAIT!$A:$X,14,FALSE)</f>
        <v>0</v>
      </c>
      <c r="AM537" s="63">
        <f>VLOOKUP($AC537,pTRAIT!$A:$X,15,FALSE)</f>
        <v>0</v>
      </c>
      <c r="AN537" s="63">
        <f>VLOOKUP($AC537,pTRAIT!$A:$X,16,FALSE)</f>
        <v>0</v>
      </c>
      <c r="AO537" s="63">
        <f>VLOOKUP($AC537,pTRAIT!$A:$X,17,FALSE)</f>
        <v>0</v>
      </c>
      <c r="AP537" s="63">
        <f>VLOOKUP($AC537,pTRAIT!$A:$X,18,FALSE)</f>
        <v>0</v>
      </c>
      <c r="AQ537" s="63">
        <f>VLOOKUP($AC537,pTRAIT!$A:$X,19,FALSE)</f>
        <v>0</v>
      </c>
      <c r="AR537" s="63">
        <f>VLOOKUP($AC537,pTRAIT!$A:$X,20,FALSE)</f>
        <v>0</v>
      </c>
      <c r="AS537" s="63">
        <f>VLOOKUP($AC537,pTRAIT!$A:$X,21,FALSE)</f>
        <v>0</v>
      </c>
      <c r="AT537" s="63">
        <f>VLOOKUP($AC537,pTRAIT!$A:$X,22,FALSE)</f>
        <v>0</v>
      </c>
      <c r="AU537" s="63">
        <f>VLOOKUP($AC537,pTRAIT!$A:$X,23,FALSE)</f>
        <v>0</v>
      </c>
      <c r="AV537" s="63">
        <f>VLOOKUP($AC537,pTRAIT!$A:$X,24,FALSE)</f>
        <v>0</v>
      </c>
    </row>
    <row r="538" spans="1:48" ht="12" customHeight="1" x14ac:dyDescent="0.2">
      <c r="A538" s="32">
        <v>958</v>
      </c>
      <c r="B538" s="33" t="s">
        <v>5</v>
      </c>
      <c r="C538" s="34">
        <v>1028</v>
      </c>
      <c r="D538" s="32" t="str">
        <f t="shared" si="8"/>
        <v>958X1028</v>
      </c>
      <c r="E538" s="49" t="s">
        <v>1619</v>
      </c>
      <c r="F538" s="61" t="s">
        <v>2161</v>
      </c>
      <c r="G538" s="41" t="s">
        <v>43</v>
      </c>
      <c r="H538" s="38"/>
      <c r="I538" s="32">
        <v>958</v>
      </c>
      <c r="J538" s="63">
        <f>VLOOKUP(I538,pTRAIT!A:B,2,FALSE)</f>
        <v>0</v>
      </c>
      <c r="K538" s="63" t="str">
        <f>VLOOKUP($I538,pTRAIT!$A:$X,7,FALSE)</f>
        <v>no</v>
      </c>
      <c r="L538" s="63" t="str">
        <f>VLOOKUP($I538,pTRAIT!$A:$X,8,FALSE)</f>
        <v>nd</v>
      </c>
      <c r="M538" s="63" t="str">
        <f>VLOOKUP($I538,pTRAIT!$A:$X,9,FALSE)</f>
        <v>R</v>
      </c>
      <c r="N538" s="63" t="str">
        <f>VLOOKUP($I538,pTRAIT!$A:$X,10,FALSE)</f>
        <v>R</v>
      </c>
      <c r="O538" s="63" t="str">
        <f>VLOOKUP($I538,pTRAIT!$A:$X,11,FALSE)</f>
        <v>S</v>
      </c>
      <c r="P538" s="63" t="str">
        <f>VLOOKUP($I538,pTRAIT!$A:$X,12,FALSE)</f>
        <v>S</v>
      </c>
      <c r="Q538" s="63" t="str">
        <f>VLOOKUP($I538,pTRAIT!$A:$X,13,FALSE)</f>
        <v>R</v>
      </c>
      <c r="R538" s="63" t="str">
        <f>VLOOKUP($I538,pTRAIT!$A:$X,14,FALSE)</f>
        <v>S</v>
      </c>
      <c r="S538" s="63" t="str">
        <f>VLOOKUP($I538,pTRAIT!$A:$X,15,FALSE)</f>
        <v>R</v>
      </c>
      <c r="T538" s="63" t="str">
        <f>VLOOKUP($I538,pTRAIT!$A:$X,16,FALSE)</f>
        <v>S</v>
      </c>
      <c r="U538" s="63" t="str">
        <f>VLOOKUP($I538,pTRAIT!$A:$X,17,FALSE)</f>
        <v>R</v>
      </c>
      <c r="V538" s="63" t="str">
        <f>VLOOKUP($I538,pTRAIT!$A:$X,18,FALSE)</f>
        <v>S</v>
      </c>
      <c r="W538" s="63" t="str">
        <f>VLOOKUP($I538,pTRAIT!$A:$X,19,FALSE)</f>
        <v>H</v>
      </c>
      <c r="X538" s="63" t="s">
        <v>3980</v>
      </c>
      <c r="Y538" s="63" t="str">
        <f>VLOOKUP($I538,pTRAIT!$A:$X,21,FALSE)</f>
        <v>S</v>
      </c>
      <c r="Z538" s="63" t="str">
        <f>VLOOKUP($I538,pTRAIT!$A:$X,22,FALSE)</f>
        <v>e</v>
      </c>
      <c r="AA538" s="63" t="str">
        <f>VLOOKUP($I538,pTRAIT!$A:$X,23,FALSE)</f>
        <v>n-c</v>
      </c>
      <c r="AB538" s="63">
        <f>VLOOKUP($I538,pTRAIT!$A:$X,24,FALSE)</f>
        <v>0</v>
      </c>
      <c r="AC538" s="34">
        <v>1028</v>
      </c>
      <c r="AD538" s="63" t="str">
        <f>VLOOKUP(AC538,pTRAIT!A:B,2,FALSE)</f>
        <v>EM5UeRo5So5Cf9;NST=X / EM5RTUeRo5So5Cf9Pu;NST=X</v>
      </c>
      <c r="AE538" s="63">
        <f>VLOOKUP($AC538,pTRAIT!$A:$X,7,FALSE)</f>
        <v>0</v>
      </c>
      <c r="AF538" s="63">
        <f>VLOOKUP($AC538,pTRAIT!$A:$X,8,FALSE)</f>
        <v>0</v>
      </c>
      <c r="AG538" s="63">
        <f>VLOOKUP($AC538,pTRAIT!$A:$X,9,FALSE)</f>
        <v>0</v>
      </c>
      <c r="AH538" s="63">
        <f>VLOOKUP($AC538,pTRAIT!$A:$X,10,FALSE)</f>
        <v>0</v>
      </c>
      <c r="AI538" s="63">
        <f>VLOOKUP($AC538,pTRAIT!$A:$X,11,FALSE)</f>
        <v>0</v>
      </c>
      <c r="AJ538" s="63">
        <f>VLOOKUP($AC538,pTRAIT!$A:$X,12,FALSE)</f>
        <v>0</v>
      </c>
      <c r="AK538" s="63">
        <f>VLOOKUP($AC538,pTRAIT!$A:$X,13,FALSE)</f>
        <v>0</v>
      </c>
      <c r="AL538" s="63">
        <f>VLOOKUP($AC538,pTRAIT!$A:$X,14,FALSE)</f>
        <v>0</v>
      </c>
      <c r="AM538" s="63">
        <f>VLOOKUP($AC538,pTRAIT!$A:$X,15,FALSE)</f>
        <v>0</v>
      </c>
      <c r="AN538" s="63">
        <f>VLOOKUP($AC538,pTRAIT!$A:$X,16,FALSE)</f>
        <v>0</v>
      </c>
      <c r="AO538" s="63">
        <f>VLOOKUP($AC538,pTRAIT!$A:$X,17,FALSE)</f>
        <v>0</v>
      </c>
      <c r="AP538" s="63">
        <f>VLOOKUP($AC538,pTRAIT!$A:$X,18,FALSE)</f>
        <v>0</v>
      </c>
      <c r="AQ538" s="63">
        <f>VLOOKUP($AC538,pTRAIT!$A:$X,19,FALSE)</f>
        <v>0</v>
      </c>
      <c r="AR538" s="63">
        <f>VLOOKUP($AC538,pTRAIT!$A:$X,20,FALSE)</f>
        <v>0</v>
      </c>
      <c r="AS538" s="63">
        <f>VLOOKUP($AC538,pTRAIT!$A:$X,21,FALSE)</f>
        <v>0</v>
      </c>
      <c r="AT538" s="63">
        <f>VLOOKUP($AC538,pTRAIT!$A:$X,22,FALSE)</f>
        <v>0</v>
      </c>
      <c r="AU538" s="63">
        <f>VLOOKUP($AC538,pTRAIT!$A:$X,23,FALSE)</f>
        <v>0</v>
      </c>
      <c r="AV538" s="63">
        <f>VLOOKUP($AC538,pTRAIT!$A:$X,24,FALSE)</f>
        <v>0</v>
      </c>
    </row>
    <row r="539" spans="1:48" ht="12" customHeight="1" x14ac:dyDescent="0.2">
      <c r="A539" s="32">
        <v>958</v>
      </c>
      <c r="B539" s="33" t="s">
        <v>5</v>
      </c>
      <c r="C539" s="34">
        <v>1029</v>
      </c>
      <c r="D539" s="32" t="str">
        <f t="shared" si="8"/>
        <v>958X1029</v>
      </c>
      <c r="E539" s="49" t="s">
        <v>1619</v>
      </c>
      <c r="F539" s="61" t="s">
        <v>2162</v>
      </c>
      <c r="G539" s="41" t="s">
        <v>43</v>
      </c>
      <c r="H539" s="38"/>
      <c r="I539" s="32">
        <v>958</v>
      </c>
      <c r="J539" s="63">
        <f>VLOOKUP(I539,pTRAIT!A:B,2,FALSE)</f>
        <v>0</v>
      </c>
      <c r="K539" s="63" t="str">
        <f>VLOOKUP($I539,pTRAIT!$A:$X,7,FALSE)</f>
        <v>no</v>
      </c>
      <c r="L539" s="63" t="str">
        <f>VLOOKUP($I539,pTRAIT!$A:$X,8,FALSE)</f>
        <v>nd</v>
      </c>
      <c r="M539" s="63" t="str">
        <f>VLOOKUP($I539,pTRAIT!$A:$X,9,FALSE)</f>
        <v>R</v>
      </c>
      <c r="N539" s="63" t="str">
        <f>VLOOKUP($I539,pTRAIT!$A:$X,10,FALSE)</f>
        <v>R</v>
      </c>
      <c r="O539" s="63" t="str">
        <f>VLOOKUP($I539,pTRAIT!$A:$X,11,FALSE)</f>
        <v>S</v>
      </c>
      <c r="P539" s="63" t="str">
        <f>VLOOKUP($I539,pTRAIT!$A:$X,12,FALSE)</f>
        <v>S</v>
      </c>
      <c r="Q539" s="63" t="str">
        <f>VLOOKUP($I539,pTRAIT!$A:$X,13,FALSE)</f>
        <v>R</v>
      </c>
      <c r="R539" s="63" t="str">
        <f>VLOOKUP($I539,pTRAIT!$A:$X,14,FALSE)</f>
        <v>S</v>
      </c>
      <c r="S539" s="63" t="str">
        <f>VLOOKUP($I539,pTRAIT!$A:$X,15,FALSE)</f>
        <v>R</v>
      </c>
      <c r="T539" s="63" t="str">
        <f>VLOOKUP($I539,pTRAIT!$A:$X,16,FALSE)</f>
        <v>S</v>
      </c>
      <c r="U539" s="63" t="str">
        <f>VLOOKUP($I539,pTRAIT!$A:$X,17,FALSE)</f>
        <v>R</v>
      </c>
      <c r="V539" s="63" t="str">
        <f>VLOOKUP($I539,pTRAIT!$A:$X,18,FALSE)</f>
        <v>S</v>
      </c>
      <c r="W539" s="63" t="str">
        <f>VLOOKUP($I539,pTRAIT!$A:$X,19,FALSE)</f>
        <v>H</v>
      </c>
      <c r="X539" s="63" t="s">
        <v>3980</v>
      </c>
      <c r="Y539" s="63" t="str">
        <f>VLOOKUP($I539,pTRAIT!$A:$X,21,FALSE)</f>
        <v>S</v>
      </c>
      <c r="Z539" s="63" t="str">
        <f>VLOOKUP($I539,pTRAIT!$A:$X,22,FALSE)</f>
        <v>e</v>
      </c>
      <c r="AA539" s="63" t="str">
        <f>VLOOKUP($I539,pTRAIT!$A:$X,23,FALSE)</f>
        <v>n-c</v>
      </c>
      <c r="AB539" s="63">
        <f>VLOOKUP($I539,pTRAIT!$A:$X,24,FALSE)</f>
        <v>0</v>
      </c>
      <c r="AC539" s="34">
        <v>1029</v>
      </c>
      <c r="AD539" s="63" t="str">
        <f>VLOOKUP(AC539,pTRAIT!A:B,2,FALSE)</f>
        <v>EM5UeRo5So5Cf9;NST=X / EM5RTUeRo5So5Cf9Pu;NST=X</v>
      </c>
      <c r="AE539" s="63">
        <f>VLOOKUP($AC539,pTRAIT!$A:$X,7,FALSE)</f>
        <v>0</v>
      </c>
      <c r="AF539" s="63">
        <f>VLOOKUP($AC539,pTRAIT!$A:$X,8,FALSE)</f>
        <v>0</v>
      </c>
      <c r="AG539" s="63">
        <f>VLOOKUP($AC539,pTRAIT!$A:$X,9,FALSE)</f>
        <v>0</v>
      </c>
      <c r="AH539" s="63">
        <f>VLOOKUP($AC539,pTRAIT!$A:$X,10,FALSE)</f>
        <v>0</v>
      </c>
      <c r="AI539" s="63">
        <f>VLOOKUP($AC539,pTRAIT!$A:$X,11,FALSE)</f>
        <v>0</v>
      </c>
      <c r="AJ539" s="63">
        <f>VLOOKUP($AC539,pTRAIT!$A:$X,12,FALSE)</f>
        <v>0</v>
      </c>
      <c r="AK539" s="63">
        <f>VLOOKUP($AC539,pTRAIT!$A:$X,13,FALSE)</f>
        <v>0</v>
      </c>
      <c r="AL539" s="63">
        <f>VLOOKUP($AC539,pTRAIT!$A:$X,14,FALSE)</f>
        <v>0</v>
      </c>
      <c r="AM539" s="63">
        <f>VLOOKUP($AC539,pTRAIT!$A:$X,15,FALSE)</f>
        <v>0</v>
      </c>
      <c r="AN539" s="63">
        <f>VLOOKUP($AC539,pTRAIT!$A:$X,16,FALSE)</f>
        <v>0</v>
      </c>
      <c r="AO539" s="63">
        <f>VLOOKUP($AC539,pTRAIT!$A:$X,17,FALSE)</f>
        <v>0</v>
      </c>
      <c r="AP539" s="63">
        <f>VLOOKUP($AC539,pTRAIT!$A:$X,18,FALSE)</f>
        <v>0</v>
      </c>
      <c r="AQ539" s="63">
        <f>VLOOKUP($AC539,pTRAIT!$A:$X,19,FALSE)</f>
        <v>0</v>
      </c>
      <c r="AR539" s="63">
        <f>VLOOKUP($AC539,pTRAIT!$A:$X,20,FALSE)</f>
        <v>0</v>
      </c>
      <c r="AS539" s="63">
        <f>VLOOKUP($AC539,pTRAIT!$A:$X,21,FALSE)</f>
        <v>0</v>
      </c>
      <c r="AT539" s="63">
        <f>VLOOKUP($AC539,pTRAIT!$A:$X,22,FALSE)</f>
        <v>0</v>
      </c>
      <c r="AU539" s="63">
        <f>VLOOKUP($AC539,pTRAIT!$A:$X,23,FALSE)</f>
        <v>0</v>
      </c>
      <c r="AV539" s="63">
        <f>VLOOKUP($AC539,pTRAIT!$A:$X,24,FALSE)</f>
        <v>0</v>
      </c>
    </row>
    <row r="540" spans="1:48" ht="12" customHeight="1" x14ac:dyDescent="0.2">
      <c r="A540" s="32">
        <v>958</v>
      </c>
      <c r="B540" s="33" t="s">
        <v>5</v>
      </c>
      <c r="C540" s="34">
        <v>1030</v>
      </c>
      <c r="D540" s="32" t="str">
        <f t="shared" si="8"/>
        <v>958X1030</v>
      </c>
      <c r="E540" s="49" t="s">
        <v>1619</v>
      </c>
      <c r="F540" s="61" t="s">
        <v>2163</v>
      </c>
      <c r="G540" s="41" t="s">
        <v>43</v>
      </c>
      <c r="H540" s="38"/>
      <c r="I540" s="32">
        <v>958</v>
      </c>
      <c r="J540" s="63">
        <f>VLOOKUP(I540,pTRAIT!A:B,2,FALSE)</f>
        <v>0</v>
      </c>
      <c r="K540" s="63" t="str">
        <f>VLOOKUP($I540,pTRAIT!$A:$X,7,FALSE)</f>
        <v>no</v>
      </c>
      <c r="L540" s="63" t="str">
        <f>VLOOKUP($I540,pTRAIT!$A:$X,8,FALSE)</f>
        <v>nd</v>
      </c>
      <c r="M540" s="63" t="str">
        <f>VLOOKUP($I540,pTRAIT!$A:$X,9,FALSE)</f>
        <v>R</v>
      </c>
      <c r="N540" s="63" t="str">
        <f>VLOOKUP($I540,pTRAIT!$A:$X,10,FALSE)</f>
        <v>R</v>
      </c>
      <c r="O540" s="63" t="str">
        <f>VLOOKUP($I540,pTRAIT!$A:$X,11,FALSE)</f>
        <v>S</v>
      </c>
      <c r="P540" s="63" t="str">
        <f>VLOOKUP($I540,pTRAIT!$A:$X,12,FALSE)</f>
        <v>S</v>
      </c>
      <c r="Q540" s="63" t="str">
        <f>VLOOKUP($I540,pTRAIT!$A:$X,13,FALSE)</f>
        <v>R</v>
      </c>
      <c r="R540" s="63" t="str">
        <f>VLOOKUP($I540,pTRAIT!$A:$X,14,FALSE)</f>
        <v>S</v>
      </c>
      <c r="S540" s="63" t="str">
        <f>VLOOKUP($I540,pTRAIT!$A:$X,15,FALSE)</f>
        <v>R</v>
      </c>
      <c r="T540" s="63" t="str">
        <f>VLOOKUP($I540,pTRAIT!$A:$X,16,FALSE)</f>
        <v>S</v>
      </c>
      <c r="U540" s="63" t="str">
        <f>VLOOKUP($I540,pTRAIT!$A:$X,17,FALSE)</f>
        <v>R</v>
      </c>
      <c r="V540" s="63" t="str">
        <f>VLOOKUP($I540,pTRAIT!$A:$X,18,FALSE)</f>
        <v>S</v>
      </c>
      <c r="W540" s="63" t="str">
        <f>VLOOKUP($I540,pTRAIT!$A:$X,19,FALSE)</f>
        <v>H</v>
      </c>
      <c r="X540" s="63" t="s">
        <v>3980</v>
      </c>
      <c r="Y540" s="63" t="str">
        <f>VLOOKUP($I540,pTRAIT!$A:$X,21,FALSE)</f>
        <v>S</v>
      </c>
      <c r="Z540" s="63" t="str">
        <f>VLOOKUP($I540,pTRAIT!$A:$X,22,FALSE)</f>
        <v>e</v>
      </c>
      <c r="AA540" s="63" t="str">
        <f>VLOOKUP($I540,pTRAIT!$A:$X,23,FALSE)</f>
        <v>n-c</v>
      </c>
      <c r="AB540" s="63">
        <f>VLOOKUP($I540,pTRAIT!$A:$X,24,FALSE)</f>
        <v>0</v>
      </c>
      <c r="AC540" s="34">
        <v>1030</v>
      </c>
      <c r="AD540" s="63" t="str">
        <f>VLOOKUP(AC540,pTRAIT!A:B,2,FALSE)</f>
        <v>EM5UeRo5So5Cf9;NST=X / EM5RTUeRo5So5Cf9Pu;NST=X</v>
      </c>
      <c r="AE540" s="63">
        <f>VLOOKUP($AC540,pTRAIT!$A:$X,7,FALSE)</f>
        <v>0</v>
      </c>
      <c r="AF540" s="63">
        <f>VLOOKUP($AC540,pTRAIT!$A:$X,8,FALSE)</f>
        <v>0</v>
      </c>
      <c r="AG540" s="63">
        <f>VLOOKUP($AC540,pTRAIT!$A:$X,9,FALSE)</f>
        <v>0</v>
      </c>
      <c r="AH540" s="63">
        <f>VLOOKUP($AC540,pTRAIT!$A:$X,10,FALSE)</f>
        <v>0</v>
      </c>
      <c r="AI540" s="63">
        <f>VLOOKUP($AC540,pTRAIT!$A:$X,11,FALSE)</f>
        <v>0</v>
      </c>
      <c r="AJ540" s="63">
        <f>VLOOKUP($AC540,pTRAIT!$A:$X,12,FALSE)</f>
        <v>0</v>
      </c>
      <c r="AK540" s="63">
        <f>VLOOKUP($AC540,pTRAIT!$A:$X,13,FALSE)</f>
        <v>0</v>
      </c>
      <c r="AL540" s="63">
        <f>VLOOKUP($AC540,pTRAIT!$A:$X,14,FALSE)</f>
        <v>0</v>
      </c>
      <c r="AM540" s="63">
        <f>VLOOKUP($AC540,pTRAIT!$A:$X,15,FALSE)</f>
        <v>0</v>
      </c>
      <c r="AN540" s="63">
        <f>VLOOKUP($AC540,pTRAIT!$A:$X,16,FALSE)</f>
        <v>0</v>
      </c>
      <c r="AO540" s="63">
        <f>VLOOKUP($AC540,pTRAIT!$A:$X,17,FALSE)</f>
        <v>0</v>
      </c>
      <c r="AP540" s="63">
        <f>VLOOKUP($AC540,pTRAIT!$A:$X,18,FALSE)</f>
        <v>0</v>
      </c>
      <c r="AQ540" s="63">
        <f>VLOOKUP($AC540,pTRAIT!$A:$X,19,FALSE)</f>
        <v>0</v>
      </c>
      <c r="AR540" s="63">
        <f>VLOOKUP($AC540,pTRAIT!$A:$X,20,FALSE)</f>
        <v>0</v>
      </c>
      <c r="AS540" s="63">
        <f>VLOOKUP($AC540,pTRAIT!$A:$X,21,FALSE)</f>
        <v>0</v>
      </c>
      <c r="AT540" s="63">
        <f>VLOOKUP($AC540,pTRAIT!$A:$X,22,FALSE)</f>
        <v>0</v>
      </c>
      <c r="AU540" s="63">
        <f>VLOOKUP($AC540,pTRAIT!$A:$X,23,FALSE)</f>
        <v>0</v>
      </c>
      <c r="AV540" s="63">
        <f>VLOOKUP($AC540,pTRAIT!$A:$X,24,FALSE)</f>
        <v>0</v>
      </c>
    </row>
    <row r="541" spans="1:48" ht="12" customHeight="1" x14ac:dyDescent="0.2">
      <c r="A541" s="32">
        <v>959</v>
      </c>
      <c r="B541" s="33" t="s">
        <v>5</v>
      </c>
      <c r="C541" s="34">
        <v>1038</v>
      </c>
      <c r="D541" s="32" t="str">
        <f t="shared" si="8"/>
        <v>959X1038</v>
      </c>
      <c r="E541" s="49" t="s">
        <v>1619</v>
      </c>
      <c r="F541" s="61" t="s">
        <v>2164</v>
      </c>
      <c r="G541" s="41" t="s">
        <v>43</v>
      </c>
      <c r="H541" s="38"/>
      <c r="I541" s="32">
        <v>959</v>
      </c>
      <c r="J541" s="63">
        <f>VLOOKUP(I541,pTRAIT!A:B,2,FALSE)</f>
        <v>0</v>
      </c>
      <c r="K541" s="63" t="str">
        <f>VLOOKUP($I541,pTRAIT!$A:$X,7,FALSE)</f>
        <v>no</v>
      </c>
      <c r="L541" s="63" t="str">
        <f>VLOOKUP($I541,pTRAIT!$A:$X,8,FALSE)</f>
        <v>nd</v>
      </c>
      <c r="M541" s="63" t="str">
        <f>VLOOKUP($I541,pTRAIT!$A:$X,9,FALSE)</f>
        <v>R</v>
      </c>
      <c r="N541" s="63" t="str">
        <f>VLOOKUP($I541,pTRAIT!$A:$X,10,FALSE)</f>
        <v>R</v>
      </c>
      <c r="O541" s="63" t="str">
        <f>VLOOKUP($I541,pTRAIT!$A:$X,11,FALSE)</f>
        <v>S</v>
      </c>
      <c r="P541" s="63" t="str">
        <f>VLOOKUP($I541,pTRAIT!$A:$X,12,FALSE)</f>
        <v>R</v>
      </c>
      <c r="Q541" s="63" t="str">
        <f>VLOOKUP($I541,pTRAIT!$A:$X,13,FALSE)</f>
        <v>R</v>
      </c>
      <c r="R541" s="63" t="str">
        <f>VLOOKUP($I541,pTRAIT!$A:$X,14,FALSE)</f>
        <v>S</v>
      </c>
      <c r="S541" s="63" t="str">
        <f>VLOOKUP($I541,pTRAIT!$A:$X,15,FALSE)</f>
        <v>R</v>
      </c>
      <c r="T541" s="63" t="str">
        <f>VLOOKUP($I541,pTRAIT!$A:$X,16,FALSE)</f>
        <v>S</v>
      </c>
      <c r="U541" s="63" t="str">
        <f>VLOOKUP($I541,pTRAIT!$A:$X,17,FALSE)</f>
        <v>R</v>
      </c>
      <c r="V541" s="63" t="str">
        <f>VLOOKUP($I541,pTRAIT!$A:$X,18,FALSE)</f>
        <v>S</v>
      </c>
      <c r="W541" s="63" t="str">
        <f>VLOOKUP($I541,pTRAIT!$A:$X,19,FALSE)</f>
        <v>H</v>
      </c>
      <c r="X541" s="63" t="s">
        <v>3980</v>
      </c>
      <c r="Y541" s="63" t="str">
        <f>VLOOKUP($I541,pTRAIT!$A:$X,21,FALSE)</f>
        <v>R</v>
      </c>
      <c r="Z541" s="63" t="str">
        <f>VLOOKUP($I541,pTRAIT!$A:$X,22,FALSE)</f>
        <v>e</v>
      </c>
      <c r="AA541" s="63" t="str">
        <f>VLOOKUP($I541,pTRAIT!$A:$X,23,FALSE)</f>
        <v>n-c</v>
      </c>
      <c r="AB541" s="63">
        <f>VLOOKUP($I541,pTRAIT!$A:$X,24,FALSE)</f>
        <v>0</v>
      </c>
      <c r="AC541" s="34">
        <v>1038</v>
      </c>
      <c r="AD541" s="63" t="str">
        <f>VLOOKUP(AC541,pTRAIT!A:B,2,FALSE)</f>
        <v>EM5RTUeRo5So5Cf9Pu;NST=X / EM5RTUeRo5So5;NST=X</v>
      </c>
      <c r="AE541" s="63">
        <f>VLOOKUP($AC541,pTRAIT!$A:$X,7,FALSE)</f>
        <v>0</v>
      </c>
      <c r="AF541" s="63">
        <f>VLOOKUP($AC541,pTRAIT!$A:$X,8,FALSE)</f>
        <v>0</v>
      </c>
      <c r="AG541" s="63">
        <f>VLOOKUP($AC541,pTRAIT!$A:$X,9,FALSE)</f>
        <v>0</v>
      </c>
      <c r="AH541" s="63">
        <f>VLOOKUP($AC541,pTRAIT!$A:$X,10,FALSE)</f>
        <v>0</v>
      </c>
      <c r="AI541" s="63">
        <f>VLOOKUP($AC541,pTRAIT!$A:$X,11,FALSE)</f>
        <v>0</v>
      </c>
      <c r="AJ541" s="63">
        <f>VLOOKUP($AC541,pTRAIT!$A:$X,12,FALSE)</f>
        <v>0</v>
      </c>
      <c r="AK541" s="63">
        <f>VLOOKUP($AC541,pTRAIT!$A:$X,13,FALSE)</f>
        <v>0</v>
      </c>
      <c r="AL541" s="63">
        <f>VLOOKUP($AC541,pTRAIT!$A:$X,14,FALSE)</f>
        <v>0</v>
      </c>
      <c r="AM541" s="63">
        <f>VLOOKUP($AC541,pTRAIT!$A:$X,15,FALSE)</f>
        <v>0</v>
      </c>
      <c r="AN541" s="63">
        <f>VLOOKUP($AC541,pTRAIT!$A:$X,16,FALSE)</f>
        <v>0</v>
      </c>
      <c r="AO541" s="63">
        <f>VLOOKUP($AC541,pTRAIT!$A:$X,17,FALSE)</f>
        <v>0</v>
      </c>
      <c r="AP541" s="63">
        <f>VLOOKUP($AC541,pTRAIT!$A:$X,18,FALSE)</f>
        <v>0</v>
      </c>
      <c r="AQ541" s="63">
        <f>VLOOKUP($AC541,pTRAIT!$A:$X,19,FALSE)</f>
        <v>0</v>
      </c>
      <c r="AR541" s="63">
        <f>VLOOKUP($AC541,pTRAIT!$A:$X,20,FALSE)</f>
        <v>0</v>
      </c>
      <c r="AS541" s="63">
        <f>VLOOKUP($AC541,pTRAIT!$A:$X,21,FALSE)</f>
        <v>0</v>
      </c>
      <c r="AT541" s="63">
        <f>VLOOKUP($AC541,pTRAIT!$A:$X,22,FALSE)</f>
        <v>0</v>
      </c>
      <c r="AU541" s="63">
        <f>VLOOKUP($AC541,pTRAIT!$A:$X,23,FALSE)</f>
        <v>0</v>
      </c>
      <c r="AV541" s="63">
        <f>VLOOKUP($AC541,pTRAIT!$A:$X,24,FALSE)</f>
        <v>0</v>
      </c>
    </row>
    <row r="542" spans="1:48" ht="12" customHeight="1" x14ac:dyDescent="0.2">
      <c r="A542" s="32">
        <v>959</v>
      </c>
      <c r="B542" s="33" t="s">
        <v>5</v>
      </c>
      <c r="C542" s="34">
        <v>1039</v>
      </c>
      <c r="D542" s="32" t="str">
        <f t="shared" si="8"/>
        <v>959X1039</v>
      </c>
      <c r="E542" s="49" t="s">
        <v>1619</v>
      </c>
      <c r="F542" s="61" t="s">
        <v>2165</v>
      </c>
      <c r="G542" s="41" t="s">
        <v>43</v>
      </c>
      <c r="H542" s="38"/>
      <c r="I542" s="32">
        <v>959</v>
      </c>
      <c r="J542" s="63">
        <f>VLOOKUP(I542,pTRAIT!A:B,2,FALSE)</f>
        <v>0</v>
      </c>
      <c r="K542" s="63" t="str">
        <f>VLOOKUP($I542,pTRAIT!$A:$X,7,FALSE)</f>
        <v>no</v>
      </c>
      <c r="L542" s="63" t="str">
        <f>VLOOKUP($I542,pTRAIT!$A:$X,8,FALSE)</f>
        <v>nd</v>
      </c>
      <c r="M542" s="63" t="str">
        <f>VLOOKUP($I542,pTRAIT!$A:$X,9,FALSE)</f>
        <v>R</v>
      </c>
      <c r="N542" s="63" t="str">
        <f>VLOOKUP($I542,pTRAIT!$A:$X,10,FALSE)</f>
        <v>R</v>
      </c>
      <c r="O542" s="63" t="str">
        <f>VLOOKUP($I542,pTRAIT!$A:$X,11,FALSE)</f>
        <v>S</v>
      </c>
      <c r="P542" s="63" t="str">
        <f>VLOOKUP($I542,pTRAIT!$A:$X,12,FALSE)</f>
        <v>R</v>
      </c>
      <c r="Q542" s="63" t="str">
        <f>VLOOKUP($I542,pTRAIT!$A:$X,13,FALSE)</f>
        <v>R</v>
      </c>
      <c r="R542" s="63" t="str">
        <f>VLOOKUP($I542,pTRAIT!$A:$X,14,FALSE)</f>
        <v>S</v>
      </c>
      <c r="S542" s="63" t="str">
        <f>VLOOKUP($I542,pTRAIT!$A:$X,15,FALSE)</f>
        <v>R</v>
      </c>
      <c r="T542" s="63" t="str">
        <f>VLOOKUP($I542,pTRAIT!$A:$X,16,FALSE)</f>
        <v>S</v>
      </c>
      <c r="U542" s="63" t="str">
        <f>VLOOKUP($I542,pTRAIT!$A:$X,17,FALSE)</f>
        <v>R</v>
      </c>
      <c r="V542" s="63" t="str">
        <f>VLOOKUP($I542,pTRAIT!$A:$X,18,FALSE)</f>
        <v>S</v>
      </c>
      <c r="W542" s="63" t="str">
        <f>VLOOKUP($I542,pTRAIT!$A:$X,19,FALSE)</f>
        <v>H</v>
      </c>
      <c r="X542" s="63" t="s">
        <v>3980</v>
      </c>
      <c r="Y542" s="63" t="str">
        <f>VLOOKUP($I542,pTRAIT!$A:$X,21,FALSE)</f>
        <v>R</v>
      </c>
      <c r="Z542" s="63" t="str">
        <f>VLOOKUP($I542,pTRAIT!$A:$X,22,FALSE)</f>
        <v>e</v>
      </c>
      <c r="AA542" s="63" t="str">
        <f>VLOOKUP($I542,pTRAIT!$A:$X,23,FALSE)</f>
        <v>n-c</v>
      </c>
      <c r="AB542" s="63">
        <f>VLOOKUP($I542,pTRAIT!$A:$X,24,FALSE)</f>
        <v>0</v>
      </c>
      <c r="AC542" s="34">
        <v>1039</v>
      </c>
      <c r="AD542" s="63" t="str">
        <f>VLOOKUP(AC542,pTRAIT!A:B,2,FALSE)</f>
        <v>EM5RTUeRo5So5Cf9Pu;NST=X / (RT)(So5)(Cf9);</v>
      </c>
      <c r="AE542" s="63">
        <f>VLOOKUP($AC542,pTRAIT!$A:$X,7,FALSE)</f>
        <v>0</v>
      </c>
      <c r="AF542" s="63">
        <f>VLOOKUP($AC542,pTRAIT!$A:$X,8,FALSE)</f>
        <v>0</v>
      </c>
      <c r="AG542" s="63">
        <f>VLOOKUP($AC542,pTRAIT!$A:$X,9,FALSE)</f>
        <v>0</v>
      </c>
      <c r="AH542" s="63">
        <f>VLOOKUP($AC542,pTRAIT!$A:$X,10,FALSE)</f>
        <v>0</v>
      </c>
      <c r="AI542" s="63">
        <f>VLOOKUP($AC542,pTRAIT!$A:$X,11,FALSE)</f>
        <v>0</v>
      </c>
      <c r="AJ542" s="63">
        <f>VLOOKUP($AC542,pTRAIT!$A:$X,12,FALSE)</f>
        <v>0</v>
      </c>
      <c r="AK542" s="63">
        <f>VLOOKUP($AC542,pTRAIT!$A:$X,13,FALSE)</f>
        <v>0</v>
      </c>
      <c r="AL542" s="63">
        <f>VLOOKUP($AC542,pTRAIT!$A:$X,14,FALSE)</f>
        <v>0</v>
      </c>
      <c r="AM542" s="63">
        <f>VLOOKUP($AC542,pTRAIT!$A:$X,15,FALSE)</f>
        <v>0</v>
      </c>
      <c r="AN542" s="63">
        <f>VLOOKUP($AC542,pTRAIT!$A:$X,16,FALSE)</f>
        <v>0</v>
      </c>
      <c r="AO542" s="63">
        <f>VLOOKUP($AC542,pTRAIT!$A:$X,17,FALSE)</f>
        <v>0</v>
      </c>
      <c r="AP542" s="63">
        <f>VLOOKUP($AC542,pTRAIT!$A:$X,18,FALSE)</f>
        <v>0</v>
      </c>
      <c r="AQ542" s="63">
        <f>VLOOKUP($AC542,pTRAIT!$A:$X,19,FALSE)</f>
        <v>0</v>
      </c>
      <c r="AR542" s="63">
        <f>VLOOKUP($AC542,pTRAIT!$A:$X,20,FALSE)</f>
        <v>0</v>
      </c>
      <c r="AS542" s="63">
        <f>VLOOKUP($AC542,pTRAIT!$A:$X,21,FALSE)</f>
        <v>0</v>
      </c>
      <c r="AT542" s="63">
        <f>VLOOKUP($AC542,pTRAIT!$A:$X,22,FALSE)</f>
        <v>0</v>
      </c>
      <c r="AU542" s="63">
        <f>VLOOKUP($AC542,pTRAIT!$A:$X,23,FALSE)</f>
        <v>0</v>
      </c>
      <c r="AV542" s="63">
        <f>VLOOKUP($AC542,pTRAIT!$A:$X,24,FALSE)</f>
        <v>0</v>
      </c>
    </row>
    <row r="543" spans="1:48" ht="12" customHeight="1" x14ac:dyDescent="0.2">
      <c r="A543" s="32">
        <v>959</v>
      </c>
      <c r="B543" s="33" t="s">
        <v>5</v>
      </c>
      <c r="C543" s="34">
        <v>1040</v>
      </c>
      <c r="D543" s="32" t="str">
        <f t="shared" si="8"/>
        <v>959X1040</v>
      </c>
      <c r="E543" s="49" t="s">
        <v>1619</v>
      </c>
      <c r="F543" s="61" t="s">
        <v>2166</v>
      </c>
      <c r="G543" s="41" t="s">
        <v>43</v>
      </c>
      <c r="H543" s="38"/>
      <c r="I543" s="32">
        <v>959</v>
      </c>
      <c r="J543" s="63">
        <f>VLOOKUP(I543,pTRAIT!A:B,2,FALSE)</f>
        <v>0</v>
      </c>
      <c r="K543" s="63" t="str">
        <f>VLOOKUP($I543,pTRAIT!$A:$X,7,FALSE)</f>
        <v>no</v>
      </c>
      <c r="L543" s="63" t="str">
        <f>VLOOKUP($I543,pTRAIT!$A:$X,8,FALSE)</f>
        <v>nd</v>
      </c>
      <c r="M543" s="63" t="str">
        <f>VLOOKUP($I543,pTRAIT!$A:$X,9,FALSE)</f>
        <v>R</v>
      </c>
      <c r="N543" s="63" t="str">
        <f>VLOOKUP($I543,pTRAIT!$A:$X,10,FALSE)</f>
        <v>R</v>
      </c>
      <c r="O543" s="63" t="str">
        <f>VLOOKUP($I543,pTRAIT!$A:$X,11,FALSE)</f>
        <v>S</v>
      </c>
      <c r="P543" s="63" t="str">
        <f>VLOOKUP($I543,pTRAIT!$A:$X,12,FALSE)</f>
        <v>R</v>
      </c>
      <c r="Q543" s="63" t="str">
        <f>VLOOKUP($I543,pTRAIT!$A:$X,13,FALSE)</f>
        <v>R</v>
      </c>
      <c r="R543" s="63" t="str">
        <f>VLOOKUP($I543,pTRAIT!$A:$X,14,FALSE)</f>
        <v>S</v>
      </c>
      <c r="S543" s="63" t="str">
        <f>VLOOKUP($I543,pTRAIT!$A:$X,15,FALSE)</f>
        <v>R</v>
      </c>
      <c r="T543" s="63" t="str">
        <f>VLOOKUP($I543,pTRAIT!$A:$X,16,FALSE)</f>
        <v>S</v>
      </c>
      <c r="U543" s="63" t="str">
        <f>VLOOKUP($I543,pTRAIT!$A:$X,17,FALSE)</f>
        <v>R</v>
      </c>
      <c r="V543" s="63" t="str">
        <f>VLOOKUP($I543,pTRAIT!$A:$X,18,FALSE)</f>
        <v>S</v>
      </c>
      <c r="W543" s="63" t="str">
        <f>VLOOKUP($I543,pTRAIT!$A:$X,19,FALSE)</f>
        <v>H</v>
      </c>
      <c r="X543" s="63" t="s">
        <v>3980</v>
      </c>
      <c r="Y543" s="63" t="str">
        <f>VLOOKUP($I543,pTRAIT!$A:$X,21,FALSE)</f>
        <v>R</v>
      </c>
      <c r="Z543" s="63" t="str">
        <f>VLOOKUP($I543,pTRAIT!$A:$X,22,FALSE)</f>
        <v>e</v>
      </c>
      <c r="AA543" s="63" t="str">
        <f>VLOOKUP($I543,pTRAIT!$A:$X,23,FALSE)</f>
        <v>n-c</v>
      </c>
      <c r="AB543" s="63">
        <f>VLOOKUP($I543,pTRAIT!$A:$X,24,FALSE)</f>
        <v>0</v>
      </c>
      <c r="AC543" s="34">
        <v>1040</v>
      </c>
      <c r="AD543" s="63" t="str">
        <f>VLOOKUP(AC543,pTRAIT!A:B,2,FALSE)</f>
        <v>EM5RTUeRo5So5Cf9Pu;NST=X / EM5RT(So5);NST=X</v>
      </c>
      <c r="AE543" s="63">
        <f>VLOOKUP($AC543,pTRAIT!$A:$X,7,FALSE)</f>
        <v>0</v>
      </c>
      <c r="AF543" s="63">
        <f>VLOOKUP($AC543,pTRAIT!$A:$X,8,FALSE)</f>
        <v>0</v>
      </c>
      <c r="AG543" s="63">
        <f>VLOOKUP($AC543,pTRAIT!$A:$X,9,FALSE)</f>
        <v>0</v>
      </c>
      <c r="AH543" s="63">
        <f>VLOOKUP($AC543,pTRAIT!$A:$X,10,FALSE)</f>
        <v>0</v>
      </c>
      <c r="AI543" s="63">
        <f>VLOOKUP($AC543,pTRAIT!$A:$X,11,FALSE)</f>
        <v>0</v>
      </c>
      <c r="AJ543" s="63">
        <f>VLOOKUP($AC543,pTRAIT!$A:$X,12,FALSE)</f>
        <v>0</v>
      </c>
      <c r="AK543" s="63">
        <f>VLOOKUP($AC543,pTRAIT!$A:$X,13,FALSE)</f>
        <v>0</v>
      </c>
      <c r="AL543" s="63">
        <f>VLOOKUP($AC543,pTRAIT!$A:$X,14,FALSE)</f>
        <v>0</v>
      </c>
      <c r="AM543" s="63">
        <f>VLOOKUP($AC543,pTRAIT!$A:$X,15,FALSE)</f>
        <v>0</v>
      </c>
      <c r="AN543" s="63">
        <f>VLOOKUP($AC543,pTRAIT!$A:$X,16,FALSE)</f>
        <v>0</v>
      </c>
      <c r="AO543" s="63">
        <f>VLOOKUP($AC543,pTRAIT!$A:$X,17,FALSE)</f>
        <v>0</v>
      </c>
      <c r="AP543" s="63">
        <f>VLOOKUP($AC543,pTRAIT!$A:$X,18,FALSE)</f>
        <v>0</v>
      </c>
      <c r="AQ543" s="63">
        <f>VLOOKUP($AC543,pTRAIT!$A:$X,19,FALSE)</f>
        <v>0</v>
      </c>
      <c r="AR543" s="63">
        <f>VLOOKUP($AC543,pTRAIT!$A:$X,20,FALSE)</f>
        <v>0</v>
      </c>
      <c r="AS543" s="63">
        <f>VLOOKUP($AC543,pTRAIT!$A:$X,21,FALSE)</f>
        <v>0</v>
      </c>
      <c r="AT543" s="63">
        <f>VLOOKUP($AC543,pTRAIT!$A:$X,22,FALSE)</f>
        <v>0</v>
      </c>
      <c r="AU543" s="63">
        <f>VLOOKUP($AC543,pTRAIT!$A:$X,23,FALSE)</f>
        <v>0</v>
      </c>
      <c r="AV543" s="63">
        <f>VLOOKUP($AC543,pTRAIT!$A:$X,24,FALSE)</f>
        <v>0</v>
      </c>
    </row>
    <row r="544" spans="1:48" ht="12" customHeight="1" x14ac:dyDescent="0.2">
      <c r="A544" s="32">
        <v>959</v>
      </c>
      <c r="B544" s="33" t="s">
        <v>5</v>
      </c>
      <c r="C544" s="34">
        <v>1041</v>
      </c>
      <c r="D544" s="32" t="str">
        <f t="shared" si="8"/>
        <v>959X1041</v>
      </c>
      <c r="E544" s="49" t="s">
        <v>1619</v>
      </c>
      <c r="F544" s="61" t="s">
        <v>2167</v>
      </c>
      <c r="G544" s="41" t="s">
        <v>43</v>
      </c>
      <c r="H544" s="38"/>
      <c r="I544" s="32">
        <v>959</v>
      </c>
      <c r="J544" s="63">
        <f>VLOOKUP(I544,pTRAIT!A:B,2,FALSE)</f>
        <v>0</v>
      </c>
      <c r="K544" s="63" t="str">
        <f>VLOOKUP($I544,pTRAIT!$A:$X,7,FALSE)</f>
        <v>no</v>
      </c>
      <c r="L544" s="63" t="str">
        <f>VLOOKUP($I544,pTRAIT!$A:$X,8,FALSE)</f>
        <v>nd</v>
      </c>
      <c r="M544" s="63" t="str">
        <f>VLOOKUP($I544,pTRAIT!$A:$X,9,FALSE)</f>
        <v>R</v>
      </c>
      <c r="N544" s="63" t="str">
        <f>VLOOKUP($I544,pTRAIT!$A:$X,10,FALSE)</f>
        <v>R</v>
      </c>
      <c r="O544" s="63" t="str">
        <f>VLOOKUP($I544,pTRAIT!$A:$X,11,FALSE)</f>
        <v>S</v>
      </c>
      <c r="P544" s="63" t="str">
        <f>VLOOKUP($I544,pTRAIT!$A:$X,12,FALSE)</f>
        <v>R</v>
      </c>
      <c r="Q544" s="63" t="str">
        <f>VLOOKUP($I544,pTRAIT!$A:$X,13,FALSE)</f>
        <v>R</v>
      </c>
      <c r="R544" s="63" t="str">
        <f>VLOOKUP($I544,pTRAIT!$A:$X,14,FALSE)</f>
        <v>S</v>
      </c>
      <c r="S544" s="63" t="str">
        <f>VLOOKUP($I544,pTRAIT!$A:$X,15,FALSE)</f>
        <v>R</v>
      </c>
      <c r="T544" s="63" t="str">
        <f>VLOOKUP($I544,pTRAIT!$A:$X,16,FALSE)</f>
        <v>S</v>
      </c>
      <c r="U544" s="63" t="str">
        <f>VLOOKUP($I544,pTRAIT!$A:$X,17,FALSE)</f>
        <v>R</v>
      </c>
      <c r="V544" s="63" t="str">
        <f>VLOOKUP($I544,pTRAIT!$A:$X,18,FALSE)</f>
        <v>S</v>
      </c>
      <c r="W544" s="63" t="str">
        <f>VLOOKUP($I544,pTRAIT!$A:$X,19,FALSE)</f>
        <v>H</v>
      </c>
      <c r="X544" s="63" t="s">
        <v>3980</v>
      </c>
      <c r="Y544" s="63" t="str">
        <f>VLOOKUP($I544,pTRAIT!$A:$X,21,FALSE)</f>
        <v>R</v>
      </c>
      <c r="Z544" s="63" t="str">
        <f>VLOOKUP($I544,pTRAIT!$A:$X,22,FALSE)</f>
        <v>e</v>
      </c>
      <c r="AA544" s="63" t="str">
        <f>VLOOKUP($I544,pTRAIT!$A:$X,23,FALSE)</f>
        <v>n-c</v>
      </c>
      <c r="AB544" s="63">
        <f>VLOOKUP($I544,pTRAIT!$A:$X,24,FALSE)</f>
        <v>0</v>
      </c>
      <c r="AC544" s="34">
        <v>1041</v>
      </c>
      <c r="AD544" s="63" t="str">
        <f>VLOOKUP(AC544,pTRAIT!A:B,2,FALSE)</f>
        <v>EM5RTUeRo5So5Cf9Pu;NST=X / EM5RTMi1Pu;NST=X</v>
      </c>
      <c r="AE544" s="63">
        <f>VLOOKUP($AC544,pTRAIT!$A:$X,7,FALSE)</f>
        <v>0</v>
      </c>
      <c r="AF544" s="63">
        <f>VLOOKUP($AC544,pTRAIT!$A:$X,8,FALSE)</f>
        <v>0</v>
      </c>
      <c r="AG544" s="63">
        <f>VLOOKUP($AC544,pTRAIT!$A:$X,9,FALSE)</f>
        <v>0</v>
      </c>
      <c r="AH544" s="63">
        <f>VLOOKUP($AC544,pTRAIT!$A:$X,10,FALSE)</f>
        <v>0</v>
      </c>
      <c r="AI544" s="63">
        <f>VLOOKUP($AC544,pTRAIT!$A:$X,11,FALSE)</f>
        <v>0</v>
      </c>
      <c r="AJ544" s="63">
        <f>VLOOKUP($AC544,pTRAIT!$A:$X,12,FALSE)</f>
        <v>0</v>
      </c>
      <c r="AK544" s="63">
        <f>VLOOKUP($AC544,pTRAIT!$A:$X,13,FALSE)</f>
        <v>0</v>
      </c>
      <c r="AL544" s="63">
        <f>VLOOKUP($AC544,pTRAIT!$A:$X,14,FALSE)</f>
        <v>0</v>
      </c>
      <c r="AM544" s="63">
        <f>VLOOKUP($AC544,pTRAIT!$A:$X,15,FALSE)</f>
        <v>0</v>
      </c>
      <c r="AN544" s="63">
        <f>VLOOKUP($AC544,pTRAIT!$A:$X,16,FALSE)</f>
        <v>0</v>
      </c>
      <c r="AO544" s="63">
        <f>VLOOKUP($AC544,pTRAIT!$A:$X,17,FALSE)</f>
        <v>0</v>
      </c>
      <c r="AP544" s="63">
        <f>VLOOKUP($AC544,pTRAIT!$A:$X,18,FALSE)</f>
        <v>0</v>
      </c>
      <c r="AQ544" s="63">
        <f>VLOOKUP($AC544,pTRAIT!$A:$X,19,FALSE)</f>
        <v>0</v>
      </c>
      <c r="AR544" s="63">
        <f>VLOOKUP($AC544,pTRAIT!$A:$X,20,FALSE)</f>
        <v>0</v>
      </c>
      <c r="AS544" s="63">
        <f>VLOOKUP($AC544,pTRAIT!$A:$X,21,FALSE)</f>
        <v>0</v>
      </c>
      <c r="AT544" s="63">
        <f>VLOOKUP($AC544,pTRAIT!$A:$X,22,FALSE)</f>
        <v>0</v>
      </c>
      <c r="AU544" s="63">
        <f>VLOOKUP($AC544,pTRAIT!$A:$X,23,FALSE)</f>
        <v>0</v>
      </c>
      <c r="AV544" s="63">
        <f>VLOOKUP($AC544,pTRAIT!$A:$X,24,FALSE)</f>
        <v>0</v>
      </c>
    </row>
    <row r="545" spans="1:48" ht="12" customHeight="1" x14ac:dyDescent="0.2">
      <c r="A545" s="32">
        <v>959</v>
      </c>
      <c r="B545" s="33" t="s">
        <v>5</v>
      </c>
      <c r="C545" s="34">
        <v>1042</v>
      </c>
      <c r="D545" s="32" t="str">
        <f t="shared" si="8"/>
        <v>959X1042</v>
      </c>
      <c r="E545" s="49" t="s">
        <v>1619</v>
      </c>
      <c r="F545" s="61" t="s">
        <v>2168</v>
      </c>
      <c r="G545" s="41" t="s">
        <v>43</v>
      </c>
      <c r="H545" s="38"/>
      <c r="I545" s="32">
        <v>959</v>
      </c>
      <c r="J545" s="63">
        <f>VLOOKUP(I545,pTRAIT!A:B,2,FALSE)</f>
        <v>0</v>
      </c>
      <c r="K545" s="63" t="str">
        <f>VLOOKUP($I545,pTRAIT!$A:$X,7,FALSE)</f>
        <v>no</v>
      </c>
      <c r="L545" s="63" t="str">
        <f>VLOOKUP($I545,pTRAIT!$A:$X,8,FALSE)</f>
        <v>nd</v>
      </c>
      <c r="M545" s="63" t="str">
        <f>VLOOKUP($I545,pTRAIT!$A:$X,9,FALSE)</f>
        <v>R</v>
      </c>
      <c r="N545" s="63" t="str">
        <f>VLOOKUP($I545,pTRAIT!$A:$X,10,FALSE)</f>
        <v>R</v>
      </c>
      <c r="O545" s="63" t="str">
        <f>VLOOKUP($I545,pTRAIT!$A:$X,11,FALSE)</f>
        <v>S</v>
      </c>
      <c r="P545" s="63" t="str">
        <f>VLOOKUP($I545,pTRAIT!$A:$X,12,FALSE)</f>
        <v>R</v>
      </c>
      <c r="Q545" s="63" t="str">
        <f>VLOOKUP($I545,pTRAIT!$A:$X,13,FALSE)</f>
        <v>R</v>
      </c>
      <c r="R545" s="63" t="str">
        <f>VLOOKUP($I545,pTRAIT!$A:$X,14,FALSE)</f>
        <v>S</v>
      </c>
      <c r="S545" s="63" t="str">
        <f>VLOOKUP($I545,pTRAIT!$A:$X,15,FALSE)</f>
        <v>R</v>
      </c>
      <c r="T545" s="63" t="str">
        <f>VLOOKUP($I545,pTRAIT!$A:$X,16,FALSE)</f>
        <v>S</v>
      </c>
      <c r="U545" s="63" t="str">
        <f>VLOOKUP($I545,pTRAIT!$A:$X,17,FALSE)</f>
        <v>R</v>
      </c>
      <c r="V545" s="63" t="str">
        <f>VLOOKUP($I545,pTRAIT!$A:$X,18,FALSE)</f>
        <v>S</v>
      </c>
      <c r="W545" s="63" t="str">
        <f>VLOOKUP($I545,pTRAIT!$A:$X,19,FALSE)</f>
        <v>H</v>
      </c>
      <c r="X545" s="63" t="s">
        <v>3980</v>
      </c>
      <c r="Y545" s="63" t="str">
        <f>VLOOKUP($I545,pTRAIT!$A:$X,21,FALSE)</f>
        <v>R</v>
      </c>
      <c r="Z545" s="63" t="str">
        <f>VLOOKUP($I545,pTRAIT!$A:$X,22,FALSE)</f>
        <v>e</v>
      </c>
      <c r="AA545" s="63" t="str">
        <f>VLOOKUP($I545,pTRAIT!$A:$X,23,FALSE)</f>
        <v>n-c</v>
      </c>
      <c r="AB545" s="63">
        <f>VLOOKUP($I545,pTRAIT!$A:$X,24,FALSE)</f>
        <v>0</v>
      </c>
      <c r="AC545" s="34">
        <v>1042</v>
      </c>
      <c r="AD545" s="63" t="str">
        <f>VLOOKUP(AC545,pTRAIT!A:B,2,FALSE)</f>
        <v>EM5RTUeRo5So5Cf9Pu;NST=X / EM5UeRo5So5Cf9;NST=X</v>
      </c>
      <c r="AE545" s="63">
        <f>VLOOKUP($AC545,pTRAIT!$A:$X,7,FALSE)</f>
        <v>0</v>
      </c>
      <c r="AF545" s="63">
        <f>VLOOKUP($AC545,pTRAIT!$A:$X,8,FALSE)</f>
        <v>0</v>
      </c>
      <c r="AG545" s="63">
        <f>VLOOKUP($AC545,pTRAIT!$A:$X,9,FALSE)</f>
        <v>0</v>
      </c>
      <c r="AH545" s="63">
        <f>VLOOKUP($AC545,pTRAIT!$A:$X,10,FALSE)</f>
        <v>0</v>
      </c>
      <c r="AI545" s="63">
        <f>VLOOKUP($AC545,pTRAIT!$A:$X,11,FALSE)</f>
        <v>0</v>
      </c>
      <c r="AJ545" s="63">
        <f>VLOOKUP($AC545,pTRAIT!$A:$X,12,FALSE)</f>
        <v>0</v>
      </c>
      <c r="AK545" s="63">
        <f>VLOOKUP($AC545,pTRAIT!$A:$X,13,FALSE)</f>
        <v>0</v>
      </c>
      <c r="AL545" s="63">
        <f>VLOOKUP($AC545,pTRAIT!$A:$X,14,FALSE)</f>
        <v>0</v>
      </c>
      <c r="AM545" s="63">
        <f>VLOOKUP($AC545,pTRAIT!$A:$X,15,FALSE)</f>
        <v>0</v>
      </c>
      <c r="AN545" s="63">
        <f>VLOOKUP($AC545,pTRAIT!$A:$X,16,FALSE)</f>
        <v>0</v>
      </c>
      <c r="AO545" s="63">
        <f>VLOOKUP($AC545,pTRAIT!$A:$X,17,FALSE)</f>
        <v>0</v>
      </c>
      <c r="AP545" s="63">
        <f>VLOOKUP($AC545,pTRAIT!$A:$X,18,FALSE)</f>
        <v>0</v>
      </c>
      <c r="AQ545" s="63">
        <f>VLOOKUP($AC545,pTRAIT!$A:$X,19,FALSE)</f>
        <v>0</v>
      </c>
      <c r="AR545" s="63">
        <f>VLOOKUP($AC545,pTRAIT!$A:$X,20,FALSE)</f>
        <v>0</v>
      </c>
      <c r="AS545" s="63">
        <f>VLOOKUP($AC545,pTRAIT!$A:$X,21,FALSE)</f>
        <v>0</v>
      </c>
      <c r="AT545" s="63">
        <f>VLOOKUP($AC545,pTRAIT!$A:$X,22,FALSE)</f>
        <v>0</v>
      </c>
      <c r="AU545" s="63">
        <f>VLOOKUP($AC545,pTRAIT!$A:$X,23,FALSE)</f>
        <v>0</v>
      </c>
      <c r="AV545" s="63">
        <f>VLOOKUP($AC545,pTRAIT!$A:$X,24,FALSE)</f>
        <v>0</v>
      </c>
    </row>
    <row r="546" spans="1:48" ht="12" customHeight="1" x14ac:dyDescent="0.2">
      <c r="A546" s="32">
        <v>959</v>
      </c>
      <c r="B546" s="33" t="s">
        <v>5</v>
      </c>
      <c r="C546" s="34">
        <v>1043</v>
      </c>
      <c r="D546" s="32" t="str">
        <f t="shared" si="8"/>
        <v>959X1043</v>
      </c>
      <c r="E546" s="49" t="s">
        <v>1619</v>
      </c>
      <c r="F546" s="61" t="s">
        <v>2169</v>
      </c>
      <c r="G546" s="41" t="s">
        <v>43</v>
      </c>
      <c r="H546" s="38"/>
      <c r="I546" s="32">
        <v>959</v>
      </c>
      <c r="J546" s="63">
        <f>VLOOKUP(I546,pTRAIT!A:B,2,FALSE)</f>
        <v>0</v>
      </c>
      <c r="K546" s="63" t="str">
        <f>VLOOKUP($I546,pTRAIT!$A:$X,7,FALSE)</f>
        <v>no</v>
      </c>
      <c r="L546" s="63" t="str">
        <f>VLOOKUP($I546,pTRAIT!$A:$X,8,FALSE)</f>
        <v>nd</v>
      </c>
      <c r="M546" s="63" t="str">
        <f>VLOOKUP($I546,pTRAIT!$A:$X,9,FALSE)</f>
        <v>R</v>
      </c>
      <c r="N546" s="63" t="str">
        <f>VLOOKUP($I546,pTRAIT!$A:$X,10,FALSE)</f>
        <v>R</v>
      </c>
      <c r="O546" s="63" t="str">
        <f>VLOOKUP($I546,pTRAIT!$A:$X,11,FALSE)</f>
        <v>S</v>
      </c>
      <c r="P546" s="63" t="str">
        <f>VLOOKUP($I546,pTRAIT!$A:$X,12,FALSE)</f>
        <v>R</v>
      </c>
      <c r="Q546" s="63" t="str">
        <f>VLOOKUP($I546,pTRAIT!$A:$X,13,FALSE)</f>
        <v>R</v>
      </c>
      <c r="R546" s="63" t="str">
        <f>VLOOKUP($I546,pTRAIT!$A:$X,14,FALSE)</f>
        <v>S</v>
      </c>
      <c r="S546" s="63" t="str">
        <f>VLOOKUP($I546,pTRAIT!$A:$X,15,FALSE)</f>
        <v>R</v>
      </c>
      <c r="T546" s="63" t="str">
        <f>VLOOKUP($I546,pTRAIT!$A:$X,16,FALSE)</f>
        <v>S</v>
      </c>
      <c r="U546" s="63" t="str">
        <f>VLOOKUP($I546,pTRAIT!$A:$X,17,FALSE)</f>
        <v>R</v>
      </c>
      <c r="V546" s="63" t="str">
        <f>VLOOKUP($I546,pTRAIT!$A:$X,18,FALSE)</f>
        <v>S</v>
      </c>
      <c r="W546" s="63" t="str">
        <f>VLOOKUP($I546,pTRAIT!$A:$X,19,FALSE)</f>
        <v>H</v>
      </c>
      <c r="X546" s="63" t="s">
        <v>3980</v>
      </c>
      <c r="Y546" s="63" t="str">
        <f>VLOOKUP($I546,pTRAIT!$A:$X,21,FALSE)</f>
        <v>R</v>
      </c>
      <c r="Z546" s="63" t="str">
        <f>VLOOKUP($I546,pTRAIT!$A:$X,22,FALSE)</f>
        <v>e</v>
      </c>
      <c r="AA546" s="63" t="str">
        <f>VLOOKUP($I546,pTRAIT!$A:$X,23,FALSE)</f>
        <v>n-c</v>
      </c>
      <c r="AB546" s="63">
        <f>VLOOKUP($I546,pTRAIT!$A:$X,24,FALSE)</f>
        <v>0</v>
      </c>
      <c r="AC546" s="34">
        <v>1043</v>
      </c>
      <c r="AD546" s="63" t="str">
        <f>VLOOKUP(AC546,pTRAIT!A:B,2,FALSE)</f>
        <v>EM5RTUeRo5So5Cf9Pu;NST=X / EM5RTUeRo5So5Cf9;NST=X</v>
      </c>
      <c r="AE546" s="63">
        <f>VLOOKUP($AC546,pTRAIT!$A:$X,7,FALSE)</f>
        <v>0</v>
      </c>
      <c r="AF546" s="63">
        <f>VLOOKUP($AC546,pTRAIT!$A:$X,8,FALSE)</f>
        <v>0</v>
      </c>
      <c r="AG546" s="63">
        <f>VLOOKUP($AC546,pTRAIT!$A:$X,9,FALSE)</f>
        <v>0</v>
      </c>
      <c r="AH546" s="63">
        <f>VLOOKUP($AC546,pTRAIT!$A:$X,10,FALSE)</f>
        <v>0</v>
      </c>
      <c r="AI546" s="63">
        <f>VLOOKUP($AC546,pTRAIT!$A:$X,11,FALSE)</f>
        <v>0</v>
      </c>
      <c r="AJ546" s="63">
        <f>VLOOKUP($AC546,pTRAIT!$A:$X,12,FALSE)</f>
        <v>0</v>
      </c>
      <c r="AK546" s="63">
        <f>VLOOKUP($AC546,pTRAIT!$A:$X,13,FALSE)</f>
        <v>0</v>
      </c>
      <c r="AL546" s="63">
        <f>VLOOKUP($AC546,pTRAIT!$A:$X,14,FALSE)</f>
        <v>0</v>
      </c>
      <c r="AM546" s="63">
        <f>VLOOKUP($AC546,pTRAIT!$A:$X,15,FALSE)</f>
        <v>0</v>
      </c>
      <c r="AN546" s="63">
        <f>VLOOKUP($AC546,pTRAIT!$A:$X,16,FALSE)</f>
        <v>0</v>
      </c>
      <c r="AO546" s="63">
        <f>VLOOKUP($AC546,pTRAIT!$A:$X,17,FALSE)</f>
        <v>0</v>
      </c>
      <c r="AP546" s="63">
        <f>VLOOKUP($AC546,pTRAIT!$A:$X,18,FALSE)</f>
        <v>0</v>
      </c>
      <c r="AQ546" s="63">
        <f>VLOOKUP($AC546,pTRAIT!$A:$X,19,FALSE)</f>
        <v>0</v>
      </c>
      <c r="AR546" s="63">
        <f>VLOOKUP($AC546,pTRAIT!$A:$X,20,FALSE)</f>
        <v>0</v>
      </c>
      <c r="AS546" s="63">
        <f>VLOOKUP($AC546,pTRAIT!$A:$X,21,FALSE)</f>
        <v>0</v>
      </c>
      <c r="AT546" s="63">
        <f>VLOOKUP($AC546,pTRAIT!$A:$X,22,FALSE)</f>
        <v>0</v>
      </c>
      <c r="AU546" s="63">
        <f>VLOOKUP($AC546,pTRAIT!$A:$X,23,FALSE)</f>
        <v>0</v>
      </c>
      <c r="AV546" s="63">
        <f>VLOOKUP($AC546,pTRAIT!$A:$X,24,FALSE)</f>
        <v>0</v>
      </c>
    </row>
    <row r="547" spans="1:48" ht="12" customHeight="1" x14ac:dyDescent="0.2">
      <c r="A547" s="32">
        <v>959</v>
      </c>
      <c r="B547" s="33" t="s">
        <v>5</v>
      </c>
      <c r="C547" s="34">
        <v>1044</v>
      </c>
      <c r="D547" s="32" t="str">
        <f t="shared" si="8"/>
        <v>959X1044</v>
      </c>
      <c r="E547" s="49" t="s">
        <v>1619</v>
      </c>
      <c r="F547" s="61" t="s">
        <v>2170</v>
      </c>
      <c r="G547" s="41" t="s">
        <v>43</v>
      </c>
      <c r="H547" s="38"/>
      <c r="I547" s="32">
        <v>959</v>
      </c>
      <c r="J547" s="63">
        <f>VLOOKUP(I547,pTRAIT!A:B,2,FALSE)</f>
        <v>0</v>
      </c>
      <c r="K547" s="63" t="str">
        <f>VLOOKUP($I547,pTRAIT!$A:$X,7,FALSE)</f>
        <v>no</v>
      </c>
      <c r="L547" s="63" t="str">
        <f>VLOOKUP($I547,pTRAIT!$A:$X,8,FALSE)</f>
        <v>nd</v>
      </c>
      <c r="M547" s="63" t="str">
        <f>VLOOKUP($I547,pTRAIT!$A:$X,9,FALSE)</f>
        <v>R</v>
      </c>
      <c r="N547" s="63" t="str">
        <f>VLOOKUP($I547,pTRAIT!$A:$X,10,FALSE)</f>
        <v>R</v>
      </c>
      <c r="O547" s="63" t="str">
        <f>VLOOKUP($I547,pTRAIT!$A:$X,11,FALSE)</f>
        <v>S</v>
      </c>
      <c r="P547" s="63" t="str">
        <f>VLOOKUP($I547,pTRAIT!$A:$X,12,FALSE)</f>
        <v>R</v>
      </c>
      <c r="Q547" s="63" t="str">
        <f>VLOOKUP($I547,pTRAIT!$A:$X,13,FALSE)</f>
        <v>R</v>
      </c>
      <c r="R547" s="63" t="str">
        <f>VLOOKUP($I547,pTRAIT!$A:$X,14,FALSE)</f>
        <v>S</v>
      </c>
      <c r="S547" s="63" t="str">
        <f>VLOOKUP($I547,pTRAIT!$A:$X,15,FALSE)</f>
        <v>R</v>
      </c>
      <c r="T547" s="63" t="str">
        <f>VLOOKUP($I547,pTRAIT!$A:$X,16,FALSE)</f>
        <v>S</v>
      </c>
      <c r="U547" s="63" t="str">
        <f>VLOOKUP($I547,pTRAIT!$A:$X,17,FALSE)</f>
        <v>R</v>
      </c>
      <c r="V547" s="63" t="str">
        <f>VLOOKUP($I547,pTRAIT!$A:$X,18,FALSE)</f>
        <v>S</v>
      </c>
      <c r="W547" s="63" t="str">
        <f>VLOOKUP($I547,pTRAIT!$A:$X,19,FALSE)</f>
        <v>H</v>
      </c>
      <c r="X547" s="63" t="s">
        <v>3980</v>
      </c>
      <c r="Y547" s="63" t="str">
        <f>VLOOKUP($I547,pTRAIT!$A:$X,21,FALSE)</f>
        <v>R</v>
      </c>
      <c r="Z547" s="63" t="str">
        <f>VLOOKUP($I547,pTRAIT!$A:$X,22,FALSE)</f>
        <v>e</v>
      </c>
      <c r="AA547" s="63" t="str">
        <f>VLOOKUP($I547,pTRAIT!$A:$X,23,FALSE)</f>
        <v>n-c</v>
      </c>
      <c r="AB547" s="63">
        <f>VLOOKUP($I547,pTRAIT!$A:$X,24,FALSE)</f>
        <v>0</v>
      </c>
      <c r="AC547" s="34">
        <v>1044</v>
      </c>
      <c r="AD547" s="63" t="str">
        <f>VLOOKUP(AC547,pTRAIT!A:B,2,FALSE)</f>
        <v>EM5RTUeRo5So5Cf9Pu;NST=X / EM5RTUeRo5So5Cf9;NST=X</v>
      </c>
      <c r="AE547" s="63">
        <f>VLOOKUP($AC547,pTRAIT!$A:$X,7,FALSE)</f>
        <v>0</v>
      </c>
      <c r="AF547" s="63">
        <f>VLOOKUP($AC547,pTRAIT!$A:$X,8,FALSE)</f>
        <v>0</v>
      </c>
      <c r="AG547" s="63">
        <f>VLOOKUP($AC547,pTRAIT!$A:$X,9,FALSE)</f>
        <v>0</v>
      </c>
      <c r="AH547" s="63">
        <f>VLOOKUP($AC547,pTRAIT!$A:$X,10,FALSE)</f>
        <v>0</v>
      </c>
      <c r="AI547" s="63">
        <f>VLOOKUP($AC547,pTRAIT!$A:$X,11,FALSE)</f>
        <v>0</v>
      </c>
      <c r="AJ547" s="63">
        <f>VLOOKUP($AC547,pTRAIT!$A:$X,12,FALSE)</f>
        <v>0</v>
      </c>
      <c r="AK547" s="63">
        <f>VLOOKUP($AC547,pTRAIT!$A:$X,13,FALSE)</f>
        <v>0</v>
      </c>
      <c r="AL547" s="63">
        <f>VLOOKUP($AC547,pTRAIT!$A:$X,14,FALSE)</f>
        <v>0</v>
      </c>
      <c r="AM547" s="63">
        <f>VLOOKUP($AC547,pTRAIT!$A:$X,15,FALSE)</f>
        <v>0</v>
      </c>
      <c r="AN547" s="63">
        <f>VLOOKUP($AC547,pTRAIT!$A:$X,16,FALSE)</f>
        <v>0</v>
      </c>
      <c r="AO547" s="63">
        <f>VLOOKUP($AC547,pTRAIT!$A:$X,17,FALSE)</f>
        <v>0</v>
      </c>
      <c r="AP547" s="63">
        <f>VLOOKUP($AC547,pTRAIT!$A:$X,18,FALSE)</f>
        <v>0</v>
      </c>
      <c r="AQ547" s="63">
        <f>VLOOKUP($AC547,pTRAIT!$A:$X,19,FALSE)</f>
        <v>0</v>
      </c>
      <c r="AR547" s="63">
        <f>VLOOKUP($AC547,pTRAIT!$A:$X,20,FALSE)</f>
        <v>0</v>
      </c>
      <c r="AS547" s="63">
        <f>VLOOKUP($AC547,pTRAIT!$A:$X,21,FALSE)</f>
        <v>0</v>
      </c>
      <c r="AT547" s="63">
        <f>VLOOKUP($AC547,pTRAIT!$A:$X,22,FALSE)</f>
        <v>0</v>
      </c>
      <c r="AU547" s="63">
        <f>VLOOKUP($AC547,pTRAIT!$A:$X,23,FALSE)</f>
        <v>0</v>
      </c>
      <c r="AV547" s="63">
        <f>VLOOKUP($AC547,pTRAIT!$A:$X,24,FALSE)</f>
        <v>0</v>
      </c>
    </row>
    <row r="548" spans="1:48" ht="12" customHeight="1" x14ac:dyDescent="0.2">
      <c r="A548" s="32">
        <v>959</v>
      </c>
      <c r="B548" s="33" t="s">
        <v>5</v>
      </c>
      <c r="C548" s="34">
        <v>1045</v>
      </c>
      <c r="D548" s="32" t="str">
        <f t="shared" si="8"/>
        <v>959X1045</v>
      </c>
      <c r="E548" s="49" t="s">
        <v>1619</v>
      </c>
      <c r="F548" s="61" t="s">
        <v>2171</v>
      </c>
      <c r="G548" s="41" t="s">
        <v>43</v>
      </c>
      <c r="H548" s="38"/>
      <c r="I548" s="32">
        <v>959</v>
      </c>
      <c r="J548" s="63">
        <f>VLOOKUP(I548,pTRAIT!A:B,2,FALSE)</f>
        <v>0</v>
      </c>
      <c r="K548" s="63" t="str">
        <f>VLOOKUP($I548,pTRAIT!$A:$X,7,FALSE)</f>
        <v>no</v>
      </c>
      <c r="L548" s="63" t="str">
        <f>VLOOKUP($I548,pTRAIT!$A:$X,8,FALSE)</f>
        <v>nd</v>
      </c>
      <c r="M548" s="63" t="str">
        <f>VLOOKUP($I548,pTRAIT!$A:$X,9,FALSE)</f>
        <v>R</v>
      </c>
      <c r="N548" s="63" t="str">
        <f>VLOOKUP($I548,pTRAIT!$A:$X,10,FALSE)</f>
        <v>R</v>
      </c>
      <c r="O548" s="63" t="str">
        <f>VLOOKUP($I548,pTRAIT!$A:$X,11,FALSE)</f>
        <v>S</v>
      </c>
      <c r="P548" s="63" t="str">
        <f>VLOOKUP($I548,pTRAIT!$A:$X,12,FALSE)</f>
        <v>R</v>
      </c>
      <c r="Q548" s="63" t="str">
        <f>VLOOKUP($I548,pTRAIT!$A:$X,13,FALSE)</f>
        <v>R</v>
      </c>
      <c r="R548" s="63" t="str">
        <f>VLOOKUP($I548,pTRAIT!$A:$X,14,FALSE)</f>
        <v>S</v>
      </c>
      <c r="S548" s="63" t="str">
        <f>VLOOKUP($I548,pTRAIT!$A:$X,15,FALSE)</f>
        <v>R</v>
      </c>
      <c r="T548" s="63" t="str">
        <f>VLOOKUP($I548,pTRAIT!$A:$X,16,FALSE)</f>
        <v>S</v>
      </c>
      <c r="U548" s="63" t="str">
        <f>VLOOKUP($I548,pTRAIT!$A:$X,17,FALSE)</f>
        <v>R</v>
      </c>
      <c r="V548" s="63" t="str">
        <f>VLOOKUP($I548,pTRAIT!$A:$X,18,FALSE)</f>
        <v>S</v>
      </c>
      <c r="W548" s="63" t="str">
        <f>VLOOKUP($I548,pTRAIT!$A:$X,19,FALSE)</f>
        <v>H</v>
      </c>
      <c r="X548" s="63" t="s">
        <v>3980</v>
      </c>
      <c r="Y548" s="63" t="str">
        <f>VLOOKUP($I548,pTRAIT!$A:$X,21,FALSE)</f>
        <v>R</v>
      </c>
      <c r="Z548" s="63" t="str">
        <f>VLOOKUP($I548,pTRAIT!$A:$X,22,FALSE)</f>
        <v>e</v>
      </c>
      <c r="AA548" s="63" t="str">
        <f>VLOOKUP($I548,pTRAIT!$A:$X,23,FALSE)</f>
        <v>n-c</v>
      </c>
      <c r="AB548" s="63">
        <f>VLOOKUP($I548,pTRAIT!$A:$X,24,FALSE)</f>
        <v>0</v>
      </c>
      <c r="AC548" s="34">
        <v>1045</v>
      </c>
      <c r="AD548" s="63" t="str">
        <f>VLOOKUP(AC548,pTRAIT!A:B,2,FALSE)</f>
        <v>EM5RTUeRo5So5Cf9Pu;NST=X / EM5RTUeRo5So5Cf9Pu;NST=X</v>
      </c>
      <c r="AE548" s="63">
        <f>VLOOKUP($AC548,pTRAIT!$A:$X,7,FALSE)</f>
        <v>0</v>
      </c>
      <c r="AF548" s="63">
        <f>VLOOKUP($AC548,pTRAIT!$A:$X,8,FALSE)</f>
        <v>0</v>
      </c>
      <c r="AG548" s="63">
        <f>VLOOKUP($AC548,pTRAIT!$A:$X,9,FALSE)</f>
        <v>0</v>
      </c>
      <c r="AH548" s="63">
        <f>VLOOKUP($AC548,pTRAIT!$A:$X,10,FALSE)</f>
        <v>0</v>
      </c>
      <c r="AI548" s="63">
        <f>VLOOKUP($AC548,pTRAIT!$A:$X,11,FALSE)</f>
        <v>0</v>
      </c>
      <c r="AJ548" s="63">
        <f>VLOOKUP($AC548,pTRAIT!$A:$X,12,FALSE)</f>
        <v>0</v>
      </c>
      <c r="AK548" s="63">
        <f>VLOOKUP($AC548,pTRAIT!$A:$X,13,FALSE)</f>
        <v>0</v>
      </c>
      <c r="AL548" s="63">
        <f>VLOOKUP($AC548,pTRAIT!$A:$X,14,FALSE)</f>
        <v>0</v>
      </c>
      <c r="AM548" s="63">
        <f>VLOOKUP($AC548,pTRAIT!$A:$X,15,FALSE)</f>
        <v>0</v>
      </c>
      <c r="AN548" s="63">
        <f>VLOOKUP($AC548,pTRAIT!$A:$X,16,FALSE)</f>
        <v>0</v>
      </c>
      <c r="AO548" s="63">
        <f>VLOOKUP($AC548,pTRAIT!$A:$X,17,FALSE)</f>
        <v>0</v>
      </c>
      <c r="AP548" s="63">
        <f>VLOOKUP($AC548,pTRAIT!$A:$X,18,FALSE)</f>
        <v>0</v>
      </c>
      <c r="AQ548" s="63">
        <f>VLOOKUP($AC548,pTRAIT!$A:$X,19,FALSE)</f>
        <v>0</v>
      </c>
      <c r="AR548" s="63">
        <f>VLOOKUP($AC548,pTRAIT!$A:$X,20,FALSE)</f>
        <v>0</v>
      </c>
      <c r="AS548" s="63">
        <f>VLOOKUP($AC548,pTRAIT!$A:$X,21,FALSE)</f>
        <v>0</v>
      </c>
      <c r="AT548" s="63">
        <f>VLOOKUP($AC548,pTRAIT!$A:$X,22,FALSE)</f>
        <v>0</v>
      </c>
      <c r="AU548" s="63">
        <f>VLOOKUP($AC548,pTRAIT!$A:$X,23,FALSE)</f>
        <v>0</v>
      </c>
      <c r="AV548" s="63">
        <f>VLOOKUP($AC548,pTRAIT!$A:$X,24,FALSE)</f>
        <v>0</v>
      </c>
    </row>
    <row r="549" spans="1:48" ht="12" customHeight="1" x14ac:dyDescent="0.2">
      <c r="A549" s="32">
        <v>959</v>
      </c>
      <c r="B549" s="33" t="s">
        <v>5</v>
      </c>
      <c r="C549" s="34">
        <v>1047</v>
      </c>
      <c r="D549" s="32" t="str">
        <f t="shared" si="8"/>
        <v>959X1047</v>
      </c>
      <c r="E549" s="49" t="s">
        <v>1619</v>
      </c>
      <c r="F549" s="61" t="s">
        <v>2172</v>
      </c>
      <c r="G549" s="41" t="s">
        <v>43</v>
      </c>
      <c r="H549" s="38"/>
      <c r="I549" s="32">
        <v>959</v>
      </c>
      <c r="J549" s="63">
        <f>VLOOKUP(I549,pTRAIT!A:B,2,FALSE)</f>
        <v>0</v>
      </c>
      <c r="K549" s="63" t="str">
        <f>VLOOKUP($I549,pTRAIT!$A:$X,7,FALSE)</f>
        <v>no</v>
      </c>
      <c r="L549" s="63" t="str">
        <f>VLOOKUP($I549,pTRAIT!$A:$X,8,FALSE)</f>
        <v>nd</v>
      </c>
      <c r="M549" s="63" t="str">
        <f>VLOOKUP($I549,pTRAIT!$A:$X,9,FALSE)</f>
        <v>R</v>
      </c>
      <c r="N549" s="63" t="str">
        <f>VLOOKUP($I549,pTRAIT!$A:$X,10,FALSE)</f>
        <v>R</v>
      </c>
      <c r="O549" s="63" t="str">
        <f>VLOOKUP($I549,pTRAIT!$A:$X,11,FALSE)</f>
        <v>S</v>
      </c>
      <c r="P549" s="63" t="str">
        <f>VLOOKUP($I549,pTRAIT!$A:$X,12,FALSE)</f>
        <v>R</v>
      </c>
      <c r="Q549" s="63" t="str">
        <f>VLOOKUP($I549,pTRAIT!$A:$X,13,FALSE)</f>
        <v>R</v>
      </c>
      <c r="R549" s="63" t="str">
        <f>VLOOKUP($I549,pTRAIT!$A:$X,14,FALSE)</f>
        <v>S</v>
      </c>
      <c r="S549" s="63" t="str">
        <f>VLOOKUP($I549,pTRAIT!$A:$X,15,FALSE)</f>
        <v>R</v>
      </c>
      <c r="T549" s="63" t="str">
        <f>VLOOKUP($I549,pTRAIT!$A:$X,16,FALSE)</f>
        <v>S</v>
      </c>
      <c r="U549" s="63" t="str">
        <f>VLOOKUP($I549,pTRAIT!$A:$X,17,FALSE)</f>
        <v>R</v>
      </c>
      <c r="V549" s="63" t="str">
        <f>VLOOKUP($I549,pTRAIT!$A:$X,18,FALSE)</f>
        <v>S</v>
      </c>
      <c r="W549" s="63" t="str">
        <f>VLOOKUP($I549,pTRAIT!$A:$X,19,FALSE)</f>
        <v>H</v>
      </c>
      <c r="X549" s="63" t="s">
        <v>3980</v>
      </c>
      <c r="Y549" s="63" t="str">
        <f>VLOOKUP($I549,pTRAIT!$A:$X,21,FALSE)</f>
        <v>R</v>
      </c>
      <c r="Z549" s="63" t="str">
        <f>VLOOKUP($I549,pTRAIT!$A:$X,22,FALSE)</f>
        <v>e</v>
      </c>
      <c r="AA549" s="63" t="str">
        <f>VLOOKUP($I549,pTRAIT!$A:$X,23,FALSE)</f>
        <v>n-c</v>
      </c>
      <c r="AB549" s="63">
        <f>VLOOKUP($I549,pTRAIT!$A:$X,24,FALSE)</f>
        <v>0</v>
      </c>
      <c r="AC549" s="34">
        <v>1047</v>
      </c>
      <c r="AD549" s="63" t="str">
        <f>VLOOKUP(AC549,pTRAIT!A:B,2,FALSE)</f>
        <v>EM5RTUeRo5So5Cf9Pu;NST=X / EM5RTRo5So5Cf9;NST=X</v>
      </c>
      <c r="AE549" s="63">
        <f>VLOOKUP($AC549,pTRAIT!$A:$X,7,FALSE)</f>
        <v>0</v>
      </c>
      <c r="AF549" s="63">
        <f>VLOOKUP($AC549,pTRAIT!$A:$X,8,FALSE)</f>
        <v>0</v>
      </c>
      <c r="AG549" s="63">
        <f>VLOOKUP($AC549,pTRAIT!$A:$X,9,FALSE)</f>
        <v>0</v>
      </c>
      <c r="AH549" s="63">
        <f>VLOOKUP($AC549,pTRAIT!$A:$X,10,FALSE)</f>
        <v>0</v>
      </c>
      <c r="AI549" s="63">
        <f>VLOOKUP($AC549,pTRAIT!$A:$X,11,FALSE)</f>
        <v>0</v>
      </c>
      <c r="AJ549" s="63">
        <f>VLOOKUP($AC549,pTRAIT!$A:$X,12,FALSE)</f>
        <v>0</v>
      </c>
      <c r="AK549" s="63">
        <f>VLOOKUP($AC549,pTRAIT!$A:$X,13,FALSE)</f>
        <v>0</v>
      </c>
      <c r="AL549" s="63">
        <f>VLOOKUP($AC549,pTRAIT!$A:$X,14,FALSE)</f>
        <v>0</v>
      </c>
      <c r="AM549" s="63">
        <f>VLOOKUP($AC549,pTRAIT!$A:$X,15,FALSE)</f>
        <v>0</v>
      </c>
      <c r="AN549" s="63">
        <f>VLOOKUP($AC549,pTRAIT!$A:$X,16,FALSE)</f>
        <v>0</v>
      </c>
      <c r="AO549" s="63">
        <f>VLOOKUP($AC549,pTRAIT!$A:$X,17,FALSE)</f>
        <v>0</v>
      </c>
      <c r="AP549" s="63">
        <f>VLOOKUP($AC549,pTRAIT!$A:$X,18,FALSE)</f>
        <v>0</v>
      </c>
      <c r="AQ549" s="63">
        <f>VLOOKUP($AC549,pTRAIT!$A:$X,19,FALSE)</f>
        <v>0</v>
      </c>
      <c r="AR549" s="63">
        <f>VLOOKUP($AC549,pTRAIT!$A:$X,20,FALSE)</f>
        <v>0</v>
      </c>
      <c r="AS549" s="63">
        <f>VLOOKUP($AC549,pTRAIT!$A:$X,21,FALSE)</f>
        <v>0</v>
      </c>
      <c r="AT549" s="63">
        <f>VLOOKUP($AC549,pTRAIT!$A:$X,22,FALSE)</f>
        <v>0</v>
      </c>
      <c r="AU549" s="63">
        <f>VLOOKUP($AC549,pTRAIT!$A:$X,23,FALSE)</f>
        <v>0</v>
      </c>
      <c r="AV549" s="63">
        <f>VLOOKUP($AC549,pTRAIT!$A:$X,24,FALSE)</f>
        <v>0</v>
      </c>
    </row>
    <row r="550" spans="1:48" ht="12" customHeight="1" x14ac:dyDescent="0.2">
      <c r="A550" s="32">
        <v>959</v>
      </c>
      <c r="B550" s="33" t="s">
        <v>5</v>
      </c>
      <c r="C550" s="34">
        <v>1048</v>
      </c>
      <c r="D550" s="32" t="str">
        <f t="shared" si="8"/>
        <v>959X1048</v>
      </c>
      <c r="E550" s="49" t="s">
        <v>1619</v>
      </c>
      <c r="F550" s="61" t="s">
        <v>2173</v>
      </c>
      <c r="G550" s="41" t="s">
        <v>43</v>
      </c>
      <c r="H550" s="38"/>
      <c r="I550" s="32">
        <v>959</v>
      </c>
      <c r="J550" s="63">
        <f>VLOOKUP(I550,pTRAIT!A:B,2,FALSE)</f>
        <v>0</v>
      </c>
      <c r="K550" s="63" t="str">
        <f>VLOOKUP($I550,pTRAIT!$A:$X,7,FALSE)</f>
        <v>no</v>
      </c>
      <c r="L550" s="63" t="str">
        <f>VLOOKUP($I550,pTRAIT!$A:$X,8,FALSE)</f>
        <v>nd</v>
      </c>
      <c r="M550" s="63" t="str">
        <f>VLOOKUP($I550,pTRAIT!$A:$X,9,FALSE)</f>
        <v>R</v>
      </c>
      <c r="N550" s="63" t="str">
        <f>VLOOKUP($I550,pTRAIT!$A:$X,10,FALSE)</f>
        <v>R</v>
      </c>
      <c r="O550" s="63" t="str">
        <f>VLOOKUP($I550,pTRAIT!$A:$X,11,FALSE)</f>
        <v>S</v>
      </c>
      <c r="P550" s="63" t="str">
        <f>VLOOKUP($I550,pTRAIT!$A:$X,12,FALSE)</f>
        <v>R</v>
      </c>
      <c r="Q550" s="63" t="str">
        <f>VLOOKUP($I550,pTRAIT!$A:$X,13,FALSE)</f>
        <v>R</v>
      </c>
      <c r="R550" s="63" t="str">
        <f>VLOOKUP($I550,pTRAIT!$A:$X,14,FALSE)</f>
        <v>S</v>
      </c>
      <c r="S550" s="63" t="str">
        <f>VLOOKUP($I550,pTRAIT!$A:$X,15,FALSE)</f>
        <v>R</v>
      </c>
      <c r="T550" s="63" t="str">
        <f>VLOOKUP($I550,pTRAIT!$A:$X,16,FALSE)</f>
        <v>S</v>
      </c>
      <c r="U550" s="63" t="str">
        <f>VLOOKUP($I550,pTRAIT!$A:$X,17,FALSE)</f>
        <v>R</v>
      </c>
      <c r="V550" s="63" t="str">
        <f>VLOOKUP($I550,pTRAIT!$A:$X,18,FALSE)</f>
        <v>S</v>
      </c>
      <c r="W550" s="63" t="str">
        <f>VLOOKUP($I550,pTRAIT!$A:$X,19,FALSE)</f>
        <v>H</v>
      </c>
      <c r="X550" s="63" t="s">
        <v>3980</v>
      </c>
      <c r="Y550" s="63" t="str">
        <f>VLOOKUP($I550,pTRAIT!$A:$X,21,FALSE)</f>
        <v>R</v>
      </c>
      <c r="Z550" s="63" t="str">
        <f>VLOOKUP($I550,pTRAIT!$A:$X,22,FALSE)</f>
        <v>e</v>
      </c>
      <c r="AA550" s="63" t="str">
        <f>VLOOKUP($I550,pTRAIT!$A:$X,23,FALSE)</f>
        <v>n-c</v>
      </c>
      <c r="AB550" s="63">
        <f>VLOOKUP($I550,pTRAIT!$A:$X,24,FALSE)</f>
        <v>0</v>
      </c>
      <c r="AC550" s="34">
        <v>1048</v>
      </c>
      <c r="AD550" s="63" t="str">
        <f>VLOOKUP(AC550,pTRAIT!A:B,2,FALSE)</f>
        <v>EM5RTUeRo5So5Cf9Pu;NST=X / EM5RTMi1So5(Cf9);NST=X</v>
      </c>
      <c r="AE550" s="63">
        <f>VLOOKUP($AC550,pTRAIT!$A:$X,7,FALSE)</f>
        <v>0</v>
      </c>
      <c r="AF550" s="63">
        <f>VLOOKUP($AC550,pTRAIT!$A:$X,8,FALSE)</f>
        <v>0</v>
      </c>
      <c r="AG550" s="63">
        <f>VLOOKUP($AC550,pTRAIT!$A:$X,9,FALSE)</f>
        <v>0</v>
      </c>
      <c r="AH550" s="63">
        <f>VLOOKUP($AC550,pTRAIT!$A:$X,10,FALSE)</f>
        <v>0</v>
      </c>
      <c r="AI550" s="63">
        <f>VLOOKUP($AC550,pTRAIT!$A:$X,11,FALSE)</f>
        <v>0</v>
      </c>
      <c r="AJ550" s="63">
        <f>VLOOKUP($AC550,pTRAIT!$A:$X,12,FALSE)</f>
        <v>0</v>
      </c>
      <c r="AK550" s="63">
        <f>VLOOKUP($AC550,pTRAIT!$A:$X,13,FALSE)</f>
        <v>0</v>
      </c>
      <c r="AL550" s="63">
        <f>VLOOKUP($AC550,pTRAIT!$A:$X,14,FALSE)</f>
        <v>0</v>
      </c>
      <c r="AM550" s="63">
        <f>VLOOKUP($AC550,pTRAIT!$A:$X,15,FALSE)</f>
        <v>0</v>
      </c>
      <c r="AN550" s="63">
        <f>VLOOKUP($AC550,pTRAIT!$A:$X,16,FALSE)</f>
        <v>0</v>
      </c>
      <c r="AO550" s="63">
        <f>VLOOKUP($AC550,pTRAIT!$A:$X,17,FALSE)</f>
        <v>0</v>
      </c>
      <c r="AP550" s="63">
        <f>VLOOKUP($AC550,pTRAIT!$A:$X,18,FALSE)</f>
        <v>0</v>
      </c>
      <c r="AQ550" s="63">
        <f>VLOOKUP($AC550,pTRAIT!$A:$X,19,FALSE)</f>
        <v>0</v>
      </c>
      <c r="AR550" s="63">
        <f>VLOOKUP($AC550,pTRAIT!$A:$X,20,FALSE)</f>
        <v>0</v>
      </c>
      <c r="AS550" s="63">
        <f>VLOOKUP($AC550,pTRAIT!$A:$X,21,FALSE)</f>
        <v>0</v>
      </c>
      <c r="AT550" s="63">
        <f>VLOOKUP($AC550,pTRAIT!$A:$X,22,FALSE)</f>
        <v>0</v>
      </c>
      <c r="AU550" s="63">
        <f>VLOOKUP($AC550,pTRAIT!$A:$X,23,FALSE)</f>
        <v>0</v>
      </c>
      <c r="AV550" s="63">
        <f>VLOOKUP($AC550,pTRAIT!$A:$X,24,FALSE)</f>
        <v>0</v>
      </c>
    </row>
    <row r="551" spans="1:48" ht="12" customHeight="1" x14ac:dyDescent="0.2">
      <c r="A551" s="32">
        <v>1066</v>
      </c>
      <c r="B551" s="33" t="s">
        <v>5</v>
      </c>
      <c r="C551" s="34">
        <v>1151</v>
      </c>
      <c r="D551" s="32" t="str">
        <f t="shared" si="8"/>
        <v>1066X1151</v>
      </c>
      <c r="E551" s="50" t="s">
        <v>1620</v>
      </c>
      <c r="F551" s="61" t="s">
        <v>2174</v>
      </c>
      <c r="G551" s="41" t="s">
        <v>43</v>
      </c>
      <c r="H551" s="38"/>
      <c r="I551" s="32">
        <v>1066</v>
      </c>
      <c r="J551" s="63">
        <f>VLOOKUP(I551,pTRAIT!A:B,2,FALSE)</f>
        <v>0</v>
      </c>
      <c r="K551" s="63" t="str">
        <f>VLOOKUP($I551,pTRAIT!$A:$X,7,FALSE)</f>
        <v>no</v>
      </c>
      <c r="L551" s="63" t="str">
        <f>VLOOKUP($I551,pTRAIT!$A:$X,8,FALSE)</f>
        <v>nd</v>
      </c>
      <c r="M551" s="63" t="str">
        <f>VLOOKUP($I551,pTRAIT!$A:$X,9,FALSE)</f>
        <v>R</v>
      </c>
      <c r="N551" s="63" t="str">
        <f>VLOOKUP($I551,pTRAIT!$A:$X,10,FALSE)</f>
        <v>R</v>
      </c>
      <c r="O551" s="63" t="str">
        <f>VLOOKUP($I551,pTRAIT!$A:$X,11,FALSE)</f>
        <v>S</v>
      </c>
      <c r="P551" s="63" t="str">
        <f>VLOOKUP($I551,pTRAIT!$A:$X,12,FALSE)</f>
        <v>R</v>
      </c>
      <c r="Q551" s="63" t="str">
        <f>VLOOKUP($I551,pTRAIT!$A:$X,13,FALSE)</f>
        <v>R</v>
      </c>
      <c r="R551" s="63" t="str">
        <f>VLOOKUP($I551,pTRAIT!$A:$X,14,FALSE)</f>
        <v>S</v>
      </c>
      <c r="S551" s="63" t="str">
        <f>VLOOKUP($I551,pTRAIT!$A:$X,15,FALSE)</f>
        <v>R</v>
      </c>
      <c r="T551" s="63" t="str">
        <f>VLOOKUP($I551,pTRAIT!$A:$X,16,FALSE)</f>
        <v>S</v>
      </c>
      <c r="U551" s="63" t="str">
        <f>VLOOKUP($I551,pTRAIT!$A:$X,17,FALSE)</f>
        <v>R</v>
      </c>
      <c r="V551" s="63" t="str">
        <f>VLOOKUP($I551,pTRAIT!$A:$X,18,FALSE)</f>
        <v>S</v>
      </c>
      <c r="W551" s="63" t="str">
        <f>VLOOKUP($I551,pTRAIT!$A:$X,19,FALSE)</f>
        <v>S</v>
      </c>
      <c r="X551" s="63" t="str">
        <f>VLOOKUP($I551,pTRAIT!$A:$X,20,FALSE)</f>
        <v>S</v>
      </c>
      <c r="Y551" s="63" t="str">
        <f>VLOOKUP($I551,pTRAIT!$A:$X,21,FALSE)</f>
        <v>S</v>
      </c>
      <c r="Z551" s="63" t="str">
        <f>VLOOKUP($I551,pTRAIT!$A:$X,22,FALSE)</f>
        <v>e</v>
      </c>
      <c r="AA551" s="63" t="str">
        <f>VLOOKUP($I551,pTRAIT!$A:$X,23,FALSE)</f>
        <v>n-c</v>
      </c>
      <c r="AB551" s="63">
        <f>VLOOKUP($I551,pTRAIT!$A:$X,24,FALSE)</f>
        <v>0</v>
      </c>
      <c r="AC551" s="34">
        <v>1151</v>
      </c>
      <c r="AD551" s="63" t="str">
        <f>VLOOKUP(AC551,pTRAIT!A:B,2,FALSE)</f>
        <v>EM5RTUeRo5So5;NST=X / EM5RTCM5Pu;NST=X</v>
      </c>
      <c r="AE551" s="63">
        <f>VLOOKUP($AC551,pTRAIT!$A:$X,7,FALSE)</f>
        <v>0</v>
      </c>
      <c r="AF551" s="63">
        <f>VLOOKUP($AC551,pTRAIT!$A:$X,8,FALSE)</f>
        <v>0</v>
      </c>
      <c r="AG551" s="63">
        <f>VLOOKUP($AC551,pTRAIT!$A:$X,9,FALSE)</f>
        <v>0</v>
      </c>
      <c r="AH551" s="63">
        <f>VLOOKUP($AC551,pTRAIT!$A:$X,10,FALSE)</f>
        <v>0</v>
      </c>
      <c r="AI551" s="63">
        <f>VLOOKUP($AC551,pTRAIT!$A:$X,11,FALSE)</f>
        <v>0</v>
      </c>
      <c r="AJ551" s="63">
        <f>VLOOKUP($AC551,pTRAIT!$A:$X,12,FALSE)</f>
        <v>0</v>
      </c>
      <c r="AK551" s="63">
        <f>VLOOKUP($AC551,pTRAIT!$A:$X,13,FALSE)</f>
        <v>0</v>
      </c>
      <c r="AL551" s="63">
        <f>VLOOKUP($AC551,pTRAIT!$A:$X,14,FALSE)</f>
        <v>0</v>
      </c>
      <c r="AM551" s="63">
        <f>VLOOKUP($AC551,pTRAIT!$A:$X,15,FALSE)</f>
        <v>0</v>
      </c>
      <c r="AN551" s="63">
        <f>VLOOKUP($AC551,pTRAIT!$A:$X,16,FALSE)</f>
        <v>0</v>
      </c>
      <c r="AO551" s="63">
        <f>VLOOKUP($AC551,pTRAIT!$A:$X,17,FALSE)</f>
        <v>0</v>
      </c>
      <c r="AP551" s="63">
        <f>VLOOKUP($AC551,pTRAIT!$A:$X,18,FALSE)</f>
        <v>0</v>
      </c>
      <c r="AQ551" s="63">
        <f>VLOOKUP($AC551,pTRAIT!$A:$X,19,FALSE)</f>
        <v>0</v>
      </c>
      <c r="AR551" s="63">
        <f>VLOOKUP($AC551,pTRAIT!$A:$X,20,FALSE)</f>
        <v>0</v>
      </c>
      <c r="AS551" s="63">
        <f>VLOOKUP($AC551,pTRAIT!$A:$X,21,FALSE)</f>
        <v>0</v>
      </c>
      <c r="AT551" s="63">
        <f>VLOOKUP($AC551,pTRAIT!$A:$X,22,FALSE)</f>
        <v>0</v>
      </c>
      <c r="AU551" s="63">
        <f>VLOOKUP($AC551,pTRAIT!$A:$X,23,FALSE)</f>
        <v>0</v>
      </c>
      <c r="AV551" s="63">
        <f>VLOOKUP($AC551,pTRAIT!$A:$X,24,FALSE)</f>
        <v>0</v>
      </c>
    </row>
    <row r="552" spans="1:48" ht="12" customHeight="1" x14ac:dyDescent="0.2">
      <c r="A552" s="32">
        <v>1066</v>
      </c>
      <c r="B552" s="33" t="s">
        <v>5</v>
      </c>
      <c r="C552" s="34">
        <v>1152</v>
      </c>
      <c r="D552" s="32" t="str">
        <f t="shared" si="8"/>
        <v>1066X1152</v>
      </c>
      <c r="E552" s="50" t="s">
        <v>1620</v>
      </c>
      <c r="F552" s="61" t="s">
        <v>2175</v>
      </c>
      <c r="G552" s="41" t="s">
        <v>43</v>
      </c>
      <c r="H552" s="38"/>
      <c r="I552" s="32">
        <v>1066</v>
      </c>
      <c r="J552" s="63">
        <f>VLOOKUP(I552,pTRAIT!A:B,2,FALSE)</f>
        <v>0</v>
      </c>
      <c r="K552" s="63" t="str">
        <f>VLOOKUP($I552,pTRAIT!$A:$X,7,FALSE)</f>
        <v>no</v>
      </c>
      <c r="L552" s="63" t="str">
        <f>VLOOKUP($I552,pTRAIT!$A:$X,8,FALSE)</f>
        <v>nd</v>
      </c>
      <c r="M552" s="63" t="str">
        <f>VLOOKUP($I552,pTRAIT!$A:$X,9,FALSE)</f>
        <v>R</v>
      </c>
      <c r="N552" s="63" t="str">
        <f>VLOOKUP($I552,pTRAIT!$A:$X,10,FALSE)</f>
        <v>R</v>
      </c>
      <c r="O552" s="63" t="str">
        <f>VLOOKUP($I552,pTRAIT!$A:$X,11,FALSE)</f>
        <v>S</v>
      </c>
      <c r="P552" s="63" t="str">
        <f>VLOOKUP($I552,pTRAIT!$A:$X,12,FALSE)</f>
        <v>R</v>
      </c>
      <c r="Q552" s="63" t="str">
        <f>VLOOKUP($I552,pTRAIT!$A:$X,13,FALSE)</f>
        <v>R</v>
      </c>
      <c r="R552" s="63" t="str">
        <f>VLOOKUP($I552,pTRAIT!$A:$X,14,FALSE)</f>
        <v>S</v>
      </c>
      <c r="S552" s="63" t="str">
        <f>VLOOKUP($I552,pTRAIT!$A:$X,15,FALSE)</f>
        <v>R</v>
      </c>
      <c r="T552" s="63" t="str">
        <f>VLOOKUP($I552,pTRAIT!$A:$X,16,FALSE)</f>
        <v>S</v>
      </c>
      <c r="U552" s="63" t="str">
        <f>VLOOKUP($I552,pTRAIT!$A:$X,17,FALSE)</f>
        <v>R</v>
      </c>
      <c r="V552" s="63" t="str">
        <f>VLOOKUP($I552,pTRAIT!$A:$X,18,FALSE)</f>
        <v>S</v>
      </c>
      <c r="W552" s="63" t="str">
        <f>VLOOKUP($I552,pTRAIT!$A:$X,19,FALSE)</f>
        <v>S</v>
      </c>
      <c r="X552" s="63" t="str">
        <f>VLOOKUP($I552,pTRAIT!$A:$X,20,FALSE)</f>
        <v>S</v>
      </c>
      <c r="Y552" s="63" t="str">
        <f>VLOOKUP($I552,pTRAIT!$A:$X,21,FALSE)</f>
        <v>S</v>
      </c>
      <c r="Z552" s="63" t="str">
        <f>VLOOKUP($I552,pTRAIT!$A:$X,22,FALSE)</f>
        <v>e</v>
      </c>
      <c r="AA552" s="63" t="str">
        <f>VLOOKUP($I552,pTRAIT!$A:$X,23,FALSE)</f>
        <v>n-c</v>
      </c>
      <c r="AB552" s="63">
        <f>VLOOKUP($I552,pTRAIT!$A:$X,24,FALSE)</f>
        <v>0</v>
      </c>
      <c r="AC552" s="34">
        <v>1152</v>
      </c>
      <c r="AD552" s="63" t="str">
        <f>VLOOKUP(AC552,pTRAIT!A:B,2,FALSE)</f>
        <v>EM5RTUeRo5So5;NST=X / EM5RTCM5Pu;NST=X</v>
      </c>
      <c r="AE552" s="63">
        <f>VLOOKUP($AC552,pTRAIT!$A:$X,7,FALSE)</f>
        <v>0</v>
      </c>
      <c r="AF552" s="63">
        <f>VLOOKUP($AC552,pTRAIT!$A:$X,8,FALSE)</f>
        <v>0</v>
      </c>
      <c r="AG552" s="63">
        <f>VLOOKUP($AC552,pTRAIT!$A:$X,9,FALSE)</f>
        <v>0</v>
      </c>
      <c r="AH552" s="63">
        <f>VLOOKUP($AC552,pTRAIT!$A:$X,10,FALSE)</f>
        <v>0</v>
      </c>
      <c r="AI552" s="63">
        <f>VLOOKUP($AC552,pTRAIT!$A:$X,11,FALSE)</f>
        <v>0</v>
      </c>
      <c r="AJ552" s="63">
        <f>VLOOKUP($AC552,pTRAIT!$A:$X,12,FALSE)</f>
        <v>0</v>
      </c>
      <c r="AK552" s="63">
        <f>VLOOKUP($AC552,pTRAIT!$A:$X,13,FALSE)</f>
        <v>0</v>
      </c>
      <c r="AL552" s="63">
        <f>VLOOKUP($AC552,pTRAIT!$A:$X,14,FALSE)</f>
        <v>0</v>
      </c>
      <c r="AM552" s="63">
        <f>VLOOKUP($AC552,pTRAIT!$A:$X,15,FALSE)</f>
        <v>0</v>
      </c>
      <c r="AN552" s="63">
        <f>VLOOKUP($AC552,pTRAIT!$A:$X,16,FALSE)</f>
        <v>0</v>
      </c>
      <c r="AO552" s="63">
        <f>VLOOKUP($AC552,pTRAIT!$A:$X,17,FALSE)</f>
        <v>0</v>
      </c>
      <c r="AP552" s="63">
        <f>VLOOKUP($AC552,pTRAIT!$A:$X,18,FALSE)</f>
        <v>0</v>
      </c>
      <c r="AQ552" s="63">
        <f>VLOOKUP($AC552,pTRAIT!$A:$X,19,FALSE)</f>
        <v>0</v>
      </c>
      <c r="AR552" s="63">
        <f>VLOOKUP($AC552,pTRAIT!$A:$X,20,FALSE)</f>
        <v>0</v>
      </c>
      <c r="AS552" s="63">
        <f>VLOOKUP($AC552,pTRAIT!$A:$X,21,FALSE)</f>
        <v>0</v>
      </c>
      <c r="AT552" s="63">
        <f>VLOOKUP($AC552,pTRAIT!$A:$X,22,FALSE)</f>
        <v>0</v>
      </c>
      <c r="AU552" s="63">
        <f>VLOOKUP($AC552,pTRAIT!$A:$X,23,FALSE)</f>
        <v>0</v>
      </c>
      <c r="AV552" s="63">
        <f>VLOOKUP($AC552,pTRAIT!$A:$X,24,FALSE)</f>
        <v>0</v>
      </c>
    </row>
    <row r="553" spans="1:48" ht="12" customHeight="1" x14ac:dyDescent="0.2">
      <c r="A553" s="32">
        <v>1066</v>
      </c>
      <c r="B553" s="33" t="s">
        <v>5</v>
      </c>
      <c r="C553" s="34">
        <v>1156</v>
      </c>
      <c r="D553" s="32" t="str">
        <f t="shared" si="8"/>
        <v>1066X1156</v>
      </c>
      <c r="E553" s="50" t="s">
        <v>1620</v>
      </c>
      <c r="F553" s="61" t="s">
        <v>2176</v>
      </c>
      <c r="G553" s="41" t="s">
        <v>43</v>
      </c>
      <c r="H553" s="38"/>
      <c r="I553" s="32">
        <v>1066</v>
      </c>
      <c r="J553" s="63">
        <f>VLOOKUP(I553,pTRAIT!A:B,2,FALSE)</f>
        <v>0</v>
      </c>
      <c r="K553" s="63" t="str">
        <f>VLOOKUP($I553,pTRAIT!$A:$X,7,FALSE)</f>
        <v>no</v>
      </c>
      <c r="L553" s="63" t="str">
        <f>VLOOKUP($I553,pTRAIT!$A:$X,8,FALSE)</f>
        <v>nd</v>
      </c>
      <c r="M553" s="63" t="str">
        <f>VLOOKUP($I553,pTRAIT!$A:$X,9,FALSE)</f>
        <v>R</v>
      </c>
      <c r="N553" s="63" t="str">
        <f>VLOOKUP($I553,pTRAIT!$A:$X,10,FALSE)</f>
        <v>R</v>
      </c>
      <c r="O553" s="63" t="str">
        <f>VLOOKUP($I553,pTRAIT!$A:$X,11,FALSE)</f>
        <v>S</v>
      </c>
      <c r="P553" s="63" t="str">
        <f>VLOOKUP($I553,pTRAIT!$A:$X,12,FALSE)</f>
        <v>R</v>
      </c>
      <c r="Q553" s="63" t="str">
        <f>VLOOKUP($I553,pTRAIT!$A:$X,13,FALSE)</f>
        <v>R</v>
      </c>
      <c r="R553" s="63" t="str">
        <f>VLOOKUP($I553,pTRAIT!$A:$X,14,FALSE)</f>
        <v>S</v>
      </c>
      <c r="S553" s="63" t="str">
        <f>VLOOKUP($I553,pTRAIT!$A:$X,15,FALSE)</f>
        <v>R</v>
      </c>
      <c r="T553" s="63" t="str">
        <f>VLOOKUP($I553,pTRAIT!$A:$X,16,FALSE)</f>
        <v>S</v>
      </c>
      <c r="U553" s="63" t="str">
        <f>VLOOKUP($I553,pTRAIT!$A:$X,17,FALSE)</f>
        <v>R</v>
      </c>
      <c r="V553" s="63" t="str">
        <f>VLOOKUP($I553,pTRAIT!$A:$X,18,FALSE)</f>
        <v>S</v>
      </c>
      <c r="W553" s="63" t="str">
        <f>VLOOKUP($I553,pTRAIT!$A:$X,19,FALSE)</f>
        <v>S</v>
      </c>
      <c r="X553" s="63" t="str">
        <f>VLOOKUP($I553,pTRAIT!$A:$X,20,FALSE)</f>
        <v>S</v>
      </c>
      <c r="Y553" s="63" t="str">
        <f>VLOOKUP($I553,pTRAIT!$A:$X,21,FALSE)</f>
        <v>S</v>
      </c>
      <c r="Z553" s="63" t="str">
        <f>VLOOKUP($I553,pTRAIT!$A:$X,22,FALSE)</f>
        <v>e</v>
      </c>
      <c r="AA553" s="63" t="str">
        <f>VLOOKUP($I553,pTRAIT!$A:$X,23,FALSE)</f>
        <v>n-c</v>
      </c>
      <c r="AB553" s="63">
        <f>VLOOKUP($I553,pTRAIT!$A:$X,24,FALSE)</f>
        <v>0</v>
      </c>
      <c r="AC553" s="34">
        <v>1156</v>
      </c>
      <c r="AD553" s="63" t="str">
        <f>VLOOKUP(AC553,pTRAIT!A:B,2,FALSE)</f>
        <v>EM5RTUeRo5So5;NST=X / EM5RTCM5Ro5So5Pu;NST=X</v>
      </c>
      <c r="AE553" s="63">
        <f>VLOOKUP($AC553,pTRAIT!$A:$X,7,FALSE)</f>
        <v>0</v>
      </c>
      <c r="AF553" s="63">
        <f>VLOOKUP($AC553,pTRAIT!$A:$X,8,FALSE)</f>
        <v>0</v>
      </c>
      <c r="AG553" s="63">
        <f>VLOOKUP($AC553,pTRAIT!$A:$X,9,FALSE)</f>
        <v>0</v>
      </c>
      <c r="AH553" s="63">
        <f>VLOOKUP($AC553,pTRAIT!$A:$X,10,FALSE)</f>
        <v>0</v>
      </c>
      <c r="AI553" s="63">
        <f>VLOOKUP($AC553,pTRAIT!$A:$X,11,FALSE)</f>
        <v>0</v>
      </c>
      <c r="AJ553" s="63">
        <f>VLOOKUP($AC553,pTRAIT!$A:$X,12,FALSE)</f>
        <v>0</v>
      </c>
      <c r="AK553" s="63">
        <f>VLOOKUP($AC553,pTRAIT!$A:$X,13,FALSE)</f>
        <v>0</v>
      </c>
      <c r="AL553" s="63">
        <f>VLOOKUP($AC553,pTRAIT!$A:$X,14,FALSE)</f>
        <v>0</v>
      </c>
      <c r="AM553" s="63">
        <f>VLOOKUP($AC553,pTRAIT!$A:$X,15,FALSE)</f>
        <v>0</v>
      </c>
      <c r="AN553" s="63">
        <f>VLOOKUP($AC553,pTRAIT!$A:$X,16,FALSE)</f>
        <v>0</v>
      </c>
      <c r="AO553" s="63">
        <f>VLOOKUP($AC553,pTRAIT!$A:$X,17,FALSE)</f>
        <v>0</v>
      </c>
      <c r="AP553" s="63">
        <f>VLOOKUP($AC553,pTRAIT!$A:$X,18,FALSE)</f>
        <v>0</v>
      </c>
      <c r="AQ553" s="63">
        <f>VLOOKUP($AC553,pTRAIT!$A:$X,19,FALSE)</f>
        <v>0</v>
      </c>
      <c r="AR553" s="63">
        <f>VLOOKUP($AC553,pTRAIT!$A:$X,20,FALSE)</f>
        <v>0</v>
      </c>
      <c r="AS553" s="63">
        <f>VLOOKUP($AC553,pTRAIT!$A:$X,21,FALSE)</f>
        <v>0</v>
      </c>
      <c r="AT553" s="63">
        <f>VLOOKUP($AC553,pTRAIT!$A:$X,22,FALSE)</f>
        <v>0</v>
      </c>
      <c r="AU553" s="63">
        <f>VLOOKUP($AC553,pTRAIT!$A:$X,23,FALSE)</f>
        <v>0</v>
      </c>
      <c r="AV553" s="63">
        <f>VLOOKUP($AC553,pTRAIT!$A:$X,24,FALSE)</f>
        <v>0</v>
      </c>
    </row>
    <row r="554" spans="1:48" ht="12" customHeight="1" x14ac:dyDescent="0.2">
      <c r="A554" s="32">
        <v>1066</v>
      </c>
      <c r="B554" s="33" t="s">
        <v>5</v>
      </c>
      <c r="C554" s="34">
        <v>1158</v>
      </c>
      <c r="D554" s="32" t="str">
        <f t="shared" si="8"/>
        <v>1066X1158</v>
      </c>
      <c r="E554" s="50" t="s">
        <v>1620</v>
      </c>
      <c r="F554" s="61" t="s">
        <v>2177</v>
      </c>
      <c r="G554" s="41" t="s">
        <v>43</v>
      </c>
      <c r="H554" s="38"/>
      <c r="I554" s="32">
        <v>1066</v>
      </c>
      <c r="J554" s="63">
        <f>VLOOKUP(I554,pTRAIT!A:B,2,FALSE)</f>
        <v>0</v>
      </c>
      <c r="K554" s="63" t="str">
        <f>VLOOKUP($I554,pTRAIT!$A:$X,7,FALSE)</f>
        <v>no</v>
      </c>
      <c r="L554" s="63" t="str">
        <f>VLOOKUP($I554,pTRAIT!$A:$X,8,FALSE)</f>
        <v>nd</v>
      </c>
      <c r="M554" s="63" t="str">
        <f>VLOOKUP($I554,pTRAIT!$A:$X,9,FALSE)</f>
        <v>R</v>
      </c>
      <c r="N554" s="63" t="str">
        <f>VLOOKUP($I554,pTRAIT!$A:$X,10,FALSE)</f>
        <v>R</v>
      </c>
      <c r="O554" s="63" t="str">
        <f>VLOOKUP($I554,pTRAIT!$A:$X,11,FALSE)</f>
        <v>S</v>
      </c>
      <c r="P554" s="63" t="str">
        <f>VLOOKUP($I554,pTRAIT!$A:$X,12,FALSE)</f>
        <v>R</v>
      </c>
      <c r="Q554" s="63" t="str">
        <f>VLOOKUP($I554,pTRAIT!$A:$X,13,FALSE)</f>
        <v>R</v>
      </c>
      <c r="R554" s="63" t="str">
        <f>VLOOKUP($I554,pTRAIT!$A:$X,14,FALSE)</f>
        <v>S</v>
      </c>
      <c r="S554" s="63" t="str">
        <f>VLOOKUP($I554,pTRAIT!$A:$X,15,FALSE)</f>
        <v>R</v>
      </c>
      <c r="T554" s="63" t="str">
        <f>VLOOKUP($I554,pTRAIT!$A:$X,16,FALSE)</f>
        <v>S</v>
      </c>
      <c r="U554" s="63" t="str">
        <f>VLOOKUP($I554,pTRAIT!$A:$X,17,FALSE)</f>
        <v>R</v>
      </c>
      <c r="V554" s="63" t="str">
        <f>VLOOKUP($I554,pTRAIT!$A:$X,18,FALSE)</f>
        <v>S</v>
      </c>
      <c r="W554" s="63" t="str">
        <f>VLOOKUP($I554,pTRAIT!$A:$X,19,FALSE)</f>
        <v>S</v>
      </c>
      <c r="X554" s="63" t="str">
        <f>VLOOKUP($I554,pTRAIT!$A:$X,20,FALSE)</f>
        <v>S</v>
      </c>
      <c r="Y554" s="63" t="str">
        <f>VLOOKUP($I554,pTRAIT!$A:$X,21,FALSE)</f>
        <v>S</v>
      </c>
      <c r="Z554" s="63" t="str">
        <f>VLOOKUP($I554,pTRAIT!$A:$X,22,FALSE)</f>
        <v>e</v>
      </c>
      <c r="AA554" s="63" t="str">
        <f>VLOOKUP($I554,pTRAIT!$A:$X,23,FALSE)</f>
        <v>n-c</v>
      </c>
      <c r="AB554" s="63">
        <f>VLOOKUP($I554,pTRAIT!$A:$X,24,FALSE)</f>
        <v>0</v>
      </c>
      <c r="AC554" s="34">
        <v>1158</v>
      </c>
      <c r="AD554" s="63" t="str">
        <f>VLOOKUP(AC554,pTRAIT!A:B,2,FALSE)</f>
        <v>EM5RTUeRo5So5;NST=X / EM5RTCM5Ro5So5Pu;NST=X</v>
      </c>
      <c r="AE554" s="63">
        <f>VLOOKUP($AC554,pTRAIT!$A:$X,7,FALSE)</f>
        <v>0</v>
      </c>
      <c r="AF554" s="63">
        <f>VLOOKUP($AC554,pTRAIT!$A:$X,8,FALSE)</f>
        <v>0</v>
      </c>
      <c r="AG554" s="63">
        <f>VLOOKUP($AC554,pTRAIT!$A:$X,9,FALSE)</f>
        <v>0</v>
      </c>
      <c r="AH554" s="63">
        <f>VLOOKUP($AC554,pTRAIT!$A:$X,10,FALSE)</f>
        <v>0</v>
      </c>
      <c r="AI554" s="63">
        <f>VLOOKUP($AC554,pTRAIT!$A:$X,11,FALSE)</f>
        <v>0</v>
      </c>
      <c r="AJ554" s="63">
        <f>VLOOKUP($AC554,pTRAIT!$A:$X,12,FALSE)</f>
        <v>0</v>
      </c>
      <c r="AK554" s="63">
        <f>VLOOKUP($AC554,pTRAIT!$A:$X,13,FALSE)</f>
        <v>0</v>
      </c>
      <c r="AL554" s="63">
        <f>VLOOKUP($AC554,pTRAIT!$A:$X,14,FALSE)</f>
        <v>0</v>
      </c>
      <c r="AM554" s="63">
        <f>VLOOKUP($AC554,pTRAIT!$A:$X,15,FALSE)</f>
        <v>0</v>
      </c>
      <c r="AN554" s="63">
        <f>VLOOKUP($AC554,pTRAIT!$A:$X,16,FALSE)</f>
        <v>0</v>
      </c>
      <c r="AO554" s="63">
        <f>VLOOKUP($AC554,pTRAIT!$A:$X,17,FALSE)</f>
        <v>0</v>
      </c>
      <c r="AP554" s="63">
        <f>VLOOKUP($AC554,pTRAIT!$A:$X,18,FALSE)</f>
        <v>0</v>
      </c>
      <c r="AQ554" s="63">
        <f>VLOOKUP($AC554,pTRAIT!$A:$X,19,FALSE)</f>
        <v>0</v>
      </c>
      <c r="AR554" s="63">
        <f>VLOOKUP($AC554,pTRAIT!$A:$X,20,FALSE)</f>
        <v>0</v>
      </c>
      <c r="AS554" s="63">
        <f>VLOOKUP($AC554,pTRAIT!$A:$X,21,FALSE)</f>
        <v>0</v>
      </c>
      <c r="AT554" s="63">
        <f>VLOOKUP($AC554,pTRAIT!$A:$X,22,FALSE)</f>
        <v>0</v>
      </c>
      <c r="AU554" s="63">
        <f>VLOOKUP($AC554,pTRAIT!$A:$X,23,FALSE)</f>
        <v>0</v>
      </c>
      <c r="AV554" s="63">
        <f>VLOOKUP($AC554,pTRAIT!$A:$X,24,FALSE)</f>
        <v>0</v>
      </c>
    </row>
    <row r="555" spans="1:48" ht="12" customHeight="1" x14ac:dyDescent="0.2">
      <c r="A555" s="32">
        <v>1066</v>
      </c>
      <c r="B555" s="33" t="s">
        <v>5</v>
      </c>
      <c r="C555" s="34">
        <v>1160</v>
      </c>
      <c r="D555" s="32" t="str">
        <f t="shared" si="8"/>
        <v>1066X1160</v>
      </c>
      <c r="E555" s="50" t="s">
        <v>1620</v>
      </c>
      <c r="F555" s="61" t="s">
        <v>2178</v>
      </c>
      <c r="G555" s="41" t="s">
        <v>43</v>
      </c>
      <c r="H555" s="38"/>
      <c r="I555" s="32">
        <v>1066</v>
      </c>
      <c r="J555" s="63">
        <f>VLOOKUP(I555,pTRAIT!A:B,2,FALSE)</f>
        <v>0</v>
      </c>
      <c r="K555" s="63" t="str">
        <f>VLOOKUP($I555,pTRAIT!$A:$X,7,FALSE)</f>
        <v>no</v>
      </c>
      <c r="L555" s="63" t="str">
        <f>VLOOKUP($I555,pTRAIT!$A:$X,8,FALSE)</f>
        <v>nd</v>
      </c>
      <c r="M555" s="63" t="str">
        <f>VLOOKUP($I555,pTRAIT!$A:$X,9,FALSE)</f>
        <v>R</v>
      </c>
      <c r="N555" s="63" t="str">
        <f>VLOOKUP($I555,pTRAIT!$A:$X,10,FALSE)</f>
        <v>R</v>
      </c>
      <c r="O555" s="63" t="str">
        <f>VLOOKUP($I555,pTRAIT!$A:$X,11,FALSE)</f>
        <v>S</v>
      </c>
      <c r="P555" s="63" t="str">
        <f>VLOOKUP($I555,pTRAIT!$A:$X,12,FALSE)</f>
        <v>R</v>
      </c>
      <c r="Q555" s="63" t="str">
        <f>VLOOKUP($I555,pTRAIT!$A:$X,13,FALSE)</f>
        <v>R</v>
      </c>
      <c r="R555" s="63" t="str">
        <f>VLOOKUP($I555,pTRAIT!$A:$X,14,FALSE)</f>
        <v>S</v>
      </c>
      <c r="S555" s="63" t="str">
        <f>VLOOKUP($I555,pTRAIT!$A:$X,15,FALSE)</f>
        <v>R</v>
      </c>
      <c r="T555" s="63" t="str">
        <f>VLOOKUP($I555,pTRAIT!$A:$X,16,FALSE)</f>
        <v>S</v>
      </c>
      <c r="U555" s="63" t="str">
        <f>VLOOKUP($I555,pTRAIT!$A:$X,17,FALSE)</f>
        <v>R</v>
      </c>
      <c r="V555" s="63" t="str">
        <f>VLOOKUP($I555,pTRAIT!$A:$X,18,FALSE)</f>
        <v>S</v>
      </c>
      <c r="W555" s="63" t="str">
        <f>VLOOKUP($I555,pTRAIT!$A:$X,19,FALSE)</f>
        <v>S</v>
      </c>
      <c r="X555" s="63" t="str">
        <f>VLOOKUP($I555,pTRAIT!$A:$X,20,FALSE)</f>
        <v>S</v>
      </c>
      <c r="Y555" s="63" t="str">
        <f>VLOOKUP($I555,pTRAIT!$A:$X,21,FALSE)</f>
        <v>S</v>
      </c>
      <c r="Z555" s="63" t="str">
        <f>VLOOKUP($I555,pTRAIT!$A:$X,22,FALSE)</f>
        <v>e</v>
      </c>
      <c r="AA555" s="63" t="str">
        <f>VLOOKUP($I555,pTRAIT!$A:$X,23,FALSE)</f>
        <v>n-c</v>
      </c>
      <c r="AB555" s="63">
        <f>VLOOKUP($I555,pTRAIT!$A:$X,24,FALSE)</f>
        <v>0</v>
      </c>
      <c r="AC555" s="34">
        <v>1160</v>
      </c>
      <c r="AD555" s="63" t="str">
        <f>VLOOKUP(AC555,pTRAIT!A:B,2,FALSE)</f>
        <v>EM5RTUeRo5So5;NST=X / EM5RTCM5Pu;NST=X</v>
      </c>
      <c r="AE555" s="63">
        <f>VLOOKUP($AC555,pTRAIT!$A:$X,7,FALSE)</f>
        <v>0</v>
      </c>
      <c r="AF555" s="63">
        <f>VLOOKUP($AC555,pTRAIT!$A:$X,8,FALSE)</f>
        <v>0</v>
      </c>
      <c r="AG555" s="63">
        <f>VLOOKUP($AC555,pTRAIT!$A:$X,9,FALSE)</f>
        <v>0</v>
      </c>
      <c r="AH555" s="63">
        <f>VLOOKUP($AC555,pTRAIT!$A:$X,10,FALSE)</f>
        <v>0</v>
      </c>
      <c r="AI555" s="63">
        <f>VLOOKUP($AC555,pTRAIT!$A:$X,11,FALSE)</f>
        <v>0</v>
      </c>
      <c r="AJ555" s="63">
        <f>VLOOKUP($AC555,pTRAIT!$A:$X,12,FALSE)</f>
        <v>0</v>
      </c>
      <c r="AK555" s="63">
        <f>VLOOKUP($AC555,pTRAIT!$A:$X,13,FALSE)</f>
        <v>0</v>
      </c>
      <c r="AL555" s="63">
        <f>VLOOKUP($AC555,pTRAIT!$A:$X,14,FALSE)</f>
        <v>0</v>
      </c>
      <c r="AM555" s="63">
        <f>VLOOKUP($AC555,pTRAIT!$A:$X,15,FALSE)</f>
        <v>0</v>
      </c>
      <c r="AN555" s="63">
        <f>VLOOKUP($AC555,pTRAIT!$A:$X,16,FALSE)</f>
        <v>0</v>
      </c>
      <c r="AO555" s="63">
        <f>VLOOKUP($AC555,pTRAIT!$A:$X,17,FALSE)</f>
        <v>0</v>
      </c>
      <c r="AP555" s="63">
        <f>VLOOKUP($AC555,pTRAIT!$A:$X,18,FALSE)</f>
        <v>0</v>
      </c>
      <c r="AQ555" s="63">
        <f>VLOOKUP($AC555,pTRAIT!$A:$X,19,FALSE)</f>
        <v>0</v>
      </c>
      <c r="AR555" s="63">
        <f>VLOOKUP($AC555,pTRAIT!$A:$X,20,FALSE)</f>
        <v>0</v>
      </c>
      <c r="AS555" s="63">
        <f>VLOOKUP($AC555,pTRAIT!$A:$X,21,FALSE)</f>
        <v>0</v>
      </c>
      <c r="AT555" s="63">
        <f>VLOOKUP($AC555,pTRAIT!$A:$X,22,FALSE)</f>
        <v>0</v>
      </c>
      <c r="AU555" s="63">
        <f>VLOOKUP($AC555,pTRAIT!$A:$X,23,FALSE)</f>
        <v>0</v>
      </c>
      <c r="AV555" s="63">
        <f>VLOOKUP($AC555,pTRAIT!$A:$X,24,FALSE)</f>
        <v>0</v>
      </c>
    </row>
    <row r="556" spans="1:48" ht="12" customHeight="1" x14ac:dyDescent="0.2">
      <c r="A556" s="32">
        <v>1066</v>
      </c>
      <c r="B556" s="33" t="s">
        <v>5</v>
      </c>
      <c r="C556" s="34">
        <v>1162</v>
      </c>
      <c r="D556" s="32" t="str">
        <f t="shared" si="8"/>
        <v>1066X1162</v>
      </c>
      <c r="E556" s="50" t="s">
        <v>1620</v>
      </c>
      <c r="F556" s="61" t="s">
        <v>2179</v>
      </c>
      <c r="G556" s="41" t="s">
        <v>43</v>
      </c>
      <c r="H556" s="38"/>
      <c r="I556" s="32">
        <v>1066</v>
      </c>
      <c r="J556" s="63">
        <f>VLOOKUP(I556,pTRAIT!A:B,2,FALSE)</f>
        <v>0</v>
      </c>
      <c r="K556" s="63" t="str">
        <f>VLOOKUP($I556,pTRAIT!$A:$X,7,FALSE)</f>
        <v>no</v>
      </c>
      <c r="L556" s="63" t="str">
        <f>VLOOKUP($I556,pTRAIT!$A:$X,8,FALSE)</f>
        <v>nd</v>
      </c>
      <c r="M556" s="63" t="str">
        <f>VLOOKUP($I556,pTRAIT!$A:$X,9,FALSE)</f>
        <v>R</v>
      </c>
      <c r="N556" s="63" t="str">
        <f>VLOOKUP($I556,pTRAIT!$A:$X,10,FALSE)</f>
        <v>R</v>
      </c>
      <c r="O556" s="63" t="str">
        <f>VLOOKUP($I556,pTRAIT!$A:$X,11,FALSE)</f>
        <v>S</v>
      </c>
      <c r="P556" s="63" t="str">
        <f>VLOOKUP($I556,pTRAIT!$A:$X,12,FALSE)</f>
        <v>R</v>
      </c>
      <c r="Q556" s="63" t="str">
        <f>VLOOKUP($I556,pTRAIT!$A:$X,13,FALSE)</f>
        <v>R</v>
      </c>
      <c r="R556" s="63" t="str">
        <f>VLOOKUP($I556,pTRAIT!$A:$X,14,FALSE)</f>
        <v>S</v>
      </c>
      <c r="S556" s="63" t="str">
        <f>VLOOKUP($I556,pTRAIT!$A:$X,15,FALSE)</f>
        <v>R</v>
      </c>
      <c r="T556" s="63" t="str">
        <f>VLOOKUP($I556,pTRAIT!$A:$X,16,FALSE)</f>
        <v>S</v>
      </c>
      <c r="U556" s="63" t="str">
        <f>VLOOKUP($I556,pTRAIT!$A:$X,17,FALSE)</f>
        <v>R</v>
      </c>
      <c r="V556" s="63" t="str">
        <f>VLOOKUP($I556,pTRAIT!$A:$X,18,FALSE)</f>
        <v>S</v>
      </c>
      <c r="W556" s="63" t="str">
        <f>VLOOKUP($I556,pTRAIT!$A:$X,19,FALSE)</f>
        <v>S</v>
      </c>
      <c r="X556" s="63" t="str">
        <f>VLOOKUP($I556,pTRAIT!$A:$X,20,FALSE)</f>
        <v>S</v>
      </c>
      <c r="Y556" s="63" t="str">
        <f>VLOOKUP($I556,pTRAIT!$A:$X,21,FALSE)</f>
        <v>S</v>
      </c>
      <c r="Z556" s="63" t="str">
        <f>VLOOKUP($I556,pTRAIT!$A:$X,22,FALSE)</f>
        <v>e</v>
      </c>
      <c r="AA556" s="63" t="str">
        <f>VLOOKUP($I556,pTRAIT!$A:$X,23,FALSE)</f>
        <v>n-c</v>
      </c>
      <c r="AB556" s="63">
        <f>VLOOKUP($I556,pTRAIT!$A:$X,24,FALSE)</f>
        <v>0</v>
      </c>
      <c r="AC556" s="34">
        <v>1162</v>
      </c>
      <c r="AD556" s="63" t="str">
        <f>VLOOKUP(AC556,pTRAIT!A:B,2,FALSE)</f>
        <v>EM5RTUeRo5So5;NST=X / EM5RTCM5So5Pu;NST=X</v>
      </c>
      <c r="AE556" s="63">
        <f>VLOOKUP($AC556,pTRAIT!$A:$X,7,FALSE)</f>
        <v>0</v>
      </c>
      <c r="AF556" s="63">
        <f>VLOOKUP($AC556,pTRAIT!$A:$X,8,FALSE)</f>
        <v>0</v>
      </c>
      <c r="AG556" s="63">
        <f>VLOOKUP($AC556,pTRAIT!$A:$X,9,FALSE)</f>
        <v>0</v>
      </c>
      <c r="AH556" s="63">
        <f>VLOOKUP($AC556,pTRAIT!$A:$X,10,FALSE)</f>
        <v>0</v>
      </c>
      <c r="AI556" s="63">
        <f>VLOOKUP($AC556,pTRAIT!$A:$X,11,FALSE)</f>
        <v>0</v>
      </c>
      <c r="AJ556" s="63">
        <f>VLOOKUP($AC556,pTRAIT!$A:$X,12,FALSE)</f>
        <v>0</v>
      </c>
      <c r="AK556" s="63">
        <f>VLOOKUP($AC556,pTRAIT!$A:$X,13,FALSE)</f>
        <v>0</v>
      </c>
      <c r="AL556" s="63">
        <f>VLOOKUP($AC556,pTRAIT!$A:$X,14,FALSE)</f>
        <v>0</v>
      </c>
      <c r="AM556" s="63">
        <f>VLOOKUP($AC556,pTRAIT!$A:$X,15,FALSE)</f>
        <v>0</v>
      </c>
      <c r="AN556" s="63">
        <f>VLOOKUP($AC556,pTRAIT!$A:$X,16,FALSE)</f>
        <v>0</v>
      </c>
      <c r="AO556" s="63">
        <f>VLOOKUP($AC556,pTRAIT!$A:$X,17,FALSE)</f>
        <v>0</v>
      </c>
      <c r="AP556" s="63">
        <f>VLOOKUP($AC556,pTRAIT!$A:$X,18,FALSE)</f>
        <v>0</v>
      </c>
      <c r="AQ556" s="63">
        <f>VLOOKUP($AC556,pTRAIT!$A:$X,19,FALSE)</f>
        <v>0</v>
      </c>
      <c r="AR556" s="63">
        <f>VLOOKUP($AC556,pTRAIT!$A:$X,20,FALSE)</f>
        <v>0</v>
      </c>
      <c r="AS556" s="63">
        <f>VLOOKUP($AC556,pTRAIT!$A:$X,21,FALSE)</f>
        <v>0</v>
      </c>
      <c r="AT556" s="63">
        <f>VLOOKUP($AC556,pTRAIT!$A:$X,22,FALSE)</f>
        <v>0</v>
      </c>
      <c r="AU556" s="63">
        <f>VLOOKUP($AC556,pTRAIT!$A:$X,23,FALSE)</f>
        <v>0</v>
      </c>
      <c r="AV556" s="63">
        <f>VLOOKUP($AC556,pTRAIT!$A:$X,24,FALSE)</f>
        <v>0</v>
      </c>
    </row>
    <row r="557" spans="1:48" ht="12" customHeight="1" x14ac:dyDescent="0.2">
      <c r="A557" s="32">
        <v>1066</v>
      </c>
      <c r="B557" s="33" t="s">
        <v>5</v>
      </c>
      <c r="C557" s="34">
        <v>1163</v>
      </c>
      <c r="D557" s="32" t="str">
        <f t="shared" si="8"/>
        <v>1066X1163</v>
      </c>
      <c r="E557" s="50" t="s">
        <v>1620</v>
      </c>
      <c r="F557" s="61" t="s">
        <v>2180</v>
      </c>
      <c r="G557" s="41" t="s">
        <v>43</v>
      </c>
      <c r="H557" s="38"/>
      <c r="I557" s="32">
        <v>1066</v>
      </c>
      <c r="J557" s="63">
        <f>VLOOKUP(I557,pTRAIT!A:B,2,FALSE)</f>
        <v>0</v>
      </c>
      <c r="K557" s="63" t="str">
        <f>VLOOKUP($I557,pTRAIT!$A:$X,7,FALSE)</f>
        <v>no</v>
      </c>
      <c r="L557" s="63" t="str">
        <f>VLOOKUP($I557,pTRAIT!$A:$X,8,FALSE)</f>
        <v>nd</v>
      </c>
      <c r="M557" s="63" t="str">
        <f>VLOOKUP($I557,pTRAIT!$A:$X,9,FALSE)</f>
        <v>R</v>
      </c>
      <c r="N557" s="63" t="str">
        <f>VLOOKUP($I557,pTRAIT!$A:$X,10,FALSE)</f>
        <v>R</v>
      </c>
      <c r="O557" s="63" t="str">
        <f>VLOOKUP($I557,pTRAIT!$A:$X,11,FALSE)</f>
        <v>S</v>
      </c>
      <c r="P557" s="63" t="str">
        <f>VLOOKUP($I557,pTRAIT!$A:$X,12,FALSE)</f>
        <v>R</v>
      </c>
      <c r="Q557" s="63" t="str">
        <f>VLOOKUP($I557,pTRAIT!$A:$X,13,FALSE)</f>
        <v>R</v>
      </c>
      <c r="R557" s="63" t="str">
        <f>VLOOKUP($I557,pTRAIT!$A:$X,14,FALSE)</f>
        <v>S</v>
      </c>
      <c r="S557" s="63" t="str">
        <f>VLOOKUP($I557,pTRAIT!$A:$X,15,FALSE)</f>
        <v>R</v>
      </c>
      <c r="T557" s="63" t="str">
        <f>VLOOKUP($I557,pTRAIT!$A:$X,16,FALSE)</f>
        <v>S</v>
      </c>
      <c r="U557" s="63" t="str">
        <f>VLOOKUP($I557,pTRAIT!$A:$X,17,FALSE)</f>
        <v>R</v>
      </c>
      <c r="V557" s="63" t="str">
        <f>VLOOKUP($I557,pTRAIT!$A:$X,18,FALSE)</f>
        <v>S</v>
      </c>
      <c r="W557" s="63" t="str">
        <f>VLOOKUP($I557,pTRAIT!$A:$X,19,FALSE)</f>
        <v>S</v>
      </c>
      <c r="X557" s="63" t="str">
        <f>VLOOKUP($I557,pTRAIT!$A:$X,20,FALSE)</f>
        <v>S</v>
      </c>
      <c r="Y557" s="63" t="str">
        <f>VLOOKUP($I557,pTRAIT!$A:$X,21,FALSE)</f>
        <v>S</v>
      </c>
      <c r="Z557" s="63" t="str">
        <f>VLOOKUP($I557,pTRAIT!$A:$X,22,FALSE)</f>
        <v>e</v>
      </c>
      <c r="AA557" s="63" t="str">
        <f>VLOOKUP($I557,pTRAIT!$A:$X,23,FALSE)</f>
        <v>n-c</v>
      </c>
      <c r="AB557" s="63">
        <f>VLOOKUP($I557,pTRAIT!$A:$X,24,FALSE)</f>
        <v>0</v>
      </c>
      <c r="AC557" s="34">
        <v>1163</v>
      </c>
      <c r="AD557" s="63" t="str">
        <f>VLOOKUP(AC557,pTRAIT!A:B,2,FALSE)</f>
        <v>EM5RTUeRo5So5;NST=X / EM5RTCM5So5Pu;NST=X</v>
      </c>
      <c r="AE557" s="63">
        <f>VLOOKUP($AC557,pTRAIT!$A:$X,7,FALSE)</f>
        <v>0</v>
      </c>
      <c r="AF557" s="63">
        <f>VLOOKUP($AC557,pTRAIT!$A:$X,8,FALSE)</f>
        <v>0</v>
      </c>
      <c r="AG557" s="63">
        <f>VLOOKUP($AC557,pTRAIT!$A:$X,9,FALSE)</f>
        <v>0</v>
      </c>
      <c r="AH557" s="63">
        <f>VLOOKUP($AC557,pTRAIT!$A:$X,10,FALSE)</f>
        <v>0</v>
      </c>
      <c r="AI557" s="63">
        <f>VLOOKUP($AC557,pTRAIT!$A:$X,11,FALSE)</f>
        <v>0</v>
      </c>
      <c r="AJ557" s="63">
        <f>VLOOKUP($AC557,pTRAIT!$A:$X,12,FALSE)</f>
        <v>0</v>
      </c>
      <c r="AK557" s="63">
        <f>VLOOKUP($AC557,pTRAIT!$A:$X,13,FALSE)</f>
        <v>0</v>
      </c>
      <c r="AL557" s="63">
        <f>VLOOKUP($AC557,pTRAIT!$A:$X,14,FALSE)</f>
        <v>0</v>
      </c>
      <c r="AM557" s="63">
        <f>VLOOKUP($AC557,pTRAIT!$A:$X,15,FALSE)</f>
        <v>0</v>
      </c>
      <c r="AN557" s="63">
        <f>VLOOKUP($AC557,pTRAIT!$A:$X,16,FALSE)</f>
        <v>0</v>
      </c>
      <c r="AO557" s="63">
        <f>VLOOKUP($AC557,pTRAIT!$A:$X,17,FALSE)</f>
        <v>0</v>
      </c>
      <c r="AP557" s="63">
        <f>VLOOKUP($AC557,pTRAIT!$A:$X,18,FALSE)</f>
        <v>0</v>
      </c>
      <c r="AQ557" s="63">
        <f>VLOOKUP($AC557,pTRAIT!$A:$X,19,FALSE)</f>
        <v>0</v>
      </c>
      <c r="AR557" s="63">
        <f>VLOOKUP($AC557,pTRAIT!$A:$X,20,FALSE)</f>
        <v>0</v>
      </c>
      <c r="AS557" s="63">
        <f>VLOOKUP($AC557,pTRAIT!$A:$X,21,FALSE)</f>
        <v>0</v>
      </c>
      <c r="AT557" s="63">
        <f>VLOOKUP($AC557,pTRAIT!$A:$X,22,FALSE)</f>
        <v>0</v>
      </c>
      <c r="AU557" s="63">
        <f>VLOOKUP($AC557,pTRAIT!$A:$X,23,FALSE)</f>
        <v>0</v>
      </c>
      <c r="AV557" s="63">
        <f>VLOOKUP($AC557,pTRAIT!$A:$X,24,FALSE)</f>
        <v>0</v>
      </c>
    </row>
    <row r="558" spans="1:48" ht="12" customHeight="1" x14ac:dyDescent="0.2">
      <c r="A558" s="32">
        <v>1066</v>
      </c>
      <c r="B558" s="33" t="s">
        <v>5</v>
      </c>
      <c r="C558" s="34">
        <v>1164</v>
      </c>
      <c r="D558" s="32" t="str">
        <f t="shared" si="8"/>
        <v>1066X1164</v>
      </c>
      <c r="E558" s="50" t="s">
        <v>1620</v>
      </c>
      <c r="F558" s="61" t="s">
        <v>2181</v>
      </c>
      <c r="G558" s="41" t="s">
        <v>43</v>
      </c>
      <c r="H558" s="38"/>
      <c r="I558" s="32">
        <v>1066</v>
      </c>
      <c r="J558" s="63">
        <f>VLOOKUP(I558,pTRAIT!A:B,2,FALSE)</f>
        <v>0</v>
      </c>
      <c r="K558" s="63" t="str">
        <f>VLOOKUP($I558,pTRAIT!$A:$X,7,FALSE)</f>
        <v>no</v>
      </c>
      <c r="L558" s="63" t="str">
        <f>VLOOKUP($I558,pTRAIT!$A:$X,8,FALSE)</f>
        <v>nd</v>
      </c>
      <c r="M558" s="63" t="str">
        <f>VLOOKUP($I558,pTRAIT!$A:$X,9,FALSE)</f>
        <v>R</v>
      </c>
      <c r="N558" s="63" t="str">
        <f>VLOOKUP($I558,pTRAIT!$A:$X,10,FALSE)</f>
        <v>R</v>
      </c>
      <c r="O558" s="63" t="str">
        <f>VLOOKUP($I558,pTRAIT!$A:$X,11,FALSE)</f>
        <v>S</v>
      </c>
      <c r="P558" s="63" t="str">
        <f>VLOOKUP($I558,pTRAIT!$A:$X,12,FALSE)</f>
        <v>R</v>
      </c>
      <c r="Q558" s="63" t="str">
        <f>VLOOKUP($I558,pTRAIT!$A:$X,13,FALSE)</f>
        <v>R</v>
      </c>
      <c r="R558" s="63" t="str">
        <f>VLOOKUP($I558,pTRAIT!$A:$X,14,FALSE)</f>
        <v>S</v>
      </c>
      <c r="S558" s="63" t="str">
        <f>VLOOKUP($I558,pTRAIT!$A:$X,15,FALSE)</f>
        <v>R</v>
      </c>
      <c r="T558" s="63" t="str">
        <f>VLOOKUP($I558,pTRAIT!$A:$X,16,FALSE)</f>
        <v>S</v>
      </c>
      <c r="U558" s="63" t="str">
        <f>VLOOKUP($I558,pTRAIT!$A:$X,17,FALSE)</f>
        <v>R</v>
      </c>
      <c r="V558" s="63" t="str">
        <f>VLOOKUP($I558,pTRAIT!$A:$X,18,FALSE)</f>
        <v>S</v>
      </c>
      <c r="W558" s="63" t="str">
        <f>VLOOKUP($I558,pTRAIT!$A:$X,19,FALSE)</f>
        <v>S</v>
      </c>
      <c r="X558" s="63" t="str">
        <f>VLOOKUP($I558,pTRAIT!$A:$X,20,FALSE)</f>
        <v>S</v>
      </c>
      <c r="Y558" s="63" t="str">
        <f>VLOOKUP($I558,pTRAIT!$A:$X,21,FALSE)</f>
        <v>S</v>
      </c>
      <c r="Z558" s="63" t="str">
        <f>VLOOKUP($I558,pTRAIT!$A:$X,22,FALSE)</f>
        <v>e</v>
      </c>
      <c r="AA558" s="63" t="str">
        <f>VLOOKUP($I558,pTRAIT!$A:$X,23,FALSE)</f>
        <v>n-c</v>
      </c>
      <c r="AB558" s="63">
        <f>VLOOKUP($I558,pTRAIT!$A:$X,24,FALSE)</f>
        <v>0</v>
      </c>
      <c r="AC558" s="34">
        <v>1164</v>
      </c>
      <c r="AD558" s="63" t="str">
        <f>VLOOKUP(AC558,pTRAIT!A:B,2,FALSE)</f>
        <v>EM5RTUeRo5So5;NST=X / EM5RTCM5So5Pu;NST=X</v>
      </c>
      <c r="AE558" s="63">
        <f>VLOOKUP($AC558,pTRAIT!$A:$X,7,FALSE)</f>
        <v>0</v>
      </c>
      <c r="AF558" s="63">
        <f>VLOOKUP($AC558,pTRAIT!$A:$X,8,FALSE)</f>
        <v>0</v>
      </c>
      <c r="AG558" s="63">
        <f>VLOOKUP($AC558,pTRAIT!$A:$X,9,FALSE)</f>
        <v>0</v>
      </c>
      <c r="AH558" s="63">
        <f>VLOOKUP($AC558,pTRAIT!$A:$X,10,FALSE)</f>
        <v>0</v>
      </c>
      <c r="AI558" s="63">
        <f>VLOOKUP($AC558,pTRAIT!$A:$X,11,FALSE)</f>
        <v>0</v>
      </c>
      <c r="AJ558" s="63">
        <f>VLOOKUP($AC558,pTRAIT!$A:$X,12,FALSE)</f>
        <v>0</v>
      </c>
      <c r="AK558" s="63">
        <f>VLOOKUP($AC558,pTRAIT!$A:$X,13,FALSE)</f>
        <v>0</v>
      </c>
      <c r="AL558" s="63">
        <f>VLOOKUP($AC558,pTRAIT!$A:$X,14,FALSE)</f>
        <v>0</v>
      </c>
      <c r="AM558" s="63">
        <f>VLOOKUP($AC558,pTRAIT!$A:$X,15,FALSE)</f>
        <v>0</v>
      </c>
      <c r="AN558" s="63">
        <f>VLOOKUP($AC558,pTRAIT!$A:$X,16,FALSE)</f>
        <v>0</v>
      </c>
      <c r="AO558" s="63">
        <f>VLOOKUP($AC558,pTRAIT!$A:$X,17,FALSE)</f>
        <v>0</v>
      </c>
      <c r="AP558" s="63">
        <f>VLOOKUP($AC558,pTRAIT!$A:$X,18,FALSE)</f>
        <v>0</v>
      </c>
      <c r="AQ558" s="63">
        <f>VLOOKUP($AC558,pTRAIT!$A:$X,19,FALSE)</f>
        <v>0</v>
      </c>
      <c r="AR558" s="63">
        <f>VLOOKUP($AC558,pTRAIT!$A:$X,20,FALSE)</f>
        <v>0</v>
      </c>
      <c r="AS558" s="63">
        <f>VLOOKUP($AC558,pTRAIT!$A:$X,21,FALSE)</f>
        <v>0</v>
      </c>
      <c r="AT558" s="63">
        <f>VLOOKUP($AC558,pTRAIT!$A:$X,22,FALSE)</f>
        <v>0</v>
      </c>
      <c r="AU558" s="63">
        <f>VLOOKUP($AC558,pTRAIT!$A:$X,23,FALSE)</f>
        <v>0</v>
      </c>
      <c r="AV558" s="63">
        <f>VLOOKUP($AC558,pTRAIT!$A:$X,24,FALSE)</f>
        <v>0</v>
      </c>
    </row>
    <row r="559" spans="1:48" ht="12" customHeight="1" x14ac:dyDescent="0.2">
      <c r="A559" s="32">
        <v>1066</v>
      </c>
      <c r="B559" s="33" t="s">
        <v>5</v>
      </c>
      <c r="C559" s="34">
        <v>1165</v>
      </c>
      <c r="D559" s="32" t="str">
        <f t="shared" si="8"/>
        <v>1066X1165</v>
      </c>
      <c r="E559" s="50" t="s">
        <v>1620</v>
      </c>
      <c r="F559" s="61" t="s">
        <v>2182</v>
      </c>
      <c r="G559" s="41" t="s">
        <v>43</v>
      </c>
      <c r="H559" s="38"/>
      <c r="I559" s="32">
        <v>1066</v>
      </c>
      <c r="J559" s="63">
        <f>VLOOKUP(I559,pTRAIT!A:B,2,FALSE)</f>
        <v>0</v>
      </c>
      <c r="K559" s="63" t="str">
        <f>VLOOKUP($I559,pTRAIT!$A:$X,7,FALSE)</f>
        <v>no</v>
      </c>
      <c r="L559" s="63" t="str">
        <f>VLOOKUP($I559,pTRAIT!$A:$X,8,FALSE)</f>
        <v>nd</v>
      </c>
      <c r="M559" s="63" t="str">
        <f>VLOOKUP($I559,pTRAIT!$A:$X,9,FALSE)</f>
        <v>R</v>
      </c>
      <c r="N559" s="63" t="str">
        <f>VLOOKUP($I559,pTRAIT!$A:$X,10,FALSE)</f>
        <v>R</v>
      </c>
      <c r="O559" s="63" t="str">
        <f>VLOOKUP($I559,pTRAIT!$A:$X,11,FALSE)</f>
        <v>S</v>
      </c>
      <c r="P559" s="63" t="str">
        <f>VLOOKUP($I559,pTRAIT!$A:$X,12,FALSE)</f>
        <v>R</v>
      </c>
      <c r="Q559" s="63" t="str">
        <f>VLOOKUP($I559,pTRAIT!$A:$X,13,FALSE)</f>
        <v>R</v>
      </c>
      <c r="R559" s="63" t="str">
        <f>VLOOKUP($I559,pTRAIT!$A:$X,14,FALSE)</f>
        <v>S</v>
      </c>
      <c r="S559" s="63" t="str">
        <f>VLOOKUP($I559,pTRAIT!$A:$X,15,FALSE)</f>
        <v>R</v>
      </c>
      <c r="T559" s="63" t="str">
        <f>VLOOKUP($I559,pTRAIT!$A:$X,16,FALSE)</f>
        <v>S</v>
      </c>
      <c r="U559" s="63" t="str">
        <f>VLOOKUP($I559,pTRAIT!$A:$X,17,FALSE)</f>
        <v>R</v>
      </c>
      <c r="V559" s="63" t="str">
        <f>VLOOKUP($I559,pTRAIT!$A:$X,18,FALSE)</f>
        <v>S</v>
      </c>
      <c r="W559" s="63" t="str">
        <f>VLOOKUP($I559,pTRAIT!$A:$X,19,FALSE)</f>
        <v>S</v>
      </c>
      <c r="X559" s="63" t="str">
        <f>VLOOKUP($I559,pTRAIT!$A:$X,20,FALSE)</f>
        <v>S</v>
      </c>
      <c r="Y559" s="63" t="str">
        <f>VLOOKUP($I559,pTRAIT!$A:$X,21,FALSE)</f>
        <v>S</v>
      </c>
      <c r="Z559" s="63" t="str">
        <f>VLOOKUP($I559,pTRAIT!$A:$X,22,FALSE)</f>
        <v>e</v>
      </c>
      <c r="AA559" s="63" t="str">
        <f>VLOOKUP($I559,pTRAIT!$A:$X,23,FALSE)</f>
        <v>n-c</v>
      </c>
      <c r="AB559" s="63">
        <f>VLOOKUP($I559,pTRAIT!$A:$X,24,FALSE)</f>
        <v>0</v>
      </c>
      <c r="AC559" s="34">
        <v>1165</v>
      </c>
      <c r="AD559" s="63" t="str">
        <f>VLOOKUP(AC559,pTRAIT!A:B,2,FALSE)</f>
        <v>EM5RTUeRo5So5;NST=X / EM5RTCM5So5Pu;NST=X</v>
      </c>
      <c r="AE559" s="63">
        <f>VLOOKUP($AC559,pTRAIT!$A:$X,7,FALSE)</f>
        <v>0</v>
      </c>
      <c r="AF559" s="63">
        <f>VLOOKUP($AC559,pTRAIT!$A:$X,8,FALSE)</f>
        <v>0</v>
      </c>
      <c r="AG559" s="63">
        <f>VLOOKUP($AC559,pTRAIT!$A:$X,9,FALSE)</f>
        <v>0</v>
      </c>
      <c r="AH559" s="63">
        <f>VLOOKUP($AC559,pTRAIT!$A:$X,10,FALSE)</f>
        <v>0</v>
      </c>
      <c r="AI559" s="63">
        <f>VLOOKUP($AC559,pTRAIT!$A:$X,11,FALSE)</f>
        <v>0</v>
      </c>
      <c r="AJ559" s="63">
        <f>VLOOKUP($AC559,pTRAIT!$A:$X,12,FALSE)</f>
        <v>0</v>
      </c>
      <c r="AK559" s="63">
        <f>VLOOKUP($AC559,pTRAIT!$A:$X,13,FALSE)</f>
        <v>0</v>
      </c>
      <c r="AL559" s="63">
        <f>VLOOKUP($AC559,pTRAIT!$A:$X,14,FALSE)</f>
        <v>0</v>
      </c>
      <c r="AM559" s="63">
        <f>VLOOKUP($AC559,pTRAIT!$A:$X,15,FALSE)</f>
        <v>0</v>
      </c>
      <c r="AN559" s="63">
        <f>VLOOKUP($AC559,pTRAIT!$A:$X,16,FALSE)</f>
        <v>0</v>
      </c>
      <c r="AO559" s="63">
        <f>VLOOKUP($AC559,pTRAIT!$A:$X,17,FALSE)</f>
        <v>0</v>
      </c>
      <c r="AP559" s="63">
        <f>VLOOKUP($AC559,pTRAIT!$A:$X,18,FALSE)</f>
        <v>0</v>
      </c>
      <c r="AQ559" s="63">
        <f>VLOOKUP($AC559,pTRAIT!$A:$X,19,FALSE)</f>
        <v>0</v>
      </c>
      <c r="AR559" s="63">
        <f>VLOOKUP($AC559,pTRAIT!$A:$X,20,FALSE)</f>
        <v>0</v>
      </c>
      <c r="AS559" s="63">
        <f>VLOOKUP($AC559,pTRAIT!$A:$X,21,FALSE)</f>
        <v>0</v>
      </c>
      <c r="AT559" s="63">
        <f>VLOOKUP($AC559,pTRAIT!$A:$X,22,FALSE)</f>
        <v>0</v>
      </c>
      <c r="AU559" s="63">
        <f>VLOOKUP($AC559,pTRAIT!$A:$X,23,FALSE)</f>
        <v>0</v>
      </c>
      <c r="AV559" s="63">
        <f>VLOOKUP($AC559,pTRAIT!$A:$X,24,FALSE)</f>
        <v>0</v>
      </c>
    </row>
    <row r="560" spans="1:48" ht="12" customHeight="1" x14ac:dyDescent="0.2">
      <c r="A560" s="32">
        <v>1066</v>
      </c>
      <c r="B560" s="33" t="s">
        <v>5</v>
      </c>
      <c r="C560" s="34">
        <v>1166</v>
      </c>
      <c r="D560" s="32" t="str">
        <f t="shared" si="8"/>
        <v>1066X1166</v>
      </c>
      <c r="E560" s="50" t="s">
        <v>1620</v>
      </c>
      <c r="F560" s="61" t="s">
        <v>2183</v>
      </c>
      <c r="G560" s="41" t="s">
        <v>43</v>
      </c>
      <c r="H560" s="38"/>
      <c r="I560" s="32">
        <v>1066</v>
      </c>
      <c r="J560" s="63">
        <f>VLOOKUP(I560,pTRAIT!A:B,2,FALSE)</f>
        <v>0</v>
      </c>
      <c r="K560" s="63" t="str">
        <f>VLOOKUP($I560,pTRAIT!$A:$X,7,FALSE)</f>
        <v>no</v>
      </c>
      <c r="L560" s="63" t="str">
        <f>VLOOKUP($I560,pTRAIT!$A:$X,8,FALSE)</f>
        <v>nd</v>
      </c>
      <c r="M560" s="63" t="str">
        <f>VLOOKUP($I560,pTRAIT!$A:$X,9,FALSE)</f>
        <v>R</v>
      </c>
      <c r="N560" s="63" t="str">
        <f>VLOOKUP($I560,pTRAIT!$A:$X,10,FALSE)</f>
        <v>R</v>
      </c>
      <c r="O560" s="63" t="str">
        <f>VLOOKUP($I560,pTRAIT!$A:$X,11,FALSE)</f>
        <v>S</v>
      </c>
      <c r="P560" s="63" t="str">
        <f>VLOOKUP($I560,pTRAIT!$A:$X,12,FALSE)</f>
        <v>R</v>
      </c>
      <c r="Q560" s="63" t="str">
        <f>VLOOKUP($I560,pTRAIT!$A:$X,13,FALSE)</f>
        <v>R</v>
      </c>
      <c r="R560" s="63" t="str">
        <f>VLOOKUP($I560,pTRAIT!$A:$X,14,FALSE)</f>
        <v>S</v>
      </c>
      <c r="S560" s="63" t="str">
        <f>VLOOKUP($I560,pTRAIT!$A:$X,15,FALSE)</f>
        <v>R</v>
      </c>
      <c r="T560" s="63" t="str">
        <f>VLOOKUP($I560,pTRAIT!$A:$X,16,FALSE)</f>
        <v>S</v>
      </c>
      <c r="U560" s="63" t="str">
        <f>VLOOKUP($I560,pTRAIT!$A:$X,17,FALSE)</f>
        <v>R</v>
      </c>
      <c r="V560" s="63" t="str">
        <f>VLOOKUP($I560,pTRAIT!$A:$X,18,FALSE)</f>
        <v>S</v>
      </c>
      <c r="W560" s="63" t="str">
        <f>VLOOKUP($I560,pTRAIT!$A:$X,19,FALSE)</f>
        <v>S</v>
      </c>
      <c r="X560" s="63" t="str">
        <f>VLOOKUP($I560,pTRAIT!$A:$X,20,FALSE)</f>
        <v>S</v>
      </c>
      <c r="Y560" s="63" t="str">
        <f>VLOOKUP($I560,pTRAIT!$A:$X,21,FALSE)</f>
        <v>S</v>
      </c>
      <c r="Z560" s="63" t="str">
        <f>VLOOKUP($I560,pTRAIT!$A:$X,22,FALSE)</f>
        <v>e</v>
      </c>
      <c r="AA560" s="63" t="str">
        <f>VLOOKUP($I560,pTRAIT!$A:$X,23,FALSE)</f>
        <v>n-c</v>
      </c>
      <c r="AB560" s="63">
        <f>VLOOKUP($I560,pTRAIT!$A:$X,24,FALSE)</f>
        <v>0</v>
      </c>
      <c r="AC560" s="34">
        <v>1166</v>
      </c>
      <c r="AD560" s="63" t="str">
        <f>VLOOKUP(AC560,pTRAIT!A:B,2,FALSE)</f>
        <v>EM5RTUeRo5So5;NST=X / EM5RTRo5So5Puogc;NST=X</v>
      </c>
      <c r="AE560" s="63">
        <f>VLOOKUP($AC560,pTRAIT!$A:$X,7,FALSE)</f>
        <v>0</v>
      </c>
      <c r="AF560" s="63">
        <f>VLOOKUP($AC560,pTRAIT!$A:$X,8,FALSE)</f>
        <v>0</v>
      </c>
      <c r="AG560" s="63">
        <f>VLOOKUP($AC560,pTRAIT!$A:$X,9,FALSE)</f>
        <v>0</v>
      </c>
      <c r="AH560" s="63">
        <f>VLOOKUP($AC560,pTRAIT!$A:$X,10,FALSE)</f>
        <v>0</v>
      </c>
      <c r="AI560" s="63">
        <f>VLOOKUP($AC560,pTRAIT!$A:$X,11,FALSE)</f>
        <v>0</v>
      </c>
      <c r="AJ560" s="63">
        <f>VLOOKUP($AC560,pTRAIT!$A:$X,12,FALSE)</f>
        <v>0</v>
      </c>
      <c r="AK560" s="63">
        <f>VLOOKUP($AC560,pTRAIT!$A:$X,13,FALSE)</f>
        <v>0</v>
      </c>
      <c r="AL560" s="63">
        <f>VLOOKUP($AC560,pTRAIT!$A:$X,14,FALSE)</f>
        <v>0</v>
      </c>
      <c r="AM560" s="63">
        <f>VLOOKUP($AC560,pTRAIT!$A:$X,15,FALSE)</f>
        <v>0</v>
      </c>
      <c r="AN560" s="63">
        <f>VLOOKUP($AC560,pTRAIT!$A:$X,16,FALSE)</f>
        <v>0</v>
      </c>
      <c r="AO560" s="63">
        <f>VLOOKUP($AC560,pTRAIT!$A:$X,17,FALSE)</f>
        <v>0</v>
      </c>
      <c r="AP560" s="63">
        <f>VLOOKUP($AC560,pTRAIT!$A:$X,18,FALSE)</f>
        <v>0</v>
      </c>
      <c r="AQ560" s="63">
        <f>VLOOKUP($AC560,pTRAIT!$A:$X,19,FALSE)</f>
        <v>0</v>
      </c>
      <c r="AR560" s="63">
        <f>VLOOKUP($AC560,pTRAIT!$A:$X,20,FALSE)</f>
        <v>0</v>
      </c>
      <c r="AS560" s="63">
        <f>VLOOKUP($AC560,pTRAIT!$A:$X,21,FALSE)</f>
        <v>0</v>
      </c>
      <c r="AT560" s="63">
        <f>VLOOKUP($AC560,pTRAIT!$A:$X,22,FALSE)</f>
        <v>0</v>
      </c>
      <c r="AU560" s="63">
        <f>VLOOKUP($AC560,pTRAIT!$A:$X,23,FALSE)</f>
        <v>0</v>
      </c>
      <c r="AV560" s="63">
        <f>VLOOKUP($AC560,pTRAIT!$A:$X,24,FALSE)</f>
        <v>0</v>
      </c>
    </row>
    <row r="561" spans="1:48" ht="12" customHeight="1" x14ac:dyDescent="0.2">
      <c r="A561" s="32">
        <v>1066</v>
      </c>
      <c r="B561" s="33" t="s">
        <v>5</v>
      </c>
      <c r="C561" s="34">
        <v>1168</v>
      </c>
      <c r="D561" s="32" t="str">
        <f t="shared" si="8"/>
        <v>1066X1168</v>
      </c>
      <c r="E561" s="50" t="s">
        <v>1620</v>
      </c>
      <c r="F561" s="61" t="s">
        <v>2184</v>
      </c>
      <c r="G561" s="41" t="s">
        <v>43</v>
      </c>
      <c r="H561" s="38"/>
      <c r="I561" s="32">
        <v>1066</v>
      </c>
      <c r="J561" s="63">
        <f>VLOOKUP(I561,pTRAIT!A:B,2,FALSE)</f>
        <v>0</v>
      </c>
      <c r="K561" s="63" t="str">
        <f>VLOOKUP($I561,pTRAIT!$A:$X,7,FALSE)</f>
        <v>no</v>
      </c>
      <c r="L561" s="63" t="str">
        <f>VLOOKUP($I561,pTRAIT!$A:$X,8,FALSE)</f>
        <v>nd</v>
      </c>
      <c r="M561" s="63" t="str">
        <f>VLOOKUP($I561,pTRAIT!$A:$X,9,FALSE)</f>
        <v>R</v>
      </c>
      <c r="N561" s="63" t="str">
        <f>VLOOKUP($I561,pTRAIT!$A:$X,10,FALSE)</f>
        <v>R</v>
      </c>
      <c r="O561" s="63" t="str">
        <f>VLOOKUP($I561,pTRAIT!$A:$X,11,FALSE)</f>
        <v>S</v>
      </c>
      <c r="P561" s="63" t="str">
        <f>VLOOKUP($I561,pTRAIT!$A:$X,12,FALSE)</f>
        <v>R</v>
      </c>
      <c r="Q561" s="63" t="str">
        <f>VLOOKUP($I561,pTRAIT!$A:$X,13,FALSE)</f>
        <v>R</v>
      </c>
      <c r="R561" s="63" t="str">
        <f>VLOOKUP($I561,pTRAIT!$A:$X,14,FALSE)</f>
        <v>S</v>
      </c>
      <c r="S561" s="63" t="str">
        <f>VLOOKUP($I561,pTRAIT!$A:$X,15,FALSE)</f>
        <v>R</v>
      </c>
      <c r="T561" s="63" t="str">
        <f>VLOOKUP($I561,pTRAIT!$A:$X,16,FALSE)</f>
        <v>S</v>
      </c>
      <c r="U561" s="63" t="str">
        <f>VLOOKUP($I561,pTRAIT!$A:$X,17,FALSE)</f>
        <v>R</v>
      </c>
      <c r="V561" s="63" t="str">
        <f>VLOOKUP($I561,pTRAIT!$A:$X,18,FALSE)</f>
        <v>S</v>
      </c>
      <c r="W561" s="63" t="str">
        <f>VLOOKUP($I561,pTRAIT!$A:$X,19,FALSE)</f>
        <v>S</v>
      </c>
      <c r="X561" s="63" t="str">
        <f>VLOOKUP($I561,pTRAIT!$A:$X,20,FALSE)</f>
        <v>S</v>
      </c>
      <c r="Y561" s="63" t="str">
        <f>VLOOKUP($I561,pTRAIT!$A:$X,21,FALSE)</f>
        <v>S</v>
      </c>
      <c r="Z561" s="63" t="str">
        <f>VLOOKUP($I561,pTRAIT!$A:$X,22,FALSE)</f>
        <v>e</v>
      </c>
      <c r="AA561" s="63" t="str">
        <f>VLOOKUP($I561,pTRAIT!$A:$X,23,FALSE)</f>
        <v>n-c</v>
      </c>
      <c r="AB561" s="63">
        <f>VLOOKUP($I561,pTRAIT!$A:$X,24,FALSE)</f>
        <v>0</v>
      </c>
      <c r="AC561" s="34">
        <v>1168</v>
      </c>
      <c r="AD561" s="63" t="str">
        <f>VLOOKUP(AC561,pTRAIT!A:B,2,FALSE)</f>
        <v>EM5RTUeRo5So5;NST=X / EM5RTCM5So5(WS)Pu;NST=X</v>
      </c>
      <c r="AE561" s="63">
        <f>VLOOKUP($AC561,pTRAIT!$A:$X,7,FALSE)</f>
        <v>0</v>
      </c>
      <c r="AF561" s="63">
        <f>VLOOKUP($AC561,pTRAIT!$A:$X,8,FALSE)</f>
        <v>0</v>
      </c>
      <c r="AG561" s="63">
        <f>VLOOKUP($AC561,pTRAIT!$A:$X,9,FALSE)</f>
        <v>0</v>
      </c>
      <c r="AH561" s="63">
        <f>VLOOKUP($AC561,pTRAIT!$A:$X,10,FALSE)</f>
        <v>0</v>
      </c>
      <c r="AI561" s="63">
        <f>VLOOKUP($AC561,pTRAIT!$A:$X,11,FALSE)</f>
        <v>0</v>
      </c>
      <c r="AJ561" s="63">
        <f>VLOOKUP($AC561,pTRAIT!$A:$X,12,FALSE)</f>
        <v>0</v>
      </c>
      <c r="AK561" s="63">
        <f>VLOOKUP($AC561,pTRAIT!$A:$X,13,FALSE)</f>
        <v>0</v>
      </c>
      <c r="AL561" s="63">
        <f>VLOOKUP($AC561,pTRAIT!$A:$X,14,FALSE)</f>
        <v>0</v>
      </c>
      <c r="AM561" s="63">
        <f>VLOOKUP($AC561,pTRAIT!$A:$X,15,FALSE)</f>
        <v>0</v>
      </c>
      <c r="AN561" s="63">
        <f>VLOOKUP($AC561,pTRAIT!$A:$X,16,FALSE)</f>
        <v>0</v>
      </c>
      <c r="AO561" s="63">
        <f>VLOOKUP($AC561,pTRAIT!$A:$X,17,FALSE)</f>
        <v>0</v>
      </c>
      <c r="AP561" s="63">
        <f>VLOOKUP($AC561,pTRAIT!$A:$X,18,FALSE)</f>
        <v>0</v>
      </c>
      <c r="AQ561" s="63">
        <f>VLOOKUP($AC561,pTRAIT!$A:$X,19,FALSE)</f>
        <v>0</v>
      </c>
      <c r="AR561" s="63">
        <f>VLOOKUP($AC561,pTRAIT!$A:$X,20,FALSE)</f>
        <v>0</v>
      </c>
      <c r="AS561" s="63">
        <f>VLOOKUP($AC561,pTRAIT!$A:$X,21,FALSE)</f>
        <v>0</v>
      </c>
      <c r="AT561" s="63">
        <f>VLOOKUP($AC561,pTRAIT!$A:$X,22,FALSE)</f>
        <v>0</v>
      </c>
      <c r="AU561" s="63">
        <f>VLOOKUP($AC561,pTRAIT!$A:$X,23,FALSE)</f>
        <v>0</v>
      </c>
      <c r="AV561" s="63">
        <f>VLOOKUP($AC561,pTRAIT!$A:$X,24,FALSE)</f>
        <v>0</v>
      </c>
    </row>
    <row r="562" spans="1:48" ht="12" customHeight="1" x14ac:dyDescent="0.2">
      <c r="A562" s="32">
        <v>1066</v>
      </c>
      <c r="B562" s="33" t="s">
        <v>5</v>
      </c>
      <c r="C562" s="34">
        <v>1183</v>
      </c>
      <c r="D562" s="32" t="str">
        <f t="shared" si="8"/>
        <v>1066X1183</v>
      </c>
      <c r="E562" s="50" t="s">
        <v>1620</v>
      </c>
      <c r="F562" s="61" t="s">
        <v>2185</v>
      </c>
      <c r="G562" s="41" t="s">
        <v>43</v>
      </c>
      <c r="H562" s="38"/>
      <c r="I562" s="32">
        <v>1066</v>
      </c>
      <c r="J562" s="63">
        <f>VLOOKUP(I562,pTRAIT!A:B,2,FALSE)</f>
        <v>0</v>
      </c>
      <c r="K562" s="63" t="str">
        <f>VLOOKUP($I562,pTRAIT!$A:$X,7,FALSE)</f>
        <v>no</v>
      </c>
      <c r="L562" s="63" t="str">
        <f>VLOOKUP($I562,pTRAIT!$A:$X,8,FALSE)</f>
        <v>nd</v>
      </c>
      <c r="M562" s="63" t="str">
        <f>VLOOKUP($I562,pTRAIT!$A:$X,9,FALSE)</f>
        <v>R</v>
      </c>
      <c r="N562" s="63" t="str">
        <f>VLOOKUP($I562,pTRAIT!$A:$X,10,FALSE)</f>
        <v>R</v>
      </c>
      <c r="O562" s="63" t="str">
        <f>VLOOKUP($I562,pTRAIT!$A:$X,11,FALSE)</f>
        <v>S</v>
      </c>
      <c r="P562" s="63" t="str">
        <f>VLOOKUP($I562,pTRAIT!$A:$X,12,FALSE)</f>
        <v>R</v>
      </c>
      <c r="Q562" s="63" t="str">
        <f>VLOOKUP($I562,pTRAIT!$A:$X,13,FALSE)</f>
        <v>R</v>
      </c>
      <c r="R562" s="63" t="str">
        <f>VLOOKUP($I562,pTRAIT!$A:$X,14,FALSE)</f>
        <v>S</v>
      </c>
      <c r="S562" s="63" t="str">
        <f>VLOOKUP($I562,pTRAIT!$A:$X,15,FALSE)</f>
        <v>R</v>
      </c>
      <c r="T562" s="63" t="str">
        <f>VLOOKUP($I562,pTRAIT!$A:$X,16,FALSE)</f>
        <v>S</v>
      </c>
      <c r="U562" s="63" t="str">
        <f>VLOOKUP($I562,pTRAIT!$A:$X,17,FALSE)</f>
        <v>R</v>
      </c>
      <c r="V562" s="63" t="str">
        <f>VLOOKUP($I562,pTRAIT!$A:$X,18,FALSE)</f>
        <v>S</v>
      </c>
      <c r="W562" s="63" t="str">
        <f>VLOOKUP($I562,pTRAIT!$A:$X,19,FALSE)</f>
        <v>S</v>
      </c>
      <c r="X562" s="63" t="str">
        <f>VLOOKUP($I562,pTRAIT!$A:$X,20,FALSE)</f>
        <v>S</v>
      </c>
      <c r="Y562" s="63" t="str">
        <f>VLOOKUP($I562,pTRAIT!$A:$X,21,FALSE)</f>
        <v>S</v>
      </c>
      <c r="Z562" s="63" t="str">
        <f>VLOOKUP($I562,pTRAIT!$A:$X,22,FALSE)</f>
        <v>e</v>
      </c>
      <c r="AA562" s="63" t="str">
        <f>VLOOKUP($I562,pTRAIT!$A:$X,23,FALSE)</f>
        <v>n-c</v>
      </c>
      <c r="AB562" s="63">
        <f>VLOOKUP($I562,pTRAIT!$A:$X,24,FALSE)</f>
        <v>0</v>
      </c>
      <c r="AC562" s="34">
        <v>1183</v>
      </c>
      <c r="AD562" s="63" t="str">
        <f>VLOOKUP(AC562,pTRAIT!A:B,2,FALSE)</f>
        <v>EM5RTCM5Pu;NST=X / EM5RTUeRo5So5;NST=X</v>
      </c>
      <c r="AE562" s="63">
        <f>VLOOKUP($AC562,pTRAIT!$A:$X,7,FALSE)</f>
        <v>0</v>
      </c>
      <c r="AF562" s="63">
        <f>VLOOKUP($AC562,pTRAIT!$A:$X,8,FALSE)</f>
        <v>0</v>
      </c>
      <c r="AG562" s="63">
        <f>VLOOKUP($AC562,pTRAIT!$A:$X,9,FALSE)</f>
        <v>0</v>
      </c>
      <c r="AH562" s="63">
        <f>VLOOKUP($AC562,pTRAIT!$A:$X,10,FALSE)</f>
        <v>0</v>
      </c>
      <c r="AI562" s="63">
        <f>VLOOKUP($AC562,pTRAIT!$A:$X,11,FALSE)</f>
        <v>0</v>
      </c>
      <c r="AJ562" s="63">
        <f>VLOOKUP($AC562,pTRAIT!$A:$X,12,FALSE)</f>
        <v>0</v>
      </c>
      <c r="AK562" s="63">
        <f>VLOOKUP($AC562,pTRAIT!$A:$X,13,FALSE)</f>
        <v>0</v>
      </c>
      <c r="AL562" s="63">
        <f>VLOOKUP($AC562,pTRAIT!$A:$X,14,FALSE)</f>
        <v>0</v>
      </c>
      <c r="AM562" s="63">
        <f>VLOOKUP($AC562,pTRAIT!$A:$X,15,FALSE)</f>
        <v>0</v>
      </c>
      <c r="AN562" s="63">
        <f>VLOOKUP($AC562,pTRAIT!$A:$X,16,FALSE)</f>
        <v>0</v>
      </c>
      <c r="AO562" s="63">
        <f>VLOOKUP($AC562,pTRAIT!$A:$X,17,FALSE)</f>
        <v>0</v>
      </c>
      <c r="AP562" s="63">
        <f>VLOOKUP($AC562,pTRAIT!$A:$X,18,FALSE)</f>
        <v>0</v>
      </c>
      <c r="AQ562" s="63">
        <f>VLOOKUP($AC562,pTRAIT!$A:$X,19,FALSE)</f>
        <v>0</v>
      </c>
      <c r="AR562" s="63">
        <f>VLOOKUP($AC562,pTRAIT!$A:$X,20,FALSE)</f>
        <v>0</v>
      </c>
      <c r="AS562" s="63">
        <f>VLOOKUP($AC562,pTRAIT!$A:$X,21,FALSE)</f>
        <v>0</v>
      </c>
      <c r="AT562" s="63">
        <f>VLOOKUP($AC562,pTRAIT!$A:$X,22,FALSE)</f>
        <v>0</v>
      </c>
      <c r="AU562" s="63">
        <f>VLOOKUP($AC562,pTRAIT!$A:$X,23,FALSE)</f>
        <v>0</v>
      </c>
      <c r="AV562" s="63">
        <f>VLOOKUP($AC562,pTRAIT!$A:$X,24,FALSE)</f>
        <v>0</v>
      </c>
    </row>
    <row r="563" spans="1:48" ht="12" customHeight="1" x14ac:dyDescent="0.2">
      <c r="A563" s="32">
        <v>1066</v>
      </c>
      <c r="B563" s="33" t="s">
        <v>5</v>
      </c>
      <c r="C563" s="34">
        <v>1340</v>
      </c>
      <c r="D563" s="32" t="str">
        <f t="shared" si="8"/>
        <v>1066X1340</v>
      </c>
      <c r="E563" s="50" t="s">
        <v>1620</v>
      </c>
      <c r="F563" s="61" t="s">
        <v>2186</v>
      </c>
      <c r="G563" s="41" t="s">
        <v>43</v>
      </c>
      <c r="H563" s="38"/>
      <c r="I563" s="32">
        <v>1066</v>
      </c>
      <c r="J563" s="63">
        <f>VLOOKUP(I563,pTRAIT!A:B,2,FALSE)</f>
        <v>0</v>
      </c>
      <c r="K563" s="63" t="str">
        <f>VLOOKUP($I563,pTRAIT!$A:$X,7,FALSE)</f>
        <v>no</v>
      </c>
      <c r="L563" s="63" t="str">
        <f>VLOOKUP($I563,pTRAIT!$A:$X,8,FALSE)</f>
        <v>nd</v>
      </c>
      <c r="M563" s="63" t="str">
        <f>VLOOKUP($I563,pTRAIT!$A:$X,9,FALSE)</f>
        <v>R</v>
      </c>
      <c r="N563" s="63" t="str">
        <f>VLOOKUP($I563,pTRAIT!$A:$X,10,FALSE)</f>
        <v>R</v>
      </c>
      <c r="O563" s="63" t="str">
        <f>VLOOKUP($I563,pTRAIT!$A:$X,11,FALSE)</f>
        <v>S</v>
      </c>
      <c r="P563" s="63" t="str">
        <f>VLOOKUP($I563,pTRAIT!$A:$X,12,FALSE)</f>
        <v>R</v>
      </c>
      <c r="Q563" s="63" t="str">
        <f>VLOOKUP($I563,pTRAIT!$A:$X,13,FALSE)</f>
        <v>R</v>
      </c>
      <c r="R563" s="63" t="str">
        <f>VLOOKUP($I563,pTRAIT!$A:$X,14,FALSE)</f>
        <v>S</v>
      </c>
      <c r="S563" s="63" t="str">
        <f>VLOOKUP($I563,pTRAIT!$A:$X,15,FALSE)</f>
        <v>R</v>
      </c>
      <c r="T563" s="63" t="str">
        <f>VLOOKUP($I563,pTRAIT!$A:$X,16,FALSE)</f>
        <v>S</v>
      </c>
      <c r="U563" s="63" t="str">
        <f>VLOOKUP($I563,pTRAIT!$A:$X,17,FALSE)</f>
        <v>R</v>
      </c>
      <c r="V563" s="63" t="str">
        <f>VLOOKUP($I563,pTRAIT!$A:$X,18,FALSE)</f>
        <v>S</v>
      </c>
      <c r="W563" s="63" t="str">
        <f>VLOOKUP($I563,pTRAIT!$A:$X,19,FALSE)</f>
        <v>S</v>
      </c>
      <c r="X563" s="63" t="str">
        <f>VLOOKUP($I563,pTRAIT!$A:$X,20,FALSE)</f>
        <v>S</v>
      </c>
      <c r="Y563" s="63" t="str">
        <f>VLOOKUP($I563,pTRAIT!$A:$X,21,FALSE)</f>
        <v>S</v>
      </c>
      <c r="Z563" s="63" t="str">
        <f>VLOOKUP($I563,pTRAIT!$A:$X,22,FALSE)</f>
        <v>e</v>
      </c>
      <c r="AA563" s="63" t="str">
        <f>VLOOKUP($I563,pTRAIT!$A:$X,23,FALSE)</f>
        <v>n-c</v>
      </c>
      <c r="AB563" s="63">
        <f>VLOOKUP($I563,pTRAIT!$A:$X,24,FALSE)</f>
        <v>0</v>
      </c>
      <c r="AC563" s="34">
        <v>1340</v>
      </c>
      <c r="AD563" s="63" t="str">
        <f>VLOOKUP(AC563,pTRAIT!A:B,2,FALSE)</f>
        <v>EM5RTCM5So5Pu;NST=X / EM5RTUeRo5So5;NST=X</v>
      </c>
      <c r="AE563" s="63">
        <f>VLOOKUP($AC563,pTRAIT!$A:$X,7,FALSE)</f>
        <v>0</v>
      </c>
      <c r="AF563" s="63">
        <f>VLOOKUP($AC563,pTRAIT!$A:$X,8,FALSE)</f>
        <v>0</v>
      </c>
      <c r="AG563" s="63">
        <f>VLOOKUP($AC563,pTRAIT!$A:$X,9,FALSE)</f>
        <v>0</v>
      </c>
      <c r="AH563" s="63">
        <f>VLOOKUP($AC563,pTRAIT!$A:$X,10,FALSE)</f>
        <v>0</v>
      </c>
      <c r="AI563" s="63">
        <f>VLOOKUP($AC563,pTRAIT!$A:$X,11,FALSE)</f>
        <v>0</v>
      </c>
      <c r="AJ563" s="63">
        <f>VLOOKUP($AC563,pTRAIT!$A:$X,12,FALSE)</f>
        <v>0</v>
      </c>
      <c r="AK563" s="63">
        <f>VLOOKUP($AC563,pTRAIT!$A:$X,13,FALSE)</f>
        <v>0</v>
      </c>
      <c r="AL563" s="63">
        <f>VLOOKUP($AC563,pTRAIT!$A:$X,14,FALSE)</f>
        <v>0</v>
      </c>
      <c r="AM563" s="63">
        <f>VLOOKUP($AC563,pTRAIT!$A:$X,15,FALSE)</f>
        <v>0</v>
      </c>
      <c r="AN563" s="63">
        <f>VLOOKUP($AC563,pTRAIT!$A:$X,16,FALSE)</f>
        <v>0</v>
      </c>
      <c r="AO563" s="63">
        <f>VLOOKUP($AC563,pTRAIT!$A:$X,17,FALSE)</f>
        <v>0</v>
      </c>
      <c r="AP563" s="63">
        <f>VLOOKUP($AC563,pTRAIT!$A:$X,18,FALSE)</f>
        <v>0</v>
      </c>
      <c r="AQ563" s="63">
        <f>VLOOKUP($AC563,pTRAIT!$A:$X,19,FALSE)</f>
        <v>0</v>
      </c>
      <c r="AR563" s="63">
        <f>VLOOKUP($AC563,pTRAIT!$A:$X,20,FALSE)</f>
        <v>0</v>
      </c>
      <c r="AS563" s="63">
        <f>VLOOKUP($AC563,pTRAIT!$A:$X,21,FALSE)</f>
        <v>0</v>
      </c>
      <c r="AT563" s="63">
        <f>VLOOKUP($AC563,pTRAIT!$A:$X,22,FALSE)</f>
        <v>0</v>
      </c>
      <c r="AU563" s="63">
        <f>VLOOKUP($AC563,pTRAIT!$A:$X,23,FALSE)</f>
        <v>0</v>
      </c>
      <c r="AV563" s="63">
        <f>VLOOKUP($AC563,pTRAIT!$A:$X,24,FALSE)</f>
        <v>0</v>
      </c>
    </row>
    <row r="564" spans="1:48" ht="12" customHeight="1" x14ac:dyDescent="0.2">
      <c r="A564" s="32">
        <v>1066</v>
      </c>
      <c r="B564" s="33" t="s">
        <v>5</v>
      </c>
      <c r="C564" s="34">
        <v>1357</v>
      </c>
      <c r="D564" s="32" t="str">
        <f t="shared" si="8"/>
        <v>1066X1357</v>
      </c>
      <c r="E564" s="50" t="s">
        <v>1620</v>
      </c>
      <c r="F564" s="61" t="s">
        <v>2187</v>
      </c>
      <c r="G564" s="41" t="s">
        <v>43</v>
      </c>
      <c r="H564" s="38"/>
      <c r="I564" s="32">
        <v>1066</v>
      </c>
      <c r="J564" s="63">
        <f>VLOOKUP(I564,pTRAIT!A:B,2,FALSE)</f>
        <v>0</v>
      </c>
      <c r="K564" s="63" t="str">
        <f>VLOOKUP($I564,pTRAIT!$A:$X,7,FALSE)</f>
        <v>no</v>
      </c>
      <c r="L564" s="63" t="str">
        <f>VLOOKUP($I564,pTRAIT!$A:$X,8,FALSE)</f>
        <v>nd</v>
      </c>
      <c r="M564" s="63" t="str">
        <f>VLOOKUP($I564,pTRAIT!$A:$X,9,FALSE)</f>
        <v>R</v>
      </c>
      <c r="N564" s="63" t="str">
        <f>VLOOKUP($I564,pTRAIT!$A:$X,10,FALSE)</f>
        <v>R</v>
      </c>
      <c r="O564" s="63" t="str">
        <f>VLOOKUP($I564,pTRAIT!$A:$X,11,FALSE)</f>
        <v>S</v>
      </c>
      <c r="P564" s="63" t="str">
        <f>VLOOKUP($I564,pTRAIT!$A:$X,12,FALSE)</f>
        <v>R</v>
      </c>
      <c r="Q564" s="63" t="str">
        <f>VLOOKUP($I564,pTRAIT!$A:$X,13,FALSE)</f>
        <v>R</v>
      </c>
      <c r="R564" s="63" t="str">
        <f>VLOOKUP($I564,pTRAIT!$A:$X,14,FALSE)</f>
        <v>S</v>
      </c>
      <c r="S564" s="63" t="str">
        <f>VLOOKUP($I564,pTRAIT!$A:$X,15,FALSE)</f>
        <v>R</v>
      </c>
      <c r="T564" s="63" t="str">
        <f>VLOOKUP($I564,pTRAIT!$A:$X,16,FALSE)</f>
        <v>S</v>
      </c>
      <c r="U564" s="63" t="str">
        <f>VLOOKUP($I564,pTRAIT!$A:$X,17,FALSE)</f>
        <v>R</v>
      </c>
      <c r="V564" s="63" t="str">
        <f>VLOOKUP($I564,pTRAIT!$A:$X,18,FALSE)</f>
        <v>S</v>
      </c>
      <c r="W564" s="63" t="str">
        <f>VLOOKUP($I564,pTRAIT!$A:$X,19,FALSE)</f>
        <v>S</v>
      </c>
      <c r="X564" s="63" t="str">
        <f>VLOOKUP($I564,pTRAIT!$A:$X,20,FALSE)</f>
        <v>S</v>
      </c>
      <c r="Y564" s="63" t="str">
        <f>VLOOKUP($I564,pTRAIT!$A:$X,21,FALSE)</f>
        <v>S</v>
      </c>
      <c r="Z564" s="63" t="str">
        <f>VLOOKUP($I564,pTRAIT!$A:$X,22,FALSE)</f>
        <v>e</v>
      </c>
      <c r="AA564" s="63" t="str">
        <f>VLOOKUP($I564,pTRAIT!$A:$X,23,FALSE)</f>
        <v>n-c</v>
      </c>
      <c r="AB564" s="63">
        <f>VLOOKUP($I564,pTRAIT!$A:$X,24,FALSE)</f>
        <v>0</v>
      </c>
      <c r="AC564" s="34">
        <v>1357</v>
      </c>
      <c r="AD564" s="63" t="str">
        <f>VLOOKUP(AC564,pTRAIT!A:B,2,FALSE)</f>
        <v>EM5RTCM5So5Pu;NST=X / EM5RTUeRo5So5;NST=X</v>
      </c>
      <c r="AE564" s="63">
        <f>VLOOKUP($AC564,pTRAIT!$A:$X,7,FALSE)</f>
        <v>0</v>
      </c>
      <c r="AF564" s="63">
        <f>VLOOKUP($AC564,pTRAIT!$A:$X,8,FALSE)</f>
        <v>0</v>
      </c>
      <c r="AG564" s="63">
        <f>VLOOKUP($AC564,pTRAIT!$A:$X,9,FALSE)</f>
        <v>0</v>
      </c>
      <c r="AH564" s="63">
        <f>VLOOKUP($AC564,pTRAIT!$A:$X,10,FALSE)</f>
        <v>0</v>
      </c>
      <c r="AI564" s="63">
        <f>VLOOKUP($AC564,pTRAIT!$A:$X,11,FALSE)</f>
        <v>0</v>
      </c>
      <c r="AJ564" s="63">
        <f>VLOOKUP($AC564,pTRAIT!$A:$X,12,FALSE)</f>
        <v>0</v>
      </c>
      <c r="AK564" s="63">
        <f>VLOOKUP($AC564,pTRAIT!$A:$X,13,FALSE)</f>
        <v>0</v>
      </c>
      <c r="AL564" s="63">
        <f>VLOOKUP($AC564,pTRAIT!$A:$X,14,FALSE)</f>
        <v>0</v>
      </c>
      <c r="AM564" s="63">
        <f>VLOOKUP($AC564,pTRAIT!$A:$X,15,FALSE)</f>
        <v>0</v>
      </c>
      <c r="AN564" s="63">
        <f>VLOOKUP($AC564,pTRAIT!$A:$X,16,FALSE)</f>
        <v>0</v>
      </c>
      <c r="AO564" s="63">
        <f>VLOOKUP($AC564,pTRAIT!$A:$X,17,FALSE)</f>
        <v>0</v>
      </c>
      <c r="AP564" s="63">
        <f>VLOOKUP($AC564,pTRAIT!$A:$X,18,FALSE)</f>
        <v>0</v>
      </c>
      <c r="AQ564" s="63">
        <f>VLOOKUP($AC564,pTRAIT!$A:$X,19,FALSE)</f>
        <v>0</v>
      </c>
      <c r="AR564" s="63">
        <f>VLOOKUP($AC564,pTRAIT!$A:$X,20,FALSE)</f>
        <v>0</v>
      </c>
      <c r="AS564" s="63">
        <f>VLOOKUP($AC564,pTRAIT!$A:$X,21,FALSE)</f>
        <v>0</v>
      </c>
      <c r="AT564" s="63">
        <f>VLOOKUP($AC564,pTRAIT!$A:$X,22,FALSE)</f>
        <v>0</v>
      </c>
      <c r="AU564" s="63">
        <f>VLOOKUP($AC564,pTRAIT!$A:$X,23,FALSE)</f>
        <v>0</v>
      </c>
      <c r="AV564" s="63">
        <f>VLOOKUP($AC564,pTRAIT!$A:$X,24,FALSE)</f>
        <v>0</v>
      </c>
    </row>
    <row r="565" spans="1:48" ht="12" customHeight="1" x14ac:dyDescent="0.2">
      <c r="A565" s="32">
        <v>1066</v>
      </c>
      <c r="B565" s="33" t="s">
        <v>5</v>
      </c>
      <c r="C565" s="34">
        <v>1187</v>
      </c>
      <c r="D565" s="32" t="str">
        <f t="shared" si="8"/>
        <v>1066X1187</v>
      </c>
      <c r="E565" s="50" t="s">
        <v>1620</v>
      </c>
      <c r="F565" s="61" t="s">
        <v>2188</v>
      </c>
      <c r="G565" s="41" t="s">
        <v>43</v>
      </c>
      <c r="H565" s="38"/>
      <c r="I565" s="32">
        <v>1066</v>
      </c>
      <c r="J565" s="63">
        <f>VLOOKUP(I565,pTRAIT!A:B,2,FALSE)</f>
        <v>0</v>
      </c>
      <c r="K565" s="63" t="str">
        <f>VLOOKUP($I565,pTRAIT!$A:$X,7,FALSE)</f>
        <v>no</v>
      </c>
      <c r="L565" s="63" t="str">
        <f>VLOOKUP($I565,pTRAIT!$A:$X,8,FALSE)</f>
        <v>nd</v>
      </c>
      <c r="M565" s="63" t="str">
        <f>VLOOKUP($I565,pTRAIT!$A:$X,9,FALSE)</f>
        <v>R</v>
      </c>
      <c r="N565" s="63" t="str">
        <f>VLOOKUP($I565,pTRAIT!$A:$X,10,FALSE)</f>
        <v>R</v>
      </c>
      <c r="O565" s="63" t="str">
        <f>VLOOKUP($I565,pTRAIT!$A:$X,11,FALSE)</f>
        <v>S</v>
      </c>
      <c r="P565" s="63" t="str">
        <f>VLOOKUP($I565,pTRAIT!$A:$X,12,FALSE)</f>
        <v>R</v>
      </c>
      <c r="Q565" s="63" t="str">
        <f>VLOOKUP($I565,pTRAIT!$A:$X,13,FALSE)</f>
        <v>R</v>
      </c>
      <c r="R565" s="63" t="str">
        <f>VLOOKUP($I565,pTRAIT!$A:$X,14,FALSE)</f>
        <v>S</v>
      </c>
      <c r="S565" s="63" t="str">
        <f>VLOOKUP($I565,pTRAIT!$A:$X,15,FALSE)</f>
        <v>R</v>
      </c>
      <c r="T565" s="63" t="str">
        <f>VLOOKUP($I565,pTRAIT!$A:$X,16,FALSE)</f>
        <v>S</v>
      </c>
      <c r="U565" s="63" t="str">
        <f>VLOOKUP($I565,pTRAIT!$A:$X,17,FALSE)</f>
        <v>R</v>
      </c>
      <c r="V565" s="63" t="str">
        <f>VLOOKUP($I565,pTRAIT!$A:$X,18,FALSE)</f>
        <v>S</v>
      </c>
      <c r="W565" s="63" t="str">
        <f>VLOOKUP($I565,pTRAIT!$A:$X,19,FALSE)</f>
        <v>S</v>
      </c>
      <c r="X565" s="63" t="str">
        <f>VLOOKUP($I565,pTRAIT!$A:$X,20,FALSE)</f>
        <v>S</v>
      </c>
      <c r="Y565" s="63" t="str">
        <f>VLOOKUP($I565,pTRAIT!$A:$X,21,FALSE)</f>
        <v>S</v>
      </c>
      <c r="Z565" s="63" t="str">
        <f>VLOOKUP($I565,pTRAIT!$A:$X,22,FALSE)</f>
        <v>e</v>
      </c>
      <c r="AA565" s="63" t="str">
        <f>VLOOKUP($I565,pTRAIT!$A:$X,23,FALSE)</f>
        <v>n-c</v>
      </c>
      <c r="AB565" s="63">
        <f>VLOOKUP($I565,pTRAIT!$A:$X,24,FALSE)</f>
        <v>0</v>
      </c>
      <c r="AC565" s="34">
        <v>1187</v>
      </c>
      <c r="AD565" s="63" t="str">
        <f>VLOOKUP(AC565,pTRAIT!A:B,2,FALSE)</f>
        <v>EM5RTCM5Pu;NST=X / EM5RTUe(DRAG1)(Ro5)So5(DRAG2);NST=X</v>
      </c>
      <c r="AE565" s="63">
        <f>VLOOKUP($AC565,pTRAIT!$A:$X,7,FALSE)</f>
        <v>0</v>
      </c>
      <c r="AF565" s="63">
        <f>VLOOKUP($AC565,pTRAIT!$A:$X,8,FALSE)</f>
        <v>0</v>
      </c>
      <c r="AG565" s="63">
        <f>VLOOKUP($AC565,pTRAIT!$A:$X,9,FALSE)</f>
        <v>0</v>
      </c>
      <c r="AH565" s="63">
        <f>VLOOKUP($AC565,pTRAIT!$A:$X,10,FALSE)</f>
        <v>0</v>
      </c>
      <c r="AI565" s="63">
        <f>VLOOKUP($AC565,pTRAIT!$A:$X,11,FALSE)</f>
        <v>0</v>
      </c>
      <c r="AJ565" s="63">
        <f>VLOOKUP($AC565,pTRAIT!$A:$X,12,FALSE)</f>
        <v>0</v>
      </c>
      <c r="AK565" s="63">
        <f>VLOOKUP($AC565,pTRAIT!$A:$X,13,FALSE)</f>
        <v>0</v>
      </c>
      <c r="AL565" s="63">
        <f>VLOOKUP($AC565,pTRAIT!$A:$X,14,FALSE)</f>
        <v>0</v>
      </c>
      <c r="AM565" s="63">
        <f>VLOOKUP($AC565,pTRAIT!$A:$X,15,FALSE)</f>
        <v>0</v>
      </c>
      <c r="AN565" s="63">
        <f>VLOOKUP($AC565,pTRAIT!$A:$X,16,FALSE)</f>
        <v>0</v>
      </c>
      <c r="AO565" s="63">
        <f>VLOOKUP($AC565,pTRAIT!$A:$X,17,FALSE)</f>
        <v>0</v>
      </c>
      <c r="AP565" s="63">
        <f>VLOOKUP($AC565,pTRAIT!$A:$X,18,FALSE)</f>
        <v>0</v>
      </c>
      <c r="AQ565" s="63">
        <f>VLOOKUP($AC565,pTRAIT!$A:$X,19,FALSE)</f>
        <v>0</v>
      </c>
      <c r="AR565" s="63">
        <f>VLOOKUP($AC565,pTRAIT!$A:$X,20,FALSE)</f>
        <v>0</v>
      </c>
      <c r="AS565" s="63">
        <f>VLOOKUP($AC565,pTRAIT!$A:$X,21,FALSE)</f>
        <v>0</v>
      </c>
      <c r="AT565" s="63">
        <f>VLOOKUP($AC565,pTRAIT!$A:$X,22,FALSE)</f>
        <v>0</v>
      </c>
      <c r="AU565" s="63">
        <f>VLOOKUP($AC565,pTRAIT!$A:$X,23,FALSE)</f>
        <v>0</v>
      </c>
      <c r="AV565" s="63">
        <f>VLOOKUP($AC565,pTRAIT!$A:$X,24,FALSE)</f>
        <v>0</v>
      </c>
    </row>
    <row r="566" spans="1:48" ht="12" customHeight="1" x14ac:dyDescent="0.2">
      <c r="A566" s="32">
        <v>1067</v>
      </c>
      <c r="B566" s="33" t="s">
        <v>5</v>
      </c>
      <c r="C566" s="34">
        <v>1151</v>
      </c>
      <c r="D566" s="32" t="str">
        <f t="shared" si="8"/>
        <v>1067X1151</v>
      </c>
      <c r="E566" s="50" t="s">
        <v>1620</v>
      </c>
      <c r="F566" s="61" t="s">
        <v>2189</v>
      </c>
      <c r="G566" s="41" t="s">
        <v>43</v>
      </c>
      <c r="H566" s="38"/>
      <c r="I566" s="32">
        <v>1067</v>
      </c>
      <c r="J566" s="63">
        <f>VLOOKUP(I566,pTRAIT!A:B,2,FALSE)</f>
        <v>0</v>
      </c>
      <c r="K566" s="63" t="str">
        <f>VLOOKUP($I566,pTRAIT!$A:$X,7,FALSE)</f>
        <v>no</v>
      </c>
      <c r="L566" s="63" t="str">
        <f>VLOOKUP($I566,pTRAIT!$A:$X,8,FALSE)</f>
        <v>nd</v>
      </c>
      <c r="M566" s="63" t="str">
        <f>VLOOKUP($I566,pTRAIT!$A:$X,9,FALSE)</f>
        <v>R</v>
      </c>
      <c r="N566" s="63" t="str">
        <f>VLOOKUP($I566,pTRAIT!$A:$X,10,FALSE)</f>
        <v>R</v>
      </c>
      <c r="O566" s="63" t="str">
        <f>VLOOKUP($I566,pTRAIT!$A:$X,11,FALSE)</f>
        <v>S</v>
      </c>
      <c r="P566" s="63" t="str">
        <f>VLOOKUP($I566,pTRAIT!$A:$X,12,FALSE)</f>
        <v>R</v>
      </c>
      <c r="Q566" s="63" t="str">
        <f>VLOOKUP($I566,pTRAIT!$A:$X,13,FALSE)</f>
        <v>R</v>
      </c>
      <c r="R566" s="63" t="str">
        <f>VLOOKUP($I566,pTRAIT!$A:$X,14,FALSE)</f>
        <v>S</v>
      </c>
      <c r="S566" s="63" t="str">
        <f>VLOOKUP($I566,pTRAIT!$A:$X,15,FALSE)</f>
        <v>S</v>
      </c>
      <c r="T566" s="63" t="str">
        <f>VLOOKUP($I566,pTRAIT!$A:$X,16,FALSE)</f>
        <v>S</v>
      </c>
      <c r="U566" s="63" t="str">
        <f>VLOOKUP($I566,pTRAIT!$A:$X,17,FALSE)</f>
        <v>R</v>
      </c>
      <c r="V566" s="63" t="str">
        <f>VLOOKUP($I566,pTRAIT!$A:$X,18,FALSE)</f>
        <v>S</v>
      </c>
      <c r="W566" s="63" t="str">
        <f>VLOOKUP($I566,pTRAIT!$A:$X,19,FALSE)</f>
        <v>S</v>
      </c>
      <c r="X566" s="63" t="str">
        <f>VLOOKUP($I566,pTRAIT!$A:$X,20,FALSE)</f>
        <v>S</v>
      </c>
      <c r="Y566" s="63" t="str">
        <f>VLOOKUP($I566,pTRAIT!$A:$X,21,FALSE)</f>
        <v>S</v>
      </c>
      <c r="Z566" s="63" t="str">
        <f>VLOOKUP($I566,pTRAIT!$A:$X,22,FALSE)</f>
        <v>e</v>
      </c>
      <c r="AA566" s="63" t="str">
        <f>VLOOKUP($I566,pTRAIT!$A:$X,23,FALSE)</f>
        <v>n-c</v>
      </c>
      <c r="AB566" s="63">
        <f>VLOOKUP($I566,pTRAIT!$A:$X,24,FALSE)</f>
        <v>0</v>
      </c>
      <c r="AC566" s="34">
        <v>1151</v>
      </c>
      <c r="AD566" s="63" t="str">
        <f>VLOOKUP(AC566,pTRAIT!A:B,2,FALSE)</f>
        <v>EM5RTUeRo5So5;NST=X / EM5RTCM5Pu;NST=X</v>
      </c>
      <c r="AE566" s="63">
        <f>VLOOKUP($AC566,pTRAIT!$A:$X,7,FALSE)</f>
        <v>0</v>
      </c>
      <c r="AF566" s="63">
        <f>VLOOKUP($AC566,pTRAIT!$A:$X,8,FALSE)</f>
        <v>0</v>
      </c>
      <c r="AG566" s="63">
        <f>VLOOKUP($AC566,pTRAIT!$A:$X,9,FALSE)</f>
        <v>0</v>
      </c>
      <c r="AH566" s="63">
        <f>VLOOKUP($AC566,pTRAIT!$A:$X,10,FALSE)</f>
        <v>0</v>
      </c>
      <c r="AI566" s="63">
        <f>VLOOKUP($AC566,pTRAIT!$A:$X,11,FALSE)</f>
        <v>0</v>
      </c>
      <c r="AJ566" s="63">
        <f>VLOOKUP($AC566,pTRAIT!$A:$X,12,FALSE)</f>
        <v>0</v>
      </c>
      <c r="AK566" s="63">
        <f>VLOOKUP($AC566,pTRAIT!$A:$X,13,FALSE)</f>
        <v>0</v>
      </c>
      <c r="AL566" s="63">
        <f>VLOOKUP($AC566,pTRAIT!$A:$X,14,FALSE)</f>
        <v>0</v>
      </c>
      <c r="AM566" s="63">
        <f>VLOOKUP($AC566,pTRAIT!$A:$X,15,FALSE)</f>
        <v>0</v>
      </c>
      <c r="AN566" s="63">
        <f>VLOOKUP($AC566,pTRAIT!$A:$X,16,FALSE)</f>
        <v>0</v>
      </c>
      <c r="AO566" s="63">
        <f>VLOOKUP($AC566,pTRAIT!$A:$X,17,FALSE)</f>
        <v>0</v>
      </c>
      <c r="AP566" s="63">
        <f>VLOOKUP($AC566,pTRAIT!$A:$X,18,FALSE)</f>
        <v>0</v>
      </c>
      <c r="AQ566" s="63">
        <f>VLOOKUP($AC566,pTRAIT!$A:$X,19,FALSE)</f>
        <v>0</v>
      </c>
      <c r="AR566" s="63">
        <f>VLOOKUP($AC566,pTRAIT!$A:$X,20,FALSE)</f>
        <v>0</v>
      </c>
      <c r="AS566" s="63">
        <f>VLOOKUP($AC566,pTRAIT!$A:$X,21,FALSE)</f>
        <v>0</v>
      </c>
      <c r="AT566" s="63">
        <f>VLOOKUP($AC566,pTRAIT!$A:$X,22,FALSE)</f>
        <v>0</v>
      </c>
      <c r="AU566" s="63">
        <f>VLOOKUP($AC566,pTRAIT!$A:$X,23,FALSE)</f>
        <v>0</v>
      </c>
      <c r="AV566" s="63">
        <f>VLOOKUP($AC566,pTRAIT!$A:$X,24,FALSE)</f>
        <v>0</v>
      </c>
    </row>
    <row r="567" spans="1:48" ht="12" customHeight="1" x14ac:dyDescent="0.2">
      <c r="A567" s="32">
        <v>1067</v>
      </c>
      <c r="B567" s="33" t="s">
        <v>5</v>
      </c>
      <c r="C567" s="34">
        <v>1152</v>
      </c>
      <c r="D567" s="32" t="str">
        <f t="shared" si="8"/>
        <v>1067X1152</v>
      </c>
      <c r="E567" s="50" t="s">
        <v>1620</v>
      </c>
      <c r="F567" s="61" t="s">
        <v>2190</v>
      </c>
      <c r="G567" s="41" t="s">
        <v>43</v>
      </c>
      <c r="H567" s="38"/>
      <c r="I567" s="32">
        <v>1067</v>
      </c>
      <c r="J567" s="63">
        <f>VLOOKUP(I567,pTRAIT!A:B,2,FALSE)</f>
        <v>0</v>
      </c>
      <c r="K567" s="63" t="str">
        <f>VLOOKUP($I567,pTRAIT!$A:$X,7,FALSE)</f>
        <v>no</v>
      </c>
      <c r="L567" s="63" t="str">
        <f>VLOOKUP($I567,pTRAIT!$A:$X,8,FALSE)</f>
        <v>nd</v>
      </c>
      <c r="M567" s="63" t="str">
        <f>VLOOKUP($I567,pTRAIT!$A:$X,9,FALSE)</f>
        <v>R</v>
      </c>
      <c r="N567" s="63" t="str">
        <f>VLOOKUP($I567,pTRAIT!$A:$X,10,FALSE)</f>
        <v>R</v>
      </c>
      <c r="O567" s="63" t="str">
        <f>VLOOKUP($I567,pTRAIT!$A:$X,11,FALSE)</f>
        <v>S</v>
      </c>
      <c r="P567" s="63" t="str">
        <f>VLOOKUP($I567,pTRAIT!$A:$X,12,FALSE)</f>
        <v>R</v>
      </c>
      <c r="Q567" s="63" t="str">
        <f>VLOOKUP($I567,pTRAIT!$A:$X,13,FALSE)</f>
        <v>R</v>
      </c>
      <c r="R567" s="63" t="str">
        <f>VLOOKUP($I567,pTRAIT!$A:$X,14,FALSE)</f>
        <v>S</v>
      </c>
      <c r="S567" s="63" t="str">
        <f>VLOOKUP($I567,pTRAIT!$A:$X,15,FALSE)</f>
        <v>S</v>
      </c>
      <c r="T567" s="63" t="str">
        <f>VLOOKUP($I567,pTRAIT!$A:$X,16,FALSE)</f>
        <v>S</v>
      </c>
      <c r="U567" s="63" t="str">
        <f>VLOOKUP($I567,pTRAIT!$A:$X,17,FALSE)</f>
        <v>R</v>
      </c>
      <c r="V567" s="63" t="str">
        <f>VLOOKUP($I567,pTRAIT!$A:$X,18,FALSE)</f>
        <v>S</v>
      </c>
      <c r="W567" s="63" t="str">
        <f>VLOOKUP($I567,pTRAIT!$A:$X,19,FALSE)</f>
        <v>S</v>
      </c>
      <c r="X567" s="63" t="str">
        <f>VLOOKUP($I567,pTRAIT!$A:$X,20,FALSE)</f>
        <v>S</v>
      </c>
      <c r="Y567" s="63" t="str">
        <f>VLOOKUP($I567,pTRAIT!$A:$X,21,FALSE)</f>
        <v>S</v>
      </c>
      <c r="Z567" s="63" t="str">
        <f>VLOOKUP($I567,pTRAIT!$A:$X,22,FALSE)</f>
        <v>e</v>
      </c>
      <c r="AA567" s="63" t="str">
        <f>VLOOKUP($I567,pTRAIT!$A:$X,23,FALSE)</f>
        <v>n-c</v>
      </c>
      <c r="AB567" s="63">
        <f>VLOOKUP($I567,pTRAIT!$A:$X,24,FALSE)</f>
        <v>0</v>
      </c>
      <c r="AC567" s="34">
        <v>1152</v>
      </c>
      <c r="AD567" s="63" t="str">
        <f>VLOOKUP(AC567,pTRAIT!A:B,2,FALSE)</f>
        <v>EM5RTUeRo5So5;NST=X / EM5RTCM5Pu;NST=X</v>
      </c>
      <c r="AE567" s="63">
        <f>VLOOKUP($AC567,pTRAIT!$A:$X,7,FALSE)</f>
        <v>0</v>
      </c>
      <c r="AF567" s="63">
        <f>VLOOKUP($AC567,pTRAIT!$A:$X,8,FALSE)</f>
        <v>0</v>
      </c>
      <c r="AG567" s="63">
        <f>VLOOKUP($AC567,pTRAIT!$A:$X,9,FALSE)</f>
        <v>0</v>
      </c>
      <c r="AH567" s="63">
        <f>VLOOKUP($AC567,pTRAIT!$A:$X,10,FALSE)</f>
        <v>0</v>
      </c>
      <c r="AI567" s="63">
        <f>VLOOKUP($AC567,pTRAIT!$A:$X,11,FALSE)</f>
        <v>0</v>
      </c>
      <c r="AJ567" s="63">
        <f>VLOOKUP($AC567,pTRAIT!$A:$X,12,FALSE)</f>
        <v>0</v>
      </c>
      <c r="AK567" s="63">
        <f>VLOOKUP($AC567,pTRAIT!$A:$X,13,FALSE)</f>
        <v>0</v>
      </c>
      <c r="AL567" s="63">
        <f>VLOOKUP($AC567,pTRAIT!$A:$X,14,FALSE)</f>
        <v>0</v>
      </c>
      <c r="AM567" s="63">
        <f>VLOOKUP($AC567,pTRAIT!$A:$X,15,FALSE)</f>
        <v>0</v>
      </c>
      <c r="AN567" s="63">
        <f>VLOOKUP($AC567,pTRAIT!$A:$X,16,FALSE)</f>
        <v>0</v>
      </c>
      <c r="AO567" s="63">
        <f>VLOOKUP($AC567,pTRAIT!$A:$X,17,FALSE)</f>
        <v>0</v>
      </c>
      <c r="AP567" s="63">
        <f>VLOOKUP($AC567,pTRAIT!$A:$X,18,FALSE)</f>
        <v>0</v>
      </c>
      <c r="AQ567" s="63">
        <f>VLOOKUP($AC567,pTRAIT!$A:$X,19,FALSE)</f>
        <v>0</v>
      </c>
      <c r="AR567" s="63">
        <f>VLOOKUP($AC567,pTRAIT!$A:$X,20,FALSE)</f>
        <v>0</v>
      </c>
      <c r="AS567" s="63">
        <f>VLOOKUP($AC567,pTRAIT!$A:$X,21,FALSE)</f>
        <v>0</v>
      </c>
      <c r="AT567" s="63">
        <f>VLOOKUP($AC567,pTRAIT!$A:$X,22,FALSE)</f>
        <v>0</v>
      </c>
      <c r="AU567" s="63">
        <f>VLOOKUP($AC567,pTRAIT!$A:$X,23,FALSE)</f>
        <v>0</v>
      </c>
      <c r="AV567" s="63">
        <f>VLOOKUP($AC567,pTRAIT!$A:$X,24,FALSE)</f>
        <v>0</v>
      </c>
    </row>
    <row r="568" spans="1:48" ht="12" customHeight="1" x14ac:dyDescent="0.2">
      <c r="A568" s="32">
        <v>1067</v>
      </c>
      <c r="B568" s="33" t="s">
        <v>5</v>
      </c>
      <c r="C568" s="34">
        <v>1156</v>
      </c>
      <c r="D568" s="32" t="str">
        <f t="shared" si="8"/>
        <v>1067X1156</v>
      </c>
      <c r="E568" s="50" t="s">
        <v>1620</v>
      </c>
      <c r="F568" s="61" t="s">
        <v>2191</v>
      </c>
      <c r="G568" s="41" t="s">
        <v>43</v>
      </c>
      <c r="H568" s="38"/>
      <c r="I568" s="32">
        <v>1067</v>
      </c>
      <c r="J568" s="63">
        <f>VLOOKUP(I568,pTRAIT!A:B,2,FALSE)</f>
        <v>0</v>
      </c>
      <c r="K568" s="63" t="str">
        <f>VLOOKUP($I568,pTRAIT!$A:$X,7,FALSE)</f>
        <v>no</v>
      </c>
      <c r="L568" s="63" t="str">
        <f>VLOOKUP($I568,pTRAIT!$A:$X,8,FALSE)</f>
        <v>nd</v>
      </c>
      <c r="M568" s="63" t="str">
        <f>VLOOKUP($I568,pTRAIT!$A:$X,9,FALSE)</f>
        <v>R</v>
      </c>
      <c r="N568" s="63" t="str">
        <f>VLOOKUP($I568,pTRAIT!$A:$X,10,FALSE)</f>
        <v>R</v>
      </c>
      <c r="O568" s="63" t="str">
        <f>VLOOKUP($I568,pTRAIT!$A:$X,11,FALSE)</f>
        <v>S</v>
      </c>
      <c r="P568" s="63" t="str">
        <f>VLOOKUP($I568,pTRAIT!$A:$X,12,FALSE)</f>
        <v>R</v>
      </c>
      <c r="Q568" s="63" t="str">
        <f>VLOOKUP($I568,pTRAIT!$A:$X,13,FALSE)</f>
        <v>R</v>
      </c>
      <c r="R568" s="63" t="str">
        <f>VLOOKUP($I568,pTRAIT!$A:$X,14,FALSE)</f>
        <v>S</v>
      </c>
      <c r="S568" s="63" t="str">
        <f>VLOOKUP($I568,pTRAIT!$A:$X,15,FALSE)</f>
        <v>S</v>
      </c>
      <c r="T568" s="63" t="str">
        <f>VLOOKUP($I568,pTRAIT!$A:$X,16,FALSE)</f>
        <v>S</v>
      </c>
      <c r="U568" s="63" t="str">
        <f>VLOOKUP($I568,pTRAIT!$A:$X,17,FALSE)</f>
        <v>R</v>
      </c>
      <c r="V568" s="63" t="str">
        <f>VLOOKUP($I568,pTRAIT!$A:$X,18,FALSE)</f>
        <v>S</v>
      </c>
      <c r="W568" s="63" t="str">
        <f>VLOOKUP($I568,pTRAIT!$A:$X,19,FALSE)</f>
        <v>S</v>
      </c>
      <c r="X568" s="63" t="str">
        <f>VLOOKUP($I568,pTRAIT!$A:$X,20,FALSE)</f>
        <v>S</v>
      </c>
      <c r="Y568" s="63" t="str">
        <f>VLOOKUP($I568,pTRAIT!$A:$X,21,FALSE)</f>
        <v>S</v>
      </c>
      <c r="Z568" s="63" t="str">
        <f>VLOOKUP($I568,pTRAIT!$A:$X,22,FALSE)</f>
        <v>e</v>
      </c>
      <c r="AA568" s="63" t="str">
        <f>VLOOKUP($I568,pTRAIT!$A:$X,23,FALSE)</f>
        <v>n-c</v>
      </c>
      <c r="AB568" s="63">
        <f>VLOOKUP($I568,pTRAIT!$A:$X,24,FALSE)</f>
        <v>0</v>
      </c>
      <c r="AC568" s="34">
        <v>1156</v>
      </c>
      <c r="AD568" s="63" t="str">
        <f>VLOOKUP(AC568,pTRAIT!A:B,2,FALSE)</f>
        <v>EM5RTUeRo5So5;NST=X / EM5RTCM5Ro5So5Pu;NST=X</v>
      </c>
      <c r="AE568" s="63">
        <f>VLOOKUP($AC568,pTRAIT!$A:$X,7,FALSE)</f>
        <v>0</v>
      </c>
      <c r="AF568" s="63">
        <f>VLOOKUP($AC568,pTRAIT!$A:$X,8,FALSE)</f>
        <v>0</v>
      </c>
      <c r="AG568" s="63">
        <f>VLOOKUP($AC568,pTRAIT!$A:$X,9,FALSE)</f>
        <v>0</v>
      </c>
      <c r="AH568" s="63">
        <f>VLOOKUP($AC568,pTRAIT!$A:$X,10,FALSE)</f>
        <v>0</v>
      </c>
      <c r="AI568" s="63">
        <f>VLOOKUP($AC568,pTRAIT!$A:$X,11,FALSE)</f>
        <v>0</v>
      </c>
      <c r="AJ568" s="63">
        <f>VLOOKUP($AC568,pTRAIT!$A:$X,12,FALSE)</f>
        <v>0</v>
      </c>
      <c r="AK568" s="63">
        <f>VLOOKUP($AC568,pTRAIT!$A:$X,13,FALSE)</f>
        <v>0</v>
      </c>
      <c r="AL568" s="63">
        <f>VLOOKUP($AC568,pTRAIT!$A:$X,14,FALSE)</f>
        <v>0</v>
      </c>
      <c r="AM568" s="63">
        <f>VLOOKUP($AC568,pTRAIT!$A:$X,15,FALSE)</f>
        <v>0</v>
      </c>
      <c r="AN568" s="63">
        <f>VLOOKUP($AC568,pTRAIT!$A:$X,16,FALSE)</f>
        <v>0</v>
      </c>
      <c r="AO568" s="63">
        <f>VLOOKUP($AC568,pTRAIT!$A:$X,17,FALSE)</f>
        <v>0</v>
      </c>
      <c r="AP568" s="63">
        <f>VLOOKUP($AC568,pTRAIT!$A:$X,18,FALSE)</f>
        <v>0</v>
      </c>
      <c r="AQ568" s="63">
        <f>VLOOKUP($AC568,pTRAIT!$A:$X,19,FALSE)</f>
        <v>0</v>
      </c>
      <c r="AR568" s="63">
        <f>VLOOKUP($AC568,pTRAIT!$A:$X,20,FALSE)</f>
        <v>0</v>
      </c>
      <c r="AS568" s="63">
        <f>VLOOKUP($AC568,pTRAIT!$A:$X,21,FALSE)</f>
        <v>0</v>
      </c>
      <c r="AT568" s="63">
        <f>VLOOKUP($AC568,pTRAIT!$A:$X,22,FALSE)</f>
        <v>0</v>
      </c>
      <c r="AU568" s="63">
        <f>VLOOKUP($AC568,pTRAIT!$A:$X,23,FALSE)</f>
        <v>0</v>
      </c>
      <c r="AV568" s="63">
        <f>VLOOKUP($AC568,pTRAIT!$A:$X,24,FALSE)</f>
        <v>0</v>
      </c>
    </row>
    <row r="569" spans="1:48" ht="12" customHeight="1" x14ac:dyDescent="0.2">
      <c r="A569" s="32">
        <v>1067</v>
      </c>
      <c r="B569" s="33" t="s">
        <v>5</v>
      </c>
      <c r="C569" s="34">
        <v>1158</v>
      </c>
      <c r="D569" s="32" t="str">
        <f t="shared" si="8"/>
        <v>1067X1158</v>
      </c>
      <c r="E569" s="50" t="s">
        <v>1620</v>
      </c>
      <c r="F569" s="61" t="s">
        <v>2192</v>
      </c>
      <c r="G569" s="41" t="s">
        <v>43</v>
      </c>
      <c r="H569" s="38"/>
      <c r="I569" s="32">
        <v>1067</v>
      </c>
      <c r="J569" s="63">
        <f>VLOOKUP(I569,pTRAIT!A:B,2,FALSE)</f>
        <v>0</v>
      </c>
      <c r="K569" s="63" t="str">
        <f>VLOOKUP($I569,pTRAIT!$A:$X,7,FALSE)</f>
        <v>no</v>
      </c>
      <c r="L569" s="63" t="str">
        <f>VLOOKUP($I569,pTRAIT!$A:$X,8,FALSE)</f>
        <v>nd</v>
      </c>
      <c r="M569" s="63" t="str">
        <f>VLOOKUP($I569,pTRAIT!$A:$X,9,FALSE)</f>
        <v>R</v>
      </c>
      <c r="N569" s="63" t="str">
        <f>VLOOKUP($I569,pTRAIT!$A:$X,10,FALSE)</f>
        <v>R</v>
      </c>
      <c r="O569" s="63" t="str">
        <f>VLOOKUP($I569,pTRAIT!$A:$X,11,FALSE)</f>
        <v>S</v>
      </c>
      <c r="P569" s="63" t="str">
        <f>VLOOKUP($I569,pTRAIT!$A:$X,12,FALSE)</f>
        <v>R</v>
      </c>
      <c r="Q569" s="63" t="str">
        <f>VLOOKUP($I569,pTRAIT!$A:$X,13,FALSE)</f>
        <v>R</v>
      </c>
      <c r="R569" s="63" t="str">
        <f>VLOOKUP($I569,pTRAIT!$A:$X,14,FALSE)</f>
        <v>S</v>
      </c>
      <c r="S569" s="63" t="str">
        <f>VLOOKUP($I569,pTRAIT!$A:$X,15,FALSE)</f>
        <v>S</v>
      </c>
      <c r="T569" s="63" t="str">
        <f>VLOOKUP($I569,pTRAIT!$A:$X,16,FALSE)</f>
        <v>S</v>
      </c>
      <c r="U569" s="63" t="str">
        <f>VLOOKUP($I569,pTRAIT!$A:$X,17,FALSE)</f>
        <v>R</v>
      </c>
      <c r="V569" s="63" t="str">
        <f>VLOOKUP($I569,pTRAIT!$A:$X,18,FALSE)</f>
        <v>S</v>
      </c>
      <c r="W569" s="63" t="str">
        <f>VLOOKUP($I569,pTRAIT!$A:$X,19,FALSE)</f>
        <v>S</v>
      </c>
      <c r="X569" s="63" t="str">
        <f>VLOOKUP($I569,pTRAIT!$A:$X,20,FALSE)</f>
        <v>S</v>
      </c>
      <c r="Y569" s="63" t="str">
        <f>VLOOKUP($I569,pTRAIT!$A:$X,21,FALSE)</f>
        <v>S</v>
      </c>
      <c r="Z569" s="63" t="str">
        <f>VLOOKUP($I569,pTRAIT!$A:$X,22,FALSE)</f>
        <v>e</v>
      </c>
      <c r="AA569" s="63" t="str">
        <f>VLOOKUP($I569,pTRAIT!$A:$X,23,FALSE)</f>
        <v>n-c</v>
      </c>
      <c r="AB569" s="63">
        <f>VLOOKUP($I569,pTRAIT!$A:$X,24,FALSE)</f>
        <v>0</v>
      </c>
      <c r="AC569" s="34">
        <v>1158</v>
      </c>
      <c r="AD569" s="63" t="str">
        <f>VLOOKUP(AC569,pTRAIT!A:B,2,FALSE)</f>
        <v>EM5RTUeRo5So5;NST=X / EM5RTCM5Ro5So5Pu;NST=X</v>
      </c>
      <c r="AE569" s="63">
        <f>VLOOKUP($AC569,pTRAIT!$A:$X,7,FALSE)</f>
        <v>0</v>
      </c>
      <c r="AF569" s="63">
        <f>VLOOKUP($AC569,pTRAIT!$A:$X,8,FALSE)</f>
        <v>0</v>
      </c>
      <c r="AG569" s="63">
        <f>VLOOKUP($AC569,pTRAIT!$A:$X,9,FALSE)</f>
        <v>0</v>
      </c>
      <c r="AH569" s="63">
        <f>VLOOKUP($AC569,pTRAIT!$A:$X,10,FALSE)</f>
        <v>0</v>
      </c>
      <c r="AI569" s="63">
        <f>VLOOKUP($AC569,pTRAIT!$A:$X,11,FALSE)</f>
        <v>0</v>
      </c>
      <c r="AJ569" s="63">
        <f>VLOOKUP($AC569,pTRAIT!$A:$X,12,FALSE)</f>
        <v>0</v>
      </c>
      <c r="AK569" s="63">
        <f>VLOOKUP($AC569,pTRAIT!$A:$X,13,FALSE)</f>
        <v>0</v>
      </c>
      <c r="AL569" s="63">
        <f>VLOOKUP($AC569,pTRAIT!$A:$X,14,FALSE)</f>
        <v>0</v>
      </c>
      <c r="AM569" s="63">
        <f>VLOOKUP($AC569,pTRAIT!$A:$X,15,FALSE)</f>
        <v>0</v>
      </c>
      <c r="AN569" s="63">
        <f>VLOOKUP($AC569,pTRAIT!$A:$X,16,FALSE)</f>
        <v>0</v>
      </c>
      <c r="AO569" s="63">
        <f>VLOOKUP($AC569,pTRAIT!$A:$X,17,FALSE)</f>
        <v>0</v>
      </c>
      <c r="AP569" s="63">
        <f>VLOOKUP($AC569,pTRAIT!$A:$X,18,FALSE)</f>
        <v>0</v>
      </c>
      <c r="AQ569" s="63">
        <f>VLOOKUP($AC569,pTRAIT!$A:$X,19,FALSE)</f>
        <v>0</v>
      </c>
      <c r="AR569" s="63">
        <f>VLOOKUP($AC569,pTRAIT!$A:$X,20,FALSE)</f>
        <v>0</v>
      </c>
      <c r="AS569" s="63">
        <f>VLOOKUP($AC569,pTRAIT!$A:$X,21,FALSE)</f>
        <v>0</v>
      </c>
      <c r="AT569" s="63">
        <f>VLOOKUP($AC569,pTRAIT!$A:$X,22,FALSE)</f>
        <v>0</v>
      </c>
      <c r="AU569" s="63">
        <f>VLOOKUP($AC569,pTRAIT!$A:$X,23,FALSE)</f>
        <v>0</v>
      </c>
      <c r="AV569" s="63">
        <f>VLOOKUP($AC569,pTRAIT!$A:$X,24,FALSE)</f>
        <v>0</v>
      </c>
    </row>
    <row r="570" spans="1:48" ht="12" customHeight="1" x14ac:dyDescent="0.2">
      <c r="A570" s="32">
        <v>1067</v>
      </c>
      <c r="B570" s="33" t="s">
        <v>5</v>
      </c>
      <c r="C570" s="34">
        <v>1160</v>
      </c>
      <c r="D570" s="32" t="str">
        <f t="shared" si="8"/>
        <v>1067X1160</v>
      </c>
      <c r="E570" s="50" t="s">
        <v>1620</v>
      </c>
      <c r="F570" s="61" t="s">
        <v>2193</v>
      </c>
      <c r="G570" s="41" t="s">
        <v>43</v>
      </c>
      <c r="H570" s="38"/>
      <c r="I570" s="32">
        <v>1067</v>
      </c>
      <c r="J570" s="63">
        <f>VLOOKUP(I570,pTRAIT!A:B,2,FALSE)</f>
        <v>0</v>
      </c>
      <c r="K570" s="63" t="str">
        <f>VLOOKUP($I570,pTRAIT!$A:$X,7,FALSE)</f>
        <v>no</v>
      </c>
      <c r="L570" s="63" t="str">
        <f>VLOOKUP($I570,pTRAIT!$A:$X,8,FALSE)</f>
        <v>nd</v>
      </c>
      <c r="M570" s="63" t="str">
        <f>VLOOKUP($I570,pTRAIT!$A:$X,9,FALSE)</f>
        <v>R</v>
      </c>
      <c r="N570" s="63" t="str">
        <f>VLOOKUP($I570,pTRAIT!$A:$X,10,FALSE)</f>
        <v>R</v>
      </c>
      <c r="O570" s="63" t="str">
        <f>VLOOKUP($I570,pTRAIT!$A:$X,11,FALSE)</f>
        <v>S</v>
      </c>
      <c r="P570" s="63" t="str">
        <f>VLOOKUP($I570,pTRAIT!$A:$X,12,FALSE)</f>
        <v>R</v>
      </c>
      <c r="Q570" s="63" t="str">
        <f>VLOOKUP($I570,pTRAIT!$A:$X,13,FALSE)</f>
        <v>R</v>
      </c>
      <c r="R570" s="63" t="str">
        <f>VLOOKUP($I570,pTRAIT!$A:$X,14,FALSE)</f>
        <v>S</v>
      </c>
      <c r="S570" s="63" t="str">
        <f>VLOOKUP($I570,pTRAIT!$A:$X,15,FALSE)</f>
        <v>S</v>
      </c>
      <c r="T570" s="63" t="str">
        <f>VLOOKUP($I570,pTRAIT!$A:$X,16,FALSE)</f>
        <v>S</v>
      </c>
      <c r="U570" s="63" t="str">
        <f>VLOOKUP($I570,pTRAIT!$A:$X,17,FALSE)</f>
        <v>R</v>
      </c>
      <c r="V570" s="63" t="str">
        <f>VLOOKUP($I570,pTRAIT!$A:$X,18,FALSE)</f>
        <v>S</v>
      </c>
      <c r="W570" s="63" t="str">
        <f>VLOOKUP($I570,pTRAIT!$A:$X,19,FALSE)</f>
        <v>S</v>
      </c>
      <c r="X570" s="63" t="str">
        <f>VLOOKUP($I570,pTRAIT!$A:$X,20,FALSE)</f>
        <v>S</v>
      </c>
      <c r="Y570" s="63" t="str">
        <f>VLOOKUP($I570,pTRAIT!$A:$X,21,FALSE)</f>
        <v>S</v>
      </c>
      <c r="Z570" s="63" t="str">
        <f>VLOOKUP($I570,pTRAIT!$A:$X,22,FALSE)</f>
        <v>e</v>
      </c>
      <c r="AA570" s="63" t="str">
        <f>VLOOKUP($I570,pTRAIT!$A:$X,23,FALSE)</f>
        <v>n-c</v>
      </c>
      <c r="AB570" s="63">
        <f>VLOOKUP($I570,pTRAIT!$A:$X,24,FALSE)</f>
        <v>0</v>
      </c>
      <c r="AC570" s="34">
        <v>1160</v>
      </c>
      <c r="AD570" s="63" t="str">
        <f>VLOOKUP(AC570,pTRAIT!A:B,2,FALSE)</f>
        <v>EM5RTUeRo5So5;NST=X / EM5RTCM5Pu;NST=X</v>
      </c>
      <c r="AE570" s="63">
        <f>VLOOKUP($AC570,pTRAIT!$A:$X,7,FALSE)</f>
        <v>0</v>
      </c>
      <c r="AF570" s="63">
        <f>VLOOKUP($AC570,pTRAIT!$A:$X,8,FALSE)</f>
        <v>0</v>
      </c>
      <c r="AG570" s="63">
        <f>VLOOKUP($AC570,pTRAIT!$A:$X,9,FALSE)</f>
        <v>0</v>
      </c>
      <c r="AH570" s="63">
        <f>VLOOKUP($AC570,pTRAIT!$A:$X,10,FALSE)</f>
        <v>0</v>
      </c>
      <c r="AI570" s="63">
        <f>VLOOKUP($AC570,pTRAIT!$A:$X,11,FALSE)</f>
        <v>0</v>
      </c>
      <c r="AJ570" s="63">
        <f>VLOOKUP($AC570,pTRAIT!$A:$X,12,FALSE)</f>
        <v>0</v>
      </c>
      <c r="AK570" s="63">
        <f>VLOOKUP($AC570,pTRAIT!$A:$X,13,FALSE)</f>
        <v>0</v>
      </c>
      <c r="AL570" s="63">
        <f>VLOOKUP($AC570,pTRAIT!$A:$X,14,FALSE)</f>
        <v>0</v>
      </c>
      <c r="AM570" s="63">
        <f>VLOOKUP($AC570,pTRAIT!$A:$X,15,FALSE)</f>
        <v>0</v>
      </c>
      <c r="AN570" s="63">
        <f>VLOOKUP($AC570,pTRAIT!$A:$X,16,FALSE)</f>
        <v>0</v>
      </c>
      <c r="AO570" s="63">
        <f>VLOOKUP($AC570,pTRAIT!$A:$X,17,FALSE)</f>
        <v>0</v>
      </c>
      <c r="AP570" s="63">
        <f>VLOOKUP($AC570,pTRAIT!$A:$X,18,FALSE)</f>
        <v>0</v>
      </c>
      <c r="AQ570" s="63">
        <f>VLOOKUP($AC570,pTRAIT!$A:$X,19,FALSE)</f>
        <v>0</v>
      </c>
      <c r="AR570" s="63">
        <f>VLOOKUP($AC570,pTRAIT!$A:$X,20,FALSE)</f>
        <v>0</v>
      </c>
      <c r="AS570" s="63">
        <f>VLOOKUP($AC570,pTRAIT!$A:$X,21,FALSE)</f>
        <v>0</v>
      </c>
      <c r="AT570" s="63">
        <f>VLOOKUP($AC570,pTRAIT!$A:$X,22,FALSE)</f>
        <v>0</v>
      </c>
      <c r="AU570" s="63">
        <f>VLOOKUP($AC570,pTRAIT!$A:$X,23,FALSE)</f>
        <v>0</v>
      </c>
      <c r="AV570" s="63">
        <f>VLOOKUP($AC570,pTRAIT!$A:$X,24,FALSE)</f>
        <v>0</v>
      </c>
    </row>
    <row r="571" spans="1:48" ht="12" customHeight="1" x14ac:dyDescent="0.2">
      <c r="A571" s="32">
        <v>1067</v>
      </c>
      <c r="B571" s="33" t="s">
        <v>5</v>
      </c>
      <c r="C571" s="34">
        <v>1357</v>
      </c>
      <c r="D571" s="32" t="str">
        <f t="shared" si="8"/>
        <v>1067X1357</v>
      </c>
      <c r="E571" s="50" t="s">
        <v>1620</v>
      </c>
      <c r="F571" s="61" t="s">
        <v>2194</v>
      </c>
      <c r="G571" s="41" t="s">
        <v>43</v>
      </c>
      <c r="H571" s="38"/>
      <c r="I571" s="32">
        <v>1067</v>
      </c>
      <c r="J571" s="63">
        <f>VLOOKUP(I571,pTRAIT!A:B,2,FALSE)</f>
        <v>0</v>
      </c>
      <c r="K571" s="63" t="str">
        <f>VLOOKUP($I571,pTRAIT!$A:$X,7,FALSE)</f>
        <v>no</v>
      </c>
      <c r="L571" s="63" t="str">
        <f>VLOOKUP($I571,pTRAIT!$A:$X,8,FALSE)</f>
        <v>nd</v>
      </c>
      <c r="M571" s="63" t="str">
        <f>VLOOKUP($I571,pTRAIT!$A:$X,9,FALSE)</f>
        <v>R</v>
      </c>
      <c r="N571" s="63" t="str">
        <f>VLOOKUP($I571,pTRAIT!$A:$X,10,FALSE)</f>
        <v>R</v>
      </c>
      <c r="O571" s="63" t="str">
        <f>VLOOKUP($I571,pTRAIT!$A:$X,11,FALSE)</f>
        <v>S</v>
      </c>
      <c r="P571" s="63" t="str">
        <f>VLOOKUP($I571,pTRAIT!$A:$X,12,FALSE)</f>
        <v>R</v>
      </c>
      <c r="Q571" s="63" t="str">
        <f>VLOOKUP($I571,pTRAIT!$A:$X,13,FALSE)</f>
        <v>R</v>
      </c>
      <c r="R571" s="63" t="str">
        <f>VLOOKUP($I571,pTRAIT!$A:$X,14,FALSE)</f>
        <v>S</v>
      </c>
      <c r="S571" s="63" t="str">
        <f>VLOOKUP($I571,pTRAIT!$A:$X,15,FALSE)</f>
        <v>S</v>
      </c>
      <c r="T571" s="63" t="str">
        <f>VLOOKUP($I571,pTRAIT!$A:$X,16,FALSE)</f>
        <v>S</v>
      </c>
      <c r="U571" s="63" t="str">
        <f>VLOOKUP($I571,pTRAIT!$A:$X,17,FALSE)</f>
        <v>R</v>
      </c>
      <c r="V571" s="63" t="str">
        <f>VLOOKUP($I571,pTRAIT!$A:$X,18,FALSE)</f>
        <v>S</v>
      </c>
      <c r="W571" s="63" t="str">
        <f>VLOOKUP($I571,pTRAIT!$A:$X,19,FALSE)</f>
        <v>S</v>
      </c>
      <c r="X571" s="63" t="str">
        <f>VLOOKUP($I571,pTRAIT!$A:$X,20,FALSE)</f>
        <v>S</v>
      </c>
      <c r="Y571" s="63" t="str">
        <f>VLOOKUP($I571,pTRAIT!$A:$X,21,FALSE)</f>
        <v>S</v>
      </c>
      <c r="Z571" s="63" t="str">
        <f>VLOOKUP($I571,pTRAIT!$A:$X,22,FALSE)</f>
        <v>e</v>
      </c>
      <c r="AA571" s="63" t="str">
        <f>VLOOKUP($I571,pTRAIT!$A:$X,23,FALSE)</f>
        <v>n-c</v>
      </c>
      <c r="AB571" s="63">
        <f>VLOOKUP($I571,pTRAIT!$A:$X,24,FALSE)</f>
        <v>0</v>
      </c>
      <c r="AC571" s="34">
        <v>1357</v>
      </c>
      <c r="AD571" s="63" t="str">
        <f>VLOOKUP(AC571,pTRAIT!A:B,2,FALSE)</f>
        <v>EM5RTCM5So5Pu;NST=X / EM5RTUeRo5So5;NST=X</v>
      </c>
      <c r="AE571" s="63">
        <f>VLOOKUP($AC571,pTRAIT!$A:$X,7,FALSE)</f>
        <v>0</v>
      </c>
      <c r="AF571" s="63">
        <f>VLOOKUP($AC571,pTRAIT!$A:$X,8,FALSE)</f>
        <v>0</v>
      </c>
      <c r="AG571" s="63">
        <f>VLOOKUP($AC571,pTRAIT!$A:$X,9,FALSE)</f>
        <v>0</v>
      </c>
      <c r="AH571" s="63">
        <f>VLOOKUP($AC571,pTRAIT!$A:$X,10,FALSE)</f>
        <v>0</v>
      </c>
      <c r="AI571" s="63">
        <f>VLOOKUP($AC571,pTRAIT!$A:$X,11,FALSE)</f>
        <v>0</v>
      </c>
      <c r="AJ571" s="63">
        <f>VLOOKUP($AC571,pTRAIT!$A:$X,12,FALSE)</f>
        <v>0</v>
      </c>
      <c r="AK571" s="63">
        <f>VLOOKUP($AC571,pTRAIT!$A:$X,13,FALSE)</f>
        <v>0</v>
      </c>
      <c r="AL571" s="63">
        <f>VLOOKUP($AC571,pTRAIT!$A:$X,14,FALSE)</f>
        <v>0</v>
      </c>
      <c r="AM571" s="63">
        <f>VLOOKUP($AC571,pTRAIT!$A:$X,15,FALSE)</f>
        <v>0</v>
      </c>
      <c r="AN571" s="63">
        <f>VLOOKUP($AC571,pTRAIT!$A:$X,16,FALSE)</f>
        <v>0</v>
      </c>
      <c r="AO571" s="63">
        <f>VLOOKUP($AC571,pTRAIT!$A:$X,17,FALSE)</f>
        <v>0</v>
      </c>
      <c r="AP571" s="63">
        <f>VLOOKUP($AC571,pTRAIT!$A:$X,18,FALSE)</f>
        <v>0</v>
      </c>
      <c r="AQ571" s="63">
        <f>VLOOKUP($AC571,pTRAIT!$A:$X,19,FALSE)</f>
        <v>0</v>
      </c>
      <c r="AR571" s="63">
        <f>VLOOKUP($AC571,pTRAIT!$A:$X,20,FALSE)</f>
        <v>0</v>
      </c>
      <c r="AS571" s="63">
        <f>VLOOKUP($AC571,pTRAIT!$A:$X,21,FALSE)</f>
        <v>0</v>
      </c>
      <c r="AT571" s="63">
        <f>VLOOKUP($AC571,pTRAIT!$A:$X,22,FALSE)</f>
        <v>0</v>
      </c>
      <c r="AU571" s="63">
        <f>VLOOKUP($AC571,pTRAIT!$A:$X,23,FALSE)</f>
        <v>0</v>
      </c>
      <c r="AV571" s="63">
        <f>VLOOKUP($AC571,pTRAIT!$A:$X,24,FALSE)</f>
        <v>0</v>
      </c>
    </row>
    <row r="572" spans="1:48" ht="12" customHeight="1" x14ac:dyDescent="0.2">
      <c r="A572" s="32">
        <v>1067</v>
      </c>
      <c r="B572" s="33" t="s">
        <v>5</v>
      </c>
      <c r="C572" s="34">
        <v>1187</v>
      </c>
      <c r="D572" s="32" t="str">
        <f t="shared" si="8"/>
        <v>1067X1187</v>
      </c>
      <c r="E572" s="50" t="s">
        <v>1620</v>
      </c>
      <c r="F572" s="61" t="s">
        <v>2195</v>
      </c>
      <c r="G572" s="41" t="s">
        <v>43</v>
      </c>
      <c r="H572" s="38"/>
      <c r="I572" s="32">
        <v>1067</v>
      </c>
      <c r="J572" s="63">
        <f>VLOOKUP(I572,pTRAIT!A:B,2,FALSE)</f>
        <v>0</v>
      </c>
      <c r="K572" s="63" t="str">
        <f>VLOOKUP($I572,pTRAIT!$A:$X,7,FALSE)</f>
        <v>no</v>
      </c>
      <c r="L572" s="63" t="str">
        <f>VLOOKUP($I572,pTRAIT!$A:$X,8,FALSE)</f>
        <v>nd</v>
      </c>
      <c r="M572" s="63" t="str">
        <f>VLOOKUP($I572,pTRAIT!$A:$X,9,FALSE)</f>
        <v>R</v>
      </c>
      <c r="N572" s="63" t="str">
        <f>VLOOKUP($I572,pTRAIT!$A:$X,10,FALSE)</f>
        <v>R</v>
      </c>
      <c r="O572" s="63" t="str">
        <f>VLOOKUP($I572,pTRAIT!$A:$X,11,FALSE)</f>
        <v>S</v>
      </c>
      <c r="P572" s="63" t="str">
        <f>VLOOKUP($I572,pTRAIT!$A:$X,12,FALSE)</f>
        <v>R</v>
      </c>
      <c r="Q572" s="63" t="str">
        <f>VLOOKUP($I572,pTRAIT!$A:$X,13,FALSE)</f>
        <v>R</v>
      </c>
      <c r="R572" s="63" t="str">
        <f>VLOOKUP($I572,pTRAIT!$A:$X,14,FALSE)</f>
        <v>S</v>
      </c>
      <c r="S572" s="63" t="str">
        <f>VLOOKUP($I572,pTRAIT!$A:$X,15,FALSE)</f>
        <v>S</v>
      </c>
      <c r="T572" s="63" t="str">
        <f>VLOOKUP($I572,pTRAIT!$A:$X,16,FALSE)</f>
        <v>S</v>
      </c>
      <c r="U572" s="63" t="str">
        <f>VLOOKUP($I572,pTRAIT!$A:$X,17,FALSE)</f>
        <v>R</v>
      </c>
      <c r="V572" s="63" t="str">
        <f>VLOOKUP($I572,pTRAIT!$A:$X,18,FALSE)</f>
        <v>S</v>
      </c>
      <c r="W572" s="63" t="str">
        <f>VLOOKUP($I572,pTRAIT!$A:$X,19,FALSE)</f>
        <v>S</v>
      </c>
      <c r="X572" s="63" t="str">
        <f>VLOOKUP($I572,pTRAIT!$A:$X,20,FALSE)</f>
        <v>S</v>
      </c>
      <c r="Y572" s="63" t="str">
        <f>VLOOKUP($I572,pTRAIT!$A:$X,21,FALSE)</f>
        <v>S</v>
      </c>
      <c r="Z572" s="63" t="str">
        <f>VLOOKUP($I572,pTRAIT!$A:$X,22,FALSE)</f>
        <v>e</v>
      </c>
      <c r="AA572" s="63" t="str">
        <f>VLOOKUP($I572,pTRAIT!$A:$X,23,FALSE)</f>
        <v>n-c</v>
      </c>
      <c r="AB572" s="63">
        <f>VLOOKUP($I572,pTRAIT!$A:$X,24,FALSE)</f>
        <v>0</v>
      </c>
      <c r="AC572" s="34">
        <v>1187</v>
      </c>
      <c r="AD572" s="63" t="str">
        <f>VLOOKUP(AC572,pTRAIT!A:B,2,FALSE)</f>
        <v>EM5RTCM5Pu;NST=X / EM5RTUe(DRAG1)(Ro5)So5(DRAG2);NST=X</v>
      </c>
      <c r="AE572" s="63">
        <f>VLOOKUP($AC572,pTRAIT!$A:$X,7,FALSE)</f>
        <v>0</v>
      </c>
      <c r="AF572" s="63">
        <f>VLOOKUP($AC572,pTRAIT!$A:$X,8,FALSE)</f>
        <v>0</v>
      </c>
      <c r="AG572" s="63">
        <f>VLOOKUP($AC572,pTRAIT!$A:$X,9,FALSE)</f>
        <v>0</v>
      </c>
      <c r="AH572" s="63">
        <f>VLOOKUP($AC572,pTRAIT!$A:$X,10,FALSE)</f>
        <v>0</v>
      </c>
      <c r="AI572" s="63">
        <f>VLOOKUP($AC572,pTRAIT!$A:$X,11,FALSE)</f>
        <v>0</v>
      </c>
      <c r="AJ572" s="63">
        <f>VLOOKUP($AC572,pTRAIT!$A:$X,12,FALSE)</f>
        <v>0</v>
      </c>
      <c r="AK572" s="63">
        <f>VLOOKUP($AC572,pTRAIT!$A:$X,13,FALSE)</f>
        <v>0</v>
      </c>
      <c r="AL572" s="63">
        <f>VLOOKUP($AC572,pTRAIT!$A:$X,14,FALSE)</f>
        <v>0</v>
      </c>
      <c r="AM572" s="63">
        <f>VLOOKUP($AC572,pTRAIT!$A:$X,15,FALSE)</f>
        <v>0</v>
      </c>
      <c r="AN572" s="63">
        <f>VLOOKUP($AC572,pTRAIT!$A:$X,16,FALSE)</f>
        <v>0</v>
      </c>
      <c r="AO572" s="63">
        <f>VLOOKUP($AC572,pTRAIT!$A:$X,17,FALSE)</f>
        <v>0</v>
      </c>
      <c r="AP572" s="63">
        <f>VLOOKUP($AC572,pTRAIT!$A:$X,18,FALSE)</f>
        <v>0</v>
      </c>
      <c r="AQ572" s="63">
        <f>VLOOKUP($AC572,pTRAIT!$A:$X,19,FALSE)</f>
        <v>0</v>
      </c>
      <c r="AR572" s="63">
        <f>VLOOKUP($AC572,pTRAIT!$A:$X,20,FALSE)</f>
        <v>0</v>
      </c>
      <c r="AS572" s="63">
        <f>VLOOKUP($AC572,pTRAIT!$A:$X,21,FALSE)</f>
        <v>0</v>
      </c>
      <c r="AT572" s="63">
        <f>VLOOKUP($AC572,pTRAIT!$A:$X,22,FALSE)</f>
        <v>0</v>
      </c>
      <c r="AU572" s="63">
        <f>VLOOKUP($AC572,pTRAIT!$A:$X,23,FALSE)</f>
        <v>0</v>
      </c>
      <c r="AV572" s="63">
        <f>VLOOKUP($AC572,pTRAIT!$A:$X,24,FALSE)</f>
        <v>0</v>
      </c>
    </row>
    <row r="573" spans="1:48" ht="12" customHeight="1" x14ac:dyDescent="0.2">
      <c r="A573" s="32">
        <v>1068</v>
      </c>
      <c r="B573" s="33" t="s">
        <v>5</v>
      </c>
      <c r="C573" s="34">
        <v>1162</v>
      </c>
      <c r="D573" s="32" t="str">
        <f t="shared" si="8"/>
        <v>1068X1162</v>
      </c>
      <c r="E573" s="50" t="s">
        <v>1620</v>
      </c>
      <c r="F573" s="61" t="s">
        <v>2196</v>
      </c>
      <c r="G573" s="41" t="s">
        <v>43</v>
      </c>
      <c r="H573" s="38"/>
      <c r="I573" s="32">
        <v>1068</v>
      </c>
      <c r="J573" s="63">
        <f>VLOOKUP(I573,pTRAIT!A:B,2,FALSE)</f>
        <v>0</v>
      </c>
      <c r="K573" s="63" t="str">
        <f>VLOOKUP($I573,pTRAIT!$A:$X,7,FALSE)</f>
        <v>no</v>
      </c>
      <c r="L573" s="63" t="str">
        <f>VLOOKUP($I573,pTRAIT!$A:$X,8,FALSE)</f>
        <v>nd</v>
      </c>
      <c r="M573" s="63" t="str">
        <f>VLOOKUP($I573,pTRAIT!$A:$X,9,FALSE)</f>
        <v>R</v>
      </c>
      <c r="N573" s="63" t="str">
        <f>VLOOKUP($I573,pTRAIT!$A:$X,10,FALSE)</f>
        <v>R</v>
      </c>
      <c r="O573" s="63" t="str">
        <f>VLOOKUP($I573,pTRAIT!$A:$X,11,FALSE)</f>
        <v>S</v>
      </c>
      <c r="P573" s="63" t="str">
        <f>VLOOKUP($I573,pTRAIT!$A:$X,12,FALSE)</f>
        <v>R</v>
      </c>
      <c r="Q573" s="63" t="str">
        <f>VLOOKUP($I573,pTRAIT!$A:$X,13,FALSE)</f>
        <v>R</v>
      </c>
      <c r="R573" s="63" t="str">
        <f>VLOOKUP($I573,pTRAIT!$A:$X,14,FALSE)</f>
        <v>S</v>
      </c>
      <c r="S573" s="63" t="str">
        <f>VLOOKUP($I573,pTRAIT!$A:$X,15,FALSE)</f>
        <v>S</v>
      </c>
      <c r="T573" s="63" t="str">
        <f>VLOOKUP($I573,pTRAIT!$A:$X,16,FALSE)</f>
        <v>S</v>
      </c>
      <c r="U573" s="63" t="str">
        <f>VLOOKUP($I573,pTRAIT!$A:$X,17,FALSE)</f>
        <v>R</v>
      </c>
      <c r="V573" s="63" t="str">
        <f>VLOOKUP($I573,pTRAIT!$A:$X,18,FALSE)</f>
        <v>S</v>
      </c>
      <c r="W573" s="63" t="str">
        <f>VLOOKUP($I573,pTRAIT!$A:$X,19,FALSE)</f>
        <v>S</v>
      </c>
      <c r="X573" s="63" t="str">
        <f>VLOOKUP($I573,pTRAIT!$A:$X,20,FALSE)</f>
        <v>S</v>
      </c>
      <c r="Y573" s="63" t="str">
        <f>VLOOKUP($I573,pTRAIT!$A:$X,21,FALSE)</f>
        <v>S</v>
      </c>
      <c r="Z573" s="63" t="str">
        <f>VLOOKUP($I573,pTRAIT!$A:$X,22,FALSE)</f>
        <v>e</v>
      </c>
      <c r="AA573" s="63" t="str">
        <f>VLOOKUP($I573,pTRAIT!$A:$X,23,FALSE)</f>
        <v>n-c</v>
      </c>
      <c r="AB573" s="63">
        <f>VLOOKUP($I573,pTRAIT!$A:$X,24,FALSE)</f>
        <v>0</v>
      </c>
      <c r="AC573" s="34">
        <v>1162</v>
      </c>
      <c r="AD573" s="63" t="str">
        <f>VLOOKUP(AC573,pTRAIT!A:B,2,FALSE)</f>
        <v>EM5RTUeRo5So5;NST=X / EM5RTCM5So5Pu;NST=X</v>
      </c>
      <c r="AE573" s="63">
        <f>VLOOKUP($AC573,pTRAIT!$A:$X,7,FALSE)</f>
        <v>0</v>
      </c>
      <c r="AF573" s="63">
        <f>VLOOKUP($AC573,pTRAIT!$A:$X,8,FALSE)</f>
        <v>0</v>
      </c>
      <c r="AG573" s="63">
        <f>VLOOKUP($AC573,pTRAIT!$A:$X,9,FALSE)</f>
        <v>0</v>
      </c>
      <c r="AH573" s="63">
        <f>VLOOKUP($AC573,pTRAIT!$A:$X,10,FALSE)</f>
        <v>0</v>
      </c>
      <c r="AI573" s="63">
        <f>VLOOKUP($AC573,pTRAIT!$A:$X,11,FALSE)</f>
        <v>0</v>
      </c>
      <c r="AJ573" s="63">
        <f>VLOOKUP($AC573,pTRAIT!$A:$X,12,FALSE)</f>
        <v>0</v>
      </c>
      <c r="AK573" s="63">
        <f>VLOOKUP($AC573,pTRAIT!$A:$X,13,FALSE)</f>
        <v>0</v>
      </c>
      <c r="AL573" s="63">
        <f>VLOOKUP($AC573,pTRAIT!$A:$X,14,FALSE)</f>
        <v>0</v>
      </c>
      <c r="AM573" s="63">
        <f>VLOOKUP($AC573,pTRAIT!$A:$X,15,FALSE)</f>
        <v>0</v>
      </c>
      <c r="AN573" s="63">
        <f>VLOOKUP($AC573,pTRAIT!$A:$X,16,FALSE)</f>
        <v>0</v>
      </c>
      <c r="AO573" s="63">
        <f>VLOOKUP($AC573,pTRAIT!$A:$X,17,FALSE)</f>
        <v>0</v>
      </c>
      <c r="AP573" s="63">
        <f>VLOOKUP($AC573,pTRAIT!$A:$X,18,FALSE)</f>
        <v>0</v>
      </c>
      <c r="AQ573" s="63">
        <f>VLOOKUP($AC573,pTRAIT!$A:$X,19,FALSE)</f>
        <v>0</v>
      </c>
      <c r="AR573" s="63">
        <f>VLOOKUP($AC573,pTRAIT!$A:$X,20,FALSE)</f>
        <v>0</v>
      </c>
      <c r="AS573" s="63">
        <f>VLOOKUP($AC573,pTRAIT!$A:$X,21,FALSE)</f>
        <v>0</v>
      </c>
      <c r="AT573" s="63">
        <f>VLOOKUP($AC573,pTRAIT!$A:$X,22,FALSE)</f>
        <v>0</v>
      </c>
      <c r="AU573" s="63">
        <f>VLOOKUP($AC573,pTRAIT!$A:$X,23,FALSE)</f>
        <v>0</v>
      </c>
      <c r="AV573" s="63">
        <f>VLOOKUP($AC573,pTRAIT!$A:$X,24,FALSE)</f>
        <v>0</v>
      </c>
    </row>
    <row r="574" spans="1:48" ht="12" customHeight="1" x14ac:dyDescent="0.2">
      <c r="A574" s="32">
        <v>1068</v>
      </c>
      <c r="B574" s="33" t="s">
        <v>5</v>
      </c>
      <c r="C574" s="34">
        <v>1163</v>
      </c>
      <c r="D574" s="32" t="str">
        <f t="shared" si="8"/>
        <v>1068X1163</v>
      </c>
      <c r="E574" s="50" t="s">
        <v>1620</v>
      </c>
      <c r="F574" s="61" t="s">
        <v>2197</v>
      </c>
      <c r="G574" s="41" t="s">
        <v>43</v>
      </c>
      <c r="H574" s="38"/>
      <c r="I574" s="32">
        <v>1068</v>
      </c>
      <c r="J574" s="63">
        <f>VLOOKUP(I574,pTRAIT!A:B,2,FALSE)</f>
        <v>0</v>
      </c>
      <c r="K574" s="63" t="str">
        <f>VLOOKUP($I574,pTRAIT!$A:$X,7,FALSE)</f>
        <v>no</v>
      </c>
      <c r="L574" s="63" t="str">
        <f>VLOOKUP($I574,pTRAIT!$A:$X,8,FALSE)</f>
        <v>nd</v>
      </c>
      <c r="M574" s="63" t="str">
        <f>VLOOKUP($I574,pTRAIT!$A:$X,9,FALSE)</f>
        <v>R</v>
      </c>
      <c r="N574" s="63" t="str">
        <f>VLOOKUP($I574,pTRAIT!$A:$X,10,FALSE)</f>
        <v>R</v>
      </c>
      <c r="O574" s="63" t="str">
        <f>VLOOKUP($I574,pTRAIT!$A:$X,11,FALSE)</f>
        <v>S</v>
      </c>
      <c r="P574" s="63" t="str">
        <f>VLOOKUP($I574,pTRAIT!$A:$X,12,FALSE)</f>
        <v>R</v>
      </c>
      <c r="Q574" s="63" t="str">
        <f>VLOOKUP($I574,pTRAIT!$A:$X,13,FALSE)</f>
        <v>R</v>
      </c>
      <c r="R574" s="63" t="str">
        <f>VLOOKUP($I574,pTRAIT!$A:$X,14,FALSE)</f>
        <v>S</v>
      </c>
      <c r="S574" s="63" t="str">
        <f>VLOOKUP($I574,pTRAIT!$A:$X,15,FALSE)</f>
        <v>S</v>
      </c>
      <c r="T574" s="63" t="str">
        <f>VLOOKUP($I574,pTRAIT!$A:$X,16,FALSE)</f>
        <v>S</v>
      </c>
      <c r="U574" s="63" t="str">
        <f>VLOOKUP($I574,pTRAIT!$A:$X,17,FALSE)</f>
        <v>R</v>
      </c>
      <c r="V574" s="63" t="str">
        <f>VLOOKUP($I574,pTRAIT!$A:$X,18,FALSE)</f>
        <v>S</v>
      </c>
      <c r="W574" s="63" t="str">
        <f>VLOOKUP($I574,pTRAIT!$A:$X,19,FALSE)</f>
        <v>S</v>
      </c>
      <c r="X574" s="63" t="str">
        <f>VLOOKUP($I574,pTRAIT!$A:$X,20,FALSE)</f>
        <v>S</v>
      </c>
      <c r="Y574" s="63" t="str">
        <f>VLOOKUP($I574,pTRAIT!$A:$X,21,FALSE)</f>
        <v>S</v>
      </c>
      <c r="Z574" s="63" t="str">
        <f>VLOOKUP($I574,pTRAIT!$A:$X,22,FALSE)</f>
        <v>e</v>
      </c>
      <c r="AA574" s="63" t="str">
        <f>VLOOKUP($I574,pTRAIT!$A:$X,23,FALSE)</f>
        <v>n-c</v>
      </c>
      <c r="AB574" s="63">
        <f>VLOOKUP($I574,pTRAIT!$A:$X,24,FALSE)</f>
        <v>0</v>
      </c>
      <c r="AC574" s="34">
        <v>1163</v>
      </c>
      <c r="AD574" s="63" t="str">
        <f>VLOOKUP(AC574,pTRAIT!A:B,2,FALSE)</f>
        <v>EM5RTUeRo5So5;NST=X / EM5RTCM5So5Pu;NST=X</v>
      </c>
      <c r="AE574" s="63">
        <f>VLOOKUP($AC574,pTRAIT!$A:$X,7,FALSE)</f>
        <v>0</v>
      </c>
      <c r="AF574" s="63">
        <f>VLOOKUP($AC574,pTRAIT!$A:$X,8,FALSE)</f>
        <v>0</v>
      </c>
      <c r="AG574" s="63">
        <f>VLOOKUP($AC574,pTRAIT!$A:$X,9,FALSE)</f>
        <v>0</v>
      </c>
      <c r="AH574" s="63">
        <f>VLOOKUP($AC574,pTRAIT!$A:$X,10,FALSE)</f>
        <v>0</v>
      </c>
      <c r="AI574" s="63">
        <f>VLOOKUP($AC574,pTRAIT!$A:$X,11,FALSE)</f>
        <v>0</v>
      </c>
      <c r="AJ574" s="63">
        <f>VLOOKUP($AC574,pTRAIT!$A:$X,12,FALSE)</f>
        <v>0</v>
      </c>
      <c r="AK574" s="63">
        <f>VLOOKUP($AC574,pTRAIT!$A:$X,13,FALSE)</f>
        <v>0</v>
      </c>
      <c r="AL574" s="63">
        <f>VLOOKUP($AC574,pTRAIT!$A:$X,14,FALSE)</f>
        <v>0</v>
      </c>
      <c r="AM574" s="63">
        <f>VLOOKUP($AC574,pTRAIT!$A:$X,15,FALSE)</f>
        <v>0</v>
      </c>
      <c r="AN574" s="63">
        <f>VLOOKUP($AC574,pTRAIT!$A:$X,16,FALSE)</f>
        <v>0</v>
      </c>
      <c r="AO574" s="63">
        <f>VLOOKUP($AC574,pTRAIT!$A:$X,17,FALSE)</f>
        <v>0</v>
      </c>
      <c r="AP574" s="63">
        <f>VLOOKUP($AC574,pTRAIT!$A:$X,18,FALSE)</f>
        <v>0</v>
      </c>
      <c r="AQ574" s="63">
        <f>VLOOKUP($AC574,pTRAIT!$A:$X,19,FALSE)</f>
        <v>0</v>
      </c>
      <c r="AR574" s="63">
        <f>VLOOKUP($AC574,pTRAIT!$A:$X,20,FALSE)</f>
        <v>0</v>
      </c>
      <c r="AS574" s="63">
        <f>VLOOKUP($AC574,pTRAIT!$A:$X,21,FALSE)</f>
        <v>0</v>
      </c>
      <c r="AT574" s="63">
        <f>VLOOKUP($AC574,pTRAIT!$A:$X,22,FALSE)</f>
        <v>0</v>
      </c>
      <c r="AU574" s="63">
        <f>VLOOKUP($AC574,pTRAIT!$A:$X,23,FALSE)</f>
        <v>0</v>
      </c>
      <c r="AV574" s="63">
        <f>VLOOKUP($AC574,pTRAIT!$A:$X,24,FALSE)</f>
        <v>0</v>
      </c>
    </row>
    <row r="575" spans="1:48" ht="12" customHeight="1" x14ac:dyDescent="0.2">
      <c r="A575" s="32">
        <v>1068</v>
      </c>
      <c r="B575" s="33" t="s">
        <v>5</v>
      </c>
      <c r="C575" s="34">
        <v>1164</v>
      </c>
      <c r="D575" s="32" t="str">
        <f t="shared" si="8"/>
        <v>1068X1164</v>
      </c>
      <c r="E575" s="50" t="s">
        <v>1620</v>
      </c>
      <c r="F575" s="61" t="s">
        <v>2198</v>
      </c>
      <c r="G575" s="41" t="s">
        <v>43</v>
      </c>
      <c r="H575" s="38"/>
      <c r="I575" s="32">
        <v>1068</v>
      </c>
      <c r="J575" s="63">
        <f>VLOOKUP(I575,pTRAIT!A:B,2,FALSE)</f>
        <v>0</v>
      </c>
      <c r="K575" s="63" t="str">
        <f>VLOOKUP($I575,pTRAIT!$A:$X,7,FALSE)</f>
        <v>no</v>
      </c>
      <c r="L575" s="63" t="str">
        <f>VLOOKUP($I575,pTRAIT!$A:$X,8,FALSE)</f>
        <v>nd</v>
      </c>
      <c r="M575" s="63" t="str">
        <f>VLOOKUP($I575,pTRAIT!$A:$X,9,FALSE)</f>
        <v>R</v>
      </c>
      <c r="N575" s="63" t="str">
        <f>VLOOKUP($I575,pTRAIT!$A:$X,10,FALSE)</f>
        <v>R</v>
      </c>
      <c r="O575" s="63" t="str">
        <f>VLOOKUP($I575,pTRAIT!$A:$X,11,FALSE)</f>
        <v>S</v>
      </c>
      <c r="P575" s="63" t="str">
        <f>VLOOKUP($I575,pTRAIT!$A:$X,12,FALSE)</f>
        <v>R</v>
      </c>
      <c r="Q575" s="63" t="str">
        <f>VLOOKUP($I575,pTRAIT!$A:$X,13,FALSE)</f>
        <v>R</v>
      </c>
      <c r="R575" s="63" t="str">
        <f>VLOOKUP($I575,pTRAIT!$A:$X,14,FALSE)</f>
        <v>S</v>
      </c>
      <c r="S575" s="63" t="str">
        <f>VLOOKUP($I575,pTRAIT!$A:$X,15,FALSE)</f>
        <v>S</v>
      </c>
      <c r="T575" s="63" t="str">
        <f>VLOOKUP($I575,pTRAIT!$A:$X,16,FALSE)</f>
        <v>S</v>
      </c>
      <c r="U575" s="63" t="str">
        <f>VLOOKUP($I575,pTRAIT!$A:$X,17,FALSE)</f>
        <v>R</v>
      </c>
      <c r="V575" s="63" t="str">
        <f>VLOOKUP($I575,pTRAIT!$A:$X,18,FALSE)</f>
        <v>S</v>
      </c>
      <c r="W575" s="63" t="str">
        <f>VLOOKUP($I575,pTRAIT!$A:$X,19,FALSE)</f>
        <v>S</v>
      </c>
      <c r="X575" s="63" t="str">
        <f>VLOOKUP($I575,pTRAIT!$A:$X,20,FALSE)</f>
        <v>S</v>
      </c>
      <c r="Y575" s="63" t="str">
        <f>VLOOKUP($I575,pTRAIT!$A:$X,21,FALSE)</f>
        <v>S</v>
      </c>
      <c r="Z575" s="63" t="str">
        <f>VLOOKUP($I575,pTRAIT!$A:$X,22,FALSE)</f>
        <v>e</v>
      </c>
      <c r="AA575" s="63" t="str">
        <f>VLOOKUP($I575,pTRAIT!$A:$X,23,FALSE)</f>
        <v>n-c</v>
      </c>
      <c r="AB575" s="63">
        <f>VLOOKUP($I575,pTRAIT!$A:$X,24,FALSE)</f>
        <v>0</v>
      </c>
      <c r="AC575" s="34">
        <v>1164</v>
      </c>
      <c r="AD575" s="63" t="str">
        <f>VLOOKUP(AC575,pTRAIT!A:B,2,FALSE)</f>
        <v>EM5RTUeRo5So5;NST=X / EM5RTCM5So5Pu;NST=X</v>
      </c>
      <c r="AE575" s="63">
        <f>VLOOKUP($AC575,pTRAIT!$A:$X,7,FALSE)</f>
        <v>0</v>
      </c>
      <c r="AF575" s="63">
        <f>VLOOKUP($AC575,pTRAIT!$A:$X,8,FALSE)</f>
        <v>0</v>
      </c>
      <c r="AG575" s="63">
        <f>VLOOKUP($AC575,pTRAIT!$A:$X,9,FALSE)</f>
        <v>0</v>
      </c>
      <c r="AH575" s="63">
        <f>VLOOKUP($AC575,pTRAIT!$A:$X,10,FALSE)</f>
        <v>0</v>
      </c>
      <c r="AI575" s="63">
        <f>VLOOKUP($AC575,pTRAIT!$A:$X,11,FALSE)</f>
        <v>0</v>
      </c>
      <c r="AJ575" s="63">
        <f>VLOOKUP($AC575,pTRAIT!$A:$X,12,FALSE)</f>
        <v>0</v>
      </c>
      <c r="AK575" s="63">
        <f>VLOOKUP($AC575,pTRAIT!$A:$X,13,FALSE)</f>
        <v>0</v>
      </c>
      <c r="AL575" s="63">
        <f>VLOOKUP($AC575,pTRAIT!$A:$X,14,FALSE)</f>
        <v>0</v>
      </c>
      <c r="AM575" s="63">
        <f>VLOOKUP($AC575,pTRAIT!$A:$X,15,FALSE)</f>
        <v>0</v>
      </c>
      <c r="AN575" s="63">
        <f>VLOOKUP($AC575,pTRAIT!$A:$X,16,FALSE)</f>
        <v>0</v>
      </c>
      <c r="AO575" s="63">
        <f>VLOOKUP($AC575,pTRAIT!$A:$X,17,FALSE)</f>
        <v>0</v>
      </c>
      <c r="AP575" s="63">
        <f>VLOOKUP($AC575,pTRAIT!$A:$X,18,FALSE)</f>
        <v>0</v>
      </c>
      <c r="AQ575" s="63">
        <f>VLOOKUP($AC575,pTRAIT!$A:$X,19,FALSE)</f>
        <v>0</v>
      </c>
      <c r="AR575" s="63">
        <f>VLOOKUP($AC575,pTRAIT!$A:$X,20,FALSE)</f>
        <v>0</v>
      </c>
      <c r="AS575" s="63">
        <f>VLOOKUP($AC575,pTRAIT!$A:$X,21,FALSE)</f>
        <v>0</v>
      </c>
      <c r="AT575" s="63">
        <f>VLOOKUP($AC575,pTRAIT!$A:$X,22,FALSE)</f>
        <v>0</v>
      </c>
      <c r="AU575" s="63">
        <f>VLOOKUP($AC575,pTRAIT!$A:$X,23,FALSE)</f>
        <v>0</v>
      </c>
      <c r="AV575" s="63">
        <f>VLOOKUP($AC575,pTRAIT!$A:$X,24,FALSE)</f>
        <v>0</v>
      </c>
    </row>
    <row r="576" spans="1:48" ht="12" customHeight="1" x14ac:dyDescent="0.2">
      <c r="A576" s="32">
        <v>1068</v>
      </c>
      <c r="B576" s="33" t="s">
        <v>5</v>
      </c>
      <c r="C576" s="34">
        <v>1165</v>
      </c>
      <c r="D576" s="32" t="str">
        <f t="shared" si="8"/>
        <v>1068X1165</v>
      </c>
      <c r="E576" s="50" t="s">
        <v>1620</v>
      </c>
      <c r="F576" s="61" t="s">
        <v>2199</v>
      </c>
      <c r="G576" s="41" t="s">
        <v>43</v>
      </c>
      <c r="H576" s="38"/>
      <c r="I576" s="32">
        <v>1068</v>
      </c>
      <c r="J576" s="63">
        <f>VLOOKUP(I576,pTRAIT!A:B,2,FALSE)</f>
        <v>0</v>
      </c>
      <c r="K576" s="63" t="str">
        <f>VLOOKUP($I576,pTRAIT!$A:$X,7,FALSE)</f>
        <v>no</v>
      </c>
      <c r="L576" s="63" t="str">
        <f>VLOOKUP($I576,pTRAIT!$A:$X,8,FALSE)</f>
        <v>nd</v>
      </c>
      <c r="M576" s="63" t="str">
        <f>VLOOKUP($I576,pTRAIT!$A:$X,9,FALSE)</f>
        <v>R</v>
      </c>
      <c r="N576" s="63" t="str">
        <f>VLOOKUP($I576,pTRAIT!$A:$X,10,FALSE)</f>
        <v>R</v>
      </c>
      <c r="O576" s="63" t="str">
        <f>VLOOKUP($I576,pTRAIT!$A:$X,11,FALSE)</f>
        <v>S</v>
      </c>
      <c r="P576" s="63" t="str">
        <f>VLOOKUP($I576,pTRAIT!$A:$X,12,FALSE)</f>
        <v>R</v>
      </c>
      <c r="Q576" s="63" t="str">
        <f>VLOOKUP($I576,pTRAIT!$A:$X,13,FALSE)</f>
        <v>R</v>
      </c>
      <c r="R576" s="63" t="str">
        <f>VLOOKUP($I576,pTRAIT!$A:$X,14,FALSE)</f>
        <v>S</v>
      </c>
      <c r="S576" s="63" t="str">
        <f>VLOOKUP($I576,pTRAIT!$A:$X,15,FALSE)</f>
        <v>S</v>
      </c>
      <c r="T576" s="63" t="str">
        <f>VLOOKUP($I576,pTRAIT!$A:$X,16,FALSE)</f>
        <v>S</v>
      </c>
      <c r="U576" s="63" t="str">
        <f>VLOOKUP($I576,pTRAIT!$A:$X,17,FALSE)</f>
        <v>R</v>
      </c>
      <c r="V576" s="63" t="str">
        <f>VLOOKUP($I576,pTRAIT!$A:$X,18,FALSE)</f>
        <v>S</v>
      </c>
      <c r="W576" s="63" t="str">
        <f>VLOOKUP($I576,pTRAIT!$A:$X,19,FALSE)</f>
        <v>S</v>
      </c>
      <c r="X576" s="63" t="str">
        <f>VLOOKUP($I576,pTRAIT!$A:$X,20,FALSE)</f>
        <v>S</v>
      </c>
      <c r="Y576" s="63" t="str">
        <f>VLOOKUP($I576,pTRAIT!$A:$X,21,FALSE)</f>
        <v>S</v>
      </c>
      <c r="Z576" s="63" t="str">
        <f>VLOOKUP($I576,pTRAIT!$A:$X,22,FALSE)</f>
        <v>e</v>
      </c>
      <c r="AA576" s="63" t="str">
        <f>VLOOKUP($I576,pTRAIT!$A:$X,23,FALSE)</f>
        <v>n-c</v>
      </c>
      <c r="AB576" s="63">
        <f>VLOOKUP($I576,pTRAIT!$A:$X,24,FALSE)</f>
        <v>0</v>
      </c>
      <c r="AC576" s="34">
        <v>1165</v>
      </c>
      <c r="AD576" s="63" t="str">
        <f>VLOOKUP(AC576,pTRAIT!A:B,2,FALSE)</f>
        <v>EM5RTUeRo5So5;NST=X / EM5RTCM5So5Pu;NST=X</v>
      </c>
      <c r="AE576" s="63">
        <f>VLOOKUP($AC576,pTRAIT!$A:$X,7,FALSE)</f>
        <v>0</v>
      </c>
      <c r="AF576" s="63">
        <f>VLOOKUP($AC576,pTRAIT!$A:$X,8,FALSE)</f>
        <v>0</v>
      </c>
      <c r="AG576" s="63">
        <f>VLOOKUP($AC576,pTRAIT!$A:$X,9,FALSE)</f>
        <v>0</v>
      </c>
      <c r="AH576" s="63">
        <f>VLOOKUP($AC576,pTRAIT!$A:$X,10,FALSE)</f>
        <v>0</v>
      </c>
      <c r="AI576" s="63">
        <f>VLOOKUP($AC576,pTRAIT!$A:$X,11,FALSE)</f>
        <v>0</v>
      </c>
      <c r="AJ576" s="63">
        <f>VLOOKUP($AC576,pTRAIT!$A:$X,12,FALSE)</f>
        <v>0</v>
      </c>
      <c r="AK576" s="63">
        <f>VLOOKUP($AC576,pTRAIT!$A:$X,13,FALSE)</f>
        <v>0</v>
      </c>
      <c r="AL576" s="63">
        <f>VLOOKUP($AC576,pTRAIT!$A:$X,14,FALSE)</f>
        <v>0</v>
      </c>
      <c r="AM576" s="63">
        <f>VLOOKUP($AC576,pTRAIT!$A:$X,15,FALSE)</f>
        <v>0</v>
      </c>
      <c r="AN576" s="63">
        <f>VLOOKUP($AC576,pTRAIT!$A:$X,16,FALSE)</f>
        <v>0</v>
      </c>
      <c r="AO576" s="63">
        <f>VLOOKUP($AC576,pTRAIT!$A:$X,17,FALSE)</f>
        <v>0</v>
      </c>
      <c r="AP576" s="63">
        <f>VLOOKUP($AC576,pTRAIT!$A:$X,18,FALSE)</f>
        <v>0</v>
      </c>
      <c r="AQ576" s="63">
        <f>VLOOKUP($AC576,pTRAIT!$A:$X,19,FALSE)</f>
        <v>0</v>
      </c>
      <c r="AR576" s="63">
        <f>VLOOKUP($AC576,pTRAIT!$A:$X,20,FALSE)</f>
        <v>0</v>
      </c>
      <c r="AS576" s="63">
        <f>VLOOKUP($AC576,pTRAIT!$A:$X,21,FALSE)</f>
        <v>0</v>
      </c>
      <c r="AT576" s="63">
        <f>VLOOKUP($AC576,pTRAIT!$A:$X,22,FALSE)</f>
        <v>0</v>
      </c>
      <c r="AU576" s="63">
        <f>VLOOKUP($AC576,pTRAIT!$A:$X,23,FALSE)</f>
        <v>0</v>
      </c>
      <c r="AV576" s="63">
        <f>VLOOKUP($AC576,pTRAIT!$A:$X,24,FALSE)</f>
        <v>0</v>
      </c>
    </row>
    <row r="577" spans="1:48" ht="12" customHeight="1" x14ac:dyDescent="0.2">
      <c r="A577" s="32">
        <v>1068</v>
      </c>
      <c r="B577" s="33" t="s">
        <v>5</v>
      </c>
      <c r="C577" s="34">
        <v>1166</v>
      </c>
      <c r="D577" s="32" t="str">
        <f t="shared" si="8"/>
        <v>1068X1166</v>
      </c>
      <c r="E577" s="50" t="s">
        <v>1620</v>
      </c>
      <c r="F577" s="61" t="s">
        <v>2200</v>
      </c>
      <c r="G577" s="41" t="s">
        <v>43</v>
      </c>
      <c r="H577" s="38"/>
      <c r="I577" s="32">
        <v>1068</v>
      </c>
      <c r="J577" s="63">
        <f>VLOOKUP(I577,pTRAIT!A:B,2,FALSE)</f>
        <v>0</v>
      </c>
      <c r="K577" s="63" t="str">
        <f>VLOOKUP($I577,pTRAIT!$A:$X,7,FALSE)</f>
        <v>no</v>
      </c>
      <c r="L577" s="63" t="str">
        <f>VLOOKUP($I577,pTRAIT!$A:$X,8,FALSE)</f>
        <v>nd</v>
      </c>
      <c r="M577" s="63" t="str">
        <f>VLOOKUP($I577,pTRAIT!$A:$X,9,FALSE)</f>
        <v>R</v>
      </c>
      <c r="N577" s="63" t="str">
        <f>VLOOKUP($I577,pTRAIT!$A:$X,10,FALSE)</f>
        <v>R</v>
      </c>
      <c r="O577" s="63" t="str">
        <f>VLOOKUP($I577,pTRAIT!$A:$X,11,FALSE)</f>
        <v>S</v>
      </c>
      <c r="P577" s="63" t="str">
        <f>VLOOKUP($I577,pTRAIT!$A:$X,12,FALSE)</f>
        <v>R</v>
      </c>
      <c r="Q577" s="63" t="str">
        <f>VLOOKUP($I577,pTRAIT!$A:$X,13,FALSE)</f>
        <v>R</v>
      </c>
      <c r="R577" s="63" t="str">
        <f>VLOOKUP($I577,pTRAIT!$A:$X,14,FALSE)</f>
        <v>S</v>
      </c>
      <c r="S577" s="63" t="str">
        <f>VLOOKUP($I577,pTRAIT!$A:$X,15,FALSE)</f>
        <v>S</v>
      </c>
      <c r="T577" s="63" t="str">
        <f>VLOOKUP($I577,pTRAIT!$A:$X,16,FALSE)</f>
        <v>S</v>
      </c>
      <c r="U577" s="63" t="str">
        <f>VLOOKUP($I577,pTRAIT!$A:$X,17,FALSE)</f>
        <v>R</v>
      </c>
      <c r="V577" s="63" t="str">
        <f>VLOOKUP($I577,pTRAIT!$A:$X,18,FALSE)</f>
        <v>S</v>
      </c>
      <c r="W577" s="63" t="str">
        <f>VLOOKUP($I577,pTRAIT!$A:$X,19,FALSE)</f>
        <v>S</v>
      </c>
      <c r="X577" s="63" t="str">
        <f>VLOOKUP($I577,pTRAIT!$A:$X,20,FALSE)</f>
        <v>S</v>
      </c>
      <c r="Y577" s="63" t="str">
        <f>VLOOKUP($I577,pTRAIT!$A:$X,21,FALSE)</f>
        <v>S</v>
      </c>
      <c r="Z577" s="63" t="str">
        <f>VLOOKUP($I577,pTRAIT!$A:$X,22,FALSE)</f>
        <v>e</v>
      </c>
      <c r="AA577" s="63" t="str">
        <f>VLOOKUP($I577,pTRAIT!$A:$X,23,FALSE)</f>
        <v>n-c</v>
      </c>
      <c r="AB577" s="63">
        <f>VLOOKUP($I577,pTRAIT!$A:$X,24,FALSE)</f>
        <v>0</v>
      </c>
      <c r="AC577" s="34">
        <v>1166</v>
      </c>
      <c r="AD577" s="63" t="str">
        <f>VLOOKUP(AC577,pTRAIT!A:B,2,FALSE)</f>
        <v>EM5RTUeRo5So5;NST=X / EM5RTRo5So5Puogc;NST=X</v>
      </c>
      <c r="AE577" s="63">
        <f>VLOOKUP($AC577,pTRAIT!$A:$X,7,FALSE)</f>
        <v>0</v>
      </c>
      <c r="AF577" s="63">
        <f>VLOOKUP($AC577,pTRAIT!$A:$X,8,FALSE)</f>
        <v>0</v>
      </c>
      <c r="AG577" s="63">
        <f>VLOOKUP($AC577,pTRAIT!$A:$X,9,FALSE)</f>
        <v>0</v>
      </c>
      <c r="AH577" s="63">
        <f>VLOOKUP($AC577,pTRAIT!$A:$X,10,FALSE)</f>
        <v>0</v>
      </c>
      <c r="AI577" s="63">
        <f>VLOOKUP($AC577,pTRAIT!$A:$X,11,FALSE)</f>
        <v>0</v>
      </c>
      <c r="AJ577" s="63">
        <f>VLOOKUP($AC577,pTRAIT!$A:$X,12,FALSE)</f>
        <v>0</v>
      </c>
      <c r="AK577" s="63">
        <f>VLOOKUP($AC577,pTRAIT!$A:$X,13,FALSE)</f>
        <v>0</v>
      </c>
      <c r="AL577" s="63">
        <f>VLOOKUP($AC577,pTRAIT!$A:$X,14,FALSE)</f>
        <v>0</v>
      </c>
      <c r="AM577" s="63">
        <f>VLOOKUP($AC577,pTRAIT!$A:$X,15,FALSE)</f>
        <v>0</v>
      </c>
      <c r="AN577" s="63">
        <f>VLOOKUP($AC577,pTRAIT!$A:$X,16,FALSE)</f>
        <v>0</v>
      </c>
      <c r="AO577" s="63">
        <f>VLOOKUP($AC577,pTRAIT!$A:$X,17,FALSE)</f>
        <v>0</v>
      </c>
      <c r="AP577" s="63">
        <f>VLOOKUP($AC577,pTRAIT!$A:$X,18,FALSE)</f>
        <v>0</v>
      </c>
      <c r="AQ577" s="63">
        <f>VLOOKUP($AC577,pTRAIT!$A:$X,19,FALSE)</f>
        <v>0</v>
      </c>
      <c r="AR577" s="63">
        <f>VLOOKUP($AC577,pTRAIT!$A:$X,20,FALSE)</f>
        <v>0</v>
      </c>
      <c r="AS577" s="63">
        <f>VLOOKUP($AC577,pTRAIT!$A:$X,21,FALSE)</f>
        <v>0</v>
      </c>
      <c r="AT577" s="63">
        <f>VLOOKUP($AC577,pTRAIT!$A:$X,22,FALSE)</f>
        <v>0</v>
      </c>
      <c r="AU577" s="63">
        <f>VLOOKUP($AC577,pTRAIT!$A:$X,23,FALSE)</f>
        <v>0</v>
      </c>
      <c r="AV577" s="63">
        <f>VLOOKUP($AC577,pTRAIT!$A:$X,24,FALSE)</f>
        <v>0</v>
      </c>
    </row>
    <row r="578" spans="1:48" ht="12" customHeight="1" x14ac:dyDescent="0.2">
      <c r="A578" s="32">
        <v>1068</v>
      </c>
      <c r="B578" s="33" t="s">
        <v>5</v>
      </c>
      <c r="C578" s="34">
        <v>1168</v>
      </c>
      <c r="D578" s="32" t="str">
        <f t="shared" ref="D578:D641" si="9">_xlfn.CONCAT(A578,B578,C578)</f>
        <v>1068X1168</v>
      </c>
      <c r="E578" s="50" t="s">
        <v>1620</v>
      </c>
      <c r="F578" s="61" t="s">
        <v>2201</v>
      </c>
      <c r="G578" s="41" t="s">
        <v>43</v>
      </c>
      <c r="H578" s="38"/>
      <c r="I578" s="32">
        <v>1068</v>
      </c>
      <c r="J578" s="63">
        <f>VLOOKUP(I578,pTRAIT!A:B,2,FALSE)</f>
        <v>0</v>
      </c>
      <c r="K578" s="63" t="str">
        <f>VLOOKUP($I578,pTRAIT!$A:$X,7,FALSE)</f>
        <v>no</v>
      </c>
      <c r="L578" s="63" t="str">
        <f>VLOOKUP($I578,pTRAIT!$A:$X,8,FALSE)</f>
        <v>nd</v>
      </c>
      <c r="M578" s="63" t="str">
        <f>VLOOKUP($I578,pTRAIT!$A:$X,9,FALSE)</f>
        <v>R</v>
      </c>
      <c r="N578" s="63" t="str">
        <f>VLOOKUP($I578,pTRAIT!$A:$X,10,FALSE)</f>
        <v>R</v>
      </c>
      <c r="O578" s="63" t="str">
        <f>VLOOKUP($I578,pTRAIT!$A:$X,11,FALSE)</f>
        <v>S</v>
      </c>
      <c r="P578" s="63" t="str">
        <f>VLOOKUP($I578,pTRAIT!$A:$X,12,FALSE)</f>
        <v>R</v>
      </c>
      <c r="Q578" s="63" t="str">
        <f>VLOOKUP($I578,pTRAIT!$A:$X,13,FALSE)</f>
        <v>R</v>
      </c>
      <c r="R578" s="63" t="str">
        <f>VLOOKUP($I578,pTRAIT!$A:$X,14,FALSE)</f>
        <v>S</v>
      </c>
      <c r="S578" s="63" t="str">
        <f>VLOOKUP($I578,pTRAIT!$A:$X,15,FALSE)</f>
        <v>S</v>
      </c>
      <c r="T578" s="63" t="str">
        <f>VLOOKUP($I578,pTRAIT!$A:$X,16,FALSE)</f>
        <v>S</v>
      </c>
      <c r="U578" s="63" t="str">
        <f>VLOOKUP($I578,pTRAIT!$A:$X,17,FALSE)</f>
        <v>R</v>
      </c>
      <c r="V578" s="63" t="str">
        <f>VLOOKUP($I578,pTRAIT!$A:$X,18,FALSE)</f>
        <v>S</v>
      </c>
      <c r="W578" s="63" t="str">
        <f>VLOOKUP($I578,pTRAIT!$A:$X,19,FALSE)</f>
        <v>S</v>
      </c>
      <c r="X578" s="63" t="str">
        <f>VLOOKUP($I578,pTRAIT!$A:$X,20,FALSE)</f>
        <v>S</v>
      </c>
      <c r="Y578" s="63" t="str">
        <f>VLOOKUP($I578,pTRAIT!$A:$X,21,FALSE)</f>
        <v>S</v>
      </c>
      <c r="Z578" s="63" t="str">
        <f>VLOOKUP($I578,pTRAIT!$A:$X,22,FALSE)</f>
        <v>e</v>
      </c>
      <c r="AA578" s="63" t="str">
        <f>VLOOKUP($I578,pTRAIT!$A:$X,23,FALSE)</f>
        <v>n-c</v>
      </c>
      <c r="AB578" s="63">
        <f>VLOOKUP($I578,pTRAIT!$A:$X,24,FALSE)</f>
        <v>0</v>
      </c>
      <c r="AC578" s="34">
        <v>1168</v>
      </c>
      <c r="AD578" s="63" t="str">
        <f>VLOOKUP(AC578,pTRAIT!A:B,2,FALSE)</f>
        <v>EM5RTUeRo5So5;NST=X / EM5RTCM5So5(WS)Pu;NST=X</v>
      </c>
      <c r="AE578" s="63">
        <f>VLOOKUP($AC578,pTRAIT!$A:$X,7,FALSE)</f>
        <v>0</v>
      </c>
      <c r="AF578" s="63">
        <f>VLOOKUP($AC578,pTRAIT!$A:$X,8,FALSE)</f>
        <v>0</v>
      </c>
      <c r="AG578" s="63">
        <f>VLOOKUP($AC578,pTRAIT!$A:$X,9,FALSE)</f>
        <v>0</v>
      </c>
      <c r="AH578" s="63">
        <f>VLOOKUP($AC578,pTRAIT!$A:$X,10,FALSE)</f>
        <v>0</v>
      </c>
      <c r="AI578" s="63">
        <f>VLOOKUP($AC578,pTRAIT!$A:$X,11,FALSE)</f>
        <v>0</v>
      </c>
      <c r="AJ578" s="63">
        <f>VLOOKUP($AC578,pTRAIT!$A:$X,12,FALSE)</f>
        <v>0</v>
      </c>
      <c r="AK578" s="63">
        <f>VLOOKUP($AC578,pTRAIT!$A:$X,13,FALSE)</f>
        <v>0</v>
      </c>
      <c r="AL578" s="63">
        <f>VLOOKUP($AC578,pTRAIT!$A:$X,14,FALSE)</f>
        <v>0</v>
      </c>
      <c r="AM578" s="63">
        <f>VLOOKUP($AC578,pTRAIT!$A:$X,15,FALSE)</f>
        <v>0</v>
      </c>
      <c r="AN578" s="63">
        <f>VLOOKUP($AC578,pTRAIT!$A:$X,16,FALSE)</f>
        <v>0</v>
      </c>
      <c r="AO578" s="63">
        <f>VLOOKUP($AC578,pTRAIT!$A:$X,17,FALSE)</f>
        <v>0</v>
      </c>
      <c r="AP578" s="63">
        <f>VLOOKUP($AC578,pTRAIT!$A:$X,18,FALSE)</f>
        <v>0</v>
      </c>
      <c r="AQ578" s="63">
        <f>VLOOKUP($AC578,pTRAIT!$A:$X,19,FALSE)</f>
        <v>0</v>
      </c>
      <c r="AR578" s="63">
        <f>VLOOKUP($AC578,pTRAIT!$A:$X,20,FALSE)</f>
        <v>0</v>
      </c>
      <c r="AS578" s="63">
        <f>VLOOKUP($AC578,pTRAIT!$A:$X,21,FALSE)</f>
        <v>0</v>
      </c>
      <c r="AT578" s="63">
        <f>VLOOKUP($AC578,pTRAIT!$A:$X,22,FALSE)</f>
        <v>0</v>
      </c>
      <c r="AU578" s="63">
        <f>VLOOKUP($AC578,pTRAIT!$A:$X,23,FALSE)</f>
        <v>0</v>
      </c>
      <c r="AV578" s="63">
        <f>VLOOKUP($AC578,pTRAIT!$A:$X,24,FALSE)</f>
        <v>0</v>
      </c>
    </row>
    <row r="579" spans="1:48" ht="12" customHeight="1" x14ac:dyDescent="0.2">
      <c r="A579" s="32">
        <v>1068</v>
      </c>
      <c r="B579" s="33" t="s">
        <v>5</v>
      </c>
      <c r="C579" s="34">
        <v>1183</v>
      </c>
      <c r="D579" s="32" t="str">
        <f t="shared" si="9"/>
        <v>1068X1183</v>
      </c>
      <c r="E579" s="50" t="s">
        <v>1620</v>
      </c>
      <c r="F579" s="61" t="s">
        <v>2202</v>
      </c>
      <c r="G579" s="41" t="s">
        <v>43</v>
      </c>
      <c r="H579" s="38"/>
      <c r="I579" s="32">
        <v>1068</v>
      </c>
      <c r="J579" s="63">
        <f>VLOOKUP(I579,pTRAIT!A:B,2,FALSE)</f>
        <v>0</v>
      </c>
      <c r="K579" s="63" t="str">
        <f>VLOOKUP($I579,pTRAIT!$A:$X,7,FALSE)</f>
        <v>no</v>
      </c>
      <c r="L579" s="63" t="str">
        <f>VLOOKUP($I579,pTRAIT!$A:$X,8,FALSE)</f>
        <v>nd</v>
      </c>
      <c r="M579" s="63" t="str">
        <f>VLOOKUP($I579,pTRAIT!$A:$X,9,FALSE)</f>
        <v>R</v>
      </c>
      <c r="N579" s="63" t="str">
        <f>VLOOKUP($I579,pTRAIT!$A:$X,10,FALSE)</f>
        <v>R</v>
      </c>
      <c r="O579" s="63" t="str">
        <f>VLOOKUP($I579,pTRAIT!$A:$X,11,FALSE)</f>
        <v>S</v>
      </c>
      <c r="P579" s="63" t="str">
        <f>VLOOKUP($I579,pTRAIT!$A:$X,12,FALSE)</f>
        <v>R</v>
      </c>
      <c r="Q579" s="63" t="str">
        <f>VLOOKUP($I579,pTRAIT!$A:$X,13,FALSE)</f>
        <v>R</v>
      </c>
      <c r="R579" s="63" t="str">
        <f>VLOOKUP($I579,pTRAIT!$A:$X,14,FALSE)</f>
        <v>S</v>
      </c>
      <c r="S579" s="63" t="str">
        <f>VLOOKUP($I579,pTRAIT!$A:$X,15,FALSE)</f>
        <v>S</v>
      </c>
      <c r="T579" s="63" t="str">
        <f>VLOOKUP($I579,pTRAIT!$A:$X,16,FALSE)</f>
        <v>S</v>
      </c>
      <c r="U579" s="63" t="str">
        <f>VLOOKUP($I579,pTRAIT!$A:$X,17,FALSE)</f>
        <v>R</v>
      </c>
      <c r="V579" s="63" t="str">
        <f>VLOOKUP($I579,pTRAIT!$A:$X,18,FALSE)</f>
        <v>S</v>
      </c>
      <c r="W579" s="63" t="str">
        <f>VLOOKUP($I579,pTRAIT!$A:$X,19,FALSE)</f>
        <v>S</v>
      </c>
      <c r="X579" s="63" t="str">
        <f>VLOOKUP($I579,pTRAIT!$A:$X,20,FALSE)</f>
        <v>S</v>
      </c>
      <c r="Y579" s="63" t="str">
        <f>VLOOKUP($I579,pTRAIT!$A:$X,21,FALSE)</f>
        <v>S</v>
      </c>
      <c r="Z579" s="63" t="str">
        <f>VLOOKUP($I579,pTRAIT!$A:$X,22,FALSE)</f>
        <v>e</v>
      </c>
      <c r="AA579" s="63" t="str">
        <f>VLOOKUP($I579,pTRAIT!$A:$X,23,FALSE)</f>
        <v>n-c</v>
      </c>
      <c r="AB579" s="63">
        <f>VLOOKUP($I579,pTRAIT!$A:$X,24,FALSE)</f>
        <v>0</v>
      </c>
      <c r="AC579" s="34">
        <v>1183</v>
      </c>
      <c r="AD579" s="63" t="str">
        <f>VLOOKUP(AC579,pTRAIT!A:B,2,FALSE)</f>
        <v>EM5RTCM5Pu;NST=X / EM5RTUeRo5So5;NST=X</v>
      </c>
      <c r="AE579" s="63">
        <f>VLOOKUP($AC579,pTRAIT!$A:$X,7,FALSE)</f>
        <v>0</v>
      </c>
      <c r="AF579" s="63">
        <f>VLOOKUP($AC579,pTRAIT!$A:$X,8,FALSE)</f>
        <v>0</v>
      </c>
      <c r="AG579" s="63">
        <f>VLOOKUP($AC579,pTRAIT!$A:$X,9,FALSE)</f>
        <v>0</v>
      </c>
      <c r="AH579" s="63">
        <f>VLOOKUP($AC579,pTRAIT!$A:$X,10,FALSE)</f>
        <v>0</v>
      </c>
      <c r="AI579" s="63">
        <f>VLOOKUP($AC579,pTRAIT!$A:$X,11,FALSE)</f>
        <v>0</v>
      </c>
      <c r="AJ579" s="63">
        <f>VLOOKUP($AC579,pTRAIT!$A:$X,12,FALSE)</f>
        <v>0</v>
      </c>
      <c r="AK579" s="63">
        <f>VLOOKUP($AC579,pTRAIT!$A:$X,13,FALSE)</f>
        <v>0</v>
      </c>
      <c r="AL579" s="63">
        <f>VLOOKUP($AC579,pTRAIT!$A:$X,14,FALSE)</f>
        <v>0</v>
      </c>
      <c r="AM579" s="63">
        <f>VLOOKUP($AC579,pTRAIT!$A:$X,15,FALSE)</f>
        <v>0</v>
      </c>
      <c r="AN579" s="63">
        <f>VLOOKUP($AC579,pTRAIT!$A:$X,16,FALSE)</f>
        <v>0</v>
      </c>
      <c r="AO579" s="63">
        <f>VLOOKUP($AC579,pTRAIT!$A:$X,17,FALSE)</f>
        <v>0</v>
      </c>
      <c r="AP579" s="63">
        <f>VLOOKUP($AC579,pTRAIT!$A:$X,18,FALSE)</f>
        <v>0</v>
      </c>
      <c r="AQ579" s="63">
        <f>VLOOKUP($AC579,pTRAIT!$A:$X,19,FALSE)</f>
        <v>0</v>
      </c>
      <c r="AR579" s="63">
        <f>VLOOKUP($AC579,pTRAIT!$A:$X,20,FALSE)</f>
        <v>0</v>
      </c>
      <c r="AS579" s="63">
        <f>VLOOKUP($AC579,pTRAIT!$A:$X,21,FALSE)</f>
        <v>0</v>
      </c>
      <c r="AT579" s="63">
        <f>VLOOKUP($AC579,pTRAIT!$A:$X,22,FALSE)</f>
        <v>0</v>
      </c>
      <c r="AU579" s="63">
        <f>VLOOKUP($AC579,pTRAIT!$A:$X,23,FALSE)</f>
        <v>0</v>
      </c>
      <c r="AV579" s="63">
        <f>VLOOKUP($AC579,pTRAIT!$A:$X,24,FALSE)</f>
        <v>0</v>
      </c>
    </row>
    <row r="580" spans="1:48" ht="12" customHeight="1" x14ac:dyDescent="0.2">
      <c r="A580" s="32">
        <v>1068</v>
      </c>
      <c r="B580" s="33" t="s">
        <v>5</v>
      </c>
      <c r="C580" s="34">
        <v>1340</v>
      </c>
      <c r="D580" s="32" t="str">
        <f t="shared" si="9"/>
        <v>1068X1340</v>
      </c>
      <c r="E580" s="50" t="s">
        <v>1620</v>
      </c>
      <c r="F580" s="61" t="s">
        <v>2203</v>
      </c>
      <c r="G580" s="41" t="s">
        <v>43</v>
      </c>
      <c r="H580" s="38"/>
      <c r="I580" s="32">
        <v>1068</v>
      </c>
      <c r="J580" s="63">
        <f>VLOOKUP(I580,pTRAIT!A:B,2,FALSE)</f>
        <v>0</v>
      </c>
      <c r="K580" s="63" t="str">
        <f>VLOOKUP($I580,pTRAIT!$A:$X,7,FALSE)</f>
        <v>no</v>
      </c>
      <c r="L580" s="63" t="str">
        <f>VLOOKUP($I580,pTRAIT!$A:$X,8,FALSE)</f>
        <v>nd</v>
      </c>
      <c r="M580" s="63" t="str">
        <f>VLOOKUP($I580,pTRAIT!$A:$X,9,FALSE)</f>
        <v>R</v>
      </c>
      <c r="N580" s="63" t="str">
        <f>VLOOKUP($I580,pTRAIT!$A:$X,10,FALSE)</f>
        <v>R</v>
      </c>
      <c r="O580" s="63" t="str">
        <f>VLOOKUP($I580,pTRAIT!$A:$X,11,FALSE)</f>
        <v>S</v>
      </c>
      <c r="P580" s="63" t="str">
        <f>VLOOKUP($I580,pTRAIT!$A:$X,12,FALSE)</f>
        <v>R</v>
      </c>
      <c r="Q580" s="63" t="str">
        <f>VLOOKUP($I580,pTRAIT!$A:$X,13,FALSE)</f>
        <v>R</v>
      </c>
      <c r="R580" s="63" t="str">
        <f>VLOOKUP($I580,pTRAIT!$A:$X,14,FALSE)</f>
        <v>S</v>
      </c>
      <c r="S580" s="63" t="str">
        <f>VLOOKUP($I580,pTRAIT!$A:$X,15,FALSE)</f>
        <v>S</v>
      </c>
      <c r="T580" s="63" t="str">
        <f>VLOOKUP($I580,pTRAIT!$A:$X,16,FALSE)</f>
        <v>S</v>
      </c>
      <c r="U580" s="63" t="str">
        <f>VLOOKUP($I580,pTRAIT!$A:$X,17,FALSE)</f>
        <v>R</v>
      </c>
      <c r="V580" s="63" t="str">
        <f>VLOOKUP($I580,pTRAIT!$A:$X,18,FALSE)</f>
        <v>S</v>
      </c>
      <c r="W580" s="63" t="str">
        <f>VLOOKUP($I580,pTRAIT!$A:$X,19,FALSE)</f>
        <v>S</v>
      </c>
      <c r="X580" s="63" t="str">
        <f>VLOOKUP($I580,pTRAIT!$A:$X,20,FALSE)</f>
        <v>S</v>
      </c>
      <c r="Y580" s="63" t="str">
        <f>VLOOKUP($I580,pTRAIT!$A:$X,21,FALSE)</f>
        <v>S</v>
      </c>
      <c r="Z580" s="63" t="str">
        <f>VLOOKUP($I580,pTRAIT!$A:$X,22,FALSE)</f>
        <v>e</v>
      </c>
      <c r="AA580" s="63" t="str">
        <f>VLOOKUP($I580,pTRAIT!$A:$X,23,FALSE)</f>
        <v>n-c</v>
      </c>
      <c r="AB580" s="63">
        <f>VLOOKUP($I580,pTRAIT!$A:$X,24,FALSE)</f>
        <v>0</v>
      </c>
      <c r="AC580" s="34">
        <v>1340</v>
      </c>
      <c r="AD580" s="63" t="str">
        <f>VLOOKUP(AC580,pTRAIT!A:B,2,FALSE)</f>
        <v>EM5RTCM5So5Pu;NST=X / EM5RTUeRo5So5;NST=X</v>
      </c>
      <c r="AE580" s="63">
        <f>VLOOKUP($AC580,pTRAIT!$A:$X,7,FALSE)</f>
        <v>0</v>
      </c>
      <c r="AF580" s="63">
        <f>VLOOKUP($AC580,pTRAIT!$A:$X,8,FALSE)</f>
        <v>0</v>
      </c>
      <c r="AG580" s="63">
        <f>VLOOKUP($AC580,pTRAIT!$A:$X,9,FALSE)</f>
        <v>0</v>
      </c>
      <c r="AH580" s="63">
        <f>VLOOKUP($AC580,pTRAIT!$A:$X,10,FALSE)</f>
        <v>0</v>
      </c>
      <c r="AI580" s="63">
        <f>VLOOKUP($AC580,pTRAIT!$A:$X,11,FALSE)</f>
        <v>0</v>
      </c>
      <c r="AJ580" s="63">
        <f>VLOOKUP($AC580,pTRAIT!$A:$X,12,FALSE)</f>
        <v>0</v>
      </c>
      <c r="AK580" s="63">
        <f>VLOOKUP($AC580,pTRAIT!$A:$X,13,FALSE)</f>
        <v>0</v>
      </c>
      <c r="AL580" s="63">
        <f>VLOOKUP($AC580,pTRAIT!$A:$X,14,FALSE)</f>
        <v>0</v>
      </c>
      <c r="AM580" s="63">
        <f>VLOOKUP($AC580,pTRAIT!$A:$X,15,FALSE)</f>
        <v>0</v>
      </c>
      <c r="AN580" s="63">
        <f>VLOOKUP($AC580,pTRAIT!$A:$X,16,FALSE)</f>
        <v>0</v>
      </c>
      <c r="AO580" s="63">
        <f>VLOOKUP($AC580,pTRAIT!$A:$X,17,FALSE)</f>
        <v>0</v>
      </c>
      <c r="AP580" s="63">
        <f>VLOOKUP($AC580,pTRAIT!$A:$X,18,FALSE)</f>
        <v>0</v>
      </c>
      <c r="AQ580" s="63">
        <f>VLOOKUP($AC580,pTRAIT!$A:$X,19,FALSE)</f>
        <v>0</v>
      </c>
      <c r="AR580" s="63">
        <f>VLOOKUP($AC580,pTRAIT!$A:$X,20,FALSE)</f>
        <v>0</v>
      </c>
      <c r="AS580" s="63">
        <f>VLOOKUP($AC580,pTRAIT!$A:$X,21,FALSE)</f>
        <v>0</v>
      </c>
      <c r="AT580" s="63">
        <f>VLOOKUP($AC580,pTRAIT!$A:$X,22,FALSE)</f>
        <v>0</v>
      </c>
      <c r="AU580" s="63">
        <f>VLOOKUP($AC580,pTRAIT!$A:$X,23,FALSE)</f>
        <v>0</v>
      </c>
      <c r="AV580" s="63">
        <f>VLOOKUP($AC580,pTRAIT!$A:$X,24,FALSE)</f>
        <v>0</v>
      </c>
    </row>
    <row r="581" spans="1:48" ht="12" customHeight="1" x14ac:dyDescent="0.2">
      <c r="A581" s="32">
        <v>1070</v>
      </c>
      <c r="B581" s="33" t="s">
        <v>5</v>
      </c>
      <c r="C581" s="34">
        <v>313</v>
      </c>
      <c r="D581" s="32" t="str">
        <f t="shared" si="9"/>
        <v>1070X313</v>
      </c>
      <c r="E581" s="51" t="s">
        <v>1621</v>
      </c>
      <c r="F581" s="61" t="s">
        <v>2204</v>
      </c>
      <c r="G581" s="41" t="s">
        <v>43</v>
      </c>
      <c r="H581" s="38"/>
      <c r="I581" s="32">
        <v>1070</v>
      </c>
      <c r="J581" s="63">
        <f>VLOOKUP(I581,pTRAIT!A:B,2,FALSE)</f>
        <v>0</v>
      </c>
      <c r="K581" s="63" t="str">
        <f>VLOOKUP($I581,pTRAIT!$A:$X,7,FALSE)</f>
        <v>no</v>
      </c>
      <c r="L581" s="63" t="str">
        <f>VLOOKUP($I581,pTRAIT!$A:$X,8,FALSE)</f>
        <v>nd</v>
      </c>
      <c r="M581" s="63" t="str">
        <f>VLOOKUP($I581,pTRAIT!$A:$X,9,FALSE)</f>
        <v>R</v>
      </c>
      <c r="N581" s="63" t="str">
        <f>VLOOKUP($I581,pTRAIT!$A:$X,10,FALSE)</f>
        <v>R</v>
      </c>
      <c r="O581" s="63" t="str">
        <f>VLOOKUP($I581,pTRAIT!$A:$X,11,FALSE)</f>
        <v>H</v>
      </c>
      <c r="P581" s="63" t="str">
        <f>VLOOKUP($I581,pTRAIT!$A:$X,12,FALSE)</f>
        <v>R</v>
      </c>
      <c r="Q581" s="63" t="str">
        <f>VLOOKUP($I581,pTRAIT!$A:$X,13,FALSE)</f>
        <v>S</v>
      </c>
      <c r="R581" s="63" t="str">
        <f>VLOOKUP($I581,pTRAIT!$A:$X,14,FALSE)</f>
        <v>S</v>
      </c>
      <c r="S581" s="63" t="str">
        <f>VLOOKUP($I581,pTRAIT!$A:$X,15,FALSE)</f>
        <v>R</v>
      </c>
      <c r="T581" s="63" t="str">
        <f>VLOOKUP($I581,pTRAIT!$A:$X,16,FALSE)</f>
        <v>S</v>
      </c>
      <c r="U581" s="63" t="str">
        <f>VLOOKUP($I581,pTRAIT!$A:$X,17,FALSE)</f>
        <v>R</v>
      </c>
      <c r="V581" s="63" t="str">
        <f>VLOOKUP($I581,pTRAIT!$A:$X,18,FALSE)</f>
        <v>S</v>
      </c>
      <c r="W581" s="63" t="str">
        <f>VLOOKUP($I581,pTRAIT!$A:$X,19,FALSE)</f>
        <v>S</v>
      </c>
      <c r="X581" s="63" t="str">
        <f>VLOOKUP($I581,pTRAIT!$A:$X,20,FALSE)</f>
        <v>S</v>
      </c>
      <c r="Y581" s="63" t="str">
        <f>VLOOKUP($I581,pTRAIT!$A:$X,21,FALSE)</f>
        <v>R</v>
      </c>
      <c r="Z581" s="63" t="str">
        <f>VLOOKUP($I581,pTRAIT!$A:$X,22,FALSE)</f>
        <v>e</v>
      </c>
      <c r="AA581" s="63" t="str">
        <f>VLOOKUP($I581,pTRAIT!$A:$X,23,FALSE)</f>
        <v>n-c</v>
      </c>
      <c r="AB581" s="63">
        <f>VLOOKUP($I581,pTRAIT!$A:$X,24,FALSE)</f>
        <v>0</v>
      </c>
      <c r="AC581" s="34">
        <v>313</v>
      </c>
      <c r="AD581" s="63" t="str">
        <f>VLOOKUP(AC581,pTRAIT!A:B,2,FALSE)</f>
        <v>EM5RTUeRo5So5;NST=X / EM5RTDRAG1So5DRAG2Pu;RIN=X</v>
      </c>
      <c r="AE581" s="63">
        <f>VLOOKUP($AC581,pTRAIT!$A:$X,7,FALSE)</f>
        <v>0</v>
      </c>
      <c r="AF581" s="63">
        <f>VLOOKUP($AC581,pTRAIT!$A:$X,8,FALSE)</f>
        <v>0</v>
      </c>
      <c r="AG581" s="63">
        <f>VLOOKUP($AC581,pTRAIT!$A:$X,9,FALSE)</f>
        <v>0</v>
      </c>
      <c r="AH581" s="63">
        <f>VLOOKUP($AC581,pTRAIT!$A:$X,10,FALSE)</f>
        <v>0</v>
      </c>
      <c r="AI581" s="63">
        <f>VLOOKUP($AC581,pTRAIT!$A:$X,11,FALSE)</f>
        <v>0</v>
      </c>
      <c r="AJ581" s="63">
        <f>VLOOKUP($AC581,pTRAIT!$A:$X,12,FALSE)</f>
        <v>0</v>
      </c>
      <c r="AK581" s="63">
        <f>VLOOKUP($AC581,pTRAIT!$A:$X,13,FALSE)</f>
        <v>0</v>
      </c>
      <c r="AL581" s="63">
        <f>VLOOKUP($AC581,pTRAIT!$A:$X,14,FALSE)</f>
        <v>0</v>
      </c>
      <c r="AM581" s="63">
        <f>VLOOKUP($AC581,pTRAIT!$A:$X,15,FALSE)</f>
        <v>0</v>
      </c>
      <c r="AN581" s="63">
        <f>VLOOKUP($AC581,pTRAIT!$A:$X,16,FALSE)</f>
        <v>0</v>
      </c>
      <c r="AO581" s="63">
        <f>VLOOKUP($AC581,pTRAIT!$A:$X,17,FALSE)</f>
        <v>0</v>
      </c>
      <c r="AP581" s="63">
        <f>VLOOKUP($AC581,pTRAIT!$A:$X,18,FALSE)</f>
        <v>0</v>
      </c>
      <c r="AQ581" s="63">
        <f>VLOOKUP($AC581,pTRAIT!$A:$X,19,FALSE)</f>
        <v>0</v>
      </c>
      <c r="AR581" s="63">
        <f>VLOOKUP($AC581,pTRAIT!$A:$X,20,FALSE)</f>
        <v>0</v>
      </c>
      <c r="AS581" s="63">
        <f>VLOOKUP($AC581,pTRAIT!$A:$X,21,FALSE)</f>
        <v>0</v>
      </c>
      <c r="AT581" s="63">
        <f>VLOOKUP($AC581,pTRAIT!$A:$X,22,FALSE)</f>
        <v>0</v>
      </c>
      <c r="AU581" s="63">
        <f>VLOOKUP($AC581,pTRAIT!$A:$X,23,FALSE)</f>
        <v>0</v>
      </c>
      <c r="AV581" s="63">
        <f>VLOOKUP($AC581,pTRAIT!$A:$X,24,FALSE)</f>
        <v>0</v>
      </c>
    </row>
    <row r="582" spans="1:48" ht="12" customHeight="1" x14ac:dyDescent="0.2">
      <c r="A582" s="32">
        <v>1070</v>
      </c>
      <c r="B582" s="33" t="s">
        <v>5</v>
      </c>
      <c r="C582" s="34">
        <v>142</v>
      </c>
      <c r="D582" s="32" t="str">
        <f t="shared" si="9"/>
        <v>1070X142</v>
      </c>
      <c r="E582" s="51" t="s">
        <v>1621</v>
      </c>
      <c r="F582" s="61" t="s">
        <v>2205</v>
      </c>
      <c r="G582" s="41" t="s">
        <v>43</v>
      </c>
      <c r="H582" s="38"/>
      <c r="I582" s="32">
        <v>1070</v>
      </c>
      <c r="J582" s="63">
        <f>VLOOKUP(I582,pTRAIT!A:B,2,FALSE)</f>
        <v>0</v>
      </c>
      <c r="K582" s="63" t="str">
        <f>VLOOKUP($I582,pTRAIT!$A:$X,7,FALSE)</f>
        <v>no</v>
      </c>
      <c r="L582" s="63" t="str">
        <f>VLOOKUP($I582,pTRAIT!$A:$X,8,FALSE)</f>
        <v>nd</v>
      </c>
      <c r="M582" s="63" t="str">
        <f>VLOOKUP($I582,pTRAIT!$A:$X,9,FALSE)</f>
        <v>R</v>
      </c>
      <c r="N582" s="63" t="str">
        <f>VLOOKUP($I582,pTRAIT!$A:$X,10,FALSE)</f>
        <v>R</v>
      </c>
      <c r="O582" s="63" t="str">
        <f>VLOOKUP($I582,pTRAIT!$A:$X,11,FALSE)</f>
        <v>H</v>
      </c>
      <c r="P582" s="63" t="str">
        <f>VLOOKUP($I582,pTRAIT!$A:$X,12,FALSE)</f>
        <v>R</v>
      </c>
      <c r="Q582" s="63" t="str">
        <f>VLOOKUP($I582,pTRAIT!$A:$X,13,FALSE)</f>
        <v>S</v>
      </c>
      <c r="R582" s="63" t="str">
        <f>VLOOKUP($I582,pTRAIT!$A:$X,14,FALSE)</f>
        <v>S</v>
      </c>
      <c r="S582" s="63" t="str">
        <f>VLOOKUP($I582,pTRAIT!$A:$X,15,FALSE)</f>
        <v>R</v>
      </c>
      <c r="T582" s="63" t="str">
        <f>VLOOKUP($I582,pTRAIT!$A:$X,16,FALSE)</f>
        <v>S</v>
      </c>
      <c r="U582" s="63" t="str">
        <f>VLOOKUP($I582,pTRAIT!$A:$X,17,FALSE)</f>
        <v>R</v>
      </c>
      <c r="V582" s="63" t="str">
        <f>VLOOKUP($I582,pTRAIT!$A:$X,18,FALSE)</f>
        <v>S</v>
      </c>
      <c r="W582" s="63" t="str">
        <f>VLOOKUP($I582,pTRAIT!$A:$X,19,FALSE)</f>
        <v>S</v>
      </c>
      <c r="X582" s="63" t="str">
        <f>VLOOKUP($I582,pTRAIT!$A:$X,20,FALSE)</f>
        <v>S</v>
      </c>
      <c r="Y582" s="63" t="str">
        <f>VLOOKUP($I582,pTRAIT!$A:$X,21,FALSE)</f>
        <v>R</v>
      </c>
      <c r="Z582" s="63" t="str">
        <f>VLOOKUP($I582,pTRAIT!$A:$X,22,FALSE)</f>
        <v>e</v>
      </c>
      <c r="AA582" s="63" t="str">
        <f>VLOOKUP($I582,pTRAIT!$A:$X,23,FALSE)</f>
        <v>n-c</v>
      </c>
      <c r="AB582" s="63">
        <f>VLOOKUP($I582,pTRAIT!$A:$X,24,FALSE)</f>
        <v>0</v>
      </c>
      <c r="AC582" s="34">
        <v>142</v>
      </c>
      <c r="AD582" s="63" t="str">
        <f>VLOOKUP(AC582,pTRAIT!A:B,2,FALSE)</f>
        <v>EM5RTUeRo5So5;NST=X / EM5RTDRAG1So5DRAG2Pu;RIN=X</v>
      </c>
      <c r="AE582" s="63">
        <f>VLOOKUP($AC582,pTRAIT!$A:$X,7,FALSE)</f>
        <v>0</v>
      </c>
      <c r="AF582" s="63">
        <f>VLOOKUP($AC582,pTRAIT!$A:$X,8,FALSE)</f>
        <v>0</v>
      </c>
      <c r="AG582" s="63">
        <f>VLOOKUP($AC582,pTRAIT!$A:$X,9,FALSE)</f>
        <v>0</v>
      </c>
      <c r="AH582" s="63">
        <f>VLOOKUP($AC582,pTRAIT!$A:$X,10,FALSE)</f>
        <v>0</v>
      </c>
      <c r="AI582" s="63">
        <f>VLOOKUP($AC582,pTRAIT!$A:$X,11,FALSE)</f>
        <v>0</v>
      </c>
      <c r="AJ582" s="63">
        <f>VLOOKUP($AC582,pTRAIT!$A:$X,12,FALSE)</f>
        <v>0</v>
      </c>
      <c r="AK582" s="63">
        <f>VLOOKUP($AC582,pTRAIT!$A:$X,13,FALSE)</f>
        <v>0</v>
      </c>
      <c r="AL582" s="63">
        <f>VLOOKUP($AC582,pTRAIT!$A:$X,14,FALSE)</f>
        <v>0</v>
      </c>
      <c r="AM582" s="63">
        <f>VLOOKUP($AC582,pTRAIT!$A:$X,15,FALSE)</f>
        <v>0</v>
      </c>
      <c r="AN582" s="63">
        <f>VLOOKUP($AC582,pTRAIT!$A:$X,16,FALSE)</f>
        <v>0</v>
      </c>
      <c r="AO582" s="63">
        <f>VLOOKUP($AC582,pTRAIT!$A:$X,17,FALSE)</f>
        <v>0</v>
      </c>
      <c r="AP582" s="63">
        <f>VLOOKUP($AC582,pTRAIT!$A:$X,18,FALSE)</f>
        <v>0</v>
      </c>
      <c r="AQ582" s="63">
        <f>VLOOKUP($AC582,pTRAIT!$A:$X,19,FALSE)</f>
        <v>0</v>
      </c>
      <c r="AR582" s="63">
        <f>VLOOKUP($AC582,pTRAIT!$A:$X,20,FALSE)</f>
        <v>0</v>
      </c>
      <c r="AS582" s="63">
        <f>VLOOKUP($AC582,pTRAIT!$A:$X,21,FALSE)</f>
        <v>0</v>
      </c>
      <c r="AT582" s="63">
        <f>VLOOKUP($AC582,pTRAIT!$A:$X,22,FALSE)</f>
        <v>0</v>
      </c>
      <c r="AU582" s="63">
        <f>VLOOKUP($AC582,pTRAIT!$A:$X,23,FALSE)</f>
        <v>0</v>
      </c>
      <c r="AV582" s="63">
        <f>VLOOKUP($AC582,pTRAIT!$A:$X,24,FALSE)</f>
        <v>0</v>
      </c>
    </row>
    <row r="583" spans="1:48" ht="12" customHeight="1" x14ac:dyDescent="0.2">
      <c r="A583" s="32">
        <v>1070</v>
      </c>
      <c r="B583" s="33" t="s">
        <v>5</v>
      </c>
      <c r="C583" s="34">
        <v>262</v>
      </c>
      <c r="D583" s="32" t="str">
        <f t="shared" si="9"/>
        <v>1070X262</v>
      </c>
      <c r="E583" s="51" t="s">
        <v>1621</v>
      </c>
      <c r="F583" s="61" t="s">
        <v>2206</v>
      </c>
      <c r="G583" s="41" t="s">
        <v>43</v>
      </c>
      <c r="H583" s="38"/>
      <c r="I583" s="32">
        <v>1070</v>
      </c>
      <c r="J583" s="63">
        <f>VLOOKUP(I583,pTRAIT!A:B,2,FALSE)</f>
        <v>0</v>
      </c>
      <c r="K583" s="63" t="str">
        <f>VLOOKUP($I583,pTRAIT!$A:$X,7,FALSE)</f>
        <v>no</v>
      </c>
      <c r="L583" s="63" t="str">
        <f>VLOOKUP($I583,pTRAIT!$A:$X,8,FALSE)</f>
        <v>nd</v>
      </c>
      <c r="M583" s="63" t="str">
        <f>VLOOKUP($I583,pTRAIT!$A:$X,9,FALSE)</f>
        <v>R</v>
      </c>
      <c r="N583" s="63" t="str">
        <f>VLOOKUP($I583,pTRAIT!$A:$X,10,FALSE)</f>
        <v>R</v>
      </c>
      <c r="O583" s="63" t="str">
        <f>VLOOKUP($I583,pTRAIT!$A:$X,11,FALSE)</f>
        <v>H</v>
      </c>
      <c r="P583" s="63" t="str">
        <f>VLOOKUP($I583,pTRAIT!$A:$X,12,FALSE)</f>
        <v>R</v>
      </c>
      <c r="Q583" s="63" t="str">
        <f>VLOOKUP($I583,pTRAIT!$A:$X,13,FALSE)</f>
        <v>S</v>
      </c>
      <c r="R583" s="63" t="str">
        <f>VLOOKUP($I583,pTRAIT!$A:$X,14,FALSE)</f>
        <v>S</v>
      </c>
      <c r="S583" s="63" t="str">
        <f>VLOOKUP($I583,pTRAIT!$A:$X,15,FALSE)</f>
        <v>R</v>
      </c>
      <c r="T583" s="63" t="str">
        <f>VLOOKUP($I583,pTRAIT!$A:$X,16,FALSE)</f>
        <v>S</v>
      </c>
      <c r="U583" s="63" t="str">
        <f>VLOOKUP($I583,pTRAIT!$A:$X,17,FALSE)</f>
        <v>R</v>
      </c>
      <c r="V583" s="63" t="str">
        <f>VLOOKUP($I583,pTRAIT!$A:$X,18,FALSE)</f>
        <v>S</v>
      </c>
      <c r="W583" s="63" t="str">
        <f>VLOOKUP($I583,pTRAIT!$A:$X,19,FALSE)</f>
        <v>S</v>
      </c>
      <c r="X583" s="63" t="str">
        <f>VLOOKUP($I583,pTRAIT!$A:$X,20,FALSE)</f>
        <v>S</v>
      </c>
      <c r="Y583" s="63" t="str">
        <f>VLOOKUP($I583,pTRAIT!$A:$X,21,FALSE)</f>
        <v>R</v>
      </c>
      <c r="Z583" s="63" t="str">
        <f>VLOOKUP($I583,pTRAIT!$A:$X,22,FALSE)</f>
        <v>e</v>
      </c>
      <c r="AA583" s="63" t="str">
        <f>VLOOKUP($I583,pTRAIT!$A:$X,23,FALSE)</f>
        <v>n-c</v>
      </c>
      <c r="AB583" s="63">
        <f>VLOOKUP($I583,pTRAIT!$A:$X,24,FALSE)</f>
        <v>0</v>
      </c>
      <c r="AC583" s="34">
        <v>262</v>
      </c>
      <c r="AD583" s="63" t="str">
        <f>VLOOKUP(AC583,pTRAIT!A:B,2,FALSE)</f>
        <v>EM5RTUeRo5So5;NST=X / EM5RTDRAG1So5DRAG2Pu;RIN=X</v>
      </c>
      <c r="AE583" s="63">
        <f>VLOOKUP($AC583,pTRAIT!$A:$X,7,FALSE)</f>
        <v>0</v>
      </c>
      <c r="AF583" s="63">
        <f>VLOOKUP($AC583,pTRAIT!$A:$X,8,FALSE)</f>
        <v>0</v>
      </c>
      <c r="AG583" s="63">
        <f>VLOOKUP($AC583,pTRAIT!$A:$X,9,FALSE)</f>
        <v>0</v>
      </c>
      <c r="AH583" s="63">
        <f>VLOOKUP($AC583,pTRAIT!$A:$X,10,FALSE)</f>
        <v>0</v>
      </c>
      <c r="AI583" s="63">
        <f>VLOOKUP($AC583,pTRAIT!$A:$X,11,FALSE)</f>
        <v>0</v>
      </c>
      <c r="AJ583" s="63">
        <f>VLOOKUP($AC583,pTRAIT!$A:$X,12,FALSE)</f>
        <v>0</v>
      </c>
      <c r="AK583" s="63">
        <f>VLOOKUP($AC583,pTRAIT!$A:$X,13,FALSE)</f>
        <v>0</v>
      </c>
      <c r="AL583" s="63">
        <f>VLOOKUP($AC583,pTRAIT!$A:$X,14,FALSE)</f>
        <v>0</v>
      </c>
      <c r="AM583" s="63">
        <f>VLOOKUP($AC583,pTRAIT!$A:$X,15,FALSE)</f>
        <v>0</v>
      </c>
      <c r="AN583" s="63">
        <f>VLOOKUP($AC583,pTRAIT!$A:$X,16,FALSE)</f>
        <v>0</v>
      </c>
      <c r="AO583" s="63">
        <f>VLOOKUP($AC583,pTRAIT!$A:$X,17,FALSE)</f>
        <v>0</v>
      </c>
      <c r="AP583" s="63">
        <f>VLOOKUP($AC583,pTRAIT!$A:$X,18,FALSE)</f>
        <v>0</v>
      </c>
      <c r="AQ583" s="63">
        <f>VLOOKUP($AC583,pTRAIT!$A:$X,19,FALSE)</f>
        <v>0</v>
      </c>
      <c r="AR583" s="63">
        <f>VLOOKUP($AC583,pTRAIT!$A:$X,20,FALSE)</f>
        <v>0</v>
      </c>
      <c r="AS583" s="63">
        <f>VLOOKUP($AC583,pTRAIT!$A:$X,21,FALSE)</f>
        <v>0</v>
      </c>
      <c r="AT583" s="63">
        <f>VLOOKUP($AC583,pTRAIT!$A:$X,22,FALSE)</f>
        <v>0</v>
      </c>
      <c r="AU583" s="63">
        <f>VLOOKUP($AC583,pTRAIT!$A:$X,23,FALSE)</f>
        <v>0</v>
      </c>
      <c r="AV583" s="63">
        <f>VLOOKUP($AC583,pTRAIT!$A:$X,24,FALSE)</f>
        <v>0</v>
      </c>
    </row>
    <row r="584" spans="1:48" ht="12" customHeight="1" x14ac:dyDescent="0.2">
      <c r="A584" s="32">
        <v>1070</v>
      </c>
      <c r="B584" s="33" t="s">
        <v>5</v>
      </c>
      <c r="C584" s="34">
        <v>418</v>
      </c>
      <c r="D584" s="32" t="str">
        <f t="shared" si="9"/>
        <v>1070X418</v>
      </c>
      <c r="E584" s="51" t="s">
        <v>1621</v>
      </c>
      <c r="F584" s="61" t="s">
        <v>2207</v>
      </c>
      <c r="G584" s="41" t="s">
        <v>43</v>
      </c>
      <c r="H584" s="38"/>
      <c r="I584" s="32">
        <v>1070</v>
      </c>
      <c r="J584" s="63">
        <f>VLOOKUP(I584,pTRAIT!A:B,2,FALSE)</f>
        <v>0</v>
      </c>
      <c r="K584" s="63" t="str">
        <f>VLOOKUP($I584,pTRAIT!$A:$X,7,FALSE)</f>
        <v>no</v>
      </c>
      <c r="L584" s="63" t="str">
        <f>VLOOKUP($I584,pTRAIT!$A:$X,8,FALSE)</f>
        <v>nd</v>
      </c>
      <c r="M584" s="63" t="str">
        <f>VLOOKUP($I584,pTRAIT!$A:$X,9,FALSE)</f>
        <v>R</v>
      </c>
      <c r="N584" s="63" t="str">
        <f>VLOOKUP($I584,pTRAIT!$A:$X,10,FALSE)</f>
        <v>R</v>
      </c>
      <c r="O584" s="63" t="str">
        <f>VLOOKUP($I584,pTRAIT!$A:$X,11,FALSE)</f>
        <v>H</v>
      </c>
      <c r="P584" s="63" t="str">
        <f>VLOOKUP($I584,pTRAIT!$A:$X,12,FALSE)</f>
        <v>R</v>
      </c>
      <c r="Q584" s="63" t="str">
        <f>VLOOKUP($I584,pTRAIT!$A:$X,13,FALSE)</f>
        <v>S</v>
      </c>
      <c r="R584" s="63" t="str">
        <f>VLOOKUP($I584,pTRAIT!$A:$X,14,FALSE)</f>
        <v>S</v>
      </c>
      <c r="S584" s="63" t="str">
        <f>VLOOKUP($I584,pTRAIT!$A:$X,15,FALSE)</f>
        <v>R</v>
      </c>
      <c r="T584" s="63" t="str">
        <f>VLOOKUP($I584,pTRAIT!$A:$X,16,FALSE)</f>
        <v>S</v>
      </c>
      <c r="U584" s="63" t="str">
        <f>VLOOKUP($I584,pTRAIT!$A:$X,17,FALSE)</f>
        <v>R</v>
      </c>
      <c r="V584" s="63" t="str">
        <f>VLOOKUP($I584,pTRAIT!$A:$X,18,FALSE)</f>
        <v>S</v>
      </c>
      <c r="W584" s="63" t="str">
        <f>VLOOKUP($I584,pTRAIT!$A:$X,19,FALSE)</f>
        <v>S</v>
      </c>
      <c r="X584" s="63" t="str">
        <f>VLOOKUP($I584,pTRAIT!$A:$X,20,FALSE)</f>
        <v>S</v>
      </c>
      <c r="Y584" s="63" t="str">
        <f>VLOOKUP($I584,pTRAIT!$A:$X,21,FALSE)</f>
        <v>R</v>
      </c>
      <c r="Z584" s="63" t="str">
        <f>VLOOKUP($I584,pTRAIT!$A:$X,22,FALSE)</f>
        <v>e</v>
      </c>
      <c r="AA584" s="63" t="str">
        <f>VLOOKUP($I584,pTRAIT!$A:$X,23,FALSE)</f>
        <v>n-c</v>
      </c>
      <c r="AB584" s="63">
        <f>VLOOKUP($I584,pTRAIT!$A:$X,24,FALSE)</f>
        <v>0</v>
      </c>
      <c r="AC584" s="34">
        <v>418</v>
      </c>
      <c r="AD584" s="63" t="str">
        <f>VLOOKUP(AC584,pTRAIT!A:B,2,FALSE)</f>
        <v>EM5RTUeRo5So5;NST=X / EM5RTDRAG1So5DRAG2Pu;RIN=X</v>
      </c>
      <c r="AE584" s="63">
        <f>VLOOKUP($AC584,pTRAIT!$A:$X,7,FALSE)</f>
        <v>0</v>
      </c>
      <c r="AF584" s="63">
        <f>VLOOKUP($AC584,pTRAIT!$A:$X,8,FALSE)</f>
        <v>0</v>
      </c>
      <c r="AG584" s="63">
        <f>VLOOKUP($AC584,pTRAIT!$A:$X,9,FALSE)</f>
        <v>0</v>
      </c>
      <c r="AH584" s="63">
        <f>VLOOKUP($AC584,pTRAIT!$A:$X,10,FALSE)</f>
        <v>0</v>
      </c>
      <c r="AI584" s="63">
        <f>VLOOKUP($AC584,pTRAIT!$A:$X,11,FALSE)</f>
        <v>0</v>
      </c>
      <c r="AJ584" s="63">
        <f>VLOOKUP($AC584,pTRAIT!$A:$X,12,FALSE)</f>
        <v>0</v>
      </c>
      <c r="AK584" s="63">
        <f>VLOOKUP($AC584,pTRAIT!$A:$X,13,FALSE)</f>
        <v>0</v>
      </c>
      <c r="AL584" s="63">
        <f>VLOOKUP($AC584,pTRAIT!$A:$X,14,FALSE)</f>
        <v>0</v>
      </c>
      <c r="AM584" s="63">
        <f>VLOOKUP($AC584,pTRAIT!$A:$X,15,FALSE)</f>
        <v>0</v>
      </c>
      <c r="AN584" s="63">
        <f>VLOOKUP($AC584,pTRAIT!$A:$X,16,FALSE)</f>
        <v>0</v>
      </c>
      <c r="AO584" s="63">
        <f>VLOOKUP($AC584,pTRAIT!$A:$X,17,FALSE)</f>
        <v>0</v>
      </c>
      <c r="AP584" s="63">
        <f>VLOOKUP($AC584,pTRAIT!$A:$X,18,FALSE)</f>
        <v>0</v>
      </c>
      <c r="AQ584" s="63">
        <f>VLOOKUP($AC584,pTRAIT!$A:$X,19,FALSE)</f>
        <v>0</v>
      </c>
      <c r="AR584" s="63">
        <f>VLOOKUP($AC584,pTRAIT!$A:$X,20,FALSE)</f>
        <v>0</v>
      </c>
      <c r="AS584" s="63">
        <f>VLOOKUP($AC584,pTRAIT!$A:$X,21,FALSE)</f>
        <v>0</v>
      </c>
      <c r="AT584" s="63">
        <f>VLOOKUP($AC584,pTRAIT!$A:$X,22,FALSE)</f>
        <v>0</v>
      </c>
      <c r="AU584" s="63">
        <f>VLOOKUP($AC584,pTRAIT!$A:$X,23,FALSE)</f>
        <v>0</v>
      </c>
      <c r="AV584" s="63">
        <f>VLOOKUP($AC584,pTRAIT!$A:$X,24,FALSE)</f>
        <v>0</v>
      </c>
    </row>
    <row r="585" spans="1:48" ht="12" customHeight="1" x14ac:dyDescent="0.2">
      <c r="A585" s="32">
        <v>1070</v>
      </c>
      <c r="B585" s="33" t="s">
        <v>5</v>
      </c>
      <c r="C585" s="34">
        <v>1120</v>
      </c>
      <c r="D585" s="32" t="str">
        <f t="shared" si="9"/>
        <v>1070X1120</v>
      </c>
      <c r="E585" s="50" t="s">
        <v>1620</v>
      </c>
      <c r="F585" s="61" t="s">
        <v>2208</v>
      </c>
      <c r="G585" s="41" t="s">
        <v>43</v>
      </c>
      <c r="H585" s="38"/>
      <c r="I585" s="32">
        <v>1070</v>
      </c>
      <c r="J585" s="63">
        <f>VLOOKUP(I585,pTRAIT!A:B,2,FALSE)</f>
        <v>0</v>
      </c>
      <c r="K585" s="63" t="str">
        <f>VLOOKUP($I585,pTRAIT!$A:$X,7,FALSE)</f>
        <v>no</v>
      </c>
      <c r="L585" s="63" t="str">
        <f>VLOOKUP($I585,pTRAIT!$A:$X,8,FALSE)</f>
        <v>nd</v>
      </c>
      <c r="M585" s="63" t="str">
        <f>VLOOKUP($I585,pTRAIT!$A:$X,9,FALSE)</f>
        <v>R</v>
      </c>
      <c r="N585" s="63" t="str">
        <f>VLOOKUP($I585,pTRAIT!$A:$X,10,FALSE)</f>
        <v>R</v>
      </c>
      <c r="O585" s="63" t="str">
        <f>VLOOKUP($I585,pTRAIT!$A:$X,11,FALSE)</f>
        <v>H</v>
      </c>
      <c r="P585" s="63" t="str">
        <f>VLOOKUP($I585,pTRAIT!$A:$X,12,FALSE)</f>
        <v>R</v>
      </c>
      <c r="Q585" s="63" t="str">
        <f>VLOOKUP($I585,pTRAIT!$A:$X,13,FALSE)</f>
        <v>S</v>
      </c>
      <c r="R585" s="63" t="str">
        <f>VLOOKUP($I585,pTRAIT!$A:$X,14,FALSE)</f>
        <v>S</v>
      </c>
      <c r="S585" s="63" t="str">
        <f>VLOOKUP($I585,pTRAIT!$A:$X,15,FALSE)</f>
        <v>R</v>
      </c>
      <c r="T585" s="63" t="str">
        <f>VLOOKUP($I585,pTRAIT!$A:$X,16,FALSE)</f>
        <v>S</v>
      </c>
      <c r="U585" s="63" t="str">
        <f>VLOOKUP($I585,pTRAIT!$A:$X,17,FALSE)</f>
        <v>R</v>
      </c>
      <c r="V585" s="63" t="str">
        <f>VLOOKUP($I585,pTRAIT!$A:$X,18,FALSE)</f>
        <v>S</v>
      </c>
      <c r="W585" s="63" t="str">
        <f>VLOOKUP($I585,pTRAIT!$A:$X,19,FALSE)</f>
        <v>S</v>
      </c>
      <c r="X585" s="63" t="str">
        <f>VLOOKUP($I585,pTRAIT!$A:$X,20,FALSE)</f>
        <v>S</v>
      </c>
      <c r="Y585" s="63" t="str">
        <f>VLOOKUP($I585,pTRAIT!$A:$X,21,FALSE)</f>
        <v>R</v>
      </c>
      <c r="Z585" s="63" t="str">
        <f>VLOOKUP($I585,pTRAIT!$A:$X,22,FALSE)</f>
        <v>e</v>
      </c>
      <c r="AA585" s="63" t="str">
        <f>VLOOKUP($I585,pTRAIT!$A:$X,23,FALSE)</f>
        <v>n-c</v>
      </c>
      <c r="AB585" s="63">
        <f>VLOOKUP($I585,pTRAIT!$A:$X,24,FALSE)</f>
        <v>0</v>
      </c>
      <c r="AC585" s="34">
        <v>1120</v>
      </c>
      <c r="AD585" s="63" t="str">
        <f>VLOOKUP(AC585,pTRAIT!A:B,2,FALSE)</f>
        <v>EM5RTCM5(So5)Pu;NST=X / EM5RTDRAG1So5DRAG2Pu;RIN=X</v>
      </c>
      <c r="AE585" s="63">
        <f>VLOOKUP($AC585,pTRAIT!$A:$X,7,FALSE)</f>
        <v>0</v>
      </c>
      <c r="AF585" s="63">
        <f>VLOOKUP($AC585,pTRAIT!$A:$X,8,FALSE)</f>
        <v>0</v>
      </c>
      <c r="AG585" s="63">
        <f>VLOOKUP($AC585,pTRAIT!$A:$X,9,FALSE)</f>
        <v>0</v>
      </c>
      <c r="AH585" s="63">
        <f>VLOOKUP($AC585,pTRAIT!$A:$X,10,FALSE)</f>
        <v>0</v>
      </c>
      <c r="AI585" s="63">
        <f>VLOOKUP($AC585,pTRAIT!$A:$X,11,FALSE)</f>
        <v>0</v>
      </c>
      <c r="AJ585" s="63">
        <f>VLOOKUP($AC585,pTRAIT!$A:$X,12,FALSE)</f>
        <v>0</v>
      </c>
      <c r="AK585" s="63">
        <f>VLOOKUP($AC585,pTRAIT!$A:$X,13,FALSE)</f>
        <v>0</v>
      </c>
      <c r="AL585" s="63">
        <f>VLOOKUP($AC585,pTRAIT!$A:$X,14,FALSE)</f>
        <v>0</v>
      </c>
      <c r="AM585" s="63">
        <f>VLOOKUP($AC585,pTRAIT!$A:$X,15,FALSE)</f>
        <v>0</v>
      </c>
      <c r="AN585" s="63">
        <f>VLOOKUP($AC585,pTRAIT!$A:$X,16,FALSE)</f>
        <v>0</v>
      </c>
      <c r="AO585" s="63">
        <f>VLOOKUP($AC585,pTRAIT!$A:$X,17,FALSE)</f>
        <v>0</v>
      </c>
      <c r="AP585" s="63">
        <f>VLOOKUP($AC585,pTRAIT!$A:$X,18,FALSE)</f>
        <v>0</v>
      </c>
      <c r="AQ585" s="63">
        <f>VLOOKUP($AC585,pTRAIT!$A:$X,19,FALSE)</f>
        <v>0</v>
      </c>
      <c r="AR585" s="63">
        <f>VLOOKUP($AC585,pTRAIT!$A:$X,20,FALSE)</f>
        <v>0</v>
      </c>
      <c r="AS585" s="63">
        <f>VLOOKUP($AC585,pTRAIT!$A:$X,21,FALSE)</f>
        <v>0</v>
      </c>
      <c r="AT585" s="63">
        <f>VLOOKUP($AC585,pTRAIT!$A:$X,22,FALSE)</f>
        <v>0</v>
      </c>
      <c r="AU585" s="63">
        <f>VLOOKUP($AC585,pTRAIT!$A:$X,23,FALSE)</f>
        <v>0</v>
      </c>
      <c r="AV585" s="63">
        <f>VLOOKUP($AC585,pTRAIT!$A:$X,24,FALSE)</f>
        <v>0</v>
      </c>
    </row>
    <row r="586" spans="1:48" ht="12" customHeight="1" x14ac:dyDescent="0.2">
      <c r="A586" s="32">
        <v>1070</v>
      </c>
      <c r="B586" s="33" t="s">
        <v>5</v>
      </c>
      <c r="C586" s="34">
        <v>1190</v>
      </c>
      <c r="D586" s="32" t="str">
        <f t="shared" si="9"/>
        <v>1070X1190</v>
      </c>
      <c r="E586" s="50" t="s">
        <v>1620</v>
      </c>
      <c r="F586" s="61" t="s">
        <v>2209</v>
      </c>
      <c r="G586" s="41" t="s">
        <v>43</v>
      </c>
      <c r="H586" s="38"/>
      <c r="I586" s="32">
        <v>1070</v>
      </c>
      <c r="J586" s="63">
        <f>VLOOKUP(I586,pTRAIT!A:B,2,FALSE)</f>
        <v>0</v>
      </c>
      <c r="K586" s="63" t="str">
        <f>VLOOKUP($I586,pTRAIT!$A:$X,7,FALSE)</f>
        <v>no</v>
      </c>
      <c r="L586" s="63" t="str">
        <f>VLOOKUP($I586,pTRAIT!$A:$X,8,FALSE)</f>
        <v>nd</v>
      </c>
      <c r="M586" s="63" t="str">
        <f>VLOOKUP($I586,pTRAIT!$A:$X,9,FALSE)</f>
        <v>R</v>
      </c>
      <c r="N586" s="63" t="str">
        <f>VLOOKUP($I586,pTRAIT!$A:$X,10,FALSE)</f>
        <v>R</v>
      </c>
      <c r="O586" s="63" t="str">
        <f>VLOOKUP($I586,pTRAIT!$A:$X,11,FALSE)</f>
        <v>H</v>
      </c>
      <c r="P586" s="63" t="str">
        <f>VLOOKUP($I586,pTRAIT!$A:$X,12,FALSE)</f>
        <v>R</v>
      </c>
      <c r="Q586" s="63" t="str">
        <f>VLOOKUP($I586,pTRAIT!$A:$X,13,FALSE)</f>
        <v>S</v>
      </c>
      <c r="R586" s="63" t="str">
        <f>VLOOKUP($I586,pTRAIT!$A:$X,14,FALSE)</f>
        <v>S</v>
      </c>
      <c r="S586" s="63" t="str">
        <f>VLOOKUP($I586,pTRAIT!$A:$X,15,FALSE)</f>
        <v>R</v>
      </c>
      <c r="T586" s="63" t="str">
        <f>VLOOKUP($I586,pTRAIT!$A:$X,16,FALSE)</f>
        <v>S</v>
      </c>
      <c r="U586" s="63" t="str">
        <f>VLOOKUP($I586,pTRAIT!$A:$X,17,FALSE)</f>
        <v>R</v>
      </c>
      <c r="V586" s="63" t="str">
        <f>VLOOKUP($I586,pTRAIT!$A:$X,18,FALSE)</f>
        <v>S</v>
      </c>
      <c r="W586" s="63" t="str">
        <f>VLOOKUP($I586,pTRAIT!$A:$X,19,FALSE)</f>
        <v>S</v>
      </c>
      <c r="X586" s="63" t="str">
        <f>VLOOKUP($I586,pTRAIT!$A:$X,20,FALSE)</f>
        <v>S</v>
      </c>
      <c r="Y586" s="63" t="str">
        <f>VLOOKUP($I586,pTRAIT!$A:$X,21,FALSE)</f>
        <v>R</v>
      </c>
      <c r="Z586" s="63" t="str">
        <f>VLOOKUP($I586,pTRAIT!$A:$X,22,FALSE)</f>
        <v>e</v>
      </c>
      <c r="AA586" s="63" t="str">
        <f>VLOOKUP($I586,pTRAIT!$A:$X,23,FALSE)</f>
        <v>n-c</v>
      </c>
      <c r="AB586" s="63">
        <f>VLOOKUP($I586,pTRAIT!$A:$X,24,FALSE)</f>
        <v>0</v>
      </c>
      <c r="AC586" s="34">
        <v>1190</v>
      </c>
      <c r="AD586" s="63" t="str">
        <f>VLOOKUP(AC586,pTRAIT!A:B,2,FALSE)</f>
        <v>EM5RTCM5Pu;NST=X / EM5RTDRAG1So5DRAG2Pu;RIN=X</v>
      </c>
      <c r="AE586" s="63">
        <f>VLOOKUP($AC586,pTRAIT!$A:$X,7,FALSE)</f>
        <v>0</v>
      </c>
      <c r="AF586" s="63">
        <f>VLOOKUP($AC586,pTRAIT!$A:$X,8,FALSE)</f>
        <v>0</v>
      </c>
      <c r="AG586" s="63">
        <f>VLOOKUP($AC586,pTRAIT!$A:$X,9,FALSE)</f>
        <v>0</v>
      </c>
      <c r="AH586" s="63">
        <f>VLOOKUP($AC586,pTRAIT!$A:$X,10,FALSE)</f>
        <v>0</v>
      </c>
      <c r="AI586" s="63">
        <f>VLOOKUP($AC586,pTRAIT!$A:$X,11,FALSE)</f>
        <v>0</v>
      </c>
      <c r="AJ586" s="63">
        <f>VLOOKUP($AC586,pTRAIT!$A:$X,12,FALSE)</f>
        <v>0</v>
      </c>
      <c r="AK586" s="63">
        <f>VLOOKUP($AC586,pTRAIT!$A:$X,13,FALSE)</f>
        <v>0</v>
      </c>
      <c r="AL586" s="63">
        <f>VLOOKUP($AC586,pTRAIT!$A:$X,14,FALSE)</f>
        <v>0</v>
      </c>
      <c r="AM586" s="63">
        <f>VLOOKUP($AC586,pTRAIT!$A:$X,15,FALSE)</f>
        <v>0</v>
      </c>
      <c r="AN586" s="63">
        <f>VLOOKUP($AC586,pTRAIT!$A:$X,16,FALSE)</f>
        <v>0</v>
      </c>
      <c r="AO586" s="63">
        <f>VLOOKUP($AC586,pTRAIT!$A:$X,17,FALSE)</f>
        <v>0</v>
      </c>
      <c r="AP586" s="63">
        <f>VLOOKUP($AC586,pTRAIT!$A:$X,18,FALSE)</f>
        <v>0</v>
      </c>
      <c r="AQ586" s="63">
        <f>VLOOKUP($AC586,pTRAIT!$A:$X,19,FALSE)</f>
        <v>0</v>
      </c>
      <c r="AR586" s="63">
        <f>VLOOKUP($AC586,pTRAIT!$A:$X,20,FALSE)</f>
        <v>0</v>
      </c>
      <c r="AS586" s="63">
        <f>VLOOKUP($AC586,pTRAIT!$A:$X,21,FALSE)</f>
        <v>0</v>
      </c>
      <c r="AT586" s="63">
        <f>VLOOKUP($AC586,pTRAIT!$A:$X,22,FALSE)</f>
        <v>0</v>
      </c>
      <c r="AU586" s="63">
        <f>VLOOKUP($AC586,pTRAIT!$A:$X,23,FALSE)</f>
        <v>0</v>
      </c>
      <c r="AV586" s="63">
        <f>VLOOKUP($AC586,pTRAIT!$A:$X,24,FALSE)</f>
        <v>0</v>
      </c>
    </row>
    <row r="587" spans="1:48" ht="12" customHeight="1" x14ac:dyDescent="0.2">
      <c r="A587" s="32">
        <v>1070</v>
      </c>
      <c r="B587" s="33" t="s">
        <v>5</v>
      </c>
      <c r="C587" s="34">
        <v>1223</v>
      </c>
      <c r="D587" s="32" t="str">
        <f t="shared" si="9"/>
        <v>1070X1223</v>
      </c>
      <c r="E587" s="50" t="s">
        <v>1620</v>
      </c>
      <c r="F587" s="61" t="s">
        <v>2210</v>
      </c>
      <c r="G587" s="41" t="s">
        <v>43</v>
      </c>
      <c r="H587" s="38"/>
      <c r="I587" s="32">
        <v>1070</v>
      </c>
      <c r="J587" s="63">
        <f>VLOOKUP(I587,pTRAIT!A:B,2,FALSE)</f>
        <v>0</v>
      </c>
      <c r="K587" s="63" t="str">
        <f>VLOOKUP($I587,pTRAIT!$A:$X,7,FALSE)</f>
        <v>no</v>
      </c>
      <c r="L587" s="63" t="str">
        <f>VLOOKUP($I587,pTRAIT!$A:$X,8,FALSE)</f>
        <v>nd</v>
      </c>
      <c r="M587" s="63" t="str">
        <f>VLOOKUP($I587,pTRAIT!$A:$X,9,FALSE)</f>
        <v>R</v>
      </c>
      <c r="N587" s="63" t="str">
        <f>VLOOKUP($I587,pTRAIT!$A:$X,10,FALSE)</f>
        <v>R</v>
      </c>
      <c r="O587" s="63" t="str">
        <f>VLOOKUP($I587,pTRAIT!$A:$X,11,FALSE)</f>
        <v>H</v>
      </c>
      <c r="P587" s="63" t="str">
        <f>VLOOKUP($I587,pTRAIT!$A:$X,12,FALSE)</f>
        <v>R</v>
      </c>
      <c r="Q587" s="63" t="str">
        <f>VLOOKUP($I587,pTRAIT!$A:$X,13,FALSE)</f>
        <v>S</v>
      </c>
      <c r="R587" s="63" t="str">
        <f>VLOOKUP($I587,pTRAIT!$A:$X,14,FALSE)</f>
        <v>S</v>
      </c>
      <c r="S587" s="63" t="str">
        <f>VLOOKUP($I587,pTRAIT!$A:$X,15,FALSE)</f>
        <v>R</v>
      </c>
      <c r="T587" s="63" t="str">
        <f>VLOOKUP($I587,pTRAIT!$A:$X,16,FALSE)</f>
        <v>S</v>
      </c>
      <c r="U587" s="63" t="str">
        <f>VLOOKUP($I587,pTRAIT!$A:$X,17,FALSE)</f>
        <v>R</v>
      </c>
      <c r="V587" s="63" t="str">
        <f>VLOOKUP($I587,pTRAIT!$A:$X,18,FALSE)</f>
        <v>S</v>
      </c>
      <c r="W587" s="63" t="str">
        <f>VLOOKUP($I587,pTRAIT!$A:$X,19,FALSE)</f>
        <v>S</v>
      </c>
      <c r="X587" s="63" t="str">
        <f>VLOOKUP($I587,pTRAIT!$A:$X,20,FALSE)</f>
        <v>S</v>
      </c>
      <c r="Y587" s="63" t="str">
        <f>VLOOKUP($I587,pTRAIT!$A:$X,21,FALSE)</f>
        <v>R</v>
      </c>
      <c r="Z587" s="63" t="str">
        <f>VLOOKUP($I587,pTRAIT!$A:$X,22,FALSE)</f>
        <v>e</v>
      </c>
      <c r="AA587" s="63" t="str">
        <f>VLOOKUP($I587,pTRAIT!$A:$X,23,FALSE)</f>
        <v>n-c</v>
      </c>
      <c r="AB587" s="63">
        <f>VLOOKUP($I587,pTRAIT!$A:$X,24,FALSE)</f>
        <v>0</v>
      </c>
      <c r="AC587" s="34">
        <v>1223</v>
      </c>
      <c r="AD587" s="63" t="str">
        <f>VLOOKUP(AC587,pTRAIT!A:B,2,FALSE)</f>
        <v>EM5RTRo5So5Pu;NST=X / EM5RTDRAG1So5DRAG2Pu;RIN=X</v>
      </c>
      <c r="AE587" s="63">
        <f>VLOOKUP($AC587,pTRAIT!$A:$X,7,FALSE)</f>
        <v>0</v>
      </c>
      <c r="AF587" s="63">
        <f>VLOOKUP($AC587,pTRAIT!$A:$X,8,FALSE)</f>
        <v>0</v>
      </c>
      <c r="AG587" s="63">
        <f>VLOOKUP($AC587,pTRAIT!$A:$X,9,FALSE)</f>
        <v>0</v>
      </c>
      <c r="AH587" s="63">
        <f>VLOOKUP($AC587,pTRAIT!$A:$X,10,FALSE)</f>
        <v>0</v>
      </c>
      <c r="AI587" s="63">
        <f>VLOOKUP($AC587,pTRAIT!$A:$X,11,FALSE)</f>
        <v>0</v>
      </c>
      <c r="AJ587" s="63">
        <f>VLOOKUP($AC587,pTRAIT!$A:$X,12,FALSE)</f>
        <v>0</v>
      </c>
      <c r="AK587" s="63">
        <f>VLOOKUP($AC587,pTRAIT!$A:$X,13,FALSE)</f>
        <v>0</v>
      </c>
      <c r="AL587" s="63">
        <f>VLOOKUP($AC587,pTRAIT!$A:$X,14,FALSE)</f>
        <v>0</v>
      </c>
      <c r="AM587" s="63">
        <f>VLOOKUP($AC587,pTRAIT!$A:$X,15,FALSE)</f>
        <v>0</v>
      </c>
      <c r="AN587" s="63">
        <f>VLOOKUP($AC587,pTRAIT!$A:$X,16,FALSE)</f>
        <v>0</v>
      </c>
      <c r="AO587" s="63">
        <f>VLOOKUP($AC587,pTRAIT!$A:$X,17,FALSE)</f>
        <v>0</v>
      </c>
      <c r="AP587" s="63">
        <f>VLOOKUP($AC587,pTRAIT!$A:$X,18,FALSE)</f>
        <v>0</v>
      </c>
      <c r="AQ587" s="63">
        <f>VLOOKUP($AC587,pTRAIT!$A:$X,19,FALSE)</f>
        <v>0</v>
      </c>
      <c r="AR587" s="63">
        <f>VLOOKUP($AC587,pTRAIT!$A:$X,20,FALSE)</f>
        <v>0</v>
      </c>
      <c r="AS587" s="63">
        <f>VLOOKUP($AC587,pTRAIT!$A:$X,21,FALSE)</f>
        <v>0</v>
      </c>
      <c r="AT587" s="63">
        <f>VLOOKUP($AC587,pTRAIT!$A:$X,22,FALSE)</f>
        <v>0</v>
      </c>
      <c r="AU587" s="63">
        <f>VLOOKUP($AC587,pTRAIT!$A:$X,23,FALSE)</f>
        <v>0</v>
      </c>
      <c r="AV587" s="63">
        <f>VLOOKUP($AC587,pTRAIT!$A:$X,24,FALSE)</f>
        <v>0</v>
      </c>
    </row>
    <row r="588" spans="1:48" ht="12" customHeight="1" x14ac:dyDescent="0.2">
      <c r="A588" s="32">
        <v>1071</v>
      </c>
      <c r="B588" s="33" t="s">
        <v>5</v>
      </c>
      <c r="C588" s="34">
        <v>315</v>
      </c>
      <c r="D588" s="32" t="str">
        <f t="shared" si="9"/>
        <v>1071X315</v>
      </c>
      <c r="E588" s="51" t="s">
        <v>1621</v>
      </c>
      <c r="F588" s="61" t="s">
        <v>2211</v>
      </c>
      <c r="G588" s="41" t="s">
        <v>43</v>
      </c>
      <c r="H588" s="38"/>
      <c r="I588" s="32">
        <v>1071</v>
      </c>
      <c r="J588" s="63">
        <f>VLOOKUP(I588,pTRAIT!A:B,2,FALSE)</f>
        <v>0</v>
      </c>
      <c r="K588" s="63" t="str">
        <f>VLOOKUP($I588,pTRAIT!$A:$X,7,FALSE)</f>
        <v>no</v>
      </c>
      <c r="L588" s="63" t="str">
        <f>VLOOKUP($I588,pTRAIT!$A:$X,8,FALSE)</f>
        <v>nd</v>
      </c>
      <c r="M588" s="63" t="str">
        <f>VLOOKUP($I588,pTRAIT!$A:$X,9,FALSE)</f>
        <v>R</v>
      </c>
      <c r="N588" s="63" t="str">
        <f>VLOOKUP($I588,pTRAIT!$A:$X,10,FALSE)</f>
        <v>R</v>
      </c>
      <c r="O588" s="63" t="str">
        <f>VLOOKUP($I588,pTRAIT!$A:$X,11,FALSE)</f>
        <v>H</v>
      </c>
      <c r="P588" s="63" t="str">
        <f>VLOOKUP($I588,pTRAIT!$A:$X,12,FALSE)</f>
        <v>R</v>
      </c>
      <c r="Q588" s="63" t="str">
        <f>VLOOKUP($I588,pTRAIT!$A:$X,13,FALSE)</f>
        <v>S</v>
      </c>
      <c r="R588" s="63" t="str">
        <f>VLOOKUP($I588,pTRAIT!$A:$X,14,FALSE)</f>
        <v>S</v>
      </c>
      <c r="S588" s="63" t="str">
        <f>VLOOKUP($I588,pTRAIT!$A:$X,15,FALSE)</f>
        <v>R</v>
      </c>
      <c r="T588" s="63" t="str">
        <f>VLOOKUP($I588,pTRAIT!$A:$X,16,FALSE)</f>
        <v>R</v>
      </c>
      <c r="U588" s="63" t="str">
        <f>VLOOKUP($I588,pTRAIT!$A:$X,17,FALSE)</f>
        <v>R</v>
      </c>
      <c r="V588" s="63" t="str">
        <f>VLOOKUP($I588,pTRAIT!$A:$X,18,FALSE)</f>
        <v>S</v>
      </c>
      <c r="W588" s="63" t="str">
        <f>VLOOKUP($I588,pTRAIT!$A:$X,19,FALSE)</f>
        <v>S</v>
      </c>
      <c r="X588" s="63" t="str">
        <f>VLOOKUP($I588,pTRAIT!$A:$X,20,FALSE)</f>
        <v>S</v>
      </c>
      <c r="Y588" s="63" t="str">
        <f>VLOOKUP($I588,pTRAIT!$A:$X,21,FALSE)</f>
        <v>R</v>
      </c>
      <c r="Z588" s="63" t="str">
        <f>VLOOKUP($I588,pTRAIT!$A:$X,22,FALSE)</f>
        <v>e</v>
      </c>
      <c r="AA588" s="63" t="str">
        <f>VLOOKUP($I588,pTRAIT!$A:$X,23,FALSE)</f>
        <v>n-c</v>
      </c>
      <c r="AB588" s="63">
        <f>VLOOKUP($I588,pTRAIT!$A:$X,24,FALSE)</f>
        <v>0</v>
      </c>
      <c r="AC588" s="34">
        <v>315</v>
      </c>
      <c r="AD588" s="63" t="str">
        <f>VLOOKUP(AC588,pTRAIT!A:B,2,FALSE)</f>
        <v>EM5RTUeRo5So5;NST=X / EM5RTCM5Ro5So5Pu;NST=X</v>
      </c>
      <c r="AE588" s="63">
        <f>VLOOKUP($AC588,pTRAIT!$A:$X,7,FALSE)</f>
        <v>0</v>
      </c>
      <c r="AF588" s="63">
        <f>VLOOKUP($AC588,pTRAIT!$A:$X,8,FALSE)</f>
        <v>0</v>
      </c>
      <c r="AG588" s="63">
        <f>VLOOKUP($AC588,pTRAIT!$A:$X,9,FALSE)</f>
        <v>0</v>
      </c>
      <c r="AH588" s="63">
        <f>VLOOKUP($AC588,pTRAIT!$A:$X,10,FALSE)</f>
        <v>0</v>
      </c>
      <c r="AI588" s="63">
        <f>VLOOKUP($AC588,pTRAIT!$A:$X,11,FALSE)</f>
        <v>0</v>
      </c>
      <c r="AJ588" s="63">
        <f>VLOOKUP($AC588,pTRAIT!$A:$X,12,FALSE)</f>
        <v>0</v>
      </c>
      <c r="AK588" s="63">
        <f>VLOOKUP($AC588,pTRAIT!$A:$X,13,FALSE)</f>
        <v>0</v>
      </c>
      <c r="AL588" s="63">
        <f>VLOOKUP($AC588,pTRAIT!$A:$X,14,FALSE)</f>
        <v>0</v>
      </c>
      <c r="AM588" s="63">
        <f>VLOOKUP($AC588,pTRAIT!$A:$X,15,FALSE)</f>
        <v>0</v>
      </c>
      <c r="AN588" s="63">
        <f>VLOOKUP($AC588,pTRAIT!$A:$X,16,FALSE)</f>
        <v>0</v>
      </c>
      <c r="AO588" s="63">
        <f>VLOOKUP($AC588,pTRAIT!$A:$X,17,FALSE)</f>
        <v>0</v>
      </c>
      <c r="AP588" s="63">
        <f>VLOOKUP($AC588,pTRAIT!$A:$X,18,FALSE)</f>
        <v>0</v>
      </c>
      <c r="AQ588" s="63">
        <f>VLOOKUP($AC588,pTRAIT!$A:$X,19,FALSE)</f>
        <v>0</v>
      </c>
      <c r="AR588" s="63">
        <f>VLOOKUP($AC588,pTRAIT!$A:$X,20,FALSE)</f>
        <v>0</v>
      </c>
      <c r="AS588" s="63">
        <f>VLOOKUP($AC588,pTRAIT!$A:$X,21,FALSE)</f>
        <v>0</v>
      </c>
      <c r="AT588" s="63">
        <f>VLOOKUP($AC588,pTRAIT!$A:$X,22,FALSE)</f>
        <v>0</v>
      </c>
      <c r="AU588" s="63">
        <f>VLOOKUP($AC588,pTRAIT!$A:$X,23,FALSE)</f>
        <v>0</v>
      </c>
      <c r="AV588" s="63">
        <f>VLOOKUP($AC588,pTRAIT!$A:$X,24,FALSE)</f>
        <v>0</v>
      </c>
    </row>
    <row r="589" spans="1:48" ht="12" customHeight="1" x14ac:dyDescent="0.2">
      <c r="A589" s="32">
        <v>1071</v>
      </c>
      <c r="B589" s="33" t="s">
        <v>5</v>
      </c>
      <c r="C589" s="34">
        <v>420</v>
      </c>
      <c r="D589" s="32" t="str">
        <f t="shared" si="9"/>
        <v>1071X420</v>
      </c>
      <c r="E589" s="51" t="s">
        <v>1621</v>
      </c>
      <c r="F589" s="61" t="s">
        <v>2212</v>
      </c>
      <c r="G589" s="41" t="s">
        <v>43</v>
      </c>
      <c r="H589" s="38"/>
      <c r="I589" s="32">
        <v>1071</v>
      </c>
      <c r="J589" s="63">
        <f>VLOOKUP(I589,pTRAIT!A:B,2,FALSE)</f>
        <v>0</v>
      </c>
      <c r="K589" s="63" t="str">
        <f>VLOOKUP($I589,pTRAIT!$A:$X,7,FALSE)</f>
        <v>no</v>
      </c>
      <c r="L589" s="63" t="str">
        <f>VLOOKUP($I589,pTRAIT!$A:$X,8,FALSE)</f>
        <v>nd</v>
      </c>
      <c r="M589" s="63" t="str">
        <f>VLOOKUP($I589,pTRAIT!$A:$X,9,FALSE)</f>
        <v>R</v>
      </c>
      <c r="N589" s="63" t="str">
        <f>VLOOKUP($I589,pTRAIT!$A:$X,10,FALSE)</f>
        <v>R</v>
      </c>
      <c r="O589" s="63" t="str">
        <f>VLOOKUP($I589,pTRAIT!$A:$X,11,FALSE)</f>
        <v>H</v>
      </c>
      <c r="P589" s="63" t="str">
        <f>VLOOKUP($I589,pTRAIT!$A:$X,12,FALSE)</f>
        <v>R</v>
      </c>
      <c r="Q589" s="63" t="str">
        <f>VLOOKUP($I589,pTRAIT!$A:$X,13,FALSE)</f>
        <v>S</v>
      </c>
      <c r="R589" s="63" t="str">
        <f>VLOOKUP($I589,pTRAIT!$A:$X,14,FALSE)</f>
        <v>S</v>
      </c>
      <c r="S589" s="63" t="str">
        <f>VLOOKUP($I589,pTRAIT!$A:$X,15,FALSE)</f>
        <v>R</v>
      </c>
      <c r="T589" s="63" t="str">
        <f>VLOOKUP($I589,pTRAIT!$A:$X,16,FALSE)</f>
        <v>R</v>
      </c>
      <c r="U589" s="63" t="str">
        <f>VLOOKUP($I589,pTRAIT!$A:$X,17,FALSE)</f>
        <v>R</v>
      </c>
      <c r="V589" s="63" t="str">
        <f>VLOOKUP($I589,pTRAIT!$A:$X,18,FALSE)</f>
        <v>S</v>
      </c>
      <c r="W589" s="63" t="str">
        <f>VLOOKUP($I589,pTRAIT!$A:$X,19,FALSE)</f>
        <v>S</v>
      </c>
      <c r="X589" s="63" t="str">
        <f>VLOOKUP($I589,pTRAIT!$A:$X,20,FALSE)</f>
        <v>S</v>
      </c>
      <c r="Y589" s="63" t="str">
        <f>VLOOKUP($I589,pTRAIT!$A:$X,21,FALSE)</f>
        <v>R</v>
      </c>
      <c r="Z589" s="63" t="str">
        <f>VLOOKUP($I589,pTRAIT!$A:$X,22,FALSE)</f>
        <v>e</v>
      </c>
      <c r="AA589" s="63" t="str">
        <f>VLOOKUP($I589,pTRAIT!$A:$X,23,FALSE)</f>
        <v>n-c</v>
      </c>
      <c r="AB589" s="63">
        <f>VLOOKUP($I589,pTRAIT!$A:$X,24,FALSE)</f>
        <v>0</v>
      </c>
      <c r="AC589" s="34">
        <v>420</v>
      </c>
      <c r="AD589" s="63" t="str">
        <f>VLOOKUP(AC589,pTRAIT!A:B,2,FALSE)</f>
        <v>EM5RTUeRo5So5;NST=X / EM5RTCM5Ro5So5Pu;NST=X</v>
      </c>
      <c r="AE589" s="63">
        <f>VLOOKUP($AC589,pTRAIT!$A:$X,7,FALSE)</f>
        <v>0</v>
      </c>
      <c r="AF589" s="63">
        <f>VLOOKUP($AC589,pTRAIT!$A:$X,8,FALSE)</f>
        <v>0</v>
      </c>
      <c r="AG589" s="63">
        <f>VLOOKUP($AC589,pTRAIT!$A:$X,9,FALSE)</f>
        <v>0</v>
      </c>
      <c r="AH589" s="63">
        <f>VLOOKUP($AC589,pTRAIT!$A:$X,10,FALSE)</f>
        <v>0</v>
      </c>
      <c r="AI589" s="63">
        <f>VLOOKUP($AC589,pTRAIT!$A:$X,11,FALSE)</f>
        <v>0</v>
      </c>
      <c r="AJ589" s="63">
        <f>VLOOKUP($AC589,pTRAIT!$A:$X,12,FALSE)</f>
        <v>0</v>
      </c>
      <c r="AK589" s="63">
        <f>VLOOKUP($AC589,pTRAIT!$A:$X,13,FALSE)</f>
        <v>0</v>
      </c>
      <c r="AL589" s="63">
        <f>VLOOKUP($AC589,pTRAIT!$A:$X,14,FALSE)</f>
        <v>0</v>
      </c>
      <c r="AM589" s="63">
        <f>VLOOKUP($AC589,pTRAIT!$A:$X,15,FALSE)</f>
        <v>0</v>
      </c>
      <c r="AN589" s="63">
        <f>VLOOKUP($AC589,pTRAIT!$A:$X,16,FALSE)</f>
        <v>0</v>
      </c>
      <c r="AO589" s="63">
        <f>VLOOKUP($AC589,pTRAIT!$A:$X,17,FALSE)</f>
        <v>0</v>
      </c>
      <c r="AP589" s="63">
        <f>VLOOKUP($AC589,pTRAIT!$A:$X,18,FALSE)</f>
        <v>0</v>
      </c>
      <c r="AQ589" s="63">
        <f>VLOOKUP($AC589,pTRAIT!$A:$X,19,FALSE)</f>
        <v>0</v>
      </c>
      <c r="AR589" s="63">
        <f>VLOOKUP($AC589,pTRAIT!$A:$X,20,FALSE)</f>
        <v>0</v>
      </c>
      <c r="AS589" s="63">
        <f>VLOOKUP($AC589,pTRAIT!$A:$X,21,FALSE)</f>
        <v>0</v>
      </c>
      <c r="AT589" s="63">
        <f>VLOOKUP($AC589,pTRAIT!$A:$X,22,FALSE)</f>
        <v>0</v>
      </c>
      <c r="AU589" s="63">
        <f>VLOOKUP($AC589,pTRAIT!$A:$X,23,FALSE)</f>
        <v>0</v>
      </c>
      <c r="AV589" s="63">
        <f>VLOOKUP($AC589,pTRAIT!$A:$X,24,FALSE)</f>
        <v>0</v>
      </c>
    </row>
    <row r="590" spans="1:48" ht="12" customHeight="1" x14ac:dyDescent="0.2">
      <c r="A590" s="32">
        <v>1071</v>
      </c>
      <c r="B590" s="33" t="s">
        <v>5</v>
      </c>
      <c r="C590" s="34">
        <v>1156</v>
      </c>
      <c r="D590" s="32" t="str">
        <f t="shared" si="9"/>
        <v>1071X1156</v>
      </c>
      <c r="E590" s="50" t="s">
        <v>1620</v>
      </c>
      <c r="F590" s="61" t="s">
        <v>2213</v>
      </c>
      <c r="G590" s="41" t="s">
        <v>43</v>
      </c>
      <c r="H590" s="38"/>
      <c r="I590" s="32">
        <v>1071</v>
      </c>
      <c r="J590" s="63">
        <f>VLOOKUP(I590,pTRAIT!A:B,2,FALSE)</f>
        <v>0</v>
      </c>
      <c r="K590" s="63" t="str">
        <f>VLOOKUP($I590,pTRAIT!$A:$X,7,FALSE)</f>
        <v>no</v>
      </c>
      <c r="L590" s="63" t="str">
        <f>VLOOKUP($I590,pTRAIT!$A:$X,8,FALSE)</f>
        <v>nd</v>
      </c>
      <c r="M590" s="63" t="str">
        <f>VLOOKUP($I590,pTRAIT!$A:$X,9,FALSE)</f>
        <v>R</v>
      </c>
      <c r="N590" s="63" t="str">
        <f>VLOOKUP($I590,pTRAIT!$A:$X,10,FALSE)</f>
        <v>R</v>
      </c>
      <c r="O590" s="63" t="str">
        <f>VLOOKUP($I590,pTRAIT!$A:$X,11,FALSE)</f>
        <v>H</v>
      </c>
      <c r="P590" s="63" t="str">
        <f>VLOOKUP($I590,pTRAIT!$A:$X,12,FALSE)</f>
        <v>R</v>
      </c>
      <c r="Q590" s="63" t="str">
        <f>VLOOKUP($I590,pTRAIT!$A:$X,13,FALSE)</f>
        <v>S</v>
      </c>
      <c r="R590" s="63" t="str">
        <f>VLOOKUP($I590,pTRAIT!$A:$X,14,FALSE)</f>
        <v>S</v>
      </c>
      <c r="S590" s="63" t="str">
        <f>VLOOKUP($I590,pTRAIT!$A:$X,15,FALSE)</f>
        <v>R</v>
      </c>
      <c r="T590" s="63" t="str">
        <f>VLOOKUP($I590,pTRAIT!$A:$X,16,FALSE)</f>
        <v>R</v>
      </c>
      <c r="U590" s="63" t="str">
        <f>VLOOKUP($I590,pTRAIT!$A:$X,17,FALSE)</f>
        <v>R</v>
      </c>
      <c r="V590" s="63" t="str">
        <f>VLOOKUP($I590,pTRAIT!$A:$X,18,FALSE)</f>
        <v>S</v>
      </c>
      <c r="W590" s="63" t="str">
        <f>VLOOKUP($I590,pTRAIT!$A:$X,19,FALSE)</f>
        <v>S</v>
      </c>
      <c r="X590" s="63" t="str">
        <f>VLOOKUP($I590,pTRAIT!$A:$X,20,FALSE)</f>
        <v>S</v>
      </c>
      <c r="Y590" s="63" t="str">
        <f>VLOOKUP($I590,pTRAIT!$A:$X,21,FALSE)</f>
        <v>R</v>
      </c>
      <c r="Z590" s="63" t="str">
        <f>VLOOKUP($I590,pTRAIT!$A:$X,22,FALSE)</f>
        <v>e</v>
      </c>
      <c r="AA590" s="63" t="str">
        <f>VLOOKUP($I590,pTRAIT!$A:$X,23,FALSE)</f>
        <v>n-c</v>
      </c>
      <c r="AB590" s="63">
        <f>VLOOKUP($I590,pTRAIT!$A:$X,24,FALSE)</f>
        <v>0</v>
      </c>
      <c r="AC590" s="34">
        <v>1156</v>
      </c>
      <c r="AD590" s="63" t="str">
        <f>VLOOKUP(AC590,pTRAIT!A:B,2,FALSE)</f>
        <v>EM5RTUeRo5So5;NST=X / EM5RTCM5Ro5So5Pu;NST=X</v>
      </c>
      <c r="AE590" s="63">
        <f>VLOOKUP($AC590,pTRAIT!$A:$X,7,FALSE)</f>
        <v>0</v>
      </c>
      <c r="AF590" s="63">
        <f>VLOOKUP($AC590,pTRAIT!$A:$X,8,FALSE)</f>
        <v>0</v>
      </c>
      <c r="AG590" s="63">
        <f>VLOOKUP($AC590,pTRAIT!$A:$X,9,FALSE)</f>
        <v>0</v>
      </c>
      <c r="AH590" s="63">
        <f>VLOOKUP($AC590,pTRAIT!$A:$X,10,FALSE)</f>
        <v>0</v>
      </c>
      <c r="AI590" s="63">
        <f>VLOOKUP($AC590,pTRAIT!$A:$X,11,FALSE)</f>
        <v>0</v>
      </c>
      <c r="AJ590" s="63">
        <f>VLOOKUP($AC590,pTRAIT!$A:$X,12,FALSE)</f>
        <v>0</v>
      </c>
      <c r="AK590" s="63">
        <f>VLOOKUP($AC590,pTRAIT!$A:$X,13,FALSE)</f>
        <v>0</v>
      </c>
      <c r="AL590" s="63">
        <f>VLOOKUP($AC590,pTRAIT!$A:$X,14,FALSE)</f>
        <v>0</v>
      </c>
      <c r="AM590" s="63">
        <f>VLOOKUP($AC590,pTRAIT!$A:$X,15,FALSE)</f>
        <v>0</v>
      </c>
      <c r="AN590" s="63">
        <f>VLOOKUP($AC590,pTRAIT!$A:$X,16,FALSE)</f>
        <v>0</v>
      </c>
      <c r="AO590" s="63">
        <f>VLOOKUP($AC590,pTRAIT!$A:$X,17,FALSE)</f>
        <v>0</v>
      </c>
      <c r="AP590" s="63">
        <f>VLOOKUP($AC590,pTRAIT!$A:$X,18,FALSE)</f>
        <v>0</v>
      </c>
      <c r="AQ590" s="63">
        <f>VLOOKUP($AC590,pTRAIT!$A:$X,19,FALSE)</f>
        <v>0</v>
      </c>
      <c r="AR590" s="63">
        <f>VLOOKUP($AC590,pTRAIT!$A:$X,20,FALSE)</f>
        <v>0</v>
      </c>
      <c r="AS590" s="63">
        <f>VLOOKUP($AC590,pTRAIT!$A:$X,21,FALSE)</f>
        <v>0</v>
      </c>
      <c r="AT590" s="63">
        <f>VLOOKUP($AC590,pTRAIT!$A:$X,22,FALSE)</f>
        <v>0</v>
      </c>
      <c r="AU590" s="63">
        <f>VLOOKUP($AC590,pTRAIT!$A:$X,23,FALSE)</f>
        <v>0</v>
      </c>
      <c r="AV590" s="63">
        <f>VLOOKUP($AC590,pTRAIT!$A:$X,24,FALSE)</f>
        <v>0</v>
      </c>
    </row>
    <row r="591" spans="1:48" ht="12" customHeight="1" x14ac:dyDescent="0.2">
      <c r="A591" s="32">
        <v>1071</v>
      </c>
      <c r="B591" s="33" t="s">
        <v>5</v>
      </c>
      <c r="C591" s="34">
        <v>1122</v>
      </c>
      <c r="D591" s="32" t="str">
        <f t="shared" si="9"/>
        <v>1071X1122</v>
      </c>
      <c r="E591" s="50" t="s">
        <v>1620</v>
      </c>
      <c r="F591" s="61" t="s">
        <v>2214</v>
      </c>
      <c r="G591" s="41" t="s">
        <v>43</v>
      </c>
      <c r="H591" s="38"/>
      <c r="I591" s="32">
        <v>1071</v>
      </c>
      <c r="J591" s="63">
        <f>VLOOKUP(I591,pTRAIT!A:B,2,FALSE)</f>
        <v>0</v>
      </c>
      <c r="K591" s="63" t="str">
        <f>VLOOKUP($I591,pTRAIT!$A:$X,7,FALSE)</f>
        <v>no</v>
      </c>
      <c r="L591" s="63" t="str">
        <f>VLOOKUP($I591,pTRAIT!$A:$X,8,FALSE)</f>
        <v>nd</v>
      </c>
      <c r="M591" s="63" t="str">
        <f>VLOOKUP($I591,pTRAIT!$A:$X,9,FALSE)</f>
        <v>R</v>
      </c>
      <c r="N591" s="63" t="str">
        <f>VLOOKUP($I591,pTRAIT!$A:$X,10,FALSE)</f>
        <v>R</v>
      </c>
      <c r="O591" s="63" t="str">
        <f>VLOOKUP($I591,pTRAIT!$A:$X,11,FALSE)</f>
        <v>H</v>
      </c>
      <c r="P591" s="63" t="str">
        <f>VLOOKUP($I591,pTRAIT!$A:$X,12,FALSE)</f>
        <v>R</v>
      </c>
      <c r="Q591" s="63" t="str">
        <f>VLOOKUP($I591,pTRAIT!$A:$X,13,FALSE)</f>
        <v>S</v>
      </c>
      <c r="R591" s="63" t="str">
        <f>VLOOKUP($I591,pTRAIT!$A:$X,14,FALSE)</f>
        <v>S</v>
      </c>
      <c r="S591" s="63" t="str">
        <f>VLOOKUP($I591,pTRAIT!$A:$X,15,FALSE)</f>
        <v>R</v>
      </c>
      <c r="T591" s="63" t="str">
        <f>VLOOKUP($I591,pTRAIT!$A:$X,16,FALSE)</f>
        <v>R</v>
      </c>
      <c r="U591" s="63" t="str">
        <f>VLOOKUP($I591,pTRAIT!$A:$X,17,FALSE)</f>
        <v>R</v>
      </c>
      <c r="V591" s="63" t="str">
        <f>VLOOKUP($I591,pTRAIT!$A:$X,18,FALSE)</f>
        <v>S</v>
      </c>
      <c r="W591" s="63" t="str">
        <f>VLOOKUP($I591,pTRAIT!$A:$X,19,FALSE)</f>
        <v>S</v>
      </c>
      <c r="X591" s="63" t="str">
        <f>VLOOKUP($I591,pTRAIT!$A:$X,20,FALSE)</f>
        <v>S</v>
      </c>
      <c r="Y591" s="63" t="str">
        <f>VLOOKUP($I591,pTRAIT!$A:$X,21,FALSE)</f>
        <v>R</v>
      </c>
      <c r="Z591" s="63" t="str">
        <f>VLOOKUP($I591,pTRAIT!$A:$X,22,FALSE)</f>
        <v>e</v>
      </c>
      <c r="AA591" s="63" t="str">
        <f>VLOOKUP($I591,pTRAIT!$A:$X,23,FALSE)</f>
        <v>n-c</v>
      </c>
      <c r="AB591" s="63">
        <f>VLOOKUP($I591,pTRAIT!$A:$X,24,FALSE)</f>
        <v>0</v>
      </c>
      <c r="AC591" s="34">
        <v>1122</v>
      </c>
      <c r="AD591" s="63" t="str">
        <f>VLOOKUP(AC591,pTRAIT!A:B,2,FALSE)</f>
        <v>EM5RTCM5(So5)Pu;NST=X / EM5RTCM5Ro5So5Pu;NST=X</v>
      </c>
      <c r="AE591" s="63">
        <f>VLOOKUP($AC591,pTRAIT!$A:$X,7,FALSE)</f>
        <v>0</v>
      </c>
      <c r="AF591" s="63">
        <f>VLOOKUP($AC591,pTRAIT!$A:$X,8,FALSE)</f>
        <v>0</v>
      </c>
      <c r="AG591" s="63">
        <f>VLOOKUP($AC591,pTRAIT!$A:$X,9,FALSE)</f>
        <v>0</v>
      </c>
      <c r="AH591" s="63">
        <f>VLOOKUP($AC591,pTRAIT!$A:$X,10,FALSE)</f>
        <v>0</v>
      </c>
      <c r="AI591" s="63">
        <f>VLOOKUP($AC591,pTRAIT!$A:$X,11,FALSE)</f>
        <v>0</v>
      </c>
      <c r="AJ591" s="63">
        <f>VLOOKUP($AC591,pTRAIT!$A:$X,12,FALSE)</f>
        <v>0</v>
      </c>
      <c r="AK591" s="63">
        <f>VLOOKUP($AC591,pTRAIT!$A:$X,13,FALSE)</f>
        <v>0</v>
      </c>
      <c r="AL591" s="63">
        <f>VLOOKUP($AC591,pTRAIT!$A:$X,14,FALSE)</f>
        <v>0</v>
      </c>
      <c r="AM591" s="63">
        <f>VLOOKUP($AC591,pTRAIT!$A:$X,15,FALSE)</f>
        <v>0</v>
      </c>
      <c r="AN591" s="63">
        <f>VLOOKUP($AC591,pTRAIT!$A:$X,16,FALSE)</f>
        <v>0</v>
      </c>
      <c r="AO591" s="63">
        <f>VLOOKUP($AC591,pTRAIT!$A:$X,17,FALSE)</f>
        <v>0</v>
      </c>
      <c r="AP591" s="63">
        <f>VLOOKUP($AC591,pTRAIT!$A:$X,18,FALSE)</f>
        <v>0</v>
      </c>
      <c r="AQ591" s="63">
        <f>VLOOKUP($AC591,pTRAIT!$A:$X,19,FALSE)</f>
        <v>0</v>
      </c>
      <c r="AR591" s="63">
        <f>VLOOKUP($AC591,pTRAIT!$A:$X,20,FALSE)</f>
        <v>0</v>
      </c>
      <c r="AS591" s="63">
        <f>VLOOKUP($AC591,pTRAIT!$A:$X,21,FALSE)</f>
        <v>0</v>
      </c>
      <c r="AT591" s="63">
        <f>VLOOKUP($AC591,pTRAIT!$A:$X,22,FALSE)</f>
        <v>0</v>
      </c>
      <c r="AU591" s="63">
        <f>VLOOKUP($AC591,pTRAIT!$A:$X,23,FALSE)</f>
        <v>0</v>
      </c>
      <c r="AV591" s="63">
        <f>VLOOKUP($AC591,pTRAIT!$A:$X,24,FALSE)</f>
        <v>0</v>
      </c>
    </row>
    <row r="592" spans="1:48" ht="12" customHeight="1" x14ac:dyDescent="0.2">
      <c r="A592" s="32">
        <v>1071</v>
      </c>
      <c r="B592" s="33" t="s">
        <v>5</v>
      </c>
      <c r="C592" s="34">
        <v>1191</v>
      </c>
      <c r="D592" s="32" t="str">
        <f t="shared" si="9"/>
        <v>1071X1191</v>
      </c>
      <c r="E592" s="50" t="s">
        <v>1620</v>
      </c>
      <c r="F592" s="61" t="s">
        <v>2215</v>
      </c>
      <c r="G592" s="41" t="s">
        <v>43</v>
      </c>
      <c r="H592" s="38"/>
      <c r="I592" s="32">
        <v>1071</v>
      </c>
      <c r="J592" s="63">
        <f>VLOOKUP(I592,pTRAIT!A:B,2,FALSE)</f>
        <v>0</v>
      </c>
      <c r="K592" s="63" t="str">
        <f>VLOOKUP($I592,pTRAIT!$A:$X,7,FALSE)</f>
        <v>no</v>
      </c>
      <c r="L592" s="63" t="str">
        <f>VLOOKUP($I592,pTRAIT!$A:$X,8,FALSE)</f>
        <v>nd</v>
      </c>
      <c r="M592" s="63" t="str">
        <f>VLOOKUP($I592,pTRAIT!$A:$X,9,FALSE)</f>
        <v>R</v>
      </c>
      <c r="N592" s="63" t="str">
        <f>VLOOKUP($I592,pTRAIT!$A:$X,10,FALSE)</f>
        <v>R</v>
      </c>
      <c r="O592" s="63" t="str">
        <f>VLOOKUP($I592,pTRAIT!$A:$X,11,FALSE)</f>
        <v>H</v>
      </c>
      <c r="P592" s="63" t="str">
        <f>VLOOKUP($I592,pTRAIT!$A:$X,12,FALSE)</f>
        <v>R</v>
      </c>
      <c r="Q592" s="63" t="str">
        <f>VLOOKUP($I592,pTRAIT!$A:$X,13,FALSE)</f>
        <v>S</v>
      </c>
      <c r="R592" s="63" t="str">
        <f>VLOOKUP($I592,pTRAIT!$A:$X,14,FALSE)</f>
        <v>S</v>
      </c>
      <c r="S592" s="63" t="str">
        <f>VLOOKUP($I592,pTRAIT!$A:$X,15,FALSE)</f>
        <v>R</v>
      </c>
      <c r="T592" s="63" t="str">
        <f>VLOOKUP($I592,pTRAIT!$A:$X,16,FALSE)</f>
        <v>R</v>
      </c>
      <c r="U592" s="63" t="str">
        <f>VLOOKUP($I592,pTRAIT!$A:$X,17,FALSE)</f>
        <v>R</v>
      </c>
      <c r="V592" s="63" t="str">
        <f>VLOOKUP($I592,pTRAIT!$A:$X,18,FALSE)</f>
        <v>S</v>
      </c>
      <c r="W592" s="63" t="str">
        <f>VLOOKUP($I592,pTRAIT!$A:$X,19,FALSE)</f>
        <v>S</v>
      </c>
      <c r="X592" s="63" t="str">
        <f>VLOOKUP($I592,pTRAIT!$A:$X,20,FALSE)</f>
        <v>S</v>
      </c>
      <c r="Y592" s="63" t="str">
        <f>VLOOKUP($I592,pTRAIT!$A:$X,21,FALSE)</f>
        <v>R</v>
      </c>
      <c r="Z592" s="63" t="str">
        <f>VLOOKUP($I592,pTRAIT!$A:$X,22,FALSE)</f>
        <v>e</v>
      </c>
      <c r="AA592" s="63" t="str">
        <f>VLOOKUP($I592,pTRAIT!$A:$X,23,FALSE)</f>
        <v>n-c</v>
      </c>
      <c r="AB592" s="63">
        <f>VLOOKUP($I592,pTRAIT!$A:$X,24,FALSE)</f>
        <v>0</v>
      </c>
      <c r="AC592" s="34">
        <v>1191</v>
      </c>
      <c r="AD592" s="63" t="str">
        <f>VLOOKUP(AC592,pTRAIT!A:B,2,FALSE)</f>
        <v>EM5RTCM5Pu;NST=X / EM5RTCM5Ro5So5Pu;NST=X</v>
      </c>
      <c r="AE592" s="63">
        <f>VLOOKUP($AC592,pTRAIT!$A:$X,7,FALSE)</f>
        <v>0</v>
      </c>
      <c r="AF592" s="63">
        <f>VLOOKUP($AC592,pTRAIT!$A:$X,8,FALSE)</f>
        <v>0</v>
      </c>
      <c r="AG592" s="63">
        <f>VLOOKUP($AC592,pTRAIT!$A:$X,9,FALSE)</f>
        <v>0</v>
      </c>
      <c r="AH592" s="63">
        <f>VLOOKUP($AC592,pTRAIT!$A:$X,10,FALSE)</f>
        <v>0</v>
      </c>
      <c r="AI592" s="63">
        <f>VLOOKUP($AC592,pTRAIT!$A:$X,11,FALSE)</f>
        <v>0</v>
      </c>
      <c r="AJ592" s="63">
        <f>VLOOKUP($AC592,pTRAIT!$A:$X,12,FALSE)</f>
        <v>0</v>
      </c>
      <c r="AK592" s="63">
        <f>VLOOKUP($AC592,pTRAIT!$A:$X,13,FALSE)</f>
        <v>0</v>
      </c>
      <c r="AL592" s="63">
        <f>VLOOKUP($AC592,pTRAIT!$A:$X,14,FALSE)</f>
        <v>0</v>
      </c>
      <c r="AM592" s="63">
        <f>VLOOKUP($AC592,pTRAIT!$A:$X,15,FALSE)</f>
        <v>0</v>
      </c>
      <c r="AN592" s="63">
        <f>VLOOKUP($AC592,pTRAIT!$A:$X,16,FALSE)</f>
        <v>0</v>
      </c>
      <c r="AO592" s="63">
        <f>VLOOKUP($AC592,pTRAIT!$A:$X,17,FALSE)</f>
        <v>0</v>
      </c>
      <c r="AP592" s="63">
        <f>VLOOKUP($AC592,pTRAIT!$A:$X,18,FALSE)</f>
        <v>0</v>
      </c>
      <c r="AQ592" s="63">
        <f>VLOOKUP($AC592,pTRAIT!$A:$X,19,FALSE)</f>
        <v>0</v>
      </c>
      <c r="AR592" s="63">
        <f>VLOOKUP($AC592,pTRAIT!$A:$X,20,FALSE)</f>
        <v>0</v>
      </c>
      <c r="AS592" s="63">
        <f>VLOOKUP($AC592,pTRAIT!$A:$X,21,FALSE)</f>
        <v>0</v>
      </c>
      <c r="AT592" s="63">
        <f>VLOOKUP($AC592,pTRAIT!$A:$X,22,FALSE)</f>
        <v>0</v>
      </c>
      <c r="AU592" s="63">
        <f>VLOOKUP($AC592,pTRAIT!$A:$X,23,FALSE)</f>
        <v>0</v>
      </c>
      <c r="AV592" s="63">
        <f>VLOOKUP($AC592,pTRAIT!$A:$X,24,FALSE)</f>
        <v>0</v>
      </c>
    </row>
    <row r="593" spans="1:48" ht="12" customHeight="1" x14ac:dyDescent="0.2">
      <c r="A593" s="32">
        <v>1071</v>
      </c>
      <c r="B593" s="33" t="s">
        <v>5</v>
      </c>
      <c r="C593" s="34">
        <v>1224</v>
      </c>
      <c r="D593" s="32" t="str">
        <f t="shared" si="9"/>
        <v>1071X1224</v>
      </c>
      <c r="E593" s="50" t="s">
        <v>1620</v>
      </c>
      <c r="F593" s="61" t="s">
        <v>2216</v>
      </c>
      <c r="G593" s="41" t="s">
        <v>43</v>
      </c>
      <c r="H593" s="38"/>
      <c r="I593" s="32">
        <v>1071</v>
      </c>
      <c r="J593" s="63">
        <f>VLOOKUP(I593,pTRAIT!A:B,2,FALSE)</f>
        <v>0</v>
      </c>
      <c r="K593" s="63" t="str">
        <f>VLOOKUP($I593,pTRAIT!$A:$X,7,FALSE)</f>
        <v>no</v>
      </c>
      <c r="L593" s="63" t="str">
        <f>VLOOKUP($I593,pTRAIT!$A:$X,8,FALSE)</f>
        <v>nd</v>
      </c>
      <c r="M593" s="63" t="str">
        <f>VLOOKUP($I593,pTRAIT!$A:$X,9,FALSE)</f>
        <v>R</v>
      </c>
      <c r="N593" s="63" t="str">
        <f>VLOOKUP($I593,pTRAIT!$A:$X,10,FALSE)</f>
        <v>R</v>
      </c>
      <c r="O593" s="63" t="str">
        <f>VLOOKUP($I593,pTRAIT!$A:$X,11,FALSE)</f>
        <v>H</v>
      </c>
      <c r="P593" s="63" t="str">
        <f>VLOOKUP($I593,pTRAIT!$A:$X,12,FALSE)</f>
        <v>R</v>
      </c>
      <c r="Q593" s="63" t="str">
        <f>VLOOKUP($I593,pTRAIT!$A:$X,13,FALSE)</f>
        <v>S</v>
      </c>
      <c r="R593" s="63" t="str">
        <f>VLOOKUP($I593,pTRAIT!$A:$X,14,FALSE)</f>
        <v>S</v>
      </c>
      <c r="S593" s="63" t="str">
        <f>VLOOKUP($I593,pTRAIT!$A:$X,15,FALSE)</f>
        <v>R</v>
      </c>
      <c r="T593" s="63" t="str">
        <f>VLOOKUP($I593,pTRAIT!$A:$X,16,FALSE)</f>
        <v>R</v>
      </c>
      <c r="U593" s="63" t="str">
        <f>VLOOKUP($I593,pTRAIT!$A:$X,17,FALSE)</f>
        <v>R</v>
      </c>
      <c r="V593" s="63" t="str">
        <f>VLOOKUP($I593,pTRAIT!$A:$X,18,FALSE)</f>
        <v>S</v>
      </c>
      <c r="W593" s="63" t="str">
        <f>VLOOKUP($I593,pTRAIT!$A:$X,19,FALSE)</f>
        <v>S</v>
      </c>
      <c r="X593" s="63" t="str">
        <f>VLOOKUP($I593,pTRAIT!$A:$X,20,FALSE)</f>
        <v>S</v>
      </c>
      <c r="Y593" s="63" t="str">
        <f>VLOOKUP($I593,pTRAIT!$A:$X,21,FALSE)</f>
        <v>R</v>
      </c>
      <c r="Z593" s="63" t="str">
        <f>VLOOKUP($I593,pTRAIT!$A:$X,22,FALSE)</f>
        <v>e</v>
      </c>
      <c r="AA593" s="63" t="str">
        <f>VLOOKUP($I593,pTRAIT!$A:$X,23,FALSE)</f>
        <v>n-c</v>
      </c>
      <c r="AB593" s="63">
        <f>VLOOKUP($I593,pTRAIT!$A:$X,24,FALSE)</f>
        <v>0</v>
      </c>
      <c r="AC593" s="34">
        <v>1224</v>
      </c>
      <c r="AD593" s="63" t="str">
        <f>VLOOKUP(AC593,pTRAIT!A:B,2,FALSE)</f>
        <v>EM5RTRo5So5Pu;NST=X / EM5RTCM5Ro5So5Pu;NST=X</v>
      </c>
      <c r="AE593" s="63">
        <f>VLOOKUP($AC593,pTRAIT!$A:$X,7,FALSE)</f>
        <v>0</v>
      </c>
      <c r="AF593" s="63">
        <f>VLOOKUP($AC593,pTRAIT!$A:$X,8,FALSE)</f>
        <v>0</v>
      </c>
      <c r="AG593" s="63">
        <f>VLOOKUP($AC593,pTRAIT!$A:$X,9,FALSE)</f>
        <v>0</v>
      </c>
      <c r="AH593" s="63">
        <f>VLOOKUP($AC593,pTRAIT!$A:$X,10,FALSE)</f>
        <v>0</v>
      </c>
      <c r="AI593" s="63">
        <f>VLOOKUP($AC593,pTRAIT!$A:$X,11,FALSE)</f>
        <v>0</v>
      </c>
      <c r="AJ593" s="63">
        <f>VLOOKUP($AC593,pTRAIT!$A:$X,12,FALSE)</f>
        <v>0</v>
      </c>
      <c r="AK593" s="63">
        <f>VLOOKUP($AC593,pTRAIT!$A:$X,13,FALSE)</f>
        <v>0</v>
      </c>
      <c r="AL593" s="63">
        <f>VLOOKUP($AC593,pTRAIT!$A:$X,14,FALSE)</f>
        <v>0</v>
      </c>
      <c r="AM593" s="63">
        <f>VLOOKUP($AC593,pTRAIT!$A:$X,15,FALSE)</f>
        <v>0</v>
      </c>
      <c r="AN593" s="63">
        <f>VLOOKUP($AC593,pTRAIT!$A:$X,16,FALSE)</f>
        <v>0</v>
      </c>
      <c r="AO593" s="63">
        <f>VLOOKUP($AC593,pTRAIT!$A:$X,17,FALSE)</f>
        <v>0</v>
      </c>
      <c r="AP593" s="63">
        <f>VLOOKUP($AC593,pTRAIT!$A:$X,18,FALSE)</f>
        <v>0</v>
      </c>
      <c r="AQ593" s="63">
        <f>VLOOKUP($AC593,pTRAIT!$A:$X,19,FALSE)</f>
        <v>0</v>
      </c>
      <c r="AR593" s="63">
        <f>VLOOKUP($AC593,pTRAIT!$A:$X,20,FALSE)</f>
        <v>0</v>
      </c>
      <c r="AS593" s="63">
        <f>VLOOKUP($AC593,pTRAIT!$A:$X,21,FALSE)</f>
        <v>0</v>
      </c>
      <c r="AT593" s="63">
        <f>VLOOKUP($AC593,pTRAIT!$A:$X,22,FALSE)</f>
        <v>0</v>
      </c>
      <c r="AU593" s="63">
        <f>VLOOKUP($AC593,pTRAIT!$A:$X,23,FALSE)</f>
        <v>0</v>
      </c>
      <c r="AV593" s="63">
        <f>VLOOKUP($AC593,pTRAIT!$A:$X,24,FALSE)</f>
        <v>0</v>
      </c>
    </row>
    <row r="594" spans="1:48" ht="12" customHeight="1" x14ac:dyDescent="0.2">
      <c r="A594" s="32">
        <v>1071</v>
      </c>
      <c r="B594" s="33" t="s">
        <v>5</v>
      </c>
      <c r="C594" s="34">
        <v>1362</v>
      </c>
      <c r="D594" s="32" t="str">
        <f t="shared" si="9"/>
        <v>1071X1362</v>
      </c>
      <c r="E594" s="50" t="s">
        <v>1620</v>
      </c>
      <c r="F594" s="61" t="s">
        <v>2217</v>
      </c>
      <c r="G594" s="41" t="s">
        <v>43</v>
      </c>
      <c r="H594" s="38"/>
      <c r="I594" s="32">
        <v>1071</v>
      </c>
      <c r="J594" s="63">
        <f>VLOOKUP(I594,pTRAIT!A:B,2,FALSE)</f>
        <v>0</v>
      </c>
      <c r="K594" s="63" t="str">
        <f>VLOOKUP($I594,pTRAIT!$A:$X,7,FALSE)</f>
        <v>no</v>
      </c>
      <c r="L594" s="63" t="str">
        <f>VLOOKUP($I594,pTRAIT!$A:$X,8,FALSE)</f>
        <v>nd</v>
      </c>
      <c r="M594" s="63" t="str">
        <f>VLOOKUP($I594,pTRAIT!$A:$X,9,FALSE)</f>
        <v>R</v>
      </c>
      <c r="N594" s="63" t="str">
        <f>VLOOKUP($I594,pTRAIT!$A:$X,10,FALSE)</f>
        <v>R</v>
      </c>
      <c r="O594" s="63" t="str">
        <f>VLOOKUP($I594,pTRAIT!$A:$X,11,FALSE)</f>
        <v>H</v>
      </c>
      <c r="P594" s="63" t="str">
        <f>VLOOKUP($I594,pTRAIT!$A:$X,12,FALSE)</f>
        <v>R</v>
      </c>
      <c r="Q594" s="63" t="str">
        <f>VLOOKUP($I594,pTRAIT!$A:$X,13,FALSE)</f>
        <v>S</v>
      </c>
      <c r="R594" s="63" t="str">
        <f>VLOOKUP($I594,pTRAIT!$A:$X,14,FALSE)</f>
        <v>S</v>
      </c>
      <c r="S594" s="63" t="str">
        <f>VLOOKUP($I594,pTRAIT!$A:$X,15,FALSE)</f>
        <v>R</v>
      </c>
      <c r="T594" s="63" t="str">
        <f>VLOOKUP($I594,pTRAIT!$A:$X,16,FALSE)</f>
        <v>R</v>
      </c>
      <c r="U594" s="63" t="str">
        <f>VLOOKUP($I594,pTRAIT!$A:$X,17,FALSE)</f>
        <v>R</v>
      </c>
      <c r="V594" s="63" t="str">
        <f>VLOOKUP($I594,pTRAIT!$A:$X,18,FALSE)</f>
        <v>S</v>
      </c>
      <c r="W594" s="63" t="str">
        <f>VLOOKUP($I594,pTRAIT!$A:$X,19,FALSE)</f>
        <v>S</v>
      </c>
      <c r="X594" s="63" t="str">
        <f>VLOOKUP($I594,pTRAIT!$A:$X,20,FALSE)</f>
        <v>S</v>
      </c>
      <c r="Y594" s="63" t="str">
        <f>VLOOKUP($I594,pTRAIT!$A:$X,21,FALSE)</f>
        <v>R</v>
      </c>
      <c r="Z594" s="63" t="str">
        <f>VLOOKUP($I594,pTRAIT!$A:$X,22,FALSE)</f>
        <v>e</v>
      </c>
      <c r="AA594" s="63" t="str">
        <f>VLOOKUP($I594,pTRAIT!$A:$X,23,FALSE)</f>
        <v>n-c</v>
      </c>
      <c r="AB594" s="63">
        <f>VLOOKUP($I594,pTRAIT!$A:$X,24,FALSE)</f>
        <v>0</v>
      </c>
      <c r="AC594" s="34">
        <v>1362</v>
      </c>
      <c r="AD594" s="63" t="str">
        <f>VLOOKUP(AC594,pTRAIT!A:B,2,FALSE)</f>
        <v>EM5RTCM5So5Pu;NST=X / EM5RTCM5Ro5So5Pu;NST=X</v>
      </c>
      <c r="AE594" s="63">
        <f>VLOOKUP($AC594,pTRAIT!$A:$X,7,FALSE)</f>
        <v>0</v>
      </c>
      <c r="AF594" s="63">
        <f>VLOOKUP($AC594,pTRAIT!$A:$X,8,FALSE)</f>
        <v>0</v>
      </c>
      <c r="AG594" s="63">
        <f>VLOOKUP($AC594,pTRAIT!$A:$X,9,FALSE)</f>
        <v>0</v>
      </c>
      <c r="AH594" s="63">
        <f>VLOOKUP($AC594,pTRAIT!$A:$X,10,FALSE)</f>
        <v>0</v>
      </c>
      <c r="AI594" s="63">
        <f>VLOOKUP($AC594,pTRAIT!$A:$X,11,FALSE)</f>
        <v>0</v>
      </c>
      <c r="AJ594" s="63">
        <f>VLOOKUP($AC594,pTRAIT!$A:$X,12,FALSE)</f>
        <v>0</v>
      </c>
      <c r="AK594" s="63">
        <f>VLOOKUP($AC594,pTRAIT!$A:$X,13,FALSE)</f>
        <v>0</v>
      </c>
      <c r="AL594" s="63">
        <f>VLOOKUP($AC594,pTRAIT!$A:$X,14,FALSE)</f>
        <v>0</v>
      </c>
      <c r="AM594" s="63">
        <f>VLOOKUP($AC594,pTRAIT!$A:$X,15,FALSE)</f>
        <v>0</v>
      </c>
      <c r="AN594" s="63">
        <f>VLOOKUP($AC594,pTRAIT!$A:$X,16,FALSE)</f>
        <v>0</v>
      </c>
      <c r="AO594" s="63">
        <f>VLOOKUP($AC594,pTRAIT!$A:$X,17,FALSE)</f>
        <v>0</v>
      </c>
      <c r="AP594" s="63">
        <f>VLOOKUP($AC594,pTRAIT!$A:$X,18,FALSE)</f>
        <v>0</v>
      </c>
      <c r="AQ594" s="63">
        <f>VLOOKUP($AC594,pTRAIT!$A:$X,19,FALSE)</f>
        <v>0</v>
      </c>
      <c r="AR594" s="63">
        <f>VLOOKUP($AC594,pTRAIT!$A:$X,20,FALSE)</f>
        <v>0</v>
      </c>
      <c r="AS594" s="63">
        <f>VLOOKUP($AC594,pTRAIT!$A:$X,21,FALSE)</f>
        <v>0</v>
      </c>
      <c r="AT594" s="63">
        <f>VLOOKUP($AC594,pTRAIT!$A:$X,22,FALSE)</f>
        <v>0</v>
      </c>
      <c r="AU594" s="63">
        <f>VLOOKUP($AC594,pTRAIT!$A:$X,23,FALSE)</f>
        <v>0</v>
      </c>
      <c r="AV594" s="63">
        <f>VLOOKUP($AC594,pTRAIT!$A:$X,24,FALSE)</f>
        <v>0</v>
      </c>
    </row>
    <row r="595" spans="1:48" ht="12" customHeight="1" x14ac:dyDescent="0.2">
      <c r="A595" s="32">
        <v>1072</v>
      </c>
      <c r="B595" s="33" t="s">
        <v>5</v>
      </c>
      <c r="C595" s="34">
        <v>62</v>
      </c>
      <c r="D595" s="32" t="str">
        <f t="shared" si="9"/>
        <v>1072X62</v>
      </c>
      <c r="E595" s="51" t="s">
        <v>1621</v>
      </c>
      <c r="F595" s="61" t="s">
        <v>2218</v>
      </c>
      <c r="G595" s="41" t="s">
        <v>43</v>
      </c>
      <c r="H595" s="38"/>
      <c r="I595" s="32">
        <v>1072</v>
      </c>
      <c r="J595" s="63">
        <f>VLOOKUP(I595,pTRAIT!A:B,2,FALSE)</f>
        <v>0</v>
      </c>
      <c r="K595" s="63" t="str">
        <f>VLOOKUP($I595,pTRAIT!$A:$X,7,FALSE)</f>
        <v>no</v>
      </c>
      <c r="L595" s="63" t="str">
        <f>VLOOKUP($I595,pTRAIT!$A:$X,8,FALSE)</f>
        <v>nd</v>
      </c>
      <c r="M595" s="63" t="str">
        <f>VLOOKUP($I595,pTRAIT!$A:$X,9,FALSE)</f>
        <v>R</v>
      </c>
      <c r="N595" s="63" t="str">
        <f>VLOOKUP($I595,pTRAIT!$A:$X,10,FALSE)</f>
        <v>R</v>
      </c>
      <c r="O595" s="63" t="str">
        <f>VLOOKUP($I595,pTRAIT!$A:$X,11,FALSE)</f>
        <v>H</v>
      </c>
      <c r="P595" s="63" t="str">
        <f>VLOOKUP($I595,pTRAIT!$A:$X,12,FALSE)</f>
        <v>R</v>
      </c>
      <c r="Q595" s="63" t="str">
        <f>VLOOKUP($I595,pTRAIT!$A:$X,13,FALSE)</f>
        <v>S</v>
      </c>
      <c r="R595" s="63" t="str">
        <f>VLOOKUP($I595,pTRAIT!$A:$X,14,FALSE)</f>
        <v>S</v>
      </c>
      <c r="S595" s="63" t="str">
        <f>VLOOKUP($I595,pTRAIT!$A:$X,15,FALSE)</f>
        <v>R</v>
      </c>
      <c r="T595" s="63" t="str">
        <f>VLOOKUP($I595,pTRAIT!$A:$X,16,FALSE)</f>
        <v>R</v>
      </c>
      <c r="U595" s="63" t="str">
        <f>VLOOKUP($I595,pTRAIT!$A:$X,17,FALSE)</f>
        <v>R</v>
      </c>
      <c r="V595" s="63" t="str">
        <f>VLOOKUP($I595,pTRAIT!$A:$X,18,FALSE)</f>
        <v>S</v>
      </c>
      <c r="W595" s="63" t="str">
        <f>VLOOKUP($I595,pTRAIT!$A:$X,19,FALSE)</f>
        <v>S</v>
      </c>
      <c r="X595" s="63" t="str">
        <f>VLOOKUP($I595,pTRAIT!$A:$X,20,FALSE)</f>
        <v>S</v>
      </c>
      <c r="Y595" s="63" t="str">
        <f>VLOOKUP($I595,pTRAIT!$A:$X,21,FALSE)</f>
        <v>R</v>
      </c>
      <c r="Z595" s="63" t="str">
        <f>VLOOKUP($I595,pTRAIT!$A:$X,22,FALSE)</f>
        <v>e</v>
      </c>
      <c r="AA595" s="63" t="str">
        <f>VLOOKUP($I595,pTRAIT!$A:$X,23,FALSE)</f>
        <v>n-c</v>
      </c>
      <c r="AB595" s="63">
        <f>VLOOKUP($I595,pTRAIT!$A:$X,24,FALSE)</f>
        <v>0</v>
      </c>
      <c r="AC595" s="34">
        <v>62</v>
      </c>
      <c r="AD595" s="63" t="str">
        <f>VLOOKUP(AC595,pTRAIT!A:B,2,FALSE)</f>
        <v>ERo5So5;NST=X / EM5RTCM5Ro5So5Pu;NST=X</v>
      </c>
      <c r="AE595" s="63">
        <f>VLOOKUP($AC595,pTRAIT!$A:$X,7,FALSE)</f>
        <v>0</v>
      </c>
      <c r="AF595" s="63">
        <f>VLOOKUP($AC595,pTRAIT!$A:$X,8,FALSE)</f>
        <v>0</v>
      </c>
      <c r="AG595" s="63">
        <f>VLOOKUP($AC595,pTRAIT!$A:$X,9,FALSE)</f>
        <v>0</v>
      </c>
      <c r="AH595" s="63">
        <f>VLOOKUP($AC595,pTRAIT!$A:$X,10,FALSE)</f>
        <v>0</v>
      </c>
      <c r="AI595" s="63">
        <f>VLOOKUP($AC595,pTRAIT!$A:$X,11,FALSE)</f>
        <v>0</v>
      </c>
      <c r="AJ595" s="63">
        <f>VLOOKUP($AC595,pTRAIT!$A:$X,12,FALSE)</f>
        <v>0</v>
      </c>
      <c r="AK595" s="63">
        <f>VLOOKUP($AC595,pTRAIT!$A:$X,13,FALSE)</f>
        <v>0</v>
      </c>
      <c r="AL595" s="63">
        <f>VLOOKUP($AC595,pTRAIT!$A:$X,14,FALSE)</f>
        <v>0</v>
      </c>
      <c r="AM595" s="63">
        <f>VLOOKUP($AC595,pTRAIT!$A:$X,15,FALSE)</f>
        <v>0</v>
      </c>
      <c r="AN595" s="63">
        <f>VLOOKUP($AC595,pTRAIT!$A:$X,16,FALSE)</f>
        <v>0</v>
      </c>
      <c r="AO595" s="63">
        <f>VLOOKUP($AC595,pTRAIT!$A:$X,17,FALSE)</f>
        <v>0</v>
      </c>
      <c r="AP595" s="63">
        <f>VLOOKUP($AC595,pTRAIT!$A:$X,18,FALSE)</f>
        <v>0</v>
      </c>
      <c r="AQ595" s="63">
        <f>VLOOKUP($AC595,pTRAIT!$A:$X,19,FALSE)</f>
        <v>0</v>
      </c>
      <c r="AR595" s="63">
        <f>VLOOKUP($AC595,pTRAIT!$A:$X,20,FALSE)</f>
        <v>0</v>
      </c>
      <c r="AS595" s="63">
        <f>VLOOKUP($AC595,pTRAIT!$A:$X,21,FALSE)</f>
        <v>0</v>
      </c>
      <c r="AT595" s="63">
        <f>VLOOKUP($AC595,pTRAIT!$A:$X,22,FALSE)</f>
        <v>0</v>
      </c>
      <c r="AU595" s="63">
        <f>VLOOKUP($AC595,pTRAIT!$A:$X,23,FALSE)</f>
        <v>0</v>
      </c>
      <c r="AV595" s="63">
        <f>VLOOKUP($AC595,pTRAIT!$A:$X,24,FALSE)</f>
        <v>0</v>
      </c>
    </row>
    <row r="596" spans="1:48" ht="12" customHeight="1" x14ac:dyDescent="0.2">
      <c r="A596" s="32">
        <v>1072</v>
      </c>
      <c r="B596" s="33" t="s">
        <v>5</v>
      </c>
      <c r="C596" s="34">
        <v>423</v>
      </c>
      <c r="D596" s="32" t="str">
        <f t="shared" si="9"/>
        <v>1072X423</v>
      </c>
      <c r="E596" s="51" t="s">
        <v>1621</v>
      </c>
      <c r="F596" s="61" t="s">
        <v>2219</v>
      </c>
      <c r="G596" s="41" t="s">
        <v>43</v>
      </c>
      <c r="H596" s="38"/>
      <c r="I596" s="32">
        <v>1072</v>
      </c>
      <c r="J596" s="63">
        <f>VLOOKUP(I596,pTRAIT!A:B,2,FALSE)</f>
        <v>0</v>
      </c>
      <c r="K596" s="63" t="str">
        <f>VLOOKUP($I596,pTRAIT!$A:$X,7,FALSE)</f>
        <v>no</v>
      </c>
      <c r="L596" s="63" t="str">
        <f>VLOOKUP($I596,pTRAIT!$A:$X,8,FALSE)</f>
        <v>nd</v>
      </c>
      <c r="M596" s="63" t="str">
        <f>VLOOKUP($I596,pTRAIT!$A:$X,9,FALSE)</f>
        <v>R</v>
      </c>
      <c r="N596" s="63" t="str">
        <f>VLOOKUP($I596,pTRAIT!$A:$X,10,FALSE)</f>
        <v>R</v>
      </c>
      <c r="O596" s="63" t="str">
        <f>VLOOKUP($I596,pTRAIT!$A:$X,11,FALSE)</f>
        <v>H</v>
      </c>
      <c r="P596" s="63" t="str">
        <f>VLOOKUP($I596,pTRAIT!$A:$X,12,FALSE)</f>
        <v>R</v>
      </c>
      <c r="Q596" s="63" t="str">
        <f>VLOOKUP($I596,pTRAIT!$A:$X,13,FALSE)</f>
        <v>S</v>
      </c>
      <c r="R596" s="63" t="str">
        <f>VLOOKUP($I596,pTRAIT!$A:$X,14,FALSE)</f>
        <v>S</v>
      </c>
      <c r="S596" s="63" t="str">
        <f>VLOOKUP($I596,pTRAIT!$A:$X,15,FALSE)</f>
        <v>R</v>
      </c>
      <c r="T596" s="63" t="str">
        <f>VLOOKUP($I596,pTRAIT!$A:$X,16,FALSE)</f>
        <v>R</v>
      </c>
      <c r="U596" s="63" t="str">
        <f>VLOOKUP($I596,pTRAIT!$A:$X,17,FALSE)</f>
        <v>R</v>
      </c>
      <c r="V596" s="63" t="str">
        <f>VLOOKUP($I596,pTRAIT!$A:$X,18,FALSE)</f>
        <v>S</v>
      </c>
      <c r="W596" s="63" t="str">
        <f>VLOOKUP($I596,pTRAIT!$A:$X,19,FALSE)</f>
        <v>S</v>
      </c>
      <c r="X596" s="63" t="str">
        <f>VLOOKUP($I596,pTRAIT!$A:$X,20,FALSE)</f>
        <v>S</v>
      </c>
      <c r="Y596" s="63" t="str">
        <f>VLOOKUP($I596,pTRAIT!$A:$X,21,FALSE)</f>
        <v>R</v>
      </c>
      <c r="Z596" s="63" t="str">
        <f>VLOOKUP($I596,pTRAIT!$A:$X,22,FALSE)</f>
        <v>e</v>
      </c>
      <c r="AA596" s="63" t="str">
        <f>VLOOKUP($I596,pTRAIT!$A:$X,23,FALSE)</f>
        <v>n-c</v>
      </c>
      <c r="AB596" s="63">
        <f>VLOOKUP($I596,pTRAIT!$A:$X,24,FALSE)</f>
        <v>0</v>
      </c>
      <c r="AC596" s="34">
        <v>423</v>
      </c>
      <c r="AD596" s="63" t="str">
        <f>VLOOKUP(AC596,pTRAIT!A:B,2,FALSE)</f>
        <v>EM5RTUeRo5So5;NST=X / EM5RTCM5Ro5So5Pu;NST=X</v>
      </c>
      <c r="AE596" s="63">
        <f>VLOOKUP($AC596,pTRAIT!$A:$X,7,FALSE)</f>
        <v>0</v>
      </c>
      <c r="AF596" s="63">
        <f>VLOOKUP($AC596,pTRAIT!$A:$X,8,FALSE)</f>
        <v>0</v>
      </c>
      <c r="AG596" s="63">
        <f>VLOOKUP($AC596,pTRAIT!$A:$X,9,FALSE)</f>
        <v>0</v>
      </c>
      <c r="AH596" s="63">
        <f>VLOOKUP($AC596,pTRAIT!$A:$X,10,FALSE)</f>
        <v>0</v>
      </c>
      <c r="AI596" s="63">
        <f>VLOOKUP($AC596,pTRAIT!$A:$X,11,FALSE)</f>
        <v>0</v>
      </c>
      <c r="AJ596" s="63">
        <f>VLOOKUP($AC596,pTRAIT!$A:$X,12,FALSE)</f>
        <v>0</v>
      </c>
      <c r="AK596" s="63">
        <f>VLOOKUP($AC596,pTRAIT!$A:$X,13,FALSE)</f>
        <v>0</v>
      </c>
      <c r="AL596" s="63">
        <f>VLOOKUP($AC596,pTRAIT!$A:$X,14,FALSE)</f>
        <v>0</v>
      </c>
      <c r="AM596" s="63">
        <f>VLOOKUP($AC596,pTRAIT!$A:$X,15,FALSE)</f>
        <v>0</v>
      </c>
      <c r="AN596" s="63">
        <f>VLOOKUP($AC596,pTRAIT!$A:$X,16,FALSE)</f>
        <v>0</v>
      </c>
      <c r="AO596" s="63">
        <f>VLOOKUP($AC596,pTRAIT!$A:$X,17,FALSE)</f>
        <v>0</v>
      </c>
      <c r="AP596" s="63">
        <f>VLOOKUP($AC596,pTRAIT!$A:$X,18,FALSE)</f>
        <v>0</v>
      </c>
      <c r="AQ596" s="63">
        <f>VLOOKUP($AC596,pTRAIT!$A:$X,19,FALSE)</f>
        <v>0</v>
      </c>
      <c r="AR596" s="63">
        <f>VLOOKUP($AC596,pTRAIT!$A:$X,20,FALSE)</f>
        <v>0</v>
      </c>
      <c r="AS596" s="63">
        <f>VLOOKUP($AC596,pTRAIT!$A:$X,21,FALSE)</f>
        <v>0</v>
      </c>
      <c r="AT596" s="63">
        <f>VLOOKUP($AC596,pTRAIT!$A:$X,22,FALSE)</f>
        <v>0</v>
      </c>
      <c r="AU596" s="63">
        <f>VLOOKUP($AC596,pTRAIT!$A:$X,23,FALSE)</f>
        <v>0</v>
      </c>
      <c r="AV596" s="63">
        <f>VLOOKUP($AC596,pTRAIT!$A:$X,24,FALSE)</f>
        <v>0</v>
      </c>
    </row>
    <row r="597" spans="1:48" ht="12" customHeight="1" x14ac:dyDescent="0.2">
      <c r="A597" s="32">
        <v>1072</v>
      </c>
      <c r="B597" s="33" t="s">
        <v>5</v>
      </c>
      <c r="C597" s="34">
        <v>240</v>
      </c>
      <c r="D597" s="32" t="str">
        <f t="shared" si="9"/>
        <v>1072X240</v>
      </c>
      <c r="E597" s="51" t="s">
        <v>1621</v>
      </c>
      <c r="F597" s="61" t="s">
        <v>2220</v>
      </c>
      <c r="G597" s="41" t="s">
        <v>43</v>
      </c>
      <c r="H597" s="38"/>
      <c r="I597" s="32">
        <v>1072</v>
      </c>
      <c r="J597" s="63">
        <f>VLOOKUP(I597,pTRAIT!A:B,2,FALSE)</f>
        <v>0</v>
      </c>
      <c r="K597" s="63" t="str">
        <f>VLOOKUP($I597,pTRAIT!$A:$X,7,FALSE)</f>
        <v>no</v>
      </c>
      <c r="L597" s="63" t="str">
        <f>VLOOKUP($I597,pTRAIT!$A:$X,8,FALSE)</f>
        <v>nd</v>
      </c>
      <c r="M597" s="63" t="str">
        <f>VLOOKUP($I597,pTRAIT!$A:$X,9,FALSE)</f>
        <v>R</v>
      </c>
      <c r="N597" s="63" t="str">
        <f>VLOOKUP($I597,pTRAIT!$A:$X,10,FALSE)</f>
        <v>R</v>
      </c>
      <c r="O597" s="63" t="str">
        <f>VLOOKUP($I597,pTRAIT!$A:$X,11,FALSE)</f>
        <v>H</v>
      </c>
      <c r="P597" s="63" t="str">
        <f>VLOOKUP($I597,pTRAIT!$A:$X,12,FALSE)</f>
        <v>R</v>
      </c>
      <c r="Q597" s="63" t="str">
        <f>VLOOKUP($I597,pTRAIT!$A:$X,13,FALSE)</f>
        <v>S</v>
      </c>
      <c r="R597" s="63" t="str">
        <f>VLOOKUP($I597,pTRAIT!$A:$X,14,FALSE)</f>
        <v>S</v>
      </c>
      <c r="S597" s="63" t="str">
        <f>VLOOKUP($I597,pTRAIT!$A:$X,15,FALSE)</f>
        <v>R</v>
      </c>
      <c r="T597" s="63" t="str">
        <f>VLOOKUP($I597,pTRAIT!$A:$X,16,FALSE)</f>
        <v>R</v>
      </c>
      <c r="U597" s="63" t="str">
        <f>VLOOKUP($I597,pTRAIT!$A:$X,17,FALSE)</f>
        <v>R</v>
      </c>
      <c r="V597" s="63" t="str">
        <f>VLOOKUP($I597,pTRAIT!$A:$X,18,FALSE)</f>
        <v>S</v>
      </c>
      <c r="W597" s="63" t="str">
        <f>VLOOKUP($I597,pTRAIT!$A:$X,19,FALSE)</f>
        <v>S</v>
      </c>
      <c r="X597" s="63" t="str">
        <f>VLOOKUP($I597,pTRAIT!$A:$X,20,FALSE)</f>
        <v>S</v>
      </c>
      <c r="Y597" s="63" t="str">
        <f>VLOOKUP($I597,pTRAIT!$A:$X,21,FALSE)</f>
        <v>R</v>
      </c>
      <c r="Z597" s="63" t="str">
        <f>VLOOKUP($I597,pTRAIT!$A:$X,22,FALSE)</f>
        <v>e</v>
      </c>
      <c r="AA597" s="63" t="str">
        <f>VLOOKUP($I597,pTRAIT!$A:$X,23,FALSE)</f>
        <v>n-c</v>
      </c>
      <c r="AB597" s="63">
        <f>VLOOKUP($I597,pTRAIT!$A:$X,24,FALSE)</f>
        <v>0</v>
      </c>
      <c r="AC597" s="34">
        <v>240</v>
      </c>
      <c r="AD597" s="63" t="str">
        <f>VLOOKUP(AC597,pTRAIT!A:B,2,FALSE)</f>
        <v>EM5RTRo5So5;NST=X / EM5RTCM5Ro5So5Pu;NST=X</v>
      </c>
      <c r="AE597" s="63">
        <f>VLOOKUP($AC597,pTRAIT!$A:$X,7,FALSE)</f>
        <v>0</v>
      </c>
      <c r="AF597" s="63">
        <f>VLOOKUP($AC597,pTRAIT!$A:$X,8,FALSE)</f>
        <v>0</v>
      </c>
      <c r="AG597" s="63">
        <f>VLOOKUP($AC597,pTRAIT!$A:$X,9,FALSE)</f>
        <v>0</v>
      </c>
      <c r="AH597" s="63">
        <f>VLOOKUP($AC597,pTRAIT!$A:$X,10,FALSE)</f>
        <v>0</v>
      </c>
      <c r="AI597" s="63">
        <f>VLOOKUP($AC597,pTRAIT!$A:$X,11,FALSE)</f>
        <v>0</v>
      </c>
      <c r="AJ597" s="63">
        <f>VLOOKUP($AC597,pTRAIT!$A:$X,12,FALSE)</f>
        <v>0</v>
      </c>
      <c r="AK597" s="63">
        <f>VLOOKUP($AC597,pTRAIT!$A:$X,13,FALSE)</f>
        <v>0</v>
      </c>
      <c r="AL597" s="63">
        <f>VLOOKUP($AC597,pTRAIT!$A:$X,14,FALSE)</f>
        <v>0</v>
      </c>
      <c r="AM597" s="63">
        <f>VLOOKUP($AC597,pTRAIT!$A:$X,15,FALSE)</f>
        <v>0</v>
      </c>
      <c r="AN597" s="63">
        <f>VLOOKUP($AC597,pTRAIT!$A:$X,16,FALSE)</f>
        <v>0</v>
      </c>
      <c r="AO597" s="63">
        <f>VLOOKUP($AC597,pTRAIT!$A:$X,17,FALSE)</f>
        <v>0</v>
      </c>
      <c r="AP597" s="63">
        <f>VLOOKUP($AC597,pTRAIT!$A:$X,18,FALSE)</f>
        <v>0</v>
      </c>
      <c r="AQ597" s="63">
        <f>VLOOKUP($AC597,pTRAIT!$A:$X,19,FALSE)</f>
        <v>0</v>
      </c>
      <c r="AR597" s="63">
        <f>VLOOKUP($AC597,pTRAIT!$A:$X,20,FALSE)</f>
        <v>0</v>
      </c>
      <c r="AS597" s="63">
        <f>VLOOKUP($AC597,pTRAIT!$A:$X,21,FALSE)</f>
        <v>0</v>
      </c>
      <c r="AT597" s="63">
        <f>VLOOKUP($AC597,pTRAIT!$A:$X,22,FALSE)</f>
        <v>0</v>
      </c>
      <c r="AU597" s="63">
        <f>VLOOKUP($AC597,pTRAIT!$A:$X,23,FALSE)</f>
        <v>0</v>
      </c>
      <c r="AV597" s="63">
        <f>VLOOKUP($AC597,pTRAIT!$A:$X,24,FALSE)</f>
        <v>0</v>
      </c>
    </row>
    <row r="598" spans="1:48" ht="12" customHeight="1" x14ac:dyDescent="0.2">
      <c r="A598" s="32">
        <v>1072</v>
      </c>
      <c r="B598" s="33" t="s">
        <v>5</v>
      </c>
      <c r="C598" s="34">
        <v>263</v>
      </c>
      <c r="D598" s="32" t="str">
        <f t="shared" si="9"/>
        <v>1072X263</v>
      </c>
      <c r="E598" s="51" t="s">
        <v>1621</v>
      </c>
      <c r="F598" s="61" t="s">
        <v>2221</v>
      </c>
      <c r="G598" s="41" t="s">
        <v>43</v>
      </c>
      <c r="H598" s="38"/>
      <c r="I598" s="32">
        <v>1072</v>
      </c>
      <c r="J598" s="63">
        <f>VLOOKUP(I598,pTRAIT!A:B,2,FALSE)</f>
        <v>0</v>
      </c>
      <c r="K598" s="63" t="str">
        <f>VLOOKUP($I598,pTRAIT!$A:$X,7,FALSE)</f>
        <v>no</v>
      </c>
      <c r="L598" s="63" t="str">
        <f>VLOOKUP($I598,pTRAIT!$A:$X,8,FALSE)</f>
        <v>nd</v>
      </c>
      <c r="M598" s="63" t="str">
        <f>VLOOKUP($I598,pTRAIT!$A:$X,9,FALSE)</f>
        <v>R</v>
      </c>
      <c r="N598" s="63" t="str">
        <f>VLOOKUP($I598,pTRAIT!$A:$X,10,FALSE)</f>
        <v>R</v>
      </c>
      <c r="O598" s="63" t="str">
        <f>VLOOKUP($I598,pTRAIT!$A:$X,11,FALSE)</f>
        <v>H</v>
      </c>
      <c r="P598" s="63" t="str">
        <f>VLOOKUP($I598,pTRAIT!$A:$X,12,FALSE)</f>
        <v>R</v>
      </c>
      <c r="Q598" s="63" t="str">
        <f>VLOOKUP($I598,pTRAIT!$A:$X,13,FALSE)</f>
        <v>S</v>
      </c>
      <c r="R598" s="63" t="str">
        <f>VLOOKUP($I598,pTRAIT!$A:$X,14,FALSE)</f>
        <v>S</v>
      </c>
      <c r="S598" s="63" t="str">
        <f>VLOOKUP($I598,pTRAIT!$A:$X,15,FALSE)</f>
        <v>R</v>
      </c>
      <c r="T598" s="63" t="str">
        <f>VLOOKUP($I598,pTRAIT!$A:$X,16,FALSE)</f>
        <v>R</v>
      </c>
      <c r="U598" s="63" t="str">
        <f>VLOOKUP($I598,pTRAIT!$A:$X,17,FALSE)</f>
        <v>R</v>
      </c>
      <c r="V598" s="63" t="str">
        <f>VLOOKUP($I598,pTRAIT!$A:$X,18,FALSE)</f>
        <v>S</v>
      </c>
      <c r="W598" s="63" t="str">
        <f>VLOOKUP($I598,pTRAIT!$A:$X,19,FALSE)</f>
        <v>S</v>
      </c>
      <c r="X598" s="63" t="str">
        <f>VLOOKUP($I598,pTRAIT!$A:$X,20,FALSE)</f>
        <v>S</v>
      </c>
      <c r="Y598" s="63" t="str">
        <f>VLOOKUP($I598,pTRAIT!$A:$X,21,FALSE)</f>
        <v>R</v>
      </c>
      <c r="Z598" s="63" t="str">
        <f>VLOOKUP($I598,pTRAIT!$A:$X,22,FALSE)</f>
        <v>e</v>
      </c>
      <c r="AA598" s="63" t="str">
        <f>VLOOKUP($I598,pTRAIT!$A:$X,23,FALSE)</f>
        <v>n-c</v>
      </c>
      <c r="AB598" s="63">
        <f>VLOOKUP($I598,pTRAIT!$A:$X,24,FALSE)</f>
        <v>0</v>
      </c>
      <c r="AC598" s="34">
        <v>263</v>
      </c>
      <c r="AD598" s="63" t="str">
        <f>VLOOKUP(AC598,pTRAIT!A:B,2,FALSE)</f>
        <v>EM5RTUeRo5So5;NST=X / EM5RTCM5Ro5So5Pu;NST=X</v>
      </c>
      <c r="AE598" s="63">
        <f>VLOOKUP($AC598,pTRAIT!$A:$X,7,FALSE)</f>
        <v>0</v>
      </c>
      <c r="AF598" s="63">
        <f>VLOOKUP($AC598,pTRAIT!$A:$X,8,FALSE)</f>
        <v>0</v>
      </c>
      <c r="AG598" s="63">
        <f>VLOOKUP($AC598,pTRAIT!$A:$X,9,FALSE)</f>
        <v>0</v>
      </c>
      <c r="AH598" s="63">
        <f>VLOOKUP($AC598,pTRAIT!$A:$X,10,FALSE)</f>
        <v>0</v>
      </c>
      <c r="AI598" s="63">
        <f>VLOOKUP($AC598,pTRAIT!$A:$X,11,FALSE)</f>
        <v>0</v>
      </c>
      <c r="AJ598" s="63">
        <f>VLOOKUP($AC598,pTRAIT!$A:$X,12,FALSE)</f>
        <v>0</v>
      </c>
      <c r="AK598" s="63">
        <f>VLOOKUP($AC598,pTRAIT!$A:$X,13,FALSE)</f>
        <v>0</v>
      </c>
      <c r="AL598" s="63">
        <f>VLOOKUP($AC598,pTRAIT!$A:$X,14,FALSE)</f>
        <v>0</v>
      </c>
      <c r="AM598" s="63">
        <f>VLOOKUP($AC598,pTRAIT!$A:$X,15,FALSE)</f>
        <v>0</v>
      </c>
      <c r="AN598" s="63">
        <f>VLOOKUP($AC598,pTRAIT!$A:$X,16,FALSE)</f>
        <v>0</v>
      </c>
      <c r="AO598" s="63">
        <f>VLOOKUP($AC598,pTRAIT!$A:$X,17,FALSE)</f>
        <v>0</v>
      </c>
      <c r="AP598" s="63">
        <f>VLOOKUP($AC598,pTRAIT!$A:$X,18,FALSE)</f>
        <v>0</v>
      </c>
      <c r="AQ598" s="63">
        <f>VLOOKUP($AC598,pTRAIT!$A:$X,19,FALSE)</f>
        <v>0</v>
      </c>
      <c r="AR598" s="63">
        <f>VLOOKUP($AC598,pTRAIT!$A:$X,20,FALSE)</f>
        <v>0</v>
      </c>
      <c r="AS598" s="63">
        <f>VLOOKUP($AC598,pTRAIT!$A:$X,21,FALSE)</f>
        <v>0</v>
      </c>
      <c r="AT598" s="63">
        <f>VLOOKUP($AC598,pTRAIT!$A:$X,22,FALSE)</f>
        <v>0</v>
      </c>
      <c r="AU598" s="63">
        <f>VLOOKUP($AC598,pTRAIT!$A:$X,23,FALSE)</f>
        <v>0</v>
      </c>
      <c r="AV598" s="63">
        <f>VLOOKUP($AC598,pTRAIT!$A:$X,24,FALSE)</f>
        <v>0</v>
      </c>
    </row>
    <row r="599" spans="1:48" ht="12" customHeight="1" x14ac:dyDescent="0.2">
      <c r="A599" s="32">
        <v>1072</v>
      </c>
      <c r="B599" s="33" t="s">
        <v>5</v>
      </c>
      <c r="C599" s="34">
        <v>318</v>
      </c>
      <c r="D599" s="32" t="str">
        <f t="shared" si="9"/>
        <v>1072X318</v>
      </c>
      <c r="E599" s="51" t="s">
        <v>1621</v>
      </c>
      <c r="F599" s="61" t="s">
        <v>2222</v>
      </c>
      <c r="G599" s="41" t="s">
        <v>43</v>
      </c>
      <c r="H599" s="38"/>
      <c r="I599" s="32">
        <v>1072</v>
      </c>
      <c r="J599" s="63">
        <f>VLOOKUP(I599,pTRAIT!A:B,2,FALSE)</f>
        <v>0</v>
      </c>
      <c r="K599" s="63" t="str">
        <f>VLOOKUP($I599,pTRAIT!$A:$X,7,FALSE)</f>
        <v>no</v>
      </c>
      <c r="L599" s="63" t="str">
        <f>VLOOKUP($I599,pTRAIT!$A:$X,8,FALSE)</f>
        <v>nd</v>
      </c>
      <c r="M599" s="63" t="str">
        <f>VLOOKUP($I599,pTRAIT!$A:$X,9,FALSE)</f>
        <v>R</v>
      </c>
      <c r="N599" s="63" t="str">
        <f>VLOOKUP($I599,pTRAIT!$A:$X,10,FALSE)</f>
        <v>R</v>
      </c>
      <c r="O599" s="63" t="str">
        <f>VLOOKUP($I599,pTRAIT!$A:$X,11,FALSE)</f>
        <v>H</v>
      </c>
      <c r="P599" s="63" t="str">
        <f>VLOOKUP($I599,pTRAIT!$A:$X,12,FALSE)</f>
        <v>R</v>
      </c>
      <c r="Q599" s="63" t="str">
        <f>VLOOKUP($I599,pTRAIT!$A:$X,13,FALSE)</f>
        <v>S</v>
      </c>
      <c r="R599" s="63" t="str">
        <f>VLOOKUP($I599,pTRAIT!$A:$X,14,FALSE)</f>
        <v>S</v>
      </c>
      <c r="S599" s="63" t="str">
        <f>VLOOKUP($I599,pTRAIT!$A:$X,15,FALSE)</f>
        <v>R</v>
      </c>
      <c r="T599" s="63" t="str">
        <f>VLOOKUP($I599,pTRAIT!$A:$X,16,FALSE)</f>
        <v>R</v>
      </c>
      <c r="U599" s="63" t="str">
        <f>VLOOKUP($I599,pTRAIT!$A:$X,17,FALSE)</f>
        <v>R</v>
      </c>
      <c r="V599" s="63" t="str">
        <f>VLOOKUP($I599,pTRAIT!$A:$X,18,FALSE)</f>
        <v>S</v>
      </c>
      <c r="W599" s="63" t="str">
        <f>VLOOKUP($I599,pTRAIT!$A:$X,19,FALSE)</f>
        <v>S</v>
      </c>
      <c r="X599" s="63" t="str">
        <f>VLOOKUP($I599,pTRAIT!$A:$X,20,FALSE)</f>
        <v>S</v>
      </c>
      <c r="Y599" s="63" t="str">
        <f>VLOOKUP($I599,pTRAIT!$A:$X,21,FALSE)</f>
        <v>R</v>
      </c>
      <c r="Z599" s="63" t="str">
        <f>VLOOKUP($I599,pTRAIT!$A:$X,22,FALSE)</f>
        <v>e</v>
      </c>
      <c r="AA599" s="63" t="str">
        <f>VLOOKUP($I599,pTRAIT!$A:$X,23,FALSE)</f>
        <v>n-c</v>
      </c>
      <c r="AB599" s="63">
        <f>VLOOKUP($I599,pTRAIT!$A:$X,24,FALSE)</f>
        <v>0</v>
      </c>
      <c r="AC599" s="34">
        <v>318</v>
      </c>
      <c r="AD599" s="63" t="str">
        <f>VLOOKUP(AC599,pTRAIT!A:B,2,FALSE)</f>
        <v>EM5RTUeRo5So5;NST=X / EM5RTCM5Ro5So5Pu;NST=X</v>
      </c>
      <c r="AE599" s="63">
        <f>VLOOKUP($AC599,pTRAIT!$A:$X,7,FALSE)</f>
        <v>0</v>
      </c>
      <c r="AF599" s="63">
        <f>VLOOKUP($AC599,pTRAIT!$A:$X,8,FALSE)</f>
        <v>0</v>
      </c>
      <c r="AG599" s="63">
        <f>VLOOKUP($AC599,pTRAIT!$A:$X,9,FALSE)</f>
        <v>0</v>
      </c>
      <c r="AH599" s="63">
        <f>VLOOKUP($AC599,pTRAIT!$A:$X,10,FALSE)</f>
        <v>0</v>
      </c>
      <c r="AI599" s="63">
        <f>VLOOKUP($AC599,pTRAIT!$A:$X,11,FALSE)</f>
        <v>0</v>
      </c>
      <c r="AJ599" s="63">
        <f>VLOOKUP($AC599,pTRAIT!$A:$X,12,FALSE)</f>
        <v>0</v>
      </c>
      <c r="AK599" s="63">
        <f>VLOOKUP($AC599,pTRAIT!$A:$X,13,FALSE)</f>
        <v>0</v>
      </c>
      <c r="AL599" s="63">
        <f>VLOOKUP($AC599,pTRAIT!$A:$X,14,FALSE)</f>
        <v>0</v>
      </c>
      <c r="AM599" s="63">
        <f>VLOOKUP($AC599,pTRAIT!$A:$X,15,FALSE)</f>
        <v>0</v>
      </c>
      <c r="AN599" s="63">
        <f>VLOOKUP($AC599,pTRAIT!$A:$X,16,FALSE)</f>
        <v>0</v>
      </c>
      <c r="AO599" s="63">
        <f>VLOOKUP($AC599,pTRAIT!$A:$X,17,FALSE)</f>
        <v>0</v>
      </c>
      <c r="AP599" s="63">
        <f>VLOOKUP($AC599,pTRAIT!$A:$X,18,FALSE)</f>
        <v>0</v>
      </c>
      <c r="AQ599" s="63">
        <f>VLOOKUP($AC599,pTRAIT!$A:$X,19,FALSE)</f>
        <v>0</v>
      </c>
      <c r="AR599" s="63">
        <f>VLOOKUP($AC599,pTRAIT!$A:$X,20,FALSE)</f>
        <v>0</v>
      </c>
      <c r="AS599" s="63">
        <f>VLOOKUP($AC599,pTRAIT!$A:$X,21,FALSE)</f>
        <v>0</v>
      </c>
      <c r="AT599" s="63">
        <f>VLOOKUP($AC599,pTRAIT!$A:$X,22,FALSE)</f>
        <v>0</v>
      </c>
      <c r="AU599" s="63">
        <f>VLOOKUP($AC599,pTRAIT!$A:$X,23,FALSE)</f>
        <v>0</v>
      </c>
      <c r="AV599" s="63">
        <f>VLOOKUP($AC599,pTRAIT!$A:$X,24,FALSE)</f>
        <v>0</v>
      </c>
    </row>
    <row r="600" spans="1:48" ht="12" customHeight="1" x14ac:dyDescent="0.2">
      <c r="A600" s="32">
        <v>1072</v>
      </c>
      <c r="B600" s="33" t="s">
        <v>5</v>
      </c>
      <c r="C600" s="34">
        <v>377</v>
      </c>
      <c r="D600" s="32" t="str">
        <f t="shared" si="9"/>
        <v>1072X377</v>
      </c>
      <c r="E600" s="51" t="s">
        <v>1621</v>
      </c>
      <c r="F600" s="61" t="s">
        <v>2223</v>
      </c>
      <c r="G600" s="41" t="s">
        <v>43</v>
      </c>
      <c r="H600" s="38"/>
      <c r="I600" s="32">
        <v>1072</v>
      </c>
      <c r="J600" s="63">
        <f>VLOOKUP(I600,pTRAIT!A:B,2,FALSE)</f>
        <v>0</v>
      </c>
      <c r="K600" s="63" t="str">
        <f>VLOOKUP($I600,pTRAIT!$A:$X,7,FALSE)</f>
        <v>no</v>
      </c>
      <c r="L600" s="63" t="str">
        <f>VLOOKUP($I600,pTRAIT!$A:$X,8,FALSE)</f>
        <v>nd</v>
      </c>
      <c r="M600" s="63" t="str">
        <f>VLOOKUP($I600,pTRAIT!$A:$X,9,FALSE)</f>
        <v>R</v>
      </c>
      <c r="N600" s="63" t="str">
        <f>VLOOKUP($I600,pTRAIT!$A:$X,10,FALSE)</f>
        <v>R</v>
      </c>
      <c r="O600" s="63" t="str">
        <f>VLOOKUP($I600,pTRAIT!$A:$X,11,FALSE)</f>
        <v>H</v>
      </c>
      <c r="P600" s="63" t="str">
        <f>VLOOKUP($I600,pTRAIT!$A:$X,12,FALSE)</f>
        <v>R</v>
      </c>
      <c r="Q600" s="63" t="str">
        <f>VLOOKUP($I600,pTRAIT!$A:$X,13,FALSE)</f>
        <v>S</v>
      </c>
      <c r="R600" s="63" t="str">
        <f>VLOOKUP($I600,pTRAIT!$A:$X,14,FALSE)</f>
        <v>S</v>
      </c>
      <c r="S600" s="63" t="str">
        <f>VLOOKUP($I600,pTRAIT!$A:$X,15,FALSE)</f>
        <v>R</v>
      </c>
      <c r="T600" s="63" t="str">
        <f>VLOOKUP($I600,pTRAIT!$A:$X,16,FALSE)</f>
        <v>R</v>
      </c>
      <c r="U600" s="63" t="str">
        <f>VLOOKUP($I600,pTRAIT!$A:$X,17,FALSE)</f>
        <v>R</v>
      </c>
      <c r="V600" s="63" t="str">
        <f>VLOOKUP($I600,pTRAIT!$A:$X,18,FALSE)</f>
        <v>S</v>
      </c>
      <c r="W600" s="63" t="str">
        <f>VLOOKUP($I600,pTRAIT!$A:$X,19,FALSE)</f>
        <v>S</v>
      </c>
      <c r="X600" s="63" t="str">
        <f>VLOOKUP($I600,pTRAIT!$A:$X,20,FALSE)</f>
        <v>S</v>
      </c>
      <c r="Y600" s="63" t="str">
        <f>VLOOKUP($I600,pTRAIT!$A:$X,21,FALSE)</f>
        <v>R</v>
      </c>
      <c r="Z600" s="63" t="str">
        <f>VLOOKUP($I600,pTRAIT!$A:$X,22,FALSE)</f>
        <v>e</v>
      </c>
      <c r="AA600" s="63" t="str">
        <f>VLOOKUP($I600,pTRAIT!$A:$X,23,FALSE)</f>
        <v>n-c</v>
      </c>
      <c r="AB600" s="63">
        <f>VLOOKUP($I600,pTRAIT!$A:$X,24,FALSE)</f>
        <v>0</v>
      </c>
      <c r="AC600" s="34">
        <v>377</v>
      </c>
      <c r="AD600" s="63" t="str">
        <f>VLOOKUP(AC600,pTRAIT!A:B,2,FALSE)</f>
        <v>EM5RTUeRo5So5;NST=X / EM5RTCM5Ro5So5Pu;NST=X</v>
      </c>
      <c r="AE600" s="63">
        <f>VLOOKUP($AC600,pTRAIT!$A:$X,7,FALSE)</f>
        <v>0</v>
      </c>
      <c r="AF600" s="63">
        <f>VLOOKUP($AC600,pTRAIT!$A:$X,8,FALSE)</f>
        <v>0</v>
      </c>
      <c r="AG600" s="63">
        <f>VLOOKUP($AC600,pTRAIT!$A:$X,9,FALSE)</f>
        <v>0</v>
      </c>
      <c r="AH600" s="63">
        <f>VLOOKUP($AC600,pTRAIT!$A:$X,10,FALSE)</f>
        <v>0</v>
      </c>
      <c r="AI600" s="63">
        <f>VLOOKUP($AC600,pTRAIT!$A:$X,11,FALSE)</f>
        <v>0</v>
      </c>
      <c r="AJ600" s="63">
        <f>VLOOKUP($AC600,pTRAIT!$A:$X,12,FALSE)</f>
        <v>0</v>
      </c>
      <c r="AK600" s="63">
        <f>VLOOKUP($AC600,pTRAIT!$A:$X,13,FALSE)</f>
        <v>0</v>
      </c>
      <c r="AL600" s="63">
        <f>VLOOKUP($AC600,pTRAIT!$A:$X,14,FALSE)</f>
        <v>0</v>
      </c>
      <c r="AM600" s="63">
        <f>VLOOKUP($AC600,pTRAIT!$A:$X,15,FALSE)</f>
        <v>0</v>
      </c>
      <c r="AN600" s="63">
        <f>VLOOKUP($AC600,pTRAIT!$A:$X,16,FALSE)</f>
        <v>0</v>
      </c>
      <c r="AO600" s="63">
        <f>VLOOKUP($AC600,pTRAIT!$A:$X,17,FALSE)</f>
        <v>0</v>
      </c>
      <c r="AP600" s="63">
        <f>VLOOKUP($AC600,pTRAIT!$A:$X,18,FALSE)</f>
        <v>0</v>
      </c>
      <c r="AQ600" s="63">
        <f>VLOOKUP($AC600,pTRAIT!$A:$X,19,FALSE)</f>
        <v>0</v>
      </c>
      <c r="AR600" s="63">
        <f>VLOOKUP($AC600,pTRAIT!$A:$X,20,FALSE)</f>
        <v>0</v>
      </c>
      <c r="AS600" s="63">
        <f>VLOOKUP($AC600,pTRAIT!$A:$X,21,FALSE)</f>
        <v>0</v>
      </c>
      <c r="AT600" s="63">
        <f>VLOOKUP($AC600,pTRAIT!$A:$X,22,FALSE)</f>
        <v>0</v>
      </c>
      <c r="AU600" s="63">
        <f>VLOOKUP($AC600,pTRAIT!$A:$X,23,FALSE)</f>
        <v>0</v>
      </c>
      <c r="AV600" s="63">
        <f>VLOOKUP($AC600,pTRAIT!$A:$X,24,FALSE)</f>
        <v>0</v>
      </c>
    </row>
    <row r="601" spans="1:48" ht="12" customHeight="1" x14ac:dyDescent="0.2">
      <c r="A601" s="32">
        <v>1072</v>
      </c>
      <c r="B601" s="33" t="s">
        <v>5</v>
      </c>
      <c r="C601" s="34">
        <v>1124</v>
      </c>
      <c r="D601" s="32" t="str">
        <f t="shared" si="9"/>
        <v>1072X1124</v>
      </c>
      <c r="E601" s="50" t="s">
        <v>1620</v>
      </c>
      <c r="F601" s="61" t="s">
        <v>2224</v>
      </c>
      <c r="G601" s="41" t="s">
        <v>43</v>
      </c>
      <c r="H601" s="38"/>
      <c r="I601" s="32">
        <v>1072</v>
      </c>
      <c r="J601" s="63">
        <f>VLOOKUP(I601,pTRAIT!A:B,2,FALSE)</f>
        <v>0</v>
      </c>
      <c r="K601" s="63" t="str">
        <f>VLOOKUP($I601,pTRAIT!$A:$X,7,FALSE)</f>
        <v>no</v>
      </c>
      <c r="L601" s="63" t="str">
        <f>VLOOKUP($I601,pTRAIT!$A:$X,8,FALSE)</f>
        <v>nd</v>
      </c>
      <c r="M601" s="63" t="str">
        <f>VLOOKUP($I601,pTRAIT!$A:$X,9,FALSE)</f>
        <v>R</v>
      </c>
      <c r="N601" s="63" t="str">
        <f>VLOOKUP($I601,pTRAIT!$A:$X,10,FALSE)</f>
        <v>R</v>
      </c>
      <c r="O601" s="63" t="str">
        <f>VLOOKUP($I601,pTRAIT!$A:$X,11,FALSE)</f>
        <v>H</v>
      </c>
      <c r="P601" s="63" t="str">
        <f>VLOOKUP($I601,pTRAIT!$A:$X,12,FALSE)</f>
        <v>R</v>
      </c>
      <c r="Q601" s="63" t="str">
        <f>VLOOKUP($I601,pTRAIT!$A:$X,13,FALSE)</f>
        <v>S</v>
      </c>
      <c r="R601" s="63" t="str">
        <f>VLOOKUP($I601,pTRAIT!$A:$X,14,FALSE)</f>
        <v>S</v>
      </c>
      <c r="S601" s="63" t="str">
        <f>VLOOKUP($I601,pTRAIT!$A:$X,15,FALSE)</f>
        <v>R</v>
      </c>
      <c r="T601" s="63" t="str">
        <f>VLOOKUP($I601,pTRAIT!$A:$X,16,FALSE)</f>
        <v>R</v>
      </c>
      <c r="U601" s="63" t="str">
        <f>VLOOKUP($I601,pTRAIT!$A:$X,17,FALSE)</f>
        <v>R</v>
      </c>
      <c r="V601" s="63" t="str">
        <f>VLOOKUP($I601,pTRAIT!$A:$X,18,FALSE)</f>
        <v>S</v>
      </c>
      <c r="W601" s="63" t="str">
        <f>VLOOKUP($I601,pTRAIT!$A:$X,19,FALSE)</f>
        <v>S</v>
      </c>
      <c r="X601" s="63" t="str">
        <f>VLOOKUP($I601,pTRAIT!$A:$X,20,FALSE)</f>
        <v>S</v>
      </c>
      <c r="Y601" s="63" t="str">
        <f>VLOOKUP($I601,pTRAIT!$A:$X,21,FALSE)</f>
        <v>R</v>
      </c>
      <c r="Z601" s="63" t="str">
        <f>VLOOKUP($I601,pTRAIT!$A:$X,22,FALSE)</f>
        <v>e</v>
      </c>
      <c r="AA601" s="63" t="str">
        <f>VLOOKUP($I601,pTRAIT!$A:$X,23,FALSE)</f>
        <v>n-c</v>
      </c>
      <c r="AB601" s="63">
        <f>VLOOKUP($I601,pTRAIT!$A:$X,24,FALSE)</f>
        <v>0</v>
      </c>
      <c r="AC601" s="34">
        <v>1124</v>
      </c>
      <c r="AD601" s="63" t="str">
        <f>VLOOKUP(AC601,pTRAIT!A:B,2,FALSE)</f>
        <v>EM5RTCM5(So5)Pu;NST=X / EM5RTCM5Ro5So5Pu;NST=X</v>
      </c>
      <c r="AE601" s="63">
        <f>VLOOKUP($AC601,pTRAIT!$A:$X,7,FALSE)</f>
        <v>0</v>
      </c>
      <c r="AF601" s="63">
        <f>VLOOKUP($AC601,pTRAIT!$A:$X,8,FALSE)</f>
        <v>0</v>
      </c>
      <c r="AG601" s="63">
        <f>VLOOKUP($AC601,pTRAIT!$A:$X,9,FALSE)</f>
        <v>0</v>
      </c>
      <c r="AH601" s="63">
        <f>VLOOKUP($AC601,pTRAIT!$A:$X,10,FALSE)</f>
        <v>0</v>
      </c>
      <c r="AI601" s="63">
        <f>VLOOKUP($AC601,pTRAIT!$A:$X,11,FALSE)</f>
        <v>0</v>
      </c>
      <c r="AJ601" s="63">
        <f>VLOOKUP($AC601,pTRAIT!$A:$X,12,FALSE)</f>
        <v>0</v>
      </c>
      <c r="AK601" s="63">
        <f>VLOOKUP($AC601,pTRAIT!$A:$X,13,FALSE)</f>
        <v>0</v>
      </c>
      <c r="AL601" s="63">
        <f>VLOOKUP($AC601,pTRAIT!$A:$X,14,FALSE)</f>
        <v>0</v>
      </c>
      <c r="AM601" s="63">
        <f>VLOOKUP($AC601,pTRAIT!$A:$X,15,FALSE)</f>
        <v>0</v>
      </c>
      <c r="AN601" s="63">
        <f>VLOOKUP($AC601,pTRAIT!$A:$X,16,FALSE)</f>
        <v>0</v>
      </c>
      <c r="AO601" s="63">
        <f>VLOOKUP($AC601,pTRAIT!$A:$X,17,FALSE)</f>
        <v>0</v>
      </c>
      <c r="AP601" s="63">
        <f>VLOOKUP($AC601,pTRAIT!$A:$X,18,FALSE)</f>
        <v>0</v>
      </c>
      <c r="AQ601" s="63">
        <f>VLOOKUP($AC601,pTRAIT!$A:$X,19,FALSE)</f>
        <v>0</v>
      </c>
      <c r="AR601" s="63">
        <f>VLOOKUP($AC601,pTRAIT!$A:$X,20,FALSE)</f>
        <v>0</v>
      </c>
      <c r="AS601" s="63">
        <f>VLOOKUP($AC601,pTRAIT!$A:$X,21,FALSE)</f>
        <v>0</v>
      </c>
      <c r="AT601" s="63">
        <f>VLOOKUP($AC601,pTRAIT!$A:$X,22,FALSE)</f>
        <v>0</v>
      </c>
      <c r="AU601" s="63">
        <f>VLOOKUP($AC601,pTRAIT!$A:$X,23,FALSE)</f>
        <v>0</v>
      </c>
      <c r="AV601" s="63">
        <f>VLOOKUP($AC601,pTRAIT!$A:$X,24,FALSE)</f>
        <v>0</v>
      </c>
    </row>
    <row r="602" spans="1:48" ht="12" customHeight="1" x14ac:dyDescent="0.2">
      <c r="A602" s="32">
        <v>1072</v>
      </c>
      <c r="B602" s="33" t="s">
        <v>5</v>
      </c>
      <c r="C602" s="34">
        <v>1158</v>
      </c>
      <c r="D602" s="32" t="str">
        <f t="shared" si="9"/>
        <v>1072X1158</v>
      </c>
      <c r="E602" s="50" t="s">
        <v>1620</v>
      </c>
      <c r="F602" s="61" t="s">
        <v>2225</v>
      </c>
      <c r="G602" s="41" t="s">
        <v>43</v>
      </c>
      <c r="H602" s="38"/>
      <c r="I602" s="32">
        <v>1072</v>
      </c>
      <c r="J602" s="63">
        <f>VLOOKUP(I602,pTRAIT!A:B,2,FALSE)</f>
        <v>0</v>
      </c>
      <c r="K602" s="63" t="str">
        <f>VLOOKUP($I602,pTRAIT!$A:$X,7,FALSE)</f>
        <v>no</v>
      </c>
      <c r="L602" s="63" t="str">
        <f>VLOOKUP($I602,pTRAIT!$A:$X,8,FALSE)</f>
        <v>nd</v>
      </c>
      <c r="M602" s="63" t="str">
        <f>VLOOKUP($I602,pTRAIT!$A:$X,9,FALSE)</f>
        <v>R</v>
      </c>
      <c r="N602" s="63" t="str">
        <f>VLOOKUP($I602,pTRAIT!$A:$X,10,FALSE)</f>
        <v>R</v>
      </c>
      <c r="O602" s="63" t="str">
        <f>VLOOKUP($I602,pTRAIT!$A:$X,11,FALSE)</f>
        <v>H</v>
      </c>
      <c r="P602" s="63" t="str">
        <f>VLOOKUP($I602,pTRAIT!$A:$X,12,FALSE)</f>
        <v>R</v>
      </c>
      <c r="Q602" s="63" t="str">
        <f>VLOOKUP($I602,pTRAIT!$A:$X,13,FALSE)</f>
        <v>S</v>
      </c>
      <c r="R602" s="63" t="str">
        <f>VLOOKUP($I602,pTRAIT!$A:$X,14,FALSE)</f>
        <v>S</v>
      </c>
      <c r="S602" s="63" t="str">
        <f>VLOOKUP($I602,pTRAIT!$A:$X,15,FALSE)</f>
        <v>R</v>
      </c>
      <c r="T602" s="63" t="str">
        <f>VLOOKUP($I602,pTRAIT!$A:$X,16,FALSE)</f>
        <v>R</v>
      </c>
      <c r="U602" s="63" t="str">
        <f>VLOOKUP($I602,pTRAIT!$A:$X,17,FALSE)</f>
        <v>R</v>
      </c>
      <c r="V602" s="63" t="str">
        <f>VLOOKUP($I602,pTRAIT!$A:$X,18,FALSE)</f>
        <v>S</v>
      </c>
      <c r="W602" s="63" t="str">
        <f>VLOOKUP($I602,pTRAIT!$A:$X,19,FALSE)</f>
        <v>S</v>
      </c>
      <c r="X602" s="63" t="str">
        <f>VLOOKUP($I602,pTRAIT!$A:$X,20,FALSE)</f>
        <v>S</v>
      </c>
      <c r="Y602" s="63" t="str">
        <f>VLOOKUP($I602,pTRAIT!$A:$X,21,FALSE)</f>
        <v>R</v>
      </c>
      <c r="Z602" s="63" t="str">
        <f>VLOOKUP($I602,pTRAIT!$A:$X,22,FALSE)</f>
        <v>e</v>
      </c>
      <c r="AA602" s="63" t="str">
        <f>VLOOKUP($I602,pTRAIT!$A:$X,23,FALSE)</f>
        <v>n-c</v>
      </c>
      <c r="AB602" s="63">
        <f>VLOOKUP($I602,pTRAIT!$A:$X,24,FALSE)</f>
        <v>0</v>
      </c>
      <c r="AC602" s="34">
        <v>1158</v>
      </c>
      <c r="AD602" s="63" t="str">
        <f>VLOOKUP(AC602,pTRAIT!A:B,2,FALSE)</f>
        <v>EM5RTUeRo5So5;NST=X / EM5RTCM5Ro5So5Pu;NST=X</v>
      </c>
      <c r="AE602" s="63">
        <f>VLOOKUP($AC602,pTRAIT!$A:$X,7,FALSE)</f>
        <v>0</v>
      </c>
      <c r="AF602" s="63">
        <f>VLOOKUP($AC602,pTRAIT!$A:$X,8,FALSE)</f>
        <v>0</v>
      </c>
      <c r="AG602" s="63">
        <f>VLOOKUP($AC602,pTRAIT!$A:$X,9,FALSE)</f>
        <v>0</v>
      </c>
      <c r="AH602" s="63">
        <f>VLOOKUP($AC602,pTRAIT!$A:$X,10,FALSE)</f>
        <v>0</v>
      </c>
      <c r="AI602" s="63">
        <f>VLOOKUP($AC602,pTRAIT!$A:$X,11,FALSE)</f>
        <v>0</v>
      </c>
      <c r="AJ602" s="63">
        <f>VLOOKUP($AC602,pTRAIT!$A:$X,12,FALSE)</f>
        <v>0</v>
      </c>
      <c r="AK602" s="63">
        <f>VLOOKUP($AC602,pTRAIT!$A:$X,13,FALSE)</f>
        <v>0</v>
      </c>
      <c r="AL602" s="63">
        <f>VLOOKUP($AC602,pTRAIT!$A:$X,14,FALSE)</f>
        <v>0</v>
      </c>
      <c r="AM602" s="63">
        <f>VLOOKUP($AC602,pTRAIT!$A:$X,15,FALSE)</f>
        <v>0</v>
      </c>
      <c r="AN602" s="63">
        <f>VLOOKUP($AC602,pTRAIT!$A:$X,16,FALSE)</f>
        <v>0</v>
      </c>
      <c r="AO602" s="63">
        <f>VLOOKUP($AC602,pTRAIT!$A:$X,17,FALSE)</f>
        <v>0</v>
      </c>
      <c r="AP602" s="63">
        <f>VLOOKUP($AC602,pTRAIT!$A:$X,18,FALSE)</f>
        <v>0</v>
      </c>
      <c r="AQ602" s="63">
        <f>VLOOKUP($AC602,pTRAIT!$A:$X,19,FALSE)</f>
        <v>0</v>
      </c>
      <c r="AR602" s="63">
        <f>VLOOKUP($AC602,pTRAIT!$A:$X,20,FALSE)</f>
        <v>0</v>
      </c>
      <c r="AS602" s="63">
        <f>VLOOKUP($AC602,pTRAIT!$A:$X,21,FALSE)</f>
        <v>0</v>
      </c>
      <c r="AT602" s="63">
        <f>VLOOKUP($AC602,pTRAIT!$A:$X,22,FALSE)</f>
        <v>0</v>
      </c>
      <c r="AU602" s="63">
        <f>VLOOKUP($AC602,pTRAIT!$A:$X,23,FALSE)</f>
        <v>0</v>
      </c>
      <c r="AV602" s="63">
        <f>VLOOKUP($AC602,pTRAIT!$A:$X,24,FALSE)</f>
        <v>0</v>
      </c>
    </row>
    <row r="603" spans="1:48" ht="12" customHeight="1" x14ac:dyDescent="0.2">
      <c r="A603" s="32">
        <v>1072</v>
      </c>
      <c r="B603" s="33" t="s">
        <v>5</v>
      </c>
      <c r="C603" s="34">
        <v>1194</v>
      </c>
      <c r="D603" s="32" t="str">
        <f t="shared" si="9"/>
        <v>1072X1194</v>
      </c>
      <c r="E603" s="50" t="s">
        <v>1620</v>
      </c>
      <c r="F603" s="61" t="s">
        <v>2226</v>
      </c>
      <c r="G603" s="41" t="s">
        <v>43</v>
      </c>
      <c r="H603" s="38"/>
      <c r="I603" s="32">
        <v>1072</v>
      </c>
      <c r="J603" s="63">
        <f>VLOOKUP(I603,pTRAIT!A:B,2,FALSE)</f>
        <v>0</v>
      </c>
      <c r="K603" s="63" t="str">
        <f>VLOOKUP($I603,pTRAIT!$A:$X,7,FALSE)</f>
        <v>no</v>
      </c>
      <c r="L603" s="63" t="str">
        <f>VLOOKUP($I603,pTRAIT!$A:$X,8,FALSE)</f>
        <v>nd</v>
      </c>
      <c r="M603" s="63" t="str">
        <f>VLOOKUP($I603,pTRAIT!$A:$X,9,FALSE)</f>
        <v>R</v>
      </c>
      <c r="N603" s="63" t="str">
        <f>VLOOKUP($I603,pTRAIT!$A:$X,10,FALSE)</f>
        <v>R</v>
      </c>
      <c r="O603" s="63" t="str">
        <f>VLOOKUP($I603,pTRAIT!$A:$X,11,FALSE)</f>
        <v>H</v>
      </c>
      <c r="P603" s="63" t="str">
        <f>VLOOKUP($I603,pTRAIT!$A:$X,12,FALSE)</f>
        <v>R</v>
      </c>
      <c r="Q603" s="63" t="str">
        <f>VLOOKUP($I603,pTRAIT!$A:$X,13,FALSE)</f>
        <v>S</v>
      </c>
      <c r="R603" s="63" t="str">
        <f>VLOOKUP($I603,pTRAIT!$A:$X,14,FALSE)</f>
        <v>S</v>
      </c>
      <c r="S603" s="63" t="str">
        <f>VLOOKUP($I603,pTRAIT!$A:$X,15,FALSE)</f>
        <v>R</v>
      </c>
      <c r="T603" s="63" t="str">
        <f>VLOOKUP($I603,pTRAIT!$A:$X,16,FALSE)</f>
        <v>R</v>
      </c>
      <c r="U603" s="63" t="str">
        <f>VLOOKUP($I603,pTRAIT!$A:$X,17,FALSE)</f>
        <v>R</v>
      </c>
      <c r="V603" s="63" t="str">
        <f>VLOOKUP($I603,pTRAIT!$A:$X,18,FALSE)</f>
        <v>S</v>
      </c>
      <c r="W603" s="63" t="str">
        <f>VLOOKUP($I603,pTRAIT!$A:$X,19,FALSE)</f>
        <v>S</v>
      </c>
      <c r="X603" s="63" t="str">
        <f>VLOOKUP($I603,pTRAIT!$A:$X,20,FALSE)</f>
        <v>S</v>
      </c>
      <c r="Y603" s="63" t="str">
        <f>VLOOKUP($I603,pTRAIT!$A:$X,21,FALSE)</f>
        <v>R</v>
      </c>
      <c r="Z603" s="63" t="str">
        <f>VLOOKUP($I603,pTRAIT!$A:$X,22,FALSE)</f>
        <v>e</v>
      </c>
      <c r="AA603" s="63" t="str">
        <f>VLOOKUP($I603,pTRAIT!$A:$X,23,FALSE)</f>
        <v>n-c</v>
      </c>
      <c r="AB603" s="63">
        <f>VLOOKUP($I603,pTRAIT!$A:$X,24,FALSE)</f>
        <v>0</v>
      </c>
      <c r="AC603" s="34">
        <v>1194</v>
      </c>
      <c r="AD603" s="63" t="str">
        <f>VLOOKUP(AC603,pTRAIT!A:B,2,FALSE)</f>
        <v>EM5RTCM5Pu;NST=X / EM5RTCM5Ro5So5Pu;NST=X</v>
      </c>
      <c r="AE603" s="63">
        <f>VLOOKUP($AC603,pTRAIT!$A:$X,7,FALSE)</f>
        <v>0</v>
      </c>
      <c r="AF603" s="63">
        <f>VLOOKUP($AC603,pTRAIT!$A:$X,8,FALSE)</f>
        <v>0</v>
      </c>
      <c r="AG603" s="63">
        <f>VLOOKUP($AC603,pTRAIT!$A:$X,9,FALSE)</f>
        <v>0</v>
      </c>
      <c r="AH603" s="63">
        <f>VLOOKUP($AC603,pTRAIT!$A:$X,10,FALSE)</f>
        <v>0</v>
      </c>
      <c r="AI603" s="63">
        <f>VLOOKUP($AC603,pTRAIT!$A:$X,11,FALSE)</f>
        <v>0</v>
      </c>
      <c r="AJ603" s="63">
        <f>VLOOKUP($AC603,pTRAIT!$A:$X,12,FALSE)</f>
        <v>0</v>
      </c>
      <c r="AK603" s="63">
        <f>VLOOKUP($AC603,pTRAIT!$A:$X,13,FALSE)</f>
        <v>0</v>
      </c>
      <c r="AL603" s="63">
        <f>VLOOKUP($AC603,pTRAIT!$A:$X,14,FALSE)</f>
        <v>0</v>
      </c>
      <c r="AM603" s="63">
        <f>VLOOKUP($AC603,pTRAIT!$A:$X,15,FALSE)</f>
        <v>0</v>
      </c>
      <c r="AN603" s="63">
        <f>VLOOKUP($AC603,pTRAIT!$A:$X,16,FALSE)</f>
        <v>0</v>
      </c>
      <c r="AO603" s="63">
        <f>VLOOKUP($AC603,pTRAIT!$A:$X,17,FALSE)</f>
        <v>0</v>
      </c>
      <c r="AP603" s="63">
        <f>VLOOKUP($AC603,pTRAIT!$A:$X,18,FALSE)</f>
        <v>0</v>
      </c>
      <c r="AQ603" s="63">
        <f>VLOOKUP($AC603,pTRAIT!$A:$X,19,FALSE)</f>
        <v>0</v>
      </c>
      <c r="AR603" s="63">
        <f>VLOOKUP($AC603,pTRAIT!$A:$X,20,FALSE)</f>
        <v>0</v>
      </c>
      <c r="AS603" s="63">
        <f>VLOOKUP($AC603,pTRAIT!$A:$X,21,FALSE)</f>
        <v>0</v>
      </c>
      <c r="AT603" s="63">
        <f>VLOOKUP($AC603,pTRAIT!$A:$X,22,FALSE)</f>
        <v>0</v>
      </c>
      <c r="AU603" s="63">
        <f>VLOOKUP($AC603,pTRAIT!$A:$X,23,FALSE)</f>
        <v>0</v>
      </c>
      <c r="AV603" s="63">
        <f>VLOOKUP($AC603,pTRAIT!$A:$X,24,FALSE)</f>
        <v>0</v>
      </c>
    </row>
    <row r="604" spans="1:48" ht="12" customHeight="1" x14ac:dyDescent="0.2">
      <c r="A604" s="32">
        <v>1072</v>
      </c>
      <c r="B604" s="33" t="s">
        <v>5</v>
      </c>
      <c r="C604" s="34">
        <v>1363</v>
      </c>
      <c r="D604" s="32" t="str">
        <f t="shared" si="9"/>
        <v>1072X1363</v>
      </c>
      <c r="E604" s="50" t="s">
        <v>1620</v>
      </c>
      <c r="F604" s="61" t="s">
        <v>2227</v>
      </c>
      <c r="G604" s="41" t="s">
        <v>43</v>
      </c>
      <c r="H604" s="38"/>
      <c r="I604" s="32">
        <v>1072</v>
      </c>
      <c r="J604" s="63">
        <f>VLOOKUP(I604,pTRAIT!A:B,2,FALSE)</f>
        <v>0</v>
      </c>
      <c r="K604" s="63" t="str">
        <f>VLOOKUP($I604,pTRAIT!$A:$X,7,FALSE)</f>
        <v>no</v>
      </c>
      <c r="L604" s="63" t="str">
        <f>VLOOKUP($I604,pTRAIT!$A:$X,8,FALSE)</f>
        <v>nd</v>
      </c>
      <c r="M604" s="63" t="str">
        <f>VLOOKUP($I604,pTRAIT!$A:$X,9,FALSE)</f>
        <v>R</v>
      </c>
      <c r="N604" s="63" t="str">
        <f>VLOOKUP($I604,pTRAIT!$A:$X,10,FALSE)</f>
        <v>R</v>
      </c>
      <c r="O604" s="63" t="str">
        <f>VLOOKUP($I604,pTRAIT!$A:$X,11,FALSE)</f>
        <v>H</v>
      </c>
      <c r="P604" s="63" t="str">
        <f>VLOOKUP($I604,pTRAIT!$A:$X,12,FALSE)</f>
        <v>R</v>
      </c>
      <c r="Q604" s="63" t="str">
        <f>VLOOKUP($I604,pTRAIT!$A:$X,13,FALSE)</f>
        <v>S</v>
      </c>
      <c r="R604" s="63" t="str">
        <f>VLOOKUP($I604,pTRAIT!$A:$X,14,FALSE)</f>
        <v>S</v>
      </c>
      <c r="S604" s="63" t="str">
        <f>VLOOKUP($I604,pTRAIT!$A:$X,15,FALSE)</f>
        <v>R</v>
      </c>
      <c r="T604" s="63" t="str">
        <f>VLOOKUP($I604,pTRAIT!$A:$X,16,FALSE)</f>
        <v>R</v>
      </c>
      <c r="U604" s="63" t="str">
        <f>VLOOKUP($I604,pTRAIT!$A:$X,17,FALSE)</f>
        <v>R</v>
      </c>
      <c r="V604" s="63" t="str">
        <f>VLOOKUP($I604,pTRAIT!$A:$X,18,FALSE)</f>
        <v>S</v>
      </c>
      <c r="W604" s="63" t="str">
        <f>VLOOKUP($I604,pTRAIT!$A:$X,19,FALSE)</f>
        <v>S</v>
      </c>
      <c r="X604" s="63" t="str">
        <f>VLOOKUP($I604,pTRAIT!$A:$X,20,FALSE)</f>
        <v>S</v>
      </c>
      <c r="Y604" s="63" t="str">
        <f>VLOOKUP($I604,pTRAIT!$A:$X,21,FALSE)</f>
        <v>R</v>
      </c>
      <c r="Z604" s="63" t="str">
        <f>VLOOKUP($I604,pTRAIT!$A:$X,22,FALSE)</f>
        <v>e</v>
      </c>
      <c r="AA604" s="63" t="str">
        <f>VLOOKUP($I604,pTRAIT!$A:$X,23,FALSE)</f>
        <v>n-c</v>
      </c>
      <c r="AB604" s="63">
        <f>VLOOKUP($I604,pTRAIT!$A:$X,24,FALSE)</f>
        <v>0</v>
      </c>
      <c r="AC604" s="34">
        <v>1363</v>
      </c>
      <c r="AD604" s="63" t="str">
        <f>VLOOKUP(AC604,pTRAIT!A:B,2,FALSE)</f>
        <v>EM5RTCM5So5Pu;NST=X / EM5RTCM5Ro5So5Pu;NST=X</v>
      </c>
      <c r="AE604" s="63">
        <f>VLOOKUP($AC604,pTRAIT!$A:$X,7,FALSE)</f>
        <v>0</v>
      </c>
      <c r="AF604" s="63">
        <f>VLOOKUP($AC604,pTRAIT!$A:$X,8,FALSE)</f>
        <v>0</v>
      </c>
      <c r="AG604" s="63">
        <f>VLOOKUP($AC604,pTRAIT!$A:$X,9,FALSE)</f>
        <v>0</v>
      </c>
      <c r="AH604" s="63">
        <f>VLOOKUP($AC604,pTRAIT!$A:$X,10,FALSE)</f>
        <v>0</v>
      </c>
      <c r="AI604" s="63">
        <f>VLOOKUP($AC604,pTRAIT!$A:$X,11,FALSE)</f>
        <v>0</v>
      </c>
      <c r="AJ604" s="63">
        <f>VLOOKUP($AC604,pTRAIT!$A:$X,12,FALSE)</f>
        <v>0</v>
      </c>
      <c r="AK604" s="63">
        <f>VLOOKUP($AC604,pTRAIT!$A:$X,13,FALSE)</f>
        <v>0</v>
      </c>
      <c r="AL604" s="63">
        <f>VLOOKUP($AC604,pTRAIT!$A:$X,14,FALSE)</f>
        <v>0</v>
      </c>
      <c r="AM604" s="63">
        <f>VLOOKUP($AC604,pTRAIT!$A:$X,15,FALSE)</f>
        <v>0</v>
      </c>
      <c r="AN604" s="63">
        <f>VLOOKUP($AC604,pTRAIT!$A:$X,16,FALSE)</f>
        <v>0</v>
      </c>
      <c r="AO604" s="63">
        <f>VLOOKUP($AC604,pTRAIT!$A:$X,17,FALSE)</f>
        <v>0</v>
      </c>
      <c r="AP604" s="63">
        <f>VLOOKUP($AC604,pTRAIT!$A:$X,18,FALSE)</f>
        <v>0</v>
      </c>
      <c r="AQ604" s="63">
        <f>VLOOKUP($AC604,pTRAIT!$A:$X,19,FALSE)</f>
        <v>0</v>
      </c>
      <c r="AR604" s="63">
        <f>VLOOKUP($AC604,pTRAIT!$A:$X,20,FALSE)</f>
        <v>0</v>
      </c>
      <c r="AS604" s="63">
        <f>VLOOKUP($AC604,pTRAIT!$A:$X,21,FALSE)</f>
        <v>0</v>
      </c>
      <c r="AT604" s="63">
        <f>VLOOKUP($AC604,pTRAIT!$A:$X,22,FALSE)</f>
        <v>0</v>
      </c>
      <c r="AU604" s="63">
        <f>VLOOKUP($AC604,pTRAIT!$A:$X,23,FALSE)</f>
        <v>0</v>
      </c>
      <c r="AV604" s="63">
        <f>VLOOKUP($AC604,pTRAIT!$A:$X,24,FALSE)</f>
        <v>0</v>
      </c>
    </row>
    <row r="605" spans="1:48" ht="12" customHeight="1" x14ac:dyDescent="0.2">
      <c r="A605" s="32">
        <v>1073</v>
      </c>
      <c r="B605" s="33" t="s">
        <v>5</v>
      </c>
      <c r="C605" s="34">
        <v>63</v>
      </c>
      <c r="D605" s="32" t="str">
        <f t="shared" si="9"/>
        <v>1073X63</v>
      </c>
      <c r="E605" s="51" t="s">
        <v>1621</v>
      </c>
      <c r="F605" s="61" t="s">
        <v>2228</v>
      </c>
      <c r="G605" s="41" t="s">
        <v>43</v>
      </c>
      <c r="H605" s="38"/>
      <c r="I605" s="32">
        <v>1073</v>
      </c>
      <c r="J605" s="63">
        <f>VLOOKUP(I605,pTRAIT!A:B,2,FALSE)</f>
        <v>0</v>
      </c>
      <c r="K605" s="63" t="str">
        <f>VLOOKUP($I605,pTRAIT!$A:$X,7,FALSE)</f>
        <v>no</v>
      </c>
      <c r="L605" s="63" t="str">
        <f>VLOOKUP($I605,pTRAIT!$A:$X,8,FALSE)</f>
        <v>nd</v>
      </c>
      <c r="M605" s="63" t="str">
        <f>VLOOKUP($I605,pTRAIT!$A:$X,9,FALSE)</f>
        <v>R</v>
      </c>
      <c r="N605" s="63" t="str">
        <f>VLOOKUP($I605,pTRAIT!$A:$X,10,FALSE)</f>
        <v>R</v>
      </c>
      <c r="O605" s="63" t="str">
        <f>VLOOKUP($I605,pTRAIT!$A:$X,11,FALSE)</f>
        <v>H</v>
      </c>
      <c r="P605" s="63" t="str">
        <f>VLOOKUP($I605,pTRAIT!$A:$X,12,FALSE)</f>
        <v>R</v>
      </c>
      <c r="Q605" s="63" t="str">
        <f>VLOOKUP($I605,pTRAIT!$A:$X,13,FALSE)</f>
        <v>S</v>
      </c>
      <c r="R605" s="63" t="str">
        <f>VLOOKUP($I605,pTRAIT!$A:$X,14,FALSE)</f>
        <v>S</v>
      </c>
      <c r="S605" s="63" t="str">
        <f>VLOOKUP($I605,pTRAIT!$A:$X,15,FALSE)</f>
        <v>S</v>
      </c>
      <c r="T605" s="63" t="str">
        <f>VLOOKUP($I605,pTRAIT!$A:$X,16,FALSE)</f>
        <v>R</v>
      </c>
      <c r="U605" s="63" t="str">
        <f>VLOOKUP($I605,pTRAIT!$A:$X,17,FALSE)</f>
        <v>R</v>
      </c>
      <c r="V605" s="63" t="str">
        <f>VLOOKUP($I605,pTRAIT!$A:$X,18,FALSE)</f>
        <v>S</v>
      </c>
      <c r="W605" s="63" t="str">
        <f>VLOOKUP($I605,pTRAIT!$A:$X,19,FALSE)</f>
        <v>S</v>
      </c>
      <c r="X605" s="63" t="str">
        <f>VLOOKUP($I605,pTRAIT!$A:$X,20,FALSE)</f>
        <v>H</v>
      </c>
      <c r="Y605" s="63" t="str">
        <f>VLOOKUP($I605,pTRAIT!$A:$X,21,FALSE)</f>
        <v>R</v>
      </c>
      <c r="Z605" s="63" t="str">
        <f>VLOOKUP($I605,pTRAIT!$A:$X,22,FALSE)</f>
        <v>e</v>
      </c>
      <c r="AA605" s="63" t="str">
        <f>VLOOKUP($I605,pTRAIT!$A:$X,23,FALSE)</f>
        <v>n-c</v>
      </c>
      <c r="AB605" s="63">
        <f>VLOOKUP($I605,pTRAIT!$A:$X,24,FALSE)</f>
        <v>0</v>
      </c>
      <c r="AC605" s="34">
        <v>63</v>
      </c>
      <c r="AD605" s="63" t="str">
        <f>VLOOKUP(AC605,pTRAIT!A:B,2,FALSE)</f>
        <v>ERo5So5;NST=X / EM5RTCM5So5Pu;NST=X</v>
      </c>
      <c r="AE605" s="63">
        <f>VLOOKUP($AC605,pTRAIT!$A:$X,7,FALSE)</f>
        <v>0</v>
      </c>
      <c r="AF605" s="63">
        <f>VLOOKUP($AC605,pTRAIT!$A:$X,8,FALSE)</f>
        <v>0</v>
      </c>
      <c r="AG605" s="63">
        <f>VLOOKUP($AC605,pTRAIT!$A:$X,9,FALSE)</f>
        <v>0</v>
      </c>
      <c r="AH605" s="63">
        <f>VLOOKUP($AC605,pTRAIT!$A:$X,10,FALSE)</f>
        <v>0</v>
      </c>
      <c r="AI605" s="63">
        <f>VLOOKUP($AC605,pTRAIT!$A:$X,11,FALSE)</f>
        <v>0</v>
      </c>
      <c r="AJ605" s="63">
        <f>VLOOKUP($AC605,pTRAIT!$A:$X,12,FALSE)</f>
        <v>0</v>
      </c>
      <c r="AK605" s="63">
        <f>VLOOKUP($AC605,pTRAIT!$A:$X,13,FALSE)</f>
        <v>0</v>
      </c>
      <c r="AL605" s="63">
        <f>VLOOKUP($AC605,pTRAIT!$A:$X,14,FALSE)</f>
        <v>0</v>
      </c>
      <c r="AM605" s="63">
        <f>VLOOKUP($AC605,pTRAIT!$A:$X,15,FALSE)</f>
        <v>0</v>
      </c>
      <c r="AN605" s="63">
        <f>VLOOKUP($AC605,pTRAIT!$A:$X,16,FALSE)</f>
        <v>0</v>
      </c>
      <c r="AO605" s="63">
        <f>VLOOKUP($AC605,pTRAIT!$A:$X,17,FALSE)</f>
        <v>0</v>
      </c>
      <c r="AP605" s="63">
        <f>VLOOKUP($AC605,pTRAIT!$A:$X,18,FALSE)</f>
        <v>0</v>
      </c>
      <c r="AQ605" s="63">
        <f>VLOOKUP($AC605,pTRAIT!$A:$X,19,FALSE)</f>
        <v>0</v>
      </c>
      <c r="AR605" s="63">
        <f>VLOOKUP($AC605,pTRAIT!$A:$X,20,FALSE)</f>
        <v>0</v>
      </c>
      <c r="AS605" s="63">
        <f>VLOOKUP($AC605,pTRAIT!$A:$X,21,FALSE)</f>
        <v>0</v>
      </c>
      <c r="AT605" s="63">
        <f>VLOOKUP($AC605,pTRAIT!$A:$X,22,FALSE)</f>
        <v>0</v>
      </c>
      <c r="AU605" s="63">
        <f>VLOOKUP($AC605,pTRAIT!$A:$X,23,FALSE)</f>
        <v>0</v>
      </c>
      <c r="AV605" s="63">
        <f>VLOOKUP($AC605,pTRAIT!$A:$X,24,FALSE)</f>
        <v>0</v>
      </c>
    </row>
    <row r="606" spans="1:48" ht="12" customHeight="1" x14ac:dyDescent="0.2">
      <c r="A606" s="32">
        <v>1073</v>
      </c>
      <c r="B606" s="33" t="s">
        <v>5</v>
      </c>
      <c r="C606" s="34">
        <v>241</v>
      </c>
      <c r="D606" s="32" t="str">
        <f t="shared" si="9"/>
        <v>1073X241</v>
      </c>
      <c r="E606" s="51" t="s">
        <v>1621</v>
      </c>
      <c r="F606" s="61" t="s">
        <v>2229</v>
      </c>
      <c r="G606" s="41" t="s">
        <v>43</v>
      </c>
      <c r="H606" s="45"/>
      <c r="I606" s="32">
        <v>1073</v>
      </c>
      <c r="J606" s="63">
        <f>VLOOKUP(I606,pTRAIT!A:B,2,FALSE)</f>
        <v>0</v>
      </c>
      <c r="K606" s="63" t="str">
        <f>VLOOKUP($I606,pTRAIT!$A:$X,7,FALSE)</f>
        <v>no</v>
      </c>
      <c r="L606" s="63" t="str">
        <f>VLOOKUP($I606,pTRAIT!$A:$X,8,FALSE)</f>
        <v>nd</v>
      </c>
      <c r="M606" s="63" t="str">
        <f>VLOOKUP($I606,pTRAIT!$A:$X,9,FALSE)</f>
        <v>R</v>
      </c>
      <c r="N606" s="63" t="str">
        <f>VLOOKUP($I606,pTRAIT!$A:$X,10,FALSE)</f>
        <v>R</v>
      </c>
      <c r="O606" s="63" t="str">
        <f>VLOOKUP($I606,pTRAIT!$A:$X,11,FALSE)</f>
        <v>H</v>
      </c>
      <c r="P606" s="63" t="str">
        <f>VLOOKUP($I606,pTRAIT!$A:$X,12,FALSE)</f>
        <v>R</v>
      </c>
      <c r="Q606" s="63" t="str">
        <f>VLOOKUP($I606,pTRAIT!$A:$X,13,FALSE)</f>
        <v>S</v>
      </c>
      <c r="R606" s="63" t="str">
        <f>VLOOKUP($I606,pTRAIT!$A:$X,14,FALSE)</f>
        <v>S</v>
      </c>
      <c r="S606" s="63" t="str">
        <f>VLOOKUP($I606,pTRAIT!$A:$X,15,FALSE)</f>
        <v>S</v>
      </c>
      <c r="T606" s="63" t="str">
        <f>VLOOKUP($I606,pTRAIT!$A:$X,16,FALSE)</f>
        <v>R</v>
      </c>
      <c r="U606" s="63" t="str">
        <f>VLOOKUP($I606,pTRAIT!$A:$X,17,FALSE)</f>
        <v>R</v>
      </c>
      <c r="V606" s="63" t="str">
        <f>VLOOKUP($I606,pTRAIT!$A:$X,18,FALSE)</f>
        <v>S</v>
      </c>
      <c r="W606" s="63" t="str">
        <f>VLOOKUP($I606,pTRAIT!$A:$X,19,FALSE)</f>
        <v>S</v>
      </c>
      <c r="X606" s="63" t="str">
        <f>VLOOKUP($I606,pTRAIT!$A:$X,20,FALSE)</f>
        <v>H</v>
      </c>
      <c r="Y606" s="63" t="str">
        <f>VLOOKUP($I606,pTRAIT!$A:$X,21,FALSE)</f>
        <v>R</v>
      </c>
      <c r="Z606" s="63" t="str">
        <f>VLOOKUP($I606,pTRAIT!$A:$X,22,FALSE)</f>
        <v>e</v>
      </c>
      <c r="AA606" s="63" t="str">
        <f>VLOOKUP($I606,pTRAIT!$A:$X,23,FALSE)</f>
        <v>n-c</v>
      </c>
      <c r="AB606" s="63">
        <f>VLOOKUP($I606,pTRAIT!$A:$X,24,FALSE)</f>
        <v>0</v>
      </c>
      <c r="AC606" s="34">
        <v>241</v>
      </c>
      <c r="AD606" s="63" t="str">
        <f>VLOOKUP(AC606,pTRAIT!A:B,2,FALSE)</f>
        <v>EM5RTRo5So5;NST=X / EM5RTCM5So5Pu;NST=X</v>
      </c>
      <c r="AE606" s="63">
        <f>VLOOKUP($AC606,pTRAIT!$A:$X,7,FALSE)</f>
        <v>0</v>
      </c>
      <c r="AF606" s="63">
        <f>VLOOKUP($AC606,pTRAIT!$A:$X,8,FALSE)</f>
        <v>0</v>
      </c>
      <c r="AG606" s="63">
        <f>VLOOKUP($AC606,pTRAIT!$A:$X,9,FALSE)</f>
        <v>0</v>
      </c>
      <c r="AH606" s="63">
        <f>VLOOKUP($AC606,pTRAIT!$A:$X,10,FALSE)</f>
        <v>0</v>
      </c>
      <c r="AI606" s="63">
        <f>VLOOKUP($AC606,pTRAIT!$A:$X,11,FALSE)</f>
        <v>0</v>
      </c>
      <c r="AJ606" s="63">
        <f>VLOOKUP($AC606,pTRAIT!$A:$X,12,FALSE)</f>
        <v>0</v>
      </c>
      <c r="AK606" s="63">
        <f>VLOOKUP($AC606,pTRAIT!$A:$X,13,FALSE)</f>
        <v>0</v>
      </c>
      <c r="AL606" s="63">
        <f>VLOOKUP($AC606,pTRAIT!$A:$X,14,FALSE)</f>
        <v>0</v>
      </c>
      <c r="AM606" s="63">
        <f>VLOOKUP($AC606,pTRAIT!$A:$X,15,FALSE)</f>
        <v>0</v>
      </c>
      <c r="AN606" s="63">
        <f>VLOOKUP($AC606,pTRAIT!$A:$X,16,FALSE)</f>
        <v>0</v>
      </c>
      <c r="AO606" s="63">
        <f>VLOOKUP($AC606,pTRAIT!$A:$X,17,FALSE)</f>
        <v>0</v>
      </c>
      <c r="AP606" s="63">
        <f>VLOOKUP($AC606,pTRAIT!$A:$X,18,FALSE)</f>
        <v>0</v>
      </c>
      <c r="AQ606" s="63">
        <f>VLOOKUP($AC606,pTRAIT!$A:$X,19,FALSE)</f>
        <v>0</v>
      </c>
      <c r="AR606" s="63">
        <f>VLOOKUP($AC606,pTRAIT!$A:$X,20,FALSE)</f>
        <v>0</v>
      </c>
      <c r="AS606" s="63">
        <f>VLOOKUP($AC606,pTRAIT!$A:$X,21,FALSE)</f>
        <v>0</v>
      </c>
      <c r="AT606" s="63">
        <f>VLOOKUP($AC606,pTRAIT!$A:$X,22,FALSE)</f>
        <v>0</v>
      </c>
      <c r="AU606" s="63">
        <f>VLOOKUP($AC606,pTRAIT!$A:$X,23,FALSE)</f>
        <v>0</v>
      </c>
      <c r="AV606" s="63">
        <f>VLOOKUP($AC606,pTRAIT!$A:$X,24,FALSE)</f>
        <v>0</v>
      </c>
    </row>
    <row r="607" spans="1:48" ht="12" customHeight="1" x14ac:dyDescent="0.2">
      <c r="A607" s="32">
        <v>1073</v>
      </c>
      <c r="B607" s="33" t="s">
        <v>5</v>
      </c>
      <c r="C607" s="34">
        <v>323</v>
      </c>
      <c r="D607" s="32" t="str">
        <f t="shared" si="9"/>
        <v>1073X323</v>
      </c>
      <c r="E607" s="51" t="s">
        <v>1621</v>
      </c>
      <c r="F607" s="61" t="s">
        <v>2230</v>
      </c>
      <c r="G607" s="41" t="s">
        <v>43</v>
      </c>
      <c r="H607" s="38"/>
      <c r="I607" s="32">
        <v>1073</v>
      </c>
      <c r="J607" s="63">
        <f>VLOOKUP(I607,pTRAIT!A:B,2,FALSE)</f>
        <v>0</v>
      </c>
      <c r="K607" s="63" t="str">
        <f>VLOOKUP($I607,pTRAIT!$A:$X,7,FALSE)</f>
        <v>no</v>
      </c>
      <c r="L607" s="63" t="str">
        <f>VLOOKUP($I607,pTRAIT!$A:$X,8,FALSE)</f>
        <v>nd</v>
      </c>
      <c r="M607" s="63" t="str">
        <f>VLOOKUP($I607,pTRAIT!$A:$X,9,FALSE)</f>
        <v>R</v>
      </c>
      <c r="N607" s="63" t="str">
        <f>VLOOKUP($I607,pTRAIT!$A:$X,10,FALSE)</f>
        <v>R</v>
      </c>
      <c r="O607" s="63" t="str">
        <f>VLOOKUP($I607,pTRAIT!$A:$X,11,FALSE)</f>
        <v>H</v>
      </c>
      <c r="P607" s="63" t="str">
        <f>VLOOKUP($I607,pTRAIT!$A:$X,12,FALSE)</f>
        <v>R</v>
      </c>
      <c r="Q607" s="63" t="str">
        <f>VLOOKUP($I607,pTRAIT!$A:$X,13,FALSE)</f>
        <v>S</v>
      </c>
      <c r="R607" s="63" t="str">
        <f>VLOOKUP($I607,pTRAIT!$A:$X,14,FALSE)</f>
        <v>S</v>
      </c>
      <c r="S607" s="63" t="str">
        <f>VLOOKUP($I607,pTRAIT!$A:$X,15,FALSE)</f>
        <v>S</v>
      </c>
      <c r="T607" s="63" t="str">
        <f>VLOOKUP($I607,pTRAIT!$A:$X,16,FALSE)</f>
        <v>R</v>
      </c>
      <c r="U607" s="63" t="str">
        <f>VLOOKUP($I607,pTRAIT!$A:$X,17,FALSE)</f>
        <v>R</v>
      </c>
      <c r="V607" s="63" t="str">
        <f>VLOOKUP($I607,pTRAIT!$A:$X,18,FALSE)</f>
        <v>S</v>
      </c>
      <c r="W607" s="63" t="str">
        <f>VLOOKUP($I607,pTRAIT!$A:$X,19,FALSE)</f>
        <v>S</v>
      </c>
      <c r="X607" s="63" t="str">
        <f>VLOOKUP($I607,pTRAIT!$A:$X,20,FALSE)</f>
        <v>H</v>
      </c>
      <c r="Y607" s="63" t="str">
        <f>VLOOKUP($I607,pTRAIT!$A:$X,21,FALSE)</f>
        <v>R</v>
      </c>
      <c r="Z607" s="63" t="str">
        <f>VLOOKUP($I607,pTRAIT!$A:$X,22,FALSE)</f>
        <v>e</v>
      </c>
      <c r="AA607" s="63" t="str">
        <f>VLOOKUP($I607,pTRAIT!$A:$X,23,FALSE)</f>
        <v>n-c</v>
      </c>
      <c r="AB607" s="63">
        <f>VLOOKUP($I607,pTRAIT!$A:$X,24,FALSE)</f>
        <v>0</v>
      </c>
      <c r="AC607" s="34">
        <v>323</v>
      </c>
      <c r="AD607" s="63" t="str">
        <f>VLOOKUP(AC607,pTRAIT!A:B,2,FALSE)</f>
        <v>EM5RTUeRo5So5;NST=X / EM5RTCM5So5Pu;NST=X</v>
      </c>
      <c r="AE607" s="63">
        <f>VLOOKUP($AC607,pTRAIT!$A:$X,7,FALSE)</f>
        <v>0</v>
      </c>
      <c r="AF607" s="63">
        <f>VLOOKUP($AC607,pTRAIT!$A:$X,8,FALSE)</f>
        <v>0</v>
      </c>
      <c r="AG607" s="63">
        <f>VLOOKUP($AC607,pTRAIT!$A:$X,9,FALSE)</f>
        <v>0</v>
      </c>
      <c r="AH607" s="63">
        <f>VLOOKUP($AC607,pTRAIT!$A:$X,10,FALSE)</f>
        <v>0</v>
      </c>
      <c r="AI607" s="63">
        <f>VLOOKUP($AC607,pTRAIT!$A:$X,11,FALSE)</f>
        <v>0</v>
      </c>
      <c r="AJ607" s="63">
        <f>VLOOKUP($AC607,pTRAIT!$A:$X,12,FALSE)</f>
        <v>0</v>
      </c>
      <c r="AK607" s="63">
        <f>VLOOKUP($AC607,pTRAIT!$A:$X,13,FALSE)</f>
        <v>0</v>
      </c>
      <c r="AL607" s="63">
        <f>VLOOKUP($AC607,pTRAIT!$A:$X,14,FALSE)</f>
        <v>0</v>
      </c>
      <c r="AM607" s="63">
        <f>VLOOKUP($AC607,pTRAIT!$A:$X,15,FALSE)</f>
        <v>0</v>
      </c>
      <c r="AN607" s="63">
        <f>VLOOKUP($AC607,pTRAIT!$A:$X,16,FALSE)</f>
        <v>0</v>
      </c>
      <c r="AO607" s="63">
        <f>VLOOKUP($AC607,pTRAIT!$A:$X,17,FALSE)</f>
        <v>0</v>
      </c>
      <c r="AP607" s="63">
        <f>VLOOKUP($AC607,pTRAIT!$A:$X,18,FALSE)</f>
        <v>0</v>
      </c>
      <c r="AQ607" s="63">
        <f>VLOOKUP($AC607,pTRAIT!$A:$X,19,FALSE)</f>
        <v>0</v>
      </c>
      <c r="AR607" s="63">
        <f>VLOOKUP($AC607,pTRAIT!$A:$X,20,FALSE)</f>
        <v>0</v>
      </c>
      <c r="AS607" s="63">
        <f>VLOOKUP($AC607,pTRAIT!$A:$X,21,FALSE)</f>
        <v>0</v>
      </c>
      <c r="AT607" s="63">
        <f>VLOOKUP($AC607,pTRAIT!$A:$X,22,FALSE)</f>
        <v>0</v>
      </c>
      <c r="AU607" s="63">
        <f>VLOOKUP($AC607,pTRAIT!$A:$X,23,FALSE)</f>
        <v>0</v>
      </c>
      <c r="AV607" s="63">
        <f>VLOOKUP($AC607,pTRAIT!$A:$X,24,FALSE)</f>
        <v>0</v>
      </c>
    </row>
    <row r="608" spans="1:48" ht="12" customHeight="1" x14ac:dyDescent="0.2">
      <c r="A608" s="32">
        <v>1073</v>
      </c>
      <c r="B608" s="33" t="s">
        <v>5</v>
      </c>
      <c r="C608" s="34">
        <v>379</v>
      </c>
      <c r="D608" s="32" t="str">
        <f t="shared" si="9"/>
        <v>1073X379</v>
      </c>
      <c r="E608" s="51" t="s">
        <v>1621</v>
      </c>
      <c r="F608" s="61" t="s">
        <v>2231</v>
      </c>
      <c r="G608" s="41" t="s">
        <v>43</v>
      </c>
      <c r="H608" s="38"/>
      <c r="I608" s="32">
        <v>1073</v>
      </c>
      <c r="J608" s="63">
        <f>VLOOKUP(I608,pTRAIT!A:B,2,FALSE)</f>
        <v>0</v>
      </c>
      <c r="K608" s="63" t="str">
        <f>VLOOKUP($I608,pTRAIT!$A:$X,7,FALSE)</f>
        <v>no</v>
      </c>
      <c r="L608" s="63" t="str">
        <f>VLOOKUP($I608,pTRAIT!$A:$X,8,FALSE)</f>
        <v>nd</v>
      </c>
      <c r="M608" s="63" t="str">
        <f>VLOOKUP($I608,pTRAIT!$A:$X,9,FALSE)</f>
        <v>R</v>
      </c>
      <c r="N608" s="63" t="str">
        <f>VLOOKUP($I608,pTRAIT!$A:$X,10,FALSE)</f>
        <v>R</v>
      </c>
      <c r="O608" s="63" t="str">
        <f>VLOOKUP($I608,pTRAIT!$A:$X,11,FALSE)</f>
        <v>H</v>
      </c>
      <c r="P608" s="63" t="str">
        <f>VLOOKUP($I608,pTRAIT!$A:$X,12,FALSE)</f>
        <v>R</v>
      </c>
      <c r="Q608" s="63" t="str">
        <f>VLOOKUP($I608,pTRAIT!$A:$X,13,FALSE)</f>
        <v>S</v>
      </c>
      <c r="R608" s="63" t="str">
        <f>VLOOKUP($I608,pTRAIT!$A:$X,14,FALSE)</f>
        <v>S</v>
      </c>
      <c r="S608" s="63" t="str">
        <f>VLOOKUP($I608,pTRAIT!$A:$X,15,FALSE)</f>
        <v>S</v>
      </c>
      <c r="T608" s="63" t="str">
        <f>VLOOKUP($I608,pTRAIT!$A:$X,16,FALSE)</f>
        <v>R</v>
      </c>
      <c r="U608" s="63" t="str">
        <f>VLOOKUP($I608,pTRAIT!$A:$X,17,FALSE)</f>
        <v>R</v>
      </c>
      <c r="V608" s="63" t="str">
        <f>VLOOKUP($I608,pTRAIT!$A:$X,18,FALSE)</f>
        <v>S</v>
      </c>
      <c r="W608" s="63" t="str">
        <f>VLOOKUP($I608,pTRAIT!$A:$X,19,FALSE)</f>
        <v>S</v>
      </c>
      <c r="X608" s="63" t="str">
        <f>VLOOKUP($I608,pTRAIT!$A:$X,20,FALSE)</f>
        <v>H</v>
      </c>
      <c r="Y608" s="63" t="str">
        <f>VLOOKUP($I608,pTRAIT!$A:$X,21,FALSE)</f>
        <v>R</v>
      </c>
      <c r="Z608" s="63" t="str">
        <f>VLOOKUP($I608,pTRAIT!$A:$X,22,FALSE)</f>
        <v>e</v>
      </c>
      <c r="AA608" s="63" t="str">
        <f>VLOOKUP($I608,pTRAIT!$A:$X,23,FALSE)</f>
        <v>n-c</v>
      </c>
      <c r="AB608" s="63">
        <f>VLOOKUP($I608,pTRAIT!$A:$X,24,FALSE)</f>
        <v>0</v>
      </c>
      <c r="AC608" s="34">
        <v>379</v>
      </c>
      <c r="AD608" s="63" t="str">
        <f>VLOOKUP(AC608,pTRAIT!A:B,2,FALSE)</f>
        <v>EM5RTUeRo5So5;NST=X / EM5RTCM5So5Pu;NST=X</v>
      </c>
      <c r="AE608" s="63">
        <f>VLOOKUP($AC608,pTRAIT!$A:$X,7,FALSE)</f>
        <v>0</v>
      </c>
      <c r="AF608" s="63">
        <f>VLOOKUP($AC608,pTRAIT!$A:$X,8,FALSE)</f>
        <v>0</v>
      </c>
      <c r="AG608" s="63">
        <f>VLOOKUP($AC608,pTRAIT!$A:$X,9,FALSE)</f>
        <v>0</v>
      </c>
      <c r="AH608" s="63">
        <f>VLOOKUP($AC608,pTRAIT!$A:$X,10,FALSE)</f>
        <v>0</v>
      </c>
      <c r="AI608" s="63">
        <f>VLOOKUP($AC608,pTRAIT!$A:$X,11,FALSE)</f>
        <v>0</v>
      </c>
      <c r="AJ608" s="63">
        <f>VLOOKUP($AC608,pTRAIT!$A:$X,12,FALSE)</f>
        <v>0</v>
      </c>
      <c r="AK608" s="63">
        <f>VLOOKUP($AC608,pTRAIT!$A:$X,13,FALSE)</f>
        <v>0</v>
      </c>
      <c r="AL608" s="63">
        <f>VLOOKUP($AC608,pTRAIT!$A:$X,14,FALSE)</f>
        <v>0</v>
      </c>
      <c r="AM608" s="63">
        <f>VLOOKUP($AC608,pTRAIT!$A:$X,15,FALSE)</f>
        <v>0</v>
      </c>
      <c r="AN608" s="63">
        <f>VLOOKUP($AC608,pTRAIT!$A:$X,16,FALSE)</f>
        <v>0</v>
      </c>
      <c r="AO608" s="63">
        <f>VLOOKUP($AC608,pTRAIT!$A:$X,17,FALSE)</f>
        <v>0</v>
      </c>
      <c r="AP608" s="63">
        <f>VLOOKUP($AC608,pTRAIT!$A:$X,18,FALSE)</f>
        <v>0</v>
      </c>
      <c r="AQ608" s="63">
        <f>VLOOKUP($AC608,pTRAIT!$A:$X,19,FALSE)</f>
        <v>0</v>
      </c>
      <c r="AR608" s="63">
        <f>VLOOKUP($AC608,pTRAIT!$A:$X,20,FALSE)</f>
        <v>0</v>
      </c>
      <c r="AS608" s="63">
        <f>VLOOKUP($AC608,pTRAIT!$A:$X,21,FALSE)</f>
        <v>0</v>
      </c>
      <c r="AT608" s="63">
        <f>VLOOKUP($AC608,pTRAIT!$A:$X,22,FALSE)</f>
        <v>0</v>
      </c>
      <c r="AU608" s="63">
        <f>VLOOKUP($AC608,pTRAIT!$A:$X,23,FALSE)</f>
        <v>0</v>
      </c>
      <c r="AV608" s="63">
        <f>VLOOKUP($AC608,pTRAIT!$A:$X,24,FALSE)</f>
        <v>0</v>
      </c>
    </row>
    <row r="609" spans="1:48" ht="12" customHeight="1" x14ac:dyDescent="0.2">
      <c r="A609" s="32">
        <v>1073</v>
      </c>
      <c r="B609" s="33" t="s">
        <v>5</v>
      </c>
      <c r="C609" s="34">
        <v>426</v>
      </c>
      <c r="D609" s="32" t="str">
        <f t="shared" si="9"/>
        <v>1073X426</v>
      </c>
      <c r="E609" s="51" t="s">
        <v>1621</v>
      </c>
      <c r="F609" s="61" t="s">
        <v>2232</v>
      </c>
      <c r="G609" s="41" t="s">
        <v>43</v>
      </c>
      <c r="H609" s="38"/>
      <c r="I609" s="32">
        <v>1073</v>
      </c>
      <c r="J609" s="63">
        <f>VLOOKUP(I609,pTRAIT!A:B,2,FALSE)</f>
        <v>0</v>
      </c>
      <c r="K609" s="63" t="str">
        <f>VLOOKUP($I609,pTRAIT!$A:$X,7,FALSE)</f>
        <v>no</v>
      </c>
      <c r="L609" s="63" t="str">
        <f>VLOOKUP($I609,pTRAIT!$A:$X,8,FALSE)</f>
        <v>nd</v>
      </c>
      <c r="M609" s="63" t="str">
        <f>VLOOKUP($I609,pTRAIT!$A:$X,9,FALSE)</f>
        <v>R</v>
      </c>
      <c r="N609" s="63" t="str">
        <f>VLOOKUP($I609,pTRAIT!$A:$X,10,FALSE)</f>
        <v>R</v>
      </c>
      <c r="O609" s="63" t="str">
        <f>VLOOKUP($I609,pTRAIT!$A:$X,11,FALSE)</f>
        <v>H</v>
      </c>
      <c r="P609" s="63" t="str">
        <f>VLOOKUP($I609,pTRAIT!$A:$X,12,FALSE)</f>
        <v>R</v>
      </c>
      <c r="Q609" s="63" t="str">
        <f>VLOOKUP($I609,pTRAIT!$A:$X,13,FALSE)</f>
        <v>S</v>
      </c>
      <c r="R609" s="63" t="str">
        <f>VLOOKUP($I609,pTRAIT!$A:$X,14,FALSE)</f>
        <v>S</v>
      </c>
      <c r="S609" s="63" t="str">
        <f>VLOOKUP($I609,pTRAIT!$A:$X,15,FALSE)</f>
        <v>S</v>
      </c>
      <c r="T609" s="63" t="str">
        <f>VLOOKUP($I609,pTRAIT!$A:$X,16,FALSE)</f>
        <v>R</v>
      </c>
      <c r="U609" s="63" t="str">
        <f>VLOOKUP($I609,pTRAIT!$A:$X,17,FALSE)</f>
        <v>R</v>
      </c>
      <c r="V609" s="63" t="str">
        <f>VLOOKUP($I609,pTRAIT!$A:$X,18,FALSE)</f>
        <v>S</v>
      </c>
      <c r="W609" s="63" t="str">
        <f>VLOOKUP($I609,pTRAIT!$A:$X,19,FALSE)</f>
        <v>S</v>
      </c>
      <c r="X609" s="63" t="str">
        <f>VLOOKUP($I609,pTRAIT!$A:$X,20,FALSE)</f>
        <v>H</v>
      </c>
      <c r="Y609" s="63" t="str">
        <f>VLOOKUP($I609,pTRAIT!$A:$X,21,FALSE)</f>
        <v>R</v>
      </c>
      <c r="Z609" s="63" t="str">
        <f>VLOOKUP($I609,pTRAIT!$A:$X,22,FALSE)</f>
        <v>e</v>
      </c>
      <c r="AA609" s="63" t="str">
        <f>VLOOKUP($I609,pTRAIT!$A:$X,23,FALSE)</f>
        <v>n-c</v>
      </c>
      <c r="AB609" s="63">
        <f>VLOOKUP($I609,pTRAIT!$A:$X,24,FALSE)</f>
        <v>0</v>
      </c>
      <c r="AC609" s="34">
        <v>426</v>
      </c>
      <c r="AD609" s="63" t="str">
        <f>VLOOKUP(AC609,pTRAIT!A:B,2,FALSE)</f>
        <v>EM5RTUeRo5So5;NST=X / EM5RTCM5So5Pu;NST=X</v>
      </c>
      <c r="AE609" s="63">
        <f>VLOOKUP($AC609,pTRAIT!$A:$X,7,FALSE)</f>
        <v>0</v>
      </c>
      <c r="AF609" s="63">
        <f>VLOOKUP($AC609,pTRAIT!$A:$X,8,FALSE)</f>
        <v>0</v>
      </c>
      <c r="AG609" s="63">
        <f>VLOOKUP($AC609,pTRAIT!$A:$X,9,FALSE)</f>
        <v>0</v>
      </c>
      <c r="AH609" s="63">
        <f>VLOOKUP($AC609,pTRAIT!$A:$X,10,FALSE)</f>
        <v>0</v>
      </c>
      <c r="AI609" s="63">
        <f>VLOOKUP($AC609,pTRAIT!$A:$X,11,FALSE)</f>
        <v>0</v>
      </c>
      <c r="AJ609" s="63">
        <f>VLOOKUP($AC609,pTRAIT!$A:$X,12,FALSE)</f>
        <v>0</v>
      </c>
      <c r="AK609" s="63">
        <f>VLOOKUP($AC609,pTRAIT!$A:$X,13,FALSE)</f>
        <v>0</v>
      </c>
      <c r="AL609" s="63">
        <f>VLOOKUP($AC609,pTRAIT!$A:$X,14,FALSE)</f>
        <v>0</v>
      </c>
      <c r="AM609" s="63">
        <f>VLOOKUP($AC609,pTRAIT!$A:$X,15,FALSE)</f>
        <v>0</v>
      </c>
      <c r="AN609" s="63">
        <f>VLOOKUP($AC609,pTRAIT!$A:$X,16,FALSE)</f>
        <v>0</v>
      </c>
      <c r="AO609" s="63">
        <f>VLOOKUP($AC609,pTRAIT!$A:$X,17,FALSE)</f>
        <v>0</v>
      </c>
      <c r="AP609" s="63">
        <f>VLOOKUP($AC609,pTRAIT!$A:$X,18,FALSE)</f>
        <v>0</v>
      </c>
      <c r="AQ609" s="63">
        <f>VLOOKUP($AC609,pTRAIT!$A:$X,19,FALSE)</f>
        <v>0</v>
      </c>
      <c r="AR609" s="63">
        <f>VLOOKUP($AC609,pTRAIT!$A:$X,20,FALSE)</f>
        <v>0</v>
      </c>
      <c r="AS609" s="63">
        <f>VLOOKUP($AC609,pTRAIT!$A:$X,21,FALSE)</f>
        <v>0</v>
      </c>
      <c r="AT609" s="63">
        <f>VLOOKUP($AC609,pTRAIT!$A:$X,22,FALSE)</f>
        <v>0</v>
      </c>
      <c r="AU609" s="63">
        <f>VLOOKUP($AC609,pTRAIT!$A:$X,23,FALSE)</f>
        <v>0</v>
      </c>
      <c r="AV609" s="63">
        <f>VLOOKUP($AC609,pTRAIT!$A:$X,24,FALSE)</f>
        <v>0</v>
      </c>
    </row>
    <row r="610" spans="1:48" ht="12" customHeight="1" x14ac:dyDescent="0.2">
      <c r="A610" s="32">
        <v>1073</v>
      </c>
      <c r="B610" s="33" t="s">
        <v>5</v>
      </c>
      <c r="C610" s="34">
        <v>1128</v>
      </c>
      <c r="D610" s="32" t="str">
        <f t="shared" si="9"/>
        <v>1073X1128</v>
      </c>
      <c r="E610" s="50" t="s">
        <v>1620</v>
      </c>
      <c r="F610" s="61" t="s">
        <v>2233</v>
      </c>
      <c r="G610" s="41" t="s">
        <v>43</v>
      </c>
      <c r="H610" s="38"/>
      <c r="I610" s="32">
        <v>1073</v>
      </c>
      <c r="J610" s="63">
        <f>VLOOKUP(I610,pTRAIT!A:B,2,FALSE)</f>
        <v>0</v>
      </c>
      <c r="K610" s="63" t="str">
        <f>VLOOKUP($I610,pTRAIT!$A:$X,7,FALSE)</f>
        <v>no</v>
      </c>
      <c r="L610" s="63" t="str">
        <f>VLOOKUP($I610,pTRAIT!$A:$X,8,FALSE)</f>
        <v>nd</v>
      </c>
      <c r="M610" s="63" t="str">
        <f>VLOOKUP($I610,pTRAIT!$A:$X,9,FALSE)</f>
        <v>R</v>
      </c>
      <c r="N610" s="63" t="str">
        <f>VLOOKUP($I610,pTRAIT!$A:$X,10,FALSE)</f>
        <v>R</v>
      </c>
      <c r="O610" s="63" t="str">
        <f>VLOOKUP($I610,pTRAIT!$A:$X,11,FALSE)</f>
        <v>H</v>
      </c>
      <c r="P610" s="63" t="str">
        <f>VLOOKUP($I610,pTRAIT!$A:$X,12,FALSE)</f>
        <v>R</v>
      </c>
      <c r="Q610" s="63" t="str">
        <f>VLOOKUP($I610,pTRAIT!$A:$X,13,FALSE)</f>
        <v>S</v>
      </c>
      <c r="R610" s="63" t="str">
        <f>VLOOKUP($I610,pTRAIT!$A:$X,14,FALSE)</f>
        <v>S</v>
      </c>
      <c r="S610" s="63" t="str">
        <f>VLOOKUP($I610,pTRAIT!$A:$X,15,FALSE)</f>
        <v>S</v>
      </c>
      <c r="T610" s="63" t="str">
        <f>VLOOKUP($I610,pTRAIT!$A:$X,16,FALSE)</f>
        <v>R</v>
      </c>
      <c r="U610" s="63" t="str">
        <f>VLOOKUP($I610,pTRAIT!$A:$X,17,FALSE)</f>
        <v>R</v>
      </c>
      <c r="V610" s="63" t="str">
        <f>VLOOKUP($I610,pTRAIT!$A:$X,18,FALSE)</f>
        <v>S</v>
      </c>
      <c r="W610" s="63" t="str">
        <f>VLOOKUP($I610,pTRAIT!$A:$X,19,FALSE)</f>
        <v>S</v>
      </c>
      <c r="X610" s="63" t="str">
        <f>VLOOKUP($I610,pTRAIT!$A:$X,20,FALSE)</f>
        <v>H</v>
      </c>
      <c r="Y610" s="63" t="str">
        <f>VLOOKUP($I610,pTRAIT!$A:$X,21,FALSE)</f>
        <v>R</v>
      </c>
      <c r="Z610" s="63" t="str">
        <f>VLOOKUP($I610,pTRAIT!$A:$X,22,FALSE)</f>
        <v>e</v>
      </c>
      <c r="AA610" s="63" t="str">
        <f>VLOOKUP($I610,pTRAIT!$A:$X,23,FALSE)</f>
        <v>n-c</v>
      </c>
      <c r="AB610" s="63">
        <f>VLOOKUP($I610,pTRAIT!$A:$X,24,FALSE)</f>
        <v>0</v>
      </c>
      <c r="AC610" s="34">
        <v>1128</v>
      </c>
      <c r="AD610" s="63" t="str">
        <f>VLOOKUP(AC610,pTRAIT!A:B,2,FALSE)</f>
        <v>EM5RTCM5(So5)Pu;NST=X / EM5RTCM5So5Pu;NST=X</v>
      </c>
      <c r="AE610" s="63">
        <f>VLOOKUP($AC610,pTRAIT!$A:$X,7,FALSE)</f>
        <v>0</v>
      </c>
      <c r="AF610" s="63">
        <f>VLOOKUP($AC610,pTRAIT!$A:$X,8,FALSE)</f>
        <v>0</v>
      </c>
      <c r="AG610" s="63">
        <f>VLOOKUP($AC610,pTRAIT!$A:$X,9,FALSE)</f>
        <v>0</v>
      </c>
      <c r="AH610" s="63">
        <f>VLOOKUP($AC610,pTRAIT!$A:$X,10,FALSE)</f>
        <v>0</v>
      </c>
      <c r="AI610" s="63">
        <f>VLOOKUP($AC610,pTRAIT!$A:$X,11,FALSE)</f>
        <v>0</v>
      </c>
      <c r="AJ610" s="63">
        <f>VLOOKUP($AC610,pTRAIT!$A:$X,12,FALSE)</f>
        <v>0</v>
      </c>
      <c r="AK610" s="63">
        <f>VLOOKUP($AC610,pTRAIT!$A:$X,13,FALSE)</f>
        <v>0</v>
      </c>
      <c r="AL610" s="63">
        <f>VLOOKUP($AC610,pTRAIT!$A:$X,14,FALSE)</f>
        <v>0</v>
      </c>
      <c r="AM610" s="63">
        <f>VLOOKUP($AC610,pTRAIT!$A:$X,15,FALSE)</f>
        <v>0</v>
      </c>
      <c r="AN610" s="63">
        <f>VLOOKUP($AC610,pTRAIT!$A:$X,16,FALSE)</f>
        <v>0</v>
      </c>
      <c r="AO610" s="63">
        <f>VLOOKUP($AC610,pTRAIT!$A:$X,17,FALSE)</f>
        <v>0</v>
      </c>
      <c r="AP610" s="63">
        <f>VLOOKUP($AC610,pTRAIT!$A:$X,18,FALSE)</f>
        <v>0</v>
      </c>
      <c r="AQ610" s="63">
        <f>VLOOKUP($AC610,pTRAIT!$A:$X,19,FALSE)</f>
        <v>0</v>
      </c>
      <c r="AR610" s="63">
        <f>VLOOKUP($AC610,pTRAIT!$A:$X,20,FALSE)</f>
        <v>0</v>
      </c>
      <c r="AS610" s="63">
        <f>VLOOKUP($AC610,pTRAIT!$A:$X,21,FALSE)</f>
        <v>0</v>
      </c>
      <c r="AT610" s="63">
        <f>VLOOKUP($AC610,pTRAIT!$A:$X,22,FALSE)</f>
        <v>0</v>
      </c>
      <c r="AU610" s="63">
        <f>VLOOKUP($AC610,pTRAIT!$A:$X,23,FALSE)</f>
        <v>0</v>
      </c>
      <c r="AV610" s="63">
        <f>VLOOKUP($AC610,pTRAIT!$A:$X,24,FALSE)</f>
        <v>0</v>
      </c>
    </row>
    <row r="611" spans="1:48" ht="12" customHeight="1" x14ac:dyDescent="0.2">
      <c r="A611" s="32">
        <v>1073</v>
      </c>
      <c r="B611" s="33" t="s">
        <v>5</v>
      </c>
      <c r="C611" s="34">
        <v>1162</v>
      </c>
      <c r="D611" s="32" t="str">
        <f t="shared" si="9"/>
        <v>1073X1162</v>
      </c>
      <c r="E611" s="50" t="s">
        <v>1620</v>
      </c>
      <c r="F611" s="61" t="s">
        <v>2234</v>
      </c>
      <c r="G611" s="41" t="s">
        <v>43</v>
      </c>
      <c r="H611" s="38"/>
      <c r="I611" s="32">
        <v>1073</v>
      </c>
      <c r="J611" s="63">
        <f>VLOOKUP(I611,pTRAIT!A:B,2,FALSE)</f>
        <v>0</v>
      </c>
      <c r="K611" s="63" t="str">
        <f>VLOOKUP($I611,pTRAIT!$A:$X,7,FALSE)</f>
        <v>no</v>
      </c>
      <c r="L611" s="63" t="str">
        <f>VLOOKUP($I611,pTRAIT!$A:$X,8,FALSE)</f>
        <v>nd</v>
      </c>
      <c r="M611" s="63" t="str">
        <f>VLOOKUP($I611,pTRAIT!$A:$X,9,FALSE)</f>
        <v>R</v>
      </c>
      <c r="N611" s="63" t="str">
        <f>VLOOKUP($I611,pTRAIT!$A:$X,10,FALSE)</f>
        <v>R</v>
      </c>
      <c r="O611" s="63" t="str">
        <f>VLOOKUP($I611,pTRAIT!$A:$X,11,FALSE)</f>
        <v>H</v>
      </c>
      <c r="P611" s="63" t="str">
        <f>VLOOKUP($I611,pTRAIT!$A:$X,12,FALSE)</f>
        <v>R</v>
      </c>
      <c r="Q611" s="63" t="str">
        <f>VLOOKUP($I611,pTRAIT!$A:$X,13,FALSE)</f>
        <v>S</v>
      </c>
      <c r="R611" s="63" t="str">
        <f>VLOOKUP($I611,pTRAIT!$A:$X,14,FALSE)</f>
        <v>S</v>
      </c>
      <c r="S611" s="63" t="str">
        <f>VLOOKUP($I611,pTRAIT!$A:$X,15,FALSE)</f>
        <v>S</v>
      </c>
      <c r="T611" s="63" t="str">
        <f>VLOOKUP($I611,pTRAIT!$A:$X,16,FALSE)</f>
        <v>R</v>
      </c>
      <c r="U611" s="63" t="str">
        <f>VLOOKUP($I611,pTRAIT!$A:$X,17,FALSE)</f>
        <v>R</v>
      </c>
      <c r="V611" s="63" t="str">
        <f>VLOOKUP($I611,pTRAIT!$A:$X,18,FALSE)</f>
        <v>S</v>
      </c>
      <c r="W611" s="63" t="str">
        <f>VLOOKUP($I611,pTRAIT!$A:$X,19,FALSE)</f>
        <v>S</v>
      </c>
      <c r="X611" s="63" t="str">
        <f>VLOOKUP($I611,pTRAIT!$A:$X,20,FALSE)</f>
        <v>H</v>
      </c>
      <c r="Y611" s="63" t="str">
        <f>VLOOKUP($I611,pTRAIT!$A:$X,21,FALSE)</f>
        <v>R</v>
      </c>
      <c r="Z611" s="63" t="str">
        <f>VLOOKUP($I611,pTRAIT!$A:$X,22,FALSE)</f>
        <v>e</v>
      </c>
      <c r="AA611" s="63" t="str">
        <f>VLOOKUP($I611,pTRAIT!$A:$X,23,FALSE)</f>
        <v>n-c</v>
      </c>
      <c r="AB611" s="63">
        <f>VLOOKUP($I611,pTRAIT!$A:$X,24,FALSE)</f>
        <v>0</v>
      </c>
      <c r="AC611" s="34">
        <v>1162</v>
      </c>
      <c r="AD611" s="63" t="str">
        <f>VLOOKUP(AC611,pTRAIT!A:B,2,FALSE)</f>
        <v>EM5RTUeRo5So5;NST=X / EM5RTCM5So5Pu;NST=X</v>
      </c>
      <c r="AE611" s="63">
        <f>VLOOKUP($AC611,pTRAIT!$A:$X,7,FALSE)</f>
        <v>0</v>
      </c>
      <c r="AF611" s="63">
        <f>VLOOKUP($AC611,pTRAIT!$A:$X,8,FALSE)</f>
        <v>0</v>
      </c>
      <c r="AG611" s="63">
        <f>VLOOKUP($AC611,pTRAIT!$A:$X,9,FALSE)</f>
        <v>0</v>
      </c>
      <c r="AH611" s="63">
        <f>VLOOKUP($AC611,pTRAIT!$A:$X,10,FALSE)</f>
        <v>0</v>
      </c>
      <c r="AI611" s="63">
        <f>VLOOKUP($AC611,pTRAIT!$A:$X,11,FALSE)</f>
        <v>0</v>
      </c>
      <c r="AJ611" s="63">
        <f>VLOOKUP($AC611,pTRAIT!$A:$X,12,FALSE)</f>
        <v>0</v>
      </c>
      <c r="AK611" s="63">
        <f>VLOOKUP($AC611,pTRAIT!$A:$X,13,FALSE)</f>
        <v>0</v>
      </c>
      <c r="AL611" s="63">
        <f>VLOOKUP($AC611,pTRAIT!$A:$X,14,FALSE)</f>
        <v>0</v>
      </c>
      <c r="AM611" s="63">
        <f>VLOOKUP($AC611,pTRAIT!$A:$X,15,FALSE)</f>
        <v>0</v>
      </c>
      <c r="AN611" s="63">
        <f>VLOOKUP($AC611,pTRAIT!$A:$X,16,FALSE)</f>
        <v>0</v>
      </c>
      <c r="AO611" s="63">
        <f>VLOOKUP($AC611,pTRAIT!$A:$X,17,FALSE)</f>
        <v>0</v>
      </c>
      <c r="AP611" s="63">
        <f>VLOOKUP($AC611,pTRAIT!$A:$X,18,FALSE)</f>
        <v>0</v>
      </c>
      <c r="AQ611" s="63">
        <f>VLOOKUP($AC611,pTRAIT!$A:$X,19,FALSE)</f>
        <v>0</v>
      </c>
      <c r="AR611" s="63">
        <f>VLOOKUP($AC611,pTRAIT!$A:$X,20,FALSE)</f>
        <v>0</v>
      </c>
      <c r="AS611" s="63">
        <f>VLOOKUP($AC611,pTRAIT!$A:$X,21,FALSE)</f>
        <v>0</v>
      </c>
      <c r="AT611" s="63">
        <f>VLOOKUP($AC611,pTRAIT!$A:$X,22,FALSE)</f>
        <v>0</v>
      </c>
      <c r="AU611" s="63">
        <f>VLOOKUP($AC611,pTRAIT!$A:$X,23,FALSE)</f>
        <v>0</v>
      </c>
      <c r="AV611" s="63">
        <f>VLOOKUP($AC611,pTRAIT!$A:$X,24,FALSE)</f>
        <v>0</v>
      </c>
    </row>
    <row r="612" spans="1:48" ht="12" customHeight="1" x14ac:dyDescent="0.2">
      <c r="A612" s="32">
        <v>1073</v>
      </c>
      <c r="B612" s="33" t="s">
        <v>5</v>
      </c>
      <c r="C612" s="34">
        <v>1198</v>
      </c>
      <c r="D612" s="32" t="str">
        <f t="shared" si="9"/>
        <v>1073X1198</v>
      </c>
      <c r="E612" s="50" t="s">
        <v>1620</v>
      </c>
      <c r="F612" s="61" t="s">
        <v>2235</v>
      </c>
      <c r="G612" s="41" t="s">
        <v>43</v>
      </c>
      <c r="H612" s="38"/>
      <c r="I612" s="32">
        <v>1073</v>
      </c>
      <c r="J612" s="63">
        <f>VLOOKUP(I612,pTRAIT!A:B,2,FALSE)</f>
        <v>0</v>
      </c>
      <c r="K612" s="63" t="str">
        <f>VLOOKUP($I612,pTRAIT!$A:$X,7,FALSE)</f>
        <v>no</v>
      </c>
      <c r="L612" s="63" t="str">
        <f>VLOOKUP($I612,pTRAIT!$A:$X,8,FALSE)</f>
        <v>nd</v>
      </c>
      <c r="M612" s="63" t="str">
        <f>VLOOKUP($I612,pTRAIT!$A:$X,9,FALSE)</f>
        <v>R</v>
      </c>
      <c r="N612" s="63" t="str">
        <f>VLOOKUP($I612,pTRAIT!$A:$X,10,FALSE)</f>
        <v>R</v>
      </c>
      <c r="O612" s="63" t="str">
        <f>VLOOKUP($I612,pTRAIT!$A:$X,11,FALSE)</f>
        <v>H</v>
      </c>
      <c r="P612" s="63" t="str">
        <f>VLOOKUP($I612,pTRAIT!$A:$X,12,FALSE)</f>
        <v>R</v>
      </c>
      <c r="Q612" s="63" t="str">
        <f>VLOOKUP($I612,pTRAIT!$A:$X,13,FALSE)</f>
        <v>S</v>
      </c>
      <c r="R612" s="63" t="str">
        <f>VLOOKUP($I612,pTRAIT!$A:$X,14,FALSE)</f>
        <v>S</v>
      </c>
      <c r="S612" s="63" t="str">
        <f>VLOOKUP($I612,pTRAIT!$A:$X,15,FALSE)</f>
        <v>S</v>
      </c>
      <c r="T612" s="63" t="str">
        <f>VLOOKUP($I612,pTRAIT!$A:$X,16,FALSE)</f>
        <v>R</v>
      </c>
      <c r="U612" s="63" t="str">
        <f>VLOOKUP($I612,pTRAIT!$A:$X,17,FALSE)</f>
        <v>R</v>
      </c>
      <c r="V612" s="63" t="str">
        <f>VLOOKUP($I612,pTRAIT!$A:$X,18,FALSE)</f>
        <v>S</v>
      </c>
      <c r="W612" s="63" t="str">
        <f>VLOOKUP($I612,pTRAIT!$A:$X,19,FALSE)</f>
        <v>S</v>
      </c>
      <c r="X612" s="63" t="str">
        <f>VLOOKUP($I612,pTRAIT!$A:$X,20,FALSE)</f>
        <v>H</v>
      </c>
      <c r="Y612" s="63" t="str">
        <f>VLOOKUP($I612,pTRAIT!$A:$X,21,FALSE)</f>
        <v>R</v>
      </c>
      <c r="Z612" s="63" t="str">
        <f>VLOOKUP($I612,pTRAIT!$A:$X,22,FALSE)</f>
        <v>e</v>
      </c>
      <c r="AA612" s="63" t="str">
        <f>VLOOKUP($I612,pTRAIT!$A:$X,23,FALSE)</f>
        <v>n-c</v>
      </c>
      <c r="AB612" s="63">
        <f>VLOOKUP($I612,pTRAIT!$A:$X,24,FALSE)</f>
        <v>0</v>
      </c>
      <c r="AC612" s="34">
        <v>1198</v>
      </c>
      <c r="AD612" s="63" t="str">
        <f>VLOOKUP(AC612,pTRAIT!A:B,2,FALSE)</f>
        <v>EM5RTCM5Pu;NST=X / EM5RTCM5So5Pu;NST=X</v>
      </c>
      <c r="AE612" s="63">
        <f>VLOOKUP($AC612,pTRAIT!$A:$X,7,FALSE)</f>
        <v>0</v>
      </c>
      <c r="AF612" s="63">
        <f>VLOOKUP($AC612,pTRAIT!$A:$X,8,FALSE)</f>
        <v>0</v>
      </c>
      <c r="AG612" s="63">
        <f>VLOOKUP($AC612,pTRAIT!$A:$X,9,FALSE)</f>
        <v>0</v>
      </c>
      <c r="AH612" s="63">
        <f>VLOOKUP($AC612,pTRAIT!$A:$X,10,FALSE)</f>
        <v>0</v>
      </c>
      <c r="AI612" s="63">
        <f>VLOOKUP($AC612,pTRAIT!$A:$X,11,FALSE)</f>
        <v>0</v>
      </c>
      <c r="AJ612" s="63">
        <f>VLOOKUP($AC612,pTRAIT!$A:$X,12,FALSE)</f>
        <v>0</v>
      </c>
      <c r="AK612" s="63">
        <f>VLOOKUP($AC612,pTRAIT!$A:$X,13,FALSE)</f>
        <v>0</v>
      </c>
      <c r="AL612" s="63">
        <f>VLOOKUP($AC612,pTRAIT!$A:$X,14,FALSE)</f>
        <v>0</v>
      </c>
      <c r="AM612" s="63">
        <f>VLOOKUP($AC612,pTRAIT!$A:$X,15,FALSE)</f>
        <v>0</v>
      </c>
      <c r="AN612" s="63">
        <f>VLOOKUP($AC612,pTRAIT!$A:$X,16,FALSE)</f>
        <v>0</v>
      </c>
      <c r="AO612" s="63">
        <f>VLOOKUP($AC612,pTRAIT!$A:$X,17,FALSE)</f>
        <v>0</v>
      </c>
      <c r="AP612" s="63">
        <f>VLOOKUP($AC612,pTRAIT!$A:$X,18,FALSE)</f>
        <v>0</v>
      </c>
      <c r="AQ612" s="63">
        <f>VLOOKUP($AC612,pTRAIT!$A:$X,19,FALSE)</f>
        <v>0</v>
      </c>
      <c r="AR612" s="63">
        <f>VLOOKUP($AC612,pTRAIT!$A:$X,20,FALSE)</f>
        <v>0</v>
      </c>
      <c r="AS612" s="63">
        <f>VLOOKUP($AC612,pTRAIT!$A:$X,21,FALSE)</f>
        <v>0</v>
      </c>
      <c r="AT612" s="63">
        <f>VLOOKUP($AC612,pTRAIT!$A:$X,22,FALSE)</f>
        <v>0</v>
      </c>
      <c r="AU612" s="63">
        <f>VLOOKUP($AC612,pTRAIT!$A:$X,23,FALSE)</f>
        <v>0</v>
      </c>
      <c r="AV612" s="63">
        <f>VLOOKUP($AC612,pTRAIT!$A:$X,24,FALSE)</f>
        <v>0</v>
      </c>
    </row>
    <row r="613" spans="1:48" ht="12" customHeight="1" x14ac:dyDescent="0.2">
      <c r="A613" s="32">
        <v>1073</v>
      </c>
      <c r="B613" s="33" t="s">
        <v>5</v>
      </c>
      <c r="C613" s="34">
        <v>1346</v>
      </c>
      <c r="D613" s="32" t="str">
        <f t="shared" si="9"/>
        <v>1073X1346</v>
      </c>
      <c r="E613" s="50" t="s">
        <v>1620</v>
      </c>
      <c r="F613" s="61" t="s">
        <v>2236</v>
      </c>
      <c r="G613" s="41" t="s">
        <v>43</v>
      </c>
      <c r="H613" s="38"/>
      <c r="I613" s="32">
        <v>1073</v>
      </c>
      <c r="J613" s="63">
        <f>VLOOKUP(I613,pTRAIT!A:B,2,FALSE)</f>
        <v>0</v>
      </c>
      <c r="K613" s="63" t="str">
        <f>VLOOKUP($I613,pTRAIT!$A:$X,7,FALSE)</f>
        <v>no</v>
      </c>
      <c r="L613" s="63" t="str">
        <f>VLOOKUP($I613,pTRAIT!$A:$X,8,FALSE)</f>
        <v>nd</v>
      </c>
      <c r="M613" s="63" t="str">
        <f>VLOOKUP($I613,pTRAIT!$A:$X,9,FALSE)</f>
        <v>R</v>
      </c>
      <c r="N613" s="63" t="str">
        <f>VLOOKUP($I613,pTRAIT!$A:$X,10,FALSE)</f>
        <v>R</v>
      </c>
      <c r="O613" s="63" t="str">
        <f>VLOOKUP($I613,pTRAIT!$A:$X,11,FALSE)</f>
        <v>H</v>
      </c>
      <c r="P613" s="63" t="str">
        <f>VLOOKUP($I613,pTRAIT!$A:$X,12,FALSE)</f>
        <v>R</v>
      </c>
      <c r="Q613" s="63" t="str">
        <f>VLOOKUP($I613,pTRAIT!$A:$X,13,FALSE)</f>
        <v>S</v>
      </c>
      <c r="R613" s="63" t="str">
        <f>VLOOKUP($I613,pTRAIT!$A:$X,14,FALSE)</f>
        <v>S</v>
      </c>
      <c r="S613" s="63" t="str">
        <f>VLOOKUP($I613,pTRAIT!$A:$X,15,FALSE)</f>
        <v>S</v>
      </c>
      <c r="T613" s="63" t="str">
        <f>VLOOKUP($I613,pTRAIT!$A:$X,16,FALSE)</f>
        <v>R</v>
      </c>
      <c r="U613" s="63" t="str">
        <f>VLOOKUP($I613,pTRAIT!$A:$X,17,FALSE)</f>
        <v>R</v>
      </c>
      <c r="V613" s="63" t="str">
        <f>VLOOKUP($I613,pTRAIT!$A:$X,18,FALSE)</f>
        <v>S</v>
      </c>
      <c r="W613" s="63" t="str">
        <f>VLOOKUP($I613,pTRAIT!$A:$X,19,FALSE)</f>
        <v>S</v>
      </c>
      <c r="X613" s="63" t="str">
        <f>VLOOKUP($I613,pTRAIT!$A:$X,20,FALSE)</f>
        <v>H</v>
      </c>
      <c r="Y613" s="63" t="str">
        <f>VLOOKUP($I613,pTRAIT!$A:$X,21,FALSE)</f>
        <v>R</v>
      </c>
      <c r="Z613" s="63" t="str">
        <f>VLOOKUP($I613,pTRAIT!$A:$X,22,FALSE)</f>
        <v>e</v>
      </c>
      <c r="AA613" s="63" t="str">
        <f>VLOOKUP($I613,pTRAIT!$A:$X,23,FALSE)</f>
        <v>n-c</v>
      </c>
      <c r="AB613" s="63">
        <f>VLOOKUP($I613,pTRAIT!$A:$X,24,FALSE)</f>
        <v>0</v>
      </c>
      <c r="AC613" s="34">
        <v>1346</v>
      </c>
      <c r="AD613" s="63" t="str">
        <f>VLOOKUP(AC613,pTRAIT!A:B,2,FALSE)</f>
        <v>EM5RTCM5So5Pu;NST=X / EM5RTCM5So5Pu;NST=X</v>
      </c>
      <c r="AE613" s="63">
        <f>VLOOKUP($AC613,pTRAIT!$A:$X,7,FALSE)</f>
        <v>0</v>
      </c>
      <c r="AF613" s="63">
        <f>VLOOKUP($AC613,pTRAIT!$A:$X,8,FALSE)</f>
        <v>0</v>
      </c>
      <c r="AG613" s="63">
        <f>VLOOKUP($AC613,pTRAIT!$A:$X,9,FALSE)</f>
        <v>0</v>
      </c>
      <c r="AH613" s="63">
        <f>VLOOKUP($AC613,pTRAIT!$A:$X,10,FALSE)</f>
        <v>0</v>
      </c>
      <c r="AI613" s="63">
        <f>VLOOKUP($AC613,pTRAIT!$A:$X,11,FALSE)</f>
        <v>0</v>
      </c>
      <c r="AJ613" s="63">
        <f>VLOOKUP($AC613,pTRAIT!$A:$X,12,FALSE)</f>
        <v>0</v>
      </c>
      <c r="AK613" s="63">
        <f>VLOOKUP($AC613,pTRAIT!$A:$X,13,FALSE)</f>
        <v>0</v>
      </c>
      <c r="AL613" s="63">
        <f>VLOOKUP($AC613,pTRAIT!$A:$X,14,FALSE)</f>
        <v>0</v>
      </c>
      <c r="AM613" s="63">
        <f>VLOOKUP($AC613,pTRAIT!$A:$X,15,FALSE)</f>
        <v>0</v>
      </c>
      <c r="AN613" s="63">
        <f>VLOOKUP($AC613,pTRAIT!$A:$X,16,FALSE)</f>
        <v>0</v>
      </c>
      <c r="AO613" s="63">
        <f>VLOOKUP($AC613,pTRAIT!$A:$X,17,FALSE)</f>
        <v>0</v>
      </c>
      <c r="AP613" s="63">
        <f>VLOOKUP($AC613,pTRAIT!$A:$X,18,FALSE)</f>
        <v>0</v>
      </c>
      <c r="AQ613" s="63">
        <f>VLOOKUP($AC613,pTRAIT!$A:$X,19,FALSE)</f>
        <v>0</v>
      </c>
      <c r="AR613" s="63">
        <f>VLOOKUP($AC613,pTRAIT!$A:$X,20,FALSE)</f>
        <v>0</v>
      </c>
      <c r="AS613" s="63">
        <f>VLOOKUP($AC613,pTRAIT!$A:$X,21,FALSE)</f>
        <v>0</v>
      </c>
      <c r="AT613" s="63">
        <f>VLOOKUP($AC613,pTRAIT!$A:$X,22,FALSE)</f>
        <v>0</v>
      </c>
      <c r="AU613" s="63">
        <f>VLOOKUP($AC613,pTRAIT!$A:$X,23,FALSE)</f>
        <v>0</v>
      </c>
      <c r="AV613" s="63">
        <f>VLOOKUP($AC613,pTRAIT!$A:$X,24,FALSE)</f>
        <v>0</v>
      </c>
    </row>
    <row r="614" spans="1:48" ht="12" customHeight="1" x14ac:dyDescent="0.2">
      <c r="A614" s="32">
        <v>1073</v>
      </c>
      <c r="B614" s="33" t="s">
        <v>5</v>
      </c>
      <c r="C614" s="34">
        <v>1364</v>
      </c>
      <c r="D614" s="32" t="str">
        <f t="shared" si="9"/>
        <v>1073X1364</v>
      </c>
      <c r="E614" s="50" t="s">
        <v>1620</v>
      </c>
      <c r="F614" s="61" t="s">
        <v>2237</v>
      </c>
      <c r="G614" s="41" t="s">
        <v>43</v>
      </c>
      <c r="H614" s="38"/>
      <c r="I614" s="32">
        <v>1073</v>
      </c>
      <c r="J614" s="63">
        <f>VLOOKUP(I614,pTRAIT!A:B,2,FALSE)</f>
        <v>0</v>
      </c>
      <c r="K614" s="63" t="str">
        <f>VLOOKUP($I614,pTRAIT!$A:$X,7,FALSE)</f>
        <v>no</v>
      </c>
      <c r="L614" s="63" t="str">
        <f>VLOOKUP($I614,pTRAIT!$A:$X,8,FALSE)</f>
        <v>nd</v>
      </c>
      <c r="M614" s="63" t="str">
        <f>VLOOKUP($I614,pTRAIT!$A:$X,9,FALSE)</f>
        <v>R</v>
      </c>
      <c r="N614" s="63" t="str">
        <f>VLOOKUP($I614,pTRAIT!$A:$X,10,FALSE)</f>
        <v>R</v>
      </c>
      <c r="O614" s="63" t="str">
        <f>VLOOKUP($I614,pTRAIT!$A:$X,11,FALSE)</f>
        <v>H</v>
      </c>
      <c r="P614" s="63" t="str">
        <f>VLOOKUP($I614,pTRAIT!$A:$X,12,FALSE)</f>
        <v>R</v>
      </c>
      <c r="Q614" s="63" t="str">
        <f>VLOOKUP($I614,pTRAIT!$A:$X,13,FALSE)</f>
        <v>S</v>
      </c>
      <c r="R614" s="63" t="str">
        <f>VLOOKUP($I614,pTRAIT!$A:$X,14,FALSE)</f>
        <v>S</v>
      </c>
      <c r="S614" s="63" t="str">
        <f>VLOOKUP($I614,pTRAIT!$A:$X,15,FALSE)</f>
        <v>S</v>
      </c>
      <c r="T614" s="63" t="str">
        <f>VLOOKUP($I614,pTRAIT!$A:$X,16,FALSE)</f>
        <v>R</v>
      </c>
      <c r="U614" s="63" t="str">
        <f>VLOOKUP($I614,pTRAIT!$A:$X,17,FALSE)</f>
        <v>R</v>
      </c>
      <c r="V614" s="63" t="str">
        <f>VLOOKUP($I614,pTRAIT!$A:$X,18,FALSE)</f>
        <v>S</v>
      </c>
      <c r="W614" s="63" t="str">
        <f>VLOOKUP($I614,pTRAIT!$A:$X,19,FALSE)</f>
        <v>S</v>
      </c>
      <c r="X614" s="63" t="str">
        <f>VLOOKUP($I614,pTRAIT!$A:$X,20,FALSE)</f>
        <v>H</v>
      </c>
      <c r="Y614" s="63" t="str">
        <f>VLOOKUP($I614,pTRAIT!$A:$X,21,FALSE)</f>
        <v>R</v>
      </c>
      <c r="Z614" s="63" t="str">
        <f>VLOOKUP($I614,pTRAIT!$A:$X,22,FALSE)</f>
        <v>e</v>
      </c>
      <c r="AA614" s="63" t="str">
        <f>VLOOKUP($I614,pTRAIT!$A:$X,23,FALSE)</f>
        <v>n-c</v>
      </c>
      <c r="AB614" s="63">
        <f>VLOOKUP($I614,pTRAIT!$A:$X,24,FALSE)</f>
        <v>0</v>
      </c>
      <c r="AC614" s="34">
        <v>1364</v>
      </c>
      <c r="AD614" s="63" t="str">
        <f>VLOOKUP(AC614,pTRAIT!A:B,2,FALSE)</f>
        <v>EM5RTCM5So5Pu;NST=X / EM5RTCM5So5Pu;NST=X</v>
      </c>
      <c r="AE614" s="63">
        <f>VLOOKUP($AC614,pTRAIT!$A:$X,7,FALSE)</f>
        <v>0</v>
      </c>
      <c r="AF614" s="63">
        <f>VLOOKUP($AC614,pTRAIT!$A:$X,8,FALSE)</f>
        <v>0</v>
      </c>
      <c r="AG614" s="63">
        <f>VLOOKUP($AC614,pTRAIT!$A:$X,9,FALSE)</f>
        <v>0</v>
      </c>
      <c r="AH614" s="63">
        <f>VLOOKUP($AC614,pTRAIT!$A:$X,10,FALSE)</f>
        <v>0</v>
      </c>
      <c r="AI614" s="63">
        <f>VLOOKUP($AC614,pTRAIT!$A:$X,11,FALSE)</f>
        <v>0</v>
      </c>
      <c r="AJ614" s="63">
        <f>VLOOKUP($AC614,pTRAIT!$A:$X,12,FALSE)</f>
        <v>0</v>
      </c>
      <c r="AK614" s="63">
        <f>VLOOKUP($AC614,pTRAIT!$A:$X,13,FALSE)</f>
        <v>0</v>
      </c>
      <c r="AL614" s="63">
        <f>VLOOKUP($AC614,pTRAIT!$A:$X,14,FALSE)</f>
        <v>0</v>
      </c>
      <c r="AM614" s="63">
        <f>VLOOKUP($AC614,pTRAIT!$A:$X,15,FALSE)</f>
        <v>0</v>
      </c>
      <c r="AN614" s="63">
        <f>VLOOKUP($AC614,pTRAIT!$A:$X,16,FALSE)</f>
        <v>0</v>
      </c>
      <c r="AO614" s="63">
        <f>VLOOKUP($AC614,pTRAIT!$A:$X,17,FALSE)</f>
        <v>0</v>
      </c>
      <c r="AP614" s="63">
        <f>VLOOKUP($AC614,pTRAIT!$A:$X,18,FALSE)</f>
        <v>0</v>
      </c>
      <c r="AQ614" s="63">
        <f>VLOOKUP($AC614,pTRAIT!$A:$X,19,FALSE)</f>
        <v>0</v>
      </c>
      <c r="AR614" s="63">
        <f>VLOOKUP($AC614,pTRAIT!$A:$X,20,FALSE)</f>
        <v>0</v>
      </c>
      <c r="AS614" s="63">
        <f>VLOOKUP($AC614,pTRAIT!$A:$X,21,FALSE)</f>
        <v>0</v>
      </c>
      <c r="AT614" s="63">
        <f>VLOOKUP($AC614,pTRAIT!$A:$X,22,FALSE)</f>
        <v>0</v>
      </c>
      <c r="AU614" s="63">
        <f>VLOOKUP($AC614,pTRAIT!$A:$X,23,FALSE)</f>
        <v>0</v>
      </c>
      <c r="AV614" s="63">
        <f>VLOOKUP($AC614,pTRAIT!$A:$X,24,FALSE)</f>
        <v>0</v>
      </c>
    </row>
    <row r="615" spans="1:48" ht="12" customHeight="1" x14ac:dyDescent="0.2">
      <c r="A615" s="32">
        <v>1074</v>
      </c>
      <c r="B615" s="33" t="s">
        <v>5</v>
      </c>
      <c r="C615" s="34">
        <v>64</v>
      </c>
      <c r="D615" s="32" t="str">
        <f t="shared" si="9"/>
        <v>1074X64</v>
      </c>
      <c r="E615" s="51" t="s">
        <v>1621</v>
      </c>
      <c r="F615" s="61" t="s">
        <v>2238</v>
      </c>
      <c r="G615" s="41" t="s">
        <v>43</v>
      </c>
      <c r="H615" s="38"/>
      <c r="I615" s="32">
        <v>1074</v>
      </c>
      <c r="J615" s="63">
        <f>VLOOKUP(I615,pTRAIT!A:B,2,FALSE)</f>
        <v>0</v>
      </c>
      <c r="K615" s="63" t="str">
        <f>VLOOKUP($I615,pTRAIT!$A:$X,7,FALSE)</f>
        <v>no</v>
      </c>
      <c r="L615" s="63" t="str">
        <f>VLOOKUP($I615,pTRAIT!$A:$X,8,FALSE)</f>
        <v>nd</v>
      </c>
      <c r="M615" s="63" t="str">
        <f>VLOOKUP($I615,pTRAIT!$A:$X,9,FALSE)</f>
        <v>R</v>
      </c>
      <c r="N615" s="63" t="str">
        <f>VLOOKUP($I615,pTRAIT!$A:$X,10,FALSE)</f>
        <v>R</v>
      </c>
      <c r="O615" s="63" t="str">
        <f>VLOOKUP($I615,pTRAIT!$A:$X,11,FALSE)</f>
        <v>H</v>
      </c>
      <c r="P615" s="63" t="str">
        <f>VLOOKUP($I615,pTRAIT!$A:$X,12,FALSE)</f>
        <v>R</v>
      </c>
      <c r="Q615" s="63" t="str">
        <f>VLOOKUP($I615,pTRAIT!$A:$X,13,FALSE)</f>
        <v>S</v>
      </c>
      <c r="R615" s="63" t="str">
        <f>VLOOKUP($I615,pTRAIT!$A:$X,14,FALSE)</f>
        <v>S</v>
      </c>
      <c r="S615" s="63" t="str">
        <f>VLOOKUP($I615,pTRAIT!$A:$X,15,FALSE)</f>
        <v>S</v>
      </c>
      <c r="T615" s="63" t="str">
        <f>VLOOKUP($I615,pTRAIT!$A:$X,16,FALSE)</f>
        <v>R</v>
      </c>
      <c r="U615" s="63" t="str">
        <f>VLOOKUP($I615,pTRAIT!$A:$X,17,FALSE)</f>
        <v>R</v>
      </c>
      <c r="V615" s="63" t="str">
        <f>VLOOKUP($I615,pTRAIT!$A:$X,18,FALSE)</f>
        <v>S</v>
      </c>
      <c r="W615" s="63" t="str">
        <f>VLOOKUP($I615,pTRAIT!$A:$X,19,FALSE)</f>
        <v>S</v>
      </c>
      <c r="X615" s="63" t="str">
        <f>VLOOKUP($I615,pTRAIT!$A:$X,20,FALSE)</f>
        <v>H</v>
      </c>
      <c r="Y615" s="63" t="str">
        <f>VLOOKUP($I615,pTRAIT!$A:$X,21,FALSE)</f>
        <v>R</v>
      </c>
      <c r="Z615" s="63" t="str">
        <f>VLOOKUP($I615,pTRAIT!$A:$X,22,FALSE)</f>
        <v>e</v>
      </c>
      <c r="AA615" s="63" t="str">
        <f>VLOOKUP($I615,pTRAIT!$A:$X,23,FALSE)</f>
        <v>n-c</v>
      </c>
      <c r="AB615" s="63">
        <f>VLOOKUP($I615,pTRAIT!$A:$X,24,FALSE)</f>
        <v>0</v>
      </c>
      <c r="AC615" s="34">
        <v>64</v>
      </c>
      <c r="AD615" s="63" t="str">
        <f>VLOOKUP(AC615,pTRAIT!A:B,2,FALSE)</f>
        <v>ERo5So5;NST=X / EM5RTCM5So5Pu;NST=X</v>
      </c>
      <c r="AE615" s="63">
        <f>VLOOKUP($AC615,pTRAIT!$A:$X,7,FALSE)</f>
        <v>0</v>
      </c>
      <c r="AF615" s="63">
        <f>VLOOKUP($AC615,pTRAIT!$A:$X,8,FALSE)</f>
        <v>0</v>
      </c>
      <c r="AG615" s="63">
        <f>VLOOKUP($AC615,pTRAIT!$A:$X,9,FALSE)</f>
        <v>0</v>
      </c>
      <c r="AH615" s="63">
        <f>VLOOKUP($AC615,pTRAIT!$A:$X,10,FALSE)</f>
        <v>0</v>
      </c>
      <c r="AI615" s="63">
        <f>VLOOKUP($AC615,pTRAIT!$A:$X,11,FALSE)</f>
        <v>0</v>
      </c>
      <c r="AJ615" s="63">
        <f>VLOOKUP($AC615,pTRAIT!$A:$X,12,FALSE)</f>
        <v>0</v>
      </c>
      <c r="AK615" s="63">
        <f>VLOOKUP($AC615,pTRAIT!$A:$X,13,FALSE)</f>
        <v>0</v>
      </c>
      <c r="AL615" s="63">
        <f>VLOOKUP($AC615,pTRAIT!$A:$X,14,FALSE)</f>
        <v>0</v>
      </c>
      <c r="AM615" s="63">
        <f>VLOOKUP($AC615,pTRAIT!$A:$X,15,FALSE)</f>
        <v>0</v>
      </c>
      <c r="AN615" s="63">
        <f>VLOOKUP($AC615,pTRAIT!$A:$X,16,FALSE)</f>
        <v>0</v>
      </c>
      <c r="AO615" s="63">
        <f>VLOOKUP($AC615,pTRAIT!$A:$X,17,FALSE)</f>
        <v>0</v>
      </c>
      <c r="AP615" s="63">
        <f>VLOOKUP($AC615,pTRAIT!$A:$X,18,FALSE)</f>
        <v>0</v>
      </c>
      <c r="AQ615" s="63">
        <f>VLOOKUP($AC615,pTRAIT!$A:$X,19,FALSE)</f>
        <v>0</v>
      </c>
      <c r="AR615" s="63">
        <f>VLOOKUP($AC615,pTRAIT!$A:$X,20,FALSE)</f>
        <v>0</v>
      </c>
      <c r="AS615" s="63">
        <f>VLOOKUP($AC615,pTRAIT!$A:$X,21,FALSE)</f>
        <v>0</v>
      </c>
      <c r="AT615" s="63">
        <f>VLOOKUP($AC615,pTRAIT!$A:$X,22,FALSE)</f>
        <v>0</v>
      </c>
      <c r="AU615" s="63">
        <f>VLOOKUP($AC615,pTRAIT!$A:$X,23,FALSE)</f>
        <v>0</v>
      </c>
      <c r="AV615" s="63">
        <f>VLOOKUP($AC615,pTRAIT!$A:$X,24,FALSE)</f>
        <v>0</v>
      </c>
    </row>
    <row r="616" spans="1:48" ht="12" customHeight="1" x14ac:dyDescent="0.2">
      <c r="A616" s="32">
        <v>1074</v>
      </c>
      <c r="B616" s="33" t="s">
        <v>5</v>
      </c>
      <c r="C616" s="34">
        <v>324</v>
      </c>
      <c r="D616" s="32" t="str">
        <f t="shared" si="9"/>
        <v>1074X324</v>
      </c>
      <c r="E616" s="51" t="s">
        <v>1621</v>
      </c>
      <c r="F616" s="61" t="s">
        <v>2239</v>
      </c>
      <c r="G616" s="41" t="s">
        <v>43</v>
      </c>
      <c r="H616" s="38"/>
      <c r="I616" s="32">
        <v>1074</v>
      </c>
      <c r="J616" s="63">
        <f>VLOOKUP(I616,pTRAIT!A:B,2,FALSE)</f>
        <v>0</v>
      </c>
      <c r="K616" s="63" t="str">
        <f>VLOOKUP($I616,pTRAIT!$A:$X,7,FALSE)</f>
        <v>no</v>
      </c>
      <c r="L616" s="63" t="str">
        <f>VLOOKUP($I616,pTRAIT!$A:$X,8,FALSE)</f>
        <v>nd</v>
      </c>
      <c r="M616" s="63" t="str">
        <f>VLOOKUP($I616,pTRAIT!$A:$X,9,FALSE)</f>
        <v>R</v>
      </c>
      <c r="N616" s="63" t="str">
        <f>VLOOKUP($I616,pTRAIT!$A:$X,10,FALSE)</f>
        <v>R</v>
      </c>
      <c r="O616" s="63" t="str">
        <f>VLOOKUP($I616,pTRAIT!$A:$X,11,FALSE)</f>
        <v>H</v>
      </c>
      <c r="P616" s="63" t="str">
        <f>VLOOKUP($I616,pTRAIT!$A:$X,12,FALSE)</f>
        <v>R</v>
      </c>
      <c r="Q616" s="63" t="str">
        <f>VLOOKUP($I616,pTRAIT!$A:$X,13,FALSE)</f>
        <v>S</v>
      </c>
      <c r="R616" s="63" t="str">
        <f>VLOOKUP($I616,pTRAIT!$A:$X,14,FALSE)</f>
        <v>S</v>
      </c>
      <c r="S616" s="63" t="str">
        <f>VLOOKUP($I616,pTRAIT!$A:$X,15,FALSE)</f>
        <v>S</v>
      </c>
      <c r="T616" s="63" t="str">
        <f>VLOOKUP($I616,pTRAIT!$A:$X,16,FALSE)</f>
        <v>R</v>
      </c>
      <c r="U616" s="63" t="str">
        <f>VLOOKUP($I616,pTRAIT!$A:$X,17,FALSE)</f>
        <v>R</v>
      </c>
      <c r="V616" s="63" t="str">
        <f>VLOOKUP($I616,pTRAIT!$A:$X,18,FALSE)</f>
        <v>S</v>
      </c>
      <c r="W616" s="63" t="str">
        <f>VLOOKUP($I616,pTRAIT!$A:$X,19,FALSE)</f>
        <v>S</v>
      </c>
      <c r="X616" s="63" t="str">
        <f>VLOOKUP($I616,pTRAIT!$A:$X,20,FALSE)</f>
        <v>H</v>
      </c>
      <c r="Y616" s="63" t="str">
        <f>VLOOKUP($I616,pTRAIT!$A:$X,21,FALSE)</f>
        <v>R</v>
      </c>
      <c r="Z616" s="63" t="str">
        <f>VLOOKUP($I616,pTRAIT!$A:$X,22,FALSE)</f>
        <v>e</v>
      </c>
      <c r="AA616" s="63" t="str">
        <f>VLOOKUP($I616,pTRAIT!$A:$X,23,FALSE)</f>
        <v>n-c</v>
      </c>
      <c r="AB616" s="63">
        <f>VLOOKUP($I616,pTRAIT!$A:$X,24,FALSE)</f>
        <v>0</v>
      </c>
      <c r="AC616" s="34">
        <v>324</v>
      </c>
      <c r="AD616" s="63" t="str">
        <f>VLOOKUP(AC616,pTRAIT!A:B,2,FALSE)</f>
        <v>EM5RTUeRo5So5;NST=X / EM5RTCM5So5Pu;NST=X</v>
      </c>
      <c r="AE616" s="63">
        <f>VLOOKUP($AC616,pTRAIT!$A:$X,7,FALSE)</f>
        <v>0</v>
      </c>
      <c r="AF616" s="63">
        <f>VLOOKUP($AC616,pTRAIT!$A:$X,8,FALSE)</f>
        <v>0</v>
      </c>
      <c r="AG616" s="63">
        <f>VLOOKUP($AC616,pTRAIT!$A:$X,9,FALSE)</f>
        <v>0</v>
      </c>
      <c r="AH616" s="63">
        <f>VLOOKUP($AC616,pTRAIT!$A:$X,10,FALSE)</f>
        <v>0</v>
      </c>
      <c r="AI616" s="63">
        <f>VLOOKUP($AC616,pTRAIT!$A:$X,11,FALSE)</f>
        <v>0</v>
      </c>
      <c r="AJ616" s="63">
        <f>VLOOKUP($AC616,pTRAIT!$A:$X,12,FALSE)</f>
        <v>0</v>
      </c>
      <c r="AK616" s="63">
        <f>VLOOKUP($AC616,pTRAIT!$A:$X,13,FALSE)</f>
        <v>0</v>
      </c>
      <c r="AL616" s="63">
        <f>VLOOKUP($AC616,pTRAIT!$A:$X,14,FALSE)</f>
        <v>0</v>
      </c>
      <c r="AM616" s="63">
        <f>VLOOKUP($AC616,pTRAIT!$A:$X,15,FALSE)</f>
        <v>0</v>
      </c>
      <c r="AN616" s="63">
        <f>VLOOKUP($AC616,pTRAIT!$A:$X,16,FALSE)</f>
        <v>0</v>
      </c>
      <c r="AO616" s="63">
        <f>VLOOKUP($AC616,pTRAIT!$A:$X,17,FALSE)</f>
        <v>0</v>
      </c>
      <c r="AP616" s="63">
        <f>VLOOKUP($AC616,pTRAIT!$A:$X,18,FALSE)</f>
        <v>0</v>
      </c>
      <c r="AQ616" s="63">
        <f>VLOOKUP($AC616,pTRAIT!$A:$X,19,FALSE)</f>
        <v>0</v>
      </c>
      <c r="AR616" s="63">
        <f>VLOOKUP($AC616,pTRAIT!$A:$X,20,FALSE)</f>
        <v>0</v>
      </c>
      <c r="AS616" s="63">
        <f>VLOOKUP($AC616,pTRAIT!$A:$X,21,FALSE)</f>
        <v>0</v>
      </c>
      <c r="AT616" s="63">
        <f>VLOOKUP($AC616,pTRAIT!$A:$X,22,FALSE)</f>
        <v>0</v>
      </c>
      <c r="AU616" s="63">
        <f>VLOOKUP($AC616,pTRAIT!$A:$X,23,FALSE)</f>
        <v>0</v>
      </c>
      <c r="AV616" s="63">
        <f>VLOOKUP($AC616,pTRAIT!$A:$X,24,FALSE)</f>
        <v>0</v>
      </c>
    </row>
    <row r="617" spans="1:48" ht="12" customHeight="1" x14ac:dyDescent="0.2">
      <c r="A617" s="32">
        <v>1074</v>
      </c>
      <c r="B617" s="33" t="s">
        <v>5</v>
      </c>
      <c r="C617" s="34">
        <v>242</v>
      </c>
      <c r="D617" s="32" t="str">
        <f t="shared" si="9"/>
        <v>1074X242</v>
      </c>
      <c r="E617" s="51" t="s">
        <v>1621</v>
      </c>
      <c r="F617" s="61" t="s">
        <v>2240</v>
      </c>
      <c r="G617" s="41" t="s">
        <v>43</v>
      </c>
      <c r="H617" s="45"/>
      <c r="I617" s="32">
        <v>1074</v>
      </c>
      <c r="J617" s="63">
        <f>VLOOKUP(I617,pTRAIT!A:B,2,FALSE)</f>
        <v>0</v>
      </c>
      <c r="K617" s="63" t="str">
        <f>VLOOKUP($I617,pTRAIT!$A:$X,7,FALSE)</f>
        <v>no</v>
      </c>
      <c r="L617" s="63" t="str">
        <f>VLOOKUP($I617,pTRAIT!$A:$X,8,FALSE)</f>
        <v>nd</v>
      </c>
      <c r="M617" s="63" t="str">
        <f>VLOOKUP($I617,pTRAIT!$A:$X,9,FALSE)</f>
        <v>R</v>
      </c>
      <c r="N617" s="63" t="str">
        <f>VLOOKUP($I617,pTRAIT!$A:$X,10,FALSE)</f>
        <v>R</v>
      </c>
      <c r="O617" s="63" t="str">
        <f>VLOOKUP($I617,pTRAIT!$A:$X,11,FALSE)</f>
        <v>H</v>
      </c>
      <c r="P617" s="63" t="str">
        <f>VLOOKUP($I617,pTRAIT!$A:$X,12,FALSE)</f>
        <v>R</v>
      </c>
      <c r="Q617" s="63" t="str">
        <f>VLOOKUP($I617,pTRAIT!$A:$X,13,FALSE)</f>
        <v>S</v>
      </c>
      <c r="R617" s="63" t="str">
        <f>VLOOKUP($I617,pTRAIT!$A:$X,14,FALSE)</f>
        <v>S</v>
      </c>
      <c r="S617" s="63" t="str">
        <f>VLOOKUP($I617,pTRAIT!$A:$X,15,FALSE)</f>
        <v>S</v>
      </c>
      <c r="T617" s="63" t="str">
        <f>VLOOKUP($I617,pTRAIT!$A:$X,16,FALSE)</f>
        <v>R</v>
      </c>
      <c r="U617" s="63" t="str">
        <f>VLOOKUP($I617,pTRAIT!$A:$X,17,FALSE)</f>
        <v>R</v>
      </c>
      <c r="V617" s="63" t="str">
        <f>VLOOKUP($I617,pTRAIT!$A:$X,18,FALSE)</f>
        <v>S</v>
      </c>
      <c r="W617" s="63" t="str">
        <f>VLOOKUP($I617,pTRAIT!$A:$X,19,FALSE)</f>
        <v>S</v>
      </c>
      <c r="X617" s="63" t="str">
        <f>VLOOKUP($I617,pTRAIT!$A:$X,20,FALSE)</f>
        <v>H</v>
      </c>
      <c r="Y617" s="63" t="str">
        <f>VLOOKUP($I617,pTRAIT!$A:$X,21,FALSE)</f>
        <v>R</v>
      </c>
      <c r="Z617" s="63" t="str">
        <f>VLOOKUP($I617,pTRAIT!$A:$X,22,FALSE)</f>
        <v>e</v>
      </c>
      <c r="AA617" s="63" t="str">
        <f>VLOOKUP($I617,pTRAIT!$A:$X,23,FALSE)</f>
        <v>n-c</v>
      </c>
      <c r="AB617" s="63">
        <f>VLOOKUP($I617,pTRAIT!$A:$X,24,FALSE)</f>
        <v>0</v>
      </c>
      <c r="AC617" s="34">
        <v>242</v>
      </c>
      <c r="AD617" s="63" t="str">
        <f>VLOOKUP(AC617,pTRAIT!A:B,2,FALSE)</f>
        <v>EM5RTRo5So5;NST=X / EM5RTCM5So5Pu;NST=X</v>
      </c>
      <c r="AE617" s="63">
        <f>VLOOKUP($AC617,pTRAIT!$A:$X,7,FALSE)</f>
        <v>0</v>
      </c>
      <c r="AF617" s="63">
        <f>VLOOKUP($AC617,pTRAIT!$A:$X,8,FALSE)</f>
        <v>0</v>
      </c>
      <c r="AG617" s="63">
        <f>VLOOKUP($AC617,pTRAIT!$A:$X,9,FALSE)</f>
        <v>0</v>
      </c>
      <c r="AH617" s="63">
        <f>VLOOKUP($AC617,pTRAIT!$A:$X,10,FALSE)</f>
        <v>0</v>
      </c>
      <c r="AI617" s="63">
        <f>VLOOKUP($AC617,pTRAIT!$A:$X,11,FALSE)</f>
        <v>0</v>
      </c>
      <c r="AJ617" s="63">
        <f>VLOOKUP($AC617,pTRAIT!$A:$X,12,FALSE)</f>
        <v>0</v>
      </c>
      <c r="AK617" s="63">
        <f>VLOOKUP($AC617,pTRAIT!$A:$X,13,FALSE)</f>
        <v>0</v>
      </c>
      <c r="AL617" s="63">
        <f>VLOOKUP($AC617,pTRAIT!$A:$X,14,FALSE)</f>
        <v>0</v>
      </c>
      <c r="AM617" s="63">
        <f>VLOOKUP($AC617,pTRAIT!$A:$X,15,FALSE)</f>
        <v>0</v>
      </c>
      <c r="AN617" s="63">
        <f>VLOOKUP($AC617,pTRAIT!$A:$X,16,FALSE)</f>
        <v>0</v>
      </c>
      <c r="AO617" s="63">
        <f>VLOOKUP($AC617,pTRAIT!$A:$X,17,FALSE)</f>
        <v>0</v>
      </c>
      <c r="AP617" s="63">
        <f>VLOOKUP($AC617,pTRAIT!$A:$X,18,FALSE)</f>
        <v>0</v>
      </c>
      <c r="AQ617" s="63">
        <f>VLOOKUP($AC617,pTRAIT!$A:$X,19,FALSE)</f>
        <v>0</v>
      </c>
      <c r="AR617" s="63">
        <f>VLOOKUP($AC617,pTRAIT!$A:$X,20,FALSE)</f>
        <v>0</v>
      </c>
      <c r="AS617" s="63">
        <f>VLOOKUP($AC617,pTRAIT!$A:$X,21,FALSE)</f>
        <v>0</v>
      </c>
      <c r="AT617" s="63">
        <f>VLOOKUP($AC617,pTRAIT!$A:$X,22,FALSE)</f>
        <v>0</v>
      </c>
      <c r="AU617" s="63">
        <f>VLOOKUP($AC617,pTRAIT!$A:$X,23,FALSE)</f>
        <v>0</v>
      </c>
      <c r="AV617" s="63">
        <f>VLOOKUP($AC617,pTRAIT!$A:$X,24,FALSE)</f>
        <v>0</v>
      </c>
    </row>
    <row r="618" spans="1:48" ht="12" customHeight="1" x14ac:dyDescent="0.2">
      <c r="A618" s="32">
        <v>1074</v>
      </c>
      <c r="B618" s="33" t="s">
        <v>5</v>
      </c>
      <c r="C618" s="34">
        <v>380</v>
      </c>
      <c r="D618" s="32" t="str">
        <f t="shared" si="9"/>
        <v>1074X380</v>
      </c>
      <c r="E618" s="51" t="s">
        <v>1621</v>
      </c>
      <c r="F618" s="61" t="s">
        <v>2241</v>
      </c>
      <c r="G618" s="41" t="s">
        <v>43</v>
      </c>
      <c r="H618" s="38"/>
      <c r="I618" s="32">
        <v>1074</v>
      </c>
      <c r="J618" s="63">
        <f>VLOOKUP(I618,pTRAIT!A:B,2,FALSE)</f>
        <v>0</v>
      </c>
      <c r="K618" s="63" t="str">
        <f>VLOOKUP($I618,pTRAIT!$A:$X,7,FALSE)</f>
        <v>no</v>
      </c>
      <c r="L618" s="63" t="str">
        <f>VLOOKUP($I618,pTRAIT!$A:$X,8,FALSE)</f>
        <v>nd</v>
      </c>
      <c r="M618" s="63" t="str">
        <f>VLOOKUP($I618,pTRAIT!$A:$X,9,FALSE)</f>
        <v>R</v>
      </c>
      <c r="N618" s="63" t="str">
        <f>VLOOKUP($I618,pTRAIT!$A:$X,10,FALSE)</f>
        <v>R</v>
      </c>
      <c r="O618" s="63" t="str">
        <f>VLOOKUP($I618,pTRAIT!$A:$X,11,FALSE)</f>
        <v>H</v>
      </c>
      <c r="P618" s="63" t="str">
        <f>VLOOKUP($I618,pTRAIT!$A:$X,12,FALSE)</f>
        <v>R</v>
      </c>
      <c r="Q618" s="63" t="str">
        <f>VLOOKUP($I618,pTRAIT!$A:$X,13,FALSE)</f>
        <v>S</v>
      </c>
      <c r="R618" s="63" t="str">
        <f>VLOOKUP($I618,pTRAIT!$A:$X,14,FALSE)</f>
        <v>S</v>
      </c>
      <c r="S618" s="63" t="str">
        <f>VLOOKUP($I618,pTRAIT!$A:$X,15,FALSE)</f>
        <v>S</v>
      </c>
      <c r="T618" s="63" t="str">
        <f>VLOOKUP($I618,pTRAIT!$A:$X,16,FALSE)</f>
        <v>R</v>
      </c>
      <c r="U618" s="63" t="str">
        <f>VLOOKUP($I618,pTRAIT!$A:$X,17,FALSE)</f>
        <v>R</v>
      </c>
      <c r="V618" s="63" t="str">
        <f>VLOOKUP($I618,pTRAIT!$A:$X,18,FALSE)</f>
        <v>S</v>
      </c>
      <c r="W618" s="63" t="str">
        <f>VLOOKUP($I618,pTRAIT!$A:$X,19,FALSE)</f>
        <v>S</v>
      </c>
      <c r="X618" s="63" t="str">
        <f>VLOOKUP($I618,pTRAIT!$A:$X,20,FALSE)</f>
        <v>H</v>
      </c>
      <c r="Y618" s="63" t="str">
        <f>VLOOKUP($I618,pTRAIT!$A:$X,21,FALSE)</f>
        <v>R</v>
      </c>
      <c r="Z618" s="63" t="str">
        <f>VLOOKUP($I618,pTRAIT!$A:$X,22,FALSE)</f>
        <v>e</v>
      </c>
      <c r="AA618" s="63" t="str">
        <f>VLOOKUP($I618,pTRAIT!$A:$X,23,FALSE)</f>
        <v>n-c</v>
      </c>
      <c r="AB618" s="63">
        <f>VLOOKUP($I618,pTRAIT!$A:$X,24,FALSE)</f>
        <v>0</v>
      </c>
      <c r="AC618" s="34">
        <v>380</v>
      </c>
      <c r="AD618" s="63" t="str">
        <f>VLOOKUP(AC618,pTRAIT!A:B,2,FALSE)</f>
        <v>EM5RTUeRo5So5;NST=X / EM5RTCM5So5Pu;NST=X</v>
      </c>
      <c r="AE618" s="63">
        <f>VLOOKUP($AC618,pTRAIT!$A:$X,7,FALSE)</f>
        <v>0</v>
      </c>
      <c r="AF618" s="63">
        <f>VLOOKUP($AC618,pTRAIT!$A:$X,8,FALSE)</f>
        <v>0</v>
      </c>
      <c r="AG618" s="63">
        <f>VLOOKUP($AC618,pTRAIT!$A:$X,9,FALSE)</f>
        <v>0</v>
      </c>
      <c r="AH618" s="63">
        <f>VLOOKUP($AC618,pTRAIT!$A:$X,10,FALSE)</f>
        <v>0</v>
      </c>
      <c r="AI618" s="63">
        <f>VLOOKUP($AC618,pTRAIT!$A:$X,11,FALSE)</f>
        <v>0</v>
      </c>
      <c r="AJ618" s="63">
        <f>VLOOKUP($AC618,pTRAIT!$A:$X,12,FALSE)</f>
        <v>0</v>
      </c>
      <c r="AK618" s="63">
        <f>VLOOKUP($AC618,pTRAIT!$A:$X,13,FALSE)</f>
        <v>0</v>
      </c>
      <c r="AL618" s="63">
        <f>VLOOKUP($AC618,pTRAIT!$A:$X,14,FALSE)</f>
        <v>0</v>
      </c>
      <c r="AM618" s="63">
        <f>VLOOKUP($AC618,pTRAIT!$A:$X,15,FALSE)</f>
        <v>0</v>
      </c>
      <c r="AN618" s="63">
        <f>VLOOKUP($AC618,pTRAIT!$A:$X,16,FALSE)</f>
        <v>0</v>
      </c>
      <c r="AO618" s="63">
        <f>VLOOKUP($AC618,pTRAIT!$A:$X,17,FALSE)</f>
        <v>0</v>
      </c>
      <c r="AP618" s="63">
        <f>VLOOKUP($AC618,pTRAIT!$A:$X,18,FALSE)</f>
        <v>0</v>
      </c>
      <c r="AQ618" s="63">
        <f>VLOOKUP($AC618,pTRAIT!$A:$X,19,FALSE)</f>
        <v>0</v>
      </c>
      <c r="AR618" s="63">
        <f>VLOOKUP($AC618,pTRAIT!$A:$X,20,FALSE)</f>
        <v>0</v>
      </c>
      <c r="AS618" s="63">
        <f>VLOOKUP($AC618,pTRAIT!$A:$X,21,FALSE)</f>
        <v>0</v>
      </c>
      <c r="AT618" s="63">
        <f>VLOOKUP($AC618,pTRAIT!$A:$X,22,FALSE)</f>
        <v>0</v>
      </c>
      <c r="AU618" s="63">
        <f>VLOOKUP($AC618,pTRAIT!$A:$X,23,FALSE)</f>
        <v>0</v>
      </c>
      <c r="AV618" s="63">
        <f>VLOOKUP($AC618,pTRAIT!$A:$X,24,FALSE)</f>
        <v>0</v>
      </c>
    </row>
    <row r="619" spans="1:48" ht="12" customHeight="1" x14ac:dyDescent="0.2">
      <c r="A619" s="32">
        <v>1074</v>
      </c>
      <c r="B619" s="33" t="s">
        <v>5</v>
      </c>
      <c r="C619" s="34">
        <v>427</v>
      </c>
      <c r="D619" s="32" t="str">
        <f t="shared" si="9"/>
        <v>1074X427</v>
      </c>
      <c r="E619" s="51" t="s">
        <v>1621</v>
      </c>
      <c r="F619" s="61" t="s">
        <v>2242</v>
      </c>
      <c r="G619" s="41" t="s">
        <v>43</v>
      </c>
      <c r="H619" s="38"/>
      <c r="I619" s="32">
        <v>1074</v>
      </c>
      <c r="J619" s="63">
        <f>VLOOKUP(I619,pTRAIT!A:B,2,FALSE)</f>
        <v>0</v>
      </c>
      <c r="K619" s="63" t="str">
        <f>VLOOKUP($I619,pTRAIT!$A:$X,7,FALSE)</f>
        <v>no</v>
      </c>
      <c r="L619" s="63" t="str">
        <f>VLOOKUP($I619,pTRAIT!$A:$X,8,FALSE)</f>
        <v>nd</v>
      </c>
      <c r="M619" s="63" t="str">
        <f>VLOOKUP($I619,pTRAIT!$A:$X,9,FALSE)</f>
        <v>R</v>
      </c>
      <c r="N619" s="63" t="str">
        <f>VLOOKUP($I619,pTRAIT!$A:$X,10,FALSE)</f>
        <v>R</v>
      </c>
      <c r="O619" s="63" t="str">
        <f>VLOOKUP($I619,pTRAIT!$A:$X,11,FALSE)</f>
        <v>H</v>
      </c>
      <c r="P619" s="63" t="str">
        <f>VLOOKUP($I619,pTRAIT!$A:$X,12,FALSE)</f>
        <v>R</v>
      </c>
      <c r="Q619" s="63" t="str">
        <f>VLOOKUP($I619,pTRAIT!$A:$X,13,FALSE)</f>
        <v>S</v>
      </c>
      <c r="R619" s="63" t="str">
        <f>VLOOKUP($I619,pTRAIT!$A:$X,14,FALSE)</f>
        <v>S</v>
      </c>
      <c r="S619" s="63" t="str">
        <f>VLOOKUP($I619,pTRAIT!$A:$X,15,FALSE)</f>
        <v>S</v>
      </c>
      <c r="T619" s="63" t="str">
        <f>VLOOKUP($I619,pTRAIT!$A:$X,16,FALSE)</f>
        <v>R</v>
      </c>
      <c r="U619" s="63" t="str">
        <f>VLOOKUP($I619,pTRAIT!$A:$X,17,FALSE)</f>
        <v>R</v>
      </c>
      <c r="V619" s="63" t="str">
        <f>VLOOKUP($I619,pTRAIT!$A:$X,18,FALSE)</f>
        <v>S</v>
      </c>
      <c r="W619" s="63" t="str">
        <f>VLOOKUP($I619,pTRAIT!$A:$X,19,FALSE)</f>
        <v>S</v>
      </c>
      <c r="X619" s="63" t="str">
        <f>VLOOKUP($I619,pTRAIT!$A:$X,20,FALSE)</f>
        <v>H</v>
      </c>
      <c r="Y619" s="63" t="str">
        <f>VLOOKUP($I619,pTRAIT!$A:$X,21,FALSE)</f>
        <v>R</v>
      </c>
      <c r="Z619" s="63" t="str">
        <f>VLOOKUP($I619,pTRAIT!$A:$X,22,FALSE)</f>
        <v>e</v>
      </c>
      <c r="AA619" s="63" t="str">
        <f>VLOOKUP($I619,pTRAIT!$A:$X,23,FALSE)</f>
        <v>n-c</v>
      </c>
      <c r="AB619" s="63">
        <f>VLOOKUP($I619,pTRAIT!$A:$X,24,FALSE)</f>
        <v>0</v>
      </c>
      <c r="AC619" s="34">
        <v>427</v>
      </c>
      <c r="AD619" s="63" t="str">
        <f>VLOOKUP(AC619,pTRAIT!A:B,2,FALSE)</f>
        <v>EM5RTUeRo5So5;NST=X / EM5RTCM5So5Pu;NST=X</v>
      </c>
      <c r="AE619" s="63">
        <f>VLOOKUP($AC619,pTRAIT!$A:$X,7,FALSE)</f>
        <v>0</v>
      </c>
      <c r="AF619" s="63">
        <f>VLOOKUP($AC619,pTRAIT!$A:$X,8,FALSE)</f>
        <v>0</v>
      </c>
      <c r="AG619" s="63">
        <f>VLOOKUP($AC619,pTRAIT!$A:$X,9,FALSE)</f>
        <v>0</v>
      </c>
      <c r="AH619" s="63">
        <f>VLOOKUP($AC619,pTRAIT!$A:$X,10,FALSE)</f>
        <v>0</v>
      </c>
      <c r="AI619" s="63">
        <f>VLOOKUP($AC619,pTRAIT!$A:$X,11,FALSE)</f>
        <v>0</v>
      </c>
      <c r="AJ619" s="63">
        <f>VLOOKUP($AC619,pTRAIT!$A:$X,12,FALSE)</f>
        <v>0</v>
      </c>
      <c r="AK619" s="63">
        <f>VLOOKUP($AC619,pTRAIT!$A:$X,13,FALSE)</f>
        <v>0</v>
      </c>
      <c r="AL619" s="63">
        <f>VLOOKUP($AC619,pTRAIT!$A:$X,14,FALSE)</f>
        <v>0</v>
      </c>
      <c r="AM619" s="63">
        <f>VLOOKUP($AC619,pTRAIT!$A:$X,15,FALSE)</f>
        <v>0</v>
      </c>
      <c r="AN619" s="63">
        <f>VLOOKUP($AC619,pTRAIT!$A:$X,16,FALSE)</f>
        <v>0</v>
      </c>
      <c r="AO619" s="63">
        <f>VLOOKUP($AC619,pTRAIT!$A:$X,17,FALSE)</f>
        <v>0</v>
      </c>
      <c r="AP619" s="63">
        <f>VLOOKUP($AC619,pTRAIT!$A:$X,18,FALSE)</f>
        <v>0</v>
      </c>
      <c r="AQ619" s="63">
        <f>VLOOKUP($AC619,pTRAIT!$A:$X,19,FALSE)</f>
        <v>0</v>
      </c>
      <c r="AR619" s="63">
        <f>VLOOKUP($AC619,pTRAIT!$A:$X,20,FALSE)</f>
        <v>0</v>
      </c>
      <c r="AS619" s="63">
        <f>VLOOKUP($AC619,pTRAIT!$A:$X,21,FALSE)</f>
        <v>0</v>
      </c>
      <c r="AT619" s="63">
        <f>VLOOKUP($AC619,pTRAIT!$A:$X,22,FALSE)</f>
        <v>0</v>
      </c>
      <c r="AU619" s="63">
        <f>VLOOKUP($AC619,pTRAIT!$A:$X,23,FALSE)</f>
        <v>0</v>
      </c>
      <c r="AV619" s="63">
        <f>VLOOKUP($AC619,pTRAIT!$A:$X,24,FALSE)</f>
        <v>0</v>
      </c>
    </row>
    <row r="620" spans="1:48" ht="12" customHeight="1" x14ac:dyDescent="0.2">
      <c r="A620" s="32">
        <v>1074</v>
      </c>
      <c r="B620" s="33" t="s">
        <v>5</v>
      </c>
      <c r="C620" s="34">
        <v>1163</v>
      </c>
      <c r="D620" s="32" t="str">
        <f t="shared" si="9"/>
        <v>1074X1163</v>
      </c>
      <c r="E620" s="50" t="s">
        <v>1620</v>
      </c>
      <c r="F620" s="61" t="s">
        <v>2243</v>
      </c>
      <c r="G620" s="41" t="s">
        <v>43</v>
      </c>
      <c r="H620" s="38"/>
      <c r="I620" s="32">
        <v>1074</v>
      </c>
      <c r="J620" s="63">
        <f>VLOOKUP(I620,pTRAIT!A:B,2,FALSE)</f>
        <v>0</v>
      </c>
      <c r="K620" s="63" t="str">
        <f>VLOOKUP($I620,pTRAIT!$A:$X,7,FALSE)</f>
        <v>no</v>
      </c>
      <c r="L620" s="63" t="str">
        <f>VLOOKUP($I620,pTRAIT!$A:$X,8,FALSE)</f>
        <v>nd</v>
      </c>
      <c r="M620" s="63" t="str">
        <f>VLOOKUP($I620,pTRAIT!$A:$X,9,FALSE)</f>
        <v>R</v>
      </c>
      <c r="N620" s="63" t="str">
        <f>VLOOKUP($I620,pTRAIT!$A:$X,10,FALSE)</f>
        <v>R</v>
      </c>
      <c r="O620" s="63" t="str">
        <f>VLOOKUP($I620,pTRAIT!$A:$X,11,FALSE)</f>
        <v>H</v>
      </c>
      <c r="P620" s="63" t="str">
        <f>VLOOKUP($I620,pTRAIT!$A:$X,12,FALSE)</f>
        <v>R</v>
      </c>
      <c r="Q620" s="63" t="str">
        <f>VLOOKUP($I620,pTRAIT!$A:$X,13,FALSE)</f>
        <v>S</v>
      </c>
      <c r="R620" s="63" t="str">
        <f>VLOOKUP($I620,pTRAIT!$A:$X,14,FALSE)</f>
        <v>S</v>
      </c>
      <c r="S620" s="63" t="str">
        <f>VLOOKUP($I620,pTRAIT!$A:$X,15,FALSE)</f>
        <v>S</v>
      </c>
      <c r="T620" s="63" t="str">
        <f>VLOOKUP($I620,pTRAIT!$A:$X,16,FALSE)</f>
        <v>R</v>
      </c>
      <c r="U620" s="63" t="str">
        <f>VLOOKUP($I620,pTRAIT!$A:$X,17,FALSE)</f>
        <v>R</v>
      </c>
      <c r="V620" s="63" t="str">
        <f>VLOOKUP($I620,pTRAIT!$A:$X,18,FALSE)</f>
        <v>S</v>
      </c>
      <c r="W620" s="63" t="str">
        <f>VLOOKUP($I620,pTRAIT!$A:$X,19,FALSE)</f>
        <v>S</v>
      </c>
      <c r="X620" s="63" t="str">
        <f>VLOOKUP($I620,pTRAIT!$A:$X,20,FALSE)</f>
        <v>H</v>
      </c>
      <c r="Y620" s="63" t="str">
        <f>VLOOKUP($I620,pTRAIT!$A:$X,21,FALSE)</f>
        <v>R</v>
      </c>
      <c r="Z620" s="63" t="str">
        <f>VLOOKUP($I620,pTRAIT!$A:$X,22,FALSE)</f>
        <v>e</v>
      </c>
      <c r="AA620" s="63" t="str">
        <f>VLOOKUP($I620,pTRAIT!$A:$X,23,FALSE)</f>
        <v>n-c</v>
      </c>
      <c r="AB620" s="63">
        <f>VLOOKUP($I620,pTRAIT!$A:$X,24,FALSE)</f>
        <v>0</v>
      </c>
      <c r="AC620" s="34">
        <v>1163</v>
      </c>
      <c r="AD620" s="63" t="str">
        <f>VLOOKUP(AC620,pTRAIT!A:B,2,FALSE)</f>
        <v>EM5RTUeRo5So5;NST=X / EM5RTCM5So5Pu;NST=X</v>
      </c>
      <c r="AE620" s="63">
        <f>VLOOKUP($AC620,pTRAIT!$A:$X,7,FALSE)</f>
        <v>0</v>
      </c>
      <c r="AF620" s="63">
        <f>VLOOKUP($AC620,pTRAIT!$A:$X,8,FALSE)</f>
        <v>0</v>
      </c>
      <c r="AG620" s="63">
        <f>VLOOKUP($AC620,pTRAIT!$A:$X,9,FALSE)</f>
        <v>0</v>
      </c>
      <c r="AH620" s="63">
        <f>VLOOKUP($AC620,pTRAIT!$A:$X,10,FALSE)</f>
        <v>0</v>
      </c>
      <c r="AI620" s="63">
        <f>VLOOKUP($AC620,pTRAIT!$A:$X,11,FALSE)</f>
        <v>0</v>
      </c>
      <c r="AJ620" s="63">
        <f>VLOOKUP($AC620,pTRAIT!$A:$X,12,FALSE)</f>
        <v>0</v>
      </c>
      <c r="AK620" s="63">
        <f>VLOOKUP($AC620,pTRAIT!$A:$X,13,FALSE)</f>
        <v>0</v>
      </c>
      <c r="AL620" s="63">
        <f>VLOOKUP($AC620,pTRAIT!$A:$X,14,FALSE)</f>
        <v>0</v>
      </c>
      <c r="AM620" s="63">
        <f>VLOOKUP($AC620,pTRAIT!$A:$X,15,FALSE)</f>
        <v>0</v>
      </c>
      <c r="AN620" s="63">
        <f>VLOOKUP($AC620,pTRAIT!$A:$X,16,FALSE)</f>
        <v>0</v>
      </c>
      <c r="AO620" s="63">
        <f>VLOOKUP($AC620,pTRAIT!$A:$X,17,FALSE)</f>
        <v>0</v>
      </c>
      <c r="AP620" s="63">
        <f>VLOOKUP($AC620,pTRAIT!$A:$X,18,FALSE)</f>
        <v>0</v>
      </c>
      <c r="AQ620" s="63">
        <f>VLOOKUP($AC620,pTRAIT!$A:$X,19,FALSE)</f>
        <v>0</v>
      </c>
      <c r="AR620" s="63">
        <f>VLOOKUP($AC620,pTRAIT!$A:$X,20,FALSE)</f>
        <v>0</v>
      </c>
      <c r="AS620" s="63">
        <f>VLOOKUP($AC620,pTRAIT!$A:$X,21,FALSE)</f>
        <v>0</v>
      </c>
      <c r="AT620" s="63">
        <f>VLOOKUP($AC620,pTRAIT!$A:$X,22,FALSE)</f>
        <v>0</v>
      </c>
      <c r="AU620" s="63">
        <f>VLOOKUP($AC620,pTRAIT!$A:$X,23,FALSE)</f>
        <v>0</v>
      </c>
      <c r="AV620" s="63">
        <f>VLOOKUP($AC620,pTRAIT!$A:$X,24,FALSE)</f>
        <v>0</v>
      </c>
    </row>
    <row r="621" spans="1:48" ht="12" customHeight="1" x14ac:dyDescent="0.2">
      <c r="A621" s="32">
        <v>1074</v>
      </c>
      <c r="B621" s="33" t="s">
        <v>5</v>
      </c>
      <c r="C621" s="34">
        <v>1129</v>
      </c>
      <c r="D621" s="32" t="str">
        <f t="shared" si="9"/>
        <v>1074X1129</v>
      </c>
      <c r="E621" s="50" t="s">
        <v>1620</v>
      </c>
      <c r="F621" s="61" t="s">
        <v>2244</v>
      </c>
      <c r="G621" s="41" t="s">
        <v>43</v>
      </c>
      <c r="H621" s="38"/>
      <c r="I621" s="32">
        <v>1074</v>
      </c>
      <c r="J621" s="63">
        <f>VLOOKUP(I621,pTRAIT!A:B,2,FALSE)</f>
        <v>0</v>
      </c>
      <c r="K621" s="63" t="str">
        <f>VLOOKUP($I621,pTRAIT!$A:$X,7,FALSE)</f>
        <v>no</v>
      </c>
      <c r="L621" s="63" t="str">
        <f>VLOOKUP($I621,pTRAIT!$A:$X,8,FALSE)</f>
        <v>nd</v>
      </c>
      <c r="M621" s="63" t="str">
        <f>VLOOKUP($I621,pTRAIT!$A:$X,9,FALSE)</f>
        <v>R</v>
      </c>
      <c r="N621" s="63" t="str">
        <f>VLOOKUP($I621,pTRAIT!$A:$X,10,FALSE)</f>
        <v>R</v>
      </c>
      <c r="O621" s="63" t="str">
        <f>VLOOKUP($I621,pTRAIT!$A:$X,11,FALSE)</f>
        <v>H</v>
      </c>
      <c r="P621" s="63" t="str">
        <f>VLOOKUP($I621,pTRAIT!$A:$X,12,FALSE)</f>
        <v>R</v>
      </c>
      <c r="Q621" s="63" t="str">
        <f>VLOOKUP($I621,pTRAIT!$A:$X,13,FALSE)</f>
        <v>S</v>
      </c>
      <c r="R621" s="63" t="str">
        <f>VLOOKUP($I621,pTRAIT!$A:$X,14,FALSE)</f>
        <v>S</v>
      </c>
      <c r="S621" s="63" t="str">
        <f>VLOOKUP($I621,pTRAIT!$A:$X,15,FALSE)</f>
        <v>S</v>
      </c>
      <c r="T621" s="63" t="str">
        <f>VLOOKUP($I621,pTRAIT!$A:$X,16,FALSE)</f>
        <v>R</v>
      </c>
      <c r="U621" s="63" t="str">
        <f>VLOOKUP($I621,pTRAIT!$A:$X,17,FALSE)</f>
        <v>R</v>
      </c>
      <c r="V621" s="63" t="str">
        <f>VLOOKUP($I621,pTRAIT!$A:$X,18,FALSE)</f>
        <v>S</v>
      </c>
      <c r="W621" s="63" t="str">
        <f>VLOOKUP($I621,pTRAIT!$A:$X,19,FALSE)</f>
        <v>S</v>
      </c>
      <c r="X621" s="63" t="str">
        <f>VLOOKUP($I621,pTRAIT!$A:$X,20,FALSE)</f>
        <v>H</v>
      </c>
      <c r="Y621" s="63" t="str">
        <f>VLOOKUP($I621,pTRAIT!$A:$X,21,FALSE)</f>
        <v>R</v>
      </c>
      <c r="Z621" s="63" t="str">
        <f>VLOOKUP($I621,pTRAIT!$A:$X,22,FALSE)</f>
        <v>e</v>
      </c>
      <c r="AA621" s="63" t="str">
        <f>VLOOKUP($I621,pTRAIT!$A:$X,23,FALSE)</f>
        <v>n-c</v>
      </c>
      <c r="AB621" s="63">
        <f>VLOOKUP($I621,pTRAIT!$A:$X,24,FALSE)</f>
        <v>0</v>
      </c>
      <c r="AC621" s="34">
        <v>1129</v>
      </c>
      <c r="AD621" s="63" t="str">
        <f>VLOOKUP(AC621,pTRAIT!A:B,2,FALSE)</f>
        <v>EM5RTCM5(So5)Pu;NST=X / EM5RTCM5So5Pu;NST=X</v>
      </c>
      <c r="AE621" s="63">
        <f>VLOOKUP($AC621,pTRAIT!$A:$X,7,FALSE)</f>
        <v>0</v>
      </c>
      <c r="AF621" s="63">
        <f>VLOOKUP($AC621,pTRAIT!$A:$X,8,FALSE)</f>
        <v>0</v>
      </c>
      <c r="AG621" s="63">
        <f>VLOOKUP($AC621,pTRAIT!$A:$X,9,FALSE)</f>
        <v>0</v>
      </c>
      <c r="AH621" s="63">
        <f>VLOOKUP($AC621,pTRAIT!$A:$X,10,FALSE)</f>
        <v>0</v>
      </c>
      <c r="AI621" s="63">
        <f>VLOOKUP($AC621,pTRAIT!$A:$X,11,FALSE)</f>
        <v>0</v>
      </c>
      <c r="AJ621" s="63">
        <f>VLOOKUP($AC621,pTRAIT!$A:$X,12,FALSE)</f>
        <v>0</v>
      </c>
      <c r="AK621" s="63">
        <f>VLOOKUP($AC621,pTRAIT!$A:$X,13,FALSE)</f>
        <v>0</v>
      </c>
      <c r="AL621" s="63">
        <f>VLOOKUP($AC621,pTRAIT!$A:$X,14,FALSE)</f>
        <v>0</v>
      </c>
      <c r="AM621" s="63">
        <f>VLOOKUP($AC621,pTRAIT!$A:$X,15,FALSE)</f>
        <v>0</v>
      </c>
      <c r="AN621" s="63">
        <f>VLOOKUP($AC621,pTRAIT!$A:$X,16,FALSE)</f>
        <v>0</v>
      </c>
      <c r="AO621" s="63">
        <f>VLOOKUP($AC621,pTRAIT!$A:$X,17,FALSE)</f>
        <v>0</v>
      </c>
      <c r="AP621" s="63">
        <f>VLOOKUP($AC621,pTRAIT!$A:$X,18,FALSE)</f>
        <v>0</v>
      </c>
      <c r="AQ621" s="63">
        <f>VLOOKUP($AC621,pTRAIT!$A:$X,19,FALSE)</f>
        <v>0</v>
      </c>
      <c r="AR621" s="63">
        <f>VLOOKUP($AC621,pTRAIT!$A:$X,20,FALSE)</f>
        <v>0</v>
      </c>
      <c r="AS621" s="63">
        <f>VLOOKUP($AC621,pTRAIT!$A:$X,21,FALSE)</f>
        <v>0</v>
      </c>
      <c r="AT621" s="63">
        <f>VLOOKUP($AC621,pTRAIT!$A:$X,22,FALSE)</f>
        <v>0</v>
      </c>
      <c r="AU621" s="63">
        <f>VLOOKUP($AC621,pTRAIT!$A:$X,23,FALSE)</f>
        <v>0</v>
      </c>
      <c r="AV621" s="63">
        <f>VLOOKUP($AC621,pTRAIT!$A:$X,24,FALSE)</f>
        <v>0</v>
      </c>
    </row>
    <row r="622" spans="1:48" ht="12" customHeight="1" x14ac:dyDescent="0.2">
      <c r="A622" s="32">
        <v>1074</v>
      </c>
      <c r="B622" s="33" t="s">
        <v>5</v>
      </c>
      <c r="C622" s="34">
        <v>1199</v>
      </c>
      <c r="D622" s="32" t="str">
        <f t="shared" si="9"/>
        <v>1074X1199</v>
      </c>
      <c r="E622" s="50" t="s">
        <v>1620</v>
      </c>
      <c r="F622" s="61" t="s">
        <v>2245</v>
      </c>
      <c r="G622" s="41" t="s">
        <v>43</v>
      </c>
      <c r="H622" s="38"/>
      <c r="I622" s="32">
        <v>1074</v>
      </c>
      <c r="J622" s="63">
        <f>VLOOKUP(I622,pTRAIT!A:B,2,FALSE)</f>
        <v>0</v>
      </c>
      <c r="K622" s="63" t="str">
        <f>VLOOKUP($I622,pTRAIT!$A:$X,7,FALSE)</f>
        <v>no</v>
      </c>
      <c r="L622" s="63" t="str">
        <f>VLOOKUP($I622,pTRAIT!$A:$X,8,FALSE)</f>
        <v>nd</v>
      </c>
      <c r="M622" s="63" t="str">
        <f>VLOOKUP($I622,pTRAIT!$A:$X,9,FALSE)</f>
        <v>R</v>
      </c>
      <c r="N622" s="63" t="str">
        <f>VLOOKUP($I622,pTRAIT!$A:$X,10,FALSE)</f>
        <v>R</v>
      </c>
      <c r="O622" s="63" t="str">
        <f>VLOOKUP($I622,pTRAIT!$A:$X,11,FALSE)</f>
        <v>H</v>
      </c>
      <c r="P622" s="63" t="str">
        <f>VLOOKUP($I622,pTRAIT!$A:$X,12,FALSE)</f>
        <v>R</v>
      </c>
      <c r="Q622" s="63" t="str">
        <f>VLOOKUP($I622,pTRAIT!$A:$X,13,FALSE)</f>
        <v>S</v>
      </c>
      <c r="R622" s="63" t="str">
        <f>VLOOKUP($I622,pTRAIT!$A:$X,14,FALSE)</f>
        <v>S</v>
      </c>
      <c r="S622" s="63" t="str">
        <f>VLOOKUP($I622,pTRAIT!$A:$X,15,FALSE)</f>
        <v>S</v>
      </c>
      <c r="T622" s="63" t="str">
        <f>VLOOKUP($I622,pTRAIT!$A:$X,16,FALSE)</f>
        <v>R</v>
      </c>
      <c r="U622" s="63" t="str">
        <f>VLOOKUP($I622,pTRAIT!$A:$X,17,FALSE)</f>
        <v>R</v>
      </c>
      <c r="V622" s="63" t="str">
        <f>VLOOKUP($I622,pTRAIT!$A:$X,18,FALSE)</f>
        <v>S</v>
      </c>
      <c r="W622" s="63" t="str">
        <f>VLOOKUP($I622,pTRAIT!$A:$X,19,FALSE)</f>
        <v>S</v>
      </c>
      <c r="X622" s="63" t="str">
        <f>VLOOKUP($I622,pTRAIT!$A:$X,20,FALSE)</f>
        <v>H</v>
      </c>
      <c r="Y622" s="63" t="str">
        <f>VLOOKUP($I622,pTRAIT!$A:$X,21,FALSE)</f>
        <v>R</v>
      </c>
      <c r="Z622" s="63" t="str">
        <f>VLOOKUP($I622,pTRAIT!$A:$X,22,FALSE)</f>
        <v>e</v>
      </c>
      <c r="AA622" s="63" t="str">
        <f>VLOOKUP($I622,pTRAIT!$A:$X,23,FALSE)</f>
        <v>n-c</v>
      </c>
      <c r="AB622" s="63">
        <f>VLOOKUP($I622,pTRAIT!$A:$X,24,FALSE)</f>
        <v>0</v>
      </c>
      <c r="AC622" s="34">
        <v>1199</v>
      </c>
      <c r="AD622" s="63" t="str">
        <f>VLOOKUP(AC622,pTRAIT!A:B,2,FALSE)</f>
        <v>EM5RTCM5Pu;NST=X / EM5RTCM5So5Pu;NST=X</v>
      </c>
      <c r="AE622" s="63">
        <f>VLOOKUP($AC622,pTRAIT!$A:$X,7,FALSE)</f>
        <v>0</v>
      </c>
      <c r="AF622" s="63">
        <f>VLOOKUP($AC622,pTRAIT!$A:$X,8,FALSE)</f>
        <v>0</v>
      </c>
      <c r="AG622" s="63">
        <f>VLOOKUP($AC622,pTRAIT!$A:$X,9,FALSE)</f>
        <v>0</v>
      </c>
      <c r="AH622" s="63">
        <f>VLOOKUP($AC622,pTRAIT!$A:$X,10,FALSE)</f>
        <v>0</v>
      </c>
      <c r="AI622" s="63">
        <f>VLOOKUP($AC622,pTRAIT!$A:$X,11,FALSE)</f>
        <v>0</v>
      </c>
      <c r="AJ622" s="63">
        <f>VLOOKUP($AC622,pTRAIT!$A:$X,12,FALSE)</f>
        <v>0</v>
      </c>
      <c r="AK622" s="63">
        <f>VLOOKUP($AC622,pTRAIT!$A:$X,13,FALSE)</f>
        <v>0</v>
      </c>
      <c r="AL622" s="63">
        <f>VLOOKUP($AC622,pTRAIT!$A:$X,14,FALSE)</f>
        <v>0</v>
      </c>
      <c r="AM622" s="63">
        <f>VLOOKUP($AC622,pTRAIT!$A:$X,15,FALSE)</f>
        <v>0</v>
      </c>
      <c r="AN622" s="63">
        <f>VLOOKUP($AC622,pTRAIT!$A:$X,16,FALSE)</f>
        <v>0</v>
      </c>
      <c r="AO622" s="63">
        <f>VLOOKUP($AC622,pTRAIT!$A:$X,17,FALSE)</f>
        <v>0</v>
      </c>
      <c r="AP622" s="63">
        <f>VLOOKUP($AC622,pTRAIT!$A:$X,18,FALSE)</f>
        <v>0</v>
      </c>
      <c r="AQ622" s="63">
        <f>VLOOKUP($AC622,pTRAIT!$A:$X,19,FALSE)</f>
        <v>0</v>
      </c>
      <c r="AR622" s="63">
        <f>VLOOKUP($AC622,pTRAIT!$A:$X,20,FALSE)</f>
        <v>0</v>
      </c>
      <c r="AS622" s="63">
        <f>VLOOKUP($AC622,pTRAIT!$A:$X,21,FALSE)</f>
        <v>0</v>
      </c>
      <c r="AT622" s="63">
        <f>VLOOKUP($AC622,pTRAIT!$A:$X,22,FALSE)</f>
        <v>0</v>
      </c>
      <c r="AU622" s="63">
        <f>VLOOKUP($AC622,pTRAIT!$A:$X,23,FALSE)</f>
        <v>0</v>
      </c>
      <c r="AV622" s="63">
        <f>VLOOKUP($AC622,pTRAIT!$A:$X,24,FALSE)</f>
        <v>0</v>
      </c>
    </row>
    <row r="623" spans="1:48" ht="12" customHeight="1" x14ac:dyDescent="0.2">
      <c r="A623" s="32">
        <v>1074</v>
      </c>
      <c r="B623" s="33" t="s">
        <v>5</v>
      </c>
      <c r="C623" s="34">
        <v>1271</v>
      </c>
      <c r="D623" s="32" t="str">
        <f t="shared" si="9"/>
        <v>1074X1271</v>
      </c>
      <c r="E623" s="50" t="s">
        <v>1620</v>
      </c>
      <c r="F623" s="61" t="s">
        <v>2246</v>
      </c>
      <c r="G623" s="41" t="s">
        <v>43</v>
      </c>
      <c r="H623" s="38"/>
      <c r="I623" s="32">
        <v>1074</v>
      </c>
      <c r="J623" s="63">
        <f>VLOOKUP(I623,pTRAIT!A:B,2,FALSE)</f>
        <v>0</v>
      </c>
      <c r="K623" s="63" t="str">
        <f>VLOOKUP($I623,pTRAIT!$A:$X,7,FALSE)</f>
        <v>no</v>
      </c>
      <c r="L623" s="63" t="str">
        <f>VLOOKUP($I623,pTRAIT!$A:$X,8,FALSE)</f>
        <v>nd</v>
      </c>
      <c r="M623" s="63" t="str">
        <f>VLOOKUP($I623,pTRAIT!$A:$X,9,FALSE)</f>
        <v>R</v>
      </c>
      <c r="N623" s="63" t="str">
        <f>VLOOKUP($I623,pTRAIT!$A:$X,10,FALSE)</f>
        <v>R</v>
      </c>
      <c r="O623" s="63" t="str">
        <f>VLOOKUP($I623,pTRAIT!$A:$X,11,FALSE)</f>
        <v>H</v>
      </c>
      <c r="P623" s="63" t="str">
        <f>VLOOKUP($I623,pTRAIT!$A:$X,12,FALSE)</f>
        <v>R</v>
      </c>
      <c r="Q623" s="63" t="str">
        <f>VLOOKUP($I623,pTRAIT!$A:$X,13,FALSE)</f>
        <v>S</v>
      </c>
      <c r="R623" s="63" t="str">
        <f>VLOOKUP($I623,pTRAIT!$A:$X,14,FALSE)</f>
        <v>S</v>
      </c>
      <c r="S623" s="63" t="str">
        <f>VLOOKUP($I623,pTRAIT!$A:$X,15,FALSE)</f>
        <v>S</v>
      </c>
      <c r="T623" s="63" t="str">
        <f>VLOOKUP($I623,pTRAIT!$A:$X,16,FALSE)</f>
        <v>R</v>
      </c>
      <c r="U623" s="63" t="str">
        <f>VLOOKUP($I623,pTRAIT!$A:$X,17,FALSE)</f>
        <v>R</v>
      </c>
      <c r="V623" s="63" t="str">
        <f>VLOOKUP($I623,pTRAIT!$A:$X,18,FALSE)</f>
        <v>S</v>
      </c>
      <c r="W623" s="63" t="str">
        <f>VLOOKUP($I623,pTRAIT!$A:$X,19,FALSE)</f>
        <v>S</v>
      </c>
      <c r="X623" s="63" t="str">
        <f>VLOOKUP($I623,pTRAIT!$A:$X,20,FALSE)</f>
        <v>H</v>
      </c>
      <c r="Y623" s="63" t="str">
        <f>VLOOKUP($I623,pTRAIT!$A:$X,21,FALSE)</f>
        <v>R</v>
      </c>
      <c r="Z623" s="63" t="str">
        <f>VLOOKUP($I623,pTRAIT!$A:$X,22,FALSE)</f>
        <v>e</v>
      </c>
      <c r="AA623" s="63" t="str">
        <f>VLOOKUP($I623,pTRAIT!$A:$X,23,FALSE)</f>
        <v>n-c</v>
      </c>
      <c r="AB623" s="63">
        <f>VLOOKUP($I623,pTRAIT!$A:$X,24,FALSE)</f>
        <v>0</v>
      </c>
      <c r="AC623" s="34">
        <v>1271</v>
      </c>
      <c r="AD623" s="63" t="str">
        <f>VLOOKUP(AC623,pTRAIT!A:B,2,FALSE)</f>
        <v>EM5RTCM5Ro5So5Pu;NST=X / EM5RTCM5So5Pu;NST=X</v>
      </c>
      <c r="AE623" s="63">
        <f>VLOOKUP($AC623,pTRAIT!$A:$X,7,FALSE)</f>
        <v>0</v>
      </c>
      <c r="AF623" s="63">
        <f>VLOOKUP($AC623,pTRAIT!$A:$X,8,FALSE)</f>
        <v>0</v>
      </c>
      <c r="AG623" s="63">
        <f>VLOOKUP($AC623,pTRAIT!$A:$X,9,FALSE)</f>
        <v>0</v>
      </c>
      <c r="AH623" s="63">
        <f>VLOOKUP($AC623,pTRAIT!$A:$X,10,FALSE)</f>
        <v>0</v>
      </c>
      <c r="AI623" s="63">
        <f>VLOOKUP($AC623,pTRAIT!$A:$X,11,FALSE)</f>
        <v>0</v>
      </c>
      <c r="AJ623" s="63">
        <f>VLOOKUP($AC623,pTRAIT!$A:$X,12,FALSE)</f>
        <v>0</v>
      </c>
      <c r="AK623" s="63">
        <f>VLOOKUP($AC623,pTRAIT!$A:$X,13,FALSE)</f>
        <v>0</v>
      </c>
      <c r="AL623" s="63">
        <f>VLOOKUP($AC623,pTRAIT!$A:$X,14,FALSE)</f>
        <v>0</v>
      </c>
      <c r="AM623" s="63">
        <f>VLOOKUP($AC623,pTRAIT!$A:$X,15,FALSE)</f>
        <v>0</v>
      </c>
      <c r="AN623" s="63">
        <f>VLOOKUP($AC623,pTRAIT!$A:$X,16,FALSE)</f>
        <v>0</v>
      </c>
      <c r="AO623" s="63">
        <f>VLOOKUP($AC623,pTRAIT!$A:$X,17,FALSE)</f>
        <v>0</v>
      </c>
      <c r="AP623" s="63">
        <f>VLOOKUP($AC623,pTRAIT!$A:$X,18,FALSE)</f>
        <v>0</v>
      </c>
      <c r="AQ623" s="63">
        <f>VLOOKUP($AC623,pTRAIT!$A:$X,19,FALSE)</f>
        <v>0</v>
      </c>
      <c r="AR623" s="63">
        <f>VLOOKUP($AC623,pTRAIT!$A:$X,20,FALSE)</f>
        <v>0</v>
      </c>
      <c r="AS623" s="63">
        <f>VLOOKUP($AC623,pTRAIT!$A:$X,21,FALSE)</f>
        <v>0</v>
      </c>
      <c r="AT623" s="63">
        <f>VLOOKUP($AC623,pTRAIT!$A:$X,22,FALSE)</f>
        <v>0</v>
      </c>
      <c r="AU623" s="63">
        <f>VLOOKUP($AC623,pTRAIT!$A:$X,23,FALSE)</f>
        <v>0</v>
      </c>
      <c r="AV623" s="63">
        <f>VLOOKUP($AC623,pTRAIT!$A:$X,24,FALSE)</f>
        <v>0</v>
      </c>
    </row>
    <row r="624" spans="1:48" ht="12" customHeight="1" x14ac:dyDescent="0.2">
      <c r="A624" s="32">
        <v>1074</v>
      </c>
      <c r="B624" s="33" t="s">
        <v>5</v>
      </c>
      <c r="C624" s="34">
        <v>1347</v>
      </c>
      <c r="D624" s="32" t="str">
        <f t="shared" si="9"/>
        <v>1074X1347</v>
      </c>
      <c r="E624" s="50" t="s">
        <v>1620</v>
      </c>
      <c r="F624" s="61" t="s">
        <v>2247</v>
      </c>
      <c r="G624" s="41" t="s">
        <v>43</v>
      </c>
      <c r="H624" s="38"/>
      <c r="I624" s="32">
        <v>1074</v>
      </c>
      <c r="J624" s="63">
        <f>VLOOKUP(I624,pTRAIT!A:B,2,FALSE)</f>
        <v>0</v>
      </c>
      <c r="K624" s="63" t="str">
        <f>VLOOKUP($I624,pTRAIT!$A:$X,7,FALSE)</f>
        <v>no</v>
      </c>
      <c r="L624" s="63" t="str">
        <f>VLOOKUP($I624,pTRAIT!$A:$X,8,FALSE)</f>
        <v>nd</v>
      </c>
      <c r="M624" s="63" t="str">
        <f>VLOOKUP($I624,pTRAIT!$A:$X,9,FALSE)</f>
        <v>R</v>
      </c>
      <c r="N624" s="63" t="str">
        <f>VLOOKUP($I624,pTRAIT!$A:$X,10,FALSE)</f>
        <v>R</v>
      </c>
      <c r="O624" s="63" t="str">
        <f>VLOOKUP($I624,pTRAIT!$A:$X,11,FALSE)</f>
        <v>H</v>
      </c>
      <c r="P624" s="63" t="str">
        <f>VLOOKUP($I624,pTRAIT!$A:$X,12,FALSE)</f>
        <v>R</v>
      </c>
      <c r="Q624" s="63" t="str">
        <f>VLOOKUP($I624,pTRAIT!$A:$X,13,FALSE)</f>
        <v>S</v>
      </c>
      <c r="R624" s="63" t="str">
        <f>VLOOKUP($I624,pTRAIT!$A:$X,14,FALSE)</f>
        <v>S</v>
      </c>
      <c r="S624" s="63" t="str">
        <f>VLOOKUP($I624,pTRAIT!$A:$X,15,FALSE)</f>
        <v>S</v>
      </c>
      <c r="T624" s="63" t="str">
        <f>VLOOKUP($I624,pTRAIT!$A:$X,16,FALSE)</f>
        <v>R</v>
      </c>
      <c r="U624" s="63" t="str">
        <f>VLOOKUP($I624,pTRAIT!$A:$X,17,FALSE)</f>
        <v>R</v>
      </c>
      <c r="V624" s="63" t="str">
        <f>VLOOKUP($I624,pTRAIT!$A:$X,18,FALSE)</f>
        <v>S</v>
      </c>
      <c r="W624" s="63" t="str">
        <f>VLOOKUP($I624,pTRAIT!$A:$X,19,FALSE)</f>
        <v>S</v>
      </c>
      <c r="X624" s="63" t="str">
        <f>VLOOKUP($I624,pTRAIT!$A:$X,20,FALSE)</f>
        <v>H</v>
      </c>
      <c r="Y624" s="63" t="str">
        <f>VLOOKUP($I624,pTRAIT!$A:$X,21,FALSE)</f>
        <v>R</v>
      </c>
      <c r="Z624" s="63" t="str">
        <f>VLOOKUP($I624,pTRAIT!$A:$X,22,FALSE)</f>
        <v>e</v>
      </c>
      <c r="AA624" s="63" t="str">
        <f>VLOOKUP($I624,pTRAIT!$A:$X,23,FALSE)</f>
        <v>n-c</v>
      </c>
      <c r="AB624" s="63">
        <f>VLOOKUP($I624,pTRAIT!$A:$X,24,FALSE)</f>
        <v>0</v>
      </c>
      <c r="AC624" s="34">
        <v>1347</v>
      </c>
      <c r="AD624" s="63" t="str">
        <f>VLOOKUP(AC624,pTRAIT!A:B,2,FALSE)</f>
        <v>EM5RTCM5So5Pu;NST=X / EM5RTCM5So5Pu;NST=X</v>
      </c>
      <c r="AE624" s="63">
        <f>VLOOKUP($AC624,pTRAIT!$A:$X,7,FALSE)</f>
        <v>0</v>
      </c>
      <c r="AF624" s="63">
        <f>VLOOKUP($AC624,pTRAIT!$A:$X,8,FALSE)</f>
        <v>0</v>
      </c>
      <c r="AG624" s="63">
        <f>VLOOKUP($AC624,pTRAIT!$A:$X,9,FALSE)</f>
        <v>0</v>
      </c>
      <c r="AH624" s="63">
        <f>VLOOKUP($AC624,pTRAIT!$A:$X,10,FALSE)</f>
        <v>0</v>
      </c>
      <c r="AI624" s="63">
        <f>VLOOKUP($AC624,pTRAIT!$A:$X,11,FALSE)</f>
        <v>0</v>
      </c>
      <c r="AJ624" s="63">
        <f>VLOOKUP($AC624,pTRAIT!$A:$X,12,FALSE)</f>
        <v>0</v>
      </c>
      <c r="AK624" s="63">
        <f>VLOOKUP($AC624,pTRAIT!$A:$X,13,FALSE)</f>
        <v>0</v>
      </c>
      <c r="AL624" s="63">
        <f>VLOOKUP($AC624,pTRAIT!$A:$X,14,FALSE)</f>
        <v>0</v>
      </c>
      <c r="AM624" s="63">
        <f>VLOOKUP($AC624,pTRAIT!$A:$X,15,FALSE)</f>
        <v>0</v>
      </c>
      <c r="AN624" s="63">
        <f>VLOOKUP($AC624,pTRAIT!$A:$X,16,FALSE)</f>
        <v>0</v>
      </c>
      <c r="AO624" s="63">
        <f>VLOOKUP($AC624,pTRAIT!$A:$X,17,FALSE)</f>
        <v>0</v>
      </c>
      <c r="AP624" s="63">
        <f>VLOOKUP($AC624,pTRAIT!$A:$X,18,FALSE)</f>
        <v>0</v>
      </c>
      <c r="AQ624" s="63">
        <f>VLOOKUP($AC624,pTRAIT!$A:$X,19,FALSE)</f>
        <v>0</v>
      </c>
      <c r="AR624" s="63">
        <f>VLOOKUP($AC624,pTRAIT!$A:$X,20,FALSE)</f>
        <v>0</v>
      </c>
      <c r="AS624" s="63">
        <f>VLOOKUP($AC624,pTRAIT!$A:$X,21,FALSE)</f>
        <v>0</v>
      </c>
      <c r="AT624" s="63">
        <f>VLOOKUP($AC624,pTRAIT!$A:$X,22,FALSE)</f>
        <v>0</v>
      </c>
      <c r="AU624" s="63">
        <f>VLOOKUP($AC624,pTRAIT!$A:$X,23,FALSE)</f>
        <v>0</v>
      </c>
      <c r="AV624" s="63">
        <f>VLOOKUP($AC624,pTRAIT!$A:$X,24,FALSE)</f>
        <v>0</v>
      </c>
    </row>
    <row r="625" spans="1:48" ht="12" customHeight="1" x14ac:dyDescent="0.2">
      <c r="A625" s="32">
        <v>1074</v>
      </c>
      <c r="B625" s="33" t="s">
        <v>5</v>
      </c>
      <c r="C625" s="34">
        <v>1365</v>
      </c>
      <c r="D625" s="32" t="str">
        <f t="shared" si="9"/>
        <v>1074X1365</v>
      </c>
      <c r="E625" s="50" t="s">
        <v>1620</v>
      </c>
      <c r="F625" s="61" t="s">
        <v>2248</v>
      </c>
      <c r="G625" s="41" t="s">
        <v>43</v>
      </c>
      <c r="H625" s="38"/>
      <c r="I625" s="32">
        <v>1074</v>
      </c>
      <c r="J625" s="63">
        <f>VLOOKUP(I625,pTRAIT!A:B,2,FALSE)</f>
        <v>0</v>
      </c>
      <c r="K625" s="63" t="str">
        <f>VLOOKUP($I625,pTRAIT!$A:$X,7,FALSE)</f>
        <v>no</v>
      </c>
      <c r="L625" s="63" t="str">
        <f>VLOOKUP($I625,pTRAIT!$A:$X,8,FALSE)</f>
        <v>nd</v>
      </c>
      <c r="M625" s="63" t="str">
        <f>VLOOKUP($I625,pTRAIT!$A:$X,9,FALSE)</f>
        <v>R</v>
      </c>
      <c r="N625" s="63" t="str">
        <f>VLOOKUP($I625,pTRAIT!$A:$X,10,FALSE)</f>
        <v>R</v>
      </c>
      <c r="O625" s="63" t="str">
        <f>VLOOKUP($I625,pTRAIT!$A:$X,11,FALSE)</f>
        <v>H</v>
      </c>
      <c r="P625" s="63" t="str">
        <f>VLOOKUP($I625,pTRAIT!$A:$X,12,FALSE)</f>
        <v>R</v>
      </c>
      <c r="Q625" s="63" t="str">
        <f>VLOOKUP($I625,pTRAIT!$A:$X,13,FALSE)</f>
        <v>S</v>
      </c>
      <c r="R625" s="63" t="str">
        <f>VLOOKUP($I625,pTRAIT!$A:$X,14,FALSE)</f>
        <v>S</v>
      </c>
      <c r="S625" s="63" t="str">
        <f>VLOOKUP($I625,pTRAIT!$A:$X,15,FALSE)</f>
        <v>S</v>
      </c>
      <c r="T625" s="63" t="str">
        <f>VLOOKUP($I625,pTRAIT!$A:$X,16,FALSE)</f>
        <v>R</v>
      </c>
      <c r="U625" s="63" t="str">
        <f>VLOOKUP($I625,pTRAIT!$A:$X,17,FALSE)</f>
        <v>R</v>
      </c>
      <c r="V625" s="63" t="str">
        <f>VLOOKUP($I625,pTRAIT!$A:$X,18,FALSE)</f>
        <v>S</v>
      </c>
      <c r="W625" s="63" t="str">
        <f>VLOOKUP($I625,pTRAIT!$A:$X,19,FALSE)</f>
        <v>S</v>
      </c>
      <c r="X625" s="63" t="str">
        <f>VLOOKUP($I625,pTRAIT!$A:$X,20,FALSE)</f>
        <v>H</v>
      </c>
      <c r="Y625" s="63" t="str">
        <f>VLOOKUP($I625,pTRAIT!$A:$X,21,FALSE)</f>
        <v>R</v>
      </c>
      <c r="Z625" s="63" t="str">
        <f>VLOOKUP($I625,pTRAIT!$A:$X,22,FALSE)</f>
        <v>e</v>
      </c>
      <c r="AA625" s="63" t="str">
        <f>VLOOKUP($I625,pTRAIT!$A:$X,23,FALSE)</f>
        <v>n-c</v>
      </c>
      <c r="AB625" s="63">
        <f>VLOOKUP($I625,pTRAIT!$A:$X,24,FALSE)</f>
        <v>0</v>
      </c>
      <c r="AC625" s="34">
        <v>1365</v>
      </c>
      <c r="AD625" s="63" t="str">
        <f>VLOOKUP(AC625,pTRAIT!A:B,2,FALSE)</f>
        <v>EM5RTCM5So5Pu;NST=X / EM5RTCM5So5Pu;NST=X</v>
      </c>
      <c r="AE625" s="63">
        <f>VLOOKUP($AC625,pTRAIT!$A:$X,7,FALSE)</f>
        <v>0</v>
      </c>
      <c r="AF625" s="63">
        <f>VLOOKUP($AC625,pTRAIT!$A:$X,8,FALSE)</f>
        <v>0</v>
      </c>
      <c r="AG625" s="63">
        <f>VLOOKUP($AC625,pTRAIT!$A:$X,9,FALSE)</f>
        <v>0</v>
      </c>
      <c r="AH625" s="63">
        <f>VLOOKUP($AC625,pTRAIT!$A:$X,10,FALSE)</f>
        <v>0</v>
      </c>
      <c r="AI625" s="63">
        <f>VLOOKUP($AC625,pTRAIT!$A:$X,11,FALSE)</f>
        <v>0</v>
      </c>
      <c r="AJ625" s="63">
        <f>VLOOKUP($AC625,pTRAIT!$A:$X,12,FALSE)</f>
        <v>0</v>
      </c>
      <c r="AK625" s="63">
        <f>VLOOKUP($AC625,pTRAIT!$A:$X,13,FALSE)</f>
        <v>0</v>
      </c>
      <c r="AL625" s="63">
        <f>VLOOKUP($AC625,pTRAIT!$A:$X,14,FALSE)</f>
        <v>0</v>
      </c>
      <c r="AM625" s="63">
        <f>VLOOKUP($AC625,pTRAIT!$A:$X,15,FALSE)</f>
        <v>0</v>
      </c>
      <c r="AN625" s="63">
        <f>VLOOKUP($AC625,pTRAIT!$A:$X,16,FALSE)</f>
        <v>0</v>
      </c>
      <c r="AO625" s="63">
        <f>VLOOKUP($AC625,pTRAIT!$A:$X,17,FALSE)</f>
        <v>0</v>
      </c>
      <c r="AP625" s="63">
        <f>VLOOKUP($AC625,pTRAIT!$A:$X,18,FALSE)</f>
        <v>0</v>
      </c>
      <c r="AQ625" s="63">
        <f>VLOOKUP($AC625,pTRAIT!$A:$X,19,FALSE)</f>
        <v>0</v>
      </c>
      <c r="AR625" s="63">
        <f>VLOOKUP($AC625,pTRAIT!$A:$X,20,FALSE)</f>
        <v>0</v>
      </c>
      <c r="AS625" s="63">
        <f>VLOOKUP($AC625,pTRAIT!$A:$X,21,FALSE)</f>
        <v>0</v>
      </c>
      <c r="AT625" s="63">
        <f>VLOOKUP($AC625,pTRAIT!$A:$X,22,FALSE)</f>
        <v>0</v>
      </c>
      <c r="AU625" s="63">
        <f>VLOOKUP($AC625,pTRAIT!$A:$X,23,FALSE)</f>
        <v>0</v>
      </c>
      <c r="AV625" s="63">
        <f>VLOOKUP($AC625,pTRAIT!$A:$X,24,FALSE)</f>
        <v>0</v>
      </c>
    </row>
    <row r="626" spans="1:48" ht="12" customHeight="1" x14ac:dyDescent="0.2">
      <c r="A626" s="32">
        <v>1075</v>
      </c>
      <c r="B626" s="33" t="s">
        <v>5</v>
      </c>
      <c r="C626" s="34">
        <v>325</v>
      </c>
      <c r="D626" s="32" t="str">
        <f t="shared" si="9"/>
        <v>1075X325</v>
      </c>
      <c r="E626" s="51" t="s">
        <v>1621</v>
      </c>
      <c r="F626" s="61" t="s">
        <v>2249</v>
      </c>
      <c r="G626" s="41" t="s">
        <v>43</v>
      </c>
      <c r="H626" s="38"/>
      <c r="I626" s="32">
        <v>1075</v>
      </c>
      <c r="J626" s="63">
        <f>VLOOKUP(I626,pTRAIT!A:B,2,FALSE)</f>
        <v>0</v>
      </c>
      <c r="K626" s="63" t="str">
        <f>VLOOKUP($I626,pTRAIT!$A:$X,7,FALSE)</f>
        <v>no</v>
      </c>
      <c r="L626" s="63" t="str">
        <f>VLOOKUP($I626,pTRAIT!$A:$X,8,FALSE)</f>
        <v>nd</v>
      </c>
      <c r="M626" s="63" t="str">
        <f>VLOOKUP($I626,pTRAIT!$A:$X,9,FALSE)</f>
        <v>R</v>
      </c>
      <c r="N626" s="63" t="str">
        <f>VLOOKUP($I626,pTRAIT!$A:$X,10,FALSE)</f>
        <v>R</v>
      </c>
      <c r="O626" s="63" t="str">
        <f>VLOOKUP($I626,pTRAIT!$A:$X,11,FALSE)</f>
        <v>H</v>
      </c>
      <c r="P626" s="63" t="str">
        <f>VLOOKUP($I626,pTRAIT!$A:$X,12,FALSE)</f>
        <v>R</v>
      </c>
      <c r="Q626" s="63" t="str">
        <f>VLOOKUP($I626,pTRAIT!$A:$X,13,FALSE)</f>
        <v>S</v>
      </c>
      <c r="R626" s="63" t="str">
        <f>VLOOKUP($I626,pTRAIT!$A:$X,14,FALSE)</f>
        <v>S</v>
      </c>
      <c r="S626" s="63" t="str">
        <f>VLOOKUP($I626,pTRAIT!$A:$X,15,FALSE)</f>
        <v>S</v>
      </c>
      <c r="T626" s="63" t="str">
        <f>VLOOKUP($I626,pTRAIT!$A:$X,16,FALSE)</f>
        <v>R</v>
      </c>
      <c r="U626" s="63" t="str">
        <f>VLOOKUP($I626,pTRAIT!$A:$X,17,FALSE)</f>
        <v>R</v>
      </c>
      <c r="V626" s="63" t="str">
        <f>VLOOKUP($I626,pTRAIT!$A:$X,18,FALSE)</f>
        <v>S</v>
      </c>
      <c r="W626" s="63" t="str">
        <f>VLOOKUP($I626,pTRAIT!$A:$X,19,FALSE)</f>
        <v>S</v>
      </c>
      <c r="X626" s="63" t="str">
        <f>VLOOKUP($I626,pTRAIT!$A:$X,20,FALSE)</f>
        <v>H</v>
      </c>
      <c r="Y626" s="63" t="str">
        <f>VLOOKUP($I626,pTRAIT!$A:$X,21,FALSE)</f>
        <v>R</v>
      </c>
      <c r="Z626" s="63" t="str">
        <f>VLOOKUP($I626,pTRAIT!$A:$X,22,FALSE)</f>
        <v>e</v>
      </c>
      <c r="AA626" s="63" t="str">
        <f>VLOOKUP($I626,pTRAIT!$A:$X,23,FALSE)</f>
        <v>n-c</v>
      </c>
      <c r="AB626" s="63">
        <f>VLOOKUP($I626,pTRAIT!$A:$X,24,FALSE)</f>
        <v>0</v>
      </c>
      <c r="AC626" s="34">
        <v>325</v>
      </c>
      <c r="AD626" s="63" t="str">
        <f>VLOOKUP(AC626,pTRAIT!A:B,2,FALSE)</f>
        <v>EM5RTUeRo5So5;NST=X / EM5RTCM5So5Pu;NST=X</v>
      </c>
      <c r="AE626" s="63">
        <f>VLOOKUP($AC626,pTRAIT!$A:$X,7,FALSE)</f>
        <v>0</v>
      </c>
      <c r="AF626" s="63">
        <f>VLOOKUP($AC626,pTRAIT!$A:$X,8,FALSE)</f>
        <v>0</v>
      </c>
      <c r="AG626" s="63">
        <f>VLOOKUP($AC626,pTRAIT!$A:$X,9,FALSE)</f>
        <v>0</v>
      </c>
      <c r="AH626" s="63">
        <f>VLOOKUP($AC626,pTRAIT!$A:$X,10,FALSE)</f>
        <v>0</v>
      </c>
      <c r="AI626" s="63">
        <f>VLOOKUP($AC626,pTRAIT!$A:$X,11,FALSE)</f>
        <v>0</v>
      </c>
      <c r="AJ626" s="63">
        <f>VLOOKUP($AC626,pTRAIT!$A:$X,12,FALSE)</f>
        <v>0</v>
      </c>
      <c r="AK626" s="63">
        <f>VLOOKUP($AC626,pTRAIT!$A:$X,13,FALSE)</f>
        <v>0</v>
      </c>
      <c r="AL626" s="63">
        <f>VLOOKUP($AC626,pTRAIT!$A:$X,14,FALSE)</f>
        <v>0</v>
      </c>
      <c r="AM626" s="63">
        <f>VLOOKUP($AC626,pTRAIT!$A:$X,15,FALSE)</f>
        <v>0</v>
      </c>
      <c r="AN626" s="63">
        <f>VLOOKUP($AC626,pTRAIT!$A:$X,16,FALSE)</f>
        <v>0</v>
      </c>
      <c r="AO626" s="63">
        <f>VLOOKUP($AC626,pTRAIT!$A:$X,17,FALSE)</f>
        <v>0</v>
      </c>
      <c r="AP626" s="63">
        <f>VLOOKUP($AC626,pTRAIT!$A:$X,18,FALSE)</f>
        <v>0</v>
      </c>
      <c r="AQ626" s="63">
        <f>VLOOKUP($AC626,pTRAIT!$A:$X,19,FALSE)</f>
        <v>0</v>
      </c>
      <c r="AR626" s="63">
        <f>VLOOKUP($AC626,pTRAIT!$A:$X,20,FALSE)</f>
        <v>0</v>
      </c>
      <c r="AS626" s="63">
        <f>VLOOKUP($AC626,pTRAIT!$A:$X,21,FALSE)</f>
        <v>0</v>
      </c>
      <c r="AT626" s="63">
        <f>VLOOKUP($AC626,pTRAIT!$A:$X,22,FALSE)</f>
        <v>0</v>
      </c>
      <c r="AU626" s="63">
        <f>VLOOKUP($AC626,pTRAIT!$A:$X,23,FALSE)</f>
        <v>0</v>
      </c>
      <c r="AV626" s="63">
        <f>VLOOKUP($AC626,pTRAIT!$A:$X,24,FALSE)</f>
        <v>0</v>
      </c>
    </row>
    <row r="627" spans="1:48" ht="12" customHeight="1" x14ac:dyDescent="0.2">
      <c r="A627" s="32">
        <v>1075</v>
      </c>
      <c r="B627" s="33" t="s">
        <v>5</v>
      </c>
      <c r="C627" s="34">
        <v>428</v>
      </c>
      <c r="D627" s="32" t="str">
        <f t="shared" si="9"/>
        <v>1075X428</v>
      </c>
      <c r="E627" s="51" t="s">
        <v>1621</v>
      </c>
      <c r="F627" s="61" t="s">
        <v>2250</v>
      </c>
      <c r="G627" s="41" t="s">
        <v>43</v>
      </c>
      <c r="H627" s="38"/>
      <c r="I627" s="32">
        <v>1075</v>
      </c>
      <c r="J627" s="63">
        <f>VLOOKUP(I627,pTRAIT!A:B,2,FALSE)</f>
        <v>0</v>
      </c>
      <c r="K627" s="63" t="str">
        <f>VLOOKUP($I627,pTRAIT!$A:$X,7,FALSE)</f>
        <v>no</v>
      </c>
      <c r="L627" s="63" t="str">
        <f>VLOOKUP($I627,pTRAIT!$A:$X,8,FALSE)</f>
        <v>nd</v>
      </c>
      <c r="M627" s="63" t="str">
        <f>VLOOKUP($I627,pTRAIT!$A:$X,9,FALSE)</f>
        <v>R</v>
      </c>
      <c r="N627" s="63" t="str">
        <f>VLOOKUP($I627,pTRAIT!$A:$X,10,FALSE)</f>
        <v>R</v>
      </c>
      <c r="O627" s="63" t="str">
        <f>VLOOKUP($I627,pTRAIT!$A:$X,11,FALSE)</f>
        <v>H</v>
      </c>
      <c r="P627" s="63" t="str">
        <f>VLOOKUP($I627,pTRAIT!$A:$X,12,FALSE)</f>
        <v>R</v>
      </c>
      <c r="Q627" s="63" t="str">
        <f>VLOOKUP($I627,pTRAIT!$A:$X,13,FALSE)</f>
        <v>S</v>
      </c>
      <c r="R627" s="63" t="str">
        <f>VLOOKUP($I627,pTRAIT!$A:$X,14,FALSE)</f>
        <v>S</v>
      </c>
      <c r="S627" s="63" t="str">
        <f>VLOOKUP($I627,pTRAIT!$A:$X,15,FALSE)</f>
        <v>S</v>
      </c>
      <c r="T627" s="63" t="str">
        <f>VLOOKUP($I627,pTRAIT!$A:$X,16,FALSE)</f>
        <v>R</v>
      </c>
      <c r="U627" s="63" t="str">
        <f>VLOOKUP($I627,pTRAIT!$A:$X,17,FALSE)</f>
        <v>R</v>
      </c>
      <c r="V627" s="63" t="str">
        <f>VLOOKUP($I627,pTRAIT!$A:$X,18,FALSE)</f>
        <v>S</v>
      </c>
      <c r="W627" s="63" t="str">
        <f>VLOOKUP($I627,pTRAIT!$A:$X,19,FALSE)</f>
        <v>S</v>
      </c>
      <c r="X627" s="63" t="str">
        <f>VLOOKUP($I627,pTRAIT!$A:$X,20,FALSE)</f>
        <v>H</v>
      </c>
      <c r="Y627" s="63" t="str">
        <f>VLOOKUP($I627,pTRAIT!$A:$X,21,FALSE)</f>
        <v>R</v>
      </c>
      <c r="Z627" s="63" t="str">
        <f>VLOOKUP($I627,pTRAIT!$A:$X,22,FALSE)</f>
        <v>e</v>
      </c>
      <c r="AA627" s="63" t="str">
        <f>VLOOKUP($I627,pTRAIT!$A:$X,23,FALSE)</f>
        <v>n-c</v>
      </c>
      <c r="AB627" s="63">
        <f>VLOOKUP($I627,pTRAIT!$A:$X,24,FALSE)</f>
        <v>0</v>
      </c>
      <c r="AC627" s="34">
        <v>428</v>
      </c>
      <c r="AD627" s="63" t="str">
        <f>VLOOKUP(AC627,pTRAIT!A:B,2,FALSE)</f>
        <v>EM5RTUeRo5So5;NST=X / EM5RTCM5So5Pu;NST=X</v>
      </c>
      <c r="AE627" s="63">
        <f>VLOOKUP($AC627,pTRAIT!$A:$X,7,FALSE)</f>
        <v>0</v>
      </c>
      <c r="AF627" s="63">
        <f>VLOOKUP($AC627,pTRAIT!$A:$X,8,FALSE)</f>
        <v>0</v>
      </c>
      <c r="AG627" s="63">
        <f>VLOOKUP($AC627,pTRAIT!$A:$X,9,FALSE)</f>
        <v>0</v>
      </c>
      <c r="AH627" s="63">
        <f>VLOOKUP($AC627,pTRAIT!$A:$X,10,FALSE)</f>
        <v>0</v>
      </c>
      <c r="AI627" s="63">
        <f>VLOOKUP($AC627,pTRAIT!$A:$X,11,FALSE)</f>
        <v>0</v>
      </c>
      <c r="AJ627" s="63">
        <f>VLOOKUP($AC627,pTRAIT!$A:$X,12,FALSE)</f>
        <v>0</v>
      </c>
      <c r="AK627" s="63">
        <f>VLOOKUP($AC627,pTRAIT!$A:$X,13,FALSE)</f>
        <v>0</v>
      </c>
      <c r="AL627" s="63">
        <f>VLOOKUP($AC627,pTRAIT!$A:$X,14,FALSE)</f>
        <v>0</v>
      </c>
      <c r="AM627" s="63">
        <f>VLOOKUP($AC627,pTRAIT!$A:$X,15,FALSE)</f>
        <v>0</v>
      </c>
      <c r="AN627" s="63">
        <f>VLOOKUP($AC627,pTRAIT!$A:$X,16,FALSE)</f>
        <v>0</v>
      </c>
      <c r="AO627" s="63">
        <f>VLOOKUP($AC627,pTRAIT!$A:$X,17,FALSE)</f>
        <v>0</v>
      </c>
      <c r="AP627" s="63">
        <f>VLOOKUP($AC627,pTRAIT!$A:$X,18,FALSE)</f>
        <v>0</v>
      </c>
      <c r="AQ627" s="63">
        <f>VLOOKUP($AC627,pTRAIT!$A:$X,19,FALSE)</f>
        <v>0</v>
      </c>
      <c r="AR627" s="63">
        <f>VLOOKUP($AC627,pTRAIT!$A:$X,20,FALSE)</f>
        <v>0</v>
      </c>
      <c r="AS627" s="63">
        <f>VLOOKUP($AC627,pTRAIT!$A:$X,21,FALSE)</f>
        <v>0</v>
      </c>
      <c r="AT627" s="63">
        <f>VLOOKUP($AC627,pTRAIT!$A:$X,22,FALSE)</f>
        <v>0</v>
      </c>
      <c r="AU627" s="63">
        <f>VLOOKUP($AC627,pTRAIT!$A:$X,23,FALSE)</f>
        <v>0</v>
      </c>
      <c r="AV627" s="63">
        <f>VLOOKUP($AC627,pTRAIT!$A:$X,24,FALSE)</f>
        <v>0</v>
      </c>
    </row>
    <row r="628" spans="1:48" ht="12" customHeight="1" x14ac:dyDescent="0.2">
      <c r="A628" s="32">
        <v>1075</v>
      </c>
      <c r="B628" s="33" t="s">
        <v>5</v>
      </c>
      <c r="C628" s="34">
        <v>1130</v>
      </c>
      <c r="D628" s="32" t="str">
        <f t="shared" si="9"/>
        <v>1075X1130</v>
      </c>
      <c r="E628" s="50" t="s">
        <v>1620</v>
      </c>
      <c r="F628" s="61" t="s">
        <v>2251</v>
      </c>
      <c r="G628" s="41" t="s">
        <v>43</v>
      </c>
      <c r="H628" s="38"/>
      <c r="I628" s="32">
        <v>1075</v>
      </c>
      <c r="J628" s="63">
        <f>VLOOKUP(I628,pTRAIT!A:B,2,FALSE)</f>
        <v>0</v>
      </c>
      <c r="K628" s="63" t="str">
        <f>VLOOKUP($I628,pTRAIT!$A:$X,7,FALSE)</f>
        <v>no</v>
      </c>
      <c r="L628" s="63" t="str">
        <f>VLOOKUP($I628,pTRAIT!$A:$X,8,FALSE)</f>
        <v>nd</v>
      </c>
      <c r="M628" s="63" t="str">
        <f>VLOOKUP($I628,pTRAIT!$A:$X,9,FALSE)</f>
        <v>R</v>
      </c>
      <c r="N628" s="63" t="str">
        <f>VLOOKUP($I628,pTRAIT!$A:$X,10,FALSE)</f>
        <v>R</v>
      </c>
      <c r="O628" s="63" t="str">
        <f>VLOOKUP($I628,pTRAIT!$A:$X,11,FALSE)</f>
        <v>H</v>
      </c>
      <c r="P628" s="63" t="str">
        <f>VLOOKUP($I628,pTRAIT!$A:$X,12,FALSE)</f>
        <v>R</v>
      </c>
      <c r="Q628" s="63" t="str">
        <f>VLOOKUP($I628,pTRAIT!$A:$X,13,FALSE)</f>
        <v>S</v>
      </c>
      <c r="R628" s="63" t="str">
        <f>VLOOKUP($I628,pTRAIT!$A:$X,14,FALSE)</f>
        <v>S</v>
      </c>
      <c r="S628" s="63" t="str">
        <f>VLOOKUP($I628,pTRAIT!$A:$X,15,FALSE)</f>
        <v>S</v>
      </c>
      <c r="T628" s="63" t="str">
        <f>VLOOKUP($I628,pTRAIT!$A:$X,16,FALSE)</f>
        <v>R</v>
      </c>
      <c r="U628" s="63" t="str">
        <f>VLOOKUP($I628,pTRAIT!$A:$X,17,FALSE)</f>
        <v>R</v>
      </c>
      <c r="V628" s="63" t="str">
        <f>VLOOKUP($I628,pTRAIT!$A:$X,18,FALSE)</f>
        <v>S</v>
      </c>
      <c r="W628" s="63" t="str">
        <f>VLOOKUP($I628,pTRAIT!$A:$X,19,FALSE)</f>
        <v>S</v>
      </c>
      <c r="X628" s="63" t="str">
        <f>VLOOKUP($I628,pTRAIT!$A:$X,20,FALSE)</f>
        <v>H</v>
      </c>
      <c r="Y628" s="63" t="str">
        <f>VLOOKUP($I628,pTRAIT!$A:$X,21,FALSE)</f>
        <v>R</v>
      </c>
      <c r="Z628" s="63" t="str">
        <f>VLOOKUP($I628,pTRAIT!$A:$X,22,FALSE)</f>
        <v>e</v>
      </c>
      <c r="AA628" s="63" t="str">
        <f>VLOOKUP($I628,pTRAIT!$A:$X,23,FALSE)</f>
        <v>n-c</v>
      </c>
      <c r="AB628" s="63">
        <f>VLOOKUP($I628,pTRAIT!$A:$X,24,FALSE)</f>
        <v>0</v>
      </c>
      <c r="AC628" s="34">
        <v>1130</v>
      </c>
      <c r="AD628" s="63" t="str">
        <f>VLOOKUP(AC628,pTRAIT!A:B,2,FALSE)</f>
        <v>EM5RTCM5(So5)Pu;NST=X / EM5RTCM5So5Pu;NST=X</v>
      </c>
      <c r="AE628" s="63">
        <f>VLOOKUP($AC628,pTRAIT!$A:$X,7,FALSE)</f>
        <v>0</v>
      </c>
      <c r="AF628" s="63">
        <f>VLOOKUP($AC628,pTRAIT!$A:$X,8,FALSE)</f>
        <v>0</v>
      </c>
      <c r="AG628" s="63">
        <f>VLOOKUP($AC628,pTRAIT!$A:$X,9,FALSE)</f>
        <v>0</v>
      </c>
      <c r="AH628" s="63">
        <f>VLOOKUP($AC628,pTRAIT!$A:$X,10,FALSE)</f>
        <v>0</v>
      </c>
      <c r="AI628" s="63">
        <f>VLOOKUP($AC628,pTRAIT!$A:$X,11,FALSE)</f>
        <v>0</v>
      </c>
      <c r="AJ628" s="63">
        <f>VLOOKUP($AC628,pTRAIT!$A:$X,12,FALSE)</f>
        <v>0</v>
      </c>
      <c r="AK628" s="63">
        <f>VLOOKUP($AC628,pTRAIT!$A:$X,13,FALSE)</f>
        <v>0</v>
      </c>
      <c r="AL628" s="63">
        <f>VLOOKUP($AC628,pTRAIT!$A:$X,14,FALSE)</f>
        <v>0</v>
      </c>
      <c r="AM628" s="63">
        <f>VLOOKUP($AC628,pTRAIT!$A:$X,15,FALSE)</f>
        <v>0</v>
      </c>
      <c r="AN628" s="63">
        <f>VLOOKUP($AC628,pTRAIT!$A:$X,16,FALSE)</f>
        <v>0</v>
      </c>
      <c r="AO628" s="63">
        <f>VLOOKUP($AC628,pTRAIT!$A:$X,17,FALSE)</f>
        <v>0</v>
      </c>
      <c r="AP628" s="63">
        <f>VLOOKUP($AC628,pTRAIT!$A:$X,18,FALSE)</f>
        <v>0</v>
      </c>
      <c r="AQ628" s="63">
        <f>VLOOKUP($AC628,pTRAIT!$A:$X,19,FALSE)</f>
        <v>0</v>
      </c>
      <c r="AR628" s="63">
        <f>VLOOKUP($AC628,pTRAIT!$A:$X,20,FALSE)</f>
        <v>0</v>
      </c>
      <c r="AS628" s="63">
        <f>VLOOKUP($AC628,pTRAIT!$A:$X,21,FALSE)</f>
        <v>0</v>
      </c>
      <c r="AT628" s="63">
        <f>VLOOKUP($AC628,pTRAIT!$A:$X,22,FALSE)</f>
        <v>0</v>
      </c>
      <c r="AU628" s="63">
        <f>VLOOKUP($AC628,pTRAIT!$A:$X,23,FALSE)</f>
        <v>0</v>
      </c>
      <c r="AV628" s="63">
        <f>VLOOKUP($AC628,pTRAIT!$A:$X,24,FALSE)</f>
        <v>0</v>
      </c>
    </row>
    <row r="629" spans="1:48" ht="12" customHeight="1" x14ac:dyDescent="0.2">
      <c r="A629" s="32">
        <v>1075</v>
      </c>
      <c r="B629" s="33" t="s">
        <v>5</v>
      </c>
      <c r="C629" s="34">
        <v>1164</v>
      </c>
      <c r="D629" s="32" t="str">
        <f t="shared" si="9"/>
        <v>1075X1164</v>
      </c>
      <c r="E629" s="50" t="s">
        <v>1620</v>
      </c>
      <c r="F629" s="61" t="s">
        <v>2252</v>
      </c>
      <c r="G629" s="41" t="s">
        <v>43</v>
      </c>
      <c r="H629" s="38"/>
      <c r="I629" s="32">
        <v>1075</v>
      </c>
      <c r="J629" s="63">
        <f>VLOOKUP(I629,pTRAIT!A:B,2,FALSE)</f>
        <v>0</v>
      </c>
      <c r="K629" s="63" t="str">
        <f>VLOOKUP($I629,pTRAIT!$A:$X,7,FALSE)</f>
        <v>no</v>
      </c>
      <c r="L629" s="63" t="str">
        <f>VLOOKUP($I629,pTRAIT!$A:$X,8,FALSE)</f>
        <v>nd</v>
      </c>
      <c r="M629" s="63" t="str">
        <f>VLOOKUP($I629,pTRAIT!$A:$X,9,FALSE)</f>
        <v>R</v>
      </c>
      <c r="N629" s="63" t="str">
        <f>VLOOKUP($I629,pTRAIT!$A:$X,10,FALSE)</f>
        <v>R</v>
      </c>
      <c r="O629" s="63" t="str">
        <f>VLOOKUP($I629,pTRAIT!$A:$X,11,FALSE)</f>
        <v>H</v>
      </c>
      <c r="P629" s="63" t="str">
        <f>VLOOKUP($I629,pTRAIT!$A:$X,12,FALSE)</f>
        <v>R</v>
      </c>
      <c r="Q629" s="63" t="str">
        <f>VLOOKUP($I629,pTRAIT!$A:$X,13,FALSE)</f>
        <v>S</v>
      </c>
      <c r="R629" s="63" t="str">
        <f>VLOOKUP($I629,pTRAIT!$A:$X,14,FALSE)</f>
        <v>S</v>
      </c>
      <c r="S629" s="63" t="str">
        <f>VLOOKUP($I629,pTRAIT!$A:$X,15,FALSE)</f>
        <v>S</v>
      </c>
      <c r="T629" s="63" t="str">
        <f>VLOOKUP($I629,pTRAIT!$A:$X,16,FALSE)</f>
        <v>R</v>
      </c>
      <c r="U629" s="63" t="str">
        <f>VLOOKUP($I629,pTRAIT!$A:$X,17,FALSE)</f>
        <v>R</v>
      </c>
      <c r="V629" s="63" t="str">
        <f>VLOOKUP($I629,pTRAIT!$A:$X,18,FALSE)</f>
        <v>S</v>
      </c>
      <c r="W629" s="63" t="str">
        <f>VLOOKUP($I629,pTRAIT!$A:$X,19,FALSE)</f>
        <v>S</v>
      </c>
      <c r="X629" s="63" t="str">
        <f>VLOOKUP($I629,pTRAIT!$A:$X,20,FALSE)</f>
        <v>H</v>
      </c>
      <c r="Y629" s="63" t="str">
        <f>VLOOKUP($I629,pTRAIT!$A:$X,21,FALSE)</f>
        <v>R</v>
      </c>
      <c r="Z629" s="63" t="str">
        <f>VLOOKUP($I629,pTRAIT!$A:$X,22,FALSE)</f>
        <v>e</v>
      </c>
      <c r="AA629" s="63" t="str">
        <f>VLOOKUP($I629,pTRAIT!$A:$X,23,FALSE)</f>
        <v>n-c</v>
      </c>
      <c r="AB629" s="63">
        <f>VLOOKUP($I629,pTRAIT!$A:$X,24,FALSE)</f>
        <v>0</v>
      </c>
      <c r="AC629" s="34">
        <v>1164</v>
      </c>
      <c r="AD629" s="63" t="str">
        <f>VLOOKUP(AC629,pTRAIT!A:B,2,FALSE)</f>
        <v>EM5RTUeRo5So5;NST=X / EM5RTCM5So5Pu;NST=X</v>
      </c>
      <c r="AE629" s="63">
        <f>VLOOKUP($AC629,pTRAIT!$A:$X,7,FALSE)</f>
        <v>0</v>
      </c>
      <c r="AF629" s="63">
        <f>VLOOKUP($AC629,pTRAIT!$A:$X,8,FALSE)</f>
        <v>0</v>
      </c>
      <c r="AG629" s="63">
        <f>VLOOKUP($AC629,pTRAIT!$A:$X,9,FALSE)</f>
        <v>0</v>
      </c>
      <c r="AH629" s="63">
        <f>VLOOKUP($AC629,pTRAIT!$A:$X,10,FALSE)</f>
        <v>0</v>
      </c>
      <c r="AI629" s="63">
        <f>VLOOKUP($AC629,pTRAIT!$A:$X,11,FALSE)</f>
        <v>0</v>
      </c>
      <c r="AJ629" s="63">
        <f>VLOOKUP($AC629,pTRAIT!$A:$X,12,FALSE)</f>
        <v>0</v>
      </c>
      <c r="AK629" s="63">
        <f>VLOOKUP($AC629,pTRAIT!$A:$X,13,FALSE)</f>
        <v>0</v>
      </c>
      <c r="AL629" s="63">
        <f>VLOOKUP($AC629,pTRAIT!$A:$X,14,FALSE)</f>
        <v>0</v>
      </c>
      <c r="AM629" s="63">
        <f>VLOOKUP($AC629,pTRAIT!$A:$X,15,FALSE)</f>
        <v>0</v>
      </c>
      <c r="AN629" s="63">
        <f>VLOOKUP($AC629,pTRAIT!$A:$X,16,FALSE)</f>
        <v>0</v>
      </c>
      <c r="AO629" s="63">
        <f>VLOOKUP($AC629,pTRAIT!$A:$X,17,FALSE)</f>
        <v>0</v>
      </c>
      <c r="AP629" s="63">
        <f>VLOOKUP($AC629,pTRAIT!$A:$X,18,FALSE)</f>
        <v>0</v>
      </c>
      <c r="AQ629" s="63">
        <f>VLOOKUP($AC629,pTRAIT!$A:$X,19,FALSE)</f>
        <v>0</v>
      </c>
      <c r="AR629" s="63">
        <f>VLOOKUP($AC629,pTRAIT!$A:$X,20,FALSE)</f>
        <v>0</v>
      </c>
      <c r="AS629" s="63">
        <f>VLOOKUP($AC629,pTRAIT!$A:$X,21,FALSE)</f>
        <v>0</v>
      </c>
      <c r="AT629" s="63">
        <f>VLOOKUP($AC629,pTRAIT!$A:$X,22,FALSE)</f>
        <v>0</v>
      </c>
      <c r="AU629" s="63">
        <f>VLOOKUP($AC629,pTRAIT!$A:$X,23,FALSE)</f>
        <v>0</v>
      </c>
      <c r="AV629" s="63">
        <f>VLOOKUP($AC629,pTRAIT!$A:$X,24,FALSE)</f>
        <v>0</v>
      </c>
    </row>
    <row r="630" spans="1:48" ht="12" customHeight="1" x14ac:dyDescent="0.2">
      <c r="A630" s="32">
        <v>1075</v>
      </c>
      <c r="B630" s="33" t="s">
        <v>5</v>
      </c>
      <c r="C630" s="34">
        <v>1200</v>
      </c>
      <c r="D630" s="32" t="str">
        <f t="shared" si="9"/>
        <v>1075X1200</v>
      </c>
      <c r="E630" s="50" t="s">
        <v>1620</v>
      </c>
      <c r="F630" s="61" t="s">
        <v>2253</v>
      </c>
      <c r="G630" s="41" t="s">
        <v>43</v>
      </c>
      <c r="H630" s="38"/>
      <c r="I630" s="32">
        <v>1075</v>
      </c>
      <c r="J630" s="63">
        <f>VLOOKUP(I630,pTRAIT!A:B,2,FALSE)</f>
        <v>0</v>
      </c>
      <c r="K630" s="63" t="str">
        <f>VLOOKUP($I630,pTRAIT!$A:$X,7,FALSE)</f>
        <v>no</v>
      </c>
      <c r="L630" s="63" t="str">
        <f>VLOOKUP($I630,pTRAIT!$A:$X,8,FALSE)</f>
        <v>nd</v>
      </c>
      <c r="M630" s="63" t="str">
        <f>VLOOKUP($I630,pTRAIT!$A:$X,9,FALSE)</f>
        <v>R</v>
      </c>
      <c r="N630" s="63" t="str">
        <f>VLOOKUP($I630,pTRAIT!$A:$X,10,FALSE)</f>
        <v>R</v>
      </c>
      <c r="O630" s="63" t="str">
        <f>VLOOKUP($I630,pTRAIT!$A:$X,11,FALSE)</f>
        <v>H</v>
      </c>
      <c r="P630" s="63" t="str">
        <f>VLOOKUP($I630,pTRAIT!$A:$X,12,FALSE)</f>
        <v>R</v>
      </c>
      <c r="Q630" s="63" t="str">
        <f>VLOOKUP($I630,pTRAIT!$A:$X,13,FALSE)</f>
        <v>S</v>
      </c>
      <c r="R630" s="63" t="str">
        <f>VLOOKUP($I630,pTRAIT!$A:$X,14,FALSE)</f>
        <v>S</v>
      </c>
      <c r="S630" s="63" t="str">
        <f>VLOOKUP($I630,pTRAIT!$A:$X,15,FALSE)</f>
        <v>S</v>
      </c>
      <c r="T630" s="63" t="str">
        <f>VLOOKUP($I630,pTRAIT!$A:$X,16,FALSE)</f>
        <v>R</v>
      </c>
      <c r="U630" s="63" t="str">
        <f>VLOOKUP($I630,pTRAIT!$A:$X,17,FALSE)</f>
        <v>R</v>
      </c>
      <c r="V630" s="63" t="str">
        <f>VLOOKUP($I630,pTRAIT!$A:$X,18,FALSE)</f>
        <v>S</v>
      </c>
      <c r="W630" s="63" t="str">
        <f>VLOOKUP($I630,pTRAIT!$A:$X,19,FALSE)</f>
        <v>S</v>
      </c>
      <c r="X630" s="63" t="str">
        <f>VLOOKUP($I630,pTRAIT!$A:$X,20,FALSE)</f>
        <v>H</v>
      </c>
      <c r="Y630" s="63" t="str">
        <f>VLOOKUP($I630,pTRAIT!$A:$X,21,FALSE)</f>
        <v>R</v>
      </c>
      <c r="Z630" s="63" t="str">
        <f>VLOOKUP($I630,pTRAIT!$A:$X,22,FALSE)</f>
        <v>e</v>
      </c>
      <c r="AA630" s="63" t="str">
        <f>VLOOKUP($I630,pTRAIT!$A:$X,23,FALSE)</f>
        <v>n-c</v>
      </c>
      <c r="AB630" s="63">
        <f>VLOOKUP($I630,pTRAIT!$A:$X,24,FALSE)</f>
        <v>0</v>
      </c>
      <c r="AC630" s="34">
        <v>1200</v>
      </c>
      <c r="AD630" s="63" t="str">
        <f>VLOOKUP(AC630,pTRAIT!A:B,2,FALSE)</f>
        <v>EM5RTCM5Pu;NST=X / EM5RTCM5So5Pu;NST=X</v>
      </c>
      <c r="AE630" s="63">
        <f>VLOOKUP($AC630,pTRAIT!$A:$X,7,FALSE)</f>
        <v>0</v>
      </c>
      <c r="AF630" s="63">
        <f>VLOOKUP($AC630,pTRAIT!$A:$X,8,FALSE)</f>
        <v>0</v>
      </c>
      <c r="AG630" s="63">
        <f>VLOOKUP($AC630,pTRAIT!$A:$X,9,FALSE)</f>
        <v>0</v>
      </c>
      <c r="AH630" s="63">
        <f>VLOOKUP($AC630,pTRAIT!$A:$X,10,FALSE)</f>
        <v>0</v>
      </c>
      <c r="AI630" s="63">
        <f>VLOOKUP($AC630,pTRAIT!$A:$X,11,FALSE)</f>
        <v>0</v>
      </c>
      <c r="AJ630" s="63">
        <f>VLOOKUP($AC630,pTRAIT!$A:$X,12,FALSE)</f>
        <v>0</v>
      </c>
      <c r="AK630" s="63">
        <f>VLOOKUP($AC630,pTRAIT!$A:$X,13,FALSE)</f>
        <v>0</v>
      </c>
      <c r="AL630" s="63">
        <f>VLOOKUP($AC630,pTRAIT!$A:$X,14,FALSE)</f>
        <v>0</v>
      </c>
      <c r="AM630" s="63">
        <f>VLOOKUP($AC630,pTRAIT!$A:$X,15,FALSE)</f>
        <v>0</v>
      </c>
      <c r="AN630" s="63">
        <f>VLOOKUP($AC630,pTRAIT!$A:$X,16,FALSE)</f>
        <v>0</v>
      </c>
      <c r="AO630" s="63">
        <f>VLOOKUP($AC630,pTRAIT!$A:$X,17,FALSE)</f>
        <v>0</v>
      </c>
      <c r="AP630" s="63">
        <f>VLOOKUP($AC630,pTRAIT!$A:$X,18,FALSE)</f>
        <v>0</v>
      </c>
      <c r="AQ630" s="63">
        <f>VLOOKUP($AC630,pTRAIT!$A:$X,19,FALSE)</f>
        <v>0</v>
      </c>
      <c r="AR630" s="63">
        <f>VLOOKUP($AC630,pTRAIT!$A:$X,20,FALSE)</f>
        <v>0</v>
      </c>
      <c r="AS630" s="63">
        <f>VLOOKUP($AC630,pTRAIT!$A:$X,21,FALSE)</f>
        <v>0</v>
      </c>
      <c r="AT630" s="63">
        <f>VLOOKUP($AC630,pTRAIT!$A:$X,22,FALSE)</f>
        <v>0</v>
      </c>
      <c r="AU630" s="63">
        <f>VLOOKUP($AC630,pTRAIT!$A:$X,23,FALSE)</f>
        <v>0</v>
      </c>
      <c r="AV630" s="63">
        <f>VLOOKUP($AC630,pTRAIT!$A:$X,24,FALSE)</f>
        <v>0</v>
      </c>
    </row>
    <row r="631" spans="1:48" ht="12" customHeight="1" x14ac:dyDescent="0.2">
      <c r="A631" s="32">
        <v>1075</v>
      </c>
      <c r="B631" s="33" t="s">
        <v>5</v>
      </c>
      <c r="C631" s="34">
        <v>1232</v>
      </c>
      <c r="D631" s="32" t="str">
        <f t="shared" si="9"/>
        <v>1075X1232</v>
      </c>
      <c r="E631" s="50" t="s">
        <v>1620</v>
      </c>
      <c r="F631" s="61" t="s">
        <v>2254</v>
      </c>
      <c r="G631" s="41" t="s">
        <v>43</v>
      </c>
      <c r="H631" s="38"/>
      <c r="I631" s="32">
        <v>1075</v>
      </c>
      <c r="J631" s="63">
        <f>VLOOKUP(I631,pTRAIT!A:B,2,FALSE)</f>
        <v>0</v>
      </c>
      <c r="K631" s="63" t="str">
        <f>VLOOKUP($I631,pTRAIT!$A:$X,7,FALSE)</f>
        <v>no</v>
      </c>
      <c r="L631" s="63" t="str">
        <f>VLOOKUP($I631,pTRAIT!$A:$X,8,FALSE)</f>
        <v>nd</v>
      </c>
      <c r="M631" s="63" t="str">
        <f>VLOOKUP($I631,pTRAIT!$A:$X,9,FALSE)</f>
        <v>R</v>
      </c>
      <c r="N631" s="63" t="str">
        <f>VLOOKUP($I631,pTRAIT!$A:$X,10,FALSE)</f>
        <v>R</v>
      </c>
      <c r="O631" s="63" t="str">
        <f>VLOOKUP($I631,pTRAIT!$A:$X,11,FALSE)</f>
        <v>H</v>
      </c>
      <c r="P631" s="63" t="str">
        <f>VLOOKUP($I631,pTRAIT!$A:$X,12,FALSE)</f>
        <v>R</v>
      </c>
      <c r="Q631" s="63" t="str">
        <f>VLOOKUP($I631,pTRAIT!$A:$X,13,FALSE)</f>
        <v>S</v>
      </c>
      <c r="R631" s="63" t="str">
        <f>VLOOKUP($I631,pTRAIT!$A:$X,14,FALSE)</f>
        <v>S</v>
      </c>
      <c r="S631" s="63" t="str">
        <f>VLOOKUP($I631,pTRAIT!$A:$X,15,FALSE)</f>
        <v>S</v>
      </c>
      <c r="T631" s="63" t="str">
        <f>VLOOKUP($I631,pTRAIT!$A:$X,16,FALSE)</f>
        <v>R</v>
      </c>
      <c r="U631" s="63" t="str">
        <f>VLOOKUP($I631,pTRAIT!$A:$X,17,FALSE)</f>
        <v>R</v>
      </c>
      <c r="V631" s="63" t="str">
        <f>VLOOKUP($I631,pTRAIT!$A:$X,18,FALSE)</f>
        <v>S</v>
      </c>
      <c r="W631" s="63" t="str">
        <f>VLOOKUP($I631,pTRAIT!$A:$X,19,FALSE)</f>
        <v>S</v>
      </c>
      <c r="X631" s="63" t="str">
        <f>VLOOKUP($I631,pTRAIT!$A:$X,20,FALSE)</f>
        <v>H</v>
      </c>
      <c r="Y631" s="63" t="str">
        <f>VLOOKUP($I631,pTRAIT!$A:$X,21,FALSE)</f>
        <v>R</v>
      </c>
      <c r="Z631" s="63" t="str">
        <f>VLOOKUP($I631,pTRAIT!$A:$X,22,FALSE)</f>
        <v>e</v>
      </c>
      <c r="AA631" s="63" t="str">
        <f>VLOOKUP($I631,pTRAIT!$A:$X,23,FALSE)</f>
        <v>n-c</v>
      </c>
      <c r="AB631" s="63">
        <f>VLOOKUP($I631,pTRAIT!$A:$X,24,FALSE)</f>
        <v>0</v>
      </c>
      <c r="AC631" s="34">
        <v>1232</v>
      </c>
      <c r="AD631" s="63" t="str">
        <f>VLOOKUP(AC631,pTRAIT!A:B,2,FALSE)</f>
        <v>EM5RTRo5So5Pu;NST=X / EM5RTCM5So5Pu;NST=X</v>
      </c>
      <c r="AE631" s="63">
        <f>VLOOKUP($AC631,pTRAIT!$A:$X,7,FALSE)</f>
        <v>0</v>
      </c>
      <c r="AF631" s="63">
        <f>VLOOKUP($AC631,pTRAIT!$A:$X,8,FALSE)</f>
        <v>0</v>
      </c>
      <c r="AG631" s="63">
        <f>VLOOKUP($AC631,pTRAIT!$A:$X,9,FALSE)</f>
        <v>0</v>
      </c>
      <c r="AH631" s="63">
        <f>VLOOKUP($AC631,pTRAIT!$A:$X,10,FALSE)</f>
        <v>0</v>
      </c>
      <c r="AI631" s="63">
        <f>VLOOKUP($AC631,pTRAIT!$A:$X,11,FALSE)</f>
        <v>0</v>
      </c>
      <c r="AJ631" s="63">
        <f>VLOOKUP($AC631,pTRAIT!$A:$X,12,FALSE)</f>
        <v>0</v>
      </c>
      <c r="AK631" s="63">
        <f>VLOOKUP($AC631,pTRAIT!$A:$X,13,FALSE)</f>
        <v>0</v>
      </c>
      <c r="AL631" s="63">
        <f>VLOOKUP($AC631,pTRAIT!$A:$X,14,FALSE)</f>
        <v>0</v>
      </c>
      <c r="AM631" s="63">
        <f>VLOOKUP($AC631,pTRAIT!$A:$X,15,FALSE)</f>
        <v>0</v>
      </c>
      <c r="AN631" s="63">
        <f>VLOOKUP($AC631,pTRAIT!$A:$X,16,FALSE)</f>
        <v>0</v>
      </c>
      <c r="AO631" s="63">
        <f>VLOOKUP($AC631,pTRAIT!$A:$X,17,FALSE)</f>
        <v>0</v>
      </c>
      <c r="AP631" s="63">
        <f>VLOOKUP($AC631,pTRAIT!$A:$X,18,FALSE)</f>
        <v>0</v>
      </c>
      <c r="AQ631" s="63">
        <f>VLOOKUP($AC631,pTRAIT!$A:$X,19,FALSE)</f>
        <v>0</v>
      </c>
      <c r="AR631" s="63">
        <f>VLOOKUP($AC631,pTRAIT!$A:$X,20,FALSE)</f>
        <v>0</v>
      </c>
      <c r="AS631" s="63">
        <f>VLOOKUP($AC631,pTRAIT!$A:$X,21,FALSE)</f>
        <v>0</v>
      </c>
      <c r="AT631" s="63">
        <f>VLOOKUP($AC631,pTRAIT!$A:$X,22,FALSE)</f>
        <v>0</v>
      </c>
      <c r="AU631" s="63">
        <f>VLOOKUP($AC631,pTRAIT!$A:$X,23,FALSE)</f>
        <v>0</v>
      </c>
      <c r="AV631" s="63">
        <f>VLOOKUP($AC631,pTRAIT!$A:$X,24,FALSE)</f>
        <v>0</v>
      </c>
    </row>
    <row r="632" spans="1:48" ht="12" customHeight="1" x14ac:dyDescent="0.2">
      <c r="A632" s="32">
        <v>1075</v>
      </c>
      <c r="B632" s="33" t="s">
        <v>5</v>
      </c>
      <c r="C632" s="34">
        <v>1348</v>
      </c>
      <c r="D632" s="32" t="str">
        <f t="shared" si="9"/>
        <v>1075X1348</v>
      </c>
      <c r="E632" s="50" t="s">
        <v>1620</v>
      </c>
      <c r="F632" s="61" t="s">
        <v>2255</v>
      </c>
      <c r="G632" s="41" t="s">
        <v>43</v>
      </c>
      <c r="H632" s="38"/>
      <c r="I632" s="32">
        <v>1075</v>
      </c>
      <c r="J632" s="63">
        <f>VLOOKUP(I632,pTRAIT!A:B,2,FALSE)</f>
        <v>0</v>
      </c>
      <c r="K632" s="63" t="str">
        <f>VLOOKUP($I632,pTRAIT!$A:$X,7,FALSE)</f>
        <v>no</v>
      </c>
      <c r="L632" s="63" t="str">
        <f>VLOOKUP($I632,pTRAIT!$A:$X,8,FALSE)</f>
        <v>nd</v>
      </c>
      <c r="M632" s="63" t="str">
        <f>VLOOKUP($I632,pTRAIT!$A:$X,9,FALSE)</f>
        <v>R</v>
      </c>
      <c r="N632" s="63" t="str">
        <f>VLOOKUP($I632,pTRAIT!$A:$X,10,FALSE)</f>
        <v>R</v>
      </c>
      <c r="O632" s="63" t="str">
        <f>VLOOKUP($I632,pTRAIT!$A:$X,11,FALSE)</f>
        <v>H</v>
      </c>
      <c r="P632" s="63" t="str">
        <f>VLOOKUP($I632,pTRAIT!$A:$X,12,FALSE)</f>
        <v>R</v>
      </c>
      <c r="Q632" s="63" t="str">
        <f>VLOOKUP($I632,pTRAIT!$A:$X,13,FALSE)</f>
        <v>S</v>
      </c>
      <c r="R632" s="63" t="str">
        <f>VLOOKUP($I632,pTRAIT!$A:$X,14,FALSE)</f>
        <v>S</v>
      </c>
      <c r="S632" s="63" t="str">
        <f>VLOOKUP($I632,pTRAIT!$A:$X,15,FALSE)</f>
        <v>S</v>
      </c>
      <c r="T632" s="63" t="str">
        <f>VLOOKUP($I632,pTRAIT!$A:$X,16,FALSE)</f>
        <v>R</v>
      </c>
      <c r="U632" s="63" t="str">
        <f>VLOOKUP($I632,pTRAIT!$A:$X,17,FALSE)</f>
        <v>R</v>
      </c>
      <c r="V632" s="63" t="str">
        <f>VLOOKUP($I632,pTRAIT!$A:$X,18,FALSE)</f>
        <v>S</v>
      </c>
      <c r="W632" s="63" t="str">
        <f>VLOOKUP($I632,pTRAIT!$A:$X,19,FALSE)</f>
        <v>S</v>
      </c>
      <c r="X632" s="63" t="str">
        <f>VLOOKUP($I632,pTRAIT!$A:$X,20,FALSE)</f>
        <v>H</v>
      </c>
      <c r="Y632" s="63" t="str">
        <f>VLOOKUP($I632,pTRAIT!$A:$X,21,FALSE)</f>
        <v>R</v>
      </c>
      <c r="Z632" s="63" t="str">
        <f>VLOOKUP($I632,pTRAIT!$A:$X,22,FALSE)</f>
        <v>e</v>
      </c>
      <c r="AA632" s="63" t="str">
        <f>VLOOKUP($I632,pTRAIT!$A:$X,23,FALSE)</f>
        <v>n-c</v>
      </c>
      <c r="AB632" s="63">
        <f>VLOOKUP($I632,pTRAIT!$A:$X,24,FALSE)</f>
        <v>0</v>
      </c>
      <c r="AC632" s="34">
        <v>1348</v>
      </c>
      <c r="AD632" s="63" t="str">
        <f>VLOOKUP(AC632,pTRAIT!A:B,2,FALSE)</f>
        <v>EM5RTCM5So5Pu;NST=X / EM5RTCM5So5Pu;NST=X</v>
      </c>
      <c r="AE632" s="63">
        <f>VLOOKUP($AC632,pTRAIT!$A:$X,7,FALSE)</f>
        <v>0</v>
      </c>
      <c r="AF632" s="63">
        <f>VLOOKUP($AC632,pTRAIT!$A:$X,8,FALSE)</f>
        <v>0</v>
      </c>
      <c r="AG632" s="63">
        <f>VLOOKUP($AC632,pTRAIT!$A:$X,9,FALSE)</f>
        <v>0</v>
      </c>
      <c r="AH632" s="63">
        <f>VLOOKUP($AC632,pTRAIT!$A:$X,10,FALSE)</f>
        <v>0</v>
      </c>
      <c r="AI632" s="63">
        <f>VLOOKUP($AC632,pTRAIT!$A:$X,11,FALSE)</f>
        <v>0</v>
      </c>
      <c r="AJ632" s="63">
        <f>VLOOKUP($AC632,pTRAIT!$A:$X,12,FALSE)</f>
        <v>0</v>
      </c>
      <c r="AK632" s="63">
        <f>VLOOKUP($AC632,pTRAIT!$A:$X,13,FALSE)</f>
        <v>0</v>
      </c>
      <c r="AL632" s="63">
        <f>VLOOKUP($AC632,pTRAIT!$A:$X,14,FALSE)</f>
        <v>0</v>
      </c>
      <c r="AM632" s="63">
        <f>VLOOKUP($AC632,pTRAIT!$A:$X,15,FALSE)</f>
        <v>0</v>
      </c>
      <c r="AN632" s="63">
        <f>VLOOKUP($AC632,pTRAIT!$A:$X,16,FALSE)</f>
        <v>0</v>
      </c>
      <c r="AO632" s="63">
        <f>VLOOKUP($AC632,pTRAIT!$A:$X,17,FALSE)</f>
        <v>0</v>
      </c>
      <c r="AP632" s="63">
        <f>VLOOKUP($AC632,pTRAIT!$A:$X,18,FALSE)</f>
        <v>0</v>
      </c>
      <c r="AQ632" s="63">
        <f>VLOOKUP($AC632,pTRAIT!$A:$X,19,FALSE)</f>
        <v>0</v>
      </c>
      <c r="AR632" s="63">
        <f>VLOOKUP($AC632,pTRAIT!$A:$X,20,FALSE)</f>
        <v>0</v>
      </c>
      <c r="AS632" s="63">
        <f>VLOOKUP($AC632,pTRAIT!$A:$X,21,FALSE)</f>
        <v>0</v>
      </c>
      <c r="AT632" s="63">
        <f>VLOOKUP($AC632,pTRAIT!$A:$X,22,FALSE)</f>
        <v>0</v>
      </c>
      <c r="AU632" s="63">
        <f>VLOOKUP($AC632,pTRAIT!$A:$X,23,FALSE)</f>
        <v>0</v>
      </c>
      <c r="AV632" s="63">
        <f>VLOOKUP($AC632,pTRAIT!$A:$X,24,FALSE)</f>
        <v>0</v>
      </c>
    </row>
    <row r="633" spans="1:48" ht="12" customHeight="1" x14ac:dyDescent="0.2">
      <c r="A633" s="32">
        <v>1076</v>
      </c>
      <c r="B633" s="33" t="s">
        <v>5</v>
      </c>
      <c r="C633" s="34">
        <v>327</v>
      </c>
      <c r="D633" s="32" t="str">
        <f t="shared" si="9"/>
        <v>1076X327</v>
      </c>
      <c r="E633" s="51" t="s">
        <v>1621</v>
      </c>
      <c r="F633" s="61" t="s">
        <v>2256</v>
      </c>
      <c r="G633" s="41" t="s">
        <v>43</v>
      </c>
      <c r="H633" s="38"/>
      <c r="I633" s="32">
        <v>1076</v>
      </c>
      <c r="J633" s="63">
        <f>VLOOKUP(I633,pTRAIT!A:B,2,FALSE)</f>
        <v>0</v>
      </c>
      <c r="K633" s="63" t="str">
        <f>VLOOKUP($I633,pTRAIT!$A:$X,7,FALSE)</f>
        <v>no</v>
      </c>
      <c r="L633" s="63" t="str">
        <f>VLOOKUP($I633,pTRAIT!$A:$X,8,FALSE)</f>
        <v>nd</v>
      </c>
      <c r="M633" s="63" t="str">
        <f>VLOOKUP($I633,pTRAIT!$A:$X,9,FALSE)</f>
        <v>R</v>
      </c>
      <c r="N633" s="63" t="str">
        <f>VLOOKUP($I633,pTRAIT!$A:$X,10,FALSE)</f>
        <v>R</v>
      </c>
      <c r="O633" s="63" t="str">
        <f>VLOOKUP($I633,pTRAIT!$A:$X,11,FALSE)</f>
        <v>H</v>
      </c>
      <c r="P633" s="63" t="str">
        <f>VLOOKUP($I633,pTRAIT!$A:$X,12,FALSE)</f>
        <v>R</v>
      </c>
      <c r="Q633" s="63" t="str">
        <f>VLOOKUP($I633,pTRAIT!$A:$X,13,FALSE)</f>
        <v>S</v>
      </c>
      <c r="R633" s="63" t="str">
        <f>VLOOKUP($I633,pTRAIT!$A:$X,14,FALSE)</f>
        <v>S</v>
      </c>
      <c r="S633" s="63" t="str">
        <f>VLOOKUP($I633,pTRAIT!$A:$X,15,FALSE)</f>
        <v>R</v>
      </c>
      <c r="T633" s="63" t="str">
        <f>VLOOKUP($I633,pTRAIT!$A:$X,16,FALSE)</f>
        <v>S</v>
      </c>
      <c r="U633" s="63" t="str">
        <f>VLOOKUP($I633,pTRAIT!$A:$X,17,FALSE)</f>
        <v>R</v>
      </c>
      <c r="V633" s="63" t="str">
        <f>VLOOKUP($I633,pTRAIT!$A:$X,18,FALSE)</f>
        <v>S</v>
      </c>
      <c r="W633" s="63" t="str">
        <f>VLOOKUP($I633,pTRAIT!$A:$X,19,FALSE)</f>
        <v>S</v>
      </c>
      <c r="X633" s="63" t="str">
        <f>VLOOKUP($I633,pTRAIT!$A:$X,20,FALSE)</f>
        <v>H</v>
      </c>
      <c r="Y633" s="63" t="str">
        <f>VLOOKUP($I633,pTRAIT!$A:$X,21,FALSE)</f>
        <v>R</v>
      </c>
      <c r="Z633" s="63" t="str">
        <f>VLOOKUP($I633,pTRAIT!$A:$X,22,FALSE)</f>
        <v>e</v>
      </c>
      <c r="AA633" s="63" t="str">
        <f>VLOOKUP($I633,pTRAIT!$A:$X,23,FALSE)</f>
        <v>c</v>
      </c>
      <c r="AB633" s="63">
        <f>VLOOKUP($I633,pTRAIT!$A:$X,24,FALSE)</f>
        <v>0</v>
      </c>
      <c r="AC633" s="34">
        <v>327</v>
      </c>
      <c r="AD633" s="63" t="str">
        <f>VLOOKUP(AC633,pTRAIT!A:B,2,FALSE)</f>
        <v>EM5RTUeRo5So5;NST=X / EM5RTRo5So5Puogc;NST=X</v>
      </c>
      <c r="AE633" s="63">
        <f>VLOOKUP($AC633,pTRAIT!$A:$X,7,FALSE)</f>
        <v>0</v>
      </c>
      <c r="AF633" s="63">
        <f>VLOOKUP($AC633,pTRAIT!$A:$X,8,FALSE)</f>
        <v>0</v>
      </c>
      <c r="AG633" s="63">
        <f>VLOOKUP($AC633,pTRAIT!$A:$X,9,FALSE)</f>
        <v>0</v>
      </c>
      <c r="AH633" s="63">
        <f>VLOOKUP($AC633,pTRAIT!$A:$X,10,FALSE)</f>
        <v>0</v>
      </c>
      <c r="AI633" s="63">
        <f>VLOOKUP($AC633,pTRAIT!$A:$X,11,FALSE)</f>
        <v>0</v>
      </c>
      <c r="AJ633" s="63">
        <f>VLOOKUP($AC633,pTRAIT!$A:$X,12,FALSE)</f>
        <v>0</v>
      </c>
      <c r="AK633" s="63">
        <f>VLOOKUP($AC633,pTRAIT!$A:$X,13,FALSE)</f>
        <v>0</v>
      </c>
      <c r="AL633" s="63">
        <f>VLOOKUP($AC633,pTRAIT!$A:$X,14,FALSE)</f>
        <v>0</v>
      </c>
      <c r="AM633" s="63">
        <f>VLOOKUP($AC633,pTRAIT!$A:$X,15,FALSE)</f>
        <v>0</v>
      </c>
      <c r="AN633" s="63">
        <f>VLOOKUP($AC633,pTRAIT!$A:$X,16,FALSE)</f>
        <v>0</v>
      </c>
      <c r="AO633" s="63">
        <f>VLOOKUP($AC633,pTRAIT!$A:$X,17,FALSE)</f>
        <v>0</v>
      </c>
      <c r="AP633" s="63">
        <f>VLOOKUP($AC633,pTRAIT!$A:$X,18,FALSE)</f>
        <v>0</v>
      </c>
      <c r="AQ633" s="63">
        <f>VLOOKUP($AC633,pTRAIT!$A:$X,19,FALSE)</f>
        <v>0</v>
      </c>
      <c r="AR633" s="63">
        <f>VLOOKUP($AC633,pTRAIT!$A:$X,20,FALSE)</f>
        <v>0</v>
      </c>
      <c r="AS633" s="63">
        <f>VLOOKUP($AC633,pTRAIT!$A:$X,21,FALSE)</f>
        <v>0</v>
      </c>
      <c r="AT633" s="63">
        <f>VLOOKUP($AC633,pTRAIT!$A:$X,22,FALSE)</f>
        <v>0</v>
      </c>
      <c r="AU633" s="63">
        <f>VLOOKUP($AC633,pTRAIT!$A:$X,23,FALSE)</f>
        <v>0</v>
      </c>
      <c r="AV633" s="63">
        <f>VLOOKUP($AC633,pTRAIT!$A:$X,24,FALSE)</f>
        <v>0</v>
      </c>
    </row>
    <row r="634" spans="1:48" ht="12" customHeight="1" x14ac:dyDescent="0.2">
      <c r="A634" s="32">
        <v>1076</v>
      </c>
      <c r="B634" s="33" t="s">
        <v>5</v>
      </c>
      <c r="C634" s="34">
        <v>1134</v>
      </c>
      <c r="D634" s="32" t="str">
        <f t="shared" si="9"/>
        <v>1076X1134</v>
      </c>
      <c r="E634" s="50" t="s">
        <v>1620</v>
      </c>
      <c r="F634" s="61" t="s">
        <v>2257</v>
      </c>
      <c r="G634" s="41" t="s">
        <v>43</v>
      </c>
      <c r="H634" s="38"/>
      <c r="I634" s="32">
        <v>1076</v>
      </c>
      <c r="J634" s="63">
        <f>VLOOKUP(I634,pTRAIT!A:B,2,FALSE)</f>
        <v>0</v>
      </c>
      <c r="K634" s="63" t="str">
        <f>VLOOKUP($I634,pTRAIT!$A:$X,7,FALSE)</f>
        <v>no</v>
      </c>
      <c r="L634" s="63" t="str">
        <f>VLOOKUP($I634,pTRAIT!$A:$X,8,FALSE)</f>
        <v>nd</v>
      </c>
      <c r="M634" s="63" t="str">
        <f>VLOOKUP($I634,pTRAIT!$A:$X,9,FALSE)</f>
        <v>R</v>
      </c>
      <c r="N634" s="63" t="str">
        <f>VLOOKUP($I634,pTRAIT!$A:$X,10,FALSE)</f>
        <v>R</v>
      </c>
      <c r="O634" s="63" t="str">
        <f>VLOOKUP($I634,pTRAIT!$A:$X,11,FALSE)</f>
        <v>H</v>
      </c>
      <c r="P634" s="63" t="str">
        <f>VLOOKUP($I634,pTRAIT!$A:$X,12,FALSE)</f>
        <v>R</v>
      </c>
      <c r="Q634" s="63" t="str">
        <f>VLOOKUP($I634,pTRAIT!$A:$X,13,FALSE)</f>
        <v>S</v>
      </c>
      <c r="R634" s="63" t="str">
        <f>VLOOKUP($I634,pTRAIT!$A:$X,14,FALSE)</f>
        <v>S</v>
      </c>
      <c r="S634" s="63" t="str">
        <f>VLOOKUP($I634,pTRAIT!$A:$X,15,FALSE)</f>
        <v>R</v>
      </c>
      <c r="T634" s="63" t="str">
        <f>VLOOKUP($I634,pTRAIT!$A:$X,16,FALSE)</f>
        <v>S</v>
      </c>
      <c r="U634" s="63" t="str">
        <f>VLOOKUP($I634,pTRAIT!$A:$X,17,FALSE)</f>
        <v>R</v>
      </c>
      <c r="V634" s="63" t="str">
        <f>VLOOKUP($I634,pTRAIT!$A:$X,18,FALSE)</f>
        <v>S</v>
      </c>
      <c r="W634" s="63" t="str">
        <f>VLOOKUP($I634,pTRAIT!$A:$X,19,FALSE)</f>
        <v>S</v>
      </c>
      <c r="X634" s="63" t="str">
        <f>VLOOKUP($I634,pTRAIT!$A:$X,20,FALSE)</f>
        <v>H</v>
      </c>
      <c r="Y634" s="63" t="str">
        <f>VLOOKUP($I634,pTRAIT!$A:$X,21,FALSE)</f>
        <v>R</v>
      </c>
      <c r="Z634" s="63" t="str">
        <f>VLOOKUP($I634,pTRAIT!$A:$X,22,FALSE)</f>
        <v>e</v>
      </c>
      <c r="AA634" s="63" t="str">
        <f>VLOOKUP($I634,pTRAIT!$A:$X,23,FALSE)</f>
        <v>c</v>
      </c>
      <c r="AB634" s="63">
        <f>VLOOKUP($I634,pTRAIT!$A:$X,24,FALSE)</f>
        <v>0</v>
      </c>
      <c r="AC634" s="34">
        <v>1134</v>
      </c>
      <c r="AD634" s="63" t="str">
        <f>VLOOKUP(AC634,pTRAIT!A:B,2,FALSE)</f>
        <v>EM5RTCM5(So5)Pu;NST=X / EM5RTRo5So5Puogc;NST=X</v>
      </c>
      <c r="AE634" s="63">
        <f>VLOOKUP($AC634,pTRAIT!$A:$X,7,FALSE)</f>
        <v>0</v>
      </c>
      <c r="AF634" s="63">
        <f>VLOOKUP($AC634,pTRAIT!$A:$X,8,FALSE)</f>
        <v>0</v>
      </c>
      <c r="AG634" s="63">
        <f>VLOOKUP($AC634,pTRAIT!$A:$X,9,FALSE)</f>
        <v>0</v>
      </c>
      <c r="AH634" s="63">
        <f>VLOOKUP($AC634,pTRAIT!$A:$X,10,FALSE)</f>
        <v>0</v>
      </c>
      <c r="AI634" s="63">
        <f>VLOOKUP($AC634,pTRAIT!$A:$X,11,FALSE)</f>
        <v>0</v>
      </c>
      <c r="AJ634" s="63">
        <f>VLOOKUP($AC634,pTRAIT!$A:$X,12,FALSE)</f>
        <v>0</v>
      </c>
      <c r="AK634" s="63">
        <f>VLOOKUP($AC634,pTRAIT!$A:$X,13,FALSE)</f>
        <v>0</v>
      </c>
      <c r="AL634" s="63">
        <f>VLOOKUP($AC634,pTRAIT!$A:$X,14,FALSE)</f>
        <v>0</v>
      </c>
      <c r="AM634" s="63">
        <f>VLOOKUP($AC634,pTRAIT!$A:$X,15,FALSE)</f>
        <v>0</v>
      </c>
      <c r="AN634" s="63">
        <f>VLOOKUP($AC634,pTRAIT!$A:$X,16,FALSE)</f>
        <v>0</v>
      </c>
      <c r="AO634" s="63">
        <f>VLOOKUP($AC634,pTRAIT!$A:$X,17,FALSE)</f>
        <v>0</v>
      </c>
      <c r="AP634" s="63">
        <f>VLOOKUP($AC634,pTRAIT!$A:$X,18,FALSE)</f>
        <v>0</v>
      </c>
      <c r="AQ634" s="63">
        <f>VLOOKUP($AC634,pTRAIT!$A:$X,19,FALSE)</f>
        <v>0</v>
      </c>
      <c r="AR634" s="63">
        <f>VLOOKUP($AC634,pTRAIT!$A:$X,20,FALSE)</f>
        <v>0</v>
      </c>
      <c r="AS634" s="63">
        <f>VLOOKUP($AC634,pTRAIT!$A:$X,21,FALSE)</f>
        <v>0</v>
      </c>
      <c r="AT634" s="63">
        <f>VLOOKUP($AC634,pTRAIT!$A:$X,22,FALSE)</f>
        <v>0</v>
      </c>
      <c r="AU634" s="63">
        <f>VLOOKUP($AC634,pTRAIT!$A:$X,23,FALSE)</f>
        <v>0</v>
      </c>
      <c r="AV634" s="63">
        <f>VLOOKUP($AC634,pTRAIT!$A:$X,24,FALSE)</f>
        <v>0</v>
      </c>
    </row>
    <row r="635" spans="1:48" ht="12" customHeight="1" x14ac:dyDescent="0.2">
      <c r="A635" s="32">
        <v>1076</v>
      </c>
      <c r="B635" s="33" t="s">
        <v>5</v>
      </c>
      <c r="C635" s="34">
        <v>1166</v>
      </c>
      <c r="D635" s="32" t="str">
        <f t="shared" si="9"/>
        <v>1076X1166</v>
      </c>
      <c r="E635" s="50" t="s">
        <v>1620</v>
      </c>
      <c r="F635" s="61" t="s">
        <v>2258</v>
      </c>
      <c r="G635" s="41" t="s">
        <v>43</v>
      </c>
      <c r="H635" s="38"/>
      <c r="I635" s="32">
        <v>1076</v>
      </c>
      <c r="J635" s="63">
        <f>VLOOKUP(I635,pTRAIT!A:B,2,FALSE)</f>
        <v>0</v>
      </c>
      <c r="K635" s="63" t="str">
        <f>VLOOKUP($I635,pTRAIT!$A:$X,7,FALSE)</f>
        <v>no</v>
      </c>
      <c r="L635" s="63" t="str">
        <f>VLOOKUP($I635,pTRAIT!$A:$X,8,FALSE)</f>
        <v>nd</v>
      </c>
      <c r="M635" s="63" t="str">
        <f>VLOOKUP($I635,pTRAIT!$A:$X,9,FALSE)</f>
        <v>R</v>
      </c>
      <c r="N635" s="63" t="str">
        <f>VLOOKUP($I635,pTRAIT!$A:$X,10,FALSE)</f>
        <v>R</v>
      </c>
      <c r="O635" s="63" t="str">
        <f>VLOOKUP($I635,pTRAIT!$A:$X,11,FALSE)</f>
        <v>H</v>
      </c>
      <c r="P635" s="63" t="str">
        <f>VLOOKUP($I635,pTRAIT!$A:$X,12,FALSE)</f>
        <v>R</v>
      </c>
      <c r="Q635" s="63" t="str">
        <f>VLOOKUP($I635,pTRAIT!$A:$X,13,FALSE)</f>
        <v>S</v>
      </c>
      <c r="R635" s="63" t="str">
        <f>VLOOKUP($I635,pTRAIT!$A:$X,14,FALSE)</f>
        <v>S</v>
      </c>
      <c r="S635" s="63" t="str">
        <f>VLOOKUP($I635,pTRAIT!$A:$X,15,FALSE)</f>
        <v>R</v>
      </c>
      <c r="T635" s="63" t="str">
        <f>VLOOKUP($I635,pTRAIT!$A:$X,16,FALSE)</f>
        <v>S</v>
      </c>
      <c r="U635" s="63" t="str">
        <f>VLOOKUP($I635,pTRAIT!$A:$X,17,FALSE)</f>
        <v>R</v>
      </c>
      <c r="V635" s="63" t="str">
        <f>VLOOKUP($I635,pTRAIT!$A:$X,18,FALSE)</f>
        <v>S</v>
      </c>
      <c r="W635" s="63" t="str">
        <f>VLOOKUP($I635,pTRAIT!$A:$X,19,FALSE)</f>
        <v>S</v>
      </c>
      <c r="X635" s="63" t="str">
        <f>VLOOKUP($I635,pTRAIT!$A:$X,20,FALSE)</f>
        <v>H</v>
      </c>
      <c r="Y635" s="63" t="str">
        <f>VLOOKUP($I635,pTRAIT!$A:$X,21,FALSE)</f>
        <v>R</v>
      </c>
      <c r="Z635" s="63" t="str">
        <f>VLOOKUP($I635,pTRAIT!$A:$X,22,FALSE)</f>
        <v>e</v>
      </c>
      <c r="AA635" s="63" t="str">
        <f>VLOOKUP($I635,pTRAIT!$A:$X,23,FALSE)</f>
        <v>c</v>
      </c>
      <c r="AB635" s="63">
        <f>VLOOKUP($I635,pTRAIT!$A:$X,24,FALSE)</f>
        <v>0</v>
      </c>
      <c r="AC635" s="34">
        <v>1166</v>
      </c>
      <c r="AD635" s="63" t="str">
        <f>VLOOKUP(AC635,pTRAIT!A:B,2,FALSE)</f>
        <v>EM5RTUeRo5So5;NST=X / EM5RTRo5So5Puogc;NST=X</v>
      </c>
      <c r="AE635" s="63">
        <f>VLOOKUP($AC635,pTRAIT!$A:$X,7,FALSE)</f>
        <v>0</v>
      </c>
      <c r="AF635" s="63">
        <f>VLOOKUP($AC635,pTRAIT!$A:$X,8,FALSE)</f>
        <v>0</v>
      </c>
      <c r="AG635" s="63">
        <f>VLOOKUP($AC635,pTRAIT!$A:$X,9,FALSE)</f>
        <v>0</v>
      </c>
      <c r="AH635" s="63">
        <f>VLOOKUP($AC635,pTRAIT!$A:$X,10,FALSE)</f>
        <v>0</v>
      </c>
      <c r="AI635" s="63">
        <f>VLOOKUP($AC635,pTRAIT!$A:$X,11,FALSE)</f>
        <v>0</v>
      </c>
      <c r="AJ635" s="63">
        <f>VLOOKUP($AC635,pTRAIT!$A:$X,12,FALSE)</f>
        <v>0</v>
      </c>
      <c r="AK635" s="63">
        <f>VLOOKUP($AC635,pTRAIT!$A:$X,13,FALSE)</f>
        <v>0</v>
      </c>
      <c r="AL635" s="63">
        <f>VLOOKUP($AC635,pTRAIT!$A:$X,14,FALSE)</f>
        <v>0</v>
      </c>
      <c r="AM635" s="63">
        <f>VLOOKUP($AC635,pTRAIT!$A:$X,15,FALSE)</f>
        <v>0</v>
      </c>
      <c r="AN635" s="63">
        <f>VLOOKUP($AC635,pTRAIT!$A:$X,16,FALSE)</f>
        <v>0</v>
      </c>
      <c r="AO635" s="63">
        <f>VLOOKUP($AC635,pTRAIT!$A:$X,17,FALSE)</f>
        <v>0</v>
      </c>
      <c r="AP635" s="63">
        <f>VLOOKUP($AC635,pTRAIT!$A:$X,18,FALSE)</f>
        <v>0</v>
      </c>
      <c r="AQ635" s="63">
        <f>VLOOKUP($AC635,pTRAIT!$A:$X,19,FALSE)</f>
        <v>0</v>
      </c>
      <c r="AR635" s="63">
        <f>VLOOKUP($AC635,pTRAIT!$A:$X,20,FALSE)</f>
        <v>0</v>
      </c>
      <c r="AS635" s="63">
        <f>VLOOKUP($AC635,pTRAIT!$A:$X,21,FALSE)</f>
        <v>0</v>
      </c>
      <c r="AT635" s="63">
        <f>VLOOKUP($AC635,pTRAIT!$A:$X,22,FALSE)</f>
        <v>0</v>
      </c>
      <c r="AU635" s="63">
        <f>VLOOKUP($AC635,pTRAIT!$A:$X,23,FALSE)</f>
        <v>0</v>
      </c>
      <c r="AV635" s="63">
        <f>VLOOKUP($AC635,pTRAIT!$A:$X,24,FALSE)</f>
        <v>0</v>
      </c>
    </row>
    <row r="636" spans="1:48" ht="12" customHeight="1" x14ac:dyDescent="0.2">
      <c r="A636" s="32">
        <v>1077</v>
      </c>
      <c r="B636" s="33" t="s">
        <v>5</v>
      </c>
      <c r="C636" s="34">
        <v>1346</v>
      </c>
      <c r="D636" s="32" t="str">
        <f t="shared" si="9"/>
        <v>1077X1346</v>
      </c>
      <c r="E636" s="50" t="s">
        <v>1620</v>
      </c>
      <c r="F636" s="61" t="s">
        <v>2259</v>
      </c>
      <c r="G636" s="41" t="s">
        <v>43</v>
      </c>
      <c r="H636" s="38"/>
      <c r="I636" s="32">
        <v>1077</v>
      </c>
      <c r="J636" s="63">
        <f>VLOOKUP(I636,pTRAIT!A:B,2,FALSE)</f>
        <v>0</v>
      </c>
      <c r="K636" s="63" t="str">
        <f>VLOOKUP($I636,pTRAIT!$A:$X,7,FALSE)</f>
        <v>no</v>
      </c>
      <c r="L636" s="63" t="str">
        <f>VLOOKUP($I636,pTRAIT!$A:$X,8,FALSE)</f>
        <v>nd</v>
      </c>
      <c r="M636" s="63" t="str">
        <f>VLOOKUP($I636,pTRAIT!$A:$X,9,FALSE)</f>
        <v>R</v>
      </c>
      <c r="N636" s="63" t="str">
        <f>VLOOKUP($I636,pTRAIT!$A:$X,10,FALSE)</f>
        <v>R</v>
      </c>
      <c r="O636" s="63" t="str">
        <f>VLOOKUP($I636,pTRAIT!$A:$X,11,FALSE)</f>
        <v>H</v>
      </c>
      <c r="P636" s="63" t="str">
        <f>VLOOKUP($I636,pTRAIT!$A:$X,12,FALSE)</f>
        <v>R</v>
      </c>
      <c r="Q636" s="63" t="str">
        <f>VLOOKUP($I636,pTRAIT!$A:$X,13,FALSE)</f>
        <v>S</v>
      </c>
      <c r="R636" s="63" t="str">
        <f>VLOOKUP($I636,pTRAIT!$A:$X,14,FALSE)</f>
        <v>S</v>
      </c>
      <c r="S636" s="63" t="str">
        <f>VLOOKUP($I636,pTRAIT!$A:$X,15,FALSE)</f>
        <v>S</v>
      </c>
      <c r="T636" s="63" t="str">
        <f>VLOOKUP($I636,pTRAIT!$A:$X,16,FALSE)</f>
        <v>R</v>
      </c>
      <c r="U636" s="63" t="str">
        <f>VLOOKUP($I636,pTRAIT!$A:$X,17,FALSE)</f>
        <v>R</v>
      </c>
      <c r="V636" s="63" t="str">
        <f>VLOOKUP($I636,pTRAIT!$A:$X,18,FALSE)</f>
        <v>S</v>
      </c>
      <c r="W636" s="63" t="str">
        <f>VLOOKUP($I636,pTRAIT!$A:$X,19,FALSE)</f>
        <v>S</v>
      </c>
      <c r="X636" s="63" t="str">
        <f>VLOOKUP($I636,pTRAIT!$A:$X,20,FALSE)</f>
        <v>H</v>
      </c>
      <c r="Y636" s="63" t="str">
        <f>VLOOKUP($I636,pTRAIT!$A:$X,21,FALSE)</f>
        <v>R</v>
      </c>
      <c r="Z636" s="63" t="str">
        <f>VLOOKUP($I636,pTRAIT!$A:$X,22,FALSE)</f>
        <v>e</v>
      </c>
      <c r="AA636" s="63" t="str">
        <f>VLOOKUP($I636,pTRAIT!$A:$X,23,FALSE)</f>
        <v>n-c</v>
      </c>
      <c r="AB636" s="63">
        <f>VLOOKUP($I636,pTRAIT!$A:$X,24,FALSE)</f>
        <v>0</v>
      </c>
      <c r="AC636" s="34">
        <v>1346</v>
      </c>
      <c r="AD636" s="63" t="str">
        <f>VLOOKUP(AC636,pTRAIT!A:B,2,FALSE)</f>
        <v>EM5RTCM5So5Pu;NST=X / EM5RTCM5So5Pu;NST=X</v>
      </c>
      <c r="AE636" s="63">
        <f>VLOOKUP($AC636,pTRAIT!$A:$X,7,FALSE)</f>
        <v>0</v>
      </c>
      <c r="AF636" s="63">
        <f>VLOOKUP($AC636,pTRAIT!$A:$X,8,FALSE)</f>
        <v>0</v>
      </c>
      <c r="AG636" s="63">
        <f>VLOOKUP($AC636,pTRAIT!$A:$X,9,FALSE)</f>
        <v>0</v>
      </c>
      <c r="AH636" s="63">
        <f>VLOOKUP($AC636,pTRAIT!$A:$X,10,FALSE)</f>
        <v>0</v>
      </c>
      <c r="AI636" s="63">
        <f>VLOOKUP($AC636,pTRAIT!$A:$X,11,FALSE)</f>
        <v>0</v>
      </c>
      <c r="AJ636" s="63">
        <f>VLOOKUP($AC636,pTRAIT!$A:$X,12,FALSE)</f>
        <v>0</v>
      </c>
      <c r="AK636" s="63">
        <f>VLOOKUP($AC636,pTRAIT!$A:$X,13,FALSE)</f>
        <v>0</v>
      </c>
      <c r="AL636" s="63">
        <f>VLOOKUP($AC636,pTRAIT!$A:$X,14,FALSE)</f>
        <v>0</v>
      </c>
      <c r="AM636" s="63">
        <f>VLOOKUP($AC636,pTRAIT!$A:$X,15,FALSE)</f>
        <v>0</v>
      </c>
      <c r="AN636" s="63">
        <f>VLOOKUP($AC636,pTRAIT!$A:$X,16,FALSE)</f>
        <v>0</v>
      </c>
      <c r="AO636" s="63">
        <f>VLOOKUP($AC636,pTRAIT!$A:$X,17,FALSE)</f>
        <v>0</v>
      </c>
      <c r="AP636" s="63">
        <f>VLOOKUP($AC636,pTRAIT!$A:$X,18,FALSE)</f>
        <v>0</v>
      </c>
      <c r="AQ636" s="63">
        <f>VLOOKUP($AC636,pTRAIT!$A:$X,19,FALSE)</f>
        <v>0</v>
      </c>
      <c r="AR636" s="63">
        <f>VLOOKUP($AC636,pTRAIT!$A:$X,20,FALSE)</f>
        <v>0</v>
      </c>
      <c r="AS636" s="63">
        <f>VLOOKUP($AC636,pTRAIT!$A:$X,21,FALSE)</f>
        <v>0</v>
      </c>
      <c r="AT636" s="63">
        <f>VLOOKUP($AC636,pTRAIT!$A:$X,22,FALSE)</f>
        <v>0</v>
      </c>
      <c r="AU636" s="63">
        <f>VLOOKUP($AC636,pTRAIT!$A:$X,23,FALSE)</f>
        <v>0</v>
      </c>
      <c r="AV636" s="63">
        <f>VLOOKUP($AC636,pTRAIT!$A:$X,24,FALSE)</f>
        <v>0</v>
      </c>
    </row>
    <row r="637" spans="1:48" ht="12" customHeight="1" x14ac:dyDescent="0.2">
      <c r="A637" s="32">
        <v>1077</v>
      </c>
      <c r="B637" s="33" t="s">
        <v>5</v>
      </c>
      <c r="C637" s="34">
        <v>1339</v>
      </c>
      <c r="D637" s="32" t="str">
        <f t="shared" si="9"/>
        <v>1077X1339</v>
      </c>
      <c r="E637" s="50" t="s">
        <v>1620</v>
      </c>
      <c r="F637" s="61" t="s">
        <v>2260</v>
      </c>
      <c r="G637" s="41" t="s">
        <v>43</v>
      </c>
      <c r="H637" s="38"/>
      <c r="I637" s="32">
        <v>1077</v>
      </c>
      <c r="J637" s="63">
        <f>VLOOKUP(I637,pTRAIT!A:B,2,FALSE)</f>
        <v>0</v>
      </c>
      <c r="K637" s="63" t="str">
        <f>VLOOKUP($I637,pTRAIT!$A:$X,7,FALSE)</f>
        <v>no</v>
      </c>
      <c r="L637" s="63" t="str">
        <f>VLOOKUP($I637,pTRAIT!$A:$X,8,FALSE)</f>
        <v>nd</v>
      </c>
      <c r="M637" s="63" t="str">
        <f>VLOOKUP($I637,pTRAIT!$A:$X,9,FALSE)</f>
        <v>R</v>
      </c>
      <c r="N637" s="63" t="str">
        <f>VLOOKUP($I637,pTRAIT!$A:$X,10,FALSE)</f>
        <v>R</v>
      </c>
      <c r="O637" s="63" t="str">
        <f>VLOOKUP($I637,pTRAIT!$A:$X,11,FALSE)</f>
        <v>H</v>
      </c>
      <c r="P637" s="63" t="str">
        <f>VLOOKUP($I637,pTRAIT!$A:$X,12,FALSE)</f>
        <v>R</v>
      </c>
      <c r="Q637" s="63" t="str">
        <f>VLOOKUP($I637,pTRAIT!$A:$X,13,FALSE)</f>
        <v>S</v>
      </c>
      <c r="R637" s="63" t="str">
        <f>VLOOKUP($I637,pTRAIT!$A:$X,14,FALSE)</f>
        <v>S</v>
      </c>
      <c r="S637" s="63" t="str">
        <f>VLOOKUP($I637,pTRAIT!$A:$X,15,FALSE)</f>
        <v>S</v>
      </c>
      <c r="T637" s="63" t="str">
        <f>VLOOKUP($I637,pTRAIT!$A:$X,16,FALSE)</f>
        <v>R</v>
      </c>
      <c r="U637" s="63" t="str">
        <f>VLOOKUP($I637,pTRAIT!$A:$X,17,FALSE)</f>
        <v>R</v>
      </c>
      <c r="V637" s="63" t="str">
        <f>VLOOKUP($I637,pTRAIT!$A:$X,18,FALSE)</f>
        <v>S</v>
      </c>
      <c r="W637" s="63" t="str">
        <f>VLOOKUP($I637,pTRAIT!$A:$X,19,FALSE)</f>
        <v>S</v>
      </c>
      <c r="X637" s="63" t="str">
        <f>VLOOKUP($I637,pTRAIT!$A:$X,20,FALSE)</f>
        <v>H</v>
      </c>
      <c r="Y637" s="63" t="str">
        <f>VLOOKUP($I637,pTRAIT!$A:$X,21,FALSE)</f>
        <v>R</v>
      </c>
      <c r="Z637" s="63" t="str">
        <f>VLOOKUP($I637,pTRAIT!$A:$X,22,FALSE)</f>
        <v>e</v>
      </c>
      <c r="AA637" s="63" t="str">
        <f>VLOOKUP($I637,pTRAIT!$A:$X,23,FALSE)</f>
        <v>n-c</v>
      </c>
      <c r="AB637" s="63">
        <f>VLOOKUP($I637,pTRAIT!$A:$X,24,FALSE)</f>
        <v>0</v>
      </c>
      <c r="AC637" s="34">
        <v>1339</v>
      </c>
      <c r="AD637" s="63" t="str">
        <f>VLOOKUP(AC637,pTRAIT!A:B,2,FALSE)</f>
        <v>EM5RTCM5So5Pu;NST=X / EM5RTCM5Pu;NST=X</v>
      </c>
      <c r="AE637" s="63">
        <f>VLOOKUP($AC637,pTRAIT!$A:$X,7,FALSE)</f>
        <v>0</v>
      </c>
      <c r="AF637" s="63">
        <f>VLOOKUP($AC637,pTRAIT!$A:$X,8,FALSE)</f>
        <v>0</v>
      </c>
      <c r="AG637" s="63">
        <f>VLOOKUP($AC637,pTRAIT!$A:$X,9,FALSE)</f>
        <v>0</v>
      </c>
      <c r="AH637" s="63">
        <f>VLOOKUP($AC637,pTRAIT!$A:$X,10,FALSE)</f>
        <v>0</v>
      </c>
      <c r="AI637" s="63">
        <f>VLOOKUP($AC637,pTRAIT!$A:$X,11,FALSE)</f>
        <v>0</v>
      </c>
      <c r="AJ637" s="63">
        <f>VLOOKUP($AC637,pTRAIT!$A:$X,12,FALSE)</f>
        <v>0</v>
      </c>
      <c r="AK637" s="63">
        <f>VLOOKUP($AC637,pTRAIT!$A:$X,13,FALSE)</f>
        <v>0</v>
      </c>
      <c r="AL637" s="63">
        <f>VLOOKUP($AC637,pTRAIT!$A:$X,14,FALSE)</f>
        <v>0</v>
      </c>
      <c r="AM637" s="63">
        <f>VLOOKUP($AC637,pTRAIT!$A:$X,15,FALSE)</f>
        <v>0</v>
      </c>
      <c r="AN637" s="63">
        <f>VLOOKUP($AC637,pTRAIT!$A:$X,16,FALSE)</f>
        <v>0</v>
      </c>
      <c r="AO637" s="63">
        <f>VLOOKUP($AC637,pTRAIT!$A:$X,17,FALSE)</f>
        <v>0</v>
      </c>
      <c r="AP637" s="63">
        <f>VLOOKUP($AC637,pTRAIT!$A:$X,18,FALSE)</f>
        <v>0</v>
      </c>
      <c r="AQ637" s="63">
        <f>VLOOKUP($AC637,pTRAIT!$A:$X,19,FALSE)</f>
        <v>0</v>
      </c>
      <c r="AR637" s="63">
        <f>VLOOKUP($AC637,pTRAIT!$A:$X,20,FALSE)</f>
        <v>0</v>
      </c>
      <c r="AS637" s="63">
        <f>VLOOKUP($AC637,pTRAIT!$A:$X,21,FALSE)</f>
        <v>0</v>
      </c>
      <c r="AT637" s="63">
        <f>VLOOKUP($AC637,pTRAIT!$A:$X,22,FALSE)</f>
        <v>0</v>
      </c>
      <c r="AU637" s="63">
        <f>VLOOKUP($AC637,pTRAIT!$A:$X,23,FALSE)</f>
        <v>0</v>
      </c>
      <c r="AV637" s="63">
        <f>VLOOKUP($AC637,pTRAIT!$A:$X,24,FALSE)</f>
        <v>0</v>
      </c>
    </row>
    <row r="638" spans="1:48" ht="12" customHeight="1" x14ac:dyDescent="0.2">
      <c r="A638" s="32">
        <v>1077</v>
      </c>
      <c r="B638" s="33" t="s">
        <v>5</v>
      </c>
      <c r="C638" s="34">
        <v>1340</v>
      </c>
      <c r="D638" s="32" t="str">
        <f t="shared" si="9"/>
        <v>1077X1340</v>
      </c>
      <c r="E638" s="50" t="s">
        <v>1620</v>
      </c>
      <c r="F638" s="61" t="s">
        <v>2261</v>
      </c>
      <c r="G638" s="41" t="s">
        <v>43</v>
      </c>
      <c r="H638" s="38"/>
      <c r="I638" s="32">
        <v>1077</v>
      </c>
      <c r="J638" s="63">
        <f>VLOOKUP(I638,pTRAIT!A:B,2,FALSE)</f>
        <v>0</v>
      </c>
      <c r="K638" s="63" t="str">
        <f>VLOOKUP($I638,pTRAIT!$A:$X,7,FALSE)</f>
        <v>no</v>
      </c>
      <c r="L638" s="63" t="str">
        <f>VLOOKUP($I638,pTRAIT!$A:$X,8,FALSE)</f>
        <v>nd</v>
      </c>
      <c r="M638" s="63" t="str">
        <f>VLOOKUP($I638,pTRAIT!$A:$X,9,FALSE)</f>
        <v>R</v>
      </c>
      <c r="N638" s="63" t="str">
        <f>VLOOKUP($I638,pTRAIT!$A:$X,10,FALSE)</f>
        <v>R</v>
      </c>
      <c r="O638" s="63" t="str">
        <f>VLOOKUP($I638,pTRAIT!$A:$X,11,FALSE)</f>
        <v>H</v>
      </c>
      <c r="P638" s="63" t="str">
        <f>VLOOKUP($I638,pTRAIT!$A:$X,12,FALSE)</f>
        <v>R</v>
      </c>
      <c r="Q638" s="63" t="str">
        <f>VLOOKUP($I638,pTRAIT!$A:$X,13,FALSE)</f>
        <v>S</v>
      </c>
      <c r="R638" s="63" t="str">
        <f>VLOOKUP($I638,pTRAIT!$A:$X,14,FALSE)</f>
        <v>S</v>
      </c>
      <c r="S638" s="63" t="str">
        <f>VLOOKUP($I638,pTRAIT!$A:$X,15,FALSE)</f>
        <v>S</v>
      </c>
      <c r="T638" s="63" t="str">
        <f>VLOOKUP($I638,pTRAIT!$A:$X,16,FALSE)</f>
        <v>R</v>
      </c>
      <c r="U638" s="63" t="str">
        <f>VLOOKUP($I638,pTRAIT!$A:$X,17,FALSE)</f>
        <v>R</v>
      </c>
      <c r="V638" s="63" t="str">
        <f>VLOOKUP($I638,pTRAIT!$A:$X,18,FALSE)</f>
        <v>S</v>
      </c>
      <c r="W638" s="63" t="str">
        <f>VLOOKUP($I638,pTRAIT!$A:$X,19,FALSE)</f>
        <v>S</v>
      </c>
      <c r="X638" s="63" t="str">
        <f>VLOOKUP($I638,pTRAIT!$A:$X,20,FALSE)</f>
        <v>H</v>
      </c>
      <c r="Y638" s="63" t="str">
        <f>VLOOKUP($I638,pTRAIT!$A:$X,21,FALSE)</f>
        <v>R</v>
      </c>
      <c r="Z638" s="63" t="str">
        <f>VLOOKUP($I638,pTRAIT!$A:$X,22,FALSE)</f>
        <v>e</v>
      </c>
      <c r="AA638" s="63" t="str">
        <f>VLOOKUP($I638,pTRAIT!$A:$X,23,FALSE)</f>
        <v>n-c</v>
      </c>
      <c r="AB638" s="63">
        <f>VLOOKUP($I638,pTRAIT!$A:$X,24,FALSE)</f>
        <v>0</v>
      </c>
      <c r="AC638" s="34">
        <v>1340</v>
      </c>
      <c r="AD638" s="63" t="str">
        <f>VLOOKUP(AC638,pTRAIT!A:B,2,FALSE)</f>
        <v>EM5RTCM5So5Pu;NST=X / EM5RTUeRo5So5;NST=X</v>
      </c>
      <c r="AE638" s="63">
        <f>VLOOKUP($AC638,pTRAIT!$A:$X,7,FALSE)</f>
        <v>0</v>
      </c>
      <c r="AF638" s="63">
        <f>VLOOKUP($AC638,pTRAIT!$A:$X,8,FALSE)</f>
        <v>0</v>
      </c>
      <c r="AG638" s="63">
        <f>VLOOKUP($AC638,pTRAIT!$A:$X,9,FALSE)</f>
        <v>0</v>
      </c>
      <c r="AH638" s="63">
        <f>VLOOKUP($AC638,pTRAIT!$A:$X,10,FALSE)</f>
        <v>0</v>
      </c>
      <c r="AI638" s="63">
        <f>VLOOKUP($AC638,pTRAIT!$A:$X,11,FALSE)</f>
        <v>0</v>
      </c>
      <c r="AJ638" s="63">
        <f>VLOOKUP($AC638,pTRAIT!$A:$X,12,FALSE)</f>
        <v>0</v>
      </c>
      <c r="AK638" s="63">
        <f>VLOOKUP($AC638,pTRAIT!$A:$X,13,FALSE)</f>
        <v>0</v>
      </c>
      <c r="AL638" s="63">
        <f>VLOOKUP($AC638,pTRAIT!$A:$X,14,FALSE)</f>
        <v>0</v>
      </c>
      <c r="AM638" s="63">
        <f>VLOOKUP($AC638,pTRAIT!$A:$X,15,FALSE)</f>
        <v>0</v>
      </c>
      <c r="AN638" s="63">
        <f>VLOOKUP($AC638,pTRAIT!$A:$X,16,FALSE)</f>
        <v>0</v>
      </c>
      <c r="AO638" s="63">
        <f>VLOOKUP($AC638,pTRAIT!$A:$X,17,FALSE)</f>
        <v>0</v>
      </c>
      <c r="AP638" s="63">
        <f>VLOOKUP($AC638,pTRAIT!$A:$X,18,FALSE)</f>
        <v>0</v>
      </c>
      <c r="AQ638" s="63">
        <f>VLOOKUP($AC638,pTRAIT!$A:$X,19,FALSE)</f>
        <v>0</v>
      </c>
      <c r="AR638" s="63">
        <f>VLOOKUP($AC638,pTRAIT!$A:$X,20,FALSE)</f>
        <v>0</v>
      </c>
      <c r="AS638" s="63">
        <f>VLOOKUP($AC638,pTRAIT!$A:$X,21,FALSE)</f>
        <v>0</v>
      </c>
      <c r="AT638" s="63">
        <f>VLOOKUP($AC638,pTRAIT!$A:$X,22,FALSE)</f>
        <v>0</v>
      </c>
      <c r="AU638" s="63">
        <f>VLOOKUP($AC638,pTRAIT!$A:$X,23,FALSE)</f>
        <v>0</v>
      </c>
      <c r="AV638" s="63">
        <f>VLOOKUP($AC638,pTRAIT!$A:$X,24,FALSE)</f>
        <v>0</v>
      </c>
    </row>
    <row r="639" spans="1:48" ht="12" customHeight="1" x14ac:dyDescent="0.2">
      <c r="A639" s="32">
        <v>1077</v>
      </c>
      <c r="B639" s="33" t="s">
        <v>5</v>
      </c>
      <c r="C639" s="34">
        <v>1342</v>
      </c>
      <c r="D639" s="32" t="str">
        <f t="shared" si="9"/>
        <v>1077X1342</v>
      </c>
      <c r="E639" s="50" t="s">
        <v>1620</v>
      </c>
      <c r="F639" s="61" t="s">
        <v>2262</v>
      </c>
      <c r="G639" s="41" t="s">
        <v>43</v>
      </c>
      <c r="H639" s="38"/>
      <c r="I639" s="32">
        <v>1077</v>
      </c>
      <c r="J639" s="63">
        <f>VLOOKUP(I639,pTRAIT!A:B,2,FALSE)</f>
        <v>0</v>
      </c>
      <c r="K639" s="63" t="str">
        <f>VLOOKUP($I639,pTRAIT!$A:$X,7,FALSE)</f>
        <v>no</v>
      </c>
      <c r="L639" s="63" t="str">
        <f>VLOOKUP($I639,pTRAIT!$A:$X,8,FALSE)</f>
        <v>nd</v>
      </c>
      <c r="M639" s="63" t="str">
        <f>VLOOKUP($I639,pTRAIT!$A:$X,9,FALSE)</f>
        <v>R</v>
      </c>
      <c r="N639" s="63" t="str">
        <f>VLOOKUP($I639,pTRAIT!$A:$X,10,FALSE)</f>
        <v>R</v>
      </c>
      <c r="O639" s="63" t="str">
        <f>VLOOKUP($I639,pTRAIT!$A:$X,11,FALSE)</f>
        <v>H</v>
      </c>
      <c r="P639" s="63" t="str">
        <f>VLOOKUP($I639,pTRAIT!$A:$X,12,FALSE)</f>
        <v>R</v>
      </c>
      <c r="Q639" s="63" t="str">
        <f>VLOOKUP($I639,pTRAIT!$A:$X,13,FALSE)</f>
        <v>S</v>
      </c>
      <c r="R639" s="63" t="str">
        <f>VLOOKUP($I639,pTRAIT!$A:$X,14,FALSE)</f>
        <v>S</v>
      </c>
      <c r="S639" s="63" t="str">
        <f>VLOOKUP($I639,pTRAIT!$A:$X,15,FALSE)</f>
        <v>S</v>
      </c>
      <c r="T639" s="63" t="str">
        <f>VLOOKUP($I639,pTRAIT!$A:$X,16,FALSE)</f>
        <v>R</v>
      </c>
      <c r="U639" s="63" t="str">
        <f>VLOOKUP($I639,pTRAIT!$A:$X,17,FALSE)</f>
        <v>R</v>
      </c>
      <c r="V639" s="63" t="str">
        <f>VLOOKUP($I639,pTRAIT!$A:$X,18,FALSE)</f>
        <v>S</v>
      </c>
      <c r="W639" s="63" t="str">
        <f>VLOOKUP($I639,pTRAIT!$A:$X,19,FALSE)</f>
        <v>S</v>
      </c>
      <c r="X639" s="63" t="str">
        <f>VLOOKUP($I639,pTRAIT!$A:$X,20,FALSE)</f>
        <v>H</v>
      </c>
      <c r="Y639" s="63" t="str">
        <f>VLOOKUP($I639,pTRAIT!$A:$X,21,FALSE)</f>
        <v>R</v>
      </c>
      <c r="Z639" s="63" t="str">
        <f>VLOOKUP($I639,pTRAIT!$A:$X,22,FALSE)</f>
        <v>e</v>
      </c>
      <c r="AA639" s="63" t="str">
        <f>VLOOKUP($I639,pTRAIT!$A:$X,23,FALSE)</f>
        <v>n-c</v>
      </c>
      <c r="AB639" s="63">
        <f>VLOOKUP($I639,pTRAIT!$A:$X,24,FALSE)</f>
        <v>0</v>
      </c>
      <c r="AC639" s="34">
        <v>1342</v>
      </c>
      <c r="AD639" s="63" t="str">
        <f>VLOOKUP(AC639,pTRAIT!A:B,2,FALSE)</f>
        <v>EM5RTCM5So5Pu;NST=X / EM5RTRo5So5Pu;NST=X</v>
      </c>
      <c r="AE639" s="63">
        <f>VLOOKUP($AC639,pTRAIT!$A:$X,7,FALSE)</f>
        <v>0</v>
      </c>
      <c r="AF639" s="63">
        <f>VLOOKUP($AC639,pTRAIT!$A:$X,8,FALSE)</f>
        <v>0</v>
      </c>
      <c r="AG639" s="63">
        <f>VLOOKUP($AC639,pTRAIT!$A:$X,9,FALSE)</f>
        <v>0</v>
      </c>
      <c r="AH639" s="63">
        <f>VLOOKUP($AC639,pTRAIT!$A:$X,10,FALSE)</f>
        <v>0</v>
      </c>
      <c r="AI639" s="63">
        <f>VLOOKUP($AC639,pTRAIT!$A:$X,11,FALSE)</f>
        <v>0</v>
      </c>
      <c r="AJ639" s="63">
        <f>VLOOKUP($AC639,pTRAIT!$A:$X,12,FALSE)</f>
        <v>0</v>
      </c>
      <c r="AK639" s="63">
        <f>VLOOKUP($AC639,pTRAIT!$A:$X,13,FALSE)</f>
        <v>0</v>
      </c>
      <c r="AL639" s="63">
        <f>VLOOKUP($AC639,pTRAIT!$A:$X,14,FALSE)</f>
        <v>0</v>
      </c>
      <c r="AM639" s="63">
        <f>VLOOKUP($AC639,pTRAIT!$A:$X,15,FALSE)</f>
        <v>0</v>
      </c>
      <c r="AN639" s="63">
        <f>VLOOKUP($AC639,pTRAIT!$A:$X,16,FALSE)</f>
        <v>0</v>
      </c>
      <c r="AO639" s="63">
        <f>VLOOKUP($AC639,pTRAIT!$A:$X,17,FALSE)</f>
        <v>0</v>
      </c>
      <c r="AP639" s="63">
        <f>VLOOKUP($AC639,pTRAIT!$A:$X,18,FALSE)</f>
        <v>0</v>
      </c>
      <c r="AQ639" s="63">
        <f>VLOOKUP($AC639,pTRAIT!$A:$X,19,FALSE)</f>
        <v>0</v>
      </c>
      <c r="AR639" s="63">
        <f>VLOOKUP($AC639,pTRAIT!$A:$X,20,FALSE)</f>
        <v>0</v>
      </c>
      <c r="AS639" s="63">
        <f>VLOOKUP($AC639,pTRAIT!$A:$X,21,FALSE)</f>
        <v>0</v>
      </c>
      <c r="AT639" s="63">
        <f>VLOOKUP($AC639,pTRAIT!$A:$X,22,FALSE)</f>
        <v>0</v>
      </c>
      <c r="AU639" s="63">
        <f>VLOOKUP($AC639,pTRAIT!$A:$X,23,FALSE)</f>
        <v>0</v>
      </c>
      <c r="AV639" s="63">
        <f>VLOOKUP($AC639,pTRAIT!$A:$X,24,FALSE)</f>
        <v>0</v>
      </c>
    </row>
    <row r="640" spans="1:48" ht="12" customHeight="1" x14ac:dyDescent="0.2">
      <c r="A640" s="32">
        <v>1077</v>
      </c>
      <c r="B640" s="33" t="s">
        <v>5</v>
      </c>
      <c r="C640" s="34">
        <v>1343</v>
      </c>
      <c r="D640" s="32" t="str">
        <f t="shared" si="9"/>
        <v>1077X1343</v>
      </c>
      <c r="E640" s="50" t="s">
        <v>1620</v>
      </c>
      <c r="F640" s="61" t="s">
        <v>2263</v>
      </c>
      <c r="G640" s="41" t="s">
        <v>43</v>
      </c>
      <c r="H640" s="38"/>
      <c r="I640" s="32">
        <v>1077</v>
      </c>
      <c r="J640" s="63">
        <f>VLOOKUP(I640,pTRAIT!A:B,2,FALSE)</f>
        <v>0</v>
      </c>
      <c r="K640" s="63" t="str">
        <f>VLOOKUP($I640,pTRAIT!$A:$X,7,FALSE)</f>
        <v>no</v>
      </c>
      <c r="L640" s="63" t="str">
        <f>VLOOKUP($I640,pTRAIT!$A:$X,8,FALSE)</f>
        <v>nd</v>
      </c>
      <c r="M640" s="63" t="str">
        <f>VLOOKUP($I640,pTRAIT!$A:$X,9,FALSE)</f>
        <v>R</v>
      </c>
      <c r="N640" s="63" t="str">
        <f>VLOOKUP($I640,pTRAIT!$A:$X,10,FALSE)</f>
        <v>R</v>
      </c>
      <c r="O640" s="63" t="str">
        <f>VLOOKUP($I640,pTRAIT!$A:$X,11,FALSE)</f>
        <v>H</v>
      </c>
      <c r="P640" s="63" t="str">
        <f>VLOOKUP($I640,pTRAIT!$A:$X,12,FALSE)</f>
        <v>R</v>
      </c>
      <c r="Q640" s="63" t="str">
        <f>VLOOKUP($I640,pTRAIT!$A:$X,13,FALSE)</f>
        <v>S</v>
      </c>
      <c r="R640" s="63" t="str">
        <f>VLOOKUP($I640,pTRAIT!$A:$X,14,FALSE)</f>
        <v>S</v>
      </c>
      <c r="S640" s="63" t="str">
        <f>VLOOKUP($I640,pTRAIT!$A:$X,15,FALSE)</f>
        <v>S</v>
      </c>
      <c r="T640" s="63" t="str">
        <f>VLOOKUP($I640,pTRAIT!$A:$X,16,FALSE)</f>
        <v>R</v>
      </c>
      <c r="U640" s="63" t="str">
        <f>VLOOKUP($I640,pTRAIT!$A:$X,17,FALSE)</f>
        <v>R</v>
      </c>
      <c r="V640" s="63" t="str">
        <f>VLOOKUP($I640,pTRAIT!$A:$X,18,FALSE)</f>
        <v>S</v>
      </c>
      <c r="W640" s="63" t="str">
        <f>VLOOKUP($I640,pTRAIT!$A:$X,19,FALSE)</f>
        <v>S</v>
      </c>
      <c r="X640" s="63" t="str">
        <f>VLOOKUP($I640,pTRAIT!$A:$X,20,FALSE)</f>
        <v>H</v>
      </c>
      <c r="Y640" s="63" t="str">
        <f>VLOOKUP($I640,pTRAIT!$A:$X,21,FALSE)</f>
        <v>R</v>
      </c>
      <c r="Z640" s="63" t="str">
        <f>VLOOKUP($I640,pTRAIT!$A:$X,22,FALSE)</f>
        <v>e</v>
      </c>
      <c r="AA640" s="63" t="str">
        <f>VLOOKUP($I640,pTRAIT!$A:$X,23,FALSE)</f>
        <v>n-c</v>
      </c>
      <c r="AB640" s="63">
        <f>VLOOKUP($I640,pTRAIT!$A:$X,24,FALSE)</f>
        <v>0</v>
      </c>
      <c r="AC640" s="34">
        <v>1343</v>
      </c>
      <c r="AD640" s="63" t="str">
        <f>VLOOKUP(AC640,pTRAIT!A:B,2,FALSE)</f>
        <v>EM5RTCM5So5Pu;NST=X / EM5RTCM5Ro5So5Pu;NST=X</v>
      </c>
      <c r="AE640" s="63">
        <f>VLOOKUP($AC640,pTRAIT!$A:$X,7,FALSE)</f>
        <v>0</v>
      </c>
      <c r="AF640" s="63">
        <f>VLOOKUP($AC640,pTRAIT!$A:$X,8,FALSE)</f>
        <v>0</v>
      </c>
      <c r="AG640" s="63">
        <f>VLOOKUP($AC640,pTRAIT!$A:$X,9,FALSE)</f>
        <v>0</v>
      </c>
      <c r="AH640" s="63">
        <f>VLOOKUP($AC640,pTRAIT!$A:$X,10,FALSE)</f>
        <v>0</v>
      </c>
      <c r="AI640" s="63">
        <f>VLOOKUP($AC640,pTRAIT!$A:$X,11,FALSE)</f>
        <v>0</v>
      </c>
      <c r="AJ640" s="63">
        <f>VLOOKUP($AC640,pTRAIT!$A:$X,12,FALSE)</f>
        <v>0</v>
      </c>
      <c r="AK640" s="63">
        <f>VLOOKUP($AC640,pTRAIT!$A:$X,13,FALSE)</f>
        <v>0</v>
      </c>
      <c r="AL640" s="63">
        <f>VLOOKUP($AC640,pTRAIT!$A:$X,14,FALSE)</f>
        <v>0</v>
      </c>
      <c r="AM640" s="63">
        <f>VLOOKUP($AC640,pTRAIT!$A:$X,15,FALSE)</f>
        <v>0</v>
      </c>
      <c r="AN640" s="63">
        <f>VLOOKUP($AC640,pTRAIT!$A:$X,16,FALSE)</f>
        <v>0</v>
      </c>
      <c r="AO640" s="63">
        <f>VLOOKUP($AC640,pTRAIT!$A:$X,17,FALSE)</f>
        <v>0</v>
      </c>
      <c r="AP640" s="63">
        <f>VLOOKUP($AC640,pTRAIT!$A:$X,18,FALSE)</f>
        <v>0</v>
      </c>
      <c r="AQ640" s="63">
        <f>VLOOKUP($AC640,pTRAIT!$A:$X,19,FALSE)</f>
        <v>0</v>
      </c>
      <c r="AR640" s="63">
        <f>VLOOKUP($AC640,pTRAIT!$A:$X,20,FALSE)</f>
        <v>0</v>
      </c>
      <c r="AS640" s="63">
        <f>VLOOKUP($AC640,pTRAIT!$A:$X,21,FALSE)</f>
        <v>0</v>
      </c>
      <c r="AT640" s="63">
        <f>VLOOKUP($AC640,pTRAIT!$A:$X,22,FALSE)</f>
        <v>0</v>
      </c>
      <c r="AU640" s="63">
        <f>VLOOKUP($AC640,pTRAIT!$A:$X,23,FALSE)</f>
        <v>0</v>
      </c>
      <c r="AV640" s="63">
        <f>VLOOKUP($AC640,pTRAIT!$A:$X,24,FALSE)</f>
        <v>0</v>
      </c>
    </row>
    <row r="641" spans="1:48" ht="12" customHeight="1" x14ac:dyDescent="0.2">
      <c r="A641" s="32">
        <v>1077</v>
      </c>
      <c r="B641" s="33" t="s">
        <v>5</v>
      </c>
      <c r="C641" s="34">
        <v>1345</v>
      </c>
      <c r="D641" s="32" t="str">
        <f t="shared" si="9"/>
        <v>1077X1345</v>
      </c>
      <c r="E641" s="50" t="s">
        <v>1620</v>
      </c>
      <c r="F641" s="61" t="s">
        <v>2264</v>
      </c>
      <c r="G641" s="41" t="s">
        <v>43</v>
      </c>
      <c r="H641" s="38"/>
      <c r="I641" s="32">
        <v>1077</v>
      </c>
      <c r="J641" s="63">
        <f>VLOOKUP(I641,pTRAIT!A:B,2,FALSE)</f>
        <v>0</v>
      </c>
      <c r="K641" s="63" t="str">
        <f>VLOOKUP($I641,pTRAIT!$A:$X,7,FALSE)</f>
        <v>no</v>
      </c>
      <c r="L641" s="63" t="str">
        <f>VLOOKUP($I641,pTRAIT!$A:$X,8,FALSE)</f>
        <v>nd</v>
      </c>
      <c r="M641" s="63" t="str">
        <f>VLOOKUP($I641,pTRAIT!$A:$X,9,FALSE)</f>
        <v>R</v>
      </c>
      <c r="N641" s="63" t="str">
        <f>VLOOKUP($I641,pTRAIT!$A:$X,10,FALSE)</f>
        <v>R</v>
      </c>
      <c r="O641" s="63" t="str">
        <f>VLOOKUP($I641,pTRAIT!$A:$X,11,FALSE)</f>
        <v>H</v>
      </c>
      <c r="P641" s="63" t="str">
        <f>VLOOKUP($I641,pTRAIT!$A:$X,12,FALSE)</f>
        <v>R</v>
      </c>
      <c r="Q641" s="63" t="str">
        <f>VLOOKUP($I641,pTRAIT!$A:$X,13,FALSE)</f>
        <v>S</v>
      </c>
      <c r="R641" s="63" t="str">
        <f>VLOOKUP($I641,pTRAIT!$A:$X,14,FALSE)</f>
        <v>S</v>
      </c>
      <c r="S641" s="63" t="str">
        <f>VLOOKUP($I641,pTRAIT!$A:$X,15,FALSE)</f>
        <v>S</v>
      </c>
      <c r="T641" s="63" t="str">
        <f>VLOOKUP($I641,pTRAIT!$A:$X,16,FALSE)</f>
        <v>R</v>
      </c>
      <c r="U641" s="63" t="str">
        <f>VLOOKUP($I641,pTRAIT!$A:$X,17,FALSE)</f>
        <v>R</v>
      </c>
      <c r="V641" s="63" t="str">
        <f>VLOOKUP($I641,pTRAIT!$A:$X,18,FALSE)</f>
        <v>S</v>
      </c>
      <c r="W641" s="63" t="str">
        <f>VLOOKUP($I641,pTRAIT!$A:$X,19,FALSE)</f>
        <v>S</v>
      </c>
      <c r="X641" s="63" t="str">
        <f>VLOOKUP($I641,pTRAIT!$A:$X,20,FALSE)</f>
        <v>H</v>
      </c>
      <c r="Y641" s="63" t="str">
        <f>VLOOKUP($I641,pTRAIT!$A:$X,21,FALSE)</f>
        <v>R</v>
      </c>
      <c r="Z641" s="63" t="str">
        <f>VLOOKUP($I641,pTRAIT!$A:$X,22,FALSE)</f>
        <v>e</v>
      </c>
      <c r="AA641" s="63" t="str">
        <f>VLOOKUP($I641,pTRAIT!$A:$X,23,FALSE)</f>
        <v>n-c</v>
      </c>
      <c r="AB641" s="63">
        <f>VLOOKUP($I641,pTRAIT!$A:$X,24,FALSE)</f>
        <v>0</v>
      </c>
      <c r="AC641" s="34">
        <v>1345</v>
      </c>
      <c r="AD641" s="63" t="str">
        <f>VLOOKUP(AC641,pTRAIT!A:B,2,FALSE)</f>
        <v>EM5RTCM5So5Pu;NST=X / EM5RTCM5Pu;NST=X</v>
      </c>
      <c r="AE641" s="63">
        <f>VLOOKUP($AC641,pTRAIT!$A:$X,7,FALSE)</f>
        <v>0</v>
      </c>
      <c r="AF641" s="63">
        <f>VLOOKUP($AC641,pTRAIT!$A:$X,8,FALSE)</f>
        <v>0</v>
      </c>
      <c r="AG641" s="63">
        <f>VLOOKUP($AC641,pTRAIT!$A:$X,9,FALSE)</f>
        <v>0</v>
      </c>
      <c r="AH641" s="63">
        <f>VLOOKUP($AC641,pTRAIT!$A:$X,10,FALSE)</f>
        <v>0</v>
      </c>
      <c r="AI641" s="63">
        <f>VLOOKUP($AC641,pTRAIT!$A:$X,11,FALSE)</f>
        <v>0</v>
      </c>
      <c r="AJ641" s="63">
        <f>VLOOKUP($AC641,pTRAIT!$A:$X,12,FALSE)</f>
        <v>0</v>
      </c>
      <c r="AK641" s="63">
        <f>VLOOKUP($AC641,pTRAIT!$A:$X,13,FALSE)</f>
        <v>0</v>
      </c>
      <c r="AL641" s="63">
        <f>VLOOKUP($AC641,pTRAIT!$A:$X,14,FALSE)</f>
        <v>0</v>
      </c>
      <c r="AM641" s="63">
        <f>VLOOKUP($AC641,pTRAIT!$A:$X,15,FALSE)</f>
        <v>0</v>
      </c>
      <c r="AN641" s="63">
        <f>VLOOKUP($AC641,pTRAIT!$A:$X,16,FALSE)</f>
        <v>0</v>
      </c>
      <c r="AO641" s="63">
        <f>VLOOKUP($AC641,pTRAIT!$A:$X,17,FALSE)</f>
        <v>0</v>
      </c>
      <c r="AP641" s="63">
        <f>VLOOKUP($AC641,pTRAIT!$A:$X,18,FALSE)</f>
        <v>0</v>
      </c>
      <c r="AQ641" s="63">
        <f>VLOOKUP($AC641,pTRAIT!$A:$X,19,FALSE)</f>
        <v>0</v>
      </c>
      <c r="AR641" s="63">
        <f>VLOOKUP($AC641,pTRAIT!$A:$X,20,FALSE)</f>
        <v>0</v>
      </c>
      <c r="AS641" s="63">
        <f>VLOOKUP($AC641,pTRAIT!$A:$X,21,FALSE)</f>
        <v>0</v>
      </c>
      <c r="AT641" s="63">
        <f>VLOOKUP($AC641,pTRAIT!$A:$X,22,FALSE)</f>
        <v>0</v>
      </c>
      <c r="AU641" s="63">
        <f>VLOOKUP($AC641,pTRAIT!$A:$X,23,FALSE)</f>
        <v>0</v>
      </c>
      <c r="AV641" s="63">
        <f>VLOOKUP($AC641,pTRAIT!$A:$X,24,FALSE)</f>
        <v>0</v>
      </c>
    </row>
    <row r="642" spans="1:48" ht="12" customHeight="1" x14ac:dyDescent="0.2">
      <c r="A642" s="32">
        <v>1077</v>
      </c>
      <c r="B642" s="33" t="s">
        <v>5</v>
      </c>
      <c r="C642" s="34">
        <v>1347</v>
      </c>
      <c r="D642" s="32" t="str">
        <f t="shared" ref="D642:D705" si="10">_xlfn.CONCAT(A642,B642,C642)</f>
        <v>1077X1347</v>
      </c>
      <c r="E642" s="50" t="s">
        <v>1620</v>
      </c>
      <c r="F642" s="61" t="s">
        <v>2265</v>
      </c>
      <c r="G642" s="41" t="s">
        <v>43</v>
      </c>
      <c r="H642" s="38"/>
      <c r="I642" s="32">
        <v>1077</v>
      </c>
      <c r="J642" s="63">
        <f>VLOOKUP(I642,pTRAIT!A:B,2,FALSE)</f>
        <v>0</v>
      </c>
      <c r="K642" s="63" t="str">
        <f>VLOOKUP($I642,pTRAIT!$A:$X,7,FALSE)</f>
        <v>no</v>
      </c>
      <c r="L642" s="63" t="str">
        <f>VLOOKUP($I642,pTRAIT!$A:$X,8,FALSE)</f>
        <v>nd</v>
      </c>
      <c r="M642" s="63" t="str">
        <f>VLOOKUP($I642,pTRAIT!$A:$X,9,FALSE)</f>
        <v>R</v>
      </c>
      <c r="N642" s="63" t="str">
        <f>VLOOKUP($I642,pTRAIT!$A:$X,10,FALSE)</f>
        <v>R</v>
      </c>
      <c r="O642" s="63" t="str">
        <f>VLOOKUP($I642,pTRAIT!$A:$X,11,FALSE)</f>
        <v>H</v>
      </c>
      <c r="P642" s="63" t="str">
        <f>VLOOKUP($I642,pTRAIT!$A:$X,12,FALSE)</f>
        <v>R</v>
      </c>
      <c r="Q642" s="63" t="str">
        <f>VLOOKUP($I642,pTRAIT!$A:$X,13,FALSE)</f>
        <v>S</v>
      </c>
      <c r="R642" s="63" t="str">
        <f>VLOOKUP($I642,pTRAIT!$A:$X,14,FALSE)</f>
        <v>S</v>
      </c>
      <c r="S642" s="63" t="str">
        <f>VLOOKUP($I642,pTRAIT!$A:$X,15,FALSE)</f>
        <v>S</v>
      </c>
      <c r="T642" s="63" t="str">
        <f>VLOOKUP($I642,pTRAIT!$A:$X,16,FALSE)</f>
        <v>R</v>
      </c>
      <c r="U642" s="63" t="str">
        <f>VLOOKUP($I642,pTRAIT!$A:$X,17,FALSE)</f>
        <v>R</v>
      </c>
      <c r="V642" s="63" t="str">
        <f>VLOOKUP($I642,pTRAIT!$A:$X,18,FALSE)</f>
        <v>S</v>
      </c>
      <c r="W642" s="63" t="str">
        <f>VLOOKUP($I642,pTRAIT!$A:$X,19,FALSE)</f>
        <v>S</v>
      </c>
      <c r="X642" s="63" t="str">
        <f>VLOOKUP($I642,pTRAIT!$A:$X,20,FALSE)</f>
        <v>H</v>
      </c>
      <c r="Y642" s="63" t="str">
        <f>VLOOKUP($I642,pTRAIT!$A:$X,21,FALSE)</f>
        <v>R</v>
      </c>
      <c r="Z642" s="63" t="str">
        <f>VLOOKUP($I642,pTRAIT!$A:$X,22,FALSE)</f>
        <v>e</v>
      </c>
      <c r="AA642" s="63" t="str">
        <f>VLOOKUP($I642,pTRAIT!$A:$X,23,FALSE)</f>
        <v>n-c</v>
      </c>
      <c r="AB642" s="63">
        <f>VLOOKUP($I642,pTRAIT!$A:$X,24,FALSE)</f>
        <v>0</v>
      </c>
      <c r="AC642" s="34">
        <v>1347</v>
      </c>
      <c r="AD642" s="63" t="str">
        <f>VLOOKUP(AC642,pTRAIT!A:B,2,FALSE)</f>
        <v>EM5RTCM5So5Pu;NST=X / EM5RTCM5So5Pu;NST=X</v>
      </c>
      <c r="AE642" s="63">
        <f>VLOOKUP($AC642,pTRAIT!$A:$X,7,FALSE)</f>
        <v>0</v>
      </c>
      <c r="AF642" s="63">
        <f>VLOOKUP($AC642,pTRAIT!$A:$X,8,FALSE)</f>
        <v>0</v>
      </c>
      <c r="AG642" s="63">
        <f>VLOOKUP($AC642,pTRAIT!$A:$X,9,FALSE)</f>
        <v>0</v>
      </c>
      <c r="AH642" s="63">
        <f>VLOOKUP($AC642,pTRAIT!$A:$X,10,FALSE)</f>
        <v>0</v>
      </c>
      <c r="AI642" s="63">
        <f>VLOOKUP($AC642,pTRAIT!$A:$X,11,FALSE)</f>
        <v>0</v>
      </c>
      <c r="AJ642" s="63">
        <f>VLOOKUP($AC642,pTRAIT!$A:$X,12,FALSE)</f>
        <v>0</v>
      </c>
      <c r="AK642" s="63">
        <f>VLOOKUP($AC642,pTRAIT!$A:$X,13,FALSE)</f>
        <v>0</v>
      </c>
      <c r="AL642" s="63">
        <f>VLOOKUP($AC642,pTRAIT!$A:$X,14,FALSE)</f>
        <v>0</v>
      </c>
      <c r="AM642" s="63">
        <f>VLOOKUP($AC642,pTRAIT!$A:$X,15,FALSE)</f>
        <v>0</v>
      </c>
      <c r="AN642" s="63">
        <f>VLOOKUP($AC642,pTRAIT!$A:$X,16,FALSE)</f>
        <v>0</v>
      </c>
      <c r="AO642" s="63">
        <f>VLOOKUP($AC642,pTRAIT!$A:$X,17,FALSE)</f>
        <v>0</v>
      </c>
      <c r="AP642" s="63">
        <f>VLOOKUP($AC642,pTRAIT!$A:$X,18,FALSE)</f>
        <v>0</v>
      </c>
      <c r="AQ642" s="63">
        <f>VLOOKUP($AC642,pTRAIT!$A:$X,19,FALSE)</f>
        <v>0</v>
      </c>
      <c r="AR642" s="63">
        <f>VLOOKUP($AC642,pTRAIT!$A:$X,20,FALSE)</f>
        <v>0</v>
      </c>
      <c r="AS642" s="63">
        <f>VLOOKUP($AC642,pTRAIT!$A:$X,21,FALSE)</f>
        <v>0</v>
      </c>
      <c r="AT642" s="63">
        <f>VLOOKUP($AC642,pTRAIT!$A:$X,22,FALSE)</f>
        <v>0</v>
      </c>
      <c r="AU642" s="63">
        <f>VLOOKUP($AC642,pTRAIT!$A:$X,23,FALSE)</f>
        <v>0</v>
      </c>
      <c r="AV642" s="63">
        <f>VLOOKUP($AC642,pTRAIT!$A:$X,24,FALSE)</f>
        <v>0</v>
      </c>
    </row>
    <row r="643" spans="1:48" ht="12" customHeight="1" x14ac:dyDescent="0.2">
      <c r="A643" s="32">
        <v>1077</v>
      </c>
      <c r="B643" s="33" t="s">
        <v>5</v>
      </c>
      <c r="C643" s="34">
        <v>1348</v>
      </c>
      <c r="D643" s="32" t="str">
        <f t="shared" si="10"/>
        <v>1077X1348</v>
      </c>
      <c r="E643" s="50" t="s">
        <v>1620</v>
      </c>
      <c r="F643" s="61" t="s">
        <v>2266</v>
      </c>
      <c r="G643" s="41" t="s">
        <v>43</v>
      </c>
      <c r="H643" s="38"/>
      <c r="I643" s="32">
        <v>1077</v>
      </c>
      <c r="J643" s="63">
        <f>VLOOKUP(I643,pTRAIT!A:B,2,FALSE)</f>
        <v>0</v>
      </c>
      <c r="K643" s="63" t="str">
        <f>VLOOKUP($I643,pTRAIT!$A:$X,7,FALSE)</f>
        <v>no</v>
      </c>
      <c r="L643" s="63" t="str">
        <f>VLOOKUP($I643,pTRAIT!$A:$X,8,FALSE)</f>
        <v>nd</v>
      </c>
      <c r="M643" s="63" t="str">
        <f>VLOOKUP($I643,pTRAIT!$A:$X,9,FALSE)</f>
        <v>R</v>
      </c>
      <c r="N643" s="63" t="str">
        <f>VLOOKUP($I643,pTRAIT!$A:$X,10,FALSE)</f>
        <v>R</v>
      </c>
      <c r="O643" s="63" t="str">
        <f>VLOOKUP($I643,pTRAIT!$A:$X,11,FALSE)</f>
        <v>H</v>
      </c>
      <c r="P643" s="63" t="str">
        <f>VLOOKUP($I643,pTRAIT!$A:$X,12,FALSE)</f>
        <v>R</v>
      </c>
      <c r="Q643" s="63" t="str">
        <f>VLOOKUP($I643,pTRAIT!$A:$X,13,FALSE)</f>
        <v>S</v>
      </c>
      <c r="R643" s="63" t="str">
        <f>VLOOKUP($I643,pTRAIT!$A:$X,14,FALSE)</f>
        <v>S</v>
      </c>
      <c r="S643" s="63" t="str">
        <f>VLOOKUP($I643,pTRAIT!$A:$X,15,FALSE)</f>
        <v>S</v>
      </c>
      <c r="T643" s="63" t="str">
        <f>VLOOKUP($I643,pTRAIT!$A:$X,16,FALSE)</f>
        <v>R</v>
      </c>
      <c r="U643" s="63" t="str">
        <f>VLOOKUP($I643,pTRAIT!$A:$X,17,FALSE)</f>
        <v>R</v>
      </c>
      <c r="V643" s="63" t="str">
        <f>VLOOKUP($I643,pTRAIT!$A:$X,18,FALSE)</f>
        <v>S</v>
      </c>
      <c r="W643" s="63" t="str">
        <f>VLOOKUP($I643,pTRAIT!$A:$X,19,FALSE)</f>
        <v>S</v>
      </c>
      <c r="X643" s="63" t="str">
        <f>VLOOKUP($I643,pTRAIT!$A:$X,20,FALSE)</f>
        <v>H</v>
      </c>
      <c r="Y643" s="63" t="str">
        <f>VLOOKUP($I643,pTRAIT!$A:$X,21,FALSE)</f>
        <v>R</v>
      </c>
      <c r="Z643" s="63" t="str">
        <f>VLOOKUP($I643,pTRAIT!$A:$X,22,FALSE)</f>
        <v>e</v>
      </c>
      <c r="AA643" s="63" t="str">
        <f>VLOOKUP($I643,pTRAIT!$A:$X,23,FALSE)</f>
        <v>n-c</v>
      </c>
      <c r="AB643" s="63">
        <f>VLOOKUP($I643,pTRAIT!$A:$X,24,FALSE)</f>
        <v>0</v>
      </c>
      <c r="AC643" s="34">
        <v>1348</v>
      </c>
      <c r="AD643" s="63" t="str">
        <f>VLOOKUP(AC643,pTRAIT!A:B,2,FALSE)</f>
        <v>EM5RTCM5So5Pu;NST=X / EM5RTCM5So5Pu;NST=X</v>
      </c>
      <c r="AE643" s="63">
        <f>VLOOKUP($AC643,pTRAIT!$A:$X,7,FALSE)</f>
        <v>0</v>
      </c>
      <c r="AF643" s="63">
        <f>VLOOKUP($AC643,pTRAIT!$A:$X,8,FALSE)</f>
        <v>0</v>
      </c>
      <c r="AG643" s="63">
        <f>VLOOKUP($AC643,pTRAIT!$A:$X,9,FALSE)</f>
        <v>0</v>
      </c>
      <c r="AH643" s="63">
        <f>VLOOKUP($AC643,pTRAIT!$A:$X,10,FALSE)</f>
        <v>0</v>
      </c>
      <c r="AI643" s="63">
        <f>VLOOKUP($AC643,pTRAIT!$A:$X,11,FALSE)</f>
        <v>0</v>
      </c>
      <c r="AJ643" s="63">
        <f>VLOOKUP($AC643,pTRAIT!$A:$X,12,FALSE)</f>
        <v>0</v>
      </c>
      <c r="AK643" s="63">
        <f>VLOOKUP($AC643,pTRAIT!$A:$X,13,FALSE)</f>
        <v>0</v>
      </c>
      <c r="AL643" s="63">
        <f>VLOOKUP($AC643,pTRAIT!$A:$X,14,FALSE)</f>
        <v>0</v>
      </c>
      <c r="AM643" s="63">
        <f>VLOOKUP($AC643,pTRAIT!$A:$X,15,FALSE)</f>
        <v>0</v>
      </c>
      <c r="AN643" s="63">
        <f>VLOOKUP($AC643,pTRAIT!$A:$X,16,FALSE)</f>
        <v>0</v>
      </c>
      <c r="AO643" s="63">
        <f>VLOOKUP($AC643,pTRAIT!$A:$X,17,FALSE)</f>
        <v>0</v>
      </c>
      <c r="AP643" s="63">
        <f>VLOOKUP($AC643,pTRAIT!$A:$X,18,FALSE)</f>
        <v>0</v>
      </c>
      <c r="AQ643" s="63">
        <f>VLOOKUP($AC643,pTRAIT!$A:$X,19,FALSE)</f>
        <v>0</v>
      </c>
      <c r="AR643" s="63">
        <f>VLOOKUP($AC643,pTRAIT!$A:$X,20,FALSE)</f>
        <v>0</v>
      </c>
      <c r="AS643" s="63">
        <f>VLOOKUP($AC643,pTRAIT!$A:$X,21,FALSE)</f>
        <v>0</v>
      </c>
      <c r="AT643" s="63">
        <f>VLOOKUP($AC643,pTRAIT!$A:$X,22,FALSE)</f>
        <v>0</v>
      </c>
      <c r="AU643" s="63">
        <f>VLOOKUP($AC643,pTRAIT!$A:$X,23,FALSE)</f>
        <v>0</v>
      </c>
      <c r="AV643" s="63">
        <f>VLOOKUP($AC643,pTRAIT!$A:$X,24,FALSE)</f>
        <v>0</v>
      </c>
    </row>
    <row r="644" spans="1:48" ht="12" customHeight="1" x14ac:dyDescent="0.2">
      <c r="A644" s="32">
        <v>1077</v>
      </c>
      <c r="B644" s="33" t="s">
        <v>5</v>
      </c>
      <c r="C644" s="34">
        <v>1350</v>
      </c>
      <c r="D644" s="32" t="str">
        <f t="shared" si="10"/>
        <v>1077X1350</v>
      </c>
      <c r="E644" s="50" t="s">
        <v>1620</v>
      </c>
      <c r="F644" s="61" t="s">
        <v>2267</v>
      </c>
      <c r="G644" s="41" t="s">
        <v>43</v>
      </c>
      <c r="H644" s="38"/>
      <c r="I644" s="32">
        <v>1077</v>
      </c>
      <c r="J644" s="63">
        <f>VLOOKUP(I644,pTRAIT!A:B,2,FALSE)</f>
        <v>0</v>
      </c>
      <c r="K644" s="63" t="str">
        <f>VLOOKUP($I644,pTRAIT!$A:$X,7,FALSE)</f>
        <v>no</v>
      </c>
      <c r="L644" s="63" t="str">
        <f>VLOOKUP($I644,pTRAIT!$A:$X,8,FALSE)</f>
        <v>nd</v>
      </c>
      <c r="M644" s="63" t="str">
        <f>VLOOKUP($I644,pTRAIT!$A:$X,9,FALSE)</f>
        <v>R</v>
      </c>
      <c r="N644" s="63" t="str">
        <f>VLOOKUP($I644,pTRAIT!$A:$X,10,FALSE)</f>
        <v>R</v>
      </c>
      <c r="O644" s="63" t="str">
        <f>VLOOKUP($I644,pTRAIT!$A:$X,11,FALSE)</f>
        <v>H</v>
      </c>
      <c r="P644" s="63" t="str">
        <f>VLOOKUP($I644,pTRAIT!$A:$X,12,FALSE)</f>
        <v>R</v>
      </c>
      <c r="Q644" s="63" t="str">
        <f>VLOOKUP($I644,pTRAIT!$A:$X,13,FALSE)</f>
        <v>S</v>
      </c>
      <c r="R644" s="63" t="str">
        <f>VLOOKUP($I644,pTRAIT!$A:$X,14,FALSE)</f>
        <v>S</v>
      </c>
      <c r="S644" s="63" t="str">
        <f>VLOOKUP($I644,pTRAIT!$A:$X,15,FALSE)</f>
        <v>S</v>
      </c>
      <c r="T644" s="63" t="str">
        <f>VLOOKUP($I644,pTRAIT!$A:$X,16,FALSE)</f>
        <v>R</v>
      </c>
      <c r="U644" s="63" t="str">
        <f>VLOOKUP($I644,pTRAIT!$A:$X,17,FALSE)</f>
        <v>R</v>
      </c>
      <c r="V644" s="63" t="str">
        <f>VLOOKUP($I644,pTRAIT!$A:$X,18,FALSE)</f>
        <v>S</v>
      </c>
      <c r="W644" s="63" t="str">
        <f>VLOOKUP($I644,pTRAIT!$A:$X,19,FALSE)</f>
        <v>S</v>
      </c>
      <c r="X644" s="63" t="str">
        <f>VLOOKUP($I644,pTRAIT!$A:$X,20,FALSE)</f>
        <v>H</v>
      </c>
      <c r="Y644" s="63" t="str">
        <f>VLOOKUP($I644,pTRAIT!$A:$X,21,FALSE)</f>
        <v>R</v>
      </c>
      <c r="Z644" s="63" t="str">
        <f>VLOOKUP($I644,pTRAIT!$A:$X,22,FALSE)</f>
        <v>e</v>
      </c>
      <c r="AA644" s="63" t="str">
        <f>VLOOKUP($I644,pTRAIT!$A:$X,23,FALSE)</f>
        <v>n-c</v>
      </c>
      <c r="AB644" s="63">
        <f>VLOOKUP($I644,pTRAIT!$A:$X,24,FALSE)</f>
        <v>0</v>
      </c>
      <c r="AC644" s="34">
        <v>1350</v>
      </c>
      <c r="AD644" s="63" t="str">
        <f>VLOOKUP(AC644,pTRAIT!A:B,2,FALSE)</f>
        <v>EM5RTCM5So5Pu;NST=X / EM5RTCM5So5WSPu;NST=X</v>
      </c>
      <c r="AE644" s="63">
        <f>VLOOKUP($AC644,pTRAIT!$A:$X,7,FALSE)</f>
        <v>0</v>
      </c>
      <c r="AF644" s="63">
        <f>VLOOKUP($AC644,pTRAIT!$A:$X,8,FALSE)</f>
        <v>0</v>
      </c>
      <c r="AG644" s="63">
        <f>VLOOKUP($AC644,pTRAIT!$A:$X,9,FALSE)</f>
        <v>0</v>
      </c>
      <c r="AH644" s="63">
        <f>VLOOKUP($AC644,pTRAIT!$A:$X,10,FALSE)</f>
        <v>0</v>
      </c>
      <c r="AI644" s="63">
        <f>VLOOKUP($AC644,pTRAIT!$A:$X,11,FALSE)</f>
        <v>0</v>
      </c>
      <c r="AJ644" s="63">
        <f>VLOOKUP($AC644,pTRAIT!$A:$X,12,FALSE)</f>
        <v>0</v>
      </c>
      <c r="AK644" s="63">
        <f>VLOOKUP($AC644,pTRAIT!$A:$X,13,FALSE)</f>
        <v>0</v>
      </c>
      <c r="AL644" s="63">
        <f>VLOOKUP($AC644,pTRAIT!$A:$X,14,FALSE)</f>
        <v>0</v>
      </c>
      <c r="AM644" s="63">
        <f>VLOOKUP($AC644,pTRAIT!$A:$X,15,FALSE)</f>
        <v>0</v>
      </c>
      <c r="AN644" s="63">
        <f>VLOOKUP($AC644,pTRAIT!$A:$X,16,FALSE)</f>
        <v>0</v>
      </c>
      <c r="AO644" s="63">
        <f>VLOOKUP($AC644,pTRAIT!$A:$X,17,FALSE)</f>
        <v>0</v>
      </c>
      <c r="AP644" s="63">
        <f>VLOOKUP($AC644,pTRAIT!$A:$X,18,FALSE)</f>
        <v>0</v>
      </c>
      <c r="AQ644" s="63">
        <f>VLOOKUP($AC644,pTRAIT!$A:$X,19,FALSE)</f>
        <v>0</v>
      </c>
      <c r="AR644" s="63">
        <f>VLOOKUP($AC644,pTRAIT!$A:$X,20,FALSE)</f>
        <v>0</v>
      </c>
      <c r="AS644" s="63">
        <f>VLOOKUP($AC644,pTRAIT!$A:$X,21,FALSE)</f>
        <v>0</v>
      </c>
      <c r="AT644" s="63">
        <f>VLOOKUP($AC644,pTRAIT!$A:$X,22,FALSE)</f>
        <v>0</v>
      </c>
      <c r="AU644" s="63">
        <f>VLOOKUP($AC644,pTRAIT!$A:$X,23,FALSE)</f>
        <v>0</v>
      </c>
      <c r="AV644" s="63">
        <f>VLOOKUP($AC644,pTRAIT!$A:$X,24,FALSE)</f>
        <v>0</v>
      </c>
    </row>
    <row r="645" spans="1:48" ht="12" customHeight="1" x14ac:dyDescent="0.2">
      <c r="A645" s="32">
        <v>1077</v>
      </c>
      <c r="B645" s="33" t="s">
        <v>5</v>
      </c>
      <c r="C645" s="34">
        <v>1351</v>
      </c>
      <c r="D645" s="32" t="str">
        <f t="shared" si="10"/>
        <v>1077X1351</v>
      </c>
      <c r="E645" s="50" t="s">
        <v>1620</v>
      </c>
      <c r="F645" s="61" t="s">
        <v>2268</v>
      </c>
      <c r="G645" s="41" t="s">
        <v>43</v>
      </c>
      <c r="H645" s="38"/>
      <c r="I645" s="32">
        <v>1077</v>
      </c>
      <c r="J645" s="63">
        <f>VLOOKUP(I645,pTRAIT!A:B,2,FALSE)</f>
        <v>0</v>
      </c>
      <c r="K645" s="63" t="str">
        <f>VLOOKUP($I645,pTRAIT!$A:$X,7,FALSE)</f>
        <v>no</v>
      </c>
      <c r="L645" s="63" t="str">
        <f>VLOOKUP($I645,pTRAIT!$A:$X,8,FALSE)</f>
        <v>nd</v>
      </c>
      <c r="M645" s="63" t="str">
        <f>VLOOKUP($I645,pTRAIT!$A:$X,9,FALSE)</f>
        <v>R</v>
      </c>
      <c r="N645" s="63" t="str">
        <f>VLOOKUP($I645,pTRAIT!$A:$X,10,FALSE)</f>
        <v>R</v>
      </c>
      <c r="O645" s="63" t="str">
        <f>VLOOKUP($I645,pTRAIT!$A:$X,11,FALSE)</f>
        <v>H</v>
      </c>
      <c r="P645" s="63" t="str">
        <f>VLOOKUP($I645,pTRAIT!$A:$X,12,FALSE)</f>
        <v>R</v>
      </c>
      <c r="Q645" s="63" t="str">
        <f>VLOOKUP($I645,pTRAIT!$A:$X,13,FALSE)</f>
        <v>S</v>
      </c>
      <c r="R645" s="63" t="str">
        <f>VLOOKUP($I645,pTRAIT!$A:$X,14,FALSE)</f>
        <v>S</v>
      </c>
      <c r="S645" s="63" t="str">
        <f>VLOOKUP($I645,pTRAIT!$A:$X,15,FALSE)</f>
        <v>S</v>
      </c>
      <c r="T645" s="63" t="str">
        <f>VLOOKUP($I645,pTRAIT!$A:$X,16,FALSE)</f>
        <v>R</v>
      </c>
      <c r="U645" s="63" t="str">
        <f>VLOOKUP($I645,pTRAIT!$A:$X,17,FALSE)</f>
        <v>R</v>
      </c>
      <c r="V645" s="63" t="str">
        <f>VLOOKUP($I645,pTRAIT!$A:$X,18,FALSE)</f>
        <v>S</v>
      </c>
      <c r="W645" s="63" t="str">
        <f>VLOOKUP($I645,pTRAIT!$A:$X,19,FALSE)</f>
        <v>S</v>
      </c>
      <c r="X645" s="63" t="str">
        <f>VLOOKUP($I645,pTRAIT!$A:$X,20,FALSE)</f>
        <v>H</v>
      </c>
      <c r="Y645" s="63" t="str">
        <f>VLOOKUP($I645,pTRAIT!$A:$X,21,FALSE)</f>
        <v>R</v>
      </c>
      <c r="Z645" s="63" t="str">
        <f>VLOOKUP($I645,pTRAIT!$A:$X,22,FALSE)</f>
        <v>e</v>
      </c>
      <c r="AA645" s="63" t="str">
        <f>VLOOKUP($I645,pTRAIT!$A:$X,23,FALSE)</f>
        <v>n-c</v>
      </c>
      <c r="AB645" s="63">
        <f>VLOOKUP($I645,pTRAIT!$A:$X,24,FALSE)</f>
        <v>0</v>
      </c>
      <c r="AC645" s="34">
        <v>1351</v>
      </c>
      <c r="AD645" s="63" t="str">
        <f>VLOOKUP(AC645,pTRAIT!A:B,2,FALSE)</f>
        <v>EM5RTCM5So5Pu;NST=X / EM5RTCM5So5(WS)Pu;NST=X</v>
      </c>
      <c r="AE645" s="63">
        <f>VLOOKUP($AC645,pTRAIT!$A:$X,7,FALSE)</f>
        <v>0</v>
      </c>
      <c r="AF645" s="63">
        <f>VLOOKUP($AC645,pTRAIT!$A:$X,8,FALSE)</f>
        <v>0</v>
      </c>
      <c r="AG645" s="63">
        <f>VLOOKUP($AC645,pTRAIT!$A:$X,9,FALSE)</f>
        <v>0</v>
      </c>
      <c r="AH645" s="63">
        <f>VLOOKUP($AC645,pTRAIT!$A:$X,10,FALSE)</f>
        <v>0</v>
      </c>
      <c r="AI645" s="63">
        <f>VLOOKUP($AC645,pTRAIT!$A:$X,11,FALSE)</f>
        <v>0</v>
      </c>
      <c r="AJ645" s="63">
        <f>VLOOKUP($AC645,pTRAIT!$A:$X,12,FALSE)</f>
        <v>0</v>
      </c>
      <c r="AK645" s="63">
        <f>VLOOKUP($AC645,pTRAIT!$A:$X,13,FALSE)</f>
        <v>0</v>
      </c>
      <c r="AL645" s="63">
        <f>VLOOKUP($AC645,pTRAIT!$A:$X,14,FALSE)</f>
        <v>0</v>
      </c>
      <c r="AM645" s="63">
        <f>VLOOKUP($AC645,pTRAIT!$A:$X,15,FALSE)</f>
        <v>0</v>
      </c>
      <c r="AN645" s="63">
        <f>VLOOKUP($AC645,pTRAIT!$A:$X,16,FALSE)</f>
        <v>0</v>
      </c>
      <c r="AO645" s="63">
        <f>VLOOKUP($AC645,pTRAIT!$A:$X,17,FALSE)</f>
        <v>0</v>
      </c>
      <c r="AP645" s="63">
        <f>VLOOKUP($AC645,pTRAIT!$A:$X,18,FALSE)</f>
        <v>0</v>
      </c>
      <c r="AQ645" s="63">
        <f>VLOOKUP($AC645,pTRAIT!$A:$X,19,FALSE)</f>
        <v>0</v>
      </c>
      <c r="AR645" s="63">
        <f>VLOOKUP($AC645,pTRAIT!$A:$X,20,FALSE)</f>
        <v>0</v>
      </c>
      <c r="AS645" s="63">
        <f>VLOOKUP($AC645,pTRAIT!$A:$X,21,FALSE)</f>
        <v>0</v>
      </c>
      <c r="AT645" s="63">
        <f>VLOOKUP($AC645,pTRAIT!$A:$X,22,FALSE)</f>
        <v>0</v>
      </c>
      <c r="AU645" s="63">
        <f>VLOOKUP($AC645,pTRAIT!$A:$X,23,FALSE)</f>
        <v>0</v>
      </c>
      <c r="AV645" s="63">
        <f>VLOOKUP($AC645,pTRAIT!$A:$X,24,FALSE)</f>
        <v>0</v>
      </c>
    </row>
    <row r="646" spans="1:48" ht="12" customHeight="1" x14ac:dyDescent="0.2">
      <c r="A646" s="32">
        <v>1077</v>
      </c>
      <c r="B646" s="33" t="s">
        <v>5</v>
      </c>
      <c r="C646" s="34">
        <v>1352</v>
      </c>
      <c r="D646" s="32" t="str">
        <f t="shared" si="10"/>
        <v>1077X1352</v>
      </c>
      <c r="E646" s="50" t="s">
        <v>1620</v>
      </c>
      <c r="F646" s="61" t="s">
        <v>2269</v>
      </c>
      <c r="G646" s="41" t="s">
        <v>43</v>
      </c>
      <c r="H646" s="38"/>
      <c r="I646" s="32">
        <v>1077</v>
      </c>
      <c r="J646" s="63">
        <f>VLOOKUP(I646,pTRAIT!A:B,2,FALSE)</f>
        <v>0</v>
      </c>
      <c r="K646" s="63" t="str">
        <f>VLOOKUP($I646,pTRAIT!$A:$X,7,FALSE)</f>
        <v>no</v>
      </c>
      <c r="L646" s="63" t="str">
        <f>VLOOKUP($I646,pTRAIT!$A:$X,8,FALSE)</f>
        <v>nd</v>
      </c>
      <c r="M646" s="63" t="str">
        <f>VLOOKUP($I646,pTRAIT!$A:$X,9,FALSE)</f>
        <v>R</v>
      </c>
      <c r="N646" s="63" t="str">
        <f>VLOOKUP($I646,pTRAIT!$A:$X,10,FALSE)</f>
        <v>R</v>
      </c>
      <c r="O646" s="63" t="str">
        <f>VLOOKUP($I646,pTRAIT!$A:$X,11,FALSE)</f>
        <v>H</v>
      </c>
      <c r="P646" s="63" t="str">
        <f>VLOOKUP($I646,pTRAIT!$A:$X,12,FALSE)</f>
        <v>R</v>
      </c>
      <c r="Q646" s="63" t="str">
        <f>VLOOKUP($I646,pTRAIT!$A:$X,13,FALSE)</f>
        <v>S</v>
      </c>
      <c r="R646" s="63" t="str">
        <f>VLOOKUP($I646,pTRAIT!$A:$X,14,FALSE)</f>
        <v>S</v>
      </c>
      <c r="S646" s="63" t="str">
        <f>VLOOKUP($I646,pTRAIT!$A:$X,15,FALSE)</f>
        <v>S</v>
      </c>
      <c r="T646" s="63" t="str">
        <f>VLOOKUP($I646,pTRAIT!$A:$X,16,FALSE)</f>
        <v>R</v>
      </c>
      <c r="U646" s="63" t="str">
        <f>VLOOKUP($I646,pTRAIT!$A:$X,17,FALSE)</f>
        <v>R</v>
      </c>
      <c r="V646" s="63" t="str">
        <f>VLOOKUP($I646,pTRAIT!$A:$X,18,FALSE)</f>
        <v>S</v>
      </c>
      <c r="W646" s="63" t="str">
        <f>VLOOKUP($I646,pTRAIT!$A:$X,19,FALSE)</f>
        <v>S</v>
      </c>
      <c r="X646" s="63" t="str">
        <f>VLOOKUP($I646,pTRAIT!$A:$X,20,FALSE)</f>
        <v>H</v>
      </c>
      <c r="Y646" s="63" t="str">
        <f>VLOOKUP($I646,pTRAIT!$A:$X,21,FALSE)</f>
        <v>R</v>
      </c>
      <c r="Z646" s="63" t="str">
        <f>VLOOKUP($I646,pTRAIT!$A:$X,22,FALSE)</f>
        <v>e</v>
      </c>
      <c r="AA646" s="63" t="str">
        <f>VLOOKUP($I646,pTRAIT!$A:$X,23,FALSE)</f>
        <v>n-c</v>
      </c>
      <c r="AB646" s="63">
        <f>VLOOKUP($I646,pTRAIT!$A:$X,24,FALSE)</f>
        <v>0</v>
      </c>
      <c r="AC646" s="34">
        <v>1352</v>
      </c>
      <c r="AD646" s="63" t="str">
        <f>VLOOKUP(AC646,pTRAIT!A:B,2,FALSE)</f>
        <v>EM5RTCM5So5Pu;NST=X / EM5RT(Ue)Ro5So5Pu;NST=X</v>
      </c>
      <c r="AE646" s="63">
        <f>VLOOKUP($AC646,pTRAIT!$A:$X,7,FALSE)</f>
        <v>0</v>
      </c>
      <c r="AF646" s="63">
        <f>VLOOKUP($AC646,pTRAIT!$A:$X,8,FALSE)</f>
        <v>0</v>
      </c>
      <c r="AG646" s="63">
        <f>VLOOKUP($AC646,pTRAIT!$A:$X,9,FALSE)</f>
        <v>0</v>
      </c>
      <c r="AH646" s="63">
        <f>VLOOKUP($AC646,pTRAIT!$A:$X,10,FALSE)</f>
        <v>0</v>
      </c>
      <c r="AI646" s="63">
        <f>VLOOKUP($AC646,pTRAIT!$A:$X,11,FALSE)</f>
        <v>0</v>
      </c>
      <c r="AJ646" s="63">
        <f>VLOOKUP($AC646,pTRAIT!$A:$X,12,FALSE)</f>
        <v>0</v>
      </c>
      <c r="AK646" s="63">
        <f>VLOOKUP($AC646,pTRAIT!$A:$X,13,FALSE)</f>
        <v>0</v>
      </c>
      <c r="AL646" s="63">
        <f>VLOOKUP($AC646,pTRAIT!$A:$X,14,FALSE)</f>
        <v>0</v>
      </c>
      <c r="AM646" s="63">
        <f>VLOOKUP($AC646,pTRAIT!$A:$X,15,FALSE)</f>
        <v>0</v>
      </c>
      <c r="AN646" s="63">
        <f>VLOOKUP($AC646,pTRAIT!$A:$X,16,FALSE)</f>
        <v>0</v>
      </c>
      <c r="AO646" s="63">
        <f>VLOOKUP($AC646,pTRAIT!$A:$X,17,FALSE)</f>
        <v>0</v>
      </c>
      <c r="AP646" s="63">
        <f>VLOOKUP($AC646,pTRAIT!$A:$X,18,FALSE)</f>
        <v>0</v>
      </c>
      <c r="AQ646" s="63">
        <f>VLOOKUP($AC646,pTRAIT!$A:$X,19,FALSE)</f>
        <v>0</v>
      </c>
      <c r="AR646" s="63">
        <f>VLOOKUP($AC646,pTRAIT!$A:$X,20,FALSE)</f>
        <v>0</v>
      </c>
      <c r="AS646" s="63">
        <f>VLOOKUP($AC646,pTRAIT!$A:$X,21,FALSE)</f>
        <v>0</v>
      </c>
      <c r="AT646" s="63">
        <f>VLOOKUP($AC646,pTRAIT!$A:$X,22,FALSE)</f>
        <v>0</v>
      </c>
      <c r="AU646" s="63">
        <f>VLOOKUP($AC646,pTRAIT!$A:$X,23,FALSE)</f>
        <v>0</v>
      </c>
      <c r="AV646" s="63">
        <f>VLOOKUP($AC646,pTRAIT!$A:$X,24,FALSE)</f>
        <v>0</v>
      </c>
    </row>
    <row r="647" spans="1:48" ht="12" customHeight="1" x14ac:dyDescent="0.2">
      <c r="A647" s="32">
        <v>1077</v>
      </c>
      <c r="B647" s="33" t="s">
        <v>5</v>
      </c>
      <c r="C647" s="34">
        <v>67</v>
      </c>
      <c r="D647" s="32" t="str">
        <f t="shared" si="10"/>
        <v>1077X67</v>
      </c>
      <c r="E647" s="51" t="s">
        <v>1621</v>
      </c>
      <c r="F647" s="61" t="s">
        <v>2270</v>
      </c>
      <c r="G647" s="41" t="s">
        <v>43</v>
      </c>
      <c r="H647" s="38"/>
      <c r="I647" s="32">
        <v>1077</v>
      </c>
      <c r="J647" s="63">
        <f>VLOOKUP(I647,pTRAIT!A:B,2,FALSE)</f>
        <v>0</v>
      </c>
      <c r="K647" s="63" t="str">
        <f>VLOOKUP($I647,pTRAIT!$A:$X,7,FALSE)</f>
        <v>no</v>
      </c>
      <c r="L647" s="63" t="str">
        <f>VLOOKUP($I647,pTRAIT!$A:$X,8,FALSE)</f>
        <v>nd</v>
      </c>
      <c r="M647" s="63" t="str">
        <f>VLOOKUP($I647,pTRAIT!$A:$X,9,FALSE)</f>
        <v>R</v>
      </c>
      <c r="N647" s="63" t="str">
        <f>VLOOKUP($I647,pTRAIT!$A:$X,10,FALSE)</f>
        <v>R</v>
      </c>
      <c r="O647" s="63" t="str">
        <f>VLOOKUP($I647,pTRAIT!$A:$X,11,FALSE)</f>
        <v>H</v>
      </c>
      <c r="P647" s="63" t="str">
        <f>VLOOKUP($I647,pTRAIT!$A:$X,12,FALSE)</f>
        <v>R</v>
      </c>
      <c r="Q647" s="63" t="str">
        <f>VLOOKUP($I647,pTRAIT!$A:$X,13,FALSE)</f>
        <v>S</v>
      </c>
      <c r="R647" s="63" t="str">
        <f>VLOOKUP($I647,pTRAIT!$A:$X,14,FALSE)</f>
        <v>S</v>
      </c>
      <c r="S647" s="63" t="str">
        <f>VLOOKUP($I647,pTRAIT!$A:$X,15,FALSE)</f>
        <v>S</v>
      </c>
      <c r="T647" s="63" t="str">
        <f>VLOOKUP($I647,pTRAIT!$A:$X,16,FALSE)</f>
        <v>R</v>
      </c>
      <c r="U647" s="63" t="str">
        <f>VLOOKUP($I647,pTRAIT!$A:$X,17,FALSE)</f>
        <v>R</v>
      </c>
      <c r="V647" s="63" t="str">
        <f>VLOOKUP($I647,pTRAIT!$A:$X,18,FALSE)</f>
        <v>S</v>
      </c>
      <c r="W647" s="63" t="str">
        <f>VLOOKUP($I647,pTRAIT!$A:$X,19,FALSE)</f>
        <v>S</v>
      </c>
      <c r="X647" s="63" t="str">
        <f>VLOOKUP($I647,pTRAIT!$A:$X,20,FALSE)</f>
        <v>H</v>
      </c>
      <c r="Y647" s="63" t="str">
        <f>VLOOKUP($I647,pTRAIT!$A:$X,21,FALSE)</f>
        <v>R</v>
      </c>
      <c r="Z647" s="63" t="str">
        <f>VLOOKUP($I647,pTRAIT!$A:$X,22,FALSE)</f>
        <v>e</v>
      </c>
      <c r="AA647" s="63" t="str">
        <f>VLOOKUP($I647,pTRAIT!$A:$X,23,FALSE)</f>
        <v>n-c</v>
      </c>
      <c r="AB647" s="63">
        <f>VLOOKUP($I647,pTRAIT!$A:$X,24,FALSE)</f>
        <v>0</v>
      </c>
      <c r="AC647" s="34">
        <v>67</v>
      </c>
      <c r="AD647" s="63" t="str">
        <f>VLOOKUP(AC647,pTRAIT!A:B,2,FALSE)</f>
        <v>ERo5So5;NST=X / EM5RTCM5So5Pu;NST=X</v>
      </c>
      <c r="AE647" s="63">
        <f>VLOOKUP($AC647,pTRAIT!$A:$X,7,FALSE)</f>
        <v>0</v>
      </c>
      <c r="AF647" s="63">
        <f>VLOOKUP($AC647,pTRAIT!$A:$X,8,FALSE)</f>
        <v>0</v>
      </c>
      <c r="AG647" s="63">
        <f>VLOOKUP($AC647,pTRAIT!$A:$X,9,FALSE)</f>
        <v>0</v>
      </c>
      <c r="AH647" s="63">
        <f>VLOOKUP($AC647,pTRAIT!$A:$X,10,FALSE)</f>
        <v>0</v>
      </c>
      <c r="AI647" s="63">
        <f>VLOOKUP($AC647,pTRAIT!$A:$X,11,FALSE)</f>
        <v>0</v>
      </c>
      <c r="AJ647" s="63">
        <f>VLOOKUP($AC647,pTRAIT!$A:$X,12,FALSE)</f>
        <v>0</v>
      </c>
      <c r="AK647" s="63">
        <f>VLOOKUP($AC647,pTRAIT!$A:$X,13,FALSE)</f>
        <v>0</v>
      </c>
      <c r="AL647" s="63">
        <f>VLOOKUP($AC647,pTRAIT!$A:$X,14,FALSE)</f>
        <v>0</v>
      </c>
      <c r="AM647" s="63">
        <f>VLOOKUP($AC647,pTRAIT!$A:$X,15,FALSE)</f>
        <v>0</v>
      </c>
      <c r="AN647" s="63">
        <f>VLOOKUP($AC647,pTRAIT!$A:$X,16,FALSE)</f>
        <v>0</v>
      </c>
      <c r="AO647" s="63">
        <f>VLOOKUP($AC647,pTRAIT!$A:$X,17,FALSE)</f>
        <v>0</v>
      </c>
      <c r="AP647" s="63">
        <f>VLOOKUP($AC647,pTRAIT!$A:$X,18,FALSE)</f>
        <v>0</v>
      </c>
      <c r="AQ647" s="63">
        <f>VLOOKUP($AC647,pTRAIT!$A:$X,19,FALSE)</f>
        <v>0</v>
      </c>
      <c r="AR647" s="63">
        <f>VLOOKUP($AC647,pTRAIT!$A:$X,20,FALSE)</f>
        <v>0</v>
      </c>
      <c r="AS647" s="63">
        <f>VLOOKUP($AC647,pTRAIT!$A:$X,21,FALSE)</f>
        <v>0</v>
      </c>
      <c r="AT647" s="63">
        <f>VLOOKUP($AC647,pTRAIT!$A:$X,22,FALSE)</f>
        <v>0</v>
      </c>
      <c r="AU647" s="63">
        <f>VLOOKUP($AC647,pTRAIT!$A:$X,23,FALSE)</f>
        <v>0</v>
      </c>
      <c r="AV647" s="63">
        <f>VLOOKUP($AC647,pTRAIT!$A:$X,24,FALSE)</f>
        <v>0</v>
      </c>
    </row>
    <row r="648" spans="1:48" ht="12" customHeight="1" x14ac:dyDescent="0.2">
      <c r="A648" s="32">
        <v>1077</v>
      </c>
      <c r="B648" s="33" t="s">
        <v>5</v>
      </c>
      <c r="C648" s="34">
        <v>243</v>
      </c>
      <c r="D648" s="32" t="str">
        <f t="shared" si="10"/>
        <v>1077X243</v>
      </c>
      <c r="E648" s="51" t="s">
        <v>1621</v>
      </c>
      <c r="F648" s="61" t="s">
        <v>2271</v>
      </c>
      <c r="G648" s="41" t="s">
        <v>43</v>
      </c>
      <c r="H648" s="45"/>
      <c r="I648" s="32">
        <v>1077</v>
      </c>
      <c r="J648" s="63">
        <f>VLOOKUP(I648,pTRAIT!A:B,2,FALSE)</f>
        <v>0</v>
      </c>
      <c r="K648" s="63" t="str">
        <f>VLOOKUP($I648,pTRAIT!$A:$X,7,FALSE)</f>
        <v>no</v>
      </c>
      <c r="L648" s="63" t="str">
        <f>VLOOKUP($I648,pTRAIT!$A:$X,8,FALSE)</f>
        <v>nd</v>
      </c>
      <c r="M648" s="63" t="str">
        <f>VLOOKUP($I648,pTRAIT!$A:$X,9,FALSE)</f>
        <v>R</v>
      </c>
      <c r="N648" s="63" t="str">
        <f>VLOOKUP($I648,pTRAIT!$A:$X,10,FALSE)</f>
        <v>R</v>
      </c>
      <c r="O648" s="63" t="str">
        <f>VLOOKUP($I648,pTRAIT!$A:$X,11,FALSE)</f>
        <v>H</v>
      </c>
      <c r="P648" s="63" t="str">
        <f>VLOOKUP($I648,pTRAIT!$A:$X,12,FALSE)</f>
        <v>R</v>
      </c>
      <c r="Q648" s="63" t="str">
        <f>VLOOKUP($I648,pTRAIT!$A:$X,13,FALSE)</f>
        <v>S</v>
      </c>
      <c r="R648" s="63" t="str">
        <f>VLOOKUP($I648,pTRAIT!$A:$X,14,FALSE)</f>
        <v>S</v>
      </c>
      <c r="S648" s="63" t="str">
        <f>VLOOKUP($I648,pTRAIT!$A:$X,15,FALSE)</f>
        <v>S</v>
      </c>
      <c r="T648" s="63" t="str">
        <f>VLOOKUP($I648,pTRAIT!$A:$X,16,FALSE)</f>
        <v>R</v>
      </c>
      <c r="U648" s="63" t="str">
        <f>VLOOKUP($I648,pTRAIT!$A:$X,17,FALSE)</f>
        <v>R</v>
      </c>
      <c r="V648" s="63" t="str">
        <f>VLOOKUP($I648,pTRAIT!$A:$X,18,FALSE)</f>
        <v>S</v>
      </c>
      <c r="W648" s="63" t="str">
        <f>VLOOKUP($I648,pTRAIT!$A:$X,19,FALSE)</f>
        <v>S</v>
      </c>
      <c r="X648" s="63" t="str">
        <f>VLOOKUP($I648,pTRAIT!$A:$X,20,FALSE)</f>
        <v>H</v>
      </c>
      <c r="Y648" s="63" t="str">
        <f>VLOOKUP($I648,pTRAIT!$A:$X,21,FALSE)</f>
        <v>R</v>
      </c>
      <c r="Z648" s="63" t="str">
        <f>VLOOKUP($I648,pTRAIT!$A:$X,22,FALSE)</f>
        <v>e</v>
      </c>
      <c r="AA648" s="63" t="str">
        <f>VLOOKUP($I648,pTRAIT!$A:$X,23,FALSE)</f>
        <v>n-c</v>
      </c>
      <c r="AB648" s="63">
        <f>VLOOKUP($I648,pTRAIT!$A:$X,24,FALSE)</f>
        <v>0</v>
      </c>
      <c r="AC648" s="34">
        <v>243</v>
      </c>
      <c r="AD648" s="63" t="str">
        <f>VLOOKUP(AC648,pTRAIT!A:B,2,FALSE)</f>
        <v>EM5RTRo5So5;NST=X / EM5RTCM5So5Pu;NST=X</v>
      </c>
      <c r="AE648" s="63">
        <f>VLOOKUP($AC648,pTRAIT!$A:$X,7,FALSE)</f>
        <v>0</v>
      </c>
      <c r="AF648" s="63">
        <f>VLOOKUP($AC648,pTRAIT!$A:$X,8,FALSE)</f>
        <v>0</v>
      </c>
      <c r="AG648" s="63">
        <f>VLOOKUP($AC648,pTRAIT!$A:$X,9,FALSE)</f>
        <v>0</v>
      </c>
      <c r="AH648" s="63">
        <f>VLOOKUP($AC648,pTRAIT!$A:$X,10,FALSE)</f>
        <v>0</v>
      </c>
      <c r="AI648" s="63">
        <f>VLOOKUP($AC648,pTRAIT!$A:$X,11,FALSE)</f>
        <v>0</v>
      </c>
      <c r="AJ648" s="63">
        <f>VLOOKUP($AC648,pTRAIT!$A:$X,12,FALSE)</f>
        <v>0</v>
      </c>
      <c r="AK648" s="63">
        <f>VLOOKUP($AC648,pTRAIT!$A:$X,13,FALSE)</f>
        <v>0</v>
      </c>
      <c r="AL648" s="63">
        <f>VLOOKUP($AC648,pTRAIT!$A:$X,14,FALSE)</f>
        <v>0</v>
      </c>
      <c r="AM648" s="63">
        <f>VLOOKUP($AC648,pTRAIT!$A:$X,15,FALSE)</f>
        <v>0</v>
      </c>
      <c r="AN648" s="63">
        <f>VLOOKUP($AC648,pTRAIT!$A:$X,16,FALSE)</f>
        <v>0</v>
      </c>
      <c r="AO648" s="63">
        <f>VLOOKUP($AC648,pTRAIT!$A:$X,17,FALSE)</f>
        <v>0</v>
      </c>
      <c r="AP648" s="63">
        <f>VLOOKUP($AC648,pTRAIT!$A:$X,18,FALSE)</f>
        <v>0</v>
      </c>
      <c r="AQ648" s="63">
        <f>VLOOKUP($AC648,pTRAIT!$A:$X,19,FALSE)</f>
        <v>0</v>
      </c>
      <c r="AR648" s="63">
        <f>VLOOKUP($AC648,pTRAIT!$A:$X,20,FALSE)</f>
        <v>0</v>
      </c>
      <c r="AS648" s="63">
        <f>VLOOKUP($AC648,pTRAIT!$A:$X,21,FALSE)</f>
        <v>0</v>
      </c>
      <c r="AT648" s="63">
        <f>VLOOKUP($AC648,pTRAIT!$A:$X,22,FALSE)</f>
        <v>0</v>
      </c>
      <c r="AU648" s="63">
        <f>VLOOKUP($AC648,pTRAIT!$A:$X,23,FALSE)</f>
        <v>0</v>
      </c>
      <c r="AV648" s="63">
        <f>VLOOKUP($AC648,pTRAIT!$A:$X,24,FALSE)</f>
        <v>0</v>
      </c>
    </row>
    <row r="649" spans="1:48" ht="12" customHeight="1" x14ac:dyDescent="0.2">
      <c r="A649" s="32">
        <v>1077</v>
      </c>
      <c r="B649" s="33" t="s">
        <v>5</v>
      </c>
      <c r="C649" s="34">
        <v>266</v>
      </c>
      <c r="D649" s="32" t="str">
        <f t="shared" si="10"/>
        <v>1077X266</v>
      </c>
      <c r="E649" s="51" t="s">
        <v>1621</v>
      </c>
      <c r="F649" s="61" t="s">
        <v>2272</v>
      </c>
      <c r="G649" s="41" t="s">
        <v>43</v>
      </c>
      <c r="H649" s="38"/>
      <c r="I649" s="32">
        <v>1077</v>
      </c>
      <c r="J649" s="63">
        <f>VLOOKUP(I649,pTRAIT!A:B,2,FALSE)</f>
        <v>0</v>
      </c>
      <c r="K649" s="63" t="str">
        <f>VLOOKUP($I649,pTRAIT!$A:$X,7,FALSE)</f>
        <v>no</v>
      </c>
      <c r="L649" s="63" t="str">
        <f>VLOOKUP($I649,pTRAIT!$A:$X,8,FALSE)</f>
        <v>nd</v>
      </c>
      <c r="M649" s="63" t="str">
        <f>VLOOKUP($I649,pTRAIT!$A:$X,9,FALSE)</f>
        <v>R</v>
      </c>
      <c r="N649" s="63" t="str">
        <f>VLOOKUP($I649,pTRAIT!$A:$X,10,FALSE)</f>
        <v>R</v>
      </c>
      <c r="O649" s="63" t="str">
        <f>VLOOKUP($I649,pTRAIT!$A:$X,11,FALSE)</f>
        <v>H</v>
      </c>
      <c r="P649" s="63" t="str">
        <f>VLOOKUP($I649,pTRAIT!$A:$X,12,FALSE)</f>
        <v>R</v>
      </c>
      <c r="Q649" s="63" t="str">
        <f>VLOOKUP($I649,pTRAIT!$A:$X,13,FALSE)</f>
        <v>S</v>
      </c>
      <c r="R649" s="63" t="str">
        <f>VLOOKUP($I649,pTRAIT!$A:$X,14,FALSE)</f>
        <v>S</v>
      </c>
      <c r="S649" s="63" t="str">
        <f>VLOOKUP($I649,pTRAIT!$A:$X,15,FALSE)</f>
        <v>S</v>
      </c>
      <c r="T649" s="63" t="str">
        <f>VLOOKUP($I649,pTRAIT!$A:$X,16,FALSE)</f>
        <v>R</v>
      </c>
      <c r="U649" s="63" t="str">
        <f>VLOOKUP($I649,pTRAIT!$A:$X,17,FALSE)</f>
        <v>R</v>
      </c>
      <c r="V649" s="63" t="str">
        <f>VLOOKUP($I649,pTRAIT!$A:$X,18,FALSE)</f>
        <v>S</v>
      </c>
      <c r="W649" s="63" t="str">
        <f>VLOOKUP($I649,pTRAIT!$A:$X,19,FALSE)</f>
        <v>S</v>
      </c>
      <c r="X649" s="63" t="str">
        <f>VLOOKUP($I649,pTRAIT!$A:$X,20,FALSE)</f>
        <v>H</v>
      </c>
      <c r="Y649" s="63" t="str">
        <f>VLOOKUP($I649,pTRAIT!$A:$X,21,FALSE)</f>
        <v>R</v>
      </c>
      <c r="Z649" s="63" t="str">
        <f>VLOOKUP($I649,pTRAIT!$A:$X,22,FALSE)</f>
        <v>e</v>
      </c>
      <c r="AA649" s="63" t="str">
        <f>VLOOKUP($I649,pTRAIT!$A:$X,23,FALSE)</f>
        <v>n-c</v>
      </c>
      <c r="AB649" s="63">
        <f>VLOOKUP($I649,pTRAIT!$A:$X,24,FALSE)</f>
        <v>0</v>
      </c>
      <c r="AC649" s="34">
        <v>266</v>
      </c>
      <c r="AD649" s="63" t="str">
        <f>VLOOKUP(AC649,pTRAIT!A:B,2,FALSE)</f>
        <v>EM5RTUeRo5So5;NST=X / EM5RTCM5So5Pu;NST=X</v>
      </c>
      <c r="AE649" s="63">
        <f>VLOOKUP($AC649,pTRAIT!$A:$X,7,FALSE)</f>
        <v>0</v>
      </c>
      <c r="AF649" s="63">
        <f>VLOOKUP($AC649,pTRAIT!$A:$X,8,FALSE)</f>
        <v>0</v>
      </c>
      <c r="AG649" s="63">
        <f>VLOOKUP($AC649,pTRAIT!$A:$X,9,FALSE)</f>
        <v>0</v>
      </c>
      <c r="AH649" s="63">
        <f>VLOOKUP($AC649,pTRAIT!$A:$X,10,FALSE)</f>
        <v>0</v>
      </c>
      <c r="AI649" s="63">
        <f>VLOOKUP($AC649,pTRAIT!$A:$X,11,FALSE)</f>
        <v>0</v>
      </c>
      <c r="AJ649" s="63">
        <f>VLOOKUP($AC649,pTRAIT!$A:$X,12,FALSE)</f>
        <v>0</v>
      </c>
      <c r="AK649" s="63">
        <f>VLOOKUP($AC649,pTRAIT!$A:$X,13,FALSE)</f>
        <v>0</v>
      </c>
      <c r="AL649" s="63">
        <f>VLOOKUP($AC649,pTRAIT!$A:$X,14,FALSE)</f>
        <v>0</v>
      </c>
      <c r="AM649" s="63">
        <f>VLOOKUP($AC649,pTRAIT!$A:$X,15,FALSE)</f>
        <v>0</v>
      </c>
      <c r="AN649" s="63">
        <f>VLOOKUP($AC649,pTRAIT!$A:$X,16,FALSE)</f>
        <v>0</v>
      </c>
      <c r="AO649" s="63">
        <f>VLOOKUP($AC649,pTRAIT!$A:$X,17,FALSE)</f>
        <v>0</v>
      </c>
      <c r="AP649" s="63">
        <f>VLOOKUP($AC649,pTRAIT!$A:$X,18,FALSE)</f>
        <v>0</v>
      </c>
      <c r="AQ649" s="63">
        <f>VLOOKUP($AC649,pTRAIT!$A:$X,19,FALSE)</f>
        <v>0</v>
      </c>
      <c r="AR649" s="63">
        <f>VLOOKUP($AC649,pTRAIT!$A:$X,20,FALSE)</f>
        <v>0</v>
      </c>
      <c r="AS649" s="63">
        <f>VLOOKUP($AC649,pTRAIT!$A:$X,21,FALSE)</f>
        <v>0</v>
      </c>
      <c r="AT649" s="63">
        <f>VLOOKUP($AC649,pTRAIT!$A:$X,22,FALSE)</f>
        <v>0</v>
      </c>
      <c r="AU649" s="63">
        <f>VLOOKUP($AC649,pTRAIT!$A:$X,23,FALSE)</f>
        <v>0</v>
      </c>
      <c r="AV649" s="63">
        <f>VLOOKUP($AC649,pTRAIT!$A:$X,24,FALSE)</f>
        <v>0</v>
      </c>
    </row>
    <row r="650" spans="1:48" ht="12" customHeight="1" x14ac:dyDescent="0.2">
      <c r="A650" s="32">
        <v>1077</v>
      </c>
      <c r="B650" s="33" t="s">
        <v>5</v>
      </c>
      <c r="C650" s="34">
        <v>331</v>
      </c>
      <c r="D650" s="32" t="str">
        <f t="shared" si="10"/>
        <v>1077X331</v>
      </c>
      <c r="E650" s="51" t="s">
        <v>1621</v>
      </c>
      <c r="F650" s="61" t="s">
        <v>2273</v>
      </c>
      <c r="G650" s="41" t="s">
        <v>43</v>
      </c>
      <c r="H650" s="38"/>
      <c r="I650" s="32">
        <v>1077</v>
      </c>
      <c r="J650" s="63">
        <f>VLOOKUP(I650,pTRAIT!A:B,2,FALSE)</f>
        <v>0</v>
      </c>
      <c r="K650" s="63" t="str">
        <f>VLOOKUP($I650,pTRAIT!$A:$X,7,FALSE)</f>
        <v>no</v>
      </c>
      <c r="L650" s="63" t="str">
        <f>VLOOKUP($I650,pTRAIT!$A:$X,8,FALSE)</f>
        <v>nd</v>
      </c>
      <c r="M650" s="63" t="str">
        <f>VLOOKUP($I650,pTRAIT!$A:$X,9,FALSE)</f>
        <v>R</v>
      </c>
      <c r="N650" s="63" t="str">
        <f>VLOOKUP($I650,pTRAIT!$A:$X,10,FALSE)</f>
        <v>R</v>
      </c>
      <c r="O650" s="63" t="str">
        <f>VLOOKUP($I650,pTRAIT!$A:$X,11,FALSE)</f>
        <v>H</v>
      </c>
      <c r="P650" s="63" t="str">
        <f>VLOOKUP($I650,pTRAIT!$A:$X,12,FALSE)</f>
        <v>R</v>
      </c>
      <c r="Q650" s="63" t="str">
        <f>VLOOKUP($I650,pTRAIT!$A:$X,13,FALSE)</f>
        <v>S</v>
      </c>
      <c r="R650" s="63" t="str">
        <f>VLOOKUP($I650,pTRAIT!$A:$X,14,FALSE)</f>
        <v>S</v>
      </c>
      <c r="S650" s="63" t="str">
        <f>VLOOKUP($I650,pTRAIT!$A:$X,15,FALSE)</f>
        <v>S</v>
      </c>
      <c r="T650" s="63" t="str">
        <f>VLOOKUP($I650,pTRAIT!$A:$X,16,FALSE)</f>
        <v>R</v>
      </c>
      <c r="U650" s="63" t="str">
        <f>VLOOKUP($I650,pTRAIT!$A:$X,17,FALSE)</f>
        <v>R</v>
      </c>
      <c r="V650" s="63" t="str">
        <f>VLOOKUP($I650,pTRAIT!$A:$X,18,FALSE)</f>
        <v>S</v>
      </c>
      <c r="W650" s="63" t="str">
        <f>VLOOKUP($I650,pTRAIT!$A:$X,19,FALSE)</f>
        <v>S</v>
      </c>
      <c r="X650" s="63" t="str">
        <f>VLOOKUP($I650,pTRAIT!$A:$X,20,FALSE)</f>
        <v>H</v>
      </c>
      <c r="Y650" s="63" t="str">
        <f>VLOOKUP($I650,pTRAIT!$A:$X,21,FALSE)</f>
        <v>R</v>
      </c>
      <c r="Z650" s="63" t="str">
        <f>VLOOKUP($I650,pTRAIT!$A:$X,22,FALSE)</f>
        <v>e</v>
      </c>
      <c r="AA650" s="63" t="str">
        <f>VLOOKUP($I650,pTRAIT!$A:$X,23,FALSE)</f>
        <v>n-c</v>
      </c>
      <c r="AB650" s="63">
        <f>VLOOKUP($I650,pTRAIT!$A:$X,24,FALSE)</f>
        <v>0</v>
      </c>
      <c r="AC650" s="34">
        <v>331</v>
      </c>
      <c r="AD650" s="63" t="str">
        <f>VLOOKUP(AC650,pTRAIT!A:B,2,FALSE)</f>
        <v>EM5RTUeRo5So5;NST=X / EM5RTCM5So5Pu;NST=X</v>
      </c>
      <c r="AE650" s="63">
        <f>VLOOKUP($AC650,pTRAIT!$A:$X,7,FALSE)</f>
        <v>0</v>
      </c>
      <c r="AF650" s="63">
        <f>VLOOKUP($AC650,pTRAIT!$A:$X,8,FALSE)</f>
        <v>0</v>
      </c>
      <c r="AG650" s="63">
        <f>VLOOKUP($AC650,pTRAIT!$A:$X,9,FALSE)</f>
        <v>0</v>
      </c>
      <c r="AH650" s="63">
        <f>VLOOKUP($AC650,pTRAIT!$A:$X,10,FALSE)</f>
        <v>0</v>
      </c>
      <c r="AI650" s="63">
        <f>VLOOKUP($AC650,pTRAIT!$A:$X,11,FALSE)</f>
        <v>0</v>
      </c>
      <c r="AJ650" s="63">
        <f>VLOOKUP($AC650,pTRAIT!$A:$X,12,FALSE)</f>
        <v>0</v>
      </c>
      <c r="AK650" s="63">
        <f>VLOOKUP($AC650,pTRAIT!$A:$X,13,FALSE)</f>
        <v>0</v>
      </c>
      <c r="AL650" s="63">
        <f>VLOOKUP($AC650,pTRAIT!$A:$X,14,FALSE)</f>
        <v>0</v>
      </c>
      <c r="AM650" s="63">
        <f>VLOOKUP($AC650,pTRAIT!$A:$X,15,FALSE)</f>
        <v>0</v>
      </c>
      <c r="AN650" s="63">
        <f>VLOOKUP($AC650,pTRAIT!$A:$X,16,FALSE)</f>
        <v>0</v>
      </c>
      <c r="AO650" s="63">
        <f>VLOOKUP($AC650,pTRAIT!$A:$X,17,FALSE)</f>
        <v>0</v>
      </c>
      <c r="AP650" s="63">
        <f>VLOOKUP($AC650,pTRAIT!$A:$X,18,FALSE)</f>
        <v>0</v>
      </c>
      <c r="AQ650" s="63">
        <f>VLOOKUP($AC650,pTRAIT!$A:$X,19,FALSE)</f>
        <v>0</v>
      </c>
      <c r="AR650" s="63">
        <f>VLOOKUP($AC650,pTRAIT!$A:$X,20,FALSE)</f>
        <v>0</v>
      </c>
      <c r="AS650" s="63">
        <f>VLOOKUP($AC650,pTRAIT!$A:$X,21,FALSE)</f>
        <v>0</v>
      </c>
      <c r="AT650" s="63">
        <f>VLOOKUP($AC650,pTRAIT!$A:$X,22,FALSE)</f>
        <v>0</v>
      </c>
      <c r="AU650" s="63">
        <f>VLOOKUP($AC650,pTRAIT!$A:$X,23,FALSE)</f>
        <v>0</v>
      </c>
      <c r="AV650" s="63">
        <f>VLOOKUP($AC650,pTRAIT!$A:$X,24,FALSE)</f>
        <v>0</v>
      </c>
    </row>
    <row r="651" spans="1:48" ht="12" customHeight="1" x14ac:dyDescent="0.2">
      <c r="A651" s="32">
        <v>1077</v>
      </c>
      <c r="B651" s="33" t="s">
        <v>5</v>
      </c>
      <c r="C651" s="34">
        <v>382</v>
      </c>
      <c r="D651" s="32" t="str">
        <f t="shared" si="10"/>
        <v>1077X382</v>
      </c>
      <c r="E651" s="51" t="s">
        <v>1621</v>
      </c>
      <c r="F651" s="61" t="s">
        <v>2274</v>
      </c>
      <c r="G651" s="41" t="s">
        <v>43</v>
      </c>
      <c r="H651" s="38"/>
      <c r="I651" s="32">
        <v>1077</v>
      </c>
      <c r="J651" s="63">
        <f>VLOOKUP(I651,pTRAIT!A:B,2,FALSE)</f>
        <v>0</v>
      </c>
      <c r="K651" s="63" t="str">
        <f>VLOOKUP($I651,pTRAIT!$A:$X,7,FALSE)</f>
        <v>no</v>
      </c>
      <c r="L651" s="63" t="str">
        <f>VLOOKUP($I651,pTRAIT!$A:$X,8,FALSE)</f>
        <v>nd</v>
      </c>
      <c r="M651" s="63" t="str">
        <f>VLOOKUP($I651,pTRAIT!$A:$X,9,FALSE)</f>
        <v>R</v>
      </c>
      <c r="N651" s="63" t="str">
        <f>VLOOKUP($I651,pTRAIT!$A:$X,10,FALSE)</f>
        <v>R</v>
      </c>
      <c r="O651" s="63" t="str">
        <f>VLOOKUP($I651,pTRAIT!$A:$X,11,FALSE)</f>
        <v>H</v>
      </c>
      <c r="P651" s="63" t="str">
        <f>VLOOKUP($I651,pTRAIT!$A:$X,12,FALSE)</f>
        <v>R</v>
      </c>
      <c r="Q651" s="63" t="str">
        <f>VLOOKUP($I651,pTRAIT!$A:$X,13,FALSE)</f>
        <v>S</v>
      </c>
      <c r="R651" s="63" t="str">
        <f>VLOOKUP($I651,pTRAIT!$A:$X,14,FALSE)</f>
        <v>S</v>
      </c>
      <c r="S651" s="63" t="str">
        <f>VLOOKUP($I651,pTRAIT!$A:$X,15,FALSE)</f>
        <v>S</v>
      </c>
      <c r="T651" s="63" t="str">
        <f>VLOOKUP($I651,pTRAIT!$A:$X,16,FALSE)</f>
        <v>R</v>
      </c>
      <c r="U651" s="63" t="str">
        <f>VLOOKUP($I651,pTRAIT!$A:$X,17,FALSE)</f>
        <v>R</v>
      </c>
      <c r="V651" s="63" t="str">
        <f>VLOOKUP($I651,pTRAIT!$A:$X,18,FALSE)</f>
        <v>S</v>
      </c>
      <c r="W651" s="63" t="str">
        <f>VLOOKUP($I651,pTRAIT!$A:$X,19,FALSE)</f>
        <v>S</v>
      </c>
      <c r="X651" s="63" t="str">
        <f>VLOOKUP($I651,pTRAIT!$A:$X,20,FALSE)</f>
        <v>H</v>
      </c>
      <c r="Y651" s="63" t="str">
        <f>VLOOKUP($I651,pTRAIT!$A:$X,21,FALSE)</f>
        <v>R</v>
      </c>
      <c r="Z651" s="63" t="str">
        <f>VLOOKUP($I651,pTRAIT!$A:$X,22,FALSE)</f>
        <v>e</v>
      </c>
      <c r="AA651" s="63" t="str">
        <f>VLOOKUP($I651,pTRAIT!$A:$X,23,FALSE)</f>
        <v>n-c</v>
      </c>
      <c r="AB651" s="63">
        <f>VLOOKUP($I651,pTRAIT!$A:$X,24,FALSE)</f>
        <v>0</v>
      </c>
      <c r="AC651" s="34">
        <v>382</v>
      </c>
      <c r="AD651" s="63" t="str">
        <f>VLOOKUP(AC651,pTRAIT!A:B,2,FALSE)</f>
        <v>EM5RTUeRo5So5;NST=X / EM5RTCM5So5Pu;NST=X</v>
      </c>
      <c r="AE651" s="63">
        <f>VLOOKUP($AC651,pTRAIT!$A:$X,7,FALSE)</f>
        <v>0</v>
      </c>
      <c r="AF651" s="63">
        <f>VLOOKUP($AC651,pTRAIT!$A:$X,8,FALSE)</f>
        <v>0</v>
      </c>
      <c r="AG651" s="63">
        <f>VLOOKUP($AC651,pTRAIT!$A:$X,9,FALSE)</f>
        <v>0</v>
      </c>
      <c r="AH651" s="63">
        <f>VLOOKUP($AC651,pTRAIT!$A:$X,10,FALSE)</f>
        <v>0</v>
      </c>
      <c r="AI651" s="63">
        <f>VLOOKUP($AC651,pTRAIT!$A:$X,11,FALSE)</f>
        <v>0</v>
      </c>
      <c r="AJ651" s="63">
        <f>VLOOKUP($AC651,pTRAIT!$A:$X,12,FALSE)</f>
        <v>0</v>
      </c>
      <c r="AK651" s="63">
        <f>VLOOKUP($AC651,pTRAIT!$A:$X,13,FALSE)</f>
        <v>0</v>
      </c>
      <c r="AL651" s="63">
        <f>VLOOKUP($AC651,pTRAIT!$A:$X,14,FALSE)</f>
        <v>0</v>
      </c>
      <c r="AM651" s="63">
        <f>VLOOKUP($AC651,pTRAIT!$A:$X,15,FALSE)</f>
        <v>0</v>
      </c>
      <c r="AN651" s="63">
        <f>VLOOKUP($AC651,pTRAIT!$A:$X,16,FALSE)</f>
        <v>0</v>
      </c>
      <c r="AO651" s="63">
        <f>VLOOKUP($AC651,pTRAIT!$A:$X,17,FALSE)</f>
        <v>0</v>
      </c>
      <c r="AP651" s="63">
        <f>VLOOKUP($AC651,pTRAIT!$A:$X,18,FALSE)</f>
        <v>0</v>
      </c>
      <c r="AQ651" s="63">
        <f>VLOOKUP($AC651,pTRAIT!$A:$X,19,FALSE)</f>
        <v>0</v>
      </c>
      <c r="AR651" s="63">
        <f>VLOOKUP($AC651,pTRAIT!$A:$X,20,FALSE)</f>
        <v>0</v>
      </c>
      <c r="AS651" s="63">
        <f>VLOOKUP($AC651,pTRAIT!$A:$X,21,FALSE)</f>
        <v>0</v>
      </c>
      <c r="AT651" s="63">
        <f>VLOOKUP($AC651,pTRAIT!$A:$X,22,FALSE)</f>
        <v>0</v>
      </c>
      <c r="AU651" s="63">
        <f>VLOOKUP($AC651,pTRAIT!$A:$X,23,FALSE)</f>
        <v>0</v>
      </c>
      <c r="AV651" s="63">
        <f>VLOOKUP($AC651,pTRAIT!$A:$X,24,FALSE)</f>
        <v>0</v>
      </c>
    </row>
    <row r="652" spans="1:48" ht="12" customHeight="1" x14ac:dyDescent="0.2">
      <c r="A652" s="32">
        <v>1077</v>
      </c>
      <c r="B652" s="33" t="s">
        <v>5</v>
      </c>
      <c r="C652" s="34">
        <v>433</v>
      </c>
      <c r="D652" s="32" t="str">
        <f t="shared" si="10"/>
        <v>1077X433</v>
      </c>
      <c r="E652" s="51" t="s">
        <v>1621</v>
      </c>
      <c r="F652" s="61" t="s">
        <v>2275</v>
      </c>
      <c r="G652" s="41" t="s">
        <v>43</v>
      </c>
      <c r="H652" s="38"/>
      <c r="I652" s="32">
        <v>1077</v>
      </c>
      <c r="J652" s="63">
        <f>VLOOKUP(I652,pTRAIT!A:B,2,FALSE)</f>
        <v>0</v>
      </c>
      <c r="K652" s="63" t="str">
        <f>VLOOKUP($I652,pTRAIT!$A:$X,7,FALSE)</f>
        <v>no</v>
      </c>
      <c r="L652" s="63" t="str">
        <f>VLOOKUP($I652,pTRAIT!$A:$X,8,FALSE)</f>
        <v>nd</v>
      </c>
      <c r="M652" s="63" t="str">
        <f>VLOOKUP($I652,pTRAIT!$A:$X,9,FALSE)</f>
        <v>R</v>
      </c>
      <c r="N652" s="63" t="str">
        <f>VLOOKUP($I652,pTRAIT!$A:$X,10,FALSE)</f>
        <v>R</v>
      </c>
      <c r="O652" s="63" t="str">
        <f>VLOOKUP($I652,pTRAIT!$A:$X,11,FALSE)</f>
        <v>H</v>
      </c>
      <c r="P652" s="63" t="str">
        <f>VLOOKUP($I652,pTRAIT!$A:$X,12,FALSE)</f>
        <v>R</v>
      </c>
      <c r="Q652" s="63" t="str">
        <f>VLOOKUP($I652,pTRAIT!$A:$X,13,FALSE)</f>
        <v>S</v>
      </c>
      <c r="R652" s="63" t="str">
        <f>VLOOKUP($I652,pTRAIT!$A:$X,14,FALSE)</f>
        <v>S</v>
      </c>
      <c r="S652" s="63" t="str">
        <f>VLOOKUP($I652,pTRAIT!$A:$X,15,FALSE)</f>
        <v>S</v>
      </c>
      <c r="T652" s="63" t="str">
        <f>VLOOKUP($I652,pTRAIT!$A:$X,16,FALSE)</f>
        <v>R</v>
      </c>
      <c r="U652" s="63" t="str">
        <f>VLOOKUP($I652,pTRAIT!$A:$X,17,FALSE)</f>
        <v>R</v>
      </c>
      <c r="V652" s="63" t="str">
        <f>VLOOKUP($I652,pTRAIT!$A:$X,18,FALSE)</f>
        <v>S</v>
      </c>
      <c r="W652" s="63" t="str">
        <f>VLOOKUP($I652,pTRAIT!$A:$X,19,FALSE)</f>
        <v>S</v>
      </c>
      <c r="X652" s="63" t="str">
        <f>VLOOKUP($I652,pTRAIT!$A:$X,20,FALSE)</f>
        <v>H</v>
      </c>
      <c r="Y652" s="63" t="str">
        <f>VLOOKUP($I652,pTRAIT!$A:$X,21,FALSE)</f>
        <v>R</v>
      </c>
      <c r="Z652" s="63" t="str">
        <f>VLOOKUP($I652,pTRAIT!$A:$X,22,FALSE)</f>
        <v>e</v>
      </c>
      <c r="AA652" s="63" t="str">
        <f>VLOOKUP($I652,pTRAIT!$A:$X,23,FALSE)</f>
        <v>n-c</v>
      </c>
      <c r="AB652" s="63">
        <f>VLOOKUP($I652,pTRAIT!$A:$X,24,FALSE)</f>
        <v>0</v>
      </c>
      <c r="AC652" s="34">
        <v>433</v>
      </c>
      <c r="AD652" s="63" t="str">
        <f>VLOOKUP(AC652,pTRAIT!A:B,2,FALSE)</f>
        <v>EM5RTUeRo5So5;NST=X / EM5RTCM5So5Pu;NST=X</v>
      </c>
      <c r="AE652" s="63">
        <f>VLOOKUP($AC652,pTRAIT!$A:$X,7,FALSE)</f>
        <v>0</v>
      </c>
      <c r="AF652" s="63">
        <f>VLOOKUP($AC652,pTRAIT!$A:$X,8,FALSE)</f>
        <v>0</v>
      </c>
      <c r="AG652" s="63">
        <f>VLOOKUP($AC652,pTRAIT!$A:$X,9,FALSE)</f>
        <v>0</v>
      </c>
      <c r="AH652" s="63">
        <f>VLOOKUP($AC652,pTRAIT!$A:$X,10,FALSE)</f>
        <v>0</v>
      </c>
      <c r="AI652" s="63">
        <f>VLOOKUP($AC652,pTRAIT!$A:$X,11,FALSE)</f>
        <v>0</v>
      </c>
      <c r="AJ652" s="63">
        <f>VLOOKUP($AC652,pTRAIT!$A:$X,12,FALSE)</f>
        <v>0</v>
      </c>
      <c r="AK652" s="63">
        <f>VLOOKUP($AC652,pTRAIT!$A:$X,13,FALSE)</f>
        <v>0</v>
      </c>
      <c r="AL652" s="63">
        <f>VLOOKUP($AC652,pTRAIT!$A:$X,14,FALSE)</f>
        <v>0</v>
      </c>
      <c r="AM652" s="63">
        <f>VLOOKUP($AC652,pTRAIT!$A:$X,15,FALSE)</f>
        <v>0</v>
      </c>
      <c r="AN652" s="63">
        <f>VLOOKUP($AC652,pTRAIT!$A:$X,16,FALSE)</f>
        <v>0</v>
      </c>
      <c r="AO652" s="63">
        <f>VLOOKUP($AC652,pTRAIT!$A:$X,17,FALSE)</f>
        <v>0</v>
      </c>
      <c r="AP652" s="63">
        <f>VLOOKUP($AC652,pTRAIT!$A:$X,18,FALSE)</f>
        <v>0</v>
      </c>
      <c r="AQ652" s="63">
        <f>VLOOKUP($AC652,pTRAIT!$A:$X,19,FALSE)</f>
        <v>0</v>
      </c>
      <c r="AR652" s="63">
        <f>VLOOKUP($AC652,pTRAIT!$A:$X,20,FALSE)</f>
        <v>0</v>
      </c>
      <c r="AS652" s="63">
        <f>VLOOKUP($AC652,pTRAIT!$A:$X,21,FALSE)</f>
        <v>0</v>
      </c>
      <c r="AT652" s="63">
        <f>VLOOKUP($AC652,pTRAIT!$A:$X,22,FALSE)</f>
        <v>0</v>
      </c>
      <c r="AU652" s="63">
        <f>VLOOKUP($AC652,pTRAIT!$A:$X,23,FALSE)</f>
        <v>0</v>
      </c>
      <c r="AV652" s="63">
        <f>VLOOKUP($AC652,pTRAIT!$A:$X,24,FALSE)</f>
        <v>0</v>
      </c>
    </row>
    <row r="653" spans="1:48" ht="12" customHeight="1" x14ac:dyDescent="0.2">
      <c r="A653" s="32">
        <v>1077</v>
      </c>
      <c r="B653" s="33" t="s">
        <v>5</v>
      </c>
      <c r="C653" s="34">
        <v>1138</v>
      </c>
      <c r="D653" s="32" t="str">
        <f t="shared" si="10"/>
        <v>1077X1138</v>
      </c>
      <c r="E653" s="50" t="s">
        <v>1620</v>
      </c>
      <c r="F653" s="61" t="s">
        <v>2276</v>
      </c>
      <c r="G653" s="41" t="s">
        <v>43</v>
      </c>
      <c r="H653" s="38"/>
      <c r="I653" s="32">
        <v>1077</v>
      </c>
      <c r="J653" s="63">
        <f>VLOOKUP(I653,pTRAIT!A:B,2,FALSE)</f>
        <v>0</v>
      </c>
      <c r="K653" s="63" t="str">
        <f>VLOOKUP($I653,pTRAIT!$A:$X,7,FALSE)</f>
        <v>no</v>
      </c>
      <c r="L653" s="63" t="str">
        <f>VLOOKUP($I653,pTRAIT!$A:$X,8,FALSE)</f>
        <v>nd</v>
      </c>
      <c r="M653" s="63" t="str">
        <f>VLOOKUP($I653,pTRAIT!$A:$X,9,FALSE)</f>
        <v>R</v>
      </c>
      <c r="N653" s="63" t="str">
        <f>VLOOKUP($I653,pTRAIT!$A:$X,10,FALSE)</f>
        <v>R</v>
      </c>
      <c r="O653" s="63" t="str">
        <f>VLOOKUP($I653,pTRAIT!$A:$X,11,FALSE)</f>
        <v>H</v>
      </c>
      <c r="P653" s="63" t="str">
        <f>VLOOKUP($I653,pTRAIT!$A:$X,12,FALSE)</f>
        <v>R</v>
      </c>
      <c r="Q653" s="63" t="str">
        <f>VLOOKUP($I653,pTRAIT!$A:$X,13,FALSE)</f>
        <v>S</v>
      </c>
      <c r="R653" s="63" t="str">
        <f>VLOOKUP($I653,pTRAIT!$A:$X,14,FALSE)</f>
        <v>S</v>
      </c>
      <c r="S653" s="63" t="str">
        <f>VLOOKUP($I653,pTRAIT!$A:$X,15,FALSE)</f>
        <v>S</v>
      </c>
      <c r="T653" s="63" t="str">
        <f>VLOOKUP($I653,pTRAIT!$A:$X,16,FALSE)</f>
        <v>R</v>
      </c>
      <c r="U653" s="63" t="str">
        <f>VLOOKUP($I653,pTRAIT!$A:$X,17,FALSE)</f>
        <v>R</v>
      </c>
      <c r="V653" s="63" t="str">
        <f>VLOOKUP($I653,pTRAIT!$A:$X,18,FALSE)</f>
        <v>S</v>
      </c>
      <c r="W653" s="63" t="str">
        <f>VLOOKUP($I653,pTRAIT!$A:$X,19,FALSE)</f>
        <v>S</v>
      </c>
      <c r="X653" s="63" t="str">
        <f>VLOOKUP($I653,pTRAIT!$A:$X,20,FALSE)</f>
        <v>H</v>
      </c>
      <c r="Y653" s="63" t="str">
        <f>VLOOKUP($I653,pTRAIT!$A:$X,21,FALSE)</f>
        <v>R</v>
      </c>
      <c r="Z653" s="63" t="str">
        <f>VLOOKUP($I653,pTRAIT!$A:$X,22,FALSE)</f>
        <v>e</v>
      </c>
      <c r="AA653" s="63" t="str">
        <f>VLOOKUP($I653,pTRAIT!$A:$X,23,FALSE)</f>
        <v>n-c</v>
      </c>
      <c r="AB653" s="63">
        <f>VLOOKUP($I653,pTRAIT!$A:$X,24,FALSE)</f>
        <v>0</v>
      </c>
      <c r="AC653" s="34">
        <v>1138</v>
      </c>
      <c r="AD653" s="63" t="str">
        <f>VLOOKUP(AC653,pTRAIT!A:B,2,FALSE)</f>
        <v>EM5RTCM5(So5)Pu;NST=X / EM5RTCM5So5Pu;NST=X</v>
      </c>
      <c r="AE653" s="63">
        <f>VLOOKUP($AC653,pTRAIT!$A:$X,7,FALSE)</f>
        <v>0</v>
      </c>
      <c r="AF653" s="63">
        <f>VLOOKUP($AC653,pTRAIT!$A:$X,8,FALSE)</f>
        <v>0</v>
      </c>
      <c r="AG653" s="63">
        <f>VLOOKUP($AC653,pTRAIT!$A:$X,9,FALSE)</f>
        <v>0</v>
      </c>
      <c r="AH653" s="63">
        <f>VLOOKUP($AC653,pTRAIT!$A:$X,10,FALSE)</f>
        <v>0</v>
      </c>
      <c r="AI653" s="63">
        <f>VLOOKUP($AC653,pTRAIT!$A:$X,11,FALSE)</f>
        <v>0</v>
      </c>
      <c r="AJ653" s="63">
        <f>VLOOKUP($AC653,pTRAIT!$A:$X,12,FALSE)</f>
        <v>0</v>
      </c>
      <c r="AK653" s="63">
        <f>VLOOKUP($AC653,pTRAIT!$A:$X,13,FALSE)</f>
        <v>0</v>
      </c>
      <c r="AL653" s="63">
        <f>VLOOKUP($AC653,pTRAIT!$A:$X,14,FALSE)</f>
        <v>0</v>
      </c>
      <c r="AM653" s="63">
        <f>VLOOKUP($AC653,pTRAIT!$A:$X,15,FALSE)</f>
        <v>0</v>
      </c>
      <c r="AN653" s="63">
        <f>VLOOKUP($AC653,pTRAIT!$A:$X,16,FALSE)</f>
        <v>0</v>
      </c>
      <c r="AO653" s="63">
        <f>VLOOKUP($AC653,pTRAIT!$A:$X,17,FALSE)</f>
        <v>0</v>
      </c>
      <c r="AP653" s="63">
        <f>VLOOKUP($AC653,pTRAIT!$A:$X,18,FALSE)</f>
        <v>0</v>
      </c>
      <c r="AQ653" s="63">
        <f>VLOOKUP($AC653,pTRAIT!$A:$X,19,FALSE)</f>
        <v>0</v>
      </c>
      <c r="AR653" s="63">
        <f>VLOOKUP($AC653,pTRAIT!$A:$X,20,FALSE)</f>
        <v>0</v>
      </c>
      <c r="AS653" s="63">
        <f>VLOOKUP($AC653,pTRAIT!$A:$X,21,FALSE)</f>
        <v>0</v>
      </c>
      <c r="AT653" s="63">
        <f>VLOOKUP($AC653,pTRAIT!$A:$X,22,FALSE)</f>
        <v>0</v>
      </c>
      <c r="AU653" s="63">
        <f>VLOOKUP($AC653,pTRAIT!$A:$X,23,FALSE)</f>
        <v>0</v>
      </c>
      <c r="AV653" s="63">
        <f>VLOOKUP($AC653,pTRAIT!$A:$X,24,FALSE)</f>
        <v>0</v>
      </c>
    </row>
    <row r="654" spans="1:48" ht="12" customHeight="1" x14ac:dyDescent="0.2">
      <c r="A654" s="32">
        <v>1077</v>
      </c>
      <c r="B654" s="33" t="s">
        <v>5</v>
      </c>
      <c r="C654" s="34">
        <v>1207</v>
      </c>
      <c r="D654" s="32" t="str">
        <f t="shared" si="10"/>
        <v>1077X1207</v>
      </c>
      <c r="E654" s="50" t="s">
        <v>1620</v>
      </c>
      <c r="F654" s="61" t="s">
        <v>2277</v>
      </c>
      <c r="G654" s="41" t="s">
        <v>43</v>
      </c>
      <c r="H654" s="38"/>
      <c r="I654" s="32">
        <v>1077</v>
      </c>
      <c r="J654" s="63">
        <f>VLOOKUP(I654,pTRAIT!A:B,2,FALSE)</f>
        <v>0</v>
      </c>
      <c r="K654" s="63" t="str">
        <f>VLOOKUP($I654,pTRAIT!$A:$X,7,FALSE)</f>
        <v>no</v>
      </c>
      <c r="L654" s="63" t="str">
        <f>VLOOKUP($I654,pTRAIT!$A:$X,8,FALSE)</f>
        <v>nd</v>
      </c>
      <c r="M654" s="63" t="str">
        <f>VLOOKUP($I654,pTRAIT!$A:$X,9,FALSE)</f>
        <v>R</v>
      </c>
      <c r="N654" s="63" t="str">
        <f>VLOOKUP($I654,pTRAIT!$A:$X,10,FALSE)</f>
        <v>R</v>
      </c>
      <c r="O654" s="63" t="str">
        <f>VLOOKUP($I654,pTRAIT!$A:$X,11,FALSE)</f>
        <v>H</v>
      </c>
      <c r="P654" s="63" t="str">
        <f>VLOOKUP($I654,pTRAIT!$A:$X,12,FALSE)</f>
        <v>R</v>
      </c>
      <c r="Q654" s="63" t="str">
        <f>VLOOKUP($I654,pTRAIT!$A:$X,13,FALSE)</f>
        <v>S</v>
      </c>
      <c r="R654" s="63" t="str">
        <f>VLOOKUP($I654,pTRAIT!$A:$X,14,FALSE)</f>
        <v>S</v>
      </c>
      <c r="S654" s="63" t="str">
        <f>VLOOKUP($I654,pTRAIT!$A:$X,15,FALSE)</f>
        <v>S</v>
      </c>
      <c r="T654" s="63" t="str">
        <f>VLOOKUP($I654,pTRAIT!$A:$X,16,FALSE)</f>
        <v>R</v>
      </c>
      <c r="U654" s="63" t="str">
        <f>VLOOKUP($I654,pTRAIT!$A:$X,17,FALSE)</f>
        <v>R</v>
      </c>
      <c r="V654" s="63" t="str">
        <f>VLOOKUP($I654,pTRAIT!$A:$X,18,FALSE)</f>
        <v>S</v>
      </c>
      <c r="W654" s="63" t="str">
        <f>VLOOKUP($I654,pTRAIT!$A:$X,19,FALSE)</f>
        <v>S</v>
      </c>
      <c r="X654" s="63" t="str">
        <f>VLOOKUP($I654,pTRAIT!$A:$X,20,FALSE)</f>
        <v>H</v>
      </c>
      <c r="Y654" s="63" t="str">
        <f>VLOOKUP($I654,pTRAIT!$A:$X,21,FALSE)</f>
        <v>R</v>
      </c>
      <c r="Z654" s="63" t="str">
        <f>VLOOKUP($I654,pTRAIT!$A:$X,22,FALSE)</f>
        <v>e</v>
      </c>
      <c r="AA654" s="63" t="str">
        <f>VLOOKUP($I654,pTRAIT!$A:$X,23,FALSE)</f>
        <v>n-c</v>
      </c>
      <c r="AB654" s="63">
        <f>VLOOKUP($I654,pTRAIT!$A:$X,24,FALSE)</f>
        <v>0</v>
      </c>
      <c r="AC654" s="34">
        <v>1207</v>
      </c>
      <c r="AD654" s="63" t="str">
        <f>VLOOKUP(AC654,pTRAIT!A:B,2,FALSE)</f>
        <v>EM5RTCM5Pu;NST=X / EM5RTCM5So5Pu;NST=X</v>
      </c>
      <c r="AE654" s="63">
        <f>VLOOKUP($AC654,pTRAIT!$A:$X,7,FALSE)</f>
        <v>0</v>
      </c>
      <c r="AF654" s="63">
        <f>VLOOKUP($AC654,pTRAIT!$A:$X,8,FALSE)</f>
        <v>0</v>
      </c>
      <c r="AG654" s="63">
        <f>VLOOKUP($AC654,pTRAIT!$A:$X,9,FALSE)</f>
        <v>0</v>
      </c>
      <c r="AH654" s="63">
        <f>VLOOKUP($AC654,pTRAIT!$A:$X,10,FALSE)</f>
        <v>0</v>
      </c>
      <c r="AI654" s="63">
        <f>VLOOKUP($AC654,pTRAIT!$A:$X,11,FALSE)</f>
        <v>0</v>
      </c>
      <c r="AJ654" s="63">
        <f>VLOOKUP($AC654,pTRAIT!$A:$X,12,FALSE)</f>
        <v>0</v>
      </c>
      <c r="AK654" s="63">
        <f>VLOOKUP($AC654,pTRAIT!$A:$X,13,FALSE)</f>
        <v>0</v>
      </c>
      <c r="AL654" s="63">
        <f>VLOOKUP($AC654,pTRAIT!$A:$X,14,FALSE)</f>
        <v>0</v>
      </c>
      <c r="AM654" s="63">
        <f>VLOOKUP($AC654,pTRAIT!$A:$X,15,FALSE)</f>
        <v>0</v>
      </c>
      <c r="AN654" s="63">
        <f>VLOOKUP($AC654,pTRAIT!$A:$X,16,FALSE)</f>
        <v>0</v>
      </c>
      <c r="AO654" s="63">
        <f>VLOOKUP($AC654,pTRAIT!$A:$X,17,FALSE)</f>
        <v>0</v>
      </c>
      <c r="AP654" s="63">
        <f>VLOOKUP($AC654,pTRAIT!$A:$X,18,FALSE)</f>
        <v>0</v>
      </c>
      <c r="AQ654" s="63">
        <f>VLOOKUP($AC654,pTRAIT!$A:$X,19,FALSE)</f>
        <v>0</v>
      </c>
      <c r="AR654" s="63">
        <f>VLOOKUP($AC654,pTRAIT!$A:$X,20,FALSE)</f>
        <v>0</v>
      </c>
      <c r="AS654" s="63">
        <f>VLOOKUP($AC654,pTRAIT!$A:$X,21,FALSE)</f>
        <v>0</v>
      </c>
      <c r="AT654" s="63">
        <f>VLOOKUP($AC654,pTRAIT!$A:$X,22,FALSE)</f>
        <v>0</v>
      </c>
      <c r="AU654" s="63">
        <f>VLOOKUP($AC654,pTRAIT!$A:$X,23,FALSE)</f>
        <v>0</v>
      </c>
      <c r="AV654" s="63">
        <f>VLOOKUP($AC654,pTRAIT!$A:$X,24,FALSE)</f>
        <v>0</v>
      </c>
    </row>
    <row r="655" spans="1:48" ht="12" customHeight="1" x14ac:dyDescent="0.2">
      <c r="A655" s="32">
        <v>1077</v>
      </c>
      <c r="B655" s="33" t="s">
        <v>5</v>
      </c>
      <c r="C655" s="34">
        <v>1275</v>
      </c>
      <c r="D655" s="32" t="str">
        <f t="shared" si="10"/>
        <v>1077X1275</v>
      </c>
      <c r="E655" s="50" t="s">
        <v>1620</v>
      </c>
      <c r="F655" s="61" t="s">
        <v>2278</v>
      </c>
      <c r="G655" s="41" t="s">
        <v>43</v>
      </c>
      <c r="H655" s="38"/>
      <c r="I655" s="32">
        <v>1077</v>
      </c>
      <c r="J655" s="63">
        <f>VLOOKUP(I655,pTRAIT!A:B,2,FALSE)</f>
        <v>0</v>
      </c>
      <c r="K655" s="63" t="str">
        <f>VLOOKUP($I655,pTRAIT!$A:$X,7,FALSE)</f>
        <v>no</v>
      </c>
      <c r="L655" s="63" t="str">
        <f>VLOOKUP($I655,pTRAIT!$A:$X,8,FALSE)</f>
        <v>nd</v>
      </c>
      <c r="M655" s="63" t="str">
        <f>VLOOKUP($I655,pTRAIT!$A:$X,9,FALSE)</f>
        <v>R</v>
      </c>
      <c r="N655" s="63" t="str">
        <f>VLOOKUP($I655,pTRAIT!$A:$X,10,FALSE)</f>
        <v>R</v>
      </c>
      <c r="O655" s="63" t="str">
        <f>VLOOKUP($I655,pTRAIT!$A:$X,11,FALSE)</f>
        <v>H</v>
      </c>
      <c r="P655" s="63" t="str">
        <f>VLOOKUP($I655,pTRAIT!$A:$X,12,FALSE)</f>
        <v>R</v>
      </c>
      <c r="Q655" s="63" t="str">
        <f>VLOOKUP($I655,pTRAIT!$A:$X,13,FALSE)</f>
        <v>S</v>
      </c>
      <c r="R655" s="63" t="str">
        <f>VLOOKUP($I655,pTRAIT!$A:$X,14,FALSE)</f>
        <v>S</v>
      </c>
      <c r="S655" s="63" t="str">
        <f>VLOOKUP($I655,pTRAIT!$A:$X,15,FALSE)</f>
        <v>S</v>
      </c>
      <c r="T655" s="63" t="str">
        <f>VLOOKUP($I655,pTRAIT!$A:$X,16,FALSE)</f>
        <v>R</v>
      </c>
      <c r="U655" s="63" t="str">
        <f>VLOOKUP($I655,pTRAIT!$A:$X,17,FALSE)</f>
        <v>R</v>
      </c>
      <c r="V655" s="63" t="str">
        <f>VLOOKUP($I655,pTRAIT!$A:$X,18,FALSE)</f>
        <v>S</v>
      </c>
      <c r="W655" s="63" t="str">
        <f>VLOOKUP($I655,pTRAIT!$A:$X,19,FALSE)</f>
        <v>S</v>
      </c>
      <c r="X655" s="63" t="str">
        <f>VLOOKUP($I655,pTRAIT!$A:$X,20,FALSE)</f>
        <v>H</v>
      </c>
      <c r="Y655" s="63" t="str">
        <f>VLOOKUP($I655,pTRAIT!$A:$X,21,FALSE)</f>
        <v>R</v>
      </c>
      <c r="Z655" s="63" t="str">
        <f>VLOOKUP($I655,pTRAIT!$A:$X,22,FALSE)</f>
        <v>e</v>
      </c>
      <c r="AA655" s="63" t="str">
        <f>VLOOKUP($I655,pTRAIT!$A:$X,23,FALSE)</f>
        <v>n-c</v>
      </c>
      <c r="AB655" s="63">
        <f>VLOOKUP($I655,pTRAIT!$A:$X,24,FALSE)</f>
        <v>0</v>
      </c>
      <c r="AC655" s="34">
        <v>1275</v>
      </c>
      <c r="AD655" s="63" t="str">
        <f>VLOOKUP(AC655,pTRAIT!A:B,2,FALSE)</f>
        <v>EM5RTCM5Ro5So5Pu;NST=X / EM5RTCM5So5Pu;NST=X</v>
      </c>
      <c r="AE655" s="63">
        <f>VLOOKUP($AC655,pTRAIT!$A:$X,7,FALSE)</f>
        <v>0</v>
      </c>
      <c r="AF655" s="63">
        <f>VLOOKUP($AC655,pTRAIT!$A:$X,8,FALSE)</f>
        <v>0</v>
      </c>
      <c r="AG655" s="63">
        <f>VLOOKUP($AC655,pTRAIT!$A:$X,9,FALSE)</f>
        <v>0</v>
      </c>
      <c r="AH655" s="63">
        <f>VLOOKUP($AC655,pTRAIT!$A:$X,10,FALSE)</f>
        <v>0</v>
      </c>
      <c r="AI655" s="63">
        <f>VLOOKUP($AC655,pTRAIT!$A:$X,11,FALSE)</f>
        <v>0</v>
      </c>
      <c r="AJ655" s="63">
        <f>VLOOKUP($AC655,pTRAIT!$A:$X,12,FALSE)</f>
        <v>0</v>
      </c>
      <c r="AK655" s="63">
        <f>VLOOKUP($AC655,pTRAIT!$A:$X,13,FALSE)</f>
        <v>0</v>
      </c>
      <c r="AL655" s="63">
        <f>VLOOKUP($AC655,pTRAIT!$A:$X,14,FALSE)</f>
        <v>0</v>
      </c>
      <c r="AM655" s="63">
        <f>VLOOKUP($AC655,pTRAIT!$A:$X,15,FALSE)</f>
        <v>0</v>
      </c>
      <c r="AN655" s="63">
        <f>VLOOKUP($AC655,pTRAIT!$A:$X,16,FALSE)</f>
        <v>0</v>
      </c>
      <c r="AO655" s="63">
        <f>VLOOKUP($AC655,pTRAIT!$A:$X,17,FALSE)</f>
        <v>0</v>
      </c>
      <c r="AP655" s="63">
        <f>VLOOKUP($AC655,pTRAIT!$A:$X,18,FALSE)</f>
        <v>0</v>
      </c>
      <c r="AQ655" s="63">
        <f>VLOOKUP($AC655,pTRAIT!$A:$X,19,FALSE)</f>
        <v>0</v>
      </c>
      <c r="AR655" s="63">
        <f>VLOOKUP($AC655,pTRAIT!$A:$X,20,FALSE)</f>
        <v>0</v>
      </c>
      <c r="AS655" s="63">
        <f>VLOOKUP($AC655,pTRAIT!$A:$X,21,FALSE)</f>
        <v>0</v>
      </c>
      <c r="AT655" s="63">
        <f>VLOOKUP($AC655,pTRAIT!$A:$X,22,FALSE)</f>
        <v>0</v>
      </c>
      <c r="AU655" s="63">
        <f>VLOOKUP($AC655,pTRAIT!$A:$X,23,FALSE)</f>
        <v>0</v>
      </c>
      <c r="AV655" s="63">
        <f>VLOOKUP($AC655,pTRAIT!$A:$X,24,FALSE)</f>
        <v>0</v>
      </c>
    </row>
    <row r="656" spans="1:48" ht="12" customHeight="1" x14ac:dyDescent="0.2">
      <c r="A656" s="32">
        <v>1078</v>
      </c>
      <c r="B656" s="33" t="s">
        <v>5</v>
      </c>
      <c r="C656" s="34">
        <v>1362</v>
      </c>
      <c r="D656" s="32" t="str">
        <f t="shared" si="10"/>
        <v>1078X1362</v>
      </c>
      <c r="E656" s="50" t="s">
        <v>1620</v>
      </c>
      <c r="F656" s="61" t="s">
        <v>2279</v>
      </c>
      <c r="G656" s="41" t="s">
        <v>43</v>
      </c>
      <c r="H656" s="38"/>
      <c r="I656" s="32">
        <v>1078</v>
      </c>
      <c r="J656" s="63">
        <f>VLOOKUP(I656,pTRAIT!A:B,2,FALSE)</f>
        <v>0</v>
      </c>
      <c r="K656" s="63" t="str">
        <f>VLOOKUP($I656,pTRAIT!$A:$X,7,FALSE)</f>
        <v>no</v>
      </c>
      <c r="L656" s="63" t="str">
        <f>VLOOKUP($I656,pTRAIT!$A:$X,8,FALSE)</f>
        <v>nd</v>
      </c>
      <c r="M656" s="63" t="str">
        <f>VLOOKUP($I656,pTRAIT!$A:$X,9,FALSE)</f>
        <v>R</v>
      </c>
      <c r="N656" s="63" t="str">
        <f>VLOOKUP($I656,pTRAIT!$A:$X,10,FALSE)</f>
        <v>R</v>
      </c>
      <c r="O656" s="63" t="str">
        <f>VLOOKUP($I656,pTRAIT!$A:$X,11,FALSE)</f>
        <v>H</v>
      </c>
      <c r="P656" s="63" t="str">
        <f>VLOOKUP($I656,pTRAIT!$A:$X,12,FALSE)</f>
        <v>R</v>
      </c>
      <c r="Q656" s="63" t="str">
        <f>VLOOKUP($I656,pTRAIT!$A:$X,13,FALSE)</f>
        <v>S</v>
      </c>
      <c r="R656" s="63" t="str">
        <f>VLOOKUP($I656,pTRAIT!$A:$X,14,FALSE)</f>
        <v>S</v>
      </c>
      <c r="S656" s="63" t="str">
        <f>VLOOKUP($I656,pTRAIT!$A:$X,15,FALSE)</f>
        <v>S</v>
      </c>
      <c r="T656" s="63" t="str">
        <f>VLOOKUP($I656,pTRAIT!$A:$X,16,FALSE)</f>
        <v>R</v>
      </c>
      <c r="U656" s="63" t="str">
        <f>VLOOKUP($I656,pTRAIT!$A:$X,17,FALSE)</f>
        <v>R</v>
      </c>
      <c r="V656" s="63" t="str">
        <f>VLOOKUP($I656,pTRAIT!$A:$X,18,FALSE)</f>
        <v>S</v>
      </c>
      <c r="W656" s="63" t="str">
        <f>VLOOKUP($I656,pTRAIT!$A:$X,19,FALSE)</f>
        <v>S</v>
      </c>
      <c r="X656" s="63" t="str">
        <f>VLOOKUP($I656,pTRAIT!$A:$X,20,FALSE)</f>
        <v>H</v>
      </c>
      <c r="Y656" s="63" t="str">
        <f>VLOOKUP($I656,pTRAIT!$A:$X,21,FALSE)</f>
        <v>R</v>
      </c>
      <c r="Z656" s="63" t="str">
        <f>VLOOKUP($I656,pTRAIT!$A:$X,22,FALSE)</f>
        <v>e</v>
      </c>
      <c r="AA656" s="63" t="str">
        <f>VLOOKUP($I656,pTRAIT!$A:$X,23,FALSE)</f>
        <v>n-c</v>
      </c>
      <c r="AB656" s="63">
        <f>VLOOKUP($I656,pTRAIT!$A:$X,24,FALSE)</f>
        <v>0</v>
      </c>
      <c r="AC656" s="34">
        <v>1362</v>
      </c>
      <c r="AD656" s="63" t="str">
        <f>VLOOKUP(AC656,pTRAIT!A:B,2,FALSE)</f>
        <v>EM5RTCM5So5Pu;NST=X / EM5RTCM5Ro5So5Pu;NST=X</v>
      </c>
      <c r="AE656" s="63">
        <f>VLOOKUP($AC656,pTRAIT!$A:$X,7,FALSE)</f>
        <v>0</v>
      </c>
      <c r="AF656" s="63">
        <f>VLOOKUP($AC656,pTRAIT!$A:$X,8,FALSE)</f>
        <v>0</v>
      </c>
      <c r="AG656" s="63">
        <f>VLOOKUP($AC656,pTRAIT!$A:$X,9,FALSE)</f>
        <v>0</v>
      </c>
      <c r="AH656" s="63">
        <f>VLOOKUP($AC656,pTRAIT!$A:$X,10,FALSE)</f>
        <v>0</v>
      </c>
      <c r="AI656" s="63">
        <f>VLOOKUP($AC656,pTRAIT!$A:$X,11,FALSE)</f>
        <v>0</v>
      </c>
      <c r="AJ656" s="63">
        <f>VLOOKUP($AC656,pTRAIT!$A:$X,12,FALSE)</f>
        <v>0</v>
      </c>
      <c r="AK656" s="63">
        <f>VLOOKUP($AC656,pTRAIT!$A:$X,13,FALSE)</f>
        <v>0</v>
      </c>
      <c r="AL656" s="63">
        <f>VLOOKUP($AC656,pTRAIT!$A:$X,14,FALSE)</f>
        <v>0</v>
      </c>
      <c r="AM656" s="63">
        <f>VLOOKUP($AC656,pTRAIT!$A:$X,15,FALSE)</f>
        <v>0</v>
      </c>
      <c r="AN656" s="63">
        <f>VLOOKUP($AC656,pTRAIT!$A:$X,16,FALSE)</f>
        <v>0</v>
      </c>
      <c r="AO656" s="63">
        <f>VLOOKUP($AC656,pTRAIT!$A:$X,17,FALSE)</f>
        <v>0</v>
      </c>
      <c r="AP656" s="63">
        <f>VLOOKUP($AC656,pTRAIT!$A:$X,18,FALSE)</f>
        <v>0</v>
      </c>
      <c r="AQ656" s="63">
        <f>VLOOKUP($AC656,pTRAIT!$A:$X,19,FALSE)</f>
        <v>0</v>
      </c>
      <c r="AR656" s="63">
        <f>VLOOKUP($AC656,pTRAIT!$A:$X,20,FALSE)</f>
        <v>0</v>
      </c>
      <c r="AS656" s="63">
        <f>VLOOKUP($AC656,pTRAIT!$A:$X,21,FALSE)</f>
        <v>0</v>
      </c>
      <c r="AT656" s="63">
        <f>VLOOKUP($AC656,pTRAIT!$A:$X,22,FALSE)</f>
        <v>0</v>
      </c>
      <c r="AU656" s="63">
        <f>VLOOKUP($AC656,pTRAIT!$A:$X,23,FALSE)</f>
        <v>0</v>
      </c>
      <c r="AV656" s="63">
        <f>VLOOKUP($AC656,pTRAIT!$A:$X,24,FALSE)</f>
        <v>0</v>
      </c>
    </row>
    <row r="657" spans="1:48" ht="12" customHeight="1" x14ac:dyDescent="0.2">
      <c r="A657" s="32">
        <v>1078</v>
      </c>
      <c r="B657" s="33" t="s">
        <v>5</v>
      </c>
      <c r="C657" s="34">
        <v>1355</v>
      </c>
      <c r="D657" s="32" t="str">
        <f t="shared" si="10"/>
        <v>1078X1355</v>
      </c>
      <c r="E657" s="50" t="s">
        <v>1620</v>
      </c>
      <c r="F657" s="61" t="s">
        <v>2280</v>
      </c>
      <c r="G657" s="41" t="s">
        <v>43</v>
      </c>
      <c r="H657" s="38"/>
      <c r="I657" s="32">
        <v>1078</v>
      </c>
      <c r="J657" s="63">
        <f>VLOOKUP(I657,pTRAIT!A:B,2,FALSE)</f>
        <v>0</v>
      </c>
      <c r="K657" s="63" t="str">
        <f>VLOOKUP($I657,pTRAIT!$A:$X,7,FALSE)</f>
        <v>no</v>
      </c>
      <c r="L657" s="63" t="str">
        <f>VLOOKUP($I657,pTRAIT!$A:$X,8,FALSE)</f>
        <v>nd</v>
      </c>
      <c r="M657" s="63" t="str">
        <f>VLOOKUP($I657,pTRAIT!$A:$X,9,FALSE)</f>
        <v>R</v>
      </c>
      <c r="N657" s="63" t="str">
        <f>VLOOKUP($I657,pTRAIT!$A:$X,10,FALSE)</f>
        <v>R</v>
      </c>
      <c r="O657" s="63" t="str">
        <f>VLOOKUP($I657,pTRAIT!$A:$X,11,FALSE)</f>
        <v>H</v>
      </c>
      <c r="P657" s="63" t="str">
        <f>VLOOKUP($I657,pTRAIT!$A:$X,12,FALSE)</f>
        <v>R</v>
      </c>
      <c r="Q657" s="63" t="str">
        <f>VLOOKUP($I657,pTRAIT!$A:$X,13,FALSE)</f>
        <v>S</v>
      </c>
      <c r="R657" s="63" t="str">
        <f>VLOOKUP($I657,pTRAIT!$A:$X,14,FALSE)</f>
        <v>S</v>
      </c>
      <c r="S657" s="63" t="str">
        <f>VLOOKUP($I657,pTRAIT!$A:$X,15,FALSE)</f>
        <v>S</v>
      </c>
      <c r="T657" s="63" t="str">
        <f>VLOOKUP($I657,pTRAIT!$A:$X,16,FALSE)</f>
        <v>R</v>
      </c>
      <c r="U657" s="63" t="str">
        <f>VLOOKUP($I657,pTRAIT!$A:$X,17,FALSE)</f>
        <v>R</v>
      </c>
      <c r="V657" s="63" t="str">
        <f>VLOOKUP($I657,pTRAIT!$A:$X,18,FALSE)</f>
        <v>S</v>
      </c>
      <c r="W657" s="63" t="str">
        <f>VLOOKUP($I657,pTRAIT!$A:$X,19,FALSE)</f>
        <v>S</v>
      </c>
      <c r="X657" s="63" t="str">
        <f>VLOOKUP($I657,pTRAIT!$A:$X,20,FALSE)</f>
        <v>H</v>
      </c>
      <c r="Y657" s="63" t="str">
        <f>VLOOKUP($I657,pTRAIT!$A:$X,21,FALSE)</f>
        <v>R</v>
      </c>
      <c r="Z657" s="63" t="str">
        <f>VLOOKUP($I657,pTRAIT!$A:$X,22,FALSE)</f>
        <v>e</v>
      </c>
      <c r="AA657" s="63" t="str">
        <f>VLOOKUP($I657,pTRAIT!$A:$X,23,FALSE)</f>
        <v>n-c</v>
      </c>
      <c r="AB657" s="63">
        <f>VLOOKUP($I657,pTRAIT!$A:$X,24,FALSE)</f>
        <v>0</v>
      </c>
      <c r="AC657" s="34">
        <v>1355</v>
      </c>
      <c r="AD657" s="63" t="str">
        <f>VLOOKUP(AC657,pTRAIT!A:B,2,FALSE)</f>
        <v>EM5RTCM5So5Pu;NST=X / EM5RTCM5(So5)Pu;NST=X</v>
      </c>
      <c r="AE657" s="63">
        <f>VLOOKUP($AC657,pTRAIT!$A:$X,7,FALSE)</f>
        <v>0</v>
      </c>
      <c r="AF657" s="63">
        <f>VLOOKUP($AC657,pTRAIT!$A:$X,8,FALSE)</f>
        <v>0</v>
      </c>
      <c r="AG657" s="63">
        <f>VLOOKUP($AC657,pTRAIT!$A:$X,9,FALSE)</f>
        <v>0</v>
      </c>
      <c r="AH657" s="63">
        <f>VLOOKUP($AC657,pTRAIT!$A:$X,10,FALSE)</f>
        <v>0</v>
      </c>
      <c r="AI657" s="63">
        <f>VLOOKUP($AC657,pTRAIT!$A:$X,11,FALSE)</f>
        <v>0</v>
      </c>
      <c r="AJ657" s="63">
        <f>VLOOKUP($AC657,pTRAIT!$A:$X,12,FALSE)</f>
        <v>0</v>
      </c>
      <c r="AK657" s="63">
        <f>VLOOKUP($AC657,pTRAIT!$A:$X,13,FALSE)</f>
        <v>0</v>
      </c>
      <c r="AL657" s="63">
        <f>VLOOKUP($AC657,pTRAIT!$A:$X,14,FALSE)</f>
        <v>0</v>
      </c>
      <c r="AM657" s="63">
        <f>VLOOKUP($AC657,pTRAIT!$A:$X,15,FALSE)</f>
        <v>0</v>
      </c>
      <c r="AN657" s="63">
        <f>VLOOKUP($AC657,pTRAIT!$A:$X,16,FALSE)</f>
        <v>0</v>
      </c>
      <c r="AO657" s="63">
        <f>VLOOKUP($AC657,pTRAIT!$A:$X,17,FALSE)</f>
        <v>0</v>
      </c>
      <c r="AP657" s="63">
        <f>VLOOKUP($AC657,pTRAIT!$A:$X,18,FALSE)</f>
        <v>0</v>
      </c>
      <c r="AQ657" s="63">
        <f>VLOOKUP($AC657,pTRAIT!$A:$X,19,FALSE)</f>
        <v>0</v>
      </c>
      <c r="AR657" s="63">
        <f>VLOOKUP($AC657,pTRAIT!$A:$X,20,FALSE)</f>
        <v>0</v>
      </c>
      <c r="AS657" s="63">
        <f>VLOOKUP($AC657,pTRAIT!$A:$X,21,FALSE)</f>
        <v>0</v>
      </c>
      <c r="AT657" s="63">
        <f>VLOOKUP($AC657,pTRAIT!$A:$X,22,FALSE)</f>
        <v>0</v>
      </c>
      <c r="AU657" s="63">
        <f>VLOOKUP($AC657,pTRAIT!$A:$X,23,FALSE)</f>
        <v>0</v>
      </c>
      <c r="AV657" s="63">
        <f>VLOOKUP($AC657,pTRAIT!$A:$X,24,FALSE)</f>
        <v>0</v>
      </c>
    </row>
    <row r="658" spans="1:48" ht="12" customHeight="1" x14ac:dyDescent="0.2">
      <c r="A658" s="32">
        <v>1078</v>
      </c>
      <c r="B658" s="33" t="s">
        <v>5</v>
      </c>
      <c r="C658" s="34">
        <v>1356</v>
      </c>
      <c r="D658" s="32" t="str">
        <f t="shared" si="10"/>
        <v>1078X1356</v>
      </c>
      <c r="E658" s="50" t="s">
        <v>1620</v>
      </c>
      <c r="F658" s="61" t="s">
        <v>2281</v>
      </c>
      <c r="G658" s="41" t="s">
        <v>43</v>
      </c>
      <c r="H658" s="38"/>
      <c r="I658" s="32">
        <v>1078</v>
      </c>
      <c r="J658" s="63">
        <f>VLOOKUP(I658,pTRAIT!A:B,2,FALSE)</f>
        <v>0</v>
      </c>
      <c r="K658" s="63" t="str">
        <f>VLOOKUP($I658,pTRAIT!$A:$X,7,FALSE)</f>
        <v>no</v>
      </c>
      <c r="L658" s="63" t="str">
        <f>VLOOKUP($I658,pTRAIT!$A:$X,8,FALSE)</f>
        <v>nd</v>
      </c>
      <c r="M658" s="63" t="str">
        <f>VLOOKUP($I658,pTRAIT!$A:$X,9,FALSE)</f>
        <v>R</v>
      </c>
      <c r="N658" s="63" t="str">
        <f>VLOOKUP($I658,pTRAIT!$A:$X,10,FALSE)</f>
        <v>R</v>
      </c>
      <c r="O658" s="63" t="str">
        <f>VLOOKUP($I658,pTRAIT!$A:$X,11,FALSE)</f>
        <v>H</v>
      </c>
      <c r="P658" s="63" t="str">
        <f>VLOOKUP($I658,pTRAIT!$A:$X,12,FALSE)</f>
        <v>R</v>
      </c>
      <c r="Q658" s="63" t="str">
        <f>VLOOKUP($I658,pTRAIT!$A:$X,13,FALSE)</f>
        <v>S</v>
      </c>
      <c r="R658" s="63" t="str">
        <f>VLOOKUP($I658,pTRAIT!$A:$X,14,FALSE)</f>
        <v>S</v>
      </c>
      <c r="S658" s="63" t="str">
        <f>VLOOKUP($I658,pTRAIT!$A:$X,15,FALSE)</f>
        <v>S</v>
      </c>
      <c r="T658" s="63" t="str">
        <f>VLOOKUP($I658,pTRAIT!$A:$X,16,FALSE)</f>
        <v>R</v>
      </c>
      <c r="U658" s="63" t="str">
        <f>VLOOKUP($I658,pTRAIT!$A:$X,17,FALSE)</f>
        <v>R</v>
      </c>
      <c r="V658" s="63" t="str">
        <f>VLOOKUP($I658,pTRAIT!$A:$X,18,FALSE)</f>
        <v>S</v>
      </c>
      <c r="W658" s="63" t="str">
        <f>VLOOKUP($I658,pTRAIT!$A:$X,19,FALSE)</f>
        <v>S</v>
      </c>
      <c r="X658" s="63" t="str">
        <f>VLOOKUP($I658,pTRAIT!$A:$X,20,FALSE)</f>
        <v>H</v>
      </c>
      <c r="Y658" s="63" t="str">
        <f>VLOOKUP($I658,pTRAIT!$A:$X,21,FALSE)</f>
        <v>R</v>
      </c>
      <c r="Z658" s="63" t="str">
        <f>VLOOKUP($I658,pTRAIT!$A:$X,22,FALSE)</f>
        <v>e</v>
      </c>
      <c r="AA658" s="63" t="str">
        <f>VLOOKUP($I658,pTRAIT!$A:$X,23,FALSE)</f>
        <v>n-c</v>
      </c>
      <c r="AB658" s="63">
        <f>VLOOKUP($I658,pTRAIT!$A:$X,24,FALSE)</f>
        <v>0</v>
      </c>
      <c r="AC658" s="34">
        <v>1356</v>
      </c>
      <c r="AD658" s="63" t="str">
        <f>VLOOKUP(AC658,pTRAIT!A:B,2,FALSE)</f>
        <v>EM5RTCM5So5Pu;NST=X / EM5RTCM5Pu;NST=X</v>
      </c>
      <c r="AE658" s="63">
        <f>VLOOKUP($AC658,pTRAIT!$A:$X,7,FALSE)</f>
        <v>0</v>
      </c>
      <c r="AF658" s="63">
        <f>VLOOKUP($AC658,pTRAIT!$A:$X,8,FALSE)</f>
        <v>0</v>
      </c>
      <c r="AG658" s="63">
        <f>VLOOKUP($AC658,pTRAIT!$A:$X,9,FALSE)</f>
        <v>0</v>
      </c>
      <c r="AH658" s="63">
        <f>VLOOKUP($AC658,pTRAIT!$A:$X,10,FALSE)</f>
        <v>0</v>
      </c>
      <c r="AI658" s="63">
        <f>VLOOKUP($AC658,pTRAIT!$A:$X,11,FALSE)</f>
        <v>0</v>
      </c>
      <c r="AJ658" s="63">
        <f>VLOOKUP($AC658,pTRAIT!$A:$X,12,FALSE)</f>
        <v>0</v>
      </c>
      <c r="AK658" s="63">
        <f>VLOOKUP($AC658,pTRAIT!$A:$X,13,FALSE)</f>
        <v>0</v>
      </c>
      <c r="AL658" s="63">
        <f>VLOOKUP($AC658,pTRAIT!$A:$X,14,FALSE)</f>
        <v>0</v>
      </c>
      <c r="AM658" s="63">
        <f>VLOOKUP($AC658,pTRAIT!$A:$X,15,FALSE)</f>
        <v>0</v>
      </c>
      <c r="AN658" s="63">
        <f>VLOOKUP($AC658,pTRAIT!$A:$X,16,FALSE)</f>
        <v>0</v>
      </c>
      <c r="AO658" s="63">
        <f>VLOOKUP($AC658,pTRAIT!$A:$X,17,FALSE)</f>
        <v>0</v>
      </c>
      <c r="AP658" s="63">
        <f>VLOOKUP($AC658,pTRAIT!$A:$X,18,FALSE)</f>
        <v>0</v>
      </c>
      <c r="AQ658" s="63">
        <f>VLOOKUP($AC658,pTRAIT!$A:$X,19,FALSE)</f>
        <v>0</v>
      </c>
      <c r="AR658" s="63">
        <f>VLOOKUP($AC658,pTRAIT!$A:$X,20,FALSE)</f>
        <v>0</v>
      </c>
      <c r="AS658" s="63">
        <f>VLOOKUP($AC658,pTRAIT!$A:$X,21,FALSE)</f>
        <v>0</v>
      </c>
      <c r="AT658" s="63">
        <f>VLOOKUP($AC658,pTRAIT!$A:$X,22,FALSE)</f>
        <v>0</v>
      </c>
      <c r="AU658" s="63">
        <f>VLOOKUP($AC658,pTRAIT!$A:$X,23,FALSE)</f>
        <v>0</v>
      </c>
      <c r="AV658" s="63">
        <f>VLOOKUP($AC658,pTRAIT!$A:$X,24,FALSE)</f>
        <v>0</v>
      </c>
    </row>
    <row r="659" spans="1:48" ht="12" customHeight="1" x14ac:dyDescent="0.2">
      <c r="A659" s="32">
        <v>1078</v>
      </c>
      <c r="B659" s="33" t="s">
        <v>5</v>
      </c>
      <c r="C659" s="34">
        <v>1357</v>
      </c>
      <c r="D659" s="32" t="str">
        <f t="shared" si="10"/>
        <v>1078X1357</v>
      </c>
      <c r="E659" s="50" t="s">
        <v>1620</v>
      </c>
      <c r="F659" s="61" t="s">
        <v>2282</v>
      </c>
      <c r="G659" s="41" t="s">
        <v>43</v>
      </c>
      <c r="H659" s="38"/>
      <c r="I659" s="32">
        <v>1078</v>
      </c>
      <c r="J659" s="63">
        <f>VLOOKUP(I659,pTRAIT!A:B,2,FALSE)</f>
        <v>0</v>
      </c>
      <c r="K659" s="63" t="str">
        <f>VLOOKUP($I659,pTRAIT!$A:$X,7,FALSE)</f>
        <v>no</v>
      </c>
      <c r="L659" s="63" t="str">
        <f>VLOOKUP($I659,pTRAIT!$A:$X,8,FALSE)</f>
        <v>nd</v>
      </c>
      <c r="M659" s="63" t="str">
        <f>VLOOKUP($I659,pTRAIT!$A:$X,9,FALSE)</f>
        <v>R</v>
      </c>
      <c r="N659" s="63" t="str">
        <f>VLOOKUP($I659,pTRAIT!$A:$X,10,FALSE)</f>
        <v>R</v>
      </c>
      <c r="O659" s="63" t="str">
        <f>VLOOKUP($I659,pTRAIT!$A:$X,11,FALSE)</f>
        <v>H</v>
      </c>
      <c r="P659" s="63" t="str">
        <f>VLOOKUP($I659,pTRAIT!$A:$X,12,FALSE)</f>
        <v>R</v>
      </c>
      <c r="Q659" s="63" t="str">
        <f>VLOOKUP($I659,pTRAIT!$A:$X,13,FALSE)</f>
        <v>S</v>
      </c>
      <c r="R659" s="63" t="str">
        <f>VLOOKUP($I659,pTRAIT!$A:$X,14,FALSE)</f>
        <v>S</v>
      </c>
      <c r="S659" s="63" t="str">
        <f>VLOOKUP($I659,pTRAIT!$A:$X,15,FALSE)</f>
        <v>S</v>
      </c>
      <c r="T659" s="63" t="str">
        <f>VLOOKUP($I659,pTRAIT!$A:$X,16,FALSE)</f>
        <v>R</v>
      </c>
      <c r="U659" s="63" t="str">
        <f>VLOOKUP($I659,pTRAIT!$A:$X,17,FALSE)</f>
        <v>R</v>
      </c>
      <c r="V659" s="63" t="str">
        <f>VLOOKUP($I659,pTRAIT!$A:$X,18,FALSE)</f>
        <v>S</v>
      </c>
      <c r="W659" s="63" t="str">
        <f>VLOOKUP($I659,pTRAIT!$A:$X,19,FALSE)</f>
        <v>S</v>
      </c>
      <c r="X659" s="63" t="str">
        <f>VLOOKUP($I659,pTRAIT!$A:$X,20,FALSE)</f>
        <v>H</v>
      </c>
      <c r="Y659" s="63" t="str">
        <f>VLOOKUP($I659,pTRAIT!$A:$X,21,FALSE)</f>
        <v>R</v>
      </c>
      <c r="Z659" s="63" t="str">
        <f>VLOOKUP($I659,pTRAIT!$A:$X,22,FALSE)</f>
        <v>e</v>
      </c>
      <c r="AA659" s="63" t="str">
        <f>VLOOKUP($I659,pTRAIT!$A:$X,23,FALSE)</f>
        <v>n-c</v>
      </c>
      <c r="AB659" s="63">
        <f>VLOOKUP($I659,pTRAIT!$A:$X,24,FALSE)</f>
        <v>0</v>
      </c>
      <c r="AC659" s="34">
        <v>1357</v>
      </c>
      <c r="AD659" s="63" t="str">
        <f>VLOOKUP(AC659,pTRAIT!A:B,2,FALSE)</f>
        <v>EM5RTCM5So5Pu;NST=X / EM5RTUeRo5So5;NST=X</v>
      </c>
      <c r="AE659" s="63">
        <f>VLOOKUP($AC659,pTRAIT!$A:$X,7,FALSE)</f>
        <v>0</v>
      </c>
      <c r="AF659" s="63">
        <f>VLOOKUP($AC659,pTRAIT!$A:$X,8,FALSE)</f>
        <v>0</v>
      </c>
      <c r="AG659" s="63">
        <f>VLOOKUP($AC659,pTRAIT!$A:$X,9,FALSE)</f>
        <v>0</v>
      </c>
      <c r="AH659" s="63">
        <f>VLOOKUP($AC659,pTRAIT!$A:$X,10,FALSE)</f>
        <v>0</v>
      </c>
      <c r="AI659" s="63">
        <f>VLOOKUP($AC659,pTRAIT!$A:$X,11,FALSE)</f>
        <v>0</v>
      </c>
      <c r="AJ659" s="63">
        <f>VLOOKUP($AC659,pTRAIT!$A:$X,12,FALSE)</f>
        <v>0</v>
      </c>
      <c r="AK659" s="63">
        <f>VLOOKUP($AC659,pTRAIT!$A:$X,13,FALSE)</f>
        <v>0</v>
      </c>
      <c r="AL659" s="63">
        <f>VLOOKUP($AC659,pTRAIT!$A:$X,14,FALSE)</f>
        <v>0</v>
      </c>
      <c r="AM659" s="63">
        <f>VLOOKUP($AC659,pTRAIT!$A:$X,15,FALSE)</f>
        <v>0</v>
      </c>
      <c r="AN659" s="63">
        <f>VLOOKUP($AC659,pTRAIT!$A:$X,16,FALSE)</f>
        <v>0</v>
      </c>
      <c r="AO659" s="63">
        <f>VLOOKUP($AC659,pTRAIT!$A:$X,17,FALSE)</f>
        <v>0</v>
      </c>
      <c r="AP659" s="63">
        <f>VLOOKUP($AC659,pTRAIT!$A:$X,18,FALSE)</f>
        <v>0</v>
      </c>
      <c r="AQ659" s="63">
        <f>VLOOKUP($AC659,pTRAIT!$A:$X,19,FALSE)</f>
        <v>0</v>
      </c>
      <c r="AR659" s="63">
        <f>VLOOKUP($AC659,pTRAIT!$A:$X,20,FALSE)</f>
        <v>0</v>
      </c>
      <c r="AS659" s="63">
        <f>VLOOKUP($AC659,pTRAIT!$A:$X,21,FALSE)</f>
        <v>0</v>
      </c>
      <c r="AT659" s="63">
        <f>VLOOKUP($AC659,pTRAIT!$A:$X,22,FALSE)</f>
        <v>0</v>
      </c>
      <c r="AU659" s="63">
        <f>VLOOKUP($AC659,pTRAIT!$A:$X,23,FALSE)</f>
        <v>0</v>
      </c>
      <c r="AV659" s="63">
        <f>VLOOKUP($AC659,pTRAIT!$A:$X,24,FALSE)</f>
        <v>0</v>
      </c>
    </row>
    <row r="660" spans="1:48" ht="12" customHeight="1" x14ac:dyDescent="0.2">
      <c r="A660" s="32">
        <v>1078</v>
      </c>
      <c r="B660" s="33" t="s">
        <v>5</v>
      </c>
      <c r="C660" s="34">
        <v>1359</v>
      </c>
      <c r="D660" s="32" t="str">
        <f t="shared" si="10"/>
        <v>1078X1359</v>
      </c>
      <c r="E660" s="50" t="s">
        <v>1620</v>
      </c>
      <c r="F660" s="61" t="s">
        <v>2283</v>
      </c>
      <c r="G660" s="41" t="s">
        <v>43</v>
      </c>
      <c r="H660" s="38"/>
      <c r="I660" s="32">
        <v>1078</v>
      </c>
      <c r="J660" s="63">
        <f>VLOOKUP(I660,pTRAIT!A:B,2,FALSE)</f>
        <v>0</v>
      </c>
      <c r="K660" s="63" t="str">
        <f>VLOOKUP($I660,pTRAIT!$A:$X,7,FALSE)</f>
        <v>no</v>
      </c>
      <c r="L660" s="63" t="str">
        <f>VLOOKUP($I660,pTRAIT!$A:$X,8,FALSE)</f>
        <v>nd</v>
      </c>
      <c r="M660" s="63" t="str">
        <f>VLOOKUP($I660,pTRAIT!$A:$X,9,FALSE)</f>
        <v>R</v>
      </c>
      <c r="N660" s="63" t="str">
        <f>VLOOKUP($I660,pTRAIT!$A:$X,10,FALSE)</f>
        <v>R</v>
      </c>
      <c r="O660" s="63" t="str">
        <f>VLOOKUP($I660,pTRAIT!$A:$X,11,FALSE)</f>
        <v>H</v>
      </c>
      <c r="P660" s="63" t="str">
        <f>VLOOKUP($I660,pTRAIT!$A:$X,12,FALSE)</f>
        <v>R</v>
      </c>
      <c r="Q660" s="63" t="str">
        <f>VLOOKUP($I660,pTRAIT!$A:$X,13,FALSE)</f>
        <v>S</v>
      </c>
      <c r="R660" s="63" t="str">
        <f>VLOOKUP($I660,pTRAIT!$A:$X,14,FALSE)</f>
        <v>S</v>
      </c>
      <c r="S660" s="63" t="str">
        <f>VLOOKUP($I660,pTRAIT!$A:$X,15,FALSE)</f>
        <v>S</v>
      </c>
      <c r="T660" s="63" t="str">
        <f>VLOOKUP($I660,pTRAIT!$A:$X,16,FALSE)</f>
        <v>R</v>
      </c>
      <c r="U660" s="63" t="str">
        <f>VLOOKUP($I660,pTRAIT!$A:$X,17,FALSE)</f>
        <v>R</v>
      </c>
      <c r="V660" s="63" t="str">
        <f>VLOOKUP($I660,pTRAIT!$A:$X,18,FALSE)</f>
        <v>S</v>
      </c>
      <c r="W660" s="63" t="str">
        <f>VLOOKUP($I660,pTRAIT!$A:$X,19,FALSE)</f>
        <v>S</v>
      </c>
      <c r="X660" s="63" t="str">
        <f>VLOOKUP($I660,pTRAIT!$A:$X,20,FALSE)</f>
        <v>H</v>
      </c>
      <c r="Y660" s="63" t="str">
        <f>VLOOKUP($I660,pTRAIT!$A:$X,21,FALSE)</f>
        <v>R</v>
      </c>
      <c r="Z660" s="63" t="str">
        <f>VLOOKUP($I660,pTRAIT!$A:$X,22,FALSE)</f>
        <v>e</v>
      </c>
      <c r="AA660" s="63" t="str">
        <f>VLOOKUP($I660,pTRAIT!$A:$X,23,FALSE)</f>
        <v>n-c</v>
      </c>
      <c r="AB660" s="63">
        <f>VLOOKUP($I660,pTRAIT!$A:$X,24,FALSE)</f>
        <v>0</v>
      </c>
      <c r="AC660" s="34">
        <v>1359</v>
      </c>
      <c r="AD660" s="63" t="str">
        <f>VLOOKUP(AC660,pTRAIT!A:B,2,FALSE)</f>
        <v>EM5RTCM5So5Pu;NST=X / EM5RTUe(DRAG1)(Ro5)So5(DRAG2);NST=X</v>
      </c>
      <c r="AE660" s="63">
        <f>VLOOKUP($AC660,pTRAIT!$A:$X,7,FALSE)</f>
        <v>0</v>
      </c>
      <c r="AF660" s="63">
        <f>VLOOKUP($AC660,pTRAIT!$A:$X,8,FALSE)</f>
        <v>0</v>
      </c>
      <c r="AG660" s="63">
        <f>VLOOKUP($AC660,pTRAIT!$A:$X,9,FALSE)</f>
        <v>0</v>
      </c>
      <c r="AH660" s="63">
        <f>VLOOKUP($AC660,pTRAIT!$A:$X,10,FALSE)</f>
        <v>0</v>
      </c>
      <c r="AI660" s="63">
        <f>VLOOKUP($AC660,pTRAIT!$A:$X,11,FALSE)</f>
        <v>0</v>
      </c>
      <c r="AJ660" s="63">
        <f>VLOOKUP($AC660,pTRAIT!$A:$X,12,FALSE)</f>
        <v>0</v>
      </c>
      <c r="AK660" s="63">
        <f>VLOOKUP($AC660,pTRAIT!$A:$X,13,FALSE)</f>
        <v>0</v>
      </c>
      <c r="AL660" s="63">
        <f>VLOOKUP($AC660,pTRAIT!$A:$X,14,FALSE)</f>
        <v>0</v>
      </c>
      <c r="AM660" s="63">
        <f>VLOOKUP($AC660,pTRAIT!$A:$X,15,FALSE)</f>
        <v>0</v>
      </c>
      <c r="AN660" s="63">
        <f>VLOOKUP($AC660,pTRAIT!$A:$X,16,FALSE)</f>
        <v>0</v>
      </c>
      <c r="AO660" s="63">
        <f>VLOOKUP($AC660,pTRAIT!$A:$X,17,FALSE)</f>
        <v>0</v>
      </c>
      <c r="AP660" s="63">
        <f>VLOOKUP($AC660,pTRAIT!$A:$X,18,FALSE)</f>
        <v>0</v>
      </c>
      <c r="AQ660" s="63">
        <f>VLOOKUP($AC660,pTRAIT!$A:$X,19,FALSE)</f>
        <v>0</v>
      </c>
      <c r="AR660" s="63">
        <f>VLOOKUP($AC660,pTRAIT!$A:$X,20,FALSE)</f>
        <v>0</v>
      </c>
      <c r="AS660" s="63">
        <f>VLOOKUP($AC660,pTRAIT!$A:$X,21,FALSE)</f>
        <v>0</v>
      </c>
      <c r="AT660" s="63">
        <f>VLOOKUP($AC660,pTRAIT!$A:$X,22,FALSE)</f>
        <v>0</v>
      </c>
      <c r="AU660" s="63">
        <f>VLOOKUP($AC660,pTRAIT!$A:$X,23,FALSE)</f>
        <v>0</v>
      </c>
      <c r="AV660" s="63">
        <f>VLOOKUP($AC660,pTRAIT!$A:$X,24,FALSE)</f>
        <v>0</v>
      </c>
    </row>
    <row r="661" spans="1:48" ht="12" customHeight="1" x14ac:dyDescent="0.2">
      <c r="A661" s="32">
        <v>1078</v>
      </c>
      <c r="B661" s="33" t="s">
        <v>5</v>
      </c>
      <c r="C661" s="34">
        <v>1363</v>
      </c>
      <c r="D661" s="32" t="str">
        <f t="shared" si="10"/>
        <v>1078X1363</v>
      </c>
      <c r="E661" s="50" t="s">
        <v>1620</v>
      </c>
      <c r="F661" s="61" t="s">
        <v>2284</v>
      </c>
      <c r="G661" s="41" t="s">
        <v>43</v>
      </c>
      <c r="H661" s="38"/>
      <c r="I661" s="32">
        <v>1078</v>
      </c>
      <c r="J661" s="63">
        <f>VLOOKUP(I661,pTRAIT!A:B,2,FALSE)</f>
        <v>0</v>
      </c>
      <c r="K661" s="63" t="str">
        <f>VLOOKUP($I661,pTRAIT!$A:$X,7,FALSE)</f>
        <v>no</v>
      </c>
      <c r="L661" s="63" t="str">
        <f>VLOOKUP($I661,pTRAIT!$A:$X,8,FALSE)</f>
        <v>nd</v>
      </c>
      <c r="M661" s="63" t="str">
        <f>VLOOKUP($I661,pTRAIT!$A:$X,9,FALSE)</f>
        <v>R</v>
      </c>
      <c r="N661" s="63" t="str">
        <f>VLOOKUP($I661,pTRAIT!$A:$X,10,FALSE)</f>
        <v>R</v>
      </c>
      <c r="O661" s="63" t="str">
        <f>VLOOKUP($I661,pTRAIT!$A:$X,11,FALSE)</f>
        <v>H</v>
      </c>
      <c r="P661" s="63" t="str">
        <f>VLOOKUP($I661,pTRAIT!$A:$X,12,FALSE)</f>
        <v>R</v>
      </c>
      <c r="Q661" s="63" t="str">
        <f>VLOOKUP($I661,pTRAIT!$A:$X,13,FALSE)</f>
        <v>S</v>
      </c>
      <c r="R661" s="63" t="str">
        <f>VLOOKUP($I661,pTRAIT!$A:$X,14,FALSE)</f>
        <v>S</v>
      </c>
      <c r="S661" s="63" t="str">
        <f>VLOOKUP($I661,pTRAIT!$A:$X,15,FALSE)</f>
        <v>S</v>
      </c>
      <c r="T661" s="63" t="str">
        <f>VLOOKUP($I661,pTRAIT!$A:$X,16,FALSE)</f>
        <v>R</v>
      </c>
      <c r="U661" s="63" t="str">
        <f>VLOOKUP($I661,pTRAIT!$A:$X,17,FALSE)</f>
        <v>R</v>
      </c>
      <c r="V661" s="63" t="str">
        <f>VLOOKUP($I661,pTRAIT!$A:$X,18,FALSE)</f>
        <v>S</v>
      </c>
      <c r="W661" s="63" t="str">
        <f>VLOOKUP($I661,pTRAIT!$A:$X,19,FALSE)</f>
        <v>S</v>
      </c>
      <c r="X661" s="63" t="str">
        <f>VLOOKUP($I661,pTRAIT!$A:$X,20,FALSE)</f>
        <v>H</v>
      </c>
      <c r="Y661" s="63" t="str">
        <f>VLOOKUP($I661,pTRAIT!$A:$X,21,FALSE)</f>
        <v>R</v>
      </c>
      <c r="Z661" s="63" t="str">
        <f>VLOOKUP($I661,pTRAIT!$A:$X,22,FALSE)</f>
        <v>e</v>
      </c>
      <c r="AA661" s="63" t="str">
        <f>VLOOKUP($I661,pTRAIT!$A:$X,23,FALSE)</f>
        <v>n-c</v>
      </c>
      <c r="AB661" s="63">
        <f>VLOOKUP($I661,pTRAIT!$A:$X,24,FALSE)</f>
        <v>0</v>
      </c>
      <c r="AC661" s="34">
        <v>1363</v>
      </c>
      <c r="AD661" s="63" t="str">
        <f>VLOOKUP(AC661,pTRAIT!A:B,2,FALSE)</f>
        <v>EM5RTCM5So5Pu;NST=X / EM5RTCM5Ro5So5Pu;NST=X</v>
      </c>
      <c r="AE661" s="63">
        <f>VLOOKUP($AC661,pTRAIT!$A:$X,7,FALSE)</f>
        <v>0</v>
      </c>
      <c r="AF661" s="63">
        <f>VLOOKUP($AC661,pTRAIT!$A:$X,8,FALSE)</f>
        <v>0</v>
      </c>
      <c r="AG661" s="63">
        <f>VLOOKUP($AC661,pTRAIT!$A:$X,9,FALSE)</f>
        <v>0</v>
      </c>
      <c r="AH661" s="63">
        <f>VLOOKUP($AC661,pTRAIT!$A:$X,10,FALSE)</f>
        <v>0</v>
      </c>
      <c r="AI661" s="63">
        <f>VLOOKUP($AC661,pTRAIT!$A:$X,11,FALSE)</f>
        <v>0</v>
      </c>
      <c r="AJ661" s="63">
        <f>VLOOKUP($AC661,pTRAIT!$A:$X,12,FALSE)</f>
        <v>0</v>
      </c>
      <c r="AK661" s="63">
        <f>VLOOKUP($AC661,pTRAIT!$A:$X,13,FALSE)</f>
        <v>0</v>
      </c>
      <c r="AL661" s="63">
        <f>VLOOKUP($AC661,pTRAIT!$A:$X,14,FALSE)</f>
        <v>0</v>
      </c>
      <c r="AM661" s="63">
        <f>VLOOKUP($AC661,pTRAIT!$A:$X,15,FALSE)</f>
        <v>0</v>
      </c>
      <c r="AN661" s="63">
        <f>VLOOKUP($AC661,pTRAIT!$A:$X,16,FALSE)</f>
        <v>0</v>
      </c>
      <c r="AO661" s="63">
        <f>VLOOKUP($AC661,pTRAIT!$A:$X,17,FALSE)</f>
        <v>0</v>
      </c>
      <c r="AP661" s="63">
        <f>VLOOKUP($AC661,pTRAIT!$A:$X,18,FALSE)</f>
        <v>0</v>
      </c>
      <c r="AQ661" s="63">
        <f>VLOOKUP($AC661,pTRAIT!$A:$X,19,FALSE)</f>
        <v>0</v>
      </c>
      <c r="AR661" s="63">
        <f>VLOOKUP($AC661,pTRAIT!$A:$X,20,FALSE)</f>
        <v>0</v>
      </c>
      <c r="AS661" s="63">
        <f>VLOOKUP($AC661,pTRAIT!$A:$X,21,FALSE)</f>
        <v>0</v>
      </c>
      <c r="AT661" s="63">
        <f>VLOOKUP($AC661,pTRAIT!$A:$X,22,FALSE)</f>
        <v>0</v>
      </c>
      <c r="AU661" s="63">
        <f>VLOOKUP($AC661,pTRAIT!$A:$X,23,FALSE)</f>
        <v>0</v>
      </c>
      <c r="AV661" s="63">
        <f>VLOOKUP($AC661,pTRAIT!$A:$X,24,FALSE)</f>
        <v>0</v>
      </c>
    </row>
    <row r="662" spans="1:48" ht="12" customHeight="1" x14ac:dyDescent="0.2">
      <c r="A662" s="32">
        <v>1078</v>
      </c>
      <c r="B662" s="33" t="s">
        <v>5</v>
      </c>
      <c r="C662" s="34">
        <v>1364</v>
      </c>
      <c r="D662" s="32" t="str">
        <f t="shared" si="10"/>
        <v>1078X1364</v>
      </c>
      <c r="E662" s="50" t="s">
        <v>1620</v>
      </c>
      <c r="F662" s="61" t="s">
        <v>2285</v>
      </c>
      <c r="G662" s="41" t="s">
        <v>43</v>
      </c>
      <c r="H662" s="38"/>
      <c r="I662" s="32">
        <v>1078</v>
      </c>
      <c r="J662" s="63">
        <f>VLOOKUP(I662,pTRAIT!A:B,2,FALSE)</f>
        <v>0</v>
      </c>
      <c r="K662" s="63" t="str">
        <f>VLOOKUP($I662,pTRAIT!$A:$X,7,FALSE)</f>
        <v>no</v>
      </c>
      <c r="L662" s="63" t="str">
        <f>VLOOKUP($I662,pTRAIT!$A:$X,8,FALSE)</f>
        <v>nd</v>
      </c>
      <c r="M662" s="63" t="str">
        <f>VLOOKUP($I662,pTRAIT!$A:$X,9,FALSE)</f>
        <v>R</v>
      </c>
      <c r="N662" s="63" t="str">
        <f>VLOOKUP($I662,pTRAIT!$A:$X,10,FALSE)</f>
        <v>R</v>
      </c>
      <c r="O662" s="63" t="str">
        <f>VLOOKUP($I662,pTRAIT!$A:$X,11,FALSE)</f>
        <v>H</v>
      </c>
      <c r="P662" s="63" t="str">
        <f>VLOOKUP($I662,pTRAIT!$A:$X,12,FALSE)</f>
        <v>R</v>
      </c>
      <c r="Q662" s="63" t="str">
        <f>VLOOKUP($I662,pTRAIT!$A:$X,13,FALSE)</f>
        <v>S</v>
      </c>
      <c r="R662" s="63" t="str">
        <f>VLOOKUP($I662,pTRAIT!$A:$X,14,FALSE)</f>
        <v>S</v>
      </c>
      <c r="S662" s="63" t="str">
        <f>VLOOKUP($I662,pTRAIT!$A:$X,15,FALSE)</f>
        <v>S</v>
      </c>
      <c r="T662" s="63" t="str">
        <f>VLOOKUP($I662,pTRAIT!$A:$X,16,FALSE)</f>
        <v>R</v>
      </c>
      <c r="U662" s="63" t="str">
        <f>VLOOKUP($I662,pTRAIT!$A:$X,17,FALSE)</f>
        <v>R</v>
      </c>
      <c r="V662" s="63" t="str">
        <f>VLOOKUP($I662,pTRAIT!$A:$X,18,FALSE)</f>
        <v>S</v>
      </c>
      <c r="W662" s="63" t="str">
        <f>VLOOKUP($I662,pTRAIT!$A:$X,19,FALSE)</f>
        <v>S</v>
      </c>
      <c r="X662" s="63" t="str">
        <f>VLOOKUP($I662,pTRAIT!$A:$X,20,FALSE)</f>
        <v>H</v>
      </c>
      <c r="Y662" s="63" t="str">
        <f>VLOOKUP($I662,pTRAIT!$A:$X,21,FALSE)</f>
        <v>R</v>
      </c>
      <c r="Z662" s="63" t="str">
        <f>VLOOKUP($I662,pTRAIT!$A:$X,22,FALSE)</f>
        <v>e</v>
      </c>
      <c r="AA662" s="63" t="str">
        <f>VLOOKUP($I662,pTRAIT!$A:$X,23,FALSE)</f>
        <v>n-c</v>
      </c>
      <c r="AB662" s="63">
        <f>VLOOKUP($I662,pTRAIT!$A:$X,24,FALSE)</f>
        <v>0</v>
      </c>
      <c r="AC662" s="34">
        <v>1364</v>
      </c>
      <c r="AD662" s="63" t="str">
        <f>VLOOKUP(AC662,pTRAIT!A:B,2,FALSE)</f>
        <v>EM5RTCM5So5Pu;NST=X / EM5RTCM5So5Pu;NST=X</v>
      </c>
      <c r="AE662" s="63">
        <f>VLOOKUP($AC662,pTRAIT!$A:$X,7,FALSE)</f>
        <v>0</v>
      </c>
      <c r="AF662" s="63">
        <f>VLOOKUP($AC662,pTRAIT!$A:$X,8,FALSE)</f>
        <v>0</v>
      </c>
      <c r="AG662" s="63">
        <f>VLOOKUP($AC662,pTRAIT!$A:$X,9,FALSE)</f>
        <v>0</v>
      </c>
      <c r="AH662" s="63">
        <f>VLOOKUP($AC662,pTRAIT!$A:$X,10,FALSE)</f>
        <v>0</v>
      </c>
      <c r="AI662" s="63">
        <f>VLOOKUP($AC662,pTRAIT!$A:$X,11,FALSE)</f>
        <v>0</v>
      </c>
      <c r="AJ662" s="63">
        <f>VLOOKUP($AC662,pTRAIT!$A:$X,12,FALSE)</f>
        <v>0</v>
      </c>
      <c r="AK662" s="63">
        <f>VLOOKUP($AC662,pTRAIT!$A:$X,13,FALSE)</f>
        <v>0</v>
      </c>
      <c r="AL662" s="63">
        <f>VLOOKUP($AC662,pTRAIT!$A:$X,14,FALSE)</f>
        <v>0</v>
      </c>
      <c r="AM662" s="63">
        <f>VLOOKUP($AC662,pTRAIT!$A:$X,15,FALSE)</f>
        <v>0</v>
      </c>
      <c r="AN662" s="63">
        <f>VLOOKUP($AC662,pTRAIT!$A:$X,16,FALSE)</f>
        <v>0</v>
      </c>
      <c r="AO662" s="63">
        <f>VLOOKUP($AC662,pTRAIT!$A:$X,17,FALSE)</f>
        <v>0</v>
      </c>
      <c r="AP662" s="63">
        <f>VLOOKUP($AC662,pTRAIT!$A:$X,18,FALSE)</f>
        <v>0</v>
      </c>
      <c r="AQ662" s="63">
        <f>VLOOKUP($AC662,pTRAIT!$A:$X,19,FALSE)</f>
        <v>0</v>
      </c>
      <c r="AR662" s="63">
        <f>VLOOKUP($AC662,pTRAIT!$A:$X,20,FALSE)</f>
        <v>0</v>
      </c>
      <c r="AS662" s="63">
        <f>VLOOKUP($AC662,pTRAIT!$A:$X,21,FALSE)</f>
        <v>0</v>
      </c>
      <c r="AT662" s="63">
        <f>VLOOKUP($AC662,pTRAIT!$A:$X,22,FALSE)</f>
        <v>0</v>
      </c>
      <c r="AU662" s="63">
        <f>VLOOKUP($AC662,pTRAIT!$A:$X,23,FALSE)</f>
        <v>0</v>
      </c>
      <c r="AV662" s="63">
        <f>VLOOKUP($AC662,pTRAIT!$A:$X,24,FALSE)</f>
        <v>0</v>
      </c>
    </row>
    <row r="663" spans="1:48" ht="12" customHeight="1" x14ac:dyDescent="0.2">
      <c r="A663" s="32">
        <v>1078</v>
      </c>
      <c r="B663" s="33" t="s">
        <v>5</v>
      </c>
      <c r="C663" s="34">
        <v>1365</v>
      </c>
      <c r="D663" s="32" t="str">
        <f t="shared" si="10"/>
        <v>1078X1365</v>
      </c>
      <c r="E663" s="50" t="s">
        <v>1620</v>
      </c>
      <c r="F663" s="61" t="s">
        <v>2286</v>
      </c>
      <c r="G663" s="41" t="s">
        <v>43</v>
      </c>
      <c r="H663" s="38"/>
      <c r="I663" s="32">
        <v>1078</v>
      </c>
      <c r="J663" s="63">
        <f>VLOOKUP(I663,pTRAIT!A:B,2,FALSE)</f>
        <v>0</v>
      </c>
      <c r="K663" s="63" t="str">
        <f>VLOOKUP($I663,pTRAIT!$A:$X,7,FALSE)</f>
        <v>no</v>
      </c>
      <c r="L663" s="63" t="str">
        <f>VLOOKUP($I663,pTRAIT!$A:$X,8,FALSE)</f>
        <v>nd</v>
      </c>
      <c r="M663" s="63" t="str">
        <f>VLOOKUP($I663,pTRAIT!$A:$X,9,FALSE)</f>
        <v>R</v>
      </c>
      <c r="N663" s="63" t="str">
        <f>VLOOKUP($I663,pTRAIT!$A:$X,10,FALSE)</f>
        <v>R</v>
      </c>
      <c r="O663" s="63" t="str">
        <f>VLOOKUP($I663,pTRAIT!$A:$X,11,FALSE)</f>
        <v>H</v>
      </c>
      <c r="P663" s="63" t="str">
        <f>VLOOKUP($I663,pTRAIT!$A:$X,12,FALSE)</f>
        <v>R</v>
      </c>
      <c r="Q663" s="63" t="str">
        <f>VLOOKUP($I663,pTRAIT!$A:$X,13,FALSE)</f>
        <v>S</v>
      </c>
      <c r="R663" s="63" t="str">
        <f>VLOOKUP($I663,pTRAIT!$A:$X,14,FALSE)</f>
        <v>S</v>
      </c>
      <c r="S663" s="63" t="str">
        <f>VLOOKUP($I663,pTRAIT!$A:$X,15,FALSE)</f>
        <v>S</v>
      </c>
      <c r="T663" s="63" t="str">
        <f>VLOOKUP($I663,pTRAIT!$A:$X,16,FALSE)</f>
        <v>R</v>
      </c>
      <c r="U663" s="63" t="str">
        <f>VLOOKUP($I663,pTRAIT!$A:$X,17,FALSE)</f>
        <v>R</v>
      </c>
      <c r="V663" s="63" t="str">
        <f>VLOOKUP($I663,pTRAIT!$A:$X,18,FALSE)</f>
        <v>S</v>
      </c>
      <c r="W663" s="63" t="str">
        <f>VLOOKUP($I663,pTRAIT!$A:$X,19,FALSE)</f>
        <v>S</v>
      </c>
      <c r="X663" s="63" t="str">
        <f>VLOOKUP($I663,pTRAIT!$A:$X,20,FALSE)</f>
        <v>H</v>
      </c>
      <c r="Y663" s="63" t="str">
        <f>VLOOKUP($I663,pTRAIT!$A:$X,21,FALSE)</f>
        <v>R</v>
      </c>
      <c r="Z663" s="63" t="str">
        <f>VLOOKUP($I663,pTRAIT!$A:$X,22,FALSE)</f>
        <v>e</v>
      </c>
      <c r="AA663" s="63" t="str">
        <f>VLOOKUP($I663,pTRAIT!$A:$X,23,FALSE)</f>
        <v>n-c</v>
      </c>
      <c r="AB663" s="63">
        <f>VLOOKUP($I663,pTRAIT!$A:$X,24,FALSE)</f>
        <v>0</v>
      </c>
      <c r="AC663" s="34">
        <v>1365</v>
      </c>
      <c r="AD663" s="63" t="str">
        <f>VLOOKUP(AC663,pTRAIT!A:B,2,FALSE)</f>
        <v>EM5RTCM5So5Pu;NST=X / EM5RTCM5So5Pu;NST=X</v>
      </c>
      <c r="AE663" s="63">
        <f>VLOOKUP($AC663,pTRAIT!$A:$X,7,FALSE)</f>
        <v>0</v>
      </c>
      <c r="AF663" s="63">
        <f>VLOOKUP($AC663,pTRAIT!$A:$X,8,FALSE)</f>
        <v>0</v>
      </c>
      <c r="AG663" s="63">
        <f>VLOOKUP($AC663,pTRAIT!$A:$X,9,FALSE)</f>
        <v>0</v>
      </c>
      <c r="AH663" s="63">
        <f>VLOOKUP($AC663,pTRAIT!$A:$X,10,FALSE)</f>
        <v>0</v>
      </c>
      <c r="AI663" s="63">
        <f>VLOOKUP($AC663,pTRAIT!$A:$X,11,FALSE)</f>
        <v>0</v>
      </c>
      <c r="AJ663" s="63">
        <f>VLOOKUP($AC663,pTRAIT!$A:$X,12,FALSE)</f>
        <v>0</v>
      </c>
      <c r="AK663" s="63">
        <f>VLOOKUP($AC663,pTRAIT!$A:$X,13,FALSE)</f>
        <v>0</v>
      </c>
      <c r="AL663" s="63">
        <f>VLOOKUP($AC663,pTRAIT!$A:$X,14,FALSE)</f>
        <v>0</v>
      </c>
      <c r="AM663" s="63">
        <f>VLOOKUP($AC663,pTRAIT!$A:$X,15,FALSE)</f>
        <v>0</v>
      </c>
      <c r="AN663" s="63">
        <f>VLOOKUP($AC663,pTRAIT!$A:$X,16,FALSE)</f>
        <v>0</v>
      </c>
      <c r="AO663" s="63">
        <f>VLOOKUP($AC663,pTRAIT!$A:$X,17,FALSE)</f>
        <v>0</v>
      </c>
      <c r="AP663" s="63">
        <f>VLOOKUP($AC663,pTRAIT!$A:$X,18,FALSE)</f>
        <v>0</v>
      </c>
      <c r="AQ663" s="63">
        <f>VLOOKUP($AC663,pTRAIT!$A:$X,19,FALSE)</f>
        <v>0</v>
      </c>
      <c r="AR663" s="63">
        <f>VLOOKUP($AC663,pTRAIT!$A:$X,20,FALSE)</f>
        <v>0</v>
      </c>
      <c r="AS663" s="63">
        <f>VLOOKUP($AC663,pTRAIT!$A:$X,21,FALSE)</f>
        <v>0</v>
      </c>
      <c r="AT663" s="63">
        <f>VLOOKUP($AC663,pTRAIT!$A:$X,22,FALSE)</f>
        <v>0</v>
      </c>
      <c r="AU663" s="63">
        <f>VLOOKUP($AC663,pTRAIT!$A:$X,23,FALSE)</f>
        <v>0</v>
      </c>
      <c r="AV663" s="63">
        <f>VLOOKUP($AC663,pTRAIT!$A:$X,24,FALSE)</f>
        <v>0</v>
      </c>
    </row>
    <row r="664" spans="1:48" ht="12" customHeight="1" x14ac:dyDescent="0.2">
      <c r="A664" s="32">
        <v>1078</v>
      </c>
      <c r="B664" s="33" t="s">
        <v>5</v>
      </c>
      <c r="C664" s="34">
        <v>1371</v>
      </c>
      <c r="D664" s="32" t="str">
        <f t="shared" si="10"/>
        <v>1078X1371</v>
      </c>
      <c r="E664" s="50" t="s">
        <v>1620</v>
      </c>
      <c r="F664" s="61" t="s">
        <v>2287</v>
      </c>
      <c r="G664" s="41" t="s">
        <v>43</v>
      </c>
      <c r="H664" s="38"/>
      <c r="I664" s="32">
        <v>1078</v>
      </c>
      <c r="J664" s="63">
        <f>VLOOKUP(I664,pTRAIT!A:B,2,FALSE)</f>
        <v>0</v>
      </c>
      <c r="K664" s="63" t="str">
        <f>VLOOKUP($I664,pTRAIT!$A:$X,7,FALSE)</f>
        <v>no</v>
      </c>
      <c r="L664" s="63" t="str">
        <f>VLOOKUP($I664,pTRAIT!$A:$X,8,FALSE)</f>
        <v>nd</v>
      </c>
      <c r="M664" s="63" t="str">
        <f>VLOOKUP($I664,pTRAIT!$A:$X,9,FALSE)</f>
        <v>R</v>
      </c>
      <c r="N664" s="63" t="str">
        <f>VLOOKUP($I664,pTRAIT!$A:$X,10,FALSE)</f>
        <v>R</v>
      </c>
      <c r="O664" s="63" t="str">
        <f>VLOOKUP($I664,pTRAIT!$A:$X,11,FALSE)</f>
        <v>H</v>
      </c>
      <c r="P664" s="63" t="str">
        <f>VLOOKUP($I664,pTRAIT!$A:$X,12,FALSE)</f>
        <v>R</v>
      </c>
      <c r="Q664" s="63" t="str">
        <f>VLOOKUP($I664,pTRAIT!$A:$X,13,FALSE)</f>
        <v>S</v>
      </c>
      <c r="R664" s="63" t="str">
        <f>VLOOKUP($I664,pTRAIT!$A:$X,14,FALSE)</f>
        <v>S</v>
      </c>
      <c r="S664" s="63" t="str">
        <f>VLOOKUP($I664,pTRAIT!$A:$X,15,FALSE)</f>
        <v>S</v>
      </c>
      <c r="T664" s="63" t="str">
        <f>VLOOKUP($I664,pTRAIT!$A:$X,16,FALSE)</f>
        <v>R</v>
      </c>
      <c r="U664" s="63" t="str">
        <f>VLOOKUP($I664,pTRAIT!$A:$X,17,FALSE)</f>
        <v>R</v>
      </c>
      <c r="V664" s="63" t="str">
        <f>VLOOKUP($I664,pTRAIT!$A:$X,18,FALSE)</f>
        <v>S</v>
      </c>
      <c r="W664" s="63" t="str">
        <f>VLOOKUP($I664,pTRAIT!$A:$X,19,FALSE)</f>
        <v>S</v>
      </c>
      <c r="X664" s="63" t="str">
        <f>VLOOKUP($I664,pTRAIT!$A:$X,20,FALSE)</f>
        <v>H</v>
      </c>
      <c r="Y664" s="63" t="str">
        <f>VLOOKUP($I664,pTRAIT!$A:$X,21,FALSE)</f>
        <v>R</v>
      </c>
      <c r="Z664" s="63" t="str">
        <f>VLOOKUP($I664,pTRAIT!$A:$X,22,FALSE)</f>
        <v>e</v>
      </c>
      <c r="AA664" s="63" t="str">
        <f>VLOOKUP($I664,pTRAIT!$A:$X,23,FALSE)</f>
        <v>n-c</v>
      </c>
      <c r="AB664" s="63">
        <f>VLOOKUP($I664,pTRAIT!$A:$X,24,FALSE)</f>
        <v>0</v>
      </c>
      <c r="AC664" s="34">
        <v>1371</v>
      </c>
      <c r="AD664" s="63" t="str">
        <f>VLOOKUP(AC664,pTRAIT!A:B,2,FALSE)</f>
        <v>EM5RTCM5So5Pu;NST=X / EM5RTCM5So5WSPu;NST=X</v>
      </c>
      <c r="AE664" s="63">
        <f>VLOOKUP($AC664,pTRAIT!$A:$X,7,FALSE)</f>
        <v>0</v>
      </c>
      <c r="AF664" s="63">
        <f>VLOOKUP($AC664,pTRAIT!$A:$X,8,FALSE)</f>
        <v>0</v>
      </c>
      <c r="AG664" s="63">
        <f>VLOOKUP($AC664,pTRAIT!$A:$X,9,FALSE)</f>
        <v>0</v>
      </c>
      <c r="AH664" s="63">
        <f>VLOOKUP($AC664,pTRAIT!$A:$X,10,FALSE)</f>
        <v>0</v>
      </c>
      <c r="AI664" s="63">
        <f>VLOOKUP($AC664,pTRAIT!$A:$X,11,FALSE)</f>
        <v>0</v>
      </c>
      <c r="AJ664" s="63">
        <f>VLOOKUP($AC664,pTRAIT!$A:$X,12,FALSE)</f>
        <v>0</v>
      </c>
      <c r="AK664" s="63">
        <f>VLOOKUP($AC664,pTRAIT!$A:$X,13,FALSE)</f>
        <v>0</v>
      </c>
      <c r="AL664" s="63">
        <f>VLOOKUP($AC664,pTRAIT!$A:$X,14,FALSE)</f>
        <v>0</v>
      </c>
      <c r="AM664" s="63">
        <f>VLOOKUP($AC664,pTRAIT!$A:$X,15,FALSE)</f>
        <v>0</v>
      </c>
      <c r="AN664" s="63">
        <f>VLOOKUP($AC664,pTRAIT!$A:$X,16,FALSE)</f>
        <v>0</v>
      </c>
      <c r="AO664" s="63">
        <f>VLOOKUP($AC664,pTRAIT!$A:$X,17,FALSE)</f>
        <v>0</v>
      </c>
      <c r="AP664" s="63">
        <f>VLOOKUP($AC664,pTRAIT!$A:$X,18,FALSE)</f>
        <v>0</v>
      </c>
      <c r="AQ664" s="63">
        <f>VLOOKUP($AC664,pTRAIT!$A:$X,19,FALSE)</f>
        <v>0</v>
      </c>
      <c r="AR664" s="63">
        <f>VLOOKUP($AC664,pTRAIT!$A:$X,20,FALSE)</f>
        <v>0</v>
      </c>
      <c r="AS664" s="63">
        <f>VLOOKUP($AC664,pTRAIT!$A:$X,21,FALSE)</f>
        <v>0</v>
      </c>
      <c r="AT664" s="63">
        <f>VLOOKUP($AC664,pTRAIT!$A:$X,22,FALSE)</f>
        <v>0</v>
      </c>
      <c r="AU664" s="63">
        <f>VLOOKUP($AC664,pTRAIT!$A:$X,23,FALSE)</f>
        <v>0</v>
      </c>
      <c r="AV664" s="63">
        <f>VLOOKUP($AC664,pTRAIT!$A:$X,24,FALSE)</f>
        <v>0</v>
      </c>
    </row>
    <row r="665" spans="1:48" ht="12" customHeight="1" x14ac:dyDescent="0.2">
      <c r="A665" s="32">
        <v>1078</v>
      </c>
      <c r="B665" s="33" t="s">
        <v>5</v>
      </c>
      <c r="C665" s="34">
        <v>1372</v>
      </c>
      <c r="D665" s="32" t="str">
        <f t="shared" si="10"/>
        <v>1078X1372</v>
      </c>
      <c r="E665" s="50" t="s">
        <v>1620</v>
      </c>
      <c r="F665" s="61" t="s">
        <v>2288</v>
      </c>
      <c r="G665" s="41" t="s">
        <v>43</v>
      </c>
      <c r="H665" s="38"/>
      <c r="I665" s="32">
        <v>1078</v>
      </c>
      <c r="J665" s="63">
        <f>VLOOKUP(I665,pTRAIT!A:B,2,FALSE)</f>
        <v>0</v>
      </c>
      <c r="K665" s="63" t="str">
        <f>VLOOKUP($I665,pTRAIT!$A:$X,7,FALSE)</f>
        <v>no</v>
      </c>
      <c r="L665" s="63" t="str">
        <f>VLOOKUP($I665,pTRAIT!$A:$X,8,FALSE)</f>
        <v>nd</v>
      </c>
      <c r="M665" s="63" t="str">
        <f>VLOOKUP($I665,pTRAIT!$A:$X,9,FALSE)</f>
        <v>R</v>
      </c>
      <c r="N665" s="63" t="str">
        <f>VLOOKUP($I665,pTRAIT!$A:$X,10,FALSE)</f>
        <v>R</v>
      </c>
      <c r="O665" s="63" t="str">
        <f>VLOOKUP($I665,pTRAIT!$A:$X,11,FALSE)</f>
        <v>H</v>
      </c>
      <c r="P665" s="63" t="str">
        <f>VLOOKUP($I665,pTRAIT!$A:$X,12,FALSE)</f>
        <v>R</v>
      </c>
      <c r="Q665" s="63" t="str">
        <f>VLOOKUP($I665,pTRAIT!$A:$X,13,FALSE)</f>
        <v>S</v>
      </c>
      <c r="R665" s="63" t="str">
        <f>VLOOKUP($I665,pTRAIT!$A:$X,14,FALSE)</f>
        <v>S</v>
      </c>
      <c r="S665" s="63" t="str">
        <f>VLOOKUP($I665,pTRAIT!$A:$X,15,FALSE)</f>
        <v>S</v>
      </c>
      <c r="T665" s="63" t="str">
        <f>VLOOKUP($I665,pTRAIT!$A:$X,16,FALSE)</f>
        <v>R</v>
      </c>
      <c r="U665" s="63" t="str">
        <f>VLOOKUP($I665,pTRAIT!$A:$X,17,FALSE)</f>
        <v>R</v>
      </c>
      <c r="V665" s="63" t="str">
        <f>VLOOKUP($I665,pTRAIT!$A:$X,18,FALSE)</f>
        <v>S</v>
      </c>
      <c r="W665" s="63" t="str">
        <f>VLOOKUP($I665,pTRAIT!$A:$X,19,FALSE)</f>
        <v>S</v>
      </c>
      <c r="X665" s="63" t="str">
        <f>VLOOKUP($I665,pTRAIT!$A:$X,20,FALSE)</f>
        <v>H</v>
      </c>
      <c r="Y665" s="63" t="str">
        <f>VLOOKUP($I665,pTRAIT!$A:$X,21,FALSE)</f>
        <v>R</v>
      </c>
      <c r="Z665" s="63" t="str">
        <f>VLOOKUP($I665,pTRAIT!$A:$X,22,FALSE)</f>
        <v>e</v>
      </c>
      <c r="AA665" s="63" t="str">
        <f>VLOOKUP($I665,pTRAIT!$A:$X,23,FALSE)</f>
        <v>n-c</v>
      </c>
      <c r="AB665" s="63">
        <f>VLOOKUP($I665,pTRAIT!$A:$X,24,FALSE)</f>
        <v>0</v>
      </c>
      <c r="AC665" s="34">
        <v>1372</v>
      </c>
      <c r="AD665" s="63" t="str">
        <f>VLOOKUP(AC665,pTRAIT!A:B,2,FALSE)</f>
        <v>EM5RTCM5So5Pu;NST=X / EM5RTCM5So5(WS)Pu;NST=X</v>
      </c>
      <c r="AE665" s="63">
        <f>VLOOKUP($AC665,pTRAIT!$A:$X,7,FALSE)</f>
        <v>0</v>
      </c>
      <c r="AF665" s="63">
        <f>VLOOKUP($AC665,pTRAIT!$A:$X,8,FALSE)</f>
        <v>0</v>
      </c>
      <c r="AG665" s="63">
        <f>VLOOKUP($AC665,pTRAIT!$A:$X,9,FALSE)</f>
        <v>0</v>
      </c>
      <c r="AH665" s="63">
        <f>VLOOKUP($AC665,pTRAIT!$A:$X,10,FALSE)</f>
        <v>0</v>
      </c>
      <c r="AI665" s="63">
        <f>VLOOKUP($AC665,pTRAIT!$A:$X,11,FALSE)</f>
        <v>0</v>
      </c>
      <c r="AJ665" s="63">
        <f>VLOOKUP($AC665,pTRAIT!$A:$X,12,FALSE)</f>
        <v>0</v>
      </c>
      <c r="AK665" s="63">
        <f>VLOOKUP($AC665,pTRAIT!$A:$X,13,FALSE)</f>
        <v>0</v>
      </c>
      <c r="AL665" s="63">
        <f>VLOOKUP($AC665,pTRAIT!$A:$X,14,FALSE)</f>
        <v>0</v>
      </c>
      <c r="AM665" s="63">
        <f>VLOOKUP($AC665,pTRAIT!$A:$X,15,FALSE)</f>
        <v>0</v>
      </c>
      <c r="AN665" s="63">
        <f>VLOOKUP($AC665,pTRAIT!$A:$X,16,FALSE)</f>
        <v>0</v>
      </c>
      <c r="AO665" s="63">
        <f>VLOOKUP($AC665,pTRAIT!$A:$X,17,FALSE)</f>
        <v>0</v>
      </c>
      <c r="AP665" s="63">
        <f>VLOOKUP($AC665,pTRAIT!$A:$X,18,FALSE)</f>
        <v>0</v>
      </c>
      <c r="AQ665" s="63">
        <f>VLOOKUP($AC665,pTRAIT!$A:$X,19,FALSE)</f>
        <v>0</v>
      </c>
      <c r="AR665" s="63">
        <f>VLOOKUP($AC665,pTRAIT!$A:$X,20,FALSE)</f>
        <v>0</v>
      </c>
      <c r="AS665" s="63">
        <f>VLOOKUP($AC665,pTRAIT!$A:$X,21,FALSE)</f>
        <v>0</v>
      </c>
      <c r="AT665" s="63">
        <f>VLOOKUP($AC665,pTRAIT!$A:$X,22,FALSE)</f>
        <v>0</v>
      </c>
      <c r="AU665" s="63">
        <f>VLOOKUP($AC665,pTRAIT!$A:$X,23,FALSE)</f>
        <v>0</v>
      </c>
      <c r="AV665" s="63">
        <f>VLOOKUP($AC665,pTRAIT!$A:$X,24,FALSE)</f>
        <v>0</v>
      </c>
    </row>
    <row r="666" spans="1:48" ht="12" customHeight="1" x14ac:dyDescent="0.2">
      <c r="A666" s="32">
        <v>1078</v>
      </c>
      <c r="B666" s="33" t="s">
        <v>5</v>
      </c>
      <c r="C666" s="34">
        <v>1373</v>
      </c>
      <c r="D666" s="32" t="str">
        <f t="shared" si="10"/>
        <v>1078X1373</v>
      </c>
      <c r="E666" s="50" t="s">
        <v>1620</v>
      </c>
      <c r="F666" s="61" t="s">
        <v>2289</v>
      </c>
      <c r="G666" s="41" t="s">
        <v>43</v>
      </c>
      <c r="H666" s="38"/>
      <c r="I666" s="32">
        <v>1078</v>
      </c>
      <c r="J666" s="63">
        <f>VLOOKUP(I666,pTRAIT!A:B,2,FALSE)</f>
        <v>0</v>
      </c>
      <c r="K666" s="63" t="str">
        <f>VLOOKUP($I666,pTRAIT!$A:$X,7,FALSE)</f>
        <v>no</v>
      </c>
      <c r="L666" s="63" t="str">
        <f>VLOOKUP($I666,pTRAIT!$A:$X,8,FALSE)</f>
        <v>nd</v>
      </c>
      <c r="M666" s="63" t="str">
        <f>VLOOKUP($I666,pTRAIT!$A:$X,9,FALSE)</f>
        <v>R</v>
      </c>
      <c r="N666" s="63" t="str">
        <f>VLOOKUP($I666,pTRAIT!$A:$X,10,FALSE)</f>
        <v>R</v>
      </c>
      <c r="O666" s="63" t="str">
        <f>VLOOKUP($I666,pTRAIT!$A:$X,11,FALSE)</f>
        <v>H</v>
      </c>
      <c r="P666" s="63" t="str">
        <f>VLOOKUP($I666,pTRAIT!$A:$X,12,FALSE)</f>
        <v>R</v>
      </c>
      <c r="Q666" s="63" t="str">
        <f>VLOOKUP($I666,pTRAIT!$A:$X,13,FALSE)</f>
        <v>S</v>
      </c>
      <c r="R666" s="63" t="str">
        <f>VLOOKUP($I666,pTRAIT!$A:$X,14,FALSE)</f>
        <v>S</v>
      </c>
      <c r="S666" s="63" t="str">
        <f>VLOOKUP($I666,pTRAIT!$A:$X,15,FALSE)</f>
        <v>S</v>
      </c>
      <c r="T666" s="63" t="str">
        <f>VLOOKUP($I666,pTRAIT!$A:$X,16,FALSE)</f>
        <v>R</v>
      </c>
      <c r="U666" s="63" t="str">
        <f>VLOOKUP($I666,pTRAIT!$A:$X,17,FALSE)</f>
        <v>R</v>
      </c>
      <c r="V666" s="63" t="str">
        <f>VLOOKUP($I666,pTRAIT!$A:$X,18,FALSE)</f>
        <v>S</v>
      </c>
      <c r="W666" s="63" t="str">
        <f>VLOOKUP($I666,pTRAIT!$A:$X,19,FALSE)</f>
        <v>S</v>
      </c>
      <c r="X666" s="63" t="str">
        <f>VLOOKUP($I666,pTRAIT!$A:$X,20,FALSE)</f>
        <v>H</v>
      </c>
      <c r="Y666" s="63" t="str">
        <f>VLOOKUP($I666,pTRAIT!$A:$X,21,FALSE)</f>
        <v>R</v>
      </c>
      <c r="Z666" s="63" t="str">
        <f>VLOOKUP($I666,pTRAIT!$A:$X,22,FALSE)</f>
        <v>e</v>
      </c>
      <c r="AA666" s="63" t="str">
        <f>VLOOKUP($I666,pTRAIT!$A:$X,23,FALSE)</f>
        <v>n-c</v>
      </c>
      <c r="AB666" s="63">
        <f>VLOOKUP($I666,pTRAIT!$A:$X,24,FALSE)</f>
        <v>0</v>
      </c>
      <c r="AC666" s="34">
        <v>1373</v>
      </c>
      <c r="AD666" s="63" t="str">
        <f>VLOOKUP(AC666,pTRAIT!A:B,2,FALSE)</f>
        <v>EM5RTCM5So5Pu;NST=X / EM5RT(Ue)Ro5So5Pu;NST=X</v>
      </c>
      <c r="AE666" s="63">
        <f>VLOOKUP($AC666,pTRAIT!$A:$X,7,FALSE)</f>
        <v>0</v>
      </c>
      <c r="AF666" s="63">
        <f>VLOOKUP($AC666,pTRAIT!$A:$X,8,FALSE)</f>
        <v>0</v>
      </c>
      <c r="AG666" s="63">
        <f>VLOOKUP($AC666,pTRAIT!$A:$X,9,FALSE)</f>
        <v>0</v>
      </c>
      <c r="AH666" s="63">
        <f>VLOOKUP($AC666,pTRAIT!$A:$X,10,FALSE)</f>
        <v>0</v>
      </c>
      <c r="AI666" s="63">
        <f>VLOOKUP($AC666,pTRAIT!$A:$X,11,FALSE)</f>
        <v>0</v>
      </c>
      <c r="AJ666" s="63">
        <f>VLOOKUP($AC666,pTRAIT!$A:$X,12,FALSE)</f>
        <v>0</v>
      </c>
      <c r="AK666" s="63">
        <f>VLOOKUP($AC666,pTRAIT!$A:$X,13,FALSE)</f>
        <v>0</v>
      </c>
      <c r="AL666" s="63">
        <f>VLOOKUP($AC666,pTRAIT!$A:$X,14,FALSE)</f>
        <v>0</v>
      </c>
      <c r="AM666" s="63">
        <f>VLOOKUP($AC666,pTRAIT!$A:$X,15,FALSE)</f>
        <v>0</v>
      </c>
      <c r="AN666" s="63">
        <f>VLOOKUP($AC666,pTRAIT!$A:$X,16,FALSE)</f>
        <v>0</v>
      </c>
      <c r="AO666" s="63">
        <f>VLOOKUP($AC666,pTRAIT!$A:$X,17,FALSE)</f>
        <v>0</v>
      </c>
      <c r="AP666" s="63">
        <f>VLOOKUP($AC666,pTRAIT!$A:$X,18,FALSE)</f>
        <v>0</v>
      </c>
      <c r="AQ666" s="63">
        <f>VLOOKUP($AC666,pTRAIT!$A:$X,19,FALSE)</f>
        <v>0</v>
      </c>
      <c r="AR666" s="63">
        <f>VLOOKUP($AC666,pTRAIT!$A:$X,20,FALSE)</f>
        <v>0</v>
      </c>
      <c r="AS666" s="63">
        <f>VLOOKUP($AC666,pTRAIT!$A:$X,21,FALSE)</f>
        <v>0</v>
      </c>
      <c r="AT666" s="63">
        <f>VLOOKUP($AC666,pTRAIT!$A:$X,22,FALSE)</f>
        <v>0</v>
      </c>
      <c r="AU666" s="63">
        <f>VLOOKUP($AC666,pTRAIT!$A:$X,23,FALSE)</f>
        <v>0</v>
      </c>
      <c r="AV666" s="63">
        <f>VLOOKUP($AC666,pTRAIT!$A:$X,24,FALSE)</f>
        <v>0</v>
      </c>
    </row>
    <row r="667" spans="1:48" ht="12" customHeight="1" x14ac:dyDescent="0.2">
      <c r="A667" s="32">
        <v>1078</v>
      </c>
      <c r="B667" s="33" t="s">
        <v>5</v>
      </c>
      <c r="C667" s="34">
        <v>1374</v>
      </c>
      <c r="D667" s="32" t="str">
        <f t="shared" si="10"/>
        <v>1078X1374</v>
      </c>
      <c r="E667" s="50" t="s">
        <v>1620</v>
      </c>
      <c r="F667" s="61" t="s">
        <v>2290</v>
      </c>
      <c r="G667" s="41" t="s">
        <v>43</v>
      </c>
      <c r="H667" s="38"/>
      <c r="I667" s="32">
        <v>1078</v>
      </c>
      <c r="J667" s="63">
        <f>VLOOKUP(I667,pTRAIT!A:B,2,FALSE)</f>
        <v>0</v>
      </c>
      <c r="K667" s="63" t="str">
        <f>VLOOKUP($I667,pTRAIT!$A:$X,7,FALSE)</f>
        <v>no</v>
      </c>
      <c r="L667" s="63" t="str">
        <f>VLOOKUP($I667,pTRAIT!$A:$X,8,FALSE)</f>
        <v>nd</v>
      </c>
      <c r="M667" s="63" t="str">
        <f>VLOOKUP($I667,pTRAIT!$A:$X,9,FALSE)</f>
        <v>R</v>
      </c>
      <c r="N667" s="63" t="str">
        <f>VLOOKUP($I667,pTRAIT!$A:$X,10,FALSE)</f>
        <v>R</v>
      </c>
      <c r="O667" s="63" t="str">
        <f>VLOOKUP($I667,pTRAIT!$A:$X,11,FALSE)</f>
        <v>H</v>
      </c>
      <c r="P667" s="63" t="str">
        <f>VLOOKUP($I667,pTRAIT!$A:$X,12,FALSE)</f>
        <v>R</v>
      </c>
      <c r="Q667" s="63" t="str">
        <f>VLOOKUP($I667,pTRAIT!$A:$X,13,FALSE)</f>
        <v>S</v>
      </c>
      <c r="R667" s="63" t="str">
        <f>VLOOKUP($I667,pTRAIT!$A:$X,14,FALSE)</f>
        <v>S</v>
      </c>
      <c r="S667" s="63" t="str">
        <f>VLOOKUP($I667,pTRAIT!$A:$X,15,FALSE)</f>
        <v>S</v>
      </c>
      <c r="T667" s="63" t="str">
        <f>VLOOKUP($I667,pTRAIT!$A:$X,16,FALSE)</f>
        <v>R</v>
      </c>
      <c r="U667" s="63" t="str">
        <f>VLOOKUP($I667,pTRAIT!$A:$X,17,FALSE)</f>
        <v>R</v>
      </c>
      <c r="V667" s="63" t="str">
        <f>VLOOKUP($I667,pTRAIT!$A:$X,18,FALSE)</f>
        <v>S</v>
      </c>
      <c r="W667" s="63" t="str">
        <f>VLOOKUP($I667,pTRAIT!$A:$X,19,FALSE)</f>
        <v>S</v>
      </c>
      <c r="X667" s="63" t="str">
        <f>VLOOKUP($I667,pTRAIT!$A:$X,20,FALSE)</f>
        <v>H</v>
      </c>
      <c r="Y667" s="63" t="str">
        <f>VLOOKUP($I667,pTRAIT!$A:$X,21,FALSE)</f>
        <v>R</v>
      </c>
      <c r="Z667" s="63" t="str">
        <f>VLOOKUP($I667,pTRAIT!$A:$X,22,FALSE)</f>
        <v>e</v>
      </c>
      <c r="AA667" s="63" t="str">
        <f>VLOOKUP($I667,pTRAIT!$A:$X,23,FALSE)</f>
        <v>n-c</v>
      </c>
      <c r="AB667" s="63">
        <f>VLOOKUP($I667,pTRAIT!$A:$X,24,FALSE)</f>
        <v>0</v>
      </c>
      <c r="AC667" s="34">
        <v>1374</v>
      </c>
      <c r="AD667" s="63" t="str">
        <f>VLOOKUP(AC667,pTRAIT!A:B,2,FALSE)</f>
        <v>EM5RTCM5So5Pu;NST=X / (So5)(Pu);</v>
      </c>
      <c r="AE667" s="63">
        <f>VLOOKUP($AC667,pTRAIT!$A:$X,7,FALSE)</f>
        <v>0</v>
      </c>
      <c r="AF667" s="63">
        <f>VLOOKUP($AC667,pTRAIT!$A:$X,8,FALSE)</f>
        <v>0</v>
      </c>
      <c r="AG667" s="63">
        <f>VLOOKUP($AC667,pTRAIT!$A:$X,9,FALSE)</f>
        <v>0</v>
      </c>
      <c r="AH667" s="63">
        <f>VLOOKUP($AC667,pTRAIT!$A:$X,10,FALSE)</f>
        <v>0</v>
      </c>
      <c r="AI667" s="63">
        <f>VLOOKUP($AC667,pTRAIT!$A:$X,11,FALSE)</f>
        <v>0</v>
      </c>
      <c r="AJ667" s="63">
        <f>VLOOKUP($AC667,pTRAIT!$A:$X,12,FALSE)</f>
        <v>0</v>
      </c>
      <c r="AK667" s="63">
        <f>VLOOKUP($AC667,pTRAIT!$A:$X,13,FALSE)</f>
        <v>0</v>
      </c>
      <c r="AL667" s="63">
        <f>VLOOKUP($AC667,pTRAIT!$A:$X,14,FALSE)</f>
        <v>0</v>
      </c>
      <c r="AM667" s="63">
        <f>VLOOKUP($AC667,pTRAIT!$A:$X,15,FALSE)</f>
        <v>0</v>
      </c>
      <c r="AN667" s="63">
        <f>VLOOKUP($AC667,pTRAIT!$A:$X,16,FALSE)</f>
        <v>0</v>
      </c>
      <c r="AO667" s="63">
        <f>VLOOKUP($AC667,pTRAIT!$A:$X,17,FALSE)</f>
        <v>0</v>
      </c>
      <c r="AP667" s="63">
        <f>VLOOKUP($AC667,pTRAIT!$A:$X,18,FALSE)</f>
        <v>0</v>
      </c>
      <c r="AQ667" s="63">
        <f>VLOOKUP($AC667,pTRAIT!$A:$X,19,FALSE)</f>
        <v>0</v>
      </c>
      <c r="AR667" s="63">
        <f>VLOOKUP($AC667,pTRAIT!$A:$X,20,FALSE)</f>
        <v>0</v>
      </c>
      <c r="AS667" s="63">
        <f>VLOOKUP($AC667,pTRAIT!$A:$X,21,FALSE)</f>
        <v>0</v>
      </c>
      <c r="AT667" s="63">
        <f>VLOOKUP($AC667,pTRAIT!$A:$X,22,FALSE)</f>
        <v>0</v>
      </c>
      <c r="AU667" s="63">
        <f>VLOOKUP($AC667,pTRAIT!$A:$X,23,FALSE)</f>
        <v>0</v>
      </c>
      <c r="AV667" s="63">
        <f>VLOOKUP($AC667,pTRAIT!$A:$X,24,FALSE)</f>
        <v>0</v>
      </c>
    </row>
    <row r="668" spans="1:48" ht="12" customHeight="1" x14ac:dyDescent="0.2">
      <c r="A668" s="32">
        <v>1078</v>
      </c>
      <c r="B668" s="33" t="s">
        <v>5</v>
      </c>
      <c r="C668" s="34">
        <v>244</v>
      </c>
      <c r="D668" s="32" t="str">
        <f t="shared" si="10"/>
        <v>1078X244</v>
      </c>
      <c r="E668" s="51" t="s">
        <v>1621</v>
      </c>
      <c r="F668" s="61" t="s">
        <v>2291</v>
      </c>
      <c r="G668" s="41" t="s">
        <v>43</v>
      </c>
      <c r="H668" s="45"/>
      <c r="I668" s="32">
        <v>1078</v>
      </c>
      <c r="J668" s="63">
        <f>VLOOKUP(I668,pTRAIT!A:B,2,FALSE)</f>
        <v>0</v>
      </c>
      <c r="K668" s="63" t="str">
        <f>VLOOKUP($I668,pTRAIT!$A:$X,7,FALSE)</f>
        <v>no</v>
      </c>
      <c r="L668" s="63" t="str">
        <f>VLOOKUP($I668,pTRAIT!$A:$X,8,FALSE)</f>
        <v>nd</v>
      </c>
      <c r="M668" s="63" t="str">
        <f>VLOOKUP($I668,pTRAIT!$A:$X,9,FALSE)</f>
        <v>R</v>
      </c>
      <c r="N668" s="63" t="str">
        <f>VLOOKUP($I668,pTRAIT!$A:$X,10,FALSE)</f>
        <v>R</v>
      </c>
      <c r="O668" s="63" t="str">
        <f>VLOOKUP($I668,pTRAIT!$A:$X,11,FALSE)</f>
        <v>H</v>
      </c>
      <c r="P668" s="63" t="str">
        <f>VLOOKUP($I668,pTRAIT!$A:$X,12,FALSE)</f>
        <v>R</v>
      </c>
      <c r="Q668" s="63" t="str">
        <f>VLOOKUP($I668,pTRAIT!$A:$X,13,FALSE)</f>
        <v>S</v>
      </c>
      <c r="R668" s="63" t="str">
        <f>VLOOKUP($I668,pTRAIT!$A:$X,14,FALSE)</f>
        <v>S</v>
      </c>
      <c r="S668" s="63" t="str">
        <f>VLOOKUP($I668,pTRAIT!$A:$X,15,FALSE)</f>
        <v>S</v>
      </c>
      <c r="T668" s="63" t="str">
        <f>VLOOKUP($I668,pTRAIT!$A:$X,16,FALSE)</f>
        <v>R</v>
      </c>
      <c r="U668" s="63" t="str">
        <f>VLOOKUP($I668,pTRAIT!$A:$X,17,FALSE)</f>
        <v>R</v>
      </c>
      <c r="V668" s="63" t="str">
        <f>VLOOKUP($I668,pTRAIT!$A:$X,18,FALSE)</f>
        <v>S</v>
      </c>
      <c r="W668" s="63" t="str">
        <f>VLOOKUP($I668,pTRAIT!$A:$X,19,FALSE)</f>
        <v>S</v>
      </c>
      <c r="X668" s="63" t="str">
        <f>VLOOKUP($I668,pTRAIT!$A:$X,20,FALSE)</f>
        <v>H</v>
      </c>
      <c r="Y668" s="63" t="str">
        <f>VLOOKUP($I668,pTRAIT!$A:$X,21,FALSE)</f>
        <v>R</v>
      </c>
      <c r="Z668" s="63" t="str">
        <f>VLOOKUP($I668,pTRAIT!$A:$X,22,FALSE)</f>
        <v>e</v>
      </c>
      <c r="AA668" s="63" t="str">
        <f>VLOOKUP($I668,pTRAIT!$A:$X,23,FALSE)</f>
        <v>n-c</v>
      </c>
      <c r="AB668" s="63">
        <f>VLOOKUP($I668,pTRAIT!$A:$X,24,FALSE)</f>
        <v>0</v>
      </c>
      <c r="AC668" s="34">
        <v>244</v>
      </c>
      <c r="AD668" s="63" t="str">
        <f>VLOOKUP(AC668,pTRAIT!A:B,2,FALSE)</f>
        <v>EM5RTRo5So5;NST=X / EM5RTCM5So5Pu;NST=X</v>
      </c>
      <c r="AE668" s="63">
        <f>VLOOKUP($AC668,pTRAIT!$A:$X,7,FALSE)</f>
        <v>0</v>
      </c>
      <c r="AF668" s="63">
        <f>VLOOKUP($AC668,pTRAIT!$A:$X,8,FALSE)</f>
        <v>0</v>
      </c>
      <c r="AG668" s="63">
        <f>VLOOKUP($AC668,pTRAIT!$A:$X,9,FALSE)</f>
        <v>0</v>
      </c>
      <c r="AH668" s="63">
        <f>VLOOKUP($AC668,pTRAIT!$A:$X,10,FALSE)</f>
        <v>0</v>
      </c>
      <c r="AI668" s="63">
        <f>VLOOKUP($AC668,pTRAIT!$A:$X,11,FALSE)</f>
        <v>0</v>
      </c>
      <c r="AJ668" s="63">
        <f>VLOOKUP($AC668,pTRAIT!$A:$X,12,FALSE)</f>
        <v>0</v>
      </c>
      <c r="AK668" s="63">
        <f>VLOOKUP($AC668,pTRAIT!$A:$X,13,FALSE)</f>
        <v>0</v>
      </c>
      <c r="AL668" s="63">
        <f>VLOOKUP($AC668,pTRAIT!$A:$X,14,FALSE)</f>
        <v>0</v>
      </c>
      <c r="AM668" s="63">
        <f>VLOOKUP($AC668,pTRAIT!$A:$X,15,FALSE)</f>
        <v>0</v>
      </c>
      <c r="AN668" s="63">
        <f>VLOOKUP($AC668,pTRAIT!$A:$X,16,FALSE)</f>
        <v>0</v>
      </c>
      <c r="AO668" s="63">
        <f>VLOOKUP($AC668,pTRAIT!$A:$X,17,FALSE)</f>
        <v>0</v>
      </c>
      <c r="AP668" s="63">
        <f>VLOOKUP($AC668,pTRAIT!$A:$X,18,FALSE)</f>
        <v>0</v>
      </c>
      <c r="AQ668" s="63">
        <f>VLOOKUP($AC668,pTRAIT!$A:$X,19,FALSE)</f>
        <v>0</v>
      </c>
      <c r="AR668" s="63">
        <f>VLOOKUP($AC668,pTRAIT!$A:$X,20,FALSE)</f>
        <v>0</v>
      </c>
      <c r="AS668" s="63">
        <f>VLOOKUP($AC668,pTRAIT!$A:$X,21,FALSE)</f>
        <v>0</v>
      </c>
      <c r="AT668" s="63">
        <f>VLOOKUP($AC668,pTRAIT!$A:$X,22,FALSE)</f>
        <v>0</v>
      </c>
      <c r="AU668" s="63">
        <f>VLOOKUP($AC668,pTRAIT!$A:$X,23,FALSE)</f>
        <v>0</v>
      </c>
      <c r="AV668" s="63">
        <f>VLOOKUP($AC668,pTRAIT!$A:$X,24,FALSE)</f>
        <v>0</v>
      </c>
    </row>
    <row r="669" spans="1:48" ht="12" customHeight="1" x14ac:dyDescent="0.2">
      <c r="A669" s="32">
        <v>1078</v>
      </c>
      <c r="B669" s="33" t="s">
        <v>5</v>
      </c>
      <c r="C669" s="34">
        <v>332</v>
      </c>
      <c r="D669" s="32" t="str">
        <f t="shared" si="10"/>
        <v>1078X332</v>
      </c>
      <c r="E669" s="51" t="s">
        <v>1621</v>
      </c>
      <c r="F669" s="61" t="s">
        <v>2292</v>
      </c>
      <c r="G669" s="41" t="s">
        <v>43</v>
      </c>
      <c r="H669" s="38"/>
      <c r="I669" s="32">
        <v>1078</v>
      </c>
      <c r="J669" s="63">
        <f>VLOOKUP(I669,pTRAIT!A:B,2,FALSE)</f>
        <v>0</v>
      </c>
      <c r="K669" s="63" t="str">
        <f>VLOOKUP($I669,pTRAIT!$A:$X,7,FALSE)</f>
        <v>no</v>
      </c>
      <c r="L669" s="63" t="str">
        <f>VLOOKUP($I669,pTRAIT!$A:$X,8,FALSE)</f>
        <v>nd</v>
      </c>
      <c r="M669" s="63" t="str">
        <f>VLOOKUP($I669,pTRAIT!$A:$X,9,FALSE)</f>
        <v>R</v>
      </c>
      <c r="N669" s="63" t="str">
        <f>VLOOKUP($I669,pTRAIT!$A:$X,10,FALSE)</f>
        <v>R</v>
      </c>
      <c r="O669" s="63" t="str">
        <f>VLOOKUP($I669,pTRAIT!$A:$X,11,FALSE)</f>
        <v>H</v>
      </c>
      <c r="P669" s="63" t="str">
        <f>VLOOKUP($I669,pTRAIT!$A:$X,12,FALSE)</f>
        <v>R</v>
      </c>
      <c r="Q669" s="63" t="str">
        <f>VLOOKUP($I669,pTRAIT!$A:$X,13,FALSE)</f>
        <v>S</v>
      </c>
      <c r="R669" s="63" t="str">
        <f>VLOOKUP($I669,pTRAIT!$A:$X,14,FALSE)</f>
        <v>S</v>
      </c>
      <c r="S669" s="63" t="str">
        <f>VLOOKUP($I669,pTRAIT!$A:$X,15,FALSE)</f>
        <v>S</v>
      </c>
      <c r="T669" s="63" t="str">
        <f>VLOOKUP($I669,pTRAIT!$A:$X,16,FALSE)</f>
        <v>R</v>
      </c>
      <c r="U669" s="63" t="str">
        <f>VLOOKUP($I669,pTRAIT!$A:$X,17,FALSE)</f>
        <v>R</v>
      </c>
      <c r="V669" s="63" t="str">
        <f>VLOOKUP($I669,pTRAIT!$A:$X,18,FALSE)</f>
        <v>S</v>
      </c>
      <c r="W669" s="63" t="str">
        <f>VLOOKUP($I669,pTRAIT!$A:$X,19,FALSE)</f>
        <v>S</v>
      </c>
      <c r="X669" s="63" t="str">
        <f>VLOOKUP($I669,pTRAIT!$A:$X,20,FALSE)</f>
        <v>H</v>
      </c>
      <c r="Y669" s="63" t="str">
        <f>VLOOKUP($I669,pTRAIT!$A:$X,21,FALSE)</f>
        <v>R</v>
      </c>
      <c r="Z669" s="63" t="str">
        <f>VLOOKUP($I669,pTRAIT!$A:$X,22,FALSE)</f>
        <v>e</v>
      </c>
      <c r="AA669" s="63" t="str">
        <f>VLOOKUP($I669,pTRAIT!$A:$X,23,FALSE)</f>
        <v>n-c</v>
      </c>
      <c r="AB669" s="63">
        <f>VLOOKUP($I669,pTRAIT!$A:$X,24,FALSE)</f>
        <v>0</v>
      </c>
      <c r="AC669" s="34">
        <v>332</v>
      </c>
      <c r="AD669" s="63" t="str">
        <f>VLOOKUP(AC669,pTRAIT!A:B,2,FALSE)</f>
        <v>EM5RTUeRo5So5;NST=X / EM5RTCM5So5Pu;NST=X</v>
      </c>
      <c r="AE669" s="63">
        <f>VLOOKUP($AC669,pTRAIT!$A:$X,7,FALSE)</f>
        <v>0</v>
      </c>
      <c r="AF669" s="63">
        <f>VLOOKUP($AC669,pTRAIT!$A:$X,8,FALSE)</f>
        <v>0</v>
      </c>
      <c r="AG669" s="63">
        <f>VLOOKUP($AC669,pTRAIT!$A:$X,9,FALSE)</f>
        <v>0</v>
      </c>
      <c r="AH669" s="63">
        <f>VLOOKUP($AC669,pTRAIT!$A:$X,10,FALSE)</f>
        <v>0</v>
      </c>
      <c r="AI669" s="63">
        <f>VLOOKUP($AC669,pTRAIT!$A:$X,11,FALSE)</f>
        <v>0</v>
      </c>
      <c r="AJ669" s="63">
        <f>VLOOKUP($AC669,pTRAIT!$A:$X,12,FALSE)</f>
        <v>0</v>
      </c>
      <c r="AK669" s="63">
        <f>VLOOKUP($AC669,pTRAIT!$A:$X,13,FALSE)</f>
        <v>0</v>
      </c>
      <c r="AL669" s="63">
        <f>VLOOKUP($AC669,pTRAIT!$A:$X,14,FALSE)</f>
        <v>0</v>
      </c>
      <c r="AM669" s="63">
        <f>VLOOKUP($AC669,pTRAIT!$A:$X,15,FALSE)</f>
        <v>0</v>
      </c>
      <c r="AN669" s="63">
        <f>VLOOKUP($AC669,pTRAIT!$A:$X,16,FALSE)</f>
        <v>0</v>
      </c>
      <c r="AO669" s="63">
        <f>VLOOKUP($AC669,pTRAIT!$A:$X,17,FALSE)</f>
        <v>0</v>
      </c>
      <c r="AP669" s="63">
        <f>VLOOKUP($AC669,pTRAIT!$A:$X,18,FALSE)</f>
        <v>0</v>
      </c>
      <c r="AQ669" s="63">
        <f>VLOOKUP($AC669,pTRAIT!$A:$X,19,FALSE)</f>
        <v>0</v>
      </c>
      <c r="AR669" s="63">
        <f>VLOOKUP($AC669,pTRAIT!$A:$X,20,FALSE)</f>
        <v>0</v>
      </c>
      <c r="AS669" s="63">
        <f>VLOOKUP($AC669,pTRAIT!$A:$X,21,FALSE)</f>
        <v>0</v>
      </c>
      <c r="AT669" s="63">
        <f>VLOOKUP($AC669,pTRAIT!$A:$X,22,FALSE)</f>
        <v>0</v>
      </c>
      <c r="AU669" s="63">
        <f>VLOOKUP($AC669,pTRAIT!$A:$X,23,FALSE)</f>
        <v>0</v>
      </c>
      <c r="AV669" s="63">
        <f>VLOOKUP($AC669,pTRAIT!$A:$X,24,FALSE)</f>
        <v>0</v>
      </c>
    </row>
    <row r="670" spans="1:48" ht="12" customHeight="1" x14ac:dyDescent="0.2">
      <c r="A670" s="32">
        <v>1078</v>
      </c>
      <c r="B670" s="33" t="s">
        <v>5</v>
      </c>
      <c r="C670" s="34">
        <v>383</v>
      </c>
      <c r="D670" s="32" t="str">
        <f t="shared" si="10"/>
        <v>1078X383</v>
      </c>
      <c r="E670" s="51" t="s">
        <v>1621</v>
      </c>
      <c r="F670" s="61" t="s">
        <v>2293</v>
      </c>
      <c r="G670" s="41" t="s">
        <v>43</v>
      </c>
      <c r="H670" s="38"/>
      <c r="I670" s="32">
        <v>1078</v>
      </c>
      <c r="J670" s="63">
        <f>VLOOKUP(I670,pTRAIT!A:B,2,FALSE)</f>
        <v>0</v>
      </c>
      <c r="K670" s="63" t="str">
        <f>VLOOKUP($I670,pTRAIT!$A:$X,7,FALSE)</f>
        <v>no</v>
      </c>
      <c r="L670" s="63" t="str">
        <f>VLOOKUP($I670,pTRAIT!$A:$X,8,FALSE)</f>
        <v>nd</v>
      </c>
      <c r="M670" s="63" t="str">
        <f>VLOOKUP($I670,pTRAIT!$A:$X,9,FALSE)</f>
        <v>R</v>
      </c>
      <c r="N670" s="63" t="str">
        <f>VLOOKUP($I670,pTRAIT!$A:$X,10,FALSE)</f>
        <v>R</v>
      </c>
      <c r="O670" s="63" t="str">
        <f>VLOOKUP($I670,pTRAIT!$A:$X,11,FALSE)</f>
        <v>H</v>
      </c>
      <c r="P670" s="63" t="str">
        <f>VLOOKUP($I670,pTRAIT!$A:$X,12,FALSE)</f>
        <v>R</v>
      </c>
      <c r="Q670" s="63" t="str">
        <f>VLOOKUP($I670,pTRAIT!$A:$X,13,FALSE)</f>
        <v>S</v>
      </c>
      <c r="R670" s="63" t="str">
        <f>VLOOKUP($I670,pTRAIT!$A:$X,14,FALSE)</f>
        <v>S</v>
      </c>
      <c r="S670" s="63" t="str">
        <f>VLOOKUP($I670,pTRAIT!$A:$X,15,FALSE)</f>
        <v>S</v>
      </c>
      <c r="T670" s="63" t="str">
        <f>VLOOKUP($I670,pTRAIT!$A:$X,16,FALSE)</f>
        <v>R</v>
      </c>
      <c r="U670" s="63" t="str">
        <f>VLOOKUP($I670,pTRAIT!$A:$X,17,FALSE)</f>
        <v>R</v>
      </c>
      <c r="V670" s="63" t="str">
        <f>VLOOKUP($I670,pTRAIT!$A:$X,18,FALSE)</f>
        <v>S</v>
      </c>
      <c r="W670" s="63" t="str">
        <f>VLOOKUP($I670,pTRAIT!$A:$X,19,FALSE)</f>
        <v>S</v>
      </c>
      <c r="X670" s="63" t="str">
        <f>VLOOKUP($I670,pTRAIT!$A:$X,20,FALSE)</f>
        <v>H</v>
      </c>
      <c r="Y670" s="63" t="str">
        <f>VLOOKUP($I670,pTRAIT!$A:$X,21,FALSE)</f>
        <v>R</v>
      </c>
      <c r="Z670" s="63" t="str">
        <f>VLOOKUP($I670,pTRAIT!$A:$X,22,FALSE)</f>
        <v>e</v>
      </c>
      <c r="AA670" s="63" t="str">
        <f>VLOOKUP($I670,pTRAIT!$A:$X,23,FALSE)</f>
        <v>n-c</v>
      </c>
      <c r="AB670" s="63">
        <f>VLOOKUP($I670,pTRAIT!$A:$X,24,FALSE)</f>
        <v>0</v>
      </c>
      <c r="AC670" s="34">
        <v>383</v>
      </c>
      <c r="AD670" s="63" t="str">
        <f>VLOOKUP(AC670,pTRAIT!A:B,2,FALSE)</f>
        <v>EM5RTUeRo5So5;NST=X / EM5RTCM5So5Pu;NST=X</v>
      </c>
      <c r="AE670" s="63">
        <f>VLOOKUP($AC670,pTRAIT!$A:$X,7,FALSE)</f>
        <v>0</v>
      </c>
      <c r="AF670" s="63">
        <f>VLOOKUP($AC670,pTRAIT!$A:$X,8,FALSE)</f>
        <v>0</v>
      </c>
      <c r="AG670" s="63">
        <f>VLOOKUP($AC670,pTRAIT!$A:$X,9,FALSE)</f>
        <v>0</v>
      </c>
      <c r="AH670" s="63">
        <f>VLOOKUP($AC670,pTRAIT!$A:$X,10,FALSE)</f>
        <v>0</v>
      </c>
      <c r="AI670" s="63">
        <f>VLOOKUP($AC670,pTRAIT!$A:$X,11,FALSE)</f>
        <v>0</v>
      </c>
      <c r="AJ670" s="63">
        <f>VLOOKUP($AC670,pTRAIT!$A:$X,12,FALSE)</f>
        <v>0</v>
      </c>
      <c r="AK670" s="63">
        <f>VLOOKUP($AC670,pTRAIT!$A:$X,13,FALSE)</f>
        <v>0</v>
      </c>
      <c r="AL670" s="63">
        <f>VLOOKUP($AC670,pTRAIT!$A:$X,14,FALSE)</f>
        <v>0</v>
      </c>
      <c r="AM670" s="63">
        <f>VLOOKUP($AC670,pTRAIT!$A:$X,15,FALSE)</f>
        <v>0</v>
      </c>
      <c r="AN670" s="63">
        <f>VLOOKUP($AC670,pTRAIT!$A:$X,16,FALSE)</f>
        <v>0</v>
      </c>
      <c r="AO670" s="63">
        <f>VLOOKUP($AC670,pTRAIT!$A:$X,17,FALSE)</f>
        <v>0</v>
      </c>
      <c r="AP670" s="63">
        <f>VLOOKUP($AC670,pTRAIT!$A:$X,18,FALSE)</f>
        <v>0</v>
      </c>
      <c r="AQ670" s="63">
        <f>VLOOKUP($AC670,pTRAIT!$A:$X,19,FALSE)</f>
        <v>0</v>
      </c>
      <c r="AR670" s="63">
        <f>VLOOKUP($AC670,pTRAIT!$A:$X,20,FALSE)</f>
        <v>0</v>
      </c>
      <c r="AS670" s="63">
        <f>VLOOKUP($AC670,pTRAIT!$A:$X,21,FALSE)</f>
        <v>0</v>
      </c>
      <c r="AT670" s="63">
        <f>VLOOKUP($AC670,pTRAIT!$A:$X,22,FALSE)</f>
        <v>0</v>
      </c>
      <c r="AU670" s="63">
        <f>VLOOKUP($AC670,pTRAIT!$A:$X,23,FALSE)</f>
        <v>0</v>
      </c>
      <c r="AV670" s="63">
        <f>VLOOKUP($AC670,pTRAIT!$A:$X,24,FALSE)</f>
        <v>0</v>
      </c>
    </row>
    <row r="671" spans="1:48" ht="12" customHeight="1" x14ac:dyDescent="0.2">
      <c r="A671" s="32">
        <v>1078</v>
      </c>
      <c r="B671" s="33" t="s">
        <v>5</v>
      </c>
      <c r="C671" s="34">
        <v>434</v>
      </c>
      <c r="D671" s="32" t="str">
        <f t="shared" si="10"/>
        <v>1078X434</v>
      </c>
      <c r="E671" s="51" t="s">
        <v>1621</v>
      </c>
      <c r="F671" s="61" t="s">
        <v>2294</v>
      </c>
      <c r="G671" s="41" t="s">
        <v>43</v>
      </c>
      <c r="H671" s="38"/>
      <c r="I671" s="32">
        <v>1078</v>
      </c>
      <c r="J671" s="63">
        <f>VLOOKUP(I671,pTRAIT!A:B,2,FALSE)</f>
        <v>0</v>
      </c>
      <c r="K671" s="63" t="str">
        <f>VLOOKUP($I671,pTRAIT!$A:$X,7,FALSE)</f>
        <v>no</v>
      </c>
      <c r="L671" s="63" t="str">
        <f>VLOOKUP($I671,pTRAIT!$A:$X,8,FALSE)</f>
        <v>nd</v>
      </c>
      <c r="M671" s="63" t="str">
        <f>VLOOKUP($I671,pTRAIT!$A:$X,9,FALSE)</f>
        <v>R</v>
      </c>
      <c r="N671" s="63" t="str">
        <f>VLOOKUP($I671,pTRAIT!$A:$X,10,FALSE)</f>
        <v>R</v>
      </c>
      <c r="O671" s="63" t="str">
        <f>VLOOKUP($I671,pTRAIT!$A:$X,11,FALSE)</f>
        <v>H</v>
      </c>
      <c r="P671" s="63" t="str">
        <f>VLOOKUP($I671,pTRAIT!$A:$X,12,FALSE)</f>
        <v>R</v>
      </c>
      <c r="Q671" s="63" t="str">
        <f>VLOOKUP($I671,pTRAIT!$A:$X,13,FALSE)</f>
        <v>S</v>
      </c>
      <c r="R671" s="63" t="str">
        <f>VLOOKUP($I671,pTRAIT!$A:$X,14,FALSE)</f>
        <v>S</v>
      </c>
      <c r="S671" s="63" t="str">
        <f>VLOOKUP($I671,pTRAIT!$A:$X,15,FALSE)</f>
        <v>S</v>
      </c>
      <c r="T671" s="63" t="str">
        <f>VLOOKUP($I671,pTRAIT!$A:$X,16,FALSE)</f>
        <v>R</v>
      </c>
      <c r="U671" s="63" t="str">
        <f>VLOOKUP($I671,pTRAIT!$A:$X,17,FALSE)</f>
        <v>R</v>
      </c>
      <c r="V671" s="63" t="str">
        <f>VLOOKUP($I671,pTRAIT!$A:$X,18,FALSE)</f>
        <v>S</v>
      </c>
      <c r="W671" s="63" t="str">
        <f>VLOOKUP($I671,pTRAIT!$A:$X,19,FALSE)</f>
        <v>S</v>
      </c>
      <c r="X671" s="63" t="str">
        <f>VLOOKUP($I671,pTRAIT!$A:$X,20,FALSE)</f>
        <v>H</v>
      </c>
      <c r="Y671" s="63" t="str">
        <f>VLOOKUP($I671,pTRAIT!$A:$X,21,FALSE)</f>
        <v>R</v>
      </c>
      <c r="Z671" s="63" t="str">
        <f>VLOOKUP($I671,pTRAIT!$A:$X,22,FALSE)</f>
        <v>e</v>
      </c>
      <c r="AA671" s="63" t="str">
        <f>VLOOKUP($I671,pTRAIT!$A:$X,23,FALSE)</f>
        <v>n-c</v>
      </c>
      <c r="AB671" s="63">
        <f>VLOOKUP($I671,pTRAIT!$A:$X,24,FALSE)</f>
        <v>0</v>
      </c>
      <c r="AC671" s="34">
        <v>434</v>
      </c>
      <c r="AD671" s="63" t="str">
        <f>VLOOKUP(AC671,pTRAIT!A:B,2,FALSE)</f>
        <v>EM5RTUeRo5So5;NST=X / EM5RTCM5So5Pu;NST=X</v>
      </c>
      <c r="AE671" s="63">
        <f>VLOOKUP($AC671,pTRAIT!$A:$X,7,FALSE)</f>
        <v>0</v>
      </c>
      <c r="AF671" s="63">
        <f>VLOOKUP($AC671,pTRAIT!$A:$X,8,FALSE)</f>
        <v>0</v>
      </c>
      <c r="AG671" s="63">
        <f>VLOOKUP($AC671,pTRAIT!$A:$X,9,FALSE)</f>
        <v>0</v>
      </c>
      <c r="AH671" s="63">
        <f>VLOOKUP($AC671,pTRAIT!$A:$X,10,FALSE)</f>
        <v>0</v>
      </c>
      <c r="AI671" s="63">
        <f>VLOOKUP($AC671,pTRAIT!$A:$X,11,FALSE)</f>
        <v>0</v>
      </c>
      <c r="AJ671" s="63">
        <f>VLOOKUP($AC671,pTRAIT!$A:$X,12,FALSE)</f>
        <v>0</v>
      </c>
      <c r="AK671" s="63">
        <f>VLOOKUP($AC671,pTRAIT!$A:$X,13,FALSE)</f>
        <v>0</v>
      </c>
      <c r="AL671" s="63">
        <f>VLOOKUP($AC671,pTRAIT!$A:$X,14,FALSE)</f>
        <v>0</v>
      </c>
      <c r="AM671" s="63">
        <f>VLOOKUP($AC671,pTRAIT!$A:$X,15,FALSE)</f>
        <v>0</v>
      </c>
      <c r="AN671" s="63">
        <f>VLOOKUP($AC671,pTRAIT!$A:$X,16,FALSE)</f>
        <v>0</v>
      </c>
      <c r="AO671" s="63">
        <f>VLOOKUP($AC671,pTRAIT!$A:$X,17,FALSE)</f>
        <v>0</v>
      </c>
      <c r="AP671" s="63">
        <f>VLOOKUP($AC671,pTRAIT!$A:$X,18,FALSE)</f>
        <v>0</v>
      </c>
      <c r="AQ671" s="63">
        <f>VLOOKUP($AC671,pTRAIT!$A:$X,19,FALSE)</f>
        <v>0</v>
      </c>
      <c r="AR671" s="63">
        <f>VLOOKUP($AC671,pTRAIT!$A:$X,20,FALSE)</f>
        <v>0</v>
      </c>
      <c r="AS671" s="63">
        <f>VLOOKUP($AC671,pTRAIT!$A:$X,21,FALSE)</f>
        <v>0</v>
      </c>
      <c r="AT671" s="63">
        <f>VLOOKUP($AC671,pTRAIT!$A:$X,22,FALSE)</f>
        <v>0</v>
      </c>
      <c r="AU671" s="63">
        <f>VLOOKUP($AC671,pTRAIT!$A:$X,23,FALSE)</f>
        <v>0</v>
      </c>
      <c r="AV671" s="63">
        <f>VLOOKUP($AC671,pTRAIT!$A:$X,24,FALSE)</f>
        <v>0</v>
      </c>
    </row>
    <row r="672" spans="1:48" ht="12" customHeight="1" x14ac:dyDescent="0.2">
      <c r="A672" s="32">
        <v>1078</v>
      </c>
      <c r="B672" s="33" t="s">
        <v>5</v>
      </c>
      <c r="C672" s="34">
        <v>1208</v>
      </c>
      <c r="D672" s="32" t="str">
        <f t="shared" si="10"/>
        <v>1078X1208</v>
      </c>
      <c r="E672" s="50" t="s">
        <v>1620</v>
      </c>
      <c r="F672" s="61" t="s">
        <v>2295</v>
      </c>
      <c r="G672" s="41" t="s">
        <v>43</v>
      </c>
      <c r="H672" s="38"/>
      <c r="I672" s="32">
        <v>1078</v>
      </c>
      <c r="J672" s="63">
        <f>VLOOKUP(I672,pTRAIT!A:B,2,FALSE)</f>
        <v>0</v>
      </c>
      <c r="K672" s="63" t="str">
        <f>VLOOKUP($I672,pTRAIT!$A:$X,7,FALSE)</f>
        <v>no</v>
      </c>
      <c r="L672" s="63" t="str">
        <f>VLOOKUP($I672,pTRAIT!$A:$X,8,FALSE)</f>
        <v>nd</v>
      </c>
      <c r="M672" s="63" t="str">
        <f>VLOOKUP($I672,pTRAIT!$A:$X,9,FALSE)</f>
        <v>R</v>
      </c>
      <c r="N672" s="63" t="str">
        <f>VLOOKUP($I672,pTRAIT!$A:$X,10,FALSE)</f>
        <v>R</v>
      </c>
      <c r="O672" s="63" t="str">
        <f>VLOOKUP($I672,pTRAIT!$A:$X,11,FALSE)</f>
        <v>H</v>
      </c>
      <c r="P672" s="63" t="str">
        <f>VLOOKUP($I672,pTRAIT!$A:$X,12,FALSE)</f>
        <v>R</v>
      </c>
      <c r="Q672" s="63" t="str">
        <f>VLOOKUP($I672,pTRAIT!$A:$X,13,FALSE)</f>
        <v>S</v>
      </c>
      <c r="R672" s="63" t="str">
        <f>VLOOKUP($I672,pTRAIT!$A:$X,14,FALSE)</f>
        <v>S</v>
      </c>
      <c r="S672" s="63" t="str">
        <f>VLOOKUP($I672,pTRAIT!$A:$X,15,FALSE)</f>
        <v>S</v>
      </c>
      <c r="T672" s="63" t="str">
        <f>VLOOKUP($I672,pTRAIT!$A:$X,16,FALSE)</f>
        <v>R</v>
      </c>
      <c r="U672" s="63" t="str">
        <f>VLOOKUP($I672,pTRAIT!$A:$X,17,FALSE)</f>
        <v>R</v>
      </c>
      <c r="V672" s="63" t="str">
        <f>VLOOKUP($I672,pTRAIT!$A:$X,18,FALSE)</f>
        <v>S</v>
      </c>
      <c r="W672" s="63" t="str">
        <f>VLOOKUP($I672,pTRAIT!$A:$X,19,FALSE)</f>
        <v>S</v>
      </c>
      <c r="X672" s="63" t="str">
        <f>VLOOKUP($I672,pTRAIT!$A:$X,20,FALSE)</f>
        <v>H</v>
      </c>
      <c r="Y672" s="63" t="str">
        <f>VLOOKUP($I672,pTRAIT!$A:$X,21,FALSE)</f>
        <v>R</v>
      </c>
      <c r="Z672" s="63" t="str">
        <f>VLOOKUP($I672,pTRAIT!$A:$X,22,FALSE)</f>
        <v>e</v>
      </c>
      <c r="AA672" s="63" t="str">
        <f>VLOOKUP($I672,pTRAIT!$A:$X,23,FALSE)</f>
        <v>n-c</v>
      </c>
      <c r="AB672" s="63">
        <f>VLOOKUP($I672,pTRAIT!$A:$X,24,FALSE)</f>
        <v>0</v>
      </c>
      <c r="AC672" s="34">
        <v>1208</v>
      </c>
      <c r="AD672" s="63" t="str">
        <f>VLOOKUP(AC672,pTRAIT!A:B,2,FALSE)</f>
        <v>EM5RTCM5Pu;NST=X / EM5RTCM5So5Pu;NST=X</v>
      </c>
      <c r="AE672" s="63">
        <f>VLOOKUP($AC672,pTRAIT!$A:$X,7,FALSE)</f>
        <v>0</v>
      </c>
      <c r="AF672" s="63">
        <f>VLOOKUP($AC672,pTRAIT!$A:$X,8,FALSE)</f>
        <v>0</v>
      </c>
      <c r="AG672" s="63">
        <f>VLOOKUP($AC672,pTRAIT!$A:$X,9,FALSE)</f>
        <v>0</v>
      </c>
      <c r="AH672" s="63">
        <f>VLOOKUP($AC672,pTRAIT!$A:$X,10,FALSE)</f>
        <v>0</v>
      </c>
      <c r="AI672" s="63">
        <f>VLOOKUP($AC672,pTRAIT!$A:$X,11,FALSE)</f>
        <v>0</v>
      </c>
      <c r="AJ672" s="63">
        <f>VLOOKUP($AC672,pTRAIT!$A:$X,12,FALSE)</f>
        <v>0</v>
      </c>
      <c r="AK672" s="63">
        <f>VLOOKUP($AC672,pTRAIT!$A:$X,13,FALSE)</f>
        <v>0</v>
      </c>
      <c r="AL672" s="63">
        <f>VLOOKUP($AC672,pTRAIT!$A:$X,14,FALSE)</f>
        <v>0</v>
      </c>
      <c r="AM672" s="63">
        <f>VLOOKUP($AC672,pTRAIT!$A:$X,15,FALSE)</f>
        <v>0</v>
      </c>
      <c r="AN672" s="63">
        <f>VLOOKUP($AC672,pTRAIT!$A:$X,16,FALSE)</f>
        <v>0</v>
      </c>
      <c r="AO672" s="63">
        <f>VLOOKUP($AC672,pTRAIT!$A:$X,17,FALSE)</f>
        <v>0</v>
      </c>
      <c r="AP672" s="63">
        <f>VLOOKUP($AC672,pTRAIT!$A:$X,18,FALSE)</f>
        <v>0</v>
      </c>
      <c r="AQ672" s="63">
        <f>VLOOKUP($AC672,pTRAIT!$A:$X,19,FALSE)</f>
        <v>0</v>
      </c>
      <c r="AR672" s="63">
        <f>VLOOKUP($AC672,pTRAIT!$A:$X,20,FALSE)</f>
        <v>0</v>
      </c>
      <c r="AS672" s="63">
        <f>VLOOKUP($AC672,pTRAIT!$A:$X,21,FALSE)</f>
        <v>0</v>
      </c>
      <c r="AT672" s="63">
        <f>VLOOKUP($AC672,pTRAIT!$A:$X,22,FALSE)</f>
        <v>0</v>
      </c>
      <c r="AU672" s="63">
        <f>VLOOKUP($AC672,pTRAIT!$A:$X,23,FALSE)</f>
        <v>0</v>
      </c>
      <c r="AV672" s="63">
        <f>VLOOKUP($AC672,pTRAIT!$A:$X,24,FALSE)</f>
        <v>0</v>
      </c>
    </row>
    <row r="673" spans="1:48" ht="12" customHeight="1" x14ac:dyDescent="0.2">
      <c r="A673" s="32">
        <v>1079</v>
      </c>
      <c r="B673" s="33" t="s">
        <v>5</v>
      </c>
      <c r="C673" s="34">
        <v>245</v>
      </c>
      <c r="D673" s="32" t="str">
        <f t="shared" si="10"/>
        <v>1079X245</v>
      </c>
      <c r="E673" s="51" t="s">
        <v>1621</v>
      </c>
      <c r="F673" s="61" t="s">
        <v>2296</v>
      </c>
      <c r="G673" s="41" t="s">
        <v>43</v>
      </c>
      <c r="H673" s="45"/>
      <c r="I673" s="32">
        <v>1079</v>
      </c>
      <c r="J673" s="63">
        <f>VLOOKUP(I673,pTRAIT!A:B,2,FALSE)</f>
        <v>0</v>
      </c>
      <c r="K673" s="63" t="str">
        <f>VLOOKUP($I673,pTRAIT!$A:$X,7,FALSE)</f>
        <v>no</v>
      </c>
      <c r="L673" s="63" t="str">
        <f>VLOOKUP($I673,pTRAIT!$A:$X,8,FALSE)</f>
        <v>nd</v>
      </c>
      <c r="M673" s="63" t="str">
        <f>VLOOKUP($I673,pTRAIT!$A:$X,9,FALSE)</f>
        <v>R</v>
      </c>
      <c r="N673" s="63" t="str">
        <f>VLOOKUP($I673,pTRAIT!$A:$X,10,FALSE)</f>
        <v>R</v>
      </c>
      <c r="O673" s="63" t="str">
        <f>VLOOKUP($I673,pTRAIT!$A:$X,11,FALSE)</f>
        <v>H</v>
      </c>
      <c r="P673" s="63" t="str">
        <f>VLOOKUP($I673,pTRAIT!$A:$X,12,FALSE)</f>
        <v>R</v>
      </c>
      <c r="Q673" s="63" t="str">
        <f>VLOOKUP($I673,pTRAIT!$A:$X,13,FALSE)</f>
        <v>S</v>
      </c>
      <c r="R673" s="63" t="str">
        <f>VLOOKUP($I673,pTRAIT!$A:$X,14,FALSE)</f>
        <v>S</v>
      </c>
      <c r="S673" s="63" t="str">
        <f>VLOOKUP($I673,pTRAIT!$A:$X,15,FALSE)</f>
        <v>S</v>
      </c>
      <c r="T673" s="63" t="str">
        <f>VLOOKUP($I673,pTRAIT!$A:$X,16,FALSE)</f>
        <v>R</v>
      </c>
      <c r="U673" s="63" t="str">
        <f>VLOOKUP($I673,pTRAIT!$A:$X,17,FALSE)</f>
        <v>R</v>
      </c>
      <c r="V673" s="63" t="str">
        <f>VLOOKUP($I673,pTRAIT!$A:$X,18,FALSE)</f>
        <v>TS</v>
      </c>
      <c r="W673" s="63" t="str">
        <f>VLOOKUP($I673,pTRAIT!$A:$X,19,FALSE)</f>
        <v>S</v>
      </c>
      <c r="X673" s="63" t="s">
        <v>3980</v>
      </c>
      <c r="Y673" s="63" t="str">
        <f>VLOOKUP($I673,pTRAIT!$A:$X,21,FALSE)</f>
        <v>R</v>
      </c>
      <c r="Z673" s="63" t="str">
        <f>VLOOKUP($I673,pTRAIT!$A:$X,22,FALSE)</f>
        <v>e</v>
      </c>
      <c r="AA673" s="63" t="str">
        <f>VLOOKUP($I673,pTRAIT!$A:$X,23,FALSE)</f>
        <v>n-c</v>
      </c>
      <c r="AB673" s="63">
        <f>VLOOKUP($I673,pTRAIT!$A:$X,24,FALSE)</f>
        <v>0</v>
      </c>
      <c r="AC673" s="34">
        <v>245</v>
      </c>
      <c r="AD673" s="63" t="str">
        <f>VLOOKUP(AC673,pTRAIT!A:B,2,FALSE)</f>
        <v>EM5RTRo5So5;NST=X / EM5RTCM5So5WSPu;NST=X</v>
      </c>
      <c r="AE673" s="63">
        <f>VLOOKUP($AC673,pTRAIT!$A:$X,7,FALSE)</f>
        <v>0</v>
      </c>
      <c r="AF673" s="63">
        <f>VLOOKUP($AC673,pTRAIT!$A:$X,8,FALSE)</f>
        <v>0</v>
      </c>
      <c r="AG673" s="63">
        <f>VLOOKUP($AC673,pTRAIT!$A:$X,9,FALSE)</f>
        <v>0</v>
      </c>
      <c r="AH673" s="63">
        <f>VLOOKUP($AC673,pTRAIT!$A:$X,10,FALSE)</f>
        <v>0</v>
      </c>
      <c r="AI673" s="63">
        <f>VLOOKUP($AC673,pTRAIT!$A:$X,11,FALSE)</f>
        <v>0</v>
      </c>
      <c r="AJ673" s="63">
        <f>VLOOKUP($AC673,pTRAIT!$A:$X,12,FALSE)</f>
        <v>0</v>
      </c>
      <c r="AK673" s="63">
        <f>VLOOKUP($AC673,pTRAIT!$A:$X,13,FALSE)</f>
        <v>0</v>
      </c>
      <c r="AL673" s="63">
        <f>VLOOKUP($AC673,pTRAIT!$A:$X,14,FALSE)</f>
        <v>0</v>
      </c>
      <c r="AM673" s="63">
        <f>VLOOKUP($AC673,pTRAIT!$A:$X,15,FALSE)</f>
        <v>0</v>
      </c>
      <c r="AN673" s="63">
        <f>VLOOKUP($AC673,pTRAIT!$A:$X,16,FALSE)</f>
        <v>0</v>
      </c>
      <c r="AO673" s="63">
        <f>VLOOKUP($AC673,pTRAIT!$A:$X,17,FALSE)</f>
        <v>0</v>
      </c>
      <c r="AP673" s="63">
        <f>VLOOKUP($AC673,pTRAIT!$A:$X,18,FALSE)</f>
        <v>0</v>
      </c>
      <c r="AQ673" s="63">
        <f>VLOOKUP($AC673,pTRAIT!$A:$X,19,FALSE)</f>
        <v>0</v>
      </c>
      <c r="AR673" s="63">
        <f>VLOOKUP($AC673,pTRAIT!$A:$X,20,FALSE)</f>
        <v>0</v>
      </c>
      <c r="AS673" s="63">
        <f>VLOOKUP($AC673,pTRAIT!$A:$X,21,FALSE)</f>
        <v>0</v>
      </c>
      <c r="AT673" s="63">
        <f>VLOOKUP($AC673,pTRAIT!$A:$X,22,FALSE)</f>
        <v>0</v>
      </c>
      <c r="AU673" s="63">
        <f>VLOOKUP($AC673,pTRAIT!$A:$X,23,FALSE)</f>
        <v>0</v>
      </c>
      <c r="AV673" s="63">
        <f>VLOOKUP($AC673,pTRAIT!$A:$X,24,FALSE)</f>
        <v>0</v>
      </c>
    </row>
    <row r="674" spans="1:48" ht="12" customHeight="1" x14ac:dyDescent="0.2">
      <c r="A674" s="32">
        <v>1079</v>
      </c>
      <c r="B674" s="33" t="s">
        <v>5</v>
      </c>
      <c r="C674" s="34">
        <v>334</v>
      </c>
      <c r="D674" s="32" t="str">
        <f t="shared" si="10"/>
        <v>1079X334</v>
      </c>
      <c r="E674" s="51" t="s">
        <v>1621</v>
      </c>
      <c r="F674" s="61" t="s">
        <v>2297</v>
      </c>
      <c r="G674" s="41" t="s">
        <v>43</v>
      </c>
      <c r="H674" s="38"/>
      <c r="I674" s="32">
        <v>1079</v>
      </c>
      <c r="J674" s="63">
        <f>VLOOKUP(I674,pTRAIT!A:B,2,FALSE)</f>
        <v>0</v>
      </c>
      <c r="K674" s="63" t="str">
        <f>VLOOKUP($I674,pTRAIT!$A:$X,7,FALSE)</f>
        <v>no</v>
      </c>
      <c r="L674" s="63" t="str">
        <f>VLOOKUP($I674,pTRAIT!$A:$X,8,FALSE)</f>
        <v>nd</v>
      </c>
      <c r="M674" s="63" t="str">
        <f>VLOOKUP($I674,pTRAIT!$A:$X,9,FALSE)</f>
        <v>R</v>
      </c>
      <c r="N674" s="63" t="str">
        <f>VLOOKUP($I674,pTRAIT!$A:$X,10,FALSE)</f>
        <v>R</v>
      </c>
      <c r="O674" s="63" t="str">
        <f>VLOOKUP($I674,pTRAIT!$A:$X,11,FALSE)</f>
        <v>H</v>
      </c>
      <c r="P674" s="63" t="str">
        <f>VLOOKUP($I674,pTRAIT!$A:$X,12,FALSE)</f>
        <v>R</v>
      </c>
      <c r="Q674" s="63" t="str">
        <f>VLOOKUP($I674,pTRAIT!$A:$X,13,FALSE)</f>
        <v>S</v>
      </c>
      <c r="R674" s="63" t="str">
        <f>VLOOKUP($I674,pTRAIT!$A:$X,14,FALSE)</f>
        <v>S</v>
      </c>
      <c r="S674" s="63" t="str">
        <f>VLOOKUP($I674,pTRAIT!$A:$X,15,FALSE)</f>
        <v>S</v>
      </c>
      <c r="T674" s="63" t="str">
        <f>VLOOKUP($I674,pTRAIT!$A:$X,16,FALSE)</f>
        <v>R</v>
      </c>
      <c r="U674" s="63" t="str">
        <f>VLOOKUP($I674,pTRAIT!$A:$X,17,FALSE)</f>
        <v>R</v>
      </c>
      <c r="V674" s="63" t="str">
        <f>VLOOKUP($I674,pTRAIT!$A:$X,18,FALSE)</f>
        <v>TS</v>
      </c>
      <c r="W674" s="63" t="str">
        <f>VLOOKUP($I674,pTRAIT!$A:$X,19,FALSE)</f>
        <v>S</v>
      </c>
      <c r="X674" s="63" t="s">
        <v>3980</v>
      </c>
      <c r="Y674" s="63" t="str">
        <f>VLOOKUP($I674,pTRAIT!$A:$X,21,FALSE)</f>
        <v>R</v>
      </c>
      <c r="Z674" s="63" t="str">
        <f>VLOOKUP($I674,pTRAIT!$A:$X,22,FALSE)</f>
        <v>e</v>
      </c>
      <c r="AA674" s="63" t="str">
        <f>VLOOKUP($I674,pTRAIT!$A:$X,23,FALSE)</f>
        <v>n-c</v>
      </c>
      <c r="AB674" s="63">
        <f>VLOOKUP($I674,pTRAIT!$A:$X,24,FALSE)</f>
        <v>0</v>
      </c>
      <c r="AC674" s="34">
        <v>334</v>
      </c>
      <c r="AD674" s="63" t="str">
        <f>VLOOKUP(AC674,pTRAIT!A:B,2,FALSE)</f>
        <v>EM5RTUeRo5So5;NST=X / EM5RTCM5So5WSPu;NST=X</v>
      </c>
      <c r="AE674" s="63">
        <f>VLOOKUP($AC674,pTRAIT!$A:$X,7,FALSE)</f>
        <v>0</v>
      </c>
      <c r="AF674" s="63">
        <f>VLOOKUP($AC674,pTRAIT!$A:$X,8,FALSE)</f>
        <v>0</v>
      </c>
      <c r="AG674" s="63">
        <f>VLOOKUP($AC674,pTRAIT!$A:$X,9,FALSE)</f>
        <v>0</v>
      </c>
      <c r="AH674" s="63">
        <f>VLOOKUP($AC674,pTRAIT!$A:$X,10,FALSE)</f>
        <v>0</v>
      </c>
      <c r="AI674" s="63">
        <f>VLOOKUP($AC674,pTRAIT!$A:$X,11,FALSE)</f>
        <v>0</v>
      </c>
      <c r="AJ674" s="63">
        <f>VLOOKUP($AC674,pTRAIT!$A:$X,12,FALSE)</f>
        <v>0</v>
      </c>
      <c r="AK674" s="63">
        <f>VLOOKUP($AC674,pTRAIT!$A:$X,13,FALSE)</f>
        <v>0</v>
      </c>
      <c r="AL674" s="63">
        <f>VLOOKUP($AC674,pTRAIT!$A:$X,14,FALSE)</f>
        <v>0</v>
      </c>
      <c r="AM674" s="63">
        <f>VLOOKUP($AC674,pTRAIT!$A:$X,15,FALSE)</f>
        <v>0</v>
      </c>
      <c r="AN674" s="63">
        <f>VLOOKUP($AC674,pTRAIT!$A:$X,16,FALSE)</f>
        <v>0</v>
      </c>
      <c r="AO674" s="63">
        <f>VLOOKUP($AC674,pTRAIT!$A:$X,17,FALSE)</f>
        <v>0</v>
      </c>
      <c r="AP674" s="63">
        <f>VLOOKUP($AC674,pTRAIT!$A:$X,18,FALSE)</f>
        <v>0</v>
      </c>
      <c r="AQ674" s="63">
        <f>VLOOKUP($AC674,pTRAIT!$A:$X,19,FALSE)</f>
        <v>0</v>
      </c>
      <c r="AR674" s="63">
        <f>VLOOKUP($AC674,pTRAIT!$A:$X,20,FALSE)</f>
        <v>0</v>
      </c>
      <c r="AS674" s="63">
        <f>VLOOKUP($AC674,pTRAIT!$A:$X,21,FALSE)</f>
        <v>0</v>
      </c>
      <c r="AT674" s="63">
        <f>VLOOKUP($AC674,pTRAIT!$A:$X,22,FALSE)</f>
        <v>0</v>
      </c>
      <c r="AU674" s="63">
        <f>VLOOKUP($AC674,pTRAIT!$A:$X,23,FALSE)</f>
        <v>0</v>
      </c>
      <c r="AV674" s="63">
        <f>VLOOKUP($AC674,pTRAIT!$A:$X,24,FALSE)</f>
        <v>0</v>
      </c>
    </row>
    <row r="675" spans="1:48" ht="12" customHeight="1" x14ac:dyDescent="0.2">
      <c r="A675" s="32">
        <v>1079</v>
      </c>
      <c r="B675" s="33" t="s">
        <v>5</v>
      </c>
      <c r="C675" s="34">
        <v>385</v>
      </c>
      <c r="D675" s="32" t="str">
        <f t="shared" si="10"/>
        <v>1079X385</v>
      </c>
      <c r="E675" s="51" t="s">
        <v>1621</v>
      </c>
      <c r="F675" s="61" t="s">
        <v>2298</v>
      </c>
      <c r="G675" s="41" t="s">
        <v>43</v>
      </c>
      <c r="H675" s="38"/>
      <c r="I675" s="32">
        <v>1079</v>
      </c>
      <c r="J675" s="63">
        <f>VLOOKUP(I675,pTRAIT!A:B,2,FALSE)</f>
        <v>0</v>
      </c>
      <c r="K675" s="63" t="str">
        <f>VLOOKUP($I675,pTRAIT!$A:$X,7,FALSE)</f>
        <v>no</v>
      </c>
      <c r="L675" s="63" t="str">
        <f>VLOOKUP($I675,pTRAIT!$A:$X,8,FALSE)</f>
        <v>nd</v>
      </c>
      <c r="M675" s="63" t="str">
        <f>VLOOKUP($I675,pTRAIT!$A:$X,9,FALSE)</f>
        <v>R</v>
      </c>
      <c r="N675" s="63" t="str">
        <f>VLOOKUP($I675,pTRAIT!$A:$X,10,FALSE)</f>
        <v>R</v>
      </c>
      <c r="O675" s="63" t="str">
        <f>VLOOKUP($I675,pTRAIT!$A:$X,11,FALSE)</f>
        <v>H</v>
      </c>
      <c r="P675" s="63" t="str">
        <f>VLOOKUP($I675,pTRAIT!$A:$X,12,FALSE)</f>
        <v>R</v>
      </c>
      <c r="Q675" s="63" t="str">
        <f>VLOOKUP($I675,pTRAIT!$A:$X,13,FALSE)</f>
        <v>S</v>
      </c>
      <c r="R675" s="63" t="str">
        <f>VLOOKUP($I675,pTRAIT!$A:$X,14,FALSE)</f>
        <v>S</v>
      </c>
      <c r="S675" s="63" t="str">
        <f>VLOOKUP($I675,pTRAIT!$A:$X,15,FALSE)</f>
        <v>S</v>
      </c>
      <c r="T675" s="63" t="str">
        <f>VLOOKUP($I675,pTRAIT!$A:$X,16,FALSE)</f>
        <v>R</v>
      </c>
      <c r="U675" s="63" t="str">
        <f>VLOOKUP($I675,pTRAIT!$A:$X,17,FALSE)</f>
        <v>R</v>
      </c>
      <c r="V675" s="63" t="str">
        <f>VLOOKUP($I675,pTRAIT!$A:$X,18,FALSE)</f>
        <v>TS</v>
      </c>
      <c r="W675" s="63" t="str">
        <f>VLOOKUP($I675,pTRAIT!$A:$X,19,FALSE)</f>
        <v>S</v>
      </c>
      <c r="X675" s="63" t="s">
        <v>3980</v>
      </c>
      <c r="Y675" s="63" t="str">
        <f>VLOOKUP($I675,pTRAIT!$A:$X,21,FALSE)</f>
        <v>R</v>
      </c>
      <c r="Z675" s="63" t="str">
        <f>VLOOKUP($I675,pTRAIT!$A:$X,22,FALSE)</f>
        <v>e</v>
      </c>
      <c r="AA675" s="63" t="str">
        <f>VLOOKUP($I675,pTRAIT!$A:$X,23,FALSE)</f>
        <v>n-c</v>
      </c>
      <c r="AB675" s="63">
        <f>VLOOKUP($I675,pTRAIT!$A:$X,24,FALSE)</f>
        <v>0</v>
      </c>
      <c r="AC675" s="34">
        <v>385</v>
      </c>
      <c r="AD675" s="63" t="str">
        <f>VLOOKUP(AC675,pTRAIT!A:B,2,FALSE)</f>
        <v>EM5RTUeRo5So5;NST=X / EM5RTCM5So5WSPu;NST=X</v>
      </c>
      <c r="AE675" s="63">
        <f>VLOOKUP($AC675,pTRAIT!$A:$X,7,FALSE)</f>
        <v>0</v>
      </c>
      <c r="AF675" s="63">
        <f>VLOOKUP($AC675,pTRAIT!$A:$X,8,FALSE)</f>
        <v>0</v>
      </c>
      <c r="AG675" s="63">
        <f>VLOOKUP($AC675,pTRAIT!$A:$X,9,FALSE)</f>
        <v>0</v>
      </c>
      <c r="AH675" s="63">
        <f>VLOOKUP($AC675,pTRAIT!$A:$X,10,FALSE)</f>
        <v>0</v>
      </c>
      <c r="AI675" s="63">
        <f>VLOOKUP($AC675,pTRAIT!$A:$X,11,FALSE)</f>
        <v>0</v>
      </c>
      <c r="AJ675" s="63">
        <f>VLOOKUP($AC675,pTRAIT!$A:$X,12,FALSE)</f>
        <v>0</v>
      </c>
      <c r="AK675" s="63">
        <f>VLOOKUP($AC675,pTRAIT!$A:$X,13,FALSE)</f>
        <v>0</v>
      </c>
      <c r="AL675" s="63">
        <f>VLOOKUP($AC675,pTRAIT!$A:$X,14,FALSE)</f>
        <v>0</v>
      </c>
      <c r="AM675" s="63">
        <f>VLOOKUP($AC675,pTRAIT!$A:$X,15,FALSE)</f>
        <v>0</v>
      </c>
      <c r="AN675" s="63">
        <f>VLOOKUP($AC675,pTRAIT!$A:$X,16,FALSE)</f>
        <v>0</v>
      </c>
      <c r="AO675" s="63">
        <f>VLOOKUP($AC675,pTRAIT!$A:$X,17,FALSE)</f>
        <v>0</v>
      </c>
      <c r="AP675" s="63">
        <f>VLOOKUP($AC675,pTRAIT!$A:$X,18,FALSE)</f>
        <v>0</v>
      </c>
      <c r="AQ675" s="63">
        <f>VLOOKUP($AC675,pTRAIT!$A:$X,19,FALSE)</f>
        <v>0</v>
      </c>
      <c r="AR675" s="63">
        <f>VLOOKUP($AC675,pTRAIT!$A:$X,20,FALSE)</f>
        <v>0</v>
      </c>
      <c r="AS675" s="63">
        <f>VLOOKUP($AC675,pTRAIT!$A:$X,21,FALSE)</f>
        <v>0</v>
      </c>
      <c r="AT675" s="63">
        <f>VLOOKUP($AC675,pTRAIT!$A:$X,22,FALSE)</f>
        <v>0</v>
      </c>
      <c r="AU675" s="63">
        <f>VLOOKUP($AC675,pTRAIT!$A:$X,23,FALSE)</f>
        <v>0</v>
      </c>
      <c r="AV675" s="63">
        <f>VLOOKUP($AC675,pTRAIT!$A:$X,24,FALSE)</f>
        <v>0</v>
      </c>
    </row>
    <row r="676" spans="1:48" ht="12" customHeight="1" x14ac:dyDescent="0.2">
      <c r="A676" s="32">
        <v>1079</v>
      </c>
      <c r="B676" s="33" t="s">
        <v>5</v>
      </c>
      <c r="C676" s="34">
        <v>437</v>
      </c>
      <c r="D676" s="32" t="str">
        <f t="shared" si="10"/>
        <v>1079X437</v>
      </c>
      <c r="E676" s="51" t="s">
        <v>1621</v>
      </c>
      <c r="F676" s="61" t="s">
        <v>2299</v>
      </c>
      <c r="G676" s="41" t="s">
        <v>43</v>
      </c>
      <c r="H676" s="38"/>
      <c r="I676" s="32">
        <v>1079</v>
      </c>
      <c r="J676" s="63">
        <f>VLOOKUP(I676,pTRAIT!A:B,2,FALSE)</f>
        <v>0</v>
      </c>
      <c r="K676" s="63" t="str">
        <f>VLOOKUP($I676,pTRAIT!$A:$X,7,FALSE)</f>
        <v>no</v>
      </c>
      <c r="L676" s="63" t="str">
        <f>VLOOKUP($I676,pTRAIT!$A:$X,8,FALSE)</f>
        <v>nd</v>
      </c>
      <c r="M676" s="63" t="str">
        <f>VLOOKUP($I676,pTRAIT!$A:$X,9,FALSE)</f>
        <v>R</v>
      </c>
      <c r="N676" s="63" t="str">
        <f>VLOOKUP($I676,pTRAIT!$A:$X,10,FALSE)</f>
        <v>R</v>
      </c>
      <c r="O676" s="63" t="str">
        <f>VLOOKUP($I676,pTRAIT!$A:$X,11,FALSE)</f>
        <v>H</v>
      </c>
      <c r="P676" s="63" t="str">
        <f>VLOOKUP($I676,pTRAIT!$A:$X,12,FALSE)</f>
        <v>R</v>
      </c>
      <c r="Q676" s="63" t="str">
        <f>VLOOKUP($I676,pTRAIT!$A:$X,13,FALSE)</f>
        <v>S</v>
      </c>
      <c r="R676" s="63" t="str">
        <f>VLOOKUP($I676,pTRAIT!$A:$X,14,FALSE)</f>
        <v>S</v>
      </c>
      <c r="S676" s="63" t="str">
        <f>VLOOKUP($I676,pTRAIT!$A:$X,15,FALSE)</f>
        <v>S</v>
      </c>
      <c r="T676" s="63" t="str">
        <f>VLOOKUP($I676,pTRAIT!$A:$X,16,FALSE)</f>
        <v>R</v>
      </c>
      <c r="U676" s="63" t="str">
        <f>VLOOKUP($I676,pTRAIT!$A:$X,17,FALSE)</f>
        <v>R</v>
      </c>
      <c r="V676" s="63" t="str">
        <f>VLOOKUP($I676,pTRAIT!$A:$X,18,FALSE)</f>
        <v>TS</v>
      </c>
      <c r="W676" s="63" t="str">
        <f>VLOOKUP($I676,pTRAIT!$A:$X,19,FALSE)</f>
        <v>S</v>
      </c>
      <c r="X676" s="63" t="s">
        <v>3980</v>
      </c>
      <c r="Y676" s="63" t="str">
        <f>VLOOKUP($I676,pTRAIT!$A:$X,21,FALSE)</f>
        <v>R</v>
      </c>
      <c r="Z676" s="63" t="str">
        <f>VLOOKUP($I676,pTRAIT!$A:$X,22,FALSE)</f>
        <v>e</v>
      </c>
      <c r="AA676" s="63" t="str">
        <f>VLOOKUP($I676,pTRAIT!$A:$X,23,FALSE)</f>
        <v>n-c</v>
      </c>
      <c r="AB676" s="63">
        <f>VLOOKUP($I676,pTRAIT!$A:$X,24,FALSE)</f>
        <v>0</v>
      </c>
      <c r="AC676" s="34">
        <v>437</v>
      </c>
      <c r="AD676" s="63" t="str">
        <f>VLOOKUP(AC676,pTRAIT!A:B,2,FALSE)</f>
        <v>EM5RTUeRo5So5;NST=X / EM5RTCM5So5WSPu;NST=X</v>
      </c>
      <c r="AE676" s="63">
        <f>VLOOKUP($AC676,pTRAIT!$A:$X,7,FALSE)</f>
        <v>0</v>
      </c>
      <c r="AF676" s="63">
        <f>VLOOKUP($AC676,pTRAIT!$A:$X,8,FALSE)</f>
        <v>0</v>
      </c>
      <c r="AG676" s="63">
        <f>VLOOKUP($AC676,pTRAIT!$A:$X,9,FALSE)</f>
        <v>0</v>
      </c>
      <c r="AH676" s="63">
        <f>VLOOKUP($AC676,pTRAIT!$A:$X,10,FALSE)</f>
        <v>0</v>
      </c>
      <c r="AI676" s="63">
        <f>VLOOKUP($AC676,pTRAIT!$A:$X,11,FALSE)</f>
        <v>0</v>
      </c>
      <c r="AJ676" s="63">
        <f>VLOOKUP($AC676,pTRAIT!$A:$X,12,FALSE)</f>
        <v>0</v>
      </c>
      <c r="AK676" s="63">
        <f>VLOOKUP($AC676,pTRAIT!$A:$X,13,FALSE)</f>
        <v>0</v>
      </c>
      <c r="AL676" s="63">
        <f>VLOOKUP($AC676,pTRAIT!$A:$X,14,FALSE)</f>
        <v>0</v>
      </c>
      <c r="AM676" s="63">
        <f>VLOOKUP($AC676,pTRAIT!$A:$X,15,FALSE)</f>
        <v>0</v>
      </c>
      <c r="AN676" s="63">
        <f>VLOOKUP($AC676,pTRAIT!$A:$X,16,FALSE)</f>
        <v>0</v>
      </c>
      <c r="AO676" s="63">
        <f>VLOOKUP($AC676,pTRAIT!$A:$X,17,FALSE)</f>
        <v>0</v>
      </c>
      <c r="AP676" s="63">
        <f>VLOOKUP($AC676,pTRAIT!$A:$X,18,FALSE)</f>
        <v>0</v>
      </c>
      <c r="AQ676" s="63">
        <f>VLOOKUP($AC676,pTRAIT!$A:$X,19,FALSE)</f>
        <v>0</v>
      </c>
      <c r="AR676" s="63">
        <f>VLOOKUP($AC676,pTRAIT!$A:$X,20,FALSE)</f>
        <v>0</v>
      </c>
      <c r="AS676" s="63">
        <f>VLOOKUP($AC676,pTRAIT!$A:$X,21,FALSE)</f>
        <v>0</v>
      </c>
      <c r="AT676" s="63">
        <f>VLOOKUP($AC676,pTRAIT!$A:$X,22,FALSE)</f>
        <v>0</v>
      </c>
      <c r="AU676" s="63">
        <f>VLOOKUP($AC676,pTRAIT!$A:$X,23,FALSE)</f>
        <v>0</v>
      </c>
      <c r="AV676" s="63">
        <f>VLOOKUP($AC676,pTRAIT!$A:$X,24,FALSE)</f>
        <v>0</v>
      </c>
    </row>
    <row r="677" spans="1:48" ht="12" customHeight="1" x14ac:dyDescent="0.2">
      <c r="A677" s="32">
        <v>1079</v>
      </c>
      <c r="B677" s="33" t="s">
        <v>5</v>
      </c>
      <c r="C677" s="34">
        <v>1140</v>
      </c>
      <c r="D677" s="32" t="str">
        <f t="shared" si="10"/>
        <v>1079X1140</v>
      </c>
      <c r="E677" s="50" t="s">
        <v>1620</v>
      </c>
      <c r="F677" s="61" t="s">
        <v>2300</v>
      </c>
      <c r="G677" s="41" t="s">
        <v>43</v>
      </c>
      <c r="H677" s="38"/>
      <c r="I677" s="32">
        <v>1079</v>
      </c>
      <c r="J677" s="63">
        <f>VLOOKUP(I677,pTRAIT!A:B,2,FALSE)</f>
        <v>0</v>
      </c>
      <c r="K677" s="63" t="str">
        <f>VLOOKUP($I677,pTRAIT!$A:$X,7,FALSE)</f>
        <v>no</v>
      </c>
      <c r="L677" s="63" t="str">
        <f>VLOOKUP($I677,pTRAIT!$A:$X,8,FALSE)</f>
        <v>nd</v>
      </c>
      <c r="M677" s="63" t="str">
        <f>VLOOKUP($I677,pTRAIT!$A:$X,9,FALSE)</f>
        <v>R</v>
      </c>
      <c r="N677" s="63" t="str">
        <f>VLOOKUP($I677,pTRAIT!$A:$X,10,FALSE)</f>
        <v>R</v>
      </c>
      <c r="O677" s="63" t="str">
        <f>VLOOKUP($I677,pTRAIT!$A:$X,11,FALSE)</f>
        <v>H</v>
      </c>
      <c r="P677" s="63" t="str">
        <f>VLOOKUP($I677,pTRAIT!$A:$X,12,FALSE)</f>
        <v>R</v>
      </c>
      <c r="Q677" s="63" t="str">
        <f>VLOOKUP($I677,pTRAIT!$A:$X,13,FALSE)</f>
        <v>S</v>
      </c>
      <c r="R677" s="63" t="str">
        <f>VLOOKUP($I677,pTRAIT!$A:$X,14,FALSE)</f>
        <v>S</v>
      </c>
      <c r="S677" s="63" t="str">
        <f>VLOOKUP($I677,pTRAIT!$A:$X,15,FALSE)</f>
        <v>S</v>
      </c>
      <c r="T677" s="63" t="str">
        <f>VLOOKUP($I677,pTRAIT!$A:$X,16,FALSE)</f>
        <v>R</v>
      </c>
      <c r="U677" s="63" t="str">
        <f>VLOOKUP($I677,pTRAIT!$A:$X,17,FALSE)</f>
        <v>R</v>
      </c>
      <c r="V677" s="63" t="str">
        <f>VLOOKUP($I677,pTRAIT!$A:$X,18,FALSE)</f>
        <v>TS</v>
      </c>
      <c r="W677" s="63" t="str">
        <f>VLOOKUP($I677,pTRAIT!$A:$X,19,FALSE)</f>
        <v>S</v>
      </c>
      <c r="X677" s="63" t="s">
        <v>3980</v>
      </c>
      <c r="Y677" s="63" t="str">
        <f>VLOOKUP($I677,pTRAIT!$A:$X,21,FALSE)</f>
        <v>R</v>
      </c>
      <c r="Z677" s="63" t="str">
        <f>VLOOKUP($I677,pTRAIT!$A:$X,22,FALSE)</f>
        <v>e</v>
      </c>
      <c r="AA677" s="63" t="str">
        <f>VLOOKUP($I677,pTRAIT!$A:$X,23,FALSE)</f>
        <v>n-c</v>
      </c>
      <c r="AB677" s="63">
        <f>VLOOKUP($I677,pTRAIT!$A:$X,24,FALSE)</f>
        <v>0</v>
      </c>
      <c r="AC677" s="34">
        <v>1140</v>
      </c>
      <c r="AD677" s="63" t="str">
        <f>VLOOKUP(AC677,pTRAIT!A:B,2,FALSE)</f>
        <v>EM5RTCM5(So5)Pu;NST=X / EM5RTCM5So5WSPu;NST=X</v>
      </c>
      <c r="AE677" s="63">
        <f>VLOOKUP($AC677,pTRAIT!$A:$X,7,FALSE)</f>
        <v>0</v>
      </c>
      <c r="AF677" s="63">
        <f>VLOOKUP($AC677,pTRAIT!$A:$X,8,FALSE)</f>
        <v>0</v>
      </c>
      <c r="AG677" s="63">
        <f>VLOOKUP($AC677,pTRAIT!$A:$X,9,FALSE)</f>
        <v>0</v>
      </c>
      <c r="AH677" s="63">
        <f>VLOOKUP($AC677,pTRAIT!$A:$X,10,FALSE)</f>
        <v>0</v>
      </c>
      <c r="AI677" s="63">
        <f>VLOOKUP($AC677,pTRAIT!$A:$X,11,FALSE)</f>
        <v>0</v>
      </c>
      <c r="AJ677" s="63">
        <f>VLOOKUP($AC677,pTRAIT!$A:$X,12,FALSE)</f>
        <v>0</v>
      </c>
      <c r="AK677" s="63">
        <f>VLOOKUP($AC677,pTRAIT!$A:$X,13,FALSE)</f>
        <v>0</v>
      </c>
      <c r="AL677" s="63">
        <f>VLOOKUP($AC677,pTRAIT!$A:$X,14,FALSE)</f>
        <v>0</v>
      </c>
      <c r="AM677" s="63">
        <f>VLOOKUP($AC677,pTRAIT!$A:$X,15,FALSE)</f>
        <v>0</v>
      </c>
      <c r="AN677" s="63">
        <f>VLOOKUP($AC677,pTRAIT!$A:$X,16,FALSE)</f>
        <v>0</v>
      </c>
      <c r="AO677" s="63">
        <f>VLOOKUP($AC677,pTRAIT!$A:$X,17,FALSE)</f>
        <v>0</v>
      </c>
      <c r="AP677" s="63">
        <f>VLOOKUP($AC677,pTRAIT!$A:$X,18,FALSE)</f>
        <v>0</v>
      </c>
      <c r="AQ677" s="63">
        <f>VLOOKUP($AC677,pTRAIT!$A:$X,19,FALSE)</f>
        <v>0</v>
      </c>
      <c r="AR677" s="63">
        <f>VLOOKUP($AC677,pTRAIT!$A:$X,20,FALSE)</f>
        <v>0</v>
      </c>
      <c r="AS677" s="63">
        <f>VLOOKUP($AC677,pTRAIT!$A:$X,21,FALSE)</f>
        <v>0</v>
      </c>
      <c r="AT677" s="63">
        <f>VLOOKUP($AC677,pTRAIT!$A:$X,22,FALSE)</f>
        <v>0</v>
      </c>
      <c r="AU677" s="63">
        <f>VLOOKUP($AC677,pTRAIT!$A:$X,23,FALSE)</f>
        <v>0</v>
      </c>
      <c r="AV677" s="63">
        <f>VLOOKUP($AC677,pTRAIT!$A:$X,24,FALSE)</f>
        <v>0</v>
      </c>
    </row>
    <row r="678" spans="1:48" ht="12" customHeight="1" x14ac:dyDescent="0.2">
      <c r="A678" s="32">
        <v>1079</v>
      </c>
      <c r="B678" s="33" t="s">
        <v>5</v>
      </c>
      <c r="C678" s="34">
        <v>1209</v>
      </c>
      <c r="D678" s="32" t="str">
        <f t="shared" si="10"/>
        <v>1079X1209</v>
      </c>
      <c r="E678" s="50" t="s">
        <v>1620</v>
      </c>
      <c r="F678" s="61" t="s">
        <v>2301</v>
      </c>
      <c r="G678" s="41" t="s">
        <v>43</v>
      </c>
      <c r="H678" s="38"/>
      <c r="I678" s="32">
        <v>1079</v>
      </c>
      <c r="J678" s="63">
        <f>VLOOKUP(I678,pTRAIT!A:B,2,FALSE)</f>
        <v>0</v>
      </c>
      <c r="K678" s="63" t="str">
        <f>VLOOKUP($I678,pTRAIT!$A:$X,7,FALSE)</f>
        <v>no</v>
      </c>
      <c r="L678" s="63" t="str">
        <f>VLOOKUP($I678,pTRAIT!$A:$X,8,FALSE)</f>
        <v>nd</v>
      </c>
      <c r="M678" s="63" t="str">
        <f>VLOOKUP($I678,pTRAIT!$A:$X,9,FALSE)</f>
        <v>R</v>
      </c>
      <c r="N678" s="63" t="str">
        <f>VLOOKUP($I678,pTRAIT!$A:$X,10,FALSE)</f>
        <v>R</v>
      </c>
      <c r="O678" s="63" t="str">
        <f>VLOOKUP($I678,pTRAIT!$A:$X,11,FALSE)</f>
        <v>H</v>
      </c>
      <c r="P678" s="63" t="str">
        <f>VLOOKUP($I678,pTRAIT!$A:$X,12,FALSE)</f>
        <v>R</v>
      </c>
      <c r="Q678" s="63" t="str">
        <f>VLOOKUP($I678,pTRAIT!$A:$X,13,FALSE)</f>
        <v>S</v>
      </c>
      <c r="R678" s="63" t="str">
        <f>VLOOKUP($I678,pTRAIT!$A:$X,14,FALSE)</f>
        <v>S</v>
      </c>
      <c r="S678" s="63" t="str">
        <f>VLOOKUP($I678,pTRAIT!$A:$X,15,FALSE)</f>
        <v>S</v>
      </c>
      <c r="T678" s="63" t="str">
        <f>VLOOKUP($I678,pTRAIT!$A:$X,16,FALSE)</f>
        <v>R</v>
      </c>
      <c r="U678" s="63" t="str">
        <f>VLOOKUP($I678,pTRAIT!$A:$X,17,FALSE)</f>
        <v>R</v>
      </c>
      <c r="V678" s="63" t="str">
        <f>VLOOKUP($I678,pTRAIT!$A:$X,18,FALSE)</f>
        <v>TS</v>
      </c>
      <c r="W678" s="63" t="str">
        <f>VLOOKUP($I678,pTRAIT!$A:$X,19,FALSE)</f>
        <v>S</v>
      </c>
      <c r="X678" s="63" t="s">
        <v>3980</v>
      </c>
      <c r="Y678" s="63" t="str">
        <f>VLOOKUP($I678,pTRAIT!$A:$X,21,FALSE)</f>
        <v>R</v>
      </c>
      <c r="Z678" s="63" t="str">
        <f>VLOOKUP($I678,pTRAIT!$A:$X,22,FALSE)</f>
        <v>e</v>
      </c>
      <c r="AA678" s="63" t="str">
        <f>VLOOKUP($I678,pTRAIT!$A:$X,23,FALSE)</f>
        <v>n-c</v>
      </c>
      <c r="AB678" s="63">
        <f>VLOOKUP($I678,pTRAIT!$A:$X,24,FALSE)</f>
        <v>0</v>
      </c>
      <c r="AC678" s="34">
        <v>1209</v>
      </c>
      <c r="AD678" s="63" t="str">
        <f>VLOOKUP(AC678,pTRAIT!A:B,2,FALSE)</f>
        <v>EM5RTCM5Pu;NST=X / EM5RTCM5So5WSPu;NST=X</v>
      </c>
      <c r="AE678" s="63">
        <f>VLOOKUP($AC678,pTRAIT!$A:$X,7,FALSE)</f>
        <v>0</v>
      </c>
      <c r="AF678" s="63">
        <f>VLOOKUP($AC678,pTRAIT!$A:$X,8,FALSE)</f>
        <v>0</v>
      </c>
      <c r="AG678" s="63">
        <f>VLOOKUP($AC678,pTRAIT!$A:$X,9,FALSE)</f>
        <v>0</v>
      </c>
      <c r="AH678" s="63">
        <f>VLOOKUP($AC678,pTRAIT!$A:$X,10,FALSE)</f>
        <v>0</v>
      </c>
      <c r="AI678" s="63">
        <f>VLOOKUP($AC678,pTRAIT!$A:$X,11,FALSE)</f>
        <v>0</v>
      </c>
      <c r="AJ678" s="63">
        <f>VLOOKUP($AC678,pTRAIT!$A:$X,12,FALSE)</f>
        <v>0</v>
      </c>
      <c r="AK678" s="63">
        <f>VLOOKUP($AC678,pTRAIT!$A:$X,13,FALSE)</f>
        <v>0</v>
      </c>
      <c r="AL678" s="63">
        <f>VLOOKUP($AC678,pTRAIT!$A:$X,14,FALSE)</f>
        <v>0</v>
      </c>
      <c r="AM678" s="63">
        <f>VLOOKUP($AC678,pTRAIT!$A:$X,15,FALSE)</f>
        <v>0</v>
      </c>
      <c r="AN678" s="63">
        <f>VLOOKUP($AC678,pTRAIT!$A:$X,16,FALSE)</f>
        <v>0</v>
      </c>
      <c r="AO678" s="63">
        <f>VLOOKUP($AC678,pTRAIT!$A:$X,17,FALSE)</f>
        <v>0</v>
      </c>
      <c r="AP678" s="63">
        <f>VLOOKUP($AC678,pTRAIT!$A:$X,18,FALSE)</f>
        <v>0</v>
      </c>
      <c r="AQ678" s="63">
        <f>VLOOKUP($AC678,pTRAIT!$A:$X,19,FALSE)</f>
        <v>0</v>
      </c>
      <c r="AR678" s="63">
        <f>VLOOKUP($AC678,pTRAIT!$A:$X,20,FALSE)</f>
        <v>0</v>
      </c>
      <c r="AS678" s="63">
        <f>VLOOKUP($AC678,pTRAIT!$A:$X,21,FALSE)</f>
        <v>0</v>
      </c>
      <c r="AT678" s="63">
        <f>VLOOKUP($AC678,pTRAIT!$A:$X,22,FALSE)</f>
        <v>0</v>
      </c>
      <c r="AU678" s="63">
        <f>VLOOKUP($AC678,pTRAIT!$A:$X,23,FALSE)</f>
        <v>0</v>
      </c>
      <c r="AV678" s="63">
        <f>VLOOKUP($AC678,pTRAIT!$A:$X,24,FALSE)</f>
        <v>0</v>
      </c>
    </row>
    <row r="679" spans="1:48" ht="12" customHeight="1" x14ac:dyDescent="0.2">
      <c r="A679" s="32">
        <v>1079</v>
      </c>
      <c r="B679" s="33" t="s">
        <v>5</v>
      </c>
      <c r="C679" s="34">
        <v>1277</v>
      </c>
      <c r="D679" s="32" t="str">
        <f t="shared" si="10"/>
        <v>1079X1277</v>
      </c>
      <c r="E679" s="50" t="s">
        <v>1620</v>
      </c>
      <c r="F679" s="61" t="s">
        <v>2302</v>
      </c>
      <c r="G679" s="41" t="s">
        <v>43</v>
      </c>
      <c r="H679" s="38"/>
      <c r="I679" s="32">
        <v>1079</v>
      </c>
      <c r="J679" s="63">
        <f>VLOOKUP(I679,pTRAIT!A:B,2,FALSE)</f>
        <v>0</v>
      </c>
      <c r="K679" s="63" t="str">
        <f>VLOOKUP($I679,pTRAIT!$A:$X,7,FALSE)</f>
        <v>no</v>
      </c>
      <c r="L679" s="63" t="str">
        <f>VLOOKUP($I679,pTRAIT!$A:$X,8,FALSE)</f>
        <v>nd</v>
      </c>
      <c r="M679" s="63" t="str">
        <f>VLOOKUP($I679,pTRAIT!$A:$X,9,FALSE)</f>
        <v>R</v>
      </c>
      <c r="N679" s="63" t="str">
        <f>VLOOKUP($I679,pTRAIT!$A:$X,10,FALSE)</f>
        <v>R</v>
      </c>
      <c r="O679" s="63" t="str">
        <f>VLOOKUP($I679,pTRAIT!$A:$X,11,FALSE)</f>
        <v>H</v>
      </c>
      <c r="P679" s="63" t="str">
        <f>VLOOKUP($I679,pTRAIT!$A:$X,12,FALSE)</f>
        <v>R</v>
      </c>
      <c r="Q679" s="63" t="str">
        <f>VLOOKUP($I679,pTRAIT!$A:$X,13,FALSE)</f>
        <v>S</v>
      </c>
      <c r="R679" s="63" t="str">
        <f>VLOOKUP($I679,pTRAIT!$A:$X,14,FALSE)</f>
        <v>S</v>
      </c>
      <c r="S679" s="63" t="str">
        <f>VLOOKUP($I679,pTRAIT!$A:$X,15,FALSE)</f>
        <v>S</v>
      </c>
      <c r="T679" s="63" t="str">
        <f>VLOOKUP($I679,pTRAIT!$A:$X,16,FALSE)</f>
        <v>R</v>
      </c>
      <c r="U679" s="63" t="str">
        <f>VLOOKUP($I679,pTRAIT!$A:$X,17,FALSE)</f>
        <v>R</v>
      </c>
      <c r="V679" s="63" t="str">
        <f>VLOOKUP($I679,pTRAIT!$A:$X,18,FALSE)</f>
        <v>TS</v>
      </c>
      <c r="W679" s="63" t="str">
        <f>VLOOKUP($I679,pTRAIT!$A:$X,19,FALSE)</f>
        <v>S</v>
      </c>
      <c r="X679" s="63" t="s">
        <v>3980</v>
      </c>
      <c r="Y679" s="63" t="str">
        <f>VLOOKUP($I679,pTRAIT!$A:$X,21,FALSE)</f>
        <v>R</v>
      </c>
      <c r="Z679" s="63" t="str">
        <f>VLOOKUP($I679,pTRAIT!$A:$X,22,FALSE)</f>
        <v>e</v>
      </c>
      <c r="AA679" s="63" t="str">
        <f>VLOOKUP($I679,pTRAIT!$A:$X,23,FALSE)</f>
        <v>n-c</v>
      </c>
      <c r="AB679" s="63">
        <f>VLOOKUP($I679,pTRAIT!$A:$X,24,FALSE)</f>
        <v>0</v>
      </c>
      <c r="AC679" s="34">
        <v>1277</v>
      </c>
      <c r="AD679" s="63" t="str">
        <f>VLOOKUP(AC679,pTRAIT!A:B,2,FALSE)</f>
        <v>EM5RTCM5Ro5So5Pu;NST=X / EM5RTCM5So5WSPu;NST=X</v>
      </c>
      <c r="AE679" s="63">
        <f>VLOOKUP($AC679,pTRAIT!$A:$X,7,FALSE)</f>
        <v>0</v>
      </c>
      <c r="AF679" s="63">
        <f>VLOOKUP($AC679,pTRAIT!$A:$X,8,FALSE)</f>
        <v>0</v>
      </c>
      <c r="AG679" s="63">
        <f>VLOOKUP($AC679,pTRAIT!$A:$X,9,FALSE)</f>
        <v>0</v>
      </c>
      <c r="AH679" s="63">
        <f>VLOOKUP($AC679,pTRAIT!$A:$X,10,FALSE)</f>
        <v>0</v>
      </c>
      <c r="AI679" s="63">
        <f>VLOOKUP($AC679,pTRAIT!$A:$X,11,FALSE)</f>
        <v>0</v>
      </c>
      <c r="AJ679" s="63">
        <f>VLOOKUP($AC679,pTRAIT!$A:$X,12,FALSE)</f>
        <v>0</v>
      </c>
      <c r="AK679" s="63">
        <f>VLOOKUP($AC679,pTRAIT!$A:$X,13,FALSE)</f>
        <v>0</v>
      </c>
      <c r="AL679" s="63">
        <f>VLOOKUP($AC679,pTRAIT!$A:$X,14,FALSE)</f>
        <v>0</v>
      </c>
      <c r="AM679" s="63">
        <f>VLOOKUP($AC679,pTRAIT!$A:$X,15,FALSE)</f>
        <v>0</v>
      </c>
      <c r="AN679" s="63">
        <f>VLOOKUP($AC679,pTRAIT!$A:$X,16,FALSE)</f>
        <v>0</v>
      </c>
      <c r="AO679" s="63">
        <f>VLOOKUP($AC679,pTRAIT!$A:$X,17,FALSE)</f>
        <v>0</v>
      </c>
      <c r="AP679" s="63">
        <f>VLOOKUP($AC679,pTRAIT!$A:$X,18,FALSE)</f>
        <v>0</v>
      </c>
      <c r="AQ679" s="63">
        <f>VLOOKUP($AC679,pTRAIT!$A:$X,19,FALSE)</f>
        <v>0</v>
      </c>
      <c r="AR679" s="63">
        <f>VLOOKUP($AC679,pTRAIT!$A:$X,20,FALSE)</f>
        <v>0</v>
      </c>
      <c r="AS679" s="63">
        <f>VLOOKUP($AC679,pTRAIT!$A:$X,21,FALSE)</f>
        <v>0</v>
      </c>
      <c r="AT679" s="63">
        <f>VLOOKUP($AC679,pTRAIT!$A:$X,22,FALSE)</f>
        <v>0</v>
      </c>
      <c r="AU679" s="63">
        <f>VLOOKUP($AC679,pTRAIT!$A:$X,23,FALSE)</f>
        <v>0</v>
      </c>
      <c r="AV679" s="63">
        <f>VLOOKUP($AC679,pTRAIT!$A:$X,24,FALSE)</f>
        <v>0</v>
      </c>
    </row>
    <row r="680" spans="1:48" ht="12" customHeight="1" x14ac:dyDescent="0.2">
      <c r="A680" s="32">
        <v>1079</v>
      </c>
      <c r="B680" s="33" t="s">
        <v>5</v>
      </c>
      <c r="C680" s="34">
        <v>1350</v>
      </c>
      <c r="D680" s="32" t="str">
        <f t="shared" si="10"/>
        <v>1079X1350</v>
      </c>
      <c r="E680" s="50" t="s">
        <v>1620</v>
      </c>
      <c r="F680" s="61" t="s">
        <v>2303</v>
      </c>
      <c r="G680" s="41" t="s">
        <v>43</v>
      </c>
      <c r="H680" s="38"/>
      <c r="I680" s="32">
        <v>1079</v>
      </c>
      <c r="J680" s="63">
        <f>VLOOKUP(I680,pTRAIT!A:B,2,FALSE)</f>
        <v>0</v>
      </c>
      <c r="K680" s="63" t="str">
        <f>VLOOKUP($I680,pTRAIT!$A:$X,7,FALSE)</f>
        <v>no</v>
      </c>
      <c r="L680" s="63" t="str">
        <f>VLOOKUP($I680,pTRAIT!$A:$X,8,FALSE)</f>
        <v>nd</v>
      </c>
      <c r="M680" s="63" t="str">
        <f>VLOOKUP($I680,pTRAIT!$A:$X,9,FALSE)</f>
        <v>R</v>
      </c>
      <c r="N680" s="63" t="str">
        <f>VLOOKUP($I680,pTRAIT!$A:$X,10,FALSE)</f>
        <v>R</v>
      </c>
      <c r="O680" s="63" t="str">
        <f>VLOOKUP($I680,pTRAIT!$A:$X,11,FALSE)</f>
        <v>H</v>
      </c>
      <c r="P680" s="63" t="str">
        <f>VLOOKUP($I680,pTRAIT!$A:$X,12,FALSE)</f>
        <v>R</v>
      </c>
      <c r="Q680" s="63" t="str">
        <f>VLOOKUP($I680,pTRAIT!$A:$X,13,FALSE)</f>
        <v>S</v>
      </c>
      <c r="R680" s="63" t="str">
        <f>VLOOKUP($I680,pTRAIT!$A:$X,14,FALSE)</f>
        <v>S</v>
      </c>
      <c r="S680" s="63" t="str">
        <f>VLOOKUP($I680,pTRAIT!$A:$X,15,FALSE)</f>
        <v>S</v>
      </c>
      <c r="T680" s="63" t="str">
        <f>VLOOKUP($I680,pTRAIT!$A:$X,16,FALSE)</f>
        <v>R</v>
      </c>
      <c r="U680" s="63" t="str">
        <f>VLOOKUP($I680,pTRAIT!$A:$X,17,FALSE)</f>
        <v>R</v>
      </c>
      <c r="V680" s="63" t="str">
        <f>VLOOKUP($I680,pTRAIT!$A:$X,18,FALSE)</f>
        <v>TS</v>
      </c>
      <c r="W680" s="63" t="str">
        <f>VLOOKUP($I680,pTRAIT!$A:$X,19,FALSE)</f>
        <v>S</v>
      </c>
      <c r="X680" s="63" t="s">
        <v>3980</v>
      </c>
      <c r="Y680" s="63" t="str">
        <f>VLOOKUP($I680,pTRAIT!$A:$X,21,FALSE)</f>
        <v>R</v>
      </c>
      <c r="Z680" s="63" t="str">
        <f>VLOOKUP($I680,pTRAIT!$A:$X,22,FALSE)</f>
        <v>e</v>
      </c>
      <c r="AA680" s="63" t="str">
        <f>VLOOKUP($I680,pTRAIT!$A:$X,23,FALSE)</f>
        <v>n-c</v>
      </c>
      <c r="AB680" s="63">
        <f>VLOOKUP($I680,pTRAIT!$A:$X,24,FALSE)</f>
        <v>0</v>
      </c>
      <c r="AC680" s="34">
        <v>1350</v>
      </c>
      <c r="AD680" s="63" t="str">
        <f>VLOOKUP(AC680,pTRAIT!A:B,2,FALSE)</f>
        <v>EM5RTCM5So5Pu;NST=X / EM5RTCM5So5WSPu;NST=X</v>
      </c>
      <c r="AE680" s="63">
        <f>VLOOKUP($AC680,pTRAIT!$A:$X,7,FALSE)</f>
        <v>0</v>
      </c>
      <c r="AF680" s="63">
        <f>VLOOKUP($AC680,pTRAIT!$A:$X,8,FALSE)</f>
        <v>0</v>
      </c>
      <c r="AG680" s="63">
        <f>VLOOKUP($AC680,pTRAIT!$A:$X,9,FALSE)</f>
        <v>0</v>
      </c>
      <c r="AH680" s="63">
        <f>VLOOKUP($AC680,pTRAIT!$A:$X,10,FALSE)</f>
        <v>0</v>
      </c>
      <c r="AI680" s="63">
        <f>VLOOKUP($AC680,pTRAIT!$A:$X,11,FALSE)</f>
        <v>0</v>
      </c>
      <c r="AJ680" s="63">
        <f>VLOOKUP($AC680,pTRAIT!$A:$X,12,FALSE)</f>
        <v>0</v>
      </c>
      <c r="AK680" s="63">
        <f>VLOOKUP($AC680,pTRAIT!$A:$X,13,FALSE)</f>
        <v>0</v>
      </c>
      <c r="AL680" s="63">
        <f>VLOOKUP($AC680,pTRAIT!$A:$X,14,FALSE)</f>
        <v>0</v>
      </c>
      <c r="AM680" s="63">
        <f>VLOOKUP($AC680,pTRAIT!$A:$X,15,FALSE)</f>
        <v>0</v>
      </c>
      <c r="AN680" s="63">
        <f>VLOOKUP($AC680,pTRAIT!$A:$X,16,FALSE)</f>
        <v>0</v>
      </c>
      <c r="AO680" s="63">
        <f>VLOOKUP($AC680,pTRAIT!$A:$X,17,FALSE)</f>
        <v>0</v>
      </c>
      <c r="AP680" s="63">
        <f>VLOOKUP($AC680,pTRAIT!$A:$X,18,FALSE)</f>
        <v>0</v>
      </c>
      <c r="AQ680" s="63">
        <f>VLOOKUP($AC680,pTRAIT!$A:$X,19,FALSE)</f>
        <v>0</v>
      </c>
      <c r="AR680" s="63">
        <f>VLOOKUP($AC680,pTRAIT!$A:$X,20,FALSE)</f>
        <v>0</v>
      </c>
      <c r="AS680" s="63">
        <f>VLOOKUP($AC680,pTRAIT!$A:$X,21,FALSE)</f>
        <v>0</v>
      </c>
      <c r="AT680" s="63">
        <f>VLOOKUP($AC680,pTRAIT!$A:$X,22,FALSE)</f>
        <v>0</v>
      </c>
      <c r="AU680" s="63">
        <f>VLOOKUP($AC680,pTRAIT!$A:$X,23,FALSE)</f>
        <v>0</v>
      </c>
      <c r="AV680" s="63">
        <f>VLOOKUP($AC680,pTRAIT!$A:$X,24,FALSE)</f>
        <v>0</v>
      </c>
    </row>
    <row r="681" spans="1:48" ht="12" customHeight="1" x14ac:dyDescent="0.2">
      <c r="A681" s="32">
        <v>1079</v>
      </c>
      <c r="B681" s="33" t="s">
        <v>5</v>
      </c>
      <c r="C681" s="34">
        <v>1371</v>
      </c>
      <c r="D681" s="32" t="str">
        <f t="shared" si="10"/>
        <v>1079X1371</v>
      </c>
      <c r="E681" s="50" t="s">
        <v>1620</v>
      </c>
      <c r="F681" s="61" t="s">
        <v>2304</v>
      </c>
      <c r="G681" s="41" t="s">
        <v>43</v>
      </c>
      <c r="H681" s="38"/>
      <c r="I681" s="32">
        <v>1079</v>
      </c>
      <c r="J681" s="63">
        <f>VLOOKUP(I681,pTRAIT!A:B,2,FALSE)</f>
        <v>0</v>
      </c>
      <c r="K681" s="63" t="str">
        <f>VLOOKUP($I681,pTRAIT!$A:$X,7,FALSE)</f>
        <v>no</v>
      </c>
      <c r="L681" s="63" t="str">
        <f>VLOOKUP($I681,pTRAIT!$A:$X,8,FALSE)</f>
        <v>nd</v>
      </c>
      <c r="M681" s="63" t="str">
        <f>VLOOKUP($I681,pTRAIT!$A:$X,9,FALSE)</f>
        <v>R</v>
      </c>
      <c r="N681" s="63" t="str">
        <f>VLOOKUP($I681,pTRAIT!$A:$X,10,FALSE)</f>
        <v>R</v>
      </c>
      <c r="O681" s="63" t="str">
        <f>VLOOKUP($I681,pTRAIT!$A:$X,11,FALSE)</f>
        <v>H</v>
      </c>
      <c r="P681" s="63" t="str">
        <f>VLOOKUP($I681,pTRAIT!$A:$X,12,FALSE)</f>
        <v>R</v>
      </c>
      <c r="Q681" s="63" t="str">
        <f>VLOOKUP($I681,pTRAIT!$A:$X,13,FALSE)</f>
        <v>S</v>
      </c>
      <c r="R681" s="63" t="str">
        <f>VLOOKUP($I681,pTRAIT!$A:$X,14,FALSE)</f>
        <v>S</v>
      </c>
      <c r="S681" s="63" t="str">
        <f>VLOOKUP($I681,pTRAIT!$A:$X,15,FALSE)</f>
        <v>S</v>
      </c>
      <c r="T681" s="63" t="str">
        <f>VLOOKUP($I681,pTRAIT!$A:$X,16,FALSE)</f>
        <v>R</v>
      </c>
      <c r="U681" s="63" t="str">
        <f>VLOOKUP($I681,pTRAIT!$A:$X,17,FALSE)</f>
        <v>R</v>
      </c>
      <c r="V681" s="63" t="str">
        <f>VLOOKUP($I681,pTRAIT!$A:$X,18,FALSE)</f>
        <v>TS</v>
      </c>
      <c r="W681" s="63" t="str">
        <f>VLOOKUP($I681,pTRAIT!$A:$X,19,FALSE)</f>
        <v>S</v>
      </c>
      <c r="X681" s="63" t="s">
        <v>3980</v>
      </c>
      <c r="Y681" s="63" t="str">
        <f>VLOOKUP($I681,pTRAIT!$A:$X,21,FALSE)</f>
        <v>R</v>
      </c>
      <c r="Z681" s="63" t="str">
        <f>VLOOKUP($I681,pTRAIT!$A:$X,22,FALSE)</f>
        <v>e</v>
      </c>
      <c r="AA681" s="63" t="str">
        <f>VLOOKUP($I681,pTRAIT!$A:$X,23,FALSE)</f>
        <v>n-c</v>
      </c>
      <c r="AB681" s="63">
        <f>VLOOKUP($I681,pTRAIT!$A:$X,24,FALSE)</f>
        <v>0</v>
      </c>
      <c r="AC681" s="34">
        <v>1371</v>
      </c>
      <c r="AD681" s="63" t="str">
        <f>VLOOKUP(AC681,pTRAIT!A:B,2,FALSE)</f>
        <v>EM5RTCM5So5Pu;NST=X / EM5RTCM5So5WSPu;NST=X</v>
      </c>
      <c r="AE681" s="63">
        <f>VLOOKUP($AC681,pTRAIT!$A:$X,7,FALSE)</f>
        <v>0</v>
      </c>
      <c r="AF681" s="63">
        <f>VLOOKUP($AC681,pTRAIT!$A:$X,8,FALSE)</f>
        <v>0</v>
      </c>
      <c r="AG681" s="63">
        <f>VLOOKUP($AC681,pTRAIT!$A:$X,9,FALSE)</f>
        <v>0</v>
      </c>
      <c r="AH681" s="63">
        <f>VLOOKUP($AC681,pTRAIT!$A:$X,10,FALSE)</f>
        <v>0</v>
      </c>
      <c r="AI681" s="63">
        <f>VLOOKUP($AC681,pTRAIT!$A:$X,11,FALSE)</f>
        <v>0</v>
      </c>
      <c r="AJ681" s="63">
        <f>VLOOKUP($AC681,pTRAIT!$A:$X,12,FALSE)</f>
        <v>0</v>
      </c>
      <c r="AK681" s="63">
        <f>VLOOKUP($AC681,pTRAIT!$A:$X,13,FALSE)</f>
        <v>0</v>
      </c>
      <c r="AL681" s="63">
        <f>VLOOKUP($AC681,pTRAIT!$A:$X,14,FALSE)</f>
        <v>0</v>
      </c>
      <c r="AM681" s="63">
        <f>VLOOKUP($AC681,pTRAIT!$A:$X,15,FALSE)</f>
        <v>0</v>
      </c>
      <c r="AN681" s="63">
        <f>VLOOKUP($AC681,pTRAIT!$A:$X,16,FALSE)</f>
        <v>0</v>
      </c>
      <c r="AO681" s="63">
        <f>VLOOKUP($AC681,pTRAIT!$A:$X,17,FALSE)</f>
        <v>0</v>
      </c>
      <c r="AP681" s="63">
        <f>VLOOKUP($AC681,pTRAIT!$A:$X,18,FALSE)</f>
        <v>0</v>
      </c>
      <c r="AQ681" s="63">
        <f>VLOOKUP($AC681,pTRAIT!$A:$X,19,FALSE)</f>
        <v>0</v>
      </c>
      <c r="AR681" s="63">
        <f>VLOOKUP($AC681,pTRAIT!$A:$X,20,FALSE)</f>
        <v>0</v>
      </c>
      <c r="AS681" s="63">
        <f>VLOOKUP($AC681,pTRAIT!$A:$X,21,FALSE)</f>
        <v>0</v>
      </c>
      <c r="AT681" s="63">
        <f>VLOOKUP($AC681,pTRAIT!$A:$X,22,FALSE)</f>
        <v>0</v>
      </c>
      <c r="AU681" s="63">
        <f>VLOOKUP($AC681,pTRAIT!$A:$X,23,FALSE)</f>
        <v>0</v>
      </c>
      <c r="AV681" s="63">
        <f>VLOOKUP($AC681,pTRAIT!$A:$X,24,FALSE)</f>
        <v>0</v>
      </c>
    </row>
    <row r="682" spans="1:48" ht="12" customHeight="1" x14ac:dyDescent="0.2">
      <c r="A682" s="32">
        <v>1383</v>
      </c>
      <c r="B682" s="33" t="s">
        <v>5</v>
      </c>
      <c r="C682" s="34">
        <v>466</v>
      </c>
      <c r="D682" s="32" t="str">
        <f t="shared" si="10"/>
        <v>1383X466</v>
      </c>
      <c r="E682" s="52" t="s">
        <v>1625</v>
      </c>
      <c r="F682" s="61" t="s">
        <v>2305</v>
      </c>
      <c r="G682" s="41" t="s">
        <v>43</v>
      </c>
      <c r="H682" s="38"/>
      <c r="I682" s="32">
        <v>1383</v>
      </c>
      <c r="J682" s="63">
        <f>VLOOKUP(I682,pTRAIT!A:B,2,FALSE)</f>
        <v>0</v>
      </c>
      <c r="K682" s="63" t="str">
        <f>VLOOKUP($I682,pTRAIT!$A:$X,7,FALSE)</f>
        <v>si</v>
      </c>
      <c r="L682" s="63" t="str">
        <f>VLOOKUP($I682,pTRAIT!$A:$X,8,FALSE)</f>
        <v>nd</v>
      </c>
      <c r="M682" s="63" t="str">
        <f>VLOOKUP($I682,pTRAIT!$A:$X,9,FALSE)</f>
        <v>R</v>
      </c>
      <c r="N682" s="63" t="str">
        <f>VLOOKUP($I682,pTRAIT!$A:$X,10,FALSE)</f>
        <v>R</v>
      </c>
      <c r="O682" s="63" t="str">
        <f>VLOOKUP($I682,pTRAIT!$A:$X,11,FALSE)</f>
        <v>S</v>
      </c>
      <c r="P682" s="63" t="str">
        <f>VLOOKUP($I682,pTRAIT!$A:$X,12,FALSE)</f>
        <v>R</v>
      </c>
      <c r="Q682" s="63" t="str">
        <f>VLOOKUP($I682,pTRAIT!$A:$X,13,FALSE)</f>
        <v>R</v>
      </c>
      <c r="R682" s="63" t="str">
        <f>VLOOKUP($I682,pTRAIT!$A:$X,14,FALSE)</f>
        <v>S</v>
      </c>
      <c r="S682" s="63" t="str">
        <f>VLOOKUP($I682,pTRAIT!$A:$X,15,FALSE)</f>
        <v>S</v>
      </c>
      <c r="T682" s="63" t="str">
        <f>VLOOKUP($I682,pTRAIT!$A:$X,16,FALSE)</f>
        <v>R</v>
      </c>
      <c r="U682" s="63" t="str">
        <f>VLOOKUP($I682,pTRAIT!$A:$X,17,FALSE)</f>
        <v>S</v>
      </c>
      <c r="V682" s="63" t="str">
        <f>VLOOKUP($I682,pTRAIT!$A:$X,18,FALSE)</f>
        <v>S</v>
      </c>
      <c r="W682" s="63" t="str">
        <f>VLOOKUP($I682,pTRAIT!$A:$X,19,FALSE)</f>
        <v>S</v>
      </c>
      <c r="X682" s="63" t="str">
        <f>VLOOKUP($I682,pTRAIT!$A:$X,20,FALSE)</f>
        <v>S</v>
      </c>
      <c r="Y682" s="63" t="str">
        <f>VLOOKUP($I682,pTRAIT!$A:$X,21,FALSE)</f>
        <v>R</v>
      </c>
      <c r="Z682" s="63" t="str">
        <f>VLOOKUP($I682,pTRAIT!$A:$X,22,FALSE)</f>
        <v>e</v>
      </c>
      <c r="AA682" s="63" t="str">
        <f>VLOOKUP($I682,pTRAIT!$A:$X,23,FALSE)</f>
        <v>n-c</v>
      </c>
      <c r="AB682" s="63">
        <f>VLOOKUP($I682,pTRAIT!$A:$X,24,FALSE)</f>
        <v>0</v>
      </c>
      <c r="AC682" s="34">
        <v>466</v>
      </c>
      <c r="AD682" s="63" t="str">
        <f>VLOOKUP(AC682,pTRAIT!A:B,2,FALSE)</f>
        <v>EM5RTUeMi1;RIN=RF / EM5RTUeCM5Pu;RIN=RF</v>
      </c>
      <c r="AE682" s="63">
        <f>VLOOKUP($AC682,pTRAIT!$A:$X,7,FALSE)</f>
        <v>0</v>
      </c>
      <c r="AF682" s="63">
        <f>VLOOKUP($AC682,pTRAIT!$A:$X,8,FALSE)</f>
        <v>0</v>
      </c>
      <c r="AG682" s="63">
        <f>VLOOKUP($AC682,pTRAIT!$A:$X,9,FALSE)</f>
        <v>0</v>
      </c>
      <c r="AH682" s="63">
        <f>VLOOKUP($AC682,pTRAIT!$A:$X,10,FALSE)</f>
        <v>0</v>
      </c>
      <c r="AI682" s="63">
        <f>VLOOKUP($AC682,pTRAIT!$A:$X,11,FALSE)</f>
        <v>0</v>
      </c>
      <c r="AJ682" s="63">
        <f>VLOOKUP($AC682,pTRAIT!$A:$X,12,FALSE)</f>
        <v>0</v>
      </c>
      <c r="AK682" s="63">
        <f>VLOOKUP($AC682,pTRAIT!$A:$X,13,FALSE)</f>
        <v>0</v>
      </c>
      <c r="AL682" s="63">
        <f>VLOOKUP($AC682,pTRAIT!$A:$X,14,FALSE)</f>
        <v>0</v>
      </c>
      <c r="AM682" s="63">
        <f>VLOOKUP($AC682,pTRAIT!$A:$X,15,FALSE)</f>
        <v>0</v>
      </c>
      <c r="AN682" s="63">
        <f>VLOOKUP($AC682,pTRAIT!$A:$X,16,FALSE)</f>
        <v>0</v>
      </c>
      <c r="AO682" s="63">
        <f>VLOOKUP($AC682,pTRAIT!$A:$X,17,FALSE)</f>
        <v>0</v>
      </c>
      <c r="AP682" s="63">
        <f>VLOOKUP($AC682,pTRAIT!$A:$X,18,FALSE)</f>
        <v>0</v>
      </c>
      <c r="AQ682" s="63">
        <f>VLOOKUP($AC682,pTRAIT!$A:$X,19,FALSE)</f>
        <v>0</v>
      </c>
      <c r="AR682" s="63">
        <f>VLOOKUP($AC682,pTRAIT!$A:$X,20,FALSE)</f>
        <v>0</v>
      </c>
      <c r="AS682" s="63">
        <f>VLOOKUP($AC682,pTRAIT!$A:$X,21,FALSE)</f>
        <v>0</v>
      </c>
      <c r="AT682" s="63">
        <f>VLOOKUP($AC682,pTRAIT!$A:$X,22,FALSE)</f>
        <v>0</v>
      </c>
      <c r="AU682" s="63">
        <f>VLOOKUP($AC682,pTRAIT!$A:$X,23,FALSE)</f>
        <v>0</v>
      </c>
      <c r="AV682" s="63">
        <f>VLOOKUP($AC682,pTRAIT!$A:$X,24,FALSE)</f>
        <v>0</v>
      </c>
    </row>
    <row r="683" spans="1:48" ht="12" customHeight="1" x14ac:dyDescent="0.2">
      <c r="A683" s="32">
        <v>1383</v>
      </c>
      <c r="B683" s="33" t="s">
        <v>5</v>
      </c>
      <c r="C683" s="34">
        <v>507</v>
      </c>
      <c r="D683" s="32" t="str">
        <f t="shared" si="10"/>
        <v>1383X507</v>
      </c>
      <c r="E683" s="52" t="s">
        <v>1625</v>
      </c>
      <c r="F683" s="61" t="s">
        <v>2306</v>
      </c>
      <c r="G683" s="41" t="s">
        <v>43</v>
      </c>
      <c r="H683" s="38"/>
      <c r="I683" s="32">
        <v>1383</v>
      </c>
      <c r="J683" s="63">
        <f>VLOOKUP(I683,pTRAIT!A:B,2,FALSE)</f>
        <v>0</v>
      </c>
      <c r="K683" s="63" t="str">
        <f>VLOOKUP($I683,pTRAIT!$A:$X,7,FALSE)</f>
        <v>si</v>
      </c>
      <c r="L683" s="63" t="str">
        <f>VLOOKUP($I683,pTRAIT!$A:$X,8,FALSE)</f>
        <v>nd</v>
      </c>
      <c r="M683" s="63" t="str">
        <f>VLOOKUP($I683,pTRAIT!$A:$X,9,FALSE)</f>
        <v>R</v>
      </c>
      <c r="N683" s="63" t="str">
        <f>VLOOKUP($I683,pTRAIT!$A:$X,10,FALSE)</f>
        <v>R</v>
      </c>
      <c r="O683" s="63" t="str">
        <f>VLOOKUP($I683,pTRAIT!$A:$X,11,FALSE)</f>
        <v>S</v>
      </c>
      <c r="P683" s="63" t="str">
        <f>VLOOKUP($I683,pTRAIT!$A:$X,12,FALSE)</f>
        <v>R</v>
      </c>
      <c r="Q683" s="63" t="str">
        <f>VLOOKUP($I683,pTRAIT!$A:$X,13,FALSE)</f>
        <v>R</v>
      </c>
      <c r="R683" s="63" t="str">
        <f>VLOOKUP($I683,pTRAIT!$A:$X,14,FALSE)</f>
        <v>S</v>
      </c>
      <c r="S683" s="63" t="str">
        <f>VLOOKUP($I683,pTRAIT!$A:$X,15,FALSE)</f>
        <v>S</v>
      </c>
      <c r="T683" s="63" t="str">
        <f>VLOOKUP($I683,pTRAIT!$A:$X,16,FALSE)</f>
        <v>R</v>
      </c>
      <c r="U683" s="63" t="str">
        <f>VLOOKUP($I683,pTRAIT!$A:$X,17,FALSE)</f>
        <v>S</v>
      </c>
      <c r="V683" s="63" t="str">
        <f>VLOOKUP($I683,pTRAIT!$A:$X,18,FALSE)</f>
        <v>S</v>
      </c>
      <c r="W683" s="63" t="str">
        <f>VLOOKUP($I683,pTRAIT!$A:$X,19,FALSE)</f>
        <v>S</v>
      </c>
      <c r="X683" s="63" t="str">
        <f>VLOOKUP($I683,pTRAIT!$A:$X,20,FALSE)</f>
        <v>S</v>
      </c>
      <c r="Y683" s="63" t="str">
        <f>VLOOKUP($I683,pTRAIT!$A:$X,21,FALSE)</f>
        <v>R</v>
      </c>
      <c r="Z683" s="63" t="str">
        <f>VLOOKUP($I683,pTRAIT!$A:$X,22,FALSE)</f>
        <v>e</v>
      </c>
      <c r="AA683" s="63" t="str">
        <f>VLOOKUP($I683,pTRAIT!$A:$X,23,FALSE)</f>
        <v>n-c</v>
      </c>
      <c r="AB683" s="63">
        <f>VLOOKUP($I683,pTRAIT!$A:$X,24,FALSE)</f>
        <v>0</v>
      </c>
      <c r="AC683" s="34">
        <v>507</v>
      </c>
      <c r="AD683" s="63" t="str">
        <f>VLOOKUP(AC683,pTRAIT!A:B,2,FALSE)</f>
        <v>EM5Mi1Cf9;RIN=RF / EM5RTUeCM5Pu;RIN=RF</v>
      </c>
      <c r="AE683" s="63">
        <f>VLOOKUP($AC683,pTRAIT!$A:$X,7,FALSE)</f>
        <v>0</v>
      </c>
      <c r="AF683" s="63">
        <f>VLOOKUP($AC683,pTRAIT!$A:$X,8,FALSE)</f>
        <v>0</v>
      </c>
      <c r="AG683" s="63">
        <f>VLOOKUP($AC683,pTRAIT!$A:$X,9,FALSE)</f>
        <v>0</v>
      </c>
      <c r="AH683" s="63">
        <f>VLOOKUP($AC683,pTRAIT!$A:$X,10,FALSE)</f>
        <v>0</v>
      </c>
      <c r="AI683" s="63">
        <f>VLOOKUP($AC683,pTRAIT!$A:$X,11,FALSE)</f>
        <v>0</v>
      </c>
      <c r="AJ683" s="63">
        <f>VLOOKUP($AC683,pTRAIT!$A:$X,12,FALSE)</f>
        <v>0</v>
      </c>
      <c r="AK683" s="63">
        <f>VLOOKUP($AC683,pTRAIT!$A:$X,13,FALSE)</f>
        <v>0</v>
      </c>
      <c r="AL683" s="63">
        <f>VLOOKUP($AC683,pTRAIT!$A:$X,14,FALSE)</f>
        <v>0</v>
      </c>
      <c r="AM683" s="63">
        <f>VLOOKUP($AC683,pTRAIT!$A:$X,15,FALSE)</f>
        <v>0</v>
      </c>
      <c r="AN683" s="63">
        <f>VLOOKUP($AC683,pTRAIT!$A:$X,16,FALSE)</f>
        <v>0</v>
      </c>
      <c r="AO683" s="63">
        <f>VLOOKUP($AC683,pTRAIT!$A:$X,17,FALSE)</f>
        <v>0</v>
      </c>
      <c r="AP683" s="63">
        <f>VLOOKUP($AC683,pTRAIT!$A:$X,18,FALSE)</f>
        <v>0</v>
      </c>
      <c r="AQ683" s="63">
        <f>VLOOKUP($AC683,pTRAIT!$A:$X,19,FALSE)</f>
        <v>0</v>
      </c>
      <c r="AR683" s="63">
        <f>VLOOKUP($AC683,pTRAIT!$A:$X,20,FALSE)</f>
        <v>0</v>
      </c>
      <c r="AS683" s="63">
        <f>VLOOKUP($AC683,pTRAIT!$A:$X,21,FALSE)</f>
        <v>0</v>
      </c>
      <c r="AT683" s="63">
        <f>VLOOKUP($AC683,pTRAIT!$A:$X,22,FALSE)</f>
        <v>0</v>
      </c>
      <c r="AU683" s="63">
        <f>VLOOKUP($AC683,pTRAIT!$A:$X,23,FALSE)</f>
        <v>0</v>
      </c>
      <c r="AV683" s="63">
        <f>VLOOKUP($AC683,pTRAIT!$A:$X,24,FALSE)</f>
        <v>0</v>
      </c>
    </row>
    <row r="684" spans="1:48" ht="12" customHeight="1" x14ac:dyDescent="0.2">
      <c r="A684" s="32">
        <v>1383</v>
      </c>
      <c r="B684" s="33" t="s">
        <v>5</v>
      </c>
      <c r="C684" s="34">
        <v>551</v>
      </c>
      <c r="D684" s="32" t="str">
        <f t="shared" si="10"/>
        <v>1383X551</v>
      </c>
      <c r="E684" s="52" t="s">
        <v>1625</v>
      </c>
      <c r="F684" s="61" t="s">
        <v>2307</v>
      </c>
      <c r="G684" s="41" t="s">
        <v>43</v>
      </c>
      <c r="H684" s="38"/>
      <c r="I684" s="32">
        <v>1383</v>
      </c>
      <c r="J684" s="63">
        <f>VLOOKUP(I684,pTRAIT!A:B,2,FALSE)</f>
        <v>0</v>
      </c>
      <c r="K684" s="63" t="str">
        <f>VLOOKUP($I684,pTRAIT!$A:$X,7,FALSE)</f>
        <v>si</v>
      </c>
      <c r="L684" s="63" t="str">
        <f>VLOOKUP($I684,pTRAIT!$A:$X,8,FALSE)</f>
        <v>nd</v>
      </c>
      <c r="M684" s="63" t="str">
        <f>VLOOKUP($I684,pTRAIT!$A:$X,9,FALSE)</f>
        <v>R</v>
      </c>
      <c r="N684" s="63" t="str">
        <f>VLOOKUP($I684,pTRAIT!$A:$X,10,FALSE)</f>
        <v>R</v>
      </c>
      <c r="O684" s="63" t="str">
        <f>VLOOKUP($I684,pTRAIT!$A:$X,11,FALSE)</f>
        <v>S</v>
      </c>
      <c r="P684" s="63" t="str">
        <f>VLOOKUP($I684,pTRAIT!$A:$X,12,FALSE)</f>
        <v>R</v>
      </c>
      <c r="Q684" s="63" t="str">
        <f>VLOOKUP($I684,pTRAIT!$A:$X,13,FALSE)</f>
        <v>R</v>
      </c>
      <c r="R684" s="63" t="str">
        <f>VLOOKUP($I684,pTRAIT!$A:$X,14,FALSE)</f>
        <v>S</v>
      </c>
      <c r="S684" s="63" t="str">
        <f>VLOOKUP($I684,pTRAIT!$A:$X,15,FALSE)</f>
        <v>S</v>
      </c>
      <c r="T684" s="63" t="str">
        <f>VLOOKUP($I684,pTRAIT!$A:$X,16,FALSE)</f>
        <v>R</v>
      </c>
      <c r="U684" s="63" t="str">
        <f>VLOOKUP($I684,pTRAIT!$A:$X,17,FALSE)</f>
        <v>S</v>
      </c>
      <c r="V684" s="63" t="str">
        <f>VLOOKUP($I684,pTRAIT!$A:$X,18,FALSE)</f>
        <v>S</v>
      </c>
      <c r="W684" s="63" t="str">
        <f>VLOOKUP($I684,pTRAIT!$A:$X,19,FALSE)</f>
        <v>S</v>
      </c>
      <c r="X684" s="63" t="str">
        <f>VLOOKUP($I684,pTRAIT!$A:$X,20,FALSE)</f>
        <v>S</v>
      </c>
      <c r="Y684" s="63" t="str">
        <f>VLOOKUP($I684,pTRAIT!$A:$X,21,FALSE)</f>
        <v>R</v>
      </c>
      <c r="Z684" s="63" t="str">
        <f>VLOOKUP($I684,pTRAIT!$A:$X,22,FALSE)</f>
        <v>e</v>
      </c>
      <c r="AA684" s="63" t="str">
        <f>VLOOKUP($I684,pTRAIT!$A:$X,23,FALSE)</f>
        <v>n-c</v>
      </c>
      <c r="AB684" s="63">
        <f>VLOOKUP($I684,pTRAIT!$A:$X,24,FALSE)</f>
        <v>0</v>
      </c>
      <c r="AC684" s="34">
        <v>551</v>
      </c>
      <c r="AD684" s="63" t="str">
        <f>VLOOKUP(AC684,pTRAIT!A:B,2,FALSE)</f>
        <v>EM5Mi1Cf9ogc;RIN=RF / EM5RTUeCM5Pu;RIN=RF</v>
      </c>
      <c r="AE684" s="63">
        <f>VLOOKUP($AC684,pTRAIT!$A:$X,7,FALSE)</f>
        <v>0</v>
      </c>
      <c r="AF684" s="63">
        <f>VLOOKUP($AC684,pTRAIT!$A:$X,8,FALSE)</f>
        <v>0</v>
      </c>
      <c r="AG684" s="63">
        <f>VLOOKUP($AC684,pTRAIT!$A:$X,9,FALSE)</f>
        <v>0</v>
      </c>
      <c r="AH684" s="63">
        <f>VLOOKUP($AC684,pTRAIT!$A:$X,10,FALSE)</f>
        <v>0</v>
      </c>
      <c r="AI684" s="63">
        <f>VLOOKUP($AC684,pTRAIT!$A:$X,11,FALSE)</f>
        <v>0</v>
      </c>
      <c r="AJ684" s="63">
        <f>VLOOKUP($AC684,pTRAIT!$A:$X,12,FALSE)</f>
        <v>0</v>
      </c>
      <c r="AK684" s="63">
        <f>VLOOKUP($AC684,pTRAIT!$A:$X,13,FALSE)</f>
        <v>0</v>
      </c>
      <c r="AL684" s="63">
        <f>VLOOKUP($AC684,pTRAIT!$A:$X,14,FALSE)</f>
        <v>0</v>
      </c>
      <c r="AM684" s="63">
        <f>VLOOKUP($AC684,pTRAIT!$A:$X,15,FALSE)</f>
        <v>0</v>
      </c>
      <c r="AN684" s="63">
        <f>VLOOKUP($AC684,pTRAIT!$A:$X,16,FALSE)</f>
        <v>0</v>
      </c>
      <c r="AO684" s="63">
        <f>VLOOKUP($AC684,pTRAIT!$A:$X,17,FALSE)</f>
        <v>0</v>
      </c>
      <c r="AP684" s="63">
        <f>VLOOKUP($AC684,pTRAIT!$A:$X,18,FALSE)</f>
        <v>0</v>
      </c>
      <c r="AQ684" s="63">
        <f>VLOOKUP($AC684,pTRAIT!$A:$X,19,FALSE)</f>
        <v>0</v>
      </c>
      <c r="AR684" s="63">
        <f>VLOOKUP($AC684,pTRAIT!$A:$X,20,FALSE)</f>
        <v>0</v>
      </c>
      <c r="AS684" s="63">
        <f>VLOOKUP($AC684,pTRAIT!$A:$X,21,FALSE)</f>
        <v>0</v>
      </c>
      <c r="AT684" s="63">
        <f>VLOOKUP($AC684,pTRAIT!$A:$X,22,FALSE)</f>
        <v>0</v>
      </c>
      <c r="AU684" s="63">
        <f>VLOOKUP($AC684,pTRAIT!$A:$X,23,FALSE)</f>
        <v>0</v>
      </c>
      <c r="AV684" s="63">
        <f>VLOOKUP($AC684,pTRAIT!$A:$X,24,FALSE)</f>
        <v>0</v>
      </c>
    </row>
    <row r="685" spans="1:48" ht="12" customHeight="1" x14ac:dyDescent="0.2">
      <c r="A685" s="32">
        <v>1383</v>
      </c>
      <c r="B685" s="33" t="s">
        <v>5</v>
      </c>
      <c r="C685" s="34">
        <v>593</v>
      </c>
      <c r="D685" s="32" t="str">
        <f t="shared" si="10"/>
        <v>1383X593</v>
      </c>
      <c r="E685" s="52" t="s">
        <v>1625</v>
      </c>
      <c r="F685" s="61" t="s">
        <v>2308</v>
      </c>
      <c r="G685" s="41" t="s">
        <v>43</v>
      </c>
      <c r="H685" s="38"/>
      <c r="I685" s="32">
        <v>1383</v>
      </c>
      <c r="J685" s="63">
        <f>VLOOKUP(I685,pTRAIT!A:B,2,FALSE)</f>
        <v>0</v>
      </c>
      <c r="K685" s="63" t="str">
        <f>VLOOKUP($I685,pTRAIT!$A:$X,7,FALSE)</f>
        <v>si</v>
      </c>
      <c r="L685" s="63" t="str">
        <f>VLOOKUP($I685,pTRAIT!$A:$X,8,FALSE)</f>
        <v>nd</v>
      </c>
      <c r="M685" s="63" t="str">
        <f>VLOOKUP($I685,pTRAIT!$A:$X,9,FALSE)</f>
        <v>R</v>
      </c>
      <c r="N685" s="63" t="str">
        <f>VLOOKUP($I685,pTRAIT!$A:$X,10,FALSE)</f>
        <v>R</v>
      </c>
      <c r="O685" s="63" t="str">
        <f>VLOOKUP($I685,pTRAIT!$A:$X,11,FALSE)</f>
        <v>S</v>
      </c>
      <c r="P685" s="63" t="str">
        <f>VLOOKUP($I685,pTRAIT!$A:$X,12,FALSE)</f>
        <v>R</v>
      </c>
      <c r="Q685" s="63" t="str">
        <f>VLOOKUP($I685,pTRAIT!$A:$X,13,FALSE)</f>
        <v>R</v>
      </c>
      <c r="R685" s="63" t="str">
        <f>VLOOKUP($I685,pTRAIT!$A:$X,14,FALSE)</f>
        <v>S</v>
      </c>
      <c r="S685" s="63" t="str">
        <f>VLOOKUP($I685,pTRAIT!$A:$X,15,FALSE)</f>
        <v>S</v>
      </c>
      <c r="T685" s="63" t="str">
        <f>VLOOKUP($I685,pTRAIT!$A:$X,16,FALSE)</f>
        <v>R</v>
      </c>
      <c r="U685" s="63" t="str">
        <f>VLOOKUP($I685,pTRAIT!$A:$X,17,FALSE)</f>
        <v>S</v>
      </c>
      <c r="V685" s="63" t="str">
        <f>VLOOKUP($I685,pTRAIT!$A:$X,18,FALSE)</f>
        <v>S</v>
      </c>
      <c r="W685" s="63" t="str">
        <f>VLOOKUP($I685,pTRAIT!$A:$X,19,FALSE)</f>
        <v>S</v>
      </c>
      <c r="X685" s="63" t="str">
        <f>VLOOKUP($I685,pTRAIT!$A:$X,20,FALSE)</f>
        <v>S</v>
      </c>
      <c r="Y685" s="63" t="str">
        <f>VLOOKUP($I685,pTRAIT!$A:$X,21,FALSE)</f>
        <v>R</v>
      </c>
      <c r="Z685" s="63" t="str">
        <f>VLOOKUP($I685,pTRAIT!$A:$X,22,FALSE)</f>
        <v>e</v>
      </c>
      <c r="AA685" s="63" t="str">
        <f>VLOOKUP($I685,pTRAIT!$A:$X,23,FALSE)</f>
        <v>n-c</v>
      </c>
      <c r="AB685" s="63">
        <f>VLOOKUP($I685,pTRAIT!$A:$X,24,FALSE)</f>
        <v>0</v>
      </c>
      <c r="AC685" s="34">
        <v>593</v>
      </c>
      <c r="AD685" s="63" t="str">
        <f>VLOOKUP(AC685,pTRAIT!A:B,2,FALSE)</f>
        <v>EMi1Cf9ToCE;RIN=RF / EM5RTUeCM5Pu;RIN=RF</v>
      </c>
      <c r="AE685" s="63">
        <f>VLOOKUP($AC685,pTRAIT!$A:$X,7,FALSE)</f>
        <v>0</v>
      </c>
      <c r="AF685" s="63">
        <f>VLOOKUP($AC685,pTRAIT!$A:$X,8,FALSE)</f>
        <v>0</v>
      </c>
      <c r="AG685" s="63">
        <f>VLOOKUP($AC685,pTRAIT!$A:$X,9,FALSE)</f>
        <v>0</v>
      </c>
      <c r="AH685" s="63">
        <f>VLOOKUP($AC685,pTRAIT!$A:$X,10,FALSE)</f>
        <v>0</v>
      </c>
      <c r="AI685" s="63">
        <f>VLOOKUP($AC685,pTRAIT!$A:$X,11,FALSE)</f>
        <v>0</v>
      </c>
      <c r="AJ685" s="63">
        <f>VLOOKUP($AC685,pTRAIT!$A:$X,12,FALSE)</f>
        <v>0</v>
      </c>
      <c r="AK685" s="63">
        <f>VLOOKUP($AC685,pTRAIT!$A:$X,13,FALSE)</f>
        <v>0</v>
      </c>
      <c r="AL685" s="63">
        <f>VLOOKUP($AC685,pTRAIT!$A:$X,14,FALSE)</f>
        <v>0</v>
      </c>
      <c r="AM685" s="63">
        <f>VLOOKUP($AC685,pTRAIT!$A:$X,15,FALSE)</f>
        <v>0</v>
      </c>
      <c r="AN685" s="63">
        <f>VLOOKUP($AC685,pTRAIT!$A:$X,16,FALSE)</f>
        <v>0</v>
      </c>
      <c r="AO685" s="63">
        <f>VLOOKUP($AC685,pTRAIT!$A:$X,17,FALSE)</f>
        <v>0</v>
      </c>
      <c r="AP685" s="63">
        <f>VLOOKUP($AC685,pTRAIT!$A:$X,18,FALSE)</f>
        <v>0</v>
      </c>
      <c r="AQ685" s="63">
        <f>VLOOKUP($AC685,pTRAIT!$A:$X,19,FALSE)</f>
        <v>0</v>
      </c>
      <c r="AR685" s="63">
        <f>VLOOKUP($AC685,pTRAIT!$A:$X,20,FALSE)</f>
        <v>0</v>
      </c>
      <c r="AS685" s="63">
        <f>VLOOKUP($AC685,pTRAIT!$A:$X,21,FALSE)</f>
        <v>0</v>
      </c>
      <c r="AT685" s="63">
        <f>VLOOKUP($AC685,pTRAIT!$A:$X,22,FALSE)</f>
        <v>0</v>
      </c>
      <c r="AU685" s="63">
        <f>VLOOKUP($AC685,pTRAIT!$A:$X,23,FALSE)</f>
        <v>0</v>
      </c>
      <c r="AV685" s="63">
        <f>VLOOKUP($AC685,pTRAIT!$A:$X,24,FALSE)</f>
        <v>0</v>
      </c>
    </row>
    <row r="686" spans="1:48" ht="12" customHeight="1" x14ac:dyDescent="0.2">
      <c r="A686" s="32">
        <v>1383</v>
      </c>
      <c r="B686" s="33" t="s">
        <v>5</v>
      </c>
      <c r="C686" s="34">
        <v>638</v>
      </c>
      <c r="D686" s="32" t="str">
        <f t="shared" si="10"/>
        <v>1383X638</v>
      </c>
      <c r="E686" s="52" t="s">
        <v>1625</v>
      </c>
      <c r="F686" s="61" t="s">
        <v>2309</v>
      </c>
      <c r="G686" s="41" t="s">
        <v>43</v>
      </c>
      <c r="H686" s="38"/>
      <c r="I686" s="32">
        <v>1383</v>
      </c>
      <c r="J686" s="63">
        <f>VLOOKUP(I686,pTRAIT!A:B,2,FALSE)</f>
        <v>0</v>
      </c>
      <c r="K686" s="63" t="str">
        <f>VLOOKUP($I686,pTRAIT!$A:$X,7,FALSE)</f>
        <v>si</v>
      </c>
      <c r="L686" s="63" t="str">
        <f>VLOOKUP($I686,pTRAIT!$A:$X,8,FALSE)</f>
        <v>nd</v>
      </c>
      <c r="M686" s="63" t="str">
        <f>VLOOKUP($I686,pTRAIT!$A:$X,9,FALSE)</f>
        <v>R</v>
      </c>
      <c r="N686" s="63" t="str">
        <f>VLOOKUP($I686,pTRAIT!$A:$X,10,FALSE)</f>
        <v>R</v>
      </c>
      <c r="O686" s="63" t="str">
        <f>VLOOKUP($I686,pTRAIT!$A:$X,11,FALSE)</f>
        <v>S</v>
      </c>
      <c r="P686" s="63" t="str">
        <f>VLOOKUP($I686,pTRAIT!$A:$X,12,FALSE)</f>
        <v>R</v>
      </c>
      <c r="Q686" s="63" t="str">
        <f>VLOOKUP($I686,pTRAIT!$A:$X,13,FALSE)</f>
        <v>R</v>
      </c>
      <c r="R686" s="63" t="str">
        <f>VLOOKUP($I686,pTRAIT!$A:$X,14,FALSE)</f>
        <v>S</v>
      </c>
      <c r="S686" s="63" t="str">
        <f>VLOOKUP($I686,pTRAIT!$A:$X,15,FALSE)</f>
        <v>S</v>
      </c>
      <c r="T686" s="63" t="str">
        <f>VLOOKUP($I686,pTRAIT!$A:$X,16,FALSE)</f>
        <v>R</v>
      </c>
      <c r="U686" s="63" t="str">
        <f>VLOOKUP($I686,pTRAIT!$A:$X,17,FALSE)</f>
        <v>S</v>
      </c>
      <c r="V686" s="63" t="str">
        <f>VLOOKUP($I686,pTRAIT!$A:$X,18,FALSE)</f>
        <v>S</v>
      </c>
      <c r="W686" s="63" t="str">
        <f>VLOOKUP($I686,pTRAIT!$A:$X,19,FALSE)</f>
        <v>S</v>
      </c>
      <c r="X686" s="63" t="str">
        <f>VLOOKUP($I686,pTRAIT!$A:$X,20,FALSE)</f>
        <v>S</v>
      </c>
      <c r="Y686" s="63" t="str">
        <f>VLOOKUP($I686,pTRAIT!$A:$X,21,FALSE)</f>
        <v>R</v>
      </c>
      <c r="Z686" s="63" t="str">
        <f>VLOOKUP($I686,pTRAIT!$A:$X,22,FALSE)</f>
        <v>e</v>
      </c>
      <c r="AA686" s="63" t="str">
        <f>VLOOKUP($I686,pTRAIT!$A:$X,23,FALSE)</f>
        <v>n-c</v>
      </c>
      <c r="AB686" s="63">
        <f>VLOOKUP($I686,pTRAIT!$A:$X,24,FALSE)</f>
        <v>0</v>
      </c>
      <c r="AC686" s="34">
        <v>638</v>
      </c>
      <c r="AD686" s="63" t="str">
        <f>VLOOKUP(AC686,pTRAIT!A:B,2,FALSE)</f>
        <v>EM5Mi1Cf9(Pu);RIN=RF / EM5RTUeCM5Pu;RIN=RF</v>
      </c>
      <c r="AE686" s="63">
        <f>VLOOKUP($AC686,pTRAIT!$A:$X,7,FALSE)</f>
        <v>0</v>
      </c>
      <c r="AF686" s="63">
        <f>VLOOKUP($AC686,pTRAIT!$A:$X,8,FALSE)</f>
        <v>0</v>
      </c>
      <c r="AG686" s="63">
        <f>VLOOKUP($AC686,pTRAIT!$A:$X,9,FALSE)</f>
        <v>0</v>
      </c>
      <c r="AH686" s="63">
        <f>VLOOKUP($AC686,pTRAIT!$A:$X,10,FALSE)</f>
        <v>0</v>
      </c>
      <c r="AI686" s="63">
        <f>VLOOKUP($AC686,pTRAIT!$A:$X,11,FALSE)</f>
        <v>0</v>
      </c>
      <c r="AJ686" s="63">
        <f>VLOOKUP($AC686,pTRAIT!$A:$X,12,FALSE)</f>
        <v>0</v>
      </c>
      <c r="AK686" s="63">
        <f>VLOOKUP($AC686,pTRAIT!$A:$X,13,FALSE)</f>
        <v>0</v>
      </c>
      <c r="AL686" s="63">
        <f>VLOOKUP($AC686,pTRAIT!$A:$X,14,FALSE)</f>
        <v>0</v>
      </c>
      <c r="AM686" s="63">
        <f>VLOOKUP($AC686,pTRAIT!$A:$X,15,FALSE)</f>
        <v>0</v>
      </c>
      <c r="AN686" s="63">
        <f>VLOOKUP($AC686,pTRAIT!$A:$X,16,FALSE)</f>
        <v>0</v>
      </c>
      <c r="AO686" s="63">
        <f>VLOOKUP($AC686,pTRAIT!$A:$X,17,FALSE)</f>
        <v>0</v>
      </c>
      <c r="AP686" s="63">
        <f>VLOOKUP($AC686,pTRAIT!$A:$X,18,FALSE)</f>
        <v>0</v>
      </c>
      <c r="AQ686" s="63">
        <f>VLOOKUP($AC686,pTRAIT!$A:$X,19,FALSE)</f>
        <v>0</v>
      </c>
      <c r="AR686" s="63">
        <f>VLOOKUP($AC686,pTRAIT!$A:$X,20,FALSE)</f>
        <v>0</v>
      </c>
      <c r="AS686" s="63">
        <f>VLOOKUP($AC686,pTRAIT!$A:$X,21,FALSE)</f>
        <v>0</v>
      </c>
      <c r="AT686" s="63">
        <f>VLOOKUP($AC686,pTRAIT!$A:$X,22,FALSE)</f>
        <v>0</v>
      </c>
      <c r="AU686" s="63">
        <f>VLOOKUP($AC686,pTRAIT!$A:$X,23,FALSE)</f>
        <v>0</v>
      </c>
      <c r="AV686" s="63">
        <f>VLOOKUP($AC686,pTRAIT!$A:$X,24,FALSE)</f>
        <v>0</v>
      </c>
    </row>
    <row r="687" spans="1:48" ht="12" customHeight="1" x14ac:dyDescent="0.2">
      <c r="A687" s="32">
        <v>1383</v>
      </c>
      <c r="B687" s="33" t="s">
        <v>5</v>
      </c>
      <c r="C687" s="34">
        <v>730</v>
      </c>
      <c r="D687" s="32" t="str">
        <f t="shared" si="10"/>
        <v>1383X730</v>
      </c>
      <c r="E687" s="52" t="s">
        <v>1625</v>
      </c>
      <c r="F687" s="61" t="s">
        <v>2310</v>
      </c>
      <c r="G687" s="41" t="s">
        <v>43</v>
      </c>
      <c r="H687" s="38"/>
      <c r="I687" s="32">
        <v>1383</v>
      </c>
      <c r="J687" s="63">
        <f>VLOOKUP(I687,pTRAIT!A:B,2,FALSE)</f>
        <v>0</v>
      </c>
      <c r="K687" s="63" t="str">
        <f>VLOOKUP($I687,pTRAIT!$A:$X,7,FALSE)</f>
        <v>si</v>
      </c>
      <c r="L687" s="63" t="str">
        <f>VLOOKUP($I687,pTRAIT!$A:$X,8,FALSE)</f>
        <v>nd</v>
      </c>
      <c r="M687" s="63" t="str">
        <f>VLOOKUP($I687,pTRAIT!$A:$X,9,FALSE)</f>
        <v>R</v>
      </c>
      <c r="N687" s="63" t="str">
        <f>VLOOKUP($I687,pTRAIT!$A:$X,10,FALSE)</f>
        <v>R</v>
      </c>
      <c r="O687" s="63" t="str">
        <f>VLOOKUP($I687,pTRAIT!$A:$X,11,FALSE)</f>
        <v>S</v>
      </c>
      <c r="P687" s="63" t="str">
        <f>VLOOKUP($I687,pTRAIT!$A:$X,12,FALSE)</f>
        <v>R</v>
      </c>
      <c r="Q687" s="63" t="str">
        <f>VLOOKUP($I687,pTRAIT!$A:$X,13,FALSE)</f>
        <v>R</v>
      </c>
      <c r="R687" s="63" t="str">
        <f>VLOOKUP($I687,pTRAIT!$A:$X,14,FALSE)</f>
        <v>S</v>
      </c>
      <c r="S687" s="63" t="str">
        <f>VLOOKUP($I687,pTRAIT!$A:$X,15,FALSE)</f>
        <v>S</v>
      </c>
      <c r="T687" s="63" t="str">
        <f>VLOOKUP($I687,pTRAIT!$A:$X,16,FALSE)</f>
        <v>R</v>
      </c>
      <c r="U687" s="63" t="str">
        <f>VLOOKUP($I687,pTRAIT!$A:$X,17,FALSE)</f>
        <v>S</v>
      </c>
      <c r="V687" s="63" t="str">
        <f>VLOOKUP($I687,pTRAIT!$A:$X,18,FALSE)</f>
        <v>S</v>
      </c>
      <c r="W687" s="63" t="str">
        <f>VLOOKUP($I687,pTRAIT!$A:$X,19,FALSE)</f>
        <v>S</v>
      </c>
      <c r="X687" s="63" t="str">
        <f>VLOOKUP($I687,pTRAIT!$A:$X,20,FALSE)</f>
        <v>S</v>
      </c>
      <c r="Y687" s="63" t="str">
        <f>VLOOKUP($I687,pTRAIT!$A:$X,21,FALSE)</f>
        <v>R</v>
      </c>
      <c r="Z687" s="63" t="str">
        <f>VLOOKUP($I687,pTRAIT!$A:$X,22,FALSE)</f>
        <v>e</v>
      </c>
      <c r="AA687" s="63" t="str">
        <f>VLOOKUP($I687,pTRAIT!$A:$X,23,FALSE)</f>
        <v>n-c</v>
      </c>
      <c r="AB687" s="63">
        <f>VLOOKUP($I687,pTRAIT!$A:$X,24,FALSE)</f>
        <v>0</v>
      </c>
      <c r="AC687" s="34">
        <v>730</v>
      </c>
      <c r="AD687" s="63" t="str">
        <f>VLOOKUP(AC687,pTRAIT!A:B,2,FALSE)</f>
        <v>EM5UeMi1Cf9Pu;RIN=RS / EM5RTUeCM5Pu;RIN=RF</v>
      </c>
      <c r="AE687" s="63">
        <f>VLOOKUP($AC687,pTRAIT!$A:$X,7,FALSE)</f>
        <v>0</v>
      </c>
      <c r="AF687" s="63">
        <f>VLOOKUP($AC687,pTRAIT!$A:$X,8,FALSE)</f>
        <v>0</v>
      </c>
      <c r="AG687" s="63">
        <f>VLOOKUP($AC687,pTRAIT!$A:$X,9,FALSE)</f>
        <v>0</v>
      </c>
      <c r="AH687" s="63">
        <f>VLOOKUP($AC687,pTRAIT!$A:$X,10,FALSE)</f>
        <v>0</v>
      </c>
      <c r="AI687" s="63">
        <f>VLOOKUP($AC687,pTRAIT!$A:$X,11,FALSE)</f>
        <v>0</v>
      </c>
      <c r="AJ687" s="63">
        <f>VLOOKUP($AC687,pTRAIT!$A:$X,12,FALSE)</f>
        <v>0</v>
      </c>
      <c r="AK687" s="63">
        <f>VLOOKUP($AC687,pTRAIT!$A:$X,13,FALSE)</f>
        <v>0</v>
      </c>
      <c r="AL687" s="63">
        <f>VLOOKUP($AC687,pTRAIT!$A:$X,14,FALSE)</f>
        <v>0</v>
      </c>
      <c r="AM687" s="63">
        <f>VLOOKUP($AC687,pTRAIT!$A:$X,15,FALSE)</f>
        <v>0</v>
      </c>
      <c r="AN687" s="63">
        <f>VLOOKUP($AC687,pTRAIT!$A:$X,16,FALSE)</f>
        <v>0</v>
      </c>
      <c r="AO687" s="63">
        <f>VLOOKUP($AC687,pTRAIT!$A:$X,17,FALSE)</f>
        <v>0</v>
      </c>
      <c r="AP687" s="63">
        <f>VLOOKUP($AC687,pTRAIT!$A:$X,18,FALSE)</f>
        <v>0</v>
      </c>
      <c r="AQ687" s="63">
        <f>VLOOKUP($AC687,pTRAIT!$A:$X,19,FALSE)</f>
        <v>0</v>
      </c>
      <c r="AR687" s="63">
        <f>VLOOKUP($AC687,pTRAIT!$A:$X,20,FALSE)</f>
        <v>0</v>
      </c>
      <c r="AS687" s="63">
        <f>VLOOKUP($AC687,pTRAIT!$A:$X,21,FALSE)</f>
        <v>0</v>
      </c>
      <c r="AT687" s="63">
        <f>VLOOKUP($AC687,pTRAIT!$A:$X,22,FALSE)</f>
        <v>0</v>
      </c>
      <c r="AU687" s="63">
        <f>VLOOKUP($AC687,pTRAIT!$A:$X,23,FALSE)</f>
        <v>0</v>
      </c>
      <c r="AV687" s="63">
        <f>VLOOKUP($AC687,pTRAIT!$A:$X,24,FALSE)</f>
        <v>0</v>
      </c>
    </row>
    <row r="688" spans="1:48" ht="12" customHeight="1" x14ac:dyDescent="0.2">
      <c r="A688" s="32">
        <v>1383</v>
      </c>
      <c r="B688" s="33" t="s">
        <v>5</v>
      </c>
      <c r="C688" s="34">
        <v>766</v>
      </c>
      <c r="D688" s="32" t="str">
        <f t="shared" si="10"/>
        <v>1383X766</v>
      </c>
      <c r="E688" s="52" t="s">
        <v>1625</v>
      </c>
      <c r="F688" s="61" t="s">
        <v>2311</v>
      </c>
      <c r="G688" s="41" t="s">
        <v>43</v>
      </c>
      <c r="H688" s="38"/>
      <c r="I688" s="32">
        <v>1383</v>
      </c>
      <c r="J688" s="63">
        <f>VLOOKUP(I688,pTRAIT!A:B,2,FALSE)</f>
        <v>0</v>
      </c>
      <c r="K688" s="63" t="str">
        <f>VLOOKUP($I688,pTRAIT!$A:$X,7,FALSE)</f>
        <v>si</v>
      </c>
      <c r="L688" s="63" t="str">
        <f>VLOOKUP($I688,pTRAIT!$A:$X,8,FALSE)</f>
        <v>nd</v>
      </c>
      <c r="M688" s="63" t="str">
        <f>VLOOKUP($I688,pTRAIT!$A:$X,9,FALSE)</f>
        <v>R</v>
      </c>
      <c r="N688" s="63" t="str">
        <f>VLOOKUP($I688,pTRAIT!$A:$X,10,FALSE)</f>
        <v>R</v>
      </c>
      <c r="O688" s="63" t="str">
        <f>VLOOKUP($I688,pTRAIT!$A:$X,11,FALSE)</f>
        <v>S</v>
      </c>
      <c r="P688" s="63" t="str">
        <f>VLOOKUP($I688,pTRAIT!$A:$X,12,FALSE)</f>
        <v>R</v>
      </c>
      <c r="Q688" s="63" t="str">
        <f>VLOOKUP($I688,pTRAIT!$A:$X,13,FALSE)</f>
        <v>R</v>
      </c>
      <c r="R688" s="63" t="str">
        <f>VLOOKUP($I688,pTRAIT!$A:$X,14,FALSE)</f>
        <v>S</v>
      </c>
      <c r="S688" s="63" t="str">
        <f>VLOOKUP($I688,pTRAIT!$A:$X,15,FALSE)</f>
        <v>S</v>
      </c>
      <c r="T688" s="63" t="str">
        <f>VLOOKUP($I688,pTRAIT!$A:$X,16,FALSE)</f>
        <v>R</v>
      </c>
      <c r="U688" s="63" t="str">
        <f>VLOOKUP($I688,pTRAIT!$A:$X,17,FALSE)</f>
        <v>S</v>
      </c>
      <c r="V688" s="63" t="str">
        <f>VLOOKUP($I688,pTRAIT!$A:$X,18,FALSE)</f>
        <v>S</v>
      </c>
      <c r="W688" s="63" t="str">
        <f>VLOOKUP($I688,pTRAIT!$A:$X,19,FALSE)</f>
        <v>S</v>
      </c>
      <c r="X688" s="63" t="str">
        <f>VLOOKUP($I688,pTRAIT!$A:$X,20,FALSE)</f>
        <v>S</v>
      </c>
      <c r="Y688" s="63" t="str">
        <f>VLOOKUP($I688,pTRAIT!$A:$X,21,FALSE)</f>
        <v>R</v>
      </c>
      <c r="Z688" s="63" t="str">
        <f>VLOOKUP($I688,pTRAIT!$A:$X,22,FALSE)</f>
        <v>e</v>
      </c>
      <c r="AA688" s="63" t="str">
        <f>VLOOKUP($I688,pTRAIT!$A:$X,23,FALSE)</f>
        <v>n-c</v>
      </c>
      <c r="AB688" s="63">
        <f>VLOOKUP($I688,pTRAIT!$A:$X,24,FALSE)</f>
        <v>0</v>
      </c>
      <c r="AC688" s="34">
        <v>766</v>
      </c>
      <c r="AD688" s="63" t="str">
        <f>VLOOKUP(AC688,pTRAIT!A:B,2,FALSE)</f>
        <v>EM5UeMi1(Cf9);RIN=RF / EM5RTUeCM5Pu;RIN=RF</v>
      </c>
      <c r="AE688" s="63">
        <f>VLOOKUP($AC688,pTRAIT!$A:$X,7,FALSE)</f>
        <v>0</v>
      </c>
      <c r="AF688" s="63">
        <f>VLOOKUP($AC688,pTRAIT!$A:$X,8,FALSE)</f>
        <v>0</v>
      </c>
      <c r="AG688" s="63">
        <f>VLOOKUP($AC688,pTRAIT!$A:$X,9,FALSE)</f>
        <v>0</v>
      </c>
      <c r="AH688" s="63">
        <f>VLOOKUP($AC688,pTRAIT!$A:$X,10,FALSE)</f>
        <v>0</v>
      </c>
      <c r="AI688" s="63">
        <f>VLOOKUP($AC688,pTRAIT!$A:$X,11,FALSE)</f>
        <v>0</v>
      </c>
      <c r="AJ688" s="63">
        <f>VLOOKUP($AC688,pTRAIT!$A:$X,12,FALSE)</f>
        <v>0</v>
      </c>
      <c r="AK688" s="63">
        <f>VLOOKUP($AC688,pTRAIT!$A:$X,13,FALSE)</f>
        <v>0</v>
      </c>
      <c r="AL688" s="63">
        <f>VLOOKUP($AC688,pTRAIT!$A:$X,14,FALSE)</f>
        <v>0</v>
      </c>
      <c r="AM688" s="63">
        <f>VLOOKUP($AC688,pTRAIT!$A:$X,15,FALSE)</f>
        <v>0</v>
      </c>
      <c r="AN688" s="63">
        <f>VLOOKUP($AC688,pTRAIT!$A:$X,16,FALSE)</f>
        <v>0</v>
      </c>
      <c r="AO688" s="63">
        <f>VLOOKUP($AC688,pTRAIT!$A:$X,17,FALSE)</f>
        <v>0</v>
      </c>
      <c r="AP688" s="63">
        <f>VLOOKUP($AC688,pTRAIT!$A:$X,18,FALSE)</f>
        <v>0</v>
      </c>
      <c r="AQ688" s="63">
        <f>VLOOKUP($AC688,pTRAIT!$A:$X,19,FALSE)</f>
        <v>0</v>
      </c>
      <c r="AR688" s="63">
        <f>VLOOKUP($AC688,pTRAIT!$A:$X,20,FALSE)</f>
        <v>0</v>
      </c>
      <c r="AS688" s="63">
        <f>VLOOKUP($AC688,pTRAIT!$A:$X,21,FALSE)</f>
        <v>0</v>
      </c>
      <c r="AT688" s="63">
        <f>VLOOKUP($AC688,pTRAIT!$A:$X,22,FALSE)</f>
        <v>0</v>
      </c>
      <c r="AU688" s="63">
        <f>VLOOKUP($AC688,pTRAIT!$A:$X,23,FALSE)</f>
        <v>0</v>
      </c>
      <c r="AV688" s="63">
        <f>VLOOKUP($AC688,pTRAIT!$A:$X,24,FALSE)</f>
        <v>0</v>
      </c>
    </row>
    <row r="689" spans="1:48" ht="12" customHeight="1" x14ac:dyDescent="0.2">
      <c r="A689" s="32">
        <v>1383</v>
      </c>
      <c r="B689" s="33" t="s">
        <v>5</v>
      </c>
      <c r="C689" s="34">
        <v>1391</v>
      </c>
      <c r="D689" s="32" t="str">
        <f t="shared" si="10"/>
        <v>1383X1391</v>
      </c>
      <c r="E689" s="52" t="s">
        <v>1625</v>
      </c>
      <c r="F689" s="61" t="s">
        <v>2312</v>
      </c>
      <c r="G689" s="41" t="s">
        <v>43</v>
      </c>
      <c r="H689" s="38"/>
      <c r="I689" s="32">
        <v>1383</v>
      </c>
      <c r="J689" s="63">
        <f>VLOOKUP(I689,pTRAIT!A:B,2,FALSE)</f>
        <v>0</v>
      </c>
      <c r="K689" s="63" t="str">
        <f>VLOOKUP($I689,pTRAIT!$A:$X,7,FALSE)</f>
        <v>si</v>
      </c>
      <c r="L689" s="63" t="str">
        <f>VLOOKUP($I689,pTRAIT!$A:$X,8,FALSE)</f>
        <v>nd</v>
      </c>
      <c r="M689" s="63" t="str">
        <f>VLOOKUP($I689,pTRAIT!$A:$X,9,FALSE)</f>
        <v>R</v>
      </c>
      <c r="N689" s="63" t="str">
        <f>VLOOKUP($I689,pTRAIT!$A:$X,10,FALSE)</f>
        <v>R</v>
      </c>
      <c r="O689" s="63" t="str">
        <f>VLOOKUP($I689,pTRAIT!$A:$X,11,FALSE)</f>
        <v>S</v>
      </c>
      <c r="P689" s="63" t="str">
        <f>VLOOKUP($I689,pTRAIT!$A:$X,12,FALSE)</f>
        <v>R</v>
      </c>
      <c r="Q689" s="63" t="str">
        <f>VLOOKUP($I689,pTRAIT!$A:$X,13,FALSE)</f>
        <v>R</v>
      </c>
      <c r="R689" s="63" t="str">
        <f>VLOOKUP($I689,pTRAIT!$A:$X,14,FALSE)</f>
        <v>S</v>
      </c>
      <c r="S689" s="63" t="str">
        <f>VLOOKUP($I689,pTRAIT!$A:$X,15,FALSE)</f>
        <v>S</v>
      </c>
      <c r="T689" s="63" t="str">
        <f>VLOOKUP($I689,pTRAIT!$A:$X,16,FALSE)</f>
        <v>R</v>
      </c>
      <c r="U689" s="63" t="str">
        <f>VLOOKUP($I689,pTRAIT!$A:$X,17,FALSE)</f>
        <v>S</v>
      </c>
      <c r="V689" s="63" t="str">
        <f>VLOOKUP($I689,pTRAIT!$A:$X,18,FALSE)</f>
        <v>S</v>
      </c>
      <c r="W689" s="63" t="str">
        <f>VLOOKUP($I689,pTRAIT!$A:$X,19,FALSE)</f>
        <v>S</v>
      </c>
      <c r="X689" s="63" t="str">
        <f>VLOOKUP($I689,pTRAIT!$A:$X,20,FALSE)</f>
        <v>S</v>
      </c>
      <c r="Y689" s="63" t="str">
        <f>VLOOKUP($I689,pTRAIT!$A:$X,21,FALSE)</f>
        <v>R</v>
      </c>
      <c r="Z689" s="63" t="str">
        <f>VLOOKUP($I689,pTRAIT!$A:$X,22,FALSE)</f>
        <v>e</v>
      </c>
      <c r="AA689" s="63" t="str">
        <f>VLOOKUP($I689,pTRAIT!$A:$X,23,FALSE)</f>
        <v>n-c</v>
      </c>
      <c r="AB689" s="63">
        <f>VLOOKUP($I689,pTRAIT!$A:$X,24,FALSE)</f>
        <v>0</v>
      </c>
      <c r="AC689" s="34">
        <v>1391</v>
      </c>
      <c r="AD689" s="63" t="str">
        <f>VLOOKUP(AC689,pTRAIT!A:B,2,FALSE)</f>
        <v>EM5RTUeCM5Pu;RIN=RF / (RT)(Ue)(So5);RIN=RS</v>
      </c>
      <c r="AE689" s="63">
        <f>VLOOKUP($AC689,pTRAIT!$A:$X,7,FALSE)</f>
        <v>0</v>
      </c>
      <c r="AF689" s="63">
        <f>VLOOKUP($AC689,pTRAIT!$A:$X,8,FALSE)</f>
        <v>0</v>
      </c>
      <c r="AG689" s="63">
        <f>VLOOKUP($AC689,pTRAIT!$A:$X,9,FALSE)</f>
        <v>0</v>
      </c>
      <c r="AH689" s="63">
        <f>VLOOKUP($AC689,pTRAIT!$A:$X,10,FALSE)</f>
        <v>0</v>
      </c>
      <c r="AI689" s="63">
        <f>VLOOKUP($AC689,pTRAIT!$A:$X,11,FALSE)</f>
        <v>0</v>
      </c>
      <c r="AJ689" s="63">
        <f>VLOOKUP($AC689,pTRAIT!$A:$X,12,FALSE)</f>
        <v>0</v>
      </c>
      <c r="AK689" s="63">
        <f>VLOOKUP($AC689,pTRAIT!$A:$X,13,FALSE)</f>
        <v>0</v>
      </c>
      <c r="AL689" s="63">
        <f>VLOOKUP($AC689,pTRAIT!$A:$X,14,FALSE)</f>
        <v>0</v>
      </c>
      <c r="AM689" s="63">
        <f>VLOOKUP($AC689,pTRAIT!$A:$X,15,FALSE)</f>
        <v>0</v>
      </c>
      <c r="AN689" s="63">
        <f>VLOOKUP($AC689,pTRAIT!$A:$X,16,FALSE)</f>
        <v>0</v>
      </c>
      <c r="AO689" s="63">
        <f>VLOOKUP($AC689,pTRAIT!$A:$X,17,FALSE)</f>
        <v>0</v>
      </c>
      <c r="AP689" s="63">
        <f>VLOOKUP($AC689,pTRAIT!$A:$X,18,FALSE)</f>
        <v>0</v>
      </c>
      <c r="AQ689" s="63">
        <f>VLOOKUP($AC689,pTRAIT!$A:$X,19,FALSE)</f>
        <v>0</v>
      </c>
      <c r="AR689" s="63">
        <f>VLOOKUP($AC689,pTRAIT!$A:$X,20,FALSE)</f>
        <v>0</v>
      </c>
      <c r="AS689" s="63">
        <f>VLOOKUP($AC689,pTRAIT!$A:$X,21,FALSE)</f>
        <v>0</v>
      </c>
      <c r="AT689" s="63">
        <f>VLOOKUP($AC689,pTRAIT!$A:$X,22,FALSE)</f>
        <v>0</v>
      </c>
      <c r="AU689" s="63">
        <f>VLOOKUP($AC689,pTRAIT!$A:$X,23,FALSE)</f>
        <v>0</v>
      </c>
      <c r="AV689" s="63">
        <f>VLOOKUP($AC689,pTRAIT!$A:$X,24,FALSE)</f>
        <v>0</v>
      </c>
    </row>
    <row r="690" spans="1:48" ht="12" customHeight="1" x14ac:dyDescent="0.2">
      <c r="A690" s="32">
        <v>1383</v>
      </c>
      <c r="B690" s="33" t="s">
        <v>5</v>
      </c>
      <c r="C690" s="34">
        <v>1392</v>
      </c>
      <c r="D690" s="32" t="str">
        <f t="shared" si="10"/>
        <v>1383X1392</v>
      </c>
      <c r="E690" s="52" t="s">
        <v>1625</v>
      </c>
      <c r="F690" s="61" t="s">
        <v>2313</v>
      </c>
      <c r="G690" s="41" t="s">
        <v>43</v>
      </c>
      <c r="H690" s="38"/>
      <c r="I690" s="32">
        <v>1383</v>
      </c>
      <c r="J690" s="63">
        <f>VLOOKUP(I690,pTRAIT!A:B,2,FALSE)</f>
        <v>0</v>
      </c>
      <c r="K690" s="63" t="str">
        <f>VLOOKUP($I690,pTRAIT!$A:$X,7,FALSE)</f>
        <v>si</v>
      </c>
      <c r="L690" s="63" t="str">
        <f>VLOOKUP($I690,pTRAIT!$A:$X,8,FALSE)</f>
        <v>nd</v>
      </c>
      <c r="M690" s="63" t="str">
        <f>VLOOKUP($I690,pTRAIT!$A:$X,9,FALSE)</f>
        <v>R</v>
      </c>
      <c r="N690" s="63" t="str">
        <f>VLOOKUP($I690,pTRAIT!$A:$X,10,FALSE)</f>
        <v>R</v>
      </c>
      <c r="O690" s="63" t="str">
        <f>VLOOKUP($I690,pTRAIT!$A:$X,11,FALSE)</f>
        <v>S</v>
      </c>
      <c r="P690" s="63" t="str">
        <f>VLOOKUP($I690,pTRAIT!$A:$X,12,FALSE)</f>
        <v>R</v>
      </c>
      <c r="Q690" s="63" t="str">
        <f>VLOOKUP($I690,pTRAIT!$A:$X,13,FALSE)</f>
        <v>R</v>
      </c>
      <c r="R690" s="63" t="str">
        <f>VLOOKUP($I690,pTRAIT!$A:$X,14,FALSE)</f>
        <v>S</v>
      </c>
      <c r="S690" s="63" t="str">
        <f>VLOOKUP($I690,pTRAIT!$A:$X,15,FALSE)</f>
        <v>S</v>
      </c>
      <c r="T690" s="63" t="str">
        <f>VLOOKUP($I690,pTRAIT!$A:$X,16,FALSE)</f>
        <v>R</v>
      </c>
      <c r="U690" s="63" t="str">
        <f>VLOOKUP($I690,pTRAIT!$A:$X,17,FALSE)</f>
        <v>S</v>
      </c>
      <c r="V690" s="63" t="str">
        <f>VLOOKUP($I690,pTRAIT!$A:$X,18,FALSE)</f>
        <v>S</v>
      </c>
      <c r="W690" s="63" t="str">
        <f>VLOOKUP($I690,pTRAIT!$A:$X,19,FALSE)</f>
        <v>S</v>
      </c>
      <c r="X690" s="63" t="str">
        <f>VLOOKUP($I690,pTRAIT!$A:$X,20,FALSE)</f>
        <v>S</v>
      </c>
      <c r="Y690" s="63" t="str">
        <f>VLOOKUP($I690,pTRAIT!$A:$X,21,FALSE)</f>
        <v>R</v>
      </c>
      <c r="Z690" s="63" t="str">
        <f>VLOOKUP($I690,pTRAIT!$A:$X,22,FALSE)</f>
        <v>e</v>
      </c>
      <c r="AA690" s="63" t="str">
        <f>VLOOKUP($I690,pTRAIT!$A:$X,23,FALSE)</f>
        <v>n-c</v>
      </c>
      <c r="AB690" s="63">
        <f>VLOOKUP($I690,pTRAIT!$A:$X,24,FALSE)</f>
        <v>0</v>
      </c>
      <c r="AC690" s="34">
        <v>1392</v>
      </c>
      <c r="AD690" s="63" t="str">
        <f>VLOOKUP(AC690,pTRAIT!A:B,2,FALSE)</f>
        <v>EM5RTUeCM5Pu;RIN=RF / EM5RTRo5So5Cf9Pu;RIN=RF</v>
      </c>
      <c r="AE690" s="63">
        <f>VLOOKUP($AC690,pTRAIT!$A:$X,7,FALSE)</f>
        <v>0</v>
      </c>
      <c r="AF690" s="63">
        <f>VLOOKUP($AC690,pTRAIT!$A:$X,8,FALSE)</f>
        <v>0</v>
      </c>
      <c r="AG690" s="63">
        <f>VLOOKUP($AC690,pTRAIT!$A:$X,9,FALSE)</f>
        <v>0</v>
      </c>
      <c r="AH690" s="63">
        <f>VLOOKUP($AC690,pTRAIT!$A:$X,10,FALSE)</f>
        <v>0</v>
      </c>
      <c r="AI690" s="63">
        <f>VLOOKUP($AC690,pTRAIT!$A:$X,11,FALSE)</f>
        <v>0</v>
      </c>
      <c r="AJ690" s="63">
        <f>VLOOKUP($AC690,pTRAIT!$A:$X,12,FALSE)</f>
        <v>0</v>
      </c>
      <c r="AK690" s="63">
        <f>VLOOKUP($AC690,pTRAIT!$A:$X,13,FALSE)</f>
        <v>0</v>
      </c>
      <c r="AL690" s="63">
        <f>VLOOKUP($AC690,pTRAIT!$A:$X,14,FALSE)</f>
        <v>0</v>
      </c>
      <c r="AM690" s="63">
        <f>VLOOKUP($AC690,pTRAIT!$A:$X,15,FALSE)</f>
        <v>0</v>
      </c>
      <c r="AN690" s="63">
        <f>VLOOKUP($AC690,pTRAIT!$A:$X,16,FALSE)</f>
        <v>0</v>
      </c>
      <c r="AO690" s="63">
        <f>VLOOKUP($AC690,pTRAIT!$A:$X,17,FALSE)</f>
        <v>0</v>
      </c>
      <c r="AP690" s="63">
        <f>VLOOKUP($AC690,pTRAIT!$A:$X,18,FALSE)</f>
        <v>0</v>
      </c>
      <c r="AQ690" s="63">
        <f>VLOOKUP($AC690,pTRAIT!$A:$X,19,FALSE)</f>
        <v>0</v>
      </c>
      <c r="AR690" s="63">
        <f>VLOOKUP($AC690,pTRAIT!$A:$X,20,FALSE)</f>
        <v>0</v>
      </c>
      <c r="AS690" s="63">
        <f>VLOOKUP($AC690,pTRAIT!$A:$X,21,FALSE)</f>
        <v>0</v>
      </c>
      <c r="AT690" s="63">
        <f>VLOOKUP($AC690,pTRAIT!$A:$X,22,FALSE)</f>
        <v>0</v>
      </c>
      <c r="AU690" s="63">
        <f>VLOOKUP($AC690,pTRAIT!$A:$X,23,FALSE)</f>
        <v>0</v>
      </c>
      <c r="AV690" s="63">
        <f>VLOOKUP($AC690,pTRAIT!$A:$X,24,FALSE)</f>
        <v>0</v>
      </c>
    </row>
    <row r="691" spans="1:48" ht="12" customHeight="1" x14ac:dyDescent="0.2">
      <c r="A691" s="32">
        <v>1383</v>
      </c>
      <c r="B691" s="33" t="s">
        <v>5</v>
      </c>
      <c r="C691" s="34">
        <v>1394</v>
      </c>
      <c r="D691" s="32" t="str">
        <f t="shared" si="10"/>
        <v>1383X1394</v>
      </c>
      <c r="E691" s="52" t="s">
        <v>1625</v>
      </c>
      <c r="F691" s="61" t="s">
        <v>2314</v>
      </c>
      <c r="G691" s="41" t="s">
        <v>43</v>
      </c>
      <c r="H691" s="38"/>
      <c r="I691" s="32">
        <v>1383</v>
      </c>
      <c r="J691" s="63">
        <f>VLOOKUP(I691,pTRAIT!A:B,2,FALSE)</f>
        <v>0</v>
      </c>
      <c r="K691" s="63" t="str">
        <f>VLOOKUP($I691,pTRAIT!$A:$X,7,FALSE)</f>
        <v>si</v>
      </c>
      <c r="L691" s="63" t="str">
        <f>VLOOKUP($I691,pTRAIT!$A:$X,8,FALSE)</f>
        <v>nd</v>
      </c>
      <c r="M691" s="63" t="str">
        <f>VLOOKUP($I691,pTRAIT!$A:$X,9,FALSE)</f>
        <v>R</v>
      </c>
      <c r="N691" s="63" t="str">
        <f>VLOOKUP($I691,pTRAIT!$A:$X,10,FALSE)</f>
        <v>R</v>
      </c>
      <c r="O691" s="63" t="str">
        <f>VLOOKUP($I691,pTRAIT!$A:$X,11,FALSE)</f>
        <v>S</v>
      </c>
      <c r="P691" s="63" t="str">
        <f>VLOOKUP($I691,pTRAIT!$A:$X,12,FALSE)</f>
        <v>R</v>
      </c>
      <c r="Q691" s="63" t="str">
        <f>VLOOKUP($I691,pTRAIT!$A:$X,13,FALSE)</f>
        <v>R</v>
      </c>
      <c r="R691" s="63" t="str">
        <f>VLOOKUP($I691,pTRAIT!$A:$X,14,FALSE)</f>
        <v>S</v>
      </c>
      <c r="S691" s="63" t="str">
        <f>VLOOKUP($I691,pTRAIT!$A:$X,15,FALSE)</f>
        <v>S</v>
      </c>
      <c r="T691" s="63" t="str">
        <f>VLOOKUP($I691,pTRAIT!$A:$X,16,FALSE)</f>
        <v>R</v>
      </c>
      <c r="U691" s="63" t="str">
        <f>VLOOKUP($I691,pTRAIT!$A:$X,17,FALSE)</f>
        <v>S</v>
      </c>
      <c r="V691" s="63" t="str">
        <f>VLOOKUP($I691,pTRAIT!$A:$X,18,FALSE)</f>
        <v>S</v>
      </c>
      <c r="W691" s="63" t="str">
        <f>VLOOKUP($I691,pTRAIT!$A:$X,19,FALSE)</f>
        <v>S</v>
      </c>
      <c r="X691" s="63" t="str">
        <f>VLOOKUP($I691,pTRAIT!$A:$X,20,FALSE)</f>
        <v>S</v>
      </c>
      <c r="Y691" s="63" t="str">
        <f>VLOOKUP($I691,pTRAIT!$A:$X,21,FALSE)</f>
        <v>R</v>
      </c>
      <c r="Z691" s="63" t="str">
        <f>VLOOKUP($I691,pTRAIT!$A:$X,22,FALSE)</f>
        <v>e</v>
      </c>
      <c r="AA691" s="63" t="str">
        <f>VLOOKUP($I691,pTRAIT!$A:$X,23,FALSE)</f>
        <v>n-c</v>
      </c>
      <c r="AB691" s="63">
        <f>VLOOKUP($I691,pTRAIT!$A:$X,24,FALSE)</f>
        <v>0</v>
      </c>
      <c r="AC691" s="34">
        <v>1394</v>
      </c>
      <c r="AD691" s="63" t="str">
        <f>VLOOKUP(AC691,pTRAIT!A:B,2,FALSE)</f>
        <v>EM5RTUeCM5Pu;RIN=RF / EM5CM5Pu;RIN=RF</v>
      </c>
      <c r="AE691" s="63">
        <f>VLOOKUP($AC691,pTRAIT!$A:$X,7,FALSE)</f>
        <v>0</v>
      </c>
      <c r="AF691" s="63">
        <f>VLOOKUP($AC691,pTRAIT!$A:$X,8,FALSE)</f>
        <v>0</v>
      </c>
      <c r="AG691" s="63">
        <f>VLOOKUP($AC691,pTRAIT!$A:$X,9,FALSE)</f>
        <v>0</v>
      </c>
      <c r="AH691" s="63">
        <f>VLOOKUP($AC691,pTRAIT!$A:$X,10,FALSE)</f>
        <v>0</v>
      </c>
      <c r="AI691" s="63">
        <f>VLOOKUP($AC691,pTRAIT!$A:$X,11,FALSE)</f>
        <v>0</v>
      </c>
      <c r="AJ691" s="63">
        <f>VLOOKUP($AC691,pTRAIT!$A:$X,12,FALSE)</f>
        <v>0</v>
      </c>
      <c r="AK691" s="63">
        <f>VLOOKUP($AC691,pTRAIT!$A:$X,13,FALSE)</f>
        <v>0</v>
      </c>
      <c r="AL691" s="63">
        <f>VLOOKUP($AC691,pTRAIT!$A:$X,14,FALSE)</f>
        <v>0</v>
      </c>
      <c r="AM691" s="63">
        <f>VLOOKUP($AC691,pTRAIT!$A:$X,15,FALSE)</f>
        <v>0</v>
      </c>
      <c r="AN691" s="63">
        <f>VLOOKUP($AC691,pTRAIT!$A:$X,16,FALSE)</f>
        <v>0</v>
      </c>
      <c r="AO691" s="63">
        <f>VLOOKUP($AC691,pTRAIT!$A:$X,17,FALSE)</f>
        <v>0</v>
      </c>
      <c r="AP691" s="63">
        <f>VLOOKUP($AC691,pTRAIT!$A:$X,18,FALSE)</f>
        <v>0</v>
      </c>
      <c r="AQ691" s="63">
        <f>VLOOKUP($AC691,pTRAIT!$A:$X,19,FALSE)</f>
        <v>0</v>
      </c>
      <c r="AR691" s="63">
        <f>VLOOKUP($AC691,pTRAIT!$A:$X,20,FALSE)</f>
        <v>0</v>
      </c>
      <c r="AS691" s="63">
        <f>VLOOKUP($AC691,pTRAIT!$A:$X,21,FALSE)</f>
        <v>0</v>
      </c>
      <c r="AT691" s="63">
        <f>VLOOKUP($AC691,pTRAIT!$A:$X,22,FALSE)</f>
        <v>0</v>
      </c>
      <c r="AU691" s="63">
        <f>VLOOKUP($AC691,pTRAIT!$A:$X,23,FALSE)</f>
        <v>0</v>
      </c>
      <c r="AV691" s="63">
        <f>VLOOKUP($AC691,pTRAIT!$A:$X,24,FALSE)</f>
        <v>0</v>
      </c>
    </row>
    <row r="692" spans="1:48" ht="12" customHeight="1" x14ac:dyDescent="0.2">
      <c r="A692" s="32">
        <v>1383</v>
      </c>
      <c r="B692" s="33" t="s">
        <v>5</v>
      </c>
      <c r="C692" s="34">
        <v>1395</v>
      </c>
      <c r="D692" s="32" t="str">
        <f t="shared" si="10"/>
        <v>1383X1395</v>
      </c>
      <c r="E692" s="52" t="s">
        <v>1625</v>
      </c>
      <c r="F692" s="61" t="s">
        <v>2315</v>
      </c>
      <c r="G692" s="41" t="s">
        <v>43</v>
      </c>
      <c r="H692" s="38"/>
      <c r="I692" s="32">
        <v>1383</v>
      </c>
      <c r="J692" s="63">
        <f>VLOOKUP(I692,pTRAIT!A:B,2,FALSE)</f>
        <v>0</v>
      </c>
      <c r="K692" s="63" t="str">
        <f>VLOOKUP($I692,pTRAIT!$A:$X,7,FALSE)</f>
        <v>si</v>
      </c>
      <c r="L692" s="63" t="str">
        <f>VLOOKUP($I692,pTRAIT!$A:$X,8,FALSE)</f>
        <v>nd</v>
      </c>
      <c r="M692" s="63" t="str">
        <f>VLOOKUP($I692,pTRAIT!$A:$X,9,FALSE)</f>
        <v>R</v>
      </c>
      <c r="N692" s="63" t="str">
        <f>VLOOKUP($I692,pTRAIT!$A:$X,10,FALSE)</f>
        <v>R</v>
      </c>
      <c r="O692" s="63" t="str">
        <f>VLOOKUP($I692,pTRAIT!$A:$X,11,FALSE)</f>
        <v>S</v>
      </c>
      <c r="P692" s="63" t="str">
        <f>VLOOKUP($I692,pTRAIT!$A:$X,12,FALSE)</f>
        <v>R</v>
      </c>
      <c r="Q692" s="63" t="str">
        <f>VLOOKUP($I692,pTRAIT!$A:$X,13,FALSE)</f>
        <v>R</v>
      </c>
      <c r="R692" s="63" t="str">
        <f>VLOOKUP($I692,pTRAIT!$A:$X,14,FALSE)</f>
        <v>S</v>
      </c>
      <c r="S692" s="63" t="str">
        <f>VLOOKUP($I692,pTRAIT!$A:$X,15,FALSE)</f>
        <v>S</v>
      </c>
      <c r="T692" s="63" t="str">
        <f>VLOOKUP($I692,pTRAIT!$A:$X,16,FALSE)</f>
        <v>R</v>
      </c>
      <c r="U692" s="63" t="str">
        <f>VLOOKUP($I692,pTRAIT!$A:$X,17,FALSE)</f>
        <v>S</v>
      </c>
      <c r="V692" s="63" t="str">
        <f>VLOOKUP($I692,pTRAIT!$A:$X,18,FALSE)</f>
        <v>S</v>
      </c>
      <c r="W692" s="63" t="str">
        <f>VLOOKUP($I692,pTRAIT!$A:$X,19,FALSE)</f>
        <v>S</v>
      </c>
      <c r="X692" s="63" t="str">
        <f>VLOOKUP($I692,pTRAIT!$A:$X,20,FALSE)</f>
        <v>S</v>
      </c>
      <c r="Y692" s="63" t="str">
        <f>VLOOKUP($I692,pTRAIT!$A:$X,21,FALSE)</f>
        <v>R</v>
      </c>
      <c r="Z692" s="63" t="str">
        <f>VLOOKUP($I692,pTRAIT!$A:$X,22,FALSE)</f>
        <v>e</v>
      </c>
      <c r="AA692" s="63" t="str">
        <f>VLOOKUP($I692,pTRAIT!$A:$X,23,FALSE)</f>
        <v>n-c</v>
      </c>
      <c r="AB692" s="63">
        <f>VLOOKUP($I692,pTRAIT!$A:$X,24,FALSE)</f>
        <v>0</v>
      </c>
      <c r="AC692" s="34">
        <v>1395</v>
      </c>
      <c r="AD692" s="63" t="str">
        <f>VLOOKUP(AC692,pTRAIT!A:B,2,FALSE)</f>
        <v>EM5RTUeCM5Pu;RIN=RF / EM5CM5Pu;RIN=RF</v>
      </c>
      <c r="AE692" s="63">
        <f>VLOOKUP($AC692,pTRAIT!$A:$X,7,FALSE)</f>
        <v>0</v>
      </c>
      <c r="AF692" s="63">
        <f>VLOOKUP($AC692,pTRAIT!$A:$X,8,FALSE)</f>
        <v>0</v>
      </c>
      <c r="AG692" s="63">
        <f>VLOOKUP($AC692,pTRAIT!$A:$X,9,FALSE)</f>
        <v>0</v>
      </c>
      <c r="AH692" s="63">
        <f>VLOOKUP($AC692,pTRAIT!$A:$X,10,FALSE)</f>
        <v>0</v>
      </c>
      <c r="AI692" s="63">
        <f>VLOOKUP($AC692,pTRAIT!$A:$X,11,FALSE)</f>
        <v>0</v>
      </c>
      <c r="AJ692" s="63">
        <f>VLOOKUP($AC692,pTRAIT!$A:$X,12,FALSE)</f>
        <v>0</v>
      </c>
      <c r="AK692" s="63">
        <f>VLOOKUP($AC692,pTRAIT!$A:$X,13,FALSE)</f>
        <v>0</v>
      </c>
      <c r="AL692" s="63">
        <f>VLOOKUP($AC692,pTRAIT!$A:$X,14,FALSE)</f>
        <v>0</v>
      </c>
      <c r="AM692" s="63">
        <f>VLOOKUP($AC692,pTRAIT!$A:$X,15,FALSE)</f>
        <v>0</v>
      </c>
      <c r="AN692" s="63">
        <f>VLOOKUP($AC692,pTRAIT!$A:$X,16,FALSE)</f>
        <v>0</v>
      </c>
      <c r="AO692" s="63">
        <f>VLOOKUP($AC692,pTRAIT!$A:$X,17,FALSE)</f>
        <v>0</v>
      </c>
      <c r="AP692" s="63">
        <f>VLOOKUP($AC692,pTRAIT!$A:$X,18,FALSE)</f>
        <v>0</v>
      </c>
      <c r="AQ692" s="63">
        <f>VLOOKUP($AC692,pTRAIT!$A:$X,19,FALSE)</f>
        <v>0</v>
      </c>
      <c r="AR692" s="63">
        <f>VLOOKUP($AC692,pTRAIT!$A:$X,20,FALSE)</f>
        <v>0</v>
      </c>
      <c r="AS692" s="63">
        <f>VLOOKUP($AC692,pTRAIT!$A:$X,21,FALSE)</f>
        <v>0</v>
      </c>
      <c r="AT692" s="63">
        <f>VLOOKUP($AC692,pTRAIT!$A:$X,22,FALSE)</f>
        <v>0</v>
      </c>
      <c r="AU692" s="63">
        <f>VLOOKUP($AC692,pTRAIT!$A:$X,23,FALSE)</f>
        <v>0</v>
      </c>
      <c r="AV692" s="63">
        <f>VLOOKUP($AC692,pTRAIT!$A:$X,24,FALSE)</f>
        <v>0</v>
      </c>
    </row>
    <row r="693" spans="1:48" ht="12" customHeight="1" x14ac:dyDescent="0.2">
      <c r="A693" s="32">
        <v>1383</v>
      </c>
      <c r="B693" s="33" t="s">
        <v>5</v>
      </c>
      <c r="C693" s="34">
        <v>1396</v>
      </c>
      <c r="D693" s="32" t="str">
        <f t="shared" si="10"/>
        <v>1383X1396</v>
      </c>
      <c r="E693" s="52" t="s">
        <v>1625</v>
      </c>
      <c r="F693" s="61" t="s">
        <v>2316</v>
      </c>
      <c r="G693" s="41" t="s">
        <v>43</v>
      </c>
      <c r="H693" s="38"/>
      <c r="I693" s="32">
        <v>1383</v>
      </c>
      <c r="J693" s="63">
        <f>VLOOKUP(I693,pTRAIT!A:B,2,FALSE)</f>
        <v>0</v>
      </c>
      <c r="K693" s="63" t="str">
        <f>VLOOKUP($I693,pTRAIT!$A:$X,7,FALSE)</f>
        <v>si</v>
      </c>
      <c r="L693" s="63" t="str">
        <f>VLOOKUP($I693,pTRAIT!$A:$X,8,FALSE)</f>
        <v>nd</v>
      </c>
      <c r="M693" s="63" t="str">
        <f>VLOOKUP($I693,pTRAIT!$A:$X,9,FALSE)</f>
        <v>R</v>
      </c>
      <c r="N693" s="63" t="str">
        <f>VLOOKUP($I693,pTRAIT!$A:$X,10,FALSE)</f>
        <v>R</v>
      </c>
      <c r="O693" s="63" t="str">
        <f>VLOOKUP($I693,pTRAIT!$A:$X,11,FALSE)</f>
        <v>S</v>
      </c>
      <c r="P693" s="63" t="str">
        <f>VLOOKUP($I693,pTRAIT!$A:$X,12,FALSE)</f>
        <v>R</v>
      </c>
      <c r="Q693" s="63" t="str">
        <f>VLOOKUP($I693,pTRAIT!$A:$X,13,FALSE)</f>
        <v>R</v>
      </c>
      <c r="R693" s="63" t="str">
        <f>VLOOKUP($I693,pTRAIT!$A:$X,14,FALSE)</f>
        <v>S</v>
      </c>
      <c r="S693" s="63" t="str">
        <f>VLOOKUP($I693,pTRAIT!$A:$X,15,FALSE)</f>
        <v>S</v>
      </c>
      <c r="T693" s="63" t="str">
        <f>VLOOKUP($I693,pTRAIT!$A:$X,16,FALSE)</f>
        <v>R</v>
      </c>
      <c r="U693" s="63" t="str">
        <f>VLOOKUP($I693,pTRAIT!$A:$X,17,FALSE)</f>
        <v>S</v>
      </c>
      <c r="V693" s="63" t="str">
        <f>VLOOKUP($I693,pTRAIT!$A:$X,18,FALSE)</f>
        <v>S</v>
      </c>
      <c r="W693" s="63" t="str">
        <f>VLOOKUP($I693,pTRAIT!$A:$X,19,FALSE)</f>
        <v>S</v>
      </c>
      <c r="X693" s="63" t="str">
        <f>VLOOKUP($I693,pTRAIT!$A:$X,20,FALSE)</f>
        <v>S</v>
      </c>
      <c r="Y693" s="63" t="str">
        <f>VLOOKUP($I693,pTRAIT!$A:$X,21,FALSE)</f>
        <v>R</v>
      </c>
      <c r="Z693" s="63" t="str">
        <f>VLOOKUP($I693,pTRAIT!$A:$X,22,FALSE)</f>
        <v>e</v>
      </c>
      <c r="AA693" s="63" t="str">
        <f>VLOOKUP($I693,pTRAIT!$A:$X,23,FALSE)</f>
        <v>n-c</v>
      </c>
      <c r="AB693" s="63">
        <f>VLOOKUP($I693,pTRAIT!$A:$X,24,FALSE)</f>
        <v>0</v>
      </c>
      <c r="AC693" s="34">
        <v>1396</v>
      </c>
      <c r="AD693" s="63" t="str">
        <f>VLOOKUP(AC693,pTRAIT!A:B,2,FALSE)</f>
        <v>EM5RTUeCM5Pu;RIN=RF / ;RIN=RF</v>
      </c>
      <c r="AE693" s="63">
        <f>VLOOKUP($AC693,pTRAIT!$A:$X,7,FALSE)</f>
        <v>0</v>
      </c>
      <c r="AF693" s="63">
        <f>VLOOKUP($AC693,pTRAIT!$A:$X,8,FALSE)</f>
        <v>0</v>
      </c>
      <c r="AG693" s="63">
        <f>VLOOKUP($AC693,pTRAIT!$A:$X,9,FALSE)</f>
        <v>0</v>
      </c>
      <c r="AH693" s="63">
        <f>VLOOKUP($AC693,pTRAIT!$A:$X,10,FALSE)</f>
        <v>0</v>
      </c>
      <c r="AI693" s="63">
        <f>VLOOKUP($AC693,pTRAIT!$A:$X,11,FALSE)</f>
        <v>0</v>
      </c>
      <c r="AJ693" s="63">
        <f>VLOOKUP($AC693,pTRAIT!$A:$X,12,FALSE)</f>
        <v>0</v>
      </c>
      <c r="AK693" s="63">
        <f>VLOOKUP($AC693,pTRAIT!$A:$X,13,FALSE)</f>
        <v>0</v>
      </c>
      <c r="AL693" s="63">
        <f>VLOOKUP($AC693,pTRAIT!$A:$X,14,FALSE)</f>
        <v>0</v>
      </c>
      <c r="AM693" s="63">
        <f>VLOOKUP($AC693,pTRAIT!$A:$X,15,FALSE)</f>
        <v>0</v>
      </c>
      <c r="AN693" s="63">
        <f>VLOOKUP($AC693,pTRAIT!$A:$X,16,FALSE)</f>
        <v>0</v>
      </c>
      <c r="AO693" s="63">
        <f>VLOOKUP($AC693,pTRAIT!$A:$X,17,FALSE)</f>
        <v>0</v>
      </c>
      <c r="AP693" s="63">
        <f>VLOOKUP($AC693,pTRAIT!$A:$X,18,FALSE)</f>
        <v>0</v>
      </c>
      <c r="AQ693" s="63">
        <f>VLOOKUP($AC693,pTRAIT!$A:$X,19,FALSE)</f>
        <v>0</v>
      </c>
      <c r="AR693" s="63">
        <f>VLOOKUP($AC693,pTRAIT!$A:$X,20,FALSE)</f>
        <v>0</v>
      </c>
      <c r="AS693" s="63">
        <f>VLOOKUP($AC693,pTRAIT!$A:$X,21,FALSE)</f>
        <v>0</v>
      </c>
      <c r="AT693" s="63">
        <f>VLOOKUP($AC693,pTRAIT!$A:$X,22,FALSE)</f>
        <v>0</v>
      </c>
      <c r="AU693" s="63">
        <f>VLOOKUP($AC693,pTRAIT!$A:$X,23,FALSE)</f>
        <v>0</v>
      </c>
      <c r="AV693" s="63">
        <f>VLOOKUP($AC693,pTRAIT!$A:$X,24,FALSE)</f>
        <v>0</v>
      </c>
    </row>
    <row r="694" spans="1:48" ht="12" customHeight="1" x14ac:dyDescent="0.2">
      <c r="A694" s="32">
        <v>1383</v>
      </c>
      <c r="B694" s="33" t="s">
        <v>5</v>
      </c>
      <c r="C694" s="34">
        <v>1397</v>
      </c>
      <c r="D694" s="32" t="str">
        <f t="shared" si="10"/>
        <v>1383X1397</v>
      </c>
      <c r="E694" s="52" t="s">
        <v>1625</v>
      </c>
      <c r="F694" s="61" t="s">
        <v>2317</v>
      </c>
      <c r="G694" s="41" t="s">
        <v>43</v>
      </c>
      <c r="H694" s="38"/>
      <c r="I694" s="32">
        <v>1383</v>
      </c>
      <c r="J694" s="63">
        <f>VLOOKUP(I694,pTRAIT!A:B,2,FALSE)</f>
        <v>0</v>
      </c>
      <c r="K694" s="63" t="str">
        <f>VLOOKUP($I694,pTRAIT!$A:$X,7,FALSE)</f>
        <v>si</v>
      </c>
      <c r="L694" s="63" t="str">
        <f>VLOOKUP($I694,pTRAIT!$A:$X,8,FALSE)</f>
        <v>nd</v>
      </c>
      <c r="M694" s="63" t="str">
        <f>VLOOKUP($I694,pTRAIT!$A:$X,9,FALSE)</f>
        <v>R</v>
      </c>
      <c r="N694" s="63" t="str">
        <f>VLOOKUP($I694,pTRAIT!$A:$X,10,FALSE)</f>
        <v>R</v>
      </c>
      <c r="O694" s="63" t="str">
        <f>VLOOKUP($I694,pTRAIT!$A:$X,11,FALSE)</f>
        <v>S</v>
      </c>
      <c r="P694" s="63" t="str">
        <f>VLOOKUP($I694,pTRAIT!$A:$X,12,FALSE)</f>
        <v>R</v>
      </c>
      <c r="Q694" s="63" t="str">
        <f>VLOOKUP($I694,pTRAIT!$A:$X,13,FALSE)</f>
        <v>R</v>
      </c>
      <c r="R694" s="63" t="str">
        <f>VLOOKUP($I694,pTRAIT!$A:$X,14,FALSE)</f>
        <v>S</v>
      </c>
      <c r="S694" s="63" t="str">
        <f>VLOOKUP($I694,pTRAIT!$A:$X,15,FALSE)</f>
        <v>S</v>
      </c>
      <c r="T694" s="63" t="str">
        <f>VLOOKUP($I694,pTRAIT!$A:$X,16,FALSE)</f>
        <v>R</v>
      </c>
      <c r="U694" s="63" t="str">
        <f>VLOOKUP($I694,pTRAIT!$A:$X,17,FALSE)</f>
        <v>S</v>
      </c>
      <c r="V694" s="63" t="str">
        <f>VLOOKUP($I694,pTRAIT!$A:$X,18,FALSE)</f>
        <v>S</v>
      </c>
      <c r="W694" s="63" t="str">
        <f>VLOOKUP($I694,pTRAIT!$A:$X,19,FALSE)</f>
        <v>S</v>
      </c>
      <c r="X694" s="63" t="str">
        <f>VLOOKUP($I694,pTRAIT!$A:$X,20,FALSE)</f>
        <v>S</v>
      </c>
      <c r="Y694" s="63" t="str">
        <f>VLOOKUP($I694,pTRAIT!$A:$X,21,FALSE)</f>
        <v>R</v>
      </c>
      <c r="Z694" s="63" t="str">
        <f>VLOOKUP($I694,pTRAIT!$A:$X,22,FALSE)</f>
        <v>e</v>
      </c>
      <c r="AA694" s="63" t="str">
        <f>VLOOKUP($I694,pTRAIT!$A:$X,23,FALSE)</f>
        <v>n-c</v>
      </c>
      <c r="AB694" s="63">
        <f>VLOOKUP($I694,pTRAIT!$A:$X,24,FALSE)</f>
        <v>0</v>
      </c>
      <c r="AC694" s="34">
        <v>1397</v>
      </c>
      <c r="AD694" s="63" t="str">
        <f>VLOOKUP(AC694,pTRAIT!A:B,2,FALSE)</f>
        <v>EM5RTUeCM5Pu;RIN=RF / EM5UePu;RIN=RF</v>
      </c>
      <c r="AE694" s="63">
        <f>VLOOKUP($AC694,pTRAIT!$A:$X,7,FALSE)</f>
        <v>0</v>
      </c>
      <c r="AF694" s="63">
        <f>VLOOKUP($AC694,pTRAIT!$A:$X,8,FALSE)</f>
        <v>0</v>
      </c>
      <c r="AG694" s="63">
        <f>VLOOKUP($AC694,pTRAIT!$A:$X,9,FALSE)</f>
        <v>0</v>
      </c>
      <c r="AH694" s="63">
        <f>VLOOKUP($AC694,pTRAIT!$A:$X,10,FALSE)</f>
        <v>0</v>
      </c>
      <c r="AI694" s="63">
        <f>VLOOKUP($AC694,pTRAIT!$A:$X,11,FALSE)</f>
        <v>0</v>
      </c>
      <c r="AJ694" s="63">
        <f>VLOOKUP($AC694,pTRAIT!$A:$X,12,FALSE)</f>
        <v>0</v>
      </c>
      <c r="AK694" s="63">
        <f>VLOOKUP($AC694,pTRAIT!$A:$X,13,FALSE)</f>
        <v>0</v>
      </c>
      <c r="AL694" s="63">
        <f>VLOOKUP($AC694,pTRAIT!$A:$X,14,FALSE)</f>
        <v>0</v>
      </c>
      <c r="AM694" s="63">
        <f>VLOOKUP($AC694,pTRAIT!$A:$X,15,FALSE)</f>
        <v>0</v>
      </c>
      <c r="AN694" s="63">
        <f>VLOOKUP($AC694,pTRAIT!$A:$X,16,FALSE)</f>
        <v>0</v>
      </c>
      <c r="AO694" s="63">
        <f>VLOOKUP($AC694,pTRAIT!$A:$X,17,FALSE)</f>
        <v>0</v>
      </c>
      <c r="AP694" s="63">
        <f>VLOOKUP($AC694,pTRAIT!$A:$X,18,FALSE)</f>
        <v>0</v>
      </c>
      <c r="AQ694" s="63">
        <f>VLOOKUP($AC694,pTRAIT!$A:$X,19,FALSE)</f>
        <v>0</v>
      </c>
      <c r="AR694" s="63">
        <f>VLOOKUP($AC694,pTRAIT!$A:$X,20,FALSE)</f>
        <v>0</v>
      </c>
      <c r="AS694" s="63">
        <f>VLOOKUP($AC694,pTRAIT!$A:$X,21,FALSE)</f>
        <v>0</v>
      </c>
      <c r="AT694" s="63">
        <f>VLOOKUP($AC694,pTRAIT!$A:$X,22,FALSE)</f>
        <v>0</v>
      </c>
      <c r="AU694" s="63">
        <f>VLOOKUP($AC694,pTRAIT!$A:$X,23,FALSE)</f>
        <v>0</v>
      </c>
      <c r="AV694" s="63">
        <f>VLOOKUP($AC694,pTRAIT!$A:$X,24,FALSE)</f>
        <v>0</v>
      </c>
    </row>
    <row r="695" spans="1:48" ht="12" customHeight="1" x14ac:dyDescent="0.2">
      <c r="A695" s="32">
        <v>1383</v>
      </c>
      <c r="B695" s="33" t="s">
        <v>5</v>
      </c>
      <c r="C695" s="34">
        <v>1399</v>
      </c>
      <c r="D695" s="32" t="str">
        <f t="shared" si="10"/>
        <v>1383X1399</v>
      </c>
      <c r="E695" s="52" t="s">
        <v>1625</v>
      </c>
      <c r="F695" s="61" t="s">
        <v>2318</v>
      </c>
      <c r="G695" s="41" t="s">
        <v>43</v>
      </c>
      <c r="H695" s="38"/>
      <c r="I695" s="32">
        <v>1383</v>
      </c>
      <c r="J695" s="63">
        <f>VLOOKUP(I695,pTRAIT!A:B,2,FALSE)</f>
        <v>0</v>
      </c>
      <c r="K695" s="63" t="str">
        <f>VLOOKUP($I695,pTRAIT!$A:$X,7,FALSE)</f>
        <v>si</v>
      </c>
      <c r="L695" s="63" t="str">
        <f>VLOOKUP($I695,pTRAIT!$A:$X,8,FALSE)</f>
        <v>nd</v>
      </c>
      <c r="M695" s="63" t="str">
        <f>VLOOKUP($I695,pTRAIT!$A:$X,9,FALSE)</f>
        <v>R</v>
      </c>
      <c r="N695" s="63" t="str">
        <f>VLOOKUP($I695,pTRAIT!$A:$X,10,FALSE)</f>
        <v>R</v>
      </c>
      <c r="O695" s="63" t="str">
        <f>VLOOKUP($I695,pTRAIT!$A:$X,11,FALSE)</f>
        <v>S</v>
      </c>
      <c r="P695" s="63" t="str">
        <f>VLOOKUP($I695,pTRAIT!$A:$X,12,FALSE)</f>
        <v>R</v>
      </c>
      <c r="Q695" s="63" t="str">
        <f>VLOOKUP($I695,pTRAIT!$A:$X,13,FALSE)</f>
        <v>R</v>
      </c>
      <c r="R695" s="63" t="str">
        <f>VLOOKUP($I695,pTRAIT!$A:$X,14,FALSE)</f>
        <v>S</v>
      </c>
      <c r="S695" s="63" t="str">
        <f>VLOOKUP($I695,pTRAIT!$A:$X,15,FALSE)</f>
        <v>S</v>
      </c>
      <c r="T695" s="63" t="str">
        <f>VLOOKUP($I695,pTRAIT!$A:$X,16,FALSE)</f>
        <v>R</v>
      </c>
      <c r="U695" s="63" t="str">
        <f>VLOOKUP($I695,pTRAIT!$A:$X,17,FALSE)</f>
        <v>S</v>
      </c>
      <c r="V695" s="63" t="str">
        <f>VLOOKUP($I695,pTRAIT!$A:$X,18,FALSE)</f>
        <v>S</v>
      </c>
      <c r="W695" s="63" t="str">
        <f>VLOOKUP($I695,pTRAIT!$A:$X,19,FALSE)</f>
        <v>S</v>
      </c>
      <c r="X695" s="63" t="str">
        <f>VLOOKUP($I695,pTRAIT!$A:$X,20,FALSE)</f>
        <v>S</v>
      </c>
      <c r="Y695" s="63" t="str">
        <f>VLOOKUP($I695,pTRAIT!$A:$X,21,FALSE)</f>
        <v>R</v>
      </c>
      <c r="Z695" s="63" t="str">
        <f>VLOOKUP($I695,pTRAIT!$A:$X,22,FALSE)</f>
        <v>e</v>
      </c>
      <c r="AA695" s="63" t="str">
        <f>VLOOKUP($I695,pTRAIT!$A:$X,23,FALSE)</f>
        <v>n-c</v>
      </c>
      <c r="AB695" s="63">
        <f>VLOOKUP($I695,pTRAIT!$A:$X,24,FALSE)</f>
        <v>0</v>
      </c>
      <c r="AC695" s="34">
        <v>1399</v>
      </c>
      <c r="AD695" s="63" t="str">
        <f>VLOOKUP(AC695,pTRAIT!A:B,2,FALSE)</f>
        <v>EM5RTUeCM5Pu;RIN=RF / EM5RTUeCM5(Pu);RIN=RF</v>
      </c>
      <c r="AE695" s="63">
        <f>VLOOKUP($AC695,pTRAIT!$A:$X,7,FALSE)</f>
        <v>0</v>
      </c>
      <c r="AF695" s="63">
        <f>VLOOKUP($AC695,pTRAIT!$A:$X,8,FALSE)</f>
        <v>0</v>
      </c>
      <c r="AG695" s="63">
        <f>VLOOKUP($AC695,pTRAIT!$A:$X,9,FALSE)</f>
        <v>0</v>
      </c>
      <c r="AH695" s="63">
        <f>VLOOKUP($AC695,pTRAIT!$A:$X,10,FALSE)</f>
        <v>0</v>
      </c>
      <c r="AI695" s="63">
        <f>VLOOKUP($AC695,pTRAIT!$A:$X,11,FALSE)</f>
        <v>0</v>
      </c>
      <c r="AJ695" s="63">
        <f>VLOOKUP($AC695,pTRAIT!$A:$X,12,FALSE)</f>
        <v>0</v>
      </c>
      <c r="AK695" s="63">
        <f>VLOOKUP($AC695,pTRAIT!$A:$X,13,FALSE)</f>
        <v>0</v>
      </c>
      <c r="AL695" s="63">
        <f>VLOOKUP($AC695,pTRAIT!$A:$X,14,FALSE)</f>
        <v>0</v>
      </c>
      <c r="AM695" s="63">
        <f>VLOOKUP($AC695,pTRAIT!$A:$X,15,FALSE)</f>
        <v>0</v>
      </c>
      <c r="AN695" s="63">
        <f>VLOOKUP($AC695,pTRAIT!$A:$X,16,FALSE)</f>
        <v>0</v>
      </c>
      <c r="AO695" s="63">
        <f>VLOOKUP($AC695,pTRAIT!$A:$X,17,FALSE)</f>
        <v>0</v>
      </c>
      <c r="AP695" s="63">
        <f>VLOOKUP($AC695,pTRAIT!$A:$X,18,FALSE)</f>
        <v>0</v>
      </c>
      <c r="AQ695" s="63">
        <f>VLOOKUP($AC695,pTRAIT!$A:$X,19,FALSE)</f>
        <v>0</v>
      </c>
      <c r="AR695" s="63">
        <f>VLOOKUP($AC695,pTRAIT!$A:$X,20,FALSE)</f>
        <v>0</v>
      </c>
      <c r="AS695" s="63">
        <f>VLOOKUP($AC695,pTRAIT!$A:$X,21,FALSE)</f>
        <v>0</v>
      </c>
      <c r="AT695" s="63">
        <f>VLOOKUP($AC695,pTRAIT!$A:$X,22,FALSE)</f>
        <v>0</v>
      </c>
      <c r="AU695" s="63">
        <f>VLOOKUP($AC695,pTRAIT!$A:$X,23,FALSE)</f>
        <v>0</v>
      </c>
      <c r="AV695" s="63">
        <f>VLOOKUP($AC695,pTRAIT!$A:$X,24,FALSE)</f>
        <v>0</v>
      </c>
    </row>
    <row r="696" spans="1:48" ht="12" customHeight="1" x14ac:dyDescent="0.2">
      <c r="A696" s="32">
        <v>1383</v>
      </c>
      <c r="B696" s="33" t="s">
        <v>5</v>
      </c>
      <c r="C696" s="34">
        <v>1400</v>
      </c>
      <c r="D696" s="32" t="str">
        <f t="shared" si="10"/>
        <v>1383X1400</v>
      </c>
      <c r="E696" s="52" t="s">
        <v>1625</v>
      </c>
      <c r="F696" s="61" t="s">
        <v>2319</v>
      </c>
      <c r="G696" s="41" t="s">
        <v>43</v>
      </c>
      <c r="H696" s="38"/>
      <c r="I696" s="32">
        <v>1383</v>
      </c>
      <c r="J696" s="63">
        <f>VLOOKUP(I696,pTRAIT!A:B,2,FALSE)</f>
        <v>0</v>
      </c>
      <c r="K696" s="63" t="str">
        <f>VLOOKUP($I696,pTRAIT!$A:$X,7,FALSE)</f>
        <v>si</v>
      </c>
      <c r="L696" s="63" t="str">
        <f>VLOOKUP($I696,pTRAIT!$A:$X,8,FALSE)</f>
        <v>nd</v>
      </c>
      <c r="M696" s="63" t="str">
        <f>VLOOKUP($I696,pTRAIT!$A:$X,9,FALSE)</f>
        <v>R</v>
      </c>
      <c r="N696" s="63" t="str">
        <f>VLOOKUP($I696,pTRAIT!$A:$X,10,FALSE)</f>
        <v>R</v>
      </c>
      <c r="O696" s="63" t="str">
        <f>VLOOKUP($I696,pTRAIT!$A:$X,11,FALSE)</f>
        <v>S</v>
      </c>
      <c r="P696" s="63" t="str">
        <f>VLOOKUP($I696,pTRAIT!$A:$X,12,FALSE)</f>
        <v>R</v>
      </c>
      <c r="Q696" s="63" t="str">
        <f>VLOOKUP($I696,pTRAIT!$A:$X,13,FALSE)</f>
        <v>R</v>
      </c>
      <c r="R696" s="63" t="str">
        <f>VLOOKUP($I696,pTRAIT!$A:$X,14,FALSE)</f>
        <v>S</v>
      </c>
      <c r="S696" s="63" t="str">
        <f>VLOOKUP($I696,pTRAIT!$A:$X,15,FALSE)</f>
        <v>S</v>
      </c>
      <c r="T696" s="63" t="str">
        <f>VLOOKUP($I696,pTRAIT!$A:$X,16,FALSE)</f>
        <v>R</v>
      </c>
      <c r="U696" s="63" t="str">
        <f>VLOOKUP($I696,pTRAIT!$A:$X,17,FALSE)</f>
        <v>S</v>
      </c>
      <c r="V696" s="63" t="str">
        <f>VLOOKUP($I696,pTRAIT!$A:$X,18,FALSE)</f>
        <v>S</v>
      </c>
      <c r="W696" s="63" t="str">
        <f>VLOOKUP($I696,pTRAIT!$A:$X,19,FALSE)</f>
        <v>S</v>
      </c>
      <c r="X696" s="63" t="str">
        <f>VLOOKUP($I696,pTRAIT!$A:$X,20,FALSE)</f>
        <v>S</v>
      </c>
      <c r="Y696" s="63" t="str">
        <f>VLOOKUP($I696,pTRAIT!$A:$X,21,FALSE)</f>
        <v>R</v>
      </c>
      <c r="Z696" s="63" t="str">
        <f>VLOOKUP($I696,pTRAIT!$A:$X,22,FALSE)</f>
        <v>e</v>
      </c>
      <c r="AA696" s="63" t="str">
        <f>VLOOKUP($I696,pTRAIT!$A:$X,23,FALSE)</f>
        <v>n-c</v>
      </c>
      <c r="AB696" s="63">
        <f>VLOOKUP($I696,pTRAIT!$A:$X,24,FALSE)</f>
        <v>0</v>
      </c>
      <c r="AC696" s="34">
        <v>1400</v>
      </c>
      <c r="AD696" s="63" t="str">
        <f>VLOOKUP(AC696,pTRAIT!A:B,2,FALSE)</f>
        <v>EM5RTUeCM5Pu;RIN=RF / EM5RTUeCM5Pu;RIN=RF</v>
      </c>
      <c r="AE696" s="63">
        <f>VLOOKUP($AC696,pTRAIT!$A:$X,7,FALSE)</f>
        <v>0</v>
      </c>
      <c r="AF696" s="63">
        <f>VLOOKUP($AC696,pTRAIT!$A:$X,8,FALSE)</f>
        <v>0</v>
      </c>
      <c r="AG696" s="63">
        <f>VLOOKUP($AC696,pTRAIT!$A:$X,9,FALSE)</f>
        <v>0</v>
      </c>
      <c r="AH696" s="63">
        <f>VLOOKUP($AC696,pTRAIT!$A:$X,10,FALSE)</f>
        <v>0</v>
      </c>
      <c r="AI696" s="63">
        <f>VLOOKUP($AC696,pTRAIT!$A:$X,11,FALSE)</f>
        <v>0</v>
      </c>
      <c r="AJ696" s="63">
        <f>VLOOKUP($AC696,pTRAIT!$A:$X,12,FALSE)</f>
        <v>0</v>
      </c>
      <c r="AK696" s="63">
        <f>VLOOKUP($AC696,pTRAIT!$A:$X,13,FALSE)</f>
        <v>0</v>
      </c>
      <c r="AL696" s="63">
        <f>VLOOKUP($AC696,pTRAIT!$A:$X,14,FALSE)</f>
        <v>0</v>
      </c>
      <c r="AM696" s="63">
        <f>VLOOKUP($AC696,pTRAIT!$A:$X,15,FALSE)</f>
        <v>0</v>
      </c>
      <c r="AN696" s="63">
        <f>VLOOKUP($AC696,pTRAIT!$A:$X,16,FALSE)</f>
        <v>0</v>
      </c>
      <c r="AO696" s="63">
        <f>VLOOKUP($AC696,pTRAIT!$A:$X,17,FALSE)</f>
        <v>0</v>
      </c>
      <c r="AP696" s="63">
        <f>VLOOKUP($AC696,pTRAIT!$A:$X,18,FALSE)</f>
        <v>0</v>
      </c>
      <c r="AQ696" s="63">
        <f>VLOOKUP($AC696,pTRAIT!$A:$X,19,FALSE)</f>
        <v>0</v>
      </c>
      <c r="AR696" s="63">
        <f>VLOOKUP($AC696,pTRAIT!$A:$X,20,FALSE)</f>
        <v>0</v>
      </c>
      <c r="AS696" s="63">
        <f>VLOOKUP($AC696,pTRAIT!$A:$X,21,FALSE)</f>
        <v>0</v>
      </c>
      <c r="AT696" s="63">
        <f>VLOOKUP($AC696,pTRAIT!$A:$X,22,FALSE)</f>
        <v>0</v>
      </c>
      <c r="AU696" s="63">
        <f>VLOOKUP($AC696,pTRAIT!$A:$X,23,FALSE)</f>
        <v>0</v>
      </c>
      <c r="AV696" s="63">
        <f>VLOOKUP($AC696,pTRAIT!$A:$X,24,FALSE)</f>
        <v>0</v>
      </c>
    </row>
    <row r="697" spans="1:48" ht="12" customHeight="1" x14ac:dyDescent="0.2">
      <c r="A697" s="32">
        <v>1383</v>
      </c>
      <c r="B697" s="33" t="s">
        <v>5</v>
      </c>
      <c r="C697" s="34">
        <v>1401</v>
      </c>
      <c r="D697" s="32" t="str">
        <f t="shared" si="10"/>
        <v>1383X1401</v>
      </c>
      <c r="E697" s="52" t="s">
        <v>1625</v>
      </c>
      <c r="F697" s="61" t="s">
        <v>2320</v>
      </c>
      <c r="G697" s="41" t="s">
        <v>43</v>
      </c>
      <c r="H697" s="38"/>
      <c r="I697" s="32">
        <v>1383</v>
      </c>
      <c r="J697" s="63">
        <f>VLOOKUP(I697,pTRAIT!A:B,2,FALSE)</f>
        <v>0</v>
      </c>
      <c r="K697" s="63" t="str">
        <f>VLOOKUP($I697,pTRAIT!$A:$X,7,FALSE)</f>
        <v>si</v>
      </c>
      <c r="L697" s="63" t="str">
        <f>VLOOKUP($I697,pTRAIT!$A:$X,8,FALSE)</f>
        <v>nd</v>
      </c>
      <c r="M697" s="63" t="str">
        <f>VLOOKUP($I697,pTRAIT!$A:$X,9,FALSE)</f>
        <v>R</v>
      </c>
      <c r="N697" s="63" t="str">
        <f>VLOOKUP($I697,pTRAIT!$A:$X,10,FALSE)</f>
        <v>R</v>
      </c>
      <c r="O697" s="63" t="str">
        <f>VLOOKUP($I697,pTRAIT!$A:$X,11,FALSE)</f>
        <v>S</v>
      </c>
      <c r="P697" s="63" t="str">
        <f>VLOOKUP($I697,pTRAIT!$A:$X,12,FALSE)</f>
        <v>R</v>
      </c>
      <c r="Q697" s="63" t="str">
        <f>VLOOKUP($I697,pTRAIT!$A:$X,13,FALSE)</f>
        <v>R</v>
      </c>
      <c r="R697" s="63" t="str">
        <f>VLOOKUP($I697,pTRAIT!$A:$X,14,FALSE)</f>
        <v>S</v>
      </c>
      <c r="S697" s="63" t="str">
        <f>VLOOKUP($I697,pTRAIT!$A:$X,15,FALSE)</f>
        <v>S</v>
      </c>
      <c r="T697" s="63" t="str">
        <f>VLOOKUP($I697,pTRAIT!$A:$X,16,FALSE)</f>
        <v>R</v>
      </c>
      <c r="U697" s="63" t="str">
        <f>VLOOKUP($I697,pTRAIT!$A:$X,17,FALSE)</f>
        <v>S</v>
      </c>
      <c r="V697" s="63" t="str">
        <f>VLOOKUP($I697,pTRAIT!$A:$X,18,FALSE)</f>
        <v>S</v>
      </c>
      <c r="W697" s="63" t="str">
        <f>VLOOKUP($I697,pTRAIT!$A:$X,19,FALSE)</f>
        <v>S</v>
      </c>
      <c r="X697" s="63" t="str">
        <f>VLOOKUP($I697,pTRAIT!$A:$X,20,FALSE)</f>
        <v>S</v>
      </c>
      <c r="Y697" s="63" t="str">
        <f>VLOOKUP($I697,pTRAIT!$A:$X,21,FALSE)</f>
        <v>R</v>
      </c>
      <c r="Z697" s="63" t="str">
        <f>VLOOKUP($I697,pTRAIT!$A:$X,22,FALSE)</f>
        <v>e</v>
      </c>
      <c r="AA697" s="63" t="str">
        <f>VLOOKUP($I697,pTRAIT!$A:$X,23,FALSE)</f>
        <v>n-c</v>
      </c>
      <c r="AB697" s="63">
        <f>VLOOKUP($I697,pTRAIT!$A:$X,24,FALSE)</f>
        <v>0</v>
      </c>
      <c r="AC697" s="34">
        <v>1401</v>
      </c>
      <c r="AD697" s="63" t="str">
        <f>VLOOKUP(AC697,pTRAIT!A:B,2,FALSE)</f>
        <v>EM5RTUeCM5Pu;RIN=RF / EM5RTCM5Pu;RIN=RF</v>
      </c>
      <c r="AE697" s="63">
        <f>VLOOKUP($AC697,pTRAIT!$A:$X,7,FALSE)</f>
        <v>0</v>
      </c>
      <c r="AF697" s="63">
        <f>VLOOKUP($AC697,pTRAIT!$A:$X,8,FALSE)</f>
        <v>0</v>
      </c>
      <c r="AG697" s="63">
        <f>VLOOKUP($AC697,pTRAIT!$A:$X,9,FALSE)</f>
        <v>0</v>
      </c>
      <c r="AH697" s="63">
        <f>VLOOKUP($AC697,pTRAIT!$A:$X,10,FALSE)</f>
        <v>0</v>
      </c>
      <c r="AI697" s="63">
        <f>VLOOKUP($AC697,pTRAIT!$A:$X,11,FALSE)</f>
        <v>0</v>
      </c>
      <c r="AJ697" s="63">
        <f>VLOOKUP($AC697,pTRAIT!$A:$X,12,FALSE)</f>
        <v>0</v>
      </c>
      <c r="AK697" s="63">
        <f>VLOOKUP($AC697,pTRAIT!$A:$X,13,FALSE)</f>
        <v>0</v>
      </c>
      <c r="AL697" s="63">
        <f>VLOOKUP($AC697,pTRAIT!$A:$X,14,FALSE)</f>
        <v>0</v>
      </c>
      <c r="AM697" s="63">
        <f>VLOOKUP($AC697,pTRAIT!$A:$X,15,FALSE)</f>
        <v>0</v>
      </c>
      <c r="AN697" s="63">
        <f>VLOOKUP($AC697,pTRAIT!$A:$X,16,FALSE)</f>
        <v>0</v>
      </c>
      <c r="AO697" s="63">
        <f>VLOOKUP($AC697,pTRAIT!$A:$X,17,FALSE)</f>
        <v>0</v>
      </c>
      <c r="AP697" s="63">
        <f>VLOOKUP($AC697,pTRAIT!$A:$X,18,FALSE)</f>
        <v>0</v>
      </c>
      <c r="AQ697" s="63">
        <f>VLOOKUP($AC697,pTRAIT!$A:$X,19,FALSE)</f>
        <v>0</v>
      </c>
      <c r="AR697" s="63">
        <f>VLOOKUP($AC697,pTRAIT!$A:$X,20,FALSE)</f>
        <v>0</v>
      </c>
      <c r="AS697" s="63">
        <f>VLOOKUP($AC697,pTRAIT!$A:$X,21,FALSE)</f>
        <v>0</v>
      </c>
      <c r="AT697" s="63">
        <f>VLOOKUP($AC697,pTRAIT!$A:$X,22,FALSE)</f>
        <v>0</v>
      </c>
      <c r="AU697" s="63">
        <f>VLOOKUP($AC697,pTRAIT!$A:$X,23,FALSE)</f>
        <v>0</v>
      </c>
      <c r="AV697" s="63">
        <f>VLOOKUP($AC697,pTRAIT!$A:$X,24,FALSE)</f>
        <v>0</v>
      </c>
    </row>
    <row r="698" spans="1:48" ht="12" customHeight="1" x14ac:dyDescent="0.2">
      <c r="A698" s="32">
        <v>1383</v>
      </c>
      <c r="B698" s="33" t="s">
        <v>5</v>
      </c>
      <c r="C698" s="34">
        <v>1402</v>
      </c>
      <c r="D698" s="32" t="str">
        <f t="shared" si="10"/>
        <v>1383X1402</v>
      </c>
      <c r="E698" s="52" t="s">
        <v>1625</v>
      </c>
      <c r="F698" s="61" t="s">
        <v>2321</v>
      </c>
      <c r="G698" s="41" t="s">
        <v>43</v>
      </c>
      <c r="H698" s="38"/>
      <c r="I698" s="32">
        <v>1383</v>
      </c>
      <c r="J698" s="63">
        <f>VLOOKUP(I698,pTRAIT!A:B,2,FALSE)</f>
        <v>0</v>
      </c>
      <c r="K698" s="63" t="str">
        <f>VLOOKUP($I698,pTRAIT!$A:$X,7,FALSE)</f>
        <v>si</v>
      </c>
      <c r="L698" s="63" t="str">
        <f>VLOOKUP($I698,pTRAIT!$A:$X,8,FALSE)</f>
        <v>nd</v>
      </c>
      <c r="M698" s="63" t="str">
        <f>VLOOKUP($I698,pTRAIT!$A:$X,9,FALSE)</f>
        <v>R</v>
      </c>
      <c r="N698" s="63" t="str">
        <f>VLOOKUP($I698,pTRAIT!$A:$X,10,FALSE)</f>
        <v>R</v>
      </c>
      <c r="O698" s="63" t="str">
        <f>VLOOKUP($I698,pTRAIT!$A:$X,11,FALSE)</f>
        <v>S</v>
      </c>
      <c r="P698" s="63" t="str">
        <f>VLOOKUP($I698,pTRAIT!$A:$X,12,FALSE)</f>
        <v>R</v>
      </c>
      <c r="Q698" s="63" t="str">
        <f>VLOOKUP($I698,pTRAIT!$A:$X,13,FALSE)</f>
        <v>R</v>
      </c>
      <c r="R698" s="63" t="str">
        <f>VLOOKUP($I698,pTRAIT!$A:$X,14,FALSE)</f>
        <v>S</v>
      </c>
      <c r="S698" s="63" t="str">
        <f>VLOOKUP($I698,pTRAIT!$A:$X,15,FALSE)</f>
        <v>S</v>
      </c>
      <c r="T698" s="63" t="str">
        <f>VLOOKUP($I698,pTRAIT!$A:$X,16,FALSE)</f>
        <v>R</v>
      </c>
      <c r="U698" s="63" t="str">
        <f>VLOOKUP($I698,pTRAIT!$A:$X,17,FALSE)</f>
        <v>S</v>
      </c>
      <c r="V698" s="63" t="str">
        <f>VLOOKUP($I698,pTRAIT!$A:$X,18,FALSE)</f>
        <v>S</v>
      </c>
      <c r="W698" s="63" t="str">
        <f>VLOOKUP($I698,pTRAIT!$A:$X,19,FALSE)</f>
        <v>S</v>
      </c>
      <c r="X698" s="63" t="str">
        <f>VLOOKUP($I698,pTRAIT!$A:$X,20,FALSE)</f>
        <v>S</v>
      </c>
      <c r="Y698" s="63" t="str">
        <f>VLOOKUP($I698,pTRAIT!$A:$X,21,FALSE)</f>
        <v>R</v>
      </c>
      <c r="Z698" s="63" t="str">
        <f>VLOOKUP($I698,pTRAIT!$A:$X,22,FALSE)</f>
        <v>e</v>
      </c>
      <c r="AA698" s="63" t="str">
        <f>VLOOKUP($I698,pTRAIT!$A:$X,23,FALSE)</f>
        <v>n-c</v>
      </c>
      <c r="AB698" s="63">
        <f>VLOOKUP($I698,pTRAIT!$A:$X,24,FALSE)</f>
        <v>0</v>
      </c>
      <c r="AC698" s="34">
        <v>1402</v>
      </c>
      <c r="AD698" s="63" t="str">
        <f>VLOOKUP(AC698,pTRAIT!A:B,2,FALSE)</f>
        <v>EM5RTUeCM5Pu;RIN=RF / EM5RTUeCM5Pu;RIN=RF</v>
      </c>
      <c r="AE698" s="63">
        <f>VLOOKUP($AC698,pTRAIT!$A:$X,7,FALSE)</f>
        <v>0</v>
      </c>
      <c r="AF698" s="63">
        <f>VLOOKUP($AC698,pTRAIT!$A:$X,8,FALSE)</f>
        <v>0</v>
      </c>
      <c r="AG698" s="63">
        <f>VLOOKUP($AC698,pTRAIT!$A:$X,9,FALSE)</f>
        <v>0</v>
      </c>
      <c r="AH698" s="63">
        <f>VLOOKUP($AC698,pTRAIT!$A:$X,10,FALSE)</f>
        <v>0</v>
      </c>
      <c r="AI698" s="63">
        <f>VLOOKUP($AC698,pTRAIT!$A:$X,11,FALSE)</f>
        <v>0</v>
      </c>
      <c r="AJ698" s="63">
        <f>VLOOKUP($AC698,pTRAIT!$A:$X,12,FALSE)</f>
        <v>0</v>
      </c>
      <c r="AK698" s="63">
        <f>VLOOKUP($AC698,pTRAIT!$A:$X,13,FALSE)</f>
        <v>0</v>
      </c>
      <c r="AL698" s="63">
        <f>VLOOKUP($AC698,pTRAIT!$A:$X,14,FALSE)</f>
        <v>0</v>
      </c>
      <c r="AM698" s="63">
        <f>VLOOKUP($AC698,pTRAIT!$A:$X,15,FALSE)</f>
        <v>0</v>
      </c>
      <c r="AN698" s="63">
        <f>VLOOKUP($AC698,pTRAIT!$A:$X,16,FALSE)</f>
        <v>0</v>
      </c>
      <c r="AO698" s="63">
        <f>VLOOKUP($AC698,pTRAIT!$A:$X,17,FALSE)</f>
        <v>0</v>
      </c>
      <c r="AP698" s="63">
        <f>VLOOKUP($AC698,pTRAIT!$A:$X,18,FALSE)</f>
        <v>0</v>
      </c>
      <c r="AQ698" s="63">
        <f>VLOOKUP($AC698,pTRAIT!$A:$X,19,FALSE)</f>
        <v>0</v>
      </c>
      <c r="AR698" s="63">
        <f>VLOOKUP($AC698,pTRAIT!$A:$X,20,FALSE)</f>
        <v>0</v>
      </c>
      <c r="AS698" s="63">
        <f>VLOOKUP($AC698,pTRAIT!$A:$X,21,FALSE)</f>
        <v>0</v>
      </c>
      <c r="AT698" s="63">
        <f>VLOOKUP($AC698,pTRAIT!$A:$X,22,FALSE)</f>
        <v>0</v>
      </c>
      <c r="AU698" s="63">
        <f>VLOOKUP($AC698,pTRAIT!$A:$X,23,FALSE)</f>
        <v>0</v>
      </c>
      <c r="AV698" s="63">
        <f>VLOOKUP($AC698,pTRAIT!$A:$X,24,FALSE)</f>
        <v>0</v>
      </c>
    </row>
    <row r="699" spans="1:48" ht="12" customHeight="1" x14ac:dyDescent="0.2">
      <c r="A699" s="32">
        <v>1383</v>
      </c>
      <c r="B699" s="33" t="s">
        <v>5</v>
      </c>
      <c r="C699" s="34">
        <v>1405</v>
      </c>
      <c r="D699" s="32" t="str">
        <f t="shared" si="10"/>
        <v>1383X1405</v>
      </c>
      <c r="E699" s="52" t="s">
        <v>1625</v>
      </c>
      <c r="F699" s="61" t="s">
        <v>2322</v>
      </c>
      <c r="G699" s="41" t="s">
        <v>43</v>
      </c>
      <c r="H699" s="38"/>
      <c r="I699" s="32">
        <v>1383</v>
      </c>
      <c r="J699" s="63">
        <f>VLOOKUP(I699,pTRAIT!A:B,2,FALSE)</f>
        <v>0</v>
      </c>
      <c r="K699" s="63" t="str">
        <f>VLOOKUP($I699,pTRAIT!$A:$X,7,FALSE)</f>
        <v>si</v>
      </c>
      <c r="L699" s="63" t="str">
        <f>VLOOKUP($I699,pTRAIT!$A:$X,8,FALSE)</f>
        <v>nd</v>
      </c>
      <c r="M699" s="63" t="str">
        <f>VLOOKUP($I699,pTRAIT!$A:$X,9,FALSE)</f>
        <v>R</v>
      </c>
      <c r="N699" s="63" t="str">
        <f>VLOOKUP($I699,pTRAIT!$A:$X,10,FALSE)</f>
        <v>R</v>
      </c>
      <c r="O699" s="63" t="str">
        <f>VLOOKUP($I699,pTRAIT!$A:$X,11,FALSE)</f>
        <v>S</v>
      </c>
      <c r="P699" s="63" t="str">
        <f>VLOOKUP($I699,pTRAIT!$A:$X,12,FALSE)</f>
        <v>R</v>
      </c>
      <c r="Q699" s="63" t="str">
        <f>VLOOKUP($I699,pTRAIT!$A:$X,13,FALSE)</f>
        <v>R</v>
      </c>
      <c r="R699" s="63" t="str">
        <f>VLOOKUP($I699,pTRAIT!$A:$X,14,FALSE)</f>
        <v>S</v>
      </c>
      <c r="S699" s="63" t="str">
        <f>VLOOKUP($I699,pTRAIT!$A:$X,15,FALSE)</f>
        <v>S</v>
      </c>
      <c r="T699" s="63" t="str">
        <f>VLOOKUP($I699,pTRAIT!$A:$X,16,FALSE)</f>
        <v>R</v>
      </c>
      <c r="U699" s="63" t="str">
        <f>VLOOKUP($I699,pTRAIT!$A:$X,17,FALSE)</f>
        <v>S</v>
      </c>
      <c r="V699" s="63" t="str">
        <f>VLOOKUP($I699,pTRAIT!$A:$X,18,FALSE)</f>
        <v>S</v>
      </c>
      <c r="W699" s="63" t="str">
        <f>VLOOKUP($I699,pTRAIT!$A:$X,19,FALSE)</f>
        <v>S</v>
      </c>
      <c r="X699" s="63" t="str">
        <f>VLOOKUP($I699,pTRAIT!$A:$X,20,FALSE)</f>
        <v>S</v>
      </c>
      <c r="Y699" s="63" t="str">
        <f>VLOOKUP($I699,pTRAIT!$A:$X,21,FALSE)</f>
        <v>R</v>
      </c>
      <c r="Z699" s="63" t="str">
        <f>VLOOKUP($I699,pTRAIT!$A:$X,22,FALSE)</f>
        <v>e</v>
      </c>
      <c r="AA699" s="63" t="str">
        <f>VLOOKUP($I699,pTRAIT!$A:$X,23,FALSE)</f>
        <v>n-c</v>
      </c>
      <c r="AB699" s="63">
        <f>VLOOKUP($I699,pTRAIT!$A:$X,24,FALSE)</f>
        <v>0</v>
      </c>
      <c r="AC699" s="34">
        <v>1405</v>
      </c>
      <c r="AD699" s="63" t="str">
        <f>VLOOKUP(AC699,pTRAIT!A:B,2,FALSE)</f>
        <v>EM5RTUeCM5Pu;RIN=RF / EM5UeMi1Pu;RIN=RF</v>
      </c>
      <c r="AE699" s="63">
        <f>VLOOKUP($AC699,pTRAIT!$A:$X,7,FALSE)</f>
        <v>0</v>
      </c>
      <c r="AF699" s="63">
        <f>VLOOKUP($AC699,pTRAIT!$A:$X,8,FALSE)</f>
        <v>0</v>
      </c>
      <c r="AG699" s="63">
        <f>VLOOKUP($AC699,pTRAIT!$A:$X,9,FALSE)</f>
        <v>0</v>
      </c>
      <c r="AH699" s="63">
        <f>VLOOKUP($AC699,pTRAIT!$A:$X,10,FALSE)</f>
        <v>0</v>
      </c>
      <c r="AI699" s="63">
        <f>VLOOKUP($AC699,pTRAIT!$A:$X,11,FALSE)</f>
        <v>0</v>
      </c>
      <c r="AJ699" s="63">
        <f>VLOOKUP($AC699,pTRAIT!$A:$X,12,FALSE)</f>
        <v>0</v>
      </c>
      <c r="AK699" s="63">
        <f>VLOOKUP($AC699,pTRAIT!$A:$X,13,FALSE)</f>
        <v>0</v>
      </c>
      <c r="AL699" s="63">
        <f>VLOOKUP($AC699,pTRAIT!$A:$X,14,FALSE)</f>
        <v>0</v>
      </c>
      <c r="AM699" s="63">
        <f>VLOOKUP($AC699,pTRAIT!$A:$X,15,FALSE)</f>
        <v>0</v>
      </c>
      <c r="AN699" s="63">
        <f>VLOOKUP($AC699,pTRAIT!$A:$X,16,FALSE)</f>
        <v>0</v>
      </c>
      <c r="AO699" s="63">
        <f>VLOOKUP($AC699,pTRAIT!$A:$X,17,FALSE)</f>
        <v>0</v>
      </c>
      <c r="AP699" s="63">
        <f>VLOOKUP($AC699,pTRAIT!$A:$X,18,FALSE)</f>
        <v>0</v>
      </c>
      <c r="AQ699" s="63">
        <f>VLOOKUP($AC699,pTRAIT!$A:$X,19,FALSE)</f>
        <v>0</v>
      </c>
      <c r="AR699" s="63">
        <f>VLOOKUP($AC699,pTRAIT!$A:$X,20,FALSE)</f>
        <v>0</v>
      </c>
      <c r="AS699" s="63">
        <f>VLOOKUP($AC699,pTRAIT!$A:$X,21,FALSE)</f>
        <v>0</v>
      </c>
      <c r="AT699" s="63">
        <f>VLOOKUP($AC699,pTRAIT!$A:$X,22,FALSE)</f>
        <v>0</v>
      </c>
      <c r="AU699" s="63">
        <f>VLOOKUP($AC699,pTRAIT!$A:$X,23,FALSE)</f>
        <v>0</v>
      </c>
      <c r="AV699" s="63">
        <f>VLOOKUP($AC699,pTRAIT!$A:$X,24,FALSE)</f>
        <v>0</v>
      </c>
    </row>
    <row r="700" spans="1:48" ht="12" customHeight="1" x14ac:dyDescent="0.2">
      <c r="A700" s="32">
        <v>1383</v>
      </c>
      <c r="B700" s="33" t="s">
        <v>5</v>
      </c>
      <c r="C700" s="34">
        <v>1409</v>
      </c>
      <c r="D700" s="32" t="str">
        <f t="shared" si="10"/>
        <v>1383X1409</v>
      </c>
      <c r="E700" s="52" t="s">
        <v>1625</v>
      </c>
      <c r="F700" s="61" t="s">
        <v>2323</v>
      </c>
      <c r="G700" s="41" t="s">
        <v>43</v>
      </c>
      <c r="H700" s="38"/>
      <c r="I700" s="32">
        <v>1383</v>
      </c>
      <c r="J700" s="63">
        <f>VLOOKUP(I700,pTRAIT!A:B,2,FALSE)</f>
        <v>0</v>
      </c>
      <c r="K700" s="63" t="str">
        <f>VLOOKUP($I700,pTRAIT!$A:$X,7,FALSE)</f>
        <v>si</v>
      </c>
      <c r="L700" s="63" t="str">
        <f>VLOOKUP($I700,pTRAIT!$A:$X,8,FALSE)</f>
        <v>nd</v>
      </c>
      <c r="M700" s="63" t="str">
        <f>VLOOKUP($I700,pTRAIT!$A:$X,9,FALSE)</f>
        <v>R</v>
      </c>
      <c r="N700" s="63" t="str">
        <f>VLOOKUP($I700,pTRAIT!$A:$X,10,FALSE)</f>
        <v>R</v>
      </c>
      <c r="O700" s="63" t="str">
        <f>VLOOKUP($I700,pTRAIT!$A:$X,11,FALSE)</f>
        <v>S</v>
      </c>
      <c r="P700" s="63" t="str">
        <f>VLOOKUP($I700,pTRAIT!$A:$X,12,FALSE)</f>
        <v>R</v>
      </c>
      <c r="Q700" s="63" t="str">
        <f>VLOOKUP($I700,pTRAIT!$A:$X,13,FALSE)</f>
        <v>R</v>
      </c>
      <c r="R700" s="63" t="str">
        <f>VLOOKUP($I700,pTRAIT!$A:$X,14,FALSE)</f>
        <v>S</v>
      </c>
      <c r="S700" s="63" t="str">
        <f>VLOOKUP($I700,pTRAIT!$A:$X,15,FALSE)</f>
        <v>S</v>
      </c>
      <c r="T700" s="63" t="str">
        <f>VLOOKUP($I700,pTRAIT!$A:$X,16,FALSE)</f>
        <v>R</v>
      </c>
      <c r="U700" s="63" t="str">
        <f>VLOOKUP($I700,pTRAIT!$A:$X,17,FALSE)</f>
        <v>S</v>
      </c>
      <c r="V700" s="63" t="str">
        <f>VLOOKUP($I700,pTRAIT!$A:$X,18,FALSE)</f>
        <v>S</v>
      </c>
      <c r="W700" s="63" t="str">
        <f>VLOOKUP($I700,pTRAIT!$A:$X,19,FALSE)</f>
        <v>S</v>
      </c>
      <c r="X700" s="63" t="str">
        <f>VLOOKUP($I700,pTRAIT!$A:$X,20,FALSE)</f>
        <v>S</v>
      </c>
      <c r="Y700" s="63" t="str">
        <f>VLOOKUP($I700,pTRAIT!$A:$X,21,FALSE)</f>
        <v>R</v>
      </c>
      <c r="Z700" s="63" t="str">
        <f>VLOOKUP($I700,pTRAIT!$A:$X,22,FALSE)</f>
        <v>e</v>
      </c>
      <c r="AA700" s="63" t="str">
        <f>VLOOKUP($I700,pTRAIT!$A:$X,23,FALSE)</f>
        <v>n-c</v>
      </c>
      <c r="AB700" s="63">
        <f>VLOOKUP($I700,pTRAIT!$A:$X,24,FALSE)</f>
        <v>0</v>
      </c>
      <c r="AC700" s="34">
        <v>1409</v>
      </c>
      <c r="AD700" s="63" t="str">
        <f>VLOOKUP(AC700,pTRAIT!A:B,2,FALSE)</f>
        <v>EM5RTUeCM5Pu;RIN=RF / EM5RTUeCM5Pu;RIN=RS</v>
      </c>
      <c r="AE700" s="63">
        <f>VLOOKUP($AC700,pTRAIT!$A:$X,7,FALSE)</f>
        <v>0</v>
      </c>
      <c r="AF700" s="63">
        <f>VLOOKUP($AC700,pTRAIT!$A:$X,8,FALSE)</f>
        <v>0</v>
      </c>
      <c r="AG700" s="63">
        <f>VLOOKUP($AC700,pTRAIT!$A:$X,9,FALSE)</f>
        <v>0</v>
      </c>
      <c r="AH700" s="63">
        <f>VLOOKUP($AC700,pTRAIT!$A:$X,10,FALSE)</f>
        <v>0</v>
      </c>
      <c r="AI700" s="63">
        <f>VLOOKUP($AC700,pTRAIT!$A:$X,11,FALSE)</f>
        <v>0</v>
      </c>
      <c r="AJ700" s="63">
        <f>VLOOKUP($AC700,pTRAIT!$A:$X,12,FALSE)</f>
        <v>0</v>
      </c>
      <c r="AK700" s="63">
        <f>VLOOKUP($AC700,pTRAIT!$A:$X,13,FALSE)</f>
        <v>0</v>
      </c>
      <c r="AL700" s="63">
        <f>VLOOKUP($AC700,pTRAIT!$A:$X,14,FALSE)</f>
        <v>0</v>
      </c>
      <c r="AM700" s="63">
        <f>VLOOKUP($AC700,pTRAIT!$A:$X,15,FALSE)</f>
        <v>0</v>
      </c>
      <c r="AN700" s="63">
        <f>VLOOKUP($AC700,pTRAIT!$A:$X,16,FALSE)</f>
        <v>0</v>
      </c>
      <c r="AO700" s="63">
        <f>VLOOKUP($AC700,pTRAIT!$A:$X,17,FALSE)</f>
        <v>0</v>
      </c>
      <c r="AP700" s="63">
        <f>VLOOKUP($AC700,pTRAIT!$A:$X,18,FALSE)</f>
        <v>0</v>
      </c>
      <c r="AQ700" s="63">
        <f>VLOOKUP($AC700,pTRAIT!$A:$X,19,FALSE)</f>
        <v>0</v>
      </c>
      <c r="AR700" s="63">
        <f>VLOOKUP($AC700,pTRAIT!$A:$X,20,FALSE)</f>
        <v>0</v>
      </c>
      <c r="AS700" s="63">
        <f>VLOOKUP($AC700,pTRAIT!$A:$X,21,FALSE)</f>
        <v>0</v>
      </c>
      <c r="AT700" s="63">
        <f>VLOOKUP($AC700,pTRAIT!$A:$X,22,FALSE)</f>
        <v>0</v>
      </c>
      <c r="AU700" s="63">
        <f>VLOOKUP($AC700,pTRAIT!$A:$X,23,FALSE)</f>
        <v>0</v>
      </c>
      <c r="AV700" s="63">
        <f>VLOOKUP($AC700,pTRAIT!$A:$X,24,FALSE)</f>
        <v>0</v>
      </c>
    </row>
    <row r="701" spans="1:48" ht="12" customHeight="1" x14ac:dyDescent="0.2">
      <c r="A701" s="32">
        <v>1383</v>
      </c>
      <c r="B701" s="33" t="s">
        <v>5</v>
      </c>
      <c r="C701" s="34">
        <v>1410</v>
      </c>
      <c r="D701" s="32" t="str">
        <f t="shared" si="10"/>
        <v>1383X1410</v>
      </c>
      <c r="E701" s="52" t="s">
        <v>1625</v>
      </c>
      <c r="F701" s="61" t="s">
        <v>2324</v>
      </c>
      <c r="G701" s="41" t="s">
        <v>43</v>
      </c>
      <c r="H701" s="38"/>
      <c r="I701" s="32">
        <v>1383</v>
      </c>
      <c r="J701" s="63">
        <f>VLOOKUP(I701,pTRAIT!A:B,2,FALSE)</f>
        <v>0</v>
      </c>
      <c r="K701" s="63" t="str">
        <f>VLOOKUP($I701,pTRAIT!$A:$X,7,FALSE)</f>
        <v>si</v>
      </c>
      <c r="L701" s="63" t="str">
        <f>VLOOKUP($I701,pTRAIT!$A:$X,8,FALSE)</f>
        <v>nd</v>
      </c>
      <c r="M701" s="63" t="str">
        <f>VLOOKUP($I701,pTRAIT!$A:$X,9,FALSE)</f>
        <v>R</v>
      </c>
      <c r="N701" s="63" t="str">
        <f>VLOOKUP($I701,pTRAIT!$A:$X,10,FALSE)</f>
        <v>R</v>
      </c>
      <c r="O701" s="63" t="str">
        <f>VLOOKUP($I701,pTRAIT!$A:$X,11,FALSE)</f>
        <v>S</v>
      </c>
      <c r="P701" s="63" t="str">
        <f>VLOOKUP($I701,pTRAIT!$A:$X,12,FALSE)</f>
        <v>R</v>
      </c>
      <c r="Q701" s="63" t="str">
        <f>VLOOKUP($I701,pTRAIT!$A:$X,13,FALSE)</f>
        <v>R</v>
      </c>
      <c r="R701" s="63" t="str">
        <f>VLOOKUP($I701,pTRAIT!$A:$X,14,FALSE)</f>
        <v>S</v>
      </c>
      <c r="S701" s="63" t="str">
        <f>VLOOKUP($I701,pTRAIT!$A:$X,15,FALSE)</f>
        <v>S</v>
      </c>
      <c r="T701" s="63" t="str">
        <f>VLOOKUP($I701,pTRAIT!$A:$X,16,FALSE)</f>
        <v>R</v>
      </c>
      <c r="U701" s="63" t="str">
        <f>VLOOKUP($I701,pTRAIT!$A:$X,17,FALSE)</f>
        <v>S</v>
      </c>
      <c r="V701" s="63" t="str">
        <f>VLOOKUP($I701,pTRAIT!$A:$X,18,FALSE)</f>
        <v>S</v>
      </c>
      <c r="W701" s="63" t="str">
        <f>VLOOKUP($I701,pTRAIT!$A:$X,19,FALSE)</f>
        <v>S</v>
      </c>
      <c r="X701" s="63" t="str">
        <f>VLOOKUP($I701,pTRAIT!$A:$X,20,FALSE)</f>
        <v>S</v>
      </c>
      <c r="Y701" s="63" t="str">
        <f>VLOOKUP($I701,pTRAIT!$A:$X,21,FALSE)</f>
        <v>R</v>
      </c>
      <c r="Z701" s="63" t="str">
        <f>VLOOKUP($I701,pTRAIT!$A:$X,22,FALSE)</f>
        <v>e</v>
      </c>
      <c r="AA701" s="63" t="str">
        <f>VLOOKUP($I701,pTRAIT!$A:$X,23,FALSE)</f>
        <v>n-c</v>
      </c>
      <c r="AB701" s="63">
        <f>VLOOKUP($I701,pTRAIT!$A:$X,24,FALSE)</f>
        <v>0</v>
      </c>
      <c r="AC701" s="34">
        <v>1410</v>
      </c>
      <c r="AD701" s="63" t="str">
        <f>VLOOKUP(AC701,pTRAIT!A:B,2,FALSE)</f>
        <v>EM5RTUeCM5Pu;RIN=RF / EM5RTUe(So5)Cf9Pu;RIN=RF</v>
      </c>
      <c r="AE701" s="63">
        <f>VLOOKUP($AC701,pTRAIT!$A:$X,7,FALSE)</f>
        <v>0</v>
      </c>
      <c r="AF701" s="63">
        <f>VLOOKUP($AC701,pTRAIT!$A:$X,8,FALSE)</f>
        <v>0</v>
      </c>
      <c r="AG701" s="63">
        <f>VLOOKUP($AC701,pTRAIT!$A:$X,9,FALSE)</f>
        <v>0</v>
      </c>
      <c r="AH701" s="63">
        <f>VLOOKUP($AC701,pTRAIT!$A:$X,10,FALSE)</f>
        <v>0</v>
      </c>
      <c r="AI701" s="63">
        <f>VLOOKUP($AC701,pTRAIT!$A:$X,11,FALSE)</f>
        <v>0</v>
      </c>
      <c r="AJ701" s="63">
        <f>VLOOKUP($AC701,pTRAIT!$A:$X,12,FALSE)</f>
        <v>0</v>
      </c>
      <c r="AK701" s="63">
        <f>VLOOKUP($AC701,pTRAIT!$A:$X,13,FALSE)</f>
        <v>0</v>
      </c>
      <c r="AL701" s="63">
        <f>VLOOKUP($AC701,pTRAIT!$A:$X,14,FALSE)</f>
        <v>0</v>
      </c>
      <c r="AM701" s="63">
        <f>VLOOKUP($AC701,pTRAIT!$A:$X,15,FALSE)</f>
        <v>0</v>
      </c>
      <c r="AN701" s="63">
        <f>VLOOKUP($AC701,pTRAIT!$A:$X,16,FALSE)</f>
        <v>0</v>
      </c>
      <c r="AO701" s="63">
        <f>VLOOKUP($AC701,pTRAIT!$A:$X,17,FALSE)</f>
        <v>0</v>
      </c>
      <c r="AP701" s="63">
        <f>VLOOKUP($AC701,pTRAIT!$A:$X,18,FALSE)</f>
        <v>0</v>
      </c>
      <c r="AQ701" s="63">
        <f>VLOOKUP($AC701,pTRAIT!$A:$X,19,FALSE)</f>
        <v>0</v>
      </c>
      <c r="AR701" s="63">
        <f>VLOOKUP($AC701,pTRAIT!$A:$X,20,FALSE)</f>
        <v>0</v>
      </c>
      <c r="AS701" s="63">
        <f>VLOOKUP($AC701,pTRAIT!$A:$X,21,FALSE)</f>
        <v>0</v>
      </c>
      <c r="AT701" s="63">
        <f>VLOOKUP($AC701,pTRAIT!$A:$X,22,FALSE)</f>
        <v>0</v>
      </c>
      <c r="AU701" s="63">
        <f>VLOOKUP($AC701,pTRAIT!$A:$X,23,FALSE)</f>
        <v>0</v>
      </c>
      <c r="AV701" s="63">
        <f>VLOOKUP($AC701,pTRAIT!$A:$X,24,FALSE)</f>
        <v>0</v>
      </c>
    </row>
    <row r="702" spans="1:48" ht="12" customHeight="1" x14ac:dyDescent="0.2">
      <c r="A702" s="32">
        <v>1383</v>
      </c>
      <c r="B702" s="33" t="s">
        <v>5</v>
      </c>
      <c r="C702" s="34">
        <v>1411</v>
      </c>
      <c r="D702" s="32" t="str">
        <f t="shared" si="10"/>
        <v>1383X1411</v>
      </c>
      <c r="E702" s="52" t="s">
        <v>1625</v>
      </c>
      <c r="F702" s="61" t="s">
        <v>2325</v>
      </c>
      <c r="G702" s="41" t="s">
        <v>43</v>
      </c>
      <c r="H702" s="38"/>
      <c r="I702" s="32">
        <v>1383</v>
      </c>
      <c r="J702" s="63">
        <f>VLOOKUP(I702,pTRAIT!A:B,2,FALSE)</f>
        <v>0</v>
      </c>
      <c r="K702" s="63" t="str">
        <f>VLOOKUP($I702,pTRAIT!$A:$X,7,FALSE)</f>
        <v>si</v>
      </c>
      <c r="L702" s="63" t="str">
        <f>VLOOKUP($I702,pTRAIT!$A:$X,8,FALSE)</f>
        <v>nd</v>
      </c>
      <c r="M702" s="63" t="str">
        <f>VLOOKUP($I702,pTRAIT!$A:$X,9,FALSE)</f>
        <v>R</v>
      </c>
      <c r="N702" s="63" t="str">
        <f>VLOOKUP($I702,pTRAIT!$A:$X,10,FALSE)</f>
        <v>R</v>
      </c>
      <c r="O702" s="63" t="str">
        <f>VLOOKUP($I702,pTRAIT!$A:$X,11,FALSE)</f>
        <v>S</v>
      </c>
      <c r="P702" s="63" t="str">
        <f>VLOOKUP($I702,pTRAIT!$A:$X,12,FALSE)</f>
        <v>R</v>
      </c>
      <c r="Q702" s="63" t="str">
        <f>VLOOKUP($I702,pTRAIT!$A:$X,13,FALSE)</f>
        <v>R</v>
      </c>
      <c r="R702" s="63" t="str">
        <f>VLOOKUP($I702,pTRAIT!$A:$X,14,FALSE)</f>
        <v>S</v>
      </c>
      <c r="S702" s="63" t="str">
        <f>VLOOKUP($I702,pTRAIT!$A:$X,15,FALSE)</f>
        <v>S</v>
      </c>
      <c r="T702" s="63" t="str">
        <f>VLOOKUP($I702,pTRAIT!$A:$X,16,FALSE)</f>
        <v>R</v>
      </c>
      <c r="U702" s="63" t="str">
        <f>VLOOKUP($I702,pTRAIT!$A:$X,17,FALSE)</f>
        <v>S</v>
      </c>
      <c r="V702" s="63" t="str">
        <f>VLOOKUP($I702,pTRAIT!$A:$X,18,FALSE)</f>
        <v>S</v>
      </c>
      <c r="W702" s="63" t="str">
        <f>VLOOKUP($I702,pTRAIT!$A:$X,19,FALSE)</f>
        <v>S</v>
      </c>
      <c r="X702" s="63" t="str">
        <f>VLOOKUP($I702,pTRAIT!$A:$X,20,FALSE)</f>
        <v>S</v>
      </c>
      <c r="Y702" s="63" t="str">
        <f>VLOOKUP($I702,pTRAIT!$A:$X,21,FALSE)</f>
        <v>R</v>
      </c>
      <c r="Z702" s="63" t="str">
        <f>VLOOKUP($I702,pTRAIT!$A:$X,22,FALSE)</f>
        <v>e</v>
      </c>
      <c r="AA702" s="63" t="str">
        <f>VLOOKUP($I702,pTRAIT!$A:$X,23,FALSE)</f>
        <v>n-c</v>
      </c>
      <c r="AB702" s="63">
        <f>VLOOKUP($I702,pTRAIT!$A:$X,24,FALSE)</f>
        <v>0</v>
      </c>
      <c r="AC702" s="34">
        <v>1411</v>
      </c>
      <c r="AD702" s="63" t="str">
        <f>VLOOKUP(AC702,pTRAIT!A:B,2,FALSE)</f>
        <v>EM5RTUeCM5Pu;RIN=RF / EM5RTUeCM5Cf9Pu;RIN=RF</v>
      </c>
      <c r="AE702" s="63">
        <f>VLOOKUP($AC702,pTRAIT!$A:$X,7,FALSE)</f>
        <v>0</v>
      </c>
      <c r="AF702" s="63">
        <f>VLOOKUP($AC702,pTRAIT!$A:$X,8,FALSE)</f>
        <v>0</v>
      </c>
      <c r="AG702" s="63">
        <f>VLOOKUP($AC702,pTRAIT!$A:$X,9,FALSE)</f>
        <v>0</v>
      </c>
      <c r="AH702" s="63">
        <f>VLOOKUP($AC702,pTRAIT!$A:$X,10,FALSE)</f>
        <v>0</v>
      </c>
      <c r="AI702" s="63">
        <f>VLOOKUP($AC702,pTRAIT!$A:$X,11,FALSE)</f>
        <v>0</v>
      </c>
      <c r="AJ702" s="63">
        <f>VLOOKUP($AC702,pTRAIT!$A:$X,12,FALSE)</f>
        <v>0</v>
      </c>
      <c r="AK702" s="63">
        <f>VLOOKUP($AC702,pTRAIT!$A:$X,13,FALSE)</f>
        <v>0</v>
      </c>
      <c r="AL702" s="63">
        <f>VLOOKUP($AC702,pTRAIT!$A:$X,14,FALSE)</f>
        <v>0</v>
      </c>
      <c r="AM702" s="63">
        <f>VLOOKUP($AC702,pTRAIT!$A:$X,15,FALSE)</f>
        <v>0</v>
      </c>
      <c r="AN702" s="63">
        <f>VLOOKUP($AC702,pTRAIT!$A:$X,16,FALSE)</f>
        <v>0</v>
      </c>
      <c r="AO702" s="63">
        <f>VLOOKUP($AC702,pTRAIT!$A:$X,17,FALSE)</f>
        <v>0</v>
      </c>
      <c r="AP702" s="63">
        <f>VLOOKUP($AC702,pTRAIT!$A:$X,18,FALSE)</f>
        <v>0</v>
      </c>
      <c r="AQ702" s="63">
        <f>VLOOKUP($AC702,pTRAIT!$A:$X,19,FALSE)</f>
        <v>0</v>
      </c>
      <c r="AR702" s="63">
        <f>VLOOKUP($AC702,pTRAIT!$A:$X,20,FALSE)</f>
        <v>0</v>
      </c>
      <c r="AS702" s="63">
        <f>VLOOKUP($AC702,pTRAIT!$A:$X,21,FALSE)</f>
        <v>0</v>
      </c>
      <c r="AT702" s="63">
        <f>VLOOKUP($AC702,pTRAIT!$A:$X,22,FALSE)</f>
        <v>0</v>
      </c>
      <c r="AU702" s="63">
        <f>VLOOKUP($AC702,pTRAIT!$A:$X,23,FALSE)</f>
        <v>0</v>
      </c>
      <c r="AV702" s="63">
        <f>VLOOKUP($AC702,pTRAIT!$A:$X,24,FALSE)</f>
        <v>0</v>
      </c>
    </row>
    <row r="703" spans="1:48" ht="12" customHeight="1" x14ac:dyDescent="0.2">
      <c r="A703" s="32">
        <v>1383</v>
      </c>
      <c r="B703" s="33" t="s">
        <v>5</v>
      </c>
      <c r="C703" s="34">
        <v>1413</v>
      </c>
      <c r="D703" s="32" t="str">
        <f t="shared" si="10"/>
        <v>1383X1413</v>
      </c>
      <c r="E703" s="52" t="s">
        <v>1625</v>
      </c>
      <c r="F703" s="61" t="s">
        <v>2326</v>
      </c>
      <c r="G703" s="41" t="s">
        <v>43</v>
      </c>
      <c r="H703" s="38"/>
      <c r="I703" s="32">
        <v>1383</v>
      </c>
      <c r="J703" s="63">
        <f>VLOOKUP(I703,pTRAIT!A:B,2,FALSE)</f>
        <v>0</v>
      </c>
      <c r="K703" s="63" t="str">
        <f>VLOOKUP($I703,pTRAIT!$A:$X,7,FALSE)</f>
        <v>si</v>
      </c>
      <c r="L703" s="63" t="str">
        <f>VLOOKUP($I703,pTRAIT!$A:$X,8,FALSE)</f>
        <v>nd</v>
      </c>
      <c r="M703" s="63" t="str">
        <f>VLOOKUP($I703,pTRAIT!$A:$X,9,FALSE)</f>
        <v>R</v>
      </c>
      <c r="N703" s="63" t="str">
        <f>VLOOKUP($I703,pTRAIT!$A:$X,10,FALSE)</f>
        <v>R</v>
      </c>
      <c r="O703" s="63" t="str">
        <f>VLOOKUP($I703,pTRAIT!$A:$X,11,FALSE)</f>
        <v>S</v>
      </c>
      <c r="P703" s="63" t="str">
        <f>VLOOKUP($I703,pTRAIT!$A:$X,12,FALSE)</f>
        <v>R</v>
      </c>
      <c r="Q703" s="63" t="str">
        <f>VLOOKUP($I703,pTRAIT!$A:$X,13,FALSE)</f>
        <v>R</v>
      </c>
      <c r="R703" s="63" t="str">
        <f>VLOOKUP($I703,pTRAIT!$A:$X,14,FALSE)</f>
        <v>S</v>
      </c>
      <c r="S703" s="63" t="str">
        <f>VLOOKUP($I703,pTRAIT!$A:$X,15,FALSE)</f>
        <v>S</v>
      </c>
      <c r="T703" s="63" t="str">
        <f>VLOOKUP($I703,pTRAIT!$A:$X,16,FALSE)</f>
        <v>R</v>
      </c>
      <c r="U703" s="63" t="str">
        <f>VLOOKUP($I703,pTRAIT!$A:$X,17,FALSE)</f>
        <v>S</v>
      </c>
      <c r="V703" s="63" t="str">
        <f>VLOOKUP($I703,pTRAIT!$A:$X,18,FALSE)</f>
        <v>S</v>
      </c>
      <c r="W703" s="63" t="str">
        <f>VLOOKUP($I703,pTRAIT!$A:$X,19,FALSE)</f>
        <v>S</v>
      </c>
      <c r="X703" s="63" t="str">
        <f>VLOOKUP($I703,pTRAIT!$A:$X,20,FALSE)</f>
        <v>S</v>
      </c>
      <c r="Y703" s="63" t="str">
        <f>VLOOKUP($I703,pTRAIT!$A:$X,21,FALSE)</f>
        <v>R</v>
      </c>
      <c r="Z703" s="63" t="str">
        <f>VLOOKUP($I703,pTRAIT!$A:$X,22,FALSE)</f>
        <v>e</v>
      </c>
      <c r="AA703" s="63" t="str">
        <f>VLOOKUP($I703,pTRAIT!$A:$X,23,FALSE)</f>
        <v>n-c</v>
      </c>
      <c r="AB703" s="63">
        <f>VLOOKUP($I703,pTRAIT!$A:$X,24,FALSE)</f>
        <v>0</v>
      </c>
      <c r="AC703" s="34">
        <v>1413</v>
      </c>
      <c r="AD703" s="63" t="str">
        <f>VLOOKUP(AC703,pTRAIT!A:B,2,FALSE)</f>
        <v>EM5RTUeCM5Pu;RIN=RF / EM5RTUeCM5Pu;RIN=RS</v>
      </c>
      <c r="AE703" s="63">
        <f>VLOOKUP($AC703,pTRAIT!$A:$X,7,FALSE)</f>
        <v>0</v>
      </c>
      <c r="AF703" s="63">
        <f>VLOOKUP($AC703,pTRAIT!$A:$X,8,FALSE)</f>
        <v>0</v>
      </c>
      <c r="AG703" s="63">
        <f>VLOOKUP($AC703,pTRAIT!$A:$X,9,FALSE)</f>
        <v>0</v>
      </c>
      <c r="AH703" s="63">
        <f>VLOOKUP($AC703,pTRAIT!$A:$X,10,FALSE)</f>
        <v>0</v>
      </c>
      <c r="AI703" s="63">
        <f>VLOOKUP($AC703,pTRAIT!$A:$X,11,FALSE)</f>
        <v>0</v>
      </c>
      <c r="AJ703" s="63">
        <f>VLOOKUP($AC703,pTRAIT!$A:$X,12,FALSE)</f>
        <v>0</v>
      </c>
      <c r="AK703" s="63">
        <f>VLOOKUP($AC703,pTRAIT!$A:$X,13,FALSE)</f>
        <v>0</v>
      </c>
      <c r="AL703" s="63">
        <f>VLOOKUP($AC703,pTRAIT!$A:$X,14,FALSE)</f>
        <v>0</v>
      </c>
      <c r="AM703" s="63">
        <f>VLOOKUP($AC703,pTRAIT!$A:$X,15,FALSE)</f>
        <v>0</v>
      </c>
      <c r="AN703" s="63">
        <f>VLOOKUP($AC703,pTRAIT!$A:$X,16,FALSE)</f>
        <v>0</v>
      </c>
      <c r="AO703" s="63">
        <f>VLOOKUP($AC703,pTRAIT!$A:$X,17,FALSE)</f>
        <v>0</v>
      </c>
      <c r="AP703" s="63">
        <f>VLOOKUP($AC703,pTRAIT!$A:$X,18,FALSE)</f>
        <v>0</v>
      </c>
      <c r="AQ703" s="63">
        <f>VLOOKUP($AC703,pTRAIT!$A:$X,19,FALSE)</f>
        <v>0</v>
      </c>
      <c r="AR703" s="63">
        <f>VLOOKUP($AC703,pTRAIT!$A:$X,20,FALSE)</f>
        <v>0</v>
      </c>
      <c r="AS703" s="63">
        <f>VLOOKUP($AC703,pTRAIT!$A:$X,21,FALSE)</f>
        <v>0</v>
      </c>
      <c r="AT703" s="63">
        <f>VLOOKUP($AC703,pTRAIT!$A:$X,22,FALSE)</f>
        <v>0</v>
      </c>
      <c r="AU703" s="63">
        <f>VLOOKUP($AC703,pTRAIT!$A:$X,23,FALSE)</f>
        <v>0</v>
      </c>
      <c r="AV703" s="63">
        <f>VLOOKUP($AC703,pTRAIT!$A:$X,24,FALSE)</f>
        <v>0</v>
      </c>
    </row>
    <row r="704" spans="1:48" ht="12" customHeight="1" x14ac:dyDescent="0.2">
      <c r="A704" s="32">
        <v>1383</v>
      </c>
      <c r="B704" s="33" t="s">
        <v>5</v>
      </c>
      <c r="C704" s="34">
        <v>1414</v>
      </c>
      <c r="D704" s="32" t="str">
        <f t="shared" si="10"/>
        <v>1383X1414</v>
      </c>
      <c r="E704" s="52" t="s">
        <v>1625</v>
      </c>
      <c r="F704" s="61" t="s">
        <v>2327</v>
      </c>
      <c r="G704" s="41" t="s">
        <v>43</v>
      </c>
      <c r="H704" s="38"/>
      <c r="I704" s="32">
        <v>1383</v>
      </c>
      <c r="J704" s="63">
        <f>VLOOKUP(I704,pTRAIT!A:B,2,FALSE)</f>
        <v>0</v>
      </c>
      <c r="K704" s="63" t="str">
        <f>VLOOKUP($I704,pTRAIT!$A:$X,7,FALSE)</f>
        <v>si</v>
      </c>
      <c r="L704" s="63" t="str">
        <f>VLOOKUP($I704,pTRAIT!$A:$X,8,FALSE)</f>
        <v>nd</v>
      </c>
      <c r="M704" s="63" t="str">
        <f>VLOOKUP($I704,pTRAIT!$A:$X,9,FALSE)</f>
        <v>R</v>
      </c>
      <c r="N704" s="63" t="str">
        <f>VLOOKUP($I704,pTRAIT!$A:$X,10,FALSE)</f>
        <v>R</v>
      </c>
      <c r="O704" s="63" t="str">
        <f>VLOOKUP($I704,pTRAIT!$A:$X,11,FALSE)</f>
        <v>S</v>
      </c>
      <c r="P704" s="63" t="str">
        <f>VLOOKUP($I704,pTRAIT!$A:$X,12,FALSE)</f>
        <v>R</v>
      </c>
      <c r="Q704" s="63" t="str">
        <f>VLOOKUP($I704,pTRAIT!$A:$X,13,FALSE)</f>
        <v>R</v>
      </c>
      <c r="R704" s="63" t="str">
        <f>VLOOKUP($I704,pTRAIT!$A:$X,14,FALSE)</f>
        <v>S</v>
      </c>
      <c r="S704" s="63" t="str">
        <f>VLOOKUP($I704,pTRAIT!$A:$X,15,FALSE)</f>
        <v>S</v>
      </c>
      <c r="T704" s="63" t="str">
        <f>VLOOKUP($I704,pTRAIT!$A:$X,16,FALSE)</f>
        <v>R</v>
      </c>
      <c r="U704" s="63" t="str">
        <f>VLOOKUP($I704,pTRAIT!$A:$X,17,FALSE)</f>
        <v>S</v>
      </c>
      <c r="V704" s="63" t="str">
        <f>VLOOKUP($I704,pTRAIT!$A:$X,18,FALSE)</f>
        <v>S</v>
      </c>
      <c r="W704" s="63" t="str">
        <f>VLOOKUP($I704,pTRAIT!$A:$X,19,FALSE)</f>
        <v>S</v>
      </c>
      <c r="X704" s="63" t="str">
        <f>VLOOKUP($I704,pTRAIT!$A:$X,20,FALSE)</f>
        <v>S</v>
      </c>
      <c r="Y704" s="63" t="str">
        <f>VLOOKUP($I704,pTRAIT!$A:$X,21,FALSE)</f>
        <v>R</v>
      </c>
      <c r="Z704" s="63" t="str">
        <f>VLOOKUP($I704,pTRAIT!$A:$X,22,FALSE)</f>
        <v>e</v>
      </c>
      <c r="AA704" s="63" t="str">
        <f>VLOOKUP($I704,pTRAIT!$A:$X,23,FALSE)</f>
        <v>n-c</v>
      </c>
      <c r="AB704" s="63">
        <f>VLOOKUP($I704,pTRAIT!$A:$X,24,FALSE)</f>
        <v>0</v>
      </c>
      <c r="AC704" s="34">
        <v>1414</v>
      </c>
      <c r="AD704" s="63" t="str">
        <f>VLOOKUP(AC704,pTRAIT!A:B,2,FALSE)</f>
        <v>EM5RTUeCM5Pu;RIN=RF / EM5RTUeCM5Pu;RIN=RS</v>
      </c>
      <c r="AE704" s="63">
        <f>VLOOKUP($AC704,pTRAIT!$A:$X,7,FALSE)</f>
        <v>0</v>
      </c>
      <c r="AF704" s="63">
        <f>VLOOKUP($AC704,pTRAIT!$A:$X,8,FALSE)</f>
        <v>0</v>
      </c>
      <c r="AG704" s="63">
        <f>VLOOKUP($AC704,pTRAIT!$A:$X,9,FALSE)</f>
        <v>0</v>
      </c>
      <c r="AH704" s="63">
        <f>VLOOKUP($AC704,pTRAIT!$A:$X,10,FALSE)</f>
        <v>0</v>
      </c>
      <c r="AI704" s="63">
        <f>VLOOKUP($AC704,pTRAIT!$A:$X,11,FALSE)</f>
        <v>0</v>
      </c>
      <c r="AJ704" s="63">
        <f>VLOOKUP($AC704,pTRAIT!$A:$X,12,FALSE)</f>
        <v>0</v>
      </c>
      <c r="AK704" s="63">
        <f>VLOOKUP($AC704,pTRAIT!$A:$X,13,FALSE)</f>
        <v>0</v>
      </c>
      <c r="AL704" s="63">
        <f>VLOOKUP($AC704,pTRAIT!$A:$X,14,FALSE)</f>
        <v>0</v>
      </c>
      <c r="AM704" s="63">
        <f>VLOOKUP($AC704,pTRAIT!$A:$X,15,FALSE)</f>
        <v>0</v>
      </c>
      <c r="AN704" s="63">
        <f>VLOOKUP($AC704,pTRAIT!$A:$X,16,FALSE)</f>
        <v>0</v>
      </c>
      <c r="AO704" s="63">
        <f>VLOOKUP($AC704,pTRAIT!$A:$X,17,FALSE)</f>
        <v>0</v>
      </c>
      <c r="AP704" s="63">
        <f>VLOOKUP($AC704,pTRAIT!$A:$X,18,FALSE)</f>
        <v>0</v>
      </c>
      <c r="AQ704" s="63">
        <f>VLOOKUP($AC704,pTRAIT!$A:$X,19,FALSE)</f>
        <v>0</v>
      </c>
      <c r="AR704" s="63">
        <f>VLOOKUP($AC704,pTRAIT!$A:$X,20,FALSE)</f>
        <v>0</v>
      </c>
      <c r="AS704" s="63">
        <f>VLOOKUP($AC704,pTRAIT!$A:$X,21,FALSE)</f>
        <v>0</v>
      </c>
      <c r="AT704" s="63">
        <f>VLOOKUP($AC704,pTRAIT!$A:$X,22,FALSE)</f>
        <v>0</v>
      </c>
      <c r="AU704" s="63">
        <f>VLOOKUP($AC704,pTRAIT!$A:$X,23,FALSE)</f>
        <v>0</v>
      </c>
      <c r="AV704" s="63">
        <f>VLOOKUP($AC704,pTRAIT!$A:$X,24,FALSE)</f>
        <v>0</v>
      </c>
    </row>
    <row r="705" spans="1:48" ht="12" customHeight="1" x14ac:dyDescent="0.2">
      <c r="A705" s="32">
        <v>1383</v>
      </c>
      <c r="B705" s="33" t="s">
        <v>5</v>
      </c>
      <c r="C705" s="34">
        <v>1415</v>
      </c>
      <c r="D705" s="32" t="str">
        <f t="shared" si="10"/>
        <v>1383X1415</v>
      </c>
      <c r="E705" s="52" t="s">
        <v>1625</v>
      </c>
      <c r="F705" s="61" t="s">
        <v>2328</v>
      </c>
      <c r="G705" s="41" t="s">
        <v>43</v>
      </c>
      <c r="H705" s="38"/>
      <c r="I705" s="32">
        <v>1383</v>
      </c>
      <c r="J705" s="63">
        <f>VLOOKUP(I705,pTRAIT!A:B,2,FALSE)</f>
        <v>0</v>
      </c>
      <c r="K705" s="63" t="str">
        <f>VLOOKUP($I705,pTRAIT!$A:$X,7,FALSE)</f>
        <v>si</v>
      </c>
      <c r="L705" s="63" t="str">
        <f>VLOOKUP($I705,pTRAIT!$A:$X,8,FALSE)</f>
        <v>nd</v>
      </c>
      <c r="M705" s="63" t="str">
        <f>VLOOKUP($I705,pTRAIT!$A:$X,9,FALSE)</f>
        <v>R</v>
      </c>
      <c r="N705" s="63" t="str">
        <f>VLOOKUP($I705,pTRAIT!$A:$X,10,FALSE)</f>
        <v>R</v>
      </c>
      <c r="O705" s="63" t="str">
        <f>VLOOKUP($I705,pTRAIT!$A:$X,11,FALSE)</f>
        <v>S</v>
      </c>
      <c r="P705" s="63" t="str">
        <f>VLOOKUP($I705,pTRAIT!$A:$X,12,FALSE)</f>
        <v>R</v>
      </c>
      <c r="Q705" s="63" t="str">
        <f>VLOOKUP($I705,pTRAIT!$A:$X,13,FALSE)</f>
        <v>R</v>
      </c>
      <c r="R705" s="63" t="str">
        <f>VLOOKUP($I705,pTRAIT!$A:$X,14,FALSE)</f>
        <v>S</v>
      </c>
      <c r="S705" s="63" t="str">
        <f>VLOOKUP($I705,pTRAIT!$A:$X,15,FALSE)</f>
        <v>S</v>
      </c>
      <c r="T705" s="63" t="str">
        <f>VLOOKUP($I705,pTRAIT!$A:$X,16,FALSE)</f>
        <v>R</v>
      </c>
      <c r="U705" s="63" t="str">
        <f>VLOOKUP($I705,pTRAIT!$A:$X,17,FALSE)</f>
        <v>S</v>
      </c>
      <c r="V705" s="63" t="str">
        <f>VLOOKUP($I705,pTRAIT!$A:$X,18,FALSE)</f>
        <v>S</v>
      </c>
      <c r="W705" s="63" t="str">
        <f>VLOOKUP($I705,pTRAIT!$A:$X,19,FALSE)</f>
        <v>S</v>
      </c>
      <c r="X705" s="63" t="str">
        <f>VLOOKUP($I705,pTRAIT!$A:$X,20,FALSE)</f>
        <v>S</v>
      </c>
      <c r="Y705" s="63" t="str">
        <f>VLOOKUP($I705,pTRAIT!$A:$X,21,FALSE)</f>
        <v>R</v>
      </c>
      <c r="Z705" s="63" t="str">
        <f>VLOOKUP($I705,pTRAIT!$A:$X,22,FALSE)</f>
        <v>e</v>
      </c>
      <c r="AA705" s="63" t="str">
        <f>VLOOKUP($I705,pTRAIT!$A:$X,23,FALSE)</f>
        <v>n-c</v>
      </c>
      <c r="AB705" s="63">
        <f>VLOOKUP($I705,pTRAIT!$A:$X,24,FALSE)</f>
        <v>0</v>
      </c>
      <c r="AC705" s="34">
        <v>1415</v>
      </c>
      <c r="AD705" s="63" t="str">
        <f>VLOOKUP(AC705,pTRAIT!A:B,2,FALSE)</f>
        <v>EM5RTUeCM5Pu;RIN=RF / EM5RTUeCM5Pu;RIN=RS</v>
      </c>
      <c r="AE705" s="63">
        <f>VLOOKUP($AC705,pTRAIT!$A:$X,7,FALSE)</f>
        <v>0</v>
      </c>
      <c r="AF705" s="63">
        <f>VLOOKUP($AC705,pTRAIT!$A:$X,8,FALSE)</f>
        <v>0</v>
      </c>
      <c r="AG705" s="63">
        <f>VLOOKUP($AC705,pTRAIT!$A:$X,9,FALSE)</f>
        <v>0</v>
      </c>
      <c r="AH705" s="63">
        <f>VLOOKUP($AC705,pTRAIT!$A:$X,10,FALSE)</f>
        <v>0</v>
      </c>
      <c r="AI705" s="63">
        <f>VLOOKUP($AC705,pTRAIT!$A:$X,11,FALSE)</f>
        <v>0</v>
      </c>
      <c r="AJ705" s="63">
        <f>VLOOKUP($AC705,pTRAIT!$A:$X,12,FALSE)</f>
        <v>0</v>
      </c>
      <c r="AK705" s="63">
        <f>VLOOKUP($AC705,pTRAIT!$A:$X,13,FALSE)</f>
        <v>0</v>
      </c>
      <c r="AL705" s="63">
        <f>VLOOKUP($AC705,pTRAIT!$A:$X,14,FALSE)</f>
        <v>0</v>
      </c>
      <c r="AM705" s="63">
        <f>VLOOKUP($AC705,pTRAIT!$A:$X,15,FALSE)</f>
        <v>0</v>
      </c>
      <c r="AN705" s="63">
        <f>VLOOKUP($AC705,pTRAIT!$A:$X,16,FALSE)</f>
        <v>0</v>
      </c>
      <c r="AO705" s="63">
        <f>VLOOKUP($AC705,pTRAIT!$A:$X,17,FALSE)</f>
        <v>0</v>
      </c>
      <c r="AP705" s="63">
        <f>VLOOKUP($AC705,pTRAIT!$A:$X,18,FALSE)</f>
        <v>0</v>
      </c>
      <c r="AQ705" s="63">
        <f>VLOOKUP($AC705,pTRAIT!$A:$X,19,FALSE)</f>
        <v>0</v>
      </c>
      <c r="AR705" s="63">
        <f>VLOOKUP($AC705,pTRAIT!$A:$X,20,FALSE)</f>
        <v>0</v>
      </c>
      <c r="AS705" s="63">
        <f>VLOOKUP($AC705,pTRAIT!$A:$X,21,FALSE)</f>
        <v>0</v>
      </c>
      <c r="AT705" s="63">
        <f>VLOOKUP($AC705,pTRAIT!$A:$X,22,FALSE)</f>
        <v>0</v>
      </c>
      <c r="AU705" s="63">
        <f>VLOOKUP($AC705,pTRAIT!$A:$X,23,FALSE)</f>
        <v>0</v>
      </c>
      <c r="AV705" s="63">
        <f>VLOOKUP($AC705,pTRAIT!$A:$X,24,FALSE)</f>
        <v>0</v>
      </c>
    </row>
    <row r="706" spans="1:48" ht="12" customHeight="1" x14ac:dyDescent="0.2">
      <c r="A706" s="32">
        <v>1383</v>
      </c>
      <c r="B706" s="33" t="s">
        <v>5</v>
      </c>
      <c r="C706" s="34">
        <v>1416</v>
      </c>
      <c r="D706" s="32" t="str">
        <f t="shared" ref="D706:D769" si="11">_xlfn.CONCAT(A706,B706,C706)</f>
        <v>1383X1416</v>
      </c>
      <c r="E706" s="52" t="s">
        <v>1625</v>
      </c>
      <c r="F706" s="61" t="s">
        <v>2329</v>
      </c>
      <c r="G706" s="41" t="s">
        <v>43</v>
      </c>
      <c r="H706" s="38"/>
      <c r="I706" s="32">
        <v>1383</v>
      </c>
      <c r="J706" s="63">
        <f>VLOOKUP(I706,pTRAIT!A:B,2,FALSE)</f>
        <v>0</v>
      </c>
      <c r="K706" s="63" t="str">
        <f>VLOOKUP($I706,pTRAIT!$A:$X,7,FALSE)</f>
        <v>si</v>
      </c>
      <c r="L706" s="63" t="str">
        <f>VLOOKUP($I706,pTRAIT!$A:$X,8,FALSE)</f>
        <v>nd</v>
      </c>
      <c r="M706" s="63" t="str">
        <f>VLOOKUP($I706,pTRAIT!$A:$X,9,FALSE)</f>
        <v>R</v>
      </c>
      <c r="N706" s="63" t="str">
        <f>VLOOKUP($I706,pTRAIT!$A:$X,10,FALSE)</f>
        <v>R</v>
      </c>
      <c r="O706" s="63" t="str">
        <f>VLOOKUP($I706,pTRAIT!$A:$X,11,FALSE)</f>
        <v>S</v>
      </c>
      <c r="P706" s="63" t="str">
        <f>VLOOKUP($I706,pTRAIT!$A:$X,12,FALSE)</f>
        <v>R</v>
      </c>
      <c r="Q706" s="63" t="str">
        <f>VLOOKUP($I706,pTRAIT!$A:$X,13,FALSE)</f>
        <v>R</v>
      </c>
      <c r="R706" s="63" t="str">
        <f>VLOOKUP($I706,pTRAIT!$A:$X,14,FALSE)</f>
        <v>S</v>
      </c>
      <c r="S706" s="63" t="str">
        <f>VLOOKUP($I706,pTRAIT!$A:$X,15,FALSE)</f>
        <v>S</v>
      </c>
      <c r="T706" s="63" t="str">
        <f>VLOOKUP($I706,pTRAIT!$A:$X,16,FALSE)</f>
        <v>R</v>
      </c>
      <c r="U706" s="63" t="str">
        <f>VLOOKUP($I706,pTRAIT!$A:$X,17,FALSE)</f>
        <v>S</v>
      </c>
      <c r="V706" s="63" t="str">
        <f>VLOOKUP($I706,pTRAIT!$A:$X,18,FALSE)</f>
        <v>S</v>
      </c>
      <c r="W706" s="63" t="str">
        <f>VLOOKUP($I706,pTRAIT!$A:$X,19,FALSE)</f>
        <v>S</v>
      </c>
      <c r="X706" s="63" t="str">
        <f>VLOOKUP($I706,pTRAIT!$A:$X,20,FALSE)</f>
        <v>S</v>
      </c>
      <c r="Y706" s="63" t="str">
        <f>VLOOKUP($I706,pTRAIT!$A:$X,21,FALSE)</f>
        <v>R</v>
      </c>
      <c r="Z706" s="63" t="str">
        <f>VLOOKUP($I706,pTRAIT!$A:$X,22,FALSE)</f>
        <v>e</v>
      </c>
      <c r="AA706" s="63" t="str">
        <f>VLOOKUP($I706,pTRAIT!$A:$X,23,FALSE)</f>
        <v>n-c</v>
      </c>
      <c r="AB706" s="63">
        <f>VLOOKUP($I706,pTRAIT!$A:$X,24,FALSE)</f>
        <v>0</v>
      </c>
      <c r="AC706" s="34">
        <v>1416</v>
      </c>
      <c r="AD706" s="63" t="str">
        <f>VLOOKUP(AC706,pTRAIT!A:B,2,FALSE)</f>
        <v>EM5RTUeCM5Pu;RIN=RF / EM5RTUeCM5Pu;RIN=RS</v>
      </c>
      <c r="AE706" s="63">
        <f>VLOOKUP($AC706,pTRAIT!$A:$X,7,FALSE)</f>
        <v>0</v>
      </c>
      <c r="AF706" s="63">
        <f>VLOOKUP($AC706,pTRAIT!$A:$X,8,FALSE)</f>
        <v>0</v>
      </c>
      <c r="AG706" s="63">
        <f>VLOOKUP($AC706,pTRAIT!$A:$X,9,FALSE)</f>
        <v>0</v>
      </c>
      <c r="AH706" s="63">
        <f>VLOOKUP($AC706,pTRAIT!$A:$X,10,FALSE)</f>
        <v>0</v>
      </c>
      <c r="AI706" s="63">
        <f>VLOOKUP($AC706,pTRAIT!$A:$X,11,FALSE)</f>
        <v>0</v>
      </c>
      <c r="AJ706" s="63">
        <f>VLOOKUP($AC706,pTRAIT!$A:$X,12,FALSE)</f>
        <v>0</v>
      </c>
      <c r="AK706" s="63">
        <f>VLOOKUP($AC706,pTRAIT!$A:$X,13,FALSE)</f>
        <v>0</v>
      </c>
      <c r="AL706" s="63">
        <f>VLOOKUP($AC706,pTRAIT!$A:$X,14,FALSE)</f>
        <v>0</v>
      </c>
      <c r="AM706" s="63">
        <f>VLOOKUP($AC706,pTRAIT!$A:$X,15,FALSE)</f>
        <v>0</v>
      </c>
      <c r="AN706" s="63">
        <f>VLOOKUP($AC706,pTRAIT!$A:$X,16,FALSE)</f>
        <v>0</v>
      </c>
      <c r="AO706" s="63">
        <f>VLOOKUP($AC706,pTRAIT!$A:$X,17,FALSE)</f>
        <v>0</v>
      </c>
      <c r="AP706" s="63">
        <f>VLOOKUP($AC706,pTRAIT!$A:$X,18,FALSE)</f>
        <v>0</v>
      </c>
      <c r="AQ706" s="63">
        <f>VLOOKUP($AC706,pTRAIT!$A:$X,19,FALSE)</f>
        <v>0</v>
      </c>
      <c r="AR706" s="63">
        <f>VLOOKUP($AC706,pTRAIT!$A:$X,20,FALSE)</f>
        <v>0</v>
      </c>
      <c r="AS706" s="63">
        <f>VLOOKUP($AC706,pTRAIT!$A:$X,21,FALSE)</f>
        <v>0</v>
      </c>
      <c r="AT706" s="63">
        <f>VLOOKUP($AC706,pTRAIT!$A:$X,22,FALSE)</f>
        <v>0</v>
      </c>
      <c r="AU706" s="63">
        <f>VLOOKUP($AC706,pTRAIT!$A:$X,23,FALSE)</f>
        <v>0</v>
      </c>
      <c r="AV706" s="63">
        <f>VLOOKUP($AC706,pTRAIT!$A:$X,24,FALSE)</f>
        <v>0</v>
      </c>
    </row>
    <row r="707" spans="1:48" ht="12" customHeight="1" x14ac:dyDescent="0.2">
      <c r="A707" s="32">
        <v>1383</v>
      </c>
      <c r="B707" s="33" t="s">
        <v>5</v>
      </c>
      <c r="C707" s="34">
        <v>1417</v>
      </c>
      <c r="D707" s="32" t="str">
        <f t="shared" si="11"/>
        <v>1383X1417</v>
      </c>
      <c r="E707" s="52" t="s">
        <v>1625</v>
      </c>
      <c r="F707" s="61" t="s">
        <v>2330</v>
      </c>
      <c r="G707" s="41" t="s">
        <v>43</v>
      </c>
      <c r="H707" s="38"/>
      <c r="I707" s="32">
        <v>1383</v>
      </c>
      <c r="J707" s="63">
        <f>VLOOKUP(I707,pTRAIT!A:B,2,FALSE)</f>
        <v>0</v>
      </c>
      <c r="K707" s="63" t="str">
        <f>VLOOKUP($I707,pTRAIT!$A:$X,7,FALSE)</f>
        <v>si</v>
      </c>
      <c r="L707" s="63" t="str">
        <f>VLOOKUP($I707,pTRAIT!$A:$X,8,FALSE)</f>
        <v>nd</v>
      </c>
      <c r="M707" s="63" t="str">
        <f>VLOOKUP($I707,pTRAIT!$A:$X,9,FALSE)</f>
        <v>R</v>
      </c>
      <c r="N707" s="63" t="str">
        <f>VLOOKUP($I707,pTRAIT!$A:$X,10,FALSE)</f>
        <v>R</v>
      </c>
      <c r="O707" s="63" t="str">
        <f>VLOOKUP($I707,pTRAIT!$A:$X,11,FALSE)</f>
        <v>S</v>
      </c>
      <c r="P707" s="63" t="str">
        <f>VLOOKUP($I707,pTRAIT!$A:$X,12,FALSE)</f>
        <v>R</v>
      </c>
      <c r="Q707" s="63" t="str">
        <f>VLOOKUP($I707,pTRAIT!$A:$X,13,FALSE)</f>
        <v>R</v>
      </c>
      <c r="R707" s="63" t="str">
        <f>VLOOKUP($I707,pTRAIT!$A:$X,14,FALSE)</f>
        <v>S</v>
      </c>
      <c r="S707" s="63" t="str">
        <f>VLOOKUP($I707,pTRAIT!$A:$X,15,FALSE)</f>
        <v>S</v>
      </c>
      <c r="T707" s="63" t="str">
        <f>VLOOKUP($I707,pTRAIT!$A:$X,16,FALSE)</f>
        <v>R</v>
      </c>
      <c r="U707" s="63" t="str">
        <f>VLOOKUP($I707,pTRAIT!$A:$X,17,FALSE)</f>
        <v>S</v>
      </c>
      <c r="V707" s="63" t="str">
        <f>VLOOKUP($I707,pTRAIT!$A:$X,18,FALSE)</f>
        <v>S</v>
      </c>
      <c r="W707" s="63" t="str">
        <f>VLOOKUP($I707,pTRAIT!$A:$X,19,FALSE)</f>
        <v>S</v>
      </c>
      <c r="X707" s="63" t="str">
        <f>VLOOKUP($I707,pTRAIT!$A:$X,20,FALSE)</f>
        <v>S</v>
      </c>
      <c r="Y707" s="63" t="str">
        <f>VLOOKUP($I707,pTRAIT!$A:$X,21,FALSE)</f>
        <v>R</v>
      </c>
      <c r="Z707" s="63" t="str">
        <f>VLOOKUP($I707,pTRAIT!$A:$X,22,FALSE)</f>
        <v>e</v>
      </c>
      <c r="AA707" s="63" t="str">
        <f>VLOOKUP($I707,pTRAIT!$A:$X,23,FALSE)</f>
        <v>n-c</v>
      </c>
      <c r="AB707" s="63">
        <f>VLOOKUP($I707,pTRAIT!$A:$X,24,FALSE)</f>
        <v>0</v>
      </c>
      <c r="AC707" s="34">
        <v>1417</v>
      </c>
      <c r="AD707" s="63" t="str">
        <f>VLOOKUP(AC707,pTRAIT!A:B,2,FALSE)</f>
        <v>EM5RTUeCM5Pu;RIN=RF / EM5CM5Pu;RIN=RS</v>
      </c>
      <c r="AE707" s="63">
        <f>VLOOKUP($AC707,pTRAIT!$A:$X,7,FALSE)</f>
        <v>0</v>
      </c>
      <c r="AF707" s="63">
        <f>VLOOKUP($AC707,pTRAIT!$A:$X,8,FALSE)</f>
        <v>0</v>
      </c>
      <c r="AG707" s="63">
        <f>VLOOKUP($AC707,pTRAIT!$A:$X,9,FALSE)</f>
        <v>0</v>
      </c>
      <c r="AH707" s="63">
        <f>VLOOKUP($AC707,pTRAIT!$A:$X,10,FALSE)</f>
        <v>0</v>
      </c>
      <c r="AI707" s="63">
        <f>VLOOKUP($AC707,pTRAIT!$A:$X,11,FALSE)</f>
        <v>0</v>
      </c>
      <c r="AJ707" s="63">
        <f>VLOOKUP($AC707,pTRAIT!$A:$X,12,FALSE)</f>
        <v>0</v>
      </c>
      <c r="AK707" s="63">
        <f>VLOOKUP($AC707,pTRAIT!$A:$X,13,FALSE)</f>
        <v>0</v>
      </c>
      <c r="AL707" s="63">
        <f>VLOOKUP($AC707,pTRAIT!$A:$X,14,FALSE)</f>
        <v>0</v>
      </c>
      <c r="AM707" s="63">
        <f>VLOOKUP($AC707,pTRAIT!$A:$X,15,FALSE)</f>
        <v>0</v>
      </c>
      <c r="AN707" s="63">
        <f>VLOOKUP($AC707,pTRAIT!$A:$X,16,FALSE)</f>
        <v>0</v>
      </c>
      <c r="AO707" s="63">
        <f>VLOOKUP($AC707,pTRAIT!$A:$X,17,FALSE)</f>
        <v>0</v>
      </c>
      <c r="AP707" s="63">
        <f>VLOOKUP($AC707,pTRAIT!$A:$X,18,FALSE)</f>
        <v>0</v>
      </c>
      <c r="AQ707" s="63">
        <f>VLOOKUP($AC707,pTRAIT!$A:$X,19,FALSE)</f>
        <v>0</v>
      </c>
      <c r="AR707" s="63">
        <f>VLOOKUP($AC707,pTRAIT!$A:$X,20,FALSE)</f>
        <v>0</v>
      </c>
      <c r="AS707" s="63">
        <f>VLOOKUP($AC707,pTRAIT!$A:$X,21,FALSE)</f>
        <v>0</v>
      </c>
      <c r="AT707" s="63">
        <f>VLOOKUP($AC707,pTRAIT!$A:$X,22,FALSE)</f>
        <v>0</v>
      </c>
      <c r="AU707" s="63">
        <f>VLOOKUP($AC707,pTRAIT!$A:$X,23,FALSE)</f>
        <v>0</v>
      </c>
      <c r="AV707" s="63">
        <f>VLOOKUP($AC707,pTRAIT!$A:$X,24,FALSE)</f>
        <v>0</v>
      </c>
    </row>
    <row r="708" spans="1:48" ht="12" customHeight="1" x14ac:dyDescent="0.2">
      <c r="A708" s="32">
        <v>1384</v>
      </c>
      <c r="B708" s="33" t="s">
        <v>5</v>
      </c>
      <c r="C708" s="34">
        <v>468</v>
      </c>
      <c r="D708" s="32" t="str">
        <f t="shared" si="11"/>
        <v>1384X468</v>
      </c>
      <c r="E708" s="52" t="s">
        <v>1625</v>
      </c>
      <c r="F708" s="61" t="s">
        <v>2331</v>
      </c>
      <c r="G708" s="41" t="s">
        <v>43</v>
      </c>
      <c r="H708" s="38"/>
      <c r="I708" s="32">
        <v>1384</v>
      </c>
      <c r="J708" s="63">
        <f>VLOOKUP(I708,pTRAIT!A:B,2,FALSE)</f>
        <v>0</v>
      </c>
      <c r="K708" s="63" t="str">
        <f>VLOOKUP($I708,pTRAIT!$A:$X,7,FALSE)</f>
        <v>si</v>
      </c>
      <c r="L708" s="63" t="str">
        <f>VLOOKUP($I708,pTRAIT!$A:$X,8,FALSE)</f>
        <v>nd</v>
      </c>
      <c r="M708" s="63" t="str">
        <f>VLOOKUP($I708,pTRAIT!$A:$X,9,FALSE)</f>
        <v>R</v>
      </c>
      <c r="N708" s="63" t="str">
        <f>VLOOKUP($I708,pTRAIT!$A:$X,10,FALSE)</f>
        <v>R</v>
      </c>
      <c r="O708" s="63" t="str">
        <f>VLOOKUP($I708,pTRAIT!$A:$X,11,FALSE)</f>
        <v>S</v>
      </c>
      <c r="P708" s="63" t="str">
        <f>VLOOKUP($I708,pTRAIT!$A:$X,12,FALSE)</f>
        <v>R</v>
      </c>
      <c r="Q708" s="63" t="str">
        <f>VLOOKUP($I708,pTRAIT!$A:$X,13,FALSE)</f>
        <v>R</v>
      </c>
      <c r="R708" s="63" t="str">
        <f>VLOOKUP($I708,pTRAIT!$A:$X,14,FALSE)</f>
        <v>S</v>
      </c>
      <c r="S708" s="63" t="str">
        <f>VLOOKUP($I708,pTRAIT!$A:$X,15,FALSE)</f>
        <v>S</v>
      </c>
      <c r="T708" s="63" t="str">
        <f>VLOOKUP($I708,pTRAIT!$A:$X,16,FALSE)</f>
        <v>R</v>
      </c>
      <c r="U708" s="63" t="str">
        <f>VLOOKUP($I708,pTRAIT!$A:$X,17,FALSE)</f>
        <v>S</v>
      </c>
      <c r="V708" s="63" t="str">
        <f>VLOOKUP($I708,pTRAIT!$A:$X,18,FALSE)</f>
        <v>S</v>
      </c>
      <c r="W708" s="63" t="str">
        <f>VLOOKUP($I708,pTRAIT!$A:$X,19,FALSE)</f>
        <v>S</v>
      </c>
      <c r="X708" s="63" t="str">
        <f>VLOOKUP($I708,pTRAIT!$A:$X,20,FALSE)</f>
        <v>S</v>
      </c>
      <c r="Y708" s="63" t="str">
        <f>VLOOKUP($I708,pTRAIT!$A:$X,21,FALSE)</f>
        <v>R</v>
      </c>
      <c r="Z708" s="63">
        <f>VLOOKUP($I708,pTRAIT!$A:$X,22,FALSE)</f>
        <v>0</v>
      </c>
      <c r="AA708" s="63">
        <f>VLOOKUP($I708,pTRAIT!$A:$X,23,FALSE)</f>
        <v>0</v>
      </c>
      <c r="AB708" s="63">
        <f>VLOOKUP($I708,pTRAIT!$A:$X,24,FALSE)</f>
        <v>0</v>
      </c>
      <c r="AC708" s="34">
        <v>468</v>
      </c>
      <c r="AD708" s="63" t="str">
        <f>VLOOKUP(AC708,pTRAIT!A:B,2,FALSE)</f>
        <v>EM5RTUeMi1;RIN=RF / EM5RTUeCM5Pu;RIN=RF</v>
      </c>
      <c r="AE708" s="63">
        <f>VLOOKUP($AC708,pTRAIT!$A:$X,7,FALSE)</f>
        <v>0</v>
      </c>
      <c r="AF708" s="63">
        <f>VLOOKUP($AC708,pTRAIT!$A:$X,8,FALSE)</f>
        <v>0</v>
      </c>
      <c r="AG708" s="63">
        <f>VLOOKUP($AC708,pTRAIT!$A:$X,9,FALSE)</f>
        <v>0</v>
      </c>
      <c r="AH708" s="63">
        <f>VLOOKUP($AC708,pTRAIT!$A:$X,10,FALSE)</f>
        <v>0</v>
      </c>
      <c r="AI708" s="63">
        <f>VLOOKUP($AC708,pTRAIT!$A:$X,11,FALSE)</f>
        <v>0</v>
      </c>
      <c r="AJ708" s="63">
        <f>VLOOKUP($AC708,pTRAIT!$A:$X,12,FALSE)</f>
        <v>0</v>
      </c>
      <c r="AK708" s="63">
        <f>VLOOKUP($AC708,pTRAIT!$A:$X,13,FALSE)</f>
        <v>0</v>
      </c>
      <c r="AL708" s="63">
        <f>VLOOKUP($AC708,pTRAIT!$A:$X,14,FALSE)</f>
        <v>0</v>
      </c>
      <c r="AM708" s="63">
        <f>VLOOKUP($AC708,pTRAIT!$A:$X,15,FALSE)</f>
        <v>0</v>
      </c>
      <c r="AN708" s="63">
        <f>VLOOKUP($AC708,pTRAIT!$A:$X,16,FALSE)</f>
        <v>0</v>
      </c>
      <c r="AO708" s="63">
        <f>VLOOKUP($AC708,pTRAIT!$A:$X,17,FALSE)</f>
        <v>0</v>
      </c>
      <c r="AP708" s="63">
        <f>VLOOKUP($AC708,pTRAIT!$A:$X,18,FALSE)</f>
        <v>0</v>
      </c>
      <c r="AQ708" s="63">
        <f>VLOOKUP($AC708,pTRAIT!$A:$X,19,FALSE)</f>
        <v>0</v>
      </c>
      <c r="AR708" s="63">
        <f>VLOOKUP($AC708,pTRAIT!$A:$X,20,FALSE)</f>
        <v>0</v>
      </c>
      <c r="AS708" s="63">
        <f>VLOOKUP($AC708,pTRAIT!$A:$X,21,FALSE)</f>
        <v>0</v>
      </c>
      <c r="AT708" s="63">
        <f>VLOOKUP($AC708,pTRAIT!$A:$X,22,FALSE)</f>
        <v>0</v>
      </c>
      <c r="AU708" s="63">
        <f>VLOOKUP($AC708,pTRAIT!$A:$X,23,FALSE)</f>
        <v>0</v>
      </c>
      <c r="AV708" s="63">
        <f>VLOOKUP($AC708,pTRAIT!$A:$X,24,FALSE)</f>
        <v>0</v>
      </c>
    </row>
    <row r="709" spans="1:48" ht="12" customHeight="1" x14ac:dyDescent="0.2">
      <c r="A709" s="32">
        <v>1384</v>
      </c>
      <c r="B709" s="33" t="s">
        <v>5</v>
      </c>
      <c r="C709" s="34">
        <v>509</v>
      </c>
      <c r="D709" s="32" t="str">
        <f t="shared" si="11"/>
        <v>1384X509</v>
      </c>
      <c r="E709" s="52" t="s">
        <v>1625</v>
      </c>
      <c r="F709" s="61" t="s">
        <v>2332</v>
      </c>
      <c r="G709" s="41" t="s">
        <v>43</v>
      </c>
      <c r="H709" s="38"/>
      <c r="I709" s="32">
        <v>1384</v>
      </c>
      <c r="J709" s="63">
        <f>VLOOKUP(I709,pTRAIT!A:B,2,FALSE)</f>
        <v>0</v>
      </c>
      <c r="K709" s="63" t="str">
        <f>VLOOKUP($I709,pTRAIT!$A:$X,7,FALSE)</f>
        <v>si</v>
      </c>
      <c r="L709" s="63" t="str">
        <f>VLOOKUP($I709,pTRAIT!$A:$X,8,FALSE)</f>
        <v>nd</v>
      </c>
      <c r="M709" s="63" t="str">
        <f>VLOOKUP($I709,pTRAIT!$A:$X,9,FALSE)</f>
        <v>R</v>
      </c>
      <c r="N709" s="63" t="str">
        <f>VLOOKUP($I709,pTRAIT!$A:$X,10,FALSE)</f>
        <v>R</v>
      </c>
      <c r="O709" s="63" t="str">
        <f>VLOOKUP($I709,pTRAIT!$A:$X,11,FALSE)</f>
        <v>S</v>
      </c>
      <c r="P709" s="63" t="str">
        <f>VLOOKUP($I709,pTRAIT!$A:$X,12,FALSE)</f>
        <v>R</v>
      </c>
      <c r="Q709" s="63" t="str">
        <f>VLOOKUP($I709,pTRAIT!$A:$X,13,FALSE)</f>
        <v>R</v>
      </c>
      <c r="R709" s="63" t="str">
        <f>VLOOKUP($I709,pTRAIT!$A:$X,14,FALSE)</f>
        <v>S</v>
      </c>
      <c r="S709" s="63" t="str">
        <f>VLOOKUP($I709,pTRAIT!$A:$X,15,FALSE)</f>
        <v>S</v>
      </c>
      <c r="T709" s="63" t="str">
        <f>VLOOKUP($I709,pTRAIT!$A:$X,16,FALSE)</f>
        <v>R</v>
      </c>
      <c r="U709" s="63" t="str">
        <f>VLOOKUP($I709,pTRAIT!$A:$X,17,FALSE)</f>
        <v>S</v>
      </c>
      <c r="V709" s="63" t="str">
        <f>VLOOKUP($I709,pTRAIT!$A:$X,18,FALSE)</f>
        <v>S</v>
      </c>
      <c r="W709" s="63" t="str">
        <f>VLOOKUP($I709,pTRAIT!$A:$X,19,FALSE)</f>
        <v>S</v>
      </c>
      <c r="X709" s="63" t="str">
        <f>VLOOKUP($I709,pTRAIT!$A:$X,20,FALSE)</f>
        <v>S</v>
      </c>
      <c r="Y709" s="63" t="str">
        <f>VLOOKUP($I709,pTRAIT!$A:$X,21,FALSE)</f>
        <v>R</v>
      </c>
      <c r="Z709" s="63">
        <f>VLOOKUP($I709,pTRAIT!$A:$X,22,FALSE)</f>
        <v>0</v>
      </c>
      <c r="AA709" s="63">
        <f>VLOOKUP($I709,pTRAIT!$A:$X,23,FALSE)</f>
        <v>0</v>
      </c>
      <c r="AB709" s="63">
        <f>VLOOKUP($I709,pTRAIT!$A:$X,24,FALSE)</f>
        <v>0</v>
      </c>
      <c r="AC709" s="34">
        <v>509</v>
      </c>
      <c r="AD709" s="63" t="str">
        <f>VLOOKUP(AC709,pTRAIT!A:B,2,FALSE)</f>
        <v>EM5Mi1Cf9;RIN=RF / EM5RTUeCM5Pu;RIN=RF</v>
      </c>
      <c r="AE709" s="63">
        <f>VLOOKUP($AC709,pTRAIT!$A:$X,7,FALSE)</f>
        <v>0</v>
      </c>
      <c r="AF709" s="63">
        <f>VLOOKUP($AC709,pTRAIT!$A:$X,8,FALSE)</f>
        <v>0</v>
      </c>
      <c r="AG709" s="63">
        <f>VLOOKUP($AC709,pTRAIT!$A:$X,9,FALSE)</f>
        <v>0</v>
      </c>
      <c r="AH709" s="63">
        <f>VLOOKUP($AC709,pTRAIT!$A:$X,10,FALSE)</f>
        <v>0</v>
      </c>
      <c r="AI709" s="63">
        <f>VLOOKUP($AC709,pTRAIT!$A:$X,11,FALSE)</f>
        <v>0</v>
      </c>
      <c r="AJ709" s="63">
        <f>VLOOKUP($AC709,pTRAIT!$A:$X,12,FALSE)</f>
        <v>0</v>
      </c>
      <c r="AK709" s="63">
        <f>VLOOKUP($AC709,pTRAIT!$A:$X,13,FALSE)</f>
        <v>0</v>
      </c>
      <c r="AL709" s="63">
        <f>VLOOKUP($AC709,pTRAIT!$A:$X,14,FALSE)</f>
        <v>0</v>
      </c>
      <c r="AM709" s="63">
        <f>VLOOKUP($AC709,pTRAIT!$A:$X,15,FALSE)</f>
        <v>0</v>
      </c>
      <c r="AN709" s="63">
        <f>VLOOKUP($AC709,pTRAIT!$A:$X,16,FALSE)</f>
        <v>0</v>
      </c>
      <c r="AO709" s="63">
        <f>VLOOKUP($AC709,pTRAIT!$A:$X,17,FALSE)</f>
        <v>0</v>
      </c>
      <c r="AP709" s="63">
        <f>VLOOKUP($AC709,pTRAIT!$A:$X,18,FALSE)</f>
        <v>0</v>
      </c>
      <c r="AQ709" s="63">
        <f>VLOOKUP($AC709,pTRAIT!$A:$X,19,FALSE)</f>
        <v>0</v>
      </c>
      <c r="AR709" s="63">
        <f>VLOOKUP($AC709,pTRAIT!$A:$X,20,FALSE)</f>
        <v>0</v>
      </c>
      <c r="AS709" s="63">
        <f>VLOOKUP($AC709,pTRAIT!$A:$X,21,FALSE)</f>
        <v>0</v>
      </c>
      <c r="AT709" s="63">
        <f>VLOOKUP($AC709,pTRAIT!$A:$X,22,FALSE)</f>
        <v>0</v>
      </c>
      <c r="AU709" s="63">
        <f>VLOOKUP($AC709,pTRAIT!$A:$X,23,FALSE)</f>
        <v>0</v>
      </c>
      <c r="AV709" s="63">
        <f>VLOOKUP($AC709,pTRAIT!$A:$X,24,FALSE)</f>
        <v>0</v>
      </c>
    </row>
    <row r="710" spans="1:48" ht="12" customHeight="1" x14ac:dyDescent="0.2">
      <c r="A710" s="32">
        <v>1384</v>
      </c>
      <c r="B710" s="33" t="s">
        <v>5</v>
      </c>
      <c r="C710" s="34">
        <v>553</v>
      </c>
      <c r="D710" s="32" t="str">
        <f t="shared" si="11"/>
        <v>1384X553</v>
      </c>
      <c r="E710" s="52" t="s">
        <v>1625</v>
      </c>
      <c r="F710" s="61" t="s">
        <v>2333</v>
      </c>
      <c r="G710" s="41" t="s">
        <v>43</v>
      </c>
      <c r="H710" s="38"/>
      <c r="I710" s="32">
        <v>1384</v>
      </c>
      <c r="J710" s="63">
        <f>VLOOKUP(I710,pTRAIT!A:B,2,FALSE)</f>
        <v>0</v>
      </c>
      <c r="K710" s="63" t="str">
        <f>VLOOKUP($I710,pTRAIT!$A:$X,7,FALSE)</f>
        <v>si</v>
      </c>
      <c r="L710" s="63" t="str">
        <f>VLOOKUP($I710,pTRAIT!$A:$X,8,FALSE)</f>
        <v>nd</v>
      </c>
      <c r="M710" s="63" t="str">
        <f>VLOOKUP($I710,pTRAIT!$A:$X,9,FALSE)</f>
        <v>R</v>
      </c>
      <c r="N710" s="63" t="str">
        <f>VLOOKUP($I710,pTRAIT!$A:$X,10,FALSE)</f>
        <v>R</v>
      </c>
      <c r="O710" s="63" t="str">
        <f>VLOOKUP($I710,pTRAIT!$A:$X,11,FALSE)</f>
        <v>S</v>
      </c>
      <c r="P710" s="63" t="str">
        <f>VLOOKUP($I710,pTRAIT!$A:$X,12,FALSE)</f>
        <v>R</v>
      </c>
      <c r="Q710" s="63" t="str">
        <f>VLOOKUP($I710,pTRAIT!$A:$X,13,FALSE)</f>
        <v>R</v>
      </c>
      <c r="R710" s="63" t="str">
        <f>VLOOKUP($I710,pTRAIT!$A:$X,14,FALSE)</f>
        <v>S</v>
      </c>
      <c r="S710" s="63" t="str">
        <f>VLOOKUP($I710,pTRAIT!$A:$X,15,FALSE)</f>
        <v>S</v>
      </c>
      <c r="T710" s="63" t="str">
        <f>VLOOKUP($I710,pTRAIT!$A:$X,16,FALSE)</f>
        <v>R</v>
      </c>
      <c r="U710" s="63" t="str">
        <f>VLOOKUP($I710,pTRAIT!$A:$X,17,FALSE)</f>
        <v>S</v>
      </c>
      <c r="V710" s="63" t="str">
        <f>VLOOKUP($I710,pTRAIT!$A:$X,18,FALSE)</f>
        <v>S</v>
      </c>
      <c r="W710" s="63" t="str">
        <f>VLOOKUP($I710,pTRAIT!$A:$X,19,FALSE)</f>
        <v>S</v>
      </c>
      <c r="X710" s="63" t="str">
        <f>VLOOKUP($I710,pTRAIT!$A:$X,20,FALSE)</f>
        <v>S</v>
      </c>
      <c r="Y710" s="63" t="str">
        <f>VLOOKUP($I710,pTRAIT!$A:$X,21,FALSE)</f>
        <v>R</v>
      </c>
      <c r="Z710" s="63">
        <f>VLOOKUP($I710,pTRAIT!$A:$X,22,FALSE)</f>
        <v>0</v>
      </c>
      <c r="AA710" s="63">
        <f>VLOOKUP($I710,pTRAIT!$A:$X,23,FALSE)</f>
        <v>0</v>
      </c>
      <c r="AB710" s="63">
        <f>VLOOKUP($I710,pTRAIT!$A:$X,24,FALSE)</f>
        <v>0</v>
      </c>
      <c r="AC710" s="34">
        <v>553</v>
      </c>
      <c r="AD710" s="63" t="str">
        <f>VLOOKUP(AC710,pTRAIT!A:B,2,FALSE)</f>
        <v>EM5Mi1Cf9ogc;RIN=RF / EM5RTUeCM5Pu;RIN=RF</v>
      </c>
      <c r="AE710" s="63">
        <f>VLOOKUP($AC710,pTRAIT!$A:$X,7,FALSE)</f>
        <v>0</v>
      </c>
      <c r="AF710" s="63">
        <f>VLOOKUP($AC710,pTRAIT!$A:$X,8,FALSE)</f>
        <v>0</v>
      </c>
      <c r="AG710" s="63">
        <f>VLOOKUP($AC710,pTRAIT!$A:$X,9,FALSE)</f>
        <v>0</v>
      </c>
      <c r="AH710" s="63">
        <f>VLOOKUP($AC710,pTRAIT!$A:$X,10,FALSE)</f>
        <v>0</v>
      </c>
      <c r="AI710" s="63">
        <f>VLOOKUP($AC710,pTRAIT!$A:$X,11,FALSE)</f>
        <v>0</v>
      </c>
      <c r="AJ710" s="63">
        <f>VLOOKUP($AC710,pTRAIT!$A:$X,12,FALSE)</f>
        <v>0</v>
      </c>
      <c r="AK710" s="63">
        <f>VLOOKUP($AC710,pTRAIT!$A:$X,13,FALSE)</f>
        <v>0</v>
      </c>
      <c r="AL710" s="63">
        <f>VLOOKUP($AC710,pTRAIT!$A:$X,14,FALSE)</f>
        <v>0</v>
      </c>
      <c r="AM710" s="63">
        <f>VLOOKUP($AC710,pTRAIT!$A:$X,15,FALSE)</f>
        <v>0</v>
      </c>
      <c r="AN710" s="63">
        <f>VLOOKUP($AC710,pTRAIT!$A:$X,16,FALSE)</f>
        <v>0</v>
      </c>
      <c r="AO710" s="63">
        <f>VLOOKUP($AC710,pTRAIT!$A:$X,17,FALSE)</f>
        <v>0</v>
      </c>
      <c r="AP710" s="63">
        <f>VLOOKUP($AC710,pTRAIT!$A:$X,18,FALSE)</f>
        <v>0</v>
      </c>
      <c r="AQ710" s="63">
        <f>VLOOKUP($AC710,pTRAIT!$A:$X,19,FALSE)</f>
        <v>0</v>
      </c>
      <c r="AR710" s="63">
        <f>VLOOKUP($AC710,pTRAIT!$A:$X,20,FALSE)</f>
        <v>0</v>
      </c>
      <c r="AS710" s="63">
        <f>VLOOKUP($AC710,pTRAIT!$A:$X,21,FALSE)</f>
        <v>0</v>
      </c>
      <c r="AT710" s="63">
        <f>VLOOKUP($AC710,pTRAIT!$A:$X,22,FALSE)</f>
        <v>0</v>
      </c>
      <c r="AU710" s="63">
        <f>VLOOKUP($AC710,pTRAIT!$A:$X,23,FALSE)</f>
        <v>0</v>
      </c>
      <c r="AV710" s="63">
        <f>VLOOKUP($AC710,pTRAIT!$A:$X,24,FALSE)</f>
        <v>0</v>
      </c>
    </row>
    <row r="711" spans="1:48" ht="12" customHeight="1" x14ac:dyDescent="0.2">
      <c r="A711" s="32">
        <v>1384</v>
      </c>
      <c r="B711" s="33" t="s">
        <v>5</v>
      </c>
      <c r="C711" s="34">
        <v>594</v>
      </c>
      <c r="D711" s="32" t="str">
        <f t="shared" si="11"/>
        <v>1384X594</v>
      </c>
      <c r="E711" s="52" t="s">
        <v>1625</v>
      </c>
      <c r="F711" s="61" t="s">
        <v>2334</v>
      </c>
      <c r="G711" s="41" t="s">
        <v>43</v>
      </c>
      <c r="H711" s="38"/>
      <c r="I711" s="32">
        <v>1384</v>
      </c>
      <c r="J711" s="63">
        <f>VLOOKUP(I711,pTRAIT!A:B,2,FALSE)</f>
        <v>0</v>
      </c>
      <c r="K711" s="63" t="str">
        <f>VLOOKUP($I711,pTRAIT!$A:$X,7,FALSE)</f>
        <v>si</v>
      </c>
      <c r="L711" s="63" t="str">
        <f>VLOOKUP($I711,pTRAIT!$A:$X,8,FALSE)</f>
        <v>nd</v>
      </c>
      <c r="M711" s="63" t="str">
        <f>VLOOKUP($I711,pTRAIT!$A:$X,9,FALSE)</f>
        <v>R</v>
      </c>
      <c r="N711" s="63" t="str">
        <f>VLOOKUP($I711,pTRAIT!$A:$X,10,FALSE)</f>
        <v>R</v>
      </c>
      <c r="O711" s="63" t="str">
        <f>VLOOKUP($I711,pTRAIT!$A:$X,11,FALSE)</f>
        <v>S</v>
      </c>
      <c r="P711" s="63" t="str">
        <f>VLOOKUP($I711,pTRAIT!$A:$X,12,FALSE)</f>
        <v>R</v>
      </c>
      <c r="Q711" s="63" t="str">
        <f>VLOOKUP($I711,pTRAIT!$A:$X,13,FALSE)</f>
        <v>R</v>
      </c>
      <c r="R711" s="63" t="str">
        <f>VLOOKUP($I711,pTRAIT!$A:$X,14,FALSE)</f>
        <v>S</v>
      </c>
      <c r="S711" s="63" t="str">
        <f>VLOOKUP($I711,pTRAIT!$A:$X,15,FALSE)</f>
        <v>S</v>
      </c>
      <c r="T711" s="63" t="str">
        <f>VLOOKUP($I711,pTRAIT!$A:$X,16,FALSE)</f>
        <v>R</v>
      </c>
      <c r="U711" s="63" t="str">
        <f>VLOOKUP($I711,pTRAIT!$A:$X,17,FALSE)</f>
        <v>S</v>
      </c>
      <c r="V711" s="63" t="str">
        <f>VLOOKUP($I711,pTRAIT!$A:$X,18,FALSE)</f>
        <v>S</v>
      </c>
      <c r="W711" s="63" t="str">
        <f>VLOOKUP($I711,pTRAIT!$A:$X,19,FALSE)</f>
        <v>S</v>
      </c>
      <c r="X711" s="63" t="str">
        <f>VLOOKUP($I711,pTRAIT!$A:$X,20,FALSE)</f>
        <v>S</v>
      </c>
      <c r="Y711" s="63" t="str">
        <f>VLOOKUP($I711,pTRAIT!$A:$X,21,FALSE)</f>
        <v>R</v>
      </c>
      <c r="Z711" s="63">
        <f>VLOOKUP($I711,pTRAIT!$A:$X,22,FALSE)</f>
        <v>0</v>
      </c>
      <c r="AA711" s="63">
        <f>VLOOKUP($I711,pTRAIT!$A:$X,23,FALSE)</f>
        <v>0</v>
      </c>
      <c r="AB711" s="63">
        <f>VLOOKUP($I711,pTRAIT!$A:$X,24,FALSE)</f>
        <v>0</v>
      </c>
      <c r="AC711" s="34">
        <v>594</v>
      </c>
      <c r="AD711" s="63" t="str">
        <f>VLOOKUP(AC711,pTRAIT!A:B,2,FALSE)</f>
        <v>EMi1Cf9ToCE;RIN=RF / EM5RTUeCM5Pu;RIN=RF</v>
      </c>
      <c r="AE711" s="63">
        <f>VLOOKUP($AC711,pTRAIT!$A:$X,7,FALSE)</f>
        <v>0</v>
      </c>
      <c r="AF711" s="63">
        <f>VLOOKUP($AC711,pTRAIT!$A:$X,8,FALSE)</f>
        <v>0</v>
      </c>
      <c r="AG711" s="63">
        <f>VLOOKUP($AC711,pTRAIT!$A:$X,9,FALSE)</f>
        <v>0</v>
      </c>
      <c r="AH711" s="63">
        <f>VLOOKUP($AC711,pTRAIT!$A:$X,10,FALSE)</f>
        <v>0</v>
      </c>
      <c r="AI711" s="63">
        <f>VLOOKUP($AC711,pTRAIT!$A:$X,11,FALSE)</f>
        <v>0</v>
      </c>
      <c r="AJ711" s="63">
        <f>VLOOKUP($AC711,pTRAIT!$A:$X,12,FALSE)</f>
        <v>0</v>
      </c>
      <c r="AK711" s="63">
        <f>VLOOKUP($AC711,pTRAIT!$A:$X,13,FALSE)</f>
        <v>0</v>
      </c>
      <c r="AL711" s="63">
        <f>VLOOKUP($AC711,pTRAIT!$A:$X,14,FALSE)</f>
        <v>0</v>
      </c>
      <c r="AM711" s="63">
        <f>VLOOKUP($AC711,pTRAIT!$A:$X,15,FALSE)</f>
        <v>0</v>
      </c>
      <c r="AN711" s="63">
        <f>VLOOKUP($AC711,pTRAIT!$A:$X,16,FALSE)</f>
        <v>0</v>
      </c>
      <c r="AO711" s="63">
        <f>VLOOKUP($AC711,pTRAIT!$A:$X,17,FALSE)</f>
        <v>0</v>
      </c>
      <c r="AP711" s="63">
        <f>VLOOKUP($AC711,pTRAIT!$A:$X,18,FALSE)</f>
        <v>0</v>
      </c>
      <c r="AQ711" s="63">
        <f>VLOOKUP($AC711,pTRAIT!$A:$X,19,FALSE)</f>
        <v>0</v>
      </c>
      <c r="AR711" s="63">
        <f>VLOOKUP($AC711,pTRAIT!$A:$X,20,FALSE)</f>
        <v>0</v>
      </c>
      <c r="AS711" s="63">
        <f>VLOOKUP($AC711,pTRAIT!$A:$X,21,FALSE)</f>
        <v>0</v>
      </c>
      <c r="AT711" s="63">
        <f>VLOOKUP($AC711,pTRAIT!$A:$X,22,FALSE)</f>
        <v>0</v>
      </c>
      <c r="AU711" s="63">
        <f>VLOOKUP($AC711,pTRAIT!$A:$X,23,FALSE)</f>
        <v>0</v>
      </c>
      <c r="AV711" s="63">
        <f>VLOOKUP($AC711,pTRAIT!$A:$X,24,FALSE)</f>
        <v>0</v>
      </c>
    </row>
    <row r="712" spans="1:48" ht="12" customHeight="1" x14ac:dyDescent="0.2">
      <c r="A712" s="32">
        <v>1384</v>
      </c>
      <c r="B712" s="33" t="s">
        <v>5</v>
      </c>
      <c r="C712" s="34">
        <v>621</v>
      </c>
      <c r="D712" s="32" t="str">
        <f t="shared" si="11"/>
        <v>1384X621</v>
      </c>
      <c r="E712" s="52" t="s">
        <v>1625</v>
      </c>
      <c r="F712" s="61" t="s">
        <v>2335</v>
      </c>
      <c r="G712" s="41" t="s">
        <v>43</v>
      </c>
      <c r="H712" s="38"/>
      <c r="I712" s="32">
        <v>1384</v>
      </c>
      <c r="J712" s="63">
        <f>VLOOKUP(I712,pTRAIT!A:B,2,FALSE)</f>
        <v>0</v>
      </c>
      <c r="K712" s="63" t="str">
        <f>VLOOKUP($I712,pTRAIT!$A:$X,7,FALSE)</f>
        <v>si</v>
      </c>
      <c r="L712" s="63" t="str">
        <f>VLOOKUP($I712,pTRAIT!$A:$X,8,FALSE)</f>
        <v>nd</v>
      </c>
      <c r="M712" s="63" t="str">
        <f>VLOOKUP($I712,pTRAIT!$A:$X,9,FALSE)</f>
        <v>R</v>
      </c>
      <c r="N712" s="63" t="str">
        <f>VLOOKUP($I712,pTRAIT!$A:$X,10,FALSE)</f>
        <v>R</v>
      </c>
      <c r="O712" s="63" t="str">
        <f>VLOOKUP($I712,pTRAIT!$A:$X,11,FALSE)</f>
        <v>S</v>
      </c>
      <c r="P712" s="63" t="str">
        <f>VLOOKUP($I712,pTRAIT!$A:$X,12,FALSE)</f>
        <v>R</v>
      </c>
      <c r="Q712" s="63" t="str">
        <f>VLOOKUP($I712,pTRAIT!$A:$X,13,FALSE)</f>
        <v>R</v>
      </c>
      <c r="R712" s="63" t="str">
        <f>VLOOKUP($I712,pTRAIT!$A:$X,14,FALSE)</f>
        <v>S</v>
      </c>
      <c r="S712" s="63" t="str">
        <f>VLOOKUP($I712,pTRAIT!$A:$X,15,FALSE)</f>
        <v>S</v>
      </c>
      <c r="T712" s="63" t="str">
        <f>VLOOKUP($I712,pTRAIT!$A:$X,16,FALSE)</f>
        <v>R</v>
      </c>
      <c r="U712" s="63" t="str">
        <f>VLOOKUP($I712,pTRAIT!$A:$X,17,FALSE)</f>
        <v>S</v>
      </c>
      <c r="V712" s="63" t="str">
        <f>VLOOKUP($I712,pTRAIT!$A:$X,18,FALSE)</f>
        <v>S</v>
      </c>
      <c r="W712" s="63" t="str">
        <f>VLOOKUP($I712,pTRAIT!$A:$X,19,FALSE)</f>
        <v>S</v>
      </c>
      <c r="X712" s="63" t="str">
        <f>VLOOKUP($I712,pTRAIT!$A:$X,20,FALSE)</f>
        <v>S</v>
      </c>
      <c r="Y712" s="63" t="str">
        <f>VLOOKUP($I712,pTRAIT!$A:$X,21,FALSE)</f>
        <v>R</v>
      </c>
      <c r="Z712" s="63">
        <f>VLOOKUP($I712,pTRAIT!$A:$X,22,FALSE)</f>
        <v>0</v>
      </c>
      <c r="AA712" s="63">
        <f>VLOOKUP($I712,pTRAIT!$A:$X,23,FALSE)</f>
        <v>0</v>
      </c>
      <c r="AB712" s="63">
        <f>VLOOKUP($I712,pTRAIT!$A:$X,24,FALSE)</f>
        <v>0</v>
      </c>
      <c r="AC712" s="34">
        <v>621</v>
      </c>
      <c r="AD712" s="63" t="str">
        <f>VLOOKUP(AC712,pTRAIT!A:B,2,FALSE)</f>
        <v>EM5Mi1Cf9(Pu);RIN=RF / EM5RTUeCM5Pu;RIN=RF</v>
      </c>
      <c r="AE712" s="63">
        <f>VLOOKUP($AC712,pTRAIT!$A:$X,7,FALSE)</f>
        <v>0</v>
      </c>
      <c r="AF712" s="63">
        <f>VLOOKUP($AC712,pTRAIT!$A:$X,8,FALSE)</f>
        <v>0</v>
      </c>
      <c r="AG712" s="63">
        <f>VLOOKUP($AC712,pTRAIT!$A:$X,9,FALSE)</f>
        <v>0</v>
      </c>
      <c r="AH712" s="63">
        <f>VLOOKUP($AC712,pTRAIT!$A:$X,10,FALSE)</f>
        <v>0</v>
      </c>
      <c r="AI712" s="63">
        <f>VLOOKUP($AC712,pTRAIT!$A:$X,11,FALSE)</f>
        <v>0</v>
      </c>
      <c r="AJ712" s="63">
        <f>VLOOKUP($AC712,pTRAIT!$A:$X,12,FALSE)</f>
        <v>0</v>
      </c>
      <c r="AK712" s="63">
        <f>VLOOKUP($AC712,pTRAIT!$A:$X,13,FALSE)</f>
        <v>0</v>
      </c>
      <c r="AL712" s="63">
        <f>VLOOKUP($AC712,pTRAIT!$A:$X,14,FALSE)</f>
        <v>0</v>
      </c>
      <c r="AM712" s="63">
        <f>VLOOKUP($AC712,pTRAIT!$A:$X,15,FALSE)</f>
        <v>0</v>
      </c>
      <c r="AN712" s="63">
        <f>VLOOKUP($AC712,pTRAIT!$A:$X,16,FALSE)</f>
        <v>0</v>
      </c>
      <c r="AO712" s="63">
        <f>VLOOKUP($AC712,pTRAIT!$A:$X,17,FALSE)</f>
        <v>0</v>
      </c>
      <c r="AP712" s="63">
        <f>VLOOKUP($AC712,pTRAIT!$A:$X,18,FALSE)</f>
        <v>0</v>
      </c>
      <c r="AQ712" s="63">
        <f>VLOOKUP($AC712,pTRAIT!$A:$X,19,FALSE)</f>
        <v>0</v>
      </c>
      <c r="AR712" s="63">
        <f>VLOOKUP($AC712,pTRAIT!$A:$X,20,FALSE)</f>
        <v>0</v>
      </c>
      <c r="AS712" s="63">
        <f>VLOOKUP($AC712,pTRAIT!$A:$X,21,FALSE)</f>
        <v>0</v>
      </c>
      <c r="AT712" s="63">
        <f>VLOOKUP($AC712,pTRAIT!$A:$X,22,FALSE)</f>
        <v>0</v>
      </c>
      <c r="AU712" s="63">
        <f>VLOOKUP($AC712,pTRAIT!$A:$X,23,FALSE)</f>
        <v>0</v>
      </c>
      <c r="AV712" s="63">
        <f>VLOOKUP($AC712,pTRAIT!$A:$X,24,FALSE)</f>
        <v>0</v>
      </c>
    </row>
    <row r="713" spans="1:48" ht="12" customHeight="1" x14ac:dyDescent="0.2">
      <c r="A713" s="32">
        <v>1384</v>
      </c>
      <c r="B713" s="33" t="s">
        <v>5</v>
      </c>
      <c r="C713" s="34">
        <v>732</v>
      </c>
      <c r="D713" s="32" t="str">
        <f t="shared" si="11"/>
        <v>1384X732</v>
      </c>
      <c r="E713" s="52" t="s">
        <v>1625</v>
      </c>
      <c r="F713" s="61" t="s">
        <v>2336</v>
      </c>
      <c r="G713" s="41" t="s">
        <v>43</v>
      </c>
      <c r="H713" s="38"/>
      <c r="I713" s="32">
        <v>1384</v>
      </c>
      <c r="J713" s="63">
        <f>VLOOKUP(I713,pTRAIT!A:B,2,FALSE)</f>
        <v>0</v>
      </c>
      <c r="K713" s="63" t="str">
        <f>VLOOKUP($I713,pTRAIT!$A:$X,7,FALSE)</f>
        <v>si</v>
      </c>
      <c r="L713" s="63" t="str">
        <f>VLOOKUP($I713,pTRAIT!$A:$X,8,FALSE)</f>
        <v>nd</v>
      </c>
      <c r="M713" s="63" t="str">
        <f>VLOOKUP($I713,pTRAIT!$A:$X,9,FALSE)</f>
        <v>R</v>
      </c>
      <c r="N713" s="63" t="str">
        <f>VLOOKUP($I713,pTRAIT!$A:$X,10,FALSE)</f>
        <v>R</v>
      </c>
      <c r="O713" s="63" t="str">
        <f>VLOOKUP($I713,pTRAIT!$A:$X,11,FALSE)</f>
        <v>S</v>
      </c>
      <c r="P713" s="63" t="str">
        <f>VLOOKUP($I713,pTRAIT!$A:$X,12,FALSE)</f>
        <v>R</v>
      </c>
      <c r="Q713" s="63" t="str">
        <f>VLOOKUP($I713,pTRAIT!$A:$X,13,FALSE)</f>
        <v>R</v>
      </c>
      <c r="R713" s="63" t="str">
        <f>VLOOKUP($I713,pTRAIT!$A:$X,14,FALSE)</f>
        <v>S</v>
      </c>
      <c r="S713" s="63" t="str">
        <f>VLOOKUP($I713,pTRAIT!$A:$X,15,FALSE)</f>
        <v>S</v>
      </c>
      <c r="T713" s="63" t="str">
        <f>VLOOKUP($I713,pTRAIT!$A:$X,16,FALSE)</f>
        <v>R</v>
      </c>
      <c r="U713" s="63" t="str">
        <f>VLOOKUP($I713,pTRAIT!$A:$X,17,FALSE)</f>
        <v>S</v>
      </c>
      <c r="V713" s="63" t="str">
        <f>VLOOKUP($I713,pTRAIT!$A:$X,18,FALSE)</f>
        <v>S</v>
      </c>
      <c r="W713" s="63" t="str">
        <f>VLOOKUP($I713,pTRAIT!$A:$X,19,FALSE)</f>
        <v>S</v>
      </c>
      <c r="X713" s="63" t="str">
        <f>VLOOKUP($I713,pTRAIT!$A:$X,20,FALSE)</f>
        <v>S</v>
      </c>
      <c r="Y713" s="63" t="str">
        <f>VLOOKUP($I713,pTRAIT!$A:$X,21,FALSE)</f>
        <v>R</v>
      </c>
      <c r="Z713" s="63">
        <f>VLOOKUP($I713,pTRAIT!$A:$X,22,FALSE)</f>
        <v>0</v>
      </c>
      <c r="AA713" s="63">
        <f>VLOOKUP($I713,pTRAIT!$A:$X,23,FALSE)</f>
        <v>0</v>
      </c>
      <c r="AB713" s="63">
        <f>VLOOKUP($I713,pTRAIT!$A:$X,24,FALSE)</f>
        <v>0</v>
      </c>
      <c r="AC713" s="34">
        <v>732</v>
      </c>
      <c r="AD713" s="63" t="str">
        <f>VLOOKUP(AC713,pTRAIT!A:B,2,FALSE)</f>
        <v>EM5UeMi1Cf9Pu;RIN=RS / EM5RTUeCM5Pu;RIN=RF</v>
      </c>
      <c r="AE713" s="63">
        <f>VLOOKUP($AC713,pTRAIT!$A:$X,7,FALSE)</f>
        <v>0</v>
      </c>
      <c r="AF713" s="63">
        <f>VLOOKUP($AC713,pTRAIT!$A:$X,8,FALSE)</f>
        <v>0</v>
      </c>
      <c r="AG713" s="63">
        <f>VLOOKUP($AC713,pTRAIT!$A:$X,9,FALSE)</f>
        <v>0</v>
      </c>
      <c r="AH713" s="63">
        <f>VLOOKUP($AC713,pTRAIT!$A:$X,10,FALSE)</f>
        <v>0</v>
      </c>
      <c r="AI713" s="63">
        <f>VLOOKUP($AC713,pTRAIT!$A:$X,11,FALSE)</f>
        <v>0</v>
      </c>
      <c r="AJ713" s="63">
        <f>VLOOKUP($AC713,pTRAIT!$A:$X,12,FALSE)</f>
        <v>0</v>
      </c>
      <c r="AK713" s="63">
        <f>VLOOKUP($AC713,pTRAIT!$A:$X,13,FALSE)</f>
        <v>0</v>
      </c>
      <c r="AL713" s="63">
        <f>VLOOKUP($AC713,pTRAIT!$A:$X,14,FALSE)</f>
        <v>0</v>
      </c>
      <c r="AM713" s="63">
        <f>VLOOKUP($AC713,pTRAIT!$A:$X,15,FALSE)</f>
        <v>0</v>
      </c>
      <c r="AN713" s="63">
        <f>VLOOKUP($AC713,pTRAIT!$A:$X,16,FALSE)</f>
        <v>0</v>
      </c>
      <c r="AO713" s="63">
        <f>VLOOKUP($AC713,pTRAIT!$A:$X,17,FALSE)</f>
        <v>0</v>
      </c>
      <c r="AP713" s="63">
        <f>VLOOKUP($AC713,pTRAIT!$A:$X,18,FALSE)</f>
        <v>0</v>
      </c>
      <c r="AQ713" s="63">
        <f>VLOOKUP($AC713,pTRAIT!$A:$X,19,FALSE)</f>
        <v>0</v>
      </c>
      <c r="AR713" s="63">
        <f>VLOOKUP($AC713,pTRAIT!$A:$X,20,FALSE)</f>
        <v>0</v>
      </c>
      <c r="AS713" s="63">
        <f>VLOOKUP($AC713,pTRAIT!$A:$X,21,FALSE)</f>
        <v>0</v>
      </c>
      <c r="AT713" s="63">
        <f>VLOOKUP($AC713,pTRAIT!$A:$X,22,FALSE)</f>
        <v>0</v>
      </c>
      <c r="AU713" s="63">
        <f>VLOOKUP($AC713,pTRAIT!$A:$X,23,FALSE)</f>
        <v>0</v>
      </c>
      <c r="AV713" s="63">
        <f>VLOOKUP($AC713,pTRAIT!$A:$X,24,FALSE)</f>
        <v>0</v>
      </c>
    </row>
    <row r="714" spans="1:48" ht="12" customHeight="1" x14ac:dyDescent="0.2">
      <c r="A714" s="32">
        <v>1384</v>
      </c>
      <c r="B714" s="33" t="s">
        <v>5</v>
      </c>
      <c r="C714" s="34">
        <v>767</v>
      </c>
      <c r="D714" s="32" t="str">
        <f t="shared" si="11"/>
        <v>1384X767</v>
      </c>
      <c r="E714" s="52" t="s">
        <v>1625</v>
      </c>
      <c r="F714" s="61" t="s">
        <v>2337</v>
      </c>
      <c r="G714" s="41" t="s">
        <v>43</v>
      </c>
      <c r="H714" s="38"/>
      <c r="I714" s="32">
        <v>1384</v>
      </c>
      <c r="J714" s="63">
        <f>VLOOKUP(I714,pTRAIT!A:B,2,FALSE)</f>
        <v>0</v>
      </c>
      <c r="K714" s="63" t="str">
        <f>VLOOKUP($I714,pTRAIT!$A:$X,7,FALSE)</f>
        <v>si</v>
      </c>
      <c r="L714" s="63" t="str">
        <f>VLOOKUP($I714,pTRAIT!$A:$X,8,FALSE)</f>
        <v>nd</v>
      </c>
      <c r="M714" s="63" t="str">
        <f>VLOOKUP($I714,pTRAIT!$A:$X,9,FALSE)</f>
        <v>R</v>
      </c>
      <c r="N714" s="63" t="str">
        <f>VLOOKUP($I714,pTRAIT!$A:$X,10,FALSE)</f>
        <v>R</v>
      </c>
      <c r="O714" s="63" t="str">
        <f>VLOOKUP($I714,pTRAIT!$A:$X,11,FALSE)</f>
        <v>S</v>
      </c>
      <c r="P714" s="63" t="str">
        <f>VLOOKUP($I714,pTRAIT!$A:$X,12,FALSE)</f>
        <v>R</v>
      </c>
      <c r="Q714" s="63" t="str">
        <f>VLOOKUP($I714,pTRAIT!$A:$X,13,FALSE)</f>
        <v>R</v>
      </c>
      <c r="R714" s="63" t="str">
        <f>VLOOKUP($I714,pTRAIT!$A:$X,14,FALSE)</f>
        <v>S</v>
      </c>
      <c r="S714" s="63" t="str">
        <f>VLOOKUP($I714,pTRAIT!$A:$X,15,FALSE)</f>
        <v>S</v>
      </c>
      <c r="T714" s="63" t="str">
        <f>VLOOKUP($I714,pTRAIT!$A:$X,16,FALSE)</f>
        <v>R</v>
      </c>
      <c r="U714" s="63" t="str">
        <f>VLOOKUP($I714,pTRAIT!$A:$X,17,FALSE)</f>
        <v>S</v>
      </c>
      <c r="V714" s="63" t="str">
        <f>VLOOKUP($I714,pTRAIT!$A:$X,18,FALSE)</f>
        <v>S</v>
      </c>
      <c r="W714" s="63" t="str">
        <f>VLOOKUP($I714,pTRAIT!$A:$X,19,FALSE)</f>
        <v>S</v>
      </c>
      <c r="X714" s="63" t="str">
        <f>VLOOKUP($I714,pTRAIT!$A:$X,20,FALSE)</f>
        <v>S</v>
      </c>
      <c r="Y714" s="63" t="str">
        <f>VLOOKUP($I714,pTRAIT!$A:$X,21,FALSE)</f>
        <v>R</v>
      </c>
      <c r="Z714" s="63">
        <f>VLOOKUP($I714,pTRAIT!$A:$X,22,FALSE)</f>
        <v>0</v>
      </c>
      <c r="AA714" s="63">
        <f>VLOOKUP($I714,pTRAIT!$A:$X,23,FALSE)</f>
        <v>0</v>
      </c>
      <c r="AB714" s="63">
        <f>VLOOKUP($I714,pTRAIT!$A:$X,24,FALSE)</f>
        <v>0</v>
      </c>
      <c r="AC714" s="34">
        <v>767</v>
      </c>
      <c r="AD714" s="63" t="str">
        <f>VLOOKUP(AC714,pTRAIT!A:B,2,FALSE)</f>
        <v>EM5UeMi1(Cf9);RIN=RF / EM5RTUeCM5Pu;RIN=RF</v>
      </c>
      <c r="AE714" s="63">
        <f>VLOOKUP($AC714,pTRAIT!$A:$X,7,FALSE)</f>
        <v>0</v>
      </c>
      <c r="AF714" s="63">
        <f>VLOOKUP($AC714,pTRAIT!$A:$X,8,FALSE)</f>
        <v>0</v>
      </c>
      <c r="AG714" s="63">
        <f>VLOOKUP($AC714,pTRAIT!$A:$X,9,FALSE)</f>
        <v>0</v>
      </c>
      <c r="AH714" s="63">
        <f>VLOOKUP($AC714,pTRAIT!$A:$X,10,FALSE)</f>
        <v>0</v>
      </c>
      <c r="AI714" s="63">
        <f>VLOOKUP($AC714,pTRAIT!$A:$X,11,FALSE)</f>
        <v>0</v>
      </c>
      <c r="AJ714" s="63">
        <f>VLOOKUP($AC714,pTRAIT!$A:$X,12,FALSE)</f>
        <v>0</v>
      </c>
      <c r="AK714" s="63">
        <f>VLOOKUP($AC714,pTRAIT!$A:$X,13,FALSE)</f>
        <v>0</v>
      </c>
      <c r="AL714" s="63">
        <f>VLOOKUP($AC714,pTRAIT!$A:$X,14,FALSE)</f>
        <v>0</v>
      </c>
      <c r="AM714" s="63">
        <f>VLOOKUP($AC714,pTRAIT!$A:$X,15,FALSE)</f>
        <v>0</v>
      </c>
      <c r="AN714" s="63">
        <f>VLOOKUP($AC714,pTRAIT!$A:$X,16,FALSE)</f>
        <v>0</v>
      </c>
      <c r="AO714" s="63">
        <f>VLOOKUP($AC714,pTRAIT!$A:$X,17,FALSE)</f>
        <v>0</v>
      </c>
      <c r="AP714" s="63">
        <f>VLOOKUP($AC714,pTRAIT!$A:$X,18,FALSE)</f>
        <v>0</v>
      </c>
      <c r="AQ714" s="63">
        <f>VLOOKUP($AC714,pTRAIT!$A:$X,19,FALSE)</f>
        <v>0</v>
      </c>
      <c r="AR714" s="63">
        <f>VLOOKUP($AC714,pTRAIT!$A:$X,20,FALSE)</f>
        <v>0</v>
      </c>
      <c r="AS714" s="63">
        <f>VLOOKUP($AC714,pTRAIT!$A:$X,21,FALSE)</f>
        <v>0</v>
      </c>
      <c r="AT714" s="63">
        <f>VLOOKUP($AC714,pTRAIT!$A:$X,22,FALSE)</f>
        <v>0</v>
      </c>
      <c r="AU714" s="63">
        <f>VLOOKUP($AC714,pTRAIT!$A:$X,23,FALSE)</f>
        <v>0</v>
      </c>
      <c r="AV714" s="63">
        <f>VLOOKUP($AC714,pTRAIT!$A:$X,24,FALSE)</f>
        <v>0</v>
      </c>
    </row>
    <row r="715" spans="1:48" ht="12" customHeight="1" x14ac:dyDescent="0.2">
      <c r="A715" s="32">
        <v>1384</v>
      </c>
      <c r="B715" s="33" t="s">
        <v>5</v>
      </c>
      <c r="C715" s="34">
        <v>1466</v>
      </c>
      <c r="D715" s="32" t="str">
        <f t="shared" si="11"/>
        <v>1384X1466</v>
      </c>
      <c r="E715" s="52" t="s">
        <v>1625</v>
      </c>
      <c r="F715" s="61" t="s">
        <v>2338</v>
      </c>
      <c r="G715" s="41" t="s">
        <v>43</v>
      </c>
      <c r="H715" s="45"/>
      <c r="I715" s="32">
        <v>1384</v>
      </c>
      <c r="J715" s="63">
        <f>VLOOKUP(I715,pTRAIT!A:B,2,FALSE)</f>
        <v>0</v>
      </c>
      <c r="K715" s="63" t="str">
        <f>VLOOKUP($I715,pTRAIT!$A:$X,7,FALSE)</f>
        <v>si</v>
      </c>
      <c r="L715" s="63" t="str">
        <f>VLOOKUP($I715,pTRAIT!$A:$X,8,FALSE)</f>
        <v>nd</v>
      </c>
      <c r="M715" s="63" t="str">
        <f>VLOOKUP($I715,pTRAIT!$A:$X,9,FALSE)</f>
        <v>R</v>
      </c>
      <c r="N715" s="63" t="str">
        <f>VLOOKUP($I715,pTRAIT!$A:$X,10,FALSE)</f>
        <v>R</v>
      </c>
      <c r="O715" s="63" t="str">
        <f>VLOOKUP($I715,pTRAIT!$A:$X,11,FALSE)</f>
        <v>S</v>
      </c>
      <c r="P715" s="63" t="str">
        <f>VLOOKUP($I715,pTRAIT!$A:$X,12,FALSE)</f>
        <v>R</v>
      </c>
      <c r="Q715" s="63" t="str">
        <f>VLOOKUP($I715,pTRAIT!$A:$X,13,FALSE)</f>
        <v>R</v>
      </c>
      <c r="R715" s="63" t="str">
        <f>VLOOKUP($I715,pTRAIT!$A:$X,14,FALSE)</f>
        <v>S</v>
      </c>
      <c r="S715" s="63" t="str">
        <f>VLOOKUP($I715,pTRAIT!$A:$X,15,FALSE)</f>
        <v>S</v>
      </c>
      <c r="T715" s="63" t="str">
        <f>VLOOKUP($I715,pTRAIT!$A:$X,16,FALSE)</f>
        <v>R</v>
      </c>
      <c r="U715" s="63" t="str">
        <f>VLOOKUP($I715,pTRAIT!$A:$X,17,FALSE)</f>
        <v>S</v>
      </c>
      <c r="V715" s="63" t="str">
        <f>VLOOKUP($I715,pTRAIT!$A:$X,18,FALSE)</f>
        <v>S</v>
      </c>
      <c r="W715" s="63" t="str">
        <f>VLOOKUP($I715,pTRAIT!$A:$X,19,FALSE)</f>
        <v>S</v>
      </c>
      <c r="X715" s="63" t="str">
        <f>VLOOKUP($I715,pTRAIT!$A:$X,20,FALSE)</f>
        <v>S</v>
      </c>
      <c r="Y715" s="63" t="str">
        <f>VLOOKUP($I715,pTRAIT!$A:$X,21,FALSE)</f>
        <v>R</v>
      </c>
      <c r="Z715" s="63">
        <f>VLOOKUP($I715,pTRAIT!$A:$X,22,FALSE)</f>
        <v>0</v>
      </c>
      <c r="AA715" s="63">
        <f>VLOOKUP($I715,pTRAIT!$A:$X,23,FALSE)</f>
        <v>0</v>
      </c>
      <c r="AB715" s="63">
        <f>VLOOKUP($I715,pTRAIT!$A:$X,24,FALSE)</f>
        <v>0</v>
      </c>
      <c r="AC715" s="34">
        <v>1466</v>
      </c>
      <c r="AD715" s="63" t="str">
        <f>VLOOKUP(AC715,pTRAIT!A:B,2,FALSE)</f>
        <v>EM5RTUeCM5(Pu);RIN=RF / EM5RTUeCM5Pu;RIN=RF</v>
      </c>
      <c r="AE715" s="63">
        <f>VLOOKUP($AC715,pTRAIT!$A:$X,7,FALSE)</f>
        <v>0</v>
      </c>
      <c r="AF715" s="63">
        <f>VLOOKUP($AC715,pTRAIT!$A:$X,8,FALSE)</f>
        <v>0</v>
      </c>
      <c r="AG715" s="63">
        <f>VLOOKUP($AC715,pTRAIT!$A:$X,9,FALSE)</f>
        <v>0</v>
      </c>
      <c r="AH715" s="63">
        <f>VLOOKUP($AC715,pTRAIT!$A:$X,10,FALSE)</f>
        <v>0</v>
      </c>
      <c r="AI715" s="63">
        <f>VLOOKUP($AC715,pTRAIT!$A:$X,11,FALSE)</f>
        <v>0</v>
      </c>
      <c r="AJ715" s="63">
        <f>VLOOKUP($AC715,pTRAIT!$A:$X,12,FALSE)</f>
        <v>0</v>
      </c>
      <c r="AK715" s="63">
        <f>VLOOKUP($AC715,pTRAIT!$A:$X,13,FALSE)</f>
        <v>0</v>
      </c>
      <c r="AL715" s="63">
        <f>VLOOKUP($AC715,pTRAIT!$A:$X,14,FALSE)</f>
        <v>0</v>
      </c>
      <c r="AM715" s="63">
        <f>VLOOKUP($AC715,pTRAIT!$A:$X,15,FALSE)</f>
        <v>0</v>
      </c>
      <c r="AN715" s="63">
        <f>VLOOKUP($AC715,pTRAIT!$A:$X,16,FALSE)</f>
        <v>0</v>
      </c>
      <c r="AO715" s="63">
        <f>VLOOKUP($AC715,pTRAIT!$A:$X,17,FALSE)</f>
        <v>0</v>
      </c>
      <c r="AP715" s="63">
        <f>VLOOKUP($AC715,pTRAIT!$A:$X,18,FALSE)</f>
        <v>0</v>
      </c>
      <c r="AQ715" s="63">
        <f>VLOOKUP($AC715,pTRAIT!$A:$X,19,FALSE)</f>
        <v>0</v>
      </c>
      <c r="AR715" s="63">
        <f>VLOOKUP($AC715,pTRAIT!$A:$X,20,FALSE)</f>
        <v>0</v>
      </c>
      <c r="AS715" s="63">
        <f>VLOOKUP($AC715,pTRAIT!$A:$X,21,FALSE)</f>
        <v>0</v>
      </c>
      <c r="AT715" s="63">
        <f>VLOOKUP($AC715,pTRAIT!$A:$X,22,FALSE)</f>
        <v>0</v>
      </c>
      <c r="AU715" s="63">
        <f>VLOOKUP($AC715,pTRAIT!$A:$X,23,FALSE)</f>
        <v>0</v>
      </c>
      <c r="AV715" s="63">
        <f>VLOOKUP($AC715,pTRAIT!$A:$X,24,FALSE)</f>
        <v>0</v>
      </c>
    </row>
    <row r="716" spans="1:48" ht="12" customHeight="1" x14ac:dyDescent="0.2">
      <c r="A716" s="32">
        <v>1384</v>
      </c>
      <c r="B716" s="33" t="s">
        <v>5</v>
      </c>
      <c r="C716" s="34">
        <v>1499</v>
      </c>
      <c r="D716" s="32" t="str">
        <f t="shared" si="11"/>
        <v>1384X1499</v>
      </c>
      <c r="E716" s="52" t="s">
        <v>1625</v>
      </c>
      <c r="F716" s="61" t="s">
        <v>2339</v>
      </c>
      <c r="G716" s="41" t="s">
        <v>43</v>
      </c>
      <c r="H716" s="45"/>
      <c r="I716" s="32">
        <v>1384</v>
      </c>
      <c r="J716" s="63">
        <f>VLOOKUP(I716,pTRAIT!A:B,2,FALSE)</f>
        <v>0</v>
      </c>
      <c r="K716" s="63" t="str">
        <f>VLOOKUP($I716,pTRAIT!$A:$X,7,FALSE)</f>
        <v>si</v>
      </c>
      <c r="L716" s="63" t="str">
        <f>VLOOKUP($I716,pTRAIT!$A:$X,8,FALSE)</f>
        <v>nd</v>
      </c>
      <c r="M716" s="63" t="str">
        <f>VLOOKUP($I716,pTRAIT!$A:$X,9,FALSE)</f>
        <v>R</v>
      </c>
      <c r="N716" s="63" t="str">
        <f>VLOOKUP($I716,pTRAIT!$A:$X,10,FALSE)</f>
        <v>R</v>
      </c>
      <c r="O716" s="63" t="str">
        <f>VLOOKUP($I716,pTRAIT!$A:$X,11,FALSE)</f>
        <v>S</v>
      </c>
      <c r="P716" s="63" t="str">
        <f>VLOOKUP($I716,pTRAIT!$A:$X,12,FALSE)</f>
        <v>R</v>
      </c>
      <c r="Q716" s="63" t="str">
        <f>VLOOKUP($I716,pTRAIT!$A:$X,13,FALSE)</f>
        <v>R</v>
      </c>
      <c r="R716" s="63" t="str">
        <f>VLOOKUP($I716,pTRAIT!$A:$X,14,FALSE)</f>
        <v>S</v>
      </c>
      <c r="S716" s="63" t="str">
        <f>VLOOKUP($I716,pTRAIT!$A:$X,15,FALSE)</f>
        <v>S</v>
      </c>
      <c r="T716" s="63" t="str">
        <f>VLOOKUP($I716,pTRAIT!$A:$X,16,FALSE)</f>
        <v>R</v>
      </c>
      <c r="U716" s="63" t="str">
        <f>VLOOKUP($I716,pTRAIT!$A:$X,17,FALSE)</f>
        <v>S</v>
      </c>
      <c r="V716" s="63" t="str">
        <f>VLOOKUP($I716,pTRAIT!$A:$X,18,FALSE)</f>
        <v>S</v>
      </c>
      <c r="W716" s="63" t="str">
        <f>VLOOKUP($I716,pTRAIT!$A:$X,19,FALSE)</f>
        <v>S</v>
      </c>
      <c r="X716" s="63" t="str">
        <f>VLOOKUP($I716,pTRAIT!$A:$X,20,FALSE)</f>
        <v>S</v>
      </c>
      <c r="Y716" s="63" t="str">
        <f>VLOOKUP($I716,pTRAIT!$A:$X,21,FALSE)</f>
        <v>R</v>
      </c>
      <c r="Z716" s="63">
        <f>VLOOKUP($I716,pTRAIT!$A:$X,22,FALSE)</f>
        <v>0</v>
      </c>
      <c r="AA716" s="63">
        <f>VLOOKUP($I716,pTRAIT!$A:$X,23,FALSE)</f>
        <v>0</v>
      </c>
      <c r="AB716" s="63">
        <f>VLOOKUP($I716,pTRAIT!$A:$X,24,FALSE)</f>
        <v>0</v>
      </c>
      <c r="AC716" s="34">
        <v>1499</v>
      </c>
      <c r="AD716" s="63" t="str">
        <f>VLOOKUP(AC716,pTRAIT!A:B,2,FALSE)</f>
        <v>EM5RTCM5Pu;RIN=RF / EM5RTUeCM5Pu;RIN=RF</v>
      </c>
      <c r="AE716" s="63">
        <f>VLOOKUP($AC716,pTRAIT!$A:$X,7,FALSE)</f>
        <v>0</v>
      </c>
      <c r="AF716" s="63">
        <f>VLOOKUP($AC716,pTRAIT!$A:$X,8,FALSE)</f>
        <v>0</v>
      </c>
      <c r="AG716" s="63">
        <f>VLOOKUP($AC716,pTRAIT!$A:$X,9,FALSE)</f>
        <v>0</v>
      </c>
      <c r="AH716" s="63">
        <f>VLOOKUP($AC716,pTRAIT!$A:$X,10,FALSE)</f>
        <v>0</v>
      </c>
      <c r="AI716" s="63">
        <f>VLOOKUP($AC716,pTRAIT!$A:$X,11,FALSE)</f>
        <v>0</v>
      </c>
      <c r="AJ716" s="63">
        <f>VLOOKUP($AC716,pTRAIT!$A:$X,12,FALSE)</f>
        <v>0</v>
      </c>
      <c r="AK716" s="63">
        <f>VLOOKUP($AC716,pTRAIT!$A:$X,13,FALSE)</f>
        <v>0</v>
      </c>
      <c r="AL716" s="63">
        <f>VLOOKUP($AC716,pTRAIT!$A:$X,14,FALSE)</f>
        <v>0</v>
      </c>
      <c r="AM716" s="63">
        <f>VLOOKUP($AC716,pTRAIT!$A:$X,15,FALSE)</f>
        <v>0</v>
      </c>
      <c r="AN716" s="63">
        <f>VLOOKUP($AC716,pTRAIT!$A:$X,16,FALSE)</f>
        <v>0</v>
      </c>
      <c r="AO716" s="63">
        <f>VLOOKUP($AC716,pTRAIT!$A:$X,17,FALSE)</f>
        <v>0</v>
      </c>
      <c r="AP716" s="63">
        <f>VLOOKUP($AC716,pTRAIT!$A:$X,18,FALSE)</f>
        <v>0</v>
      </c>
      <c r="AQ716" s="63">
        <f>VLOOKUP($AC716,pTRAIT!$A:$X,19,FALSE)</f>
        <v>0</v>
      </c>
      <c r="AR716" s="63">
        <f>VLOOKUP($AC716,pTRAIT!$A:$X,20,FALSE)</f>
        <v>0</v>
      </c>
      <c r="AS716" s="63">
        <f>VLOOKUP($AC716,pTRAIT!$A:$X,21,FALSE)</f>
        <v>0</v>
      </c>
      <c r="AT716" s="63">
        <f>VLOOKUP($AC716,pTRAIT!$A:$X,22,FALSE)</f>
        <v>0</v>
      </c>
      <c r="AU716" s="63">
        <f>VLOOKUP($AC716,pTRAIT!$A:$X,23,FALSE)</f>
        <v>0</v>
      </c>
      <c r="AV716" s="63">
        <f>VLOOKUP($AC716,pTRAIT!$A:$X,24,FALSE)</f>
        <v>0</v>
      </c>
    </row>
    <row r="717" spans="1:48" ht="12" customHeight="1" x14ac:dyDescent="0.2">
      <c r="A717" s="32">
        <v>1385</v>
      </c>
      <c r="B717" s="33" t="s">
        <v>5</v>
      </c>
      <c r="C717" s="34">
        <v>1432</v>
      </c>
      <c r="D717" s="32" t="str">
        <f t="shared" si="11"/>
        <v>1385X1432</v>
      </c>
      <c r="E717" s="52" t="s">
        <v>1625</v>
      </c>
      <c r="F717" s="61" t="s">
        <v>2340</v>
      </c>
      <c r="G717" s="41" t="s">
        <v>43</v>
      </c>
      <c r="H717" s="38"/>
      <c r="I717" s="32">
        <v>1385</v>
      </c>
      <c r="J717" s="63">
        <f>VLOOKUP(I717,pTRAIT!A:B,2,FALSE)</f>
        <v>0</v>
      </c>
      <c r="K717" s="63" t="str">
        <f>VLOOKUP($I717,pTRAIT!$A:$X,7,FALSE)</f>
        <v>si</v>
      </c>
      <c r="L717" s="63" t="str">
        <f>VLOOKUP($I717,pTRAIT!$A:$X,8,FALSE)</f>
        <v>nd</v>
      </c>
      <c r="M717" s="63" t="str">
        <f>VLOOKUP($I717,pTRAIT!$A:$X,9,FALSE)</f>
        <v>R</v>
      </c>
      <c r="N717" s="63" t="str">
        <f>VLOOKUP($I717,pTRAIT!$A:$X,10,FALSE)</f>
        <v>R</v>
      </c>
      <c r="O717" s="63" t="str">
        <f>VLOOKUP($I717,pTRAIT!$A:$X,11,FALSE)</f>
        <v>H</v>
      </c>
      <c r="P717" s="63" t="str">
        <f>VLOOKUP($I717,pTRAIT!$A:$X,12,FALSE)</f>
        <v>S</v>
      </c>
      <c r="Q717" s="63" t="str">
        <f>VLOOKUP($I717,pTRAIT!$A:$X,13,FALSE)</f>
        <v>S</v>
      </c>
      <c r="R717" s="63" t="str">
        <f>VLOOKUP($I717,pTRAIT!$A:$X,14,FALSE)</f>
        <v>S</v>
      </c>
      <c r="S717" s="63" t="str">
        <f>VLOOKUP($I717,pTRAIT!$A:$X,15,FALSE)</f>
        <v>S</v>
      </c>
      <c r="T717" s="63" t="str">
        <f>VLOOKUP($I717,pTRAIT!$A:$X,16,FALSE)</f>
        <v>R</v>
      </c>
      <c r="U717" s="63" t="str">
        <f>VLOOKUP($I717,pTRAIT!$A:$X,17,FALSE)</f>
        <v>S</v>
      </c>
      <c r="V717" s="63" t="str">
        <f>VLOOKUP($I717,pTRAIT!$A:$X,18,FALSE)</f>
        <v>S</v>
      </c>
      <c r="W717" s="63" t="str">
        <f>VLOOKUP($I717,pTRAIT!$A:$X,19,FALSE)</f>
        <v>S</v>
      </c>
      <c r="X717" s="63" t="str">
        <f>VLOOKUP($I717,pTRAIT!$A:$X,20,FALSE)</f>
        <v>S</v>
      </c>
      <c r="Y717" s="63" t="str">
        <f>VLOOKUP($I717,pTRAIT!$A:$X,21,FALSE)</f>
        <v>R</v>
      </c>
      <c r="Z717" s="63" t="str">
        <f>VLOOKUP($I717,pTRAIT!$A:$X,22,FALSE)</f>
        <v>e</v>
      </c>
      <c r="AA717" s="63" t="str">
        <f>VLOOKUP($I717,pTRAIT!$A:$X,23,FALSE)</f>
        <v>n-c</v>
      </c>
      <c r="AB717" s="63">
        <f>VLOOKUP($I717,pTRAIT!$A:$X,24,FALSE)</f>
        <v>0</v>
      </c>
      <c r="AC717" s="34">
        <v>1432</v>
      </c>
      <c r="AD717" s="63" t="str">
        <f>VLOOKUP(AC717,pTRAIT!A:B,2,FALSE)</f>
        <v>EM5CM5Pu;RIN=RF / EM5RTRo5So5Cf9Pu;RIN=RF</v>
      </c>
      <c r="AE717" s="63">
        <f>VLOOKUP($AC717,pTRAIT!$A:$X,7,FALSE)</f>
        <v>0</v>
      </c>
      <c r="AF717" s="63">
        <f>VLOOKUP($AC717,pTRAIT!$A:$X,8,FALSE)</f>
        <v>0</v>
      </c>
      <c r="AG717" s="63">
        <f>VLOOKUP($AC717,pTRAIT!$A:$X,9,FALSE)</f>
        <v>0</v>
      </c>
      <c r="AH717" s="63">
        <f>VLOOKUP($AC717,pTRAIT!$A:$X,10,FALSE)</f>
        <v>0</v>
      </c>
      <c r="AI717" s="63">
        <f>VLOOKUP($AC717,pTRAIT!$A:$X,11,FALSE)</f>
        <v>0</v>
      </c>
      <c r="AJ717" s="63">
        <f>VLOOKUP($AC717,pTRAIT!$A:$X,12,FALSE)</f>
        <v>0</v>
      </c>
      <c r="AK717" s="63">
        <f>VLOOKUP($AC717,pTRAIT!$A:$X,13,FALSE)</f>
        <v>0</v>
      </c>
      <c r="AL717" s="63">
        <f>VLOOKUP($AC717,pTRAIT!$A:$X,14,FALSE)</f>
        <v>0</v>
      </c>
      <c r="AM717" s="63">
        <f>VLOOKUP($AC717,pTRAIT!$A:$X,15,FALSE)</f>
        <v>0</v>
      </c>
      <c r="AN717" s="63">
        <f>VLOOKUP($AC717,pTRAIT!$A:$X,16,FALSE)</f>
        <v>0</v>
      </c>
      <c r="AO717" s="63">
        <f>VLOOKUP($AC717,pTRAIT!$A:$X,17,FALSE)</f>
        <v>0</v>
      </c>
      <c r="AP717" s="63">
        <f>VLOOKUP($AC717,pTRAIT!$A:$X,18,FALSE)</f>
        <v>0</v>
      </c>
      <c r="AQ717" s="63">
        <f>VLOOKUP($AC717,pTRAIT!$A:$X,19,FALSE)</f>
        <v>0</v>
      </c>
      <c r="AR717" s="63">
        <f>VLOOKUP($AC717,pTRAIT!$A:$X,20,FALSE)</f>
        <v>0</v>
      </c>
      <c r="AS717" s="63">
        <f>VLOOKUP($AC717,pTRAIT!$A:$X,21,FALSE)</f>
        <v>0</v>
      </c>
      <c r="AT717" s="63">
        <f>VLOOKUP($AC717,pTRAIT!$A:$X,22,FALSE)</f>
        <v>0</v>
      </c>
      <c r="AU717" s="63">
        <f>VLOOKUP($AC717,pTRAIT!$A:$X,23,FALSE)</f>
        <v>0</v>
      </c>
      <c r="AV717" s="63">
        <f>VLOOKUP($AC717,pTRAIT!$A:$X,24,FALSE)</f>
        <v>0</v>
      </c>
    </row>
    <row r="718" spans="1:48" ht="12" customHeight="1" x14ac:dyDescent="0.2">
      <c r="A718" s="32">
        <v>1385</v>
      </c>
      <c r="B718" s="33" t="s">
        <v>5</v>
      </c>
      <c r="C718" s="34">
        <v>1433</v>
      </c>
      <c r="D718" s="32" t="str">
        <f t="shared" si="11"/>
        <v>1385X1433</v>
      </c>
      <c r="E718" s="52" t="s">
        <v>1625</v>
      </c>
      <c r="F718" s="61" t="s">
        <v>2341</v>
      </c>
      <c r="G718" s="41" t="s">
        <v>43</v>
      </c>
      <c r="H718" s="38"/>
      <c r="I718" s="32">
        <v>1385</v>
      </c>
      <c r="J718" s="63">
        <f>VLOOKUP(I718,pTRAIT!A:B,2,FALSE)</f>
        <v>0</v>
      </c>
      <c r="K718" s="63" t="str">
        <f>VLOOKUP($I718,pTRAIT!$A:$X,7,FALSE)</f>
        <v>si</v>
      </c>
      <c r="L718" s="63" t="str">
        <f>VLOOKUP($I718,pTRAIT!$A:$X,8,FALSE)</f>
        <v>nd</v>
      </c>
      <c r="M718" s="63" t="str">
        <f>VLOOKUP($I718,pTRAIT!$A:$X,9,FALSE)</f>
        <v>R</v>
      </c>
      <c r="N718" s="63" t="str">
        <f>VLOOKUP($I718,pTRAIT!$A:$X,10,FALSE)</f>
        <v>R</v>
      </c>
      <c r="O718" s="63" t="str">
        <f>VLOOKUP($I718,pTRAIT!$A:$X,11,FALSE)</f>
        <v>H</v>
      </c>
      <c r="P718" s="63" t="str">
        <f>VLOOKUP($I718,pTRAIT!$A:$X,12,FALSE)</f>
        <v>S</v>
      </c>
      <c r="Q718" s="63" t="str">
        <f>VLOOKUP($I718,pTRAIT!$A:$X,13,FALSE)</f>
        <v>S</v>
      </c>
      <c r="R718" s="63" t="str">
        <f>VLOOKUP($I718,pTRAIT!$A:$X,14,FALSE)</f>
        <v>S</v>
      </c>
      <c r="S718" s="63" t="str">
        <f>VLOOKUP($I718,pTRAIT!$A:$X,15,FALSE)</f>
        <v>S</v>
      </c>
      <c r="T718" s="63" t="str">
        <f>VLOOKUP($I718,pTRAIT!$A:$X,16,FALSE)</f>
        <v>R</v>
      </c>
      <c r="U718" s="63" t="str">
        <f>VLOOKUP($I718,pTRAIT!$A:$X,17,FALSE)</f>
        <v>S</v>
      </c>
      <c r="V718" s="63" t="str">
        <f>VLOOKUP($I718,pTRAIT!$A:$X,18,FALSE)</f>
        <v>S</v>
      </c>
      <c r="W718" s="63" t="str">
        <f>VLOOKUP($I718,pTRAIT!$A:$X,19,FALSE)</f>
        <v>S</v>
      </c>
      <c r="X718" s="63" t="str">
        <f>VLOOKUP($I718,pTRAIT!$A:$X,20,FALSE)</f>
        <v>S</v>
      </c>
      <c r="Y718" s="63" t="str">
        <f>VLOOKUP($I718,pTRAIT!$A:$X,21,FALSE)</f>
        <v>R</v>
      </c>
      <c r="Z718" s="63" t="str">
        <f>VLOOKUP($I718,pTRAIT!$A:$X,22,FALSE)</f>
        <v>e</v>
      </c>
      <c r="AA718" s="63" t="str">
        <f>VLOOKUP($I718,pTRAIT!$A:$X,23,FALSE)</f>
        <v>n-c</v>
      </c>
      <c r="AB718" s="63">
        <f>VLOOKUP($I718,pTRAIT!$A:$X,24,FALSE)</f>
        <v>0</v>
      </c>
      <c r="AC718" s="34">
        <v>1433</v>
      </c>
      <c r="AD718" s="63" t="str">
        <f>VLOOKUP(AC718,pTRAIT!A:B,2,FALSE)</f>
        <v>EM5CM5Pu;RIN=RF / EM5RTUeCM5Pu(ogc);RIN=RF</v>
      </c>
      <c r="AE718" s="63">
        <f>VLOOKUP($AC718,pTRAIT!$A:$X,7,FALSE)</f>
        <v>0</v>
      </c>
      <c r="AF718" s="63">
        <f>VLOOKUP($AC718,pTRAIT!$A:$X,8,FALSE)</f>
        <v>0</v>
      </c>
      <c r="AG718" s="63">
        <f>VLOOKUP($AC718,pTRAIT!$A:$X,9,FALSE)</f>
        <v>0</v>
      </c>
      <c r="AH718" s="63">
        <f>VLOOKUP($AC718,pTRAIT!$A:$X,10,FALSE)</f>
        <v>0</v>
      </c>
      <c r="AI718" s="63">
        <f>VLOOKUP($AC718,pTRAIT!$A:$X,11,FALSE)</f>
        <v>0</v>
      </c>
      <c r="AJ718" s="63">
        <f>VLOOKUP($AC718,pTRAIT!$A:$X,12,FALSE)</f>
        <v>0</v>
      </c>
      <c r="AK718" s="63">
        <f>VLOOKUP($AC718,pTRAIT!$A:$X,13,FALSE)</f>
        <v>0</v>
      </c>
      <c r="AL718" s="63">
        <f>VLOOKUP($AC718,pTRAIT!$A:$X,14,FALSE)</f>
        <v>0</v>
      </c>
      <c r="AM718" s="63">
        <f>VLOOKUP($AC718,pTRAIT!$A:$X,15,FALSE)</f>
        <v>0</v>
      </c>
      <c r="AN718" s="63">
        <f>VLOOKUP($AC718,pTRAIT!$A:$X,16,FALSE)</f>
        <v>0</v>
      </c>
      <c r="AO718" s="63">
        <f>VLOOKUP($AC718,pTRAIT!$A:$X,17,FALSE)</f>
        <v>0</v>
      </c>
      <c r="AP718" s="63">
        <f>VLOOKUP($AC718,pTRAIT!$A:$X,18,FALSE)</f>
        <v>0</v>
      </c>
      <c r="AQ718" s="63">
        <f>VLOOKUP($AC718,pTRAIT!$A:$X,19,FALSE)</f>
        <v>0</v>
      </c>
      <c r="AR718" s="63">
        <f>VLOOKUP($AC718,pTRAIT!$A:$X,20,FALSE)</f>
        <v>0</v>
      </c>
      <c r="AS718" s="63">
        <f>VLOOKUP($AC718,pTRAIT!$A:$X,21,FALSE)</f>
        <v>0</v>
      </c>
      <c r="AT718" s="63">
        <f>VLOOKUP($AC718,pTRAIT!$A:$X,22,FALSE)</f>
        <v>0</v>
      </c>
      <c r="AU718" s="63">
        <f>VLOOKUP($AC718,pTRAIT!$A:$X,23,FALSE)</f>
        <v>0</v>
      </c>
      <c r="AV718" s="63">
        <f>VLOOKUP($AC718,pTRAIT!$A:$X,24,FALSE)</f>
        <v>0</v>
      </c>
    </row>
    <row r="719" spans="1:48" ht="12" customHeight="1" x14ac:dyDescent="0.2">
      <c r="A719" s="32">
        <v>1385</v>
      </c>
      <c r="B719" s="33" t="s">
        <v>5</v>
      </c>
      <c r="C719" s="34">
        <v>1434</v>
      </c>
      <c r="D719" s="32" t="str">
        <f t="shared" si="11"/>
        <v>1385X1434</v>
      </c>
      <c r="E719" s="52" t="s">
        <v>1625</v>
      </c>
      <c r="F719" s="61" t="s">
        <v>2342</v>
      </c>
      <c r="G719" s="41" t="s">
        <v>43</v>
      </c>
      <c r="H719" s="38"/>
      <c r="I719" s="32">
        <v>1385</v>
      </c>
      <c r="J719" s="63">
        <f>VLOOKUP(I719,pTRAIT!A:B,2,FALSE)</f>
        <v>0</v>
      </c>
      <c r="K719" s="63" t="str">
        <f>VLOOKUP($I719,pTRAIT!$A:$X,7,FALSE)</f>
        <v>si</v>
      </c>
      <c r="L719" s="63" t="str">
        <f>VLOOKUP($I719,pTRAIT!$A:$X,8,FALSE)</f>
        <v>nd</v>
      </c>
      <c r="M719" s="63" t="str">
        <f>VLOOKUP($I719,pTRAIT!$A:$X,9,FALSE)</f>
        <v>R</v>
      </c>
      <c r="N719" s="63" t="str">
        <f>VLOOKUP($I719,pTRAIT!$A:$X,10,FALSE)</f>
        <v>R</v>
      </c>
      <c r="O719" s="63" t="str">
        <f>VLOOKUP($I719,pTRAIT!$A:$X,11,FALSE)</f>
        <v>H</v>
      </c>
      <c r="P719" s="63" t="str">
        <f>VLOOKUP($I719,pTRAIT!$A:$X,12,FALSE)</f>
        <v>S</v>
      </c>
      <c r="Q719" s="63" t="str">
        <f>VLOOKUP($I719,pTRAIT!$A:$X,13,FALSE)</f>
        <v>S</v>
      </c>
      <c r="R719" s="63" t="str">
        <f>VLOOKUP($I719,pTRAIT!$A:$X,14,FALSE)</f>
        <v>S</v>
      </c>
      <c r="S719" s="63" t="str">
        <f>VLOOKUP($I719,pTRAIT!$A:$X,15,FALSE)</f>
        <v>S</v>
      </c>
      <c r="T719" s="63" t="str">
        <f>VLOOKUP($I719,pTRAIT!$A:$X,16,FALSE)</f>
        <v>R</v>
      </c>
      <c r="U719" s="63" t="str">
        <f>VLOOKUP($I719,pTRAIT!$A:$X,17,FALSE)</f>
        <v>S</v>
      </c>
      <c r="V719" s="63" t="str">
        <f>VLOOKUP($I719,pTRAIT!$A:$X,18,FALSE)</f>
        <v>S</v>
      </c>
      <c r="W719" s="63" t="str">
        <f>VLOOKUP($I719,pTRAIT!$A:$X,19,FALSE)</f>
        <v>S</v>
      </c>
      <c r="X719" s="63" t="str">
        <f>VLOOKUP($I719,pTRAIT!$A:$X,20,FALSE)</f>
        <v>S</v>
      </c>
      <c r="Y719" s="63" t="str">
        <f>VLOOKUP($I719,pTRAIT!$A:$X,21,FALSE)</f>
        <v>R</v>
      </c>
      <c r="Z719" s="63" t="str">
        <f>VLOOKUP($I719,pTRAIT!$A:$X,22,FALSE)</f>
        <v>e</v>
      </c>
      <c r="AA719" s="63" t="str">
        <f>VLOOKUP($I719,pTRAIT!$A:$X,23,FALSE)</f>
        <v>n-c</v>
      </c>
      <c r="AB719" s="63">
        <f>VLOOKUP($I719,pTRAIT!$A:$X,24,FALSE)</f>
        <v>0</v>
      </c>
      <c r="AC719" s="34">
        <v>1434</v>
      </c>
      <c r="AD719" s="63" t="str">
        <f>VLOOKUP(AC719,pTRAIT!A:B,2,FALSE)</f>
        <v>EM5CM5Pu;RIN=RF / EM5UePu;RIN=RF</v>
      </c>
      <c r="AE719" s="63">
        <f>VLOOKUP($AC719,pTRAIT!$A:$X,7,FALSE)</f>
        <v>0</v>
      </c>
      <c r="AF719" s="63">
        <f>VLOOKUP($AC719,pTRAIT!$A:$X,8,FALSE)</f>
        <v>0</v>
      </c>
      <c r="AG719" s="63">
        <f>VLOOKUP($AC719,pTRAIT!$A:$X,9,FALSE)</f>
        <v>0</v>
      </c>
      <c r="AH719" s="63">
        <f>VLOOKUP($AC719,pTRAIT!$A:$X,10,FALSE)</f>
        <v>0</v>
      </c>
      <c r="AI719" s="63">
        <f>VLOOKUP($AC719,pTRAIT!$A:$X,11,FALSE)</f>
        <v>0</v>
      </c>
      <c r="AJ719" s="63">
        <f>VLOOKUP($AC719,pTRAIT!$A:$X,12,FALSE)</f>
        <v>0</v>
      </c>
      <c r="AK719" s="63">
        <f>VLOOKUP($AC719,pTRAIT!$A:$X,13,FALSE)</f>
        <v>0</v>
      </c>
      <c r="AL719" s="63">
        <f>VLOOKUP($AC719,pTRAIT!$A:$X,14,FALSE)</f>
        <v>0</v>
      </c>
      <c r="AM719" s="63">
        <f>VLOOKUP($AC719,pTRAIT!$A:$X,15,FALSE)</f>
        <v>0</v>
      </c>
      <c r="AN719" s="63">
        <f>VLOOKUP($AC719,pTRAIT!$A:$X,16,FALSE)</f>
        <v>0</v>
      </c>
      <c r="AO719" s="63">
        <f>VLOOKUP($AC719,pTRAIT!$A:$X,17,FALSE)</f>
        <v>0</v>
      </c>
      <c r="AP719" s="63">
        <f>VLOOKUP($AC719,pTRAIT!$A:$X,18,FALSE)</f>
        <v>0</v>
      </c>
      <c r="AQ719" s="63">
        <f>VLOOKUP($AC719,pTRAIT!$A:$X,19,FALSE)</f>
        <v>0</v>
      </c>
      <c r="AR719" s="63">
        <f>VLOOKUP($AC719,pTRAIT!$A:$X,20,FALSE)</f>
        <v>0</v>
      </c>
      <c r="AS719" s="63">
        <f>VLOOKUP($AC719,pTRAIT!$A:$X,21,FALSE)</f>
        <v>0</v>
      </c>
      <c r="AT719" s="63">
        <f>VLOOKUP($AC719,pTRAIT!$A:$X,22,FALSE)</f>
        <v>0</v>
      </c>
      <c r="AU719" s="63">
        <f>VLOOKUP($AC719,pTRAIT!$A:$X,23,FALSE)</f>
        <v>0</v>
      </c>
      <c r="AV719" s="63">
        <f>VLOOKUP($AC719,pTRAIT!$A:$X,24,FALSE)</f>
        <v>0</v>
      </c>
    </row>
    <row r="720" spans="1:48" ht="12" customHeight="1" x14ac:dyDescent="0.2">
      <c r="A720" s="32">
        <v>1385</v>
      </c>
      <c r="B720" s="33" t="s">
        <v>5</v>
      </c>
      <c r="C720" s="34">
        <v>1435</v>
      </c>
      <c r="D720" s="32" t="str">
        <f t="shared" si="11"/>
        <v>1385X1435</v>
      </c>
      <c r="E720" s="52" t="s">
        <v>1625</v>
      </c>
      <c r="F720" s="61" t="s">
        <v>2343</v>
      </c>
      <c r="G720" s="41" t="s">
        <v>43</v>
      </c>
      <c r="H720" s="38"/>
      <c r="I720" s="32">
        <v>1385</v>
      </c>
      <c r="J720" s="63">
        <f>VLOOKUP(I720,pTRAIT!A:B,2,FALSE)</f>
        <v>0</v>
      </c>
      <c r="K720" s="63" t="str">
        <f>VLOOKUP($I720,pTRAIT!$A:$X,7,FALSE)</f>
        <v>si</v>
      </c>
      <c r="L720" s="63" t="str">
        <f>VLOOKUP($I720,pTRAIT!$A:$X,8,FALSE)</f>
        <v>nd</v>
      </c>
      <c r="M720" s="63" t="str">
        <f>VLOOKUP($I720,pTRAIT!$A:$X,9,FALSE)</f>
        <v>R</v>
      </c>
      <c r="N720" s="63" t="str">
        <f>VLOOKUP($I720,pTRAIT!$A:$X,10,FALSE)</f>
        <v>R</v>
      </c>
      <c r="O720" s="63" t="str">
        <f>VLOOKUP($I720,pTRAIT!$A:$X,11,FALSE)</f>
        <v>H</v>
      </c>
      <c r="P720" s="63" t="str">
        <f>VLOOKUP($I720,pTRAIT!$A:$X,12,FALSE)</f>
        <v>S</v>
      </c>
      <c r="Q720" s="63" t="str">
        <f>VLOOKUP($I720,pTRAIT!$A:$X,13,FALSE)</f>
        <v>S</v>
      </c>
      <c r="R720" s="63" t="str">
        <f>VLOOKUP($I720,pTRAIT!$A:$X,14,FALSE)</f>
        <v>S</v>
      </c>
      <c r="S720" s="63" t="str">
        <f>VLOOKUP($I720,pTRAIT!$A:$X,15,FALSE)</f>
        <v>S</v>
      </c>
      <c r="T720" s="63" t="str">
        <f>VLOOKUP($I720,pTRAIT!$A:$X,16,FALSE)</f>
        <v>R</v>
      </c>
      <c r="U720" s="63" t="str">
        <f>VLOOKUP($I720,pTRAIT!$A:$X,17,FALSE)</f>
        <v>S</v>
      </c>
      <c r="V720" s="63" t="str">
        <f>VLOOKUP($I720,pTRAIT!$A:$X,18,FALSE)</f>
        <v>S</v>
      </c>
      <c r="W720" s="63" t="str">
        <f>VLOOKUP($I720,pTRAIT!$A:$X,19,FALSE)</f>
        <v>S</v>
      </c>
      <c r="X720" s="63" t="str">
        <f>VLOOKUP($I720,pTRAIT!$A:$X,20,FALSE)</f>
        <v>S</v>
      </c>
      <c r="Y720" s="63" t="str">
        <f>VLOOKUP($I720,pTRAIT!$A:$X,21,FALSE)</f>
        <v>R</v>
      </c>
      <c r="Z720" s="63" t="str">
        <f>VLOOKUP($I720,pTRAIT!$A:$X,22,FALSE)</f>
        <v>e</v>
      </c>
      <c r="AA720" s="63" t="str">
        <f>VLOOKUP($I720,pTRAIT!$A:$X,23,FALSE)</f>
        <v>n-c</v>
      </c>
      <c r="AB720" s="63">
        <f>VLOOKUP($I720,pTRAIT!$A:$X,24,FALSE)</f>
        <v>0</v>
      </c>
      <c r="AC720" s="34">
        <v>1435</v>
      </c>
      <c r="AD720" s="63" t="str">
        <f>VLOOKUP(AC720,pTRAIT!A:B,2,FALSE)</f>
        <v>EM5CM5Pu;RIN=RF / EM5RTUeCM5(Pu);RIN=RF</v>
      </c>
      <c r="AE720" s="63">
        <f>VLOOKUP($AC720,pTRAIT!$A:$X,7,FALSE)</f>
        <v>0</v>
      </c>
      <c r="AF720" s="63">
        <f>VLOOKUP($AC720,pTRAIT!$A:$X,8,FALSE)</f>
        <v>0</v>
      </c>
      <c r="AG720" s="63">
        <f>VLOOKUP($AC720,pTRAIT!$A:$X,9,FALSE)</f>
        <v>0</v>
      </c>
      <c r="AH720" s="63">
        <f>VLOOKUP($AC720,pTRAIT!$A:$X,10,FALSE)</f>
        <v>0</v>
      </c>
      <c r="AI720" s="63">
        <f>VLOOKUP($AC720,pTRAIT!$A:$X,11,FALSE)</f>
        <v>0</v>
      </c>
      <c r="AJ720" s="63">
        <f>VLOOKUP($AC720,pTRAIT!$A:$X,12,FALSE)</f>
        <v>0</v>
      </c>
      <c r="AK720" s="63">
        <f>VLOOKUP($AC720,pTRAIT!$A:$X,13,FALSE)</f>
        <v>0</v>
      </c>
      <c r="AL720" s="63">
        <f>VLOOKUP($AC720,pTRAIT!$A:$X,14,FALSE)</f>
        <v>0</v>
      </c>
      <c r="AM720" s="63">
        <f>VLOOKUP($AC720,pTRAIT!$A:$X,15,FALSE)</f>
        <v>0</v>
      </c>
      <c r="AN720" s="63">
        <f>VLOOKUP($AC720,pTRAIT!$A:$X,16,FALSE)</f>
        <v>0</v>
      </c>
      <c r="AO720" s="63">
        <f>VLOOKUP($AC720,pTRAIT!$A:$X,17,FALSE)</f>
        <v>0</v>
      </c>
      <c r="AP720" s="63">
        <f>VLOOKUP($AC720,pTRAIT!$A:$X,18,FALSE)</f>
        <v>0</v>
      </c>
      <c r="AQ720" s="63">
        <f>VLOOKUP($AC720,pTRAIT!$A:$X,19,FALSE)</f>
        <v>0</v>
      </c>
      <c r="AR720" s="63">
        <f>VLOOKUP($AC720,pTRAIT!$A:$X,20,FALSE)</f>
        <v>0</v>
      </c>
      <c r="AS720" s="63">
        <f>VLOOKUP($AC720,pTRAIT!$A:$X,21,FALSE)</f>
        <v>0</v>
      </c>
      <c r="AT720" s="63">
        <f>VLOOKUP($AC720,pTRAIT!$A:$X,22,FALSE)</f>
        <v>0</v>
      </c>
      <c r="AU720" s="63">
        <f>VLOOKUP($AC720,pTRAIT!$A:$X,23,FALSE)</f>
        <v>0</v>
      </c>
      <c r="AV720" s="63">
        <f>VLOOKUP($AC720,pTRAIT!$A:$X,24,FALSE)</f>
        <v>0</v>
      </c>
    </row>
    <row r="721" spans="1:48" ht="12" customHeight="1" x14ac:dyDescent="0.2">
      <c r="A721" s="32">
        <v>1385</v>
      </c>
      <c r="B721" s="33" t="s">
        <v>5</v>
      </c>
      <c r="C721" s="34">
        <v>1436</v>
      </c>
      <c r="D721" s="32" t="str">
        <f t="shared" si="11"/>
        <v>1385X1436</v>
      </c>
      <c r="E721" s="52" t="s">
        <v>1625</v>
      </c>
      <c r="F721" s="61" t="s">
        <v>2344</v>
      </c>
      <c r="G721" s="41" t="s">
        <v>43</v>
      </c>
      <c r="H721" s="38"/>
      <c r="I721" s="32">
        <v>1385</v>
      </c>
      <c r="J721" s="63">
        <f>VLOOKUP(I721,pTRAIT!A:B,2,FALSE)</f>
        <v>0</v>
      </c>
      <c r="K721" s="63" t="str">
        <f>VLOOKUP($I721,pTRAIT!$A:$X,7,FALSE)</f>
        <v>si</v>
      </c>
      <c r="L721" s="63" t="str">
        <f>VLOOKUP($I721,pTRAIT!$A:$X,8,FALSE)</f>
        <v>nd</v>
      </c>
      <c r="M721" s="63" t="str">
        <f>VLOOKUP($I721,pTRAIT!$A:$X,9,FALSE)</f>
        <v>R</v>
      </c>
      <c r="N721" s="63" t="str">
        <f>VLOOKUP($I721,pTRAIT!$A:$X,10,FALSE)</f>
        <v>R</v>
      </c>
      <c r="O721" s="63" t="str">
        <f>VLOOKUP($I721,pTRAIT!$A:$X,11,FALSE)</f>
        <v>H</v>
      </c>
      <c r="P721" s="63" t="str">
        <f>VLOOKUP($I721,pTRAIT!$A:$X,12,FALSE)</f>
        <v>S</v>
      </c>
      <c r="Q721" s="63" t="str">
        <f>VLOOKUP($I721,pTRAIT!$A:$X,13,FALSE)</f>
        <v>S</v>
      </c>
      <c r="R721" s="63" t="str">
        <f>VLOOKUP($I721,pTRAIT!$A:$X,14,FALSE)</f>
        <v>S</v>
      </c>
      <c r="S721" s="63" t="str">
        <f>VLOOKUP($I721,pTRAIT!$A:$X,15,FALSE)</f>
        <v>S</v>
      </c>
      <c r="T721" s="63" t="str">
        <f>VLOOKUP($I721,pTRAIT!$A:$X,16,FALSE)</f>
        <v>R</v>
      </c>
      <c r="U721" s="63" t="str">
        <f>VLOOKUP($I721,pTRAIT!$A:$X,17,FALSE)</f>
        <v>S</v>
      </c>
      <c r="V721" s="63" t="str">
        <f>VLOOKUP($I721,pTRAIT!$A:$X,18,FALSE)</f>
        <v>S</v>
      </c>
      <c r="W721" s="63" t="str">
        <f>VLOOKUP($I721,pTRAIT!$A:$X,19,FALSE)</f>
        <v>S</v>
      </c>
      <c r="X721" s="63" t="str">
        <f>VLOOKUP($I721,pTRAIT!$A:$X,20,FALSE)</f>
        <v>S</v>
      </c>
      <c r="Y721" s="63" t="str">
        <f>VLOOKUP($I721,pTRAIT!$A:$X,21,FALSE)</f>
        <v>R</v>
      </c>
      <c r="Z721" s="63" t="str">
        <f>VLOOKUP($I721,pTRAIT!$A:$X,22,FALSE)</f>
        <v>e</v>
      </c>
      <c r="AA721" s="63" t="str">
        <f>VLOOKUP($I721,pTRAIT!$A:$X,23,FALSE)</f>
        <v>n-c</v>
      </c>
      <c r="AB721" s="63">
        <f>VLOOKUP($I721,pTRAIT!$A:$X,24,FALSE)</f>
        <v>0</v>
      </c>
      <c r="AC721" s="34">
        <v>1436</v>
      </c>
      <c r="AD721" s="63" t="str">
        <f>VLOOKUP(AC721,pTRAIT!A:B,2,FALSE)</f>
        <v>EM5CM5Pu;RIN=RF / EM5RTCM5Pu;RIN=RF</v>
      </c>
      <c r="AE721" s="63">
        <f>VLOOKUP($AC721,pTRAIT!$A:$X,7,FALSE)</f>
        <v>0</v>
      </c>
      <c r="AF721" s="63">
        <f>VLOOKUP($AC721,pTRAIT!$A:$X,8,FALSE)</f>
        <v>0</v>
      </c>
      <c r="AG721" s="63">
        <f>VLOOKUP($AC721,pTRAIT!$A:$X,9,FALSE)</f>
        <v>0</v>
      </c>
      <c r="AH721" s="63">
        <f>VLOOKUP($AC721,pTRAIT!$A:$X,10,FALSE)</f>
        <v>0</v>
      </c>
      <c r="AI721" s="63">
        <f>VLOOKUP($AC721,pTRAIT!$A:$X,11,FALSE)</f>
        <v>0</v>
      </c>
      <c r="AJ721" s="63">
        <f>VLOOKUP($AC721,pTRAIT!$A:$X,12,FALSE)</f>
        <v>0</v>
      </c>
      <c r="AK721" s="63">
        <f>VLOOKUP($AC721,pTRAIT!$A:$X,13,FALSE)</f>
        <v>0</v>
      </c>
      <c r="AL721" s="63">
        <f>VLOOKUP($AC721,pTRAIT!$A:$X,14,FALSE)</f>
        <v>0</v>
      </c>
      <c r="AM721" s="63">
        <f>VLOOKUP($AC721,pTRAIT!$A:$X,15,FALSE)</f>
        <v>0</v>
      </c>
      <c r="AN721" s="63">
        <f>VLOOKUP($AC721,pTRAIT!$A:$X,16,FALSE)</f>
        <v>0</v>
      </c>
      <c r="AO721" s="63">
        <f>VLOOKUP($AC721,pTRAIT!$A:$X,17,FALSE)</f>
        <v>0</v>
      </c>
      <c r="AP721" s="63">
        <f>VLOOKUP($AC721,pTRAIT!$A:$X,18,FALSE)</f>
        <v>0</v>
      </c>
      <c r="AQ721" s="63">
        <f>VLOOKUP($AC721,pTRAIT!$A:$X,19,FALSE)</f>
        <v>0</v>
      </c>
      <c r="AR721" s="63">
        <f>VLOOKUP($AC721,pTRAIT!$A:$X,20,FALSE)</f>
        <v>0</v>
      </c>
      <c r="AS721" s="63">
        <f>VLOOKUP($AC721,pTRAIT!$A:$X,21,FALSE)</f>
        <v>0</v>
      </c>
      <c r="AT721" s="63">
        <f>VLOOKUP($AC721,pTRAIT!$A:$X,22,FALSE)</f>
        <v>0</v>
      </c>
      <c r="AU721" s="63">
        <f>VLOOKUP($AC721,pTRAIT!$A:$X,23,FALSE)</f>
        <v>0</v>
      </c>
      <c r="AV721" s="63">
        <f>VLOOKUP($AC721,pTRAIT!$A:$X,24,FALSE)</f>
        <v>0</v>
      </c>
    </row>
    <row r="722" spans="1:48" ht="12" customHeight="1" x14ac:dyDescent="0.2">
      <c r="A722" s="32">
        <v>1385</v>
      </c>
      <c r="B722" s="33" t="s">
        <v>5</v>
      </c>
      <c r="C722" s="34">
        <v>1438</v>
      </c>
      <c r="D722" s="32" t="str">
        <f t="shared" si="11"/>
        <v>1385X1438</v>
      </c>
      <c r="E722" s="52" t="s">
        <v>1625</v>
      </c>
      <c r="F722" s="61" t="s">
        <v>2345</v>
      </c>
      <c r="G722" s="41" t="s">
        <v>43</v>
      </c>
      <c r="H722" s="45"/>
      <c r="I722" s="32">
        <v>1385</v>
      </c>
      <c r="J722" s="63">
        <f>VLOOKUP(I722,pTRAIT!A:B,2,FALSE)</f>
        <v>0</v>
      </c>
      <c r="K722" s="63" t="str">
        <f>VLOOKUP($I722,pTRAIT!$A:$X,7,FALSE)</f>
        <v>si</v>
      </c>
      <c r="L722" s="63" t="str">
        <f>VLOOKUP($I722,pTRAIT!$A:$X,8,FALSE)</f>
        <v>nd</v>
      </c>
      <c r="M722" s="63" t="str">
        <f>VLOOKUP($I722,pTRAIT!$A:$X,9,FALSE)</f>
        <v>R</v>
      </c>
      <c r="N722" s="63" t="str">
        <f>VLOOKUP($I722,pTRAIT!$A:$X,10,FALSE)</f>
        <v>R</v>
      </c>
      <c r="O722" s="63" t="str">
        <f>VLOOKUP($I722,pTRAIT!$A:$X,11,FALSE)</f>
        <v>H</v>
      </c>
      <c r="P722" s="63" t="str">
        <f>VLOOKUP($I722,pTRAIT!$A:$X,12,FALSE)</f>
        <v>S</v>
      </c>
      <c r="Q722" s="63" t="str">
        <f>VLOOKUP($I722,pTRAIT!$A:$X,13,FALSE)</f>
        <v>S</v>
      </c>
      <c r="R722" s="63" t="str">
        <f>VLOOKUP($I722,pTRAIT!$A:$X,14,FALSE)</f>
        <v>S</v>
      </c>
      <c r="S722" s="63" t="str">
        <f>VLOOKUP($I722,pTRAIT!$A:$X,15,FALSE)</f>
        <v>S</v>
      </c>
      <c r="T722" s="63" t="str">
        <f>VLOOKUP($I722,pTRAIT!$A:$X,16,FALSE)</f>
        <v>R</v>
      </c>
      <c r="U722" s="63" t="str">
        <f>VLOOKUP($I722,pTRAIT!$A:$X,17,FALSE)</f>
        <v>S</v>
      </c>
      <c r="V722" s="63" t="str">
        <f>VLOOKUP($I722,pTRAIT!$A:$X,18,FALSE)</f>
        <v>S</v>
      </c>
      <c r="W722" s="63" t="str">
        <f>VLOOKUP($I722,pTRAIT!$A:$X,19,FALSE)</f>
        <v>S</v>
      </c>
      <c r="X722" s="63" t="str">
        <f>VLOOKUP($I722,pTRAIT!$A:$X,20,FALSE)</f>
        <v>S</v>
      </c>
      <c r="Y722" s="63" t="str">
        <f>VLOOKUP($I722,pTRAIT!$A:$X,21,FALSE)</f>
        <v>R</v>
      </c>
      <c r="Z722" s="63" t="str">
        <f>VLOOKUP($I722,pTRAIT!$A:$X,22,FALSE)</f>
        <v>e</v>
      </c>
      <c r="AA722" s="63" t="str">
        <f>VLOOKUP($I722,pTRAIT!$A:$X,23,FALSE)</f>
        <v>n-c</v>
      </c>
      <c r="AB722" s="63">
        <f>VLOOKUP($I722,pTRAIT!$A:$X,24,FALSE)</f>
        <v>0</v>
      </c>
      <c r="AC722" s="34">
        <v>1438</v>
      </c>
      <c r="AD722" s="63" t="str">
        <f>VLOOKUP(AC722,pTRAIT!A:B,2,FALSE)</f>
        <v>EM5CM5Pu;RIN=RF / EM5UeMi1Pu;RIN=RF</v>
      </c>
      <c r="AE722" s="63">
        <f>VLOOKUP($AC722,pTRAIT!$A:$X,7,FALSE)</f>
        <v>0</v>
      </c>
      <c r="AF722" s="63">
        <f>VLOOKUP($AC722,pTRAIT!$A:$X,8,FALSE)</f>
        <v>0</v>
      </c>
      <c r="AG722" s="63">
        <f>VLOOKUP($AC722,pTRAIT!$A:$X,9,FALSE)</f>
        <v>0</v>
      </c>
      <c r="AH722" s="63">
        <f>VLOOKUP($AC722,pTRAIT!$A:$X,10,FALSE)</f>
        <v>0</v>
      </c>
      <c r="AI722" s="63">
        <f>VLOOKUP($AC722,pTRAIT!$A:$X,11,FALSE)</f>
        <v>0</v>
      </c>
      <c r="AJ722" s="63">
        <f>VLOOKUP($AC722,pTRAIT!$A:$X,12,FALSE)</f>
        <v>0</v>
      </c>
      <c r="AK722" s="63">
        <f>VLOOKUP($AC722,pTRAIT!$A:$X,13,FALSE)</f>
        <v>0</v>
      </c>
      <c r="AL722" s="63">
        <f>VLOOKUP($AC722,pTRAIT!$A:$X,14,FALSE)</f>
        <v>0</v>
      </c>
      <c r="AM722" s="63">
        <f>VLOOKUP($AC722,pTRAIT!$A:$X,15,FALSE)</f>
        <v>0</v>
      </c>
      <c r="AN722" s="63">
        <f>VLOOKUP($AC722,pTRAIT!$A:$X,16,FALSE)</f>
        <v>0</v>
      </c>
      <c r="AO722" s="63">
        <f>VLOOKUP($AC722,pTRAIT!$A:$X,17,FALSE)</f>
        <v>0</v>
      </c>
      <c r="AP722" s="63">
        <f>VLOOKUP($AC722,pTRAIT!$A:$X,18,FALSE)</f>
        <v>0</v>
      </c>
      <c r="AQ722" s="63">
        <f>VLOOKUP($AC722,pTRAIT!$A:$X,19,FALSE)</f>
        <v>0</v>
      </c>
      <c r="AR722" s="63">
        <f>VLOOKUP($AC722,pTRAIT!$A:$X,20,FALSE)</f>
        <v>0</v>
      </c>
      <c r="AS722" s="63">
        <f>VLOOKUP($AC722,pTRAIT!$A:$X,21,FALSE)</f>
        <v>0</v>
      </c>
      <c r="AT722" s="63">
        <f>VLOOKUP($AC722,pTRAIT!$A:$X,22,FALSE)</f>
        <v>0</v>
      </c>
      <c r="AU722" s="63">
        <f>VLOOKUP($AC722,pTRAIT!$A:$X,23,FALSE)</f>
        <v>0</v>
      </c>
      <c r="AV722" s="63">
        <f>VLOOKUP($AC722,pTRAIT!$A:$X,24,FALSE)</f>
        <v>0</v>
      </c>
    </row>
    <row r="723" spans="1:48" ht="12" customHeight="1" x14ac:dyDescent="0.2">
      <c r="A723" s="32">
        <v>1385</v>
      </c>
      <c r="B723" s="33" t="s">
        <v>5</v>
      </c>
      <c r="C723" s="34">
        <v>1439</v>
      </c>
      <c r="D723" s="32" t="str">
        <f t="shared" si="11"/>
        <v>1385X1439</v>
      </c>
      <c r="E723" s="52" t="s">
        <v>1625</v>
      </c>
      <c r="F723" s="61" t="s">
        <v>2346</v>
      </c>
      <c r="G723" s="41" t="s">
        <v>43</v>
      </c>
      <c r="H723" s="45"/>
      <c r="I723" s="32">
        <v>1385</v>
      </c>
      <c r="J723" s="63">
        <f>VLOOKUP(I723,pTRAIT!A:B,2,FALSE)</f>
        <v>0</v>
      </c>
      <c r="K723" s="63" t="str">
        <f>VLOOKUP($I723,pTRAIT!$A:$X,7,FALSE)</f>
        <v>si</v>
      </c>
      <c r="L723" s="63" t="str">
        <f>VLOOKUP($I723,pTRAIT!$A:$X,8,FALSE)</f>
        <v>nd</v>
      </c>
      <c r="M723" s="63" t="str">
        <f>VLOOKUP($I723,pTRAIT!$A:$X,9,FALSE)</f>
        <v>R</v>
      </c>
      <c r="N723" s="63" t="str">
        <f>VLOOKUP($I723,pTRAIT!$A:$X,10,FALSE)</f>
        <v>R</v>
      </c>
      <c r="O723" s="63" t="str">
        <f>VLOOKUP($I723,pTRAIT!$A:$X,11,FALSE)</f>
        <v>H</v>
      </c>
      <c r="P723" s="63" t="str">
        <f>VLOOKUP($I723,pTRAIT!$A:$X,12,FALSE)</f>
        <v>S</v>
      </c>
      <c r="Q723" s="63" t="str">
        <f>VLOOKUP($I723,pTRAIT!$A:$X,13,FALSE)</f>
        <v>S</v>
      </c>
      <c r="R723" s="63" t="str">
        <f>VLOOKUP($I723,pTRAIT!$A:$X,14,FALSE)</f>
        <v>S</v>
      </c>
      <c r="S723" s="63" t="str">
        <f>VLOOKUP($I723,pTRAIT!$A:$X,15,FALSE)</f>
        <v>S</v>
      </c>
      <c r="T723" s="63" t="str">
        <f>VLOOKUP($I723,pTRAIT!$A:$X,16,FALSE)</f>
        <v>R</v>
      </c>
      <c r="U723" s="63" t="str">
        <f>VLOOKUP($I723,pTRAIT!$A:$X,17,FALSE)</f>
        <v>S</v>
      </c>
      <c r="V723" s="63" t="str">
        <f>VLOOKUP($I723,pTRAIT!$A:$X,18,FALSE)</f>
        <v>S</v>
      </c>
      <c r="W723" s="63" t="str">
        <f>VLOOKUP($I723,pTRAIT!$A:$X,19,FALSE)</f>
        <v>S</v>
      </c>
      <c r="X723" s="63" t="str">
        <f>VLOOKUP($I723,pTRAIT!$A:$X,20,FALSE)</f>
        <v>S</v>
      </c>
      <c r="Y723" s="63" t="str">
        <f>VLOOKUP($I723,pTRAIT!$A:$X,21,FALSE)</f>
        <v>R</v>
      </c>
      <c r="Z723" s="63" t="str">
        <f>VLOOKUP($I723,pTRAIT!$A:$X,22,FALSE)</f>
        <v>e</v>
      </c>
      <c r="AA723" s="63" t="str">
        <f>VLOOKUP($I723,pTRAIT!$A:$X,23,FALSE)</f>
        <v>n-c</v>
      </c>
      <c r="AB723" s="63">
        <f>VLOOKUP($I723,pTRAIT!$A:$X,24,FALSE)</f>
        <v>0</v>
      </c>
      <c r="AC723" s="34">
        <v>1439</v>
      </c>
      <c r="AD723" s="63" t="str">
        <f>VLOOKUP(AC723,pTRAIT!A:B,2,FALSE)</f>
        <v>EM5CM5Pu;RIN=RF / EM5UeMi1Pu;RIN=RF</v>
      </c>
      <c r="AE723" s="63">
        <f>VLOOKUP($AC723,pTRAIT!$A:$X,7,FALSE)</f>
        <v>0</v>
      </c>
      <c r="AF723" s="63">
        <f>VLOOKUP($AC723,pTRAIT!$A:$X,8,FALSE)</f>
        <v>0</v>
      </c>
      <c r="AG723" s="63">
        <f>VLOOKUP($AC723,pTRAIT!$A:$X,9,FALSE)</f>
        <v>0</v>
      </c>
      <c r="AH723" s="63">
        <f>VLOOKUP($AC723,pTRAIT!$A:$X,10,FALSE)</f>
        <v>0</v>
      </c>
      <c r="AI723" s="63">
        <f>VLOOKUP($AC723,pTRAIT!$A:$X,11,FALSE)</f>
        <v>0</v>
      </c>
      <c r="AJ723" s="63">
        <f>VLOOKUP($AC723,pTRAIT!$A:$X,12,FALSE)</f>
        <v>0</v>
      </c>
      <c r="AK723" s="63">
        <f>VLOOKUP($AC723,pTRAIT!$A:$X,13,FALSE)</f>
        <v>0</v>
      </c>
      <c r="AL723" s="63">
        <f>VLOOKUP($AC723,pTRAIT!$A:$X,14,FALSE)</f>
        <v>0</v>
      </c>
      <c r="AM723" s="63">
        <f>VLOOKUP($AC723,pTRAIT!$A:$X,15,FALSE)</f>
        <v>0</v>
      </c>
      <c r="AN723" s="63">
        <f>VLOOKUP($AC723,pTRAIT!$A:$X,16,FALSE)</f>
        <v>0</v>
      </c>
      <c r="AO723" s="63">
        <f>VLOOKUP($AC723,pTRAIT!$A:$X,17,FALSE)</f>
        <v>0</v>
      </c>
      <c r="AP723" s="63">
        <f>VLOOKUP($AC723,pTRAIT!$A:$X,18,FALSE)</f>
        <v>0</v>
      </c>
      <c r="AQ723" s="63">
        <f>VLOOKUP($AC723,pTRAIT!$A:$X,19,FALSE)</f>
        <v>0</v>
      </c>
      <c r="AR723" s="63">
        <f>VLOOKUP($AC723,pTRAIT!$A:$X,20,FALSE)</f>
        <v>0</v>
      </c>
      <c r="AS723" s="63">
        <f>VLOOKUP($AC723,pTRAIT!$A:$X,21,FALSE)</f>
        <v>0</v>
      </c>
      <c r="AT723" s="63">
        <f>VLOOKUP($AC723,pTRAIT!$A:$X,22,FALSE)</f>
        <v>0</v>
      </c>
      <c r="AU723" s="63">
        <f>VLOOKUP($AC723,pTRAIT!$A:$X,23,FALSE)</f>
        <v>0</v>
      </c>
      <c r="AV723" s="63">
        <f>VLOOKUP($AC723,pTRAIT!$A:$X,24,FALSE)</f>
        <v>0</v>
      </c>
    </row>
    <row r="724" spans="1:48" ht="12" customHeight="1" x14ac:dyDescent="0.2">
      <c r="A724" s="32">
        <v>1385</v>
      </c>
      <c r="B724" s="33" t="s">
        <v>5</v>
      </c>
      <c r="C724" s="34">
        <v>1440</v>
      </c>
      <c r="D724" s="32" t="str">
        <f t="shared" si="11"/>
        <v>1385X1440</v>
      </c>
      <c r="E724" s="52" t="s">
        <v>1625</v>
      </c>
      <c r="F724" s="61" t="s">
        <v>2347</v>
      </c>
      <c r="G724" s="41" t="s">
        <v>43</v>
      </c>
      <c r="H724" s="45"/>
      <c r="I724" s="32">
        <v>1385</v>
      </c>
      <c r="J724" s="63">
        <f>VLOOKUP(I724,pTRAIT!A:B,2,FALSE)</f>
        <v>0</v>
      </c>
      <c r="K724" s="63" t="str">
        <f>VLOOKUP($I724,pTRAIT!$A:$X,7,FALSE)</f>
        <v>si</v>
      </c>
      <c r="L724" s="63" t="str">
        <f>VLOOKUP($I724,pTRAIT!$A:$X,8,FALSE)</f>
        <v>nd</v>
      </c>
      <c r="M724" s="63" t="str">
        <f>VLOOKUP($I724,pTRAIT!$A:$X,9,FALSE)</f>
        <v>R</v>
      </c>
      <c r="N724" s="63" t="str">
        <f>VLOOKUP($I724,pTRAIT!$A:$X,10,FALSE)</f>
        <v>R</v>
      </c>
      <c r="O724" s="63" t="str">
        <f>VLOOKUP($I724,pTRAIT!$A:$X,11,FALSE)</f>
        <v>H</v>
      </c>
      <c r="P724" s="63" t="str">
        <f>VLOOKUP($I724,pTRAIT!$A:$X,12,FALSE)</f>
        <v>S</v>
      </c>
      <c r="Q724" s="63" t="str">
        <f>VLOOKUP($I724,pTRAIT!$A:$X,13,FALSE)</f>
        <v>S</v>
      </c>
      <c r="R724" s="63" t="str">
        <f>VLOOKUP($I724,pTRAIT!$A:$X,14,FALSE)</f>
        <v>S</v>
      </c>
      <c r="S724" s="63" t="str">
        <f>VLOOKUP($I724,pTRAIT!$A:$X,15,FALSE)</f>
        <v>S</v>
      </c>
      <c r="T724" s="63" t="str">
        <f>VLOOKUP($I724,pTRAIT!$A:$X,16,FALSE)</f>
        <v>R</v>
      </c>
      <c r="U724" s="63" t="str">
        <f>VLOOKUP($I724,pTRAIT!$A:$X,17,FALSE)</f>
        <v>S</v>
      </c>
      <c r="V724" s="63" t="str">
        <f>VLOOKUP($I724,pTRAIT!$A:$X,18,FALSE)</f>
        <v>S</v>
      </c>
      <c r="W724" s="63" t="str">
        <f>VLOOKUP($I724,pTRAIT!$A:$X,19,FALSE)</f>
        <v>S</v>
      </c>
      <c r="X724" s="63" t="str">
        <f>VLOOKUP($I724,pTRAIT!$A:$X,20,FALSE)</f>
        <v>S</v>
      </c>
      <c r="Y724" s="63" t="str">
        <f>VLOOKUP($I724,pTRAIT!$A:$X,21,FALSE)</f>
        <v>R</v>
      </c>
      <c r="Z724" s="63" t="str">
        <f>VLOOKUP($I724,pTRAIT!$A:$X,22,FALSE)</f>
        <v>e</v>
      </c>
      <c r="AA724" s="63" t="str">
        <f>VLOOKUP($I724,pTRAIT!$A:$X,23,FALSE)</f>
        <v>n-c</v>
      </c>
      <c r="AB724" s="63">
        <f>VLOOKUP($I724,pTRAIT!$A:$X,24,FALSE)</f>
        <v>0</v>
      </c>
      <c r="AC724" s="34">
        <v>1440</v>
      </c>
      <c r="AD724" s="63" t="str">
        <f>VLOOKUP(AC724,pTRAIT!A:B,2,FALSE)</f>
        <v>EM5CM5Pu;RIN=RF / EM5RTUeCM5Pu;RIN=RS</v>
      </c>
      <c r="AE724" s="63">
        <f>VLOOKUP($AC724,pTRAIT!$A:$X,7,FALSE)</f>
        <v>0</v>
      </c>
      <c r="AF724" s="63">
        <f>VLOOKUP($AC724,pTRAIT!$A:$X,8,FALSE)</f>
        <v>0</v>
      </c>
      <c r="AG724" s="63">
        <f>VLOOKUP($AC724,pTRAIT!$A:$X,9,FALSE)</f>
        <v>0</v>
      </c>
      <c r="AH724" s="63">
        <f>VLOOKUP($AC724,pTRAIT!$A:$X,10,FALSE)</f>
        <v>0</v>
      </c>
      <c r="AI724" s="63">
        <f>VLOOKUP($AC724,pTRAIT!$A:$X,11,FALSE)</f>
        <v>0</v>
      </c>
      <c r="AJ724" s="63">
        <f>VLOOKUP($AC724,pTRAIT!$A:$X,12,FALSE)</f>
        <v>0</v>
      </c>
      <c r="AK724" s="63">
        <f>VLOOKUP($AC724,pTRAIT!$A:$X,13,FALSE)</f>
        <v>0</v>
      </c>
      <c r="AL724" s="63">
        <f>VLOOKUP($AC724,pTRAIT!$A:$X,14,FALSE)</f>
        <v>0</v>
      </c>
      <c r="AM724" s="63">
        <f>VLOOKUP($AC724,pTRAIT!$A:$X,15,FALSE)</f>
        <v>0</v>
      </c>
      <c r="AN724" s="63">
        <f>VLOOKUP($AC724,pTRAIT!$A:$X,16,FALSE)</f>
        <v>0</v>
      </c>
      <c r="AO724" s="63">
        <f>VLOOKUP($AC724,pTRAIT!$A:$X,17,FALSE)</f>
        <v>0</v>
      </c>
      <c r="AP724" s="63">
        <f>VLOOKUP($AC724,pTRAIT!$A:$X,18,FALSE)</f>
        <v>0</v>
      </c>
      <c r="AQ724" s="63">
        <f>VLOOKUP($AC724,pTRAIT!$A:$X,19,FALSE)</f>
        <v>0</v>
      </c>
      <c r="AR724" s="63">
        <f>VLOOKUP($AC724,pTRAIT!$A:$X,20,FALSE)</f>
        <v>0</v>
      </c>
      <c r="AS724" s="63">
        <f>VLOOKUP($AC724,pTRAIT!$A:$X,21,FALSE)</f>
        <v>0</v>
      </c>
      <c r="AT724" s="63">
        <f>VLOOKUP($AC724,pTRAIT!$A:$X,22,FALSE)</f>
        <v>0</v>
      </c>
      <c r="AU724" s="63">
        <f>VLOOKUP($AC724,pTRAIT!$A:$X,23,FALSE)</f>
        <v>0</v>
      </c>
      <c r="AV724" s="63">
        <f>VLOOKUP($AC724,pTRAIT!$A:$X,24,FALSE)</f>
        <v>0</v>
      </c>
    </row>
    <row r="725" spans="1:48" ht="12" customHeight="1" x14ac:dyDescent="0.2">
      <c r="A725" s="32">
        <v>1385</v>
      </c>
      <c r="B725" s="33" t="s">
        <v>5</v>
      </c>
      <c r="C725" s="34">
        <v>1441</v>
      </c>
      <c r="D725" s="32" t="str">
        <f t="shared" si="11"/>
        <v>1385X1441</v>
      </c>
      <c r="E725" s="52" t="s">
        <v>1625</v>
      </c>
      <c r="F725" s="61" t="s">
        <v>2348</v>
      </c>
      <c r="G725" s="41" t="s">
        <v>43</v>
      </c>
      <c r="H725" s="45"/>
      <c r="I725" s="32">
        <v>1385</v>
      </c>
      <c r="J725" s="63">
        <f>VLOOKUP(I725,pTRAIT!A:B,2,FALSE)</f>
        <v>0</v>
      </c>
      <c r="K725" s="63" t="str">
        <f>VLOOKUP($I725,pTRAIT!$A:$X,7,FALSE)</f>
        <v>si</v>
      </c>
      <c r="L725" s="63" t="str">
        <f>VLOOKUP($I725,pTRAIT!$A:$X,8,FALSE)</f>
        <v>nd</v>
      </c>
      <c r="M725" s="63" t="str">
        <f>VLOOKUP($I725,pTRAIT!$A:$X,9,FALSE)</f>
        <v>R</v>
      </c>
      <c r="N725" s="63" t="str">
        <f>VLOOKUP($I725,pTRAIT!$A:$X,10,FALSE)</f>
        <v>R</v>
      </c>
      <c r="O725" s="63" t="str">
        <f>VLOOKUP($I725,pTRAIT!$A:$X,11,FALSE)</f>
        <v>H</v>
      </c>
      <c r="P725" s="63" t="str">
        <f>VLOOKUP($I725,pTRAIT!$A:$X,12,FALSE)</f>
        <v>S</v>
      </c>
      <c r="Q725" s="63" t="str">
        <f>VLOOKUP($I725,pTRAIT!$A:$X,13,FALSE)</f>
        <v>S</v>
      </c>
      <c r="R725" s="63" t="str">
        <f>VLOOKUP($I725,pTRAIT!$A:$X,14,FALSE)</f>
        <v>S</v>
      </c>
      <c r="S725" s="63" t="str">
        <f>VLOOKUP($I725,pTRAIT!$A:$X,15,FALSE)</f>
        <v>S</v>
      </c>
      <c r="T725" s="63" t="str">
        <f>VLOOKUP($I725,pTRAIT!$A:$X,16,FALSE)</f>
        <v>R</v>
      </c>
      <c r="U725" s="63" t="str">
        <f>VLOOKUP($I725,pTRAIT!$A:$X,17,FALSE)</f>
        <v>S</v>
      </c>
      <c r="V725" s="63" t="str">
        <f>VLOOKUP($I725,pTRAIT!$A:$X,18,FALSE)</f>
        <v>S</v>
      </c>
      <c r="W725" s="63" t="str">
        <f>VLOOKUP($I725,pTRAIT!$A:$X,19,FALSE)</f>
        <v>S</v>
      </c>
      <c r="X725" s="63" t="str">
        <f>VLOOKUP($I725,pTRAIT!$A:$X,20,FALSE)</f>
        <v>S</v>
      </c>
      <c r="Y725" s="63" t="str">
        <f>VLOOKUP($I725,pTRAIT!$A:$X,21,FALSE)</f>
        <v>R</v>
      </c>
      <c r="Z725" s="63" t="str">
        <f>VLOOKUP($I725,pTRAIT!$A:$X,22,FALSE)</f>
        <v>e</v>
      </c>
      <c r="AA725" s="63" t="str">
        <f>VLOOKUP($I725,pTRAIT!$A:$X,23,FALSE)</f>
        <v>n-c</v>
      </c>
      <c r="AB725" s="63">
        <f>VLOOKUP($I725,pTRAIT!$A:$X,24,FALSE)</f>
        <v>0</v>
      </c>
      <c r="AC725" s="34">
        <v>1441</v>
      </c>
      <c r="AD725" s="63" t="str">
        <f>VLOOKUP(AC725,pTRAIT!A:B,2,FALSE)</f>
        <v>EM5CM5Pu;RIN=RF / EM5RTUe(So5)Cf9Pu;RIN=RF</v>
      </c>
      <c r="AE725" s="63">
        <f>VLOOKUP($AC725,pTRAIT!$A:$X,7,FALSE)</f>
        <v>0</v>
      </c>
      <c r="AF725" s="63">
        <f>VLOOKUP($AC725,pTRAIT!$A:$X,8,FALSE)</f>
        <v>0</v>
      </c>
      <c r="AG725" s="63">
        <f>VLOOKUP($AC725,pTRAIT!$A:$X,9,FALSE)</f>
        <v>0</v>
      </c>
      <c r="AH725" s="63">
        <f>VLOOKUP($AC725,pTRAIT!$A:$X,10,FALSE)</f>
        <v>0</v>
      </c>
      <c r="AI725" s="63">
        <f>VLOOKUP($AC725,pTRAIT!$A:$X,11,FALSE)</f>
        <v>0</v>
      </c>
      <c r="AJ725" s="63">
        <f>VLOOKUP($AC725,pTRAIT!$A:$X,12,FALSE)</f>
        <v>0</v>
      </c>
      <c r="AK725" s="63">
        <f>VLOOKUP($AC725,pTRAIT!$A:$X,13,FALSE)</f>
        <v>0</v>
      </c>
      <c r="AL725" s="63">
        <f>VLOOKUP($AC725,pTRAIT!$A:$X,14,FALSE)</f>
        <v>0</v>
      </c>
      <c r="AM725" s="63">
        <f>VLOOKUP($AC725,pTRAIT!$A:$X,15,FALSE)</f>
        <v>0</v>
      </c>
      <c r="AN725" s="63">
        <f>VLOOKUP($AC725,pTRAIT!$A:$X,16,FALSE)</f>
        <v>0</v>
      </c>
      <c r="AO725" s="63">
        <f>VLOOKUP($AC725,pTRAIT!$A:$X,17,FALSE)</f>
        <v>0</v>
      </c>
      <c r="AP725" s="63">
        <f>VLOOKUP($AC725,pTRAIT!$A:$X,18,FALSE)</f>
        <v>0</v>
      </c>
      <c r="AQ725" s="63">
        <f>VLOOKUP($AC725,pTRAIT!$A:$X,19,FALSE)</f>
        <v>0</v>
      </c>
      <c r="AR725" s="63">
        <f>VLOOKUP($AC725,pTRAIT!$A:$X,20,FALSE)</f>
        <v>0</v>
      </c>
      <c r="AS725" s="63">
        <f>VLOOKUP($AC725,pTRAIT!$A:$X,21,FALSE)</f>
        <v>0</v>
      </c>
      <c r="AT725" s="63">
        <f>VLOOKUP($AC725,pTRAIT!$A:$X,22,FALSE)</f>
        <v>0</v>
      </c>
      <c r="AU725" s="63">
        <f>VLOOKUP($AC725,pTRAIT!$A:$X,23,FALSE)</f>
        <v>0</v>
      </c>
      <c r="AV725" s="63">
        <f>VLOOKUP($AC725,pTRAIT!$A:$X,24,FALSE)</f>
        <v>0</v>
      </c>
    </row>
    <row r="726" spans="1:48" ht="12" customHeight="1" x14ac:dyDescent="0.2">
      <c r="A726" s="32">
        <v>1385</v>
      </c>
      <c r="B726" s="33" t="s">
        <v>5</v>
      </c>
      <c r="C726" s="34">
        <v>1442</v>
      </c>
      <c r="D726" s="32" t="str">
        <f t="shared" si="11"/>
        <v>1385X1442</v>
      </c>
      <c r="E726" s="52" t="s">
        <v>1625</v>
      </c>
      <c r="F726" s="61" t="s">
        <v>2349</v>
      </c>
      <c r="G726" s="41" t="s">
        <v>43</v>
      </c>
      <c r="H726" s="45"/>
      <c r="I726" s="32">
        <v>1385</v>
      </c>
      <c r="J726" s="63">
        <f>VLOOKUP(I726,pTRAIT!A:B,2,FALSE)</f>
        <v>0</v>
      </c>
      <c r="K726" s="63" t="str">
        <f>VLOOKUP($I726,pTRAIT!$A:$X,7,FALSE)</f>
        <v>si</v>
      </c>
      <c r="L726" s="63" t="str">
        <f>VLOOKUP($I726,pTRAIT!$A:$X,8,FALSE)</f>
        <v>nd</v>
      </c>
      <c r="M726" s="63" t="str">
        <f>VLOOKUP($I726,pTRAIT!$A:$X,9,FALSE)</f>
        <v>R</v>
      </c>
      <c r="N726" s="63" t="str">
        <f>VLOOKUP($I726,pTRAIT!$A:$X,10,FALSE)</f>
        <v>R</v>
      </c>
      <c r="O726" s="63" t="str">
        <f>VLOOKUP($I726,pTRAIT!$A:$X,11,FALSE)</f>
        <v>H</v>
      </c>
      <c r="P726" s="63" t="str">
        <f>VLOOKUP($I726,pTRAIT!$A:$X,12,FALSE)</f>
        <v>S</v>
      </c>
      <c r="Q726" s="63" t="str">
        <f>VLOOKUP($I726,pTRAIT!$A:$X,13,FALSE)</f>
        <v>S</v>
      </c>
      <c r="R726" s="63" t="str">
        <f>VLOOKUP($I726,pTRAIT!$A:$X,14,FALSE)</f>
        <v>S</v>
      </c>
      <c r="S726" s="63" t="str">
        <f>VLOOKUP($I726,pTRAIT!$A:$X,15,FALSE)</f>
        <v>S</v>
      </c>
      <c r="T726" s="63" t="str">
        <f>VLOOKUP($I726,pTRAIT!$A:$X,16,FALSE)</f>
        <v>R</v>
      </c>
      <c r="U726" s="63" t="str">
        <f>VLOOKUP($I726,pTRAIT!$A:$X,17,FALSE)</f>
        <v>S</v>
      </c>
      <c r="V726" s="63" t="str">
        <f>VLOOKUP($I726,pTRAIT!$A:$X,18,FALSE)</f>
        <v>S</v>
      </c>
      <c r="W726" s="63" t="str">
        <f>VLOOKUP($I726,pTRAIT!$A:$X,19,FALSE)</f>
        <v>S</v>
      </c>
      <c r="X726" s="63" t="str">
        <f>VLOOKUP($I726,pTRAIT!$A:$X,20,FALSE)</f>
        <v>S</v>
      </c>
      <c r="Y726" s="63" t="str">
        <f>VLOOKUP($I726,pTRAIT!$A:$X,21,FALSE)</f>
        <v>R</v>
      </c>
      <c r="Z726" s="63" t="str">
        <f>VLOOKUP($I726,pTRAIT!$A:$X,22,FALSE)</f>
        <v>e</v>
      </c>
      <c r="AA726" s="63" t="str">
        <f>VLOOKUP($I726,pTRAIT!$A:$X,23,FALSE)</f>
        <v>n-c</v>
      </c>
      <c r="AB726" s="63">
        <f>VLOOKUP($I726,pTRAIT!$A:$X,24,FALSE)</f>
        <v>0</v>
      </c>
      <c r="AC726" s="34">
        <v>1442</v>
      </c>
      <c r="AD726" s="63" t="str">
        <f>VLOOKUP(AC726,pTRAIT!A:B,2,FALSE)</f>
        <v>EM5CM5Pu;RIN=RF / EM5RTUeCM5Cf9Pu;RIN=RF</v>
      </c>
      <c r="AE726" s="63">
        <f>VLOOKUP($AC726,pTRAIT!$A:$X,7,FALSE)</f>
        <v>0</v>
      </c>
      <c r="AF726" s="63">
        <f>VLOOKUP($AC726,pTRAIT!$A:$X,8,FALSE)</f>
        <v>0</v>
      </c>
      <c r="AG726" s="63">
        <f>VLOOKUP($AC726,pTRAIT!$A:$X,9,FALSE)</f>
        <v>0</v>
      </c>
      <c r="AH726" s="63">
        <f>VLOOKUP($AC726,pTRAIT!$A:$X,10,FALSE)</f>
        <v>0</v>
      </c>
      <c r="AI726" s="63">
        <f>VLOOKUP($AC726,pTRAIT!$A:$X,11,FALSE)</f>
        <v>0</v>
      </c>
      <c r="AJ726" s="63">
        <f>VLOOKUP($AC726,pTRAIT!$A:$X,12,FALSE)</f>
        <v>0</v>
      </c>
      <c r="AK726" s="63">
        <f>VLOOKUP($AC726,pTRAIT!$A:$X,13,FALSE)</f>
        <v>0</v>
      </c>
      <c r="AL726" s="63">
        <f>VLOOKUP($AC726,pTRAIT!$A:$X,14,FALSE)</f>
        <v>0</v>
      </c>
      <c r="AM726" s="63">
        <f>VLOOKUP($AC726,pTRAIT!$A:$X,15,FALSE)</f>
        <v>0</v>
      </c>
      <c r="AN726" s="63">
        <f>VLOOKUP($AC726,pTRAIT!$A:$X,16,FALSE)</f>
        <v>0</v>
      </c>
      <c r="AO726" s="63">
        <f>VLOOKUP($AC726,pTRAIT!$A:$X,17,FALSE)</f>
        <v>0</v>
      </c>
      <c r="AP726" s="63">
        <f>VLOOKUP($AC726,pTRAIT!$A:$X,18,FALSE)</f>
        <v>0</v>
      </c>
      <c r="AQ726" s="63">
        <f>VLOOKUP($AC726,pTRAIT!$A:$X,19,FALSE)</f>
        <v>0</v>
      </c>
      <c r="AR726" s="63">
        <f>VLOOKUP($AC726,pTRAIT!$A:$X,20,FALSE)</f>
        <v>0</v>
      </c>
      <c r="AS726" s="63">
        <f>VLOOKUP($AC726,pTRAIT!$A:$X,21,FALSE)</f>
        <v>0</v>
      </c>
      <c r="AT726" s="63">
        <f>VLOOKUP($AC726,pTRAIT!$A:$X,22,FALSE)</f>
        <v>0</v>
      </c>
      <c r="AU726" s="63">
        <f>VLOOKUP($AC726,pTRAIT!$A:$X,23,FALSE)</f>
        <v>0</v>
      </c>
      <c r="AV726" s="63">
        <f>VLOOKUP($AC726,pTRAIT!$A:$X,24,FALSE)</f>
        <v>0</v>
      </c>
    </row>
    <row r="727" spans="1:48" ht="12" customHeight="1" x14ac:dyDescent="0.2">
      <c r="A727" s="32">
        <v>1385</v>
      </c>
      <c r="B727" s="33" t="s">
        <v>5</v>
      </c>
      <c r="C727" s="34">
        <v>1443</v>
      </c>
      <c r="D727" s="32" t="str">
        <f t="shared" si="11"/>
        <v>1385X1443</v>
      </c>
      <c r="E727" s="52" t="s">
        <v>1625</v>
      </c>
      <c r="F727" s="61" t="s">
        <v>2350</v>
      </c>
      <c r="G727" s="41" t="s">
        <v>43</v>
      </c>
      <c r="H727" s="45"/>
      <c r="I727" s="32">
        <v>1385</v>
      </c>
      <c r="J727" s="63">
        <f>VLOOKUP(I727,pTRAIT!A:B,2,FALSE)</f>
        <v>0</v>
      </c>
      <c r="K727" s="63" t="str">
        <f>VLOOKUP($I727,pTRAIT!$A:$X,7,FALSE)</f>
        <v>si</v>
      </c>
      <c r="L727" s="63" t="str">
        <f>VLOOKUP($I727,pTRAIT!$A:$X,8,FALSE)</f>
        <v>nd</v>
      </c>
      <c r="M727" s="63" t="str">
        <f>VLOOKUP($I727,pTRAIT!$A:$X,9,FALSE)</f>
        <v>R</v>
      </c>
      <c r="N727" s="63" t="str">
        <f>VLOOKUP($I727,pTRAIT!$A:$X,10,FALSE)</f>
        <v>R</v>
      </c>
      <c r="O727" s="63" t="str">
        <f>VLOOKUP($I727,pTRAIT!$A:$X,11,FALSE)</f>
        <v>H</v>
      </c>
      <c r="P727" s="63" t="str">
        <f>VLOOKUP($I727,pTRAIT!$A:$X,12,FALSE)</f>
        <v>S</v>
      </c>
      <c r="Q727" s="63" t="str">
        <f>VLOOKUP($I727,pTRAIT!$A:$X,13,FALSE)</f>
        <v>S</v>
      </c>
      <c r="R727" s="63" t="str">
        <f>VLOOKUP($I727,pTRAIT!$A:$X,14,FALSE)</f>
        <v>S</v>
      </c>
      <c r="S727" s="63" t="str">
        <f>VLOOKUP($I727,pTRAIT!$A:$X,15,FALSE)</f>
        <v>S</v>
      </c>
      <c r="T727" s="63" t="str">
        <f>VLOOKUP($I727,pTRAIT!$A:$X,16,FALSE)</f>
        <v>R</v>
      </c>
      <c r="U727" s="63" t="str">
        <f>VLOOKUP($I727,pTRAIT!$A:$X,17,FALSE)</f>
        <v>S</v>
      </c>
      <c r="V727" s="63" t="str">
        <f>VLOOKUP($I727,pTRAIT!$A:$X,18,FALSE)</f>
        <v>S</v>
      </c>
      <c r="W727" s="63" t="str">
        <f>VLOOKUP($I727,pTRAIT!$A:$X,19,FALSE)</f>
        <v>S</v>
      </c>
      <c r="X727" s="63" t="str">
        <f>VLOOKUP($I727,pTRAIT!$A:$X,20,FALSE)</f>
        <v>S</v>
      </c>
      <c r="Y727" s="63" t="str">
        <f>VLOOKUP($I727,pTRAIT!$A:$X,21,FALSE)</f>
        <v>R</v>
      </c>
      <c r="Z727" s="63" t="str">
        <f>VLOOKUP($I727,pTRAIT!$A:$X,22,FALSE)</f>
        <v>e</v>
      </c>
      <c r="AA727" s="63" t="str">
        <f>VLOOKUP($I727,pTRAIT!$A:$X,23,FALSE)</f>
        <v>n-c</v>
      </c>
      <c r="AB727" s="63">
        <f>VLOOKUP($I727,pTRAIT!$A:$X,24,FALSE)</f>
        <v>0</v>
      </c>
      <c r="AC727" s="34">
        <v>1443</v>
      </c>
      <c r="AD727" s="63" t="str">
        <f>VLOOKUP(AC727,pTRAIT!A:B,2,FALSE)</f>
        <v>EM5CM5Pu;RIN=RF / EM5RTUePu;RIN=RF</v>
      </c>
      <c r="AE727" s="63">
        <f>VLOOKUP($AC727,pTRAIT!$A:$X,7,FALSE)</f>
        <v>0</v>
      </c>
      <c r="AF727" s="63">
        <f>VLOOKUP($AC727,pTRAIT!$A:$X,8,FALSE)</f>
        <v>0</v>
      </c>
      <c r="AG727" s="63">
        <f>VLOOKUP($AC727,pTRAIT!$A:$X,9,FALSE)</f>
        <v>0</v>
      </c>
      <c r="AH727" s="63">
        <f>VLOOKUP($AC727,pTRAIT!$A:$X,10,FALSE)</f>
        <v>0</v>
      </c>
      <c r="AI727" s="63">
        <f>VLOOKUP($AC727,pTRAIT!$A:$X,11,FALSE)</f>
        <v>0</v>
      </c>
      <c r="AJ727" s="63">
        <f>VLOOKUP($AC727,pTRAIT!$A:$X,12,FALSE)</f>
        <v>0</v>
      </c>
      <c r="AK727" s="63">
        <f>VLOOKUP($AC727,pTRAIT!$A:$X,13,FALSE)</f>
        <v>0</v>
      </c>
      <c r="AL727" s="63">
        <f>VLOOKUP($AC727,pTRAIT!$A:$X,14,FALSE)</f>
        <v>0</v>
      </c>
      <c r="AM727" s="63">
        <f>VLOOKUP($AC727,pTRAIT!$A:$X,15,FALSE)</f>
        <v>0</v>
      </c>
      <c r="AN727" s="63">
        <f>VLOOKUP($AC727,pTRAIT!$A:$X,16,FALSE)</f>
        <v>0</v>
      </c>
      <c r="AO727" s="63">
        <f>VLOOKUP($AC727,pTRAIT!$A:$X,17,FALSE)</f>
        <v>0</v>
      </c>
      <c r="AP727" s="63">
        <f>VLOOKUP($AC727,pTRAIT!$A:$X,18,FALSE)</f>
        <v>0</v>
      </c>
      <c r="AQ727" s="63">
        <f>VLOOKUP($AC727,pTRAIT!$A:$X,19,FALSE)</f>
        <v>0</v>
      </c>
      <c r="AR727" s="63">
        <f>VLOOKUP($AC727,pTRAIT!$A:$X,20,FALSE)</f>
        <v>0</v>
      </c>
      <c r="AS727" s="63">
        <f>VLOOKUP($AC727,pTRAIT!$A:$X,21,FALSE)</f>
        <v>0</v>
      </c>
      <c r="AT727" s="63">
        <f>VLOOKUP($AC727,pTRAIT!$A:$X,22,FALSE)</f>
        <v>0</v>
      </c>
      <c r="AU727" s="63">
        <f>VLOOKUP($AC727,pTRAIT!$A:$X,23,FALSE)</f>
        <v>0</v>
      </c>
      <c r="AV727" s="63">
        <f>VLOOKUP($AC727,pTRAIT!$A:$X,24,FALSE)</f>
        <v>0</v>
      </c>
    </row>
    <row r="728" spans="1:48" ht="12" customHeight="1" x14ac:dyDescent="0.2">
      <c r="A728" s="32">
        <v>1385</v>
      </c>
      <c r="B728" s="33" t="s">
        <v>5</v>
      </c>
      <c r="C728" s="34">
        <v>1444</v>
      </c>
      <c r="D728" s="32" t="str">
        <f t="shared" si="11"/>
        <v>1385X1444</v>
      </c>
      <c r="E728" s="52" t="s">
        <v>1625</v>
      </c>
      <c r="F728" s="61" t="s">
        <v>2351</v>
      </c>
      <c r="G728" s="41" t="s">
        <v>43</v>
      </c>
      <c r="H728" s="45"/>
      <c r="I728" s="32">
        <v>1385</v>
      </c>
      <c r="J728" s="63">
        <f>VLOOKUP(I728,pTRAIT!A:B,2,FALSE)</f>
        <v>0</v>
      </c>
      <c r="K728" s="63" t="str">
        <f>VLOOKUP($I728,pTRAIT!$A:$X,7,FALSE)</f>
        <v>si</v>
      </c>
      <c r="L728" s="63" t="str">
        <f>VLOOKUP($I728,pTRAIT!$A:$X,8,FALSE)</f>
        <v>nd</v>
      </c>
      <c r="M728" s="63" t="str">
        <f>VLOOKUP($I728,pTRAIT!$A:$X,9,FALSE)</f>
        <v>R</v>
      </c>
      <c r="N728" s="63" t="str">
        <f>VLOOKUP($I728,pTRAIT!$A:$X,10,FALSE)</f>
        <v>R</v>
      </c>
      <c r="O728" s="63" t="str">
        <f>VLOOKUP($I728,pTRAIT!$A:$X,11,FALSE)</f>
        <v>H</v>
      </c>
      <c r="P728" s="63" t="str">
        <f>VLOOKUP($I728,pTRAIT!$A:$X,12,FALSE)</f>
        <v>S</v>
      </c>
      <c r="Q728" s="63" t="str">
        <f>VLOOKUP($I728,pTRAIT!$A:$X,13,FALSE)</f>
        <v>S</v>
      </c>
      <c r="R728" s="63" t="str">
        <f>VLOOKUP($I728,pTRAIT!$A:$X,14,FALSE)</f>
        <v>S</v>
      </c>
      <c r="S728" s="63" t="str">
        <f>VLOOKUP($I728,pTRAIT!$A:$X,15,FALSE)</f>
        <v>S</v>
      </c>
      <c r="T728" s="63" t="str">
        <f>VLOOKUP($I728,pTRAIT!$A:$X,16,FALSE)</f>
        <v>R</v>
      </c>
      <c r="U728" s="63" t="str">
        <f>VLOOKUP($I728,pTRAIT!$A:$X,17,FALSE)</f>
        <v>S</v>
      </c>
      <c r="V728" s="63" t="str">
        <f>VLOOKUP($I728,pTRAIT!$A:$X,18,FALSE)</f>
        <v>S</v>
      </c>
      <c r="W728" s="63" t="str">
        <f>VLOOKUP($I728,pTRAIT!$A:$X,19,FALSE)</f>
        <v>S</v>
      </c>
      <c r="X728" s="63" t="str">
        <f>VLOOKUP($I728,pTRAIT!$A:$X,20,FALSE)</f>
        <v>S</v>
      </c>
      <c r="Y728" s="63" t="str">
        <f>VLOOKUP($I728,pTRAIT!$A:$X,21,FALSE)</f>
        <v>R</v>
      </c>
      <c r="Z728" s="63" t="str">
        <f>VLOOKUP($I728,pTRAIT!$A:$X,22,FALSE)</f>
        <v>e</v>
      </c>
      <c r="AA728" s="63" t="str">
        <f>VLOOKUP($I728,pTRAIT!$A:$X,23,FALSE)</f>
        <v>n-c</v>
      </c>
      <c r="AB728" s="63">
        <f>VLOOKUP($I728,pTRAIT!$A:$X,24,FALSE)</f>
        <v>0</v>
      </c>
      <c r="AC728" s="34">
        <v>1444</v>
      </c>
      <c r="AD728" s="63" t="str">
        <f>VLOOKUP(AC728,pTRAIT!A:B,2,FALSE)</f>
        <v>EM5CM5Pu;RIN=RF / EM5RTUeCM5Pu;RIN=RS</v>
      </c>
      <c r="AE728" s="63">
        <f>VLOOKUP($AC728,pTRAIT!$A:$X,7,FALSE)</f>
        <v>0</v>
      </c>
      <c r="AF728" s="63">
        <f>VLOOKUP($AC728,pTRAIT!$A:$X,8,FALSE)</f>
        <v>0</v>
      </c>
      <c r="AG728" s="63">
        <f>VLOOKUP($AC728,pTRAIT!$A:$X,9,FALSE)</f>
        <v>0</v>
      </c>
      <c r="AH728" s="63">
        <f>VLOOKUP($AC728,pTRAIT!$A:$X,10,FALSE)</f>
        <v>0</v>
      </c>
      <c r="AI728" s="63">
        <f>VLOOKUP($AC728,pTRAIT!$A:$X,11,FALSE)</f>
        <v>0</v>
      </c>
      <c r="AJ728" s="63">
        <f>VLOOKUP($AC728,pTRAIT!$A:$X,12,FALSE)</f>
        <v>0</v>
      </c>
      <c r="AK728" s="63">
        <f>VLOOKUP($AC728,pTRAIT!$A:$X,13,FALSE)</f>
        <v>0</v>
      </c>
      <c r="AL728" s="63">
        <f>VLOOKUP($AC728,pTRAIT!$A:$X,14,FALSE)</f>
        <v>0</v>
      </c>
      <c r="AM728" s="63">
        <f>VLOOKUP($AC728,pTRAIT!$A:$X,15,FALSE)</f>
        <v>0</v>
      </c>
      <c r="AN728" s="63">
        <f>VLOOKUP($AC728,pTRAIT!$A:$X,16,FALSE)</f>
        <v>0</v>
      </c>
      <c r="AO728" s="63">
        <f>VLOOKUP($AC728,pTRAIT!$A:$X,17,FALSE)</f>
        <v>0</v>
      </c>
      <c r="AP728" s="63">
        <f>VLOOKUP($AC728,pTRAIT!$A:$X,18,FALSE)</f>
        <v>0</v>
      </c>
      <c r="AQ728" s="63">
        <f>VLOOKUP($AC728,pTRAIT!$A:$X,19,FALSE)</f>
        <v>0</v>
      </c>
      <c r="AR728" s="63">
        <f>VLOOKUP($AC728,pTRAIT!$A:$X,20,FALSE)</f>
        <v>0</v>
      </c>
      <c r="AS728" s="63">
        <f>VLOOKUP($AC728,pTRAIT!$A:$X,21,FALSE)</f>
        <v>0</v>
      </c>
      <c r="AT728" s="63">
        <f>VLOOKUP($AC728,pTRAIT!$A:$X,22,FALSE)</f>
        <v>0</v>
      </c>
      <c r="AU728" s="63">
        <f>VLOOKUP($AC728,pTRAIT!$A:$X,23,FALSE)</f>
        <v>0</v>
      </c>
      <c r="AV728" s="63">
        <f>VLOOKUP($AC728,pTRAIT!$A:$X,24,FALSE)</f>
        <v>0</v>
      </c>
    </row>
    <row r="729" spans="1:48" ht="12" customHeight="1" x14ac:dyDescent="0.2">
      <c r="A729" s="32">
        <v>1385</v>
      </c>
      <c r="B729" s="33" t="s">
        <v>5</v>
      </c>
      <c r="C729" s="34">
        <v>1445</v>
      </c>
      <c r="D729" s="32" t="str">
        <f t="shared" si="11"/>
        <v>1385X1445</v>
      </c>
      <c r="E729" s="52" t="s">
        <v>1625</v>
      </c>
      <c r="F729" s="61" t="s">
        <v>2352</v>
      </c>
      <c r="G729" s="41" t="s">
        <v>43</v>
      </c>
      <c r="H729" s="45"/>
      <c r="I729" s="32">
        <v>1385</v>
      </c>
      <c r="J729" s="63">
        <f>VLOOKUP(I729,pTRAIT!A:B,2,FALSE)</f>
        <v>0</v>
      </c>
      <c r="K729" s="63" t="str">
        <f>VLOOKUP($I729,pTRAIT!$A:$X,7,FALSE)</f>
        <v>si</v>
      </c>
      <c r="L729" s="63" t="str">
        <f>VLOOKUP($I729,pTRAIT!$A:$X,8,FALSE)</f>
        <v>nd</v>
      </c>
      <c r="M729" s="63" t="str">
        <f>VLOOKUP($I729,pTRAIT!$A:$X,9,FALSE)</f>
        <v>R</v>
      </c>
      <c r="N729" s="63" t="str">
        <f>VLOOKUP($I729,pTRAIT!$A:$X,10,FALSE)</f>
        <v>R</v>
      </c>
      <c r="O729" s="63" t="str">
        <f>VLOOKUP($I729,pTRAIT!$A:$X,11,FALSE)</f>
        <v>H</v>
      </c>
      <c r="P729" s="63" t="str">
        <f>VLOOKUP($I729,pTRAIT!$A:$X,12,FALSE)</f>
        <v>S</v>
      </c>
      <c r="Q729" s="63" t="str">
        <f>VLOOKUP($I729,pTRAIT!$A:$X,13,FALSE)</f>
        <v>S</v>
      </c>
      <c r="R729" s="63" t="str">
        <f>VLOOKUP($I729,pTRAIT!$A:$X,14,FALSE)</f>
        <v>S</v>
      </c>
      <c r="S729" s="63" t="str">
        <f>VLOOKUP($I729,pTRAIT!$A:$X,15,FALSE)</f>
        <v>S</v>
      </c>
      <c r="T729" s="63" t="str">
        <f>VLOOKUP($I729,pTRAIT!$A:$X,16,FALSE)</f>
        <v>R</v>
      </c>
      <c r="U729" s="63" t="str">
        <f>VLOOKUP($I729,pTRAIT!$A:$X,17,FALSE)</f>
        <v>S</v>
      </c>
      <c r="V729" s="63" t="str">
        <f>VLOOKUP($I729,pTRAIT!$A:$X,18,FALSE)</f>
        <v>S</v>
      </c>
      <c r="W729" s="63" t="str">
        <f>VLOOKUP($I729,pTRAIT!$A:$X,19,FALSE)</f>
        <v>S</v>
      </c>
      <c r="X729" s="63" t="str">
        <f>VLOOKUP($I729,pTRAIT!$A:$X,20,FALSE)</f>
        <v>S</v>
      </c>
      <c r="Y729" s="63" t="str">
        <f>VLOOKUP($I729,pTRAIT!$A:$X,21,FALSE)</f>
        <v>R</v>
      </c>
      <c r="Z729" s="63" t="str">
        <f>VLOOKUP($I729,pTRAIT!$A:$X,22,FALSE)</f>
        <v>e</v>
      </c>
      <c r="AA729" s="63" t="str">
        <f>VLOOKUP($I729,pTRAIT!$A:$X,23,FALSE)</f>
        <v>n-c</v>
      </c>
      <c r="AB729" s="63">
        <f>VLOOKUP($I729,pTRAIT!$A:$X,24,FALSE)</f>
        <v>0</v>
      </c>
      <c r="AC729" s="34">
        <v>1445</v>
      </c>
      <c r="AD729" s="63" t="str">
        <f>VLOOKUP(AC729,pTRAIT!A:B,2,FALSE)</f>
        <v>EM5CM5Pu;RIN=RF / EM5UeCM5Cf9Pu;RIN=RF</v>
      </c>
      <c r="AE729" s="63">
        <f>VLOOKUP($AC729,pTRAIT!$A:$X,7,FALSE)</f>
        <v>0</v>
      </c>
      <c r="AF729" s="63">
        <f>VLOOKUP($AC729,pTRAIT!$A:$X,8,FALSE)</f>
        <v>0</v>
      </c>
      <c r="AG729" s="63">
        <f>VLOOKUP($AC729,pTRAIT!$A:$X,9,FALSE)</f>
        <v>0</v>
      </c>
      <c r="AH729" s="63">
        <f>VLOOKUP($AC729,pTRAIT!$A:$X,10,FALSE)</f>
        <v>0</v>
      </c>
      <c r="AI729" s="63">
        <f>VLOOKUP($AC729,pTRAIT!$A:$X,11,FALSE)</f>
        <v>0</v>
      </c>
      <c r="AJ729" s="63">
        <f>VLOOKUP($AC729,pTRAIT!$A:$X,12,FALSE)</f>
        <v>0</v>
      </c>
      <c r="AK729" s="63">
        <f>VLOOKUP($AC729,pTRAIT!$A:$X,13,FALSE)</f>
        <v>0</v>
      </c>
      <c r="AL729" s="63">
        <f>VLOOKUP($AC729,pTRAIT!$A:$X,14,FALSE)</f>
        <v>0</v>
      </c>
      <c r="AM729" s="63">
        <f>VLOOKUP($AC729,pTRAIT!$A:$X,15,FALSE)</f>
        <v>0</v>
      </c>
      <c r="AN729" s="63">
        <f>VLOOKUP($AC729,pTRAIT!$A:$X,16,FALSE)</f>
        <v>0</v>
      </c>
      <c r="AO729" s="63">
        <f>VLOOKUP($AC729,pTRAIT!$A:$X,17,FALSE)</f>
        <v>0</v>
      </c>
      <c r="AP729" s="63">
        <f>VLOOKUP($AC729,pTRAIT!$A:$X,18,FALSE)</f>
        <v>0</v>
      </c>
      <c r="AQ729" s="63">
        <f>VLOOKUP($AC729,pTRAIT!$A:$X,19,FALSE)</f>
        <v>0</v>
      </c>
      <c r="AR729" s="63">
        <f>VLOOKUP($AC729,pTRAIT!$A:$X,20,FALSE)</f>
        <v>0</v>
      </c>
      <c r="AS729" s="63">
        <f>VLOOKUP($AC729,pTRAIT!$A:$X,21,FALSE)</f>
        <v>0</v>
      </c>
      <c r="AT729" s="63">
        <f>VLOOKUP($AC729,pTRAIT!$A:$X,22,FALSE)</f>
        <v>0</v>
      </c>
      <c r="AU729" s="63">
        <f>VLOOKUP($AC729,pTRAIT!$A:$X,23,FALSE)</f>
        <v>0</v>
      </c>
      <c r="AV729" s="63">
        <f>VLOOKUP($AC729,pTRAIT!$A:$X,24,FALSE)</f>
        <v>0</v>
      </c>
    </row>
    <row r="730" spans="1:48" ht="12" customHeight="1" x14ac:dyDescent="0.2">
      <c r="A730" s="32">
        <v>1385</v>
      </c>
      <c r="B730" s="33" t="s">
        <v>5</v>
      </c>
      <c r="C730" s="34">
        <v>470</v>
      </c>
      <c r="D730" s="32" t="str">
        <f t="shared" si="11"/>
        <v>1385X470</v>
      </c>
      <c r="E730" s="52" t="s">
        <v>1625</v>
      </c>
      <c r="F730" s="61" t="s">
        <v>2353</v>
      </c>
      <c r="G730" s="41" t="s">
        <v>43</v>
      </c>
      <c r="H730" s="38"/>
      <c r="I730" s="32">
        <v>1385</v>
      </c>
      <c r="J730" s="63">
        <f>VLOOKUP(I730,pTRAIT!A:B,2,FALSE)</f>
        <v>0</v>
      </c>
      <c r="K730" s="63" t="str">
        <f>VLOOKUP($I730,pTRAIT!$A:$X,7,FALSE)</f>
        <v>si</v>
      </c>
      <c r="L730" s="63" t="str">
        <f>VLOOKUP($I730,pTRAIT!$A:$X,8,FALSE)</f>
        <v>nd</v>
      </c>
      <c r="M730" s="63" t="str">
        <f>VLOOKUP($I730,pTRAIT!$A:$X,9,FALSE)</f>
        <v>R</v>
      </c>
      <c r="N730" s="63" t="str">
        <f>VLOOKUP($I730,pTRAIT!$A:$X,10,FALSE)</f>
        <v>R</v>
      </c>
      <c r="O730" s="63" t="str">
        <f>VLOOKUP($I730,pTRAIT!$A:$X,11,FALSE)</f>
        <v>H</v>
      </c>
      <c r="P730" s="63" t="str">
        <f>VLOOKUP($I730,pTRAIT!$A:$X,12,FALSE)</f>
        <v>S</v>
      </c>
      <c r="Q730" s="63" t="str">
        <f>VLOOKUP($I730,pTRAIT!$A:$X,13,FALSE)</f>
        <v>S</v>
      </c>
      <c r="R730" s="63" t="str">
        <f>VLOOKUP($I730,pTRAIT!$A:$X,14,FALSE)</f>
        <v>S</v>
      </c>
      <c r="S730" s="63" t="str">
        <f>VLOOKUP($I730,pTRAIT!$A:$X,15,FALSE)</f>
        <v>S</v>
      </c>
      <c r="T730" s="63" t="str">
        <f>VLOOKUP($I730,pTRAIT!$A:$X,16,FALSE)</f>
        <v>R</v>
      </c>
      <c r="U730" s="63" t="str">
        <f>VLOOKUP($I730,pTRAIT!$A:$X,17,FALSE)</f>
        <v>S</v>
      </c>
      <c r="V730" s="63" t="str">
        <f>VLOOKUP($I730,pTRAIT!$A:$X,18,FALSE)</f>
        <v>S</v>
      </c>
      <c r="W730" s="63" t="str">
        <f>VLOOKUP($I730,pTRAIT!$A:$X,19,FALSE)</f>
        <v>S</v>
      </c>
      <c r="X730" s="63" t="str">
        <f>VLOOKUP($I730,pTRAIT!$A:$X,20,FALSE)</f>
        <v>S</v>
      </c>
      <c r="Y730" s="63" t="str">
        <f>VLOOKUP($I730,pTRAIT!$A:$X,21,FALSE)</f>
        <v>R</v>
      </c>
      <c r="Z730" s="63" t="str">
        <f>VLOOKUP($I730,pTRAIT!$A:$X,22,FALSE)</f>
        <v>e</v>
      </c>
      <c r="AA730" s="63" t="str">
        <f>VLOOKUP($I730,pTRAIT!$A:$X,23,FALSE)</f>
        <v>n-c</v>
      </c>
      <c r="AB730" s="63">
        <f>VLOOKUP($I730,pTRAIT!$A:$X,24,FALSE)</f>
        <v>0</v>
      </c>
      <c r="AC730" s="34">
        <v>470</v>
      </c>
      <c r="AD730" s="63" t="str">
        <f>VLOOKUP(AC730,pTRAIT!A:B,2,FALSE)</f>
        <v>EM5RTUeMi1;RIN=RF / EM5CM5Pu;RIN=RF</v>
      </c>
      <c r="AE730" s="63">
        <f>VLOOKUP($AC730,pTRAIT!$A:$X,7,FALSE)</f>
        <v>0</v>
      </c>
      <c r="AF730" s="63">
        <f>VLOOKUP($AC730,pTRAIT!$A:$X,8,FALSE)</f>
        <v>0</v>
      </c>
      <c r="AG730" s="63">
        <f>VLOOKUP($AC730,pTRAIT!$A:$X,9,FALSE)</f>
        <v>0</v>
      </c>
      <c r="AH730" s="63">
        <f>VLOOKUP($AC730,pTRAIT!$A:$X,10,FALSE)</f>
        <v>0</v>
      </c>
      <c r="AI730" s="63">
        <f>VLOOKUP($AC730,pTRAIT!$A:$X,11,FALSE)</f>
        <v>0</v>
      </c>
      <c r="AJ730" s="63">
        <f>VLOOKUP($AC730,pTRAIT!$A:$X,12,FALSE)</f>
        <v>0</v>
      </c>
      <c r="AK730" s="63">
        <f>VLOOKUP($AC730,pTRAIT!$A:$X,13,FALSE)</f>
        <v>0</v>
      </c>
      <c r="AL730" s="63">
        <f>VLOOKUP($AC730,pTRAIT!$A:$X,14,FALSE)</f>
        <v>0</v>
      </c>
      <c r="AM730" s="63">
        <f>VLOOKUP($AC730,pTRAIT!$A:$X,15,FALSE)</f>
        <v>0</v>
      </c>
      <c r="AN730" s="63">
        <f>VLOOKUP($AC730,pTRAIT!$A:$X,16,FALSE)</f>
        <v>0</v>
      </c>
      <c r="AO730" s="63">
        <f>VLOOKUP($AC730,pTRAIT!$A:$X,17,FALSE)</f>
        <v>0</v>
      </c>
      <c r="AP730" s="63">
        <f>VLOOKUP($AC730,pTRAIT!$A:$X,18,FALSE)</f>
        <v>0</v>
      </c>
      <c r="AQ730" s="63">
        <f>VLOOKUP($AC730,pTRAIT!$A:$X,19,FALSE)</f>
        <v>0</v>
      </c>
      <c r="AR730" s="63">
        <f>VLOOKUP($AC730,pTRAIT!$A:$X,20,FALSE)</f>
        <v>0</v>
      </c>
      <c r="AS730" s="63">
        <f>VLOOKUP($AC730,pTRAIT!$A:$X,21,FALSE)</f>
        <v>0</v>
      </c>
      <c r="AT730" s="63">
        <f>VLOOKUP($AC730,pTRAIT!$A:$X,22,FALSE)</f>
        <v>0</v>
      </c>
      <c r="AU730" s="63">
        <f>VLOOKUP($AC730,pTRAIT!$A:$X,23,FALSE)</f>
        <v>0</v>
      </c>
      <c r="AV730" s="63">
        <f>VLOOKUP($AC730,pTRAIT!$A:$X,24,FALSE)</f>
        <v>0</v>
      </c>
    </row>
    <row r="731" spans="1:48" ht="12" customHeight="1" x14ac:dyDescent="0.2">
      <c r="A731" s="32">
        <v>1385</v>
      </c>
      <c r="B731" s="33" t="s">
        <v>5</v>
      </c>
      <c r="C731" s="34">
        <v>511</v>
      </c>
      <c r="D731" s="32" t="str">
        <f t="shared" si="11"/>
        <v>1385X511</v>
      </c>
      <c r="E731" s="52" t="s">
        <v>1625</v>
      </c>
      <c r="F731" s="61" t="s">
        <v>2354</v>
      </c>
      <c r="G731" s="41" t="s">
        <v>43</v>
      </c>
      <c r="H731" s="38"/>
      <c r="I731" s="32">
        <v>1385</v>
      </c>
      <c r="J731" s="63">
        <f>VLOOKUP(I731,pTRAIT!A:B,2,FALSE)</f>
        <v>0</v>
      </c>
      <c r="K731" s="63" t="str">
        <f>VLOOKUP($I731,pTRAIT!$A:$X,7,FALSE)</f>
        <v>si</v>
      </c>
      <c r="L731" s="63" t="str">
        <f>VLOOKUP($I731,pTRAIT!$A:$X,8,FALSE)</f>
        <v>nd</v>
      </c>
      <c r="M731" s="63" t="str">
        <f>VLOOKUP($I731,pTRAIT!$A:$X,9,FALSE)</f>
        <v>R</v>
      </c>
      <c r="N731" s="63" t="str">
        <f>VLOOKUP($I731,pTRAIT!$A:$X,10,FALSE)</f>
        <v>R</v>
      </c>
      <c r="O731" s="63" t="str">
        <f>VLOOKUP($I731,pTRAIT!$A:$X,11,FALSE)</f>
        <v>H</v>
      </c>
      <c r="P731" s="63" t="str">
        <f>VLOOKUP($I731,pTRAIT!$A:$X,12,FALSE)</f>
        <v>S</v>
      </c>
      <c r="Q731" s="63" t="str">
        <f>VLOOKUP($I731,pTRAIT!$A:$X,13,FALSE)</f>
        <v>S</v>
      </c>
      <c r="R731" s="63" t="str">
        <f>VLOOKUP($I731,pTRAIT!$A:$X,14,FALSE)</f>
        <v>S</v>
      </c>
      <c r="S731" s="63" t="str">
        <f>VLOOKUP($I731,pTRAIT!$A:$X,15,FALSE)</f>
        <v>S</v>
      </c>
      <c r="T731" s="63" t="str">
        <f>VLOOKUP($I731,pTRAIT!$A:$X,16,FALSE)</f>
        <v>R</v>
      </c>
      <c r="U731" s="63" t="str">
        <f>VLOOKUP($I731,pTRAIT!$A:$X,17,FALSE)</f>
        <v>S</v>
      </c>
      <c r="V731" s="63" t="str">
        <f>VLOOKUP($I731,pTRAIT!$A:$X,18,FALSE)</f>
        <v>S</v>
      </c>
      <c r="W731" s="63" t="str">
        <f>VLOOKUP($I731,pTRAIT!$A:$X,19,FALSE)</f>
        <v>S</v>
      </c>
      <c r="X731" s="63" t="str">
        <f>VLOOKUP($I731,pTRAIT!$A:$X,20,FALSE)</f>
        <v>S</v>
      </c>
      <c r="Y731" s="63" t="str">
        <f>VLOOKUP($I731,pTRAIT!$A:$X,21,FALSE)</f>
        <v>R</v>
      </c>
      <c r="Z731" s="63" t="str">
        <f>VLOOKUP($I731,pTRAIT!$A:$X,22,FALSE)</f>
        <v>e</v>
      </c>
      <c r="AA731" s="63" t="str">
        <f>VLOOKUP($I731,pTRAIT!$A:$X,23,FALSE)</f>
        <v>n-c</v>
      </c>
      <c r="AB731" s="63">
        <f>VLOOKUP($I731,pTRAIT!$A:$X,24,FALSE)</f>
        <v>0</v>
      </c>
      <c r="AC731" s="34">
        <v>511</v>
      </c>
      <c r="AD731" s="63" t="str">
        <f>VLOOKUP(AC731,pTRAIT!A:B,2,FALSE)</f>
        <v>EM5Mi1Cf9;RIN=RF / EM5CM5Pu;RIN=RF</v>
      </c>
      <c r="AE731" s="63">
        <f>VLOOKUP($AC731,pTRAIT!$A:$X,7,FALSE)</f>
        <v>0</v>
      </c>
      <c r="AF731" s="63">
        <f>VLOOKUP($AC731,pTRAIT!$A:$X,8,FALSE)</f>
        <v>0</v>
      </c>
      <c r="AG731" s="63">
        <f>VLOOKUP($AC731,pTRAIT!$A:$X,9,FALSE)</f>
        <v>0</v>
      </c>
      <c r="AH731" s="63">
        <f>VLOOKUP($AC731,pTRAIT!$A:$X,10,FALSE)</f>
        <v>0</v>
      </c>
      <c r="AI731" s="63">
        <f>VLOOKUP($AC731,pTRAIT!$A:$X,11,FALSE)</f>
        <v>0</v>
      </c>
      <c r="AJ731" s="63">
        <f>VLOOKUP($AC731,pTRAIT!$A:$X,12,FALSE)</f>
        <v>0</v>
      </c>
      <c r="AK731" s="63">
        <f>VLOOKUP($AC731,pTRAIT!$A:$X,13,FALSE)</f>
        <v>0</v>
      </c>
      <c r="AL731" s="63">
        <f>VLOOKUP($AC731,pTRAIT!$A:$X,14,FALSE)</f>
        <v>0</v>
      </c>
      <c r="AM731" s="63">
        <f>VLOOKUP($AC731,pTRAIT!$A:$X,15,FALSE)</f>
        <v>0</v>
      </c>
      <c r="AN731" s="63">
        <f>VLOOKUP($AC731,pTRAIT!$A:$X,16,FALSE)</f>
        <v>0</v>
      </c>
      <c r="AO731" s="63">
        <f>VLOOKUP($AC731,pTRAIT!$A:$X,17,FALSE)</f>
        <v>0</v>
      </c>
      <c r="AP731" s="63">
        <f>VLOOKUP($AC731,pTRAIT!$A:$X,18,FALSE)</f>
        <v>0</v>
      </c>
      <c r="AQ731" s="63">
        <f>VLOOKUP($AC731,pTRAIT!$A:$X,19,FALSE)</f>
        <v>0</v>
      </c>
      <c r="AR731" s="63">
        <f>VLOOKUP($AC731,pTRAIT!$A:$X,20,FALSE)</f>
        <v>0</v>
      </c>
      <c r="AS731" s="63">
        <f>VLOOKUP($AC731,pTRAIT!$A:$X,21,FALSE)</f>
        <v>0</v>
      </c>
      <c r="AT731" s="63">
        <f>VLOOKUP($AC731,pTRAIT!$A:$X,22,FALSE)</f>
        <v>0</v>
      </c>
      <c r="AU731" s="63">
        <f>VLOOKUP($AC731,pTRAIT!$A:$X,23,FALSE)</f>
        <v>0</v>
      </c>
      <c r="AV731" s="63">
        <f>VLOOKUP($AC731,pTRAIT!$A:$X,24,FALSE)</f>
        <v>0</v>
      </c>
    </row>
    <row r="732" spans="1:48" ht="12" customHeight="1" x14ac:dyDescent="0.2">
      <c r="A732" s="32">
        <v>1385</v>
      </c>
      <c r="B732" s="33" t="s">
        <v>5</v>
      </c>
      <c r="C732" s="34">
        <v>554</v>
      </c>
      <c r="D732" s="32" t="str">
        <f t="shared" si="11"/>
        <v>1385X554</v>
      </c>
      <c r="E732" s="52" t="s">
        <v>1625</v>
      </c>
      <c r="F732" s="61" t="s">
        <v>2355</v>
      </c>
      <c r="G732" s="41" t="s">
        <v>43</v>
      </c>
      <c r="H732" s="38"/>
      <c r="I732" s="32">
        <v>1385</v>
      </c>
      <c r="J732" s="63">
        <f>VLOOKUP(I732,pTRAIT!A:B,2,FALSE)</f>
        <v>0</v>
      </c>
      <c r="K732" s="63" t="str">
        <f>VLOOKUP($I732,pTRAIT!$A:$X,7,FALSE)</f>
        <v>si</v>
      </c>
      <c r="L732" s="63" t="str">
        <f>VLOOKUP($I732,pTRAIT!$A:$X,8,FALSE)</f>
        <v>nd</v>
      </c>
      <c r="M732" s="63" t="str">
        <f>VLOOKUP($I732,pTRAIT!$A:$X,9,FALSE)</f>
        <v>R</v>
      </c>
      <c r="N732" s="63" t="str">
        <f>VLOOKUP($I732,pTRAIT!$A:$X,10,FALSE)</f>
        <v>R</v>
      </c>
      <c r="O732" s="63" t="str">
        <f>VLOOKUP($I732,pTRAIT!$A:$X,11,FALSE)</f>
        <v>H</v>
      </c>
      <c r="P732" s="63" t="str">
        <f>VLOOKUP($I732,pTRAIT!$A:$X,12,FALSE)</f>
        <v>S</v>
      </c>
      <c r="Q732" s="63" t="str">
        <f>VLOOKUP($I732,pTRAIT!$A:$X,13,FALSE)</f>
        <v>S</v>
      </c>
      <c r="R732" s="63" t="str">
        <f>VLOOKUP($I732,pTRAIT!$A:$X,14,FALSE)</f>
        <v>S</v>
      </c>
      <c r="S732" s="63" t="str">
        <f>VLOOKUP($I732,pTRAIT!$A:$X,15,FALSE)</f>
        <v>S</v>
      </c>
      <c r="T732" s="63" t="str">
        <f>VLOOKUP($I732,pTRAIT!$A:$X,16,FALSE)</f>
        <v>R</v>
      </c>
      <c r="U732" s="63" t="str">
        <f>VLOOKUP($I732,pTRAIT!$A:$X,17,FALSE)</f>
        <v>S</v>
      </c>
      <c r="V732" s="63" t="str">
        <f>VLOOKUP($I732,pTRAIT!$A:$X,18,FALSE)</f>
        <v>S</v>
      </c>
      <c r="W732" s="63" t="str">
        <f>VLOOKUP($I732,pTRAIT!$A:$X,19,FALSE)</f>
        <v>S</v>
      </c>
      <c r="X732" s="63" t="str">
        <f>VLOOKUP($I732,pTRAIT!$A:$X,20,FALSE)</f>
        <v>S</v>
      </c>
      <c r="Y732" s="63" t="str">
        <f>VLOOKUP($I732,pTRAIT!$A:$X,21,FALSE)</f>
        <v>R</v>
      </c>
      <c r="Z732" s="63" t="str">
        <f>VLOOKUP($I732,pTRAIT!$A:$X,22,FALSE)</f>
        <v>e</v>
      </c>
      <c r="AA732" s="63" t="str">
        <f>VLOOKUP($I732,pTRAIT!$A:$X,23,FALSE)</f>
        <v>n-c</v>
      </c>
      <c r="AB732" s="63">
        <f>VLOOKUP($I732,pTRAIT!$A:$X,24,FALSE)</f>
        <v>0</v>
      </c>
      <c r="AC732" s="34">
        <v>554</v>
      </c>
      <c r="AD732" s="63" t="str">
        <f>VLOOKUP(AC732,pTRAIT!A:B,2,FALSE)</f>
        <v>EM5Mi1Cf9ogc;RIN=RF / EM5CM5Pu;RIN=RF</v>
      </c>
      <c r="AE732" s="63">
        <f>VLOOKUP($AC732,pTRAIT!$A:$X,7,FALSE)</f>
        <v>0</v>
      </c>
      <c r="AF732" s="63">
        <f>VLOOKUP($AC732,pTRAIT!$A:$X,8,FALSE)</f>
        <v>0</v>
      </c>
      <c r="AG732" s="63">
        <f>VLOOKUP($AC732,pTRAIT!$A:$X,9,FALSE)</f>
        <v>0</v>
      </c>
      <c r="AH732" s="63">
        <f>VLOOKUP($AC732,pTRAIT!$A:$X,10,FALSE)</f>
        <v>0</v>
      </c>
      <c r="AI732" s="63">
        <f>VLOOKUP($AC732,pTRAIT!$A:$X,11,FALSE)</f>
        <v>0</v>
      </c>
      <c r="AJ732" s="63">
        <f>VLOOKUP($AC732,pTRAIT!$A:$X,12,FALSE)</f>
        <v>0</v>
      </c>
      <c r="AK732" s="63">
        <f>VLOOKUP($AC732,pTRAIT!$A:$X,13,FALSE)</f>
        <v>0</v>
      </c>
      <c r="AL732" s="63">
        <f>VLOOKUP($AC732,pTRAIT!$A:$X,14,FALSE)</f>
        <v>0</v>
      </c>
      <c r="AM732" s="63">
        <f>VLOOKUP($AC732,pTRAIT!$A:$X,15,FALSE)</f>
        <v>0</v>
      </c>
      <c r="AN732" s="63">
        <f>VLOOKUP($AC732,pTRAIT!$A:$X,16,FALSE)</f>
        <v>0</v>
      </c>
      <c r="AO732" s="63">
        <f>VLOOKUP($AC732,pTRAIT!$A:$X,17,FALSE)</f>
        <v>0</v>
      </c>
      <c r="AP732" s="63">
        <f>VLOOKUP($AC732,pTRAIT!$A:$X,18,FALSE)</f>
        <v>0</v>
      </c>
      <c r="AQ732" s="63">
        <f>VLOOKUP($AC732,pTRAIT!$A:$X,19,FALSE)</f>
        <v>0</v>
      </c>
      <c r="AR732" s="63">
        <f>VLOOKUP($AC732,pTRAIT!$A:$X,20,FALSE)</f>
        <v>0</v>
      </c>
      <c r="AS732" s="63">
        <f>VLOOKUP($AC732,pTRAIT!$A:$X,21,FALSE)</f>
        <v>0</v>
      </c>
      <c r="AT732" s="63">
        <f>VLOOKUP($AC732,pTRAIT!$A:$X,22,FALSE)</f>
        <v>0</v>
      </c>
      <c r="AU732" s="63">
        <f>VLOOKUP($AC732,pTRAIT!$A:$X,23,FALSE)</f>
        <v>0</v>
      </c>
      <c r="AV732" s="63">
        <f>VLOOKUP($AC732,pTRAIT!$A:$X,24,FALSE)</f>
        <v>0</v>
      </c>
    </row>
    <row r="733" spans="1:48" ht="12" customHeight="1" x14ac:dyDescent="0.2">
      <c r="A733" s="32">
        <v>1385</v>
      </c>
      <c r="B733" s="33" t="s">
        <v>5</v>
      </c>
      <c r="C733" s="34">
        <v>595</v>
      </c>
      <c r="D733" s="32" t="str">
        <f t="shared" si="11"/>
        <v>1385X595</v>
      </c>
      <c r="E733" s="52" t="s">
        <v>1625</v>
      </c>
      <c r="F733" s="61" t="s">
        <v>2356</v>
      </c>
      <c r="G733" s="41" t="s">
        <v>43</v>
      </c>
      <c r="H733" s="38"/>
      <c r="I733" s="32">
        <v>1385</v>
      </c>
      <c r="J733" s="63">
        <f>VLOOKUP(I733,pTRAIT!A:B,2,FALSE)</f>
        <v>0</v>
      </c>
      <c r="K733" s="63" t="str">
        <f>VLOOKUP($I733,pTRAIT!$A:$X,7,FALSE)</f>
        <v>si</v>
      </c>
      <c r="L733" s="63" t="str">
        <f>VLOOKUP($I733,pTRAIT!$A:$X,8,FALSE)</f>
        <v>nd</v>
      </c>
      <c r="M733" s="63" t="str">
        <f>VLOOKUP($I733,pTRAIT!$A:$X,9,FALSE)</f>
        <v>R</v>
      </c>
      <c r="N733" s="63" t="str">
        <f>VLOOKUP($I733,pTRAIT!$A:$X,10,FALSE)</f>
        <v>R</v>
      </c>
      <c r="O733" s="63" t="str">
        <f>VLOOKUP($I733,pTRAIT!$A:$X,11,FALSE)</f>
        <v>H</v>
      </c>
      <c r="P733" s="63" t="str">
        <f>VLOOKUP($I733,pTRAIT!$A:$X,12,FALSE)</f>
        <v>S</v>
      </c>
      <c r="Q733" s="63" t="str">
        <f>VLOOKUP($I733,pTRAIT!$A:$X,13,FALSE)</f>
        <v>S</v>
      </c>
      <c r="R733" s="63" t="str">
        <f>VLOOKUP($I733,pTRAIT!$A:$X,14,FALSE)</f>
        <v>S</v>
      </c>
      <c r="S733" s="63" t="str">
        <f>VLOOKUP($I733,pTRAIT!$A:$X,15,FALSE)</f>
        <v>S</v>
      </c>
      <c r="T733" s="63" t="str">
        <f>VLOOKUP($I733,pTRAIT!$A:$X,16,FALSE)</f>
        <v>R</v>
      </c>
      <c r="U733" s="63" t="str">
        <f>VLOOKUP($I733,pTRAIT!$A:$X,17,FALSE)</f>
        <v>S</v>
      </c>
      <c r="V733" s="63" t="str">
        <f>VLOOKUP($I733,pTRAIT!$A:$X,18,FALSE)</f>
        <v>S</v>
      </c>
      <c r="W733" s="63" t="str">
        <f>VLOOKUP($I733,pTRAIT!$A:$X,19,FALSE)</f>
        <v>S</v>
      </c>
      <c r="X733" s="63" t="str">
        <f>VLOOKUP($I733,pTRAIT!$A:$X,20,FALSE)</f>
        <v>S</v>
      </c>
      <c r="Y733" s="63" t="str">
        <f>VLOOKUP($I733,pTRAIT!$A:$X,21,FALSE)</f>
        <v>R</v>
      </c>
      <c r="Z733" s="63" t="str">
        <f>VLOOKUP($I733,pTRAIT!$A:$X,22,FALSE)</f>
        <v>e</v>
      </c>
      <c r="AA733" s="63" t="str">
        <f>VLOOKUP($I733,pTRAIT!$A:$X,23,FALSE)</f>
        <v>n-c</v>
      </c>
      <c r="AB733" s="63">
        <f>VLOOKUP($I733,pTRAIT!$A:$X,24,FALSE)</f>
        <v>0</v>
      </c>
      <c r="AC733" s="34">
        <v>595</v>
      </c>
      <c r="AD733" s="63" t="str">
        <f>VLOOKUP(AC733,pTRAIT!A:B,2,FALSE)</f>
        <v>EMi1Cf9ToCE;RIN=RF / EM5CM5Pu;RIN=RF</v>
      </c>
      <c r="AE733" s="63">
        <f>VLOOKUP($AC733,pTRAIT!$A:$X,7,FALSE)</f>
        <v>0</v>
      </c>
      <c r="AF733" s="63">
        <f>VLOOKUP($AC733,pTRAIT!$A:$X,8,FALSE)</f>
        <v>0</v>
      </c>
      <c r="AG733" s="63">
        <f>VLOOKUP($AC733,pTRAIT!$A:$X,9,FALSE)</f>
        <v>0</v>
      </c>
      <c r="AH733" s="63">
        <f>VLOOKUP($AC733,pTRAIT!$A:$X,10,FALSE)</f>
        <v>0</v>
      </c>
      <c r="AI733" s="63">
        <f>VLOOKUP($AC733,pTRAIT!$A:$X,11,FALSE)</f>
        <v>0</v>
      </c>
      <c r="AJ733" s="63">
        <f>VLOOKUP($AC733,pTRAIT!$A:$X,12,FALSE)</f>
        <v>0</v>
      </c>
      <c r="AK733" s="63">
        <f>VLOOKUP($AC733,pTRAIT!$A:$X,13,FALSE)</f>
        <v>0</v>
      </c>
      <c r="AL733" s="63">
        <f>VLOOKUP($AC733,pTRAIT!$A:$X,14,FALSE)</f>
        <v>0</v>
      </c>
      <c r="AM733" s="63">
        <f>VLOOKUP($AC733,pTRAIT!$A:$X,15,FALSE)</f>
        <v>0</v>
      </c>
      <c r="AN733" s="63">
        <f>VLOOKUP($AC733,pTRAIT!$A:$X,16,FALSE)</f>
        <v>0</v>
      </c>
      <c r="AO733" s="63">
        <f>VLOOKUP($AC733,pTRAIT!$A:$X,17,FALSE)</f>
        <v>0</v>
      </c>
      <c r="AP733" s="63">
        <f>VLOOKUP($AC733,pTRAIT!$A:$X,18,FALSE)</f>
        <v>0</v>
      </c>
      <c r="AQ733" s="63">
        <f>VLOOKUP($AC733,pTRAIT!$A:$X,19,FALSE)</f>
        <v>0</v>
      </c>
      <c r="AR733" s="63">
        <f>VLOOKUP($AC733,pTRAIT!$A:$X,20,FALSE)</f>
        <v>0</v>
      </c>
      <c r="AS733" s="63">
        <f>VLOOKUP($AC733,pTRAIT!$A:$X,21,FALSE)</f>
        <v>0</v>
      </c>
      <c r="AT733" s="63">
        <f>VLOOKUP($AC733,pTRAIT!$A:$X,22,FALSE)</f>
        <v>0</v>
      </c>
      <c r="AU733" s="63">
        <f>VLOOKUP($AC733,pTRAIT!$A:$X,23,FALSE)</f>
        <v>0</v>
      </c>
      <c r="AV733" s="63">
        <f>VLOOKUP($AC733,pTRAIT!$A:$X,24,FALSE)</f>
        <v>0</v>
      </c>
    </row>
    <row r="734" spans="1:48" ht="12" customHeight="1" x14ac:dyDescent="0.2">
      <c r="A734" s="32">
        <v>1385</v>
      </c>
      <c r="B734" s="33" t="s">
        <v>5</v>
      </c>
      <c r="C734" s="34">
        <v>640</v>
      </c>
      <c r="D734" s="32" t="str">
        <f t="shared" si="11"/>
        <v>1385X640</v>
      </c>
      <c r="E734" s="52" t="s">
        <v>1625</v>
      </c>
      <c r="F734" s="61" t="s">
        <v>2357</v>
      </c>
      <c r="G734" s="41" t="s">
        <v>43</v>
      </c>
      <c r="H734" s="38"/>
      <c r="I734" s="32">
        <v>1385</v>
      </c>
      <c r="J734" s="63">
        <f>VLOOKUP(I734,pTRAIT!A:B,2,FALSE)</f>
        <v>0</v>
      </c>
      <c r="K734" s="63" t="str">
        <f>VLOOKUP($I734,pTRAIT!$A:$X,7,FALSE)</f>
        <v>si</v>
      </c>
      <c r="L734" s="63" t="str">
        <f>VLOOKUP($I734,pTRAIT!$A:$X,8,FALSE)</f>
        <v>nd</v>
      </c>
      <c r="M734" s="63" t="str">
        <f>VLOOKUP($I734,pTRAIT!$A:$X,9,FALSE)</f>
        <v>R</v>
      </c>
      <c r="N734" s="63" t="str">
        <f>VLOOKUP($I734,pTRAIT!$A:$X,10,FALSE)</f>
        <v>R</v>
      </c>
      <c r="O734" s="63" t="str">
        <f>VLOOKUP($I734,pTRAIT!$A:$X,11,FALSE)</f>
        <v>H</v>
      </c>
      <c r="P734" s="63" t="str">
        <f>VLOOKUP($I734,pTRAIT!$A:$X,12,FALSE)</f>
        <v>S</v>
      </c>
      <c r="Q734" s="63" t="str">
        <f>VLOOKUP($I734,pTRAIT!$A:$X,13,FALSE)</f>
        <v>S</v>
      </c>
      <c r="R734" s="63" t="str">
        <f>VLOOKUP($I734,pTRAIT!$A:$X,14,FALSE)</f>
        <v>S</v>
      </c>
      <c r="S734" s="63" t="str">
        <f>VLOOKUP($I734,pTRAIT!$A:$X,15,FALSE)</f>
        <v>S</v>
      </c>
      <c r="T734" s="63" t="str">
        <f>VLOOKUP($I734,pTRAIT!$A:$X,16,FALSE)</f>
        <v>R</v>
      </c>
      <c r="U734" s="63" t="str">
        <f>VLOOKUP($I734,pTRAIT!$A:$X,17,FALSE)</f>
        <v>S</v>
      </c>
      <c r="V734" s="63" t="str">
        <f>VLOOKUP($I734,pTRAIT!$A:$X,18,FALSE)</f>
        <v>S</v>
      </c>
      <c r="W734" s="63" t="str">
        <f>VLOOKUP($I734,pTRAIT!$A:$X,19,FALSE)</f>
        <v>S</v>
      </c>
      <c r="X734" s="63" t="str">
        <f>VLOOKUP($I734,pTRAIT!$A:$X,20,FALSE)</f>
        <v>S</v>
      </c>
      <c r="Y734" s="63" t="str">
        <f>VLOOKUP($I734,pTRAIT!$A:$X,21,FALSE)</f>
        <v>R</v>
      </c>
      <c r="Z734" s="63" t="str">
        <f>VLOOKUP($I734,pTRAIT!$A:$X,22,FALSE)</f>
        <v>e</v>
      </c>
      <c r="AA734" s="63" t="str">
        <f>VLOOKUP($I734,pTRAIT!$A:$X,23,FALSE)</f>
        <v>n-c</v>
      </c>
      <c r="AB734" s="63">
        <f>VLOOKUP($I734,pTRAIT!$A:$X,24,FALSE)</f>
        <v>0</v>
      </c>
      <c r="AC734" s="34">
        <v>640</v>
      </c>
      <c r="AD734" s="63" t="str">
        <f>VLOOKUP(AC734,pTRAIT!A:B,2,FALSE)</f>
        <v>EM5Mi1Cf9(Pu);RIN=RF / EM5CM5Pu;RIN=RF</v>
      </c>
      <c r="AE734" s="63">
        <f>VLOOKUP($AC734,pTRAIT!$A:$X,7,FALSE)</f>
        <v>0</v>
      </c>
      <c r="AF734" s="63">
        <f>VLOOKUP($AC734,pTRAIT!$A:$X,8,FALSE)</f>
        <v>0</v>
      </c>
      <c r="AG734" s="63">
        <f>VLOOKUP($AC734,pTRAIT!$A:$X,9,FALSE)</f>
        <v>0</v>
      </c>
      <c r="AH734" s="63">
        <f>VLOOKUP($AC734,pTRAIT!$A:$X,10,FALSE)</f>
        <v>0</v>
      </c>
      <c r="AI734" s="63">
        <f>VLOOKUP($AC734,pTRAIT!$A:$X,11,FALSE)</f>
        <v>0</v>
      </c>
      <c r="AJ734" s="63">
        <f>VLOOKUP($AC734,pTRAIT!$A:$X,12,FALSE)</f>
        <v>0</v>
      </c>
      <c r="AK734" s="63">
        <f>VLOOKUP($AC734,pTRAIT!$A:$X,13,FALSE)</f>
        <v>0</v>
      </c>
      <c r="AL734" s="63">
        <f>VLOOKUP($AC734,pTRAIT!$A:$X,14,FALSE)</f>
        <v>0</v>
      </c>
      <c r="AM734" s="63">
        <f>VLOOKUP($AC734,pTRAIT!$A:$X,15,FALSE)</f>
        <v>0</v>
      </c>
      <c r="AN734" s="63">
        <f>VLOOKUP($AC734,pTRAIT!$A:$X,16,FALSE)</f>
        <v>0</v>
      </c>
      <c r="AO734" s="63">
        <f>VLOOKUP($AC734,pTRAIT!$A:$X,17,FALSE)</f>
        <v>0</v>
      </c>
      <c r="AP734" s="63">
        <f>VLOOKUP($AC734,pTRAIT!$A:$X,18,FALSE)</f>
        <v>0</v>
      </c>
      <c r="AQ734" s="63">
        <f>VLOOKUP($AC734,pTRAIT!$A:$X,19,FALSE)</f>
        <v>0</v>
      </c>
      <c r="AR734" s="63">
        <f>VLOOKUP($AC734,pTRAIT!$A:$X,20,FALSE)</f>
        <v>0</v>
      </c>
      <c r="AS734" s="63">
        <f>VLOOKUP($AC734,pTRAIT!$A:$X,21,FALSE)</f>
        <v>0</v>
      </c>
      <c r="AT734" s="63">
        <f>VLOOKUP($AC734,pTRAIT!$A:$X,22,FALSE)</f>
        <v>0</v>
      </c>
      <c r="AU734" s="63">
        <f>VLOOKUP($AC734,pTRAIT!$A:$X,23,FALSE)</f>
        <v>0</v>
      </c>
      <c r="AV734" s="63">
        <f>VLOOKUP($AC734,pTRAIT!$A:$X,24,FALSE)</f>
        <v>0</v>
      </c>
    </row>
    <row r="735" spans="1:48" ht="12" customHeight="1" x14ac:dyDescent="0.2">
      <c r="A735" s="32">
        <v>1385</v>
      </c>
      <c r="B735" s="33" t="s">
        <v>5</v>
      </c>
      <c r="C735" s="34">
        <v>734</v>
      </c>
      <c r="D735" s="32" t="str">
        <f t="shared" si="11"/>
        <v>1385X734</v>
      </c>
      <c r="E735" s="52" t="s">
        <v>1625</v>
      </c>
      <c r="F735" s="61" t="s">
        <v>2358</v>
      </c>
      <c r="G735" s="41" t="s">
        <v>43</v>
      </c>
      <c r="H735" s="38"/>
      <c r="I735" s="32">
        <v>1385</v>
      </c>
      <c r="J735" s="63">
        <f>VLOOKUP(I735,pTRAIT!A:B,2,FALSE)</f>
        <v>0</v>
      </c>
      <c r="K735" s="63" t="str">
        <f>VLOOKUP($I735,pTRAIT!$A:$X,7,FALSE)</f>
        <v>si</v>
      </c>
      <c r="L735" s="63" t="str">
        <f>VLOOKUP($I735,pTRAIT!$A:$X,8,FALSE)</f>
        <v>nd</v>
      </c>
      <c r="M735" s="63" t="str">
        <f>VLOOKUP($I735,pTRAIT!$A:$X,9,FALSE)</f>
        <v>R</v>
      </c>
      <c r="N735" s="63" t="str">
        <f>VLOOKUP($I735,pTRAIT!$A:$X,10,FALSE)</f>
        <v>R</v>
      </c>
      <c r="O735" s="63" t="str">
        <f>VLOOKUP($I735,pTRAIT!$A:$X,11,FALSE)</f>
        <v>H</v>
      </c>
      <c r="P735" s="63" t="str">
        <f>VLOOKUP($I735,pTRAIT!$A:$X,12,FALSE)</f>
        <v>S</v>
      </c>
      <c r="Q735" s="63" t="str">
        <f>VLOOKUP($I735,pTRAIT!$A:$X,13,FALSE)</f>
        <v>S</v>
      </c>
      <c r="R735" s="63" t="str">
        <f>VLOOKUP($I735,pTRAIT!$A:$X,14,FALSE)</f>
        <v>S</v>
      </c>
      <c r="S735" s="63" t="str">
        <f>VLOOKUP($I735,pTRAIT!$A:$X,15,FALSE)</f>
        <v>S</v>
      </c>
      <c r="T735" s="63" t="str">
        <f>VLOOKUP($I735,pTRAIT!$A:$X,16,FALSE)</f>
        <v>R</v>
      </c>
      <c r="U735" s="63" t="str">
        <f>VLOOKUP($I735,pTRAIT!$A:$X,17,FALSE)</f>
        <v>S</v>
      </c>
      <c r="V735" s="63" t="str">
        <f>VLOOKUP($I735,pTRAIT!$A:$X,18,FALSE)</f>
        <v>S</v>
      </c>
      <c r="W735" s="63" t="str">
        <f>VLOOKUP($I735,pTRAIT!$A:$X,19,FALSE)</f>
        <v>S</v>
      </c>
      <c r="X735" s="63" t="str">
        <f>VLOOKUP($I735,pTRAIT!$A:$X,20,FALSE)</f>
        <v>S</v>
      </c>
      <c r="Y735" s="63" t="str">
        <f>VLOOKUP($I735,pTRAIT!$A:$X,21,FALSE)</f>
        <v>R</v>
      </c>
      <c r="Z735" s="63" t="str">
        <f>VLOOKUP($I735,pTRAIT!$A:$X,22,FALSE)</f>
        <v>e</v>
      </c>
      <c r="AA735" s="63" t="str">
        <f>VLOOKUP($I735,pTRAIT!$A:$X,23,FALSE)</f>
        <v>n-c</v>
      </c>
      <c r="AB735" s="63">
        <f>VLOOKUP($I735,pTRAIT!$A:$X,24,FALSE)</f>
        <v>0</v>
      </c>
      <c r="AC735" s="34">
        <v>734</v>
      </c>
      <c r="AD735" s="63" t="str">
        <f>VLOOKUP(AC735,pTRAIT!A:B,2,FALSE)</f>
        <v>EM5UeMi1Cf9Pu;RIN=RS / EM5CM5Pu;RIN=RF</v>
      </c>
      <c r="AE735" s="63">
        <f>VLOOKUP($AC735,pTRAIT!$A:$X,7,FALSE)</f>
        <v>0</v>
      </c>
      <c r="AF735" s="63">
        <f>VLOOKUP($AC735,pTRAIT!$A:$X,8,FALSE)</f>
        <v>0</v>
      </c>
      <c r="AG735" s="63">
        <f>VLOOKUP($AC735,pTRAIT!$A:$X,9,FALSE)</f>
        <v>0</v>
      </c>
      <c r="AH735" s="63">
        <f>VLOOKUP($AC735,pTRAIT!$A:$X,10,FALSE)</f>
        <v>0</v>
      </c>
      <c r="AI735" s="63">
        <f>VLOOKUP($AC735,pTRAIT!$A:$X,11,FALSE)</f>
        <v>0</v>
      </c>
      <c r="AJ735" s="63">
        <f>VLOOKUP($AC735,pTRAIT!$A:$X,12,FALSE)</f>
        <v>0</v>
      </c>
      <c r="AK735" s="63">
        <f>VLOOKUP($AC735,pTRAIT!$A:$X,13,FALSE)</f>
        <v>0</v>
      </c>
      <c r="AL735" s="63">
        <f>VLOOKUP($AC735,pTRAIT!$A:$X,14,FALSE)</f>
        <v>0</v>
      </c>
      <c r="AM735" s="63">
        <f>VLOOKUP($AC735,pTRAIT!$A:$X,15,FALSE)</f>
        <v>0</v>
      </c>
      <c r="AN735" s="63">
        <f>VLOOKUP($AC735,pTRAIT!$A:$X,16,FALSE)</f>
        <v>0</v>
      </c>
      <c r="AO735" s="63">
        <f>VLOOKUP($AC735,pTRAIT!$A:$X,17,FALSE)</f>
        <v>0</v>
      </c>
      <c r="AP735" s="63">
        <f>VLOOKUP($AC735,pTRAIT!$A:$X,18,FALSE)</f>
        <v>0</v>
      </c>
      <c r="AQ735" s="63">
        <f>VLOOKUP($AC735,pTRAIT!$A:$X,19,FALSE)</f>
        <v>0</v>
      </c>
      <c r="AR735" s="63">
        <f>VLOOKUP($AC735,pTRAIT!$A:$X,20,FALSE)</f>
        <v>0</v>
      </c>
      <c r="AS735" s="63">
        <f>VLOOKUP($AC735,pTRAIT!$A:$X,21,FALSE)</f>
        <v>0</v>
      </c>
      <c r="AT735" s="63">
        <f>VLOOKUP($AC735,pTRAIT!$A:$X,22,FALSE)</f>
        <v>0</v>
      </c>
      <c r="AU735" s="63">
        <f>VLOOKUP($AC735,pTRAIT!$A:$X,23,FALSE)</f>
        <v>0</v>
      </c>
      <c r="AV735" s="63">
        <f>VLOOKUP($AC735,pTRAIT!$A:$X,24,FALSE)</f>
        <v>0</v>
      </c>
    </row>
    <row r="736" spans="1:48" ht="12" customHeight="1" x14ac:dyDescent="0.2">
      <c r="A736" s="32">
        <v>1385</v>
      </c>
      <c r="B736" s="33" t="s">
        <v>5</v>
      </c>
      <c r="C736" s="34">
        <v>768</v>
      </c>
      <c r="D736" s="32" t="str">
        <f t="shared" si="11"/>
        <v>1385X768</v>
      </c>
      <c r="E736" s="52" t="s">
        <v>1625</v>
      </c>
      <c r="F736" s="61" t="s">
        <v>2359</v>
      </c>
      <c r="G736" s="41" t="s">
        <v>43</v>
      </c>
      <c r="H736" s="38"/>
      <c r="I736" s="32">
        <v>1385</v>
      </c>
      <c r="J736" s="63">
        <f>VLOOKUP(I736,pTRAIT!A:B,2,FALSE)</f>
        <v>0</v>
      </c>
      <c r="K736" s="63" t="str">
        <f>VLOOKUP($I736,pTRAIT!$A:$X,7,FALSE)</f>
        <v>si</v>
      </c>
      <c r="L736" s="63" t="str">
        <f>VLOOKUP($I736,pTRAIT!$A:$X,8,FALSE)</f>
        <v>nd</v>
      </c>
      <c r="M736" s="63" t="str">
        <f>VLOOKUP($I736,pTRAIT!$A:$X,9,FALSE)</f>
        <v>R</v>
      </c>
      <c r="N736" s="63" t="str">
        <f>VLOOKUP($I736,pTRAIT!$A:$X,10,FALSE)</f>
        <v>R</v>
      </c>
      <c r="O736" s="63" t="str">
        <f>VLOOKUP($I736,pTRAIT!$A:$X,11,FALSE)</f>
        <v>H</v>
      </c>
      <c r="P736" s="63" t="str">
        <f>VLOOKUP($I736,pTRAIT!$A:$X,12,FALSE)</f>
        <v>S</v>
      </c>
      <c r="Q736" s="63" t="str">
        <f>VLOOKUP($I736,pTRAIT!$A:$X,13,FALSE)</f>
        <v>S</v>
      </c>
      <c r="R736" s="63" t="str">
        <f>VLOOKUP($I736,pTRAIT!$A:$X,14,FALSE)</f>
        <v>S</v>
      </c>
      <c r="S736" s="63" t="str">
        <f>VLOOKUP($I736,pTRAIT!$A:$X,15,FALSE)</f>
        <v>S</v>
      </c>
      <c r="T736" s="63" t="str">
        <f>VLOOKUP($I736,pTRAIT!$A:$X,16,FALSE)</f>
        <v>R</v>
      </c>
      <c r="U736" s="63" t="str">
        <f>VLOOKUP($I736,pTRAIT!$A:$X,17,FALSE)</f>
        <v>S</v>
      </c>
      <c r="V736" s="63" t="str">
        <f>VLOOKUP($I736,pTRAIT!$A:$X,18,FALSE)</f>
        <v>S</v>
      </c>
      <c r="W736" s="63" t="str">
        <f>VLOOKUP($I736,pTRAIT!$A:$X,19,FALSE)</f>
        <v>S</v>
      </c>
      <c r="X736" s="63" t="str">
        <f>VLOOKUP($I736,pTRAIT!$A:$X,20,FALSE)</f>
        <v>S</v>
      </c>
      <c r="Y736" s="63" t="str">
        <f>VLOOKUP($I736,pTRAIT!$A:$X,21,FALSE)</f>
        <v>R</v>
      </c>
      <c r="Z736" s="63" t="str">
        <f>VLOOKUP($I736,pTRAIT!$A:$X,22,FALSE)</f>
        <v>e</v>
      </c>
      <c r="AA736" s="63" t="str">
        <f>VLOOKUP($I736,pTRAIT!$A:$X,23,FALSE)</f>
        <v>n-c</v>
      </c>
      <c r="AB736" s="63">
        <f>VLOOKUP($I736,pTRAIT!$A:$X,24,FALSE)</f>
        <v>0</v>
      </c>
      <c r="AC736" s="34">
        <v>768</v>
      </c>
      <c r="AD736" s="63" t="str">
        <f>VLOOKUP(AC736,pTRAIT!A:B,2,FALSE)</f>
        <v>EM5UeMi1(Cf9);RIN=RF / EM5CM5Pu;RIN=RF</v>
      </c>
      <c r="AE736" s="63">
        <f>VLOOKUP($AC736,pTRAIT!$A:$X,7,FALSE)</f>
        <v>0</v>
      </c>
      <c r="AF736" s="63">
        <f>VLOOKUP($AC736,pTRAIT!$A:$X,8,FALSE)</f>
        <v>0</v>
      </c>
      <c r="AG736" s="63">
        <f>VLOOKUP($AC736,pTRAIT!$A:$X,9,FALSE)</f>
        <v>0</v>
      </c>
      <c r="AH736" s="63">
        <f>VLOOKUP($AC736,pTRAIT!$A:$X,10,FALSE)</f>
        <v>0</v>
      </c>
      <c r="AI736" s="63">
        <f>VLOOKUP($AC736,pTRAIT!$A:$X,11,FALSE)</f>
        <v>0</v>
      </c>
      <c r="AJ736" s="63">
        <f>VLOOKUP($AC736,pTRAIT!$A:$X,12,FALSE)</f>
        <v>0</v>
      </c>
      <c r="AK736" s="63">
        <f>VLOOKUP($AC736,pTRAIT!$A:$X,13,FALSE)</f>
        <v>0</v>
      </c>
      <c r="AL736" s="63">
        <f>VLOOKUP($AC736,pTRAIT!$A:$X,14,FALSE)</f>
        <v>0</v>
      </c>
      <c r="AM736" s="63">
        <f>VLOOKUP($AC736,pTRAIT!$A:$X,15,FALSE)</f>
        <v>0</v>
      </c>
      <c r="AN736" s="63">
        <f>VLOOKUP($AC736,pTRAIT!$A:$X,16,FALSE)</f>
        <v>0</v>
      </c>
      <c r="AO736" s="63">
        <f>VLOOKUP($AC736,pTRAIT!$A:$X,17,FALSE)</f>
        <v>0</v>
      </c>
      <c r="AP736" s="63">
        <f>VLOOKUP($AC736,pTRAIT!$A:$X,18,FALSE)</f>
        <v>0</v>
      </c>
      <c r="AQ736" s="63">
        <f>VLOOKUP($AC736,pTRAIT!$A:$X,19,FALSE)</f>
        <v>0</v>
      </c>
      <c r="AR736" s="63">
        <f>VLOOKUP($AC736,pTRAIT!$A:$X,20,FALSE)</f>
        <v>0</v>
      </c>
      <c r="AS736" s="63">
        <f>VLOOKUP($AC736,pTRAIT!$A:$X,21,FALSE)</f>
        <v>0</v>
      </c>
      <c r="AT736" s="63">
        <f>VLOOKUP($AC736,pTRAIT!$A:$X,22,FALSE)</f>
        <v>0</v>
      </c>
      <c r="AU736" s="63">
        <f>VLOOKUP($AC736,pTRAIT!$A:$X,23,FALSE)</f>
        <v>0</v>
      </c>
      <c r="AV736" s="63">
        <f>VLOOKUP($AC736,pTRAIT!$A:$X,24,FALSE)</f>
        <v>0</v>
      </c>
    </row>
    <row r="737" spans="1:48" ht="12" customHeight="1" x14ac:dyDescent="0.2">
      <c r="A737" s="32">
        <v>1385</v>
      </c>
      <c r="B737" s="33" t="s">
        <v>5</v>
      </c>
      <c r="C737" s="34">
        <v>1394</v>
      </c>
      <c r="D737" s="32" t="str">
        <f t="shared" si="11"/>
        <v>1385X1394</v>
      </c>
      <c r="E737" s="52" t="s">
        <v>1625</v>
      </c>
      <c r="F737" s="61" t="s">
        <v>2360</v>
      </c>
      <c r="G737" s="41" t="s">
        <v>43</v>
      </c>
      <c r="H737" s="38"/>
      <c r="I737" s="32">
        <v>1385</v>
      </c>
      <c r="J737" s="63">
        <f>VLOOKUP(I737,pTRAIT!A:B,2,FALSE)</f>
        <v>0</v>
      </c>
      <c r="K737" s="63" t="str">
        <f>VLOOKUP($I737,pTRAIT!$A:$X,7,FALSE)</f>
        <v>si</v>
      </c>
      <c r="L737" s="63" t="str">
        <f>VLOOKUP($I737,pTRAIT!$A:$X,8,FALSE)</f>
        <v>nd</v>
      </c>
      <c r="M737" s="63" t="str">
        <f>VLOOKUP($I737,pTRAIT!$A:$X,9,FALSE)</f>
        <v>R</v>
      </c>
      <c r="N737" s="63" t="str">
        <f>VLOOKUP($I737,pTRAIT!$A:$X,10,FALSE)</f>
        <v>R</v>
      </c>
      <c r="O737" s="63" t="str">
        <f>VLOOKUP($I737,pTRAIT!$A:$X,11,FALSE)</f>
        <v>H</v>
      </c>
      <c r="P737" s="63" t="str">
        <f>VLOOKUP($I737,pTRAIT!$A:$X,12,FALSE)</f>
        <v>S</v>
      </c>
      <c r="Q737" s="63" t="str">
        <f>VLOOKUP($I737,pTRAIT!$A:$X,13,FALSE)</f>
        <v>S</v>
      </c>
      <c r="R737" s="63" t="str">
        <f>VLOOKUP($I737,pTRAIT!$A:$X,14,FALSE)</f>
        <v>S</v>
      </c>
      <c r="S737" s="63" t="str">
        <f>VLOOKUP($I737,pTRAIT!$A:$X,15,FALSE)</f>
        <v>S</v>
      </c>
      <c r="T737" s="63" t="str">
        <f>VLOOKUP($I737,pTRAIT!$A:$X,16,FALSE)</f>
        <v>R</v>
      </c>
      <c r="U737" s="63" t="str">
        <f>VLOOKUP($I737,pTRAIT!$A:$X,17,FALSE)</f>
        <v>S</v>
      </c>
      <c r="V737" s="63" t="str">
        <f>VLOOKUP($I737,pTRAIT!$A:$X,18,FALSE)</f>
        <v>S</v>
      </c>
      <c r="W737" s="63" t="str">
        <f>VLOOKUP($I737,pTRAIT!$A:$X,19,FALSE)</f>
        <v>S</v>
      </c>
      <c r="X737" s="63" t="str">
        <f>VLOOKUP($I737,pTRAIT!$A:$X,20,FALSE)</f>
        <v>S</v>
      </c>
      <c r="Y737" s="63" t="str">
        <f>VLOOKUP($I737,pTRAIT!$A:$X,21,FALSE)</f>
        <v>R</v>
      </c>
      <c r="Z737" s="63" t="str">
        <f>VLOOKUP($I737,pTRAIT!$A:$X,22,FALSE)</f>
        <v>e</v>
      </c>
      <c r="AA737" s="63" t="str">
        <f>VLOOKUP($I737,pTRAIT!$A:$X,23,FALSE)</f>
        <v>n-c</v>
      </c>
      <c r="AB737" s="63">
        <f>VLOOKUP($I737,pTRAIT!$A:$X,24,FALSE)</f>
        <v>0</v>
      </c>
      <c r="AC737" s="34">
        <v>1394</v>
      </c>
      <c r="AD737" s="63" t="str">
        <f>VLOOKUP(AC737,pTRAIT!A:B,2,FALSE)</f>
        <v>EM5RTUeCM5Pu;RIN=RF / EM5CM5Pu;RIN=RF</v>
      </c>
      <c r="AE737" s="63">
        <f>VLOOKUP($AC737,pTRAIT!$A:$X,7,FALSE)</f>
        <v>0</v>
      </c>
      <c r="AF737" s="63">
        <f>VLOOKUP($AC737,pTRAIT!$A:$X,8,FALSE)</f>
        <v>0</v>
      </c>
      <c r="AG737" s="63">
        <f>VLOOKUP($AC737,pTRAIT!$A:$X,9,FALSE)</f>
        <v>0</v>
      </c>
      <c r="AH737" s="63">
        <f>VLOOKUP($AC737,pTRAIT!$A:$X,10,FALSE)</f>
        <v>0</v>
      </c>
      <c r="AI737" s="63">
        <f>VLOOKUP($AC737,pTRAIT!$A:$X,11,FALSE)</f>
        <v>0</v>
      </c>
      <c r="AJ737" s="63">
        <f>VLOOKUP($AC737,pTRAIT!$A:$X,12,FALSE)</f>
        <v>0</v>
      </c>
      <c r="AK737" s="63">
        <f>VLOOKUP($AC737,pTRAIT!$A:$X,13,FALSE)</f>
        <v>0</v>
      </c>
      <c r="AL737" s="63">
        <f>VLOOKUP($AC737,pTRAIT!$A:$X,14,FALSE)</f>
        <v>0</v>
      </c>
      <c r="AM737" s="63">
        <f>VLOOKUP($AC737,pTRAIT!$A:$X,15,FALSE)</f>
        <v>0</v>
      </c>
      <c r="AN737" s="63">
        <f>VLOOKUP($AC737,pTRAIT!$A:$X,16,FALSE)</f>
        <v>0</v>
      </c>
      <c r="AO737" s="63">
        <f>VLOOKUP($AC737,pTRAIT!$A:$X,17,FALSE)</f>
        <v>0</v>
      </c>
      <c r="AP737" s="63">
        <f>VLOOKUP($AC737,pTRAIT!$A:$X,18,FALSE)</f>
        <v>0</v>
      </c>
      <c r="AQ737" s="63">
        <f>VLOOKUP($AC737,pTRAIT!$A:$X,19,FALSE)</f>
        <v>0</v>
      </c>
      <c r="AR737" s="63">
        <f>VLOOKUP($AC737,pTRAIT!$A:$X,20,FALSE)</f>
        <v>0</v>
      </c>
      <c r="AS737" s="63">
        <f>VLOOKUP($AC737,pTRAIT!$A:$X,21,FALSE)</f>
        <v>0</v>
      </c>
      <c r="AT737" s="63">
        <f>VLOOKUP($AC737,pTRAIT!$A:$X,22,FALSE)</f>
        <v>0</v>
      </c>
      <c r="AU737" s="63">
        <f>VLOOKUP($AC737,pTRAIT!$A:$X,23,FALSE)</f>
        <v>0</v>
      </c>
      <c r="AV737" s="63">
        <f>VLOOKUP($AC737,pTRAIT!$A:$X,24,FALSE)</f>
        <v>0</v>
      </c>
    </row>
    <row r="738" spans="1:48" ht="12" customHeight="1" x14ac:dyDescent="0.2">
      <c r="A738" s="32">
        <v>1385</v>
      </c>
      <c r="B738" s="33" t="s">
        <v>5</v>
      </c>
      <c r="C738" s="34">
        <v>1481</v>
      </c>
      <c r="D738" s="32" t="str">
        <f t="shared" si="11"/>
        <v>1385X1481</v>
      </c>
      <c r="E738" s="52" t="s">
        <v>1625</v>
      </c>
      <c r="F738" s="61" t="s">
        <v>2361</v>
      </c>
      <c r="G738" s="41" t="s">
        <v>43</v>
      </c>
      <c r="H738" s="45"/>
      <c r="I738" s="32">
        <v>1385</v>
      </c>
      <c r="J738" s="63">
        <f>VLOOKUP(I738,pTRAIT!A:B,2,FALSE)</f>
        <v>0</v>
      </c>
      <c r="K738" s="63" t="str">
        <f>VLOOKUP($I738,pTRAIT!$A:$X,7,FALSE)</f>
        <v>si</v>
      </c>
      <c r="L738" s="63" t="str">
        <f>VLOOKUP($I738,pTRAIT!$A:$X,8,FALSE)</f>
        <v>nd</v>
      </c>
      <c r="M738" s="63" t="str">
        <f>VLOOKUP($I738,pTRAIT!$A:$X,9,FALSE)</f>
        <v>R</v>
      </c>
      <c r="N738" s="63" t="str">
        <f>VLOOKUP($I738,pTRAIT!$A:$X,10,FALSE)</f>
        <v>R</v>
      </c>
      <c r="O738" s="63" t="str">
        <f>VLOOKUP($I738,pTRAIT!$A:$X,11,FALSE)</f>
        <v>H</v>
      </c>
      <c r="P738" s="63" t="str">
        <f>VLOOKUP($I738,pTRAIT!$A:$X,12,FALSE)</f>
        <v>S</v>
      </c>
      <c r="Q738" s="63" t="str">
        <f>VLOOKUP($I738,pTRAIT!$A:$X,13,FALSE)</f>
        <v>S</v>
      </c>
      <c r="R738" s="63" t="str">
        <f>VLOOKUP($I738,pTRAIT!$A:$X,14,FALSE)</f>
        <v>S</v>
      </c>
      <c r="S738" s="63" t="str">
        <f>VLOOKUP($I738,pTRAIT!$A:$X,15,FALSE)</f>
        <v>S</v>
      </c>
      <c r="T738" s="63" t="str">
        <f>VLOOKUP($I738,pTRAIT!$A:$X,16,FALSE)</f>
        <v>R</v>
      </c>
      <c r="U738" s="63" t="str">
        <f>VLOOKUP($I738,pTRAIT!$A:$X,17,FALSE)</f>
        <v>S</v>
      </c>
      <c r="V738" s="63" t="str">
        <f>VLOOKUP($I738,pTRAIT!$A:$X,18,FALSE)</f>
        <v>S</v>
      </c>
      <c r="W738" s="63" t="str">
        <f>VLOOKUP($I738,pTRAIT!$A:$X,19,FALSE)</f>
        <v>S</v>
      </c>
      <c r="X738" s="63" t="str">
        <f>VLOOKUP($I738,pTRAIT!$A:$X,20,FALSE)</f>
        <v>S</v>
      </c>
      <c r="Y738" s="63" t="str">
        <f>VLOOKUP($I738,pTRAIT!$A:$X,21,FALSE)</f>
        <v>R</v>
      </c>
      <c r="Z738" s="63" t="str">
        <f>VLOOKUP($I738,pTRAIT!$A:$X,22,FALSE)</f>
        <v>e</v>
      </c>
      <c r="AA738" s="63" t="str">
        <f>VLOOKUP($I738,pTRAIT!$A:$X,23,FALSE)</f>
        <v>n-c</v>
      </c>
      <c r="AB738" s="63">
        <f>VLOOKUP($I738,pTRAIT!$A:$X,24,FALSE)</f>
        <v>0</v>
      </c>
      <c r="AC738" s="34">
        <v>1481</v>
      </c>
      <c r="AD738" s="63" t="str">
        <f>VLOOKUP(AC738,pTRAIT!A:B,2,FALSE)</f>
        <v>EM5RTUeCM5Pu;RIN=RF / EM5CM5Pu;RIN=RF</v>
      </c>
      <c r="AE738" s="63">
        <f>VLOOKUP($AC738,pTRAIT!$A:$X,7,FALSE)</f>
        <v>0</v>
      </c>
      <c r="AF738" s="63">
        <f>VLOOKUP($AC738,pTRAIT!$A:$X,8,FALSE)</f>
        <v>0</v>
      </c>
      <c r="AG738" s="63">
        <f>VLOOKUP($AC738,pTRAIT!$A:$X,9,FALSE)</f>
        <v>0</v>
      </c>
      <c r="AH738" s="63">
        <f>VLOOKUP($AC738,pTRAIT!$A:$X,10,FALSE)</f>
        <v>0</v>
      </c>
      <c r="AI738" s="63">
        <f>VLOOKUP($AC738,pTRAIT!$A:$X,11,FALSE)</f>
        <v>0</v>
      </c>
      <c r="AJ738" s="63">
        <f>VLOOKUP($AC738,pTRAIT!$A:$X,12,FALSE)</f>
        <v>0</v>
      </c>
      <c r="AK738" s="63">
        <f>VLOOKUP($AC738,pTRAIT!$A:$X,13,FALSE)</f>
        <v>0</v>
      </c>
      <c r="AL738" s="63">
        <f>VLOOKUP($AC738,pTRAIT!$A:$X,14,FALSE)</f>
        <v>0</v>
      </c>
      <c r="AM738" s="63">
        <f>VLOOKUP($AC738,pTRAIT!$A:$X,15,FALSE)</f>
        <v>0</v>
      </c>
      <c r="AN738" s="63">
        <f>VLOOKUP($AC738,pTRAIT!$A:$X,16,FALSE)</f>
        <v>0</v>
      </c>
      <c r="AO738" s="63">
        <f>VLOOKUP($AC738,pTRAIT!$A:$X,17,FALSE)</f>
        <v>0</v>
      </c>
      <c r="AP738" s="63">
        <f>VLOOKUP($AC738,pTRAIT!$A:$X,18,FALSE)</f>
        <v>0</v>
      </c>
      <c r="AQ738" s="63">
        <f>VLOOKUP($AC738,pTRAIT!$A:$X,19,FALSE)</f>
        <v>0</v>
      </c>
      <c r="AR738" s="63">
        <f>VLOOKUP($AC738,pTRAIT!$A:$X,20,FALSE)</f>
        <v>0</v>
      </c>
      <c r="AS738" s="63">
        <f>VLOOKUP($AC738,pTRAIT!$A:$X,21,FALSE)</f>
        <v>0</v>
      </c>
      <c r="AT738" s="63">
        <f>VLOOKUP($AC738,pTRAIT!$A:$X,22,FALSE)</f>
        <v>0</v>
      </c>
      <c r="AU738" s="63">
        <f>VLOOKUP($AC738,pTRAIT!$A:$X,23,FALSE)</f>
        <v>0</v>
      </c>
      <c r="AV738" s="63">
        <f>VLOOKUP($AC738,pTRAIT!$A:$X,24,FALSE)</f>
        <v>0</v>
      </c>
    </row>
    <row r="739" spans="1:48" ht="12" customHeight="1" x14ac:dyDescent="0.2">
      <c r="A739" s="32">
        <v>1386</v>
      </c>
      <c r="B739" s="33" t="s">
        <v>5</v>
      </c>
      <c r="C739" s="34">
        <v>472</v>
      </c>
      <c r="D739" s="32" t="str">
        <f t="shared" si="11"/>
        <v>1386X472</v>
      </c>
      <c r="E739" s="52" t="s">
        <v>1625</v>
      </c>
      <c r="F739" s="61" t="s">
        <v>2362</v>
      </c>
      <c r="G739" s="41" t="s">
        <v>43</v>
      </c>
      <c r="H739" s="45"/>
      <c r="I739" s="32">
        <v>1386</v>
      </c>
      <c r="J739" s="63">
        <f>VLOOKUP(I739,pTRAIT!A:B,2,FALSE)</f>
        <v>0</v>
      </c>
      <c r="K739" s="63" t="str">
        <f>VLOOKUP($I739,pTRAIT!$A:$X,7,FALSE)</f>
        <v>si</v>
      </c>
      <c r="L739" s="63" t="str">
        <f>VLOOKUP($I739,pTRAIT!$A:$X,8,FALSE)</f>
        <v>nd</v>
      </c>
      <c r="M739" s="63" t="str">
        <f>VLOOKUP($I739,pTRAIT!$A:$X,9,FALSE)</f>
        <v>R</v>
      </c>
      <c r="N739" s="63" t="str">
        <f>VLOOKUP($I739,pTRAIT!$A:$X,10,FALSE)</f>
        <v>R</v>
      </c>
      <c r="O739" s="63" t="str">
        <f>VLOOKUP($I739,pTRAIT!$A:$X,11,FALSE)</f>
        <v>H</v>
      </c>
      <c r="P739" s="63" t="str">
        <f>VLOOKUP($I739,pTRAIT!$A:$X,12,FALSE)</f>
        <v>S</v>
      </c>
      <c r="Q739" s="63" t="str">
        <f>VLOOKUP($I739,pTRAIT!$A:$X,13,FALSE)</f>
        <v>S</v>
      </c>
      <c r="R739" s="63" t="str">
        <f>VLOOKUP($I739,pTRAIT!$A:$X,14,FALSE)</f>
        <v>S</v>
      </c>
      <c r="S739" s="63" t="str">
        <f>VLOOKUP($I739,pTRAIT!$A:$X,15,FALSE)</f>
        <v>S</v>
      </c>
      <c r="T739" s="63" t="str">
        <f>VLOOKUP($I739,pTRAIT!$A:$X,16,FALSE)</f>
        <v>R</v>
      </c>
      <c r="U739" s="63" t="str">
        <f>VLOOKUP($I739,pTRAIT!$A:$X,17,FALSE)</f>
        <v>S</v>
      </c>
      <c r="V739" s="63" t="str">
        <f>VLOOKUP($I739,pTRAIT!$A:$X,18,FALSE)</f>
        <v>S</v>
      </c>
      <c r="W739" s="63" t="str">
        <f>VLOOKUP($I739,pTRAIT!$A:$X,19,FALSE)</f>
        <v>S</v>
      </c>
      <c r="X739" s="63" t="str">
        <f>VLOOKUP($I739,pTRAIT!$A:$X,20,FALSE)</f>
        <v>S</v>
      </c>
      <c r="Y739" s="63" t="str">
        <f>VLOOKUP($I739,pTRAIT!$A:$X,21,FALSE)</f>
        <v>R</v>
      </c>
      <c r="Z739" s="63" t="str">
        <f>VLOOKUP($I739,pTRAIT!$A:$X,22,FALSE)</f>
        <v>e</v>
      </c>
      <c r="AA739" s="63" t="str">
        <f>VLOOKUP($I739,pTRAIT!$A:$X,23,FALSE)</f>
        <v>n-c</v>
      </c>
      <c r="AB739" s="63">
        <f>VLOOKUP($I739,pTRAIT!$A:$X,24,FALSE)</f>
        <v>0</v>
      </c>
      <c r="AC739" s="34">
        <v>472</v>
      </c>
      <c r="AD739" s="63" t="str">
        <f>VLOOKUP(AC739,pTRAIT!A:B,2,FALSE)</f>
        <v>EM5RTUeMi1;RIN=RF / ;RIN=RF</v>
      </c>
      <c r="AE739" s="63">
        <f>VLOOKUP($AC739,pTRAIT!$A:$X,7,FALSE)</f>
        <v>0</v>
      </c>
      <c r="AF739" s="63">
        <f>VLOOKUP($AC739,pTRAIT!$A:$X,8,FALSE)</f>
        <v>0</v>
      </c>
      <c r="AG739" s="63">
        <f>VLOOKUP($AC739,pTRAIT!$A:$X,9,FALSE)</f>
        <v>0</v>
      </c>
      <c r="AH739" s="63">
        <f>VLOOKUP($AC739,pTRAIT!$A:$X,10,FALSE)</f>
        <v>0</v>
      </c>
      <c r="AI739" s="63">
        <f>VLOOKUP($AC739,pTRAIT!$A:$X,11,FALSE)</f>
        <v>0</v>
      </c>
      <c r="AJ739" s="63">
        <f>VLOOKUP($AC739,pTRAIT!$A:$X,12,FALSE)</f>
        <v>0</v>
      </c>
      <c r="AK739" s="63">
        <f>VLOOKUP($AC739,pTRAIT!$A:$X,13,FALSE)</f>
        <v>0</v>
      </c>
      <c r="AL739" s="63">
        <f>VLOOKUP($AC739,pTRAIT!$A:$X,14,FALSE)</f>
        <v>0</v>
      </c>
      <c r="AM739" s="63">
        <f>VLOOKUP($AC739,pTRAIT!$A:$X,15,FALSE)</f>
        <v>0</v>
      </c>
      <c r="AN739" s="63">
        <f>VLOOKUP($AC739,pTRAIT!$A:$X,16,FALSE)</f>
        <v>0</v>
      </c>
      <c r="AO739" s="63">
        <f>VLOOKUP($AC739,pTRAIT!$A:$X,17,FALSE)</f>
        <v>0</v>
      </c>
      <c r="AP739" s="63">
        <f>VLOOKUP($AC739,pTRAIT!$A:$X,18,FALSE)</f>
        <v>0</v>
      </c>
      <c r="AQ739" s="63">
        <f>VLOOKUP($AC739,pTRAIT!$A:$X,19,FALSE)</f>
        <v>0</v>
      </c>
      <c r="AR739" s="63">
        <f>VLOOKUP($AC739,pTRAIT!$A:$X,20,FALSE)</f>
        <v>0</v>
      </c>
      <c r="AS739" s="63">
        <f>VLOOKUP($AC739,pTRAIT!$A:$X,21,FALSE)</f>
        <v>0</v>
      </c>
      <c r="AT739" s="63">
        <f>VLOOKUP($AC739,pTRAIT!$A:$X,22,FALSE)</f>
        <v>0</v>
      </c>
      <c r="AU739" s="63">
        <f>VLOOKUP($AC739,pTRAIT!$A:$X,23,FALSE)</f>
        <v>0</v>
      </c>
      <c r="AV739" s="63">
        <f>VLOOKUP($AC739,pTRAIT!$A:$X,24,FALSE)</f>
        <v>0</v>
      </c>
    </row>
    <row r="740" spans="1:48" ht="12" customHeight="1" x14ac:dyDescent="0.2">
      <c r="A740" s="32">
        <v>1386</v>
      </c>
      <c r="B740" s="33" t="s">
        <v>5</v>
      </c>
      <c r="C740" s="34">
        <v>513</v>
      </c>
      <c r="D740" s="32" t="str">
        <f t="shared" si="11"/>
        <v>1386X513</v>
      </c>
      <c r="E740" s="52" t="s">
        <v>1625</v>
      </c>
      <c r="F740" s="61" t="s">
        <v>2363</v>
      </c>
      <c r="G740" s="41" t="s">
        <v>43</v>
      </c>
      <c r="H740" s="38"/>
      <c r="I740" s="32">
        <v>1386</v>
      </c>
      <c r="J740" s="63">
        <f>VLOOKUP(I740,pTRAIT!A:B,2,FALSE)</f>
        <v>0</v>
      </c>
      <c r="K740" s="63" t="str">
        <f>VLOOKUP($I740,pTRAIT!$A:$X,7,FALSE)</f>
        <v>si</v>
      </c>
      <c r="L740" s="63" t="str">
        <f>VLOOKUP($I740,pTRAIT!$A:$X,8,FALSE)</f>
        <v>nd</v>
      </c>
      <c r="M740" s="63" t="str">
        <f>VLOOKUP($I740,pTRAIT!$A:$X,9,FALSE)</f>
        <v>R</v>
      </c>
      <c r="N740" s="63" t="str">
        <f>VLOOKUP($I740,pTRAIT!$A:$X,10,FALSE)</f>
        <v>R</v>
      </c>
      <c r="O740" s="63" t="str">
        <f>VLOOKUP($I740,pTRAIT!$A:$X,11,FALSE)</f>
        <v>H</v>
      </c>
      <c r="P740" s="63" t="str">
        <f>VLOOKUP($I740,pTRAIT!$A:$X,12,FALSE)</f>
        <v>S</v>
      </c>
      <c r="Q740" s="63" t="str">
        <f>VLOOKUP($I740,pTRAIT!$A:$X,13,FALSE)</f>
        <v>S</v>
      </c>
      <c r="R740" s="63" t="str">
        <f>VLOOKUP($I740,pTRAIT!$A:$X,14,FALSE)</f>
        <v>S</v>
      </c>
      <c r="S740" s="63" t="str">
        <f>VLOOKUP($I740,pTRAIT!$A:$X,15,FALSE)</f>
        <v>S</v>
      </c>
      <c r="T740" s="63" t="str">
        <f>VLOOKUP($I740,pTRAIT!$A:$X,16,FALSE)</f>
        <v>R</v>
      </c>
      <c r="U740" s="63" t="str">
        <f>VLOOKUP($I740,pTRAIT!$A:$X,17,FALSE)</f>
        <v>S</v>
      </c>
      <c r="V740" s="63" t="str">
        <f>VLOOKUP($I740,pTRAIT!$A:$X,18,FALSE)</f>
        <v>S</v>
      </c>
      <c r="W740" s="63" t="str">
        <f>VLOOKUP($I740,pTRAIT!$A:$X,19,FALSE)</f>
        <v>S</v>
      </c>
      <c r="X740" s="63" t="str">
        <f>VLOOKUP($I740,pTRAIT!$A:$X,20,FALSE)</f>
        <v>S</v>
      </c>
      <c r="Y740" s="63" t="str">
        <f>VLOOKUP($I740,pTRAIT!$A:$X,21,FALSE)</f>
        <v>R</v>
      </c>
      <c r="Z740" s="63" t="str">
        <f>VLOOKUP($I740,pTRAIT!$A:$X,22,FALSE)</f>
        <v>e</v>
      </c>
      <c r="AA740" s="63" t="str">
        <f>VLOOKUP($I740,pTRAIT!$A:$X,23,FALSE)</f>
        <v>n-c</v>
      </c>
      <c r="AB740" s="63">
        <f>VLOOKUP($I740,pTRAIT!$A:$X,24,FALSE)</f>
        <v>0</v>
      </c>
      <c r="AC740" s="34">
        <v>513</v>
      </c>
      <c r="AD740" s="63" t="str">
        <f>VLOOKUP(AC740,pTRAIT!A:B,2,FALSE)</f>
        <v>EM5Mi1Cf9;RIN=RF / ;RIN=RF</v>
      </c>
      <c r="AE740" s="63">
        <f>VLOOKUP($AC740,pTRAIT!$A:$X,7,FALSE)</f>
        <v>0</v>
      </c>
      <c r="AF740" s="63">
        <f>VLOOKUP($AC740,pTRAIT!$A:$X,8,FALSE)</f>
        <v>0</v>
      </c>
      <c r="AG740" s="63">
        <f>VLOOKUP($AC740,pTRAIT!$A:$X,9,FALSE)</f>
        <v>0</v>
      </c>
      <c r="AH740" s="63">
        <f>VLOOKUP($AC740,pTRAIT!$A:$X,10,FALSE)</f>
        <v>0</v>
      </c>
      <c r="AI740" s="63">
        <f>VLOOKUP($AC740,pTRAIT!$A:$X,11,FALSE)</f>
        <v>0</v>
      </c>
      <c r="AJ740" s="63">
        <f>VLOOKUP($AC740,pTRAIT!$A:$X,12,FALSE)</f>
        <v>0</v>
      </c>
      <c r="AK740" s="63">
        <f>VLOOKUP($AC740,pTRAIT!$A:$X,13,FALSE)</f>
        <v>0</v>
      </c>
      <c r="AL740" s="63">
        <f>VLOOKUP($AC740,pTRAIT!$A:$X,14,FALSE)</f>
        <v>0</v>
      </c>
      <c r="AM740" s="63">
        <f>VLOOKUP($AC740,pTRAIT!$A:$X,15,FALSE)</f>
        <v>0</v>
      </c>
      <c r="AN740" s="63">
        <f>VLOOKUP($AC740,pTRAIT!$A:$X,16,FALSE)</f>
        <v>0</v>
      </c>
      <c r="AO740" s="63">
        <f>VLOOKUP($AC740,pTRAIT!$A:$X,17,FALSE)</f>
        <v>0</v>
      </c>
      <c r="AP740" s="63">
        <f>VLOOKUP($AC740,pTRAIT!$A:$X,18,FALSE)</f>
        <v>0</v>
      </c>
      <c r="AQ740" s="63">
        <f>VLOOKUP($AC740,pTRAIT!$A:$X,19,FALSE)</f>
        <v>0</v>
      </c>
      <c r="AR740" s="63">
        <f>VLOOKUP($AC740,pTRAIT!$A:$X,20,FALSE)</f>
        <v>0</v>
      </c>
      <c r="AS740" s="63">
        <f>VLOOKUP($AC740,pTRAIT!$A:$X,21,FALSE)</f>
        <v>0</v>
      </c>
      <c r="AT740" s="63">
        <f>VLOOKUP($AC740,pTRAIT!$A:$X,22,FALSE)</f>
        <v>0</v>
      </c>
      <c r="AU740" s="63">
        <f>VLOOKUP($AC740,pTRAIT!$A:$X,23,FALSE)</f>
        <v>0</v>
      </c>
      <c r="AV740" s="63">
        <f>VLOOKUP($AC740,pTRAIT!$A:$X,24,FALSE)</f>
        <v>0</v>
      </c>
    </row>
    <row r="741" spans="1:48" ht="12" customHeight="1" x14ac:dyDescent="0.2">
      <c r="A741" s="32">
        <v>1386</v>
      </c>
      <c r="B741" s="33" t="s">
        <v>5</v>
      </c>
      <c r="C741" s="34">
        <v>556</v>
      </c>
      <c r="D741" s="32" t="str">
        <f t="shared" si="11"/>
        <v>1386X556</v>
      </c>
      <c r="E741" s="52" t="s">
        <v>1625</v>
      </c>
      <c r="F741" s="61" t="s">
        <v>2364</v>
      </c>
      <c r="G741" s="41" t="s">
        <v>43</v>
      </c>
      <c r="H741" s="38"/>
      <c r="I741" s="32">
        <v>1386</v>
      </c>
      <c r="J741" s="63">
        <f>VLOOKUP(I741,pTRAIT!A:B,2,FALSE)</f>
        <v>0</v>
      </c>
      <c r="K741" s="63" t="str">
        <f>VLOOKUP($I741,pTRAIT!$A:$X,7,FALSE)</f>
        <v>si</v>
      </c>
      <c r="L741" s="63" t="str">
        <f>VLOOKUP($I741,pTRAIT!$A:$X,8,FALSE)</f>
        <v>nd</v>
      </c>
      <c r="M741" s="63" t="str">
        <f>VLOOKUP($I741,pTRAIT!$A:$X,9,FALSE)</f>
        <v>R</v>
      </c>
      <c r="N741" s="63" t="str">
        <f>VLOOKUP($I741,pTRAIT!$A:$X,10,FALSE)</f>
        <v>R</v>
      </c>
      <c r="O741" s="63" t="str">
        <f>VLOOKUP($I741,pTRAIT!$A:$X,11,FALSE)</f>
        <v>H</v>
      </c>
      <c r="P741" s="63" t="str">
        <f>VLOOKUP($I741,pTRAIT!$A:$X,12,FALSE)</f>
        <v>S</v>
      </c>
      <c r="Q741" s="63" t="str">
        <f>VLOOKUP($I741,pTRAIT!$A:$X,13,FALSE)</f>
        <v>S</v>
      </c>
      <c r="R741" s="63" t="str">
        <f>VLOOKUP($I741,pTRAIT!$A:$X,14,FALSE)</f>
        <v>S</v>
      </c>
      <c r="S741" s="63" t="str">
        <f>VLOOKUP($I741,pTRAIT!$A:$X,15,FALSE)</f>
        <v>S</v>
      </c>
      <c r="T741" s="63" t="str">
        <f>VLOOKUP($I741,pTRAIT!$A:$X,16,FALSE)</f>
        <v>R</v>
      </c>
      <c r="U741" s="63" t="str">
        <f>VLOOKUP($I741,pTRAIT!$A:$X,17,FALSE)</f>
        <v>S</v>
      </c>
      <c r="V741" s="63" t="str">
        <f>VLOOKUP($I741,pTRAIT!$A:$X,18,FALSE)</f>
        <v>S</v>
      </c>
      <c r="W741" s="63" t="str">
        <f>VLOOKUP($I741,pTRAIT!$A:$X,19,FALSE)</f>
        <v>S</v>
      </c>
      <c r="X741" s="63" t="str">
        <f>VLOOKUP($I741,pTRAIT!$A:$X,20,FALSE)</f>
        <v>S</v>
      </c>
      <c r="Y741" s="63" t="str">
        <f>VLOOKUP($I741,pTRAIT!$A:$X,21,FALSE)</f>
        <v>R</v>
      </c>
      <c r="Z741" s="63" t="str">
        <f>VLOOKUP($I741,pTRAIT!$A:$X,22,FALSE)</f>
        <v>e</v>
      </c>
      <c r="AA741" s="63" t="str">
        <f>VLOOKUP($I741,pTRAIT!$A:$X,23,FALSE)</f>
        <v>n-c</v>
      </c>
      <c r="AB741" s="63">
        <f>VLOOKUP($I741,pTRAIT!$A:$X,24,FALSE)</f>
        <v>0</v>
      </c>
      <c r="AC741" s="34">
        <v>556</v>
      </c>
      <c r="AD741" s="63" t="str">
        <f>VLOOKUP(AC741,pTRAIT!A:B,2,FALSE)</f>
        <v>EM5Mi1Cf9ogc;RIN=RF / ;RIN=RF</v>
      </c>
      <c r="AE741" s="63">
        <f>VLOOKUP($AC741,pTRAIT!$A:$X,7,FALSE)</f>
        <v>0</v>
      </c>
      <c r="AF741" s="63">
        <f>VLOOKUP($AC741,pTRAIT!$A:$X,8,FALSE)</f>
        <v>0</v>
      </c>
      <c r="AG741" s="63">
        <f>VLOOKUP($AC741,pTRAIT!$A:$X,9,FALSE)</f>
        <v>0</v>
      </c>
      <c r="AH741" s="63">
        <f>VLOOKUP($AC741,pTRAIT!$A:$X,10,FALSE)</f>
        <v>0</v>
      </c>
      <c r="AI741" s="63">
        <f>VLOOKUP($AC741,pTRAIT!$A:$X,11,FALSE)</f>
        <v>0</v>
      </c>
      <c r="AJ741" s="63">
        <f>VLOOKUP($AC741,pTRAIT!$A:$X,12,FALSE)</f>
        <v>0</v>
      </c>
      <c r="AK741" s="63">
        <f>VLOOKUP($AC741,pTRAIT!$A:$X,13,FALSE)</f>
        <v>0</v>
      </c>
      <c r="AL741" s="63">
        <f>VLOOKUP($AC741,pTRAIT!$A:$X,14,FALSE)</f>
        <v>0</v>
      </c>
      <c r="AM741" s="63">
        <f>VLOOKUP($AC741,pTRAIT!$A:$X,15,FALSE)</f>
        <v>0</v>
      </c>
      <c r="AN741" s="63">
        <f>VLOOKUP($AC741,pTRAIT!$A:$X,16,FALSE)</f>
        <v>0</v>
      </c>
      <c r="AO741" s="63">
        <f>VLOOKUP($AC741,pTRAIT!$A:$X,17,FALSE)</f>
        <v>0</v>
      </c>
      <c r="AP741" s="63">
        <f>VLOOKUP($AC741,pTRAIT!$A:$X,18,FALSE)</f>
        <v>0</v>
      </c>
      <c r="AQ741" s="63">
        <f>VLOOKUP($AC741,pTRAIT!$A:$X,19,FALSE)</f>
        <v>0</v>
      </c>
      <c r="AR741" s="63">
        <f>VLOOKUP($AC741,pTRAIT!$A:$X,20,FALSE)</f>
        <v>0</v>
      </c>
      <c r="AS741" s="63">
        <f>VLOOKUP($AC741,pTRAIT!$A:$X,21,FALSE)</f>
        <v>0</v>
      </c>
      <c r="AT741" s="63">
        <f>VLOOKUP($AC741,pTRAIT!$A:$X,22,FALSE)</f>
        <v>0</v>
      </c>
      <c r="AU741" s="63">
        <f>VLOOKUP($AC741,pTRAIT!$A:$X,23,FALSE)</f>
        <v>0</v>
      </c>
      <c r="AV741" s="63">
        <f>VLOOKUP($AC741,pTRAIT!$A:$X,24,FALSE)</f>
        <v>0</v>
      </c>
    </row>
    <row r="742" spans="1:48" ht="12" customHeight="1" x14ac:dyDescent="0.2">
      <c r="A742" s="32">
        <v>1386</v>
      </c>
      <c r="B742" s="33" t="s">
        <v>5</v>
      </c>
      <c r="C742" s="34">
        <v>596</v>
      </c>
      <c r="D742" s="32" t="str">
        <f t="shared" si="11"/>
        <v>1386X596</v>
      </c>
      <c r="E742" s="52" t="s">
        <v>1625</v>
      </c>
      <c r="F742" s="61" t="s">
        <v>2365</v>
      </c>
      <c r="G742" s="41" t="s">
        <v>43</v>
      </c>
      <c r="H742" s="38"/>
      <c r="I742" s="32">
        <v>1386</v>
      </c>
      <c r="J742" s="63">
        <f>VLOOKUP(I742,pTRAIT!A:B,2,FALSE)</f>
        <v>0</v>
      </c>
      <c r="K742" s="63" t="str">
        <f>VLOOKUP($I742,pTRAIT!$A:$X,7,FALSE)</f>
        <v>si</v>
      </c>
      <c r="L742" s="63" t="str">
        <f>VLOOKUP($I742,pTRAIT!$A:$X,8,FALSE)</f>
        <v>nd</v>
      </c>
      <c r="M742" s="63" t="str">
        <f>VLOOKUP($I742,pTRAIT!$A:$X,9,FALSE)</f>
        <v>R</v>
      </c>
      <c r="N742" s="63" t="str">
        <f>VLOOKUP($I742,pTRAIT!$A:$X,10,FALSE)</f>
        <v>R</v>
      </c>
      <c r="O742" s="63" t="str">
        <f>VLOOKUP($I742,pTRAIT!$A:$X,11,FALSE)</f>
        <v>H</v>
      </c>
      <c r="P742" s="63" t="str">
        <f>VLOOKUP($I742,pTRAIT!$A:$X,12,FALSE)</f>
        <v>S</v>
      </c>
      <c r="Q742" s="63" t="str">
        <f>VLOOKUP($I742,pTRAIT!$A:$X,13,FALSE)</f>
        <v>S</v>
      </c>
      <c r="R742" s="63" t="str">
        <f>VLOOKUP($I742,pTRAIT!$A:$X,14,FALSE)</f>
        <v>S</v>
      </c>
      <c r="S742" s="63" t="str">
        <f>VLOOKUP($I742,pTRAIT!$A:$X,15,FALSE)</f>
        <v>S</v>
      </c>
      <c r="T742" s="63" t="str">
        <f>VLOOKUP($I742,pTRAIT!$A:$X,16,FALSE)</f>
        <v>R</v>
      </c>
      <c r="U742" s="63" t="str">
        <f>VLOOKUP($I742,pTRAIT!$A:$X,17,FALSE)</f>
        <v>S</v>
      </c>
      <c r="V742" s="63" t="str">
        <f>VLOOKUP($I742,pTRAIT!$A:$X,18,FALSE)</f>
        <v>S</v>
      </c>
      <c r="W742" s="63" t="str">
        <f>VLOOKUP($I742,pTRAIT!$A:$X,19,FALSE)</f>
        <v>S</v>
      </c>
      <c r="X742" s="63" t="str">
        <f>VLOOKUP($I742,pTRAIT!$A:$X,20,FALSE)</f>
        <v>S</v>
      </c>
      <c r="Y742" s="63" t="str">
        <f>VLOOKUP($I742,pTRAIT!$A:$X,21,FALSE)</f>
        <v>R</v>
      </c>
      <c r="Z742" s="63" t="str">
        <f>VLOOKUP($I742,pTRAIT!$A:$X,22,FALSE)</f>
        <v>e</v>
      </c>
      <c r="AA742" s="63" t="str">
        <f>VLOOKUP($I742,pTRAIT!$A:$X,23,FALSE)</f>
        <v>n-c</v>
      </c>
      <c r="AB742" s="63">
        <f>VLOOKUP($I742,pTRAIT!$A:$X,24,FALSE)</f>
        <v>0</v>
      </c>
      <c r="AC742" s="34">
        <v>596</v>
      </c>
      <c r="AD742" s="63" t="str">
        <f>VLOOKUP(AC742,pTRAIT!A:B,2,FALSE)</f>
        <v>EMi1Cf9ToCE;RIN=RF / ;RIN=RF</v>
      </c>
      <c r="AE742" s="63">
        <f>VLOOKUP($AC742,pTRAIT!$A:$X,7,FALSE)</f>
        <v>0</v>
      </c>
      <c r="AF742" s="63">
        <f>VLOOKUP($AC742,pTRAIT!$A:$X,8,FALSE)</f>
        <v>0</v>
      </c>
      <c r="AG742" s="63">
        <f>VLOOKUP($AC742,pTRAIT!$A:$X,9,FALSE)</f>
        <v>0</v>
      </c>
      <c r="AH742" s="63">
        <f>VLOOKUP($AC742,pTRAIT!$A:$X,10,FALSE)</f>
        <v>0</v>
      </c>
      <c r="AI742" s="63">
        <f>VLOOKUP($AC742,pTRAIT!$A:$X,11,FALSE)</f>
        <v>0</v>
      </c>
      <c r="AJ742" s="63">
        <f>VLOOKUP($AC742,pTRAIT!$A:$X,12,FALSE)</f>
        <v>0</v>
      </c>
      <c r="AK742" s="63">
        <f>VLOOKUP($AC742,pTRAIT!$A:$X,13,FALSE)</f>
        <v>0</v>
      </c>
      <c r="AL742" s="63">
        <f>VLOOKUP($AC742,pTRAIT!$A:$X,14,FALSE)</f>
        <v>0</v>
      </c>
      <c r="AM742" s="63">
        <f>VLOOKUP($AC742,pTRAIT!$A:$X,15,FALSE)</f>
        <v>0</v>
      </c>
      <c r="AN742" s="63">
        <f>VLOOKUP($AC742,pTRAIT!$A:$X,16,FALSE)</f>
        <v>0</v>
      </c>
      <c r="AO742" s="63">
        <f>VLOOKUP($AC742,pTRAIT!$A:$X,17,FALSE)</f>
        <v>0</v>
      </c>
      <c r="AP742" s="63">
        <f>VLOOKUP($AC742,pTRAIT!$A:$X,18,FALSE)</f>
        <v>0</v>
      </c>
      <c r="AQ742" s="63">
        <f>VLOOKUP($AC742,pTRAIT!$A:$X,19,FALSE)</f>
        <v>0</v>
      </c>
      <c r="AR742" s="63">
        <f>VLOOKUP($AC742,pTRAIT!$A:$X,20,FALSE)</f>
        <v>0</v>
      </c>
      <c r="AS742" s="63">
        <f>VLOOKUP($AC742,pTRAIT!$A:$X,21,FALSE)</f>
        <v>0</v>
      </c>
      <c r="AT742" s="63">
        <f>VLOOKUP($AC742,pTRAIT!$A:$X,22,FALSE)</f>
        <v>0</v>
      </c>
      <c r="AU742" s="63">
        <f>VLOOKUP($AC742,pTRAIT!$A:$X,23,FALSE)</f>
        <v>0</v>
      </c>
      <c r="AV742" s="63">
        <f>VLOOKUP($AC742,pTRAIT!$A:$X,24,FALSE)</f>
        <v>0</v>
      </c>
    </row>
    <row r="743" spans="1:48" ht="12" customHeight="1" x14ac:dyDescent="0.2">
      <c r="A743" s="32">
        <v>1386</v>
      </c>
      <c r="B743" s="33" t="s">
        <v>5</v>
      </c>
      <c r="C743" s="34">
        <v>622</v>
      </c>
      <c r="D743" s="32" t="str">
        <f t="shared" si="11"/>
        <v>1386X622</v>
      </c>
      <c r="E743" s="52" t="s">
        <v>1625</v>
      </c>
      <c r="F743" s="61" t="s">
        <v>2366</v>
      </c>
      <c r="G743" s="41" t="s">
        <v>43</v>
      </c>
      <c r="H743" s="38"/>
      <c r="I743" s="32">
        <v>1386</v>
      </c>
      <c r="J743" s="63">
        <f>VLOOKUP(I743,pTRAIT!A:B,2,FALSE)</f>
        <v>0</v>
      </c>
      <c r="K743" s="63" t="str">
        <f>VLOOKUP($I743,pTRAIT!$A:$X,7,FALSE)</f>
        <v>si</v>
      </c>
      <c r="L743" s="63" t="str">
        <f>VLOOKUP($I743,pTRAIT!$A:$X,8,FALSE)</f>
        <v>nd</v>
      </c>
      <c r="M743" s="63" t="str">
        <f>VLOOKUP($I743,pTRAIT!$A:$X,9,FALSE)</f>
        <v>R</v>
      </c>
      <c r="N743" s="63" t="str">
        <f>VLOOKUP($I743,pTRAIT!$A:$X,10,FALSE)</f>
        <v>R</v>
      </c>
      <c r="O743" s="63" t="str">
        <f>VLOOKUP($I743,pTRAIT!$A:$X,11,FALSE)</f>
        <v>H</v>
      </c>
      <c r="P743" s="63" t="str">
        <f>VLOOKUP($I743,pTRAIT!$A:$X,12,FALSE)</f>
        <v>S</v>
      </c>
      <c r="Q743" s="63" t="str">
        <f>VLOOKUP($I743,pTRAIT!$A:$X,13,FALSE)</f>
        <v>S</v>
      </c>
      <c r="R743" s="63" t="str">
        <f>VLOOKUP($I743,pTRAIT!$A:$X,14,FALSE)</f>
        <v>S</v>
      </c>
      <c r="S743" s="63" t="str">
        <f>VLOOKUP($I743,pTRAIT!$A:$X,15,FALSE)</f>
        <v>S</v>
      </c>
      <c r="T743" s="63" t="str">
        <f>VLOOKUP($I743,pTRAIT!$A:$X,16,FALSE)</f>
        <v>R</v>
      </c>
      <c r="U743" s="63" t="str">
        <f>VLOOKUP($I743,pTRAIT!$A:$X,17,FALSE)</f>
        <v>S</v>
      </c>
      <c r="V743" s="63" t="str">
        <f>VLOOKUP($I743,pTRAIT!$A:$X,18,FALSE)</f>
        <v>S</v>
      </c>
      <c r="W743" s="63" t="str">
        <f>VLOOKUP($I743,pTRAIT!$A:$X,19,FALSE)</f>
        <v>S</v>
      </c>
      <c r="X743" s="63" t="str">
        <f>VLOOKUP($I743,pTRAIT!$A:$X,20,FALSE)</f>
        <v>S</v>
      </c>
      <c r="Y743" s="63" t="str">
        <f>VLOOKUP($I743,pTRAIT!$A:$X,21,FALSE)</f>
        <v>R</v>
      </c>
      <c r="Z743" s="63" t="str">
        <f>VLOOKUP($I743,pTRAIT!$A:$X,22,FALSE)</f>
        <v>e</v>
      </c>
      <c r="AA743" s="63" t="str">
        <f>VLOOKUP($I743,pTRAIT!$A:$X,23,FALSE)</f>
        <v>n-c</v>
      </c>
      <c r="AB743" s="63">
        <f>VLOOKUP($I743,pTRAIT!$A:$X,24,FALSE)</f>
        <v>0</v>
      </c>
      <c r="AC743" s="34">
        <v>622</v>
      </c>
      <c r="AD743" s="63" t="str">
        <f>VLOOKUP(AC743,pTRAIT!A:B,2,FALSE)</f>
        <v>EM5Mi1Cf9(Pu);RIN=RF / ;RIN=RF</v>
      </c>
      <c r="AE743" s="63">
        <f>VLOOKUP($AC743,pTRAIT!$A:$X,7,FALSE)</f>
        <v>0</v>
      </c>
      <c r="AF743" s="63">
        <f>VLOOKUP($AC743,pTRAIT!$A:$X,8,FALSE)</f>
        <v>0</v>
      </c>
      <c r="AG743" s="63">
        <f>VLOOKUP($AC743,pTRAIT!$A:$X,9,FALSE)</f>
        <v>0</v>
      </c>
      <c r="AH743" s="63">
        <f>VLOOKUP($AC743,pTRAIT!$A:$X,10,FALSE)</f>
        <v>0</v>
      </c>
      <c r="AI743" s="63">
        <f>VLOOKUP($AC743,pTRAIT!$A:$X,11,FALSE)</f>
        <v>0</v>
      </c>
      <c r="AJ743" s="63">
        <f>VLOOKUP($AC743,pTRAIT!$A:$X,12,FALSE)</f>
        <v>0</v>
      </c>
      <c r="AK743" s="63">
        <f>VLOOKUP($AC743,pTRAIT!$A:$X,13,FALSE)</f>
        <v>0</v>
      </c>
      <c r="AL743" s="63">
        <f>VLOOKUP($AC743,pTRAIT!$A:$X,14,FALSE)</f>
        <v>0</v>
      </c>
      <c r="AM743" s="63">
        <f>VLOOKUP($AC743,pTRAIT!$A:$X,15,FALSE)</f>
        <v>0</v>
      </c>
      <c r="AN743" s="63">
        <f>VLOOKUP($AC743,pTRAIT!$A:$X,16,FALSE)</f>
        <v>0</v>
      </c>
      <c r="AO743" s="63">
        <f>VLOOKUP($AC743,pTRAIT!$A:$X,17,FALSE)</f>
        <v>0</v>
      </c>
      <c r="AP743" s="63">
        <f>VLOOKUP($AC743,pTRAIT!$A:$X,18,FALSE)</f>
        <v>0</v>
      </c>
      <c r="AQ743" s="63">
        <f>VLOOKUP($AC743,pTRAIT!$A:$X,19,FALSE)</f>
        <v>0</v>
      </c>
      <c r="AR743" s="63">
        <f>VLOOKUP($AC743,pTRAIT!$A:$X,20,FALSE)</f>
        <v>0</v>
      </c>
      <c r="AS743" s="63">
        <f>VLOOKUP($AC743,pTRAIT!$A:$X,21,FALSE)</f>
        <v>0</v>
      </c>
      <c r="AT743" s="63">
        <f>VLOOKUP($AC743,pTRAIT!$A:$X,22,FALSE)</f>
        <v>0</v>
      </c>
      <c r="AU743" s="63">
        <f>VLOOKUP($AC743,pTRAIT!$A:$X,23,FALSE)</f>
        <v>0</v>
      </c>
      <c r="AV743" s="63">
        <f>VLOOKUP($AC743,pTRAIT!$A:$X,24,FALSE)</f>
        <v>0</v>
      </c>
    </row>
    <row r="744" spans="1:48" ht="12" customHeight="1" x14ac:dyDescent="0.2">
      <c r="A744" s="32">
        <v>1386</v>
      </c>
      <c r="B744" s="33" t="s">
        <v>5</v>
      </c>
      <c r="C744" s="34">
        <v>738</v>
      </c>
      <c r="D744" s="32" t="str">
        <f t="shared" si="11"/>
        <v>1386X738</v>
      </c>
      <c r="E744" s="52" t="s">
        <v>1625</v>
      </c>
      <c r="F744" s="61" t="s">
        <v>2367</v>
      </c>
      <c r="G744" s="41" t="s">
        <v>43</v>
      </c>
      <c r="H744" s="38"/>
      <c r="I744" s="32">
        <v>1386</v>
      </c>
      <c r="J744" s="63">
        <f>VLOOKUP(I744,pTRAIT!A:B,2,FALSE)</f>
        <v>0</v>
      </c>
      <c r="K744" s="63" t="str">
        <f>VLOOKUP($I744,pTRAIT!$A:$X,7,FALSE)</f>
        <v>si</v>
      </c>
      <c r="L744" s="63" t="str">
        <f>VLOOKUP($I744,pTRAIT!$A:$X,8,FALSE)</f>
        <v>nd</v>
      </c>
      <c r="M744" s="63" t="str">
        <f>VLOOKUP($I744,pTRAIT!$A:$X,9,FALSE)</f>
        <v>R</v>
      </c>
      <c r="N744" s="63" t="str">
        <f>VLOOKUP($I744,pTRAIT!$A:$X,10,FALSE)</f>
        <v>R</v>
      </c>
      <c r="O744" s="63" t="str">
        <f>VLOOKUP($I744,pTRAIT!$A:$X,11,FALSE)</f>
        <v>H</v>
      </c>
      <c r="P744" s="63" t="str">
        <f>VLOOKUP($I744,pTRAIT!$A:$X,12,FALSE)</f>
        <v>S</v>
      </c>
      <c r="Q744" s="63" t="str">
        <f>VLOOKUP($I744,pTRAIT!$A:$X,13,FALSE)</f>
        <v>S</v>
      </c>
      <c r="R744" s="63" t="str">
        <f>VLOOKUP($I744,pTRAIT!$A:$X,14,FALSE)</f>
        <v>S</v>
      </c>
      <c r="S744" s="63" t="str">
        <f>VLOOKUP($I744,pTRAIT!$A:$X,15,FALSE)</f>
        <v>S</v>
      </c>
      <c r="T744" s="63" t="str">
        <f>VLOOKUP($I744,pTRAIT!$A:$X,16,FALSE)</f>
        <v>R</v>
      </c>
      <c r="U744" s="63" t="str">
        <f>VLOOKUP($I744,pTRAIT!$A:$X,17,FALSE)</f>
        <v>S</v>
      </c>
      <c r="V744" s="63" t="str">
        <f>VLOOKUP($I744,pTRAIT!$A:$X,18,FALSE)</f>
        <v>S</v>
      </c>
      <c r="W744" s="63" t="str">
        <f>VLOOKUP($I744,pTRAIT!$A:$X,19,FALSE)</f>
        <v>S</v>
      </c>
      <c r="X744" s="63" t="str">
        <f>VLOOKUP($I744,pTRAIT!$A:$X,20,FALSE)</f>
        <v>S</v>
      </c>
      <c r="Y744" s="63" t="str">
        <f>VLOOKUP($I744,pTRAIT!$A:$X,21,FALSE)</f>
        <v>R</v>
      </c>
      <c r="Z744" s="63" t="str">
        <f>VLOOKUP($I744,pTRAIT!$A:$X,22,FALSE)</f>
        <v>e</v>
      </c>
      <c r="AA744" s="63" t="str">
        <f>VLOOKUP($I744,pTRAIT!$A:$X,23,FALSE)</f>
        <v>n-c</v>
      </c>
      <c r="AB744" s="63">
        <f>VLOOKUP($I744,pTRAIT!$A:$X,24,FALSE)</f>
        <v>0</v>
      </c>
      <c r="AC744" s="34">
        <v>738</v>
      </c>
      <c r="AD744" s="63" t="str">
        <f>VLOOKUP(AC744,pTRAIT!A:B,2,FALSE)</f>
        <v>EM5UeMi1Cf9Pu;RIN=RS / ;RIN=RF</v>
      </c>
      <c r="AE744" s="63">
        <f>VLOOKUP($AC744,pTRAIT!$A:$X,7,FALSE)</f>
        <v>0</v>
      </c>
      <c r="AF744" s="63">
        <f>VLOOKUP($AC744,pTRAIT!$A:$X,8,FALSE)</f>
        <v>0</v>
      </c>
      <c r="AG744" s="63">
        <f>VLOOKUP($AC744,pTRAIT!$A:$X,9,FALSE)</f>
        <v>0</v>
      </c>
      <c r="AH744" s="63">
        <f>VLOOKUP($AC744,pTRAIT!$A:$X,10,FALSE)</f>
        <v>0</v>
      </c>
      <c r="AI744" s="63">
        <f>VLOOKUP($AC744,pTRAIT!$A:$X,11,FALSE)</f>
        <v>0</v>
      </c>
      <c r="AJ744" s="63">
        <f>VLOOKUP($AC744,pTRAIT!$A:$X,12,FALSE)</f>
        <v>0</v>
      </c>
      <c r="AK744" s="63">
        <f>VLOOKUP($AC744,pTRAIT!$A:$X,13,FALSE)</f>
        <v>0</v>
      </c>
      <c r="AL744" s="63">
        <f>VLOOKUP($AC744,pTRAIT!$A:$X,14,FALSE)</f>
        <v>0</v>
      </c>
      <c r="AM744" s="63">
        <f>VLOOKUP($AC744,pTRAIT!$A:$X,15,FALSE)</f>
        <v>0</v>
      </c>
      <c r="AN744" s="63">
        <f>VLOOKUP($AC744,pTRAIT!$A:$X,16,FALSE)</f>
        <v>0</v>
      </c>
      <c r="AO744" s="63">
        <f>VLOOKUP($AC744,pTRAIT!$A:$X,17,FALSE)</f>
        <v>0</v>
      </c>
      <c r="AP744" s="63">
        <f>VLOOKUP($AC744,pTRAIT!$A:$X,18,FALSE)</f>
        <v>0</v>
      </c>
      <c r="AQ744" s="63">
        <f>VLOOKUP($AC744,pTRAIT!$A:$X,19,FALSE)</f>
        <v>0</v>
      </c>
      <c r="AR744" s="63">
        <f>VLOOKUP($AC744,pTRAIT!$A:$X,20,FALSE)</f>
        <v>0</v>
      </c>
      <c r="AS744" s="63">
        <f>VLOOKUP($AC744,pTRAIT!$A:$X,21,FALSE)</f>
        <v>0</v>
      </c>
      <c r="AT744" s="63">
        <f>VLOOKUP($AC744,pTRAIT!$A:$X,22,FALSE)</f>
        <v>0</v>
      </c>
      <c r="AU744" s="63">
        <f>VLOOKUP($AC744,pTRAIT!$A:$X,23,FALSE)</f>
        <v>0</v>
      </c>
      <c r="AV744" s="63">
        <f>VLOOKUP($AC744,pTRAIT!$A:$X,24,FALSE)</f>
        <v>0</v>
      </c>
    </row>
    <row r="745" spans="1:48" ht="12" customHeight="1" x14ac:dyDescent="0.2">
      <c r="A745" s="32">
        <v>1386</v>
      </c>
      <c r="B745" s="33" t="s">
        <v>5</v>
      </c>
      <c r="C745" s="34">
        <v>769</v>
      </c>
      <c r="D745" s="32" t="str">
        <f t="shared" si="11"/>
        <v>1386X769</v>
      </c>
      <c r="E745" s="52" t="s">
        <v>1625</v>
      </c>
      <c r="F745" s="61" t="s">
        <v>2368</v>
      </c>
      <c r="G745" s="41" t="s">
        <v>43</v>
      </c>
      <c r="H745" s="38"/>
      <c r="I745" s="32">
        <v>1386</v>
      </c>
      <c r="J745" s="63">
        <f>VLOOKUP(I745,pTRAIT!A:B,2,FALSE)</f>
        <v>0</v>
      </c>
      <c r="K745" s="63" t="str">
        <f>VLOOKUP($I745,pTRAIT!$A:$X,7,FALSE)</f>
        <v>si</v>
      </c>
      <c r="L745" s="63" t="str">
        <f>VLOOKUP($I745,pTRAIT!$A:$X,8,FALSE)</f>
        <v>nd</v>
      </c>
      <c r="M745" s="63" t="str">
        <f>VLOOKUP($I745,pTRAIT!$A:$X,9,FALSE)</f>
        <v>R</v>
      </c>
      <c r="N745" s="63" t="str">
        <f>VLOOKUP($I745,pTRAIT!$A:$X,10,FALSE)</f>
        <v>R</v>
      </c>
      <c r="O745" s="63" t="str">
        <f>VLOOKUP($I745,pTRAIT!$A:$X,11,FALSE)</f>
        <v>H</v>
      </c>
      <c r="P745" s="63" t="str">
        <f>VLOOKUP($I745,pTRAIT!$A:$X,12,FALSE)</f>
        <v>S</v>
      </c>
      <c r="Q745" s="63" t="str">
        <f>VLOOKUP($I745,pTRAIT!$A:$X,13,FALSE)</f>
        <v>S</v>
      </c>
      <c r="R745" s="63" t="str">
        <f>VLOOKUP($I745,pTRAIT!$A:$X,14,FALSE)</f>
        <v>S</v>
      </c>
      <c r="S745" s="63" t="str">
        <f>VLOOKUP($I745,pTRAIT!$A:$X,15,FALSE)</f>
        <v>S</v>
      </c>
      <c r="T745" s="63" t="str">
        <f>VLOOKUP($I745,pTRAIT!$A:$X,16,FALSE)</f>
        <v>R</v>
      </c>
      <c r="U745" s="63" t="str">
        <f>VLOOKUP($I745,pTRAIT!$A:$X,17,FALSE)</f>
        <v>S</v>
      </c>
      <c r="V745" s="63" t="str">
        <f>VLOOKUP($I745,pTRAIT!$A:$X,18,FALSE)</f>
        <v>S</v>
      </c>
      <c r="W745" s="63" t="str">
        <f>VLOOKUP($I745,pTRAIT!$A:$X,19,FALSE)</f>
        <v>S</v>
      </c>
      <c r="X745" s="63" t="str">
        <f>VLOOKUP($I745,pTRAIT!$A:$X,20,FALSE)</f>
        <v>S</v>
      </c>
      <c r="Y745" s="63" t="str">
        <f>VLOOKUP($I745,pTRAIT!$A:$X,21,FALSE)</f>
        <v>R</v>
      </c>
      <c r="Z745" s="63" t="str">
        <f>VLOOKUP($I745,pTRAIT!$A:$X,22,FALSE)</f>
        <v>e</v>
      </c>
      <c r="AA745" s="63" t="str">
        <f>VLOOKUP($I745,pTRAIT!$A:$X,23,FALSE)</f>
        <v>n-c</v>
      </c>
      <c r="AB745" s="63">
        <f>VLOOKUP($I745,pTRAIT!$A:$X,24,FALSE)</f>
        <v>0</v>
      </c>
      <c r="AC745" s="34">
        <v>769</v>
      </c>
      <c r="AD745" s="63" t="str">
        <f>VLOOKUP(AC745,pTRAIT!A:B,2,FALSE)</f>
        <v>EM5UeMi1(Cf9);RIN=RF / ;RIN=RF</v>
      </c>
      <c r="AE745" s="63">
        <f>VLOOKUP($AC745,pTRAIT!$A:$X,7,FALSE)</f>
        <v>0</v>
      </c>
      <c r="AF745" s="63">
        <f>VLOOKUP($AC745,pTRAIT!$A:$X,8,FALSE)</f>
        <v>0</v>
      </c>
      <c r="AG745" s="63">
        <f>VLOOKUP($AC745,pTRAIT!$A:$X,9,FALSE)</f>
        <v>0</v>
      </c>
      <c r="AH745" s="63">
        <f>VLOOKUP($AC745,pTRAIT!$A:$X,10,FALSE)</f>
        <v>0</v>
      </c>
      <c r="AI745" s="63">
        <f>VLOOKUP($AC745,pTRAIT!$A:$X,11,FALSE)</f>
        <v>0</v>
      </c>
      <c r="AJ745" s="63">
        <f>VLOOKUP($AC745,pTRAIT!$A:$X,12,FALSE)</f>
        <v>0</v>
      </c>
      <c r="AK745" s="63">
        <f>VLOOKUP($AC745,pTRAIT!$A:$X,13,FALSE)</f>
        <v>0</v>
      </c>
      <c r="AL745" s="63">
        <f>VLOOKUP($AC745,pTRAIT!$A:$X,14,FALSE)</f>
        <v>0</v>
      </c>
      <c r="AM745" s="63">
        <f>VLOOKUP($AC745,pTRAIT!$A:$X,15,FALSE)</f>
        <v>0</v>
      </c>
      <c r="AN745" s="63">
        <f>VLOOKUP($AC745,pTRAIT!$A:$X,16,FALSE)</f>
        <v>0</v>
      </c>
      <c r="AO745" s="63">
        <f>VLOOKUP($AC745,pTRAIT!$A:$X,17,FALSE)</f>
        <v>0</v>
      </c>
      <c r="AP745" s="63">
        <f>VLOOKUP($AC745,pTRAIT!$A:$X,18,FALSE)</f>
        <v>0</v>
      </c>
      <c r="AQ745" s="63">
        <f>VLOOKUP($AC745,pTRAIT!$A:$X,19,FALSE)</f>
        <v>0</v>
      </c>
      <c r="AR745" s="63">
        <f>VLOOKUP($AC745,pTRAIT!$A:$X,20,FALSE)</f>
        <v>0</v>
      </c>
      <c r="AS745" s="63">
        <f>VLOOKUP($AC745,pTRAIT!$A:$X,21,FALSE)</f>
        <v>0</v>
      </c>
      <c r="AT745" s="63">
        <f>VLOOKUP($AC745,pTRAIT!$A:$X,22,FALSE)</f>
        <v>0</v>
      </c>
      <c r="AU745" s="63">
        <f>VLOOKUP($AC745,pTRAIT!$A:$X,23,FALSE)</f>
        <v>0</v>
      </c>
      <c r="AV745" s="63">
        <f>VLOOKUP($AC745,pTRAIT!$A:$X,24,FALSE)</f>
        <v>0</v>
      </c>
    </row>
    <row r="746" spans="1:48" ht="12" customHeight="1" x14ac:dyDescent="0.2">
      <c r="A746" s="32">
        <v>1386</v>
      </c>
      <c r="B746" s="33" t="s">
        <v>5</v>
      </c>
      <c r="C746" s="34">
        <v>1396</v>
      </c>
      <c r="D746" s="32" t="str">
        <f t="shared" si="11"/>
        <v>1386X1396</v>
      </c>
      <c r="E746" s="52" t="s">
        <v>1625</v>
      </c>
      <c r="F746" s="61" t="s">
        <v>2369</v>
      </c>
      <c r="G746" s="41" t="s">
        <v>43</v>
      </c>
      <c r="H746" s="38"/>
      <c r="I746" s="32">
        <v>1386</v>
      </c>
      <c r="J746" s="63">
        <f>VLOOKUP(I746,pTRAIT!A:B,2,FALSE)</f>
        <v>0</v>
      </c>
      <c r="K746" s="63" t="str">
        <f>VLOOKUP($I746,pTRAIT!$A:$X,7,FALSE)</f>
        <v>si</v>
      </c>
      <c r="L746" s="63" t="str">
        <f>VLOOKUP($I746,pTRAIT!$A:$X,8,FALSE)</f>
        <v>nd</v>
      </c>
      <c r="M746" s="63" t="str">
        <f>VLOOKUP($I746,pTRAIT!$A:$X,9,FALSE)</f>
        <v>R</v>
      </c>
      <c r="N746" s="63" t="str">
        <f>VLOOKUP($I746,pTRAIT!$A:$X,10,FALSE)</f>
        <v>R</v>
      </c>
      <c r="O746" s="63" t="str">
        <f>VLOOKUP($I746,pTRAIT!$A:$X,11,FALSE)</f>
        <v>H</v>
      </c>
      <c r="P746" s="63" t="str">
        <f>VLOOKUP($I746,pTRAIT!$A:$X,12,FALSE)</f>
        <v>S</v>
      </c>
      <c r="Q746" s="63" t="str">
        <f>VLOOKUP($I746,pTRAIT!$A:$X,13,FALSE)</f>
        <v>S</v>
      </c>
      <c r="R746" s="63" t="str">
        <f>VLOOKUP($I746,pTRAIT!$A:$X,14,FALSE)</f>
        <v>S</v>
      </c>
      <c r="S746" s="63" t="str">
        <f>VLOOKUP($I746,pTRAIT!$A:$X,15,FALSE)</f>
        <v>S</v>
      </c>
      <c r="T746" s="63" t="str">
        <f>VLOOKUP($I746,pTRAIT!$A:$X,16,FALSE)</f>
        <v>R</v>
      </c>
      <c r="U746" s="63" t="str">
        <f>VLOOKUP($I746,pTRAIT!$A:$X,17,FALSE)</f>
        <v>S</v>
      </c>
      <c r="V746" s="63" t="str">
        <f>VLOOKUP($I746,pTRAIT!$A:$X,18,FALSE)</f>
        <v>S</v>
      </c>
      <c r="W746" s="63" t="str">
        <f>VLOOKUP($I746,pTRAIT!$A:$X,19,FALSE)</f>
        <v>S</v>
      </c>
      <c r="X746" s="63" t="str">
        <f>VLOOKUP($I746,pTRAIT!$A:$X,20,FALSE)</f>
        <v>S</v>
      </c>
      <c r="Y746" s="63" t="str">
        <f>VLOOKUP($I746,pTRAIT!$A:$X,21,FALSE)</f>
        <v>R</v>
      </c>
      <c r="Z746" s="63" t="str">
        <f>VLOOKUP($I746,pTRAIT!$A:$X,22,FALSE)</f>
        <v>e</v>
      </c>
      <c r="AA746" s="63" t="str">
        <f>VLOOKUP($I746,pTRAIT!$A:$X,23,FALSE)</f>
        <v>n-c</v>
      </c>
      <c r="AB746" s="63">
        <f>VLOOKUP($I746,pTRAIT!$A:$X,24,FALSE)</f>
        <v>0</v>
      </c>
      <c r="AC746" s="34">
        <v>1396</v>
      </c>
      <c r="AD746" s="63" t="str">
        <f>VLOOKUP(AC746,pTRAIT!A:B,2,FALSE)</f>
        <v>EM5RTUeCM5Pu;RIN=RF / ;RIN=RF</v>
      </c>
      <c r="AE746" s="63">
        <f>VLOOKUP($AC746,pTRAIT!$A:$X,7,FALSE)</f>
        <v>0</v>
      </c>
      <c r="AF746" s="63">
        <f>VLOOKUP($AC746,pTRAIT!$A:$X,8,FALSE)</f>
        <v>0</v>
      </c>
      <c r="AG746" s="63">
        <f>VLOOKUP($AC746,pTRAIT!$A:$X,9,FALSE)</f>
        <v>0</v>
      </c>
      <c r="AH746" s="63">
        <f>VLOOKUP($AC746,pTRAIT!$A:$X,10,FALSE)</f>
        <v>0</v>
      </c>
      <c r="AI746" s="63">
        <f>VLOOKUP($AC746,pTRAIT!$A:$X,11,FALSE)</f>
        <v>0</v>
      </c>
      <c r="AJ746" s="63">
        <f>VLOOKUP($AC746,pTRAIT!$A:$X,12,FALSE)</f>
        <v>0</v>
      </c>
      <c r="AK746" s="63">
        <f>VLOOKUP($AC746,pTRAIT!$A:$X,13,FALSE)</f>
        <v>0</v>
      </c>
      <c r="AL746" s="63">
        <f>VLOOKUP($AC746,pTRAIT!$A:$X,14,FALSE)</f>
        <v>0</v>
      </c>
      <c r="AM746" s="63">
        <f>VLOOKUP($AC746,pTRAIT!$A:$X,15,FALSE)</f>
        <v>0</v>
      </c>
      <c r="AN746" s="63">
        <f>VLOOKUP($AC746,pTRAIT!$A:$X,16,FALSE)</f>
        <v>0</v>
      </c>
      <c r="AO746" s="63">
        <f>VLOOKUP($AC746,pTRAIT!$A:$X,17,FALSE)</f>
        <v>0</v>
      </c>
      <c r="AP746" s="63">
        <f>VLOOKUP($AC746,pTRAIT!$A:$X,18,FALSE)</f>
        <v>0</v>
      </c>
      <c r="AQ746" s="63">
        <f>VLOOKUP($AC746,pTRAIT!$A:$X,19,FALSE)</f>
        <v>0</v>
      </c>
      <c r="AR746" s="63">
        <f>VLOOKUP($AC746,pTRAIT!$A:$X,20,FALSE)</f>
        <v>0</v>
      </c>
      <c r="AS746" s="63">
        <f>VLOOKUP($AC746,pTRAIT!$A:$X,21,FALSE)</f>
        <v>0</v>
      </c>
      <c r="AT746" s="63">
        <f>VLOOKUP($AC746,pTRAIT!$A:$X,22,FALSE)</f>
        <v>0</v>
      </c>
      <c r="AU746" s="63">
        <f>VLOOKUP($AC746,pTRAIT!$A:$X,23,FALSE)</f>
        <v>0</v>
      </c>
      <c r="AV746" s="63">
        <f>VLOOKUP($AC746,pTRAIT!$A:$X,24,FALSE)</f>
        <v>0</v>
      </c>
    </row>
    <row r="747" spans="1:48" ht="12" customHeight="1" x14ac:dyDescent="0.2">
      <c r="A747" s="32">
        <v>1386</v>
      </c>
      <c r="B747" s="33" t="s">
        <v>5</v>
      </c>
      <c r="C747" s="34">
        <v>1420</v>
      </c>
      <c r="D747" s="32" t="str">
        <f t="shared" si="11"/>
        <v>1386X1420</v>
      </c>
      <c r="E747" s="52" t="s">
        <v>1625</v>
      </c>
      <c r="F747" s="61" t="s">
        <v>2370</v>
      </c>
      <c r="G747" s="41" t="s">
        <v>43</v>
      </c>
      <c r="H747" s="38"/>
      <c r="I747" s="32">
        <v>1386</v>
      </c>
      <c r="J747" s="63">
        <f>VLOOKUP(I747,pTRAIT!A:B,2,FALSE)</f>
        <v>0</v>
      </c>
      <c r="K747" s="63" t="str">
        <f>VLOOKUP($I747,pTRAIT!$A:$X,7,FALSE)</f>
        <v>si</v>
      </c>
      <c r="L747" s="63" t="str">
        <f>VLOOKUP($I747,pTRAIT!$A:$X,8,FALSE)</f>
        <v>nd</v>
      </c>
      <c r="M747" s="63" t="str">
        <f>VLOOKUP($I747,pTRAIT!$A:$X,9,FALSE)</f>
        <v>R</v>
      </c>
      <c r="N747" s="63" t="str">
        <f>VLOOKUP($I747,pTRAIT!$A:$X,10,FALSE)</f>
        <v>R</v>
      </c>
      <c r="O747" s="63" t="str">
        <f>VLOOKUP($I747,pTRAIT!$A:$X,11,FALSE)</f>
        <v>H</v>
      </c>
      <c r="P747" s="63" t="str">
        <f>VLOOKUP($I747,pTRAIT!$A:$X,12,FALSE)</f>
        <v>S</v>
      </c>
      <c r="Q747" s="63" t="str">
        <f>VLOOKUP($I747,pTRAIT!$A:$X,13,FALSE)</f>
        <v>S</v>
      </c>
      <c r="R747" s="63" t="str">
        <f>VLOOKUP($I747,pTRAIT!$A:$X,14,FALSE)</f>
        <v>S</v>
      </c>
      <c r="S747" s="63" t="str">
        <f>VLOOKUP($I747,pTRAIT!$A:$X,15,FALSE)</f>
        <v>S</v>
      </c>
      <c r="T747" s="63" t="str">
        <f>VLOOKUP($I747,pTRAIT!$A:$X,16,FALSE)</f>
        <v>R</v>
      </c>
      <c r="U747" s="63" t="str">
        <f>VLOOKUP($I747,pTRAIT!$A:$X,17,FALSE)</f>
        <v>S</v>
      </c>
      <c r="V747" s="63" t="str">
        <f>VLOOKUP($I747,pTRAIT!$A:$X,18,FALSE)</f>
        <v>S</v>
      </c>
      <c r="W747" s="63" t="str">
        <f>VLOOKUP($I747,pTRAIT!$A:$X,19,FALSE)</f>
        <v>S</v>
      </c>
      <c r="X747" s="63" t="str">
        <f>VLOOKUP($I747,pTRAIT!$A:$X,20,FALSE)</f>
        <v>S</v>
      </c>
      <c r="Y747" s="63" t="str">
        <f>VLOOKUP($I747,pTRAIT!$A:$X,21,FALSE)</f>
        <v>R</v>
      </c>
      <c r="Z747" s="63" t="str">
        <f>VLOOKUP($I747,pTRAIT!$A:$X,22,FALSE)</f>
        <v>e</v>
      </c>
      <c r="AA747" s="63" t="str">
        <f>VLOOKUP($I747,pTRAIT!$A:$X,23,FALSE)</f>
        <v>n-c</v>
      </c>
      <c r="AB747" s="63">
        <f>VLOOKUP($I747,pTRAIT!$A:$X,24,FALSE)</f>
        <v>0</v>
      </c>
      <c r="AC747" s="34">
        <v>1420</v>
      </c>
      <c r="AD747" s="63" t="str">
        <f>VLOOKUP(AC747,pTRAIT!A:B,2,FALSE)</f>
        <v>EM5RTUeCM5Pu;RIN=RF / ;RIN=RF</v>
      </c>
      <c r="AE747" s="63">
        <f>VLOOKUP($AC747,pTRAIT!$A:$X,7,FALSE)</f>
        <v>0</v>
      </c>
      <c r="AF747" s="63">
        <f>VLOOKUP($AC747,pTRAIT!$A:$X,8,FALSE)</f>
        <v>0</v>
      </c>
      <c r="AG747" s="63">
        <f>VLOOKUP($AC747,pTRAIT!$A:$X,9,FALSE)</f>
        <v>0</v>
      </c>
      <c r="AH747" s="63">
        <f>VLOOKUP($AC747,pTRAIT!$A:$X,10,FALSE)</f>
        <v>0</v>
      </c>
      <c r="AI747" s="63">
        <f>VLOOKUP($AC747,pTRAIT!$A:$X,11,FALSE)</f>
        <v>0</v>
      </c>
      <c r="AJ747" s="63">
        <f>VLOOKUP($AC747,pTRAIT!$A:$X,12,FALSE)</f>
        <v>0</v>
      </c>
      <c r="AK747" s="63">
        <f>VLOOKUP($AC747,pTRAIT!$A:$X,13,FALSE)</f>
        <v>0</v>
      </c>
      <c r="AL747" s="63">
        <f>VLOOKUP($AC747,pTRAIT!$A:$X,14,FALSE)</f>
        <v>0</v>
      </c>
      <c r="AM747" s="63">
        <f>VLOOKUP($AC747,pTRAIT!$A:$X,15,FALSE)</f>
        <v>0</v>
      </c>
      <c r="AN747" s="63">
        <f>VLOOKUP($AC747,pTRAIT!$A:$X,16,FALSE)</f>
        <v>0</v>
      </c>
      <c r="AO747" s="63">
        <f>VLOOKUP($AC747,pTRAIT!$A:$X,17,FALSE)</f>
        <v>0</v>
      </c>
      <c r="AP747" s="63">
        <f>VLOOKUP($AC747,pTRAIT!$A:$X,18,FALSE)</f>
        <v>0</v>
      </c>
      <c r="AQ747" s="63">
        <f>VLOOKUP($AC747,pTRAIT!$A:$X,19,FALSE)</f>
        <v>0</v>
      </c>
      <c r="AR747" s="63">
        <f>VLOOKUP($AC747,pTRAIT!$A:$X,20,FALSE)</f>
        <v>0</v>
      </c>
      <c r="AS747" s="63">
        <f>VLOOKUP($AC747,pTRAIT!$A:$X,21,FALSE)</f>
        <v>0</v>
      </c>
      <c r="AT747" s="63">
        <f>VLOOKUP($AC747,pTRAIT!$A:$X,22,FALSE)</f>
        <v>0</v>
      </c>
      <c r="AU747" s="63">
        <f>VLOOKUP($AC747,pTRAIT!$A:$X,23,FALSE)</f>
        <v>0</v>
      </c>
      <c r="AV747" s="63">
        <f>VLOOKUP($AC747,pTRAIT!$A:$X,24,FALSE)</f>
        <v>0</v>
      </c>
    </row>
    <row r="748" spans="1:48" ht="12" customHeight="1" x14ac:dyDescent="0.2">
      <c r="A748" s="32">
        <v>1386</v>
      </c>
      <c r="B748" s="33" t="s">
        <v>5</v>
      </c>
      <c r="C748" s="34">
        <v>1448</v>
      </c>
      <c r="D748" s="32" t="str">
        <f t="shared" si="11"/>
        <v>1386X1448</v>
      </c>
      <c r="E748" s="52" t="s">
        <v>1625</v>
      </c>
      <c r="F748" s="61" t="s">
        <v>2371</v>
      </c>
      <c r="G748" s="41" t="s">
        <v>43</v>
      </c>
      <c r="H748" s="45"/>
      <c r="I748" s="32">
        <v>1386</v>
      </c>
      <c r="J748" s="63">
        <f>VLOOKUP(I748,pTRAIT!A:B,2,FALSE)</f>
        <v>0</v>
      </c>
      <c r="K748" s="63" t="str">
        <f>VLOOKUP($I748,pTRAIT!$A:$X,7,FALSE)</f>
        <v>si</v>
      </c>
      <c r="L748" s="63" t="str">
        <f>VLOOKUP($I748,pTRAIT!$A:$X,8,FALSE)</f>
        <v>nd</v>
      </c>
      <c r="M748" s="63" t="str">
        <f>VLOOKUP($I748,pTRAIT!$A:$X,9,FALSE)</f>
        <v>R</v>
      </c>
      <c r="N748" s="63" t="str">
        <f>VLOOKUP($I748,pTRAIT!$A:$X,10,FALSE)</f>
        <v>R</v>
      </c>
      <c r="O748" s="63" t="str">
        <f>VLOOKUP($I748,pTRAIT!$A:$X,11,FALSE)</f>
        <v>H</v>
      </c>
      <c r="P748" s="63" t="str">
        <f>VLOOKUP($I748,pTRAIT!$A:$X,12,FALSE)</f>
        <v>S</v>
      </c>
      <c r="Q748" s="63" t="str">
        <f>VLOOKUP($I748,pTRAIT!$A:$X,13,FALSE)</f>
        <v>S</v>
      </c>
      <c r="R748" s="63" t="str">
        <f>VLOOKUP($I748,pTRAIT!$A:$X,14,FALSE)</f>
        <v>S</v>
      </c>
      <c r="S748" s="63" t="str">
        <f>VLOOKUP($I748,pTRAIT!$A:$X,15,FALSE)</f>
        <v>S</v>
      </c>
      <c r="T748" s="63" t="str">
        <f>VLOOKUP($I748,pTRAIT!$A:$X,16,FALSE)</f>
        <v>R</v>
      </c>
      <c r="U748" s="63" t="str">
        <f>VLOOKUP($I748,pTRAIT!$A:$X,17,FALSE)</f>
        <v>S</v>
      </c>
      <c r="V748" s="63" t="str">
        <f>VLOOKUP($I748,pTRAIT!$A:$X,18,FALSE)</f>
        <v>S</v>
      </c>
      <c r="W748" s="63" t="str">
        <f>VLOOKUP($I748,pTRAIT!$A:$X,19,FALSE)</f>
        <v>S</v>
      </c>
      <c r="X748" s="63" t="str">
        <f>VLOOKUP($I748,pTRAIT!$A:$X,20,FALSE)</f>
        <v>S</v>
      </c>
      <c r="Y748" s="63" t="str">
        <f>VLOOKUP($I748,pTRAIT!$A:$X,21,FALSE)</f>
        <v>R</v>
      </c>
      <c r="Z748" s="63" t="str">
        <f>VLOOKUP($I748,pTRAIT!$A:$X,22,FALSE)</f>
        <v>e</v>
      </c>
      <c r="AA748" s="63" t="str">
        <f>VLOOKUP($I748,pTRAIT!$A:$X,23,FALSE)</f>
        <v>n-c</v>
      </c>
      <c r="AB748" s="63">
        <f>VLOOKUP($I748,pTRAIT!$A:$X,24,FALSE)</f>
        <v>0</v>
      </c>
      <c r="AC748" s="34">
        <v>1448</v>
      </c>
      <c r="AD748" s="63" t="str">
        <f>VLOOKUP(AC748,pTRAIT!A:B,2,FALSE)</f>
        <v>EM5CM5Pu;RIN=RF / ;RIN=RF</v>
      </c>
      <c r="AE748" s="63">
        <f>VLOOKUP($AC748,pTRAIT!$A:$X,7,FALSE)</f>
        <v>0</v>
      </c>
      <c r="AF748" s="63">
        <f>VLOOKUP($AC748,pTRAIT!$A:$X,8,FALSE)</f>
        <v>0</v>
      </c>
      <c r="AG748" s="63">
        <f>VLOOKUP($AC748,pTRAIT!$A:$X,9,FALSE)</f>
        <v>0</v>
      </c>
      <c r="AH748" s="63">
        <f>VLOOKUP($AC748,pTRAIT!$A:$X,10,FALSE)</f>
        <v>0</v>
      </c>
      <c r="AI748" s="63">
        <f>VLOOKUP($AC748,pTRAIT!$A:$X,11,FALSE)</f>
        <v>0</v>
      </c>
      <c r="AJ748" s="63">
        <f>VLOOKUP($AC748,pTRAIT!$A:$X,12,FALSE)</f>
        <v>0</v>
      </c>
      <c r="AK748" s="63">
        <f>VLOOKUP($AC748,pTRAIT!$A:$X,13,FALSE)</f>
        <v>0</v>
      </c>
      <c r="AL748" s="63">
        <f>VLOOKUP($AC748,pTRAIT!$A:$X,14,FALSE)</f>
        <v>0</v>
      </c>
      <c r="AM748" s="63">
        <f>VLOOKUP($AC748,pTRAIT!$A:$X,15,FALSE)</f>
        <v>0</v>
      </c>
      <c r="AN748" s="63">
        <f>VLOOKUP($AC748,pTRAIT!$A:$X,16,FALSE)</f>
        <v>0</v>
      </c>
      <c r="AO748" s="63">
        <f>VLOOKUP($AC748,pTRAIT!$A:$X,17,FALSE)</f>
        <v>0</v>
      </c>
      <c r="AP748" s="63">
        <f>VLOOKUP($AC748,pTRAIT!$A:$X,18,FALSE)</f>
        <v>0</v>
      </c>
      <c r="AQ748" s="63">
        <f>VLOOKUP($AC748,pTRAIT!$A:$X,19,FALSE)</f>
        <v>0</v>
      </c>
      <c r="AR748" s="63">
        <f>VLOOKUP($AC748,pTRAIT!$A:$X,20,FALSE)</f>
        <v>0</v>
      </c>
      <c r="AS748" s="63">
        <f>VLOOKUP($AC748,pTRAIT!$A:$X,21,FALSE)</f>
        <v>0</v>
      </c>
      <c r="AT748" s="63">
        <f>VLOOKUP($AC748,pTRAIT!$A:$X,22,FALSE)</f>
        <v>0</v>
      </c>
      <c r="AU748" s="63">
        <f>VLOOKUP($AC748,pTRAIT!$A:$X,23,FALSE)</f>
        <v>0</v>
      </c>
      <c r="AV748" s="63">
        <f>VLOOKUP($AC748,pTRAIT!$A:$X,24,FALSE)</f>
        <v>0</v>
      </c>
    </row>
    <row r="749" spans="1:48" ht="12" customHeight="1" x14ac:dyDescent="0.2">
      <c r="A749" s="32">
        <v>1386</v>
      </c>
      <c r="B749" s="33" t="s">
        <v>5</v>
      </c>
      <c r="C749" s="34">
        <v>1483</v>
      </c>
      <c r="D749" s="32" t="str">
        <f t="shared" si="11"/>
        <v>1386X1483</v>
      </c>
      <c r="E749" s="52" t="s">
        <v>1625</v>
      </c>
      <c r="F749" s="61" t="s">
        <v>2372</v>
      </c>
      <c r="G749" s="41" t="s">
        <v>43</v>
      </c>
      <c r="H749" s="45"/>
      <c r="I749" s="32">
        <v>1386</v>
      </c>
      <c r="J749" s="63">
        <f>VLOOKUP(I749,pTRAIT!A:B,2,FALSE)</f>
        <v>0</v>
      </c>
      <c r="K749" s="63" t="str">
        <f>VLOOKUP($I749,pTRAIT!$A:$X,7,FALSE)</f>
        <v>si</v>
      </c>
      <c r="L749" s="63" t="str">
        <f>VLOOKUP($I749,pTRAIT!$A:$X,8,FALSE)</f>
        <v>nd</v>
      </c>
      <c r="M749" s="63" t="str">
        <f>VLOOKUP($I749,pTRAIT!$A:$X,9,FALSE)</f>
        <v>R</v>
      </c>
      <c r="N749" s="63" t="str">
        <f>VLOOKUP($I749,pTRAIT!$A:$X,10,FALSE)</f>
        <v>R</v>
      </c>
      <c r="O749" s="63" t="str">
        <f>VLOOKUP($I749,pTRAIT!$A:$X,11,FALSE)</f>
        <v>H</v>
      </c>
      <c r="P749" s="63" t="str">
        <f>VLOOKUP($I749,pTRAIT!$A:$X,12,FALSE)</f>
        <v>S</v>
      </c>
      <c r="Q749" s="63" t="str">
        <f>VLOOKUP($I749,pTRAIT!$A:$X,13,FALSE)</f>
        <v>S</v>
      </c>
      <c r="R749" s="63" t="str">
        <f>VLOOKUP($I749,pTRAIT!$A:$X,14,FALSE)</f>
        <v>S</v>
      </c>
      <c r="S749" s="63" t="str">
        <f>VLOOKUP($I749,pTRAIT!$A:$X,15,FALSE)</f>
        <v>S</v>
      </c>
      <c r="T749" s="63" t="str">
        <f>VLOOKUP($I749,pTRAIT!$A:$X,16,FALSE)</f>
        <v>R</v>
      </c>
      <c r="U749" s="63" t="str">
        <f>VLOOKUP($I749,pTRAIT!$A:$X,17,FALSE)</f>
        <v>S</v>
      </c>
      <c r="V749" s="63" t="str">
        <f>VLOOKUP($I749,pTRAIT!$A:$X,18,FALSE)</f>
        <v>S</v>
      </c>
      <c r="W749" s="63" t="str">
        <f>VLOOKUP($I749,pTRAIT!$A:$X,19,FALSE)</f>
        <v>S</v>
      </c>
      <c r="X749" s="63" t="str">
        <f>VLOOKUP($I749,pTRAIT!$A:$X,20,FALSE)</f>
        <v>S</v>
      </c>
      <c r="Y749" s="63" t="str">
        <f>VLOOKUP($I749,pTRAIT!$A:$X,21,FALSE)</f>
        <v>R</v>
      </c>
      <c r="Z749" s="63" t="str">
        <f>VLOOKUP($I749,pTRAIT!$A:$X,22,FALSE)</f>
        <v>e</v>
      </c>
      <c r="AA749" s="63" t="str">
        <f>VLOOKUP($I749,pTRAIT!$A:$X,23,FALSE)</f>
        <v>n-c</v>
      </c>
      <c r="AB749" s="63">
        <f>VLOOKUP($I749,pTRAIT!$A:$X,24,FALSE)</f>
        <v>0</v>
      </c>
      <c r="AC749" s="34">
        <v>1483</v>
      </c>
      <c r="AD749" s="63" t="str">
        <f>VLOOKUP(AC749,pTRAIT!A:B,2,FALSE)</f>
        <v>EM5RTUeCM5Pu;RIN=RF / ;RIN=RF</v>
      </c>
      <c r="AE749" s="63">
        <f>VLOOKUP($AC749,pTRAIT!$A:$X,7,FALSE)</f>
        <v>0</v>
      </c>
      <c r="AF749" s="63">
        <f>VLOOKUP($AC749,pTRAIT!$A:$X,8,FALSE)</f>
        <v>0</v>
      </c>
      <c r="AG749" s="63">
        <f>VLOOKUP($AC749,pTRAIT!$A:$X,9,FALSE)</f>
        <v>0</v>
      </c>
      <c r="AH749" s="63">
        <f>VLOOKUP($AC749,pTRAIT!$A:$X,10,FALSE)</f>
        <v>0</v>
      </c>
      <c r="AI749" s="63">
        <f>VLOOKUP($AC749,pTRAIT!$A:$X,11,FALSE)</f>
        <v>0</v>
      </c>
      <c r="AJ749" s="63">
        <f>VLOOKUP($AC749,pTRAIT!$A:$X,12,FALSE)</f>
        <v>0</v>
      </c>
      <c r="AK749" s="63">
        <f>VLOOKUP($AC749,pTRAIT!$A:$X,13,FALSE)</f>
        <v>0</v>
      </c>
      <c r="AL749" s="63">
        <f>VLOOKUP($AC749,pTRAIT!$A:$X,14,FALSE)</f>
        <v>0</v>
      </c>
      <c r="AM749" s="63">
        <f>VLOOKUP($AC749,pTRAIT!$A:$X,15,FALSE)</f>
        <v>0</v>
      </c>
      <c r="AN749" s="63">
        <f>VLOOKUP($AC749,pTRAIT!$A:$X,16,FALSE)</f>
        <v>0</v>
      </c>
      <c r="AO749" s="63">
        <f>VLOOKUP($AC749,pTRAIT!$A:$X,17,FALSE)</f>
        <v>0</v>
      </c>
      <c r="AP749" s="63">
        <f>VLOOKUP($AC749,pTRAIT!$A:$X,18,FALSE)</f>
        <v>0</v>
      </c>
      <c r="AQ749" s="63">
        <f>VLOOKUP($AC749,pTRAIT!$A:$X,19,FALSE)</f>
        <v>0</v>
      </c>
      <c r="AR749" s="63">
        <f>VLOOKUP($AC749,pTRAIT!$A:$X,20,FALSE)</f>
        <v>0</v>
      </c>
      <c r="AS749" s="63">
        <f>VLOOKUP($AC749,pTRAIT!$A:$X,21,FALSE)</f>
        <v>0</v>
      </c>
      <c r="AT749" s="63">
        <f>VLOOKUP($AC749,pTRAIT!$A:$X,22,FALSE)</f>
        <v>0</v>
      </c>
      <c r="AU749" s="63">
        <f>VLOOKUP($AC749,pTRAIT!$A:$X,23,FALSE)</f>
        <v>0</v>
      </c>
      <c r="AV749" s="63">
        <f>VLOOKUP($AC749,pTRAIT!$A:$X,24,FALSE)</f>
        <v>0</v>
      </c>
    </row>
    <row r="750" spans="1:48" ht="12" customHeight="1" x14ac:dyDescent="0.2">
      <c r="A750" s="32">
        <v>1386</v>
      </c>
      <c r="B750" s="33" t="s">
        <v>5</v>
      </c>
      <c r="C750" s="34">
        <v>1528</v>
      </c>
      <c r="D750" s="32" t="str">
        <f t="shared" si="11"/>
        <v>1386X1528</v>
      </c>
      <c r="E750" s="52" t="s">
        <v>1625</v>
      </c>
      <c r="F750" s="61" t="s">
        <v>2373</v>
      </c>
      <c r="G750" s="41" t="s">
        <v>43</v>
      </c>
      <c r="H750" s="38"/>
      <c r="I750" s="32">
        <v>1386</v>
      </c>
      <c r="J750" s="63">
        <f>VLOOKUP(I750,pTRAIT!A:B,2,FALSE)</f>
        <v>0</v>
      </c>
      <c r="K750" s="63" t="str">
        <f>VLOOKUP($I750,pTRAIT!$A:$X,7,FALSE)</f>
        <v>si</v>
      </c>
      <c r="L750" s="63" t="str">
        <f>VLOOKUP($I750,pTRAIT!$A:$X,8,FALSE)</f>
        <v>nd</v>
      </c>
      <c r="M750" s="63" t="str">
        <f>VLOOKUP($I750,pTRAIT!$A:$X,9,FALSE)</f>
        <v>R</v>
      </c>
      <c r="N750" s="63" t="str">
        <f>VLOOKUP($I750,pTRAIT!$A:$X,10,FALSE)</f>
        <v>R</v>
      </c>
      <c r="O750" s="63" t="str">
        <f>VLOOKUP($I750,pTRAIT!$A:$X,11,FALSE)</f>
        <v>H</v>
      </c>
      <c r="P750" s="63" t="str">
        <f>VLOOKUP($I750,pTRAIT!$A:$X,12,FALSE)</f>
        <v>S</v>
      </c>
      <c r="Q750" s="63" t="str">
        <f>VLOOKUP($I750,pTRAIT!$A:$X,13,FALSE)</f>
        <v>S</v>
      </c>
      <c r="R750" s="63" t="str">
        <f>VLOOKUP($I750,pTRAIT!$A:$X,14,FALSE)</f>
        <v>S</v>
      </c>
      <c r="S750" s="63" t="str">
        <f>VLOOKUP($I750,pTRAIT!$A:$X,15,FALSE)</f>
        <v>S</v>
      </c>
      <c r="T750" s="63" t="str">
        <f>VLOOKUP($I750,pTRAIT!$A:$X,16,FALSE)</f>
        <v>R</v>
      </c>
      <c r="U750" s="63" t="str">
        <f>VLOOKUP($I750,pTRAIT!$A:$X,17,FALSE)</f>
        <v>S</v>
      </c>
      <c r="V750" s="63" t="str">
        <f>VLOOKUP($I750,pTRAIT!$A:$X,18,FALSE)</f>
        <v>S</v>
      </c>
      <c r="W750" s="63" t="str">
        <f>VLOOKUP($I750,pTRAIT!$A:$X,19,FALSE)</f>
        <v>S</v>
      </c>
      <c r="X750" s="63" t="str">
        <f>VLOOKUP($I750,pTRAIT!$A:$X,20,FALSE)</f>
        <v>S</v>
      </c>
      <c r="Y750" s="63" t="str">
        <f>VLOOKUP($I750,pTRAIT!$A:$X,21,FALSE)</f>
        <v>R</v>
      </c>
      <c r="Z750" s="63" t="str">
        <f>VLOOKUP($I750,pTRAIT!$A:$X,22,FALSE)</f>
        <v>e</v>
      </c>
      <c r="AA750" s="63" t="str">
        <f>VLOOKUP($I750,pTRAIT!$A:$X,23,FALSE)</f>
        <v>n-c</v>
      </c>
      <c r="AB750" s="63">
        <f>VLOOKUP($I750,pTRAIT!$A:$X,24,FALSE)</f>
        <v>0</v>
      </c>
      <c r="AC750" s="34">
        <v>1528</v>
      </c>
      <c r="AD750" s="63" t="str">
        <f>VLOOKUP(AC750,pTRAIT!A:B,2,FALSE)</f>
        <v>EM5RTUe(So5)Cf9Pu;RIN=RF / ;RIN=RF</v>
      </c>
      <c r="AE750" s="63">
        <f>VLOOKUP($AC750,pTRAIT!$A:$X,7,FALSE)</f>
        <v>0</v>
      </c>
      <c r="AF750" s="63">
        <f>VLOOKUP($AC750,pTRAIT!$A:$X,8,FALSE)</f>
        <v>0</v>
      </c>
      <c r="AG750" s="63">
        <f>VLOOKUP($AC750,pTRAIT!$A:$X,9,FALSE)</f>
        <v>0</v>
      </c>
      <c r="AH750" s="63">
        <f>VLOOKUP($AC750,pTRAIT!$A:$X,10,FALSE)</f>
        <v>0</v>
      </c>
      <c r="AI750" s="63">
        <f>VLOOKUP($AC750,pTRAIT!$A:$X,11,FALSE)</f>
        <v>0</v>
      </c>
      <c r="AJ750" s="63">
        <f>VLOOKUP($AC750,pTRAIT!$A:$X,12,FALSE)</f>
        <v>0</v>
      </c>
      <c r="AK750" s="63">
        <f>VLOOKUP($AC750,pTRAIT!$A:$X,13,FALSE)</f>
        <v>0</v>
      </c>
      <c r="AL750" s="63">
        <f>VLOOKUP($AC750,pTRAIT!$A:$X,14,FALSE)</f>
        <v>0</v>
      </c>
      <c r="AM750" s="63">
        <f>VLOOKUP($AC750,pTRAIT!$A:$X,15,FALSE)</f>
        <v>0</v>
      </c>
      <c r="AN750" s="63">
        <f>VLOOKUP($AC750,pTRAIT!$A:$X,16,FALSE)</f>
        <v>0</v>
      </c>
      <c r="AO750" s="63">
        <f>VLOOKUP($AC750,pTRAIT!$A:$X,17,FALSE)</f>
        <v>0</v>
      </c>
      <c r="AP750" s="63">
        <f>VLOOKUP($AC750,pTRAIT!$A:$X,18,FALSE)</f>
        <v>0</v>
      </c>
      <c r="AQ750" s="63">
        <f>VLOOKUP($AC750,pTRAIT!$A:$X,19,FALSE)</f>
        <v>0</v>
      </c>
      <c r="AR750" s="63">
        <f>VLOOKUP($AC750,pTRAIT!$A:$X,20,FALSE)</f>
        <v>0</v>
      </c>
      <c r="AS750" s="63">
        <f>VLOOKUP($AC750,pTRAIT!$A:$X,21,FALSE)</f>
        <v>0</v>
      </c>
      <c r="AT750" s="63">
        <f>VLOOKUP($AC750,pTRAIT!$A:$X,22,FALSE)</f>
        <v>0</v>
      </c>
      <c r="AU750" s="63">
        <f>VLOOKUP($AC750,pTRAIT!$A:$X,23,FALSE)</f>
        <v>0</v>
      </c>
      <c r="AV750" s="63">
        <f>VLOOKUP($AC750,pTRAIT!$A:$X,24,FALSE)</f>
        <v>0</v>
      </c>
    </row>
    <row r="751" spans="1:48" ht="12" customHeight="1" x14ac:dyDescent="0.2">
      <c r="A751" s="32">
        <v>1387</v>
      </c>
      <c r="B751" s="33" t="s">
        <v>5</v>
      </c>
      <c r="C751" s="34">
        <v>1466</v>
      </c>
      <c r="D751" s="32" t="str">
        <f t="shared" si="11"/>
        <v>1387X1466</v>
      </c>
      <c r="E751" s="52" t="s">
        <v>1625</v>
      </c>
      <c r="F751" s="61" t="s">
        <v>2374</v>
      </c>
      <c r="G751" s="41" t="s">
        <v>43</v>
      </c>
      <c r="H751" s="45"/>
      <c r="I751" s="32">
        <v>1387</v>
      </c>
      <c r="J751" s="63">
        <f>VLOOKUP(I751,pTRAIT!A:B,2,FALSE)</f>
        <v>0</v>
      </c>
      <c r="K751" s="63" t="str">
        <f>VLOOKUP($I751,pTRAIT!$A:$X,7,FALSE)</f>
        <v>si</v>
      </c>
      <c r="L751" s="63" t="str">
        <f>VLOOKUP($I751,pTRAIT!$A:$X,8,FALSE)</f>
        <v>nd</v>
      </c>
      <c r="M751" s="63" t="str">
        <f>VLOOKUP($I751,pTRAIT!$A:$X,9,FALSE)</f>
        <v>R</v>
      </c>
      <c r="N751" s="63" t="str">
        <f>VLOOKUP($I751,pTRAIT!$A:$X,10,FALSE)</f>
        <v>R</v>
      </c>
      <c r="O751" s="63" t="str">
        <f>VLOOKUP($I751,pTRAIT!$A:$X,11,FALSE)</f>
        <v>S</v>
      </c>
      <c r="P751" s="63" t="str">
        <f>VLOOKUP($I751,pTRAIT!$A:$X,12,FALSE)</f>
        <v>R</v>
      </c>
      <c r="Q751" s="63" t="str">
        <f>VLOOKUP($I751,pTRAIT!$A:$X,13,FALSE)</f>
        <v>R</v>
      </c>
      <c r="R751" s="63" t="str">
        <f>VLOOKUP($I751,pTRAIT!$A:$X,14,FALSE)</f>
        <v>S</v>
      </c>
      <c r="S751" s="63" t="str">
        <f>VLOOKUP($I751,pTRAIT!$A:$X,15,FALSE)</f>
        <v>S</v>
      </c>
      <c r="T751" s="63" t="str">
        <f>VLOOKUP($I751,pTRAIT!$A:$X,16,FALSE)</f>
        <v>R</v>
      </c>
      <c r="U751" s="63" t="str">
        <f>VLOOKUP($I751,pTRAIT!$A:$X,17,FALSE)</f>
        <v>S</v>
      </c>
      <c r="V751" s="63" t="str">
        <f>VLOOKUP($I751,pTRAIT!$A:$X,18,FALSE)</f>
        <v>S</v>
      </c>
      <c r="W751" s="63" t="str">
        <f>VLOOKUP($I751,pTRAIT!$A:$X,19,FALSE)</f>
        <v>S</v>
      </c>
      <c r="X751" s="63" t="str">
        <f>VLOOKUP($I751,pTRAIT!$A:$X,20,FALSE)</f>
        <v>S</v>
      </c>
      <c r="Y751" s="63" t="str">
        <f>VLOOKUP($I751,pTRAIT!$A:$X,21,FALSE)</f>
        <v>R</v>
      </c>
      <c r="Z751" s="63" t="str">
        <f>VLOOKUP($I751,pTRAIT!$A:$X,22,FALSE)</f>
        <v>e</v>
      </c>
      <c r="AA751" s="63" t="str">
        <f>VLOOKUP($I751,pTRAIT!$A:$X,23,FALSE)</f>
        <v>n-c</v>
      </c>
      <c r="AB751" s="63">
        <f>VLOOKUP($I751,pTRAIT!$A:$X,24,FALSE)</f>
        <v>0</v>
      </c>
      <c r="AC751" s="34">
        <v>1466</v>
      </c>
      <c r="AD751" s="63" t="str">
        <f>VLOOKUP(AC751,pTRAIT!A:B,2,FALSE)</f>
        <v>EM5RTUeCM5(Pu);RIN=RF / EM5RTUeCM5Pu;RIN=RF</v>
      </c>
      <c r="AE751" s="63">
        <f>VLOOKUP($AC751,pTRAIT!$A:$X,7,FALSE)</f>
        <v>0</v>
      </c>
      <c r="AF751" s="63">
        <f>VLOOKUP($AC751,pTRAIT!$A:$X,8,FALSE)</f>
        <v>0</v>
      </c>
      <c r="AG751" s="63">
        <f>VLOOKUP($AC751,pTRAIT!$A:$X,9,FALSE)</f>
        <v>0</v>
      </c>
      <c r="AH751" s="63">
        <f>VLOOKUP($AC751,pTRAIT!$A:$X,10,FALSE)</f>
        <v>0</v>
      </c>
      <c r="AI751" s="63">
        <f>VLOOKUP($AC751,pTRAIT!$A:$X,11,FALSE)</f>
        <v>0</v>
      </c>
      <c r="AJ751" s="63">
        <f>VLOOKUP($AC751,pTRAIT!$A:$X,12,FALSE)</f>
        <v>0</v>
      </c>
      <c r="AK751" s="63">
        <f>VLOOKUP($AC751,pTRAIT!$A:$X,13,FALSE)</f>
        <v>0</v>
      </c>
      <c r="AL751" s="63">
        <f>VLOOKUP($AC751,pTRAIT!$A:$X,14,FALSE)</f>
        <v>0</v>
      </c>
      <c r="AM751" s="63">
        <f>VLOOKUP($AC751,pTRAIT!$A:$X,15,FALSE)</f>
        <v>0</v>
      </c>
      <c r="AN751" s="63">
        <f>VLOOKUP($AC751,pTRAIT!$A:$X,16,FALSE)</f>
        <v>0</v>
      </c>
      <c r="AO751" s="63">
        <f>VLOOKUP($AC751,pTRAIT!$A:$X,17,FALSE)</f>
        <v>0</v>
      </c>
      <c r="AP751" s="63">
        <f>VLOOKUP($AC751,pTRAIT!$A:$X,18,FALSE)</f>
        <v>0</v>
      </c>
      <c r="AQ751" s="63">
        <f>VLOOKUP($AC751,pTRAIT!$A:$X,19,FALSE)</f>
        <v>0</v>
      </c>
      <c r="AR751" s="63">
        <f>VLOOKUP($AC751,pTRAIT!$A:$X,20,FALSE)</f>
        <v>0</v>
      </c>
      <c r="AS751" s="63">
        <f>VLOOKUP($AC751,pTRAIT!$A:$X,21,FALSE)</f>
        <v>0</v>
      </c>
      <c r="AT751" s="63">
        <f>VLOOKUP($AC751,pTRAIT!$A:$X,22,FALSE)</f>
        <v>0</v>
      </c>
      <c r="AU751" s="63">
        <f>VLOOKUP($AC751,pTRAIT!$A:$X,23,FALSE)</f>
        <v>0</v>
      </c>
      <c r="AV751" s="63">
        <f>VLOOKUP($AC751,pTRAIT!$A:$X,24,FALSE)</f>
        <v>0</v>
      </c>
    </row>
    <row r="752" spans="1:48" ht="12" customHeight="1" x14ac:dyDescent="0.2">
      <c r="A752" s="32">
        <v>1387</v>
      </c>
      <c r="B752" s="33" t="s">
        <v>5</v>
      </c>
      <c r="C752" s="34">
        <v>1468</v>
      </c>
      <c r="D752" s="32" t="str">
        <f t="shared" si="11"/>
        <v>1387X1468</v>
      </c>
      <c r="E752" s="52" t="s">
        <v>1625</v>
      </c>
      <c r="F752" s="61" t="s">
        <v>2375</v>
      </c>
      <c r="G752" s="41" t="s">
        <v>43</v>
      </c>
      <c r="H752" s="45"/>
      <c r="I752" s="32">
        <v>1387</v>
      </c>
      <c r="J752" s="63">
        <f>VLOOKUP(I752,pTRAIT!A:B,2,FALSE)</f>
        <v>0</v>
      </c>
      <c r="K752" s="63" t="str">
        <f>VLOOKUP($I752,pTRAIT!$A:$X,7,FALSE)</f>
        <v>si</v>
      </c>
      <c r="L752" s="63" t="str">
        <f>VLOOKUP($I752,pTRAIT!$A:$X,8,FALSE)</f>
        <v>nd</v>
      </c>
      <c r="M752" s="63" t="str">
        <f>VLOOKUP($I752,pTRAIT!$A:$X,9,FALSE)</f>
        <v>R</v>
      </c>
      <c r="N752" s="63" t="str">
        <f>VLOOKUP($I752,pTRAIT!$A:$X,10,FALSE)</f>
        <v>R</v>
      </c>
      <c r="O752" s="63" t="str">
        <f>VLOOKUP($I752,pTRAIT!$A:$X,11,FALSE)</f>
        <v>S</v>
      </c>
      <c r="P752" s="63" t="str">
        <f>VLOOKUP($I752,pTRAIT!$A:$X,12,FALSE)</f>
        <v>R</v>
      </c>
      <c r="Q752" s="63" t="str">
        <f>VLOOKUP($I752,pTRAIT!$A:$X,13,FALSE)</f>
        <v>R</v>
      </c>
      <c r="R752" s="63" t="str">
        <f>VLOOKUP($I752,pTRAIT!$A:$X,14,FALSE)</f>
        <v>S</v>
      </c>
      <c r="S752" s="63" t="str">
        <f>VLOOKUP($I752,pTRAIT!$A:$X,15,FALSE)</f>
        <v>S</v>
      </c>
      <c r="T752" s="63" t="str">
        <f>VLOOKUP($I752,pTRAIT!$A:$X,16,FALSE)</f>
        <v>R</v>
      </c>
      <c r="U752" s="63" t="str">
        <f>VLOOKUP($I752,pTRAIT!$A:$X,17,FALSE)</f>
        <v>S</v>
      </c>
      <c r="V752" s="63" t="str">
        <f>VLOOKUP($I752,pTRAIT!$A:$X,18,FALSE)</f>
        <v>S</v>
      </c>
      <c r="W752" s="63" t="str">
        <f>VLOOKUP($I752,pTRAIT!$A:$X,19,FALSE)</f>
        <v>S</v>
      </c>
      <c r="X752" s="63" t="str">
        <f>VLOOKUP($I752,pTRAIT!$A:$X,20,FALSE)</f>
        <v>S</v>
      </c>
      <c r="Y752" s="63" t="str">
        <f>VLOOKUP($I752,pTRAIT!$A:$X,21,FALSE)</f>
        <v>R</v>
      </c>
      <c r="Z752" s="63" t="str">
        <f>VLOOKUP($I752,pTRAIT!$A:$X,22,FALSE)</f>
        <v>e</v>
      </c>
      <c r="AA752" s="63" t="str">
        <f>VLOOKUP($I752,pTRAIT!$A:$X,23,FALSE)</f>
        <v>n-c</v>
      </c>
      <c r="AB752" s="63">
        <f>VLOOKUP($I752,pTRAIT!$A:$X,24,FALSE)</f>
        <v>0</v>
      </c>
      <c r="AC752" s="34">
        <v>1468</v>
      </c>
      <c r="AD752" s="63" t="str">
        <f>VLOOKUP(AC752,pTRAIT!A:B,2,FALSE)</f>
        <v>EM5RTUeCM5(Pu);RIN=RF / EM5CM5Pu;RIN=RF</v>
      </c>
      <c r="AE752" s="63">
        <f>VLOOKUP($AC752,pTRAIT!$A:$X,7,FALSE)</f>
        <v>0</v>
      </c>
      <c r="AF752" s="63">
        <f>VLOOKUP($AC752,pTRAIT!$A:$X,8,FALSE)</f>
        <v>0</v>
      </c>
      <c r="AG752" s="63">
        <f>VLOOKUP($AC752,pTRAIT!$A:$X,9,FALSE)</f>
        <v>0</v>
      </c>
      <c r="AH752" s="63">
        <f>VLOOKUP($AC752,pTRAIT!$A:$X,10,FALSE)</f>
        <v>0</v>
      </c>
      <c r="AI752" s="63">
        <f>VLOOKUP($AC752,pTRAIT!$A:$X,11,FALSE)</f>
        <v>0</v>
      </c>
      <c r="AJ752" s="63">
        <f>VLOOKUP($AC752,pTRAIT!$A:$X,12,FALSE)</f>
        <v>0</v>
      </c>
      <c r="AK752" s="63">
        <f>VLOOKUP($AC752,pTRAIT!$A:$X,13,FALSE)</f>
        <v>0</v>
      </c>
      <c r="AL752" s="63">
        <f>VLOOKUP($AC752,pTRAIT!$A:$X,14,FALSE)</f>
        <v>0</v>
      </c>
      <c r="AM752" s="63">
        <f>VLOOKUP($AC752,pTRAIT!$A:$X,15,FALSE)</f>
        <v>0</v>
      </c>
      <c r="AN752" s="63">
        <f>VLOOKUP($AC752,pTRAIT!$A:$X,16,FALSE)</f>
        <v>0</v>
      </c>
      <c r="AO752" s="63">
        <f>VLOOKUP($AC752,pTRAIT!$A:$X,17,FALSE)</f>
        <v>0</v>
      </c>
      <c r="AP752" s="63">
        <f>VLOOKUP($AC752,pTRAIT!$A:$X,18,FALSE)</f>
        <v>0</v>
      </c>
      <c r="AQ752" s="63">
        <f>VLOOKUP($AC752,pTRAIT!$A:$X,19,FALSE)</f>
        <v>0</v>
      </c>
      <c r="AR752" s="63">
        <f>VLOOKUP($AC752,pTRAIT!$A:$X,20,FALSE)</f>
        <v>0</v>
      </c>
      <c r="AS752" s="63">
        <f>VLOOKUP($AC752,pTRAIT!$A:$X,21,FALSE)</f>
        <v>0</v>
      </c>
      <c r="AT752" s="63">
        <f>VLOOKUP($AC752,pTRAIT!$A:$X,22,FALSE)</f>
        <v>0</v>
      </c>
      <c r="AU752" s="63">
        <f>VLOOKUP($AC752,pTRAIT!$A:$X,23,FALSE)</f>
        <v>0</v>
      </c>
      <c r="AV752" s="63">
        <f>VLOOKUP($AC752,pTRAIT!$A:$X,24,FALSE)</f>
        <v>0</v>
      </c>
    </row>
    <row r="753" spans="1:48" ht="12" customHeight="1" x14ac:dyDescent="0.2">
      <c r="A753" s="32">
        <v>1387</v>
      </c>
      <c r="B753" s="33" t="s">
        <v>5</v>
      </c>
      <c r="C753" s="34">
        <v>1471</v>
      </c>
      <c r="D753" s="32" t="str">
        <f t="shared" si="11"/>
        <v>1387X1471</v>
      </c>
      <c r="E753" s="52" t="s">
        <v>1625</v>
      </c>
      <c r="F753" s="61" t="s">
        <v>2376</v>
      </c>
      <c r="G753" s="41" t="s">
        <v>43</v>
      </c>
      <c r="H753" s="45"/>
      <c r="I753" s="32">
        <v>1387</v>
      </c>
      <c r="J753" s="63">
        <f>VLOOKUP(I753,pTRAIT!A:B,2,FALSE)</f>
        <v>0</v>
      </c>
      <c r="K753" s="63" t="str">
        <f>VLOOKUP($I753,pTRAIT!$A:$X,7,FALSE)</f>
        <v>si</v>
      </c>
      <c r="L753" s="63" t="str">
        <f>VLOOKUP($I753,pTRAIT!$A:$X,8,FALSE)</f>
        <v>nd</v>
      </c>
      <c r="M753" s="63" t="str">
        <f>VLOOKUP($I753,pTRAIT!$A:$X,9,FALSE)</f>
        <v>R</v>
      </c>
      <c r="N753" s="63" t="str">
        <f>VLOOKUP($I753,pTRAIT!$A:$X,10,FALSE)</f>
        <v>R</v>
      </c>
      <c r="O753" s="63" t="str">
        <f>VLOOKUP($I753,pTRAIT!$A:$X,11,FALSE)</f>
        <v>S</v>
      </c>
      <c r="P753" s="63" t="str">
        <f>VLOOKUP($I753,pTRAIT!$A:$X,12,FALSE)</f>
        <v>R</v>
      </c>
      <c r="Q753" s="63" t="str">
        <f>VLOOKUP($I753,pTRAIT!$A:$X,13,FALSE)</f>
        <v>R</v>
      </c>
      <c r="R753" s="63" t="str">
        <f>VLOOKUP($I753,pTRAIT!$A:$X,14,FALSE)</f>
        <v>S</v>
      </c>
      <c r="S753" s="63" t="str">
        <f>VLOOKUP($I753,pTRAIT!$A:$X,15,FALSE)</f>
        <v>S</v>
      </c>
      <c r="T753" s="63" t="str">
        <f>VLOOKUP($I753,pTRAIT!$A:$X,16,FALSE)</f>
        <v>R</v>
      </c>
      <c r="U753" s="63" t="str">
        <f>VLOOKUP($I753,pTRAIT!$A:$X,17,FALSE)</f>
        <v>S</v>
      </c>
      <c r="V753" s="63" t="str">
        <f>VLOOKUP($I753,pTRAIT!$A:$X,18,FALSE)</f>
        <v>S</v>
      </c>
      <c r="W753" s="63" t="str">
        <f>VLOOKUP($I753,pTRAIT!$A:$X,19,FALSE)</f>
        <v>S</v>
      </c>
      <c r="X753" s="63" t="str">
        <f>VLOOKUP($I753,pTRAIT!$A:$X,20,FALSE)</f>
        <v>S</v>
      </c>
      <c r="Y753" s="63" t="str">
        <f>VLOOKUP($I753,pTRAIT!$A:$X,21,FALSE)</f>
        <v>R</v>
      </c>
      <c r="Z753" s="63" t="str">
        <f>VLOOKUP($I753,pTRAIT!$A:$X,22,FALSE)</f>
        <v>e</v>
      </c>
      <c r="AA753" s="63" t="str">
        <f>VLOOKUP($I753,pTRAIT!$A:$X,23,FALSE)</f>
        <v>n-c</v>
      </c>
      <c r="AB753" s="63">
        <f>VLOOKUP($I753,pTRAIT!$A:$X,24,FALSE)</f>
        <v>0</v>
      </c>
      <c r="AC753" s="34">
        <v>1471</v>
      </c>
      <c r="AD753" s="63" t="str">
        <f>VLOOKUP(AC753,pTRAIT!A:B,2,FALSE)</f>
        <v>EM5RTUeCM5(Pu);RIN=RF / EM5UePu;RIN=RF</v>
      </c>
      <c r="AE753" s="63">
        <f>VLOOKUP($AC753,pTRAIT!$A:$X,7,FALSE)</f>
        <v>0</v>
      </c>
      <c r="AF753" s="63">
        <f>VLOOKUP($AC753,pTRAIT!$A:$X,8,FALSE)</f>
        <v>0</v>
      </c>
      <c r="AG753" s="63">
        <f>VLOOKUP($AC753,pTRAIT!$A:$X,9,FALSE)</f>
        <v>0</v>
      </c>
      <c r="AH753" s="63">
        <f>VLOOKUP($AC753,pTRAIT!$A:$X,10,FALSE)</f>
        <v>0</v>
      </c>
      <c r="AI753" s="63">
        <f>VLOOKUP($AC753,pTRAIT!$A:$X,11,FALSE)</f>
        <v>0</v>
      </c>
      <c r="AJ753" s="63">
        <f>VLOOKUP($AC753,pTRAIT!$A:$X,12,FALSE)</f>
        <v>0</v>
      </c>
      <c r="AK753" s="63">
        <f>VLOOKUP($AC753,pTRAIT!$A:$X,13,FALSE)</f>
        <v>0</v>
      </c>
      <c r="AL753" s="63">
        <f>VLOOKUP($AC753,pTRAIT!$A:$X,14,FALSE)</f>
        <v>0</v>
      </c>
      <c r="AM753" s="63">
        <f>VLOOKUP($AC753,pTRAIT!$A:$X,15,FALSE)</f>
        <v>0</v>
      </c>
      <c r="AN753" s="63">
        <f>VLOOKUP($AC753,pTRAIT!$A:$X,16,FALSE)</f>
        <v>0</v>
      </c>
      <c r="AO753" s="63">
        <f>VLOOKUP($AC753,pTRAIT!$A:$X,17,FALSE)</f>
        <v>0</v>
      </c>
      <c r="AP753" s="63">
        <f>VLOOKUP($AC753,pTRAIT!$A:$X,18,FALSE)</f>
        <v>0</v>
      </c>
      <c r="AQ753" s="63">
        <f>VLOOKUP($AC753,pTRAIT!$A:$X,19,FALSE)</f>
        <v>0</v>
      </c>
      <c r="AR753" s="63">
        <f>VLOOKUP($AC753,pTRAIT!$A:$X,20,FALSE)</f>
        <v>0</v>
      </c>
      <c r="AS753" s="63">
        <f>VLOOKUP($AC753,pTRAIT!$A:$X,21,FALSE)</f>
        <v>0</v>
      </c>
      <c r="AT753" s="63">
        <f>VLOOKUP($AC753,pTRAIT!$A:$X,22,FALSE)</f>
        <v>0</v>
      </c>
      <c r="AU753" s="63">
        <f>VLOOKUP($AC753,pTRAIT!$A:$X,23,FALSE)</f>
        <v>0</v>
      </c>
      <c r="AV753" s="63">
        <f>VLOOKUP($AC753,pTRAIT!$A:$X,24,FALSE)</f>
        <v>0</v>
      </c>
    </row>
    <row r="754" spans="1:48" ht="12" customHeight="1" x14ac:dyDescent="0.2">
      <c r="A754" s="32">
        <v>1387</v>
      </c>
      <c r="B754" s="33" t="s">
        <v>5</v>
      </c>
      <c r="C754" s="34">
        <v>1475</v>
      </c>
      <c r="D754" s="32" t="str">
        <f t="shared" si="11"/>
        <v>1387X1475</v>
      </c>
      <c r="E754" s="52" t="s">
        <v>1625</v>
      </c>
      <c r="F754" s="61" t="s">
        <v>2377</v>
      </c>
      <c r="G754" s="41" t="s">
        <v>43</v>
      </c>
      <c r="H754" s="45"/>
      <c r="I754" s="32">
        <v>1387</v>
      </c>
      <c r="J754" s="63">
        <f>VLOOKUP(I754,pTRAIT!A:B,2,FALSE)</f>
        <v>0</v>
      </c>
      <c r="K754" s="63" t="str">
        <f>VLOOKUP($I754,pTRAIT!$A:$X,7,FALSE)</f>
        <v>si</v>
      </c>
      <c r="L754" s="63" t="str">
        <f>VLOOKUP($I754,pTRAIT!$A:$X,8,FALSE)</f>
        <v>nd</v>
      </c>
      <c r="M754" s="63" t="str">
        <f>VLOOKUP($I754,pTRAIT!$A:$X,9,FALSE)</f>
        <v>R</v>
      </c>
      <c r="N754" s="63" t="str">
        <f>VLOOKUP($I754,pTRAIT!$A:$X,10,FALSE)</f>
        <v>R</v>
      </c>
      <c r="O754" s="63" t="str">
        <f>VLOOKUP($I754,pTRAIT!$A:$X,11,FALSE)</f>
        <v>S</v>
      </c>
      <c r="P754" s="63" t="str">
        <f>VLOOKUP($I754,pTRAIT!$A:$X,12,FALSE)</f>
        <v>R</v>
      </c>
      <c r="Q754" s="63" t="str">
        <f>VLOOKUP($I754,pTRAIT!$A:$X,13,FALSE)</f>
        <v>R</v>
      </c>
      <c r="R754" s="63" t="str">
        <f>VLOOKUP($I754,pTRAIT!$A:$X,14,FALSE)</f>
        <v>S</v>
      </c>
      <c r="S754" s="63" t="str">
        <f>VLOOKUP($I754,pTRAIT!$A:$X,15,FALSE)</f>
        <v>S</v>
      </c>
      <c r="T754" s="63" t="str">
        <f>VLOOKUP($I754,pTRAIT!$A:$X,16,FALSE)</f>
        <v>R</v>
      </c>
      <c r="U754" s="63" t="str">
        <f>VLOOKUP($I754,pTRAIT!$A:$X,17,FALSE)</f>
        <v>S</v>
      </c>
      <c r="V754" s="63" t="str">
        <f>VLOOKUP($I754,pTRAIT!$A:$X,18,FALSE)</f>
        <v>S</v>
      </c>
      <c r="W754" s="63" t="str">
        <f>VLOOKUP($I754,pTRAIT!$A:$X,19,FALSE)</f>
        <v>S</v>
      </c>
      <c r="X754" s="63" t="str">
        <f>VLOOKUP($I754,pTRAIT!$A:$X,20,FALSE)</f>
        <v>S</v>
      </c>
      <c r="Y754" s="63" t="str">
        <f>VLOOKUP($I754,pTRAIT!$A:$X,21,FALSE)</f>
        <v>R</v>
      </c>
      <c r="Z754" s="63" t="str">
        <f>VLOOKUP($I754,pTRAIT!$A:$X,22,FALSE)</f>
        <v>e</v>
      </c>
      <c r="AA754" s="63" t="str">
        <f>VLOOKUP($I754,pTRAIT!$A:$X,23,FALSE)</f>
        <v>n-c</v>
      </c>
      <c r="AB754" s="63">
        <f>VLOOKUP($I754,pTRAIT!$A:$X,24,FALSE)</f>
        <v>0</v>
      </c>
      <c r="AC754" s="34">
        <v>1475</v>
      </c>
      <c r="AD754" s="63" t="str">
        <f>VLOOKUP(AC754,pTRAIT!A:B,2,FALSE)</f>
        <v>EM5RTUeCM5(Pu);RIN=RF / EM5RTUeCM5Pu;RIN=RS</v>
      </c>
      <c r="AE754" s="63">
        <f>VLOOKUP($AC754,pTRAIT!$A:$X,7,FALSE)</f>
        <v>0</v>
      </c>
      <c r="AF754" s="63">
        <f>VLOOKUP($AC754,pTRAIT!$A:$X,8,FALSE)</f>
        <v>0</v>
      </c>
      <c r="AG754" s="63">
        <f>VLOOKUP($AC754,pTRAIT!$A:$X,9,FALSE)</f>
        <v>0</v>
      </c>
      <c r="AH754" s="63">
        <f>VLOOKUP($AC754,pTRAIT!$A:$X,10,FALSE)</f>
        <v>0</v>
      </c>
      <c r="AI754" s="63">
        <f>VLOOKUP($AC754,pTRAIT!$A:$X,11,FALSE)</f>
        <v>0</v>
      </c>
      <c r="AJ754" s="63">
        <f>VLOOKUP($AC754,pTRAIT!$A:$X,12,FALSE)</f>
        <v>0</v>
      </c>
      <c r="AK754" s="63">
        <f>VLOOKUP($AC754,pTRAIT!$A:$X,13,FALSE)</f>
        <v>0</v>
      </c>
      <c r="AL754" s="63">
        <f>VLOOKUP($AC754,pTRAIT!$A:$X,14,FALSE)</f>
        <v>0</v>
      </c>
      <c r="AM754" s="63">
        <f>VLOOKUP($AC754,pTRAIT!$A:$X,15,FALSE)</f>
        <v>0</v>
      </c>
      <c r="AN754" s="63">
        <f>VLOOKUP($AC754,pTRAIT!$A:$X,16,FALSE)</f>
        <v>0</v>
      </c>
      <c r="AO754" s="63">
        <f>VLOOKUP($AC754,pTRAIT!$A:$X,17,FALSE)</f>
        <v>0</v>
      </c>
      <c r="AP754" s="63">
        <f>VLOOKUP($AC754,pTRAIT!$A:$X,18,FALSE)</f>
        <v>0</v>
      </c>
      <c r="AQ754" s="63">
        <f>VLOOKUP($AC754,pTRAIT!$A:$X,19,FALSE)</f>
        <v>0</v>
      </c>
      <c r="AR754" s="63">
        <f>VLOOKUP($AC754,pTRAIT!$A:$X,20,FALSE)</f>
        <v>0</v>
      </c>
      <c r="AS754" s="63">
        <f>VLOOKUP($AC754,pTRAIT!$A:$X,21,FALSE)</f>
        <v>0</v>
      </c>
      <c r="AT754" s="63">
        <f>VLOOKUP($AC754,pTRAIT!$A:$X,22,FALSE)</f>
        <v>0</v>
      </c>
      <c r="AU754" s="63">
        <f>VLOOKUP($AC754,pTRAIT!$A:$X,23,FALSE)</f>
        <v>0</v>
      </c>
      <c r="AV754" s="63">
        <f>VLOOKUP($AC754,pTRAIT!$A:$X,24,FALSE)</f>
        <v>0</v>
      </c>
    </row>
    <row r="755" spans="1:48" ht="12" customHeight="1" x14ac:dyDescent="0.2">
      <c r="A755" s="32">
        <v>1387</v>
      </c>
      <c r="B755" s="33" t="s">
        <v>5</v>
      </c>
      <c r="C755" s="34">
        <v>1477</v>
      </c>
      <c r="D755" s="32" t="str">
        <f t="shared" si="11"/>
        <v>1387X1477</v>
      </c>
      <c r="E755" s="52" t="s">
        <v>1625</v>
      </c>
      <c r="F755" s="61" t="s">
        <v>2378</v>
      </c>
      <c r="G755" s="41" t="s">
        <v>43</v>
      </c>
      <c r="H755" s="45"/>
      <c r="I755" s="32">
        <v>1387</v>
      </c>
      <c r="J755" s="63">
        <f>VLOOKUP(I755,pTRAIT!A:B,2,FALSE)</f>
        <v>0</v>
      </c>
      <c r="K755" s="63" t="str">
        <f>VLOOKUP($I755,pTRAIT!$A:$X,7,FALSE)</f>
        <v>si</v>
      </c>
      <c r="L755" s="63" t="str">
        <f>VLOOKUP($I755,pTRAIT!$A:$X,8,FALSE)</f>
        <v>nd</v>
      </c>
      <c r="M755" s="63" t="str">
        <f>VLOOKUP($I755,pTRAIT!$A:$X,9,FALSE)</f>
        <v>R</v>
      </c>
      <c r="N755" s="63" t="str">
        <f>VLOOKUP($I755,pTRAIT!$A:$X,10,FALSE)</f>
        <v>R</v>
      </c>
      <c r="O755" s="63" t="str">
        <f>VLOOKUP($I755,pTRAIT!$A:$X,11,FALSE)</f>
        <v>S</v>
      </c>
      <c r="P755" s="63" t="str">
        <f>VLOOKUP($I755,pTRAIT!$A:$X,12,FALSE)</f>
        <v>R</v>
      </c>
      <c r="Q755" s="63" t="str">
        <f>VLOOKUP($I755,pTRAIT!$A:$X,13,FALSE)</f>
        <v>R</v>
      </c>
      <c r="R755" s="63" t="str">
        <f>VLOOKUP($I755,pTRAIT!$A:$X,14,FALSE)</f>
        <v>S</v>
      </c>
      <c r="S755" s="63" t="str">
        <f>VLOOKUP($I755,pTRAIT!$A:$X,15,FALSE)</f>
        <v>S</v>
      </c>
      <c r="T755" s="63" t="str">
        <f>VLOOKUP($I755,pTRAIT!$A:$X,16,FALSE)</f>
        <v>R</v>
      </c>
      <c r="U755" s="63" t="str">
        <f>VLOOKUP($I755,pTRAIT!$A:$X,17,FALSE)</f>
        <v>S</v>
      </c>
      <c r="V755" s="63" t="str">
        <f>VLOOKUP($I755,pTRAIT!$A:$X,18,FALSE)</f>
        <v>S</v>
      </c>
      <c r="W755" s="63" t="str">
        <f>VLOOKUP($I755,pTRAIT!$A:$X,19,FALSE)</f>
        <v>S</v>
      </c>
      <c r="X755" s="63" t="str">
        <f>VLOOKUP($I755,pTRAIT!$A:$X,20,FALSE)</f>
        <v>S</v>
      </c>
      <c r="Y755" s="63" t="str">
        <f>VLOOKUP($I755,pTRAIT!$A:$X,21,FALSE)</f>
        <v>R</v>
      </c>
      <c r="Z755" s="63" t="str">
        <f>VLOOKUP($I755,pTRAIT!$A:$X,22,FALSE)</f>
        <v>e</v>
      </c>
      <c r="AA755" s="63" t="str">
        <f>VLOOKUP($I755,pTRAIT!$A:$X,23,FALSE)</f>
        <v>n-c</v>
      </c>
      <c r="AB755" s="63">
        <f>VLOOKUP($I755,pTRAIT!$A:$X,24,FALSE)</f>
        <v>0</v>
      </c>
      <c r="AC755" s="34">
        <v>1477</v>
      </c>
      <c r="AD755" s="63" t="str">
        <f>VLOOKUP(AC755,pTRAIT!A:B,2,FALSE)</f>
        <v>EM5RTUeCM5(Pu);RIN=RF / EM5RTUeCM5Pu;RIN=RS</v>
      </c>
      <c r="AE755" s="63">
        <f>VLOOKUP($AC755,pTRAIT!$A:$X,7,FALSE)</f>
        <v>0</v>
      </c>
      <c r="AF755" s="63">
        <f>VLOOKUP($AC755,pTRAIT!$A:$X,8,FALSE)</f>
        <v>0</v>
      </c>
      <c r="AG755" s="63">
        <f>VLOOKUP($AC755,pTRAIT!$A:$X,9,FALSE)</f>
        <v>0</v>
      </c>
      <c r="AH755" s="63">
        <f>VLOOKUP($AC755,pTRAIT!$A:$X,10,FALSE)</f>
        <v>0</v>
      </c>
      <c r="AI755" s="63">
        <f>VLOOKUP($AC755,pTRAIT!$A:$X,11,FALSE)</f>
        <v>0</v>
      </c>
      <c r="AJ755" s="63">
        <f>VLOOKUP($AC755,pTRAIT!$A:$X,12,FALSE)</f>
        <v>0</v>
      </c>
      <c r="AK755" s="63">
        <f>VLOOKUP($AC755,pTRAIT!$A:$X,13,FALSE)</f>
        <v>0</v>
      </c>
      <c r="AL755" s="63">
        <f>VLOOKUP($AC755,pTRAIT!$A:$X,14,FALSE)</f>
        <v>0</v>
      </c>
      <c r="AM755" s="63">
        <f>VLOOKUP($AC755,pTRAIT!$A:$X,15,FALSE)</f>
        <v>0</v>
      </c>
      <c r="AN755" s="63">
        <f>VLOOKUP($AC755,pTRAIT!$A:$X,16,FALSE)</f>
        <v>0</v>
      </c>
      <c r="AO755" s="63">
        <f>VLOOKUP($AC755,pTRAIT!$A:$X,17,FALSE)</f>
        <v>0</v>
      </c>
      <c r="AP755" s="63">
        <f>VLOOKUP($AC755,pTRAIT!$A:$X,18,FALSE)</f>
        <v>0</v>
      </c>
      <c r="AQ755" s="63">
        <f>VLOOKUP($AC755,pTRAIT!$A:$X,19,FALSE)</f>
        <v>0</v>
      </c>
      <c r="AR755" s="63">
        <f>VLOOKUP($AC755,pTRAIT!$A:$X,20,FALSE)</f>
        <v>0</v>
      </c>
      <c r="AS755" s="63">
        <f>VLOOKUP($AC755,pTRAIT!$A:$X,21,FALSE)</f>
        <v>0</v>
      </c>
      <c r="AT755" s="63">
        <f>VLOOKUP($AC755,pTRAIT!$A:$X,22,FALSE)</f>
        <v>0</v>
      </c>
      <c r="AU755" s="63">
        <f>VLOOKUP($AC755,pTRAIT!$A:$X,23,FALSE)</f>
        <v>0</v>
      </c>
      <c r="AV755" s="63">
        <f>VLOOKUP($AC755,pTRAIT!$A:$X,24,FALSE)</f>
        <v>0</v>
      </c>
    </row>
    <row r="756" spans="1:48" ht="12" customHeight="1" x14ac:dyDescent="0.2">
      <c r="A756" s="32">
        <v>1388</v>
      </c>
      <c r="B756" s="33" t="s">
        <v>5</v>
      </c>
      <c r="C756" s="34">
        <v>475</v>
      </c>
      <c r="D756" s="32" t="str">
        <f t="shared" si="11"/>
        <v>1388X475</v>
      </c>
      <c r="E756" s="52" t="s">
        <v>1625</v>
      </c>
      <c r="F756" s="61" t="s">
        <v>2379</v>
      </c>
      <c r="G756" s="41" t="s">
        <v>43</v>
      </c>
      <c r="H756" s="38"/>
      <c r="I756" s="32">
        <v>1388</v>
      </c>
      <c r="J756" s="63">
        <f>VLOOKUP(I756,pTRAIT!A:B,2,FALSE)</f>
        <v>0</v>
      </c>
      <c r="K756" s="63" t="str">
        <f>VLOOKUP($I756,pTRAIT!$A:$X,7,FALSE)</f>
        <v>si</v>
      </c>
      <c r="L756" s="63" t="str">
        <f>VLOOKUP($I756,pTRAIT!$A:$X,8,FALSE)</f>
        <v>nd</v>
      </c>
      <c r="M756" s="63" t="str">
        <f>VLOOKUP($I756,pTRAIT!$A:$X,9,FALSE)</f>
        <v>R</v>
      </c>
      <c r="N756" s="63" t="str">
        <f>VLOOKUP($I756,pTRAIT!$A:$X,10,FALSE)</f>
        <v>R</v>
      </c>
      <c r="O756" s="63" t="str">
        <f>VLOOKUP($I756,pTRAIT!$A:$X,11,FALSE)</f>
        <v>H</v>
      </c>
      <c r="P756" s="63" t="str">
        <f>VLOOKUP($I756,pTRAIT!$A:$X,12,FALSE)</f>
        <v>R</v>
      </c>
      <c r="Q756" s="63" t="str">
        <f>VLOOKUP($I756,pTRAIT!$A:$X,13,FALSE)</f>
        <v>S</v>
      </c>
      <c r="R756" s="63" t="str">
        <f>VLOOKUP($I756,pTRAIT!$A:$X,14,FALSE)</f>
        <v>S</v>
      </c>
      <c r="S756" s="63" t="str">
        <f>VLOOKUP($I756,pTRAIT!$A:$X,15,FALSE)</f>
        <v>S</v>
      </c>
      <c r="T756" s="63" t="str">
        <f>VLOOKUP($I756,pTRAIT!$A:$X,16,FALSE)</f>
        <v>R</v>
      </c>
      <c r="U756" s="63" t="str">
        <f>VLOOKUP($I756,pTRAIT!$A:$X,17,FALSE)</f>
        <v>S</v>
      </c>
      <c r="V756" s="63" t="str">
        <f>VLOOKUP($I756,pTRAIT!$A:$X,18,FALSE)</f>
        <v>S</v>
      </c>
      <c r="W756" s="63" t="str">
        <f>VLOOKUP($I756,pTRAIT!$A:$X,19,FALSE)</f>
        <v>S</v>
      </c>
      <c r="X756" s="63" t="str">
        <f>VLOOKUP($I756,pTRAIT!$A:$X,20,FALSE)</f>
        <v>S</v>
      </c>
      <c r="Y756" s="63" t="str">
        <f>VLOOKUP($I756,pTRAIT!$A:$X,21,FALSE)</f>
        <v>R</v>
      </c>
      <c r="Z756" s="63" t="str">
        <f>VLOOKUP($I756,pTRAIT!$A:$X,22,FALSE)</f>
        <v>e</v>
      </c>
      <c r="AA756" s="63" t="str">
        <f>VLOOKUP($I756,pTRAIT!$A:$X,23,FALSE)</f>
        <v>n-c</v>
      </c>
      <c r="AB756" s="63">
        <f>VLOOKUP($I756,pTRAIT!$A:$X,24,FALSE)</f>
        <v>0</v>
      </c>
      <c r="AC756" s="34">
        <v>475</v>
      </c>
      <c r="AD756" s="63" t="str">
        <f>VLOOKUP(AC756,pTRAIT!A:B,2,FALSE)</f>
        <v>EM5RTUeMi1;RIN=RF / EM5RTCM5Pu;RIN=RF</v>
      </c>
      <c r="AE756" s="63">
        <f>VLOOKUP($AC756,pTRAIT!$A:$X,7,FALSE)</f>
        <v>0</v>
      </c>
      <c r="AF756" s="63">
        <f>VLOOKUP($AC756,pTRAIT!$A:$X,8,FALSE)</f>
        <v>0</v>
      </c>
      <c r="AG756" s="63">
        <f>VLOOKUP($AC756,pTRAIT!$A:$X,9,FALSE)</f>
        <v>0</v>
      </c>
      <c r="AH756" s="63">
        <f>VLOOKUP($AC756,pTRAIT!$A:$X,10,FALSE)</f>
        <v>0</v>
      </c>
      <c r="AI756" s="63">
        <f>VLOOKUP($AC756,pTRAIT!$A:$X,11,FALSE)</f>
        <v>0</v>
      </c>
      <c r="AJ756" s="63">
        <f>VLOOKUP($AC756,pTRAIT!$A:$X,12,FALSE)</f>
        <v>0</v>
      </c>
      <c r="AK756" s="63">
        <f>VLOOKUP($AC756,pTRAIT!$A:$X,13,FALSE)</f>
        <v>0</v>
      </c>
      <c r="AL756" s="63">
        <f>VLOOKUP($AC756,pTRAIT!$A:$X,14,FALSE)</f>
        <v>0</v>
      </c>
      <c r="AM756" s="63">
        <f>VLOOKUP($AC756,pTRAIT!$A:$X,15,FALSE)</f>
        <v>0</v>
      </c>
      <c r="AN756" s="63">
        <f>VLOOKUP($AC756,pTRAIT!$A:$X,16,FALSE)</f>
        <v>0</v>
      </c>
      <c r="AO756" s="63">
        <f>VLOOKUP($AC756,pTRAIT!$A:$X,17,FALSE)</f>
        <v>0</v>
      </c>
      <c r="AP756" s="63">
        <f>VLOOKUP($AC756,pTRAIT!$A:$X,18,FALSE)</f>
        <v>0</v>
      </c>
      <c r="AQ756" s="63">
        <f>VLOOKUP($AC756,pTRAIT!$A:$X,19,FALSE)</f>
        <v>0</v>
      </c>
      <c r="AR756" s="63">
        <f>VLOOKUP($AC756,pTRAIT!$A:$X,20,FALSE)</f>
        <v>0</v>
      </c>
      <c r="AS756" s="63">
        <f>VLOOKUP($AC756,pTRAIT!$A:$X,21,FALSE)</f>
        <v>0</v>
      </c>
      <c r="AT756" s="63">
        <f>VLOOKUP($AC756,pTRAIT!$A:$X,22,FALSE)</f>
        <v>0</v>
      </c>
      <c r="AU756" s="63">
        <f>VLOOKUP($AC756,pTRAIT!$A:$X,23,FALSE)</f>
        <v>0</v>
      </c>
      <c r="AV756" s="63">
        <f>VLOOKUP($AC756,pTRAIT!$A:$X,24,FALSE)</f>
        <v>0</v>
      </c>
    </row>
    <row r="757" spans="1:48" ht="12" customHeight="1" x14ac:dyDescent="0.2">
      <c r="A757" s="32">
        <v>1388</v>
      </c>
      <c r="B757" s="33" t="s">
        <v>5</v>
      </c>
      <c r="C757" s="34">
        <v>519</v>
      </c>
      <c r="D757" s="32" t="str">
        <f t="shared" si="11"/>
        <v>1388X519</v>
      </c>
      <c r="E757" s="52" t="s">
        <v>1625</v>
      </c>
      <c r="F757" s="61" t="s">
        <v>2380</v>
      </c>
      <c r="G757" s="41" t="s">
        <v>43</v>
      </c>
      <c r="H757" s="38"/>
      <c r="I757" s="32">
        <v>1388</v>
      </c>
      <c r="J757" s="63">
        <f>VLOOKUP(I757,pTRAIT!A:B,2,FALSE)</f>
        <v>0</v>
      </c>
      <c r="K757" s="63" t="str">
        <f>VLOOKUP($I757,pTRAIT!$A:$X,7,FALSE)</f>
        <v>si</v>
      </c>
      <c r="L757" s="63" t="str">
        <f>VLOOKUP($I757,pTRAIT!$A:$X,8,FALSE)</f>
        <v>nd</v>
      </c>
      <c r="M757" s="63" t="str">
        <f>VLOOKUP($I757,pTRAIT!$A:$X,9,FALSE)</f>
        <v>R</v>
      </c>
      <c r="N757" s="63" t="str">
        <f>VLOOKUP($I757,pTRAIT!$A:$X,10,FALSE)</f>
        <v>R</v>
      </c>
      <c r="O757" s="63" t="str">
        <f>VLOOKUP($I757,pTRAIT!$A:$X,11,FALSE)</f>
        <v>H</v>
      </c>
      <c r="P757" s="63" t="str">
        <f>VLOOKUP($I757,pTRAIT!$A:$X,12,FALSE)</f>
        <v>R</v>
      </c>
      <c r="Q757" s="63" t="str">
        <f>VLOOKUP($I757,pTRAIT!$A:$X,13,FALSE)</f>
        <v>S</v>
      </c>
      <c r="R757" s="63" t="str">
        <f>VLOOKUP($I757,pTRAIT!$A:$X,14,FALSE)</f>
        <v>S</v>
      </c>
      <c r="S757" s="63" t="str">
        <f>VLOOKUP($I757,pTRAIT!$A:$X,15,FALSE)</f>
        <v>S</v>
      </c>
      <c r="T757" s="63" t="str">
        <f>VLOOKUP($I757,pTRAIT!$A:$X,16,FALSE)</f>
        <v>R</v>
      </c>
      <c r="U757" s="63" t="str">
        <f>VLOOKUP($I757,pTRAIT!$A:$X,17,FALSE)</f>
        <v>S</v>
      </c>
      <c r="V757" s="63" t="str">
        <f>VLOOKUP($I757,pTRAIT!$A:$X,18,FALSE)</f>
        <v>S</v>
      </c>
      <c r="W757" s="63" t="str">
        <f>VLOOKUP($I757,pTRAIT!$A:$X,19,FALSE)</f>
        <v>S</v>
      </c>
      <c r="X757" s="63" t="str">
        <f>VLOOKUP($I757,pTRAIT!$A:$X,20,FALSE)</f>
        <v>S</v>
      </c>
      <c r="Y757" s="63" t="str">
        <f>VLOOKUP($I757,pTRAIT!$A:$X,21,FALSE)</f>
        <v>R</v>
      </c>
      <c r="Z757" s="63" t="str">
        <f>VLOOKUP($I757,pTRAIT!$A:$X,22,FALSE)</f>
        <v>e</v>
      </c>
      <c r="AA757" s="63" t="str">
        <f>VLOOKUP($I757,pTRAIT!$A:$X,23,FALSE)</f>
        <v>n-c</v>
      </c>
      <c r="AB757" s="63">
        <f>VLOOKUP($I757,pTRAIT!$A:$X,24,FALSE)</f>
        <v>0</v>
      </c>
      <c r="AC757" s="34">
        <v>519</v>
      </c>
      <c r="AD757" s="63" t="str">
        <f>VLOOKUP(AC757,pTRAIT!A:B,2,FALSE)</f>
        <v>EM5Mi1Cf9;RIN=RF / EM5RTCM5Pu;RIN=RF</v>
      </c>
      <c r="AE757" s="63">
        <f>VLOOKUP($AC757,pTRAIT!$A:$X,7,FALSE)</f>
        <v>0</v>
      </c>
      <c r="AF757" s="63">
        <f>VLOOKUP($AC757,pTRAIT!$A:$X,8,FALSE)</f>
        <v>0</v>
      </c>
      <c r="AG757" s="63">
        <f>VLOOKUP($AC757,pTRAIT!$A:$X,9,FALSE)</f>
        <v>0</v>
      </c>
      <c r="AH757" s="63">
        <f>VLOOKUP($AC757,pTRAIT!$A:$X,10,FALSE)</f>
        <v>0</v>
      </c>
      <c r="AI757" s="63">
        <f>VLOOKUP($AC757,pTRAIT!$A:$X,11,FALSE)</f>
        <v>0</v>
      </c>
      <c r="AJ757" s="63">
        <f>VLOOKUP($AC757,pTRAIT!$A:$X,12,FALSE)</f>
        <v>0</v>
      </c>
      <c r="AK757" s="63">
        <f>VLOOKUP($AC757,pTRAIT!$A:$X,13,FALSE)</f>
        <v>0</v>
      </c>
      <c r="AL757" s="63">
        <f>VLOOKUP($AC757,pTRAIT!$A:$X,14,FALSE)</f>
        <v>0</v>
      </c>
      <c r="AM757" s="63">
        <f>VLOOKUP($AC757,pTRAIT!$A:$X,15,FALSE)</f>
        <v>0</v>
      </c>
      <c r="AN757" s="63">
        <f>VLOOKUP($AC757,pTRAIT!$A:$X,16,FALSE)</f>
        <v>0</v>
      </c>
      <c r="AO757" s="63">
        <f>VLOOKUP($AC757,pTRAIT!$A:$X,17,FALSE)</f>
        <v>0</v>
      </c>
      <c r="AP757" s="63">
        <f>VLOOKUP($AC757,pTRAIT!$A:$X,18,FALSE)</f>
        <v>0</v>
      </c>
      <c r="AQ757" s="63">
        <f>VLOOKUP($AC757,pTRAIT!$A:$X,19,FALSE)</f>
        <v>0</v>
      </c>
      <c r="AR757" s="63">
        <f>VLOOKUP($AC757,pTRAIT!$A:$X,20,FALSE)</f>
        <v>0</v>
      </c>
      <c r="AS757" s="63">
        <f>VLOOKUP($AC757,pTRAIT!$A:$X,21,FALSE)</f>
        <v>0</v>
      </c>
      <c r="AT757" s="63">
        <f>VLOOKUP($AC757,pTRAIT!$A:$X,22,FALSE)</f>
        <v>0</v>
      </c>
      <c r="AU757" s="63">
        <f>VLOOKUP($AC757,pTRAIT!$A:$X,23,FALSE)</f>
        <v>0</v>
      </c>
      <c r="AV757" s="63">
        <f>VLOOKUP($AC757,pTRAIT!$A:$X,24,FALSE)</f>
        <v>0</v>
      </c>
    </row>
    <row r="758" spans="1:48" ht="12" customHeight="1" x14ac:dyDescent="0.2">
      <c r="A758" s="32">
        <v>1388</v>
      </c>
      <c r="B758" s="33" t="s">
        <v>5</v>
      </c>
      <c r="C758" s="34">
        <v>562</v>
      </c>
      <c r="D758" s="32" t="str">
        <f t="shared" si="11"/>
        <v>1388X562</v>
      </c>
      <c r="E758" s="52" t="s">
        <v>1625</v>
      </c>
      <c r="F758" s="61" t="s">
        <v>2381</v>
      </c>
      <c r="G758" s="41" t="s">
        <v>43</v>
      </c>
      <c r="H758" s="38"/>
      <c r="I758" s="32">
        <v>1388</v>
      </c>
      <c r="J758" s="63">
        <f>VLOOKUP(I758,pTRAIT!A:B,2,FALSE)</f>
        <v>0</v>
      </c>
      <c r="K758" s="63" t="str">
        <f>VLOOKUP($I758,pTRAIT!$A:$X,7,FALSE)</f>
        <v>si</v>
      </c>
      <c r="L758" s="63" t="str">
        <f>VLOOKUP($I758,pTRAIT!$A:$X,8,FALSE)</f>
        <v>nd</v>
      </c>
      <c r="M758" s="63" t="str">
        <f>VLOOKUP($I758,pTRAIT!$A:$X,9,FALSE)</f>
        <v>R</v>
      </c>
      <c r="N758" s="63" t="str">
        <f>VLOOKUP($I758,pTRAIT!$A:$X,10,FALSE)</f>
        <v>R</v>
      </c>
      <c r="O758" s="63" t="str">
        <f>VLOOKUP($I758,pTRAIT!$A:$X,11,FALSE)</f>
        <v>H</v>
      </c>
      <c r="P758" s="63" t="str">
        <f>VLOOKUP($I758,pTRAIT!$A:$X,12,FALSE)</f>
        <v>R</v>
      </c>
      <c r="Q758" s="63" t="str">
        <f>VLOOKUP($I758,pTRAIT!$A:$X,13,FALSE)</f>
        <v>S</v>
      </c>
      <c r="R758" s="63" t="str">
        <f>VLOOKUP($I758,pTRAIT!$A:$X,14,FALSE)</f>
        <v>S</v>
      </c>
      <c r="S758" s="63" t="str">
        <f>VLOOKUP($I758,pTRAIT!$A:$X,15,FALSE)</f>
        <v>S</v>
      </c>
      <c r="T758" s="63" t="str">
        <f>VLOOKUP($I758,pTRAIT!$A:$X,16,FALSE)</f>
        <v>R</v>
      </c>
      <c r="U758" s="63" t="str">
        <f>VLOOKUP($I758,pTRAIT!$A:$X,17,FALSE)</f>
        <v>S</v>
      </c>
      <c r="V758" s="63" t="str">
        <f>VLOOKUP($I758,pTRAIT!$A:$X,18,FALSE)</f>
        <v>S</v>
      </c>
      <c r="W758" s="63" t="str">
        <f>VLOOKUP($I758,pTRAIT!$A:$X,19,FALSE)</f>
        <v>S</v>
      </c>
      <c r="X758" s="63" t="str">
        <f>VLOOKUP($I758,pTRAIT!$A:$X,20,FALSE)</f>
        <v>S</v>
      </c>
      <c r="Y758" s="63" t="str">
        <f>VLOOKUP($I758,pTRAIT!$A:$X,21,FALSE)</f>
        <v>R</v>
      </c>
      <c r="Z758" s="63" t="str">
        <f>VLOOKUP($I758,pTRAIT!$A:$X,22,FALSE)</f>
        <v>e</v>
      </c>
      <c r="AA758" s="63" t="str">
        <f>VLOOKUP($I758,pTRAIT!$A:$X,23,FALSE)</f>
        <v>n-c</v>
      </c>
      <c r="AB758" s="63">
        <f>VLOOKUP($I758,pTRAIT!$A:$X,24,FALSE)</f>
        <v>0</v>
      </c>
      <c r="AC758" s="34">
        <v>562</v>
      </c>
      <c r="AD758" s="63" t="str">
        <f>VLOOKUP(AC758,pTRAIT!A:B,2,FALSE)</f>
        <v>EM5Mi1Cf9ogc;RIN=RF / EM5RTCM5Pu;RIN=RF</v>
      </c>
      <c r="AE758" s="63">
        <f>VLOOKUP($AC758,pTRAIT!$A:$X,7,FALSE)</f>
        <v>0</v>
      </c>
      <c r="AF758" s="63">
        <f>VLOOKUP($AC758,pTRAIT!$A:$X,8,FALSE)</f>
        <v>0</v>
      </c>
      <c r="AG758" s="63">
        <f>VLOOKUP($AC758,pTRAIT!$A:$X,9,FALSE)</f>
        <v>0</v>
      </c>
      <c r="AH758" s="63">
        <f>VLOOKUP($AC758,pTRAIT!$A:$X,10,FALSE)</f>
        <v>0</v>
      </c>
      <c r="AI758" s="63">
        <f>VLOOKUP($AC758,pTRAIT!$A:$X,11,FALSE)</f>
        <v>0</v>
      </c>
      <c r="AJ758" s="63">
        <f>VLOOKUP($AC758,pTRAIT!$A:$X,12,FALSE)</f>
        <v>0</v>
      </c>
      <c r="AK758" s="63">
        <f>VLOOKUP($AC758,pTRAIT!$A:$X,13,FALSE)</f>
        <v>0</v>
      </c>
      <c r="AL758" s="63">
        <f>VLOOKUP($AC758,pTRAIT!$A:$X,14,FALSE)</f>
        <v>0</v>
      </c>
      <c r="AM758" s="63">
        <f>VLOOKUP($AC758,pTRAIT!$A:$X,15,FALSE)</f>
        <v>0</v>
      </c>
      <c r="AN758" s="63">
        <f>VLOOKUP($AC758,pTRAIT!$A:$X,16,FALSE)</f>
        <v>0</v>
      </c>
      <c r="AO758" s="63">
        <f>VLOOKUP($AC758,pTRAIT!$A:$X,17,FALSE)</f>
        <v>0</v>
      </c>
      <c r="AP758" s="63">
        <f>VLOOKUP($AC758,pTRAIT!$A:$X,18,FALSE)</f>
        <v>0</v>
      </c>
      <c r="AQ758" s="63">
        <f>VLOOKUP($AC758,pTRAIT!$A:$X,19,FALSE)</f>
        <v>0</v>
      </c>
      <c r="AR758" s="63">
        <f>VLOOKUP($AC758,pTRAIT!$A:$X,20,FALSE)</f>
        <v>0</v>
      </c>
      <c r="AS758" s="63">
        <f>VLOOKUP($AC758,pTRAIT!$A:$X,21,FALSE)</f>
        <v>0</v>
      </c>
      <c r="AT758" s="63">
        <f>VLOOKUP($AC758,pTRAIT!$A:$X,22,FALSE)</f>
        <v>0</v>
      </c>
      <c r="AU758" s="63">
        <f>VLOOKUP($AC758,pTRAIT!$A:$X,23,FALSE)</f>
        <v>0</v>
      </c>
      <c r="AV758" s="63">
        <f>VLOOKUP($AC758,pTRAIT!$A:$X,24,FALSE)</f>
        <v>0</v>
      </c>
    </row>
    <row r="759" spans="1:48" ht="12" customHeight="1" x14ac:dyDescent="0.2">
      <c r="A759" s="32">
        <v>1388</v>
      </c>
      <c r="B759" s="33" t="s">
        <v>5</v>
      </c>
      <c r="C759" s="34">
        <v>601</v>
      </c>
      <c r="D759" s="32" t="str">
        <f t="shared" si="11"/>
        <v>1388X601</v>
      </c>
      <c r="E759" s="52" t="s">
        <v>1625</v>
      </c>
      <c r="F759" s="61" t="s">
        <v>2382</v>
      </c>
      <c r="G759" s="41" t="s">
        <v>43</v>
      </c>
      <c r="H759" s="38"/>
      <c r="I759" s="32">
        <v>1388</v>
      </c>
      <c r="J759" s="63">
        <f>VLOOKUP(I759,pTRAIT!A:B,2,FALSE)</f>
        <v>0</v>
      </c>
      <c r="K759" s="63" t="str">
        <f>VLOOKUP($I759,pTRAIT!$A:$X,7,FALSE)</f>
        <v>si</v>
      </c>
      <c r="L759" s="63" t="str">
        <f>VLOOKUP($I759,pTRAIT!$A:$X,8,FALSE)</f>
        <v>nd</v>
      </c>
      <c r="M759" s="63" t="str">
        <f>VLOOKUP($I759,pTRAIT!$A:$X,9,FALSE)</f>
        <v>R</v>
      </c>
      <c r="N759" s="63" t="str">
        <f>VLOOKUP($I759,pTRAIT!$A:$X,10,FALSE)</f>
        <v>R</v>
      </c>
      <c r="O759" s="63" t="str">
        <f>VLOOKUP($I759,pTRAIT!$A:$X,11,FALSE)</f>
        <v>H</v>
      </c>
      <c r="P759" s="63" t="str">
        <f>VLOOKUP($I759,pTRAIT!$A:$X,12,FALSE)</f>
        <v>R</v>
      </c>
      <c r="Q759" s="63" t="str">
        <f>VLOOKUP($I759,pTRAIT!$A:$X,13,FALSE)</f>
        <v>S</v>
      </c>
      <c r="R759" s="63" t="str">
        <f>VLOOKUP($I759,pTRAIT!$A:$X,14,FALSE)</f>
        <v>S</v>
      </c>
      <c r="S759" s="63" t="str">
        <f>VLOOKUP($I759,pTRAIT!$A:$X,15,FALSE)</f>
        <v>S</v>
      </c>
      <c r="T759" s="63" t="str">
        <f>VLOOKUP($I759,pTRAIT!$A:$X,16,FALSE)</f>
        <v>R</v>
      </c>
      <c r="U759" s="63" t="str">
        <f>VLOOKUP($I759,pTRAIT!$A:$X,17,FALSE)</f>
        <v>S</v>
      </c>
      <c r="V759" s="63" t="str">
        <f>VLOOKUP($I759,pTRAIT!$A:$X,18,FALSE)</f>
        <v>S</v>
      </c>
      <c r="W759" s="63" t="str">
        <f>VLOOKUP($I759,pTRAIT!$A:$X,19,FALSE)</f>
        <v>S</v>
      </c>
      <c r="X759" s="63" t="str">
        <f>VLOOKUP($I759,pTRAIT!$A:$X,20,FALSE)</f>
        <v>S</v>
      </c>
      <c r="Y759" s="63" t="str">
        <f>VLOOKUP($I759,pTRAIT!$A:$X,21,FALSE)</f>
        <v>R</v>
      </c>
      <c r="Z759" s="63" t="str">
        <f>VLOOKUP($I759,pTRAIT!$A:$X,22,FALSE)</f>
        <v>e</v>
      </c>
      <c r="AA759" s="63" t="str">
        <f>VLOOKUP($I759,pTRAIT!$A:$X,23,FALSE)</f>
        <v>n-c</v>
      </c>
      <c r="AB759" s="63">
        <f>VLOOKUP($I759,pTRAIT!$A:$X,24,FALSE)</f>
        <v>0</v>
      </c>
      <c r="AC759" s="34">
        <v>601</v>
      </c>
      <c r="AD759" s="63" t="str">
        <f>VLOOKUP(AC759,pTRAIT!A:B,2,FALSE)</f>
        <v>EMi1Cf9ToCE;RIN=RF / EM5RTCM5Pu;RIN=RF</v>
      </c>
      <c r="AE759" s="63">
        <f>VLOOKUP($AC759,pTRAIT!$A:$X,7,FALSE)</f>
        <v>0</v>
      </c>
      <c r="AF759" s="63">
        <f>VLOOKUP($AC759,pTRAIT!$A:$X,8,FALSE)</f>
        <v>0</v>
      </c>
      <c r="AG759" s="63">
        <f>VLOOKUP($AC759,pTRAIT!$A:$X,9,FALSE)</f>
        <v>0</v>
      </c>
      <c r="AH759" s="63">
        <f>VLOOKUP($AC759,pTRAIT!$A:$X,10,FALSE)</f>
        <v>0</v>
      </c>
      <c r="AI759" s="63">
        <f>VLOOKUP($AC759,pTRAIT!$A:$X,11,FALSE)</f>
        <v>0</v>
      </c>
      <c r="AJ759" s="63">
        <f>VLOOKUP($AC759,pTRAIT!$A:$X,12,FALSE)</f>
        <v>0</v>
      </c>
      <c r="AK759" s="63">
        <f>VLOOKUP($AC759,pTRAIT!$A:$X,13,FALSE)</f>
        <v>0</v>
      </c>
      <c r="AL759" s="63">
        <f>VLOOKUP($AC759,pTRAIT!$A:$X,14,FALSE)</f>
        <v>0</v>
      </c>
      <c r="AM759" s="63">
        <f>VLOOKUP($AC759,pTRAIT!$A:$X,15,FALSE)</f>
        <v>0</v>
      </c>
      <c r="AN759" s="63">
        <f>VLOOKUP($AC759,pTRAIT!$A:$X,16,FALSE)</f>
        <v>0</v>
      </c>
      <c r="AO759" s="63">
        <f>VLOOKUP($AC759,pTRAIT!$A:$X,17,FALSE)</f>
        <v>0</v>
      </c>
      <c r="AP759" s="63">
        <f>VLOOKUP($AC759,pTRAIT!$A:$X,18,FALSE)</f>
        <v>0</v>
      </c>
      <c r="AQ759" s="63">
        <f>VLOOKUP($AC759,pTRAIT!$A:$X,19,FALSE)</f>
        <v>0</v>
      </c>
      <c r="AR759" s="63">
        <f>VLOOKUP($AC759,pTRAIT!$A:$X,20,FALSE)</f>
        <v>0</v>
      </c>
      <c r="AS759" s="63">
        <f>VLOOKUP($AC759,pTRAIT!$A:$X,21,FALSE)</f>
        <v>0</v>
      </c>
      <c r="AT759" s="63">
        <f>VLOOKUP($AC759,pTRAIT!$A:$X,22,FALSE)</f>
        <v>0</v>
      </c>
      <c r="AU759" s="63">
        <f>VLOOKUP($AC759,pTRAIT!$A:$X,23,FALSE)</f>
        <v>0</v>
      </c>
      <c r="AV759" s="63">
        <f>VLOOKUP($AC759,pTRAIT!$A:$X,24,FALSE)</f>
        <v>0</v>
      </c>
    </row>
    <row r="760" spans="1:48" ht="12" customHeight="1" x14ac:dyDescent="0.2">
      <c r="A760" s="32">
        <v>1388</v>
      </c>
      <c r="B760" s="33" t="s">
        <v>5</v>
      </c>
      <c r="C760" s="34">
        <v>642</v>
      </c>
      <c r="D760" s="32" t="str">
        <f t="shared" si="11"/>
        <v>1388X642</v>
      </c>
      <c r="E760" s="52" t="s">
        <v>1625</v>
      </c>
      <c r="F760" s="61" t="s">
        <v>2383</v>
      </c>
      <c r="G760" s="41" t="s">
        <v>43</v>
      </c>
      <c r="H760" s="38"/>
      <c r="I760" s="32">
        <v>1388</v>
      </c>
      <c r="J760" s="63">
        <f>VLOOKUP(I760,pTRAIT!A:B,2,FALSE)</f>
        <v>0</v>
      </c>
      <c r="K760" s="63" t="str">
        <f>VLOOKUP($I760,pTRAIT!$A:$X,7,FALSE)</f>
        <v>si</v>
      </c>
      <c r="L760" s="63" t="str">
        <f>VLOOKUP($I760,pTRAIT!$A:$X,8,FALSE)</f>
        <v>nd</v>
      </c>
      <c r="M760" s="63" t="str">
        <f>VLOOKUP($I760,pTRAIT!$A:$X,9,FALSE)</f>
        <v>R</v>
      </c>
      <c r="N760" s="63" t="str">
        <f>VLOOKUP($I760,pTRAIT!$A:$X,10,FALSE)</f>
        <v>R</v>
      </c>
      <c r="O760" s="63" t="str">
        <f>VLOOKUP($I760,pTRAIT!$A:$X,11,FALSE)</f>
        <v>H</v>
      </c>
      <c r="P760" s="63" t="str">
        <f>VLOOKUP($I760,pTRAIT!$A:$X,12,FALSE)</f>
        <v>R</v>
      </c>
      <c r="Q760" s="63" t="str">
        <f>VLOOKUP($I760,pTRAIT!$A:$X,13,FALSE)</f>
        <v>S</v>
      </c>
      <c r="R760" s="63" t="str">
        <f>VLOOKUP($I760,pTRAIT!$A:$X,14,FALSE)</f>
        <v>S</v>
      </c>
      <c r="S760" s="63" t="str">
        <f>VLOOKUP($I760,pTRAIT!$A:$X,15,FALSE)</f>
        <v>S</v>
      </c>
      <c r="T760" s="63" t="str">
        <f>VLOOKUP($I760,pTRAIT!$A:$X,16,FALSE)</f>
        <v>R</v>
      </c>
      <c r="U760" s="63" t="str">
        <f>VLOOKUP($I760,pTRAIT!$A:$X,17,FALSE)</f>
        <v>S</v>
      </c>
      <c r="V760" s="63" t="str">
        <f>VLOOKUP($I760,pTRAIT!$A:$X,18,FALSE)</f>
        <v>S</v>
      </c>
      <c r="W760" s="63" t="str">
        <f>VLOOKUP($I760,pTRAIT!$A:$X,19,FALSE)</f>
        <v>S</v>
      </c>
      <c r="X760" s="63" t="str">
        <f>VLOOKUP($I760,pTRAIT!$A:$X,20,FALSE)</f>
        <v>S</v>
      </c>
      <c r="Y760" s="63" t="str">
        <f>VLOOKUP($I760,pTRAIT!$A:$X,21,FALSE)</f>
        <v>R</v>
      </c>
      <c r="Z760" s="63" t="str">
        <f>VLOOKUP($I760,pTRAIT!$A:$X,22,FALSE)</f>
        <v>e</v>
      </c>
      <c r="AA760" s="63" t="str">
        <f>VLOOKUP($I760,pTRAIT!$A:$X,23,FALSE)</f>
        <v>n-c</v>
      </c>
      <c r="AB760" s="63">
        <f>VLOOKUP($I760,pTRAIT!$A:$X,24,FALSE)</f>
        <v>0</v>
      </c>
      <c r="AC760" s="34">
        <v>642</v>
      </c>
      <c r="AD760" s="63" t="str">
        <f>VLOOKUP(AC760,pTRAIT!A:B,2,FALSE)</f>
        <v>EM5Mi1Cf9(Pu);RIN=RF / EM5RTCM5Pu;RIN=RF</v>
      </c>
      <c r="AE760" s="63">
        <f>VLOOKUP($AC760,pTRAIT!$A:$X,7,FALSE)</f>
        <v>0</v>
      </c>
      <c r="AF760" s="63">
        <f>VLOOKUP($AC760,pTRAIT!$A:$X,8,FALSE)</f>
        <v>0</v>
      </c>
      <c r="AG760" s="63">
        <f>VLOOKUP($AC760,pTRAIT!$A:$X,9,FALSE)</f>
        <v>0</v>
      </c>
      <c r="AH760" s="63">
        <f>VLOOKUP($AC760,pTRAIT!$A:$X,10,FALSE)</f>
        <v>0</v>
      </c>
      <c r="AI760" s="63">
        <f>VLOOKUP($AC760,pTRAIT!$A:$X,11,FALSE)</f>
        <v>0</v>
      </c>
      <c r="AJ760" s="63">
        <f>VLOOKUP($AC760,pTRAIT!$A:$X,12,FALSE)</f>
        <v>0</v>
      </c>
      <c r="AK760" s="63">
        <f>VLOOKUP($AC760,pTRAIT!$A:$X,13,FALSE)</f>
        <v>0</v>
      </c>
      <c r="AL760" s="63">
        <f>VLOOKUP($AC760,pTRAIT!$A:$X,14,FALSE)</f>
        <v>0</v>
      </c>
      <c r="AM760" s="63">
        <f>VLOOKUP($AC760,pTRAIT!$A:$X,15,FALSE)</f>
        <v>0</v>
      </c>
      <c r="AN760" s="63">
        <f>VLOOKUP($AC760,pTRAIT!$A:$X,16,FALSE)</f>
        <v>0</v>
      </c>
      <c r="AO760" s="63">
        <f>VLOOKUP($AC760,pTRAIT!$A:$X,17,FALSE)</f>
        <v>0</v>
      </c>
      <c r="AP760" s="63">
        <f>VLOOKUP($AC760,pTRAIT!$A:$X,18,FALSE)</f>
        <v>0</v>
      </c>
      <c r="AQ760" s="63">
        <f>VLOOKUP($AC760,pTRAIT!$A:$X,19,FALSE)</f>
        <v>0</v>
      </c>
      <c r="AR760" s="63">
        <f>VLOOKUP($AC760,pTRAIT!$A:$X,20,FALSE)</f>
        <v>0</v>
      </c>
      <c r="AS760" s="63">
        <f>VLOOKUP($AC760,pTRAIT!$A:$X,21,FALSE)</f>
        <v>0</v>
      </c>
      <c r="AT760" s="63">
        <f>VLOOKUP($AC760,pTRAIT!$A:$X,22,FALSE)</f>
        <v>0</v>
      </c>
      <c r="AU760" s="63">
        <f>VLOOKUP($AC760,pTRAIT!$A:$X,23,FALSE)</f>
        <v>0</v>
      </c>
      <c r="AV760" s="63">
        <f>VLOOKUP($AC760,pTRAIT!$A:$X,24,FALSE)</f>
        <v>0</v>
      </c>
    </row>
    <row r="761" spans="1:48" ht="12" customHeight="1" x14ac:dyDescent="0.2">
      <c r="A761" s="32">
        <v>1388</v>
      </c>
      <c r="B761" s="33" t="s">
        <v>5</v>
      </c>
      <c r="C761" s="34">
        <v>743</v>
      </c>
      <c r="D761" s="32" t="str">
        <f t="shared" si="11"/>
        <v>1388X743</v>
      </c>
      <c r="E761" s="52" t="s">
        <v>1625</v>
      </c>
      <c r="F761" s="61" t="s">
        <v>2384</v>
      </c>
      <c r="G761" s="41" t="s">
        <v>43</v>
      </c>
      <c r="H761" s="38"/>
      <c r="I761" s="32">
        <v>1388</v>
      </c>
      <c r="J761" s="63">
        <f>VLOOKUP(I761,pTRAIT!A:B,2,FALSE)</f>
        <v>0</v>
      </c>
      <c r="K761" s="63" t="str">
        <f>VLOOKUP($I761,pTRAIT!$A:$X,7,FALSE)</f>
        <v>si</v>
      </c>
      <c r="L761" s="63" t="str">
        <f>VLOOKUP($I761,pTRAIT!$A:$X,8,FALSE)</f>
        <v>nd</v>
      </c>
      <c r="M761" s="63" t="str">
        <f>VLOOKUP($I761,pTRAIT!$A:$X,9,FALSE)</f>
        <v>R</v>
      </c>
      <c r="N761" s="63" t="str">
        <f>VLOOKUP($I761,pTRAIT!$A:$X,10,FALSE)</f>
        <v>R</v>
      </c>
      <c r="O761" s="63" t="str">
        <f>VLOOKUP($I761,pTRAIT!$A:$X,11,FALSE)</f>
        <v>H</v>
      </c>
      <c r="P761" s="63" t="str">
        <f>VLOOKUP($I761,pTRAIT!$A:$X,12,FALSE)</f>
        <v>R</v>
      </c>
      <c r="Q761" s="63" t="str">
        <f>VLOOKUP($I761,pTRAIT!$A:$X,13,FALSE)</f>
        <v>S</v>
      </c>
      <c r="R761" s="63" t="str">
        <f>VLOOKUP($I761,pTRAIT!$A:$X,14,FALSE)</f>
        <v>S</v>
      </c>
      <c r="S761" s="63" t="str">
        <f>VLOOKUP($I761,pTRAIT!$A:$X,15,FALSE)</f>
        <v>S</v>
      </c>
      <c r="T761" s="63" t="str">
        <f>VLOOKUP($I761,pTRAIT!$A:$X,16,FALSE)</f>
        <v>R</v>
      </c>
      <c r="U761" s="63" t="str">
        <f>VLOOKUP($I761,pTRAIT!$A:$X,17,FALSE)</f>
        <v>S</v>
      </c>
      <c r="V761" s="63" t="str">
        <f>VLOOKUP($I761,pTRAIT!$A:$X,18,FALSE)</f>
        <v>S</v>
      </c>
      <c r="W761" s="63" t="str">
        <f>VLOOKUP($I761,pTRAIT!$A:$X,19,FALSE)</f>
        <v>S</v>
      </c>
      <c r="X761" s="63" t="str">
        <f>VLOOKUP($I761,pTRAIT!$A:$X,20,FALSE)</f>
        <v>S</v>
      </c>
      <c r="Y761" s="63" t="str">
        <f>VLOOKUP($I761,pTRAIT!$A:$X,21,FALSE)</f>
        <v>R</v>
      </c>
      <c r="Z761" s="63" t="str">
        <f>VLOOKUP($I761,pTRAIT!$A:$X,22,FALSE)</f>
        <v>e</v>
      </c>
      <c r="AA761" s="63" t="str">
        <f>VLOOKUP($I761,pTRAIT!$A:$X,23,FALSE)</f>
        <v>n-c</v>
      </c>
      <c r="AB761" s="63">
        <f>VLOOKUP($I761,pTRAIT!$A:$X,24,FALSE)</f>
        <v>0</v>
      </c>
      <c r="AC761" s="34">
        <v>743</v>
      </c>
      <c r="AD761" s="63" t="str">
        <f>VLOOKUP(AC761,pTRAIT!A:B,2,FALSE)</f>
        <v>EM5UeMi1Cf9Pu;RIN=RS / EM5RTCM5Pu;RIN=RF</v>
      </c>
      <c r="AE761" s="63">
        <f>VLOOKUP($AC761,pTRAIT!$A:$X,7,FALSE)</f>
        <v>0</v>
      </c>
      <c r="AF761" s="63">
        <f>VLOOKUP($AC761,pTRAIT!$A:$X,8,FALSE)</f>
        <v>0</v>
      </c>
      <c r="AG761" s="63">
        <f>VLOOKUP($AC761,pTRAIT!$A:$X,9,FALSE)</f>
        <v>0</v>
      </c>
      <c r="AH761" s="63">
        <f>VLOOKUP($AC761,pTRAIT!$A:$X,10,FALSE)</f>
        <v>0</v>
      </c>
      <c r="AI761" s="63">
        <f>VLOOKUP($AC761,pTRAIT!$A:$X,11,FALSE)</f>
        <v>0</v>
      </c>
      <c r="AJ761" s="63">
        <f>VLOOKUP($AC761,pTRAIT!$A:$X,12,FALSE)</f>
        <v>0</v>
      </c>
      <c r="AK761" s="63">
        <f>VLOOKUP($AC761,pTRAIT!$A:$X,13,FALSE)</f>
        <v>0</v>
      </c>
      <c r="AL761" s="63">
        <f>VLOOKUP($AC761,pTRAIT!$A:$X,14,FALSE)</f>
        <v>0</v>
      </c>
      <c r="AM761" s="63">
        <f>VLOOKUP($AC761,pTRAIT!$A:$X,15,FALSE)</f>
        <v>0</v>
      </c>
      <c r="AN761" s="63">
        <f>VLOOKUP($AC761,pTRAIT!$A:$X,16,FALSE)</f>
        <v>0</v>
      </c>
      <c r="AO761" s="63">
        <f>VLOOKUP($AC761,pTRAIT!$A:$X,17,FALSE)</f>
        <v>0</v>
      </c>
      <c r="AP761" s="63">
        <f>VLOOKUP($AC761,pTRAIT!$A:$X,18,FALSE)</f>
        <v>0</v>
      </c>
      <c r="AQ761" s="63">
        <f>VLOOKUP($AC761,pTRAIT!$A:$X,19,FALSE)</f>
        <v>0</v>
      </c>
      <c r="AR761" s="63">
        <f>VLOOKUP($AC761,pTRAIT!$A:$X,20,FALSE)</f>
        <v>0</v>
      </c>
      <c r="AS761" s="63">
        <f>VLOOKUP($AC761,pTRAIT!$A:$X,21,FALSE)</f>
        <v>0</v>
      </c>
      <c r="AT761" s="63">
        <f>VLOOKUP($AC761,pTRAIT!$A:$X,22,FALSE)</f>
        <v>0</v>
      </c>
      <c r="AU761" s="63">
        <f>VLOOKUP($AC761,pTRAIT!$A:$X,23,FALSE)</f>
        <v>0</v>
      </c>
      <c r="AV761" s="63">
        <f>VLOOKUP($AC761,pTRAIT!$A:$X,24,FALSE)</f>
        <v>0</v>
      </c>
    </row>
    <row r="762" spans="1:48" ht="12" customHeight="1" x14ac:dyDescent="0.2">
      <c r="A762" s="32">
        <v>1388</v>
      </c>
      <c r="B762" s="33" t="s">
        <v>5</v>
      </c>
      <c r="C762" s="34">
        <v>771</v>
      </c>
      <c r="D762" s="32" t="str">
        <f t="shared" si="11"/>
        <v>1388X771</v>
      </c>
      <c r="E762" s="52" t="s">
        <v>1625</v>
      </c>
      <c r="F762" s="61" t="s">
        <v>2385</v>
      </c>
      <c r="G762" s="41" t="s">
        <v>43</v>
      </c>
      <c r="H762" s="38"/>
      <c r="I762" s="32">
        <v>1388</v>
      </c>
      <c r="J762" s="63">
        <f>VLOOKUP(I762,pTRAIT!A:B,2,FALSE)</f>
        <v>0</v>
      </c>
      <c r="K762" s="63" t="str">
        <f>VLOOKUP($I762,pTRAIT!$A:$X,7,FALSE)</f>
        <v>si</v>
      </c>
      <c r="L762" s="63" t="str">
        <f>VLOOKUP($I762,pTRAIT!$A:$X,8,FALSE)</f>
        <v>nd</v>
      </c>
      <c r="M762" s="63" t="str">
        <f>VLOOKUP($I762,pTRAIT!$A:$X,9,FALSE)</f>
        <v>R</v>
      </c>
      <c r="N762" s="63" t="str">
        <f>VLOOKUP($I762,pTRAIT!$A:$X,10,FALSE)</f>
        <v>R</v>
      </c>
      <c r="O762" s="63" t="str">
        <f>VLOOKUP($I762,pTRAIT!$A:$X,11,FALSE)</f>
        <v>H</v>
      </c>
      <c r="P762" s="63" t="str">
        <f>VLOOKUP($I762,pTRAIT!$A:$X,12,FALSE)</f>
        <v>R</v>
      </c>
      <c r="Q762" s="63" t="str">
        <f>VLOOKUP($I762,pTRAIT!$A:$X,13,FALSE)</f>
        <v>S</v>
      </c>
      <c r="R762" s="63" t="str">
        <f>VLOOKUP($I762,pTRAIT!$A:$X,14,FALSE)</f>
        <v>S</v>
      </c>
      <c r="S762" s="63" t="str">
        <f>VLOOKUP($I762,pTRAIT!$A:$X,15,FALSE)</f>
        <v>S</v>
      </c>
      <c r="T762" s="63" t="str">
        <f>VLOOKUP($I762,pTRAIT!$A:$X,16,FALSE)</f>
        <v>R</v>
      </c>
      <c r="U762" s="63" t="str">
        <f>VLOOKUP($I762,pTRAIT!$A:$X,17,FALSE)</f>
        <v>S</v>
      </c>
      <c r="V762" s="63" t="str">
        <f>VLOOKUP($I762,pTRAIT!$A:$X,18,FALSE)</f>
        <v>S</v>
      </c>
      <c r="W762" s="63" t="str">
        <f>VLOOKUP($I762,pTRAIT!$A:$X,19,FALSE)</f>
        <v>S</v>
      </c>
      <c r="X762" s="63" t="str">
        <f>VLOOKUP($I762,pTRAIT!$A:$X,20,FALSE)</f>
        <v>S</v>
      </c>
      <c r="Y762" s="63" t="str">
        <f>VLOOKUP($I762,pTRAIT!$A:$X,21,FALSE)</f>
        <v>R</v>
      </c>
      <c r="Z762" s="63" t="str">
        <f>VLOOKUP($I762,pTRAIT!$A:$X,22,FALSE)</f>
        <v>e</v>
      </c>
      <c r="AA762" s="63" t="str">
        <f>VLOOKUP($I762,pTRAIT!$A:$X,23,FALSE)</f>
        <v>n-c</v>
      </c>
      <c r="AB762" s="63">
        <f>VLOOKUP($I762,pTRAIT!$A:$X,24,FALSE)</f>
        <v>0</v>
      </c>
      <c r="AC762" s="34">
        <v>771</v>
      </c>
      <c r="AD762" s="63" t="str">
        <f>VLOOKUP(AC762,pTRAIT!A:B,2,FALSE)</f>
        <v>EM5UeMi1(Cf9);RIN=RF / EM5RTCM5Pu;RIN=RF</v>
      </c>
      <c r="AE762" s="63">
        <f>VLOOKUP($AC762,pTRAIT!$A:$X,7,FALSE)</f>
        <v>0</v>
      </c>
      <c r="AF762" s="63">
        <f>VLOOKUP($AC762,pTRAIT!$A:$X,8,FALSE)</f>
        <v>0</v>
      </c>
      <c r="AG762" s="63">
        <f>VLOOKUP($AC762,pTRAIT!$A:$X,9,FALSE)</f>
        <v>0</v>
      </c>
      <c r="AH762" s="63">
        <f>VLOOKUP($AC762,pTRAIT!$A:$X,10,FALSE)</f>
        <v>0</v>
      </c>
      <c r="AI762" s="63">
        <f>VLOOKUP($AC762,pTRAIT!$A:$X,11,FALSE)</f>
        <v>0</v>
      </c>
      <c r="AJ762" s="63">
        <f>VLOOKUP($AC762,pTRAIT!$A:$X,12,FALSE)</f>
        <v>0</v>
      </c>
      <c r="AK762" s="63">
        <f>VLOOKUP($AC762,pTRAIT!$A:$X,13,FALSE)</f>
        <v>0</v>
      </c>
      <c r="AL762" s="63">
        <f>VLOOKUP($AC762,pTRAIT!$A:$X,14,FALSE)</f>
        <v>0</v>
      </c>
      <c r="AM762" s="63">
        <f>VLOOKUP($AC762,pTRAIT!$A:$X,15,FALSE)</f>
        <v>0</v>
      </c>
      <c r="AN762" s="63">
        <f>VLOOKUP($AC762,pTRAIT!$A:$X,16,FALSE)</f>
        <v>0</v>
      </c>
      <c r="AO762" s="63">
        <f>VLOOKUP($AC762,pTRAIT!$A:$X,17,FALSE)</f>
        <v>0</v>
      </c>
      <c r="AP762" s="63">
        <f>VLOOKUP($AC762,pTRAIT!$A:$X,18,FALSE)</f>
        <v>0</v>
      </c>
      <c r="AQ762" s="63">
        <f>VLOOKUP($AC762,pTRAIT!$A:$X,19,FALSE)</f>
        <v>0</v>
      </c>
      <c r="AR762" s="63">
        <f>VLOOKUP($AC762,pTRAIT!$A:$X,20,FALSE)</f>
        <v>0</v>
      </c>
      <c r="AS762" s="63">
        <f>VLOOKUP($AC762,pTRAIT!$A:$X,21,FALSE)</f>
        <v>0</v>
      </c>
      <c r="AT762" s="63">
        <f>VLOOKUP($AC762,pTRAIT!$A:$X,22,FALSE)</f>
        <v>0</v>
      </c>
      <c r="AU762" s="63">
        <f>VLOOKUP($AC762,pTRAIT!$A:$X,23,FALSE)</f>
        <v>0</v>
      </c>
      <c r="AV762" s="63">
        <f>VLOOKUP($AC762,pTRAIT!$A:$X,24,FALSE)</f>
        <v>0</v>
      </c>
    </row>
    <row r="763" spans="1:48" ht="12" customHeight="1" x14ac:dyDescent="0.2">
      <c r="A763" s="32">
        <v>1388</v>
      </c>
      <c r="B763" s="33" t="s">
        <v>5</v>
      </c>
      <c r="C763" s="34">
        <v>1436</v>
      </c>
      <c r="D763" s="32" t="str">
        <f t="shared" si="11"/>
        <v>1388X1436</v>
      </c>
      <c r="E763" s="52" t="s">
        <v>1625</v>
      </c>
      <c r="F763" s="61" t="s">
        <v>2386</v>
      </c>
      <c r="G763" s="41" t="s">
        <v>43</v>
      </c>
      <c r="H763" s="38"/>
      <c r="I763" s="32">
        <v>1388</v>
      </c>
      <c r="J763" s="63">
        <f>VLOOKUP(I763,pTRAIT!A:B,2,FALSE)</f>
        <v>0</v>
      </c>
      <c r="K763" s="63" t="str">
        <f>VLOOKUP($I763,pTRAIT!$A:$X,7,FALSE)</f>
        <v>si</v>
      </c>
      <c r="L763" s="63" t="str">
        <f>VLOOKUP($I763,pTRAIT!$A:$X,8,FALSE)</f>
        <v>nd</v>
      </c>
      <c r="M763" s="63" t="str">
        <f>VLOOKUP($I763,pTRAIT!$A:$X,9,FALSE)</f>
        <v>R</v>
      </c>
      <c r="N763" s="63" t="str">
        <f>VLOOKUP($I763,pTRAIT!$A:$X,10,FALSE)</f>
        <v>R</v>
      </c>
      <c r="O763" s="63" t="str">
        <f>VLOOKUP($I763,pTRAIT!$A:$X,11,FALSE)</f>
        <v>H</v>
      </c>
      <c r="P763" s="63" t="str">
        <f>VLOOKUP($I763,pTRAIT!$A:$X,12,FALSE)</f>
        <v>R</v>
      </c>
      <c r="Q763" s="63" t="str">
        <f>VLOOKUP($I763,pTRAIT!$A:$X,13,FALSE)</f>
        <v>S</v>
      </c>
      <c r="R763" s="63" t="str">
        <f>VLOOKUP($I763,pTRAIT!$A:$X,14,FALSE)</f>
        <v>S</v>
      </c>
      <c r="S763" s="63" t="str">
        <f>VLOOKUP($I763,pTRAIT!$A:$X,15,FALSE)</f>
        <v>S</v>
      </c>
      <c r="T763" s="63" t="str">
        <f>VLOOKUP($I763,pTRAIT!$A:$X,16,FALSE)</f>
        <v>R</v>
      </c>
      <c r="U763" s="63" t="str">
        <f>VLOOKUP($I763,pTRAIT!$A:$X,17,FALSE)</f>
        <v>S</v>
      </c>
      <c r="V763" s="63" t="str">
        <f>VLOOKUP($I763,pTRAIT!$A:$X,18,FALSE)</f>
        <v>S</v>
      </c>
      <c r="W763" s="63" t="str">
        <f>VLOOKUP($I763,pTRAIT!$A:$X,19,FALSE)</f>
        <v>S</v>
      </c>
      <c r="X763" s="63" t="str">
        <f>VLOOKUP($I763,pTRAIT!$A:$X,20,FALSE)</f>
        <v>S</v>
      </c>
      <c r="Y763" s="63" t="str">
        <f>VLOOKUP($I763,pTRAIT!$A:$X,21,FALSE)</f>
        <v>R</v>
      </c>
      <c r="Z763" s="63" t="str">
        <f>VLOOKUP($I763,pTRAIT!$A:$X,22,FALSE)</f>
        <v>e</v>
      </c>
      <c r="AA763" s="63" t="str">
        <f>VLOOKUP($I763,pTRAIT!$A:$X,23,FALSE)</f>
        <v>n-c</v>
      </c>
      <c r="AB763" s="63">
        <f>VLOOKUP($I763,pTRAIT!$A:$X,24,FALSE)</f>
        <v>0</v>
      </c>
      <c r="AC763" s="34">
        <v>1436</v>
      </c>
      <c r="AD763" s="63" t="str">
        <f>VLOOKUP(AC763,pTRAIT!A:B,2,FALSE)</f>
        <v>EM5CM5Pu;RIN=RF / EM5RTCM5Pu;RIN=RF</v>
      </c>
      <c r="AE763" s="63">
        <f>VLOOKUP($AC763,pTRAIT!$A:$X,7,FALSE)</f>
        <v>0</v>
      </c>
      <c r="AF763" s="63">
        <f>VLOOKUP($AC763,pTRAIT!$A:$X,8,FALSE)</f>
        <v>0</v>
      </c>
      <c r="AG763" s="63">
        <f>VLOOKUP($AC763,pTRAIT!$A:$X,9,FALSE)</f>
        <v>0</v>
      </c>
      <c r="AH763" s="63">
        <f>VLOOKUP($AC763,pTRAIT!$A:$X,10,FALSE)</f>
        <v>0</v>
      </c>
      <c r="AI763" s="63">
        <f>VLOOKUP($AC763,pTRAIT!$A:$X,11,FALSE)</f>
        <v>0</v>
      </c>
      <c r="AJ763" s="63">
        <f>VLOOKUP($AC763,pTRAIT!$A:$X,12,FALSE)</f>
        <v>0</v>
      </c>
      <c r="AK763" s="63">
        <f>VLOOKUP($AC763,pTRAIT!$A:$X,13,FALSE)</f>
        <v>0</v>
      </c>
      <c r="AL763" s="63">
        <f>VLOOKUP($AC763,pTRAIT!$A:$X,14,FALSE)</f>
        <v>0</v>
      </c>
      <c r="AM763" s="63">
        <f>VLOOKUP($AC763,pTRAIT!$A:$X,15,FALSE)</f>
        <v>0</v>
      </c>
      <c r="AN763" s="63">
        <f>VLOOKUP($AC763,pTRAIT!$A:$X,16,FALSE)</f>
        <v>0</v>
      </c>
      <c r="AO763" s="63">
        <f>VLOOKUP($AC763,pTRAIT!$A:$X,17,FALSE)</f>
        <v>0</v>
      </c>
      <c r="AP763" s="63">
        <f>VLOOKUP($AC763,pTRAIT!$A:$X,18,FALSE)</f>
        <v>0</v>
      </c>
      <c r="AQ763" s="63">
        <f>VLOOKUP($AC763,pTRAIT!$A:$X,19,FALSE)</f>
        <v>0</v>
      </c>
      <c r="AR763" s="63">
        <f>VLOOKUP($AC763,pTRAIT!$A:$X,20,FALSE)</f>
        <v>0</v>
      </c>
      <c r="AS763" s="63">
        <f>VLOOKUP($AC763,pTRAIT!$A:$X,21,FALSE)</f>
        <v>0</v>
      </c>
      <c r="AT763" s="63">
        <f>VLOOKUP($AC763,pTRAIT!$A:$X,22,FALSE)</f>
        <v>0</v>
      </c>
      <c r="AU763" s="63">
        <f>VLOOKUP($AC763,pTRAIT!$A:$X,23,FALSE)</f>
        <v>0</v>
      </c>
      <c r="AV763" s="63">
        <f>VLOOKUP($AC763,pTRAIT!$A:$X,24,FALSE)</f>
        <v>0</v>
      </c>
    </row>
    <row r="764" spans="1:48" ht="12" customHeight="1" x14ac:dyDescent="0.2">
      <c r="A764" s="32">
        <v>1388</v>
      </c>
      <c r="B764" s="33" t="s">
        <v>5</v>
      </c>
      <c r="C764" s="34">
        <v>1499</v>
      </c>
      <c r="D764" s="32" t="str">
        <f t="shared" si="11"/>
        <v>1388X1499</v>
      </c>
      <c r="E764" s="52" t="s">
        <v>1625</v>
      </c>
      <c r="F764" s="61" t="s">
        <v>2387</v>
      </c>
      <c r="G764" s="41" t="s">
        <v>43</v>
      </c>
      <c r="H764" s="45"/>
      <c r="I764" s="32">
        <v>1388</v>
      </c>
      <c r="J764" s="63">
        <f>VLOOKUP(I764,pTRAIT!A:B,2,FALSE)</f>
        <v>0</v>
      </c>
      <c r="K764" s="63" t="str">
        <f>VLOOKUP($I764,pTRAIT!$A:$X,7,FALSE)</f>
        <v>si</v>
      </c>
      <c r="L764" s="63" t="str">
        <f>VLOOKUP($I764,pTRAIT!$A:$X,8,FALSE)</f>
        <v>nd</v>
      </c>
      <c r="M764" s="63" t="str">
        <f>VLOOKUP($I764,pTRAIT!$A:$X,9,FALSE)</f>
        <v>R</v>
      </c>
      <c r="N764" s="63" t="str">
        <f>VLOOKUP($I764,pTRAIT!$A:$X,10,FALSE)</f>
        <v>R</v>
      </c>
      <c r="O764" s="63" t="str">
        <f>VLOOKUP($I764,pTRAIT!$A:$X,11,FALSE)</f>
        <v>H</v>
      </c>
      <c r="P764" s="63" t="str">
        <f>VLOOKUP($I764,pTRAIT!$A:$X,12,FALSE)</f>
        <v>R</v>
      </c>
      <c r="Q764" s="63" t="str">
        <f>VLOOKUP($I764,pTRAIT!$A:$X,13,FALSE)</f>
        <v>S</v>
      </c>
      <c r="R764" s="63" t="str">
        <f>VLOOKUP($I764,pTRAIT!$A:$X,14,FALSE)</f>
        <v>S</v>
      </c>
      <c r="S764" s="63" t="str">
        <f>VLOOKUP($I764,pTRAIT!$A:$X,15,FALSE)</f>
        <v>S</v>
      </c>
      <c r="T764" s="63" t="str">
        <f>VLOOKUP($I764,pTRAIT!$A:$X,16,FALSE)</f>
        <v>R</v>
      </c>
      <c r="U764" s="63" t="str">
        <f>VLOOKUP($I764,pTRAIT!$A:$X,17,FALSE)</f>
        <v>S</v>
      </c>
      <c r="V764" s="63" t="str">
        <f>VLOOKUP($I764,pTRAIT!$A:$X,18,FALSE)</f>
        <v>S</v>
      </c>
      <c r="W764" s="63" t="str">
        <f>VLOOKUP($I764,pTRAIT!$A:$X,19,FALSE)</f>
        <v>S</v>
      </c>
      <c r="X764" s="63" t="str">
        <f>VLOOKUP($I764,pTRAIT!$A:$X,20,FALSE)</f>
        <v>S</v>
      </c>
      <c r="Y764" s="63" t="str">
        <f>VLOOKUP($I764,pTRAIT!$A:$X,21,FALSE)</f>
        <v>R</v>
      </c>
      <c r="Z764" s="63" t="str">
        <f>VLOOKUP($I764,pTRAIT!$A:$X,22,FALSE)</f>
        <v>e</v>
      </c>
      <c r="AA764" s="63" t="str">
        <f>VLOOKUP($I764,pTRAIT!$A:$X,23,FALSE)</f>
        <v>n-c</v>
      </c>
      <c r="AB764" s="63">
        <f>VLOOKUP($I764,pTRAIT!$A:$X,24,FALSE)</f>
        <v>0</v>
      </c>
      <c r="AC764" s="34">
        <v>1499</v>
      </c>
      <c r="AD764" s="63" t="str">
        <f>VLOOKUP(AC764,pTRAIT!A:B,2,FALSE)</f>
        <v>EM5RTCM5Pu;RIN=RF / EM5RTUeCM5Pu;RIN=RF</v>
      </c>
      <c r="AE764" s="63">
        <f>VLOOKUP($AC764,pTRAIT!$A:$X,7,FALSE)</f>
        <v>0</v>
      </c>
      <c r="AF764" s="63">
        <f>VLOOKUP($AC764,pTRAIT!$A:$X,8,FALSE)</f>
        <v>0</v>
      </c>
      <c r="AG764" s="63">
        <f>VLOOKUP($AC764,pTRAIT!$A:$X,9,FALSE)</f>
        <v>0</v>
      </c>
      <c r="AH764" s="63">
        <f>VLOOKUP($AC764,pTRAIT!$A:$X,10,FALSE)</f>
        <v>0</v>
      </c>
      <c r="AI764" s="63">
        <f>VLOOKUP($AC764,pTRAIT!$A:$X,11,FALSE)</f>
        <v>0</v>
      </c>
      <c r="AJ764" s="63">
        <f>VLOOKUP($AC764,pTRAIT!$A:$X,12,FALSE)</f>
        <v>0</v>
      </c>
      <c r="AK764" s="63">
        <f>VLOOKUP($AC764,pTRAIT!$A:$X,13,FALSE)</f>
        <v>0</v>
      </c>
      <c r="AL764" s="63">
        <f>VLOOKUP($AC764,pTRAIT!$A:$X,14,FALSE)</f>
        <v>0</v>
      </c>
      <c r="AM764" s="63">
        <f>VLOOKUP($AC764,pTRAIT!$A:$X,15,FALSE)</f>
        <v>0</v>
      </c>
      <c r="AN764" s="63">
        <f>VLOOKUP($AC764,pTRAIT!$A:$X,16,FALSE)</f>
        <v>0</v>
      </c>
      <c r="AO764" s="63">
        <f>VLOOKUP($AC764,pTRAIT!$A:$X,17,FALSE)</f>
        <v>0</v>
      </c>
      <c r="AP764" s="63">
        <f>VLOOKUP($AC764,pTRAIT!$A:$X,18,FALSE)</f>
        <v>0</v>
      </c>
      <c r="AQ764" s="63">
        <f>VLOOKUP($AC764,pTRAIT!$A:$X,19,FALSE)</f>
        <v>0</v>
      </c>
      <c r="AR764" s="63">
        <f>VLOOKUP($AC764,pTRAIT!$A:$X,20,FALSE)</f>
        <v>0</v>
      </c>
      <c r="AS764" s="63">
        <f>VLOOKUP($AC764,pTRAIT!$A:$X,21,FALSE)</f>
        <v>0</v>
      </c>
      <c r="AT764" s="63">
        <f>VLOOKUP($AC764,pTRAIT!$A:$X,22,FALSE)</f>
        <v>0</v>
      </c>
      <c r="AU764" s="63">
        <f>VLOOKUP($AC764,pTRAIT!$A:$X,23,FALSE)</f>
        <v>0</v>
      </c>
      <c r="AV764" s="63">
        <f>VLOOKUP($AC764,pTRAIT!$A:$X,24,FALSE)</f>
        <v>0</v>
      </c>
    </row>
    <row r="765" spans="1:48" ht="12" customHeight="1" x14ac:dyDescent="0.2">
      <c r="A765" s="32">
        <v>1388</v>
      </c>
      <c r="B765" s="33" t="s">
        <v>5</v>
      </c>
      <c r="C765" s="34">
        <v>1501</v>
      </c>
      <c r="D765" s="32" t="str">
        <f t="shared" si="11"/>
        <v>1388X1501</v>
      </c>
      <c r="E765" s="52" t="s">
        <v>1625</v>
      </c>
      <c r="F765" s="61" t="s">
        <v>2388</v>
      </c>
      <c r="G765" s="41" t="s">
        <v>43</v>
      </c>
      <c r="H765" s="45"/>
      <c r="I765" s="32">
        <v>1388</v>
      </c>
      <c r="J765" s="63">
        <f>VLOOKUP(I765,pTRAIT!A:B,2,FALSE)</f>
        <v>0</v>
      </c>
      <c r="K765" s="63" t="str">
        <f>VLOOKUP($I765,pTRAIT!$A:$X,7,FALSE)</f>
        <v>si</v>
      </c>
      <c r="L765" s="63" t="str">
        <f>VLOOKUP($I765,pTRAIT!$A:$X,8,FALSE)</f>
        <v>nd</v>
      </c>
      <c r="M765" s="63" t="str">
        <f>VLOOKUP($I765,pTRAIT!$A:$X,9,FALSE)</f>
        <v>R</v>
      </c>
      <c r="N765" s="63" t="str">
        <f>VLOOKUP($I765,pTRAIT!$A:$X,10,FALSE)</f>
        <v>R</v>
      </c>
      <c r="O765" s="63" t="str">
        <f>VLOOKUP($I765,pTRAIT!$A:$X,11,FALSE)</f>
        <v>H</v>
      </c>
      <c r="P765" s="63" t="str">
        <f>VLOOKUP($I765,pTRAIT!$A:$X,12,FALSE)</f>
        <v>R</v>
      </c>
      <c r="Q765" s="63" t="str">
        <f>VLOOKUP($I765,pTRAIT!$A:$X,13,FALSE)</f>
        <v>S</v>
      </c>
      <c r="R765" s="63" t="str">
        <f>VLOOKUP($I765,pTRAIT!$A:$X,14,FALSE)</f>
        <v>S</v>
      </c>
      <c r="S765" s="63" t="str">
        <f>VLOOKUP($I765,pTRAIT!$A:$X,15,FALSE)</f>
        <v>S</v>
      </c>
      <c r="T765" s="63" t="str">
        <f>VLOOKUP($I765,pTRAIT!$A:$X,16,FALSE)</f>
        <v>R</v>
      </c>
      <c r="U765" s="63" t="str">
        <f>VLOOKUP($I765,pTRAIT!$A:$X,17,FALSE)</f>
        <v>S</v>
      </c>
      <c r="V765" s="63" t="str">
        <f>VLOOKUP($I765,pTRAIT!$A:$X,18,FALSE)</f>
        <v>S</v>
      </c>
      <c r="W765" s="63" t="str">
        <f>VLOOKUP($I765,pTRAIT!$A:$X,19,FALSE)</f>
        <v>S</v>
      </c>
      <c r="X765" s="63" t="str">
        <f>VLOOKUP($I765,pTRAIT!$A:$X,20,FALSE)</f>
        <v>S</v>
      </c>
      <c r="Y765" s="63" t="str">
        <f>VLOOKUP($I765,pTRAIT!$A:$X,21,FALSE)</f>
        <v>R</v>
      </c>
      <c r="Z765" s="63" t="str">
        <f>VLOOKUP($I765,pTRAIT!$A:$X,22,FALSE)</f>
        <v>e</v>
      </c>
      <c r="AA765" s="63" t="str">
        <f>VLOOKUP($I765,pTRAIT!$A:$X,23,FALSE)</f>
        <v>n-c</v>
      </c>
      <c r="AB765" s="63">
        <f>VLOOKUP($I765,pTRAIT!$A:$X,24,FALSE)</f>
        <v>0</v>
      </c>
      <c r="AC765" s="34">
        <v>1501</v>
      </c>
      <c r="AD765" s="63" t="str">
        <f>VLOOKUP(AC765,pTRAIT!A:B,2,FALSE)</f>
        <v>EM5RTCM5Pu;RIN=RF / EM5CM5Pu;RIN=RF</v>
      </c>
      <c r="AE765" s="63">
        <f>VLOOKUP($AC765,pTRAIT!$A:$X,7,FALSE)</f>
        <v>0</v>
      </c>
      <c r="AF765" s="63">
        <f>VLOOKUP($AC765,pTRAIT!$A:$X,8,FALSE)</f>
        <v>0</v>
      </c>
      <c r="AG765" s="63">
        <f>VLOOKUP($AC765,pTRAIT!$A:$X,9,FALSE)</f>
        <v>0</v>
      </c>
      <c r="AH765" s="63">
        <f>VLOOKUP($AC765,pTRAIT!$A:$X,10,FALSE)</f>
        <v>0</v>
      </c>
      <c r="AI765" s="63">
        <f>VLOOKUP($AC765,pTRAIT!$A:$X,11,FALSE)</f>
        <v>0</v>
      </c>
      <c r="AJ765" s="63">
        <f>VLOOKUP($AC765,pTRAIT!$A:$X,12,FALSE)</f>
        <v>0</v>
      </c>
      <c r="AK765" s="63">
        <f>VLOOKUP($AC765,pTRAIT!$A:$X,13,FALSE)</f>
        <v>0</v>
      </c>
      <c r="AL765" s="63">
        <f>VLOOKUP($AC765,pTRAIT!$A:$X,14,FALSE)</f>
        <v>0</v>
      </c>
      <c r="AM765" s="63">
        <f>VLOOKUP($AC765,pTRAIT!$A:$X,15,FALSE)</f>
        <v>0</v>
      </c>
      <c r="AN765" s="63">
        <f>VLOOKUP($AC765,pTRAIT!$A:$X,16,FALSE)</f>
        <v>0</v>
      </c>
      <c r="AO765" s="63">
        <f>VLOOKUP($AC765,pTRAIT!$A:$X,17,FALSE)</f>
        <v>0</v>
      </c>
      <c r="AP765" s="63">
        <f>VLOOKUP($AC765,pTRAIT!$A:$X,18,FALSE)</f>
        <v>0</v>
      </c>
      <c r="AQ765" s="63">
        <f>VLOOKUP($AC765,pTRAIT!$A:$X,19,FALSE)</f>
        <v>0</v>
      </c>
      <c r="AR765" s="63">
        <f>VLOOKUP($AC765,pTRAIT!$A:$X,20,FALSE)</f>
        <v>0</v>
      </c>
      <c r="AS765" s="63">
        <f>VLOOKUP($AC765,pTRAIT!$A:$X,21,FALSE)</f>
        <v>0</v>
      </c>
      <c r="AT765" s="63">
        <f>VLOOKUP($AC765,pTRAIT!$A:$X,22,FALSE)</f>
        <v>0</v>
      </c>
      <c r="AU765" s="63">
        <f>VLOOKUP($AC765,pTRAIT!$A:$X,23,FALSE)</f>
        <v>0</v>
      </c>
      <c r="AV765" s="63">
        <f>VLOOKUP($AC765,pTRAIT!$A:$X,24,FALSE)</f>
        <v>0</v>
      </c>
    </row>
    <row r="766" spans="1:48" ht="12" customHeight="1" x14ac:dyDescent="0.2">
      <c r="A766" s="32">
        <v>1388</v>
      </c>
      <c r="B766" s="33" t="s">
        <v>5</v>
      </c>
      <c r="C766" s="34">
        <v>1502</v>
      </c>
      <c r="D766" s="32" t="str">
        <f t="shared" si="11"/>
        <v>1388X1502</v>
      </c>
      <c r="E766" s="52" t="s">
        <v>1625</v>
      </c>
      <c r="F766" s="61" t="s">
        <v>2389</v>
      </c>
      <c r="G766" s="41" t="s">
        <v>43</v>
      </c>
      <c r="H766" s="45"/>
      <c r="I766" s="32">
        <v>1388</v>
      </c>
      <c r="J766" s="63">
        <f>VLOOKUP(I766,pTRAIT!A:B,2,FALSE)</f>
        <v>0</v>
      </c>
      <c r="K766" s="63" t="str">
        <f>VLOOKUP($I766,pTRAIT!$A:$X,7,FALSE)</f>
        <v>si</v>
      </c>
      <c r="L766" s="63" t="str">
        <f>VLOOKUP($I766,pTRAIT!$A:$X,8,FALSE)</f>
        <v>nd</v>
      </c>
      <c r="M766" s="63" t="str">
        <f>VLOOKUP($I766,pTRAIT!$A:$X,9,FALSE)</f>
        <v>R</v>
      </c>
      <c r="N766" s="63" t="str">
        <f>VLOOKUP($I766,pTRAIT!$A:$X,10,FALSE)</f>
        <v>R</v>
      </c>
      <c r="O766" s="63" t="str">
        <f>VLOOKUP($I766,pTRAIT!$A:$X,11,FALSE)</f>
        <v>H</v>
      </c>
      <c r="P766" s="63" t="str">
        <f>VLOOKUP($I766,pTRAIT!$A:$X,12,FALSE)</f>
        <v>R</v>
      </c>
      <c r="Q766" s="63" t="str">
        <f>VLOOKUP($I766,pTRAIT!$A:$X,13,FALSE)</f>
        <v>S</v>
      </c>
      <c r="R766" s="63" t="str">
        <f>VLOOKUP($I766,pTRAIT!$A:$X,14,FALSE)</f>
        <v>S</v>
      </c>
      <c r="S766" s="63" t="str">
        <f>VLOOKUP($I766,pTRAIT!$A:$X,15,FALSE)</f>
        <v>S</v>
      </c>
      <c r="T766" s="63" t="str">
        <f>VLOOKUP($I766,pTRAIT!$A:$X,16,FALSE)</f>
        <v>R</v>
      </c>
      <c r="U766" s="63" t="str">
        <f>VLOOKUP($I766,pTRAIT!$A:$X,17,FALSE)</f>
        <v>S</v>
      </c>
      <c r="V766" s="63" t="str">
        <f>VLOOKUP($I766,pTRAIT!$A:$X,18,FALSE)</f>
        <v>S</v>
      </c>
      <c r="W766" s="63" t="str">
        <f>VLOOKUP($I766,pTRAIT!$A:$X,19,FALSE)</f>
        <v>S</v>
      </c>
      <c r="X766" s="63" t="str">
        <f>VLOOKUP($I766,pTRAIT!$A:$X,20,FALSE)</f>
        <v>S</v>
      </c>
      <c r="Y766" s="63" t="str">
        <f>VLOOKUP($I766,pTRAIT!$A:$X,21,FALSE)</f>
        <v>R</v>
      </c>
      <c r="Z766" s="63" t="str">
        <f>VLOOKUP($I766,pTRAIT!$A:$X,22,FALSE)</f>
        <v>e</v>
      </c>
      <c r="AA766" s="63" t="str">
        <f>VLOOKUP($I766,pTRAIT!$A:$X,23,FALSE)</f>
        <v>n-c</v>
      </c>
      <c r="AB766" s="63">
        <f>VLOOKUP($I766,pTRAIT!$A:$X,24,FALSE)</f>
        <v>0</v>
      </c>
      <c r="AC766" s="34">
        <v>1502</v>
      </c>
      <c r="AD766" s="63" t="str">
        <f>VLOOKUP(AC766,pTRAIT!A:B,2,FALSE)</f>
        <v>EM5RTCM5Pu;RIN=RF / EM5UePu;RIN=RF</v>
      </c>
      <c r="AE766" s="63">
        <f>VLOOKUP($AC766,pTRAIT!$A:$X,7,FALSE)</f>
        <v>0</v>
      </c>
      <c r="AF766" s="63">
        <f>VLOOKUP($AC766,pTRAIT!$A:$X,8,FALSE)</f>
        <v>0</v>
      </c>
      <c r="AG766" s="63">
        <f>VLOOKUP($AC766,pTRAIT!$A:$X,9,FALSE)</f>
        <v>0</v>
      </c>
      <c r="AH766" s="63">
        <f>VLOOKUP($AC766,pTRAIT!$A:$X,10,FALSE)</f>
        <v>0</v>
      </c>
      <c r="AI766" s="63">
        <f>VLOOKUP($AC766,pTRAIT!$A:$X,11,FALSE)</f>
        <v>0</v>
      </c>
      <c r="AJ766" s="63">
        <f>VLOOKUP($AC766,pTRAIT!$A:$X,12,FALSE)</f>
        <v>0</v>
      </c>
      <c r="AK766" s="63">
        <f>VLOOKUP($AC766,pTRAIT!$A:$X,13,FALSE)</f>
        <v>0</v>
      </c>
      <c r="AL766" s="63">
        <f>VLOOKUP($AC766,pTRAIT!$A:$X,14,FALSE)</f>
        <v>0</v>
      </c>
      <c r="AM766" s="63">
        <f>VLOOKUP($AC766,pTRAIT!$A:$X,15,FALSE)</f>
        <v>0</v>
      </c>
      <c r="AN766" s="63">
        <f>VLOOKUP($AC766,pTRAIT!$A:$X,16,FALSE)</f>
        <v>0</v>
      </c>
      <c r="AO766" s="63">
        <f>VLOOKUP($AC766,pTRAIT!$A:$X,17,FALSE)</f>
        <v>0</v>
      </c>
      <c r="AP766" s="63">
        <f>VLOOKUP($AC766,pTRAIT!$A:$X,18,FALSE)</f>
        <v>0</v>
      </c>
      <c r="AQ766" s="63">
        <f>VLOOKUP($AC766,pTRAIT!$A:$X,19,FALSE)</f>
        <v>0</v>
      </c>
      <c r="AR766" s="63">
        <f>VLOOKUP($AC766,pTRAIT!$A:$X,20,FALSE)</f>
        <v>0</v>
      </c>
      <c r="AS766" s="63">
        <f>VLOOKUP($AC766,pTRAIT!$A:$X,21,FALSE)</f>
        <v>0</v>
      </c>
      <c r="AT766" s="63">
        <f>VLOOKUP($AC766,pTRAIT!$A:$X,22,FALSE)</f>
        <v>0</v>
      </c>
      <c r="AU766" s="63">
        <f>VLOOKUP($AC766,pTRAIT!$A:$X,23,FALSE)</f>
        <v>0</v>
      </c>
      <c r="AV766" s="63">
        <f>VLOOKUP($AC766,pTRAIT!$A:$X,24,FALSE)</f>
        <v>0</v>
      </c>
    </row>
    <row r="767" spans="1:48" ht="12" customHeight="1" x14ac:dyDescent="0.2">
      <c r="A767" s="32">
        <v>1388</v>
      </c>
      <c r="B767" s="33" t="s">
        <v>5</v>
      </c>
      <c r="C767" s="34">
        <v>1503</v>
      </c>
      <c r="D767" s="32" t="str">
        <f t="shared" si="11"/>
        <v>1388X1503</v>
      </c>
      <c r="E767" s="52" t="s">
        <v>1625</v>
      </c>
      <c r="F767" s="61" t="s">
        <v>2390</v>
      </c>
      <c r="G767" s="41" t="s">
        <v>43</v>
      </c>
      <c r="H767" s="45"/>
      <c r="I767" s="32">
        <v>1388</v>
      </c>
      <c r="J767" s="63">
        <f>VLOOKUP(I767,pTRAIT!A:B,2,FALSE)</f>
        <v>0</v>
      </c>
      <c r="K767" s="63" t="str">
        <f>VLOOKUP($I767,pTRAIT!$A:$X,7,FALSE)</f>
        <v>si</v>
      </c>
      <c r="L767" s="63" t="str">
        <f>VLOOKUP($I767,pTRAIT!$A:$X,8,FALSE)</f>
        <v>nd</v>
      </c>
      <c r="M767" s="63" t="str">
        <f>VLOOKUP($I767,pTRAIT!$A:$X,9,FALSE)</f>
        <v>R</v>
      </c>
      <c r="N767" s="63" t="str">
        <f>VLOOKUP($I767,pTRAIT!$A:$X,10,FALSE)</f>
        <v>R</v>
      </c>
      <c r="O767" s="63" t="str">
        <f>VLOOKUP($I767,pTRAIT!$A:$X,11,FALSE)</f>
        <v>H</v>
      </c>
      <c r="P767" s="63" t="str">
        <f>VLOOKUP($I767,pTRAIT!$A:$X,12,FALSE)</f>
        <v>R</v>
      </c>
      <c r="Q767" s="63" t="str">
        <f>VLOOKUP($I767,pTRAIT!$A:$X,13,FALSE)</f>
        <v>S</v>
      </c>
      <c r="R767" s="63" t="str">
        <f>VLOOKUP($I767,pTRAIT!$A:$X,14,FALSE)</f>
        <v>S</v>
      </c>
      <c r="S767" s="63" t="str">
        <f>VLOOKUP($I767,pTRAIT!$A:$X,15,FALSE)</f>
        <v>S</v>
      </c>
      <c r="T767" s="63" t="str">
        <f>VLOOKUP($I767,pTRAIT!$A:$X,16,FALSE)</f>
        <v>R</v>
      </c>
      <c r="U767" s="63" t="str">
        <f>VLOOKUP($I767,pTRAIT!$A:$X,17,FALSE)</f>
        <v>S</v>
      </c>
      <c r="V767" s="63" t="str">
        <f>VLOOKUP($I767,pTRAIT!$A:$X,18,FALSE)</f>
        <v>S</v>
      </c>
      <c r="W767" s="63" t="str">
        <f>VLOOKUP($I767,pTRAIT!$A:$X,19,FALSE)</f>
        <v>S</v>
      </c>
      <c r="X767" s="63" t="str">
        <f>VLOOKUP($I767,pTRAIT!$A:$X,20,FALSE)</f>
        <v>S</v>
      </c>
      <c r="Y767" s="63" t="str">
        <f>VLOOKUP($I767,pTRAIT!$A:$X,21,FALSE)</f>
        <v>R</v>
      </c>
      <c r="Z767" s="63" t="str">
        <f>VLOOKUP($I767,pTRAIT!$A:$X,22,FALSE)</f>
        <v>e</v>
      </c>
      <c r="AA767" s="63" t="str">
        <f>VLOOKUP($I767,pTRAIT!$A:$X,23,FALSE)</f>
        <v>n-c</v>
      </c>
      <c r="AB767" s="63">
        <f>VLOOKUP($I767,pTRAIT!$A:$X,24,FALSE)</f>
        <v>0</v>
      </c>
      <c r="AC767" s="34">
        <v>1503</v>
      </c>
      <c r="AD767" s="63" t="str">
        <f>VLOOKUP(AC767,pTRAIT!A:B,2,FALSE)</f>
        <v>EM5RTCM5Pu;RIN=RF / EM5RTUeCM5Pu;RIN=RF</v>
      </c>
      <c r="AE767" s="63">
        <f>VLOOKUP($AC767,pTRAIT!$A:$X,7,FALSE)</f>
        <v>0</v>
      </c>
      <c r="AF767" s="63">
        <f>VLOOKUP($AC767,pTRAIT!$A:$X,8,FALSE)</f>
        <v>0</v>
      </c>
      <c r="AG767" s="63">
        <f>VLOOKUP($AC767,pTRAIT!$A:$X,9,FALSE)</f>
        <v>0</v>
      </c>
      <c r="AH767" s="63">
        <f>VLOOKUP($AC767,pTRAIT!$A:$X,10,FALSE)</f>
        <v>0</v>
      </c>
      <c r="AI767" s="63">
        <f>VLOOKUP($AC767,pTRAIT!$A:$X,11,FALSE)</f>
        <v>0</v>
      </c>
      <c r="AJ767" s="63">
        <f>VLOOKUP($AC767,pTRAIT!$A:$X,12,FALSE)</f>
        <v>0</v>
      </c>
      <c r="AK767" s="63">
        <f>VLOOKUP($AC767,pTRAIT!$A:$X,13,FALSE)</f>
        <v>0</v>
      </c>
      <c r="AL767" s="63">
        <f>VLOOKUP($AC767,pTRAIT!$A:$X,14,FALSE)</f>
        <v>0</v>
      </c>
      <c r="AM767" s="63">
        <f>VLOOKUP($AC767,pTRAIT!$A:$X,15,FALSE)</f>
        <v>0</v>
      </c>
      <c r="AN767" s="63">
        <f>VLOOKUP($AC767,pTRAIT!$A:$X,16,FALSE)</f>
        <v>0</v>
      </c>
      <c r="AO767" s="63">
        <f>VLOOKUP($AC767,pTRAIT!$A:$X,17,FALSE)</f>
        <v>0</v>
      </c>
      <c r="AP767" s="63">
        <f>VLOOKUP($AC767,pTRAIT!$A:$X,18,FALSE)</f>
        <v>0</v>
      </c>
      <c r="AQ767" s="63">
        <f>VLOOKUP($AC767,pTRAIT!$A:$X,19,FALSE)</f>
        <v>0</v>
      </c>
      <c r="AR767" s="63">
        <f>VLOOKUP($AC767,pTRAIT!$A:$X,20,FALSE)</f>
        <v>0</v>
      </c>
      <c r="AS767" s="63">
        <f>VLOOKUP($AC767,pTRAIT!$A:$X,21,FALSE)</f>
        <v>0</v>
      </c>
      <c r="AT767" s="63">
        <f>VLOOKUP($AC767,pTRAIT!$A:$X,22,FALSE)</f>
        <v>0</v>
      </c>
      <c r="AU767" s="63">
        <f>VLOOKUP($AC767,pTRAIT!$A:$X,23,FALSE)</f>
        <v>0</v>
      </c>
      <c r="AV767" s="63">
        <f>VLOOKUP($AC767,pTRAIT!$A:$X,24,FALSE)</f>
        <v>0</v>
      </c>
    </row>
    <row r="768" spans="1:48" ht="12" customHeight="1" x14ac:dyDescent="0.2">
      <c r="A768" s="32">
        <v>1388</v>
      </c>
      <c r="B768" s="33" t="s">
        <v>5</v>
      </c>
      <c r="C768" s="34">
        <v>1507</v>
      </c>
      <c r="D768" s="32" t="str">
        <f t="shared" si="11"/>
        <v>1388X1507</v>
      </c>
      <c r="E768" s="52" t="s">
        <v>1625</v>
      </c>
      <c r="F768" s="61" t="s">
        <v>2391</v>
      </c>
      <c r="G768" s="41" t="s">
        <v>43</v>
      </c>
      <c r="H768" s="45"/>
      <c r="I768" s="32">
        <v>1388</v>
      </c>
      <c r="J768" s="63">
        <f>VLOOKUP(I768,pTRAIT!A:B,2,FALSE)</f>
        <v>0</v>
      </c>
      <c r="K768" s="63" t="str">
        <f>VLOOKUP($I768,pTRAIT!$A:$X,7,FALSE)</f>
        <v>si</v>
      </c>
      <c r="L768" s="63" t="str">
        <f>VLOOKUP($I768,pTRAIT!$A:$X,8,FALSE)</f>
        <v>nd</v>
      </c>
      <c r="M768" s="63" t="str">
        <f>VLOOKUP($I768,pTRAIT!$A:$X,9,FALSE)</f>
        <v>R</v>
      </c>
      <c r="N768" s="63" t="str">
        <f>VLOOKUP($I768,pTRAIT!$A:$X,10,FALSE)</f>
        <v>R</v>
      </c>
      <c r="O768" s="63" t="str">
        <f>VLOOKUP($I768,pTRAIT!$A:$X,11,FALSE)</f>
        <v>H</v>
      </c>
      <c r="P768" s="63" t="str">
        <f>VLOOKUP($I768,pTRAIT!$A:$X,12,FALSE)</f>
        <v>R</v>
      </c>
      <c r="Q768" s="63" t="str">
        <f>VLOOKUP($I768,pTRAIT!$A:$X,13,FALSE)</f>
        <v>S</v>
      </c>
      <c r="R768" s="63" t="str">
        <f>VLOOKUP($I768,pTRAIT!$A:$X,14,FALSE)</f>
        <v>S</v>
      </c>
      <c r="S768" s="63" t="str">
        <f>VLOOKUP($I768,pTRAIT!$A:$X,15,FALSE)</f>
        <v>S</v>
      </c>
      <c r="T768" s="63" t="str">
        <f>VLOOKUP($I768,pTRAIT!$A:$X,16,FALSE)</f>
        <v>R</v>
      </c>
      <c r="U768" s="63" t="str">
        <f>VLOOKUP($I768,pTRAIT!$A:$X,17,FALSE)</f>
        <v>S</v>
      </c>
      <c r="V768" s="63" t="str">
        <f>VLOOKUP($I768,pTRAIT!$A:$X,18,FALSE)</f>
        <v>S</v>
      </c>
      <c r="W768" s="63" t="str">
        <f>VLOOKUP($I768,pTRAIT!$A:$X,19,FALSE)</f>
        <v>S</v>
      </c>
      <c r="X768" s="63" t="str">
        <f>VLOOKUP($I768,pTRAIT!$A:$X,20,FALSE)</f>
        <v>S</v>
      </c>
      <c r="Y768" s="63" t="str">
        <f>VLOOKUP($I768,pTRAIT!$A:$X,21,FALSE)</f>
        <v>R</v>
      </c>
      <c r="Z768" s="63" t="str">
        <f>VLOOKUP($I768,pTRAIT!$A:$X,22,FALSE)</f>
        <v>e</v>
      </c>
      <c r="AA768" s="63" t="str">
        <f>VLOOKUP($I768,pTRAIT!$A:$X,23,FALSE)</f>
        <v>n-c</v>
      </c>
      <c r="AB768" s="63">
        <f>VLOOKUP($I768,pTRAIT!$A:$X,24,FALSE)</f>
        <v>0</v>
      </c>
      <c r="AC768" s="34">
        <v>1507</v>
      </c>
      <c r="AD768" s="63" t="str">
        <f>VLOOKUP(AC768,pTRAIT!A:B,2,FALSE)</f>
        <v>EM5RTCM5Pu;RIN=RF / EM5RTUeCM5Pu;RIN=RS</v>
      </c>
      <c r="AE768" s="63">
        <f>VLOOKUP($AC768,pTRAIT!$A:$X,7,FALSE)</f>
        <v>0</v>
      </c>
      <c r="AF768" s="63">
        <f>VLOOKUP($AC768,pTRAIT!$A:$X,8,FALSE)</f>
        <v>0</v>
      </c>
      <c r="AG768" s="63">
        <f>VLOOKUP($AC768,pTRAIT!$A:$X,9,FALSE)</f>
        <v>0</v>
      </c>
      <c r="AH768" s="63">
        <f>VLOOKUP($AC768,pTRAIT!$A:$X,10,FALSE)</f>
        <v>0</v>
      </c>
      <c r="AI768" s="63">
        <f>VLOOKUP($AC768,pTRAIT!$A:$X,11,FALSE)</f>
        <v>0</v>
      </c>
      <c r="AJ768" s="63">
        <f>VLOOKUP($AC768,pTRAIT!$A:$X,12,FALSE)</f>
        <v>0</v>
      </c>
      <c r="AK768" s="63">
        <f>VLOOKUP($AC768,pTRAIT!$A:$X,13,FALSE)</f>
        <v>0</v>
      </c>
      <c r="AL768" s="63">
        <f>VLOOKUP($AC768,pTRAIT!$A:$X,14,FALSE)</f>
        <v>0</v>
      </c>
      <c r="AM768" s="63">
        <f>VLOOKUP($AC768,pTRAIT!$A:$X,15,FALSE)</f>
        <v>0</v>
      </c>
      <c r="AN768" s="63">
        <f>VLOOKUP($AC768,pTRAIT!$A:$X,16,FALSE)</f>
        <v>0</v>
      </c>
      <c r="AO768" s="63">
        <f>VLOOKUP($AC768,pTRAIT!$A:$X,17,FALSE)</f>
        <v>0</v>
      </c>
      <c r="AP768" s="63">
        <f>VLOOKUP($AC768,pTRAIT!$A:$X,18,FALSE)</f>
        <v>0</v>
      </c>
      <c r="AQ768" s="63">
        <f>VLOOKUP($AC768,pTRAIT!$A:$X,19,FALSE)</f>
        <v>0</v>
      </c>
      <c r="AR768" s="63">
        <f>VLOOKUP($AC768,pTRAIT!$A:$X,20,FALSE)</f>
        <v>0</v>
      </c>
      <c r="AS768" s="63">
        <f>VLOOKUP($AC768,pTRAIT!$A:$X,21,FALSE)</f>
        <v>0</v>
      </c>
      <c r="AT768" s="63">
        <f>VLOOKUP($AC768,pTRAIT!$A:$X,22,FALSE)</f>
        <v>0</v>
      </c>
      <c r="AU768" s="63">
        <f>VLOOKUP($AC768,pTRAIT!$A:$X,23,FALSE)</f>
        <v>0</v>
      </c>
      <c r="AV768" s="63">
        <f>VLOOKUP($AC768,pTRAIT!$A:$X,24,FALSE)</f>
        <v>0</v>
      </c>
    </row>
    <row r="769" spans="1:48" ht="12" customHeight="1" x14ac:dyDescent="0.2">
      <c r="A769" s="32">
        <v>1389</v>
      </c>
      <c r="B769" s="33" t="s">
        <v>5</v>
      </c>
      <c r="C769" s="34">
        <v>626</v>
      </c>
      <c r="D769" s="32" t="str">
        <f t="shared" si="11"/>
        <v>1389X626</v>
      </c>
      <c r="E769" s="52" t="s">
        <v>1625</v>
      </c>
      <c r="F769" s="61" t="s">
        <v>2392</v>
      </c>
      <c r="G769" s="41" t="s">
        <v>43</v>
      </c>
      <c r="H769" s="38"/>
      <c r="I769" s="32">
        <v>1389</v>
      </c>
      <c r="J769" s="63">
        <f>VLOOKUP(I769,pTRAIT!A:B,2,FALSE)</f>
        <v>0</v>
      </c>
      <c r="K769" s="63" t="str">
        <f>VLOOKUP($I769,pTRAIT!$A:$X,7,FALSE)</f>
        <v>si</v>
      </c>
      <c r="L769" s="63" t="str">
        <f>VLOOKUP($I769,pTRAIT!$A:$X,8,FALSE)</f>
        <v>nd</v>
      </c>
      <c r="M769" s="63" t="str">
        <f>VLOOKUP($I769,pTRAIT!$A:$X,9,FALSE)</f>
        <v>R</v>
      </c>
      <c r="N769" s="63" t="str">
        <f>VLOOKUP($I769,pTRAIT!$A:$X,10,FALSE)</f>
        <v>R</v>
      </c>
      <c r="O769" s="63" t="str">
        <f>VLOOKUP($I769,pTRAIT!$A:$X,11,FALSE)</f>
        <v>S</v>
      </c>
      <c r="P769" s="63" t="str">
        <f>VLOOKUP($I769,pTRAIT!$A:$X,12,FALSE)</f>
        <v>R</v>
      </c>
      <c r="Q769" s="63" t="str">
        <f>VLOOKUP($I769,pTRAIT!$A:$X,13,FALSE)</f>
        <v>R</v>
      </c>
      <c r="R769" s="63" t="str">
        <f>VLOOKUP($I769,pTRAIT!$A:$X,14,FALSE)</f>
        <v>S</v>
      </c>
      <c r="S769" s="63" t="str">
        <f>VLOOKUP($I769,pTRAIT!$A:$X,15,FALSE)</f>
        <v>S</v>
      </c>
      <c r="T769" s="63" t="str">
        <f>VLOOKUP($I769,pTRAIT!$A:$X,16,FALSE)</f>
        <v>R</v>
      </c>
      <c r="U769" s="63" t="str">
        <f>VLOOKUP($I769,pTRAIT!$A:$X,17,FALSE)</f>
        <v>S</v>
      </c>
      <c r="V769" s="63" t="str">
        <f>VLOOKUP($I769,pTRAIT!$A:$X,18,FALSE)</f>
        <v>S</v>
      </c>
      <c r="W769" s="63" t="str">
        <f>VLOOKUP($I769,pTRAIT!$A:$X,19,FALSE)</f>
        <v>S</v>
      </c>
      <c r="X769" s="63" t="str">
        <f>VLOOKUP($I769,pTRAIT!$A:$X,20,FALSE)</f>
        <v>S</v>
      </c>
      <c r="Y769" s="63" t="str">
        <f>VLOOKUP($I769,pTRAIT!$A:$X,21,FALSE)</f>
        <v>R</v>
      </c>
      <c r="Z769" s="63" t="str">
        <f>VLOOKUP($I769,pTRAIT!$A:$X,22,FALSE)</f>
        <v>e</v>
      </c>
      <c r="AA769" s="63" t="str">
        <f>VLOOKUP($I769,pTRAIT!$A:$X,23,FALSE)</f>
        <v>n-c</v>
      </c>
      <c r="AB769" s="63">
        <f>VLOOKUP($I769,pTRAIT!$A:$X,24,FALSE)</f>
        <v>0</v>
      </c>
      <c r="AC769" s="34">
        <v>626</v>
      </c>
      <c r="AD769" s="63" t="str">
        <f>VLOOKUP(AC769,pTRAIT!A:B,2,FALSE)</f>
        <v>EM5Mi1Cf9(Pu);RIN=RF / EM5RTUeCM5Pu;RIN=RS</v>
      </c>
      <c r="AE769" s="63">
        <f>VLOOKUP($AC769,pTRAIT!$A:$X,7,FALSE)</f>
        <v>0</v>
      </c>
      <c r="AF769" s="63">
        <f>VLOOKUP($AC769,pTRAIT!$A:$X,8,FALSE)</f>
        <v>0</v>
      </c>
      <c r="AG769" s="63">
        <f>VLOOKUP($AC769,pTRAIT!$A:$X,9,FALSE)</f>
        <v>0</v>
      </c>
      <c r="AH769" s="63">
        <f>VLOOKUP($AC769,pTRAIT!$A:$X,10,FALSE)</f>
        <v>0</v>
      </c>
      <c r="AI769" s="63">
        <f>VLOOKUP($AC769,pTRAIT!$A:$X,11,FALSE)</f>
        <v>0</v>
      </c>
      <c r="AJ769" s="63">
        <f>VLOOKUP($AC769,pTRAIT!$A:$X,12,FALSE)</f>
        <v>0</v>
      </c>
      <c r="AK769" s="63">
        <f>VLOOKUP($AC769,pTRAIT!$A:$X,13,FALSE)</f>
        <v>0</v>
      </c>
      <c r="AL769" s="63">
        <f>VLOOKUP($AC769,pTRAIT!$A:$X,14,FALSE)</f>
        <v>0</v>
      </c>
      <c r="AM769" s="63">
        <f>VLOOKUP($AC769,pTRAIT!$A:$X,15,FALSE)</f>
        <v>0</v>
      </c>
      <c r="AN769" s="63">
        <f>VLOOKUP($AC769,pTRAIT!$A:$X,16,FALSE)</f>
        <v>0</v>
      </c>
      <c r="AO769" s="63">
        <f>VLOOKUP($AC769,pTRAIT!$A:$X,17,FALSE)</f>
        <v>0</v>
      </c>
      <c r="AP769" s="63">
        <f>VLOOKUP($AC769,pTRAIT!$A:$X,18,FALSE)</f>
        <v>0</v>
      </c>
      <c r="AQ769" s="63">
        <f>VLOOKUP($AC769,pTRAIT!$A:$X,19,FALSE)</f>
        <v>0</v>
      </c>
      <c r="AR769" s="63">
        <f>VLOOKUP($AC769,pTRAIT!$A:$X,20,FALSE)</f>
        <v>0</v>
      </c>
      <c r="AS769" s="63">
        <f>VLOOKUP($AC769,pTRAIT!$A:$X,21,FALSE)</f>
        <v>0</v>
      </c>
      <c r="AT769" s="63">
        <f>VLOOKUP($AC769,pTRAIT!$A:$X,22,FALSE)</f>
        <v>0</v>
      </c>
      <c r="AU769" s="63">
        <f>VLOOKUP($AC769,pTRAIT!$A:$X,23,FALSE)</f>
        <v>0</v>
      </c>
      <c r="AV769" s="63">
        <f>VLOOKUP($AC769,pTRAIT!$A:$X,24,FALSE)</f>
        <v>0</v>
      </c>
    </row>
    <row r="770" spans="1:48" ht="12" customHeight="1" x14ac:dyDescent="0.2">
      <c r="A770" s="32">
        <v>1389</v>
      </c>
      <c r="B770" s="33" t="s">
        <v>5</v>
      </c>
      <c r="C770" s="34">
        <v>530</v>
      </c>
      <c r="D770" s="32" t="str">
        <f t="shared" ref="D770:D827" si="12">_xlfn.CONCAT(A770,B770,C770)</f>
        <v>1389X530</v>
      </c>
      <c r="E770" s="52" t="s">
        <v>1625</v>
      </c>
      <c r="F770" s="61" t="s">
        <v>2393</v>
      </c>
      <c r="G770" s="41" t="s">
        <v>43</v>
      </c>
      <c r="H770" s="38"/>
      <c r="I770" s="32">
        <v>1389</v>
      </c>
      <c r="J770" s="63">
        <f>VLOOKUP(I770,pTRAIT!A:B,2,FALSE)</f>
        <v>0</v>
      </c>
      <c r="K770" s="63" t="str">
        <f>VLOOKUP($I770,pTRAIT!$A:$X,7,FALSE)</f>
        <v>si</v>
      </c>
      <c r="L770" s="63" t="str">
        <f>VLOOKUP($I770,pTRAIT!$A:$X,8,FALSE)</f>
        <v>nd</v>
      </c>
      <c r="M770" s="63" t="str">
        <f>VLOOKUP($I770,pTRAIT!$A:$X,9,FALSE)</f>
        <v>R</v>
      </c>
      <c r="N770" s="63" t="str">
        <f>VLOOKUP($I770,pTRAIT!$A:$X,10,FALSE)</f>
        <v>R</v>
      </c>
      <c r="O770" s="63" t="str">
        <f>VLOOKUP($I770,pTRAIT!$A:$X,11,FALSE)</f>
        <v>S</v>
      </c>
      <c r="P770" s="63" t="str">
        <f>VLOOKUP($I770,pTRAIT!$A:$X,12,FALSE)</f>
        <v>R</v>
      </c>
      <c r="Q770" s="63" t="str">
        <f>VLOOKUP($I770,pTRAIT!$A:$X,13,FALSE)</f>
        <v>R</v>
      </c>
      <c r="R770" s="63" t="str">
        <f>VLOOKUP($I770,pTRAIT!$A:$X,14,FALSE)</f>
        <v>S</v>
      </c>
      <c r="S770" s="63" t="str">
        <f>VLOOKUP($I770,pTRAIT!$A:$X,15,FALSE)</f>
        <v>S</v>
      </c>
      <c r="T770" s="63" t="str">
        <f>VLOOKUP($I770,pTRAIT!$A:$X,16,FALSE)</f>
        <v>R</v>
      </c>
      <c r="U770" s="63" t="str">
        <f>VLOOKUP($I770,pTRAIT!$A:$X,17,FALSE)</f>
        <v>S</v>
      </c>
      <c r="V770" s="63" t="str">
        <f>VLOOKUP($I770,pTRAIT!$A:$X,18,FALSE)</f>
        <v>S</v>
      </c>
      <c r="W770" s="63" t="str">
        <f>VLOOKUP($I770,pTRAIT!$A:$X,19,FALSE)</f>
        <v>S</v>
      </c>
      <c r="X770" s="63" t="str">
        <f>VLOOKUP($I770,pTRAIT!$A:$X,20,FALSE)</f>
        <v>S</v>
      </c>
      <c r="Y770" s="63" t="str">
        <f>VLOOKUP($I770,pTRAIT!$A:$X,21,FALSE)</f>
        <v>R</v>
      </c>
      <c r="Z770" s="63" t="str">
        <f>VLOOKUP($I770,pTRAIT!$A:$X,22,FALSE)</f>
        <v>e</v>
      </c>
      <c r="AA770" s="63" t="str">
        <f>VLOOKUP($I770,pTRAIT!$A:$X,23,FALSE)</f>
        <v>n-c</v>
      </c>
      <c r="AB770" s="63">
        <f>VLOOKUP($I770,pTRAIT!$A:$X,24,FALSE)</f>
        <v>0</v>
      </c>
      <c r="AC770" s="34">
        <v>530</v>
      </c>
      <c r="AD770" s="63" t="str">
        <f>VLOOKUP(AC770,pTRAIT!A:B,2,FALSE)</f>
        <v>EM5Mi1Cf9;RIN=RF / EM5RTUeCM5Pu;RIN=RS</v>
      </c>
      <c r="AE770" s="63">
        <f>VLOOKUP($AC770,pTRAIT!$A:$X,7,FALSE)</f>
        <v>0</v>
      </c>
      <c r="AF770" s="63">
        <f>VLOOKUP($AC770,pTRAIT!$A:$X,8,FALSE)</f>
        <v>0</v>
      </c>
      <c r="AG770" s="63">
        <f>VLOOKUP($AC770,pTRAIT!$A:$X,9,FALSE)</f>
        <v>0</v>
      </c>
      <c r="AH770" s="63">
        <f>VLOOKUP($AC770,pTRAIT!$A:$X,10,FALSE)</f>
        <v>0</v>
      </c>
      <c r="AI770" s="63">
        <f>VLOOKUP($AC770,pTRAIT!$A:$X,11,FALSE)</f>
        <v>0</v>
      </c>
      <c r="AJ770" s="63">
        <f>VLOOKUP($AC770,pTRAIT!$A:$X,12,FALSE)</f>
        <v>0</v>
      </c>
      <c r="AK770" s="63">
        <f>VLOOKUP($AC770,pTRAIT!$A:$X,13,FALSE)</f>
        <v>0</v>
      </c>
      <c r="AL770" s="63">
        <f>VLOOKUP($AC770,pTRAIT!$A:$X,14,FALSE)</f>
        <v>0</v>
      </c>
      <c r="AM770" s="63">
        <f>VLOOKUP($AC770,pTRAIT!$A:$X,15,FALSE)</f>
        <v>0</v>
      </c>
      <c r="AN770" s="63">
        <f>VLOOKUP($AC770,pTRAIT!$A:$X,16,FALSE)</f>
        <v>0</v>
      </c>
      <c r="AO770" s="63">
        <f>VLOOKUP($AC770,pTRAIT!$A:$X,17,FALSE)</f>
        <v>0</v>
      </c>
      <c r="AP770" s="63">
        <f>VLOOKUP($AC770,pTRAIT!$A:$X,18,FALSE)</f>
        <v>0</v>
      </c>
      <c r="AQ770" s="63">
        <f>VLOOKUP($AC770,pTRAIT!$A:$X,19,FALSE)</f>
        <v>0</v>
      </c>
      <c r="AR770" s="63">
        <f>VLOOKUP($AC770,pTRAIT!$A:$X,20,FALSE)</f>
        <v>0</v>
      </c>
      <c r="AS770" s="63">
        <f>VLOOKUP($AC770,pTRAIT!$A:$X,21,FALSE)</f>
        <v>0</v>
      </c>
      <c r="AT770" s="63">
        <f>VLOOKUP($AC770,pTRAIT!$A:$X,22,FALSE)</f>
        <v>0</v>
      </c>
      <c r="AU770" s="63">
        <f>VLOOKUP($AC770,pTRAIT!$A:$X,23,FALSE)</f>
        <v>0</v>
      </c>
      <c r="AV770" s="63">
        <f>VLOOKUP($AC770,pTRAIT!$A:$X,24,FALSE)</f>
        <v>0</v>
      </c>
    </row>
    <row r="771" spans="1:48" ht="12" customHeight="1" x14ac:dyDescent="0.2">
      <c r="A771" s="32">
        <v>1389</v>
      </c>
      <c r="B771" s="33" t="s">
        <v>5</v>
      </c>
      <c r="C771" s="34">
        <v>571</v>
      </c>
      <c r="D771" s="32" t="str">
        <f t="shared" si="12"/>
        <v>1389X571</v>
      </c>
      <c r="E771" s="52" t="s">
        <v>1625</v>
      </c>
      <c r="F771" s="61" t="s">
        <v>2394</v>
      </c>
      <c r="G771" s="41" t="s">
        <v>43</v>
      </c>
      <c r="H771" s="38"/>
      <c r="I771" s="32">
        <v>1389</v>
      </c>
      <c r="J771" s="63">
        <f>VLOOKUP(I771,pTRAIT!A:B,2,FALSE)</f>
        <v>0</v>
      </c>
      <c r="K771" s="63" t="str">
        <f>VLOOKUP($I771,pTRAIT!$A:$X,7,FALSE)</f>
        <v>si</v>
      </c>
      <c r="L771" s="63" t="str">
        <f>VLOOKUP($I771,pTRAIT!$A:$X,8,FALSE)</f>
        <v>nd</v>
      </c>
      <c r="M771" s="63" t="str">
        <f>VLOOKUP($I771,pTRAIT!$A:$X,9,FALSE)</f>
        <v>R</v>
      </c>
      <c r="N771" s="63" t="str">
        <f>VLOOKUP($I771,pTRAIT!$A:$X,10,FALSE)</f>
        <v>R</v>
      </c>
      <c r="O771" s="63" t="str">
        <f>VLOOKUP($I771,pTRAIT!$A:$X,11,FALSE)</f>
        <v>S</v>
      </c>
      <c r="P771" s="63" t="str">
        <f>VLOOKUP($I771,pTRAIT!$A:$X,12,FALSE)</f>
        <v>R</v>
      </c>
      <c r="Q771" s="63" t="str">
        <f>VLOOKUP($I771,pTRAIT!$A:$X,13,FALSE)</f>
        <v>R</v>
      </c>
      <c r="R771" s="63" t="str">
        <f>VLOOKUP($I771,pTRAIT!$A:$X,14,FALSE)</f>
        <v>S</v>
      </c>
      <c r="S771" s="63" t="str">
        <f>VLOOKUP($I771,pTRAIT!$A:$X,15,FALSE)</f>
        <v>S</v>
      </c>
      <c r="T771" s="63" t="str">
        <f>VLOOKUP($I771,pTRAIT!$A:$X,16,FALSE)</f>
        <v>R</v>
      </c>
      <c r="U771" s="63" t="str">
        <f>VLOOKUP($I771,pTRAIT!$A:$X,17,FALSE)</f>
        <v>S</v>
      </c>
      <c r="V771" s="63" t="str">
        <f>VLOOKUP($I771,pTRAIT!$A:$X,18,FALSE)</f>
        <v>S</v>
      </c>
      <c r="W771" s="63" t="str">
        <f>VLOOKUP($I771,pTRAIT!$A:$X,19,FALSE)</f>
        <v>S</v>
      </c>
      <c r="X771" s="63" t="str">
        <f>VLOOKUP($I771,pTRAIT!$A:$X,20,FALSE)</f>
        <v>S</v>
      </c>
      <c r="Y771" s="63" t="str">
        <f>VLOOKUP($I771,pTRAIT!$A:$X,21,FALSE)</f>
        <v>R</v>
      </c>
      <c r="Z771" s="63" t="str">
        <f>VLOOKUP($I771,pTRAIT!$A:$X,22,FALSE)</f>
        <v>e</v>
      </c>
      <c r="AA771" s="63" t="str">
        <f>VLOOKUP($I771,pTRAIT!$A:$X,23,FALSE)</f>
        <v>n-c</v>
      </c>
      <c r="AB771" s="63">
        <f>VLOOKUP($I771,pTRAIT!$A:$X,24,FALSE)</f>
        <v>0</v>
      </c>
      <c r="AC771" s="34">
        <v>571</v>
      </c>
      <c r="AD771" s="63" t="str">
        <f>VLOOKUP(AC771,pTRAIT!A:B,2,FALSE)</f>
        <v>EM5Mi1Cf9ogc;RIN=RF / EM5RTUeCM5Pu;RIN=RS</v>
      </c>
      <c r="AE771" s="63">
        <f>VLOOKUP($AC771,pTRAIT!$A:$X,7,FALSE)</f>
        <v>0</v>
      </c>
      <c r="AF771" s="63">
        <f>VLOOKUP($AC771,pTRAIT!$A:$X,8,FALSE)</f>
        <v>0</v>
      </c>
      <c r="AG771" s="63">
        <f>VLOOKUP($AC771,pTRAIT!$A:$X,9,FALSE)</f>
        <v>0</v>
      </c>
      <c r="AH771" s="63">
        <f>VLOOKUP($AC771,pTRAIT!$A:$X,10,FALSE)</f>
        <v>0</v>
      </c>
      <c r="AI771" s="63">
        <f>VLOOKUP($AC771,pTRAIT!$A:$X,11,FALSE)</f>
        <v>0</v>
      </c>
      <c r="AJ771" s="63">
        <f>VLOOKUP($AC771,pTRAIT!$A:$X,12,FALSE)</f>
        <v>0</v>
      </c>
      <c r="AK771" s="63">
        <f>VLOOKUP($AC771,pTRAIT!$A:$X,13,FALSE)</f>
        <v>0</v>
      </c>
      <c r="AL771" s="63">
        <f>VLOOKUP($AC771,pTRAIT!$A:$X,14,FALSE)</f>
        <v>0</v>
      </c>
      <c r="AM771" s="63">
        <f>VLOOKUP($AC771,pTRAIT!$A:$X,15,FALSE)</f>
        <v>0</v>
      </c>
      <c r="AN771" s="63">
        <f>VLOOKUP($AC771,pTRAIT!$A:$X,16,FALSE)</f>
        <v>0</v>
      </c>
      <c r="AO771" s="63">
        <f>VLOOKUP($AC771,pTRAIT!$A:$X,17,FALSE)</f>
        <v>0</v>
      </c>
      <c r="AP771" s="63">
        <f>VLOOKUP($AC771,pTRAIT!$A:$X,18,FALSE)</f>
        <v>0</v>
      </c>
      <c r="AQ771" s="63">
        <f>VLOOKUP($AC771,pTRAIT!$A:$X,19,FALSE)</f>
        <v>0</v>
      </c>
      <c r="AR771" s="63">
        <f>VLOOKUP($AC771,pTRAIT!$A:$X,20,FALSE)</f>
        <v>0</v>
      </c>
      <c r="AS771" s="63">
        <f>VLOOKUP($AC771,pTRAIT!$A:$X,21,FALSE)</f>
        <v>0</v>
      </c>
      <c r="AT771" s="63">
        <f>VLOOKUP($AC771,pTRAIT!$A:$X,22,FALSE)</f>
        <v>0</v>
      </c>
      <c r="AU771" s="63">
        <f>VLOOKUP($AC771,pTRAIT!$A:$X,23,FALSE)</f>
        <v>0</v>
      </c>
      <c r="AV771" s="63">
        <f>VLOOKUP($AC771,pTRAIT!$A:$X,24,FALSE)</f>
        <v>0</v>
      </c>
    </row>
    <row r="772" spans="1:48" ht="12" customHeight="1" x14ac:dyDescent="0.2">
      <c r="A772" s="32">
        <v>1389</v>
      </c>
      <c r="B772" s="33" t="s">
        <v>5</v>
      </c>
      <c r="C772" s="34">
        <v>693</v>
      </c>
      <c r="D772" s="32" t="str">
        <f t="shared" si="12"/>
        <v>1389X693</v>
      </c>
      <c r="E772" s="52" t="s">
        <v>1625</v>
      </c>
      <c r="F772" s="61" t="s">
        <v>2395</v>
      </c>
      <c r="G772" s="41" t="s">
        <v>43</v>
      </c>
      <c r="H772" s="38"/>
      <c r="I772" s="32">
        <v>1389</v>
      </c>
      <c r="J772" s="63">
        <f>VLOOKUP(I772,pTRAIT!A:B,2,FALSE)</f>
        <v>0</v>
      </c>
      <c r="K772" s="63" t="str">
        <f>VLOOKUP($I772,pTRAIT!$A:$X,7,FALSE)</f>
        <v>si</v>
      </c>
      <c r="L772" s="63" t="str">
        <f>VLOOKUP($I772,pTRAIT!$A:$X,8,FALSE)</f>
        <v>nd</v>
      </c>
      <c r="M772" s="63" t="str">
        <f>VLOOKUP($I772,pTRAIT!$A:$X,9,FALSE)</f>
        <v>R</v>
      </c>
      <c r="N772" s="63" t="str">
        <f>VLOOKUP($I772,pTRAIT!$A:$X,10,FALSE)</f>
        <v>R</v>
      </c>
      <c r="O772" s="63" t="str">
        <f>VLOOKUP($I772,pTRAIT!$A:$X,11,FALSE)</f>
        <v>S</v>
      </c>
      <c r="P772" s="63" t="str">
        <f>VLOOKUP($I772,pTRAIT!$A:$X,12,FALSE)</f>
        <v>R</v>
      </c>
      <c r="Q772" s="63" t="str">
        <f>VLOOKUP($I772,pTRAIT!$A:$X,13,FALSE)</f>
        <v>R</v>
      </c>
      <c r="R772" s="63" t="str">
        <f>VLOOKUP($I772,pTRAIT!$A:$X,14,FALSE)</f>
        <v>S</v>
      </c>
      <c r="S772" s="63" t="str">
        <f>VLOOKUP($I772,pTRAIT!$A:$X,15,FALSE)</f>
        <v>S</v>
      </c>
      <c r="T772" s="63" t="str">
        <f>VLOOKUP($I772,pTRAIT!$A:$X,16,FALSE)</f>
        <v>R</v>
      </c>
      <c r="U772" s="63" t="str">
        <f>VLOOKUP($I772,pTRAIT!$A:$X,17,FALSE)</f>
        <v>S</v>
      </c>
      <c r="V772" s="63" t="str">
        <f>VLOOKUP($I772,pTRAIT!$A:$X,18,FALSE)</f>
        <v>S</v>
      </c>
      <c r="W772" s="63" t="str">
        <f>VLOOKUP($I772,pTRAIT!$A:$X,19,FALSE)</f>
        <v>S</v>
      </c>
      <c r="X772" s="63" t="str">
        <f>VLOOKUP($I772,pTRAIT!$A:$X,20,FALSE)</f>
        <v>S</v>
      </c>
      <c r="Y772" s="63" t="str">
        <f>VLOOKUP($I772,pTRAIT!$A:$X,21,FALSE)</f>
        <v>R</v>
      </c>
      <c r="Z772" s="63" t="str">
        <f>VLOOKUP($I772,pTRAIT!$A:$X,22,FALSE)</f>
        <v>e</v>
      </c>
      <c r="AA772" s="63" t="str">
        <f>VLOOKUP($I772,pTRAIT!$A:$X,23,FALSE)</f>
        <v>n-c</v>
      </c>
      <c r="AB772" s="63">
        <f>VLOOKUP($I772,pTRAIT!$A:$X,24,FALSE)</f>
        <v>0</v>
      </c>
      <c r="AC772" s="34">
        <v>693</v>
      </c>
      <c r="AD772" s="63" t="str">
        <f>VLOOKUP(AC772,pTRAIT!A:B,2,FALSE)</f>
        <v>Sp-1EM5UeMi1Cf9ogc;RIN=RF / EM5RTUeCM5Pu;RIN=RS</v>
      </c>
      <c r="AE772" s="63">
        <f>VLOOKUP($AC772,pTRAIT!$A:$X,7,FALSE)</f>
        <v>0</v>
      </c>
      <c r="AF772" s="63">
        <f>VLOOKUP($AC772,pTRAIT!$A:$X,8,FALSE)</f>
        <v>0</v>
      </c>
      <c r="AG772" s="63">
        <f>VLOOKUP($AC772,pTRAIT!$A:$X,9,FALSE)</f>
        <v>0</v>
      </c>
      <c r="AH772" s="63">
        <f>VLOOKUP($AC772,pTRAIT!$A:$X,10,FALSE)</f>
        <v>0</v>
      </c>
      <c r="AI772" s="63">
        <f>VLOOKUP($AC772,pTRAIT!$A:$X,11,FALSE)</f>
        <v>0</v>
      </c>
      <c r="AJ772" s="63">
        <f>VLOOKUP($AC772,pTRAIT!$A:$X,12,FALSE)</f>
        <v>0</v>
      </c>
      <c r="AK772" s="63">
        <f>VLOOKUP($AC772,pTRAIT!$A:$X,13,FALSE)</f>
        <v>0</v>
      </c>
      <c r="AL772" s="63">
        <f>VLOOKUP($AC772,pTRAIT!$A:$X,14,FALSE)</f>
        <v>0</v>
      </c>
      <c r="AM772" s="63">
        <f>VLOOKUP($AC772,pTRAIT!$A:$X,15,FALSE)</f>
        <v>0</v>
      </c>
      <c r="AN772" s="63">
        <f>VLOOKUP($AC772,pTRAIT!$A:$X,16,FALSE)</f>
        <v>0</v>
      </c>
      <c r="AO772" s="63">
        <f>VLOOKUP($AC772,pTRAIT!$A:$X,17,FALSE)</f>
        <v>0</v>
      </c>
      <c r="AP772" s="63">
        <f>VLOOKUP($AC772,pTRAIT!$A:$X,18,FALSE)</f>
        <v>0</v>
      </c>
      <c r="AQ772" s="63">
        <f>VLOOKUP($AC772,pTRAIT!$A:$X,19,FALSE)</f>
        <v>0</v>
      </c>
      <c r="AR772" s="63">
        <f>VLOOKUP($AC772,pTRAIT!$A:$X,20,FALSE)</f>
        <v>0</v>
      </c>
      <c r="AS772" s="63">
        <f>VLOOKUP($AC772,pTRAIT!$A:$X,21,FALSE)</f>
        <v>0</v>
      </c>
      <c r="AT772" s="63">
        <f>VLOOKUP($AC772,pTRAIT!$A:$X,22,FALSE)</f>
        <v>0</v>
      </c>
      <c r="AU772" s="63">
        <f>VLOOKUP($AC772,pTRAIT!$A:$X,23,FALSE)</f>
        <v>0</v>
      </c>
      <c r="AV772" s="63">
        <f>VLOOKUP($AC772,pTRAIT!$A:$X,24,FALSE)</f>
        <v>0</v>
      </c>
    </row>
    <row r="773" spans="1:48" ht="12" customHeight="1" x14ac:dyDescent="0.2">
      <c r="A773" s="32">
        <v>1389</v>
      </c>
      <c r="B773" s="33" t="s">
        <v>5</v>
      </c>
      <c r="C773" s="34">
        <v>749</v>
      </c>
      <c r="D773" s="32" t="str">
        <f t="shared" si="12"/>
        <v>1389X749</v>
      </c>
      <c r="E773" s="52" t="s">
        <v>1625</v>
      </c>
      <c r="F773" s="61" t="s">
        <v>2396</v>
      </c>
      <c r="G773" s="41" t="s">
        <v>43</v>
      </c>
      <c r="H773" s="38"/>
      <c r="I773" s="32">
        <v>1389</v>
      </c>
      <c r="J773" s="63">
        <f>VLOOKUP(I773,pTRAIT!A:B,2,FALSE)</f>
        <v>0</v>
      </c>
      <c r="K773" s="63" t="str">
        <f>VLOOKUP($I773,pTRAIT!$A:$X,7,FALSE)</f>
        <v>si</v>
      </c>
      <c r="L773" s="63" t="str">
        <f>VLOOKUP($I773,pTRAIT!$A:$X,8,FALSE)</f>
        <v>nd</v>
      </c>
      <c r="M773" s="63" t="str">
        <f>VLOOKUP($I773,pTRAIT!$A:$X,9,FALSE)</f>
        <v>R</v>
      </c>
      <c r="N773" s="63" t="str">
        <f>VLOOKUP($I773,pTRAIT!$A:$X,10,FALSE)</f>
        <v>R</v>
      </c>
      <c r="O773" s="63" t="str">
        <f>VLOOKUP($I773,pTRAIT!$A:$X,11,FALSE)</f>
        <v>S</v>
      </c>
      <c r="P773" s="63" t="str">
        <f>VLOOKUP($I773,pTRAIT!$A:$X,12,FALSE)</f>
        <v>R</v>
      </c>
      <c r="Q773" s="63" t="str">
        <f>VLOOKUP($I773,pTRAIT!$A:$X,13,FALSE)</f>
        <v>R</v>
      </c>
      <c r="R773" s="63" t="str">
        <f>VLOOKUP($I773,pTRAIT!$A:$X,14,FALSE)</f>
        <v>S</v>
      </c>
      <c r="S773" s="63" t="str">
        <f>VLOOKUP($I773,pTRAIT!$A:$X,15,FALSE)</f>
        <v>S</v>
      </c>
      <c r="T773" s="63" t="str">
        <f>VLOOKUP($I773,pTRAIT!$A:$X,16,FALSE)</f>
        <v>R</v>
      </c>
      <c r="U773" s="63" t="str">
        <f>VLOOKUP($I773,pTRAIT!$A:$X,17,FALSE)</f>
        <v>S</v>
      </c>
      <c r="V773" s="63" t="str">
        <f>VLOOKUP($I773,pTRAIT!$A:$X,18,FALSE)</f>
        <v>S</v>
      </c>
      <c r="W773" s="63" t="str">
        <f>VLOOKUP($I773,pTRAIT!$A:$X,19,FALSE)</f>
        <v>S</v>
      </c>
      <c r="X773" s="63" t="str">
        <f>VLOOKUP($I773,pTRAIT!$A:$X,20,FALSE)</f>
        <v>S</v>
      </c>
      <c r="Y773" s="63" t="str">
        <f>VLOOKUP($I773,pTRAIT!$A:$X,21,FALSE)</f>
        <v>R</v>
      </c>
      <c r="Z773" s="63" t="str">
        <f>VLOOKUP($I773,pTRAIT!$A:$X,22,FALSE)</f>
        <v>e</v>
      </c>
      <c r="AA773" s="63" t="str">
        <f>VLOOKUP($I773,pTRAIT!$A:$X,23,FALSE)</f>
        <v>n-c</v>
      </c>
      <c r="AB773" s="63">
        <f>VLOOKUP($I773,pTRAIT!$A:$X,24,FALSE)</f>
        <v>0</v>
      </c>
      <c r="AC773" s="34">
        <v>749</v>
      </c>
      <c r="AD773" s="63" t="str">
        <f>VLOOKUP(AC773,pTRAIT!A:B,2,FALSE)</f>
        <v>EM5UeMi1Cf9Pu;RIN=RS / EM5RTUeCM5Pu;RIN=RS</v>
      </c>
      <c r="AE773" s="63">
        <f>VLOOKUP($AC773,pTRAIT!$A:$X,7,FALSE)</f>
        <v>0</v>
      </c>
      <c r="AF773" s="63">
        <f>VLOOKUP($AC773,pTRAIT!$A:$X,8,FALSE)</f>
        <v>0</v>
      </c>
      <c r="AG773" s="63">
        <f>VLOOKUP($AC773,pTRAIT!$A:$X,9,FALSE)</f>
        <v>0</v>
      </c>
      <c r="AH773" s="63">
        <f>VLOOKUP($AC773,pTRAIT!$A:$X,10,FALSE)</f>
        <v>0</v>
      </c>
      <c r="AI773" s="63">
        <f>VLOOKUP($AC773,pTRAIT!$A:$X,11,FALSE)</f>
        <v>0</v>
      </c>
      <c r="AJ773" s="63">
        <f>VLOOKUP($AC773,pTRAIT!$A:$X,12,FALSE)</f>
        <v>0</v>
      </c>
      <c r="AK773" s="63">
        <f>VLOOKUP($AC773,pTRAIT!$A:$X,13,FALSE)</f>
        <v>0</v>
      </c>
      <c r="AL773" s="63">
        <f>VLOOKUP($AC773,pTRAIT!$A:$X,14,FALSE)</f>
        <v>0</v>
      </c>
      <c r="AM773" s="63">
        <f>VLOOKUP($AC773,pTRAIT!$A:$X,15,FALSE)</f>
        <v>0</v>
      </c>
      <c r="AN773" s="63">
        <f>VLOOKUP($AC773,pTRAIT!$A:$X,16,FALSE)</f>
        <v>0</v>
      </c>
      <c r="AO773" s="63">
        <f>VLOOKUP($AC773,pTRAIT!$A:$X,17,FALSE)</f>
        <v>0</v>
      </c>
      <c r="AP773" s="63">
        <f>VLOOKUP($AC773,pTRAIT!$A:$X,18,FALSE)</f>
        <v>0</v>
      </c>
      <c r="AQ773" s="63">
        <f>VLOOKUP($AC773,pTRAIT!$A:$X,19,FALSE)</f>
        <v>0</v>
      </c>
      <c r="AR773" s="63">
        <f>VLOOKUP($AC773,pTRAIT!$A:$X,20,FALSE)</f>
        <v>0</v>
      </c>
      <c r="AS773" s="63">
        <f>VLOOKUP($AC773,pTRAIT!$A:$X,21,FALSE)</f>
        <v>0</v>
      </c>
      <c r="AT773" s="63">
        <f>VLOOKUP($AC773,pTRAIT!$A:$X,22,FALSE)</f>
        <v>0</v>
      </c>
      <c r="AU773" s="63">
        <f>VLOOKUP($AC773,pTRAIT!$A:$X,23,FALSE)</f>
        <v>0</v>
      </c>
      <c r="AV773" s="63">
        <f>VLOOKUP($AC773,pTRAIT!$A:$X,24,FALSE)</f>
        <v>0</v>
      </c>
    </row>
    <row r="774" spans="1:48" ht="12" customHeight="1" x14ac:dyDescent="0.2">
      <c r="A774" s="32">
        <v>1389</v>
      </c>
      <c r="B774" s="33" t="s">
        <v>5</v>
      </c>
      <c r="C774" s="34">
        <v>1425</v>
      </c>
      <c r="D774" s="32" t="str">
        <f t="shared" si="12"/>
        <v>1389X1425</v>
      </c>
      <c r="E774" s="52" t="s">
        <v>1625</v>
      </c>
      <c r="F774" s="61" t="s">
        <v>2397</v>
      </c>
      <c r="G774" s="41" t="s">
        <v>43</v>
      </c>
      <c r="H774" s="38"/>
      <c r="I774" s="32">
        <v>1389</v>
      </c>
      <c r="J774" s="63">
        <f>VLOOKUP(I774,pTRAIT!A:B,2,FALSE)</f>
        <v>0</v>
      </c>
      <c r="K774" s="63" t="str">
        <f>VLOOKUP($I774,pTRAIT!$A:$X,7,FALSE)</f>
        <v>si</v>
      </c>
      <c r="L774" s="63" t="str">
        <f>VLOOKUP($I774,pTRAIT!$A:$X,8,FALSE)</f>
        <v>nd</v>
      </c>
      <c r="M774" s="63" t="str">
        <f>VLOOKUP($I774,pTRAIT!$A:$X,9,FALSE)</f>
        <v>R</v>
      </c>
      <c r="N774" s="63" t="str">
        <f>VLOOKUP($I774,pTRAIT!$A:$X,10,FALSE)</f>
        <v>R</v>
      </c>
      <c r="O774" s="63" t="str">
        <f>VLOOKUP($I774,pTRAIT!$A:$X,11,FALSE)</f>
        <v>S</v>
      </c>
      <c r="P774" s="63" t="str">
        <f>VLOOKUP($I774,pTRAIT!$A:$X,12,FALSE)</f>
        <v>R</v>
      </c>
      <c r="Q774" s="63" t="str">
        <f>VLOOKUP($I774,pTRAIT!$A:$X,13,FALSE)</f>
        <v>R</v>
      </c>
      <c r="R774" s="63" t="str">
        <f>VLOOKUP($I774,pTRAIT!$A:$X,14,FALSE)</f>
        <v>S</v>
      </c>
      <c r="S774" s="63" t="str">
        <f>VLOOKUP($I774,pTRAIT!$A:$X,15,FALSE)</f>
        <v>S</v>
      </c>
      <c r="T774" s="63" t="str">
        <f>VLOOKUP($I774,pTRAIT!$A:$X,16,FALSE)</f>
        <v>R</v>
      </c>
      <c r="U774" s="63" t="str">
        <f>VLOOKUP($I774,pTRAIT!$A:$X,17,FALSE)</f>
        <v>S</v>
      </c>
      <c r="V774" s="63" t="str">
        <f>VLOOKUP($I774,pTRAIT!$A:$X,18,FALSE)</f>
        <v>S</v>
      </c>
      <c r="W774" s="63" t="str">
        <f>VLOOKUP($I774,pTRAIT!$A:$X,19,FALSE)</f>
        <v>S</v>
      </c>
      <c r="X774" s="63" t="str">
        <f>VLOOKUP($I774,pTRAIT!$A:$X,20,FALSE)</f>
        <v>S</v>
      </c>
      <c r="Y774" s="63" t="str">
        <f>VLOOKUP($I774,pTRAIT!$A:$X,21,FALSE)</f>
        <v>R</v>
      </c>
      <c r="Z774" s="63" t="str">
        <f>VLOOKUP($I774,pTRAIT!$A:$X,22,FALSE)</f>
        <v>e</v>
      </c>
      <c r="AA774" s="63" t="str">
        <f>VLOOKUP($I774,pTRAIT!$A:$X,23,FALSE)</f>
        <v>n-c</v>
      </c>
      <c r="AB774" s="63">
        <f>VLOOKUP($I774,pTRAIT!$A:$X,24,FALSE)</f>
        <v>0</v>
      </c>
      <c r="AC774" s="34">
        <v>1425</v>
      </c>
      <c r="AD774" s="63" t="str">
        <f>VLOOKUP(AC774,pTRAIT!A:B,2,FALSE)</f>
        <v>EM5RTUeCM5Pu;RIN=RF / EM5RTUeCM5Pu;RIN=RS</v>
      </c>
      <c r="AE774" s="63">
        <f>VLOOKUP($AC774,pTRAIT!$A:$X,7,FALSE)</f>
        <v>0</v>
      </c>
      <c r="AF774" s="63">
        <f>VLOOKUP($AC774,pTRAIT!$A:$X,8,FALSE)</f>
        <v>0</v>
      </c>
      <c r="AG774" s="63">
        <f>VLOOKUP($AC774,pTRAIT!$A:$X,9,FALSE)</f>
        <v>0</v>
      </c>
      <c r="AH774" s="63">
        <f>VLOOKUP($AC774,pTRAIT!$A:$X,10,FALSE)</f>
        <v>0</v>
      </c>
      <c r="AI774" s="63">
        <f>VLOOKUP($AC774,pTRAIT!$A:$X,11,FALSE)</f>
        <v>0</v>
      </c>
      <c r="AJ774" s="63">
        <f>VLOOKUP($AC774,pTRAIT!$A:$X,12,FALSE)</f>
        <v>0</v>
      </c>
      <c r="AK774" s="63">
        <f>VLOOKUP($AC774,pTRAIT!$A:$X,13,FALSE)</f>
        <v>0</v>
      </c>
      <c r="AL774" s="63">
        <f>VLOOKUP($AC774,pTRAIT!$A:$X,14,FALSE)</f>
        <v>0</v>
      </c>
      <c r="AM774" s="63">
        <f>VLOOKUP($AC774,pTRAIT!$A:$X,15,FALSE)</f>
        <v>0</v>
      </c>
      <c r="AN774" s="63">
        <f>VLOOKUP($AC774,pTRAIT!$A:$X,16,FALSE)</f>
        <v>0</v>
      </c>
      <c r="AO774" s="63">
        <f>VLOOKUP($AC774,pTRAIT!$A:$X,17,FALSE)</f>
        <v>0</v>
      </c>
      <c r="AP774" s="63">
        <f>VLOOKUP($AC774,pTRAIT!$A:$X,18,FALSE)</f>
        <v>0</v>
      </c>
      <c r="AQ774" s="63">
        <f>VLOOKUP($AC774,pTRAIT!$A:$X,19,FALSE)</f>
        <v>0</v>
      </c>
      <c r="AR774" s="63">
        <f>VLOOKUP($AC774,pTRAIT!$A:$X,20,FALSE)</f>
        <v>0</v>
      </c>
      <c r="AS774" s="63">
        <f>VLOOKUP($AC774,pTRAIT!$A:$X,21,FALSE)</f>
        <v>0</v>
      </c>
      <c r="AT774" s="63">
        <f>VLOOKUP($AC774,pTRAIT!$A:$X,22,FALSE)</f>
        <v>0</v>
      </c>
      <c r="AU774" s="63">
        <f>VLOOKUP($AC774,pTRAIT!$A:$X,23,FALSE)</f>
        <v>0</v>
      </c>
      <c r="AV774" s="63">
        <f>VLOOKUP($AC774,pTRAIT!$A:$X,24,FALSE)</f>
        <v>0</v>
      </c>
    </row>
    <row r="775" spans="1:48" ht="12" customHeight="1" x14ac:dyDescent="0.2">
      <c r="A775" s="32">
        <v>1389</v>
      </c>
      <c r="B775" s="33" t="s">
        <v>5</v>
      </c>
      <c r="C775" s="34">
        <v>1455</v>
      </c>
      <c r="D775" s="32" t="str">
        <f t="shared" si="12"/>
        <v>1389X1455</v>
      </c>
      <c r="E775" s="52" t="s">
        <v>1625</v>
      </c>
      <c r="F775" s="61" t="s">
        <v>2398</v>
      </c>
      <c r="G775" s="41" t="s">
        <v>43</v>
      </c>
      <c r="H775" s="45"/>
      <c r="I775" s="32">
        <v>1389</v>
      </c>
      <c r="J775" s="63">
        <f>VLOOKUP(I775,pTRAIT!A:B,2,FALSE)</f>
        <v>0</v>
      </c>
      <c r="K775" s="63" t="str">
        <f>VLOOKUP($I775,pTRAIT!$A:$X,7,FALSE)</f>
        <v>si</v>
      </c>
      <c r="L775" s="63" t="str">
        <f>VLOOKUP($I775,pTRAIT!$A:$X,8,FALSE)</f>
        <v>nd</v>
      </c>
      <c r="M775" s="63" t="str">
        <f>VLOOKUP($I775,pTRAIT!$A:$X,9,FALSE)</f>
        <v>R</v>
      </c>
      <c r="N775" s="63" t="str">
        <f>VLOOKUP($I775,pTRAIT!$A:$X,10,FALSE)</f>
        <v>R</v>
      </c>
      <c r="O775" s="63" t="str">
        <f>VLOOKUP($I775,pTRAIT!$A:$X,11,FALSE)</f>
        <v>S</v>
      </c>
      <c r="P775" s="63" t="str">
        <f>VLOOKUP($I775,pTRAIT!$A:$X,12,FALSE)</f>
        <v>R</v>
      </c>
      <c r="Q775" s="63" t="str">
        <f>VLOOKUP($I775,pTRAIT!$A:$X,13,FALSE)</f>
        <v>R</v>
      </c>
      <c r="R775" s="63" t="str">
        <f>VLOOKUP($I775,pTRAIT!$A:$X,14,FALSE)</f>
        <v>S</v>
      </c>
      <c r="S775" s="63" t="str">
        <f>VLOOKUP($I775,pTRAIT!$A:$X,15,FALSE)</f>
        <v>S</v>
      </c>
      <c r="T775" s="63" t="str">
        <f>VLOOKUP($I775,pTRAIT!$A:$X,16,FALSE)</f>
        <v>R</v>
      </c>
      <c r="U775" s="63" t="str">
        <f>VLOOKUP($I775,pTRAIT!$A:$X,17,FALSE)</f>
        <v>S</v>
      </c>
      <c r="V775" s="63" t="str">
        <f>VLOOKUP($I775,pTRAIT!$A:$X,18,FALSE)</f>
        <v>S</v>
      </c>
      <c r="W775" s="63" t="str">
        <f>VLOOKUP($I775,pTRAIT!$A:$X,19,FALSE)</f>
        <v>S</v>
      </c>
      <c r="X775" s="63" t="str">
        <f>VLOOKUP($I775,pTRAIT!$A:$X,20,FALSE)</f>
        <v>S</v>
      </c>
      <c r="Y775" s="63" t="str">
        <f>VLOOKUP($I775,pTRAIT!$A:$X,21,FALSE)</f>
        <v>R</v>
      </c>
      <c r="Z775" s="63" t="str">
        <f>VLOOKUP($I775,pTRAIT!$A:$X,22,FALSE)</f>
        <v>e</v>
      </c>
      <c r="AA775" s="63" t="str">
        <f>VLOOKUP($I775,pTRAIT!$A:$X,23,FALSE)</f>
        <v>n-c</v>
      </c>
      <c r="AB775" s="63">
        <f>VLOOKUP($I775,pTRAIT!$A:$X,24,FALSE)</f>
        <v>0</v>
      </c>
      <c r="AC775" s="34">
        <v>1455</v>
      </c>
      <c r="AD775" s="63" t="str">
        <f>VLOOKUP(AC775,pTRAIT!A:B,2,FALSE)</f>
        <v>EM5CM5Pu;RIN=RF / EM5RTUeCM5Pu;RIN=RS</v>
      </c>
      <c r="AE775" s="63">
        <f>VLOOKUP($AC775,pTRAIT!$A:$X,7,FALSE)</f>
        <v>0</v>
      </c>
      <c r="AF775" s="63">
        <f>VLOOKUP($AC775,pTRAIT!$A:$X,8,FALSE)</f>
        <v>0</v>
      </c>
      <c r="AG775" s="63">
        <f>VLOOKUP($AC775,pTRAIT!$A:$X,9,FALSE)</f>
        <v>0</v>
      </c>
      <c r="AH775" s="63">
        <f>VLOOKUP($AC775,pTRAIT!$A:$X,10,FALSE)</f>
        <v>0</v>
      </c>
      <c r="AI775" s="63">
        <f>VLOOKUP($AC775,pTRAIT!$A:$X,11,FALSE)</f>
        <v>0</v>
      </c>
      <c r="AJ775" s="63">
        <f>VLOOKUP($AC775,pTRAIT!$A:$X,12,FALSE)</f>
        <v>0</v>
      </c>
      <c r="AK775" s="63">
        <f>VLOOKUP($AC775,pTRAIT!$A:$X,13,FALSE)</f>
        <v>0</v>
      </c>
      <c r="AL775" s="63">
        <f>VLOOKUP($AC775,pTRAIT!$A:$X,14,FALSE)</f>
        <v>0</v>
      </c>
      <c r="AM775" s="63">
        <f>VLOOKUP($AC775,pTRAIT!$A:$X,15,FALSE)</f>
        <v>0</v>
      </c>
      <c r="AN775" s="63">
        <f>VLOOKUP($AC775,pTRAIT!$A:$X,16,FALSE)</f>
        <v>0</v>
      </c>
      <c r="AO775" s="63">
        <f>VLOOKUP($AC775,pTRAIT!$A:$X,17,FALSE)</f>
        <v>0</v>
      </c>
      <c r="AP775" s="63">
        <f>VLOOKUP($AC775,pTRAIT!$A:$X,18,FALSE)</f>
        <v>0</v>
      </c>
      <c r="AQ775" s="63">
        <f>VLOOKUP($AC775,pTRAIT!$A:$X,19,FALSE)</f>
        <v>0</v>
      </c>
      <c r="AR775" s="63">
        <f>VLOOKUP($AC775,pTRAIT!$A:$X,20,FALSE)</f>
        <v>0</v>
      </c>
      <c r="AS775" s="63">
        <f>VLOOKUP($AC775,pTRAIT!$A:$X,21,FALSE)</f>
        <v>0</v>
      </c>
      <c r="AT775" s="63">
        <f>VLOOKUP($AC775,pTRAIT!$A:$X,22,FALSE)</f>
        <v>0</v>
      </c>
      <c r="AU775" s="63">
        <f>VLOOKUP($AC775,pTRAIT!$A:$X,23,FALSE)</f>
        <v>0</v>
      </c>
      <c r="AV775" s="63">
        <f>VLOOKUP($AC775,pTRAIT!$A:$X,24,FALSE)</f>
        <v>0</v>
      </c>
    </row>
    <row r="776" spans="1:48" ht="12" customHeight="1" x14ac:dyDescent="0.2">
      <c r="A776" s="32">
        <v>1389</v>
      </c>
      <c r="B776" s="33" t="s">
        <v>5</v>
      </c>
      <c r="C776" s="34">
        <v>1489</v>
      </c>
      <c r="D776" s="32" t="str">
        <f t="shared" si="12"/>
        <v>1389X1489</v>
      </c>
      <c r="E776" s="52" t="s">
        <v>1625</v>
      </c>
      <c r="F776" s="61" t="s">
        <v>2399</v>
      </c>
      <c r="G776" s="41" t="s">
        <v>43</v>
      </c>
      <c r="H776" s="45"/>
      <c r="I776" s="32">
        <v>1389</v>
      </c>
      <c r="J776" s="63">
        <f>VLOOKUP(I776,pTRAIT!A:B,2,FALSE)</f>
        <v>0</v>
      </c>
      <c r="K776" s="63" t="str">
        <f>VLOOKUP($I776,pTRAIT!$A:$X,7,FALSE)</f>
        <v>si</v>
      </c>
      <c r="L776" s="63" t="str">
        <f>VLOOKUP($I776,pTRAIT!$A:$X,8,FALSE)</f>
        <v>nd</v>
      </c>
      <c r="M776" s="63" t="str">
        <f>VLOOKUP($I776,pTRAIT!$A:$X,9,FALSE)</f>
        <v>R</v>
      </c>
      <c r="N776" s="63" t="str">
        <f>VLOOKUP($I776,pTRAIT!$A:$X,10,FALSE)</f>
        <v>R</v>
      </c>
      <c r="O776" s="63" t="str">
        <f>VLOOKUP($I776,pTRAIT!$A:$X,11,FALSE)</f>
        <v>S</v>
      </c>
      <c r="P776" s="63" t="str">
        <f>VLOOKUP($I776,pTRAIT!$A:$X,12,FALSE)</f>
        <v>R</v>
      </c>
      <c r="Q776" s="63" t="str">
        <f>VLOOKUP($I776,pTRAIT!$A:$X,13,FALSE)</f>
        <v>R</v>
      </c>
      <c r="R776" s="63" t="str">
        <f>VLOOKUP($I776,pTRAIT!$A:$X,14,FALSE)</f>
        <v>S</v>
      </c>
      <c r="S776" s="63" t="str">
        <f>VLOOKUP($I776,pTRAIT!$A:$X,15,FALSE)</f>
        <v>S</v>
      </c>
      <c r="T776" s="63" t="str">
        <f>VLOOKUP($I776,pTRAIT!$A:$X,16,FALSE)</f>
        <v>R</v>
      </c>
      <c r="U776" s="63" t="str">
        <f>VLOOKUP($I776,pTRAIT!$A:$X,17,FALSE)</f>
        <v>S</v>
      </c>
      <c r="V776" s="63" t="str">
        <f>VLOOKUP($I776,pTRAIT!$A:$X,18,FALSE)</f>
        <v>S</v>
      </c>
      <c r="W776" s="63" t="str">
        <f>VLOOKUP($I776,pTRAIT!$A:$X,19,FALSE)</f>
        <v>S</v>
      </c>
      <c r="X776" s="63" t="str">
        <f>VLOOKUP($I776,pTRAIT!$A:$X,20,FALSE)</f>
        <v>S</v>
      </c>
      <c r="Y776" s="63" t="str">
        <f>VLOOKUP($I776,pTRAIT!$A:$X,21,FALSE)</f>
        <v>R</v>
      </c>
      <c r="Z776" s="63" t="str">
        <f>VLOOKUP($I776,pTRAIT!$A:$X,22,FALSE)</f>
        <v>e</v>
      </c>
      <c r="AA776" s="63" t="str">
        <f>VLOOKUP($I776,pTRAIT!$A:$X,23,FALSE)</f>
        <v>n-c</v>
      </c>
      <c r="AB776" s="63">
        <f>VLOOKUP($I776,pTRAIT!$A:$X,24,FALSE)</f>
        <v>0</v>
      </c>
      <c r="AC776" s="34">
        <v>1489</v>
      </c>
      <c r="AD776" s="63" t="str">
        <f>VLOOKUP(AC776,pTRAIT!A:B,2,FALSE)</f>
        <v>EM5RTUeCM5Pu;RIN=RF / EM5RTUeCM5Pu;RIN=RS</v>
      </c>
      <c r="AE776" s="63">
        <f>VLOOKUP($AC776,pTRAIT!$A:$X,7,FALSE)</f>
        <v>0</v>
      </c>
      <c r="AF776" s="63">
        <f>VLOOKUP($AC776,pTRAIT!$A:$X,8,FALSE)</f>
        <v>0</v>
      </c>
      <c r="AG776" s="63">
        <f>VLOOKUP($AC776,pTRAIT!$A:$X,9,FALSE)</f>
        <v>0</v>
      </c>
      <c r="AH776" s="63">
        <f>VLOOKUP($AC776,pTRAIT!$A:$X,10,FALSE)</f>
        <v>0</v>
      </c>
      <c r="AI776" s="63">
        <f>VLOOKUP($AC776,pTRAIT!$A:$X,11,FALSE)</f>
        <v>0</v>
      </c>
      <c r="AJ776" s="63">
        <f>VLOOKUP($AC776,pTRAIT!$A:$X,12,FALSE)</f>
        <v>0</v>
      </c>
      <c r="AK776" s="63">
        <f>VLOOKUP($AC776,pTRAIT!$A:$X,13,FALSE)</f>
        <v>0</v>
      </c>
      <c r="AL776" s="63">
        <f>VLOOKUP($AC776,pTRAIT!$A:$X,14,FALSE)</f>
        <v>0</v>
      </c>
      <c r="AM776" s="63">
        <f>VLOOKUP($AC776,pTRAIT!$A:$X,15,FALSE)</f>
        <v>0</v>
      </c>
      <c r="AN776" s="63">
        <f>VLOOKUP($AC776,pTRAIT!$A:$X,16,FALSE)</f>
        <v>0</v>
      </c>
      <c r="AO776" s="63">
        <f>VLOOKUP($AC776,pTRAIT!$A:$X,17,FALSE)</f>
        <v>0</v>
      </c>
      <c r="AP776" s="63">
        <f>VLOOKUP($AC776,pTRAIT!$A:$X,18,FALSE)</f>
        <v>0</v>
      </c>
      <c r="AQ776" s="63">
        <f>VLOOKUP($AC776,pTRAIT!$A:$X,19,FALSE)</f>
        <v>0</v>
      </c>
      <c r="AR776" s="63">
        <f>VLOOKUP($AC776,pTRAIT!$A:$X,20,FALSE)</f>
        <v>0</v>
      </c>
      <c r="AS776" s="63">
        <f>VLOOKUP($AC776,pTRAIT!$A:$X,21,FALSE)</f>
        <v>0</v>
      </c>
      <c r="AT776" s="63">
        <f>VLOOKUP($AC776,pTRAIT!$A:$X,22,FALSE)</f>
        <v>0</v>
      </c>
      <c r="AU776" s="63">
        <f>VLOOKUP($AC776,pTRAIT!$A:$X,23,FALSE)</f>
        <v>0</v>
      </c>
      <c r="AV776" s="63">
        <f>VLOOKUP($AC776,pTRAIT!$A:$X,24,FALSE)</f>
        <v>0</v>
      </c>
    </row>
    <row r="777" spans="1:48" ht="12" customHeight="1" x14ac:dyDescent="0.2">
      <c r="A777" s="32">
        <v>1389</v>
      </c>
      <c r="B777" s="33" t="s">
        <v>5</v>
      </c>
      <c r="C777" s="34">
        <v>1534</v>
      </c>
      <c r="D777" s="32" t="str">
        <f t="shared" si="12"/>
        <v>1389X1534</v>
      </c>
      <c r="E777" s="52" t="s">
        <v>1625</v>
      </c>
      <c r="F777" s="61" t="s">
        <v>2400</v>
      </c>
      <c r="G777" s="41" t="s">
        <v>43</v>
      </c>
      <c r="H777" s="38"/>
      <c r="I777" s="32">
        <v>1389</v>
      </c>
      <c r="J777" s="63">
        <f>VLOOKUP(I777,pTRAIT!A:B,2,FALSE)</f>
        <v>0</v>
      </c>
      <c r="K777" s="63" t="str">
        <f>VLOOKUP($I777,pTRAIT!$A:$X,7,FALSE)</f>
        <v>si</v>
      </c>
      <c r="L777" s="63" t="str">
        <f>VLOOKUP($I777,pTRAIT!$A:$X,8,FALSE)</f>
        <v>nd</v>
      </c>
      <c r="M777" s="63" t="str">
        <f>VLOOKUP($I777,pTRAIT!$A:$X,9,FALSE)</f>
        <v>R</v>
      </c>
      <c r="N777" s="63" t="str">
        <f>VLOOKUP($I777,pTRAIT!$A:$X,10,FALSE)</f>
        <v>R</v>
      </c>
      <c r="O777" s="63" t="str">
        <f>VLOOKUP($I777,pTRAIT!$A:$X,11,FALSE)</f>
        <v>S</v>
      </c>
      <c r="P777" s="63" t="str">
        <f>VLOOKUP($I777,pTRAIT!$A:$X,12,FALSE)</f>
        <v>R</v>
      </c>
      <c r="Q777" s="63" t="str">
        <f>VLOOKUP($I777,pTRAIT!$A:$X,13,FALSE)</f>
        <v>R</v>
      </c>
      <c r="R777" s="63" t="str">
        <f>VLOOKUP($I777,pTRAIT!$A:$X,14,FALSE)</f>
        <v>S</v>
      </c>
      <c r="S777" s="63" t="str">
        <f>VLOOKUP($I777,pTRAIT!$A:$X,15,FALSE)</f>
        <v>S</v>
      </c>
      <c r="T777" s="63" t="str">
        <f>VLOOKUP($I777,pTRAIT!$A:$X,16,FALSE)</f>
        <v>R</v>
      </c>
      <c r="U777" s="63" t="str">
        <f>VLOOKUP($I777,pTRAIT!$A:$X,17,FALSE)</f>
        <v>S</v>
      </c>
      <c r="V777" s="63" t="str">
        <f>VLOOKUP($I777,pTRAIT!$A:$X,18,FALSE)</f>
        <v>S</v>
      </c>
      <c r="W777" s="63" t="str">
        <f>VLOOKUP($I777,pTRAIT!$A:$X,19,FALSE)</f>
        <v>S</v>
      </c>
      <c r="X777" s="63" t="str">
        <f>VLOOKUP($I777,pTRAIT!$A:$X,20,FALSE)</f>
        <v>S</v>
      </c>
      <c r="Y777" s="63" t="str">
        <f>VLOOKUP($I777,pTRAIT!$A:$X,21,FALSE)</f>
        <v>R</v>
      </c>
      <c r="Z777" s="63" t="str">
        <f>VLOOKUP($I777,pTRAIT!$A:$X,22,FALSE)</f>
        <v>e</v>
      </c>
      <c r="AA777" s="63" t="str">
        <f>VLOOKUP($I777,pTRAIT!$A:$X,23,FALSE)</f>
        <v>n-c</v>
      </c>
      <c r="AB777" s="63">
        <f>VLOOKUP($I777,pTRAIT!$A:$X,24,FALSE)</f>
        <v>0</v>
      </c>
      <c r="AC777" s="34">
        <v>1534</v>
      </c>
      <c r="AD777" s="63" t="str">
        <f>VLOOKUP(AC777,pTRAIT!A:B,2,FALSE)</f>
        <v>EM5RTUe(So5)Cf9Pu;RIN=RF / EM5RTUeCM5Pu;RIN=RS</v>
      </c>
      <c r="AE777" s="63">
        <f>VLOOKUP($AC777,pTRAIT!$A:$X,7,FALSE)</f>
        <v>0</v>
      </c>
      <c r="AF777" s="63">
        <f>VLOOKUP($AC777,pTRAIT!$A:$X,8,FALSE)</f>
        <v>0</v>
      </c>
      <c r="AG777" s="63">
        <f>VLOOKUP($AC777,pTRAIT!$A:$X,9,FALSE)</f>
        <v>0</v>
      </c>
      <c r="AH777" s="63">
        <f>VLOOKUP($AC777,pTRAIT!$A:$X,10,FALSE)</f>
        <v>0</v>
      </c>
      <c r="AI777" s="63">
        <f>VLOOKUP($AC777,pTRAIT!$A:$X,11,FALSE)</f>
        <v>0</v>
      </c>
      <c r="AJ777" s="63">
        <f>VLOOKUP($AC777,pTRAIT!$A:$X,12,FALSE)</f>
        <v>0</v>
      </c>
      <c r="AK777" s="63">
        <f>VLOOKUP($AC777,pTRAIT!$A:$X,13,FALSE)</f>
        <v>0</v>
      </c>
      <c r="AL777" s="63">
        <f>VLOOKUP($AC777,pTRAIT!$A:$X,14,FALSE)</f>
        <v>0</v>
      </c>
      <c r="AM777" s="63">
        <f>VLOOKUP($AC777,pTRAIT!$A:$X,15,FALSE)</f>
        <v>0</v>
      </c>
      <c r="AN777" s="63">
        <f>VLOOKUP($AC777,pTRAIT!$A:$X,16,FALSE)</f>
        <v>0</v>
      </c>
      <c r="AO777" s="63">
        <f>VLOOKUP($AC777,pTRAIT!$A:$X,17,FALSE)</f>
        <v>0</v>
      </c>
      <c r="AP777" s="63">
        <f>VLOOKUP($AC777,pTRAIT!$A:$X,18,FALSE)</f>
        <v>0</v>
      </c>
      <c r="AQ777" s="63">
        <f>VLOOKUP($AC777,pTRAIT!$A:$X,19,FALSE)</f>
        <v>0</v>
      </c>
      <c r="AR777" s="63">
        <f>VLOOKUP($AC777,pTRAIT!$A:$X,20,FALSE)</f>
        <v>0</v>
      </c>
      <c r="AS777" s="63">
        <f>VLOOKUP($AC777,pTRAIT!$A:$X,21,FALSE)</f>
        <v>0</v>
      </c>
      <c r="AT777" s="63">
        <f>VLOOKUP($AC777,pTRAIT!$A:$X,22,FALSE)</f>
        <v>0</v>
      </c>
      <c r="AU777" s="63">
        <f>VLOOKUP($AC777,pTRAIT!$A:$X,23,FALSE)</f>
        <v>0</v>
      </c>
      <c r="AV777" s="63">
        <f>VLOOKUP($AC777,pTRAIT!$A:$X,24,FALSE)</f>
        <v>0</v>
      </c>
    </row>
    <row r="778" spans="1:48" ht="12" customHeight="1" x14ac:dyDescent="0.2">
      <c r="A778" s="32">
        <v>1390</v>
      </c>
      <c r="B778" s="33" t="s">
        <v>5</v>
      </c>
      <c r="C778" s="34">
        <v>489</v>
      </c>
      <c r="D778" s="32" t="str">
        <f t="shared" si="12"/>
        <v>1390X489</v>
      </c>
      <c r="E778" s="52" t="s">
        <v>1625</v>
      </c>
      <c r="F778" s="61" t="s">
        <v>2401</v>
      </c>
      <c r="G778" s="41" t="s">
        <v>43</v>
      </c>
      <c r="H778" s="38"/>
      <c r="I778" s="32">
        <v>1390</v>
      </c>
      <c r="J778" s="63">
        <f>VLOOKUP(I778,pTRAIT!A:B,2,FALSE)</f>
        <v>0</v>
      </c>
      <c r="K778" s="63" t="str">
        <f>VLOOKUP($I778,pTRAIT!$A:$X,7,FALSE)</f>
        <v>si</v>
      </c>
      <c r="L778" s="63" t="str">
        <f>VLOOKUP($I778,pTRAIT!$A:$X,8,FALSE)</f>
        <v>nd</v>
      </c>
      <c r="M778" s="63" t="str">
        <f>VLOOKUP($I778,pTRAIT!$A:$X,9,FALSE)</f>
        <v>R</v>
      </c>
      <c r="N778" s="63" t="str">
        <f>VLOOKUP($I778,pTRAIT!$A:$X,10,FALSE)</f>
        <v>R</v>
      </c>
      <c r="O778" s="63" t="str">
        <f>VLOOKUP($I778,pTRAIT!$A:$X,11,FALSE)</f>
        <v>S</v>
      </c>
      <c r="P778" s="63" t="str">
        <f>VLOOKUP($I778,pTRAIT!$A:$X,12,FALSE)</f>
        <v>R</v>
      </c>
      <c r="Q778" s="63" t="str">
        <f>VLOOKUP($I778,pTRAIT!$A:$X,13,FALSE)</f>
        <v>R</v>
      </c>
      <c r="R778" s="63" t="str">
        <f>VLOOKUP($I778,pTRAIT!$A:$X,14,FALSE)</f>
        <v>S</v>
      </c>
      <c r="S778" s="63" t="str">
        <f>VLOOKUP($I778,pTRAIT!$A:$X,15,FALSE)</f>
        <v>S</v>
      </c>
      <c r="T778" s="63" t="str">
        <f>VLOOKUP($I778,pTRAIT!$A:$X,16,FALSE)</f>
        <v>R</v>
      </c>
      <c r="U778" s="63" t="str">
        <f>VLOOKUP($I778,pTRAIT!$A:$X,17,FALSE)</f>
        <v>S</v>
      </c>
      <c r="V778" s="63" t="str">
        <f>VLOOKUP($I778,pTRAIT!$A:$X,18,FALSE)</f>
        <v>S</v>
      </c>
      <c r="W778" s="63" t="str">
        <f>VLOOKUP($I778,pTRAIT!$A:$X,19,FALSE)</f>
        <v>S</v>
      </c>
      <c r="X778" s="63" t="str">
        <f>VLOOKUP($I778,pTRAIT!$A:$X,20,FALSE)</f>
        <v>S</v>
      </c>
      <c r="Y778" s="63" t="str">
        <f>VLOOKUP($I778,pTRAIT!$A:$X,21,FALSE)</f>
        <v>R</v>
      </c>
      <c r="Z778" s="63" t="str">
        <f>VLOOKUP($I778,pTRAIT!$A:$X,22,FALSE)</f>
        <v>e</v>
      </c>
      <c r="AA778" s="63" t="str">
        <f>VLOOKUP($I778,pTRAIT!$A:$X,23,FALSE)</f>
        <v>n-c</v>
      </c>
      <c r="AB778" s="63">
        <f>VLOOKUP($I778,pTRAIT!$A:$X,24,FALSE)</f>
        <v>0</v>
      </c>
      <c r="AC778" s="34">
        <v>489</v>
      </c>
      <c r="AD778" s="63" t="str">
        <f>VLOOKUP(AC778,pTRAIT!A:B,2,FALSE)</f>
        <v>EM5RTUeMi1;RIN=RF / EM5RTUeCM5Pu;RIN=RS</v>
      </c>
      <c r="AE778" s="63">
        <f>VLOOKUP($AC778,pTRAIT!$A:$X,7,FALSE)</f>
        <v>0</v>
      </c>
      <c r="AF778" s="63">
        <f>VLOOKUP($AC778,pTRAIT!$A:$X,8,FALSE)</f>
        <v>0</v>
      </c>
      <c r="AG778" s="63">
        <f>VLOOKUP($AC778,pTRAIT!$A:$X,9,FALSE)</f>
        <v>0</v>
      </c>
      <c r="AH778" s="63">
        <f>VLOOKUP($AC778,pTRAIT!$A:$X,10,FALSE)</f>
        <v>0</v>
      </c>
      <c r="AI778" s="63">
        <f>VLOOKUP($AC778,pTRAIT!$A:$X,11,FALSE)</f>
        <v>0</v>
      </c>
      <c r="AJ778" s="63">
        <f>VLOOKUP($AC778,pTRAIT!$A:$X,12,FALSE)</f>
        <v>0</v>
      </c>
      <c r="AK778" s="63">
        <f>VLOOKUP($AC778,pTRAIT!$A:$X,13,FALSE)</f>
        <v>0</v>
      </c>
      <c r="AL778" s="63">
        <f>VLOOKUP($AC778,pTRAIT!$A:$X,14,FALSE)</f>
        <v>0</v>
      </c>
      <c r="AM778" s="63">
        <f>VLOOKUP($AC778,pTRAIT!$A:$X,15,FALSE)</f>
        <v>0</v>
      </c>
      <c r="AN778" s="63">
        <f>VLOOKUP($AC778,pTRAIT!$A:$X,16,FALSE)</f>
        <v>0</v>
      </c>
      <c r="AO778" s="63">
        <f>VLOOKUP($AC778,pTRAIT!$A:$X,17,FALSE)</f>
        <v>0</v>
      </c>
      <c r="AP778" s="63">
        <f>VLOOKUP($AC778,pTRAIT!$A:$X,18,FALSE)</f>
        <v>0</v>
      </c>
      <c r="AQ778" s="63">
        <f>VLOOKUP($AC778,pTRAIT!$A:$X,19,FALSE)</f>
        <v>0</v>
      </c>
      <c r="AR778" s="63">
        <f>VLOOKUP($AC778,pTRAIT!$A:$X,20,FALSE)</f>
        <v>0</v>
      </c>
      <c r="AS778" s="63">
        <f>VLOOKUP($AC778,pTRAIT!$A:$X,21,FALSE)</f>
        <v>0</v>
      </c>
      <c r="AT778" s="63">
        <f>VLOOKUP($AC778,pTRAIT!$A:$X,22,FALSE)</f>
        <v>0</v>
      </c>
      <c r="AU778" s="63">
        <f>VLOOKUP($AC778,pTRAIT!$A:$X,23,FALSE)</f>
        <v>0</v>
      </c>
      <c r="AV778" s="63">
        <f>VLOOKUP($AC778,pTRAIT!$A:$X,24,FALSE)</f>
        <v>0</v>
      </c>
    </row>
    <row r="779" spans="1:48" ht="12" customHeight="1" x14ac:dyDescent="0.2">
      <c r="A779" s="32">
        <v>1390</v>
      </c>
      <c r="B779" s="33" t="s">
        <v>5</v>
      </c>
      <c r="C779" s="34">
        <v>580</v>
      </c>
      <c r="D779" s="32" t="str">
        <f t="shared" si="12"/>
        <v>1390X580</v>
      </c>
      <c r="E779" s="52" t="s">
        <v>1625</v>
      </c>
      <c r="F779" s="61" t="s">
        <v>2402</v>
      </c>
      <c r="G779" s="41" t="s">
        <v>43</v>
      </c>
      <c r="H779" s="38"/>
      <c r="I779" s="32">
        <v>1390</v>
      </c>
      <c r="J779" s="63">
        <f>VLOOKUP(I779,pTRAIT!A:B,2,FALSE)</f>
        <v>0</v>
      </c>
      <c r="K779" s="63" t="str">
        <f>VLOOKUP($I779,pTRAIT!$A:$X,7,FALSE)</f>
        <v>si</v>
      </c>
      <c r="L779" s="63" t="str">
        <f>VLOOKUP($I779,pTRAIT!$A:$X,8,FALSE)</f>
        <v>nd</v>
      </c>
      <c r="M779" s="63" t="str">
        <f>VLOOKUP($I779,pTRAIT!$A:$X,9,FALSE)</f>
        <v>R</v>
      </c>
      <c r="N779" s="63" t="str">
        <f>VLOOKUP($I779,pTRAIT!$A:$X,10,FALSE)</f>
        <v>R</v>
      </c>
      <c r="O779" s="63" t="str">
        <f>VLOOKUP($I779,pTRAIT!$A:$X,11,FALSE)</f>
        <v>S</v>
      </c>
      <c r="P779" s="63" t="str">
        <f>VLOOKUP($I779,pTRAIT!$A:$X,12,FALSE)</f>
        <v>R</v>
      </c>
      <c r="Q779" s="63" t="str">
        <f>VLOOKUP($I779,pTRAIT!$A:$X,13,FALSE)</f>
        <v>R</v>
      </c>
      <c r="R779" s="63" t="str">
        <f>VLOOKUP($I779,pTRAIT!$A:$X,14,FALSE)</f>
        <v>S</v>
      </c>
      <c r="S779" s="63" t="str">
        <f>VLOOKUP($I779,pTRAIT!$A:$X,15,FALSE)</f>
        <v>S</v>
      </c>
      <c r="T779" s="63" t="str">
        <f>VLOOKUP($I779,pTRAIT!$A:$X,16,FALSE)</f>
        <v>R</v>
      </c>
      <c r="U779" s="63" t="str">
        <f>VLOOKUP($I779,pTRAIT!$A:$X,17,FALSE)</f>
        <v>S</v>
      </c>
      <c r="V779" s="63" t="str">
        <f>VLOOKUP($I779,pTRAIT!$A:$X,18,FALSE)</f>
        <v>S</v>
      </c>
      <c r="W779" s="63" t="str">
        <f>VLOOKUP($I779,pTRAIT!$A:$X,19,FALSE)</f>
        <v>S</v>
      </c>
      <c r="X779" s="63" t="str">
        <f>VLOOKUP($I779,pTRAIT!$A:$X,20,FALSE)</f>
        <v>S</v>
      </c>
      <c r="Y779" s="63" t="str">
        <f>VLOOKUP($I779,pTRAIT!$A:$X,21,FALSE)</f>
        <v>R</v>
      </c>
      <c r="Z779" s="63" t="str">
        <f>VLOOKUP($I779,pTRAIT!$A:$X,22,FALSE)</f>
        <v>e</v>
      </c>
      <c r="AA779" s="63" t="str">
        <f>VLOOKUP($I779,pTRAIT!$A:$X,23,FALSE)</f>
        <v>n-c</v>
      </c>
      <c r="AB779" s="63">
        <f>VLOOKUP($I779,pTRAIT!$A:$X,24,FALSE)</f>
        <v>0</v>
      </c>
      <c r="AC779" s="34">
        <v>580</v>
      </c>
      <c r="AD779" s="63" t="str">
        <f>VLOOKUP(AC779,pTRAIT!A:B,2,FALSE)</f>
        <v>EM5Mi1Cf9ogc;RIN=RF / EM5RTUeCM5Pu;RIN=RS</v>
      </c>
      <c r="AE779" s="63">
        <f>VLOOKUP($AC779,pTRAIT!$A:$X,7,FALSE)</f>
        <v>0</v>
      </c>
      <c r="AF779" s="63">
        <f>VLOOKUP($AC779,pTRAIT!$A:$X,8,FALSE)</f>
        <v>0</v>
      </c>
      <c r="AG779" s="63">
        <f>VLOOKUP($AC779,pTRAIT!$A:$X,9,FALSE)</f>
        <v>0</v>
      </c>
      <c r="AH779" s="63">
        <f>VLOOKUP($AC779,pTRAIT!$A:$X,10,FALSE)</f>
        <v>0</v>
      </c>
      <c r="AI779" s="63">
        <f>VLOOKUP($AC779,pTRAIT!$A:$X,11,FALSE)</f>
        <v>0</v>
      </c>
      <c r="AJ779" s="63">
        <f>VLOOKUP($AC779,pTRAIT!$A:$X,12,FALSE)</f>
        <v>0</v>
      </c>
      <c r="AK779" s="63">
        <f>VLOOKUP($AC779,pTRAIT!$A:$X,13,FALSE)</f>
        <v>0</v>
      </c>
      <c r="AL779" s="63">
        <f>VLOOKUP($AC779,pTRAIT!$A:$X,14,FALSE)</f>
        <v>0</v>
      </c>
      <c r="AM779" s="63">
        <f>VLOOKUP($AC779,pTRAIT!$A:$X,15,FALSE)</f>
        <v>0</v>
      </c>
      <c r="AN779" s="63">
        <f>VLOOKUP($AC779,pTRAIT!$A:$X,16,FALSE)</f>
        <v>0</v>
      </c>
      <c r="AO779" s="63">
        <f>VLOOKUP($AC779,pTRAIT!$A:$X,17,FALSE)</f>
        <v>0</v>
      </c>
      <c r="AP779" s="63">
        <f>VLOOKUP($AC779,pTRAIT!$A:$X,18,FALSE)</f>
        <v>0</v>
      </c>
      <c r="AQ779" s="63">
        <f>VLOOKUP($AC779,pTRAIT!$A:$X,19,FALSE)</f>
        <v>0</v>
      </c>
      <c r="AR779" s="63">
        <f>VLOOKUP($AC779,pTRAIT!$A:$X,20,FALSE)</f>
        <v>0</v>
      </c>
      <c r="AS779" s="63">
        <f>VLOOKUP($AC779,pTRAIT!$A:$X,21,FALSE)</f>
        <v>0</v>
      </c>
      <c r="AT779" s="63">
        <f>VLOOKUP($AC779,pTRAIT!$A:$X,22,FALSE)</f>
        <v>0</v>
      </c>
      <c r="AU779" s="63">
        <f>VLOOKUP($AC779,pTRAIT!$A:$X,23,FALSE)</f>
        <v>0</v>
      </c>
      <c r="AV779" s="63">
        <f>VLOOKUP($AC779,pTRAIT!$A:$X,24,FALSE)</f>
        <v>0</v>
      </c>
    </row>
    <row r="780" spans="1:48" ht="12" customHeight="1" x14ac:dyDescent="0.2">
      <c r="A780" s="32">
        <v>1390</v>
      </c>
      <c r="B780" s="33" t="s">
        <v>5</v>
      </c>
      <c r="C780" s="34">
        <v>648</v>
      </c>
      <c r="D780" s="32" t="str">
        <f t="shared" si="12"/>
        <v>1390X648</v>
      </c>
      <c r="E780" s="52" t="s">
        <v>1625</v>
      </c>
      <c r="F780" s="61" t="s">
        <v>2403</v>
      </c>
      <c r="G780" s="41" t="s">
        <v>43</v>
      </c>
      <c r="H780" s="38"/>
      <c r="I780" s="32">
        <v>1390</v>
      </c>
      <c r="J780" s="63">
        <f>VLOOKUP(I780,pTRAIT!A:B,2,FALSE)</f>
        <v>0</v>
      </c>
      <c r="K780" s="63" t="str">
        <f>VLOOKUP($I780,pTRAIT!$A:$X,7,FALSE)</f>
        <v>si</v>
      </c>
      <c r="L780" s="63" t="str">
        <f>VLOOKUP($I780,pTRAIT!$A:$X,8,FALSE)</f>
        <v>nd</v>
      </c>
      <c r="M780" s="63" t="str">
        <f>VLOOKUP($I780,pTRAIT!$A:$X,9,FALSE)</f>
        <v>R</v>
      </c>
      <c r="N780" s="63" t="str">
        <f>VLOOKUP($I780,pTRAIT!$A:$X,10,FALSE)</f>
        <v>R</v>
      </c>
      <c r="O780" s="63" t="str">
        <f>VLOOKUP($I780,pTRAIT!$A:$X,11,FALSE)</f>
        <v>S</v>
      </c>
      <c r="P780" s="63" t="str">
        <f>VLOOKUP($I780,pTRAIT!$A:$X,12,FALSE)</f>
        <v>R</v>
      </c>
      <c r="Q780" s="63" t="str">
        <f>VLOOKUP($I780,pTRAIT!$A:$X,13,FALSE)</f>
        <v>R</v>
      </c>
      <c r="R780" s="63" t="str">
        <f>VLOOKUP($I780,pTRAIT!$A:$X,14,FALSE)</f>
        <v>S</v>
      </c>
      <c r="S780" s="63" t="str">
        <f>VLOOKUP($I780,pTRAIT!$A:$X,15,FALSE)</f>
        <v>S</v>
      </c>
      <c r="T780" s="63" t="str">
        <f>VLOOKUP($I780,pTRAIT!$A:$X,16,FALSE)</f>
        <v>R</v>
      </c>
      <c r="U780" s="63" t="str">
        <f>VLOOKUP($I780,pTRAIT!$A:$X,17,FALSE)</f>
        <v>S</v>
      </c>
      <c r="V780" s="63" t="str">
        <f>VLOOKUP($I780,pTRAIT!$A:$X,18,FALSE)</f>
        <v>S</v>
      </c>
      <c r="W780" s="63" t="str">
        <f>VLOOKUP($I780,pTRAIT!$A:$X,19,FALSE)</f>
        <v>S</v>
      </c>
      <c r="X780" s="63" t="str">
        <f>VLOOKUP($I780,pTRAIT!$A:$X,20,FALSE)</f>
        <v>S</v>
      </c>
      <c r="Y780" s="63" t="str">
        <f>VLOOKUP($I780,pTRAIT!$A:$X,21,FALSE)</f>
        <v>R</v>
      </c>
      <c r="Z780" s="63" t="str">
        <f>VLOOKUP($I780,pTRAIT!$A:$X,22,FALSE)</f>
        <v>e</v>
      </c>
      <c r="AA780" s="63" t="str">
        <f>VLOOKUP($I780,pTRAIT!$A:$X,23,FALSE)</f>
        <v>n-c</v>
      </c>
      <c r="AB780" s="63">
        <f>VLOOKUP($I780,pTRAIT!$A:$X,24,FALSE)</f>
        <v>0</v>
      </c>
      <c r="AC780" s="34">
        <v>648</v>
      </c>
      <c r="AD780" s="63" t="str">
        <f>VLOOKUP(AC780,pTRAIT!A:B,2,FALSE)</f>
        <v>EM5Mi1Cf9(Pu);RIN=RF / EM5RTUeCM5Pu;RIN=RS</v>
      </c>
      <c r="AE780" s="63">
        <f>VLOOKUP($AC780,pTRAIT!$A:$X,7,FALSE)</f>
        <v>0</v>
      </c>
      <c r="AF780" s="63">
        <f>VLOOKUP($AC780,pTRAIT!$A:$X,8,FALSE)</f>
        <v>0</v>
      </c>
      <c r="AG780" s="63">
        <f>VLOOKUP($AC780,pTRAIT!$A:$X,9,FALSE)</f>
        <v>0</v>
      </c>
      <c r="AH780" s="63">
        <f>VLOOKUP($AC780,pTRAIT!$A:$X,10,FALSE)</f>
        <v>0</v>
      </c>
      <c r="AI780" s="63">
        <f>VLOOKUP($AC780,pTRAIT!$A:$X,11,FALSE)</f>
        <v>0</v>
      </c>
      <c r="AJ780" s="63">
        <f>VLOOKUP($AC780,pTRAIT!$A:$X,12,FALSE)</f>
        <v>0</v>
      </c>
      <c r="AK780" s="63">
        <f>VLOOKUP($AC780,pTRAIT!$A:$X,13,FALSE)</f>
        <v>0</v>
      </c>
      <c r="AL780" s="63">
        <f>VLOOKUP($AC780,pTRAIT!$A:$X,14,FALSE)</f>
        <v>0</v>
      </c>
      <c r="AM780" s="63">
        <f>VLOOKUP($AC780,pTRAIT!$A:$X,15,FALSE)</f>
        <v>0</v>
      </c>
      <c r="AN780" s="63">
        <f>VLOOKUP($AC780,pTRAIT!$A:$X,16,FALSE)</f>
        <v>0</v>
      </c>
      <c r="AO780" s="63">
        <f>VLOOKUP($AC780,pTRAIT!$A:$X,17,FALSE)</f>
        <v>0</v>
      </c>
      <c r="AP780" s="63">
        <f>VLOOKUP($AC780,pTRAIT!$A:$X,18,FALSE)</f>
        <v>0</v>
      </c>
      <c r="AQ780" s="63">
        <f>VLOOKUP($AC780,pTRAIT!$A:$X,19,FALSE)</f>
        <v>0</v>
      </c>
      <c r="AR780" s="63">
        <f>VLOOKUP($AC780,pTRAIT!$A:$X,20,FALSE)</f>
        <v>0</v>
      </c>
      <c r="AS780" s="63">
        <f>VLOOKUP($AC780,pTRAIT!$A:$X,21,FALSE)</f>
        <v>0</v>
      </c>
      <c r="AT780" s="63">
        <f>VLOOKUP($AC780,pTRAIT!$A:$X,22,FALSE)</f>
        <v>0</v>
      </c>
      <c r="AU780" s="63">
        <f>VLOOKUP($AC780,pTRAIT!$A:$X,23,FALSE)</f>
        <v>0</v>
      </c>
      <c r="AV780" s="63">
        <f>VLOOKUP($AC780,pTRAIT!$A:$X,24,FALSE)</f>
        <v>0</v>
      </c>
    </row>
    <row r="781" spans="1:48" ht="12" customHeight="1" x14ac:dyDescent="0.2">
      <c r="A781" s="32">
        <v>1390</v>
      </c>
      <c r="B781" s="33" t="s">
        <v>5</v>
      </c>
      <c r="C781" s="34">
        <v>699</v>
      </c>
      <c r="D781" s="32" t="str">
        <f t="shared" si="12"/>
        <v>1390X699</v>
      </c>
      <c r="E781" s="52" t="s">
        <v>1625</v>
      </c>
      <c r="F781" s="61" t="s">
        <v>2404</v>
      </c>
      <c r="G781" s="41" t="s">
        <v>43</v>
      </c>
      <c r="H781" s="38"/>
      <c r="I781" s="32">
        <v>1390</v>
      </c>
      <c r="J781" s="63">
        <f>VLOOKUP(I781,pTRAIT!A:B,2,FALSE)</f>
        <v>0</v>
      </c>
      <c r="K781" s="63" t="str">
        <f>VLOOKUP($I781,pTRAIT!$A:$X,7,FALSE)</f>
        <v>si</v>
      </c>
      <c r="L781" s="63" t="str">
        <f>VLOOKUP($I781,pTRAIT!$A:$X,8,FALSE)</f>
        <v>nd</v>
      </c>
      <c r="M781" s="63" t="str">
        <f>VLOOKUP($I781,pTRAIT!$A:$X,9,FALSE)</f>
        <v>R</v>
      </c>
      <c r="N781" s="63" t="str">
        <f>VLOOKUP($I781,pTRAIT!$A:$X,10,FALSE)</f>
        <v>R</v>
      </c>
      <c r="O781" s="63" t="str">
        <f>VLOOKUP($I781,pTRAIT!$A:$X,11,FALSE)</f>
        <v>S</v>
      </c>
      <c r="P781" s="63" t="str">
        <f>VLOOKUP($I781,pTRAIT!$A:$X,12,FALSE)</f>
        <v>R</v>
      </c>
      <c r="Q781" s="63" t="str">
        <f>VLOOKUP($I781,pTRAIT!$A:$X,13,FALSE)</f>
        <v>R</v>
      </c>
      <c r="R781" s="63" t="str">
        <f>VLOOKUP($I781,pTRAIT!$A:$X,14,FALSE)</f>
        <v>S</v>
      </c>
      <c r="S781" s="63" t="str">
        <f>VLOOKUP($I781,pTRAIT!$A:$X,15,FALSE)</f>
        <v>S</v>
      </c>
      <c r="T781" s="63" t="str">
        <f>VLOOKUP($I781,pTRAIT!$A:$X,16,FALSE)</f>
        <v>R</v>
      </c>
      <c r="U781" s="63" t="str">
        <f>VLOOKUP($I781,pTRAIT!$A:$X,17,FALSE)</f>
        <v>S</v>
      </c>
      <c r="V781" s="63" t="str">
        <f>VLOOKUP($I781,pTRAIT!$A:$X,18,FALSE)</f>
        <v>S</v>
      </c>
      <c r="W781" s="63" t="str">
        <f>VLOOKUP($I781,pTRAIT!$A:$X,19,FALSE)</f>
        <v>S</v>
      </c>
      <c r="X781" s="63" t="str">
        <f>VLOOKUP($I781,pTRAIT!$A:$X,20,FALSE)</f>
        <v>S</v>
      </c>
      <c r="Y781" s="63" t="str">
        <f>VLOOKUP($I781,pTRAIT!$A:$X,21,FALSE)</f>
        <v>R</v>
      </c>
      <c r="Z781" s="63" t="str">
        <f>VLOOKUP($I781,pTRAIT!$A:$X,22,FALSE)</f>
        <v>e</v>
      </c>
      <c r="AA781" s="63" t="str">
        <f>VLOOKUP($I781,pTRAIT!$A:$X,23,FALSE)</f>
        <v>n-c</v>
      </c>
      <c r="AB781" s="63">
        <f>VLOOKUP($I781,pTRAIT!$A:$X,24,FALSE)</f>
        <v>0</v>
      </c>
      <c r="AC781" s="34">
        <v>699</v>
      </c>
      <c r="AD781" s="63" t="str">
        <f>VLOOKUP(AC781,pTRAIT!A:B,2,FALSE)</f>
        <v>Sp-1EM5UeMi1Cf9ogc;RIN=RF / EM5RTUeCM5Pu;RIN=RS</v>
      </c>
      <c r="AE781" s="63">
        <f>VLOOKUP($AC781,pTRAIT!$A:$X,7,FALSE)</f>
        <v>0</v>
      </c>
      <c r="AF781" s="63">
        <f>VLOOKUP($AC781,pTRAIT!$A:$X,8,FALSE)</f>
        <v>0</v>
      </c>
      <c r="AG781" s="63">
        <f>VLOOKUP($AC781,pTRAIT!$A:$X,9,FALSE)</f>
        <v>0</v>
      </c>
      <c r="AH781" s="63">
        <f>VLOOKUP($AC781,pTRAIT!$A:$X,10,FALSE)</f>
        <v>0</v>
      </c>
      <c r="AI781" s="63">
        <f>VLOOKUP($AC781,pTRAIT!$A:$X,11,FALSE)</f>
        <v>0</v>
      </c>
      <c r="AJ781" s="63">
        <f>VLOOKUP($AC781,pTRAIT!$A:$X,12,FALSE)</f>
        <v>0</v>
      </c>
      <c r="AK781" s="63">
        <f>VLOOKUP($AC781,pTRAIT!$A:$X,13,FALSE)</f>
        <v>0</v>
      </c>
      <c r="AL781" s="63">
        <f>VLOOKUP($AC781,pTRAIT!$A:$X,14,FALSE)</f>
        <v>0</v>
      </c>
      <c r="AM781" s="63">
        <f>VLOOKUP($AC781,pTRAIT!$A:$X,15,FALSE)</f>
        <v>0</v>
      </c>
      <c r="AN781" s="63">
        <f>VLOOKUP($AC781,pTRAIT!$A:$X,16,FALSE)</f>
        <v>0</v>
      </c>
      <c r="AO781" s="63">
        <f>VLOOKUP($AC781,pTRAIT!$A:$X,17,FALSE)</f>
        <v>0</v>
      </c>
      <c r="AP781" s="63">
        <f>VLOOKUP($AC781,pTRAIT!$A:$X,18,FALSE)</f>
        <v>0</v>
      </c>
      <c r="AQ781" s="63">
        <f>VLOOKUP($AC781,pTRAIT!$A:$X,19,FALSE)</f>
        <v>0</v>
      </c>
      <c r="AR781" s="63">
        <f>VLOOKUP($AC781,pTRAIT!$A:$X,20,FALSE)</f>
        <v>0</v>
      </c>
      <c r="AS781" s="63">
        <f>VLOOKUP($AC781,pTRAIT!$A:$X,21,FALSE)</f>
        <v>0</v>
      </c>
      <c r="AT781" s="63">
        <f>VLOOKUP($AC781,pTRAIT!$A:$X,22,FALSE)</f>
        <v>0</v>
      </c>
      <c r="AU781" s="63">
        <f>VLOOKUP($AC781,pTRAIT!$A:$X,23,FALSE)</f>
        <v>0</v>
      </c>
      <c r="AV781" s="63">
        <f>VLOOKUP($AC781,pTRAIT!$A:$X,24,FALSE)</f>
        <v>0</v>
      </c>
    </row>
    <row r="782" spans="1:48" ht="12" customHeight="1" x14ac:dyDescent="0.2">
      <c r="A782" s="32">
        <v>1390</v>
      </c>
      <c r="B782" s="33" t="s">
        <v>5</v>
      </c>
      <c r="C782" s="34">
        <v>758</v>
      </c>
      <c r="D782" s="32" t="str">
        <f t="shared" si="12"/>
        <v>1390X758</v>
      </c>
      <c r="E782" s="52" t="s">
        <v>1625</v>
      </c>
      <c r="F782" s="61" t="s">
        <v>2405</v>
      </c>
      <c r="G782" s="41" t="s">
        <v>43</v>
      </c>
      <c r="H782" s="38"/>
      <c r="I782" s="32">
        <v>1390</v>
      </c>
      <c r="J782" s="63">
        <f>VLOOKUP(I782,pTRAIT!A:B,2,FALSE)</f>
        <v>0</v>
      </c>
      <c r="K782" s="63" t="str">
        <f>VLOOKUP($I782,pTRAIT!$A:$X,7,FALSE)</f>
        <v>si</v>
      </c>
      <c r="L782" s="63" t="str">
        <f>VLOOKUP($I782,pTRAIT!$A:$X,8,FALSE)</f>
        <v>nd</v>
      </c>
      <c r="M782" s="63" t="str">
        <f>VLOOKUP($I782,pTRAIT!$A:$X,9,FALSE)</f>
        <v>R</v>
      </c>
      <c r="N782" s="63" t="str">
        <f>VLOOKUP($I782,pTRAIT!$A:$X,10,FALSE)</f>
        <v>R</v>
      </c>
      <c r="O782" s="63" t="str">
        <f>VLOOKUP($I782,pTRAIT!$A:$X,11,FALSE)</f>
        <v>S</v>
      </c>
      <c r="P782" s="63" t="str">
        <f>VLOOKUP($I782,pTRAIT!$A:$X,12,FALSE)</f>
        <v>R</v>
      </c>
      <c r="Q782" s="63" t="str">
        <f>VLOOKUP($I782,pTRAIT!$A:$X,13,FALSE)</f>
        <v>R</v>
      </c>
      <c r="R782" s="63" t="str">
        <f>VLOOKUP($I782,pTRAIT!$A:$X,14,FALSE)</f>
        <v>S</v>
      </c>
      <c r="S782" s="63" t="str">
        <f>VLOOKUP($I782,pTRAIT!$A:$X,15,FALSE)</f>
        <v>S</v>
      </c>
      <c r="T782" s="63" t="str">
        <f>VLOOKUP($I782,pTRAIT!$A:$X,16,FALSE)</f>
        <v>R</v>
      </c>
      <c r="U782" s="63" t="str">
        <f>VLOOKUP($I782,pTRAIT!$A:$X,17,FALSE)</f>
        <v>S</v>
      </c>
      <c r="V782" s="63" t="str">
        <f>VLOOKUP($I782,pTRAIT!$A:$X,18,FALSE)</f>
        <v>S</v>
      </c>
      <c r="W782" s="63" t="str">
        <f>VLOOKUP($I782,pTRAIT!$A:$X,19,FALSE)</f>
        <v>S</v>
      </c>
      <c r="X782" s="63" t="str">
        <f>VLOOKUP($I782,pTRAIT!$A:$X,20,FALSE)</f>
        <v>S</v>
      </c>
      <c r="Y782" s="63" t="str">
        <f>VLOOKUP($I782,pTRAIT!$A:$X,21,FALSE)</f>
        <v>R</v>
      </c>
      <c r="Z782" s="63" t="str">
        <f>VLOOKUP($I782,pTRAIT!$A:$X,22,FALSE)</f>
        <v>e</v>
      </c>
      <c r="AA782" s="63" t="str">
        <f>VLOOKUP($I782,pTRAIT!$A:$X,23,FALSE)</f>
        <v>n-c</v>
      </c>
      <c r="AB782" s="63">
        <f>VLOOKUP($I782,pTRAIT!$A:$X,24,FALSE)</f>
        <v>0</v>
      </c>
      <c r="AC782" s="34">
        <v>758</v>
      </c>
      <c r="AD782" s="63" t="str">
        <f>VLOOKUP(AC782,pTRAIT!A:B,2,FALSE)</f>
        <v>EM5UeMi1Cf9Pu;RIN=RS / EM5RTUeCM5Pu;RIN=RS</v>
      </c>
      <c r="AE782" s="63">
        <f>VLOOKUP($AC782,pTRAIT!$A:$X,7,FALSE)</f>
        <v>0</v>
      </c>
      <c r="AF782" s="63">
        <f>VLOOKUP($AC782,pTRAIT!$A:$X,8,FALSE)</f>
        <v>0</v>
      </c>
      <c r="AG782" s="63">
        <f>VLOOKUP($AC782,pTRAIT!$A:$X,9,FALSE)</f>
        <v>0</v>
      </c>
      <c r="AH782" s="63">
        <f>VLOOKUP($AC782,pTRAIT!$A:$X,10,FALSE)</f>
        <v>0</v>
      </c>
      <c r="AI782" s="63">
        <f>VLOOKUP($AC782,pTRAIT!$A:$X,11,FALSE)</f>
        <v>0</v>
      </c>
      <c r="AJ782" s="63">
        <f>VLOOKUP($AC782,pTRAIT!$A:$X,12,FALSE)</f>
        <v>0</v>
      </c>
      <c r="AK782" s="63">
        <f>VLOOKUP($AC782,pTRAIT!$A:$X,13,FALSE)</f>
        <v>0</v>
      </c>
      <c r="AL782" s="63">
        <f>VLOOKUP($AC782,pTRAIT!$A:$X,14,FALSE)</f>
        <v>0</v>
      </c>
      <c r="AM782" s="63">
        <f>VLOOKUP($AC782,pTRAIT!$A:$X,15,FALSE)</f>
        <v>0</v>
      </c>
      <c r="AN782" s="63">
        <f>VLOOKUP($AC782,pTRAIT!$A:$X,16,FALSE)</f>
        <v>0</v>
      </c>
      <c r="AO782" s="63">
        <f>VLOOKUP($AC782,pTRAIT!$A:$X,17,FALSE)</f>
        <v>0</v>
      </c>
      <c r="AP782" s="63">
        <f>VLOOKUP($AC782,pTRAIT!$A:$X,18,FALSE)</f>
        <v>0</v>
      </c>
      <c r="AQ782" s="63">
        <f>VLOOKUP($AC782,pTRAIT!$A:$X,19,FALSE)</f>
        <v>0</v>
      </c>
      <c r="AR782" s="63">
        <f>VLOOKUP($AC782,pTRAIT!$A:$X,20,FALSE)</f>
        <v>0</v>
      </c>
      <c r="AS782" s="63">
        <f>VLOOKUP($AC782,pTRAIT!$A:$X,21,FALSE)</f>
        <v>0</v>
      </c>
      <c r="AT782" s="63">
        <f>VLOOKUP($AC782,pTRAIT!$A:$X,22,FALSE)</f>
        <v>0</v>
      </c>
      <c r="AU782" s="63">
        <f>VLOOKUP($AC782,pTRAIT!$A:$X,23,FALSE)</f>
        <v>0</v>
      </c>
      <c r="AV782" s="63">
        <f>VLOOKUP($AC782,pTRAIT!$A:$X,24,FALSE)</f>
        <v>0</v>
      </c>
    </row>
    <row r="783" spans="1:48" ht="12" customHeight="1" x14ac:dyDescent="0.2">
      <c r="A783" s="32">
        <v>1390</v>
      </c>
      <c r="B783" s="33" t="s">
        <v>5</v>
      </c>
      <c r="C783" s="34">
        <v>1415</v>
      </c>
      <c r="D783" s="32" t="str">
        <f t="shared" si="12"/>
        <v>1390X1415</v>
      </c>
      <c r="E783" s="52" t="s">
        <v>1625</v>
      </c>
      <c r="F783" s="61" t="s">
        <v>2406</v>
      </c>
      <c r="G783" s="41" t="s">
        <v>43</v>
      </c>
      <c r="H783" s="38"/>
      <c r="I783" s="32">
        <v>1390</v>
      </c>
      <c r="J783" s="63">
        <f>VLOOKUP(I783,pTRAIT!A:B,2,FALSE)</f>
        <v>0</v>
      </c>
      <c r="K783" s="63" t="str">
        <f>VLOOKUP($I783,pTRAIT!$A:$X,7,FALSE)</f>
        <v>si</v>
      </c>
      <c r="L783" s="63" t="str">
        <f>VLOOKUP($I783,pTRAIT!$A:$X,8,FALSE)</f>
        <v>nd</v>
      </c>
      <c r="M783" s="63" t="str">
        <f>VLOOKUP($I783,pTRAIT!$A:$X,9,FALSE)</f>
        <v>R</v>
      </c>
      <c r="N783" s="63" t="str">
        <f>VLOOKUP($I783,pTRAIT!$A:$X,10,FALSE)</f>
        <v>R</v>
      </c>
      <c r="O783" s="63" t="str">
        <f>VLOOKUP($I783,pTRAIT!$A:$X,11,FALSE)</f>
        <v>S</v>
      </c>
      <c r="P783" s="63" t="str">
        <f>VLOOKUP($I783,pTRAIT!$A:$X,12,FALSE)</f>
        <v>R</v>
      </c>
      <c r="Q783" s="63" t="str">
        <f>VLOOKUP($I783,pTRAIT!$A:$X,13,FALSE)</f>
        <v>R</v>
      </c>
      <c r="R783" s="63" t="str">
        <f>VLOOKUP($I783,pTRAIT!$A:$X,14,FALSE)</f>
        <v>S</v>
      </c>
      <c r="S783" s="63" t="str">
        <f>VLOOKUP($I783,pTRAIT!$A:$X,15,FALSE)</f>
        <v>S</v>
      </c>
      <c r="T783" s="63" t="str">
        <f>VLOOKUP($I783,pTRAIT!$A:$X,16,FALSE)</f>
        <v>R</v>
      </c>
      <c r="U783" s="63" t="str">
        <f>VLOOKUP($I783,pTRAIT!$A:$X,17,FALSE)</f>
        <v>S</v>
      </c>
      <c r="V783" s="63" t="str">
        <f>VLOOKUP($I783,pTRAIT!$A:$X,18,FALSE)</f>
        <v>S</v>
      </c>
      <c r="W783" s="63" t="str">
        <f>VLOOKUP($I783,pTRAIT!$A:$X,19,FALSE)</f>
        <v>S</v>
      </c>
      <c r="X783" s="63" t="str">
        <f>VLOOKUP($I783,pTRAIT!$A:$X,20,FALSE)</f>
        <v>S</v>
      </c>
      <c r="Y783" s="63" t="str">
        <f>VLOOKUP($I783,pTRAIT!$A:$X,21,FALSE)</f>
        <v>R</v>
      </c>
      <c r="Z783" s="63" t="str">
        <f>VLOOKUP($I783,pTRAIT!$A:$X,22,FALSE)</f>
        <v>e</v>
      </c>
      <c r="AA783" s="63" t="str">
        <f>VLOOKUP($I783,pTRAIT!$A:$X,23,FALSE)</f>
        <v>n-c</v>
      </c>
      <c r="AB783" s="63">
        <f>VLOOKUP($I783,pTRAIT!$A:$X,24,FALSE)</f>
        <v>0</v>
      </c>
      <c r="AC783" s="34">
        <v>1415</v>
      </c>
      <c r="AD783" s="63" t="str">
        <f>VLOOKUP(AC783,pTRAIT!A:B,2,FALSE)</f>
        <v>EM5RTUeCM5Pu;RIN=RF / EM5RTUeCM5Pu;RIN=RS</v>
      </c>
      <c r="AE783" s="63">
        <f>VLOOKUP($AC783,pTRAIT!$A:$X,7,FALSE)</f>
        <v>0</v>
      </c>
      <c r="AF783" s="63">
        <f>VLOOKUP($AC783,pTRAIT!$A:$X,8,FALSE)</f>
        <v>0</v>
      </c>
      <c r="AG783" s="63">
        <f>VLOOKUP($AC783,pTRAIT!$A:$X,9,FALSE)</f>
        <v>0</v>
      </c>
      <c r="AH783" s="63">
        <f>VLOOKUP($AC783,pTRAIT!$A:$X,10,FALSE)</f>
        <v>0</v>
      </c>
      <c r="AI783" s="63">
        <f>VLOOKUP($AC783,pTRAIT!$A:$X,11,FALSE)</f>
        <v>0</v>
      </c>
      <c r="AJ783" s="63">
        <f>VLOOKUP($AC783,pTRAIT!$A:$X,12,FALSE)</f>
        <v>0</v>
      </c>
      <c r="AK783" s="63">
        <f>VLOOKUP($AC783,pTRAIT!$A:$X,13,FALSE)</f>
        <v>0</v>
      </c>
      <c r="AL783" s="63">
        <f>VLOOKUP($AC783,pTRAIT!$A:$X,14,FALSE)</f>
        <v>0</v>
      </c>
      <c r="AM783" s="63">
        <f>VLOOKUP($AC783,pTRAIT!$A:$X,15,FALSE)</f>
        <v>0</v>
      </c>
      <c r="AN783" s="63">
        <f>VLOOKUP($AC783,pTRAIT!$A:$X,16,FALSE)</f>
        <v>0</v>
      </c>
      <c r="AO783" s="63">
        <f>VLOOKUP($AC783,pTRAIT!$A:$X,17,FALSE)</f>
        <v>0</v>
      </c>
      <c r="AP783" s="63">
        <f>VLOOKUP($AC783,pTRAIT!$A:$X,18,FALSE)</f>
        <v>0</v>
      </c>
      <c r="AQ783" s="63">
        <f>VLOOKUP($AC783,pTRAIT!$A:$X,19,FALSE)</f>
        <v>0</v>
      </c>
      <c r="AR783" s="63">
        <f>VLOOKUP($AC783,pTRAIT!$A:$X,20,FALSE)</f>
        <v>0</v>
      </c>
      <c r="AS783" s="63">
        <f>VLOOKUP($AC783,pTRAIT!$A:$X,21,FALSE)</f>
        <v>0</v>
      </c>
      <c r="AT783" s="63">
        <f>VLOOKUP($AC783,pTRAIT!$A:$X,22,FALSE)</f>
        <v>0</v>
      </c>
      <c r="AU783" s="63">
        <f>VLOOKUP($AC783,pTRAIT!$A:$X,23,FALSE)</f>
        <v>0</v>
      </c>
      <c r="AV783" s="63">
        <f>VLOOKUP($AC783,pTRAIT!$A:$X,24,FALSE)</f>
        <v>0</v>
      </c>
    </row>
    <row r="784" spans="1:48" ht="12" customHeight="1" x14ac:dyDescent="0.2">
      <c r="A784" s="32">
        <v>1390</v>
      </c>
      <c r="B784" s="33" t="s">
        <v>5</v>
      </c>
      <c r="C784" s="34">
        <v>1429</v>
      </c>
      <c r="D784" s="32" t="str">
        <f t="shared" si="12"/>
        <v>1390X1429</v>
      </c>
      <c r="E784" s="52" t="s">
        <v>1625</v>
      </c>
      <c r="F784" s="61" t="s">
        <v>2407</v>
      </c>
      <c r="G784" s="41" t="s">
        <v>43</v>
      </c>
      <c r="H784" s="38"/>
      <c r="I784" s="32">
        <v>1390</v>
      </c>
      <c r="J784" s="63">
        <f>VLOOKUP(I784,pTRAIT!A:B,2,FALSE)</f>
        <v>0</v>
      </c>
      <c r="K784" s="63" t="str">
        <f>VLOOKUP($I784,pTRAIT!$A:$X,7,FALSE)</f>
        <v>si</v>
      </c>
      <c r="L784" s="63" t="str">
        <f>VLOOKUP($I784,pTRAIT!$A:$X,8,FALSE)</f>
        <v>nd</v>
      </c>
      <c r="M784" s="63" t="str">
        <f>VLOOKUP($I784,pTRAIT!$A:$X,9,FALSE)</f>
        <v>R</v>
      </c>
      <c r="N784" s="63" t="str">
        <f>VLOOKUP($I784,pTRAIT!$A:$X,10,FALSE)</f>
        <v>R</v>
      </c>
      <c r="O784" s="63" t="str">
        <f>VLOOKUP($I784,pTRAIT!$A:$X,11,FALSE)</f>
        <v>S</v>
      </c>
      <c r="P784" s="63" t="str">
        <f>VLOOKUP($I784,pTRAIT!$A:$X,12,FALSE)</f>
        <v>R</v>
      </c>
      <c r="Q784" s="63" t="str">
        <f>VLOOKUP($I784,pTRAIT!$A:$X,13,FALSE)</f>
        <v>R</v>
      </c>
      <c r="R784" s="63" t="str">
        <f>VLOOKUP($I784,pTRAIT!$A:$X,14,FALSE)</f>
        <v>S</v>
      </c>
      <c r="S784" s="63" t="str">
        <f>VLOOKUP($I784,pTRAIT!$A:$X,15,FALSE)</f>
        <v>S</v>
      </c>
      <c r="T784" s="63" t="str">
        <f>VLOOKUP($I784,pTRAIT!$A:$X,16,FALSE)</f>
        <v>R</v>
      </c>
      <c r="U784" s="63" t="str">
        <f>VLOOKUP($I784,pTRAIT!$A:$X,17,FALSE)</f>
        <v>S</v>
      </c>
      <c r="V784" s="63" t="str">
        <f>VLOOKUP($I784,pTRAIT!$A:$X,18,FALSE)</f>
        <v>S</v>
      </c>
      <c r="W784" s="63" t="str">
        <f>VLOOKUP($I784,pTRAIT!$A:$X,19,FALSE)</f>
        <v>S</v>
      </c>
      <c r="X784" s="63" t="str">
        <f>VLOOKUP($I784,pTRAIT!$A:$X,20,FALSE)</f>
        <v>S</v>
      </c>
      <c r="Y784" s="63" t="str">
        <f>VLOOKUP($I784,pTRAIT!$A:$X,21,FALSE)</f>
        <v>R</v>
      </c>
      <c r="Z784" s="63" t="str">
        <f>VLOOKUP($I784,pTRAIT!$A:$X,22,FALSE)</f>
        <v>e</v>
      </c>
      <c r="AA784" s="63" t="str">
        <f>VLOOKUP($I784,pTRAIT!$A:$X,23,FALSE)</f>
        <v>n-c</v>
      </c>
      <c r="AB784" s="63">
        <f>VLOOKUP($I784,pTRAIT!$A:$X,24,FALSE)</f>
        <v>0</v>
      </c>
      <c r="AC784" s="34">
        <v>1429</v>
      </c>
      <c r="AD784" s="63" t="str">
        <f>VLOOKUP(AC784,pTRAIT!A:B,2,FALSE)</f>
        <v>EM5RTUeCM5Pu;RIN=RF / EM5RTUeCM5Pu;RIN=RS</v>
      </c>
      <c r="AE784" s="63">
        <f>VLOOKUP($AC784,pTRAIT!$A:$X,7,FALSE)</f>
        <v>0</v>
      </c>
      <c r="AF784" s="63">
        <f>VLOOKUP($AC784,pTRAIT!$A:$X,8,FALSE)</f>
        <v>0</v>
      </c>
      <c r="AG784" s="63">
        <f>VLOOKUP($AC784,pTRAIT!$A:$X,9,FALSE)</f>
        <v>0</v>
      </c>
      <c r="AH784" s="63">
        <f>VLOOKUP($AC784,pTRAIT!$A:$X,10,FALSE)</f>
        <v>0</v>
      </c>
      <c r="AI784" s="63">
        <f>VLOOKUP($AC784,pTRAIT!$A:$X,11,FALSE)</f>
        <v>0</v>
      </c>
      <c r="AJ784" s="63">
        <f>VLOOKUP($AC784,pTRAIT!$A:$X,12,FALSE)</f>
        <v>0</v>
      </c>
      <c r="AK784" s="63">
        <f>VLOOKUP($AC784,pTRAIT!$A:$X,13,FALSE)</f>
        <v>0</v>
      </c>
      <c r="AL784" s="63">
        <f>VLOOKUP($AC784,pTRAIT!$A:$X,14,FALSE)</f>
        <v>0</v>
      </c>
      <c r="AM784" s="63">
        <f>VLOOKUP($AC784,pTRAIT!$A:$X,15,FALSE)</f>
        <v>0</v>
      </c>
      <c r="AN784" s="63">
        <f>VLOOKUP($AC784,pTRAIT!$A:$X,16,FALSE)</f>
        <v>0</v>
      </c>
      <c r="AO784" s="63">
        <f>VLOOKUP($AC784,pTRAIT!$A:$X,17,FALSE)</f>
        <v>0</v>
      </c>
      <c r="AP784" s="63">
        <f>VLOOKUP($AC784,pTRAIT!$A:$X,18,FALSE)</f>
        <v>0</v>
      </c>
      <c r="AQ784" s="63">
        <f>VLOOKUP($AC784,pTRAIT!$A:$X,19,FALSE)</f>
        <v>0</v>
      </c>
      <c r="AR784" s="63">
        <f>VLOOKUP($AC784,pTRAIT!$A:$X,20,FALSE)</f>
        <v>0</v>
      </c>
      <c r="AS784" s="63">
        <f>VLOOKUP($AC784,pTRAIT!$A:$X,21,FALSE)</f>
        <v>0</v>
      </c>
      <c r="AT784" s="63">
        <f>VLOOKUP($AC784,pTRAIT!$A:$X,22,FALSE)</f>
        <v>0</v>
      </c>
      <c r="AU784" s="63">
        <f>VLOOKUP($AC784,pTRAIT!$A:$X,23,FALSE)</f>
        <v>0</v>
      </c>
      <c r="AV784" s="63">
        <f>VLOOKUP($AC784,pTRAIT!$A:$X,24,FALSE)</f>
        <v>0</v>
      </c>
    </row>
    <row r="785" spans="1:48" ht="12" customHeight="1" x14ac:dyDescent="0.2">
      <c r="A785" s="32">
        <v>1390</v>
      </c>
      <c r="B785" s="33" t="s">
        <v>5</v>
      </c>
      <c r="C785" s="34">
        <v>1462</v>
      </c>
      <c r="D785" s="32" t="str">
        <f t="shared" si="12"/>
        <v>1390X1462</v>
      </c>
      <c r="E785" s="52" t="s">
        <v>1625</v>
      </c>
      <c r="F785" s="61" t="s">
        <v>2408</v>
      </c>
      <c r="G785" s="41" t="s">
        <v>43</v>
      </c>
      <c r="H785" s="45"/>
      <c r="I785" s="32">
        <v>1390</v>
      </c>
      <c r="J785" s="63">
        <f>VLOOKUP(I785,pTRAIT!A:B,2,FALSE)</f>
        <v>0</v>
      </c>
      <c r="K785" s="63" t="str">
        <f>VLOOKUP($I785,pTRAIT!$A:$X,7,FALSE)</f>
        <v>si</v>
      </c>
      <c r="L785" s="63" t="str">
        <f>VLOOKUP($I785,pTRAIT!$A:$X,8,FALSE)</f>
        <v>nd</v>
      </c>
      <c r="M785" s="63" t="str">
        <f>VLOOKUP($I785,pTRAIT!$A:$X,9,FALSE)</f>
        <v>R</v>
      </c>
      <c r="N785" s="63" t="str">
        <f>VLOOKUP($I785,pTRAIT!$A:$X,10,FALSE)</f>
        <v>R</v>
      </c>
      <c r="O785" s="63" t="str">
        <f>VLOOKUP($I785,pTRAIT!$A:$X,11,FALSE)</f>
        <v>S</v>
      </c>
      <c r="P785" s="63" t="str">
        <f>VLOOKUP($I785,pTRAIT!$A:$X,12,FALSE)</f>
        <v>R</v>
      </c>
      <c r="Q785" s="63" t="str">
        <f>VLOOKUP($I785,pTRAIT!$A:$X,13,FALSE)</f>
        <v>R</v>
      </c>
      <c r="R785" s="63" t="str">
        <f>VLOOKUP($I785,pTRAIT!$A:$X,14,FALSE)</f>
        <v>S</v>
      </c>
      <c r="S785" s="63" t="str">
        <f>VLOOKUP($I785,pTRAIT!$A:$X,15,FALSE)</f>
        <v>S</v>
      </c>
      <c r="T785" s="63" t="str">
        <f>VLOOKUP($I785,pTRAIT!$A:$X,16,FALSE)</f>
        <v>R</v>
      </c>
      <c r="U785" s="63" t="str">
        <f>VLOOKUP($I785,pTRAIT!$A:$X,17,FALSE)</f>
        <v>S</v>
      </c>
      <c r="V785" s="63" t="str">
        <f>VLOOKUP($I785,pTRAIT!$A:$X,18,FALSE)</f>
        <v>S</v>
      </c>
      <c r="W785" s="63" t="str">
        <f>VLOOKUP($I785,pTRAIT!$A:$X,19,FALSE)</f>
        <v>S</v>
      </c>
      <c r="X785" s="63" t="str">
        <f>VLOOKUP($I785,pTRAIT!$A:$X,20,FALSE)</f>
        <v>S</v>
      </c>
      <c r="Y785" s="63" t="str">
        <f>VLOOKUP($I785,pTRAIT!$A:$X,21,FALSE)</f>
        <v>R</v>
      </c>
      <c r="Z785" s="63" t="str">
        <f>VLOOKUP($I785,pTRAIT!$A:$X,22,FALSE)</f>
        <v>e</v>
      </c>
      <c r="AA785" s="63" t="str">
        <f>VLOOKUP($I785,pTRAIT!$A:$X,23,FALSE)</f>
        <v>n-c</v>
      </c>
      <c r="AB785" s="63">
        <f>VLOOKUP($I785,pTRAIT!$A:$X,24,FALSE)</f>
        <v>0</v>
      </c>
      <c r="AC785" s="34">
        <v>1462</v>
      </c>
      <c r="AD785" s="63" t="str">
        <f>VLOOKUP(AC785,pTRAIT!A:B,2,FALSE)</f>
        <v>EM5CM5Pu;RIN=RF / EM5RTUeCM5Pu;RIN=RS</v>
      </c>
      <c r="AE785" s="63">
        <f>VLOOKUP($AC785,pTRAIT!$A:$X,7,FALSE)</f>
        <v>0</v>
      </c>
      <c r="AF785" s="63">
        <f>VLOOKUP($AC785,pTRAIT!$A:$X,8,FALSE)</f>
        <v>0</v>
      </c>
      <c r="AG785" s="63">
        <f>VLOOKUP($AC785,pTRAIT!$A:$X,9,FALSE)</f>
        <v>0</v>
      </c>
      <c r="AH785" s="63">
        <f>VLOOKUP($AC785,pTRAIT!$A:$X,10,FALSE)</f>
        <v>0</v>
      </c>
      <c r="AI785" s="63">
        <f>VLOOKUP($AC785,pTRAIT!$A:$X,11,FALSE)</f>
        <v>0</v>
      </c>
      <c r="AJ785" s="63">
        <f>VLOOKUP($AC785,pTRAIT!$A:$X,12,FALSE)</f>
        <v>0</v>
      </c>
      <c r="AK785" s="63">
        <f>VLOOKUP($AC785,pTRAIT!$A:$X,13,FALSE)</f>
        <v>0</v>
      </c>
      <c r="AL785" s="63">
        <f>VLOOKUP($AC785,pTRAIT!$A:$X,14,FALSE)</f>
        <v>0</v>
      </c>
      <c r="AM785" s="63">
        <f>VLOOKUP($AC785,pTRAIT!$A:$X,15,FALSE)</f>
        <v>0</v>
      </c>
      <c r="AN785" s="63">
        <f>VLOOKUP($AC785,pTRAIT!$A:$X,16,FALSE)</f>
        <v>0</v>
      </c>
      <c r="AO785" s="63">
        <f>VLOOKUP($AC785,pTRAIT!$A:$X,17,FALSE)</f>
        <v>0</v>
      </c>
      <c r="AP785" s="63">
        <f>VLOOKUP($AC785,pTRAIT!$A:$X,18,FALSE)</f>
        <v>0</v>
      </c>
      <c r="AQ785" s="63">
        <f>VLOOKUP($AC785,pTRAIT!$A:$X,19,FALSE)</f>
        <v>0</v>
      </c>
      <c r="AR785" s="63">
        <f>VLOOKUP($AC785,pTRAIT!$A:$X,20,FALSE)</f>
        <v>0</v>
      </c>
      <c r="AS785" s="63">
        <f>VLOOKUP($AC785,pTRAIT!$A:$X,21,FALSE)</f>
        <v>0</v>
      </c>
      <c r="AT785" s="63">
        <f>VLOOKUP($AC785,pTRAIT!$A:$X,22,FALSE)</f>
        <v>0</v>
      </c>
      <c r="AU785" s="63">
        <f>VLOOKUP($AC785,pTRAIT!$A:$X,23,FALSE)</f>
        <v>0</v>
      </c>
      <c r="AV785" s="63">
        <f>VLOOKUP($AC785,pTRAIT!$A:$X,24,FALSE)</f>
        <v>0</v>
      </c>
    </row>
    <row r="786" spans="1:48" ht="12" customHeight="1" x14ac:dyDescent="0.2">
      <c r="A786" s="32">
        <v>1390</v>
      </c>
      <c r="B786" s="33" t="s">
        <v>5</v>
      </c>
      <c r="C786" s="34">
        <v>1495</v>
      </c>
      <c r="D786" s="32" t="str">
        <f t="shared" si="12"/>
        <v>1390X1495</v>
      </c>
      <c r="E786" s="52" t="s">
        <v>1625</v>
      </c>
      <c r="F786" s="61" t="s">
        <v>2409</v>
      </c>
      <c r="G786" s="41" t="s">
        <v>43</v>
      </c>
      <c r="H786" s="45"/>
      <c r="I786" s="32">
        <v>1390</v>
      </c>
      <c r="J786" s="63">
        <f>VLOOKUP(I786,pTRAIT!A:B,2,FALSE)</f>
        <v>0</v>
      </c>
      <c r="K786" s="63" t="str">
        <f>VLOOKUP($I786,pTRAIT!$A:$X,7,FALSE)</f>
        <v>si</v>
      </c>
      <c r="L786" s="63" t="str">
        <f>VLOOKUP($I786,pTRAIT!$A:$X,8,FALSE)</f>
        <v>nd</v>
      </c>
      <c r="M786" s="63" t="str">
        <f>VLOOKUP($I786,pTRAIT!$A:$X,9,FALSE)</f>
        <v>R</v>
      </c>
      <c r="N786" s="63" t="str">
        <f>VLOOKUP($I786,pTRAIT!$A:$X,10,FALSE)</f>
        <v>R</v>
      </c>
      <c r="O786" s="63" t="str">
        <f>VLOOKUP($I786,pTRAIT!$A:$X,11,FALSE)</f>
        <v>S</v>
      </c>
      <c r="P786" s="63" t="str">
        <f>VLOOKUP($I786,pTRAIT!$A:$X,12,FALSE)</f>
        <v>R</v>
      </c>
      <c r="Q786" s="63" t="str">
        <f>VLOOKUP($I786,pTRAIT!$A:$X,13,FALSE)</f>
        <v>R</v>
      </c>
      <c r="R786" s="63" t="str">
        <f>VLOOKUP($I786,pTRAIT!$A:$X,14,FALSE)</f>
        <v>S</v>
      </c>
      <c r="S786" s="63" t="str">
        <f>VLOOKUP($I786,pTRAIT!$A:$X,15,FALSE)</f>
        <v>S</v>
      </c>
      <c r="T786" s="63" t="str">
        <f>VLOOKUP($I786,pTRAIT!$A:$X,16,FALSE)</f>
        <v>R</v>
      </c>
      <c r="U786" s="63" t="str">
        <f>VLOOKUP($I786,pTRAIT!$A:$X,17,FALSE)</f>
        <v>S</v>
      </c>
      <c r="V786" s="63" t="str">
        <f>VLOOKUP($I786,pTRAIT!$A:$X,18,FALSE)</f>
        <v>S</v>
      </c>
      <c r="W786" s="63" t="str">
        <f>VLOOKUP($I786,pTRAIT!$A:$X,19,FALSE)</f>
        <v>S</v>
      </c>
      <c r="X786" s="63" t="str">
        <f>VLOOKUP($I786,pTRAIT!$A:$X,20,FALSE)</f>
        <v>S</v>
      </c>
      <c r="Y786" s="63" t="str">
        <f>VLOOKUP($I786,pTRAIT!$A:$X,21,FALSE)</f>
        <v>R</v>
      </c>
      <c r="Z786" s="63" t="str">
        <f>VLOOKUP($I786,pTRAIT!$A:$X,22,FALSE)</f>
        <v>e</v>
      </c>
      <c r="AA786" s="63" t="str">
        <f>VLOOKUP($I786,pTRAIT!$A:$X,23,FALSE)</f>
        <v>n-c</v>
      </c>
      <c r="AB786" s="63">
        <f>VLOOKUP($I786,pTRAIT!$A:$X,24,FALSE)</f>
        <v>0</v>
      </c>
      <c r="AC786" s="34">
        <v>1495</v>
      </c>
      <c r="AD786" s="63" t="str">
        <f>VLOOKUP(AC786,pTRAIT!A:B,2,FALSE)</f>
        <v>EM5RTUeCM5Pu;RIN=RF / EM5RTUeCM5Pu;RIN=RS</v>
      </c>
      <c r="AE786" s="63">
        <f>VLOOKUP($AC786,pTRAIT!$A:$X,7,FALSE)</f>
        <v>0</v>
      </c>
      <c r="AF786" s="63">
        <f>VLOOKUP($AC786,pTRAIT!$A:$X,8,FALSE)</f>
        <v>0</v>
      </c>
      <c r="AG786" s="63">
        <f>VLOOKUP($AC786,pTRAIT!$A:$X,9,FALSE)</f>
        <v>0</v>
      </c>
      <c r="AH786" s="63">
        <f>VLOOKUP($AC786,pTRAIT!$A:$X,10,FALSE)</f>
        <v>0</v>
      </c>
      <c r="AI786" s="63">
        <f>VLOOKUP($AC786,pTRAIT!$A:$X,11,FALSE)</f>
        <v>0</v>
      </c>
      <c r="AJ786" s="63">
        <f>VLOOKUP($AC786,pTRAIT!$A:$X,12,FALSE)</f>
        <v>0</v>
      </c>
      <c r="AK786" s="63">
        <f>VLOOKUP($AC786,pTRAIT!$A:$X,13,FALSE)</f>
        <v>0</v>
      </c>
      <c r="AL786" s="63">
        <f>VLOOKUP($AC786,pTRAIT!$A:$X,14,FALSE)</f>
        <v>0</v>
      </c>
      <c r="AM786" s="63">
        <f>VLOOKUP($AC786,pTRAIT!$A:$X,15,FALSE)</f>
        <v>0</v>
      </c>
      <c r="AN786" s="63">
        <f>VLOOKUP($AC786,pTRAIT!$A:$X,16,FALSE)</f>
        <v>0</v>
      </c>
      <c r="AO786" s="63">
        <f>VLOOKUP($AC786,pTRAIT!$A:$X,17,FALSE)</f>
        <v>0</v>
      </c>
      <c r="AP786" s="63">
        <f>VLOOKUP($AC786,pTRAIT!$A:$X,18,FALSE)</f>
        <v>0</v>
      </c>
      <c r="AQ786" s="63">
        <f>VLOOKUP($AC786,pTRAIT!$A:$X,19,FALSE)</f>
        <v>0</v>
      </c>
      <c r="AR786" s="63">
        <f>VLOOKUP($AC786,pTRAIT!$A:$X,20,FALSE)</f>
        <v>0</v>
      </c>
      <c r="AS786" s="63">
        <f>VLOOKUP($AC786,pTRAIT!$A:$X,21,FALSE)</f>
        <v>0</v>
      </c>
      <c r="AT786" s="63">
        <f>VLOOKUP($AC786,pTRAIT!$A:$X,22,FALSE)</f>
        <v>0</v>
      </c>
      <c r="AU786" s="63">
        <f>VLOOKUP($AC786,pTRAIT!$A:$X,23,FALSE)</f>
        <v>0</v>
      </c>
      <c r="AV786" s="63">
        <f>VLOOKUP($AC786,pTRAIT!$A:$X,24,FALSE)</f>
        <v>0</v>
      </c>
    </row>
    <row r="787" spans="1:48" ht="12" customHeight="1" x14ac:dyDescent="0.2">
      <c r="A787" s="32">
        <v>1390</v>
      </c>
      <c r="B787" s="33" t="s">
        <v>5</v>
      </c>
      <c r="C787" s="34">
        <v>1537</v>
      </c>
      <c r="D787" s="32" t="str">
        <f t="shared" si="12"/>
        <v>1390X1537</v>
      </c>
      <c r="E787" s="52" t="s">
        <v>1625</v>
      </c>
      <c r="F787" s="61" t="s">
        <v>2410</v>
      </c>
      <c r="G787" s="41" t="s">
        <v>43</v>
      </c>
      <c r="H787" s="38"/>
      <c r="I787" s="32">
        <v>1390</v>
      </c>
      <c r="J787" s="63">
        <f>VLOOKUP(I787,pTRAIT!A:B,2,FALSE)</f>
        <v>0</v>
      </c>
      <c r="K787" s="63" t="str">
        <f>VLOOKUP($I787,pTRAIT!$A:$X,7,FALSE)</f>
        <v>si</v>
      </c>
      <c r="L787" s="63" t="str">
        <f>VLOOKUP($I787,pTRAIT!$A:$X,8,FALSE)</f>
        <v>nd</v>
      </c>
      <c r="M787" s="63" t="str">
        <f>VLOOKUP($I787,pTRAIT!$A:$X,9,FALSE)</f>
        <v>R</v>
      </c>
      <c r="N787" s="63" t="str">
        <f>VLOOKUP($I787,pTRAIT!$A:$X,10,FALSE)</f>
        <v>R</v>
      </c>
      <c r="O787" s="63" t="str">
        <f>VLOOKUP($I787,pTRAIT!$A:$X,11,FALSE)</f>
        <v>S</v>
      </c>
      <c r="P787" s="63" t="str">
        <f>VLOOKUP($I787,pTRAIT!$A:$X,12,FALSE)</f>
        <v>R</v>
      </c>
      <c r="Q787" s="63" t="str">
        <f>VLOOKUP($I787,pTRAIT!$A:$X,13,FALSE)</f>
        <v>R</v>
      </c>
      <c r="R787" s="63" t="str">
        <f>VLOOKUP($I787,pTRAIT!$A:$X,14,FALSE)</f>
        <v>S</v>
      </c>
      <c r="S787" s="63" t="str">
        <f>VLOOKUP($I787,pTRAIT!$A:$X,15,FALSE)</f>
        <v>S</v>
      </c>
      <c r="T787" s="63" t="str">
        <f>VLOOKUP($I787,pTRAIT!$A:$X,16,FALSE)</f>
        <v>R</v>
      </c>
      <c r="U787" s="63" t="str">
        <f>VLOOKUP($I787,pTRAIT!$A:$X,17,FALSE)</f>
        <v>S</v>
      </c>
      <c r="V787" s="63" t="str">
        <f>VLOOKUP($I787,pTRAIT!$A:$X,18,FALSE)</f>
        <v>S</v>
      </c>
      <c r="W787" s="63" t="str">
        <f>VLOOKUP($I787,pTRAIT!$A:$X,19,FALSE)</f>
        <v>S</v>
      </c>
      <c r="X787" s="63" t="str">
        <f>VLOOKUP($I787,pTRAIT!$A:$X,20,FALSE)</f>
        <v>S</v>
      </c>
      <c r="Y787" s="63" t="str">
        <f>VLOOKUP($I787,pTRAIT!$A:$X,21,FALSE)</f>
        <v>R</v>
      </c>
      <c r="Z787" s="63" t="str">
        <f>VLOOKUP($I787,pTRAIT!$A:$X,22,FALSE)</f>
        <v>e</v>
      </c>
      <c r="AA787" s="63" t="str">
        <f>VLOOKUP($I787,pTRAIT!$A:$X,23,FALSE)</f>
        <v>n-c</v>
      </c>
      <c r="AB787" s="63">
        <f>VLOOKUP($I787,pTRAIT!$A:$X,24,FALSE)</f>
        <v>0</v>
      </c>
      <c r="AC787" s="34">
        <v>1537</v>
      </c>
      <c r="AD787" s="63" t="str">
        <f>VLOOKUP(AC787,pTRAIT!A:B,2,FALSE)</f>
        <v>EM5RTUe(So5)Cf9Pu;RIN=RF / EM5RTUeCM5Pu;RIN=RS</v>
      </c>
      <c r="AE787" s="63">
        <f>VLOOKUP($AC787,pTRAIT!$A:$X,7,FALSE)</f>
        <v>0</v>
      </c>
      <c r="AF787" s="63">
        <f>VLOOKUP($AC787,pTRAIT!$A:$X,8,FALSE)</f>
        <v>0</v>
      </c>
      <c r="AG787" s="63">
        <f>VLOOKUP($AC787,pTRAIT!$A:$X,9,FALSE)</f>
        <v>0</v>
      </c>
      <c r="AH787" s="63">
        <f>VLOOKUP($AC787,pTRAIT!$A:$X,10,FALSE)</f>
        <v>0</v>
      </c>
      <c r="AI787" s="63">
        <f>VLOOKUP($AC787,pTRAIT!$A:$X,11,FALSE)</f>
        <v>0</v>
      </c>
      <c r="AJ787" s="63">
        <f>VLOOKUP($AC787,pTRAIT!$A:$X,12,FALSE)</f>
        <v>0</v>
      </c>
      <c r="AK787" s="63">
        <f>VLOOKUP($AC787,pTRAIT!$A:$X,13,FALSE)</f>
        <v>0</v>
      </c>
      <c r="AL787" s="63">
        <f>VLOOKUP($AC787,pTRAIT!$A:$X,14,FALSE)</f>
        <v>0</v>
      </c>
      <c r="AM787" s="63">
        <f>VLOOKUP($AC787,pTRAIT!$A:$X,15,FALSE)</f>
        <v>0</v>
      </c>
      <c r="AN787" s="63">
        <f>VLOOKUP($AC787,pTRAIT!$A:$X,16,FALSE)</f>
        <v>0</v>
      </c>
      <c r="AO787" s="63">
        <f>VLOOKUP($AC787,pTRAIT!$A:$X,17,FALSE)</f>
        <v>0</v>
      </c>
      <c r="AP787" s="63">
        <f>VLOOKUP($AC787,pTRAIT!$A:$X,18,FALSE)</f>
        <v>0</v>
      </c>
      <c r="AQ787" s="63">
        <f>VLOOKUP($AC787,pTRAIT!$A:$X,19,FALSE)</f>
        <v>0</v>
      </c>
      <c r="AR787" s="63">
        <f>VLOOKUP($AC787,pTRAIT!$A:$X,20,FALSE)</f>
        <v>0</v>
      </c>
      <c r="AS787" s="63">
        <f>VLOOKUP($AC787,pTRAIT!$A:$X,21,FALSE)</f>
        <v>0</v>
      </c>
      <c r="AT787" s="63">
        <f>VLOOKUP($AC787,pTRAIT!$A:$X,22,FALSE)</f>
        <v>0</v>
      </c>
      <c r="AU787" s="63">
        <f>VLOOKUP($AC787,pTRAIT!$A:$X,23,FALSE)</f>
        <v>0</v>
      </c>
      <c r="AV787" s="63">
        <f>VLOOKUP($AC787,pTRAIT!$A:$X,24,FALSE)</f>
        <v>0</v>
      </c>
    </row>
    <row r="788" spans="1:48" ht="12" customHeight="1" x14ac:dyDescent="0.2">
      <c r="A788" s="32">
        <v>1542</v>
      </c>
      <c r="B788" s="33" t="s">
        <v>5</v>
      </c>
      <c r="C788" s="34">
        <v>1558</v>
      </c>
      <c r="D788" s="32" t="str">
        <f t="shared" si="12"/>
        <v>1542X1558</v>
      </c>
      <c r="E788" s="53" t="s">
        <v>1622</v>
      </c>
      <c r="F788" s="61" t="s">
        <v>2411</v>
      </c>
      <c r="G788" s="41" t="s">
        <v>43</v>
      </c>
      <c r="H788" s="45"/>
      <c r="I788" s="32">
        <v>1542</v>
      </c>
      <c r="J788" s="63">
        <f>VLOOKUP(I788,pTRAIT!A:B,2,FALSE)</f>
        <v>0</v>
      </c>
      <c r="K788" s="63" t="str">
        <f>VLOOKUP($I788,pTRAIT!$A:$X,7,FALSE)</f>
        <v>no</v>
      </c>
      <c r="L788" s="63" t="str">
        <f>VLOOKUP($I788,pTRAIT!$A:$X,8,FALSE)</f>
        <v>nd</v>
      </c>
      <c r="M788" s="63" t="str">
        <f>VLOOKUP($I788,pTRAIT!$A:$X,9,FALSE)</f>
        <v>S</v>
      </c>
      <c r="N788" s="63" t="str">
        <f>VLOOKUP($I788,pTRAIT!$A:$X,10,FALSE)</f>
        <v>S</v>
      </c>
      <c r="O788" s="63" t="str">
        <f>VLOOKUP($I788,pTRAIT!$A:$X,11,FALSE)</f>
        <v>S</v>
      </c>
      <c r="P788" s="63" t="str">
        <f>VLOOKUP($I788,pTRAIT!$A:$X,12,FALSE)</f>
        <v>H</v>
      </c>
      <c r="Q788" s="63" t="str">
        <f>VLOOKUP($I788,pTRAIT!$A:$X,13,FALSE)</f>
        <v>H</v>
      </c>
      <c r="R788" s="63" t="str">
        <f>VLOOKUP($I788,pTRAIT!$A:$X,14,FALSE)</f>
        <v>S</v>
      </c>
      <c r="S788" s="63" t="str">
        <f>VLOOKUP($I788,pTRAIT!$A:$X,15,FALSE)</f>
        <v>R</v>
      </c>
      <c r="T788" s="63" t="str">
        <f>VLOOKUP($I788,pTRAIT!$A:$X,16,FALSE)</f>
        <v>S</v>
      </c>
      <c r="U788" s="63" t="str">
        <f>VLOOKUP($I788,pTRAIT!$A:$X,17,FALSE)</f>
        <v>R</v>
      </c>
      <c r="V788" s="63" t="str">
        <f>VLOOKUP($I788,pTRAIT!$A:$X,18,FALSE)</f>
        <v>S</v>
      </c>
      <c r="W788" s="63" t="str">
        <f>VLOOKUP($I788,pTRAIT!$A:$X,19,FALSE)</f>
        <v>H</v>
      </c>
      <c r="X788" s="63" t="s">
        <v>3980</v>
      </c>
      <c r="Y788" s="63" t="str">
        <f>VLOOKUP($I788,pTRAIT!$A:$X,21,FALSE)</f>
        <v>S</v>
      </c>
      <c r="Z788" s="63" t="str">
        <f>VLOOKUP($I788,pTRAIT!$A:$X,22,FALSE)</f>
        <v>e</v>
      </c>
      <c r="AA788" s="63" t="str">
        <f>VLOOKUP($I788,pTRAIT!$A:$X,23,FALSE)</f>
        <v>n-c</v>
      </c>
      <c r="AB788" s="63" t="str">
        <f>VLOOKUP($I788,pTRAIT!$A:$X,24,FALSE)</f>
        <v>w</v>
      </c>
      <c r="AC788" s="34">
        <v>1558</v>
      </c>
      <c r="AD788" s="63" t="str">
        <f>VLOOKUP(AC788,pTRAIT!A:B,2,FALSE)</f>
        <v>EM5RTRo5So5Cf9PuY;NST=X / (RT)Ro5So5Cf9Y;NST=X</v>
      </c>
      <c r="AE788" s="63">
        <f>VLOOKUP($AC788,pTRAIT!$A:$X,7,FALSE)</f>
        <v>0</v>
      </c>
      <c r="AF788" s="63">
        <f>VLOOKUP($AC788,pTRAIT!$A:$X,8,FALSE)</f>
        <v>0</v>
      </c>
      <c r="AG788" s="63">
        <f>VLOOKUP($AC788,pTRAIT!$A:$X,9,FALSE)</f>
        <v>0</v>
      </c>
      <c r="AH788" s="63">
        <f>VLOOKUP($AC788,pTRAIT!$A:$X,10,FALSE)</f>
        <v>0</v>
      </c>
      <c r="AI788" s="63">
        <f>VLOOKUP($AC788,pTRAIT!$A:$X,11,FALSE)</f>
        <v>0</v>
      </c>
      <c r="AJ788" s="63">
        <f>VLOOKUP($AC788,pTRAIT!$A:$X,12,FALSE)</f>
        <v>0</v>
      </c>
      <c r="AK788" s="63">
        <f>VLOOKUP($AC788,pTRAIT!$A:$X,13,FALSE)</f>
        <v>0</v>
      </c>
      <c r="AL788" s="63">
        <f>VLOOKUP($AC788,pTRAIT!$A:$X,14,FALSE)</f>
        <v>0</v>
      </c>
      <c r="AM788" s="63">
        <f>VLOOKUP($AC788,pTRAIT!$A:$X,15,FALSE)</f>
        <v>0</v>
      </c>
      <c r="AN788" s="63">
        <f>VLOOKUP($AC788,pTRAIT!$A:$X,16,FALSE)</f>
        <v>0</v>
      </c>
      <c r="AO788" s="63">
        <f>VLOOKUP($AC788,pTRAIT!$A:$X,17,FALSE)</f>
        <v>0</v>
      </c>
      <c r="AP788" s="63">
        <f>VLOOKUP($AC788,pTRAIT!$A:$X,18,FALSE)</f>
        <v>0</v>
      </c>
      <c r="AQ788" s="63">
        <f>VLOOKUP($AC788,pTRAIT!$A:$X,19,FALSE)</f>
        <v>0</v>
      </c>
      <c r="AR788" s="63">
        <f>VLOOKUP($AC788,pTRAIT!$A:$X,20,FALSE)</f>
        <v>0</v>
      </c>
      <c r="AS788" s="63">
        <f>VLOOKUP($AC788,pTRAIT!$A:$X,21,FALSE)</f>
        <v>0</v>
      </c>
      <c r="AT788" s="63">
        <f>VLOOKUP($AC788,pTRAIT!$A:$X,22,FALSE)</f>
        <v>0</v>
      </c>
      <c r="AU788" s="63">
        <f>VLOOKUP($AC788,pTRAIT!$A:$X,23,FALSE)</f>
        <v>0</v>
      </c>
      <c r="AV788" s="63">
        <f>VLOOKUP($AC788,pTRAIT!$A:$X,24,FALSE)</f>
        <v>0</v>
      </c>
    </row>
    <row r="789" spans="1:48" ht="12" customHeight="1" x14ac:dyDescent="0.2">
      <c r="A789" s="32">
        <v>1542</v>
      </c>
      <c r="B789" s="33" t="s">
        <v>5</v>
      </c>
      <c r="C789" s="34">
        <v>1565</v>
      </c>
      <c r="D789" s="32" t="str">
        <f t="shared" si="12"/>
        <v>1542X1565</v>
      </c>
      <c r="E789" s="53" t="s">
        <v>1622</v>
      </c>
      <c r="F789" s="61" t="s">
        <v>2412</v>
      </c>
      <c r="G789" s="41" t="s">
        <v>43</v>
      </c>
      <c r="H789" s="45"/>
      <c r="I789" s="32">
        <v>1542</v>
      </c>
      <c r="J789" s="63">
        <f>VLOOKUP(I789,pTRAIT!A:B,2,FALSE)</f>
        <v>0</v>
      </c>
      <c r="K789" s="63" t="str">
        <f>VLOOKUP($I789,pTRAIT!$A:$X,7,FALSE)</f>
        <v>no</v>
      </c>
      <c r="L789" s="63" t="str">
        <f>VLOOKUP($I789,pTRAIT!$A:$X,8,FALSE)</f>
        <v>nd</v>
      </c>
      <c r="M789" s="63" t="str">
        <f>VLOOKUP($I789,pTRAIT!$A:$X,9,FALSE)</f>
        <v>S</v>
      </c>
      <c r="N789" s="63" t="str">
        <f>VLOOKUP($I789,pTRAIT!$A:$X,10,FALSE)</f>
        <v>S</v>
      </c>
      <c r="O789" s="63" t="str">
        <f>VLOOKUP($I789,pTRAIT!$A:$X,11,FALSE)</f>
        <v>S</v>
      </c>
      <c r="P789" s="63" t="str">
        <f>VLOOKUP($I789,pTRAIT!$A:$X,12,FALSE)</f>
        <v>H</v>
      </c>
      <c r="Q789" s="63" t="str">
        <f>VLOOKUP($I789,pTRAIT!$A:$X,13,FALSE)</f>
        <v>H</v>
      </c>
      <c r="R789" s="63" t="str">
        <f>VLOOKUP($I789,pTRAIT!$A:$X,14,FALSE)</f>
        <v>S</v>
      </c>
      <c r="S789" s="63" t="str">
        <f>VLOOKUP($I789,pTRAIT!$A:$X,15,FALSE)</f>
        <v>R</v>
      </c>
      <c r="T789" s="63" t="str">
        <f>VLOOKUP($I789,pTRAIT!$A:$X,16,FALSE)</f>
        <v>S</v>
      </c>
      <c r="U789" s="63" t="str">
        <f>VLOOKUP($I789,pTRAIT!$A:$X,17,FALSE)</f>
        <v>R</v>
      </c>
      <c r="V789" s="63" t="str">
        <f>VLOOKUP($I789,pTRAIT!$A:$X,18,FALSE)</f>
        <v>S</v>
      </c>
      <c r="W789" s="63" t="str">
        <f>VLOOKUP($I789,pTRAIT!$A:$X,19,FALSE)</f>
        <v>H</v>
      </c>
      <c r="X789" s="63" t="s">
        <v>3980</v>
      </c>
      <c r="Y789" s="63" t="str">
        <f>VLOOKUP($I789,pTRAIT!$A:$X,21,FALSE)</f>
        <v>S</v>
      </c>
      <c r="Z789" s="63" t="str">
        <f>VLOOKUP($I789,pTRAIT!$A:$X,22,FALSE)</f>
        <v>e</v>
      </c>
      <c r="AA789" s="63" t="str">
        <f>VLOOKUP($I789,pTRAIT!$A:$X,23,FALSE)</f>
        <v>n-c</v>
      </c>
      <c r="AB789" s="63" t="str">
        <f>VLOOKUP($I789,pTRAIT!$A:$X,24,FALSE)</f>
        <v>w</v>
      </c>
      <c r="AC789" s="34">
        <v>1565</v>
      </c>
      <c r="AD789" s="63" t="str">
        <f>VLOOKUP(AC789,pTRAIT!A:B,2,FALSE)</f>
        <v>(E)RTRo5So5(Pu)Y;NST=X / (RT)Ro5So5Cf9Y;NST=X</v>
      </c>
      <c r="AE789" s="63">
        <f>VLOOKUP($AC789,pTRAIT!$A:$X,7,FALSE)</f>
        <v>0</v>
      </c>
      <c r="AF789" s="63">
        <f>VLOOKUP($AC789,pTRAIT!$A:$X,8,FALSE)</f>
        <v>0</v>
      </c>
      <c r="AG789" s="63">
        <f>VLOOKUP($AC789,pTRAIT!$A:$X,9,FALSE)</f>
        <v>0</v>
      </c>
      <c r="AH789" s="63">
        <f>VLOOKUP($AC789,pTRAIT!$A:$X,10,FALSE)</f>
        <v>0</v>
      </c>
      <c r="AI789" s="63">
        <f>VLOOKUP($AC789,pTRAIT!$A:$X,11,FALSE)</f>
        <v>0</v>
      </c>
      <c r="AJ789" s="63">
        <f>VLOOKUP($AC789,pTRAIT!$A:$X,12,FALSE)</f>
        <v>0</v>
      </c>
      <c r="AK789" s="63">
        <f>VLOOKUP($AC789,pTRAIT!$A:$X,13,FALSE)</f>
        <v>0</v>
      </c>
      <c r="AL789" s="63">
        <f>VLOOKUP($AC789,pTRAIT!$A:$X,14,FALSE)</f>
        <v>0</v>
      </c>
      <c r="AM789" s="63">
        <f>VLOOKUP($AC789,pTRAIT!$A:$X,15,FALSE)</f>
        <v>0</v>
      </c>
      <c r="AN789" s="63">
        <f>VLOOKUP($AC789,pTRAIT!$A:$X,16,FALSE)</f>
        <v>0</v>
      </c>
      <c r="AO789" s="63">
        <f>VLOOKUP($AC789,pTRAIT!$A:$X,17,FALSE)</f>
        <v>0</v>
      </c>
      <c r="AP789" s="63">
        <f>VLOOKUP($AC789,pTRAIT!$A:$X,18,FALSE)</f>
        <v>0</v>
      </c>
      <c r="AQ789" s="63">
        <f>VLOOKUP($AC789,pTRAIT!$A:$X,19,FALSE)</f>
        <v>0</v>
      </c>
      <c r="AR789" s="63">
        <f>VLOOKUP($AC789,pTRAIT!$A:$X,20,FALSE)</f>
        <v>0</v>
      </c>
      <c r="AS789" s="63">
        <f>VLOOKUP($AC789,pTRAIT!$A:$X,21,FALSE)</f>
        <v>0</v>
      </c>
      <c r="AT789" s="63">
        <f>VLOOKUP($AC789,pTRAIT!$A:$X,22,FALSE)</f>
        <v>0</v>
      </c>
      <c r="AU789" s="63">
        <f>VLOOKUP($AC789,pTRAIT!$A:$X,23,FALSE)</f>
        <v>0</v>
      </c>
      <c r="AV789" s="63">
        <f>VLOOKUP($AC789,pTRAIT!$A:$X,24,FALSE)</f>
        <v>0</v>
      </c>
    </row>
    <row r="790" spans="1:48" ht="12" customHeight="1" x14ac:dyDescent="0.2">
      <c r="A790" s="32">
        <v>1543</v>
      </c>
      <c r="B790" s="33" t="s">
        <v>5</v>
      </c>
      <c r="C790" s="34">
        <v>1559</v>
      </c>
      <c r="D790" s="32" t="str">
        <f t="shared" si="12"/>
        <v>1543X1559</v>
      </c>
      <c r="E790" s="53" t="s">
        <v>1622</v>
      </c>
      <c r="F790" s="61" t="s">
        <v>2413</v>
      </c>
      <c r="G790" s="41" t="s">
        <v>43</v>
      </c>
      <c r="H790" s="45"/>
      <c r="I790" s="32">
        <v>1543</v>
      </c>
      <c r="J790" s="63">
        <f>VLOOKUP(I790,pTRAIT!A:B,2,FALSE)</f>
        <v>0</v>
      </c>
      <c r="K790" s="63" t="str">
        <f>VLOOKUP($I790,pTRAIT!$A:$X,7,FALSE)</f>
        <v>no</v>
      </c>
      <c r="L790" s="63" t="str">
        <f>VLOOKUP($I790,pTRAIT!$A:$X,8,FALSE)</f>
        <v>nd</v>
      </c>
      <c r="M790" s="63" t="str">
        <f>VLOOKUP($I790,pTRAIT!$A:$X,9,FALSE)</f>
        <v>S</v>
      </c>
      <c r="N790" s="63" t="str">
        <f>VLOOKUP($I790,pTRAIT!$A:$X,10,FALSE)</f>
        <v>S</v>
      </c>
      <c r="O790" s="63" t="str">
        <f>VLOOKUP($I790,pTRAIT!$A:$X,11,FALSE)</f>
        <v>S</v>
      </c>
      <c r="P790" s="63" t="str">
        <f>VLOOKUP($I790,pTRAIT!$A:$X,12,FALSE)</f>
        <v>R</v>
      </c>
      <c r="Q790" s="63" t="str">
        <f>VLOOKUP($I790,pTRAIT!$A:$X,13,FALSE)</f>
        <v>H</v>
      </c>
      <c r="R790" s="63" t="str">
        <f>VLOOKUP($I790,pTRAIT!$A:$X,14,FALSE)</f>
        <v>S</v>
      </c>
      <c r="S790" s="63" t="str">
        <f>VLOOKUP($I790,pTRAIT!$A:$X,15,FALSE)</f>
        <v>R</v>
      </c>
      <c r="T790" s="63" t="str">
        <f>VLOOKUP($I790,pTRAIT!$A:$X,16,FALSE)</f>
        <v>S</v>
      </c>
      <c r="U790" s="63" t="str">
        <f>VLOOKUP($I790,pTRAIT!$A:$X,17,FALSE)</f>
        <v>R</v>
      </c>
      <c r="V790" s="63" t="str">
        <f>VLOOKUP($I790,pTRAIT!$A:$X,18,FALSE)</f>
        <v>S</v>
      </c>
      <c r="W790" s="63" t="str">
        <f>VLOOKUP($I790,pTRAIT!$A:$X,19,FALSE)</f>
        <v>H</v>
      </c>
      <c r="X790" s="63" t="s">
        <v>3980</v>
      </c>
      <c r="Y790" s="63" t="str">
        <f>VLOOKUP($I790,pTRAIT!$A:$X,21,FALSE)</f>
        <v>S</v>
      </c>
      <c r="Z790" s="63" t="str">
        <f>VLOOKUP($I790,pTRAIT!$A:$X,22,FALSE)</f>
        <v>e</v>
      </c>
      <c r="AA790" s="63" t="str">
        <f>VLOOKUP($I790,pTRAIT!$A:$X,23,FALSE)</f>
        <v>n-c</v>
      </c>
      <c r="AB790" s="63" t="str">
        <f>VLOOKUP($I790,pTRAIT!$A:$X,24,FALSE)</f>
        <v>w</v>
      </c>
      <c r="AC790" s="34">
        <v>1559</v>
      </c>
      <c r="AD790" s="63" t="str">
        <f>VLOOKUP(AC790,pTRAIT!A:B,2,FALSE)</f>
        <v>EM5RTRo5So5Cf9PuY;NST=X / RTRo5So5(Cf9)Y;NST=X</v>
      </c>
      <c r="AE790" s="63">
        <f>VLOOKUP($AC790,pTRAIT!$A:$X,7,FALSE)</f>
        <v>0</v>
      </c>
      <c r="AF790" s="63">
        <f>VLOOKUP($AC790,pTRAIT!$A:$X,8,FALSE)</f>
        <v>0</v>
      </c>
      <c r="AG790" s="63">
        <f>VLOOKUP($AC790,pTRAIT!$A:$X,9,FALSE)</f>
        <v>0</v>
      </c>
      <c r="AH790" s="63">
        <f>VLOOKUP($AC790,pTRAIT!$A:$X,10,FALSE)</f>
        <v>0</v>
      </c>
      <c r="AI790" s="63">
        <f>VLOOKUP($AC790,pTRAIT!$A:$X,11,FALSE)</f>
        <v>0</v>
      </c>
      <c r="AJ790" s="63">
        <f>VLOOKUP($AC790,pTRAIT!$A:$X,12,FALSE)</f>
        <v>0</v>
      </c>
      <c r="AK790" s="63">
        <f>VLOOKUP($AC790,pTRAIT!$A:$X,13,FALSE)</f>
        <v>0</v>
      </c>
      <c r="AL790" s="63">
        <f>VLOOKUP($AC790,pTRAIT!$A:$X,14,FALSE)</f>
        <v>0</v>
      </c>
      <c r="AM790" s="63">
        <f>VLOOKUP($AC790,pTRAIT!$A:$X,15,FALSE)</f>
        <v>0</v>
      </c>
      <c r="AN790" s="63">
        <f>VLOOKUP($AC790,pTRAIT!$A:$X,16,FALSE)</f>
        <v>0</v>
      </c>
      <c r="AO790" s="63">
        <f>VLOOKUP($AC790,pTRAIT!$A:$X,17,FALSE)</f>
        <v>0</v>
      </c>
      <c r="AP790" s="63">
        <f>VLOOKUP($AC790,pTRAIT!$A:$X,18,FALSE)</f>
        <v>0</v>
      </c>
      <c r="AQ790" s="63">
        <f>VLOOKUP($AC790,pTRAIT!$A:$X,19,FALSE)</f>
        <v>0</v>
      </c>
      <c r="AR790" s="63">
        <f>VLOOKUP($AC790,pTRAIT!$A:$X,20,FALSE)</f>
        <v>0</v>
      </c>
      <c r="AS790" s="63">
        <f>VLOOKUP($AC790,pTRAIT!$A:$X,21,FALSE)</f>
        <v>0</v>
      </c>
      <c r="AT790" s="63">
        <f>VLOOKUP($AC790,pTRAIT!$A:$X,22,FALSE)</f>
        <v>0</v>
      </c>
      <c r="AU790" s="63">
        <f>VLOOKUP($AC790,pTRAIT!$A:$X,23,FALSE)</f>
        <v>0</v>
      </c>
      <c r="AV790" s="63">
        <f>VLOOKUP($AC790,pTRAIT!$A:$X,24,FALSE)</f>
        <v>0</v>
      </c>
    </row>
    <row r="791" spans="1:48" ht="12" customHeight="1" x14ac:dyDescent="0.2">
      <c r="A791" s="32">
        <v>1544</v>
      </c>
      <c r="B791" s="33" t="s">
        <v>5</v>
      </c>
      <c r="C791" s="34">
        <v>1560</v>
      </c>
      <c r="D791" s="32" t="str">
        <f t="shared" si="12"/>
        <v>1544X1560</v>
      </c>
      <c r="E791" s="53" t="s">
        <v>1622</v>
      </c>
      <c r="F791" s="61" t="s">
        <v>2414</v>
      </c>
      <c r="G791" s="41" t="s">
        <v>43</v>
      </c>
      <c r="H791" s="45"/>
      <c r="I791" s="32">
        <v>1544</v>
      </c>
      <c r="J791" s="63">
        <f>VLOOKUP(I791,pTRAIT!A:B,2,FALSE)</f>
        <v>0</v>
      </c>
      <c r="K791" s="63" t="str">
        <f>VLOOKUP($I791,pTRAIT!$A:$X,7,FALSE)</f>
        <v>no</v>
      </c>
      <c r="L791" s="63" t="str">
        <f>VLOOKUP($I791,pTRAIT!$A:$X,8,FALSE)</f>
        <v>nd</v>
      </c>
      <c r="M791" s="63" t="str">
        <f>VLOOKUP($I791,pTRAIT!$A:$X,9,FALSE)</f>
        <v>H</v>
      </c>
      <c r="N791" s="63" t="str">
        <f>VLOOKUP($I791,pTRAIT!$A:$X,10,FALSE)</f>
        <v>S</v>
      </c>
      <c r="O791" s="63" t="str">
        <f>VLOOKUP($I791,pTRAIT!$A:$X,11,FALSE)</f>
        <v>S</v>
      </c>
      <c r="P791" s="63" t="str">
        <f>VLOOKUP($I791,pTRAIT!$A:$X,12,FALSE)</f>
        <v>R</v>
      </c>
      <c r="Q791" s="63" t="str">
        <f>VLOOKUP($I791,pTRAIT!$A:$X,13,FALSE)</f>
        <v>H</v>
      </c>
      <c r="R791" s="63" t="str">
        <f>VLOOKUP($I791,pTRAIT!$A:$X,14,FALSE)</f>
        <v>S</v>
      </c>
      <c r="S791" s="63" t="str">
        <f>VLOOKUP($I791,pTRAIT!$A:$X,15,FALSE)</f>
        <v>R</v>
      </c>
      <c r="T791" s="63" t="str">
        <f>VLOOKUP($I791,pTRAIT!$A:$X,16,FALSE)</f>
        <v>S</v>
      </c>
      <c r="U791" s="63" t="str">
        <f>VLOOKUP($I791,pTRAIT!$A:$X,17,FALSE)</f>
        <v>R</v>
      </c>
      <c r="V791" s="63" t="str">
        <f>VLOOKUP($I791,pTRAIT!$A:$X,18,FALSE)</f>
        <v>S</v>
      </c>
      <c r="W791" s="63" t="str">
        <f>VLOOKUP($I791,pTRAIT!$A:$X,19,FALSE)</f>
        <v>S</v>
      </c>
      <c r="X791" s="63" t="s">
        <v>3980</v>
      </c>
      <c r="Y791" s="63" t="str">
        <f>VLOOKUP($I791,pTRAIT!$A:$X,21,FALSE)</f>
        <v>S</v>
      </c>
      <c r="Z791" s="63" t="str">
        <f>VLOOKUP($I791,pTRAIT!$A:$X,22,FALSE)</f>
        <v>e</v>
      </c>
      <c r="AA791" s="63" t="str">
        <f>VLOOKUP($I791,pTRAIT!$A:$X,23,FALSE)</f>
        <v>n-c</v>
      </c>
      <c r="AB791" s="63" t="str">
        <f>VLOOKUP($I791,pTRAIT!$A:$X,24,FALSE)</f>
        <v>w</v>
      </c>
      <c r="AC791" s="34">
        <v>1560</v>
      </c>
      <c r="AD791" s="63" t="str">
        <f>VLOOKUP(AC791,pTRAIT!A:B,2,FALSE)</f>
        <v>EM5RTRo5So5Cf9PuY;NST=X / (RT)Ro5So5Cf9Y;NST=X</v>
      </c>
      <c r="AE791" s="63">
        <f>VLOOKUP($AC791,pTRAIT!$A:$X,7,FALSE)</f>
        <v>0</v>
      </c>
      <c r="AF791" s="63">
        <f>VLOOKUP($AC791,pTRAIT!$A:$X,8,FALSE)</f>
        <v>0</v>
      </c>
      <c r="AG791" s="63">
        <f>VLOOKUP($AC791,pTRAIT!$A:$X,9,FALSE)</f>
        <v>0</v>
      </c>
      <c r="AH791" s="63">
        <f>VLOOKUP($AC791,pTRAIT!$A:$X,10,FALSE)</f>
        <v>0</v>
      </c>
      <c r="AI791" s="63">
        <f>VLOOKUP($AC791,pTRAIT!$A:$X,11,FALSE)</f>
        <v>0</v>
      </c>
      <c r="AJ791" s="63">
        <f>VLOOKUP($AC791,pTRAIT!$A:$X,12,FALSE)</f>
        <v>0</v>
      </c>
      <c r="AK791" s="63">
        <f>VLOOKUP($AC791,pTRAIT!$A:$X,13,FALSE)</f>
        <v>0</v>
      </c>
      <c r="AL791" s="63">
        <f>VLOOKUP($AC791,pTRAIT!$A:$X,14,FALSE)</f>
        <v>0</v>
      </c>
      <c r="AM791" s="63">
        <f>VLOOKUP($AC791,pTRAIT!$A:$X,15,FALSE)</f>
        <v>0</v>
      </c>
      <c r="AN791" s="63">
        <f>VLOOKUP($AC791,pTRAIT!$A:$X,16,FALSE)</f>
        <v>0</v>
      </c>
      <c r="AO791" s="63">
        <f>VLOOKUP($AC791,pTRAIT!$A:$X,17,FALSE)</f>
        <v>0</v>
      </c>
      <c r="AP791" s="63">
        <f>VLOOKUP($AC791,pTRAIT!$A:$X,18,FALSE)</f>
        <v>0</v>
      </c>
      <c r="AQ791" s="63">
        <f>VLOOKUP($AC791,pTRAIT!$A:$X,19,FALSE)</f>
        <v>0</v>
      </c>
      <c r="AR791" s="63">
        <f>VLOOKUP($AC791,pTRAIT!$A:$X,20,FALSE)</f>
        <v>0</v>
      </c>
      <c r="AS791" s="63">
        <f>VLOOKUP($AC791,pTRAIT!$A:$X,21,FALSE)</f>
        <v>0</v>
      </c>
      <c r="AT791" s="63">
        <f>VLOOKUP($AC791,pTRAIT!$A:$X,22,FALSE)</f>
        <v>0</v>
      </c>
      <c r="AU791" s="63">
        <f>VLOOKUP($AC791,pTRAIT!$A:$X,23,FALSE)</f>
        <v>0</v>
      </c>
      <c r="AV791" s="63">
        <f>VLOOKUP($AC791,pTRAIT!$A:$X,24,FALSE)</f>
        <v>0</v>
      </c>
    </row>
    <row r="792" spans="1:48" ht="12" customHeight="1" x14ac:dyDescent="0.2">
      <c r="A792" s="32">
        <v>1545</v>
      </c>
      <c r="B792" s="33" t="s">
        <v>5</v>
      </c>
      <c r="C792" s="34">
        <v>1561</v>
      </c>
      <c r="D792" s="32" t="str">
        <f t="shared" si="12"/>
        <v>1545X1561</v>
      </c>
      <c r="E792" s="53" t="s">
        <v>1622</v>
      </c>
      <c r="F792" s="61" t="s">
        <v>2415</v>
      </c>
      <c r="G792" s="41" t="s">
        <v>43</v>
      </c>
      <c r="H792" s="45"/>
      <c r="I792" s="32">
        <v>1545</v>
      </c>
      <c r="J792" s="63">
        <f>VLOOKUP(I792,pTRAIT!A:B,2,FALSE)</f>
        <v>0</v>
      </c>
      <c r="K792" s="63" t="str">
        <f>VLOOKUP($I792,pTRAIT!$A:$X,7,FALSE)</f>
        <v>no</v>
      </c>
      <c r="L792" s="63" t="str">
        <f>VLOOKUP($I792,pTRAIT!$A:$X,8,FALSE)</f>
        <v>nd</v>
      </c>
      <c r="M792" s="63" t="str">
        <f>VLOOKUP($I792,pTRAIT!$A:$X,9,FALSE)</f>
        <v>H</v>
      </c>
      <c r="N792" s="63" t="str">
        <f>VLOOKUP($I792,pTRAIT!$A:$X,10,FALSE)</f>
        <v>S</v>
      </c>
      <c r="O792" s="63" t="str">
        <f>VLOOKUP($I792,pTRAIT!$A:$X,11,FALSE)</f>
        <v>S</v>
      </c>
      <c r="P792" s="63" t="str">
        <f>VLOOKUP($I792,pTRAIT!$A:$X,12,FALSE)</f>
        <v>R</v>
      </c>
      <c r="Q792" s="63" t="str">
        <f>VLOOKUP($I792,pTRAIT!$A:$X,13,FALSE)</f>
        <v>H</v>
      </c>
      <c r="R792" s="63" t="str">
        <f>VLOOKUP($I792,pTRAIT!$A:$X,14,FALSE)</f>
        <v>S</v>
      </c>
      <c r="S792" s="63" t="str">
        <f>VLOOKUP($I792,pTRAIT!$A:$X,15,FALSE)</f>
        <v>R</v>
      </c>
      <c r="T792" s="63" t="str">
        <f>VLOOKUP($I792,pTRAIT!$A:$X,16,FALSE)</f>
        <v>S</v>
      </c>
      <c r="U792" s="63" t="str">
        <f>VLOOKUP($I792,pTRAIT!$A:$X,17,FALSE)</f>
        <v>R</v>
      </c>
      <c r="V792" s="63" t="str">
        <f>VLOOKUP($I792,pTRAIT!$A:$X,18,FALSE)</f>
        <v>S</v>
      </c>
      <c r="W792" s="63" t="str">
        <f>VLOOKUP($I792,pTRAIT!$A:$X,19,FALSE)</f>
        <v>S</v>
      </c>
      <c r="X792" s="63" t="s">
        <v>3980</v>
      </c>
      <c r="Y792" s="63" t="str">
        <f>VLOOKUP($I792,pTRAIT!$A:$X,21,FALSE)</f>
        <v>H</v>
      </c>
      <c r="Z792" s="63" t="str">
        <f>VLOOKUP($I792,pTRAIT!$A:$X,22,FALSE)</f>
        <v>e</v>
      </c>
      <c r="AA792" s="63" t="str">
        <f>VLOOKUP($I792,pTRAIT!$A:$X,23,FALSE)</f>
        <v>n-c</v>
      </c>
      <c r="AB792" s="63" t="str">
        <f>VLOOKUP($I792,pTRAIT!$A:$X,24,FALSE)</f>
        <v>w</v>
      </c>
      <c r="AC792" s="34">
        <v>1561</v>
      </c>
      <c r="AD792" s="63" t="str">
        <f>VLOOKUP(AC792,pTRAIT!A:B,2,FALSE)</f>
        <v>EM5RTRo5So5Cf9PuY;NST=X / RTRo5So5Cf9Y;NST=X</v>
      </c>
      <c r="AE792" s="63">
        <f>VLOOKUP($AC792,pTRAIT!$A:$X,7,FALSE)</f>
        <v>0</v>
      </c>
      <c r="AF792" s="63">
        <f>VLOOKUP($AC792,pTRAIT!$A:$X,8,FALSE)</f>
        <v>0</v>
      </c>
      <c r="AG792" s="63">
        <f>VLOOKUP($AC792,pTRAIT!$A:$X,9,FALSE)</f>
        <v>0</v>
      </c>
      <c r="AH792" s="63">
        <f>VLOOKUP($AC792,pTRAIT!$A:$X,10,FALSE)</f>
        <v>0</v>
      </c>
      <c r="AI792" s="63">
        <f>VLOOKUP($AC792,pTRAIT!$A:$X,11,FALSE)</f>
        <v>0</v>
      </c>
      <c r="AJ792" s="63">
        <f>VLOOKUP($AC792,pTRAIT!$A:$X,12,FALSE)</f>
        <v>0</v>
      </c>
      <c r="AK792" s="63">
        <f>VLOOKUP($AC792,pTRAIT!$A:$X,13,FALSE)</f>
        <v>0</v>
      </c>
      <c r="AL792" s="63">
        <f>VLOOKUP($AC792,pTRAIT!$A:$X,14,FALSE)</f>
        <v>0</v>
      </c>
      <c r="AM792" s="63">
        <f>VLOOKUP($AC792,pTRAIT!$A:$X,15,FALSE)</f>
        <v>0</v>
      </c>
      <c r="AN792" s="63">
        <f>VLOOKUP($AC792,pTRAIT!$A:$X,16,FALSE)</f>
        <v>0</v>
      </c>
      <c r="AO792" s="63">
        <f>VLOOKUP($AC792,pTRAIT!$A:$X,17,FALSE)</f>
        <v>0</v>
      </c>
      <c r="AP792" s="63">
        <f>VLOOKUP($AC792,pTRAIT!$A:$X,18,FALSE)</f>
        <v>0</v>
      </c>
      <c r="AQ792" s="63">
        <f>VLOOKUP($AC792,pTRAIT!$A:$X,19,FALSE)</f>
        <v>0</v>
      </c>
      <c r="AR792" s="63">
        <f>VLOOKUP($AC792,pTRAIT!$A:$X,20,FALSE)</f>
        <v>0</v>
      </c>
      <c r="AS792" s="63">
        <f>VLOOKUP($AC792,pTRAIT!$A:$X,21,FALSE)</f>
        <v>0</v>
      </c>
      <c r="AT792" s="63">
        <f>VLOOKUP($AC792,pTRAIT!$A:$X,22,FALSE)</f>
        <v>0</v>
      </c>
      <c r="AU792" s="63">
        <f>VLOOKUP($AC792,pTRAIT!$A:$X,23,FALSE)</f>
        <v>0</v>
      </c>
      <c r="AV792" s="63">
        <f>VLOOKUP($AC792,pTRAIT!$A:$X,24,FALSE)</f>
        <v>0</v>
      </c>
    </row>
    <row r="793" spans="1:48" ht="12" customHeight="1" x14ac:dyDescent="0.2">
      <c r="A793" s="32">
        <v>1546</v>
      </c>
      <c r="B793" s="33" t="s">
        <v>5</v>
      </c>
      <c r="C793" s="34">
        <v>1556</v>
      </c>
      <c r="D793" s="32" t="str">
        <f t="shared" si="12"/>
        <v>1546X1556</v>
      </c>
      <c r="E793" s="53" t="s">
        <v>1622</v>
      </c>
      <c r="F793" s="61" t="s">
        <v>18</v>
      </c>
      <c r="G793" s="41" t="s">
        <v>43</v>
      </c>
      <c r="H793" s="45"/>
      <c r="I793" s="32">
        <v>1546</v>
      </c>
      <c r="J793" s="63">
        <f>VLOOKUP(I793,pTRAIT!A:B,2,FALSE)</f>
        <v>0</v>
      </c>
      <c r="K793" s="63" t="str">
        <f>VLOOKUP($I793,pTRAIT!$A:$X,7,FALSE)</f>
        <v>no</v>
      </c>
      <c r="L793" s="63" t="str">
        <f>VLOOKUP($I793,pTRAIT!$A:$X,8,FALSE)</f>
        <v>nd</v>
      </c>
      <c r="M793" s="63" t="str">
        <f>VLOOKUP($I793,pTRAIT!$A:$X,9,FALSE)</f>
        <v>H</v>
      </c>
      <c r="N793" s="63" t="str">
        <f>VLOOKUP($I793,pTRAIT!$A:$X,10,FALSE)</f>
        <v>S</v>
      </c>
      <c r="O793" s="63" t="str">
        <f>VLOOKUP($I793,pTRAIT!$A:$X,11,FALSE)</f>
        <v>S</v>
      </c>
      <c r="P793" s="63" t="str">
        <f>VLOOKUP($I793,pTRAIT!$A:$X,12,FALSE)</f>
        <v>R</v>
      </c>
      <c r="Q793" s="63" t="str">
        <f>VLOOKUP($I793,pTRAIT!$A:$X,13,FALSE)</f>
        <v>H</v>
      </c>
      <c r="R793" s="63" t="str">
        <f>VLOOKUP($I793,pTRAIT!$A:$X,14,FALSE)</f>
        <v>S</v>
      </c>
      <c r="S793" s="63" t="str">
        <f>VLOOKUP($I793,pTRAIT!$A:$X,15,FALSE)</f>
        <v>R</v>
      </c>
      <c r="T793" s="63" t="str">
        <f>VLOOKUP($I793,pTRAIT!$A:$X,16,FALSE)</f>
        <v>S</v>
      </c>
      <c r="U793" s="63" t="str">
        <f>VLOOKUP($I793,pTRAIT!$A:$X,17,FALSE)</f>
        <v>R</v>
      </c>
      <c r="V793" s="63" t="str">
        <f>VLOOKUP($I793,pTRAIT!$A:$X,18,FALSE)</f>
        <v>H</v>
      </c>
      <c r="W793" s="63" t="str">
        <f>VLOOKUP($I793,pTRAIT!$A:$X,19,FALSE)</f>
        <v>S</v>
      </c>
      <c r="X793" s="63" t="str">
        <f>VLOOKUP($I793,pTRAIT!$A:$X,20,FALSE)</f>
        <v>S</v>
      </c>
      <c r="Y793" s="63" t="str">
        <f>VLOOKUP($I793,pTRAIT!$A:$X,21,FALSE)</f>
        <v>H</v>
      </c>
      <c r="Z793" s="63" t="str">
        <f>VLOOKUP($I793,pTRAIT!$A:$X,22,FALSE)</f>
        <v>e</v>
      </c>
      <c r="AA793" s="63" t="str">
        <f>VLOOKUP($I793,pTRAIT!$A:$X,23,FALSE)</f>
        <v>n-c</v>
      </c>
      <c r="AB793" s="63" t="str">
        <f>VLOOKUP($I793,pTRAIT!$A:$X,24,FALSE)</f>
        <v>w</v>
      </c>
      <c r="AC793" s="34">
        <v>1556</v>
      </c>
      <c r="AD793" s="63" t="str">
        <f>VLOOKUP(AC793,pTRAIT!A:B,2,FALSE)</f>
        <v>EM5RTRo5So5Cf9PuY;NST=X / ERo5So5ogc;NST=X</v>
      </c>
      <c r="AE793" s="63">
        <f>VLOOKUP($AC793,pTRAIT!$A:$X,7,FALSE)</f>
        <v>0</v>
      </c>
      <c r="AF793" s="63">
        <f>VLOOKUP($AC793,pTRAIT!$A:$X,8,FALSE)</f>
        <v>0</v>
      </c>
      <c r="AG793" s="63">
        <f>VLOOKUP($AC793,pTRAIT!$A:$X,9,FALSE)</f>
        <v>0</v>
      </c>
      <c r="AH793" s="63">
        <f>VLOOKUP($AC793,pTRAIT!$A:$X,10,FALSE)</f>
        <v>0</v>
      </c>
      <c r="AI793" s="63">
        <f>VLOOKUP($AC793,pTRAIT!$A:$X,11,FALSE)</f>
        <v>0</v>
      </c>
      <c r="AJ793" s="63">
        <f>VLOOKUP($AC793,pTRAIT!$A:$X,12,FALSE)</f>
        <v>0</v>
      </c>
      <c r="AK793" s="63">
        <f>VLOOKUP($AC793,pTRAIT!$A:$X,13,FALSE)</f>
        <v>0</v>
      </c>
      <c r="AL793" s="63">
        <f>VLOOKUP($AC793,pTRAIT!$A:$X,14,FALSE)</f>
        <v>0</v>
      </c>
      <c r="AM793" s="63">
        <f>VLOOKUP($AC793,pTRAIT!$A:$X,15,FALSE)</f>
        <v>0</v>
      </c>
      <c r="AN793" s="63">
        <f>VLOOKUP($AC793,pTRAIT!$A:$X,16,FALSE)</f>
        <v>0</v>
      </c>
      <c r="AO793" s="63">
        <f>VLOOKUP($AC793,pTRAIT!$A:$X,17,FALSE)</f>
        <v>0</v>
      </c>
      <c r="AP793" s="63">
        <f>VLOOKUP($AC793,pTRAIT!$A:$X,18,FALSE)</f>
        <v>0</v>
      </c>
      <c r="AQ793" s="63">
        <f>VLOOKUP($AC793,pTRAIT!$A:$X,19,FALSE)</f>
        <v>0</v>
      </c>
      <c r="AR793" s="63">
        <f>VLOOKUP($AC793,pTRAIT!$A:$X,20,FALSE)</f>
        <v>0</v>
      </c>
      <c r="AS793" s="63">
        <f>VLOOKUP($AC793,pTRAIT!$A:$X,21,FALSE)</f>
        <v>0</v>
      </c>
      <c r="AT793" s="63">
        <f>VLOOKUP($AC793,pTRAIT!$A:$X,22,FALSE)</f>
        <v>0</v>
      </c>
      <c r="AU793" s="63">
        <f>VLOOKUP($AC793,pTRAIT!$A:$X,23,FALSE)</f>
        <v>0</v>
      </c>
      <c r="AV793" s="63">
        <f>VLOOKUP($AC793,pTRAIT!$A:$X,24,FALSE)</f>
        <v>0</v>
      </c>
    </row>
    <row r="794" spans="1:48" ht="12" customHeight="1" x14ac:dyDescent="0.2">
      <c r="A794" s="32">
        <v>1546</v>
      </c>
      <c r="B794" s="33" t="s">
        <v>5</v>
      </c>
      <c r="C794" s="34">
        <v>1557</v>
      </c>
      <c r="D794" s="32" t="str">
        <f t="shared" si="12"/>
        <v>1546X1557</v>
      </c>
      <c r="E794" s="53" t="s">
        <v>1622</v>
      </c>
      <c r="F794" s="61" t="s">
        <v>18</v>
      </c>
      <c r="G794" s="41" t="s">
        <v>43</v>
      </c>
      <c r="H794" s="45"/>
      <c r="I794" s="32">
        <v>1546</v>
      </c>
      <c r="J794" s="63">
        <f>VLOOKUP(I794,pTRAIT!A:B,2,FALSE)</f>
        <v>0</v>
      </c>
      <c r="K794" s="63" t="str">
        <f>VLOOKUP($I794,pTRAIT!$A:$X,7,FALSE)</f>
        <v>no</v>
      </c>
      <c r="L794" s="63" t="str">
        <f>VLOOKUP($I794,pTRAIT!$A:$X,8,FALSE)</f>
        <v>nd</v>
      </c>
      <c r="M794" s="63" t="str">
        <f>VLOOKUP($I794,pTRAIT!$A:$X,9,FALSE)</f>
        <v>H</v>
      </c>
      <c r="N794" s="63" t="str">
        <f>VLOOKUP($I794,pTRAIT!$A:$X,10,FALSE)</f>
        <v>S</v>
      </c>
      <c r="O794" s="63" t="str">
        <f>VLOOKUP($I794,pTRAIT!$A:$X,11,FALSE)</f>
        <v>S</v>
      </c>
      <c r="P794" s="63" t="str">
        <f>VLOOKUP($I794,pTRAIT!$A:$X,12,FALSE)</f>
        <v>R</v>
      </c>
      <c r="Q794" s="63" t="str">
        <f>VLOOKUP($I794,pTRAIT!$A:$X,13,FALSE)</f>
        <v>H</v>
      </c>
      <c r="R794" s="63" t="str">
        <f>VLOOKUP($I794,pTRAIT!$A:$X,14,FALSE)</f>
        <v>S</v>
      </c>
      <c r="S794" s="63" t="str">
        <f>VLOOKUP($I794,pTRAIT!$A:$X,15,FALSE)</f>
        <v>R</v>
      </c>
      <c r="T794" s="63" t="str">
        <f>VLOOKUP($I794,pTRAIT!$A:$X,16,FALSE)</f>
        <v>S</v>
      </c>
      <c r="U794" s="63" t="str">
        <f>VLOOKUP($I794,pTRAIT!$A:$X,17,FALSE)</f>
        <v>R</v>
      </c>
      <c r="V794" s="63" t="str">
        <f>VLOOKUP($I794,pTRAIT!$A:$X,18,FALSE)</f>
        <v>H</v>
      </c>
      <c r="W794" s="63" t="str">
        <f>VLOOKUP($I794,pTRAIT!$A:$X,19,FALSE)</f>
        <v>S</v>
      </c>
      <c r="X794" s="63" t="str">
        <f>VLOOKUP($I794,pTRAIT!$A:$X,20,FALSE)</f>
        <v>S</v>
      </c>
      <c r="Y794" s="63" t="str">
        <f>VLOOKUP($I794,pTRAIT!$A:$X,21,FALSE)</f>
        <v>H</v>
      </c>
      <c r="Z794" s="63" t="str">
        <f>VLOOKUP($I794,pTRAIT!$A:$X,22,FALSE)</f>
        <v>e</v>
      </c>
      <c r="AA794" s="63" t="str">
        <f>VLOOKUP($I794,pTRAIT!$A:$X,23,FALSE)</f>
        <v>n-c</v>
      </c>
      <c r="AB794" s="63" t="str">
        <f>VLOOKUP($I794,pTRAIT!$A:$X,24,FALSE)</f>
        <v>w</v>
      </c>
      <c r="AC794" s="34">
        <v>1557</v>
      </c>
      <c r="AD794" s="63" t="str">
        <f>VLOOKUP(AC794,pTRAIT!A:B,2,FALSE)</f>
        <v>EM5RTRo5So5Cf9PuY;NST=X / (RT)Ro5So5Cf9Y;NST=X</v>
      </c>
      <c r="AE794" s="63">
        <f>VLOOKUP($AC794,pTRAIT!$A:$X,7,FALSE)</f>
        <v>0</v>
      </c>
      <c r="AF794" s="63">
        <f>VLOOKUP($AC794,pTRAIT!$A:$X,8,FALSE)</f>
        <v>0</v>
      </c>
      <c r="AG794" s="63">
        <f>VLOOKUP($AC794,pTRAIT!$A:$X,9,FALSE)</f>
        <v>0</v>
      </c>
      <c r="AH794" s="63">
        <f>VLOOKUP($AC794,pTRAIT!$A:$X,10,FALSE)</f>
        <v>0</v>
      </c>
      <c r="AI794" s="63">
        <f>VLOOKUP($AC794,pTRAIT!$A:$X,11,FALSE)</f>
        <v>0</v>
      </c>
      <c r="AJ794" s="63">
        <f>VLOOKUP($AC794,pTRAIT!$A:$X,12,FALSE)</f>
        <v>0</v>
      </c>
      <c r="AK794" s="63">
        <f>VLOOKUP($AC794,pTRAIT!$A:$X,13,FALSE)</f>
        <v>0</v>
      </c>
      <c r="AL794" s="63">
        <f>VLOOKUP($AC794,pTRAIT!$A:$X,14,FALSE)</f>
        <v>0</v>
      </c>
      <c r="AM794" s="63">
        <f>VLOOKUP($AC794,pTRAIT!$A:$X,15,FALSE)</f>
        <v>0</v>
      </c>
      <c r="AN794" s="63">
        <f>VLOOKUP($AC794,pTRAIT!$A:$X,16,FALSE)</f>
        <v>0</v>
      </c>
      <c r="AO794" s="63">
        <f>VLOOKUP($AC794,pTRAIT!$A:$X,17,FALSE)</f>
        <v>0</v>
      </c>
      <c r="AP794" s="63">
        <f>VLOOKUP($AC794,pTRAIT!$A:$X,18,FALSE)</f>
        <v>0</v>
      </c>
      <c r="AQ794" s="63">
        <f>VLOOKUP($AC794,pTRAIT!$A:$X,19,FALSE)</f>
        <v>0</v>
      </c>
      <c r="AR794" s="63">
        <f>VLOOKUP($AC794,pTRAIT!$A:$X,20,FALSE)</f>
        <v>0</v>
      </c>
      <c r="AS794" s="63">
        <f>VLOOKUP($AC794,pTRAIT!$A:$X,21,FALSE)</f>
        <v>0</v>
      </c>
      <c r="AT794" s="63">
        <f>VLOOKUP($AC794,pTRAIT!$A:$X,22,FALSE)</f>
        <v>0</v>
      </c>
      <c r="AU794" s="63">
        <f>VLOOKUP($AC794,pTRAIT!$A:$X,23,FALSE)</f>
        <v>0</v>
      </c>
      <c r="AV794" s="63">
        <f>VLOOKUP($AC794,pTRAIT!$A:$X,24,FALSE)</f>
        <v>0</v>
      </c>
    </row>
    <row r="795" spans="1:48" ht="12" customHeight="1" x14ac:dyDescent="0.2">
      <c r="A795" s="32">
        <v>1547</v>
      </c>
      <c r="B795" s="33" t="s">
        <v>5</v>
      </c>
      <c r="C795" s="34">
        <v>1562</v>
      </c>
      <c r="D795" s="32" t="str">
        <f t="shared" si="12"/>
        <v>1547X1562</v>
      </c>
      <c r="E795" s="53" t="s">
        <v>1622</v>
      </c>
      <c r="F795" s="61" t="s">
        <v>18</v>
      </c>
      <c r="G795" s="41" t="s">
        <v>43</v>
      </c>
      <c r="H795" s="45"/>
      <c r="I795" s="32">
        <v>1547</v>
      </c>
      <c r="J795" s="63">
        <f>VLOOKUP(I795,pTRAIT!A:B,2,FALSE)</f>
        <v>0</v>
      </c>
      <c r="K795" s="63" t="str">
        <f>VLOOKUP($I795,pTRAIT!$A:$X,7,FALSE)</f>
        <v>no</v>
      </c>
      <c r="L795" s="63" t="str">
        <f>VLOOKUP($I795,pTRAIT!$A:$X,8,FALSE)</f>
        <v>nd</v>
      </c>
      <c r="M795" s="63" t="str">
        <f>VLOOKUP($I795,pTRAIT!$A:$X,9,FALSE)</f>
        <v>R</v>
      </c>
      <c r="N795" s="63" t="str">
        <f>VLOOKUP($I795,pTRAIT!$A:$X,10,FALSE)</f>
        <v>S</v>
      </c>
      <c r="O795" s="63" t="str">
        <f>VLOOKUP($I795,pTRAIT!$A:$X,11,FALSE)</f>
        <v>S</v>
      </c>
      <c r="P795" s="63" t="str">
        <f>VLOOKUP($I795,pTRAIT!$A:$X,12,FALSE)</f>
        <v>R</v>
      </c>
      <c r="Q795" s="63" t="str">
        <f>VLOOKUP($I795,pTRAIT!$A:$X,13,FALSE)</f>
        <v>H</v>
      </c>
      <c r="R795" s="63" t="str">
        <f>VLOOKUP($I795,pTRAIT!$A:$X,14,FALSE)</f>
        <v>S</v>
      </c>
      <c r="S795" s="63" t="str">
        <f>VLOOKUP($I795,pTRAIT!$A:$X,15,FALSE)</f>
        <v>R</v>
      </c>
      <c r="T795" s="63" t="str">
        <f>VLOOKUP($I795,pTRAIT!$A:$X,16,FALSE)</f>
        <v>S</v>
      </c>
      <c r="U795" s="63" t="str">
        <f>VLOOKUP($I795,pTRAIT!$A:$X,17,FALSE)</f>
        <v>R</v>
      </c>
      <c r="V795" s="63" t="str">
        <f>VLOOKUP($I795,pTRAIT!$A:$X,18,FALSE)</f>
        <v>H</v>
      </c>
      <c r="W795" s="63" t="str">
        <f>VLOOKUP($I795,pTRAIT!$A:$X,19,FALSE)</f>
        <v>S</v>
      </c>
      <c r="X795" s="63" t="str">
        <f>VLOOKUP($I795,pTRAIT!$A:$X,20,FALSE)</f>
        <v>S</v>
      </c>
      <c r="Y795" s="63" t="str">
        <f>VLOOKUP($I795,pTRAIT!$A:$X,21,FALSE)</f>
        <v>H</v>
      </c>
      <c r="Z795" s="63" t="str">
        <f>VLOOKUP($I795,pTRAIT!$A:$X,22,FALSE)</f>
        <v>e</v>
      </c>
      <c r="AA795" s="63" t="str">
        <f>VLOOKUP($I795,pTRAIT!$A:$X,23,FALSE)</f>
        <v>n-c</v>
      </c>
      <c r="AB795" s="63" t="str">
        <f>VLOOKUP($I795,pTRAIT!$A:$X,24,FALSE)</f>
        <v>w</v>
      </c>
      <c r="AC795" s="34">
        <v>1562</v>
      </c>
      <c r="AD795" s="63" t="str">
        <f>VLOOKUP(AC795,pTRAIT!A:B,2,FALSE)</f>
        <v>EM5RTRo5So5Cf9PuY;NST=X / RT(So5)Cf9Y;NST=X</v>
      </c>
      <c r="AE795" s="63">
        <f>VLOOKUP($AC795,pTRAIT!$A:$X,7,FALSE)</f>
        <v>0</v>
      </c>
      <c r="AF795" s="63">
        <f>VLOOKUP($AC795,pTRAIT!$A:$X,8,FALSE)</f>
        <v>0</v>
      </c>
      <c r="AG795" s="63">
        <f>VLOOKUP($AC795,pTRAIT!$A:$X,9,FALSE)</f>
        <v>0</v>
      </c>
      <c r="AH795" s="63">
        <f>VLOOKUP($AC795,pTRAIT!$A:$X,10,FALSE)</f>
        <v>0</v>
      </c>
      <c r="AI795" s="63">
        <f>VLOOKUP($AC795,pTRAIT!$A:$X,11,FALSE)</f>
        <v>0</v>
      </c>
      <c r="AJ795" s="63">
        <f>VLOOKUP($AC795,pTRAIT!$A:$X,12,FALSE)</f>
        <v>0</v>
      </c>
      <c r="AK795" s="63">
        <f>VLOOKUP($AC795,pTRAIT!$A:$X,13,FALSE)</f>
        <v>0</v>
      </c>
      <c r="AL795" s="63">
        <f>VLOOKUP($AC795,pTRAIT!$A:$X,14,FALSE)</f>
        <v>0</v>
      </c>
      <c r="AM795" s="63">
        <f>VLOOKUP($AC795,pTRAIT!$A:$X,15,FALSE)</f>
        <v>0</v>
      </c>
      <c r="AN795" s="63">
        <f>VLOOKUP($AC795,pTRAIT!$A:$X,16,FALSE)</f>
        <v>0</v>
      </c>
      <c r="AO795" s="63">
        <f>VLOOKUP($AC795,pTRAIT!$A:$X,17,FALSE)</f>
        <v>0</v>
      </c>
      <c r="AP795" s="63">
        <f>VLOOKUP($AC795,pTRAIT!$A:$X,18,FALSE)</f>
        <v>0</v>
      </c>
      <c r="AQ795" s="63">
        <f>VLOOKUP($AC795,pTRAIT!$A:$X,19,FALSE)</f>
        <v>0</v>
      </c>
      <c r="AR795" s="63">
        <f>VLOOKUP($AC795,pTRAIT!$A:$X,20,FALSE)</f>
        <v>0</v>
      </c>
      <c r="AS795" s="63">
        <f>VLOOKUP($AC795,pTRAIT!$A:$X,21,FALSE)</f>
        <v>0</v>
      </c>
      <c r="AT795" s="63">
        <f>VLOOKUP($AC795,pTRAIT!$A:$X,22,FALSE)</f>
        <v>0</v>
      </c>
      <c r="AU795" s="63">
        <f>VLOOKUP($AC795,pTRAIT!$A:$X,23,FALSE)</f>
        <v>0</v>
      </c>
      <c r="AV795" s="63">
        <f>VLOOKUP($AC795,pTRAIT!$A:$X,24,FALSE)</f>
        <v>0</v>
      </c>
    </row>
    <row r="796" spans="1:48" ht="12" customHeight="1" x14ac:dyDescent="0.2">
      <c r="A796" s="32">
        <v>1547</v>
      </c>
      <c r="B796" s="33" t="s">
        <v>5</v>
      </c>
      <c r="C796" s="34">
        <v>1563</v>
      </c>
      <c r="D796" s="32" t="str">
        <f t="shared" si="12"/>
        <v>1547X1563</v>
      </c>
      <c r="E796" s="53" t="s">
        <v>1622</v>
      </c>
      <c r="F796" s="61" t="s">
        <v>18</v>
      </c>
      <c r="G796" s="41" t="s">
        <v>43</v>
      </c>
      <c r="H796" s="45"/>
      <c r="I796" s="32">
        <v>1547</v>
      </c>
      <c r="J796" s="63">
        <f>VLOOKUP(I796,pTRAIT!A:B,2,FALSE)</f>
        <v>0</v>
      </c>
      <c r="K796" s="63" t="str">
        <f>VLOOKUP($I796,pTRAIT!$A:$X,7,FALSE)</f>
        <v>no</v>
      </c>
      <c r="L796" s="63" t="str">
        <f>VLOOKUP($I796,pTRAIT!$A:$X,8,FALSE)</f>
        <v>nd</v>
      </c>
      <c r="M796" s="63" t="str">
        <f>VLOOKUP($I796,pTRAIT!$A:$X,9,FALSE)</f>
        <v>R</v>
      </c>
      <c r="N796" s="63" t="str">
        <f>VLOOKUP($I796,pTRAIT!$A:$X,10,FALSE)</f>
        <v>S</v>
      </c>
      <c r="O796" s="63" t="str">
        <f>VLOOKUP($I796,pTRAIT!$A:$X,11,FALSE)</f>
        <v>S</v>
      </c>
      <c r="P796" s="63" t="str">
        <f>VLOOKUP($I796,pTRAIT!$A:$X,12,FALSE)</f>
        <v>R</v>
      </c>
      <c r="Q796" s="63" t="str">
        <f>VLOOKUP($I796,pTRAIT!$A:$X,13,FALSE)</f>
        <v>H</v>
      </c>
      <c r="R796" s="63" t="str">
        <f>VLOOKUP($I796,pTRAIT!$A:$X,14,FALSE)</f>
        <v>S</v>
      </c>
      <c r="S796" s="63" t="str">
        <f>VLOOKUP($I796,pTRAIT!$A:$X,15,FALSE)</f>
        <v>R</v>
      </c>
      <c r="T796" s="63" t="str">
        <f>VLOOKUP($I796,pTRAIT!$A:$X,16,FALSE)</f>
        <v>S</v>
      </c>
      <c r="U796" s="63" t="str">
        <f>VLOOKUP($I796,pTRAIT!$A:$X,17,FALSE)</f>
        <v>R</v>
      </c>
      <c r="V796" s="63" t="str">
        <f>VLOOKUP($I796,pTRAIT!$A:$X,18,FALSE)</f>
        <v>H</v>
      </c>
      <c r="W796" s="63" t="str">
        <f>VLOOKUP($I796,pTRAIT!$A:$X,19,FALSE)</f>
        <v>S</v>
      </c>
      <c r="X796" s="63" t="str">
        <f>VLOOKUP($I796,pTRAIT!$A:$X,20,FALSE)</f>
        <v>S</v>
      </c>
      <c r="Y796" s="63" t="str">
        <f>VLOOKUP($I796,pTRAIT!$A:$X,21,FALSE)</f>
        <v>H</v>
      </c>
      <c r="Z796" s="63" t="str">
        <f>VLOOKUP($I796,pTRAIT!$A:$X,22,FALSE)</f>
        <v>e</v>
      </c>
      <c r="AA796" s="63" t="str">
        <f>VLOOKUP($I796,pTRAIT!$A:$X,23,FALSE)</f>
        <v>n-c</v>
      </c>
      <c r="AB796" s="63" t="str">
        <f>VLOOKUP($I796,pTRAIT!$A:$X,24,FALSE)</f>
        <v>w</v>
      </c>
      <c r="AC796" s="34">
        <v>1563</v>
      </c>
      <c r="AD796" s="63" t="str">
        <f>VLOOKUP(AC796,pTRAIT!A:B,2,FALSE)</f>
        <v>EM5RTRo5So5Cf9PuY;NST=X / RT(So5)Cf9Y;NST=X</v>
      </c>
      <c r="AE796" s="63">
        <f>VLOOKUP($AC796,pTRAIT!$A:$X,7,FALSE)</f>
        <v>0</v>
      </c>
      <c r="AF796" s="63">
        <f>VLOOKUP($AC796,pTRAIT!$A:$X,8,FALSE)</f>
        <v>0</v>
      </c>
      <c r="AG796" s="63">
        <f>VLOOKUP($AC796,pTRAIT!$A:$X,9,FALSE)</f>
        <v>0</v>
      </c>
      <c r="AH796" s="63">
        <f>VLOOKUP($AC796,pTRAIT!$A:$X,10,FALSE)</f>
        <v>0</v>
      </c>
      <c r="AI796" s="63">
        <f>VLOOKUP($AC796,pTRAIT!$A:$X,11,FALSE)</f>
        <v>0</v>
      </c>
      <c r="AJ796" s="63">
        <f>VLOOKUP($AC796,pTRAIT!$A:$X,12,FALSE)</f>
        <v>0</v>
      </c>
      <c r="AK796" s="63">
        <f>VLOOKUP($AC796,pTRAIT!$A:$X,13,FALSE)</f>
        <v>0</v>
      </c>
      <c r="AL796" s="63">
        <f>VLOOKUP($AC796,pTRAIT!$A:$X,14,FALSE)</f>
        <v>0</v>
      </c>
      <c r="AM796" s="63">
        <f>VLOOKUP($AC796,pTRAIT!$A:$X,15,FALSE)</f>
        <v>0</v>
      </c>
      <c r="AN796" s="63">
        <f>VLOOKUP($AC796,pTRAIT!$A:$X,16,FALSE)</f>
        <v>0</v>
      </c>
      <c r="AO796" s="63">
        <f>VLOOKUP($AC796,pTRAIT!$A:$X,17,FALSE)</f>
        <v>0</v>
      </c>
      <c r="AP796" s="63">
        <f>VLOOKUP($AC796,pTRAIT!$A:$X,18,FALSE)</f>
        <v>0</v>
      </c>
      <c r="AQ796" s="63">
        <f>VLOOKUP($AC796,pTRAIT!$A:$X,19,FALSE)</f>
        <v>0</v>
      </c>
      <c r="AR796" s="63">
        <f>VLOOKUP($AC796,pTRAIT!$A:$X,20,FALSE)</f>
        <v>0</v>
      </c>
      <c r="AS796" s="63">
        <f>VLOOKUP($AC796,pTRAIT!$A:$X,21,FALSE)</f>
        <v>0</v>
      </c>
      <c r="AT796" s="63">
        <f>VLOOKUP($AC796,pTRAIT!$A:$X,22,FALSE)</f>
        <v>0</v>
      </c>
      <c r="AU796" s="63">
        <f>VLOOKUP($AC796,pTRAIT!$A:$X,23,FALSE)</f>
        <v>0</v>
      </c>
      <c r="AV796" s="63">
        <f>VLOOKUP($AC796,pTRAIT!$A:$X,24,FALSE)</f>
        <v>0</v>
      </c>
    </row>
    <row r="797" spans="1:48" ht="12" customHeight="1" x14ac:dyDescent="0.2">
      <c r="A797" s="32">
        <v>1548</v>
      </c>
      <c r="B797" s="33" t="s">
        <v>5</v>
      </c>
      <c r="C797" s="34">
        <v>1564</v>
      </c>
      <c r="D797" s="32" t="str">
        <f t="shared" si="12"/>
        <v>1548X1564</v>
      </c>
      <c r="E797" s="53" t="s">
        <v>1622</v>
      </c>
      <c r="F797" s="61" t="s">
        <v>18</v>
      </c>
      <c r="G797" s="41" t="s">
        <v>43</v>
      </c>
      <c r="H797" s="45"/>
      <c r="I797" s="32">
        <v>1548</v>
      </c>
      <c r="J797" s="63">
        <f>VLOOKUP(I797,pTRAIT!A:B,2,FALSE)</f>
        <v>0</v>
      </c>
      <c r="K797" s="63" t="str">
        <f>VLOOKUP($I797,pTRAIT!$A:$X,7,FALSE)</f>
        <v>no</v>
      </c>
      <c r="L797" s="63" t="str">
        <f>VLOOKUP($I797,pTRAIT!$A:$X,8,FALSE)</f>
        <v>nd</v>
      </c>
      <c r="M797" s="63" t="str">
        <f>VLOOKUP($I797,pTRAIT!$A:$X,9,FALSE)</f>
        <v>H</v>
      </c>
      <c r="N797" s="63" t="str">
        <f>VLOOKUP($I797,pTRAIT!$A:$X,10,FALSE)</f>
        <v>S</v>
      </c>
      <c r="O797" s="63" t="str">
        <f>VLOOKUP($I797,pTRAIT!$A:$X,11,FALSE)</f>
        <v>S</v>
      </c>
      <c r="P797" s="63" t="str">
        <f>VLOOKUP($I797,pTRAIT!$A:$X,12,FALSE)</f>
        <v>R</v>
      </c>
      <c r="Q797" s="63" t="str">
        <f>VLOOKUP($I797,pTRAIT!$A:$X,13,FALSE)</f>
        <v>H</v>
      </c>
      <c r="R797" s="63" t="str">
        <f>VLOOKUP($I797,pTRAIT!$A:$X,14,FALSE)</f>
        <v>S</v>
      </c>
      <c r="S797" s="63" t="str">
        <f>VLOOKUP($I797,pTRAIT!$A:$X,15,FALSE)</f>
        <v>R</v>
      </c>
      <c r="T797" s="63" t="str">
        <f>VLOOKUP($I797,pTRAIT!$A:$X,16,FALSE)</f>
        <v>S</v>
      </c>
      <c r="U797" s="63" t="str">
        <f>VLOOKUP($I797,pTRAIT!$A:$X,17,FALSE)</f>
        <v>R</v>
      </c>
      <c r="V797" s="63" t="str">
        <f>VLOOKUP($I797,pTRAIT!$A:$X,18,FALSE)</f>
        <v>H</v>
      </c>
      <c r="W797" s="63" t="str">
        <f>VLOOKUP($I797,pTRAIT!$A:$X,19,FALSE)</f>
        <v>S</v>
      </c>
      <c r="X797" s="63" t="str">
        <f>VLOOKUP($I797,pTRAIT!$A:$X,20,FALSE)</f>
        <v>S</v>
      </c>
      <c r="Y797" s="63" t="str">
        <f>VLOOKUP($I797,pTRAIT!$A:$X,21,FALSE)</f>
        <v>H</v>
      </c>
      <c r="Z797" s="63" t="str">
        <f>VLOOKUP($I797,pTRAIT!$A:$X,22,FALSE)</f>
        <v>e</v>
      </c>
      <c r="AA797" s="63" t="str">
        <f>VLOOKUP($I797,pTRAIT!$A:$X,23,FALSE)</f>
        <v>n-c</v>
      </c>
      <c r="AB797" s="63" t="str">
        <f>VLOOKUP($I797,pTRAIT!$A:$X,24,FALSE)</f>
        <v>w</v>
      </c>
      <c r="AC797" s="34">
        <v>1564</v>
      </c>
      <c r="AD797" s="63" t="str">
        <f>VLOOKUP(AC797,pTRAIT!A:B,2,FALSE)</f>
        <v>EM5RTRo5So5Cf9PuY;NST=X / RTRo5So5Cf9Y;NST=X</v>
      </c>
      <c r="AE797" s="63">
        <f>VLOOKUP($AC797,pTRAIT!$A:$X,7,FALSE)</f>
        <v>0</v>
      </c>
      <c r="AF797" s="63">
        <f>VLOOKUP($AC797,pTRAIT!$A:$X,8,FALSE)</f>
        <v>0</v>
      </c>
      <c r="AG797" s="63">
        <f>VLOOKUP($AC797,pTRAIT!$A:$X,9,FALSE)</f>
        <v>0</v>
      </c>
      <c r="AH797" s="63">
        <f>VLOOKUP($AC797,pTRAIT!$A:$X,10,FALSE)</f>
        <v>0</v>
      </c>
      <c r="AI797" s="63">
        <f>VLOOKUP($AC797,pTRAIT!$A:$X,11,FALSE)</f>
        <v>0</v>
      </c>
      <c r="AJ797" s="63">
        <f>VLOOKUP($AC797,pTRAIT!$A:$X,12,FALSE)</f>
        <v>0</v>
      </c>
      <c r="AK797" s="63">
        <f>VLOOKUP($AC797,pTRAIT!$A:$X,13,FALSE)</f>
        <v>0</v>
      </c>
      <c r="AL797" s="63">
        <f>VLOOKUP($AC797,pTRAIT!$A:$X,14,FALSE)</f>
        <v>0</v>
      </c>
      <c r="AM797" s="63">
        <f>VLOOKUP($AC797,pTRAIT!$A:$X,15,FALSE)</f>
        <v>0</v>
      </c>
      <c r="AN797" s="63">
        <f>VLOOKUP($AC797,pTRAIT!$A:$X,16,FALSE)</f>
        <v>0</v>
      </c>
      <c r="AO797" s="63">
        <f>VLOOKUP($AC797,pTRAIT!$A:$X,17,FALSE)</f>
        <v>0</v>
      </c>
      <c r="AP797" s="63">
        <f>VLOOKUP($AC797,pTRAIT!$A:$X,18,FALSE)</f>
        <v>0</v>
      </c>
      <c r="AQ797" s="63">
        <f>VLOOKUP($AC797,pTRAIT!$A:$X,19,FALSE)</f>
        <v>0</v>
      </c>
      <c r="AR797" s="63">
        <f>VLOOKUP($AC797,pTRAIT!$A:$X,20,FALSE)</f>
        <v>0</v>
      </c>
      <c r="AS797" s="63">
        <f>VLOOKUP($AC797,pTRAIT!$A:$X,21,FALSE)</f>
        <v>0</v>
      </c>
      <c r="AT797" s="63">
        <f>VLOOKUP($AC797,pTRAIT!$A:$X,22,FALSE)</f>
        <v>0</v>
      </c>
      <c r="AU797" s="63">
        <f>VLOOKUP($AC797,pTRAIT!$A:$X,23,FALSE)</f>
        <v>0</v>
      </c>
      <c r="AV797" s="63">
        <f>VLOOKUP($AC797,pTRAIT!$A:$X,24,FALSE)</f>
        <v>0</v>
      </c>
    </row>
    <row r="798" spans="1:48" ht="12" customHeight="1" x14ac:dyDescent="0.2">
      <c r="A798" s="32">
        <v>1569</v>
      </c>
      <c r="B798" s="33" t="s">
        <v>5</v>
      </c>
      <c r="C798" s="34">
        <v>1584</v>
      </c>
      <c r="D798" s="32" t="str">
        <f t="shared" si="12"/>
        <v>1569X1584</v>
      </c>
      <c r="E798" s="53" t="s">
        <v>1626</v>
      </c>
      <c r="F798" s="61" t="s">
        <v>1628</v>
      </c>
      <c r="G798" s="41" t="s">
        <v>43</v>
      </c>
      <c r="H798" s="45"/>
      <c r="I798" s="32">
        <v>1569</v>
      </c>
      <c r="J798" s="63">
        <f>VLOOKUP(I798,pTRAIT!A:B,2,FALSE)</f>
        <v>0</v>
      </c>
      <c r="K798" s="63" t="str">
        <f>VLOOKUP($I798,pTRAIT!$A:$X,7,FALSE)</f>
        <v>no</v>
      </c>
      <c r="L798" s="63" t="str">
        <f>VLOOKUP($I798,pTRAIT!$A:$X,8,FALSE)</f>
        <v>nd</v>
      </c>
      <c r="M798" s="63" t="str">
        <f>VLOOKUP($I798,pTRAIT!$A:$X,9,FALSE)</f>
        <v>S</v>
      </c>
      <c r="N798" s="63" t="str">
        <f>VLOOKUP($I798,pTRAIT!$A:$X,10,FALSE)</f>
        <v>S</v>
      </c>
      <c r="O798" s="63" t="str">
        <f>VLOOKUP($I798,pTRAIT!$A:$X,11,FALSE)</f>
        <v>S</v>
      </c>
      <c r="P798" s="63" t="str">
        <f>VLOOKUP($I798,pTRAIT!$A:$X,12,FALSE)</f>
        <v>S</v>
      </c>
      <c r="Q798" s="63" t="str">
        <f>VLOOKUP($I798,pTRAIT!$A:$X,13,FALSE)</f>
        <v>H</v>
      </c>
      <c r="R798" s="63" t="str">
        <f>VLOOKUP($I798,pTRAIT!$A:$X,14,FALSE)</f>
        <v>S</v>
      </c>
      <c r="S798" s="63" t="str">
        <f>VLOOKUP($I798,pTRAIT!$A:$X,15,FALSE)</f>
        <v>S</v>
      </c>
      <c r="T798" s="63" t="str">
        <f>VLOOKUP($I798,pTRAIT!$A:$X,16,FALSE)</f>
        <v>S</v>
      </c>
      <c r="U798" s="63" t="str">
        <f>VLOOKUP($I798,pTRAIT!$A:$X,17,FALSE)</f>
        <v>S</v>
      </c>
      <c r="V798" s="63" t="str">
        <f>VLOOKUP($I798,pTRAIT!$A:$X,18,FALSE)</f>
        <v>H</v>
      </c>
      <c r="W798" s="63" t="str">
        <f>VLOOKUP($I798,pTRAIT!$A:$X,19,FALSE)</f>
        <v>S</v>
      </c>
      <c r="X798" s="63" t="str">
        <f>VLOOKUP($I798,pTRAIT!$A:$X,20,FALSE)</f>
        <v>S</v>
      </c>
      <c r="Y798" s="63" t="str">
        <f>VLOOKUP($I798,pTRAIT!$A:$X,21,FALSE)</f>
        <v>H</v>
      </c>
      <c r="Z798" s="63" t="str">
        <f>VLOOKUP($I798,pTRAIT!$A:$X,22,FALSE)</f>
        <v>e</v>
      </c>
      <c r="AA798" s="63" t="str">
        <f>VLOOKUP($I798,pTRAIT!$A:$X,23,FALSE)</f>
        <v>n-c</v>
      </c>
      <c r="AB798" s="63" t="str">
        <f>VLOOKUP($I798,pTRAIT!$A:$X,24,FALSE)</f>
        <v>w</v>
      </c>
      <c r="AC798" s="34">
        <v>1584</v>
      </c>
      <c r="AD798" s="63" t="str">
        <f>VLOOKUP(AC798,pTRAIT!A:B,2,FALSE)</f>
        <v>EM5RTUeMi1Fr1Cf9PuY;NST=X / Y;NST=X</v>
      </c>
      <c r="AE798" s="63">
        <f>VLOOKUP($AC798,pTRAIT!$A:$X,7,FALSE)</f>
        <v>0</v>
      </c>
      <c r="AF798" s="63">
        <f>VLOOKUP($AC798,pTRAIT!$A:$X,8,FALSE)</f>
        <v>0</v>
      </c>
      <c r="AG798" s="63">
        <f>VLOOKUP($AC798,pTRAIT!$A:$X,9,FALSE)</f>
        <v>0</v>
      </c>
      <c r="AH798" s="63">
        <f>VLOOKUP($AC798,pTRAIT!$A:$X,10,FALSE)</f>
        <v>0</v>
      </c>
      <c r="AI798" s="63">
        <f>VLOOKUP($AC798,pTRAIT!$A:$X,11,FALSE)</f>
        <v>0</v>
      </c>
      <c r="AJ798" s="63">
        <f>VLOOKUP($AC798,pTRAIT!$A:$X,12,FALSE)</f>
        <v>0</v>
      </c>
      <c r="AK798" s="63">
        <f>VLOOKUP($AC798,pTRAIT!$A:$X,13,FALSE)</f>
        <v>0</v>
      </c>
      <c r="AL798" s="63">
        <f>VLOOKUP($AC798,pTRAIT!$A:$X,14,FALSE)</f>
        <v>0</v>
      </c>
      <c r="AM798" s="63">
        <f>VLOOKUP($AC798,pTRAIT!$A:$X,15,FALSE)</f>
        <v>0</v>
      </c>
      <c r="AN798" s="63">
        <f>VLOOKUP($AC798,pTRAIT!$A:$X,16,FALSE)</f>
        <v>0</v>
      </c>
      <c r="AO798" s="63">
        <f>VLOOKUP($AC798,pTRAIT!$A:$X,17,FALSE)</f>
        <v>0</v>
      </c>
      <c r="AP798" s="63">
        <f>VLOOKUP($AC798,pTRAIT!$A:$X,18,FALSE)</f>
        <v>0</v>
      </c>
      <c r="AQ798" s="63">
        <f>VLOOKUP($AC798,pTRAIT!$A:$X,19,FALSE)</f>
        <v>0</v>
      </c>
      <c r="AR798" s="63">
        <f>VLOOKUP($AC798,pTRAIT!$A:$X,20,FALSE)</f>
        <v>0</v>
      </c>
      <c r="AS798" s="63">
        <f>VLOOKUP($AC798,pTRAIT!$A:$X,21,FALSE)</f>
        <v>0</v>
      </c>
      <c r="AT798" s="63">
        <f>VLOOKUP($AC798,pTRAIT!$A:$X,22,FALSE)</f>
        <v>0</v>
      </c>
      <c r="AU798" s="63">
        <f>VLOOKUP($AC798,pTRAIT!$A:$X,23,FALSE)</f>
        <v>0</v>
      </c>
      <c r="AV798" s="63">
        <f>VLOOKUP($AC798,pTRAIT!$A:$X,24,FALSE)</f>
        <v>0</v>
      </c>
    </row>
    <row r="799" spans="1:48" ht="12" customHeight="1" x14ac:dyDescent="0.2">
      <c r="A799" s="32">
        <v>1569</v>
      </c>
      <c r="B799" s="33" t="s">
        <v>5</v>
      </c>
      <c r="C799" s="34">
        <v>1591</v>
      </c>
      <c r="D799" s="32" t="str">
        <f t="shared" si="12"/>
        <v>1569X1591</v>
      </c>
      <c r="E799" s="53" t="s">
        <v>1626</v>
      </c>
      <c r="F799" s="61" t="s">
        <v>1628</v>
      </c>
      <c r="G799" s="41" t="s">
        <v>43</v>
      </c>
      <c r="H799" s="45"/>
      <c r="I799" s="32">
        <v>1569</v>
      </c>
      <c r="J799" s="63">
        <f>VLOOKUP(I799,pTRAIT!A:B,2,FALSE)</f>
        <v>0</v>
      </c>
      <c r="K799" s="63" t="str">
        <f>VLOOKUP($I799,pTRAIT!$A:$X,7,FALSE)</f>
        <v>no</v>
      </c>
      <c r="L799" s="63" t="str">
        <f>VLOOKUP($I799,pTRAIT!$A:$X,8,FALSE)</f>
        <v>nd</v>
      </c>
      <c r="M799" s="63" t="str">
        <f>VLOOKUP($I799,pTRAIT!$A:$X,9,FALSE)</f>
        <v>S</v>
      </c>
      <c r="N799" s="63" t="str">
        <f>VLOOKUP($I799,pTRAIT!$A:$X,10,FALSE)</f>
        <v>S</v>
      </c>
      <c r="O799" s="63" t="str">
        <f>VLOOKUP($I799,pTRAIT!$A:$X,11,FALSE)</f>
        <v>S</v>
      </c>
      <c r="P799" s="63" t="str">
        <f>VLOOKUP($I799,pTRAIT!$A:$X,12,FALSE)</f>
        <v>S</v>
      </c>
      <c r="Q799" s="63" t="str">
        <f>VLOOKUP($I799,pTRAIT!$A:$X,13,FALSE)</f>
        <v>H</v>
      </c>
      <c r="R799" s="63" t="str">
        <f>VLOOKUP($I799,pTRAIT!$A:$X,14,FALSE)</f>
        <v>S</v>
      </c>
      <c r="S799" s="63" t="str">
        <f>VLOOKUP($I799,pTRAIT!$A:$X,15,FALSE)</f>
        <v>S</v>
      </c>
      <c r="T799" s="63" t="str">
        <f>VLOOKUP($I799,pTRAIT!$A:$X,16,FALSE)</f>
        <v>S</v>
      </c>
      <c r="U799" s="63" t="str">
        <f>VLOOKUP($I799,pTRAIT!$A:$X,17,FALSE)</f>
        <v>S</v>
      </c>
      <c r="V799" s="63" t="str">
        <f>VLOOKUP($I799,pTRAIT!$A:$X,18,FALSE)</f>
        <v>H</v>
      </c>
      <c r="W799" s="63" t="str">
        <f>VLOOKUP($I799,pTRAIT!$A:$X,19,FALSE)</f>
        <v>S</v>
      </c>
      <c r="X799" s="63" t="str">
        <f>VLOOKUP($I799,pTRAIT!$A:$X,20,FALSE)</f>
        <v>S</v>
      </c>
      <c r="Y799" s="63" t="str">
        <f>VLOOKUP($I799,pTRAIT!$A:$X,21,FALSE)</f>
        <v>H</v>
      </c>
      <c r="Z799" s="63" t="str">
        <f>VLOOKUP($I799,pTRAIT!$A:$X,22,FALSE)</f>
        <v>e</v>
      </c>
      <c r="AA799" s="63" t="str">
        <f>VLOOKUP($I799,pTRAIT!$A:$X,23,FALSE)</f>
        <v>n-c</v>
      </c>
      <c r="AB799" s="63" t="str">
        <f>VLOOKUP($I799,pTRAIT!$A:$X,24,FALSE)</f>
        <v>w</v>
      </c>
      <c r="AC799" s="34">
        <v>1591</v>
      </c>
      <c r="AD799" s="63" t="str">
        <f>VLOOKUP(AC799,pTRAIT!A:B,2,FALSE)</f>
        <v>EM5RTUeMi1Fr1Cf9PuY;NST=X / Y;NST=X</v>
      </c>
      <c r="AE799" s="63">
        <f>VLOOKUP($AC799,pTRAIT!$A:$X,7,FALSE)</f>
        <v>0</v>
      </c>
      <c r="AF799" s="63">
        <f>VLOOKUP($AC799,pTRAIT!$A:$X,8,FALSE)</f>
        <v>0</v>
      </c>
      <c r="AG799" s="63">
        <f>VLOOKUP($AC799,pTRAIT!$A:$X,9,FALSE)</f>
        <v>0</v>
      </c>
      <c r="AH799" s="63">
        <f>VLOOKUP($AC799,pTRAIT!$A:$X,10,FALSE)</f>
        <v>0</v>
      </c>
      <c r="AI799" s="63">
        <f>VLOOKUP($AC799,pTRAIT!$A:$X,11,FALSE)</f>
        <v>0</v>
      </c>
      <c r="AJ799" s="63">
        <f>VLOOKUP($AC799,pTRAIT!$A:$X,12,FALSE)</f>
        <v>0</v>
      </c>
      <c r="AK799" s="63">
        <f>VLOOKUP($AC799,pTRAIT!$A:$X,13,FALSE)</f>
        <v>0</v>
      </c>
      <c r="AL799" s="63">
        <f>VLOOKUP($AC799,pTRAIT!$A:$X,14,FALSE)</f>
        <v>0</v>
      </c>
      <c r="AM799" s="63">
        <f>VLOOKUP($AC799,pTRAIT!$A:$X,15,FALSE)</f>
        <v>0</v>
      </c>
      <c r="AN799" s="63">
        <f>VLOOKUP($AC799,pTRAIT!$A:$X,16,FALSE)</f>
        <v>0</v>
      </c>
      <c r="AO799" s="63">
        <f>VLOOKUP($AC799,pTRAIT!$A:$X,17,FALSE)</f>
        <v>0</v>
      </c>
      <c r="AP799" s="63">
        <f>VLOOKUP($AC799,pTRAIT!$A:$X,18,FALSE)</f>
        <v>0</v>
      </c>
      <c r="AQ799" s="63">
        <f>VLOOKUP($AC799,pTRAIT!$A:$X,19,FALSE)</f>
        <v>0</v>
      </c>
      <c r="AR799" s="63">
        <f>VLOOKUP($AC799,pTRAIT!$A:$X,20,FALSE)</f>
        <v>0</v>
      </c>
      <c r="AS799" s="63">
        <f>VLOOKUP($AC799,pTRAIT!$A:$X,21,FALSE)</f>
        <v>0</v>
      </c>
      <c r="AT799" s="63">
        <f>VLOOKUP($AC799,pTRAIT!$A:$X,22,FALSE)</f>
        <v>0</v>
      </c>
      <c r="AU799" s="63">
        <f>VLOOKUP($AC799,pTRAIT!$A:$X,23,FALSE)</f>
        <v>0</v>
      </c>
      <c r="AV799" s="63">
        <f>VLOOKUP($AC799,pTRAIT!$A:$X,24,FALSE)</f>
        <v>0</v>
      </c>
    </row>
    <row r="800" spans="1:48" ht="12" customHeight="1" x14ac:dyDescent="0.2">
      <c r="A800" s="32">
        <v>1569</v>
      </c>
      <c r="B800" s="33" t="s">
        <v>5</v>
      </c>
      <c r="C800" s="34">
        <v>1607</v>
      </c>
      <c r="D800" s="32" t="str">
        <f t="shared" si="12"/>
        <v>1569X1607</v>
      </c>
      <c r="E800" s="53" t="s">
        <v>1626</v>
      </c>
      <c r="F800" s="61" t="s">
        <v>1628</v>
      </c>
      <c r="G800" s="41" t="s">
        <v>43</v>
      </c>
      <c r="H800" s="45"/>
      <c r="I800" s="32">
        <v>1569</v>
      </c>
      <c r="J800" s="63">
        <f>VLOOKUP(I800,pTRAIT!A:B,2,FALSE)</f>
        <v>0</v>
      </c>
      <c r="K800" s="63" t="str">
        <f>VLOOKUP($I800,pTRAIT!$A:$X,7,FALSE)</f>
        <v>no</v>
      </c>
      <c r="L800" s="63" t="str">
        <f>VLOOKUP($I800,pTRAIT!$A:$X,8,FALSE)</f>
        <v>nd</v>
      </c>
      <c r="M800" s="63" t="str">
        <f>VLOOKUP($I800,pTRAIT!$A:$X,9,FALSE)</f>
        <v>S</v>
      </c>
      <c r="N800" s="63" t="str">
        <f>VLOOKUP($I800,pTRAIT!$A:$X,10,FALSE)</f>
        <v>S</v>
      </c>
      <c r="O800" s="63" t="str">
        <f>VLOOKUP($I800,pTRAIT!$A:$X,11,FALSE)</f>
        <v>S</v>
      </c>
      <c r="P800" s="63" t="str">
        <f>VLOOKUP($I800,pTRAIT!$A:$X,12,FALSE)</f>
        <v>S</v>
      </c>
      <c r="Q800" s="63" t="str">
        <f>VLOOKUP($I800,pTRAIT!$A:$X,13,FALSE)</f>
        <v>H</v>
      </c>
      <c r="R800" s="63" t="str">
        <f>VLOOKUP($I800,pTRAIT!$A:$X,14,FALSE)</f>
        <v>S</v>
      </c>
      <c r="S800" s="63" t="str">
        <f>VLOOKUP($I800,pTRAIT!$A:$X,15,FALSE)</f>
        <v>S</v>
      </c>
      <c r="T800" s="63" t="str">
        <f>VLOOKUP($I800,pTRAIT!$A:$X,16,FALSE)</f>
        <v>S</v>
      </c>
      <c r="U800" s="63" t="str">
        <f>VLOOKUP($I800,pTRAIT!$A:$X,17,FALSE)</f>
        <v>S</v>
      </c>
      <c r="V800" s="63" t="str">
        <f>VLOOKUP($I800,pTRAIT!$A:$X,18,FALSE)</f>
        <v>H</v>
      </c>
      <c r="W800" s="63" t="str">
        <f>VLOOKUP($I800,pTRAIT!$A:$X,19,FALSE)</f>
        <v>S</v>
      </c>
      <c r="X800" s="63" t="str">
        <f>VLOOKUP($I800,pTRAIT!$A:$X,20,FALSE)</f>
        <v>S</v>
      </c>
      <c r="Y800" s="63" t="str">
        <f>VLOOKUP($I800,pTRAIT!$A:$X,21,FALSE)</f>
        <v>H</v>
      </c>
      <c r="Z800" s="63" t="str">
        <f>VLOOKUP($I800,pTRAIT!$A:$X,22,FALSE)</f>
        <v>e</v>
      </c>
      <c r="AA800" s="63" t="str">
        <f>VLOOKUP($I800,pTRAIT!$A:$X,23,FALSE)</f>
        <v>n-c</v>
      </c>
      <c r="AB800" s="63" t="str">
        <f>VLOOKUP($I800,pTRAIT!$A:$X,24,FALSE)</f>
        <v>w</v>
      </c>
      <c r="AC800" s="34">
        <v>1607</v>
      </c>
      <c r="AD800" s="63" t="str">
        <f>VLOOKUP(AC800,pTRAIT!A:B,2,FALSE)</f>
        <v>(E)RTUeMi1Pui10-SCHIY;NST=X / Y;NST=X</v>
      </c>
      <c r="AE800" s="63">
        <f>VLOOKUP($AC800,pTRAIT!$A:$X,7,FALSE)</f>
        <v>0</v>
      </c>
      <c r="AF800" s="63">
        <f>VLOOKUP($AC800,pTRAIT!$A:$X,8,FALSE)</f>
        <v>0</v>
      </c>
      <c r="AG800" s="63">
        <f>VLOOKUP($AC800,pTRAIT!$A:$X,9,FALSE)</f>
        <v>0</v>
      </c>
      <c r="AH800" s="63">
        <f>VLOOKUP($AC800,pTRAIT!$A:$X,10,FALSE)</f>
        <v>0</v>
      </c>
      <c r="AI800" s="63">
        <f>VLOOKUP($AC800,pTRAIT!$A:$X,11,FALSE)</f>
        <v>0</v>
      </c>
      <c r="AJ800" s="63">
        <f>VLOOKUP($AC800,pTRAIT!$A:$X,12,FALSE)</f>
        <v>0</v>
      </c>
      <c r="AK800" s="63">
        <f>VLOOKUP($AC800,pTRAIT!$A:$X,13,FALSE)</f>
        <v>0</v>
      </c>
      <c r="AL800" s="63">
        <f>VLOOKUP($AC800,pTRAIT!$A:$X,14,FALSE)</f>
        <v>0</v>
      </c>
      <c r="AM800" s="63">
        <f>VLOOKUP($AC800,pTRAIT!$A:$X,15,FALSE)</f>
        <v>0</v>
      </c>
      <c r="AN800" s="63">
        <f>VLOOKUP($AC800,pTRAIT!$A:$X,16,FALSE)</f>
        <v>0</v>
      </c>
      <c r="AO800" s="63">
        <f>VLOOKUP($AC800,pTRAIT!$A:$X,17,FALSE)</f>
        <v>0</v>
      </c>
      <c r="AP800" s="63">
        <f>VLOOKUP($AC800,pTRAIT!$A:$X,18,FALSE)</f>
        <v>0</v>
      </c>
      <c r="AQ800" s="63">
        <f>VLOOKUP($AC800,pTRAIT!$A:$X,19,FALSE)</f>
        <v>0</v>
      </c>
      <c r="AR800" s="63">
        <f>VLOOKUP($AC800,pTRAIT!$A:$X,20,FALSE)</f>
        <v>0</v>
      </c>
      <c r="AS800" s="63">
        <f>VLOOKUP($AC800,pTRAIT!$A:$X,21,FALSE)</f>
        <v>0</v>
      </c>
      <c r="AT800" s="63">
        <f>VLOOKUP($AC800,pTRAIT!$A:$X,22,FALSE)</f>
        <v>0</v>
      </c>
      <c r="AU800" s="63">
        <f>VLOOKUP($AC800,pTRAIT!$A:$X,23,FALSE)</f>
        <v>0</v>
      </c>
      <c r="AV800" s="63">
        <f>VLOOKUP($AC800,pTRAIT!$A:$X,24,FALSE)</f>
        <v>0</v>
      </c>
    </row>
    <row r="801" spans="1:48" ht="12" customHeight="1" x14ac:dyDescent="0.2">
      <c r="A801" s="32">
        <v>1569</v>
      </c>
      <c r="B801" s="33" t="s">
        <v>5</v>
      </c>
      <c r="C801" s="34">
        <v>1589</v>
      </c>
      <c r="D801" s="32" t="str">
        <f t="shared" si="12"/>
        <v>1569X1589</v>
      </c>
      <c r="E801" s="53" t="s">
        <v>1626</v>
      </c>
      <c r="F801" s="61" t="s">
        <v>18</v>
      </c>
      <c r="G801" s="41" t="s">
        <v>43</v>
      </c>
      <c r="H801" s="45"/>
      <c r="I801" s="32">
        <v>1569</v>
      </c>
      <c r="J801" s="63">
        <f>VLOOKUP(I801,pTRAIT!A:B,2,FALSE)</f>
        <v>0</v>
      </c>
      <c r="K801" s="63" t="str">
        <f>VLOOKUP($I801,pTRAIT!$A:$X,7,FALSE)</f>
        <v>no</v>
      </c>
      <c r="L801" s="63" t="str">
        <f>VLOOKUP($I801,pTRAIT!$A:$X,8,FALSE)</f>
        <v>nd</v>
      </c>
      <c r="M801" s="63" t="str">
        <f>VLOOKUP($I801,pTRAIT!$A:$X,9,FALSE)</f>
        <v>S</v>
      </c>
      <c r="N801" s="63" t="str">
        <f>VLOOKUP($I801,pTRAIT!$A:$X,10,FALSE)</f>
        <v>S</v>
      </c>
      <c r="O801" s="63" t="str">
        <f>VLOOKUP($I801,pTRAIT!$A:$X,11,FALSE)</f>
        <v>S</v>
      </c>
      <c r="P801" s="63" t="str">
        <f>VLOOKUP($I801,pTRAIT!$A:$X,12,FALSE)</f>
        <v>S</v>
      </c>
      <c r="Q801" s="63" t="str">
        <f>VLOOKUP($I801,pTRAIT!$A:$X,13,FALSE)</f>
        <v>H</v>
      </c>
      <c r="R801" s="63" t="str">
        <f>VLOOKUP($I801,pTRAIT!$A:$X,14,FALSE)</f>
        <v>S</v>
      </c>
      <c r="S801" s="63" t="str">
        <f>VLOOKUP($I801,pTRAIT!$A:$X,15,FALSE)</f>
        <v>S</v>
      </c>
      <c r="T801" s="63" t="str">
        <f>VLOOKUP($I801,pTRAIT!$A:$X,16,FALSE)</f>
        <v>S</v>
      </c>
      <c r="U801" s="63" t="str">
        <f>VLOOKUP($I801,pTRAIT!$A:$X,17,FALSE)</f>
        <v>S</v>
      </c>
      <c r="V801" s="63" t="str">
        <f>VLOOKUP($I801,pTRAIT!$A:$X,18,FALSE)</f>
        <v>H</v>
      </c>
      <c r="W801" s="63" t="str">
        <f>VLOOKUP($I801,pTRAIT!$A:$X,19,FALSE)</f>
        <v>S</v>
      </c>
      <c r="X801" s="63" t="str">
        <f>VLOOKUP($I801,pTRAIT!$A:$X,20,FALSE)</f>
        <v>S</v>
      </c>
      <c r="Y801" s="63" t="str">
        <f>VLOOKUP($I801,pTRAIT!$A:$X,21,FALSE)</f>
        <v>H</v>
      </c>
      <c r="Z801" s="63" t="str">
        <f>VLOOKUP($I801,pTRAIT!$A:$X,22,FALSE)</f>
        <v>e</v>
      </c>
      <c r="AA801" s="63" t="str">
        <f>VLOOKUP($I801,pTRAIT!$A:$X,23,FALSE)</f>
        <v>n-c</v>
      </c>
      <c r="AB801" s="63" t="str">
        <f>VLOOKUP($I801,pTRAIT!$A:$X,24,FALSE)</f>
        <v>w</v>
      </c>
      <c r="AC801" s="34">
        <v>1589</v>
      </c>
      <c r="AD801" s="63" t="str">
        <f>VLOOKUP(AC801,pTRAIT!A:B,2,FALSE)</f>
        <v>EM5RTUeMi1Fr1Cf9PuY;NST=X / ;</v>
      </c>
      <c r="AE801" s="63">
        <f>VLOOKUP($AC801,pTRAIT!$A:$X,7,FALSE)</f>
        <v>0</v>
      </c>
      <c r="AF801" s="63">
        <f>VLOOKUP($AC801,pTRAIT!$A:$X,8,FALSE)</f>
        <v>0</v>
      </c>
      <c r="AG801" s="63">
        <f>VLOOKUP($AC801,pTRAIT!$A:$X,9,FALSE)</f>
        <v>0</v>
      </c>
      <c r="AH801" s="63">
        <f>VLOOKUP($AC801,pTRAIT!$A:$X,10,FALSE)</f>
        <v>0</v>
      </c>
      <c r="AI801" s="63">
        <f>VLOOKUP($AC801,pTRAIT!$A:$X,11,FALSE)</f>
        <v>0</v>
      </c>
      <c r="AJ801" s="63">
        <f>VLOOKUP($AC801,pTRAIT!$A:$X,12,FALSE)</f>
        <v>0</v>
      </c>
      <c r="AK801" s="63">
        <f>VLOOKUP($AC801,pTRAIT!$A:$X,13,FALSE)</f>
        <v>0</v>
      </c>
      <c r="AL801" s="63">
        <f>VLOOKUP($AC801,pTRAIT!$A:$X,14,FALSE)</f>
        <v>0</v>
      </c>
      <c r="AM801" s="63">
        <f>VLOOKUP($AC801,pTRAIT!$A:$X,15,FALSE)</f>
        <v>0</v>
      </c>
      <c r="AN801" s="63">
        <f>VLOOKUP($AC801,pTRAIT!$A:$X,16,FALSE)</f>
        <v>0</v>
      </c>
      <c r="AO801" s="63">
        <f>VLOOKUP($AC801,pTRAIT!$A:$X,17,FALSE)</f>
        <v>0</v>
      </c>
      <c r="AP801" s="63">
        <f>VLOOKUP($AC801,pTRAIT!$A:$X,18,FALSE)</f>
        <v>0</v>
      </c>
      <c r="AQ801" s="63">
        <f>VLOOKUP($AC801,pTRAIT!$A:$X,19,FALSE)</f>
        <v>0</v>
      </c>
      <c r="AR801" s="63">
        <f>VLOOKUP($AC801,pTRAIT!$A:$X,20,FALSE)</f>
        <v>0</v>
      </c>
      <c r="AS801" s="63">
        <f>VLOOKUP($AC801,pTRAIT!$A:$X,21,FALSE)</f>
        <v>0</v>
      </c>
      <c r="AT801" s="63">
        <f>VLOOKUP($AC801,pTRAIT!$A:$X,22,FALSE)</f>
        <v>0</v>
      </c>
      <c r="AU801" s="63">
        <f>VLOOKUP($AC801,pTRAIT!$A:$X,23,FALSE)</f>
        <v>0</v>
      </c>
      <c r="AV801" s="63">
        <f>VLOOKUP($AC801,pTRAIT!$A:$X,24,FALSE)</f>
        <v>0</v>
      </c>
    </row>
    <row r="802" spans="1:48" ht="12" customHeight="1" x14ac:dyDescent="0.2">
      <c r="A802" s="32">
        <v>1569</v>
      </c>
      <c r="B802" s="33" t="s">
        <v>5</v>
      </c>
      <c r="C802" s="34">
        <v>1590</v>
      </c>
      <c r="D802" s="32" t="str">
        <f t="shared" si="12"/>
        <v>1569X1590</v>
      </c>
      <c r="E802" s="53" t="s">
        <v>1626</v>
      </c>
      <c r="F802" s="61" t="s">
        <v>11</v>
      </c>
      <c r="G802" s="41" t="s">
        <v>43</v>
      </c>
      <c r="H802" s="45"/>
      <c r="I802" s="32">
        <v>1569</v>
      </c>
      <c r="J802" s="63">
        <f>VLOOKUP(I802,pTRAIT!A:B,2,FALSE)</f>
        <v>0</v>
      </c>
      <c r="K802" s="63" t="str">
        <f>VLOOKUP($I802,pTRAIT!$A:$X,7,FALSE)</f>
        <v>no</v>
      </c>
      <c r="L802" s="63" t="str">
        <f>VLOOKUP($I802,pTRAIT!$A:$X,8,FALSE)</f>
        <v>nd</v>
      </c>
      <c r="M802" s="63" t="str">
        <f>VLOOKUP($I802,pTRAIT!$A:$X,9,FALSE)</f>
        <v>S</v>
      </c>
      <c r="N802" s="63" t="str">
        <f>VLOOKUP($I802,pTRAIT!$A:$X,10,FALSE)</f>
        <v>S</v>
      </c>
      <c r="O802" s="63" t="str">
        <f>VLOOKUP($I802,pTRAIT!$A:$X,11,FALSE)</f>
        <v>S</v>
      </c>
      <c r="P802" s="63" t="str">
        <f>VLOOKUP($I802,pTRAIT!$A:$X,12,FALSE)</f>
        <v>S</v>
      </c>
      <c r="Q802" s="63" t="str">
        <f>VLOOKUP($I802,pTRAIT!$A:$X,13,FALSE)</f>
        <v>H</v>
      </c>
      <c r="R802" s="63" t="str">
        <f>VLOOKUP($I802,pTRAIT!$A:$X,14,FALSE)</f>
        <v>S</v>
      </c>
      <c r="S802" s="63" t="str">
        <f>VLOOKUP($I802,pTRAIT!$A:$X,15,FALSE)</f>
        <v>S</v>
      </c>
      <c r="T802" s="63" t="str">
        <f>VLOOKUP($I802,pTRAIT!$A:$X,16,FALSE)</f>
        <v>S</v>
      </c>
      <c r="U802" s="63" t="str">
        <f>VLOOKUP($I802,pTRAIT!$A:$X,17,FALSE)</f>
        <v>S</v>
      </c>
      <c r="V802" s="63" t="str">
        <f>VLOOKUP($I802,pTRAIT!$A:$X,18,FALSE)</f>
        <v>H</v>
      </c>
      <c r="W802" s="63" t="str">
        <f>VLOOKUP($I802,pTRAIT!$A:$X,19,FALSE)</f>
        <v>S</v>
      </c>
      <c r="X802" s="63" t="str">
        <f>VLOOKUP($I802,pTRAIT!$A:$X,20,FALSE)</f>
        <v>S</v>
      </c>
      <c r="Y802" s="63" t="str">
        <f>VLOOKUP($I802,pTRAIT!$A:$X,21,FALSE)</f>
        <v>H</v>
      </c>
      <c r="Z802" s="63" t="str">
        <f>VLOOKUP($I802,pTRAIT!$A:$X,22,FALSE)</f>
        <v>e</v>
      </c>
      <c r="AA802" s="63" t="str">
        <f>VLOOKUP($I802,pTRAIT!$A:$X,23,FALSE)</f>
        <v>n-c</v>
      </c>
      <c r="AB802" s="63" t="str">
        <f>VLOOKUP($I802,pTRAIT!$A:$X,24,FALSE)</f>
        <v>w</v>
      </c>
      <c r="AC802" s="34">
        <v>1590</v>
      </c>
      <c r="AD802" s="63" t="str">
        <f>VLOOKUP(AC802,pTRAIT!A:B,2,FALSE)</f>
        <v>EM5RTUeMi1Fr1Cf9PuY;NST=X / ;</v>
      </c>
      <c r="AE802" s="63">
        <f>VLOOKUP($AC802,pTRAIT!$A:$X,7,FALSE)</f>
        <v>0</v>
      </c>
      <c r="AF802" s="63">
        <f>VLOOKUP($AC802,pTRAIT!$A:$X,8,FALSE)</f>
        <v>0</v>
      </c>
      <c r="AG802" s="63">
        <f>VLOOKUP($AC802,pTRAIT!$A:$X,9,FALSE)</f>
        <v>0</v>
      </c>
      <c r="AH802" s="63">
        <f>VLOOKUP($AC802,pTRAIT!$A:$X,10,FALSE)</f>
        <v>0</v>
      </c>
      <c r="AI802" s="63">
        <f>VLOOKUP($AC802,pTRAIT!$A:$X,11,FALSE)</f>
        <v>0</v>
      </c>
      <c r="AJ802" s="63">
        <f>VLOOKUP($AC802,pTRAIT!$A:$X,12,FALSE)</f>
        <v>0</v>
      </c>
      <c r="AK802" s="63">
        <f>VLOOKUP($AC802,pTRAIT!$A:$X,13,FALSE)</f>
        <v>0</v>
      </c>
      <c r="AL802" s="63">
        <f>VLOOKUP($AC802,pTRAIT!$A:$X,14,FALSE)</f>
        <v>0</v>
      </c>
      <c r="AM802" s="63">
        <f>VLOOKUP($AC802,pTRAIT!$A:$X,15,FALSE)</f>
        <v>0</v>
      </c>
      <c r="AN802" s="63">
        <f>VLOOKUP($AC802,pTRAIT!$A:$X,16,FALSE)</f>
        <v>0</v>
      </c>
      <c r="AO802" s="63">
        <f>VLOOKUP($AC802,pTRAIT!$A:$X,17,FALSE)</f>
        <v>0</v>
      </c>
      <c r="AP802" s="63">
        <f>VLOOKUP($AC802,pTRAIT!$A:$X,18,FALSE)</f>
        <v>0</v>
      </c>
      <c r="AQ802" s="63">
        <f>VLOOKUP($AC802,pTRAIT!$A:$X,19,FALSE)</f>
        <v>0</v>
      </c>
      <c r="AR802" s="63">
        <f>VLOOKUP($AC802,pTRAIT!$A:$X,20,FALSE)</f>
        <v>0</v>
      </c>
      <c r="AS802" s="63">
        <f>VLOOKUP($AC802,pTRAIT!$A:$X,21,FALSE)</f>
        <v>0</v>
      </c>
      <c r="AT802" s="63">
        <f>VLOOKUP($AC802,pTRAIT!$A:$X,22,FALSE)</f>
        <v>0</v>
      </c>
      <c r="AU802" s="63">
        <f>VLOOKUP($AC802,pTRAIT!$A:$X,23,FALSE)</f>
        <v>0</v>
      </c>
      <c r="AV802" s="63">
        <f>VLOOKUP($AC802,pTRAIT!$A:$X,24,FALSE)</f>
        <v>0</v>
      </c>
    </row>
    <row r="803" spans="1:48" ht="12" customHeight="1" x14ac:dyDescent="0.2">
      <c r="A803" s="32">
        <v>1569</v>
      </c>
      <c r="B803" s="33" t="s">
        <v>5</v>
      </c>
      <c r="C803" s="34">
        <v>1585</v>
      </c>
      <c r="D803" s="32" t="str">
        <f t="shared" si="12"/>
        <v>1569X1585</v>
      </c>
      <c r="E803" s="53" t="s">
        <v>1626</v>
      </c>
      <c r="F803" s="61" t="s">
        <v>14</v>
      </c>
      <c r="G803" s="41" t="s">
        <v>43</v>
      </c>
      <c r="H803" s="45"/>
      <c r="I803" s="32">
        <v>1569</v>
      </c>
      <c r="J803" s="63">
        <f>VLOOKUP(I803,pTRAIT!A:B,2,FALSE)</f>
        <v>0</v>
      </c>
      <c r="K803" s="63" t="str">
        <f>VLOOKUP($I803,pTRAIT!$A:$X,7,FALSE)</f>
        <v>no</v>
      </c>
      <c r="L803" s="63" t="str">
        <f>VLOOKUP($I803,pTRAIT!$A:$X,8,FALSE)</f>
        <v>nd</v>
      </c>
      <c r="M803" s="63" t="str">
        <f>VLOOKUP($I803,pTRAIT!$A:$X,9,FALSE)</f>
        <v>S</v>
      </c>
      <c r="N803" s="63" t="str">
        <f>VLOOKUP($I803,pTRAIT!$A:$X,10,FALSE)</f>
        <v>S</v>
      </c>
      <c r="O803" s="63" t="str">
        <f>VLOOKUP($I803,pTRAIT!$A:$X,11,FALSE)</f>
        <v>S</v>
      </c>
      <c r="P803" s="63" t="str">
        <f>VLOOKUP($I803,pTRAIT!$A:$X,12,FALSE)</f>
        <v>S</v>
      </c>
      <c r="Q803" s="63" t="str">
        <f>VLOOKUP($I803,pTRAIT!$A:$X,13,FALSE)</f>
        <v>H</v>
      </c>
      <c r="R803" s="63" t="str">
        <f>VLOOKUP($I803,pTRAIT!$A:$X,14,FALSE)</f>
        <v>S</v>
      </c>
      <c r="S803" s="63" t="str">
        <f>VLOOKUP($I803,pTRAIT!$A:$X,15,FALSE)</f>
        <v>S</v>
      </c>
      <c r="T803" s="63" t="str">
        <f>VLOOKUP($I803,pTRAIT!$A:$X,16,FALSE)</f>
        <v>S</v>
      </c>
      <c r="U803" s="63" t="str">
        <f>VLOOKUP($I803,pTRAIT!$A:$X,17,FALSE)</f>
        <v>S</v>
      </c>
      <c r="V803" s="63" t="str">
        <f>VLOOKUP($I803,pTRAIT!$A:$X,18,FALSE)</f>
        <v>H</v>
      </c>
      <c r="W803" s="63" t="str">
        <f>VLOOKUP($I803,pTRAIT!$A:$X,19,FALSE)</f>
        <v>S</v>
      </c>
      <c r="X803" s="63" t="str">
        <f>VLOOKUP($I803,pTRAIT!$A:$X,20,FALSE)</f>
        <v>S</v>
      </c>
      <c r="Y803" s="63" t="str">
        <f>VLOOKUP($I803,pTRAIT!$A:$X,21,FALSE)</f>
        <v>H</v>
      </c>
      <c r="Z803" s="63" t="str">
        <f>VLOOKUP($I803,pTRAIT!$A:$X,22,FALSE)</f>
        <v>e</v>
      </c>
      <c r="AA803" s="63" t="str">
        <f>VLOOKUP($I803,pTRAIT!$A:$X,23,FALSE)</f>
        <v>n-c</v>
      </c>
      <c r="AB803" s="63" t="str">
        <f>VLOOKUP($I803,pTRAIT!$A:$X,24,FALSE)</f>
        <v>w</v>
      </c>
      <c r="AC803" s="34">
        <v>1585</v>
      </c>
      <c r="AD803" s="63" t="str">
        <f>VLOOKUP(AC803,pTRAIT!A:B,2,FALSE)</f>
        <v>EM5RTUeMi1Fr1Cf9PuY;NST=X / Y;NST=X</v>
      </c>
      <c r="AE803" s="63">
        <f>VLOOKUP($AC803,pTRAIT!$A:$X,7,FALSE)</f>
        <v>0</v>
      </c>
      <c r="AF803" s="63">
        <f>VLOOKUP($AC803,pTRAIT!$A:$X,8,FALSE)</f>
        <v>0</v>
      </c>
      <c r="AG803" s="63">
        <f>VLOOKUP($AC803,pTRAIT!$A:$X,9,FALSE)</f>
        <v>0</v>
      </c>
      <c r="AH803" s="63">
        <f>VLOOKUP($AC803,pTRAIT!$A:$X,10,FALSE)</f>
        <v>0</v>
      </c>
      <c r="AI803" s="63">
        <f>VLOOKUP($AC803,pTRAIT!$A:$X,11,FALSE)</f>
        <v>0</v>
      </c>
      <c r="AJ803" s="63">
        <f>VLOOKUP($AC803,pTRAIT!$A:$X,12,FALSE)</f>
        <v>0</v>
      </c>
      <c r="AK803" s="63">
        <f>VLOOKUP($AC803,pTRAIT!$A:$X,13,FALSE)</f>
        <v>0</v>
      </c>
      <c r="AL803" s="63">
        <f>VLOOKUP($AC803,pTRAIT!$A:$X,14,FALSE)</f>
        <v>0</v>
      </c>
      <c r="AM803" s="63">
        <f>VLOOKUP($AC803,pTRAIT!$A:$X,15,FALSE)</f>
        <v>0</v>
      </c>
      <c r="AN803" s="63">
        <f>VLOOKUP($AC803,pTRAIT!$A:$X,16,FALSE)</f>
        <v>0</v>
      </c>
      <c r="AO803" s="63">
        <f>VLOOKUP($AC803,pTRAIT!$A:$X,17,FALSE)</f>
        <v>0</v>
      </c>
      <c r="AP803" s="63">
        <f>VLOOKUP($AC803,pTRAIT!$A:$X,18,FALSE)</f>
        <v>0</v>
      </c>
      <c r="AQ803" s="63">
        <f>VLOOKUP($AC803,pTRAIT!$A:$X,19,FALSE)</f>
        <v>0</v>
      </c>
      <c r="AR803" s="63">
        <f>VLOOKUP($AC803,pTRAIT!$A:$X,20,FALSE)</f>
        <v>0</v>
      </c>
      <c r="AS803" s="63">
        <f>VLOOKUP($AC803,pTRAIT!$A:$X,21,FALSE)</f>
        <v>0</v>
      </c>
      <c r="AT803" s="63">
        <f>VLOOKUP($AC803,pTRAIT!$A:$X,22,FALSE)</f>
        <v>0</v>
      </c>
      <c r="AU803" s="63">
        <f>VLOOKUP($AC803,pTRAIT!$A:$X,23,FALSE)</f>
        <v>0</v>
      </c>
      <c r="AV803" s="63">
        <f>VLOOKUP($AC803,pTRAIT!$A:$X,24,FALSE)</f>
        <v>0</v>
      </c>
    </row>
    <row r="804" spans="1:48" ht="12" customHeight="1" x14ac:dyDescent="0.2">
      <c r="A804" s="32">
        <v>1569</v>
      </c>
      <c r="B804" s="33" t="s">
        <v>5</v>
      </c>
      <c r="C804" s="34">
        <v>1586</v>
      </c>
      <c r="D804" s="32" t="str">
        <f t="shared" si="12"/>
        <v>1569X1586</v>
      </c>
      <c r="E804" s="53" t="s">
        <v>1626</v>
      </c>
      <c r="F804" s="61" t="s">
        <v>19</v>
      </c>
      <c r="G804" s="41" t="s">
        <v>43</v>
      </c>
      <c r="H804" s="45"/>
      <c r="I804" s="32">
        <v>1569</v>
      </c>
      <c r="J804" s="63">
        <f>VLOOKUP(I804,pTRAIT!A:B,2,FALSE)</f>
        <v>0</v>
      </c>
      <c r="K804" s="63" t="str">
        <f>VLOOKUP($I804,pTRAIT!$A:$X,7,FALSE)</f>
        <v>no</v>
      </c>
      <c r="L804" s="63" t="str">
        <f>VLOOKUP($I804,pTRAIT!$A:$X,8,FALSE)</f>
        <v>nd</v>
      </c>
      <c r="M804" s="63" t="str">
        <f>VLOOKUP($I804,pTRAIT!$A:$X,9,FALSE)</f>
        <v>S</v>
      </c>
      <c r="N804" s="63" t="str">
        <f>VLOOKUP($I804,pTRAIT!$A:$X,10,FALSE)</f>
        <v>S</v>
      </c>
      <c r="O804" s="63" t="str">
        <f>VLOOKUP($I804,pTRAIT!$A:$X,11,FALSE)</f>
        <v>S</v>
      </c>
      <c r="P804" s="63" t="str">
        <f>VLOOKUP($I804,pTRAIT!$A:$X,12,FALSE)</f>
        <v>S</v>
      </c>
      <c r="Q804" s="63" t="str">
        <f>VLOOKUP($I804,pTRAIT!$A:$X,13,FALSE)</f>
        <v>H</v>
      </c>
      <c r="R804" s="63" t="str">
        <f>VLOOKUP($I804,pTRAIT!$A:$X,14,FALSE)</f>
        <v>S</v>
      </c>
      <c r="S804" s="63" t="str">
        <f>VLOOKUP($I804,pTRAIT!$A:$X,15,FALSE)</f>
        <v>S</v>
      </c>
      <c r="T804" s="63" t="str">
        <f>VLOOKUP($I804,pTRAIT!$A:$X,16,FALSE)</f>
        <v>S</v>
      </c>
      <c r="U804" s="63" t="str">
        <f>VLOOKUP($I804,pTRAIT!$A:$X,17,FALSE)</f>
        <v>S</v>
      </c>
      <c r="V804" s="63" t="str">
        <f>VLOOKUP($I804,pTRAIT!$A:$X,18,FALSE)</f>
        <v>H</v>
      </c>
      <c r="W804" s="63" t="str">
        <f>VLOOKUP($I804,pTRAIT!$A:$X,19,FALSE)</f>
        <v>S</v>
      </c>
      <c r="X804" s="63" t="str">
        <f>VLOOKUP($I804,pTRAIT!$A:$X,20,FALSE)</f>
        <v>S</v>
      </c>
      <c r="Y804" s="63" t="str">
        <f>VLOOKUP($I804,pTRAIT!$A:$X,21,FALSE)</f>
        <v>H</v>
      </c>
      <c r="Z804" s="63" t="str">
        <f>VLOOKUP($I804,pTRAIT!$A:$X,22,FALSE)</f>
        <v>e</v>
      </c>
      <c r="AA804" s="63" t="str">
        <f>VLOOKUP($I804,pTRAIT!$A:$X,23,FALSE)</f>
        <v>n-c</v>
      </c>
      <c r="AB804" s="63" t="str">
        <f>VLOOKUP($I804,pTRAIT!$A:$X,24,FALSE)</f>
        <v>w</v>
      </c>
      <c r="AC804" s="34">
        <v>1586</v>
      </c>
      <c r="AD804" s="63" t="str">
        <f>VLOOKUP(AC804,pTRAIT!A:B,2,FALSE)</f>
        <v>EM5RTUeMi1Fr1Cf9PuY;NST=X / Y;NST=X</v>
      </c>
      <c r="AE804" s="63">
        <f>VLOOKUP($AC804,pTRAIT!$A:$X,7,FALSE)</f>
        <v>0</v>
      </c>
      <c r="AF804" s="63">
        <f>VLOOKUP($AC804,pTRAIT!$A:$X,8,FALSE)</f>
        <v>0</v>
      </c>
      <c r="AG804" s="63">
        <f>VLOOKUP($AC804,pTRAIT!$A:$X,9,FALSE)</f>
        <v>0</v>
      </c>
      <c r="AH804" s="63">
        <f>VLOOKUP($AC804,pTRAIT!$A:$X,10,FALSE)</f>
        <v>0</v>
      </c>
      <c r="AI804" s="63">
        <f>VLOOKUP($AC804,pTRAIT!$A:$X,11,FALSE)</f>
        <v>0</v>
      </c>
      <c r="AJ804" s="63">
        <f>VLOOKUP($AC804,pTRAIT!$A:$X,12,FALSE)</f>
        <v>0</v>
      </c>
      <c r="AK804" s="63">
        <f>VLOOKUP($AC804,pTRAIT!$A:$X,13,FALSE)</f>
        <v>0</v>
      </c>
      <c r="AL804" s="63">
        <f>VLOOKUP($AC804,pTRAIT!$A:$X,14,FALSE)</f>
        <v>0</v>
      </c>
      <c r="AM804" s="63">
        <f>VLOOKUP($AC804,pTRAIT!$A:$X,15,FALSE)</f>
        <v>0</v>
      </c>
      <c r="AN804" s="63">
        <f>VLOOKUP($AC804,pTRAIT!$A:$X,16,FALSE)</f>
        <v>0</v>
      </c>
      <c r="AO804" s="63">
        <f>VLOOKUP($AC804,pTRAIT!$A:$X,17,FALSE)</f>
        <v>0</v>
      </c>
      <c r="AP804" s="63">
        <f>VLOOKUP($AC804,pTRAIT!$A:$X,18,FALSE)</f>
        <v>0</v>
      </c>
      <c r="AQ804" s="63">
        <f>VLOOKUP($AC804,pTRAIT!$A:$X,19,FALSE)</f>
        <v>0</v>
      </c>
      <c r="AR804" s="63">
        <f>VLOOKUP($AC804,pTRAIT!$A:$X,20,FALSE)</f>
        <v>0</v>
      </c>
      <c r="AS804" s="63">
        <f>VLOOKUP($AC804,pTRAIT!$A:$X,21,FALSE)</f>
        <v>0</v>
      </c>
      <c r="AT804" s="63">
        <f>VLOOKUP($AC804,pTRAIT!$A:$X,22,FALSE)</f>
        <v>0</v>
      </c>
      <c r="AU804" s="63">
        <f>VLOOKUP($AC804,pTRAIT!$A:$X,23,FALSE)</f>
        <v>0</v>
      </c>
      <c r="AV804" s="63">
        <f>VLOOKUP($AC804,pTRAIT!$A:$X,24,FALSE)</f>
        <v>0</v>
      </c>
    </row>
    <row r="805" spans="1:48" ht="12" customHeight="1" x14ac:dyDescent="0.2">
      <c r="A805" s="32">
        <v>1570</v>
      </c>
      <c r="B805" s="33" t="s">
        <v>5</v>
      </c>
      <c r="C805" s="34">
        <v>1584</v>
      </c>
      <c r="D805" s="32" t="str">
        <f t="shared" si="12"/>
        <v>1570X1584</v>
      </c>
      <c r="E805" s="53" t="s">
        <v>1626</v>
      </c>
      <c r="F805" s="61" t="s">
        <v>2414</v>
      </c>
      <c r="G805" s="41" t="s">
        <v>43</v>
      </c>
      <c r="H805" s="45"/>
      <c r="I805" s="32">
        <v>1570</v>
      </c>
      <c r="J805" s="63">
        <f>VLOOKUP(I805,pTRAIT!A:B,2,FALSE)</f>
        <v>0</v>
      </c>
      <c r="K805" s="63" t="str">
        <f>VLOOKUP($I805,pTRAIT!$A:$X,7,FALSE)</f>
        <v>no</v>
      </c>
      <c r="L805" s="63" t="str">
        <f>VLOOKUP($I805,pTRAIT!$A:$X,8,FALSE)</f>
        <v>nd</v>
      </c>
      <c r="M805" s="63" t="str">
        <f>VLOOKUP($I805,pTRAIT!$A:$X,9,FALSE)</f>
        <v>S</v>
      </c>
      <c r="N805" s="63" t="str">
        <f>VLOOKUP($I805,pTRAIT!$A:$X,10,FALSE)</f>
        <v>S</v>
      </c>
      <c r="O805" s="63" t="str">
        <f>VLOOKUP($I805,pTRAIT!$A:$X,11,FALSE)</f>
        <v>S</v>
      </c>
      <c r="P805" s="63" t="str">
        <f>VLOOKUP($I805,pTRAIT!$A:$X,12,FALSE)</f>
        <v>S</v>
      </c>
      <c r="Q805" s="63" t="str">
        <f>VLOOKUP($I805,pTRAIT!$A:$X,13,FALSE)</f>
        <v>H</v>
      </c>
      <c r="R805" s="63" t="str">
        <f>VLOOKUP($I805,pTRAIT!$A:$X,14,FALSE)</f>
        <v>S</v>
      </c>
      <c r="S805" s="63" t="str">
        <f>VLOOKUP($I805,pTRAIT!$A:$X,15,FALSE)</f>
        <v>S</v>
      </c>
      <c r="T805" s="63" t="str">
        <f>VLOOKUP($I805,pTRAIT!$A:$X,16,FALSE)</f>
        <v>S</v>
      </c>
      <c r="U805" s="63" t="str">
        <f>VLOOKUP($I805,pTRAIT!$A:$X,17,FALSE)</f>
        <v>S</v>
      </c>
      <c r="V805" s="63" t="str">
        <f>VLOOKUP($I805,pTRAIT!$A:$X,18,FALSE)</f>
        <v>H</v>
      </c>
      <c r="W805" s="63" t="str">
        <f>VLOOKUP($I805,pTRAIT!$A:$X,19,FALSE)</f>
        <v>S</v>
      </c>
      <c r="X805" s="63" t="str">
        <f>VLOOKUP($I805,pTRAIT!$A:$X,20,FALSE)</f>
        <v>S</v>
      </c>
      <c r="Y805" s="63" t="str">
        <f>VLOOKUP($I805,pTRAIT!$A:$X,21,FALSE)</f>
        <v>S</v>
      </c>
      <c r="Z805" s="63" t="str">
        <f>VLOOKUP($I805,pTRAIT!$A:$X,22,FALSE)</f>
        <v>e</v>
      </c>
      <c r="AA805" s="63" t="str">
        <f>VLOOKUP($I805,pTRAIT!$A:$X,23,FALSE)</f>
        <v>n-c</v>
      </c>
      <c r="AB805" s="63" t="str">
        <f>VLOOKUP($I805,pTRAIT!$A:$X,24,FALSE)</f>
        <v>w</v>
      </c>
      <c r="AC805" s="34">
        <v>1584</v>
      </c>
      <c r="AD805" s="63" t="str">
        <f>VLOOKUP(AC805,pTRAIT!A:B,2,FALSE)</f>
        <v>EM5RTUeMi1Fr1Cf9PuY;NST=X / Y;NST=X</v>
      </c>
      <c r="AE805" s="63">
        <f>VLOOKUP($AC805,pTRAIT!$A:$X,7,FALSE)</f>
        <v>0</v>
      </c>
      <c r="AF805" s="63">
        <f>VLOOKUP($AC805,pTRAIT!$A:$X,8,FALSE)</f>
        <v>0</v>
      </c>
      <c r="AG805" s="63">
        <f>VLOOKUP($AC805,pTRAIT!$A:$X,9,FALSE)</f>
        <v>0</v>
      </c>
      <c r="AH805" s="63">
        <f>VLOOKUP($AC805,pTRAIT!$A:$X,10,FALSE)</f>
        <v>0</v>
      </c>
      <c r="AI805" s="63">
        <f>VLOOKUP($AC805,pTRAIT!$A:$X,11,FALSE)</f>
        <v>0</v>
      </c>
      <c r="AJ805" s="63">
        <f>VLOOKUP($AC805,pTRAIT!$A:$X,12,FALSE)</f>
        <v>0</v>
      </c>
      <c r="AK805" s="63">
        <f>VLOOKUP($AC805,pTRAIT!$A:$X,13,FALSE)</f>
        <v>0</v>
      </c>
      <c r="AL805" s="63">
        <f>VLOOKUP($AC805,pTRAIT!$A:$X,14,FALSE)</f>
        <v>0</v>
      </c>
      <c r="AM805" s="63">
        <f>VLOOKUP($AC805,pTRAIT!$A:$X,15,FALSE)</f>
        <v>0</v>
      </c>
      <c r="AN805" s="63">
        <f>VLOOKUP($AC805,pTRAIT!$A:$X,16,FALSE)</f>
        <v>0</v>
      </c>
      <c r="AO805" s="63">
        <f>VLOOKUP($AC805,pTRAIT!$A:$X,17,FALSE)</f>
        <v>0</v>
      </c>
      <c r="AP805" s="63">
        <f>VLOOKUP($AC805,pTRAIT!$A:$X,18,FALSE)</f>
        <v>0</v>
      </c>
      <c r="AQ805" s="63">
        <f>VLOOKUP($AC805,pTRAIT!$A:$X,19,FALSE)</f>
        <v>0</v>
      </c>
      <c r="AR805" s="63">
        <f>VLOOKUP($AC805,pTRAIT!$A:$X,20,FALSE)</f>
        <v>0</v>
      </c>
      <c r="AS805" s="63">
        <f>VLOOKUP($AC805,pTRAIT!$A:$X,21,FALSE)</f>
        <v>0</v>
      </c>
      <c r="AT805" s="63">
        <f>VLOOKUP($AC805,pTRAIT!$A:$X,22,FALSE)</f>
        <v>0</v>
      </c>
      <c r="AU805" s="63">
        <f>VLOOKUP($AC805,pTRAIT!$A:$X,23,FALSE)</f>
        <v>0</v>
      </c>
      <c r="AV805" s="63">
        <f>VLOOKUP($AC805,pTRAIT!$A:$X,24,FALSE)</f>
        <v>0</v>
      </c>
    </row>
    <row r="806" spans="1:48" ht="12" customHeight="1" x14ac:dyDescent="0.2">
      <c r="A806" s="32">
        <v>1570</v>
      </c>
      <c r="B806" s="33" t="s">
        <v>5</v>
      </c>
      <c r="C806" s="34">
        <v>1591</v>
      </c>
      <c r="D806" s="32" t="str">
        <f t="shared" si="12"/>
        <v>1570X1591</v>
      </c>
      <c r="E806" s="53" t="s">
        <v>1626</v>
      </c>
      <c r="F806" s="61" t="s">
        <v>2415</v>
      </c>
      <c r="G806" s="41" t="s">
        <v>43</v>
      </c>
      <c r="H806" s="45"/>
      <c r="I806" s="32">
        <v>1570</v>
      </c>
      <c r="J806" s="63">
        <f>VLOOKUP(I806,pTRAIT!A:B,2,FALSE)</f>
        <v>0</v>
      </c>
      <c r="K806" s="63" t="str">
        <f>VLOOKUP($I806,pTRAIT!$A:$X,7,FALSE)</f>
        <v>no</v>
      </c>
      <c r="L806" s="63" t="str">
        <f>VLOOKUP($I806,pTRAIT!$A:$X,8,FALSE)</f>
        <v>nd</v>
      </c>
      <c r="M806" s="63" t="str">
        <f>VLOOKUP($I806,pTRAIT!$A:$X,9,FALSE)</f>
        <v>S</v>
      </c>
      <c r="N806" s="63" t="str">
        <f>VLOOKUP($I806,pTRAIT!$A:$X,10,FALSE)</f>
        <v>S</v>
      </c>
      <c r="O806" s="63" t="str">
        <f>VLOOKUP($I806,pTRAIT!$A:$X,11,FALSE)</f>
        <v>S</v>
      </c>
      <c r="P806" s="63" t="str">
        <f>VLOOKUP($I806,pTRAIT!$A:$X,12,FALSE)</f>
        <v>S</v>
      </c>
      <c r="Q806" s="63" t="str">
        <f>VLOOKUP($I806,pTRAIT!$A:$X,13,FALSE)</f>
        <v>H</v>
      </c>
      <c r="R806" s="63" t="str">
        <f>VLOOKUP($I806,pTRAIT!$A:$X,14,FALSE)</f>
        <v>S</v>
      </c>
      <c r="S806" s="63" t="str">
        <f>VLOOKUP($I806,pTRAIT!$A:$X,15,FALSE)</f>
        <v>S</v>
      </c>
      <c r="T806" s="63" t="str">
        <f>VLOOKUP($I806,pTRAIT!$A:$X,16,FALSE)</f>
        <v>S</v>
      </c>
      <c r="U806" s="63" t="str">
        <f>VLOOKUP($I806,pTRAIT!$A:$X,17,FALSE)</f>
        <v>S</v>
      </c>
      <c r="V806" s="63" t="str">
        <f>VLOOKUP($I806,pTRAIT!$A:$X,18,FALSE)</f>
        <v>H</v>
      </c>
      <c r="W806" s="63" t="str">
        <f>VLOOKUP($I806,pTRAIT!$A:$X,19,FALSE)</f>
        <v>S</v>
      </c>
      <c r="X806" s="63" t="str">
        <f>VLOOKUP($I806,pTRAIT!$A:$X,20,FALSE)</f>
        <v>S</v>
      </c>
      <c r="Y806" s="63" t="str">
        <f>VLOOKUP($I806,pTRAIT!$A:$X,21,FALSE)</f>
        <v>S</v>
      </c>
      <c r="Z806" s="63" t="str">
        <f>VLOOKUP($I806,pTRAIT!$A:$X,22,FALSE)</f>
        <v>e</v>
      </c>
      <c r="AA806" s="63" t="str">
        <f>VLOOKUP($I806,pTRAIT!$A:$X,23,FALSE)</f>
        <v>n-c</v>
      </c>
      <c r="AB806" s="63" t="str">
        <f>VLOOKUP($I806,pTRAIT!$A:$X,24,FALSE)</f>
        <v>w</v>
      </c>
      <c r="AC806" s="34">
        <v>1591</v>
      </c>
      <c r="AD806" s="63" t="str">
        <f>VLOOKUP(AC806,pTRAIT!A:B,2,FALSE)</f>
        <v>EM5RTUeMi1Fr1Cf9PuY;NST=X / Y;NST=X</v>
      </c>
      <c r="AE806" s="63">
        <f>VLOOKUP($AC806,pTRAIT!$A:$X,7,FALSE)</f>
        <v>0</v>
      </c>
      <c r="AF806" s="63">
        <f>VLOOKUP($AC806,pTRAIT!$A:$X,8,FALSE)</f>
        <v>0</v>
      </c>
      <c r="AG806" s="63">
        <f>VLOOKUP($AC806,pTRAIT!$A:$X,9,FALSE)</f>
        <v>0</v>
      </c>
      <c r="AH806" s="63">
        <f>VLOOKUP($AC806,pTRAIT!$A:$X,10,FALSE)</f>
        <v>0</v>
      </c>
      <c r="AI806" s="63">
        <f>VLOOKUP($AC806,pTRAIT!$A:$X,11,FALSE)</f>
        <v>0</v>
      </c>
      <c r="AJ806" s="63">
        <f>VLOOKUP($AC806,pTRAIT!$A:$X,12,FALSE)</f>
        <v>0</v>
      </c>
      <c r="AK806" s="63">
        <f>VLOOKUP($AC806,pTRAIT!$A:$X,13,FALSE)</f>
        <v>0</v>
      </c>
      <c r="AL806" s="63">
        <f>VLOOKUP($AC806,pTRAIT!$A:$X,14,FALSE)</f>
        <v>0</v>
      </c>
      <c r="AM806" s="63">
        <f>VLOOKUP($AC806,pTRAIT!$A:$X,15,FALSE)</f>
        <v>0</v>
      </c>
      <c r="AN806" s="63">
        <f>VLOOKUP($AC806,pTRAIT!$A:$X,16,FALSE)</f>
        <v>0</v>
      </c>
      <c r="AO806" s="63">
        <f>VLOOKUP($AC806,pTRAIT!$A:$X,17,FALSE)</f>
        <v>0</v>
      </c>
      <c r="AP806" s="63">
        <f>VLOOKUP($AC806,pTRAIT!$A:$X,18,FALSE)</f>
        <v>0</v>
      </c>
      <c r="AQ806" s="63">
        <f>VLOOKUP($AC806,pTRAIT!$A:$X,19,FALSE)</f>
        <v>0</v>
      </c>
      <c r="AR806" s="63">
        <f>VLOOKUP($AC806,pTRAIT!$A:$X,20,FALSE)</f>
        <v>0</v>
      </c>
      <c r="AS806" s="63">
        <f>VLOOKUP($AC806,pTRAIT!$A:$X,21,FALSE)</f>
        <v>0</v>
      </c>
      <c r="AT806" s="63">
        <f>VLOOKUP($AC806,pTRAIT!$A:$X,22,FALSE)</f>
        <v>0</v>
      </c>
      <c r="AU806" s="63">
        <f>VLOOKUP($AC806,pTRAIT!$A:$X,23,FALSE)</f>
        <v>0</v>
      </c>
      <c r="AV806" s="63">
        <f>VLOOKUP($AC806,pTRAIT!$A:$X,24,FALSE)</f>
        <v>0</v>
      </c>
    </row>
    <row r="807" spans="1:48" ht="12" customHeight="1" x14ac:dyDescent="0.2">
      <c r="A807" s="32">
        <v>1570</v>
      </c>
      <c r="B807" s="33" t="s">
        <v>5</v>
      </c>
      <c r="C807" s="34">
        <v>1607</v>
      </c>
      <c r="D807" s="32" t="str">
        <f t="shared" si="12"/>
        <v>1570X1607</v>
      </c>
      <c r="E807" s="53" t="s">
        <v>1626</v>
      </c>
      <c r="F807" s="61" t="s">
        <v>2416</v>
      </c>
      <c r="G807" s="41" t="s">
        <v>43</v>
      </c>
      <c r="H807" s="45"/>
      <c r="I807" s="32">
        <v>1570</v>
      </c>
      <c r="J807" s="63">
        <f>VLOOKUP(I807,pTRAIT!A:B,2,FALSE)</f>
        <v>0</v>
      </c>
      <c r="K807" s="63" t="str">
        <f>VLOOKUP($I807,pTRAIT!$A:$X,7,FALSE)</f>
        <v>no</v>
      </c>
      <c r="L807" s="63" t="str">
        <f>VLOOKUP($I807,pTRAIT!$A:$X,8,FALSE)</f>
        <v>nd</v>
      </c>
      <c r="M807" s="63" t="str">
        <f>VLOOKUP($I807,pTRAIT!$A:$X,9,FALSE)</f>
        <v>S</v>
      </c>
      <c r="N807" s="63" t="str">
        <f>VLOOKUP($I807,pTRAIT!$A:$X,10,FALSE)</f>
        <v>S</v>
      </c>
      <c r="O807" s="63" t="str">
        <f>VLOOKUP($I807,pTRAIT!$A:$X,11,FALSE)</f>
        <v>S</v>
      </c>
      <c r="P807" s="63" t="str">
        <f>VLOOKUP($I807,pTRAIT!$A:$X,12,FALSE)</f>
        <v>S</v>
      </c>
      <c r="Q807" s="63" t="str">
        <f>VLOOKUP($I807,pTRAIT!$A:$X,13,FALSE)</f>
        <v>H</v>
      </c>
      <c r="R807" s="63" t="str">
        <f>VLOOKUP($I807,pTRAIT!$A:$X,14,FALSE)</f>
        <v>S</v>
      </c>
      <c r="S807" s="63" t="str">
        <f>VLOOKUP($I807,pTRAIT!$A:$X,15,FALSE)</f>
        <v>S</v>
      </c>
      <c r="T807" s="63" t="str">
        <f>VLOOKUP($I807,pTRAIT!$A:$X,16,FALSE)</f>
        <v>S</v>
      </c>
      <c r="U807" s="63" t="str">
        <f>VLOOKUP($I807,pTRAIT!$A:$X,17,FALSE)</f>
        <v>S</v>
      </c>
      <c r="V807" s="63" t="str">
        <f>VLOOKUP($I807,pTRAIT!$A:$X,18,FALSE)</f>
        <v>H</v>
      </c>
      <c r="W807" s="63" t="str">
        <f>VLOOKUP($I807,pTRAIT!$A:$X,19,FALSE)</f>
        <v>S</v>
      </c>
      <c r="X807" s="63" t="str">
        <f>VLOOKUP($I807,pTRAIT!$A:$X,20,FALSE)</f>
        <v>S</v>
      </c>
      <c r="Y807" s="63" t="str">
        <f>VLOOKUP($I807,pTRAIT!$A:$X,21,FALSE)</f>
        <v>S</v>
      </c>
      <c r="Z807" s="63" t="str">
        <f>VLOOKUP($I807,pTRAIT!$A:$X,22,FALSE)</f>
        <v>e</v>
      </c>
      <c r="AA807" s="63" t="str">
        <f>VLOOKUP($I807,pTRAIT!$A:$X,23,FALSE)</f>
        <v>n-c</v>
      </c>
      <c r="AB807" s="63" t="str">
        <f>VLOOKUP($I807,pTRAIT!$A:$X,24,FALSE)</f>
        <v>w</v>
      </c>
      <c r="AC807" s="34">
        <v>1607</v>
      </c>
      <c r="AD807" s="63" t="str">
        <f>VLOOKUP(AC807,pTRAIT!A:B,2,FALSE)</f>
        <v>(E)RTUeMi1Pui10-SCHIY;NST=X / Y;NST=X</v>
      </c>
      <c r="AE807" s="63">
        <f>VLOOKUP($AC807,pTRAIT!$A:$X,7,FALSE)</f>
        <v>0</v>
      </c>
      <c r="AF807" s="63">
        <f>VLOOKUP($AC807,pTRAIT!$A:$X,8,FALSE)</f>
        <v>0</v>
      </c>
      <c r="AG807" s="63">
        <f>VLOOKUP($AC807,pTRAIT!$A:$X,9,FALSE)</f>
        <v>0</v>
      </c>
      <c r="AH807" s="63">
        <f>VLOOKUP($AC807,pTRAIT!$A:$X,10,FALSE)</f>
        <v>0</v>
      </c>
      <c r="AI807" s="63">
        <f>VLOOKUP($AC807,pTRAIT!$A:$X,11,FALSE)</f>
        <v>0</v>
      </c>
      <c r="AJ807" s="63">
        <f>VLOOKUP($AC807,pTRAIT!$A:$X,12,FALSE)</f>
        <v>0</v>
      </c>
      <c r="AK807" s="63">
        <f>VLOOKUP($AC807,pTRAIT!$A:$X,13,FALSE)</f>
        <v>0</v>
      </c>
      <c r="AL807" s="63">
        <f>VLOOKUP($AC807,pTRAIT!$A:$X,14,FALSE)</f>
        <v>0</v>
      </c>
      <c r="AM807" s="63">
        <f>VLOOKUP($AC807,pTRAIT!$A:$X,15,FALSE)</f>
        <v>0</v>
      </c>
      <c r="AN807" s="63">
        <f>VLOOKUP($AC807,pTRAIT!$A:$X,16,FALSE)</f>
        <v>0</v>
      </c>
      <c r="AO807" s="63">
        <f>VLOOKUP($AC807,pTRAIT!$A:$X,17,FALSE)</f>
        <v>0</v>
      </c>
      <c r="AP807" s="63">
        <f>VLOOKUP($AC807,pTRAIT!$A:$X,18,FALSE)</f>
        <v>0</v>
      </c>
      <c r="AQ807" s="63">
        <f>VLOOKUP($AC807,pTRAIT!$A:$X,19,FALSE)</f>
        <v>0</v>
      </c>
      <c r="AR807" s="63">
        <f>VLOOKUP($AC807,pTRAIT!$A:$X,20,FALSE)</f>
        <v>0</v>
      </c>
      <c r="AS807" s="63">
        <f>VLOOKUP($AC807,pTRAIT!$A:$X,21,FALSE)</f>
        <v>0</v>
      </c>
      <c r="AT807" s="63">
        <f>VLOOKUP($AC807,pTRAIT!$A:$X,22,FALSE)</f>
        <v>0</v>
      </c>
      <c r="AU807" s="63">
        <f>VLOOKUP($AC807,pTRAIT!$A:$X,23,FALSE)</f>
        <v>0</v>
      </c>
      <c r="AV807" s="63">
        <f>VLOOKUP($AC807,pTRAIT!$A:$X,24,FALSE)</f>
        <v>0</v>
      </c>
    </row>
    <row r="808" spans="1:48" ht="12" customHeight="1" x14ac:dyDescent="0.2">
      <c r="A808" s="32">
        <v>1570</v>
      </c>
      <c r="B808" s="33" t="s">
        <v>5</v>
      </c>
      <c r="C808" s="34">
        <v>1599</v>
      </c>
      <c r="D808" s="32" t="str">
        <f t="shared" si="12"/>
        <v>1570X1599</v>
      </c>
      <c r="E808" s="53" t="s">
        <v>1626</v>
      </c>
      <c r="F808" s="61" t="s">
        <v>18</v>
      </c>
      <c r="G808" s="41" t="s">
        <v>43</v>
      </c>
      <c r="H808" s="45"/>
      <c r="I808" s="32">
        <v>1570</v>
      </c>
      <c r="J808" s="63">
        <f>VLOOKUP(I808,pTRAIT!A:B,2,FALSE)</f>
        <v>0</v>
      </c>
      <c r="K808" s="63" t="str">
        <f>VLOOKUP($I808,pTRAIT!$A:$X,7,FALSE)</f>
        <v>no</v>
      </c>
      <c r="L808" s="63" t="str">
        <f>VLOOKUP($I808,pTRAIT!$A:$X,8,FALSE)</f>
        <v>nd</v>
      </c>
      <c r="M808" s="63" t="str">
        <f>VLOOKUP($I808,pTRAIT!$A:$X,9,FALSE)</f>
        <v>S</v>
      </c>
      <c r="N808" s="63" t="str">
        <f>VLOOKUP($I808,pTRAIT!$A:$X,10,FALSE)</f>
        <v>S</v>
      </c>
      <c r="O808" s="63" t="str">
        <f>VLOOKUP($I808,pTRAIT!$A:$X,11,FALSE)</f>
        <v>S</v>
      </c>
      <c r="P808" s="63" t="str">
        <f>VLOOKUP($I808,pTRAIT!$A:$X,12,FALSE)</f>
        <v>S</v>
      </c>
      <c r="Q808" s="63" t="str">
        <f>VLOOKUP($I808,pTRAIT!$A:$X,13,FALSE)</f>
        <v>H</v>
      </c>
      <c r="R808" s="63" t="str">
        <f>VLOOKUP($I808,pTRAIT!$A:$X,14,FALSE)</f>
        <v>S</v>
      </c>
      <c r="S808" s="63" t="str">
        <f>VLOOKUP($I808,pTRAIT!$A:$X,15,FALSE)</f>
        <v>S</v>
      </c>
      <c r="T808" s="63" t="str">
        <f>VLOOKUP($I808,pTRAIT!$A:$X,16,FALSE)</f>
        <v>S</v>
      </c>
      <c r="U808" s="63" t="str">
        <f>VLOOKUP($I808,pTRAIT!$A:$X,17,FALSE)</f>
        <v>S</v>
      </c>
      <c r="V808" s="63" t="str">
        <f>VLOOKUP($I808,pTRAIT!$A:$X,18,FALSE)</f>
        <v>H</v>
      </c>
      <c r="W808" s="63" t="str">
        <f>VLOOKUP($I808,pTRAIT!$A:$X,19,FALSE)</f>
        <v>S</v>
      </c>
      <c r="X808" s="63" t="str">
        <f>VLOOKUP($I808,pTRAIT!$A:$X,20,FALSE)</f>
        <v>S</v>
      </c>
      <c r="Y808" s="63" t="str">
        <f>VLOOKUP($I808,pTRAIT!$A:$X,21,FALSE)</f>
        <v>S</v>
      </c>
      <c r="Z808" s="63" t="str">
        <f>VLOOKUP($I808,pTRAIT!$A:$X,22,FALSE)</f>
        <v>e</v>
      </c>
      <c r="AA808" s="63" t="str">
        <f>VLOOKUP($I808,pTRAIT!$A:$X,23,FALSE)</f>
        <v>n-c</v>
      </c>
      <c r="AB808" s="63" t="str">
        <f>VLOOKUP($I808,pTRAIT!$A:$X,24,FALSE)</f>
        <v>w</v>
      </c>
      <c r="AC808" s="34">
        <v>1599</v>
      </c>
      <c r="AD808" s="63" t="str">
        <f>VLOOKUP(AC808,pTRAIT!A:B,2,FALSE)</f>
        <v>EM5RTUeMi1Fr1Cf9PuY;NST=X / ;</v>
      </c>
      <c r="AE808" s="63">
        <f>VLOOKUP($AC808,pTRAIT!$A:$X,7,FALSE)</f>
        <v>0</v>
      </c>
      <c r="AF808" s="63">
        <f>VLOOKUP($AC808,pTRAIT!$A:$X,8,FALSE)</f>
        <v>0</v>
      </c>
      <c r="AG808" s="63">
        <f>VLOOKUP($AC808,pTRAIT!$A:$X,9,FALSE)</f>
        <v>0</v>
      </c>
      <c r="AH808" s="63">
        <f>VLOOKUP($AC808,pTRAIT!$A:$X,10,FALSE)</f>
        <v>0</v>
      </c>
      <c r="AI808" s="63">
        <f>VLOOKUP($AC808,pTRAIT!$A:$X,11,FALSE)</f>
        <v>0</v>
      </c>
      <c r="AJ808" s="63">
        <f>VLOOKUP($AC808,pTRAIT!$A:$X,12,FALSE)</f>
        <v>0</v>
      </c>
      <c r="AK808" s="63">
        <f>VLOOKUP($AC808,pTRAIT!$A:$X,13,FALSE)</f>
        <v>0</v>
      </c>
      <c r="AL808" s="63">
        <f>VLOOKUP($AC808,pTRAIT!$A:$X,14,FALSE)</f>
        <v>0</v>
      </c>
      <c r="AM808" s="63">
        <f>VLOOKUP($AC808,pTRAIT!$A:$X,15,FALSE)</f>
        <v>0</v>
      </c>
      <c r="AN808" s="63">
        <f>VLOOKUP($AC808,pTRAIT!$A:$X,16,FALSE)</f>
        <v>0</v>
      </c>
      <c r="AO808" s="63">
        <f>VLOOKUP($AC808,pTRAIT!$A:$X,17,FALSE)</f>
        <v>0</v>
      </c>
      <c r="AP808" s="63">
        <f>VLOOKUP($AC808,pTRAIT!$A:$X,18,FALSE)</f>
        <v>0</v>
      </c>
      <c r="AQ808" s="63">
        <f>VLOOKUP($AC808,pTRAIT!$A:$X,19,FALSE)</f>
        <v>0</v>
      </c>
      <c r="AR808" s="63">
        <f>VLOOKUP($AC808,pTRAIT!$A:$X,20,FALSE)</f>
        <v>0</v>
      </c>
      <c r="AS808" s="63">
        <f>VLOOKUP($AC808,pTRAIT!$A:$X,21,FALSE)</f>
        <v>0</v>
      </c>
      <c r="AT808" s="63">
        <f>VLOOKUP($AC808,pTRAIT!$A:$X,22,FALSE)</f>
        <v>0</v>
      </c>
      <c r="AU808" s="63">
        <f>VLOOKUP($AC808,pTRAIT!$A:$X,23,FALSE)</f>
        <v>0</v>
      </c>
      <c r="AV808" s="63">
        <f>VLOOKUP($AC808,pTRAIT!$A:$X,24,FALSE)</f>
        <v>0</v>
      </c>
    </row>
    <row r="809" spans="1:48" ht="12" customHeight="1" x14ac:dyDescent="0.2">
      <c r="A809" s="32">
        <v>1570</v>
      </c>
      <c r="B809" s="33" t="s">
        <v>5</v>
      </c>
      <c r="C809" s="34">
        <v>1600</v>
      </c>
      <c r="D809" s="32" t="str">
        <f t="shared" si="12"/>
        <v>1570X1600</v>
      </c>
      <c r="E809" s="53" t="s">
        <v>1626</v>
      </c>
      <c r="F809" s="61" t="s">
        <v>11</v>
      </c>
      <c r="G809" s="41" t="s">
        <v>43</v>
      </c>
      <c r="H809" s="45"/>
      <c r="I809" s="32">
        <v>1570</v>
      </c>
      <c r="J809" s="63">
        <f>VLOOKUP(I809,pTRAIT!A:B,2,FALSE)</f>
        <v>0</v>
      </c>
      <c r="K809" s="63" t="str">
        <f>VLOOKUP($I809,pTRAIT!$A:$X,7,FALSE)</f>
        <v>no</v>
      </c>
      <c r="L809" s="63" t="str">
        <f>VLOOKUP($I809,pTRAIT!$A:$X,8,FALSE)</f>
        <v>nd</v>
      </c>
      <c r="M809" s="63" t="str">
        <f>VLOOKUP($I809,pTRAIT!$A:$X,9,FALSE)</f>
        <v>S</v>
      </c>
      <c r="N809" s="63" t="str">
        <f>VLOOKUP($I809,pTRAIT!$A:$X,10,FALSE)</f>
        <v>S</v>
      </c>
      <c r="O809" s="63" t="str">
        <f>VLOOKUP($I809,pTRAIT!$A:$X,11,FALSE)</f>
        <v>S</v>
      </c>
      <c r="P809" s="63" t="str">
        <f>VLOOKUP($I809,pTRAIT!$A:$X,12,FALSE)</f>
        <v>S</v>
      </c>
      <c r="Q809" s="63" t="str">
        <f>VLOOKUP($I809,pTRAIT!$A:$X,13,FALSE)</f>
        <v>H</v>
      </c>
      <c r="R809" s="63" t="str">
        <f>VLOOKUP($I809,pTRAIT!$A:$X,14,FALSE)</f>
        <v>S</v>
      </c>
      <c r="S809" s="63" t="str">
        <f>VLOOKUP($I809,pTRAIT!$A:$X,15,FALSE)</f>
        <v>S</v>
      </c>
      <c r="T809" s="63" t="str">
        <f>VLOOKUP($I809,pTRAIT!$A:$X,16,FALSE)</f>
        <v>S</v>
      </c>
      <c r="U809" s="63" t="str">
        <f>VLOOKUP($I809,pTRAIT!$A:$X,17,FALSE)</f>
        <v>S</v>
      </c>
      <c r="V809" s="63" t="str">
        <f>VLOOKUP($I809,pTRAIT!$A:$X,18,FALSE)</f>
        <v>H</v>
      </c>
      <c r="W809" s="63" t="str">
        <f>VLOOKUP($I809,pTRAIT!$A:$X,19,FALSE)</f>
        <v>S</v>
      </c>
      <c r="X809" s="63" t="str">
        <f>VLOOKUP($I809,pTRAIT!$A:$X,20,FALSE)</f>
        <v>S</v>
      </c>
      <c r="Y809" s="63" t="str">
        <f>VLOOKUP($I809,pTRAIT!$A:$X,21,FALSE)</f>
        <v>S</v>
      </c>
      <c r="Z809" s="63" t="str">
        <f>VLOOKUP($I809,pTRAIT!$A:$X,22,FALSE)</f>
        <v>e</v>
      </c>
      <c r="AA809" s="63" t="str">
        <f>VLOOKUP($I809,pTRAIT!$A:$X,23,FALSE)</f>
        <v>n-c</v>
      </c>
      <c r="AB809" s="63" t="str">
        <f>VLOOKUP($I809,pTRAIT!$A:$X,24,FALSE)</f>
        <v>w</v>
      </c>
      <c r="AC809" s="34">
        <v>1600</v>
      </c>
      <c r="AD809" s="63" t="str">
        <f>VLOOKUP(AC809,pTRAIT!A:B,2,FALSE)</f>
        <v>EM5RTUeMi1Fr1Cf9PuY;NST=X / ;</v>
      </c>
      <c r="AE809" s="63">
        <f>VLOOKUP($AC809,pTRAIT!$A:$X,7,FALSE)</f>
        <v>0</v>
      </c>
      <c r="AF809" s="63">
        <f>VLOOKUP($AC809,pTRAIT!$A:$X,8,FALSE)</f>
        <v>0</v>
      </c>
      <c r="AG809" s="63">
        <f>VLOOKUP($AC809,pTRAIT!$A:$X,9,FALSE)</f>
        <v>0</v>
      </c>
      <c r="AH809" s="63">
        <f>VLOOKUP($AC809,pTRAIT!$A:$X,10,FALSE)</f>
        <v>0</v>
      </c>
      <c r="AI809" s="63">
        <f>VLOOKUP($AC809,pTRAIT!$A:$X,11,FALSE)</f>
        <v>0</v>
      </c>
      <c r="AJ809" s="63">
        <f>VLOOKUP($AC809,pTRAIT!$A:$X,12,FALSE)</f>
        <v>0</v>
      </c>
      <c r="AK809" s="63">
        <f>VLOOKUP($AC809,pTRAIT!$A:$X,13,FALSE)</f>
        <v>0</v>
      </c>
      <c r="AL809" s="63">
        <f>VLOOKUP($AC809,pTRAIT!$A:$X,14,FALSE)</f>
        <v>0</v>
      </c>
      <c r="AM809" s="63">
        <f>VLOOKUP($AC809,pTRAIT!$A:$X,15,FALSE)</f>
        <v>0</v>
      </c>
      <c r="AN809" s="63">
        <f>VLOOKUP($AC809,pTRAIT!$A:$X,16,FALSE)</f>
        <v>0</v>
      </c>
      <c r="AO809" s="63">
        <f>VLOOKUP($AC809,pTRAIT!$A:$X,17,FALSE)</f>
        <v>0</v>
      </c>
      <c r="AP809" s="63">
        <f>VLOOKUP($AC809,pTRAIT!$A:$X,18,FALSE)</f>
        <v>0</v>
      </c>
      <c r="AQ809" s="63">
        <f>VLOOKUP($AC809,pTRAIT!$A:$X,19,FALSE)</f>
        <v>0</v>
      </c>
      <c r="AR809" s="63">
        <f>VLOOKUP($AC809,pTRAIT!$A:$X,20,FALSE)</f>
        <v>0</v>
      </c>
      <c r="AS809" s="63">
        <f>VLOOKUP($AC809,pTRAIT!$A:$X,21,FALSE)</f>
        <v>0</v>
      </c>
      <c r="AT809" s="63">
        <f>VLOOKUP($AC809,pTRAIT!$A:$X,22,FALSE)</f>
        <v>0</v>
      </c>
      <c r="AU809" s="63">
        <f>VLOOKUP($AC809,pTRAIT!$A:$X,23,FALSE)</f>
        <v>0</v>
      </c>
      <c r="AV809" s="63">
        <f>VLOOKUP($AC809,pTRAIT!$A:$X,24,FALSE)</f>
        <v>0</v>
      </c>
    </row>
    <row r="810" spans="1:48" ht="12" customHeight="1" x14ac:dyDescent="0.2">
      <c r="A810" s="32">
        <v>1570</v>
      </c>
      <c r="B810" s="33" t="s">
        <v>5</v>
      </c>
      <c r="C810" s="34">
        <v>1595</v>
      </c>
      <c r="D810" s="32" t="str">
        <f t="shared" si="12"/>
        <v>1570X1595</v>
      </c>
      <c r="E810" s="53" t="s">
        <v>1626</v>
      </c>
      <c r="F810" s="61" t="s">
        <v>14</v>
      </c>
      <c r="G810" s="41" t="s">
        <v>43</v>
      </c>
      <c r="H810" s="45"/>
      <c r="I810" s="32">
        <v>1570</v>
      </c>
      <c r="J810" s="63">
        <f>VLOOKUP(I810,pTRAIT!A:B,2,FALSE)</f>
        <v>0</v>
      </c>
      <c r="K810" s="63" t="str">
        <f>VLOOKUP($I810,pTRAIT!$A:$X,7,FALSE)</f>
        <v>no</v>
      </c>
      <c r="L810" s="63" t="str">
        <f>VLOOKUP($I810,pTRAIT!$A:$X,8,FALSE)</f>
        <v>nd</v>
      </c>
      <c r="M810" s="63" t="str">
        <f>VLOOKUP($I810,pTRAIT!$A:$X,9,FALSE)</f>
        <v>S</v>
      </c>
      <c r="N810" s="63" t="str">
        <f>VLOOKUP($I810,pTRAIT!$A:$X,10,FALSE)</f>
        <v>S</v>
      </c>
      <c r="O810" s="63" t="str">
        <f>VLOOKUP($I810,pTRAIT!$A:$X,11,FALSE)</f>
        <v>S</v>
      </c>
      <c r="P810" s="63" t="str">
        <f>VLOOKUP($I810,pTRAIT!$A:$X,12,FALSE)</f>
        <v>S</v>
      </c>
      <c r="Q810" s="63" t="str">
        <f>VLOOKUP($I810,pTRAIT!$A:$X,13,FALSE)</f>
        <v>H</v>
      </c>
      <c r="R810" s="63" t="str">
        <f>VLOOKUP($I810,pTRAIT!$A:$X,14,FALSE)</f>
        <v>S</v>
      </c>
      <c r="S810" s="63" t="str">
        <f>VLOOKUP($I810,pTRAIT!$A:$X,15,FALSE)</f>
        <v>S</v>
      </c>
      <c r="T810" s="63" t="str">
        <f>VLOOKUP($I810,pTRAIT!$A:$X,16,FALSE)</f>
        <v>S</v>
      </c>
      <c r="U810" s="63" t="str">
        <f>VLOOKUP($I810,pTRAIT!$A:$X,17,FALSE)</f>
        <v>S</v>
      </c>
      <c r="V810" s="63" t="str">
        <f>VLOOKUP($I810,pTRAIT!$A:$X,18,FALSE)</f>
        <v>H</v>
      </c>
      <c r="W810" s="63" t="str">
        <f>VLOOKUP($I810,pTRAIT!$A:$X,19,FALSE)</f>
        <v>S</v>
      </c>
      <c r="X810" s="63" t="str">
        <f>VLOOKUP($I810,pTRAIT!$A:$X,20,FALSE)</f>
        <v>S</v>
      </c>
      <c r="Y810" s="63" t="str">
        <f>VLOOKUP($I810,pTRAIT!$A:$X,21,FALSE)</f>
        <v>S</v>
      </c>
      <c r="Z810" s="63" t="str">
        <f>VLOOKUP($I810,pTRAIT!$A:$X,22,FALSE)</f>
        <v>e</v>
      </c>
      <c r="AA810" s="63" t="str">
        <f>VLOOKUP($I810,pTRAIT!$A:$X,23,FALSE)</f>
        <v>n-c</v>
      </c>
      <c r="AB810" s="63" t="str">
        <f>VLOOKUP($I810,pTRAIT!$A:$X,24,FALSE)</f>
        <v>w</v>
      </c>
      <c r="AC810" s="34">
        <v>1595</v>
      </c>
      <c r="AD810" s="63" t="str">
        <f>VLOOKUP(AC810,pTRAIT!A:B,2,FALSE)</f>
        <v>EM5RTUeMi1Fr1Cf9PuY;NST=X / Y;NST=X</v>
      </c>
      <c r="AE810" s="63">
        <f>VLOOKUP($AC810,pTRAIT!$A:$X,7,FALSE)</f>
        <v>0</v>
      </c>
      <c r="AF810" s="63">
        <f>VLOOKUP($AC810,pTRAIT!$A:$X,8,FALSE)</f>
        <v>0</v>
      </c>
      <c r="AG810" s="63">
        <f>VLOOKUP($AC810,pTRAIT!$A:$X,9,FALSE)</f>
        <v>0</v>
      </c>
      <c r="AH810" s="63">
        <f>VLOOKUP($AC810,pTRAIT!$A:$X,10,FALSE)</f>
        <v>0</v>
      </c>
      <c r="AI810" s="63">
        <f>VLOOKUP($AC810,pTRAIT!$A:$X,11,FALSE)</f>
        <v>0</v>
      </c>
      <c r="AJ810" s="63">
        <f>VLOOKUP($AC810,pTRAIT!$A:$X,12,FALSE)</f>
        <v>0</v>
      </c>
      <c r="AK810" s="63">
        <f>VLOOKUP($AC810,pTRAIT!$A:$X,13,FALSE)</f>
        <v>0</v>
      </c>
      <c r="AL810" s="63">
        <f>VLOOKUP($AC810,pTRAIT!$A:$X,14,FALSE)</f>
        <v>0</v>
      </c>
      <c r="AM810" s="63">
        <f>VLOOKUP($AC810,pTRAIT!$A:$X,15,FALSE)</f>
        <v>0</v>
      </c>
      <c r="AN810" s="63">
        <f>VLOOKUP($AC810,pTRAIT!$A:$X,16,FALSE)</f>
        <v>0</v>
      </c>
      <c r="AO810" s="63">
        <f>VLOOKUP($AC810,pTRAIT!$A:$X,17,FALSE)</f>
        <v>0</v>
      </c>
      <c r="AP810" s="63">
        <f>VLOOKUP($AC810,pTRAIT!$A:$X,18,FALSE)</f>
        <v>0</v>
      </c>
      <c r="AQ810" s="63">
        <f>VLOOKUP($AC810,pTRAIT!$A:$X,19,FALSE)</f>
        <v>0</v>
      </c>
      <c r="AR810" s="63">
        <f>VLOOKUP($AC810,pTRAIT!$A:$X,20,FALSE)</f>
        <v>0</v>
      </c>
      <c r="AS810" s="63">
        <f>VLOOKUP($AC810,pTRAIT!$A:$X,21,FALSE)</f>
        <v>0</v>
      </c>
      <c r="AT810" s="63">
        <f>VLOOKUP($AC810,pTRAIT!$A:$X,22,FALSE)</f>
        <v>0</v>
      </c>
      <c r="AU810" s="63">
        <f>VLOOKUP($AC810,pTRAIT!$A:$X,23,FALSE)</f>
        <v>0</v>
      </c>
      <c r="AV810" s="63">
        <f>VLOOKUP($AC810,pTRAIT!$A:$X,24,FALSE)</f>
        <v>0</v>
      </c>
    </row>
    <row r="811" spans="1:48" ht="12" customHeight="1" x14ac:dyDescent="0.2">
      <c r="A811" s="32">
        <v>1570</v>
      </c>
      <c r="B811" s="33" t="s">
        <v>5</v>
      </c>
      <c r="C811" s="34">
        <v>1596</v>
      </c>
      <c r="D811" s="32" t="str">
        <f t="shared" si="12"/>
        <v>1570X1596</v>
      </c>
      <c r="E811" s="53" t="s">
        <v>1626</v>
      </c>
      <c r="F811" s="61" t="s">
        <v>2416</v>
      </c>
      <c r="G811" s="41" t="s">
        <v>43</v>
      </c>
      <c r="H811" s="45"/>
      <c r="I811" s="32">
        <v>1570</v>
      </c>
      <c r="J811" s="63">
        <f>VLOOKUP(I811,pTRAIT!A:B,2,FALSE)</f>
        <v>0</v>
      </c>
      <c r="K811" s="63" t="str">
        <f>VLOOKUP($I811,pTRAIT!$A:$X,7,FALSE)</f>
        <v>no</v>
      </c>
      <c r="L811" s="63" t="str">
        <f>VLOOKUP($I811,pTRAIT!$A:$X,8,FALSE)</f>
        <v>nd</v>
      </c>
      <c r="M811" s="63" t="str">
        <f>VLOOKUP($I811,pTRAIT!$A:$X,9,FALSE)</f>
        <v>S</v>
      </c>
      <c r="N811" s="63" t="str">
        <f>VLOOKUP($I811,pTRAIT!$A:$X,10,FALSE)</f>
        <v>S</v>
      </c>
      <c r="O811" s="63" t="str">
        <f>VLOOKUP($I811,pTRAIT!$A:$X,11,FALSE)</f>
        <v>S</v>
      </c>
      <c r="P811" s="63" t="str">
        <f>VLOOKUP($I811,pTRAIT!$A:$X,12,FALSE)</f>
        <v>S</v>
      </c>
      <c r="Q811" s="63" t="str">
        <f>VLOOKUP($I811,pTRAIT!$A:$X,13,FALSE)</f>
        <v>H</v>
      </c>
      <c r="R811" s="63" t="str">
        <f>VLOOKUP($I811,pTRAIT!$A:$X,14,FALSE)</f>
        <v>S</v>
      </c>
      <c r="S811" s="63" t="str">
        <f>VLOOKUP($I811,pTRAIT!$A:$X,15,FALSE)</f>
        <v>S</v>
      </c>
      <c r="T811" s="63" t="str">
        <f>VLOOKUP($I811,pTRAIT!$A:$X,16,FALSE)</f>
        <v>S</v>
      </c>
      <c r="U811" s="63" t="str">
        <f>VLOOKUP($I811,pTRAIT!$A:$X,17,FALSE)</f>
        <v>S</v>
      </c>
      <c r="V811" s="63" t="str">
        <f>VLOOKUP($I811,pTRAIT!$A:$X,18,FALSE)</f>
        <v>H</v>
      </c>
      <c r="W811" s="63" t="str">
        <f>VLOOKUP($I811,pTRAIT!$A:$X,19,FALSE)</f>
        <v>S</v>
      </c>
      <c r="X811" s="63" t="str">
        <f>VLOOKUP($I811,pTRAIT!$A:$X,20,FALSE)</f>
        <v>S</v>
      </c>
      <c r="Y811" s="63" t="str">
        <f>VLOOKUP($I811,pTRAIT!$A:$X,21,FALSE)</f>
        <v>S</v>
      </c>
      <c r="Z811" s="63" t="str">
        <f>VLOOKUP($I811,pTRAIT!$A:$X,22,FALSE)</f>
        <v>e</v>
      </c>
      <c r="AA811" s="63" t="str">
        <f>VLOOKUP($I811,pTRAIT!$A:$X,23,FALSE)</f>
        <v>n-c</v>
      </c>
      <c r="AB811" s="63" t="str">
        <f>VLOOKUP($I811,pTRAIT!$A:$X,24,FALSE)</f>
        <v>w</v>
      </c>
      <c r="AC811" s="34">
        <v>1596</v>
      </c>
      <c r="AD811" s="63" t="str">
        <f>VLOOKUP(AC811,pTRAIT!A:B,2,FALSE)</f>
        <v>EM5RTUeMi1Fr1Cf9PuY;NST=X / Y;NST=X</v>
      </c>
      <c r="AE811" s="63">
        <f>VLOOKUP($AC811,pTRAIT!$A:$X,7,FALSE)</f>
        <v>0</v>
      </c>
      <c r="AF811" s="63">
        <f>VLOOKUP($AC811,pTRAIT!$A:$X,8,FALSE)</f>
        <v>0</v>
      </c>
      <c r="AG811" s="63">
        <f>VLOOKUP($AC811,pTRAIT!$A:$X,9,FALSE)</f>
        <v>0</v>
      </c>
      <c r="AH811" s="63">
        <f>VLOOKUP($AC811,pTRAIT!$A:$X,10,FALSE)</f>
        <v>0</v>
      </c>
      <c r="AI811" s="63">
        <f>VLOOKUP($AC811,pTRAIT!$A:$X,11,FALSE)</f>
        <v>0</v>
      </c>
      <c r="AJ811" s="63">
        <f>VLOOKUP($AC811,pTRAIT!$A:$X,12,FALSE)</f>
        <v>0</v>
      </c>
      <c r="AK811" s="63">
        <f>VLOOKUP($AC811,pTRAIT!$A:$X,13,FALSE)</f>
        <v>0</v>
      </c>
      <c r="AL811" s="63">
        <f>VLOOKUP($AC811,pTRAIT!$A:$X,14,FALSE)</f>
        <v>0</v>
      </c>
      <c r="AM811" s="63">
        <f>VLOOKUP($AC811,pTRAIT!$A:$X,15,FALSE)</f>
        <v>0</v>
      </c>
      <c r="AN811" s="63">
        <f>VLOOKUP($AC811,pTRAIT!$A:$X,16,FALSE)</f>
        <v>0</v>
      </c>
      <c r="AO811" s="63">
        <f>VLOOKUP($AC811,pTRAIT!$A:$X,17,FALSE)</f>
        <v>0</v>
      </c>
      <c r="AP811" s="63">
        <f>VLOOKUP($AC811,pTRAIT!$A:$X,18,FALSE)</f>
        <v>0</v>
      </c>
      <c r="AQ811" s="63">
        <f>VLOOKUP($AC811,pTRAIT!$A:$X,19,FALSE)</f>
        <v>0</v>
      </c>
      <c r="AR811" s="63">
        <f>VLOOKUP($AC811,pTRAIT!$A:$X,20,FALSE)</f>
        <v>0</v>
      </c>
      <c r="AS811" s="63">
        <f>VLOOKUP($AC811,pTRAIT!$A:$X,21,FALSE)</f>
        <v>0</v>
      </c>
      <c r="AT811" s="63">
        <f>VLOOKUP($AC811,pTRAIT!$A:$X,22,FALSE)</f>
        <v>0</v>
      </c>
      <c r="AU811" s="63">
        <f>VLOOKUP($AC811,pTRAIT!$A:$X,23,FALSE)</f>
        <v>0</v>
      </c>
      <c r="AV811" s="63">
        <f>VLOOKUP($AC811,pTRAIT!$A:$X,24,FALSE)</f>
        <v>0</v>
      </c>
    </row>
    <row r="812" spans="1:48" ht="12" customHeight="1" x14ac:dyDescent="0.2">
      <c r="A812" s="32">
        <v>1571</v>
      </c>
      <c r="B812" s="33" t="s">
        <v>5</v>
      </c>
      <c r="C812" s="34">
        <v>1587</v>
      </c>
      <c r="D812" s="32" t="str">
        <f t="shared" si="12"/>
        <v>1571X1587</v>
      </c>
      <c r="E812" s="53" t="s">
        <v>1626</v>
      </c>
      <c r="F812" s="61" t="s">
        <v>2417</v>
      </c>
      <c r="G812" s="41" t="s">
        <v>43</v>
      </c>
      <c r="H812" s="45"/>
      <c r="I812" s="32">
        <v>1571</v>
      </c>
      <c r="J812" s="63">
        <f>VLOOKUP(I812,pTRAIT!A:B,2,FALSE)</f>
        <v>0</v>
      </c>
      <c r="K812" s="63" t="str">
        <f>VLOOKUP($I812,pTRAIT!$A:$X,7,FALSE)</f>
        <v>no</v>
      </c>
      <c r="L812" s="63" t="str">
        <f>VLOOKUP($I812,pTRAIT!$A:$X,8,FALSE)</f>
        <v>nd</v>
      </c>
      <c r="M812" s="63" t="str">
        <f>VLOOKUP($I812,pTRAIT!$A:$X,9,FALSE)</f>
        <v>S</v>
      </c>
      <c r="N812" s="63" t="str">
        <f>VLOOKUP($I812,pTRAIT!$A:$X,10,FALSE)</f>
        <v>S</v>
      </c>
      <c r="O812" s="63" t="str">
        <f>VLOOKUP($I812,pTRAIT!$A:$X,11,FALSE)</f>
        <v>S</v>
      </c>
      <c r="P812" s="63" t="str">
        <f>VLOOKUP($I812,pTRAIT!$A:$X,12,FALSE)</f>
        <v>S</v>
      </c>
      <c r="Q812" s="63" t="str">
        <f>VLOOKUP($I812,pTRAIT!$A:$X,13,FALSE)</f>
        <v>H</v>
      </c>
      <c r="R812" s="63" t="str">
        <f>VLOOKUP($I812,pTRAIT!$A:$X,14,FALSE)</f>
        <v>S</v>
      </c>
      <c r="S812" s="63" t="str">
        <f>VLOOKUP($I812,pTRAIT!$A:$X,15,FALSE)</f>
        <v>S</v>
      </c>
      <c r="T812" s="63" t="str">
        <f>VLOOKUP($I812,pTRAIT!$A:$X,16,FALSE)</f>
        <v>S</v>
      </c>
      <c r="U812" s="63" t="str">
        <f>VLOOKUP($I812,pTRAIT!$A:$X,17,FALSE)</f>
        <v>S</v>
      </c>
      <c r="V812" s="63" t="str">
        <f>VLOOKUP($I812,pTRAIT!$A:$X,18,FALSE)</f>
        <v>H</v>
      </c>
      <c r="W812" s="63" t="str">
        <f>VLOOKUP($I812,pTRAIT!$A:$X,19,FALSE)</f>
        <v>S</v>
      </c>
      <c r="X812" s="63" t="str">
        <f>VLOOKUP($I812,pTRAIT!$A:$X,20,FALSE)</f>
        <v>S</v>
      </c>
      <c r="Y812" s="63" t="str">
        <f>VLOOKUP($I812,pTRAIT!$A:$X,21,FALSE)</f>
        <v>S</v>
      </c>
      <c r="Z812" s="63" t="str">
        <f>VLOOKUP($I812,pTRAIT!$A:$X,22,FALSE)</f>
        <v>e</v>
      </c>
      <c r="AA812" s="63" t="str">
        <f>VLOOKUP($I812,pTRAIT!$A:$X,23,FALSE)</f>
        <v>n-c</v>
      </c>
      <c r="AB812" s="63" t="str">
        <f>VLOOKUP($I812,pTRAIT!$A:$X,24,FALSE)</f>
        <v>w</v>
      </c>
      <c r="AC812" s="34">
        <v>1587</v>
      </c>
      <c r="AD812" s="63" t="str">
        <f>VLOOKUP(AC812,pTRAIT!A:B,2,FALSE)</f>
        <v>EM5RTUeMi1Fr1Cf9PuY;NST=X / Y;NST=X</v>
      </c>
      <c r="AE812" s="63">
        <f>VLOOKUP($AC812,pTRAIT!$A:$X,7,FALSE)</f>
        <v>0</v>
      </c>
      <c r="AF812" s="63">
        <f>VLOOKUP($AC812,pTRAIT!$A:$X,8,FALSE)</f>
        <v>0</v>
      </c>
      <c r="AG812" s="63">
        <f>VLOOKUP($AC812,pTRAIT!$A:$X,9,FALSE)</f>
        <v>0</v>
      </c>
      <c r="AH812" s="63">
        <f>VLOOKUP($AC812,pTRAIT!$A:$X,10,FALSE)</f>
        <v>0</v>
      </c>
      <c r="AI812" s="63">
        <f>VLOOKUP($AC812,pTRAIT!$A:$X,11,FALSE)</f>
        <v>0</v>
      </c>
      <c r="AJ812" s="63">
        <f>VLOOKUP($AC812,pTRAIT!$A:$X,12,FALSE)</f>
        <v>0</v>
      </c>
      <c r="AK812" s="63">
        <f>VLOOKUP($AC812,pTRAIT!$A:$X,13,FALSE)</f>
        <v>0</v>
      </c>
      <c r="AL812" s="63">
        <f>VLOOKUP($AC812,pTRAIT!$A:$X,14,FALSE)</f>
        <v>0</v>
      </c>
      <c r="AM812" s="63">
        <f>VLOOKUP($AC812,pTRAIT!$A:$X,15,FALSE)</f>
        <v>0</v>
      </c>
      <c r="AN812" s="63">
        <f>VLOOKUP($AC812,pTRAIT!$A:$X,16,FALSE)</f>
        <v>0</v>
      </c>
      <c r="AO812" s="63">
        <f>VLOOKUP($AC812,pTRAIT!$A:$X,17,FALSE)</f>
        <v>0</v>
      </c>
      <c r="AP812" s="63">
        <f>VLOOKUP($AC812,pTRAIT!$A:$X,18,FALSE)</f>
        <v>0</v>
      </c>
      <c r="AQ812" s="63">
        <f>VLOOKUP($AC812,pTRAIT!$A:$X,19,FALSE)</f>
        <v>0</v>
      </c>
      <c r="AR812" s="63">
        <f>VLOOKUP($AC812,pTRAIT!$A:$X,20,FALSE)</f>
        <v>0</v>
      </c>
      <c r="AS812" s="63">
        <f>VLOOKUP($AC812,pTRAIT!$A:$X,21,FALSE)</f>
        <v>0</v>
      </c>
      <c r="AT812" s="63">
        <f>VLOOKUP($AC812,pTRAIT!$A:$X,22,FALSE)</f>
        <v>0</v>
      </c>
      <c r="AU812" s="63">
        <f>VLOOKUP($AC812,pTRAIT!$A:$X,23,FALSE)</f>
        <v>0</v>
      </c>
      <c r="AV812" s="63">
        <f>VLOOKUP($AC812,pTRAIT!$A:$X,24,FALSE)</f>
        <v>0</v>
      </c>
    </row>
    <row r="813" spans="1:48" ht="12" customHeight="1" x14ac:dyDescent="0.2">
      <c r="A813" s="32">
        <v>1571</v>
      </c>
      <c r="B813" s="33" t="s">
        <v>5</v>
      </c>
      <c r="C813" s="34">
        <v>1597</v>
      </c>
      <c r="D813" s="32" t="str">
        <f t="shared" si="12"/>
        <v>1571X1597</v>
      </c>
      <c r="E813" s="53" t="s">
        <v>1626</v>
      </c>
      <c r="F813" s="61" t="s">
        <v>2418</v>
      </c>
      <c r="G813" s="41" t="s">
        <v>43</v>
      </c>
      <c r="H813" s="45"/>
      <c r="I813" s="32">
        <v>1571</v>
      </c>
      <c r="J813" s="63">
        <f>VLOOKUP(I813,pTRAIT!A:B,2,FALSE)</f>
        <v>0</v>
      </c>
      <c r="K813" s="63" t="str">
        <f>VLOOKUP($I813,pTRAIT!$A:$X,7,FALSE)</f>
        <v>no</v>
      </c>
      <c r="L813" s="63" t="str">
        <f>VLOOKUP($I813,pTRAIT!$A:$X,8,FALSE)</f>
        <v>nd</v>
      </c>
      <c r="M813" s="63" t="str">
        <f>VLOOKUP($I813,pTRAIT!$A:$X,9,FALSE)</f>
        <v>S</v>
      </c>
      <c r="N813" s="63" t="str">
        <f>VLOOKUP($I813,pTRAIT!$A:$X,10,FALSE)</f>
        <v>S</v>
      </c>
      <c r="O813" s="63" t="str">
        <f>VLOOKUP($I813,pTRAIT!$A:$X,11,FALSE)</f>
        <v>S</v>
      </c>
      <c r="P813" s="63" t="str">
        <f>VLOOKUP($I813,pTRAIT!$A:$X,12,FALSE)</f>
        <v>S</v>
      </c>
      <c r="Q813" s="63" t="str">
        <f>VLOOKUP($I813,pTRAIT!$A:$X,13,FALSE)</f>
        <v>H</v>
      </c>
      <c r="R813" s="63" t="str">
        <f>VLOOKUP($I813,pTRAIT!$A:$X,14,FALSE)</f>
        <v>S</v>
      </c>
      <c r="S813" s="63" t="str">
        <f>VLOOKUP($I813,pTRAIT!$A:$X,15,FALSE)</f>
        <v>S</v>
      </c>
      <c r="T813" s="63" t="str">
        <f>VLOOKUP($I813,pTRAIT!$A:$X,16,FALSE)</f>
        <v>S</v>
      </c>
      <c r="U813" s="63" t="str">
        <f>VLOOKUP($I813,pTRAIT!$A:$X,17,FALSE)</f>
        <v>S</v>
      </c>
      <c r="V813" s="63" t="str">
        <f>VLOOKUP($I813,pTRAIT!$A:$X,18,FALSE)</f>
        <v>H</v>
      </c>
      <c r="W813" s="63" t="str">
        <f>VLOOKUP($I813,pTRAIT!$A:$X,19,FALSE)</f>
        <v>S</v>
      </c>
      <c r="X813" s="63" t="str">
        <f>VLOOKUP($I813,pTRAIT!$A:$X,20,FALSE)</f>
        <v>S</v>
      </c>
      <c r="Y813" s="63" t="str">
        <f>VLOOKUP($I813,pTRAIT!$A:$X,21,FALSE)</f>
        <v>S</v>
      </c>
      <c r="Z813" s="63" t="str">
        <f>VLOOKUP($I813,pTRAIT!$A:$X,22,FALSE)</f>
        <v>e</v>
      </c>
      <c r="AA813" s="63" t="str">
        <f>VLOOKUP($I813,pTRAIT!$A:$X,23,FALSE)</f>
        <v>n-c</v>
      </c>
      <c r="AB813" s="63" t="str">
        <f>VLOOKUP($I813,pTRAIT!$A:$X,24,FALSE)</f>
        <v>w</v>
      </c>
      <c r="AC813" s="34">
        <v>1597</v>
      </c>
      <c r="AD813" s="63" t="str">
        <f>VLOOKUP(AC813,pTRAIT!A:B,2,FALSE)</f>
        <v>EM5RTUeMi1Fr1Cf9PuY;NST=X / Y;NST=X</v>
      </c>
      <c r="AE813" s="63">
        <f>VLOOKUP($AC813,pTRAIT!$A:$X,7,FALSE)</f>
        <v>0</v>
      </c>
      <c r="AF813" s="63">
        <f>VLOOKUP($AC813,pTRAIT!$A:$X,8,FALSE)</f>
        <v>0</v>
      </c>
      <c r="AG813" s="63">
        <f>VLOOKUP($AC813,pTRAIT!$A:$X,9,FALSE)</f>
        <v>0</v>
      </c>
      <c r="AH813" s="63">
        <f>VLOOKUP($AC813,pTRAIT!$A:$X,10,FALSE)</f>
        <v>0</v>
      </c>
      <c r="AI813" s="63">
        <f>VLOOKUP($AC813,pTRAIT!$A:$X,11,FALSE)</f>
        <v>0</v>
      </c>
      <c r="AJ813" s="63">
        <f>VLOOKUP($AC813,pTRAIT!$A:$X,12,FALSE)</f>
        <v>0</v>
      </c>
      <c r="AK813" s="63">
        <f>VLOOKUP($AC813,pTRAIT!$A:$X,13,FALSE)</f>
        <v>0</v>
      </c>
      <c r="AL813" s="63">
        <f>VLOOKUP($AC813,pTRAIT!$A:$X,14,FALSE)</f>
        <v>0</v>
      </c>
      <c r="AM813" s="63">
        <f>VLOOKUP($AC813,pTRAIT!$A:$X,15,FALSE)</f>
        <v>0</v>
      </c>
      <c r="AN813" s="63">
        <f>VLOOKUP($AC813,pTRAIT!$A:$X,16,FALSE)</f>
        <v>0</v>
      </c>
      <c r="AO813" s="63">
        <f>VLOOKUP($AC813,pTRAIT!$A:$X,17,FALSE)</f>
        <v>0</v>
      </c>
      <c r="AP813" s="63">
        <f>VLOOKUP($AC813,pTRAIT!$A:$X,18,FALSE)</f>
        <v>0</v>
      </c>
      <c r="AQ813" s="63">
        <f>VLOOKUP($AC813,pTRAIT!$A:$X,19,FALSE)</f>
        <v>0</v>
      </c>
      <c r="AR813" s="63">
        <f>VLOOKUP($AC813,pTRAIT!$A:$X,20,FALSE)</f>
        <v>0</v>
      </c>
      <c r="AS813" s="63">
        <f>VLOOKUP($AC813,pTRAIT!$A:$X,21,FALSE)</f>
        <v>0</v>
      </c>
      <c r="AT813" s="63">
        <f>VLOOKUP($AC813,pTRAIT!$A:$X,22,FALSE)</f>
        <v>0</v>
      </c>
      <c r="AU813" s="63">
        <f>VLOOKUP($AC813,pTRAIT!$A:$X,23,FALSE)</f>
        <v>0</v>
      </c>
      <c r="AV813" s="63">
        <f>VLOOKUP($AC813,pTRAIT!$A:$X,24,FALSE)</f>
        <v>0</v>
      </c>
    </row>
    <row r="814" spans="1:48" ht="12" customHeight="1" x14ac:dyDescent="0.2">
      <c r="A814" s="32">
        <v>1571</v>
      </c>
      <c r="B814" s="33" t="s">
        <v>5</v>
      </c>
      <c r="C814" s="34">
        <v>1603</v>
      </c>
      <c r="D814" s="32" t="str">
        <f t="shared" si="12"/>
        <v>1571X1603</v>
      </c>
      <c r="E814" s="53" t="s">
        <v>1626</v>
      </c>
      <c r="F814" s="61" t="s">
        <v>2419</v>
      </c>
      <c r="G814" s="41" t="s">
        <v>43</v>
      </c>
      <c r="H814" s="45"/>
      <c r="I814" s="32">
        <v>1571</v>
      </c>
      <c r="J814" s="63">
        <f>VLOOKUP(I814,pTRAIT!A:B,2,FALSE)</f>
        <v>0</v>
      </c>
      <c r="K814" s="63" t="str">
        <f>VLOOKUP($I814,pTRAIT!$A:$X,7,FALSE)</f>
        <v>no</v>
      </c>
      <c r="L814" s="63" t="str">
        <f>VLOOKUP($I814,pTRAIT!$A:$X,8,FALSE)</f>
        <v>nd</v>
      </c>
      <c r="M814" s="63" t="str">
        <f>VLOOKUP($I814,pTRAIT!$A:$X,9,FALSE)</f>
        <v>S</v>
      </c>
      <c r="N814" s="63" t="str">
        <f>VLOOKUP($I814,pTRAIT!$A:$X,10,FALSE)</f>
        <v>S</v>
      </c>
      <c r="O814" s="63" t="str">
        <f>VLOOKUP($I814,pTRAIT!$A:$X,11,FALSE)</f>
        <v>S</v>
      </c>
      <c r="P814" s="63" t="str">
        <f>VLOOKUP($I814,pTRAIT!$A:$X,12,FALSE)</f>
        <v>S</v>
      </c>
      <c r="Q814" s="63" t="str">
        <f>VLOOKUP($I814,pTRAIT!$A:$X,13,FALSE)</f>
        <v>H</v>
      </c>
      <c r="R814" s="63" t="str">
        <f>VLOOKUP($I814,pTRAIT!$A:$X,14,FALSE)</f>
        <v>S</v>
      </c>
      <c r="S814" s="63" t="str">
        <f>VLOOKUP($I814,pTRAIT!$A:$X,15,FALSE)</f>
        <v>S</v>
      </c>
      <c r="T814" s="63" t="str">
        <f>VLOOKUP($I814,pTRAIT!$A:$X,16,FALSE)</f>
        <v>S</v>
      </c>
      <c r="U814" s="63" t="str">
        <f>VLOOKUP($I814,pTRAIT!$A:$X,17,FALSE)</f>
        <v>S</v>
      </c>
      <c r="V814" s="63" t="str">
        <f>VLOOKUP($I814,pTRAIT!$A:$X,18,FALSE)</f>
        <v>H</v>
      </c>
      <c r="W814" s="63" t="str">
        <f>VLOOKUP($I814,pTRAIT!$A:$X,19,FALSE)</f>
        <v>S</v>
      </c>
      <c r="X814" s="63" t="str">
        <f>VLOOKUP($I814,pTRAIT!$A:$X,20,FALSE)</f>
        <v>S</v>
      </c>
      <c r="Y814" s="63" t="str">
        <f>VLOOKUP($I814,pTRAIT!$A:$X,21,FALSE)</f>
        <v>S</v>
      </c>
      <c r="Z814" s="63" t="str">
        <f>VLOOKUP($I814,pTRAIT!$A:$X,22,FALSE)</f>
        <v>e</v>
      </c>
      <c r="AA814" s="63" t="str">
        <f>VLOOKUP($I814,pTRAIT!$A:$X,23,FALSE)</f>
        <v>n-c</v>
      </c>
      <c r="AB814" s="63" t="str">
        <f>VLOOKUP($I814,pTRAIT!$A:$X,24,FALSE)</f>
        <v>w</v>
      </c>
      <c r="AC814" s="34">
        <v>1603</v>
      </c>
      <c r="AD814" s="63" t="str">
        <f>VLOOKUP(AC814,pTRAIT!A:B,2,FALSE)</f>
        <v>ERTUeMi1Pui10-SCHIY;NST=X / Y;NST=X</v>
      </c>
      <c r="AE814" s="63">
        <f>VLOOKUP($AC814,pTRAIT!$A:$X,7,FALSE)</f>
        <v>0</v>
      </c>
      <c r="AF814" s="63">
        <f>VLOOKUP($AC814,pTRAIT!$A:$X,8,FALSE)</f>
        <v>0</v>
      </c>
      <c r="AG814" s="63">
        <f>VLOOKUP($AC814,pTRAIT!$A:$X,9,FALSE)</f>
        <v>0</v>
      </c>
      <c r="AH814" s="63">
        <f>VLOOKUP($AC814,pTRAIT!$A:$X,10,FALSE)</f>
        <v>0</v>
      </c>
      <c r="AI814" s="63">
        <f>VLOOKUP($AC814,pTRAIT!$A:$X,11,FALSE)</f>
        <v>0</v>
      </c>
      <c r="AJ814" s="63">
        <f>VLOOKUP($AC814,pTRAIT!$A:$X,12,FALSE)</f>
        <v>0</v>
      </c>
      <c r="AK814" s="63">
        <f>VLOOKUP($AC814,pTRAIT!$A:$X,13,FALSE)</f>
        <v>0</v>
      </c>
      <c r="AL814" s="63">
        <f>VLOOKUP($AC814,pTRAIT!$A:$X,14,FALSE)</f>
        <v>0</v>
      </c>
      <c r="AM814" s="63">
        <f>VLOOKUP($AC814,pTRAIT!$A:$X,15,FALSE)</f>
        <v>0</v>
      </c>
      <c r="AN814" s="63">
        <f>VLOOKUP($AC814,pTRAIT!$A:$X,16,FALSE)</f>
        <v>0</v>
      </c>
      <c r="AO814" s="63">
        <f>VLOOKUP($AC814,pTRAIT!$A:$X,17,FALSE)</f>
        <v>0</v>
      </c>
      <c r="AP814" s="63">
        <f>VLOOKUP($AC814,pTRAIT!$A:$X,18,FALSE)</f>
        <v>0</v>
      </c>
      <c r="AQ814" s="63">
        <f>VLOOKUP($AC814,pTRAIT!$A:$X,19,FALSE)</f>
        <v>0</v>
      </c>
      <c r="AR814" s="63">
        <f>VLOOKUP($AC814,pTRAIT!$A:$X,20,FALSE)</f>
        <v>0</v>
      </c>
      <c r="AS814" s="63">
        <f>VLOOKUP($AC814,pTRAIT!$A:$X,21,FALSE)</f>
        <v>0</v>
      </c>
      <c r="AT814" s="63">
        <f>VLOOKUP($AC814,pTRAIT!$A:$X,22,FALSE)</f>
        <v>0</v>
      </c>
      <c r="AU814" s="63">
        <f>VLOOKUP($AC814,pTRAIT!$A:$X,23,FALSE)</f>
        <v>0</v>
      </c>
      <c r="AV814" s="63">
        <f>VLOOKUP($AC814,pTRAIT!$A:$X,24,FALSE)</f>
        <v>0</v>
      </c>
    </row>
    <row r="815" spans="1:48" ht="12" customHeight="1" x14ac:dyDescent="0.2">
      <c r="A815" s="32">
        <v>1571</v>
      </c>
      <c r="B815" s="33" t="s">
        <v>5</v>
      </c>
      <c r="C815" s="34">
        <v>1610</v>
      </c>
      <c r="D815" s="32" t="str">
        <f t="shared" si="12"/>
        <v>1571X1610</v>
      </c>
      <c r="E815" s="53" t="s">
        <v>1626</v>
      </c>
      <c r="F815" s="61" t="s">
        <v>2420</v>
      </c>
      <c r="G815" s="41" t="s">
        <v>43</v>
      </c>
      <c r="H815" s="45"/>
      <c r="I815" s="32">
        <v>1571</v>
      </c>
      <c r="J815" s="63">
        <f>VLOOKUP(I815,pTRAIT!A:B,2,FALSE)</f>
        <v>0</v>
      </c>
      <c r="K815" s="63" t="str">
        <f>VLOOKUP($I815,pTRAIT!$A:$X,7,FALSE)</f>
        <v>no</v>
      </c>
      <c r="L815" s="63" t="str">
        <f>VLOOKUP($I815,pTRAIT!$A:$X,8,FALSE)</f>
        <v>nd</v>
      </c>
      <c r="M815" s="63" t="str">
        <f>VLOOKUP($I815,pTRAIT!$A:$X,9,FALSE)</f>
        <v>S</v>
      </c>
      <c r="N815" s="63" t="str">
        <f>VLOOKUP($I815,pTRAIT!$A:$X,10,FALSE)</f>
        <v>S</v>
      </c>
      <c r="O815" s="63" t="str">
        <f>VLOOKUP($I815,pTRAIT!$A:$X,11,FALSE)</f>
        <v>S</v>
      </c>
      <c r="P815" s="63" t="str">
        <f>VLOOKUP($I815,pTRAIT!$A:$X,12,FALSE)</f>
        <v>S</v>
      </c>
      <c r="Q815" s="63" t="str">
        <f>VLOOKUP($I815,pTRAIT!$A:$X,13,FALSE)</f>
        <v>H</v>
      </c>
      <c r="R815" s="63" t="str">
        <f>VLOOKUP($I815,pTRAIT!$A:$X,14,FALSE)</f>
        <v>S</v>
      </c>
      <c r="S815" s="63" t="str">
        <f>VLOOKUP($I815,pTRAIT!$A:$X,15,FALSE)</f>
        <v>S</v>
      </c>
      <c r="T815" s="63" t="str">
        <f>VLOOKUP($I815,pTRAIT!$A:$X,16,FALSE)</f>
        <v>S</v>
      </c>
      <c r="U815" s="63" t="str">
        <f>VLOOKUP($I815,pTRAIT!$A:$X,17,FALSE)</f>
        <v>S</v>
      </c>
      <c r="V815" s="63" t="str">
        <f>VLOOKUP($I815,pTRAIT!$A:$X,18,FALSE)</f>
        <v>H</v>
      </c>
      <c r="W815" s="63" t="str">
        <f>VLOOKUP($I815,pTRAIT!$A:$X,19,FALSE)</f>
        <v>S</v>
      </c>
      <c r="X815" s="63" t="str">
        <f>VLOOKUP($I815,pTRAIT!$A:$X,20,FALSE)</f>
        <v>S</v>
      </c>
      <c r="Y815" s="63" t="str">
        <f>VLOOKUP($I815,pTRAIT!$A:$X,21,FALSE)</f>
        <v>S</v>
      </c>
      <c r="Z815" s="63" t="str">
        <f>VLOOKUP($I815,pTRAIT!$A:$X,22,FALSE)</f>
        <v>e</v>
      </c>
      <c r="AA815" s="63" t="str">
        <f>VLOOKUP($I815,pTRAIT!$A:$X,23,FALSE)</f>
        <v>n-c</v>
      </c>
      <c r="AB815" s="63" t="str">
        <f>VLOOKUP($I815,pTRAIT!$A:$X,24,FALSE)</f>
        <v>w</v>
      </c>
      <c r="AC815" s="34">
        <v>1610</v>
      </c>
      <c r="AD815" s="63" t="str">
        <f>VLOOKUP(AC815,pTRAIT!A:B,2,FALSE)</f>
        <v>(E)RTUeMi1Pui10-SCHIY;NST=X / Y;NST=X</v>
      </c>
      <c r="AE815" s="63">
        <f>VLOOKUP($AC815,pTRAIT!$A:$X,7,FALSE)</f>
        <v>0</v>
      </c>
      <c r="AF815" s="63">
        <f>VLOOKUP($AC815,pTRAIT!$A:$X,8,FALSE)</f>
        <v>0</v>
      </c>
      <c r="AG815" s="63">
        <f>VLOOKUP($AC815,pTRAIT!$A:$X,9,FALSE)</f>
        <v>0</v>
      </c>
      <c r="AH815" s="63">
        <f>VLOOKUP($AC815,pTRAIT!$A:$X,10,FALSE)</f>
        <v>0</v>
      </c>
      <c r="AI815" s="63">
        <f>VLOOKUP($AC815,pTRAIT!$A:$X,11,FALSE)</f>
        <v>0</v>
      </c>
      <c r="AJ815" s="63">
        <f>VLOOKUP($AC815,pTRAIT!$A:$X,12,FALSE)</f>
        <v>0</v>
      </c>
      <c r="AK815" s="63">
        <f>VLOOKUP($AC815,pTRAIT!$A:$X,13,FALSE)</f>
        <v>0</v>
      </c>
      <c r="AL815" s="63">
        <f>VLOOKUP($AC815,pTRAIT!$A:$X,14,FALSE)</f>
        <v>0</v>
      </c>
      <c r="AM815" s="63">
        <f>VLOOKUP($AC815,pTRAIT!$A:$X,15,FALSE)</f>
        <v>0</v>
      </c>
      <c r="AN815" s="63">
        <f>VLOOKUP($AC815,pTRAIT!$A:$X,16,FALSE)</f>
        <v>0</v>
      </c>
      <c r="AO815" s="63">
        <f>VLOOKUP($AC815,pTRAIT!$A:$X,17,FALSE)</f>
        <v>0</v>
      </c>
      <c r="AP815" s="63">
        <f>VLOOKUP($AC815,pTRAIT!$A:$X,18,FALSE)</f>
        <v>0</v>
      </c>
      <c r="AQ815" s="63">
        <f>VLOOKUP($AC815,pTRAIT!$A:$X,19,FALSE)</f>
        <v>0</v>
      </c>
      <c r="AR815" s="63">
        <f>VLOOKUP($AC815,pTRAIT!$A:$X,20,FALSE)</f>
        <v>0</v>
      </c>
      <c r="AS815" s="63">
        <f>VLOOKUP($AC815,pTRAIT!$A:$X,21,FALSE)</f>
        <v>0</v>
      </c>
      <c r="AT815" s="63">
        <f>VLOOKUP($AC815,pTRAIT!$A:$X,22,FALSE)</f>
        <v>0</v>
      </c>
      <c r="AU815" s="63">
        <f>VLOOKUP($AC815,pTRAIT!$A:$X,23,FALSE)</f>
        <v>0</v>
      </c>
      <c r="AV815" s="63">
        <f>VLOOKUP($AC815,pTRAIT!$A:$X,24,FALSE)</f>
        <v>0</v>
      </c>
    </row>
    <row r="816" spans="1:48" ht="12" customHeight="1" x14ac:dyDescent="0.2">
      <c r="A816" s="32">
        <v>1571</v>
      </c>
      <c r="B816" s="33" t="s">
        <v>5</v>
      </c>
      <c r="C816" s="34">
        <v>1605</v>
      </c>
      <c r="D816" s="32" t="str">
        <f t="shared" si="12"/>
        <v>1571X1605</v>
      </c>
      <c r="E816" s="53" t="s">
        <v>1626</v>
      </c>
      <c r="F816" s="61" t="s">
        <v>2063</v>
      </c>
      <c r="G816" s="41" t="s">
        <v>43</v>
      </c>
      <c r="H816" s="45"/>
      <c r="I816" s="32">
        <v>1571</v>
      </c>
      <c r="J816" s="63">
        <f>VLOOKUP(I816,pTRAIT!A:B,2,FALSE)</f>
        <v>0</v>
      </c>
      <c r="K816" s="63" t="str">
        <f>VLOOKUP($I816,pTRAIT!$A:$X,7,FALSE)</f>
        <v>no</v>
      </c>
      <c r="L816" s="63" t="str">
        <f>VLOOKUP($I816,pTRAIT!$A:$X,8,FALSE)</f>
        <v>nd</v>
      </c>
      <c r="M816" s="63" t="str">
        <f>VLOOKUP($I816,pTRAIT!$A:$X,9,FALSE)</f>
        <v>S</v>
      </c>
      <c r="N816" s="63" t="str">
        <f>VLOOKUP($I816,pTRAIT!$A:$X,10,FALSE)</f>
        <v>S</v>
      </c>
      <c r="O816" s="63" t="str">
        <f>VLOOKUP($I816,pTRAIT!$A:$X,11,FALSE)</f>
        <v>S</v>
      </c>
      <c r="P816" s="63" t="str">
        <f>VLOOKUP($I816,pTRAIT!$A:$X,12,FALSE)</f>
        <v>S</v>
      </c>
      <c r="Q816" s="63" t="str">
        <f>VLOOKUP($I816,pTRAIT!$A:$X,13,FALSE)</f>
        <v>H</v>
      </c>
      <c r="R816" s="63" t="str">
        <f>VLOOKUP($I816,pTRAIT!$A:$X,14,FALSE)</f>
        <v>S</v>
      </c>
      <c r="S816" s="63" t="str">
        <f>VLOOKUP($I816,pTRAIT!$A:$X,15,FALSE)</f>
        <v>S</v>
      </c>
      <c r="T816" s="63" t="str">
        <f>VLOOKUP($I816,pTRAIT!$A:$X,16,FALSE)</f>
        <v>S</v>
      </c>
      <c r="U816" s="63" t="str">
        <f>VLOOKUP($I816,pTRAIT!$A:$X,17,FALSE)</f>
        <v>S</v>
      </c>
      <c r="V816" s="63" t="str">
        <f>VLOOKUP($I816,pTRAIT!$A:$X,18,FALSE)</f>
        <v>H</v>
      </c>
      <c r="W816" s="63" t="str">
        <f>VLOOKUP($I816,pTRAIT!$A:$X,19,FALSE)</f>
        <v>S</v>
      </c>
      <c r="X816" s="63" t="str">
        <f>VLOOKUP($I816,pTRAIT!$A:$X,20,FALSE)</f>
        <v>S</v>
      </c>
      <c r="Y816" s="63" t="str">
        <f>VLOOKUP($I816,pTRAIT!$A:$X,21,FALSE)</f>
        <v>S</v>
      </c>
      <c r="Z816" s="63" t="str">
        <f>VLOOKUP($I816,pTRAIT!$A:$X,22,FALSE)</f>
        <v>e</v>
      </c>
      <c r="AA816" s="63" t="str">
        <f>VLOOKUP($I816,pTRAIT!$A:$X,23,FALSE)</f>
        <v>n-c</v>
      </c>
      <c r="AB816" s="63" t="str">
        <f>VLOOKUP($I816,pTRAIT!$A:$X,24,FALSE)</f>
        <v>w</v>
      </c>
      <c r="AC816" s="34">
        <v>1605</v>
      </c>
      <c r="AD816" s="63" t="str">
        <f>VLOOKUP(AC816,pTRAIT!A:B,2,FALSE)</f>
        <v>ERTUeMi1Pui10-SCHIY;NST=X / ;</v>
      </c>
      <c r="AE816" s="63">
        <f>VLOOKUP($AC816,pTRAIT!$A:$X,7,FALSE)</f>
        <v>0</v>
      </c>
      <c r="AF816" s="63">
        <f>VLOOKUP($AC816,pTRAIT!$A:$X,8,FALSE)</f>
        <v>0</v>
      </c>
      <c r="AG816" s="63">
        <f>VLOOKUP($AC816,pTRAIT!$A:$X,9,FALSE)</f>
        <v>0</v>
      </c>
      <c r="AH816" s="63">
        <f>VLOOKUP($AC816,pTRAIT!$A:$X,10,FALSE)</f>
        <v>0</v>
      </c>
      <c r="AI816" s="63">
        <f>VLOOKUP($AC816,pTRAIT!$A:$X,11,FALSE)</f>
        <v>0</v>
      </c>
      <c r="AJ816" s="63">
        <f>VLOOKUP($AC816,pTRAIT!$A:$X,12,FALSE)</f>
        <v>0</v>
      </c>
      <c r="AK816" s="63">
        <f>VLOOKUP($AC816,pTRAIT!$A:$X,13,FALSE)</f>
        <v>0</v>
      </c>
      <c r="AL816" s="63">
        <f>VLOOKUP($AC816,pTRAIT!$A:$X,14,FALSE)</f>
        <v>0</v>
      </c>
      <c r="AM816" s="63">
        <f>VLOOKUP($AC816,pTRAIT!$A:$X,15,FALSE)</f>
        <v>0</v>
      </c>
      <c r="AN816" s="63">
        <f>VLOOKUP($AC816,pTRAIT!$A:$X,16,FALSE)</f>
        <v>0</v>
      </c>
      <c r="AO816" s="63">
        <f>VLOOKUP($AC816,pTRAIT!$A:$X,17,FALSE)</f>
        <v>0</v>
      </c>
      <c r="AP816" s="63">
        <f>VLOOKUP($AC816,pTRAIT!$A:$X,18,FALSE)</f>
        <v>0</v>
      </c>
      <c r="AQ816" s="63">
        <f>VLOOKUP($AC816,pTRAIT!$A:$X,19,FALSE)</f>
        <v>0</v>
      </c>
      <c r="AR816" s="63">
        <f>VLOOKUP($AC816,pTRAIT!$A:$X,20,FALSE)</f>
        <v>0</v>
      </c>
      <c r="AS816" s="63">
        <f>VLOOKUP($AC816,pTRAIT!$A:$X,21,FALSE)</f>
        <v>0</v>
      </c>
      <c r="AT816" s="63">
        <f>VLOOKUP($AC816,pTRAIT!$A:$X,22,FALSE)</f>
        <v>0</v>
      </c>
      <c r="AU816" s="63">
        <f>VLOOKUP($AC816,pTRAIT!$A:$X,23,FALSE)</f>
        <v>0</v>
      </c>
      <c r="AV816" s="63">
        <f>VLOOKUP($AC816,pTRAIT!$A:$X,24,FALSE)</f>
        <v>0</v>
      </c>
    </row>
    <row r="817" spans="1:48" ht="12" customHeight="1" x14ac:dyDescent="0.2">
      <c r="A817" s="32">
        <v>1571</v>
      </c>
      <c r="B817" s="33" t="s">
        <v>5</v>
      </c>
      <c r="C817" s="34">
        <v>1606</v>
      </c>
      <c r="D817" s="32" t="str">
        <f t="shared" si="12"/>
        <v>1571X1606</v>
      </c>
      <c r="E817" s="53" t="s">
        <v>1626</v>
      </c>
      <c r="F817" s="61" t="s">
        <v>2064</v>
      </c>
      <c r="G817" s="41" t="s">
        <v>43</v>
      </c>
      <c r="H817" s="45"/>
      <c r="I817" s="32">
        <v>1571</v>
      </c>
      <c r="J817" s="63">
        <f>VLOOKUP(I817,pTRAIT!A:B,2,FALSE)</f>
        <v>0</v>
      </c>
      <c r="K817" s="63" t="str">
        <f>VLOOKUP($I817,pTRAIT!$A:$X,7,FALSE)</f>
        <v>no</v>
      </c>
      <c r="L817" s="63" t="str">
        <f>VLOOKUP($I817,pTRAIT!$A:$X,8,FALSE)</f>
        <v>nd</v>
      </c>
      <c r="M817" s="63" t="str">
        <f>VLOOKUP($I817,pTRAIT!$A:$X,9,FALSE)</f>
        <v>S</v>
      </c>
      <c r="N817" s="63" t="str">
        <f>VLOOKUP($I817,pTRAIT!$A:$X,10,FALSE)</f>
        <v>S</v>
      </c>
      <c r="O817" s="63" t="str">
        <f>VLOOKUP($I817,pTRAIT!$A:$X,11,FALSE)</f>
        <v>S</v>
      </c>
      <c r="P817" s="63" t="str">
        <f>VLOOKUP($I817,pTRAIT!$A:$X,12,FALSE)</f>
        <v>S</v>
      </c>
      <c r="Q817" s="63" t="str">
        <f>VLOOKUP($I817,pTRAIT!$A:$X,13,FALSE)</f>
        <v>H</v>
      </c>
      <c r="R817" s="63" t="str">
        <f>VLOOKUP($I817,pTRAIT!$A:$X,14,FALSE)</f>
        <v>S</v>
      </c>
      <c r="S817" s="63" t="str">
        <f>VLOOKUP($I817,pTRAIT!$A:$X,15,FALSE)</f>
        <v>S</v>
      </c>
      <c r="T817" s="63" t="str">
        <f>VLOOKUP($I817,pTRAIT!$A:$X,16,FALSE)</f>
        <v>S</v>
      </c>
      <c r="U817" s="63" t="str">
        <f>VLOOKUP($I817,pTRAIT!$A:$X,17,FALSE)</f>
        <v>S</v>
      </c>
      <c r="V817" s="63" t="str">
        <f>VLOOKUP($I817,pTRAIT!$A:$X,18,FALSE)</f>
        <v>H</v>
      </c>
      <c r="W817" s="63" t="str">
        <f>VLOOKUP($I817,pTRAIT!$A:$X,19,FALSE)</f>
        <v>S</v>
      </c>
      <c r="X817" s="63" t="str">
        <f>VLOOKUP($I817,pTRAIT!$A:$X,20,FALSE)</f>
        <v>S</v>
      </c>
      <c r="Y817" s="63" t="str">
        <f>VLOOKUP($I817,pTRAIT!$A:$X,21,FALSE)</f>
        <v>S</v>
      </c>
      <c r="Z817" s="63" t="str">
        <f>VLOOKUP($I817,pTRAIT!$A:$X,22,FALSE)</f>
        <v>e</v>
      </c>
      <c r="AA817" s="63" t="str">
        <f>VLOOKUP($I817,pTRAIT!$A:$X,23,FALSE)</f>
        <v>n-c</v>
      </c>
      <c r="AB817" s="63" t="str">
        <f>VLOOKUP($I817,pTRAIT!$A:$X,24,FALSE)</f>
        <v>w</v>
      </c>
      <c r="AC817" s="34">
        <v>1606</v>
      </c>
      <c r="AD817" s="63" t="str">
        <f>VLOOKUP(AC817,pTRAIT!A:B,2,FALSE)</f>
        <v>ERTUeMi1Pui10-SCHIY;NST=X / ;</v>
      </c>
      <c r="AE817" s="63">
        <f>VLOOKUP($AC817,pTRAIT!$A:$X,7,FALSE)</f>
        <v>0</v>
      </c>
      <c r="AF817" s="63">
        <f>VLOOKUP($AC817,pTRAIT!$A:$X,8,FALSE)</f>
        <v>0</v>
      </c>
      <c r="AG817" s="63">
        <f>VLOOKUP($AC817,pTRAIT!$A:$X,9,FALSE)</f>
        <v>0</v>
      </c>
      <c r="AH817" s="63">
        <f>VLOOKUP($AC817,pTRAIT!$A:$X,10,FALSE)</f>
        <v>0</v>
      </c>
      <c r="AI817" s="63">
        <f>VLOOKUP($AC817,pTRAIT!$A:$X,11,FALSE)</f>
        <v>0</v>
      </c>
      <c r="AJ817" s="63">
        <f>VLOOKUP($AC817,pTRAIT!$A:$X,12,FALSE)</f>
        <v>0</v>
      </c>
      <c r="AK817" s="63">
        <f>VLOOKUP($AC817,pTRAIT!$A:$X,13,FALSE)</f>
        <v>0</v>
      </c>
      <c r="AL817" s="63">
        <f>VLOOKUP($AC817,pTRAIT!$A:$X,14,FALSE)</f>
        <v>0</v>
      </c>
      <c r="AM817" s="63">
        <f>VLOOKUP($AC817,pTRAIT!$A:$X,15,FALSE)</f>
        <v>0</v>
      </c>
      <c r="AN817" s="63">
        <f>VLOOKUP($AC817,pTRAIT!$A:$X,16,FALSE)</f>
        <v>0</v>
      </c>
      <c r="AO817" s="63">
        <f>VLOOKUP($AC817,pTRAIT!$A:$X,17,FALSE)</f>
        <v>0</v>
      </c>
      <c r="AP817" s="63">
        <f>VLOOKUP($AC817,pTRAIT!$A:$X,18,FALSE)</f>
        <v>0</v>
      </c>
      <c r="AQ817" s="63">
        <f>VLOOKUP($AC817,pTRAIT!$A:$X,19,FALSE)</f>
        <v>0</v>
      </c>
      <c r="AR817" s="63">
        <f>VLOOKUP($AC817,pTRAIT!$A:$X,20,FALSE)</f>
        <v>0</v>
      </c>
      <c r="AS817" s="63">
        <f>VLOOKUP($AC817,pTRAIT!$A:$X,21,FALSE)</f>
        <v>0</v>
      </c>
      <c r="AT817" s="63">
        <f>VLOOKUP($AC817,pTRAIT!$A:$X,22,FALSE)</f>
        <v>0</v>
      </c>
      <c r="AU817" s="63">
        <f>VLOOKUP($AC817,pTRAIT!$A:$X,23,FALSE)</f>
        <v>0</v>
      </c>
      <c r="AV817" s="63">
        <f>VLOOKUP($AC817,pTRAIT!$A:$X,24,FALSE)</f>
        <v>0</v>
      </c>
    </row>
    <row r="818" spans="1:48" ht="12" customHeight="1" x14ac:dyDescent="0.2">
      <c r="A818" s="32">
        <v>1571</v>
      </c>
      <c r="B818" s="33" t="s">
        <v>5</v>
      </c>
      <c r="C818" s="34">
        <v>1601</v>
      </c>
      <c r="D818" s="32" t="str">
        <f t="shared" si="12"/>
        <v>1571X1601</v>
      </c>
      <c r="E818" s="53" t="s">
        <v>1626</v>
      </c>
      <c r="F818" s="61" t="s">
        <v>2065</v>
      </c>
      <c r="G818" s="41" t="s">
        <v>43</v>
      </c>
      <c r="H818" s="45"/>
      <c r="I818" s="32">
        <v>1571</v>
      </c>
      <c r="J818" s="63">
        <f>VLOOKUP(I818,pTRAIT!A:B,2,FALSE)</f>
        <v>0</v>
      </c>
      <c r="K818" s="63" t="str">
        <f>VLOOKUP($I818,pTRAIT!$A:$X,7,FALSE)</f>
        <v>no</v>
      </c>
      <c r="L818" s="63" t="str">
        <f>VLOOKUP($I818,pTRAIT!$A:$X,8,FALSE)</f>
        <v>nd</v>
      </c>
      <c r="M818" s="63" t="str">
        <f>VLOOKUP($I818,pTRAIT!$A:$X,9,FALSE)</f>
        <v>S</v>
      </c>
      <c r="N818" s="63" t="str">
        <f>VLOOKUP($I818,pTRAIT!$A:$X,10,FALSE)</f>
        <v>S</v>
      </c>
      <c r="O818" s="63" t="str">
        <f>VLOOKUP($I818,pTRAIT!$A:$X,11,FALSE)</f>
        <v>S</v>
      </c>
      <c r="P818" s="63" t="str">
        <f>VLOOKUP($I818,pTRAIT!$A:$X,12,FALSE)</f>
        <v>S</v>
      </c>
      <c r="Q818" s="63" t="str">
        <f>VLOOKUP($I818,pTRAIT!$A:$X,13,FALSE)</f>
        <v>H</v>
      </c>
      <c r="R818" s="63" t="str">
        <f>VLOOKUP($I818,pTRAIT!$A:$X,14,FALSE)</f>
        <v>S</v>
      </c>
      <c r="S818" s="63" t="str">
        <f>VLOOKUP($I818,pTRAIT!$A:$X,15,FALSE)</f>
        <v>S</v>
      </c>
      <c r="T818" s="63" t="str">
        <f>VLOOKUP($I818,pTRAIT!$A:$X,16,FALSE)</f>
        <v>S</v>
      </c>
      <c r="U818" s="63" t="str">
        <f>VLOOKUP($I818,pTRAIT!$A:$X,17,FALSE)</f>
        <v>S</v>
      </c>
      <c r="V818" s="63" t="str">
        <f>VLOOKUP($I818,pTRAIT!$A:$X,18,FALSE)</f>
        <v>H</v>
      </c>
      <c r="W818" s="63" t="str">
        <f>VLOOKUP($I818,pTRAIT!$A:$X,19,FALSE)</f>
        <v>S</v>
      </c>
      <c r="X818" s="63" t="str">
        <f>VLOOKUP($I818,pTRAIT!$A:$X,20,FALSE)</f>
        <v>S</v>
      </c>
      <c r="Y818" s="63" t="str">
        <f>VLOOKUP($I818,pTRAIT!$A:$X,21,FALSE)</f>
        <v>S</v>
      </c>
      <c r="Z818" s="63" t="str">
        <f>VLOOKUP($I818,pTRAIT!$A:$X,22,FALSE)</f>
        <v>e</v>
      </c>
      <c r="AA818" s="63" t="str">
        <f>VLOOKUP($I818,pTRAIT!$A:$X,23,FALSE)</f>
        <v>n-c</v>
      </c>
      <c r="AB818" s="63" t="str">
        <f>VLOOKUP($I818,pTRAIT!$A:$X,24,FALSE)</f>
        <v>w</v>
      </c>
      <c r="AC818" s="34">
        <v>1601</v>
      </c>
      <c r="AD818" s="63" t="str">
        <f>VLOOKUP(AC818,pTRAIT!A:B,2,FALSE)</f>
        <v>ERTUeMi1Pui10-SCHIY;NST=X / Y;NST=X</v>
      </c>
      <c r="AE818" s="63">
        <f>VLOOKUP($AC818,pTRAIT!$A:$X,7,FALSE)</f>
        <v>0</v>
      </c>
      <c r="AF818" s="63">
        <f>VLOOKUP($AC818,pTRAIT!$A:$X,8,FALSE)</f>
        <v>0</v>
      </c>
      <c r="AG818" s="63">
        <f>VLOOKUP($AC818,pTRAIT!$A:$X,9,FALSE)</f>
        <v>0</v>
      </c>
      <c r="AH818" s="63">
        <f>VLOOKUP($AC818,pTRAIT!$A:$X,10,FALSE)</f>
        <v>0</v>
      </c>
      <c r="AI818" s="63">
        <f>VLOOKUP($AC818,pTRAIT!$A:$X,11,FALSE)</f>
        <v>0</v>
      </c>
      <c r="AJ818" s="63">
        <f>VLOOKUP($AC818,pTRAIT!$A:$X,12,FALSE)</f>
        <v>0</v>
      </c>
      <c r="AK818" s="63">
        <f>VLOOKUP($AC818,pTRAIT!$A:$X,13,FALSE)</f>
        <v>0</v>
      </c>
      <c r="AL818" s="63">
        <f>VLOOKUP($AC818,pTRAIT!$A:$X,14,FALSE)</f>
        <v>0</v>
      </c>
      <c r="AM818" s="63">
        <f>VLOOKUP($AC818,pTRAIT!$A:$X,15,FALSE)</f>
        <v>0</v>
      </c>
      <c r="AN818" s="63">
        <f>VLOOKUP($AC818,pTRAIT!$A:$X,16,FALSE)</f>
        <v>0</v>
      </c>
      <c r="AO818" s="63">
        <f>VLOOKUP($AC818,pTRAIT!$A:$X,17,FALSE)</f>
        <v>0</v>
      </c>
      <c r="AP818" s="63">
        <f>VLOOKUP($AC818,pTRAIT!$A:$X,18,FALSE)</f>
        <v>0</v>
      </c>
      <c r="AQ818" s="63">
        <f>VLOOKUP($AC818,pTRAIT!$A:$X,19,FALSE)</f>
        <v>0</v>
      </c>
      <c r="AR818" s="63">
        <f>VLOOKUP($AC818,pTRAIT!$A:$X,20,FALSE)</f>
        <v>0</v>
      </c>
      <c r="AS818" s="63">
        <f>VLOOKUP($AC818,pTRAIT!$A:$X,21,FALSE)</f>
        <v>0</v>
      </c>
      <c r="AT818" s="63">
        <f>VLOOKUP($AC818,pTRAIT!$A:$X,22,FALSE)</f>
        <v>0</v>
      </c>
      <c r="AU818" s="63">
        <f>VLOOKUP($AC818,pTRAIT!$A:$X,23,FALSE)</f>
        <v>0</v>
      </c>
      <c r="AV818" s="63">
        <f>VLOOKUP($AC818,pTRAIT!$A:$X,24,FALSE)</f>
        <v>0</v>
      </c>
    </row>
    <row r="819" spans="1:48" ht="12" customHeight="1" x14ac:dyDescent="0.2">
      <c r="A819" s="32">
        <v>1571</v>
      </c>
      <c r="B819" s="33" t="s">
        <v>5</v>
      </c>
      <c r="C819" s="34">
        <v>1602</v>
      </c>
      <c r="D819" s="32" t="str">
        <f t="shared" si="12"/>
        <v>1571X1602</v>
      </c>
      <c r="E819" s="53" t="s">
        <v>1626</v>
      </c>
      <c r="F819" s="61" t="s">
        <v>2066</v>
      </c>
      <c r="G819" s="41" t="s">
        <v>43</v>
      </c>
      <c r="H819" s="45"/>
      <c r="I819" s="32">
        <v>1571</v>
      </c>
      <c r="J819" s="63">
        <f>VLOOKUP(I819,pTRAIT!A:B,2,FALSE)</f>
        <v>0</v>
      </c>
      <c r="K819" s="63" t="str">
        <f>VLOOKUP($I819,pTRAIT!$A:$X,7,FALSE)</f>
        <v>no</v>
      </c>
      <c r="L819" s="63" t="str">
        <f>VLOOKUP($I819,pTRAIT!$A:$X,8,FALSE)</f>
        <v>nd</v>
      </c>
      <c r="M819" s="63" t="str">
        <f>VLOOKUP($I819,pTRAIT!$A:$X,9,FALSE)</f>
        <v>S</v>
      </c>
      <c r="N819" s="63" t="str">
        <f>VLOOKUP($I819,pTRAIT!$A:$X,10,FALSE)</f>
        <v>S</v>
      </c>
      <c r="O819" s="63" t="str">
        <f>VLOOKUP($I819,pTRAIT!$A:$X,11,FALSE)</f>
        <v>S</v>
      </c>
      <c r="P819" s="63" t="str">
        <f>VLOOKUP($I819,pTRAIT!$A:$X,12,FALSE)</f>
        <v>S</v>
      </c>
      <c r="Q819" s="63" t="str">
        <f>VLOOKUP($I819,pTRAIT!$A:$X,13,FALSE)</f>
        <v>H</v>
      </c>
      <c r="R819" s="63" t="str">
        <f>VLOOKUP($I819,pTRAIT!$A:$X,14,FALSE)</f>
        <v>S</v>
      </c>
      <c r="S819" s="63" t="str">
        <f>VLOOKUP($I819,pTRAIT!$A:$X,15,FALSE)</f>
        <v>S</v>
      </c>
      <c r="T819" s="63" t="str">
        <f>VLOOKUP($I819,pTRAIT!$A:$X,16,FALSE)</f>
        <v>S</v>
      </c>
      <c r="U819" s="63" t="str">
        <f>VLOOKUP($I819,pTRAIT!$A:$X,17,FALSE)</f>
        <v>S</v>
      </c>
      <c r="V819" s="63" t="str">
        <f>VLOOKUP($I819,pTRAIT!$A:$X,18,FALSE)</f>
        <v>H</v>
      </c>
      <c r="W819" s="63" t="str">
        <f>VLOOKUP($I819,pTRAIT!$A:$X,19,FALSE)</f>
        <v>S</v>
      </c>
      <c r="X819" s="63" t="str">
        <f>VLOOKUP($I819,pTRAIT!$A:$X,20,FALSE)</f>
        <v>S</v>
      </c>
      <c r="Y819" s="63" t="str">
        <f>VLOOKUP($I819,pTRAIT!$A:$X,21,FALSE)</f>
        <v>S</v>
      </c>
      <c r="Z819" s="63" t="str">
        <f>VLOOKUP($I819,pTRAIT!$A:$X,22,FALSE)</f>
        <v>e</v>
      </c>
      <c r="AA819" s="63" t="str">
        <f>VLOOKUP($I819,pTRAIT!$A:$X,23,FALSE)</f>
        <v>n-c</v>
      </c>
      <c r="AB819" s="63" t="str">
        <f>VLOOKUP($I819,pTRAIT!$A:$X,24,FALSE)</f>
        <v>w</v>
      </c>
      <c r="AC819" s="34">
        <v>1602</v>
      </c>
      <c r="AD819" s="63" t="str">
        <f>VLOOKUP(AC819,pTRAIT!A:B,2,FALSE)</f>
        <v>ERTUeMi1Pui10-SCHIY;NST=X / Y;NST=X</v>
      </c>
      <c r="AE819" s="63">
        <f>VLOOKUP($AC819,pTRAIT!$A:$X,7,FALSE)</f>
        <v>0</v>
      </c>
      <c r="AF819" s="63">
        <f>VLOOKUP($AC819,pTRAIT!$A:$X,8,FALSE)</f>
        <v>0</v>
      </c>
      <c r="AG819" s="63">
        <f>VLOOKUP($AC819,pTRAIT!$A:$X,9,FALSE)</f>
        <v>0</v>
      </c>
      <c r="AH819" s="63">
        <f>VLOOKUP($AC819,pTRAIT!$A:$X,10,FALSE)</f>
        <v>0</v>
      </c>
      <c r="AI819" s="63">
        <f>VLOOKUP($AC819,pTRAIT!$A:$X,11,FALSE)</f>
        <v>0</v>
      </c>
      <c r="AJ819" s="63">
        <f>VLOOKUP($AC819,pTRAIT!$A:$X,12,FALSE)</f>
        <v>0</v>
      </c>
      <c r="AK819" s="63">
        <f>VLOOKUP($AC819,pTRAIT!$A:$X,13,FALSE)</f>
        <v>0</v>
      </c>
      <c r="AL819" s="63">
        <f>VLOOKUP($AC819,pTRAIT!$A:$X,14,FALSE)</f>
        <v>0</v>
      </c>
      <c r="AM819" s="63">
        <f>VLOOKUP($AC819,pTRAIT!$A:$X,15,FALSE)</f>
        <v>0</v>
      </c>
      <c r="AN819" s="63">
        <f>VLOOKUP($AC819,pTRAIT!$A:$X,16,FALSE)</f>
        <v>0</v>
      </c>
      <c r="AO819" s="63">
        <f>VLOOKUP($AC819,pTRAIT!$A:$X,17,FALSE)</f>
        <v>0</v>
      </c>
      <c r="AP819" s="63">
        <f>VLOOKUP($AC819,pTRAIT!$A:$X,18,FALSE)</f>
        <v>0</v>
      </c>
      <c r="AQ819" s="63">
        <f>VLOOKUP($AC819,pTRAIT!$A:$X,19,FALSE)</f>
        <v>0</v>
      </c>
      <c r="AR819" s="63">
        <f>VLOOKUP($AC819,pTRAIT!$A:$X,20,FALSE)</f>
        <v>0</v>
      </c>
      <c r="AS819" s="63">
        <f>VLOOKUP($AC819,pTRAIT!$A:$X,21,FALSE)</f>
        <v>0</v>
      </c>
      <c r="AT819" s="63">
        <f>VLOOKUP($AC819,pTRAIT!$A:$X,22,FALSE)</f>
        <v>0</v>
      </c>
      <c r="AU819" s="63">
        <f>VLOOKUP($AC819,pTRAIT!$A:$X,23,FALSE)</f>
        <v>0</v>
      </c>
      <c r="AV819" s="63">
        <f>VLOOKUP($AC819,pTRAIT!$A:$X,24,FALSE)</f>
        <v>0</v>
      </c>
    </row>
    <row r="820" spans="1:48" ht="12" customHeight="1" x14ac:dyDescent="0.2">
      <c r="A820" s="32">
        <v>1572</v>
      </c>
      <c r="B820" s="33" t="s">
        <v>5</v>
      </c>
      <c r="C820" s="34">
        <v>1588</v>
      </c>
      <c r="D820" s="32" t="str">
        <f t="shared" si="12"/>
        <v>1572X1588</v>
      </c>
      <c r="E820" s="53" t="s">
        <v>1626</v>
      </c>
      <c r="F820" s="61" t="s">
        <v>2420</v>
      </c>
      <c r="G820" s="41" t="s">
        <v>43</v>
      </c>
      <c r="H820" s="45"/>
      <c r="I820" s="32">
        <v>1572</v>
      </c>
      <c r="J820" s="63">
        <f>VLOOKUP(I820,pTRAIT!A:B,2,FALSE)</f>
        <v>0</v>
      </c>
      <c r="K820" s="63" t="str">
        <f>VLOOKUP($I820,pTRAIT!$A:$X,7,FALSE)</f>
        <v>no</v>
      </c>
      <c r="L820" s="63" t="str">
        <f>VLOOKUP($I820,pTRAIT!$A:$X,8,FALSE)</f>
        <v>nd</v>
      </c>
      <c r="M820" s="63" t="str">
        <f>VLOOKUP($I820,pTRAIT!$A:$X,9,FALSE)</f>
        <v>S</v>
      </c>
      <c r="N820" s="63" t="str">
        <f>VLOOKUP($I820,pTRAIT!$A:$X,10,FALSE)</f>
        <v>S</v>
      </c>
      <c r="O820" s="63" t="str">
        <f>VLOOKUP($I820,pTRAIT!$A:$X,11,FALSE)</f>
        <v>S</v>
      </c>
      <c r="P820" s="63" t="str">
        <f>VLOOKUP($I820,pTRAIT!$A:$X,12,FALSE)</f>
        <v>S</v>
      </c>
      <c r="Q820" s="63" t="str">
        <f>VLOOKUP($I820,pTRAIT!$A:$X,13,FALSE)</f>
        <v>H</v>
      </c>
      <c r="R820" s="63" t="str">
        <f>VLOOKUP($I820,pTRAIT!$A:$X,14,FALSE)</f>
        <v>S</v>
      </c>
      <c r="S820" s="63" t="str">
        <f>VLOOKUP($I820,pTRAIT!$A:$X,15,FALSE)</f>
        <v>S</v>
      </c>
      <c r="T820" s="63" t="str">
        <f>VLOOKUP($I820,pTRAIT!$A:$X,16,FALSE)</f>
        <v>S</v>
      </c>
      <c r="U820" s="63" t="str">
        <f>VLOOKUP($I820,pTRAIT!$A:$X,17,FALSE)</f>
        <v>S</v>
      </c>
      <c r="V820" s="63" t="str">
        <f>VLOOKUP($I820,pTRAIT!$A:$X,18,FALSE)</f>
        <v>H</v>
      </c>
      <c r="W820" s="63" t="str">
        <f>VLOOKUP($I820,pTRAIT!$A:$X,19,FALSE)</f>
        <v>S</v>
      </c>
      <c r="X820" s="63" t="str">
        <f>VLOOKUP($I820,pTRAIT!$A:$X,20,FALSE)</f>
        <v>S</v>
      </c>
      <c r="Y820" s="63" t="str">
        <f>VLOOKUP($I820,pTRAIT!$A:$X,21,FALSE)</f>
        <v>H</v>
      </c>
      <c r="Z820" s="63" t="str">
        <f>VLOOKUP($I820,pTRAIT!$A:$X,22,FALSE)</f>
        <v>e</v>
      </c>
      <c r="AA820" s="63" t="str">
        <f>VLOOKUP($I820,pTRAIT!$A:$X,23,FALSE)</f>
        <v>n-c</v>
      </c>
      <c r="AB820" s="63" t="str">
        <f>VLOOKUP($I820,pTRAIT!$A:$X,24,FALSE)</f>
        <v>w</v>
      </c>
      <c r="AC820" s="34">
        <v>1588</v>
      </c>
      <c r="AD820" s="63" t="str">
        <f>VLOOKUP(AC820,pTRAIT!A:B,2,FALSE)</f>
        <v>EM5RTUeMi1Fr1Cf9PuY;NST=X / Y;NST=X</v>
      </c>
      <c r="AE820" s="63">
        <f>VLOOKUP($AC820,pTRAIT!$A:$X,7,FALSE)</f>
        <v>0</v>
      </c>
      <c r="AF820" s="63">
        <f>VLOOKUP($AC820,pTRAIT!$A:$X,8,FALSE)</f>
        <v>0</v>
      </c>
      <c r="AG820" s="63">
        <f>VLOOKUP($AC820,pTRAIT!$A:$X,9,FALSE)</f>
        <v>0</v>
      </c>
      <c r="AH820" s="63">
        <f>VLOOKUP($AC820,pTRAIT!$A:$X,10,FALSE)</f>
        <v>0</v>
      </c>
      <c r="AI820" s="63">
        <f>VLOOKUP($AC820,pTRAIT!$A:$X,11,FALSE)</f>
        <v>0</v>
      </c>
      <c r="AJ820" s="63">
        <f>VLOOKUP($AC820,pTRAIT!$A:$X,12,FALSE)</f>
        <v>0</v>
      </c>
      <c r="AK820" s="63">
        <f>VLOOKUP($AC820,pTRAIT!$A:$X,13,FALSE)</f>
        <v>0</v>
      </c>
      <c r="AL820" s="63">
        <f>VLOOKUP($AC820,pTRAIT!$A:$X,14,FALSE)</f>
        <v>0</v>
      </c>
      <c r="AM820" s="63">
        <f>VLOOKUP($AC820,pTRAIT!$A:$X,15,FALSE)</f>
        <v>0</v>
      </c>
      <c r="AN820" s="63">
        <f>VLOOKUP($AC820,pTRAIT!$A:$X,16,FALSE)</f>
        <v>0</v>
      </c>
      <c r="AO820" s="63">
        <f>VLOOKUP($AC820,pTRAIT!$A:$X,17,FALSE)</f>
        <v>0</v>
      </c>
      <c r="AP820" s="63">
        <f>VLOOKUP($AC820,pTRAIT!$A:$X,18,FALSE)</f>
        <v>0</v>
      </c>
      <c r="AQ820" s="63">
        <f>VLOOKUP($AC820,pTRAIT!$A:$X,19,FALSE)</f>
        <v>0</v>
      </c>
      <c r="AR820" s="63">
        <f>VLOOKUP($AC820,pTRAIT!$A:$X,20,FALSE)</f>
        <v>0</v>
      </c>
      <c r="AS820" s="63">
        <f>VLOOKUP($AC820,pTRAIT!$A:$X,21,FALSE)</f>
        <v>0</v>
      </c>
      <c r="AT820" s="63">
        <f>VLOOKUP($AC820,pTRAIT!$A:$X,22,FALSE)</f>
        <v>0</v>
      </c>
      <c r="AU820" s="63">
        <f>VLOOKUP($AC820,pTRAIT!$A:$X,23,FALSE)</f>
        <v>0</v>
      </c>
      <c r="AV820" s="63">
        <f>VLOOKUP($AC820,pTRAIT!$A:$X,24,FALSE)</f>
        <v>0</v>
      </c>
    </row>
    <row r="821" spans="1:48" ht="12" customHeight="1" x14ac:dyDescent="0.2">
      <c r="A821" s="32">
        <v>1572</v>
      </c>
      <c r="B821" s="33" t="s">
        <v>5</v>
      </c>
      <c r="C821" s="34">
        <v>1598</v>
      </c>
      <c r="D821" s="32" t="str">
        <f t="shared" si="12"/>
        <v>1572X1598</v>
      </c>
      <c r="E821" s="53" t="s">
        <v>1626</v>
      </c>
      <c r="F821" s="61" t="s">
        <v>2421</v>
      </c>
      <c r="G821" s="41" t="s">
        <v>43</v>
      </c>
      <c r="H821" s="45"/>
      <c r="I821" s="32">
        <v>1572</v>
      </c>
      <c r="J821" s="63">
        <f>VLOOKUP(I821,pTRAIT!A:B,2,FALSE)</f>
        <v>0</v>
      </c>
      <c r="K821" s="63" t="str">
        <f>VLOOKUP($I821,pTRAIT!$A:$X,7,FALSE)</f>
        <v>no</v>
      </c>
      <c r="L821" s="63" t="str">
        <f>VLOOKUP($I821,pTRAIT!$A:$X,8,FALSE)</f>
        <v>nd</v>
      </c>
      <c r="M821" s="63" t="str">
        <f>VLOOKUP($I821,pTRAIT!$A:$X,9,FALSE)</f>
        <v>S</v>
      </c>
      <c r="N821" s="63" t="str">
        <f>VLOOKUP($I821,pTRAIT!$A:$X,10,FALSE)</f>
        <v>S</v>
      </c>
      <c r="O821" s="63" t="str">
        <f>VLOOKUP($I821,pTRAIT!$A:$X,11,FALSE)</f>
        <v>S</v>
      </c>
      <c r="P821" s="63" t="str">
        <f>VLOOKUP($I821,pTRAIT!$A:$X,12,FALSE)</f>
        <v>S</v>
      </c>
      <c r="Q821" s="63" t="str">
        <f>VLOOKUP($I821,pTRAIT!$A:$X,13,FALSE)</f>
        <v>H</v>
      </c>
      <c r="R821" s="63" t="str">
        <f>VLOOKUP($I821,pTRAIT!$A:$X,14,FALSE)</f>
        <v>S</v>
      </c>
      <c r="S821" s="63" t="str">
        <f>VLOOKUP($I821,pTRAIT!$A:$X,15,FALSE)</f>
        <v>S</v>
      </c>
      <c r="T821" s="63" t="str">
        <f>VLOOKUP($I821,pTRAIT!$A:$X,16,FALSE)</f>
        <v>S</v>
      </c>
      <c r="U821" s="63" t="str">
        <f>VLOOKUP($I821,pTRAIT!$A:$X,17,FALSE)</f>
        <v>S</v>
      </c>
      <c r="V821" s="63" t="str">
        <f>VLOOKUP($I821,pTRAIT!$A:$X,18,FALSE)</f>
        <v>H</v>
      </c>
      <c r="W821" s="63" t="str">
        <f>VLOOKUP($I821,pTRAIT!$A:$X,19,FALSE)</f>
        <v>S</v>
      </c>
      <c r="X821" s="63" t="str">
        <f>VLOOKUP($I821,pTRAIT!$A:$X,20,FALSE)</f>
        <v>S</v>
      </c>
      <c r="Y821" s="63" t="str">
        <f>VLOOKUP($I821,pTRAIT!$A:$X,21,FALSE)</f>
        <v>H</v>
      </c>
      <c r="Z821" s="63" t="str">
        <f>VLOOKUP($I821,pTRAIT!$A:$X,22,FALSE)</f>
        <v>e</v>
      </c>
      <c r="AA821" s="63" t="str">
        <f>VLOOKUP($I821,pTRAIT!$A:$X,23,FALSE)</f>
        <v>n-c</v>
      </c>
      <c r="AB821" s="63" t="str">
        <f>VLOOKUP($I821,pTRAIT!$A:$X,24,FALSE)</f>
        <v>w</v>
      </c>
      <c r="AC821" s="34">
        <v>1598</v>
      </c>
      <c r="AD821" s="63" t="str">
        <f>VLOOKUP(AC821,pTRAIT!A:B,2,FALSE)</f>
        <v>EM5RTUeMi1Fr1Cf9PuY;NST=X / Y;NST=X</v>
      </c>
      <c r="AE821" s="63">
        <f>VLOOKUP($AC821,pTRAIT!$A:$X,7,FALSE)</f>
        <v>0</v>
      </c>
      <c r="AF821" s="63">
        <f>VLOOKUP($AC821,pTRAIT!$A:$X,8,FALSE)</f>
        <v>0</v>
      </c>
      <c r="AG821" s="63">
        <f>VLOOKUP($AC821,pTRAIT!$A:$X,9,FALSE)</f>
        <v>0</v>
      </c>
      <c r="AH821" s="63">
        <f>VLOOKUP($AC821,pTRAIT!$A:$X,10,FALSE)</f>
        <v>0</v>
      </c>
      <c r="AI821" s="63">
        <f>VLOOKUP($AC821,pTRAIT!$A:$X,11,FALSE)</f>
        <v>0</v>
      </c>
      <c r="AJ821" s="63">
        <f>VLOOKUP($AC821,pTRAIT!$A:$X,12,FALSE)</f>
        <v>0</v>
      </c>
      <c r="AK821" s="63">
        <f>VLOOKUP($AC821,pTRAIT!$A:$X,13,FALSE)</f>
        <v>0</v>
      </c>
      <c r="AL821" s="63">
        <f>VLOOKUP($AC821,pTRAIT!$A:$X,14,FALSE)</f>
        <v>0</v>
      </c>
      <c r="AM821" s="63">
        <f>VLOOKUP($AC821,pTRAIT!$A:$X,15,FALSE)</f>
        <v>0</v>
      </c>
      <c r="AN821" s="63">
        <f>VLOOKUP($AC821,pTRAIT!$A:$X,16,FALSE)</f>
        <v>0</v>
      </c>
      <c r="AO821" s="63">
        <f>VLOOKUP($AC821,pTRAIT!$A:$X,17,FALSE)</f>
        <v>0</v>
      </c>
      <c r="AP821" s="63">
        <f>VLOOKUP($AC821,pTRAIT!$A:$X,18,FALSE)</f>
        <v>0</v>
      </c>
      <c r="AQ821" s="63">
        <f>VLOOKUP($AC821,pTRAIT!$A:$X,19,FALSE)</f>
        <v>0</v>
      </c>
      <c r="AR821" s="63">
        <f>VLOOKUP($AC821,pTRAIT!$A:$X,20,FALSE)</f>
        <v>0</v>
      </c>
      <c r="AS821" s="63">
        <f>VLOOKUP($AC821,pTRAIT!$A:$X,21,FALSE)</f>
        <v>0</v>
      </c>
      <c r="AT821" s="63">
        <f>VLOOKUP($AC821,pTRAIT!$A:$X,22,FALSE)</f>
        <v>0</v>
      </c>
      <c r="AU821" s="63">
        <f>VLOOKUP($AC821,pTRAIT!$A:$X,23,FALSE)</f>
        <v>0</v>
      </c>
      <c r="AV821" s="63">
        <f>VLOOKUP($AC821,pTRAIT!$A:$X,24,FALSE)</f>
        <v>0</v>
      </c>
    </row>
    <row r="822" spans="1:48" ht="12" customHeight="1" x14ac:dyDescent="0.2">
      <c r="A822" s="32">
        <v>1572</v>
      </c>
      <c r="B822" s="33" t="s">
        <v>5</v>
      </c>
      <c r="C822" s="34">
        <v>1604</v>
      </c>
      <c r="D822" s="32" t="str">
        <f t="shared" si="12"/>
        <v>1572X1604</v>
      </c>
      <c r="E822" s="53" t="s">
        <v>1626</v>
      </c>
      <c r="F822" s="61" t="s">
        <v>2422</v>
      </c>
      <c r="G822" s="41" t="s">
        <v>43</v>
      </c>
      <c r="H822" s="45"/>
      <c r="I822" s="32">
        <v>1572</v>
      </c>
      <c r="J822" s="63">
        <f>VLOOKUP(I822,pTRAIT!A:B,2,FALSE)</f>
        <v>0</v>
      </c>
      <c r="K822" s="63" t="str">
        <f>VLOOKUP($I822,pTRAIT!$A:$X,7,FALSE)</f>
        <v>no</v>
      </c>
      <c r="L822" s="63" t="str">
        <f>VLOOKUP($I822,pTRAIT!$A:$X,8,FALSE)</f>
        <v>nd</v>
      </c>
      <c r="M822" s="63" t="str">
        <f>VLOOKUP($I822,pTRAIT!$A:$X,9,FALSE)</f>
        <v>S</v>
      </c>
      <c r="N822" s="63" t="str">
        <f>VLOOKUP($I822,pTRAIT!$A:$X,10,FALSE)</f>
        <v>S</v>
      </c>
      <c r="O822" s="63" t="str">
        <f>VLOOKUP($I822,pTRAIT!$A:$X,11,FALSE)</f>
        <v>S</v>
      </c>
      <c r="P822" s="63" t="str">
        <f>VLOOKUP($I822,pTRAIT!$A:$X,12,FALSE)</f>
        <v>S</v>
      </c>
      <c r="Q822" s="63" t="str">
        <f>VLOOKUP($I822,pTRAIT!$A:$X,13,FALSE)</f>
        <v>H</v>
      </c>
      <c r="R822" s="63" t="str">
        <f>VLOOKUP($I822,pTRAIT!$A:$X,14,FALSE)</f>
        <v>S</v>
      </c>
      <c r="S822" s="63" t="str">
        <f>VLOOKUP($I822,pTRAIT!$A:$X,15,FALSE)</f>
        <v>S</v>
      </c>
      <c r="T822" s="63" t="str">
        <f>VLOOKUP($I822,pTRAIT!$A:$X,16,FALSE)</f>
        <v>S</v>
      </c>
      <c r="U822" s="63" t="str">
        <f>VLOOKUP($I822,pTRAIT!$A:$X,17,FALSE)</f>
        <v>S</v>
      </c>
      <c r="V822" s="63" t="str">
        <f>VLOOKUP($I822,pTRAIT!$A:$X,18,FALSE)</f>
        <v>H</v>
      </c>
      <c r="W822" s="63" t="str">
        <f>VLOOKUP($I822,pTRAIT!$A:$X,19,FALSE)</f>
        <v>S</v>
      </c>
      <c r="X822" s="63" t="str">
        <f>VLOOKUP($I822,pTRAIT!$A:$X,20,FALSE)</f>
        <v>S</v>
      </c>
      <c r="Y822" s="63" t="str">
        <f>VLOOKUP($I822,pTRAIT!$A:$X,21,FALSE)</f>
        <v>H</v>
      </c>
      <c r="Z822" s="63" t="str">
        <f>VLOOKUP($I822,pTRAIT!$A:$X,22,FALSE)</f>
        <v>e</v>
      </c>
      <c r="AA822" s="63" t="str">
        <f>VLOOKUP($I822,pTRAIT!$A:$X,23,FALSE)</f>
        <v>n-c</v>
      </c>
      <c r="AB822" s="63" t="str">
        <f>VLOOKUP($I822,pTRAIT!$A:$X,24,FALSE)</f>
        <v>w</v>
      </c>
      <c r="AC822" s="34">
        <v>1604</v>
      </c>
      <c r="AD822" s="63" t="str">
        <f>VLOOKUP(AC822,pTRAIT!A:B,2,FALSE)</f>
        <v>ERTUeMi1Pui10-SCHIY;NST=X / Y;NST=X</v>
      </c>
      <c r="AE822" s="63">
        <f>VLOOKUP($AC822,pTRAIT!$A:$X,7,FALSE)</f>
        <v>0</v>
      </c>
      <c r="AF822" s="63">
        <f>VLOOKUP($AC822,pTRAIT!$A:$X,8,FALSE)</f>
        <v>0</v>
      </c>
      <c r="AG822" s="63">
        <f>VLOOKUP($AC822,pTRAIT!$A:$X,9,FALSE)</f>
        <v>0</v>
      </c>
      <c r="AH822" s="63">
        <f>VLOOKUP($AC822,pTRAIT!$A:$X,10,FALSE)</f>
        <v>0</v>
      </c>
      <c r="AI822" s="63">
        <f>VLOOKUP($AC822,pTRAIT!$A:$X,11,FALSE)</f>
        <v>0</v>
      </c>
      <c r="AJ822" s="63">
        <f>VLOOKUP($AC822,pTRAIT!$A:$X,12,FALSE)</f>
        <v>0</v>
      </c>
      <c r="AK822" s="63">
        <f>VLOOKUP($AC822,pTRAIT!$A:$X,13,FALSE)</f>
        <v>0</v>
      </c>
      <c r="AL822" s="63">
        <f>VLOOKUP($AC822,pTRAIT!$A:$X,14,FALSE)</f>
        <v>0</v>
      </c>
      <c r="AM822" s="63">
        <f>VLOOKUP($AC822,pTRAIT!$A:$X,15,FALSE)</f>
        <v>0</v>
      </c>
      <c r="AN822" s="63">
        <f>VLOOKUP($AC822,pTRAIT!$A:$X,16,FALSE)</f>
        <v>0</v>
      </c>
      <c r="AO822" s="63">
        <f>VLOOKUP($AC822,pTRAIT!$A:$X,17,FALSE)</f>
        <v>0</v>
      </c>
      <c r="AP822" s="63">
        <f>VLOOKUP($AC822,pTRAIT!$A:$X,18,FALSE)</f>
        <v>0</v>
      </c>
      <c r="AQ822" s="63">
        <f>VLOOKUP($AC822,pTRAIT!$A:$X,19,FALSE)</f>
        <v>0</v>
      </c>
      <c r="AR822" s="63">
        <f>VLOOKUP($AC822,pTRAIT!$A:$X,20,FALSE)</f>
        <v>0</v>
      </c>
      <c r="AS822" s="63">
        <f>VLOOKUP($AC822,pTRAIT!$A:$X,21,FALSE)</f>
        <v>0</v>
      </c>
      <c r="AT822" s="63">
        <f>VLOOKUP($AC822,pTRAIT!$A:$X,22,FALSE)</f>
        <v>0</v>
      </c>
      <c r="AU822" s="63">
        <f>VLOOKUP($AC822,pTRAIT!$A:$X,23,FALSE)</f>
        <v>0</v>
      </c>
      <c r="AV822" s="63">
        <f>VLOOKUP($AC822,pTRAIT!$A:$X,24,FALSE)</f>
        <v>0</v>
      </c>
    </row>
    <row r="823" spans="1:48" ht="12" customHeight="1" x14ac:dyDescent="0.2">
      <c r="A823" s="32">
        <v>1572</v>
      </c>
      <c r="B823" s="33" t="s">
        <v>5</v>
      </c>
      <c r="C823" s="34">
        <v>1611</v>
      </c>
      <c r="D823" s="32" t="str">
        <f t="shared" si="12"/>
        <v>1572X1611</v>
      </c>
      <c r="E823" s="53" t="s">
        <v>1626</v>
      </c>
      <c r="F823" s="61" t="s">
        <v>2423</v>
      </c>
      <c r="G823" s="41" t="s">
        <v>43</v>
      </c>
      <c r="H823" s="45"/>
      <c r="I823" s="32">
        <v>1572</v>
      </c>
      <c r="J823" s="63">
        <f>VLOOKUP(I823,pTRAIT!A:B,2,FALSE)</f>
        <v>0</v>
      </c>
      <c r="K823" s="63" t="str">
        <f>VLOOKUP($I823,pTRAIT!$A:$X,7,FALSE)</f>
        <v>no</v>
      </c>
      <c r="L823" s="63" t="str">
        <f>VLOOKUP($I823,pTRAIT!$A:$X,8,FALSE)</f>
        <v>nd</v>
      </c>
      <c r="M823" s="63" t="str">
        <f>VLOOKUP($I823,pTRAIT!$A:$X,9,FALSE)</f>
        <v>S</v>
      </c>
      <c r="N823" s="63" t="str">
        <f>VLOOKUP($I823,pTRAIT!$A:$X,10,FALSE)</f>
        <v>S</v>
      </c>
      <c r="O823" s="63" t="str">
        <f>VLOOKUP($I823,pTRAIT!$A:$X,11,FALSE)</f>
        <v>S</v>
      </c>
      <c r="P823" s="63" t="str">
        <f>VLOOKUP($I823,pTRAIT!$A:$X,12,FALSE)</f>
        <v>S</v>
      </c>
      <c r="Q823" s="63" t="str">
        <f>VLOOKUP($I823,pTRAIT!$A:$X,13,FALSE)</f>
        <v>H</v>
      </c>
      <c r="R823" s="63" t="str">
        <f>VLOOKUP($I823,pTRAIT!$A:$X,14,FALSE)</f>
        <v>S</v>
      </c>
      <c r="S823" s="63" t="str">
        <f>VLOOKUP($I823,pTRAIT!$A:$X,15,FALSE)</f>
        <v>S</v>
      </c>
      <c r="T823" s="63" t="str">
        <f>VLOOKUP($I823,pTRAIT!$A:$X,16,FALSE)</f>
        <v>S</v>
      </c>
      <c r="U823" s="63" t="str">
        <f>VLOOKUP($I823,pTRAIT!$A:$X,17,FALSE)</f>
        <v>S</v>
      </c>
      <c r="V823" s="63" t="str">
        <f>VLOOKUP($I823,pTRAIT!$A:$X,18,FALSE)</f>
        <v>H</v>
      </c>
      <c r="W823" s="63" t="str">
        <f>VLOOKUP($I823,pTRAIT!$A:$X,19,FALSE)</f>
        <v>S</v>
      </c>
      <c r="X823" s="63" t="str">
        <f>VLOOKUP($I823,pTRAIT!$A:$X,20,FALSE)</f>
        <v>S</v>
      </c>
      <c r="Y823" s="63" t="str">
        <f>VLOOKUP($I823,pTRAIT!$A:$X,21,FALSE)</f>
        <v>H</v>
      </c>
      <c r="Z823" s="63" t="str">
        <f>VLOOKUP($I823,pTRAIT!$A:$X,22,FALSE)</f>
        <v>e</v>
      </c>
      <c r="AA823" s="63" t="str">
        <f>VLOOKUP($I823,pTRAIT!$A:$X,23,FALSE)</f>
        <v>n-c</v>
      </c>
      <c r="AB823" s="63" t="str">
        <f>VLOOKUP($I823,pTRAIT!$A:$X,24,FALSE)</f>
        <v>w</v>
      </c>
      <c r="AC823" s="34">
        <v>1611</v>
      </c>
      <c r="AD823" s="63" t="str">
        <f>VLOOKUP(AC823,pTRAIT!A:B,2,FALSE)</f>
        <v>(E)RTUeMi1Pui10-SCHIY;NST=X / Y;NST=X</v>
      </c>
      <c r="AE823" s="63">
        <f>VLOOKUP($AC823,pTRAIT!$A:$X,7,FALSE)</f>
        <v>0</v>
      </c>
      <c r="AF823" s="63">
        <f>VLOOKUP($AC823,pTRAIT!$A:$X,8,FALSE)</f>
        <v>0</v>
      </c>
      <c r="AG823" s="63">
        <f>VLOOKUP($AC823,pTRAIT!$A:$X,9,FALSE)</f>
        <v>0</v>
      </c>
      <c r="AH823" s="63">
        <f>VLOOKUP($AC823,pTRAIT!$A:$X,10,FALSE)</f>
        <v>0</v>
      </c>
      <c r="AI823" s="63">
        <f>VLOOKUP($AC823,pTRAIT!$A:$X,11,FALSE)</f>
        <v>0</v>
      </c>
      <c r="AJ823" s="63">
        <f>VLOOKUP($AC823,pTRAIT!$A:$X,12,FALSE)</f>
        <v>0</v>
      </c>
      <c r="AK823" s="63">
        <f>VLOOKUP($AC823,pTRAIT!$A:$X,13,FALSE)</f>
        <v>0</v>
      </c>
      <c r="AL823" s="63">
        <f>VLOOKUP($AC823,pTRAIT!$A:$X,14,FALSE)</f>
        <v>0</v>
      </c>
      <c r="AM823" s="63">
        <f>VLOOKUP($AC823,pTRAIT!$A:$X,15,FALSE)</f>
        <v>0</v>
      </c>
      <c r="AN823" s="63">
        <f>VLOOKUP($AC823,pTRAIT!$A:$X,16,FALSE)</f>
        <v>0</v>
      </c>
      <c r="AO823" s="63">
        <f>VLOOKUP($AC823,pTRAIT!$A:$X,17,FALSE)</f>
        <v>0</v>
      </c>
      <c r="AP823" s="63">
        <f>VLOOKUP($AC823,pTRAIT!$A:$X,18,FALSE)</f>
        <v>0</v>
      </c>
      <c r="AQ823" s="63">
        <f>VLOOKUP($AC823,pTRAIT!$A:$X,19,FALSE)</f>
        <v>0</v>
      </c>
      <c r="AR823" s="63">
        <f>VLOOKUP($AC823,pTRAIT!$A:$X,20,FALSE)</f>
        <v>0</v>
      </c>
      <c r="AS823" s="63">
        <f>VLOOKUP($AC823,pTRAIT!$A:$X,21,FALSE)</f>
        <v>0</v>
      </c>
      <c r="AT823" s="63">
        <f>VLOOKUP($AC823,pTRAIT!$A:$X,22,FALSE)</f>
        <v>0</v>
      </c>
      <c r="AU823" s="63">
        <f>VLOOKUP($AC823,pTRAIT!$A:$X,23,FALSE)</f>
        <v>0</v>
      </c>
      <c r="AV823" s="63">
        <f>VLOOKUP($AC823,pTRAIT!$A:$X,24,FALSE)</f>
        <v>0</v>
      </c>
    </row>
    <row r="824" spans="1:48" ht="12" customHeight="1" x14ac:dyDescent="0.2">
      <c r="A824" s="32">
        <v>1572</v>
      </c>
      <c r="B824" s="33" t="s">
        <v>5</v>
      </c>
      <c r="C824" s="34">
        <v>1612</v>
      </c>
      <c r="D824" s="32" t="str">
        <f t="shared" si="12"/>
        <v>1572X1612</v>
      </c>
      <c r="E824" s="53" t="s">
        <v>1626</v>
      </c>
      <c r="F824" s="61" t="s">
        <v>2063</v>
      </c>
      <c r="G824" s="41" t="s">
        <v>43</v>
      </c>
      <c r="H824" s="45"/>
      <c r="I824" s="32">
        <v>1572</v>
      </c>
      <c r="J824" s="63">
        <f>VLOOKUP(I824,pTRAIT!A:B,2,FALSE)</f>
        <v>0</v>
      </c>
      <c r="K824" s="63" t="str">
        <f>VLOOKUP($I824,pTRAIT!$A:$X,7,FALSE)</f>
        <v>no</v>
      </c>
      <c r="L824" s="63" t="str">
        <f>VLOOKUP($I824,pTRAIT!$A:$X,8,FALSE)</f>
        <v>nd</v>
      </c>
      <c r="M824" s="63" t="str">
        <f>VLOOKUP($I824,pTRAIT!$A:$X,9,FALSE)</f>
        <v>S</v>
      </c>
      <c r="N824" s="63" t="str">
        <f>VLOOKUP($I824,pTRAIT!$A:$X,10,FALSE)</f>
        <v>S</v>
      </c>
      <c r="O824" s="63" t="str">
        <f>VLOOKUP($I824,pTRAIT!$A:$X,11,FALSE)</f>
        <v>S</v>
      </c>
      <c r="P824" s="63" t="str">
        <f>VLOOKUP($I824,pTRAIT!$A:$X,12,FALSE)</f>
        <v>S</v>
      </c>
      <c r="Q824" s="63" t="str">
        <f>VLOOKUP($I824,pTRAIT!$A:$X,13,FALSE)</f>
        <v>H</v>
      </c>
      <c r="R824" s="63" t="str">
        <f>VLOOKUP($I824,pTRAIT!$A:$X,14,FALSE)</f>
        <v>S</v>
      </c>
      <c r="S824" s="63" t="str">
        <f>VLOOKUP($I824,pTRAIT!$A:$X,15,FALSE)</f>
        <v>S</v>
      </c>
      <c r="T824" s="63" t="str">
        <f>VLOOKUP($I824,pTRAIT!$A:$X,16,FALSE)</f>
        <v>S</v>
      </c>
      <c r="U824" s="63" t="str">
        <f>VLOOKUP($I824,pTRAIT!$A:$X,17,FALSE)</f>
        <v>S</v>
      </c>
      <c r="V824" s="63" t="str">
        <f>VLOOKUP($I824,pTRAIT!$A:$X,18,FALSE)</f>
        <v>H</v>
      </c>
      <c r="W824" s="63" t="str">
        <f>VLOOKUP($I824,pTRAIT!$A:$X,19,FALSE)</f>
        <v>S</v>
      </c>
      <c r="X824" s="63" t="str">
        <f>VLOOKUP($I824,pTRAIT!$A:$X,20,FALSE)</f>
        <v>S</v>
      </c>
      <c r="Y824" s="63" t="str">
        <f>VLOOKUP($I824,pTRAIT!$A:$X,21,FALSE)</f>
        <v>H</v>
      </c>
      <c r="Z824" s="63" t="str">
        <f>VLOOKUP($I824,pTRAIT!$A:$X,22,FALSE)</f>
        <v>e</v>
      </c>
      <c r="AA824" s="63" t="str">
        <f>VLOOKUP($I824,pTRAIT!$A:$X,23,FALSE)</f>
        <v>n-c</v>
      </c>
      <c r="AB824" s="63" t="str">
        <f>VLOOKUP($I824,pTRAIT!$A:$X,24,FALSE)</f>
        <v>w</v>
      </c>
      <c r="AC824" s="34">
        <v>1612</v>
      </c>
      <c r="AD824" s="63" t="str">
        <f>VLOOKUP(AC824,pTRAIT!A:B,2,FALSE)</f>
        <v>(E)RTUeMi1Pui10-SCHIY;NST=X / ;</v>
      </c>
      <c r="AE824" s="63">
        <f>VLOOKUP($AC824,pTRAIT!$A:$X,7,FALSE)</f>
        <v>0</v>
      </c>
      <c r="AF824" s="63">
        <f>VLOOKUP($AC824,pTRAIT!$A:$X,8,FALSE)</f>
        <v>0</v>
      </c>
      <c r="AG824" s="63">
        <f>VLOOKUP($AC824,pTRAIT!$A:$X,9,FALSE)</f>
        <v>0</v>
      </c>
      <c r="AH824" s="63">
        <f>VLOOKUP($AC824,pTRAIT!$A:$X,10,FALSE)</f>
        <v>0</v>
      </c>
      <c r="AI824" s="63">
        <f>VLOOKUP($AC824,pTRAIT!$A:$X,11,FALSE)</f>
        <v>0</v>
      </c>
      <c r="AJ824" s="63">
        <f>VLOOKUP($AC824,pTRAIT!$A:$X,12,FALSE)</f>
        <v>0</v>
      </c>
      <c r="AK824" s="63">
        <f>VLOOKUP($AC824,pTRAIT!$A:$X,13,FALSE)</f>
        <v>0</v>
      </c>
      <c r="AL824" s="63">
        <f>VLOOKUP($AC824,pTRAIT!$A:$X,14,FALSE)</f>
        <v>0</v>
      </c>
      <c r="AM824" s="63">
        <f>VLOOKUP($AC824,pTRAIT!$A:$X,15,FALSE)</f>
        <v>0</v>
      </c>
      <c r="AN824" s="63">
        <f>VLOOKUP($AC824,pTRAIT!$A:$X,16,FALSE)</f>
        <v>0</v>
      </c>
      <c r="AO824" s="63">
        <f>VLOOKUP($AC824,pTRAIT!$A:$X,17,FALSE)</f>
        <v>0</v>
      </c>
      <c r="AP824" s="63">
        <f>VLOOKUP($AC824,pTRAIT!$A:$X,18,FALSE)</f>
        <v>0</v>
      </c>
      <c r="AQ824" s="63">
        <f>VLOOKUP($AC824,pTRAIT!$A:$X,19,FALSE)</f>
        <v>0</v>
      </c>
      <c r="AR824" s="63">
        <f>VLOOKUP($AC824,pTRAIT!$A:$X,20,FALSE)</f>
        <v>0</v>
      </c>
      <c r="AS824" s="63">
        <f>VLOOKUP($AC824,pTRAIT!$A:$X,21,FALSE)</f>
        <v>0</v>
      </c>
      <c r="AT824" s="63">
        <f>VLOOKUP($AC824,pTRAIT!$A:$X,22,FALSE)</f>
        <v>0</v>
      </c>
      <c r="AU824" s="63">
        <f>VLOOKUP($AC824,pTRAIT!$A:$X,23,FALSE)</f>
        <v>0</v>
      </c>
      <c r="AV824" s="63">
        <f>VLOOKUP($AC824,pTRAIT!$A:$X,24,FALSE)</f>
        <v>0</v>
      </c>
    </row>
    <row r="825" spans="1:48" ht="12" customHeight="1" x14ac:dyDescent="0.2">
      <c r="A825" s="32">
        <v>1572</v>
      </c>
      <c r="B825" s="33" t="s">
        <v>5</v>
      </c>
      <c r="C825" s="34">
        <v>1613</v>
      </c>
      <c r="D825" s="32" t="str">
        <f t="shared" si="12"/>
        <v>1572X1613</v>
      </c>
      <c r="E825" s="53" t="s">
        <v>1626</v>
      </c>
      <c r="F825" s="61" t="s">
        <v>2064</v>
      </c>
      <c r="G825" s="41" t="s">
        <v>43</v>
      </c>
      <c r="H825" s="45"/>
      <c r="I825" s="32">
        <v>1572</v>
      </c>
      <c r="J825" s="63">
        <f>VLOOKUP(I825,pTRAIT!A:B,2,FALSE)</f>
        <v>0</v>
      </c>
      <c r="K825" s="63" t="str">
        <f>VLOOKUP($I825,pTRAIT!$A:$X,7,FALSE)</f>
        <v>no</v>
      </c>
      <c r="L825" s="63" t="str">
        <f>VLOOKUP($I825,pTRAIT!$A:$X,8,FALSE)</f>
        <v>nd</v>
      </c>
      <c r="M825" s="63" t="str">
        <f>VLOOKUP($I825,pTRAIT!$A:$X,9,FALSE)</f>
        <v>S</v>
      </c>
      <c r="N825" s="63" t="str">
        <f>VLOOKUP($I825,pTRAIT!$A:$X,10,FALSE)</f>
        <v>S</v>
      </c>
      <c r="O825" s="63" t="str">
        <f>VLOOKUP($I825,pTRAIT!$A:$X,11,FALSE)</f>
        <v>S</v>
      </c>
      <c r="P825" s="63" t="str">
        <f>VLOOKUP($I825,pTRAIT!$A:$X,12,FALSE)</f>
        <v>S</v>
      </c>
      <c r="Q825" s="63" t="str">
        <f>VLOOKUP($I825,pTRAIT!$A:$X,13,FALSE)</f>
        <v>H</v>
      </c>
      <c r="R825" s="63" t="str">
        <f>VLOOKUP($I825,pTRAIT!$A:$X,14,FALSE)</f>
        <v>S</v>
      </c>
      <c r="S825" s="63" t="str">
        <f>VLOOKUP($I825,pTRAIT!$A:$X,15,FALSE)</f>
        <v>S</v>
      </c>
      <c r="T825" s="63" t="str">
        <f>VLOOKUP($I825,pTRAIT!$A:$X,16,FALSE)</f>
        <v>S</v>
      </c>
      <c r="U825" s="63" t="str">
        <f>VLOOKUP($I825,pTRAIT!$A:$X,17,FALSE)</f>
        <v>S</v>
      </c>
      <c r="V825" s="63" t="str">
        <f>VLOOKUP($I825,pTRAIT!$A:$X,18,FALSE)</f>
        <v>H</v>
      </c>
      <c r="W825" s="63" t="str">
        <f>VLOOKUP($I825,pTRAIT!$A:$X,19,FALSE)</f>
        <v>S</v>
      </c>
      <c r="X825" s="63" t="str">
        <f>VLOOKUP($I825,pTRAIT!$A:$X,20,FALSE)</f>
        <v>S</v>
      </c>
      <c r="Y825" s="63" t="str">
        <f>VLOOKUP($I825,pTRAIT!$A:$X,21,FALSE)</f>
        <v>H</v>
      </c>
      <c r="Z825" s="63" t="str">
        <f>VLOOKUP($I825,pTRAIT!$A:$X,22,FALSE)</f>
        <v>e</v>
      </c>
      <c r="AA825" s="63" t="str">
        <f>VLOOKUP($I825,pTRAIT!$A:$X,23,FALSE)</f>
        <v>n-c</v>
      </c>
      <c r="AB825" s="63" t="str">
        <f>VLOOKUP($I825,pTRAIT!$A:$X,24,FALSE)</f>
        <v>w</v>
      </c>
      <c r="AC825" s="34">
        <v>1613</v>
      </c>
      <c r="AD825" s="63" t="str">
        <f>VLOOKUP(AC825,pTRAIT!A:B,2,FALSE)</f>
        <v>(E)RTUeMi1Pui10-SCHIY;NST=X / ;</v>
      </c>
      <c r="AE825" s="63">
        <f>VLOOKUP($AC825,pTRAIT!$A:$X,7,FALSE)</f>
        <v>0</v>
      </c>
      <c r="AF825" s="63">
        <f>VLOOKUP($AC825,pTRAIT!$A:$X,8,FALSE)</f>
        <v>0</v>
      </c>
      <c r="AG825" s="63">
        <f>VLOOKUP($AC825,pTRAIT!$A:$X,9,FALSE)</f>
        <v>0</v>
      </c>
      <c r="AH825" s="63">
        <f>VLOOKUP($AC825,pTRAIT!$A:$X,10,FALSE)</f>
        <v>0</v>
      </c>
      <c r="AI825" s="63">
        <f>VLOOKUP($AC825,pTRAIT!$A:$X,11,FALSE)</f>
        <v>0</v>
      </c>
      <c r="AJ825" s="63">
        <f>VLOOKUP($AC825,pTRAIT!$A:$X,12,FALSE)</f>
        <v>0</v>
      </c>
      <c r="AK825" s="63">
        <f>VLOOKUP($AC825,pTRAIT!$A:$X,13,FALSE)</f>
        <v>0</v>
      </c>
      <c r="AL825" s="63">
        <f>VLOOKUP($AC825,pTRAIT!$A:$X,14,FALSE)</f>
        <v>0</v>
      </c>
      <c r="AM825" s="63">
        <f>VLOOKUP($AC825,pTRAIT!$A:$X,15,FALSE)</f>
        <v>0</v>
      </c>
      <c r="AN825" s="63">
        <f>VLOOKUP($AC825,pTRAIT!$A:$X,16,FALSE)</f>
        <v>0</v>
      </c>
      <c r="AO825" s="63">
        <f>VLOOKUP($AC825,pTRAIT!$A:$X,17,FALSE)</f>
        <v>0</v>
      </c>
      <c r="AP825" s="63">
        <f>VLOOKUP($AC825,pTRAIT!$A:$X,18,FALSE)</f>
        <v>0</v>
      </c>
      <c r="AQ825" s="63">
        <f>VLOOKUP($AC825,pTRAIT!$A:$X,19,FALSE)</f>
        <v>0</v>
      </c>
      <c r="AR825" s="63">
        <f>VLOOKUP($AC825,pTRAIT!$A:$X,20,FALSE)</f>
        <v>0</v>
      </c>
      <c r="AS825" s="63">
        <f>VLOOKUP($AC825,pTRAIT!$A:$X,21,FALSE)</f>
        <v>0</v>
      </c>
      <c r="AT825" s="63">
        <f>VLOOKUP($AC825,pTRAIT!$A:$X,22,FALSE)</f>
        <v>0</v>
      </c>
      <c r="AU825" s="63">
        <f>VLOOKUP($AC825,pTRAIT!$A:$X,23,FALSE)</f>
        <v>0</v>
      </c>
      <c r="AV825" s="63">
        <f>VLOOKUP($AC825,pTRAIT!$A:$X,24,FALSE)</f>
        <v>0</v>
      </c>
    </row>
    <row r="826" spans="1:48" ht="12" customHeight="1" x14ac:dyDescent="0.2">
      <c r="A826" s="32">
        <v>1572</v>
      </c>
      <c r="B826" s="33" t="s">
        <v>5</v>
      </c>
      <c r="C826" s="34">
        <v>1608</v>
      </c>
      <c r="D826" s="32" t="str">
        <f t="shared" si="12"/>
        <v>1572X1608</v>
      </c>
      <c r="E826" s="53" t="s">
        <v>1626</v>
      </c>
      <c r="F826" s="61" t="s">
        <v>2065</v>
      </c>
      <c r="G826" s="41" t="s">
        <v>43</v>
      </c>
      <c r="H826" s="45"/>
      <c r="I826" s="32">
        <v>1572</v>
      </c>
      <c r="J826" s="63">
        <f>VLOOKUP(I826,pTRAIT!A:B,2,FALSE)</f>
        <v>0</v>
      </c>
      <c r="K826" s="63" t="str">
        <f>VLOOKUP($I826,pTRAIT!$A:$X,7,FALSE)</f>
        <v>no</v>
      </c>
      <c r="L826" s="63" t="str">
        <f>VLOOKUP($I826,pTRAIT!$A:$X,8,FALSE)</f>
        <v>nd</v>
      </c>
      <c r="M826" s="63" t="str">
        <f>VLOOKUP($I826,pTRAIT!$A:$X,9,FALSE)</f>
        <v>S</v>
      </c>
      <c r="N826" s="63" t="str">
        <f>VLOOKUP($I826,pTRAIT!$A:$X,10,FALSE)</f>
        <v>S</v>
      </c>
      <c r="O826" s="63" t="str">
        <f>VLOOKUP($I826,pTRAIT!$A:$X,11,FALSE)</f>
        <v>S</v>
      </c>
      <c r="P826" s="63" t="str">
        <f>VLOOKUP($I826,pTRAIT!$A:$X,12,FALSE)</f>
        <v>S</v>
      </c>
      <c r="Q826" s="63" t="str">
        <f>VLOOKUP($I826,pTRAIT!$A:$X,13,FALSE)</f>
        <v>H</v>
      </c>
      <c r="R826" s="63" t="str">
        <f>VLOOKUP($I826,pTRAIT!$A:$X,14,FALSE)</f>
        <v>S</v>
      </c>
      <c r="S826" s="63" t="str">
        <f>VLOOKUP($I826,pTRAIT!$A:$X,15,FALSE)</f>
        <v>S</v>
      </c>
      <c r="T826" s="63" t="str">
        <f>VLOOKUP($I826,pTRAIT!$A:$X,16,FALSE)</f>
        <v>S</v>
      </c>
      <c r="U826" s="63" t="str">
        <f>VLOOKUP($I826,pTRAIT!$A:$X,17,FALSE)</f>
        <v>S</v>
      </c>
      <c r="V826" s="63" t="str">
        <f>VLOOKUP($I826,pTRAIT!$A:$X,18,FALSE)</f>
        <v>H</v>
      </c>
      <c r="W826" s="63" t="str">
        <f>VLOOKUP($I826,pTRAIT!$A:$X,19,FALSE)</f>
        <v>S</v>
      </c>
      <c r="X826" s="63" t="str">
        <f>VLOOKUP($I826,pTRAIT!$A:$X,20,FALSE)</f>
        <v>S</v>
      </c>
      <c r="Y826" s="63" t="str">
        <f>VLOOKUP($I826,pTRAIT!$A:$X,21,FALSE)</f>
        <v>H</v>
      </c>
      <c r="Z826" s="63" t="str">
        <f>VLOOKUP($I826,pTRAIT!$A:$X,22,FALSE)</f>
        <v>e</v>
      </c>
      <c r="AA826" s="63" t="str">
        <f>VLOOKUP($I826,pTRAIT!$A:$X,23,FALSE)</f>
        <v>n-c</v>
      </c>
      <c r="AB826" s="63" t="str">
        <f>VLOOKUP($I826,pTRAIT!$A:$X,24,FALSE)</f>
        <v>w</v>
      </c>
      <c r="AC826" s="34">
        <v>1608</v>
      </c>
      <c r="AD826" s="63" t="str">
        <f>VLOOKUP(AC826,pTRAIT!A:B,2,FALSE)</f>
        <v>(E)RTUeMi1Pui10-SCHIY;NST=X / Y;NST=X</v>
      </c>
      <c r="AE826" s="63">
        <f>VLOOKUP($AC826,pTRAIT!$A:$X,7,FALSE)</f>
        <v>0</v>
      </c>
      <c r="AF826" s="63">
        <f>VLOOKUP($AC826,pTRAIT!$A:$X,8,FALSE)</f>
        <v>0</v>
      </c>
      <c r="AG826" s="63">
        <f>VLOOKUP($AC826,pTRAIT!$A:$X,9,FALSE)</f>
        <v>0</v>
      </c>
      <c r="AH826" s="63">
        <f>VLOOKUP($AC826,pTRAIT!$A:$X,10,FALSE)</f>
        <v>0</v>
      </c>
      <c r="AI826" s="63">
        <f>VLOOKUP($AC826,pTRAIT!$A:$X,11,FALSE)</f>
        <v>0</v>
      </c>
      <c r="AJ826" s="63">
        <f>VLOOKUP($AC826,pTRAIT!$A:$X,12,FALSE)</f>
        <v>0</v>
      </c>
      <c r="AK826" s="63">
        <f>VLOOKUP($AC826,pTRAIT!$A:$X,13,FALSE)</f>
        <v>0</v>
      </c>
      <c r="AL826" s="63">
        <f>VLOOKUP($AC826,pTRAIT!$A:$X,14,FALSE)</f>
        <v>0</v>
      </c>
      <c r="AM826" s="63">
        <f>VLOOKUP($AC826,pTRAIT!$A:$X,15,FALSE)</f>
        <v>0</v>
      </c>
      <c r="AN826" s="63">
        <f>VLOOKUP($AC826,pTRAIT!$A:$X,16,FALSE)</f>
        <v>0</v>
      </c>
      <c r="AO826" s="63">
        <f>VLOOKUP($AC826,pTRAIT!$A:$X,17,FALSE)</f>
        <v>0</v>
      </c>
      <c r="AP826" s="63">
        <f>VLOOKUP($AC826,pTRAIT!$A:$X,18,FALSE)</f>
        <v>0</v>
      </c>
      <c r="AQ826" s="63">
        <f>VLOOKUP($AC826,pTRAIT!$A:$X,19,FALSE)</f>
        <v>0</v>
      </c>
      <c r="AR826" s="63">
        <f>VLOOKUP($AC826,pTRAIT!$A:$X,20,FALSE)</f>
        <v>0</v>
      </c>
      <c r="AS826" s="63">
        <f>VLOOKUP($AC826,pTRAIT!$A:$X,21,FALSE)</f>
        <v>0</v>
      </c>
      <c r="AT826" s="63">
        <f>VLOOKUP($AC826,pTRAIT!$A:$X,22,FALSE)</f>
        <v>0</v>
      </c>
      <c r="AU826" s="63">
        <f>VLOOKUP($AC826,pTRAIT!$A:$X,23,FALSE)</f>
        <v>0</v>
      </c>
      <c r="AV826" s="63">
        <f>VLOOKUP($AC826,pTRAIT!$A:$X,24,FALSE)</f>
        <v>0</v>
      </c>
    </row>
    <row r="827" spans="1:48" ht="12" customHeight="1" x14ac:dyDescent="0.2">
      <c r="A827" s="32">
        <v>1572</v>
      </c>
      <c r="B827" s="33" t="s">
        <v>5</v>
      </c>
      <c r="C827" s="34">
        <v>1609</v>
      </c>
      <c r="D827" s="32" t="str">
        <f t="shared" si="12"/>
        <v>1572X1609</v>
      </c>
      <c r="E827" s="53" t="s">
        <v>1626</v>
      </c>
      <c r="F827" s="61" t="s">
        <v>2066</v>
      </c>
      <c r="G827" s="41" t="s">
        <v>43</v>
      </c>
      <c r="H827" s="45"/>
      <c r="I827" s="32">
        <v>1572</v>
      </c>
      <c r="J827" s="63">
        <f>VLOOKUP(I827,pTRAIT!A:B,2,FALSE)</f>
        <v>0</v>
      </c>
      <c r="K827" s="63" t="str">
        <f>VLOOKUP($I827,pTRAIT!$A:$X,7,FALSE)</f>
        <v>no</v>
      </c>
      <c r="L827" s="63" t="str">
        <f>VLOOKUP($I827,pTRAIT!$A:$X,8,FALSE)</f>
        <v>nd</v>
      </c>
      <c r="M827" s="63" t="str">
        <f>VLOOKUP($I827,pTRAIT!$A:$X,9,FALSE)</f>
        <v>S</v>
      </c>
      <c r="N827" s="63" t="str">
        <f>VLOOKUP($I827,pTRAIT!$A:$X,10,FALSE)</f>
        <v>S</v>
      </c>
      <c r="O827" s="63" t="str">
        <f>VLOOKUP($I827,pTRAIT!$A:$X,11,FALSE)</f>
        <v>S</v>
      </c>
      <c r="P827" s="63" t="str">
        <f>VLOOKUP($I827,pTRAIT!$A:$X,12,FALSE)</f>
        <v>S</v>
      </c>
      <c r="Q827" s="63" t="str">
        <f>VLOOKUP($I827,pTRAIT!$A:$X,13,FALSE)</f>
        <v>H</v>
      </c>
      <c r="R827" s="63" t="str">
        <f>VLOOKUP($I827,pTRAIT!$A:$X,14,FALSE)</f>
        <v>S</v>
      </c>
      <c r="S827" s="63" t="str">
        <f>VLOOKUP($I827,pTRAIT!$A:$X,15,FALSE)</f>
        <v>S</v>
      </c>
      <c r="T827" s="63" t="str">
        <f>VLOOKUP($I827,pTRAIT!$A:$X,16,FALSE)</f>
        <v>S</v>
      </c>
      <c r="U827" s="63" t="str">
        <f>VLOOKUP($I827,pTRAIT!$A:$X,17,FALSE)</f>
        <v>S</v>
      </c>
      <c r="V827" s="63" t="str">
        <f>VLOOKUP($I827,pTRAIT!$A:$X,18,FALSE)</f>
        <v>H</v>
      </c>
      <c r="W827" s="63" t="str">
        <f>VLOOKUP($I827,pTRAIT!$A:$X,19,FALSE)</f>
        <v>S</v>
      </c>
      <c r="X827" s="63" t="str">
        <f>VLOOKUP($I827,pTRAIT!$A:$X,20,FALSE)</f>
        <v>S</v>
      </c>
      <c r="Y827" s="63" t="str">
        <f>VLOOKUP($I827,pTRAIT!$A:$X,21,FALSE)</f>
        <v>H</v>
      </c>
      <c r="Z827" s="63" t="str">
        <f>VLOOKUP($I827,pTRAIT!$A:$X,22,FALSE)</f>
        <v>e</v>
      </c>
      <c r="AA827" s="63" t="str">
        <f>VLOOKUP($I827,pTRAIT!$A:$X,23,FALSE)</f>
        <v>n-c</v>
      </c>
      <c r="AB827" s="63" t="str">
        <f>VLOOKUP($I827,pTRAIT!$A:$X,24,FALSE)</f>
        <v>w</v>
      </c>
      <c r="AC827" s="34">
        <v>1609</v>
      </c>
      <c r="AD827" s="63" t="str">
        <f>VLOOKUP(AC827,pTRAIT!A:B,2,FALSE)</f>
        <v>(E)RTUeMi1Pui10-SCHIY;NST=X / Y;NST=X</v>
      </c>
      <c r="AE827" s="63">
        <f>VLOOKUP($AC827,pTRAIT!$A:$X,7,FALSE)</f>
        <v>0</v>
      </c>
      <c r="AF827" s="63">
        <f>VLOOKUP($AC827,pTRAIT!$A:$X,8,FALSE)</f>
        <v>0</v>
      </c>
      <c r="AG827" s="63">
        <f>VLOOKUP($AC827,pTRAIT!$A:$X,9,FALSE)</f>
        <v>0</v>
      </c>
      <c r="AH827" s="63">
        <f>VLOOKUP($AC827,pTRAIT!$A:$X,10,FALSE)</f>
        <v>0</v>
      </c>
      <c r="AI827" s="63">
        <f>VLOOKUP($AC827,pTRAIT!$A:$X,11,FALSE)</f>
        <v>0</v>
      </c>
      <c r="AJ827" s="63">
        <f>VLOOKUP($AC827,pTRAIT!$A:$X,12,FALSE)</f>
        <v>0</v>
      </c>
      <c r="AK827" s="63">
        <f>VLOOKUP($AC827,pTRAIT!$A:$X,13,FALSE)</f>
        <v>0</v>
      </c>
      <c r="AL827" s="63">
        <f>VLOOKUP($AC827,pTRAIT!$A:$X,14,FALSE)</f>
        <v>0</v>
      </c>
      <c r="AM827" s="63">
        <f>VLOOKUP($AC827,pTRAIT!$A:$X,15,FALSE)</f>
        <v>0</v>
      </c>
      <c r="AN827" s="63">
        <f>VLOOKUP($AC827,pTRAIT!$A:$X,16,FALSE)</f>
        <v>0</v>
      </c>
      <c r="AO827" s="63">
        <f>VLOOKUP($AC827,pTRAIT!$A:$X,17,FALSE)</f>
        <v>0</v>
      </c>
      <c r="AP827" s="63">
        <f>VLOOKUP($AC827,pTRAIT!$A:$X,18,FALSE)</f>
        <v>0</v>
      </c>
      <c r="AQ827" s="63">
        <f>VLOOKUP($AC827,pTRAIT!$A:$X,19,FALSE)</f>
        <v>0</v>
      </c>
      <c r="AR827" s="63">
        <f>VLOOKUP($AC827,pTRAIT!$A:$X,20,FALSE)</f>
        <v>0</v>
      </c>
      <c r="AS827" s="63">
        <f>VLOOKUP($AC827,pTRAIT!$A:$X,21,FALSE)</f>
        <v>0</v>
      </c>
      <c r="AT827" s="63">
        <f>VLOOKUP($AC827,pTRAIT!$A:$X,22,FALSE)</f>
        <v>0</v>
      </c>
      <c r="AU827" s="63">
        <f>VLOOKUP($AC827,pTRAIT!$A:$X,23,FALSE)</f>
        <v>0</v>
      </c>
      <c r="AV827" s="63">
        <f>VLOOKUP($AC827,pTRAIT!$A:$X,24,FALSE)</f>
        <v>0</v>
      </c>
    </row>
    <row r="828" spans="1:48" ht="12" customHeight="1" x14ac:dyDescent="0.2">
      <c r="A828" s="45"/>
      <c r="B828" s="45"/>
      <c r="C828" s="45"/>
      <c r="D828" s="45"/>
      <c r="E828" s="45"/>
      <c r="F828" s="62"/>
      <c r="G828" s="45"/>
      <c r="H828" s="45"/>
      <c r="I828" s="44"/>
      <c r="J828" s="63"/>
      <c r="K828" s="63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AC828" s="34"/>
    </row>
    <row r="829" spans="1:48" ht="12" customHeight="1" x14ac:dyDescent="0.2">
      <c r="A829" s="29"/>
      <c r="C829" s="39"/>
      <c r="D829" s="39"/>
      <c r="E829" s="44"/>
      <c r="F829" s="61"/>
      <c r="J829" s="63"/>
      <c r="K829" s="63"/>
      <c r="AC829" s="34"/>
    </row>
    <row r="830" spans="1:48" ht="12" customHeight="1" x14ac:dyDescent="0.3">
      <c r="J830" s="63"/>
      <c r="K830" s="63"/>
      <c r="AC830" s="34"/>
    </row>
    <row r="831" spans="1:48" ht="12" customHeight="1" x14ac:dyDescent="0.3">
      <c r="J831" s="63"/>
      <c r="K831" s="63"/>
      <c r="AC831" s="34"/>
    </row>
    <row r="832" spans="1:48" ht="12" customHeight="1" x14ac:dyDescent="0.3">
      <c r="J832" s="63"/>
      <c r="K832" s="63"/>
      <c r="AC832" s="34"/>
    </row>
    <row r="833" spans="10:29" ht="12" customHeight="1" x14ac:dyDescent="0.3">
      <c r="J833" s="63"/>
      <c r="K833" s="63"/>
      <c r="AC833" s="34"/>
    </row>
    <row r="834" spans="10:29" ht="12" customHeight="1" x14ac:dyDescent="0.3">
      <c r="J834" s="63"/>
      <c r="K834" s="63"/>
      <c r="AC834" s="34"/>
    </row>
    <row r="835" spans="10:29" ht="12" customHeight="1" x14ac:dyDescent="0.3">
      <c r="J835" s="63"/>
      <c r="K835" s="63"/>
      <c r="AC835" s="34"/>
    </row>
    <row r="836" spans="10:29" ht="12" customHeight="1" x14ac:dyDescent="0.3">
      <c r="J836" s="63"/>
      <c r="K836" s="63"/>
      <c r="AC836" s="34"/>
    </row>
    <row r="837" spans="10:29" ht="12" customHeight="1" x14ac:dyDescent="0.3">
      <c r="J837" s="63"/>
      <c r="K837" s="63"/>
      <c r="AC837" s="34"/>
    </row>
    <row r="838" spans="10:29" ht="12" customHeight="1" x14ac:dyDescent="0.3">
      <c r="J838" s="63"/>
      <c r="K838" s="63"/>
      <c r="AC838" s="34"/>
    </row>
    <row r="839" spans="10:29" ht="12" customHeight="1" x14ac:dyDescent="0.3">
      <c r="J839" s="63"/>
      <c r="K839" s="63"/>
      <c r="AC839" s="34"/>
    </row>
    <row r="840" spans="10:29" ht="12" customHeight="1" x14ac:dyDescent="0.3">
      <c r="J840" s="63"/>
      <c r="K840" s="63"/>
      <c r="AC840" s="34"/>
    </row>
    <row r="841" spans="10:29" ht="12" customHeight="1" x14ac:dyDescent="0.3">
      <c r="J841" s="63"/>
      <c r="K841" s="63"/>
      <c r="AC841" s="34"/>
    </row>
    <row r="842" spans="10:29" ht="12" customHeight="1" x14ac:dyDescent="0.3">
      <c r="J842" s="63"/>
      <c r="K842" s="63"/>
      <c r="AC842" s="34"/>
    </row>
    <row r="843" spans="10:29" ht="12" customHeight="1" x14ac:dyDescent="0.3">
      <c r="J843" s="63"/>
      <c r="K843" s="63"/>
      <c r="AC843" s="34"/>
    </row>
    <row r="844" spans="10:29" ht="12" customHeight="1" x14ac:dyDescent="0.3">
      <c r="J844" s="63"/>
      <c r="K844" s="63"/>
      <c r="AC844" s="34"/>
    </row>
    <row r="845" spans="10:29" ht="12" customHeight="1" x14ac:dyDescent="0.3">
      <c r="J845" s="63"/>
      <c r="K845" s="63"/>
      <c r="AC845" s="34"/>
    </row>
    <row r="846" spans="10:29" ht="12" customHeight="1" x14ac:dyDescent="0.3">
      <c r="J846" s="63"/>
      <c r="K846" s="63"/>
      <c r="AC846" s="34"/>
    </row>
    <row r="847" spans="10:29" ht="12" customHeight="1" x14ac:dyDescent="0.3">
      <c r="J847" s="63"/>
      <c r="K847" s="63"/>
      <c r="AC847" s="34"/>
    </row>
    <row r="848" spans="10:29" ht="12" customHeight="1" x14ac:dyDescent="0.3">
      <c r="J848" s="63"/>
      <c r="K848" s="63"/>
      <c r="AC848" s="34"/>
    </row>
    <row r="849" spans="10:29" ht="12" customHeight="1" x14ac:dyDescent="0.3">
      <c r="J849" s="63"/>
      <c r="K849" s="63"/>
      <c r="AC849" s="34"/>
    </row>
    <row r="850" spans="10:29" ht="12" customHeight="1" x14ac:dyDescent="0.3">
      <c r="J850" s="63"/>
      <c r="K850" s="63"/>
      <c r="AC850" s="34"/>
    </row>
    <row r="851" spans="10:29" ht="12" customHeight="1" x14ac:dyDescent="0.3">
      <c r="J851" s="63"/>
      <c r="K851" s="63"/>
      <c r="AC851" s="34"/>
    </row>
    <row r="852" spans="10:29" ht="12" customHeight="1" x14ac:dyDescent="0.3">
      <c r="J852" s="63"/>
      <c r="K852" s="63"/>
      <c r="AC852" s="34"/>
    </row>
    <row r="853" spans="10:29" ht="12" customHeight="1" x14ac:dyDescent="0.3">
      <c r="J853" s="63"/>
      <c r="K853" s="63"/>
      <c r="AC853" s="34"/>
    </row>
    <row r="854" spans="10:29" ht="12" customHeight="1" x14ac:dyDescent="0.3">
      <c r="J854" s="63"/>
      <c r="K854" s="63"/>
      <c r="AC854" s="34"/>
    </row>
    <row r="855" spans="10:29" ht="12" customHeight="1" x14ac:dyDescent="0.3">
      <c r="J855" s="63"/>
      <c r="K855" s="63"/>
      <c r="AC855" s="34"/>
    </row>
    <row r="856" spans="10:29" ht="12" customHeight="1" x14ac:dyDescent="0.3">
      <c r="J856" s="63"/>
      <c r="K856" s="63"/>
      <c r="AC856" s="34"/>
    </row>
    <row r="857" spans="10:29" ht="12" customHeight="1" x14ac:dyDescent="0.3">
      <c r="J857" s="63"/>
      <c r="K857" s="63"/>
      <c r="AC857" s="34"/>
    </row>
    <row r="858" spans="10:29" ht="12" customHeight="1" x14ac:dyDescent="0.3">
      <c r="J858" s="63"/>
      <c r="K858" s="63"/>
      <c r="AC858" s="34"/>
    </row>
    <row r="859" spans="10:29" ht="12" customHeight="1" x14ac:dyDescent="0.3">
      <c r="J859" s="63"/>
      <c r="K859" s="63"/>
      <c r="AC859" s="34"/>
    </row>
    <row r="860" spans="10:29" ht="12" customHeight="1" x14ac:dyDescent="0.3">
      <c r="J860" s="63"/>
      <c r="K860" s="63"/>
      <c r="AC860" s="34"/>
    </row>
    <row r="861" spans="10:29" ht="12" customHeight="1" x14ac:dyDescent="0.3">
      <c r="J861" s="63"/>
      <c r="K861" s="63"/>
      <c r="AC861" s="34"/>
    </row>
    <row r="862" spans="10:29" ht="12" customHeight="1" x14ac:dyDescent="0.3">
      <c r="J862" s="63"/>
      <c r="K862" s="63"/>
      <c r="AC862" s="34"/>
    </row>
    <row r="863" spans="10:29" ht="12" customHeight="1" x14ac:dyDescent="0.3">
      <c r="J863" s="63"/>
      <c r="K863" s="63"/>
      <c r="AC863" s="34"/>
    </row>
    <row r="864" spans="10:29" ht="12" customHeight="1" x14ac:dyDescent="0.3">
      <c r="J864" s="63"/>
      <c r="K864" s="63"/>
      <c r="AC864" s="34"/>
    </row>
    <row r="865" spans="10:29" ht="12" customHeight="1" x14ac:dyDescent="0.3">
      <c r="J865" s="63"/>
      <c r="K865" s="63"/>
      <c r="AC865" s="34"/>
    </row>
    <row r="866" spans="10:29" ht="12" customHeight="1" x14ac:dyDescent="0.3">
      <c r="J866" s="63"/>
      <c r="K866" s="63"/>
      <c r="AC866" s="34"/>
    </row>
    <row r="867" spans="10:29" ht="12" customHeight="1" x14ac:dyDescent="0.3">
      <c r="J867" s="63"/>
      <c r="K867" s="63"/>
      <c r="AC867" s="34"/>
    </row>
    <row r="868" spans="10:29" ht="12" customHeight="1" x14ac:dyDescent="0.3">
      <c r="J868" s="63"/>
      <c r="K868" s="63"/>
      <c r="AC868" s="34"/>
    </row>
    <row r="869" spans="10:29" ht="12" customHeight="1" x14ac:dyDescent="0.3">
      <c r="J869" s="63"/>
      <c r="K869" s="63"/>
      <c r="AC869" s="34"/>
    </row>
    <row r="870" spans="10:29" ht="12" customHeight="1" x14ac:dyDescent="0.3">
      <c r="J870" s="63"/>
      <c r="K870" s="63"/>
      <c r="AC870" s="34"/>
    </row>
    <row r="871" spans="10:29" ht="12" customHeight="1" x14ac:dyDescent="0.3">
      <c r="J871" s="63"/>
      <c r="K871" s="63"/>
      <c r="AC871" s="34"/>
    </row>
    <row r="872" spans="10:29" ht="12" customHeight="1" x14ac:dyDescent="0.3">
      <c r="J872" s="63"/>
      <c r="K872" s="63"/>
      <c r="AC872" s="34"/>
    </row>
    <row r="873" spans="10:29" ht="12" customHeight="1" x14ac:dyDescent="0.3">
      <c r="J873" s="63"/>
      <c r="K873" s="63"/>
      <c r="AC873" s="34"/>
    </row>
    <row r="874" spans="10:29" ht="12" customHeight="1" x14ac:dyDescent="0.3">
      <c r="J874" s="63"/>
      <c r="K874" s="63"/>
      <c r="AC874" s="34"/>
    </row>
    <row r="875" spans="10:29" ht="12" customHeight="1" x14ac:dyDescent="0.3">
      <c r="J875" s="63"/>
      <c r="K875" s="63"/>
      <c r="AC875" s="34"/>
    </row>
    <row r="876" spans="10:29" ht="12" customHeight="1" x14ac:dyDescent="0.3">
      <c r="J876" s="63"/>
      <c r="K876" s="63"/>
      <c r="AC876" s="34"/>
    </row>
    <row r="877" spans="10:29" ht="12" customHeight="1" x14ac:dyDescent="0.3">
      <c r="J877" s="63"/>
      <c r="K877" s="63"/>
      <c r="AC877" s="34"/>
    </row>
    <row r="878" spans="10:29" ht="12" customHeight="1" x14ac:dyDescent="0.3">
      <c r="J878" s="63"/>
      <c r="K878" s="63"/>
      <c r="AC878" s="34"/>
    </row>
    <row r="879" spans="10:29" ht="12" customHeight="1" x14ac:dyDescent="0.3">
      <c r="J879" s="63"/>
      <c r="K879" s="63"/>
      <c r="AC879" s="34"/>
    </row>
    <row r="880" spans="10:29" ht="12" customHeight="1" x14ac:dyDescent="0.3">
      <c r="J880" s="63"/>
      <c r="K880" s="63"/>
      <c r="AC880" s="34"/>
    </row>
    <row r="881" spans="10:29" ht="12" customHeight="1" x14ac:dyDescent="0.3">
      <c r="J881" s="63"/>
      <c r="K881" s="63"/>
      <c r="AC881" s="34"/>
    </row>
    <row r="882" spans="10:29" ht="12" customHeight="1" x14ac:dyDescent="0.3">
      <c r="J882" s="63"/>
      <c r="K882" s="63"/>
      <c r="AC882" s="34"/>
    </row>
    <row r="883" spans="10:29" ht="12" customHeight="1" x14ac:dyDescent="0.3">
      <c r="J883" s="63"/>
      <c r="K883" s="63"/>
      <c r="AC883" s="34"/>
    </row>
    <row r="884" spans="10:29" ht="12" customHeight="1" x14ac:dyDescent="0.3">
      <c r="J884" s="63"/>
      <c r="K884" s="63"/>
      <c r="AC884" s="34"/>
    </row>
    <row r="885" spans="10:29" ht="12" customHeight="1" x14ac:dyDescent="0.3">
      <c r="J885" s="63"/>
      <c r="K885" s="63"/>
      <c r="AC885" s="34"/>
    </row>
    <row r="886" spans="10:29" ht="12" customHeight="1" x14ac:dyDescent="0.3">
      <c r="J886" s="63"/>
      <c r="K886" s="63"/>
      <c r="AC886" s="34"/>
    </row>
    <row r="887" spans="10:29" ht="12" customHeight="1" x14ac:dyDescent="0.3">
      <c r="J887" s="63"/>
      <c r="K887" s="63"/>
      <c r="AC887" s="34"/>
    </row>
    <row r="888" spans="10:29" ht="12" customHeight="1" x14ac:dyDescent="0.3">
      <c r="J888" s="63"/>
      <c r="K888" s="63"/>
      <c r="AC888" s="34"/>
    </row>
    <row r="889" spans="10:29" ht="12" customHeight="1" x14ac:dyDescent="0.3">
      <c r="J889" s="63"/>
      <c r="K889" s="63"/>
      <c r="AC889" s="34"/>
    </row>
    <row r="890" spans="10:29" ht="12" customHeight="1" x14ac:dyDescent="0.3">
      <c r="J890" s="63"/>
      <c r="K890" s="63"/>
      <c r="AC890" s="34"/>
    </row>
    <row r="891" spans="10:29" ht="12" customHeight="1" x14ac:dyDescent="0.3">
      <c r="J891" s="63"/>
      <c r="K891" s="63"/>
      <c r="AC891" s="34"/>
    </row>
    <row r="892" spans="10:29" ht="12" customHeight="1" x14ac:dyDescent="0.3">
      <c r="J892" s="63"/>
      <c r="K892" s="63"/>
      <c r="AC892" s="34"/>
    </row>
    <row r="893" spans="10:29" ht="12" customHeight="1" x14ac:dyDescent="0.3">
      <c r="J893" s="63"/>
      <c r="K893" s="63"/>
      <c r="AC893" s="34"/>
    </row>
    <row r="894" spans="10:29" ht="12" customHeight="1" x14ac:dyDescent="0.3">
      <c r="J894" s="63"/>
      <c r="K894" s="63"/>
      <c r="AC894" s="34"/>
    </row>
    <row r="895" spans="10:29" ht="12" customHeight="1" x14ac:dyDescent="0.3">
      <c r="J895" s="63"/>
      <c r="K895" s="63"/>
      <c r="AC895" s="34"/>
    </row>
    <row r="896" spans="10:29" ht="12" customHeight="1" x14ac:dyDescent="0.3">
      <c r="J896" s="63"/>
      <c r="K896" s="63"/>
      <c r="AC896" s="34"/>
    </row>
    <row r="897" spans="10:29" ht="12" customHeight="1" x14ac:dyDescent="0.3">
      <c r="J897" s="63"/>
      <c r="K897" s="63"/>
      <c r="AC897" s="34"/>
    </row>
    <row r="898" spans="10:29" ht="12" customHeight="1" x14ac:dyDescent="0.3">
      <c r="J898" s="63"/>
      <c r="K898" s="63"/>
      <c r="AC898" s="34"/>
    </row>
    <row r="899" spans="10:29" ht="12" customHeight="1" x14ac:dyDescent="0.3">
      <c r="J899" s="63"/>
      <c r="K899" s="63"/>
      <c r="AC899" s="34"/>
    </row>
    <row r="900" spans="10:29" ht="12" customHeight="1" x14ac:dyDescent="0.3">
      <c r="J900" s="63"/>
      <c r="K900" s="63"/>
      <c r="AC900" s="34"/>
    </row>
    <row r="901" spans="10:29" ht="12" customHeight="1" x14ac:dyDescent="0.3">
      <c r="J901" s="63"/>
      <c r="K901" s="63"/>
      <c r="AC901" s="34"/>
    </row>
    <row r="902" spans="10:29" ht="12" customHeight="1" x14ac:dyDescent="0.3">
      <c r="J902" s="63"/>
      <c r="K902" s="63"/>
      <c r="AC902" s="34"/>
    </row>
    <row r="903" spans="10:29" ht="12" customHeight="1" x14ac:dyDescent="0.3">
      <c r="J903" s="63"/>
      <c r="K903" s="63"/>
      <c r="AC903" s="34"/>
    </row>
    <row r="904" spans="10:29" ht="12" customHeight="1" x14ac:dyDescent="0.3">
      <c r="J904" s="63"/>
      <c r="K904" s="63"/>
      <c r="AC904" s="34"/>
    </row>
    <row r="905" spans="10:29" ht="12" customHeight="1" x14ac:dyDescent="0.3">
      <c r="J905" s="63"/>
      <c r="K905" s="63"/>
      <c r="AC905" s="34"/>
    </row>
    <row r="906" spans="10:29" ht="12" customHeight="1" x14ac:dyDescent="0.3">
      <c r="J906" s="63"/>
      <c r="K906" s="63"/>
      <c r="AC906" s="34"/>
    </row>
    <row r="907" spans="10:29" ht="12" customHeight="1" x14ac:dyDescent="0.3">
      <c r="J907" s="63"/>
      <c r="K907" s="63"/>
      <c r="AC907" s="34"/>
    </row>
    <row r="908" spans="10:29" ht="12" customHeight="1" x14ac:dyDescent="0.3">
      <c r="J908" s="63"/>
      <c r="K908" s="63"/>
      <c r="AC908" s="34"/>
    </row>
    <row r="909" spans="10:29" ht="12" customHeight="1" x14ac:dyDescent="0.3">
      <c r="J909" s="63"/>
      <c r="K909" s="63"/>
      <c r="AC909" s="34"/>
    </row>
    <row r="910" spans="10:29" ht="12" customHeight="1" x14ac:dyDescent="0.3">
      <c r="J910" s="63"/>
      <c r="K910" s="63"/>
      <c r="AC910" s="34"/>
    </row>
    <row r="911" spans="10:29" ht="12" customHeight="1" x14ac:dyDescent="0.3">
      <c r="J911" s="63"/>
      <c r="K911" s="63"/>
      <c r="AC911" s="34"/>
    </row>
    <row r="912" spans="10:29" ht="12" customHeight="1" x14ac:dyDescent="0.3">
      <c r="J912" s="63"/>
      <c r="K912" s="63"/>
      <c r="AC912" s="34"/>
    </row>
    <row r="913" spans="10:29" ht="12" customHeight="1" x14ac:dyDescent="0.3">
      <c r="J913" s="63"/>
      <c r="K913" s="63"/>
      <c r="AC913" s="34"/>
    </row>
    <row r="914" spans="10:29" ht="12" customHeight="1" x14ac:dyDescent="0.3">
      <c r="J914" s="63"/>
      <c r="K914" s="63"/>
      <c r="AC914" s="34"/>
    </row>
    <row r="915" spans="10:29" ht="12" customHeight="1" x14ac:dyDescent="0.3">
      <c r="J915" s="63"/>
      <c r="K915" s="63"/>
      <c r="AC915" s="34"/>
    </row>
    <row r="916" spans="10:29" ht="12" customHeight="1" x14ac:dyDescent="0.3">
      <c r="J916" s="63"/>
      <c r="K916" s="63"/>
      <c r="AC916" s="34"/>
    </row>
    <row r="917" spans="10:29" ht="12" customHeight="1" x14ac:dyDescent="0.3">
      <c r="J917" s="63"/>
      <c r="K917" s="63"/>
      <c r="AC917" s="34"/>
    </row>
    <row r="918" spans="10:29" ht="12" customHeight="1" x14ac:dyDescent="0.3">
      <c r="J918" s="63"/>
      <c r="K918" s="63"/>
      <c r="AC918" s="34"/>
    </row>
    <row r="919" spans="10:29" ht="12" customHeight="1" x14ac:dyDescent="0.3">
      <c r="J919" s="63"/>
      <c r="K919" s="63"/>
      <c r="AC919" s="34"/>
    </row>
    <row r="920" spans="10:29" ht="12" customHeight="1" x14ac:dyDescent="0.3">
      <c r="J920" s="63"/>
      <c r="K920" s="63"/>
      <c r="AC920" s="34"/>
    </row>
    <row r="921" spans="10:29" ht="12" customHeight="1" x14ac:dyDescent="0.3">
      <c r="J921" s="63"/>
      <c r="K921" s="63"/>
      <c r="AC921" s="34"/>
    </row>
    <row r="922" spans="10:29" ht="12" customHeight="1" x14ac:dyDescent="0.3">
      <c r="J922" s="63"/>
      <c r="K922" s="63"/>
      <c r="AC922" s="34"/>
    </row>
    <row r="923" spans="10:29" ht="12" customHeight="1" x14ac:dyDescent="0.3">
      <c r="J923" s="63"/>
      <c r="K923" s="63"/>
      <c r="AC923" s="34"/>
    </row>
    <row r="924" spans="10:29" ht="12" customHeight="1" x14ac:dyDescent="0.3">
      <c r="J924" s="63"/>
      <c r="K924" s="63"/>
      <c r="AC924" s="34"/>
    </row>
    <row r="925" spans="10:29" ht="12" customHeight="1" x14ac:dyDescent="0.3">
      <c r="J925" s="63"/>
      <c r="K925" s="63"/>
      <c r="AC925" s="34"/>
    </row>
    <row r="926" spans="10:29" ht="12" customHeight="1" x14ac:dyDescent="0.3">
      <c r="J926" s="63"/>
      <c r="K926" s="63"/>
      <c r="AC926" s="34"/>
    </row>
    <row r="927" spans="10:29" ht="12" customHeight="1" x14ac:dyDescent="0.3">
      <c r="J927" s="63"/>
      <c r="K927" s="63"/>
      <c r="AC927" s="34"/>
    </row>
    <row r="928" spans="10:29" ht="12" customHeight="1" x14ac:dyDescent="0.3">
      <c r="J928" s="63"/>
      <c r="K928" s="63"/>
      <c r="AC928" s="34"/>
    </row>
    <row r="929" spans="10:29" ht="12" customHeight="1" x14ac:dyDescent="0.3">
      <c r="J929" s="63"/>
      <c r="K929" s="63"/>
      <c r="AC929" s="34"/>
    </row>
    <row r="930" spans="10:29" ht="12" customHeight="1" x14ac:dyDescent="0.3">
      <c r="J930" s="63"/>
      <c r="K930" s="63"/>
      <c r="AC930" s="34"/>
    </row>
    <row r="931" spans="10:29" ht="12" customHeight="1" x14ac:dyDescent="0.3">
      <c r="J931" s="63"/>
      <c r="K931" s="63"/>
      <c r="AC931" s="34"/>
    </row>
    <row r="932" spans="10:29" ht="12" customHeight="1" x14ac:dyDescent="0.3">
      <c r="J932" s="63"/>
      <c r="K932" s="63"/>
      <c r="AC932" s="34"/>
    </row>
    <row r="933" spans="10:29" ht="12" customHeight="1" x14ac:dyDescent="0.3">
      <c r="J933" s="63"/>
      <c r="K933" s="63"/>
      <c r="AC933" s="34"/>
    </row>
    <row r="934" spans="10:29" ht="12" customHeight="1" x14ac:dyDescent="0.3">
      <c r="J934" s="63"/>
      <c r="K934" s="63"/>
      <c r="AC934" s="34"/>
    </row>
    <row r="935" spans="10:29" ht="12" customHeight="1" x14ac:dyDescent="0.3">
      <c r="J935" s="63"/>
      <c r="K935" s="63"/>
      <c r="AC935" s="34"/>
    </row>
    <row r="936" spans="10:29" ht="12" customHeight="1" x14ac:dyDescent="0.3">
      <c r="J936" s="63"/>
      <c r="K936" s="63"/>
      <c r="AC936" s="34"/>
    </row>
    <row r="937" spans="10:29" ht="12" customHeight="1" x14ac:dyDescent="0.3">
      <c r="J937" s="63"/>
      <c r="K937" s="63"/>
      <c r="AC937" s="34"/>
    </row>
    <row r="938" spans="10:29" ht="12" customHeight="1" x14ac:dyDescent="0.3">
      <c r="J938" s="63"/>
      <c r="K938" s="63"/>
      <c r="AC938" s="34"/>
    </row>
    <row r="939" spans="10:29" ht="12" customHeight="1" x14ac:dyDescent="0.3">
      <c r="J939" s="63"/>
      <c r="K939" s="63"/>
      <c r="AC939" s="34"/>
    </row>
    <row r="940" spans="10:29" ht="12" customHeight="1" x14ac:dyDescent="0.3">
      <c r="J940" s="63"/>
      <c r="K940" s="63"/>
      <c r="AC940" s="34"/>
    </row>
    <row r="941" spans="10:29" ht="12" customHeight="1" x14ac:dyDescent="0.3">
      <c r="J941" s="63"/>
      <c r="K941" s="63"/>
      <c r="AC941" s="34"/>
    </row>
    <row r="942" spans="10:29" ht="12" customHeight="1" x14ac:dyDescent="0.3">
      <c r="J942" s="63"/>
      <c r="K942" s="63"/>
      <c r="AC942" s="34"/>
    </row>
    <row r="943" spans="10:29" ht="12" customHeight="1" x14ac:dyDescent="0.3">
      <c r="J943" s="63"/>
      <c r="K943" s="63"/>
      <c r="AC943" s="34"/>
    </row>
    <row r="944" spans="10:29" ht="12" customHeight="1" x14ac:dyDescent="0.3">
      <c r="J944" s="63"/>
      <c r="K944" s="63"/>
      <c r="AC944" s="34"/>
    </row>
    <row r="945" spans="10:29" ht="12" customHeight="1" x14ac:dyDescent="0.3">
      <c r="J945" s="63"/>
      <c r="K945" s="63"/>
      <c r="AC945" s="34"/>
    </row>
    <row r="946" spans="10:29" ht="12" customHeight="1" x14ac:dyDescent="0.3">
      <c r="J946" s="63"/>
      <c r="K946" s="63"/>
      <c r="AC946" s="34"/>
    </row>
    <row r="947" spans="10:29" ht="12" customHeight="1" x14ac:dyDescent="0.3">
      <c r="J947" s="63"/>
      <c r="K947" s="63"/>
      <c r="AC947" s="34"/>
    </row>
    <row r="948" spans="10:29" ht="12" customHeight="1" x14ac:dyDescent="0.3">
      <c r="J948" s="63"/>
      <c r="K948" s="63"/>
      <c r="AC948" s="34"/>
    </row>
    <row r="949" spans="10:29" ht="12" customHeight="1" x14ac:dyDescent="0.3">
      <c r="J949" s="63"/>
      <c r="K949" s="63"/>
      <c r="AC949" s="34"/>
    </row>
    <row r="950" spans="10:29" ht="12" customHeight="1" x14ac:dyDescent="0.3">
      <c r="J950" s="63"/>
      <c r="K950" s="63"/>
      <c r="AC950" s="34"/>
    </row>
    <row r="951" spans="10:29" ht="12" customHeight="1" x14ac:dyDescent="0.3">
      <c r="J951" s="63"/>
      <c r="K951" s="63"/>
      <c r="AC951" s="34"/>
    </row>
    <row r="952" spans="10:29" ht="12" customHeight="1" x14ac:dyDescent="0.3">
      <c r="J952" s="63"/>
      <c r="K952" s="63"/>
      <c r="AC952" s="34"/>
    </row>
    <row r="953" spans="10:29" ht="12" customHeight="1" x14ac:dyDescent="0.3">
      <c r="J953" s="63"/>
      <c r="K953" s="63"/>
      <c r="AC953" s="34"/>
    </row>
    <row r="954" spans="10:29" ht="12" customHeight="1" x14ac:dyDescent="0.3">
      <c r="J954" s="63"/>
      <c r="K954" s="63"/>
      <c r="AC954" s="34"/>
    </row>
    <row r="955" spans="10:29" ht="12" customHeight="1" x14ac:dyDescent="0.3">
      <c r="J955" s="63"/>
      <c r="K955" s="63"/>
      <c r="AC955" s="34"/>
    </row>
    <row r="956" spans="10:29" ht="12" customHeight="1" x14ac:dyDescent="0.3">
      <c r="J956" s="63"/>
      <c r="K956" s="63"/>
      <c r="AC956" s="34"/>
    </row>
    <row r="957" spans="10:29" ht="12" customHeight="1" x14ac:dyDescent="0.3">
      <c r="J957" s="63"/>
      <c r="K957" s="63"/>
      <c r="AC957" s="34"/>
    </row>
    <row r="958" spans="10:29" ht="12" customHeight="1" x14ac:dyDescent="0.3">
      <c r="J958" s="63"/>
      <c r="K958" s="63"/>
      <c r="AC958" s="34"/>
    </row>
    <row r="959" spans="10:29" ht="12" customHeight="1" x14ac:dyDescent="0.3">
      <c r="J959" s="63"/>
      <c r="K959" s="63"/>
      <c r="AC959" s="34"/>
    </row>
    <row r="960" spans="10:29" ht="12" customHeight="1" x14ac:dyDescent="0.3">
      <c r="J960" s="63"/>
      <c r="K960" s="63"/>
      <c r="AC960" s="34"/>
    </row>
    <row r="961" spans="10:29" ht="12" customHeight="1" x14ac:dyDescent="0.3">
      <c r="J961" s="63"/>
      <c r="K961" s="63"/>
      <c r="AC961" s="34"/>
    </row>
    <row r="962" spans="10:29" ht="12" customHeight="1" x14ac:dyDescent="0.3">
      <c r="J962" s="63"/>
      <c r="K962" s="63"/>
      <c r="AC962" s="34"/>
    </row>
    <row r="963" spans="10:29" ht="12" customHeight="1" x14ac:dyDescent="0.3">
      <c r="J963" s="63"/>
      <c r="K963" s="63"/>
      <c r="AC963" s="34"/>
    </row>
    <row r="964" spans="10:29" ht="12" customHeight="1" x14ac:dyDescent="0.3">
      <c r="J964" s="63"/>
      <c r="K964" s="63"/>
      <c r="AC964" s="34"/>
    </row>
    <row r="965" spans="10:29" ht="12" customHeight="1" x14ac:dyDescent="0.3">
      <c r="J965" s="63"/>
      <c r="K965" s="63"/>
      <c r="AC965" s="34"/>
    </row>
    <row r="966" spans="10:29" ht="12" customHeight="1" x14ac:dyDescent="0.3">
      <c r="J966" s="63"/>
      <c r="K966" s="63"/>
      <c r="AC966" s="34"/>
    </row>
    <row r="967" spans="10:29" ht="12" customHeight="1" x14ac:dyDescent="0.3">
      <c r="J967" s="63"/>
      <c r="K967" s="63"/>
      <c r="AC967" s="34"/>
    </row>
    <row r="968" spans="10:29" ht="12" customHeight="1" x14ac:dyDescent="0.3">
      <c r="J968" s="63"/>
      <c r="K968" s="63"/>
      <c r="AC968" s="34"/>
    </row>
    <row r="969" spans="10:29" ht="12" customHeight="1" x14ac:dyDescent="0.3">
      <c r="J969" s="63"/>
      <c r="K969" s="63"/>
      <c r="AC969" s="34"/>
    </row>
    <row r="970" spans="10:29" ht="12" customHeight="1" x14ac:dyDescent="0.3">
      <c r="J970" s="63"/>
      <c r="K970" s="63"/>
      <c r="AC970" s="34"/>
    </row>
    <row r="971" spans="10:29" ht="12" customHeight="1" x14ac:dyDescent="0.3">
      <c r="J971" s="63"/>
      <c r="K971" s="63"/>
      <c r="AC971" s="34"/>
    </row>
    <row r="972" spans="10:29" ht="12" customHeight="1" x14ac:dyDescent="0.3">
      <c r="J972" s="63"/>
      <c r="K972" s="63"/>
      <c r="AC972" s="34"/>
    </row>
    <row r="973" spans="10:29" ht="12" customHeight="1" x14ac:dyDescent="0.3">
      <c r="J973" s="63"/>
      <c r="K973" s="63"/>
      <c r="AC973" s="34"/>
    </row>
    <row r="974" spans="10:29" ht="12" customHeight="1" x14ac:dyDescent="0.3">
      <c r="J974" s="63"/>
      <c r="K974" s="63"/>
      <c r="AC974" s="34"/>
    </row>
    <row r="975" spans="10:29" ht="12" customHeight="1" x14ac:dyDescent="0.3">
      <c r="J975" s="63"/>
      <c r="K975" s="63"/>
      <c r="AC975" s="34"/>
    </row>
    <row r="976" spans="10:29" ht="12" customHeight="1" x14ac:dyDescent="0.3">
      <c r="J976" s="63"/>
      <c r="K976" s="63"/>
      <c r="AC976" s="34"/>
    </row>
    <row r="977" spans="10:29" ht="12" customHeight="1" x14ac:dyDescent="0.3">
      <c r="J977" s="63"/>
      <c r="K977" s="63"/>
      <c r="AC977" s="34"/>
    </row>
    <row r="978" spans="10:29" ht="12" customHeight="1" x14ac:dyDescent="0.3">
      <c r="J978" s="63"/>
      <c r="K978" s="63"/>
      <c r="AC978" s="34"/>
    </row>
    <row r="979" spans="10:29" ht="12" customHeight="1" x14ac:dyDescent="0.3">
      <c r="J979" s="63"/>
      <c r="K979" s="63"/>
      <c r="AC979" s="34"/>
    </row>
    <row r="980" spans="10:29" ht="12" customHeight="1" x14ac:dyDescent="0.3">
      <c r="J980" s="63"/>
      <c r="K980" s="63"/>
      <c r="AC980" s="34"/>
    </row>
    <row r="981" spans="10:29" ht="12" customHeight="1" x14ac:dyDescent="0.3">
      <c r="J981" s="63"/>
      <c r="K981" s="63"/>
      <c r="AC981" s="34"/>
    </row>
    <row r="982" spans="10:29" ht="12" customHeight="1" x14ac:dyDescent="0.3">
      <c r="J982" s="63"/>
      <c r="K982" s="63"/>
      <c r="AC982" s="34"/>
    </row>
    <row r="983" spans="10:29" ht="12" customHeight="1" x14ac:dyDescent="0.3">
      <c r="J983" s="63"/>
      <c r="K983" s="63"/>
      <c r="AC983" s="34"/>
    </row>
    <row r="984" spans="10:29" ht="12" customHeight="1" x14ac:dyDescent="0.3">
      <c r="J984" s="63"/>
      <c r="K984" s="63"/>
      <c r="AC984" s="34"/>
    </row>
    <row r="985" spans="10:29" ht="12" customHeight="1" x14ac:dyDescent="0.3">
      <c r="J985" s="63"/>
      <c r="K985" s="63"/>
      <c r="AC985" s="34"/>
    </row>
    <row r="986" spans="10:29" ht="12" customHeight="1" x14ac:dyDescent="0.3">
      <c r="J986" s="63"/>
      <c r="K986" s="63"/>
      <c r="AC986" s="34"/>
    </row>
    <row r="987" spans="10:29" ht="12" customHeight="1" x14ac:dyDescent="0.3">
      <c r="J987" s="63"/>
      <c r="K987" s="63"/>
      <c r="AC987" s="34"/>
    </row>
    <row r="988" spans="10:29" ht="12" customHeight="1" x14ac:dyDescent="0.3">
      <c r="J988" s="63"/>
      <c r="K988" s="63"/>
      <c r="AC988" s="34"/>
    </row>
    <row r="989" spans="10:29" ht="12" customHeight="1" x14ac:dyDescent="0.3">
      <c r="J989" s="63"/>
      <c r="K989" s="63"/>
      <c r="AC989" s="34"/>
    </row>
    <row r="990" spans="10:29" ht="12" customHeight="1" x14ac:dyDescent="0.3">
      <c r="J990" s="63"/>
      <c r="K990" s="63"/>
      <c r="AC990" s="34"/>
    </row>
    <row r="991" spans="10:29" ht="12" customHeight="1" x14ac:dyDescent="0.3">
      <c r="J991" s="63"/>
      <c r="K991" s="63"/>
      <c r="AC991" s="34"/>
    </row>
    <row r="992" spans="10:29" ht="12" customHeight="1" x14ac:dyDescent="0.3">
      <c r="J992" s="63"/>
      <c r="K992" s="63"/>
      <c r="AC992" s="34"/>
    </row>
    <row r="993" spans="10:29" ht="12" customHeight="1" x14ac:dyDescent="0.3">
      <c r="J993" s="63"/>
      <c r="K993" s="63"/>
      <c r="AC993" s="34"/>
    </row>
    <row r="994" spans="10:29" ht="12" customHeight="1" x14ac:dyDescent="0.3">
      <c r="J994" s="63"/>
      <c r="K994" s="63"/>
      <c r="AC994" s="34"/>
    </row>
    <row r="995" spans="10:29" ht="12" customHeight="1" x14ac:dyDescent="0.3">
      <c r="J995" s="63"/>
      <c r="K995" s="63"/>
      <c r="AC995" s="34"/>
    </row>
    <row r="996" spans="10:29" ht="12" customHeight="1" x14ac:dyDescent="0.3">
      <c r="J996" s="63"/>
      <c r="K996" s="63"/>
      <c r="AC996" s="34"/>
    </row>
    <row r="997" spans="10:29" ht="12" customHeight="1" x14ac:dyDescent="0.3">
      <c r="J997" s="63"/>
      <c r="K997" s="63"/>
      <c r="AC997" s="34"/>
    </row>
    <row r="998" spans="10:29" ht="12" customHeight="1" x14ac:dyDescent="0.3">
      <c r="J998" s="63"/>
      <c r="K998" s="63"/>
      <c r="AC998" s="34"/>
    </row>
    <row r="999" spans="10:29" ht="12" customHeight="1" x14ac:dyDescent="0.3">
      <c r="J999" s="63"/>
      <c r="K999" s="63"/>
      <c r="AC999" s="34"/>
    </row>
    <row r="1000" spans="10:29" ht="12" customHeight="1" x14ac:dyDescent="0.3">
      <c r="J1000" s="63"/>
      <c r="K1000" s="63"/>
      <c r="AC1000" s="34"/>
    </row>
    <row r="1001" spans="10:29" ht="12" customHeight="1" x14ac:dyDescent="0.3">
      <c r="J1001" s="63"/>
      <c r="K1001" s="63"/>
      <c r="AC1001" s="34"/>
    </row>
    <row r="1002" spans="10:29" ht="12" customHeight="1" x14ac:dyDescent="0.3">
      <c r="J1002" s="63"/>
      <c r="K1002" s="63"/>
      <c r="AC1002" s="34"/>
    </row>
    <row r="1003" spans="10:29" ht="12" customHeight="1" x14ac:dyDescent="0.3">
      <c r="J1003" s="63"/>
      <c r="K1003" s="63"/>
      <c r="AC1003" s="34"/>
    </row>
    <row r="1004" spans="10:29" ht="12" customHeight="1" x14ac:dyDescent="0.3">
      <c r="J1004" s="63"/>
      <c r="K1004" s="63"/>
      <c r="AC1004" s="34"/>
    </row>
    <row r="1005" spans="10:29" ht="12" customHeight="1" x14ac:dyDescent="0.3">
      <c r="J1005" s="63"/>
      <c r="K1005" s="63"/>
      <c r="AC1005" s="34"/>
    </row>
    <row r="1006" spans="10:29" ht="12" customHeight="1" x14ac:dyDescent="0.3">
      <c r="J1006" s="63"/>
      <c r="K1006" s="63"/>
      <c r="AC1006" s="34"/>
    </row>
    <row r="1007" spans="10:29" ht="12" customHeight="1" x14ac:dyDescent="0.3">
      <c r="J1007" s="63"/>
      <c r="K1007" s="63"/>
      <c r="AC1007" s="34"/>
    </row>
    <row r="1008" spans="10:29" ht="12" customHeight="1" x14ac:dyDescent="0.3">
      <c r="J1008" s="63"/>
      <c r="K1008" s="63"/>
      <c r="AC1008" s="34"/>
    </row>
    <row r="1009" spans="10:29" ht="12" customHeight="1" x14ac:dyDescent="0.3">
      <c r="J1009" s="63"/>
      <c r="K1009" s="63"/>
      <c r="AC1009" s="34"/>
    </row>
    <row r="1010" spans="10:29" ht="12" customHeight="1" x14ac:dyDescent="0.3">
      <c r="J1010" s="63"/>
      <c r="K1010" s="63"/>
      <c r="AC1010" s="34"/>
    </row>
    <row r="1011" spans="10:29" ht="12" customHeight="1" x14ac:dyDescent="0.3">
      <c r="J1011" s="63"/>
      <c r="K1011" s="63"/>
      <c r="AC1011" s="34"/>
    </row>
    <row r="1012" spans="10:29" ht="12" customHeight="1" x14ac:dyDescent="0.3">
      <c r="J1012" s="63"/>
      <c r="K1012" s="63"/>
      <c r="AC1012" s="34"/>
    </row>
    <row r="1013" spans="10:29" ht="12" customHeight="1" x14ac:dyDescent="0.3">
      <c r="J1013" s="63"/>
      <c r="K1013" s="63"/>
      <c r="AC1013" s="34"/>
    </row>
    <row r="1014" spans="10:29" ht="12" customHeight="1" x14ac:dyDescent="0.3">
      <c r="J1014" s="63"/>
      <c r="K1014" s="63"/>
      <c r="AC1014" s="34"/>
    </row>
    <row r="1015" spans="10:29" ht="12" customHeight="1" x14ac:dyDescent="0.3">
      <c r="J1015" s="63"/>
      <c r="K1015" s="63"/>
      <c r="AC1015" s="34"/>
    </row>
    <row r="1016" spans="10:29" ht="12" customHeight="1" x14ac:dyDescent="0.3">
      <c r="J1016" s="63"/>
      <c r="K1016" s="63"/>
      <c r="AC1016" s="34"/>
    </row>
    <row r="1017" spans="10:29" ht="12" customHeight="1" x14ac:dyDescent="0.3">
      <c r="J1017" s="63"/>
      <c r="K1017" s="63"/>
      <c r="AC1017" s="34"/>
    </row>
    <row r="1018" spans="10:29" ht="12" customHeight="1" x14ac:dyDescent="0.3">
      <c r="J1018" s="63"/>
      <c r="K1018" s="63"/>
      <c r="AC1018" s="34"/>
    </row>
    <row r="1019" spans="10:29" ht="12" customHeight="1" x14ac:dyDescent="0.3">
      <c r="J1019" s="63"/>
      <c r="K1019" s="63"/>
      <c r="AC1019" s="34"/>
    </row>
    <row r="1020" spans="10:29" ht="12" customHeight="1" x14ac:dyDescent="0.3">
      <c r="J1020" s="63"/>
      <c r="K1020" s="63"/>
      <c r="AC1020" s="34"/>
    </row>
    <row r="1021" spans="10:29" ht="12" customHeight="1" x14ac:dyDescent="0.3">
      <c r="J1021" s="63"/>
      <c r="K1021" s="63"/>
      <c r="AC1021" s="34"/>
    </row>
    <row r="1022" spans="10:29" ht="12" customHeight="1" x14ac:dyDescent="0.3">
      <c r="J1022" s="63"/>
      <c r="K1022" s="63"/>
      <c r="AC1022" s="34"/>
    </row>
    <row r="1023" spans="10:29" ht="12" customHeight="1" x14ac:dyDescent="0.3">
      <c r="J1023" s="63"/>
      <c r="K1023" s="63"/>
      <c r="AC1023" s="34"/>
    </row>
    <row r="1024" spans="10:29" ht="12" customHeight="1" x14ac:dyDescent="0.3">
      <c r="J1024" s="63"/>
      <c r="K1024" s="63"/>
      <c r="AC1024" s="34"/>
    </row>
    <row r="1025" spans="10:29" ht="12" customHeight="1" x14ac:dyDescent="0.3">
      <c r="J1025" s="63"/>
      <c r="K1025" s="63"/>
      <c r="AC1025" s="34"/>
    </row>
    <row r="1026" spans="10:29" ht="12" customHeight="1" x14ac:dyDescent="0.3">
      <c r="J1026" s="63"/>
      <c r="K1026" s="63"/>
      <c r="AC1026" s="34"/>
    </row>
    <row r="1027" spans="10:29" ht="12" customHeight="1" x14ac:dyDescent="0.3">
      <c r="J1027" s="63"/>
      <c r="K1027" s="63"/>
      <c r="AC1027" s="34"/>
    </row>
    <row r="1028" spans="10:29" ht="12" customHeight="1" x14ac:dyDescent="0.3">
      <c r="J1028" s="63"/>
      <c r="K1028" s="63"/>
      <c r="AC1028" s="34"/>
    </row>
    <row r="1029" spans="10:29" ht="12" customHeight="1" x14ac:dyDescent="0.3">
      <c r="J1029" s="63"/>
      <c r="K1029" s="63"/>
      <c r="AC1029" s="34"/>
    </row>
    <row r="1030" spans="10:29" ht="12" customHeight="1" x14ac:dyDescent="0.3">
      <c r="J1030" s="63"/>
      <c r="K1030" s="63"/>
      <c r="AC1030" s="34"/>
    </row>
    <row r="1031" spans="10:29" ht="12" customHeight="1" x14ac:dyDescent="0.3">
      <c r="J1031" s="63"/>
      <c r="K1031" s="63"/>
      <c r="AC1031" s="34"/>
    </row>
    <row r="1032" spans="10:29" ht="12" customHeight="1" x14ac:dyDescent="0.3">
      <c r="J1032" s="63"/>
      <c r="K1032" s="63"/>
      <c r="AC1032" s="34"/>
    </row>
    <row r="1033" spans="10:29" ht="12" customHeight="1" x14ac:dyDescent="0.3">
      <c r="J1033" s="63"/>
      <c r="K1033" s="63"/>
      <c r="AC1033" s="34"/>
    </row>
    <row r="1034" spans="10:29" ht="12" customHeight="1" x14ac:dyDescent="0.3">
      <c r="J1034" s="63"/>
      <c r="K1034" s="63"/>
      <c r="AC1034" s="34"/>
    </row>
    <row r="1035" spans="10:29" ht="12" customHeight="1" x14ac:dyDescent="0.3">
      <c r="J1035" s="63"/>
      <c r="K1035" s="63"/>
      <c r="AC1035" s="34"/>
    </row>
    <row r="1036" spans="10:29" ht="12" customHeight="1" x14ac:dyDescent="0.3">
      <c r="J1036" s="63"/>
      <c r="K1036" s="63"/>
      <c r="AC1036" s="34"/>
    </row>
    <row r="1037" spans="10:29" ht="12" customHeight="1" x14ac:dyDescent="0.3">
      <c r="J1037" s="63"/>
      <c r="K1037" s="63"/>
      <c r="AC1037" s="34"/>
    </row>
    <row r="1038" spans="10:29" ht="12" customHeight="1" x14ac:dyDescent="0.3">
      <c r="J1038" s="63"/>
      <c r="K1038" s="63"/>
      <c r="AC1038" s="34"/>
    </row>
    <row r="1039" spans="10:29" ht="12" customHeight="1" x14ac:dyDescent="0.3">
      <c r="J1039" s="63"/>
      <c r="K1039" s="63"/>
      <c r="AC1039" s="34"/>
    </row>
    <row r="1040" spans="10:29" ht="12" customHeight="1" x14ac:dyDescent="0.3">
      <c r="J1040" s="63"/>
      <c r="K1040" s="63"/>
      <c r="AC1040" s="34"/>
    </row>
    <row r="1041" spans="10:29" ht="12" customHeight="1" x14ac:dyDescent="0.3">
      <c r="J1041" s="63"/>
      <c r="K1041" s="63"/>
      <c r="AC1041" s="34"/>
    </row>
    <row r="1042" spans="10:29" ht="12" customHeight="1" x14ac:dyDescent="0.3">
      <c r="J1042" s="63"/>
      <c r="K1042" s="63"/>
      <c r="AC1042" s="34"/>
    </row>
    <row r="1043" spans="10:29" ht="12" customHeight="1" x14ac:dyDescent="0.3">
      <c r="J1043" s="63"/>
      <c r="K1043" s="63"/>
      <c r="AC1043" s="34"/>
    </row>
    <row r="1044" spans="10:29" ht="12" customHeight="1" x14ac:dyDescent="0.3">
      <c r="J1044" s="63"/>
      <c r="K1044" s="63"/>
      <c r="AC1044" s="34"/>
    </row>
    <row r="1045" spans="10:29" ht="12" customHeight="1" x14ac:dyDescent="0.3">
      <c r="J1045" s="63"/>
      <c r="K1045" s="63"/>
      <c r="AC1045" s="34"/>
    </row>
    <row r="1046" spans="10:29" ht="12" customHeight="1" x14ac:dyDescent="0.3">
      <c r="J1046" s="63"/>
      <c r="K1046" s="63"/>
      <c r="AC1046" s="34"/>
    </row>
    <row r="1047" spans="10:29" ht="12" customHeight="1" x14ac:dyDescent="0.3">
      <c r="J1047" s="63"/>
      <c r="K1047" s="63"/>
      <c r="AC1047" s="34"/>
    </row>
    <row r="1048" spans="10:29" ht="12" customHeight="1" x14ac:dyDescent="0.3">
      <c r="J1048" s="63"/>
      <c r="K1048" s="63"/>
      <c r="AC1048" s="34"/>
    </row>
    <row r="1049" spans="10:29" ht="12" customHeight="1" x14ac:dyDescent="0.3">
      <c r="J1049" s="63"/>
      <c r="K1049" s="63"/>
      <c r="AC1049" s="34"/>
    </row>
    <row r="1050" spans="10:29" ht="12" customHeight="1" x14ac:dyDescent="0.3">
      <c r="J1050" s="63"/>
      <c r="K1050" s="63"/>
      <c r="AC1050" s="34"/>
    </row>
    <row r="1051" spans="10:29" ht="12" customHeight="1" x14ac:dyDescent="0.3">
      <c r="J1051" s="63"/>
      <c r="K1051" s="63"/>
      <c r="AC1051" s="34"/>
    </row>
    <row r="1052" spans="10:29" ht="12" customHeight="1" x14ac:dyDescent="0.3">
      <c r="J1052" s="63"/>
      <c r="K1052" s="63"/>
      <c r="AC1052" s="34"/>
    </row>
    <row r="1053" spans="10:29" ht="12" customHeight="1" x14ac:dyDescent="0.3">
      <c r="J1053" s="63"/>
      <c r="K1053" s="63"/>
      <c r="AC1053" s="34"/>
    </row>
    <row r="1054" spans="10:29" ht="12" customHeight="1" x14ac:dyDescent="0.3">
      <c r="J1054" s="63"/>
      <c r="K1054" s="63"/>
      <c r="AC1054" s="34"/>
    </row>
    <row r="1055" spans="10:29" ht="12" customHeight="1" x14ac:dyDescent="0.3">
      <c r="J1055" s="63"/>
      <c r="K1055" s="63"/>
      <c r="AC1055" s="34"/>
    </row>
    <row r="1056" spans="10:29" ht="12" customHeight="1" x14ac:dyDescent="0.3">
      <c r="J1056" s="63"/>
      <c r="K1056" s="63"/>
      <c r="AC1056" s="34"/>
    </row>
    <row r="1057" spans="10:29" ht="12" customHeight="1" x14ac:dyDescent="0.3">
      <c r="J1057" s="63"/>
      <c r="K1057" s="63"/>
      <c r="AC1057" s="34"/>
    </row>
    <row r="1058" spans="10:29" ht="12" customHeight="1" x14ac:dyDescent="0.3">
      <c r="J1058" s="63"/>
      <c r="K1058" s="63"/>
      <c r="AC1058" s="34"/>
    </row>
    <row r="1059" spans="10:29" ht="12" customHeight="1" x14ac:dyDescent="0.3">
      <c r="J1059" s="63"/>
      <c r="K1059" s="63"/>
      <c r="AC1059" s="34"/>
    </row>
    <row r="1060" spans="10:29" ht="12" customHeight="1" x14ac:dyDescent="0.3">
      <c r="J1060" s="63"/>
      <c r="K1060" s="63"/>
      <c r="AC1060" s="34"/>
    </row>
    <row r="1061" spans="10:29" ht="12" customHeight="1" x14ac:dyDescent="0.3">
      <c r="J1061" s="63"/>
      <c r="K1061" s="63"/>
      <c r="AC1061" s="34"/>
    </row>
    <row r="1062" spans="10:29" ht="12" customHeight="1" x14ac:dyDescent="0.3">
      <c r="J1062" s="63"/>
      <c r="K1062" s="63"/>
      <c r="AC1062" s="34"/>
    </row>
    <row r="1063" spans="10:29" ht="12" customHeight="1" x14ac:dyDescent="0.3">
      <c r="J1063" s="63"/>
      <c r="K1063" s="63"/>
      <c r="AC1063" s="34"/>
    </row>
    <row r="1064" spans="10:29" ht="12" customHeight="1" x14ac:dyDescent="0.3">
      <c r="J1064" s="63"/>
      <c r="K1064" s="63"/>
      <c r="AC1064" s="34"/>
    </row>
    <row r="1065" spans="10:29" ht="12" customHeight="1" x14ac:dyDescent="0.3">
      <c r="J1065" s="63"/>
      <c r="K1065" s="63"/>
      <c r="AC1065" s="34"/>
    </row>
    <row r="1066" spans="10:29" ht="12" customHeight="1" x14ac:dyDescent="0.3">
      <c r="J1066" s="63"/>
      <c r="K1066" s="63"/>
      <c r="AC1066" s="34"/>
    </row>
    <row r="1067" spans="10:29" ht="12" customHeight="1" x14ac:dyDescent="0.3">
      <c r="J1067" s="63"/>
      <c r="K1067" s="63"/>
      <c r="AC1067" s="34"/>
    </row>
    <row r="1068" spans="10:29" ht="12" customHeight="1" x14ac:dyDescent="0.3">
      <c r="J1068" s="63"/>
      <c r="K1068" s="63"/>
      <c r="AC1068" s="34"/>
    </row>
    <row r="1069" spans="10:29" ht="12" customHeight="1" x14ac:dyDescent="0.3">
      <c r="J1069" s="63"/>
      <c r="K1069" s="63"/>
      <c r="AC1069" s="34"/>
    </row>
    <row r="1070" spans="10:29" ht="12" customHeight="1" x14ac:dyDescent="0.3">
      <c r="J1070" s="63"/>
      <c r="K1070" s="63"/>
      <c r="AC1070" s="34"/>
    </row>
    <row r="1071" spans="10:29" ht="12" customHeight="1" x14ac:dyDescent="0.3">
      <c r="J1071" s="63"/>
      <c r="K1071" s="63"/>
      <c r="AC1071" s="34"/>
    </row>
    <row r="1072" spans="10:29" ht="12" customHeight="1" x14ac:dyDescent="0.3">
      <c r="J1072" s="63"/>
      <c r="K1072" s="63"/>
      <c r="AC1072" s="34"/>
    </row>
    <row r="1073" spans="10:29" ht="12" customHeight="1" x14ac:dyDescent="0.3">
      <c r="J1073" s="63"/>
      <c r="K1073" s="63"/>
      <c r="AC1073" s="34"/>
    </row>
    <row r="1074" spans="10:29" ht="12" customHeight="1" x14ac:dyDescent="0.3">
      <c r="J1074" s="63"/>
      <c r="K1074" s="63"/>
      <c r="AC1074" s="34"/>
    </row>
    <row r="1075" spans="10:29" ht="12" customHeight="1" x14ac:dyDescent="0.3">
      <c r="J1075" s="63"/>
      <c r="K1075" s="63"/>
      <c r="AC1075" s="34"/>
    </row>
    <row r="1076" spans="10:29" ht="12" customHeight="1" x14ac:dyDescent="0.3">
      <c r="J1076" s="63"/>
      <c r="K1076" s="63"/>
      <c r="AC1076" s="34"/>
    </row>
    <row r="1077" spans="10:29" ht="12" customHeight="1" x14ac:dyDescent="0.3">
      <c r="J1077" s="63"/>
      <c r="K1077" s="63"/>
      <c r="AC1077" s="34"/>
    </row>
    <row r="1078" spans="10:29" ht="12" customHeight="1" x14ac:dyDescent="0.3">
      <c r="J1078" s="63"/>
      <c r="K1078" s="63"/>
      <c r="AC1078" s="34"/>
    </row>
    <row r="1079" spans="10:29" ht="12" customHeight="1" x14ac:dyDescent="0.3">
      <c r="J1079" s="63"/>
      <c r="K1079" s="63"/>
      <c r="AC1079" s="34"/>
    </row>
    <row r="1080" spans="10:29" ht="12" customHeight="1" x14ac:dyDescent="0.3">
      <c r="J1080" s="63"/>
      <c r="K1080" s="63"/>
      <c r="AC1080" s="34"/>
    </row>
    <row r="1081" spans="10:29" ht="12" customHeight="1" x14ac:dyDescent="0.3">
      <c r="J1081" s="63"/>
      <c r="K1081" s="63"/>
      <c r="AC1081" s="34"/>
    </row>
    <row r="1082" spans="10:29" ht="12" customHeight="1" x14ac:dyDescent="0.3">
      <c r="J1082" s="63"/>
      <c r="K1082" s="63"/>
      <c r="AC1082" s="34"/>
    </row>
    <row r="1083" spans="10:29" ht="12" customHeight="1" x14ac:dyDescent="0.3">
      <c r="J1083" s="63"/>
      <c r="K1083" s="63"/>
      <c r="AC1083" s="34"/>
    </row>
    <row r="1084" spans="10:29" ht="12" customHeight="1" x14ac:dyDescent="0.3">
      <c r="J1084" s="63"/>
      <c r="K1084" s="63"/>
      <c r="AC1084" s="34"/>
    </row>
    <row r="1085" spans="10:29" ht="12" customHeight="1" x14ac:dyDescent="0.3">
      <c r="J1085" s="63"/>
      <c r="K1085" s="63"/>
      <c r="AC1085" s="34"/>
    </row>
    <row r="1086" spans="10:29" ht="12" customHeight="1" x14ac:dyDescent="0.3">
      <c r="J1086" s="63"/>
      <c r="K1086" s="63"/>
      <c r="AC1086" s="34"/>
    </row>
    <row r="1087" spans="10:29" ht="12" customHeight="1" x14ac:dyDescent="0.3">
      <c r="J1087" s="63"/>
      <c r="K1087" s="63"/>
      <c r="AC1087" s="34"/>
    </row>
    <row r="1088" spans="10:29" ht="12" customHeight="1" x14ac:dyDescent="0.3">
      <c r="J1088" s="63"/>
      <c r="K1088" s="63"/>
      <c r="AC1088" s="34"/>
    </row>
    <row r="1089" spans="10:29" ht="12" customHeight="1" x14ac:dyDescent="0.3">
      <c r="J1089" s="63"/>
      <c r="K1089" s="63"/>
      <c r="AC1089" s="34"/>
    </row>
    <row r="1090" spans="10:29" ht="12" customHeight="1" x14ac:dyDescent="0.3">
      <c r="J1090" s="63"/>
      <c r="K1090" s="63"/>
      <c r="AC1090" s="34"/>
    </row>
    <row r="1091" spans="10:29" ht="12" customHeight="1" x14ac:dyDescent="0.3">
      <c r="J1091" s="63"/>
      <c r="K1091" s="63"/>
      <c r="AC1091" s="34"/>
    </row>
    <row r="1092" spans="10:29" ht="12" customHeight="1" x14ac:dyDescent="0.3">
      <c r="J1092" s="63"/>
      <c r="K1092" s="63"/>
      <c r="AC1092" s="34"/>
    </row>
    <row r="1093" spans="10:29" ht="12" customHeight="1" x14ac:dyDescent="0.3">
      <c r="J1093" s="63"/>
      <c r="K1093" s="63"/>
      <c r="AC1093" s="34"/>
    </row>
    <row r="1094" spans="10:29" ht="12" customHeight="1" x14ac:dyDescent="0.3">
      <c r="J1094" s="63"/>
      <c r="K1094" s="63"/>
      <c r="AC1094" s="34"/>
    </row>
    <row r="1095" spans="10:29" ht="12" customHeight="1" x14ac:dyDescent="0.3">
      <c r="J1095" s="63"/>
      <c r="K1095" s="63"/>
      <c r="AC1095" s="34"/>
    </row>
    <row r="1096" spans="10:29" ht="12" customHeight="1" x14ac:dyDescent="0.3">
      <c r="J1096" s="63"/>
      <c r="K1096" s="63"/>
      <c r="AC1096" s="34"/>
    </row>
    <row r="1097" spans="10:29" ht="12" customHeight="1" x14ac:dyDescent="0.3">
      <c r="J1097" s="63"/>
      <c r="K1097" s="63"/>
      <c r="AC1097" s="34"/>
    </row>
    <row r="1098" spans="10:29" ht="12" customHeight="1" x14ac:dyDescent="0.3">
      <c r="J1098" s="63"/>
      <c r="K1098" s="63"/>
      <c r="AC1098" s="34"/>
    </row>
    <row r="1099" spans="10:29" ht="12" customHeight="1" x14ac:dyDescent="0.3">
      <c r="J1099" s="63"/>
      <c r="K1099" s="63"/>
      <c r="AC1099" s="34"/>
    </row>
    <row r="1100" spans="10:29" ht="12" customHeight="1" x14ac:dyDescent="0.3">
      <c r="J1100" s="63"/>
      <c r="K1100" s="63"/>
      <c r="AC1100" s="34"/>
    </row>
    <row r="1101" spans="10:29" ht="12" customHeight="1" x14ac:dyDescent="0.3">
      <c r="J1101" s="63"/>
      <c r="K1101" s="63"/>
      <c r="AC1101" s="34"/>
    </row>
    <row r="1102" spans="10:29" ht="12" customHeight="1" x14ac:dyDescent="0.3">
      <c r="J1102" s="63"/>
      <c r="K1102" s="63"/>
      <c r="AC1102" s="34"/>
    </row>
    <row r="1103" spans="10:29" ht="12" customHeight="1" x14ac:dyDescent="0.3">
      <c r="J1103" s="63"/>
      <c r="K1103" s="63"/>
      <c r="AC1103" s="34"/>
    </row>
    <row r="1104" spans="10:29" ht="12" customHeight="1" x14ac:dyDescent="0.3">
      <c r="J1104" s="63"/>
      <c r="K1104" s="63"/>
      <c r="AC1104" s="34"/>
    </row>
    <row r="1105" spans="10:29" ht="12" customHeight="1" x14ac:dyDescent="0.3">
      <c r="J1105" s="63"/>
      <c r="K1105" s="63"/>
      <c r="AC1105" s="34"/>
    </row>
    <row r="1106" spans="10:29" ht="12" customHeight="1" x14ac:dyDescent="0.3">
      <c r="J1106" s="63"/>
      <c r="K1106" s="63"/>
      <c r="AC1106" s="34"/>
    </row>
    <row r="1107" spans="10:29" ht="12" customHeight="1" x14ac:dyDescent="0.3">
      <c r="J1107" s="63"/>
      <c r="K1107" s="63"/>
      <c r="AC1107" s="34"/>
    </row>
    <row r="1108" spans="10:29" ht="12" customHeight="1" x14ac:dyDescent="0.3">
      <c r="J1108" s="63"/>
      <c r="K1108" s="63"/>
      <c r="AC1108" s="34"/>
    </row>
    <row r="1109" spans="10:29" ht="12" customHeight="1" x14ac:dyDescent="0.3">
      <c r="J1109" s="63"/>
      <c r="K1109" s="63"/>
      <c r="AC1109" s="34"/>
    </row>
    <row r="1110" spans="10:29" ht="12" customHeight="1" x14ac:dyDescent="0.3">
      <c r="J1110" s="63"/>
      <c r="K1110" s="63"/>
      <c r="AC1110" s="34"/>
    </row>
    <row r="1111" spans="10:29" ht="12" customHeight="1" x14ac:dyDescent="0.3">
      <c r="J1111" s="63"/>
      <c r="K1111" s="63"/>
      <c r="AC1111" s="34"/>
    </row>
    <row r="1112" spans="10:29" ht="12" customHeight="1" x14ac:dyDescent="0.3">
      <c r="J1112" s="63"/>
      <c r="K1112" s="63"/>
      <c r="AC1112" s="34"/>
    </row>
    <row r="1113" spans="10:29" ht="12" customHeight="1" x14ac:dyDescent="0.3">
      <c r="J1113" s="63"/>
      <c r="K1113" s="63"/>
      <c r="AC1113" s="34"/>
    </row>
    <row r="1114" spans="10:29" ht="12" customHeight="1" x14ac:dyDescent="0.3">
      <c r="J1114" s="63"/>
      <c r="K1114" s="63"/>
      <c r="AC1114" s="34"/>
    </row>
    <row r="1115" spans="10:29" ht="12" customHeight="1" x14ac:dyDescent="0.3">
      <c r="J1115" s="63"/>
      <c r="K1115" s="63"/>
      <c r="AC1115" s="34"/>
    </row>
    <row r="1116" spans="10:29" ht="12" customHeight="1" x14ac:dyDescent="0.3">
      <c r="J1116" s="63"/>
      <c r="K1116" s="63"/>
      <c r="AC1116" s="34"/>
    </row>
    <row r="1117" spans="10:29" ht="12" customHeight="1" x14ac:dyDescent="0.3">
      <c r="J1117" s="63"/>
      <c r="K1117" s="63"/>
      <c r="AC1117" s="34"/>
    </row>
    <row r="1118" spans="10:29" ht="12" customHeight="1" x14ac:dyDescent="0.3">
      <c r="J1118" s="63"/>
      <c r="K1118" s="63"/>
      <c r="AC1118" s="34"/>
    </row>
    <row r="1119" spans="10:29" ht="12" customHeight="1" x14ac:dyDescent="0.3">
      <c r="J1119" s="63"/>
      <c r="K1119" s="63"/>
      <c r="AC1119" s="34"/>
    </row>
    <row r="1120" spans="10:29" ht="12" customHeight="1" x14ac:dyDescent="0.3">
      <c r="J1120" s="63"/>
      <c r="K1120" s="63"/>
      <c r="AC1120" s="34"/>
    </row>
    <row r="1121" spans="10:29" ht="12" customHeight="1" x14ac:dyDescent="0.3">
      <c r="J1121" s="63"/>
      <c r="K1121" s="63"/>
      <c r="AC1121" s="34"/>
    </row>
    <row r="1122" spans="10:29" ht="12" customHeight="1" x14ac:dyDescent="0.3">
      <c r="J1122" s="63"/>
      <c r="K1122" s="63"/>
      <c r="AC1122" s="34"/>
    </row>
    <row r="1123" spans="10:29" ht="12" customHeight="1" x14ac:dyDescent="0.3">
      <c r="J1123" s="63"/>
      <c r="K1123" s="63"/>
      <c r="AC1123" s="34"/>
    </row>
    <row r="1124" spans="10:29" ht="12" customHeight="1" x14ac:dyDescent="0.3">
      <c r="J1124" s="63"/>
      <c r="K1124" s="63"/>
      <c r="AC1124" s="34"/>
    </row>
    <row r="1125" spans="10:29" ht="12" customHeight="1" x14ac:dyDescent="0.3">
      <c r="J1125" s="63"/>
      <c r="K1125" s="63"/>
      <c r="AC1125" s="34"/>
    </row>
    <row r="1126" spans="10:29" ht="12" customHeight="1" x14ac:dyDescent="0.3">
      <c r="J1126" s="63"/>
      <c r="K1126" s="63"/>
      <c r="AC1126" s="34"/>
    </row>
    <row r="1127" spans="10:29" ht="12" customHeight="1" x14ac:dyDescent="0.3">
      <c r="J1127" s="63"/>
      <c r="K1127" s="63"/>
      <c r="AC1127" s="34"/>
    </row>
    <row r="1128" spans="10:29" ht="12" customHeight="1" x14ac:dyDescent="0.3">
      <c r="J1128" s="63"/>
      <c r="K1128" s="63"/>
      <c r="AC1128" s="34"/>
    </row>
    <row r="1129" spans="10:29" ht="12" customHeight="1" x14ac:dyDescent="0.3">
      <c r="J1129" s="63"/>
      <c r="K1129" s="63"/>
      <c r="AC1129" s="34"/>
    </row>
    <row r="1130" spans="10:29" ht="12" customHeight="1" x14ac:dyDescent="0.3">
      <c r="J1130" s="63"/>
      <c r="K1130" s="63"/>
      <c r="AC1130" s="34"/>
    </row>
    <row r="1131" spans="10:29" ht="12" customHeight="1" x14ac:dyDescent="0.3">
      <c r="J1131" s="63"/>
      <c r="K1131" s="63"/>
      <c r="AC1131" s="34"/>
    </row>
    <row r="1132" spans="10:29" ht="12" customHeight="1" x14ac:dyDescent="0.3">
      <c r="J1132" s="63"/>
      <c r="K1132" s="63"/>
      <c r="AC1132" s="34"/>
    </row>
    <row r="1133" spans="10:29" ht="12" customHeight="1" x14ac:dyDescent="0.3">
      <c r="J1133" s="63"/>
      <c r="K1133" s="63"/>
      <c r="AC1133" s="34"/>
    </row>
    <row r="1134" spans="10:29" ht="12" customHeight="1" x14ac:dyDescent="0.3">
      <c r="J1134" s="63"/>
      <c r="K1134" s="63"/>
      <c r="AC1134" s="34"/>
    </row>
    <row r="1135" spans="10:29" ht="12" customHeight="1" x14ac:dyDescent="0.3">
      <c r="J1135" s="63"/>
      <c r="K1135" s="63"/>
      <c r="AC1135" s="34"/>
    </row>
    <row r="1136" spans="10:29" ht="12" customHeight="1" x14ac:dyDescent="0.3">
      <c r="J1136" s="63"/>
      <c r="K1136" s="63"/>
      <c r="AC1136" s="34"/>
    </row>
    <row r="1137" spans="10:29" ht="12" customHeight="1" x14ac:dyDescent="0.3">
      <c r="J1137" s="63"/>
      <c r="K1137" s="63"/>
      <c r="AC1137" s="34"/>
    </row>
    <row r="1138" spans="10:29" ht="12" customHeight="1" x14ac:dyDescent="0.3">
      <c r="J1138" s="63"/>
      <c r="K1138" s="63"/>
      <c r="AC1138" s="34"/>
    </row>
    <row r="1139" spans="10:29" ht="12" customHeight="1" x14ac:dyDescent="0.3">
      <c r="J1139" s="63"/>
      <c r="K1139" s="63"/>
      <c r="AC1139" s="34"/>
    </row>
    <row r="1140" spans="10:29" ht="12" customHeight="1" x14ac:dyDescent="0.3">
      <c r="J1140" s="63"/>
      <c r="K1140" s="63"/>
      <c r="AC1140" s="34"/>
    </row>
    <row r="1141" spans="10:29" ht="12" customHeight="1" x14ac:dyDescent="0.3">
      <c r="J1141" s="63"/>
      <c r="K1141" s="63"/>
      <c r="AC1141" s="34"/>
    </row>
    <row r="1142" spans="10:29" ht="12" customHeight="1" x14ac:dyDescent="0.3">
      <c r="J1142" s="63"/>
      <c r="K1142" s="63"/>
      <c r="AC1142" s="34"/>
    </row>
    <row r="1143" spans="10:29" ht="12" customHeight="1" x14ac:dyDescent="0.3">
      <c r="J1143" s="63"/>
      <c r="K1143" s="63"/>
      <c r="AC1143" s="34"/>
    </row>
    <row r="1144" spans="10:29" ht="12" customHeight="1" x14ac:dyDescent="0.3">
      <c r="J1144" s="63"/>
      <c r="K1144" s="63"/>
      <c r="AC1144" s="34"/>
    </row>
    <row r="1145" spans="10:29" ht="12" customHeight="1" x14ac:dyDescent="0.3">
      <c r="J1145" s="63"/>
      <c r="K1145" s="63"/>
      <c r="AC1145" s="34"/>
    </row>
    <row r="1146" spans="10:29" ht="12" customHeight="1" x14ac:dyDescent="0.3">
      <c r="J1146" s="63"/>
      <c r="K1146" s="63"/>
      <c r="AC1146" s="34"/>
    </row>
    <row r="1147" spans="10:29" ht="12" customHeight="1" x14ac:dyDescent="0.3">
      <c r="J1147" s="63"/>
      <c r="K1147" s="63"/>
      <c r="AC1147" s="34"/>
    </row>
    <row r="1148" spans="10:29" ht="12" customHeight="1" x14ac:dyDescent="0.3">
      <c r="J1148" s="63"/>
      <c r="K1148" s="63"/>
      <c r="AC1148" s="34"/>
    </row>
    <row r="1149" spans="10:29" ht="12" customHeight="1" x14ac:dyDescent="0.3">
      <c r="J1149" s="63"/>
      <c r="K1149" s="63"/>
      <c r="AC1149" s="34"/>
    </row>
    <row r="1150" spans="10:29" ht="12" customHeight="1" x14ac:dyDescent="0.3">
      <c r="J1150" s="63"/>
      <c r="K1150" s="63"/>
      <c r="AC1150" s="34"/>
    </row>
    <row r="1151" spans="10:29" ht="12" customHeight="1" x14ac:dyDescent="0.3">
      <c r="J1151" s="63"/>
      <c r="K1151" s="63"/>
      <c r="AC1151" s="34"/>
    </row>
    <row r="1152" spans="10:29" ht="12" customHeight="1" x14ac:dyDescent="0.3">
      <c r="J1152" s="63"/>
      <c r="K1152" s="63"/>
      <c r="AC1152" s="34"/>
    </row>
    <row r="1153" spans="10:29" ht="12" customHeight="1" x14ac:dyDescent="0.3">
      <c r="J1153" s="63"/>
      <c r="K1153" s="63"/>
      <c r="AC1153" s="34"/>
    </row>
    <row r="1154" spans="10:29" ht="12" customHeight="1" x14ac:dyDescent="0.3">
      <c r="J1154" s="63"/>
      <c r="K1154" s="63"/>
      <c r="AC1154" s="34"/>
    </row>
    <row r="1155" spans="10:29" ht="12" customHeight="1" x14ac:dyDescent="0.3">
      <c r="J1155" s="63"/>
      <c r="K1155" s="63"/>
      <c r="AC1155" s="34"/>
    </row>
    <row r="1156" spans="10:29" ht="12" customHeight="1" x14ac:dyDescent="0.3">
      <c r="J1156" s="63"/>
      <c r="K1156" s="63"/>
      <c r="AC1156" s="34"/>
    </row>
    <row r="1157" spans="10:29" ht="12" customHeight="1" x14ac:dyDescent="0.3">
      <c r="J1157" s="63"/>
      <c r="K1157" s="63"/>
      <c r="AC1157" s="34"/>
    </row>
    <row r="1158" spans="10:29" ht="12" customHeight="1" x14ac:dyDescent="0.3">
      <c r="J1158" s="63"/>
      <c r="K1158" s="63"/>
      <c r="AC1158" s="34"/>
    </row>
    <row r="1159" spans="10:29" ht="12" customHeight="1" x14ac:dyDescent="0.3">
      <c r="J1159" s="63"/>
      <c r="K1159" s="63"/>
      <c r="AC1159" s="34"/>
    </row>
    <row r="1160" spans="10:29" ht="12" customHeight="1" x14ac:dyDescent="0.3">
      <c r="J1160" s="63"/>
      <c r="K1160" s="63"/>
      <c r="AC1160" s="34"/>
    </row>
    <row r="1161" spans="10:29" ht="12" customHeight="1" x14ac:dyDescent="0.3">
      <c r="J1161" s="63"/>
      <c r="K1161" s="63"/>
      <c r="AC1161" s="34"/>
    </row>
    <row r="1162" spans="10:29" ht="12" customHeight="1" x14ac:dyDescent="0.3">
      <c r="J1162" s="63"/>
      <c r="K1162" s="63"/>
      <c r="AC1162" s="34"/>
    </row>
    <row r="1163" spans="10:29" ht="12" customHeight="1" x14ac:dyDescent="0.3">
      <c r="J1163" s="63"/>
      <c r="K1163" s="63"/>
      <c r="AC1163" s="34"/>
    </row>
    <row r="1164" spans="10:29" ht="12" customHeight="1" x14ac:dyDescent="0.3">
      <c r="J1164" s="63"/>
      <c r="K1164" s="63"/>
      <c r="AC1164" s="34"/>
    </row>
    <row r="1165" spans="10:29" ht="12" customHeight="1" x14ac:dyDescent="0.3">
      <c r="J1165" s="63"/>
      <c r="K1165" s="63"/>
      <c r="AC1165" s="34"/>
    </row>
    <row r="1166" spans="10:29" ht="12" customHeight="1" x14ac:dyDescent="0.3">
      <c r="J1166" s="63"/>
      <c r="K1166" s="63"/>
      <c r="AC1166" s="34"/>
    </row>
    <row r="1167" spans="10:29" ht="12" customHeight="1" x14ac:dyDescent="0.3">
      <c r="J1167" s="63"/>
      <c r="K1167" s="63"/>
      <c r="AC1167" s="34"/>
    </row>
    <row r="1168" spans="10:29" ht="12" customHeight="1" x14ac:dyDescent="0.3">
      <c r="J1168" s="63"/>
      <c r="K1168" s="63"/>
      <c r="AC1168" s="34"/>
    </row>
    <row r="1169" spans="10:29" ht="12" customHeight="1" x14ac:dyDescent="0.3">
      <c r="J1169" s="63"/>
      <c r="K1169" s="63"/>
      <c r="AC1169" s="34"/>
    </row>
    <row r="1170" spans="10:29" ht="12" customHeight="1" x14ac:dyDescent="0.3">
      <c r="J1170" s="63"/>
      <c r="K1170" s="63"/>
      <c r="AC1170" s="34"/>
    </row>
    <row r="1171" spans="10:29" ht="12" customHeight="1" x14ac:dyDescent="0.3">
      <c r="J1171" s="63"/>
      <c r="K1171" s="63"/>
      <c r="AC1171" s="34"/>
    </row>
    <row r="1172" spans="10:29" ht="12" customHeight="1" x14ac:dyDescent="0.3">
      <c r="J1172" s="63"/>
      <c r="K1172" s="63"/>
      <c r="AC1172" s="34"/>
    </row>
    <row r="1173" spans="10:29" ht="12" customHeight="1" x14ac:dyDescent="0.3">
      <c r="J1173" s="63"/>
      <c r="K1173" s="63"/>
      <c r="AC1173" s="34"/>
    </row>
    <row r="1174" spans="10:29" ht="12" customHeight="1" x14ac:dyDescent="0.3">
      <c r="J1174" s="63"/>
      <c r="K1174" s="63"/>
      <c r="AC1174" s="34"/>
    </row>
    <row r="1175" spans="10:29" ht="12" customHeight="1" x14ac:dyDescent="0.3">
      <c r="J1175" s="63"/>
      <c r="K1175" s="63"/>
      <c r="AC1175" s="34"/>
    </row>
    <row r="1176" spans="10:29" ht="12" customHeight="1" x14ac:dyDescent="0.3">
      <c r="J1176" s="63"/>
      <c r="K1176" s="63"/>
      <c r="AC1176" s="34"/>
    </row>
    <row r="1177" spans="10:29" ht="12" customHeight="1" x14ac:dyDescent="0.3">
      <c r="J1177" s="63"/>
      <c r="K1177" s="63"/>
      <c r="AC1177" s="34"/>
    </row>
    <row r="1178" spans="10:29" ht="12" customHeight="1" x14ac:dyDescent="0.3">
      <c r="J1178" s="63"/>
      <c r="K1178" s="63"/>
      <c r="AC1178" s="34"/>
    </row>
    <row r="1179" spans="10:29" ht="12" customHeight="1" x14ac:dyDescent="0.3">
      <c r="J1179" s="63"/>
      <c r="K1179" s="63"/>
      <c r="AC1179" s="34"/>
    </row>
    <row r="1180" spans="10:29" ht="12" customHeight="1" x14ac:dyDescent="0.3">
      <c r="J1180" s="63"/>
      <c r="K1180" s="63"/>
      <c r="AC1180" s="34"/>
    </row>
    <row r="1181" spans="10:29" ht="12" customHeight="1" x14ac:dyDescent="0.3">
      <c r="J1181" s="63"/>
      <c r="K1181" s="63"/>
      <c r="AC1181" s="34"/>
    </row>
    <row r="1182" spans="10:29" ht="12" customHeight="1" x14ac:dyDescent="0.3">
      <c r="J1182" s="63"/>
      <c r="K1182" s="63"/>
      <c r="AC1182" s="34"/>
    </row>
    <row r="1183" spans="10:29" ht="12" customHeight="1" x14ac:dyDescent="0.3">
      <c r="J1183" s="63"/>
      <c r="K1183" s="63"/>
      <c r="AC1183" s="34"/>
    </row>
    <row r="1184" spans="10:29" ht="12" customHeight="1" x14ac:dyDescent="0.3">
      <c r="J1184" s="63"/>
      <c r="K1184" s="63"/>
      <c r="AC1184" s="34"/>
    </row>
    <row r="1185" spans="10:29" ht="12" customHeight="1" x14ac:dyDescent="0.3">
      <c r="J1185" s="63"/>
      <c r="K1185" s="63"/>
      <c r="AC1185" s="34"/>
    </row>
    <row r="1186" spans="10:29" ht="12" customHeight="1" x14ac:dyDescent="0.3">
      <c r="J1186" s="63"/>
      <c r="K1186" s="63"/>
      <c r="AC1186" s="34"/>
    </row>
    <row r="1187" spans="10:29" ht="12" customHeight="1" x14ac:dyDescent="0.3">
      <c r="J1187" s="63"/>
      <c r="K1187" s="63"/>
      <c r="AC1187" s="34"/>
    </row>
    <row r="1188" spans="10:29" ht="12" customHeight="1" x14ac:dyDescent="0.3">
      <c r="J1188" s="63"/>
      <c r="K1188" s="63"/>
      <c r="AC1188" s="34"/>
    </row>
    <row r="1189" spans="10:29" ht="12" customHeight="1" x14ac:dyDescent="0.3">
      <c r="J1189" s="63"/>
      <c r="K1189" s="63"/>
      <c r="AC1189" s="34"/>
    </row>
    <row r="1190" spans="10:29" ht="12" customHeight="1" x14ac:dyDescent="0.3">
      <c r="J1190" s="63"/>
      <c r="K1190" s="63"/>
      <c r="AC1190" s="34"/>
    </row>
    <row r="1191" spans="10:29" ht="12" customHeight="1" x14ac:dyDescent="0.3">
      <c r="J1191" s="63"/>
      <c r="K1191" s="63"/>
      <c r="AC1191" s="34"/>
    </row>
    <row r="1192" spans="10:29" ht="12" customHeight="1" x14ac:dyDescent="0.3">
      <c r="J1192" s="63"/>
      <c r="K1192" s="63"/>
      <c r="AC1192" s="34"/>
    </row>
    <row r="1193" spans="10:29" ht="12" customHeight="1" x14ac:dyDescent="0.3">
      <c r="J1193" s="63"/>
      <c r="K1193" s="63"/>
      <c r="AC1193" s="34"/>
    </row>
    <row r="1194" spans="10:29" ht="12" customHeight="1" x14ac:dyDescent="0.3">
      <c r="J1194" s="63"/>
      <c r="K1194" s="63"/>
      <c r="AC1194" s="34"/>
    </row>
    <row r="1195" spans="10:29" ht="12" customHeight="1" x14ac:dyDescent="0.3">
      <c r="J1195" s="63"/>
      <c r="K1195" s="63"/>
      <c r="AC1195" s="34"/>
    </row>
    <row r="1196" spans="10:29" ht="12" customHeight="1" x14ac:dyDescent="0.3">
      <c r="J1196" s="63"/>
      <c r="K1196" s="63"/>
      <c r="AC1196" s="34"/>
    </row>
    <row r="1197" spans="10:29" ht="12" customHeight="1" x14ac:dyDescent="0.3">
      <c r="J1197" s="63"/>
      <c r="K1197" s="63"/>
      <c r="AC1197" s="34"/>
    </row>
    <row r="1198" spans="10:29" ht="12" customHeight="1" x14ac:dyDescent="0.3">
      <c r="J1198" s="63"/>
      <c r="K1198" s="63"/>
      <c r="AC1198" s="34"/>
    </row>
    <row r="1199" spans="10:29" ht="12" customHeight="1" x14ac:dyDescent="0.3">
      <c r="J1199" s="63"/>
      <c r="K1199" s="63"/>
      <c r="AC1199" s="34"/>
    </row>
    <row r="1200" spans="10:29" ht="12" customHeight="1" x14ac:dyDescent="0.3">
      <c r="J1200" s="63"/>
      <c r="K1200" s="63"/>
      <c r="AC1200" s="34"/>
    </row>
    <row r="1201" spans="10:29" ht="12" customHeight="1" x14ac:dyDescent="0.3">
      <c r="J1201" s="63"/>
      <c r="K1201" s="63"/>
      <c r="AC1201" s="34"/>
    </row>
    <row r="1202" spans="10:29" ht="12" customHeight="1" x14ac:dyDescent="0.3">
      <c r="J1202" s="63"/>
      <c r="K1202" s="63"/>
      <c r="AC1202" s="34"/>
    </row>
    <row r="1203" spans="10:29" ht="12" customHeight="1" x14ac:dyDescent="0.3">
      <c r="J1203" s="63"/>
      <c r="K1203" s="63"/>
      <c r="AC1203" s="34"/>
    </row>
    <row r="1204" spans="10:29" ht="12" customHeight="1" x14ac:dyDescent="0.3">
      <c r="J1204" s="63"/>
      <c r="K1204" s="63"/>
      <c r="AC1204" s="34"/>
    </row>
    <row r="1205" spans="10:29" ht="12" customHeight="1" x14ac:dyDescent="0.3">
      <c r="J1205" s="63"/>
      <c r="K1205" s="63"/>
      <c r="AC1205" s="34"/>
    </row>
    <row r="1206" spans="10:29" ht="12" customHeight="1" x14ac:dyDescent="0.3">
      <c r="J1206" s="63"/>
      <c r="K1206" s="63"/>
      <c r="AC1206" s="34"/>
    </row>
    <row r="1207" spans="10:29" ht="12" customHeight="1" x14ac:dyDescent="0.3">
      <c r="J1207" s="63"/>
      <c r="K1207" s="63"/>
      <c r="AC1207" s="34"/>
    </row>
    <row r="1208" spans="10:29" ht="12" customHeight="1" x14ac:dyDescent="0.3">
      <c r="J1208" s="63"/>
      <c r="K1208" s="63"/>
      <c r="AC1208" s="34"/>
    </row>
    <row r="1209" spans="10:29" ht="12" customHeight="1" x14ac:dyDescent="0.3">
      <c r="J1209" s="63"/>
      <c r="K1209" s="63"/>
      <c r="AC1209" s="34"/>
    </row>
    <row r="1210" spans="10:29" ht="12" customHeight="1" x14ac:dyDescent="0.3">
      <c r="J1210" s="63"/>
      <c r="K1210" s="63"/>
      <c r="AC1210" s="34"/>
    </row>
    <row r="1211" spans="10:29" ht="12" customHeight="1" x14ac:dyDescent="0.3">
      <c r="J1211" s="63"/>
      <c r="K1211" s="63"/>
      <c r="AC1211" s="34"/>
    </row>
    <row r="1212" spans="10:29" ht="12" customHeight="1" x14ac:dyDescent="0.3">
      <c r="J1212" s="63"/>
      <c r="K1212" s="63"/>
      <c r="AC1212" s="34"/>
    </row>
    <row r="1213" spans="10:29" ht="12" customHeight="1" x14ac:dyDescent="0.3">
      <c r="J1213" s="63"/>
      <c r="K1213" s="63"/>
      <c r="AC1213" s="34"/>
    </row>
    <row r="1214" spans="10:29" ht="12" customHeight="1" x14ac:dyDescent="0.3">
      <c r="J1214" s="63"/>
      <c r="K1214" s="63"/>
      <c r="AC1214" s="34"/>
    </row>
    <row r="1215" spans="10:29" ht="12" customHeight="1" x14ac:dyDescent="0.3">
      <c r="J1215" s="63"/>
      <c r="K1215" s="63"/>
      <c r="AC1215" s="34"/>
    </row>
    <row r="1216" spans="10:29" ht="12" customHeight="1" x14ac:dyDescent="0.3">
      <c r="J1216" s="63"/>
      <c r="K1216" s="63"/>
      <c r="AC1216" s="34"/>
    </row>
    <row r="1217" spans="10:29" ht="12" customHeight="1" x14ac:dyDescent="0.3">
      <c r="J1217" s="63"/>
      <c r="K1217" s="63"/>
      <c r="AC1217" s="34"/>
    </row>
    <row r="1218" spans="10:29" ht="12" customHeight="1" x14ac:dyDescent="0.3">
      <c r="J1218" s="63"/>
      <c r="K1218" s="63"/>
      <c r="AC1218" s="34"/>
    </row>
    <row r="1219" spans="10:29" ht="12" customHeight="1" x14ac:dyDescent="0.3">
      <c r="J1219" s="63"/>
      <c r="K1219" s="63"/>
      <c r="AC1219" s="34"/>
    </row>
    <row r="1220" spans="10:29" ht="12" customHeight="1" x14ac:dyDescent="0.3">
      <c r="J1220" s="63"/>
      <c r="K1220" s="63"/>
      <c r="AC1220" s="34"/>
    </row>
    <row r="1221" spans="10:29" ht="12" customHeight="1" x14ac:dyDescent="0.3">
      <c r="J1221" s="63"/>
      <c r="K1221" s="63"/>
      <c r="AC1221" s="34"/>
    </row>
    <row r="1222" spans="10:29" ht="12" customHeight="1" x14ac:dyDescent="0.3">
      <c r="J1222" s="63"/>
      <c r="K1222" s="63"/>
      <c r="AC1222" s="34"/>
    </row>
    <row r="1223" spans="10:29" ht="12" customHeight="1" x14ac:dyDescent="0.3">
      <c r="J1223" s="63"/>
      <c r="K1223" s="63"/>
      <c r="AC1223" s="34"/>
    </row>
    <row r="1224" spans="10:29" ht="12" customHeight="1" x14ac:dyDescent="0.3">
      <c r="J1224" s="63"/>
      <c r="K1224" s="63"/>
      <c r="AC1224" s="34"/>
    </row>
    <row r="1225" spans="10:29" ht="12" customHeight="1" x14ac:dyDescent="0.3">
      <c r="J1225" s="63"/>
      <c r="K1225" s="63"/>
      <c r="AC1225" s="34"/>
    </row>
    <row r="1226" spans="10:29" ht="12" customHeight="1" x14ac:dyDescent="0.3">
      <c r="J1226" s="63"/>
      <c r="K1226" s="63"/>
      <c r="AC1226" s="34"/>
    </row>
    <row r="1227" spans="10:29" ht="12" customHeight="1" x14ac:dyDescent="0.3">
      <c r="J1227" s="63"/>
      <c r="K1227" s="63"/>
      <c r="AC1227" s="34"/>
    </row>
    <row r="1228" spans="10:29" ht="12" customHeight="1" x14ac:dyDescent="0.3">
      <c r="J1228" s="63"/>
      <c r="K1228" s="63"/>
      <c r="AC1228" s="34"/>
    </row>
    <row r="1229" spans="10:29" ht="12" customHeight="1" x14ac:dyDescent="0.3">
      <c r="J1229" s="63"/>
      <c r="K1229" s="63"/>
      <c r="AC1229" s="34"/>
    </row>
    <row r="1230" spans="10:29" ht="12" customHeight="1" x14ac:dyDescent="0.3">
      <c r="J1230" s="63"/>
      <c r="K1230" s="63"/>
      <c r="AC1230" s="34"/>
    </row>
    <row r="1231" spans="10:29" ht="12" customHeight="1" x14ac:dyDescent="0.3">
      <c r="J1231" s="63"/>
      <c r="K1231" s="63"/>
      <c r="AC1231" s="34"/>
    </row>
    <row r="1232" spans="10:29" ht="12" customHeight="1" x14ac:dyDescent="0.3">
      <c r="J1232" s="63"/>
      <c r="K1232" s="63"/>
      <c r="AC1232" s="34"/>
    </row>
    <row r="1233" spans="10:29" ht="12" customHeight="1" x14ac:dyDescent="0.3">
      <c r="J1233" s="63"/>
      <c r="K1233" s="63"/>
      <c r="AC1233" s="34"/>
    </row>
    <row r="1234" spans="10:29" ht="12" customHeight="1" x14ac:dyDescent="0.3">
      <c r="J1234" s="63"/>
      <c r="K1234" s="63"/>
      <c r="AC1234" s="34"/>
    </row>
    <row r="1235" spans="10:29" ht="12" customHeight="1" x14ac:dyDescent="0.3">
      <c r="J1235" s="63"/>
      <c r="K1235" s="63"/>
      <c r="AC1235" s="34"/>
    </row>
    <row r="1236" spans="10:29" ht="12" customHeight="1" x14ac:dyDescent="0.3">
      <c r="J1236" s="63"/>
      <c r="K1236" s="63"/>
      <c r="AC1236" s="34"/>
    </row>
    <row r="1237" spans="10:29" ht="12" customHeight="1" x14ac:dyDescent="0.3">
      <c r="J1237" s="63"/>
      <c r="K1237" s="63"/>
      <c r="AC1237" s="34"/>
    </row>
    <row r="1238" spans="10:29" ht="12" customHeight="1" x14ac:dyDescent="0.3">
      <c r="J1238" s="63"/>
      <c r="K1238" s="63"/>
      <c r="AC1238" s="34"/>
    </row>
    <row r="1239" spans="10:29" ht="12" customHeight="1" x14ac:dyDescent="0.3">
      <c r="J1239" s="63"/>
      <c r="K1239" s="63"/>
      <c r="AC1239" s="34"/>
    </row>
    <row r="1240" spans="10:29" ht="12" customHeight="1" x14ac:dyDescent="0.3">
      <c r="J1240" s="63"/>
      <c r="K1240" s="63"/>
      <c r="AC1240" s="34"/>
    </row>
    <row r="1241" spans="10:29" ht="12" customHeight="1" x14ac:dyDescent="0.3">
      <c r="J1241" s="63"/>
      <c r="K1241" s="63"/>
      <c r="AC1241" s="34"/>
    </row>
    <row r="1242" spans="10:29" ht="12" customHeight="1" x14ac:dyDescent="0.3">
      <c r="J1242" s="63"/>
      <c r="K1242" s="63"/>
      <c r="AC1242" s="34"/>
    </row>
    <row r="1243" spans="10:29" ht="12" customHeight="1" x14ac:dyDescent="0.3">
      <c r="J1243" s="63"/>
      <c r="K1243" s="63"/>
      <c r="AC1243" s="34"/>
    </row>
    <row r="1244" spans="10:29" ht="12" customHeight="1" x14ac:dyDescent="0.3">
      <c r="J1244" s="63"/>
      <c r="K1244" s="63"/>
      <c r="AC1244" s="34"/>
    </row>
    <row r="1245" spans="10:29" ht="12" customHeight="1" x14ac:dyDescent="0.3">
      <c r="J1245" s="63"/>
      <c r="K1245" s="63"/>
      <c r="AC1245" s="34"/>
    </row>
    <row r="1246" spans="10:29" ht="12" customHeight="1" x14ac:dyDescent="0.3">
      <c r="J1246" s="63"/>
      <c r="K1246" s="63"/>
      <c r="AC1246" s="34"/>
    </row>
    <row r="1247" spans="10:29" ht="12" customHeight="1" x14ac:dyDescent="0.3">
      <c r="J1247" s="63"/>
      <c r="K1247" s="63"/>
      <c r="AC1247" s="34"/>
    </row>
    <row r="1248" spans="10:29" ht="12" customHeight="1" x14ac:dyDescent="0.3">
      <c r="J1248" s="63"/>
      <c r="K1248" s="63"/>
      <c r="AC1248" s="34"/>
    </row>
    <row r="1249" spans="10:29" ht="12" customHeight="1" x14ac:dyDescent="0.3">
      <c r="J1249" s="63"/>
      <c r="K1249" s="63"/>
      <c r="AC1249" s="34"/>
    </row>
    <row r="1250" spans="10:29" ht="12" customHeight="1" x14ac:dyDescent="0.3">
      <c r="J1250" s="63"/>
      <c r="K1250" s="63"/>
      <c r="AC1250" s="34"/>
    </row>
    <row r="1251" spans="10:29" ht="12" customHeight="1" x14ac:dyDescent="0.3">
      <c r="J1251" s="63"/>
      <c r="K1251" s="63"/>
      <c r="AC1251" s="34"/>
    </row>
    <row r="1252" spans="10:29" ht="12" customHeight="1" x14ac:dyDescent="0.3">
      <c r="J1252" s="63"/>
      <c r="K1252" s="63"/>
      <c r="AC1252" s="34"/>
    </row>
    <row r="1253" spans="10:29" ht="12" customHeight="1" x14ac:dyDescent="0.3">
      <c r="J1253" s="63"/>
      <c r="K1253" s="63"/>
      <c r="AC1253" s="34"/>
    </row>
    <row r="1254" spans="10:29" ht="12" customHeight="1" x14ac:dyDescent="0.3">
      <c r="J1254" s="63"/>
      <c r="K1254" s="63"/>
      <c r="AC1254" s="34"/>
    </row>
    <row r="1255" spans="10:29" ht="12" customHeight="1" x14ac:dyDescent="0.3">
      <c r="J1255" s="63"/>
      <c r="K1255" s="63"/>
      <c r="AC1255" s="34"/>
    </row>
    <row r="1256" spans="10:29" ht="12" customHeight="1" x14ac:dyDescent="0.3">
      <c r="J1256" s="63"/>
      <c r="K1256" s="63"/>
      <c r="AC1256" s="34"/>
    </row>
    <row r="1257" spans="10:29" ht="12" customHeight="1" x14ac:dyDescent="0.3">
      <c r="J1257" s="63"/>
      <c r="K1257" s="63"/>
      <c r="AC1257" s="34"/>
    </row>
    <row r="1258" spans="10:29" ht="12" customHeight="1" x14ac:dyDescent="0.3">
      <c r="J1258" s="63"/>
      <c r="K1258" s="63"/>
      <c r="AC1258" s="34"/>
    </row>
    <row r="1259" spans="10:29" ht="12" customHeight="1" x14ac:dyDescent="0.3">
      <c r="J1259" s="63"/>
      <c r="K1259" s="63"/>
      <c r="AC1259" s="34"/>
    </row>
    <row r="1260" spans="10:29" ht="12" customHeight="1" x14ac:dyDescent="0.3">
      <c r="J1260" s="63"/>
      <c r="K1260" s="63"/>
      <c r="AC1260" s="34"/>
    </row>
    <row r="1261" spans="10:29" ht="12" customHeight="1" x14ac:dyDescent="0.3">
      <c r="J1261" s="63"/>
      <c r="K1261" s="63"/>
      <c r="AC1261" s="34"/>
    </row>
    <row r="1262" spans="10:29" ht="12" customHeight="1" x14ac:dyDescent="0.3">
      <c r="J1262" s="63"/>
      <c r="K1262" s="63"/>
      <c r="AC1262" s="34"/>
    </row>
    <row r="1263" spans="10:29" ht="12" customHeight="1" x14ac:dyDescent="0.3">
      <c r="J1263" s="63"/>
      <c r="K1263" s="63"/>
      <c r="AC1263" s="34"/>
    </row>
    <row r="1264" spans="10:29" ht="12" customHeight="1" x14ac:dyDescent="0.3">
      <c r="J1264" s="63"/>
      <c r="K1264" s="63"/>
      <c r="AC1264" s="34"/>
    </row>
    <row r="1265" spans="10:29" ht="12" customHeight="1" x14ac:dyDescent="0.3">
      <c r="J1265" s="63"/>
      <c r="K1265" s="63"/>
      <c r="AC1265" s="34"/>
    </row>
    <row r="1266" spans="10:29" ht="12" customHeight="1" x14ac:dyDescent="0.3">
      <c r="J1266" s="63"/>
      <c r="K1266" s="63"/>
      <c r="AC1266" s="34"/>
    </row>
    <row r="1267" spans="10:29" ht="12" customHeight="1" x14ac:dyDescent="0.3">
      <c r="J1267" s="63"/>
      <c r="K1267" s="63"/>
      <c r="AC1267" s="34"/>
    </row>
    <row r="1268" spans="10:29" ht="12" customHeight="1" x14ac:dyDescent="0.3">
      <c r="J1268" s="63"/>
      <c r="K1268" s="63"/>
      <c r="AC1268" s="34"/>
    </row>
    <row r="1269" spans="10:29" ht="12" customHeight="1" x14ac:dyDescent="0.3">
      <c r="J1269" s="63"/>
      <c r="K1269" s="63"/>
      <c r="AC1269" s="34"/>
    </row>
    <row r="1270" spans="10:29" ht="12" customHeight="1" x14ac:dyDescent="0.3">
      <c r="J1270" s="63"/>
      <c r="K1270" s="63"/>
      <c r="AC1270" s="34"/>
    </row>
    <row r="1271" spans="10:29" ht="12" customHeight="1" x14ac:dyDescent="0.3">
      <c r="J1271" s="63"/>
      <c r="K1271" s="63"/>
      <c r="AC1271" s="34"/>
    </row>
    <row r="1272" spans="10:29" ht="12" customHeight="1" x14ac:dyDescent="0.3">
      <c r="J1272" s="63"/>
      <c r="K1272" s="63"/>
      <c r="AC1272" s="34"/>
    </row>
    <row r="1273" spans="10:29" ht="12" customHeight="1" x14ac:dyDescent="0.3">
      <c r="J1273" s="63"/>
      <c r="K1273" s="63"/>
      <c r="AC1273" s="34"/>
    </row>
    <row r="1274" spans="10:29" ht="12" customHeight="1" x14ac:dyDescent="0.3">
      <c r="J1274" s="63"/>
      <c r="K1274" s="63"/>
      <c r="AC1274" s="34"/>
    </row>
    <row r="1275" spans="10:29" ht="12" customHeight="1" x14ac:dyDescent="0.3">
      <c r="J1275" s="63"/>
      <c r="K1275" s="63"/>
      <c r="AC1275" s="34"/>
    </row>
    <row r="1276" spans="10:29" ht="12" customHeight="1" x14ac:dyDescent="0.3">
      <c r="J1276" s="63"/>
      <c r="K1276" s="63"/>
      <c r="AC1276" s="34"/>
    </row>
    <row r="1277" spans="10:29" ht="12" customHeight="1" x14ac:dyDescent="0.3">
      <c r="J1277" s="63"/>
      <c r="K1277" s="63"/>
      <c r="AC1277" s="34"/>
    </row>
    <row r="1278" spans="10:29" ht="12" customHeight="1" x14ac:dyDescent="0.3">
      <c r="J1278" s="63"/>
      <c r="K1278" s="63"/>
      <c r="AC1278" s="34"/>
    </row>
    <row r="1279" spans="10:29" ht="12" customHeight="1" x14ac:dyDescent="0.3">
      <c r="J1279" s="63"/>
      <c r="K1279" s="63"/>
      <c r="AC1279" s="34"/>
    </row>
    <row r="1280" spans="10:29" ht="12" customHeight="1" x14ac:dyDescent="0.3">
      <c r="J1280" s="63"/>
      <c r="K1280" s="63"/>
      <c r="AC1280" s="34"/>
    </row>
    <row r="1281" spans="10:29" ht="12" customHeight="1" x14ac:dyDescent="0.3">
      <c r="J1281" s="63"/>
      <c r="K1281" s="63"/>
      <c r="AC1281" s="34"/>
    </row>
    <row r="1282" spans="10:29" ht="12" customHeight="1" x14ac:dyDescent="0.3">
      <c r="J1282" s="63"/>
      <c r="K1282" s="63"/>
      <c r="AC1282" s="34"/>
    </row>
    <row r="1283" spans="10:29" ht="12" customHeight="1" x14ac:dyDescent="0.3">
      <c r="J1283" s="63"/>
      <c r="K1283" s="63"/>
      <c r="AC1283" s="34"/>
    </row>
    <row r="1284" spans="10:29" ht="12" customHeight="1" x14ac:dyDescent="0.3">
      <c r="J1284" s="63"/>
      <c r="K1284" s="63"/>
      <c r="AC1284" s="34"/>
    </row>
    <row r="1285" spans="10:29" ht="12" customHeight="1" x14ac:dyDescent="0.3">
      <c r="J1285" s="63"/>
      <c r="K1285" s="63"/>
      <c r="AC1285" s="34"/>
    </row>
    <row r="1286" spans="10:29" ht="12" customHeight="1" x14ac:dyDescent="0.3">
      <c r="J1286" s="63"/>
      <c r="K1286" s="63"/>
      <c r="AC1286" s="34"/>
    </row>
    <row r="1287" spans="10:29" ht="12" customHeight="1" x14ac:dyDescent="0.3">
      <c r="J1287" s="63"/>
      <c r="K1287" s="63"/>
      <c r="AC1287" s="34"/>
    </row>
    <row r="1288" spans="10:29" ht="12" customHeight="1" x14ac:dyDescent="0.3">
      <c r="J1288" s="63"/>
      <c r="K1288" s="63"/>
      <c r="AC1288" s="34"/>
    </row>
    <row r="1289" spans="10:29" ht="12" customHeight="1" x14ac:dyDescent="0.3">
      <c r="J1289" s="63"/>
      <c r="K1289" s="63"/>
      <c r="AC1289" s="34"/>
    </row>
    <row r="1290" spans="10:29" ht="12" customHeight="1" x14ac:dyDescent="0.3">
      <c r="J1290" s="63"/>
      <c r="K1290" s="63"/>
      <c r="AC1290" s="34"/>
    </row>
    <row r="1291" spans="10:29" ht="12" customHeight="1" x14ac:dyDescent="0.3">
      <c r="J1291" s="63"/>
      <c r="K1291" s="63"/>
      <c r="AC1291" s="34"/>
    </row>
    <row r="1292" spans="10:29" ht="12" customHeight="1" x14ac:dyDescent="0.3">
      <c r="J1292" s="63"/>
      <c r="K1292" s="63"/>
      <c r="AC1292" s="34"/>
    </row>
    <row r="1293" spans="10:29" ht="12" customHeight="1" x14ac:dyDescent="0.3">
      <c r="J1293" s="63"/>
      <c r="K1293" s="63"/>
      <c r="AC1293" s="34"/>
    </row>
    <row r="1294" spans="10:29" ht="12" customHeight="1" x14ac:dyDescent="0.3">
      <c r="J1294" s="63"/>
      <c r="K1294" s="63"/>
      <c r="AC1294" s="34"/>
    </row>
    <row r="1295" spans="10:29" ht="12" customHeight="1" x14ac:dyDescent="0.3">
      <c r="J1295" s="63"/>
      <c r="K1295" s="63"/>
      <c r="AC1295" s="34"/>
    </row>
    <row r="1296" spans="10:29" ht="12" customHeight="1" x14ac:dyDescent="0.3">
      <c r="J1296" s="63"/>
      <c r="K1296" s="63"/>
      <c r="AC1296" s="34"/>
    </row>
    <row r="1297" spans="10:29" ht="12" customHeight="1" x14ac:dyDescent="0.3">
      <c r="J1297" s="63"/>
      <c r="K1297" s="63"/>
      <c r="AC1297" s="34"/>
    </row>
    <row r="1298" spans="10:29" ht="12" customHeight="1" x14ac:dyDescent="0.3">
      <c r="J1298" s="63"/>
      <c r="K1298" s="63"/>
      <c r="AC1298" s="34"/>
    </row>
    <row r="1299" spans="10:29" ht="12" customHeight="1" x14ac:dyDescent="0.3">
      <c r="J1299" s="63"/>
      <c r="K1299" s="63"/>
      <c r="AC1299" s="34"/>
    </row>
    <row r="1300" spans="10:29" ht="12" customHeight="1" x14ac:dyDescent="0.3">
      <c r="J1300" s="63"/>
      <c r="K1300" s="63"/>
      <c r="AC1300" s="34"/>
    </row>
    <row r="1301" spans="10:29" ht="12" customHeight="1" x14ac:dyDescent="0.3">
      <c r="J1301" s="63"/>
      <c r="K1301" s="63"/>
      <c r="AC1301" s="34"/>
    </row>
    <row r="1302" spans="10:29" ht="12" customHeight="1" x14ac:dyDescent="0.3">
      <c r="J1302" s="63"/>
      <c r="K1302" s="63"/>
      <c r="AC1302" s="34"/>
    </row>
    <row r="1303" spans="10:29" ht="12" customHeight="1" x14ac:dyDescent="0.3">
      <c r="J1303" s="63"/>
      <c r="K1303" s="63"/>
      <c r="AC1303" s="34"/>
    </row>
    <row r="1304" spans="10:29" ht="12" customHeight="1" x14ac:dyDescent="0.3">
      <c r="J1304" s="63"/>
      <c r="K1304" s="63"/>
      <c r="AC1304" s="34"/>
    </row>
    <row r="1305" spans="10:29" ht="12" customHeight="1" x14ac:dyDescent="0.3">
      <c r="J1305" s="63"/>
      <c r="K1305" s="63"/>
      <c r="AC1305" s="34"/>
    </row>
    <row r="1306" spans="10:29" ht="12" customHeight="1" x14ac:dyDescent="0.3">
      <c r="J1306" s="63"/>
      <c r="K1306" s="63"/>
      <c r="AC1306" s="34"/>
    </row>
    <row r="1307" spans="10:29" ht="12" customHeight="1" x14ac:dyDescent="0.3">
      <c r="J1307" s="63"/>
      <c r="K1307" s="63"/>
      <c r="AC1307" s="34"/>
    </row>
    <row r="1308" spans="10:29" ht="12" customHeight="1" x14ac:dyDescent="0.3">
      <c r="J1308" s="63"/>
      <c r="K1308" s="63"/>
      <c r="AC1308" s="34"/>
    </row>
    <row r="1309" spans="10:29" ht="12" customHeight="1" x14ac:dyDescent="0.3">
      <c r="J1309" s="63"/>
      <c r="K1309" s="63"/>
      <c r="AC1309" s="34"/>
    </row>
    <row r="1310" spans="10:29" ht="12" customHeight="1" x14ac:dyDescent="0.3">
      <c r="J1310" s="63"/>
      <c r="K1310" s="63"/>
      <c r="AC1310" s="34"/>
    </row>
    <row r="1311" spans="10:29" ht="12" customHeight="1" x14ac:dyDescent="0.3">
      <c r="J1311" s="63"/>
      <c r="K1311" s="63"/>
      <c r="AC1311" s="34"/>
    </row>
    <row r="1312" spans="10:29" ht="12" customHeight="1" x14ac:dyDescent="0.3">
      <c r="J1312" s="63"/>
      <c r="K1312" s="63"/>
      <c r="AC1312" s="34"/>
    </row>
    <row r="1313" spans="10:29" ht="12" customHeight="1" x14ac:dyDescent="0.3">
      <c r="J1313" s="63"/>
      <c r="K1313" s="63"/>
      <c r="AC1313" s="34"/>
    </row>
    <row r="1314" spans="10:29" ht="12" customHeight="1" x14ac:dyDescent="0.3">
      <c r="J1314" s="63"/>
      <c r="K1314" s="63"/>
      <c r="AC1314" s="34"/>
    </row>
    <row r="1315" spans="10:29" ht="12" customHeight="1" x14ac:dyDescent="0.3">
      <c r="J1315" s="63"/>
      <c r="K1315" s="63"/>
      <c r="AC1315" s="34"/>
    </row>
    <row r="1316" spans="10:29" ht="12" customHeight="1" x14ac:dyDescent="0.3">
      <c r="J1316" s="63"/>
      <c r="K1316" s="63"/>
      <c r="AC1316" s="34"/>
    </row>
    <row r="1317" spans="10:29" ht="12" customHeight="1" x14ac:dyDescent="0.3">
      <c r="J1317" s="63"/>
      <c r="K1317" s="63"/>
      <c r="AC1317" s="34"/>
    </row>
    <row r="1318" spans="10:29" ht="12" customHeight="1" x14ac:dyDescent="0.3">
      <c r="J1318" s="63"/>
      <c r="K1318" s="63"/>
      <c r="AC1318" s="34"/>
    </row>
    <row r="1319" spans="10:29" ht="12" customHeight="1" x14ac:dyDescent="0.3">
      <c r="J1319" s="63"/>
      <c r="K1319" s="63"/>
      <c r="AC1319" s="34"/>
    </row>
    <row r="1320" spans="10:29" ht="12" customHeight="1" x14ac:dyDescent="0.3">
      <c r="J1320" s="63"/>
      <c r="K1320" s="63"/>
      <c r="AC1320" s="34"/>
    </row>
    <row r="1321" spans="10:29" ht="12" customHeight="1" x14ac:dyDescent="0.3">
      <c r="J1321" s="63"/>
      <c r="K1321" s="63"/>
      <c r="AC1321" s="34"/>
    </row>
    <row r="1322" spans="10:29" ht="12" customHeight="1" x14ac:dyDescent="0.3">
      <c r="J1322" s="63"/>
      <c r="K1322" s="63"/>
      <c r="AC1322" s="34"/>
    </row>
    <row r="1323" spans="10:29" ht="12" customHeight="1" x14ac:dyDescent="0.3">
      <c r="J1323" s="63"/>
      <c r="K1323" s="63"/>
      <c r="AC1323" s="34"/>
    </row>
    <row r="1324" spans="10:29" ht="12" customHeight="1" x14ac:dyDescent="0.3">
      <c r="J1324" s="63"/>
      <c r="K1324" s="63"/>
      <c r="AC1324" s="34"/>
    </row>
    <row r="1325" spans="10:29" ht="12" customHeight="1" x14ac:dyDescent="0.3">
      <c r="J1325" s="63"/>
      <c r="K1325" s="63"/>
      <c r="AC1325" s="34"/>
    </row>
    <row r="1326" spans="10:29" ht="12" customHeight="1" x14ac:dyDescent="0.3">
      <c r="J1326" s="63"/>
      <c r="K1326" s="63"/>
      <c r="AC1326" s="34"/>
    </row>
    <row r="1327" spans="10:29" ht="12" customHeight="1" x14ac:dyDescent="0.3">
      <c r="J1327" s="63"/>
      <c r="K1327" s="63"/>
      <c r="AC1327" s="34"/>
    </row>
    <row r="1328" spans="10:29" ht="12" customHeight="1" x14ac:dyDescent="0.3">
      <c r="J1328" s="63"/>
      <c r="K1328" s="63"/>
      <c r="AC1328" s="34"/>
    </row>
    <row r="1329" spans="10:29" ht="12" customHeight="1" x14ac:dyDescent="0.3">
      <c r="J1329" s="63"/>
      <c r="K1329" s="63"/>
      <c r="AC1329" s="34"/>
    </row>
    <row r="1330" spans="10:29" ht="12" customHeight="1" x14ac:dyDescent="0.3">
      <c r="J1330" s="63"/>
      <c r="K1330" s="63"/>
      <c r="AC1330" s="34"/>
    </row>
    <row r="1331" spans="10:29" ht="12" customHeight="1" x14ac:dyDescent="0.3">
      <c r="J1331" s="63"/>
      <c r="K1331" s="63"/>
      <c r="AC1331" s="34"/>
    </row>
    <row r="1332" spans="10:29" ht="12" customHeight="1" x14ac:dyDescent="0.3">
      <c r="J1332" s="63"/>
      <c r="K1332" s="63"/>
      <c r="AC1332" s="34"/>
    </row>
    <row r="1333" spans="10:29" ht="12" customHeight="1" x14ac:dyDescent="0.3">
      <c r="J1333" s="63"/>
      <c r="K1333" s="63"/>
      <c r="AC1333" s="34"/>
    </row>
    <row r="1334" spans="10:29" ht="12" customHeight="1" x14ac:dyDescent="0.3">
      <c r="J1334" s="63"/>
      <c r="K1334" s="63"/>
      <c r="AC1334" s="34"/>
    </row>
    <row r="1335" spans="10:29" ht="12" customHeight="1" x14ac:dyDescent="0.3">
      <c r="J1335" s="63"/>
      <c r="K1335" s="63"/>
      <c r="AC1335" s="34"/>
    </row>
    <row r="1336" spans="10:29" ht="12" customHeight="1" x14ac:dyDescent="0.3">
      <c r="J1336" s="63"/>
      <c r="K1336" s="63"/>
      <c r="AC1336" s="34"/>
    </row>
    <row r="1337" spans="10:29" ht="12" customHeight="1" x14ac:dyDescent="0.3">
      <c r="J1337" s="63"/>
      <c r="K1337" s="63"/>
      <c r="AC1337" s="34"/>
    </row>
    <row r="1338" spans="10:29" ht="12" customHeight="1" x14ac:dyDescent="0.3">
      <c r="J1338" s="63"/>
      <c r="K1338" s="63"/>
      <c r="AC1338" s="34"/>
    </row>
    <row r="1339" spans="10:29" ht="12" customHeight="1" x14ac:dyDescent="0.3">
      <c r="J1339" s="63"/>
      <c r="K1339" s="63"/>
      <c r="AC1339" s="34"/>
    </row>
    <row r="1340" spans="10:29" ht="12" customHeight="1" x14ac:dyDescent="0.3">
      <c r="J1340" s="63"/>
      <c r="K1340" s="63"/>
      <c r="AC1340" s="34"/>
    </row>
    <row r="1341" spans="10:29" ht="12" customHeight="1" x14ac:dyDescent="0.3">
      <c r="J1341" s="63"/>
      <c r="K1341" s="63"/>
      <c r="AC1341" s="34"/>
    </row>
    <row r="1342" spans="10:29" ht="12" customHeight="1" x14ac:dyDescent="0.3">
      <c r="J1342" s="63"/>
      <c r="K1342" s="63"/>
      <c r="AC1342" s="34"/>
    </row>
    <row r="1343" spans="10:29" ht="12" customHeight="1" x14ac:dyDescent="0.3">
      <c r="J1343" s="63"/>
      <c r="K1343" s="63"/>
      <c r="AC1343" s="34"/>
    </row>
    <row r="1344" spans="10:29" ht="12" customHeight="1" x14ac:dyDescent="0.3">
      <c r="J1344" s="63"/>
      <c r="K1344" s="63"/>
      <c r="AC1344" s="34"/>
    </row>
    <row r="1345" spans="10:29" ht="12" customHeight="1" x14ac:dyDescent="0.3">
      <c r="J1345" s="63"/>
      <c r="K1345" s="63"/>
      <c r="AC1345" s="34"/>
    </row>
    <row r="1346" spans="10:29" ht="12" customHeight="1" x14ac:dyDescent="0.3">
      <c r="J1346" s="63"/>
      <c r="K1346" s="63"/>
      <c r="AC1346" s="34"/>
    </row>
    <row r="1347" spans="10:29" ht="12" customHeight="1" x14ac:dyDescent="0.3">
      <c r="J1347" s="63"/>
      <c r="K1347" s="63"/>
      <c r="AC1347" s="34"/>
    </row>
    <row r="1348" spans="10:29" ht="12" customHeight="1" x14ac:dyDescent="0.3">
      <c r="J1348" s="63"/>
      <c r="K1348" s="63"/>
      <c r="AC1348" s="34"/>
    </row>
    <row r="1349" spans="10:29" ht="12" customHeight="1" x14ac:dyDescent="0.3">
      <c r="J1349" s="63"/>
      <c r="K1349" s="63"/>
      <c r="AC1349" s="34"/>
    </row>
    <row r="1350" spans="10:29" ht="12" customHeight="1" x14ac:dyDescent="0.3">
      <c r="J1350" s="63"/>
      <c r="K1350" s="63"/>
      <c r="AC1350" s="34"/>
    </row>
    <row r="1351" spans="10:29" ht="12" customHeight="1" x14ac:dyDescent="0.3">
      <c r="J1351" s="63"/>
      <c r="K1351" s="63"/>
      <c r="AC1351" s="34"/>
    </row>
    <row r="1352" spans="10:29" ht="12" customHeight="1" x14ac:dyDescent="0.3">
      <c r="J1352" s="63"/>
      <c r="K1352" s="63"/>
      <c r="AC1352" s="34"/>
    </row>
    <row r="1353" spans="10:29" ht="12" customHeight="1" x14ac:dyDescent="0.3">
      <c r="J1353" s="63"/>
      <c r="K1353" s="63"/>
      <c r="AC1353" s="34"/>
    </row>
    <row r="1354" spans="10:29" ht="12" customHeight="1" x14ac:dyDescent="0.3">
      <c r="J1354" s="63"/>
      <c r="K1354" s="63"/>
      <c r="AC1354" s="34"/>
    </row>
    <row r="1355" spans="10:29" ht="12" customHeight="1" x14ac:dyDescent="0.3">
      <c r="J1355" s="63"/>
      <c r="K1355" s="63"/>
      <c r="AC1355" s="34"/>
    </row>
    <row r="1356" spans="10:29" ht="12" customHeight="1" x14ac:dyDescent="0.3">
      <c r="J1356" s="63"/>
      <c r="K1356" s="63"/>
      <c r="AC1356" s="34"/>
    </row>
    <row r="1357" spans="10:29" ht="12" customHeight="1" x14ac:dyDescent="0.3">
      <c r="J1357" s="63"/>
      <c r="K1357" s="63"/>
      <c r="AC1357" s="34"/>
    </row>
    <row r="1358" spans="10:29" ht="12" customHeight="1" x14ac:dyDescent="0.3">
      <c r="J1358" s="63"/>
      <c r="K1358" s="63"/>
      <c r="AC1358" s="34"/>
    </row>
    <row r="1359" spans="10:29" ht="12" customHeight="1" x14ac:dyDescent="0.3">
      <c r="J1359" s="63"/>
      <c r="K1359" s="63"/>
      <c r="AC1359" s="34"/>
    </row>
    <row r="1360" spans="10:29" ht="12" customHeight="1" x14ac:dyDescent="0.3">
      <c r="J1360" s="63"/>
      <c r="K1360" s="63"/>
      <c r="AC1360" s="34"/>
    </row>
    <row r="1361" spans="10:29" ht="12" customHeight="1" x14ac:dyDescent="0.3">
      <c r="J1361" s="63"/>
      <c r="K1361" s="63"/>
      <c r="AC1361" s="34"/>
    </row>
    <row r="1362" spans="10:29" ht="12" customHeight="1" x14ac:dyDescent="0.3">
      <c r="J1362" s="63"/>
      <c r="K1362" s="63"/>
      <c r="AC1362" s="34"/>
    </row>
    <row r="1363" spans="10:29" ht="12" customHeight="1" x14ac:dyDescent="0.3">
      <c r="J1363" s="63"/>
      <c r="K1363" s="63"/>
      <c r="AC1363" s="34"/>
    </row>
    <row r="1364" spans="10:29" ht="12" customHeight="1" x14ac:dyDescent="0.3">
      <c r="J1364" s="63"/>
      <c r="K1364" s="63"/>
      <c r="AC1364" s="34"/>
    </row>
    <row r="1365" spans="10:29" ht="12" customHeight="1" x14ac:dyDescent="0.3">
      <c r="J1365" s="63"/>
      <c r="K1365" s="63"/>
      <c r="AC1365" s="34"/>
    </row>
    <row r="1366" spans="10:29" ht="12" customHeight="1" x14ac:dyDescent="0.3">
      <c r="J1366" s="63"/>
      <c r="K1366" s="63"/>
      <c r="AC1366" s="34"/>
    </row>
    <row r="1367" spans="10:29" ht="12" customHeight="1" x14ac:dyDescent="0.3">
      <c r="J1367" s="63"/>
      <c r="K1367" s="63"/>
      <c r="AC1367" s="34"/>
    </row>
    <row r="1368" spans="10:29" ht="12" customHeight="1" x14ac:dyDescent="0.3">
      <c r="J1368" s="63"/>
      <c r="K1368" s="63"/>
      <c r="AC1368" s="34"/>
    </row>
    <row r="1369" spans="10:29" ht="12" customHeight="1" x14ac:dyDescent="0.3">
      <c r="J1369" s="63"/>
      <c r="K1369" s="63"/>
      <c r="AC1369" s="34"/>
    </row>
    <row r="1370" spans="10:29" ht="12" customHeight="1" x14ac:dyDescent="0.3">
      <c r="J1370" s="63"/>
      <c r="K1370" s="63"/>
      <c r="AC1370" s="34"/>
    </row>
    <row r="1371" spans="10:29" ht="12" customHeight="1" x14ac:dyDescent="0.3">
      <c r="J1371" s="63"/>
      <c r="K1371" s="63"/>
      <c r="AC1371" s="34"/>
    </row>
    <row r="1372" spans="10:29" ht="12" customHeight="1" x14ac:dyDescent="0.3">
      <c r="J1372" s="63"/>
      <c r="K1372" s="63"/>
      <c r="AC1372" s="34"/>
    </row>
    <row r="1373" spans="10:29" ht="12" customHeight="1" x14ac:dyDescent="0.3">
      <c r="J1373" s="63"/>
      <c r="K1373" s="63"/>
      <c r="AC1373" s="34"/>
    </row>
    <row r="1374" spans="10:29" ht="12" customHeight="1" x14ac:dyDescent="0.3">
      <c r="J1374" s="63"/>
      <c r="K1374" s="63"/>
      <c r="AC1374" s="34"/>
    </row>
    <row r="1375" spans="10:29" ht="12" customHeight="1" x14ac:dyDescent="0.3">
      <c r="J1375" s="63"/>
      <c r="K1375" s="63"/>
      <c r="AC1375" s="34"/>
    </row>
    <row r="1376" spans="10:29" ht="12" customHeight="1" x14ac:dyDescent="0.3">
      <c r="J1376" s="63"/>
      <c r="K1376" s="63"/>
      <c r="AC1376" s="34"/>
    </row>
    <row r="1377" spans="10:29" ht="12" customHeight="1" x14ac:dyDescent="0.3">
      <c r="J1377" s="63"/>
      <c r="K1377" s="63"/>
      <c r="AC1377" s="34"/>
    </row>
    <row r="1378" spans="10:29" ht="12" customHeight="1" x14ac:dyDescent="0.3">
      <c r="J1378" s="63"/>
      <c r="K1378" s="63"/>
      <c r="AC1378" s="34"/>
    </row>
    <row r="1379" spans="10:29" ht="12" customHeight="1" x14ac:dyDescent="0.3">
      <c r="J1379" s="63"/>
      <c r="K1379" s="63"/>
      <c r="AC1379" s="34"/>
    </row>
    <row r="1380" spans="10:29" ht="12" customHeight="1" x14ac:dyDescent="0.3">
      <c r="J1380" s="63"/>
      <c r="K1380" s="63"/>
      <c r="AC1380" s="34"/>
    </row>
    <row r="1381" spans="10:29" ht="12" customHeight="1" x14ac:dyDescent="0.3">
      <c r="J1381" s="63"/>
      <c r="K1381" s="63"/>
      <c r="AC1381" s="34"/>
    </row>
    <row r="1382" spans="10:29" ht="12" customHeight="1" x14ac:dyDescent="0.3">
      <c r="J1382" s="63"/>
      <c r="K1382" s="63"/>
      <c r="AC1382" s="34"/>
    </row>
    <row r="1383" spans="10:29" ht="12" customHeight="1" x14ac:dyDescent="0.3">
      <c r="J1383" s="63"/>
      <c r="K1383" s="63"/>
      <c r="AC1383" s="34"/>
    </row>
    <row r="1384" spans="10:29" ht="12" customHeight="1" x14ac:dyDescent="0.3">
      <c r="J1384" s="63"/>
      <c r="K1384" s="63"/>
      <c r="AC1384" s="34"/>
    </row>
    <row r="1385" spans="10:29" ht="12" customHeight="1" x14ac:dyDescent="0.3">
      <c r="J1385" s="63"/>
      <c r="K1385" s="63"/>
      <c r="AC1385" s="34"/>
    </row>
    <row r="1386" spans="10:29" ht="12" customHeight="1" x14ac:dyDescent="0.3">
      <c r="J1386" s="63"/>
      <c r="K1386" s="63"/>
      <c r="AC1386" s="34"/>
    </row>
    <row r="1387" spans="10:29" ht="12" customHeight="1" x14ac:dyDescent="0.3">
      <c r="J1387" s="63"/>
      <c r="K1387" s="63"/>
      <c r="AC1387" s="34"/>
    </row>
    <row r="1388" spans="10:29" ht="12" customHeight="1" x14ac:dyDescent="0.3">
      <c r="J1388" s="63"/>
      <c r="K1388" s="63"/>
      <c r="AC1388" s="34"/>
    </row>
    <row r="1389" spans="10:29" ht="12" customHeight="1" x14ac:dyDescent="0.3">
      <c r="J1389" s="63"/>
      <c r="K1389" s="63"/>
      <c r="AC1389" s="34"/>
    </row>
    <row r="1390" spans="10:29" ht="12" customHeight="1" x14ac:dyDescent="0.3">
      <c r="J1390" s="63"/>
      <c r="K1390" s="63"/>
      <c r="AC1390" s="34"/>
    </row>
    <row r="1391" spans="10:29" ht="12" customHeight="1" x14ac:dyDescent="0.3">
      <c r="J1391" s="63"/>
      <c r="K1391" s="63"/>
      <c r="AC1391" s="34"/>
    </row>
    <row r="1392" spans="10:29" ht="12" customHeight="1" x14ac:dyDescent="0.3">
      <c r="J1392" s="63"/>
      <c r="K1392" s="63"/>
      <c r="AC1392" s="34"/>
    </row>
    <row r="1393" spans="10:29" ht="12" customHeight="1" x14ac:dyDescent="0.3">
      <c r="J1393" s="63"/>
      <c r="K1393" s="63"/>
      <c r="AC1393" s="34"/>
    </row>
    <row r="1394" spans="10:29" ht="12" customHeight="1" x14ac:dyDescent="0.3">
      <c r="J1394" s="63"/>
      <c r="K1394" s="63"/>
      <c r="AC1394" s="34"/>
    </row>
    <row r="1395" spans="10:29" ht="12" customHeight="1" x14ac:dyDescent="0.3">
      <c r="J1395" s="63"/>
      <c r="K1395" s="63"/>
      <c r="AC1395" s="34"/>
    </row>
    <row r="1396" spans="10:29" ht="12" customHeight="1" x14ac:dyDescent="0.3">
      <c r="J1396" s="63"/>
      <c r="K1396" s="63"/>
      <c r="AC1396" s="34"/>
    </row>
    <row r="1397" spans="10:29" ht="12" customHeight="1" x14ac:dyDescent="0.3">
      <c r="J1397" s="63"/>
      <c r="K1397" s="63"/>
      <c r="AC1397" s="34"/>
    </row>
    <row r="1398" spans="10:29" ht="12" customHeight="1" x14ac:dyDescent="0.3">
      <c r="J1398" s="63"/>
      <c r="K1398" s="63"/>
      <c r="AC1398" s="34"/>
    </row>
    <row r="1399" spans="10:29" ht="12" customHeight="1" x14ac:dyDescent="0.3">
      <c r="J1399" s="63"/>
      <c r="K1399" s="63"/>
      <c r="AC1399" s="34"/>
    </row>
    <row r="1400" spans="10:29" ht="12" customHeight="1" x14ac:dyDescent="0.3">
      <c r="J1400" s="63"/>
      <c r="K1400" s="63"/>
      <c r="AC1400" s="34"/>
    </row>
    <row r="1401" spans="10:29" ht="12" customHeight="1" x14ac:dyDescent="0.3">
      <c r="J1401" s="63"/>
      <c r="K1401" s="63"/>
      <c r="AC1401" s="34"/>
    </row>
    <row r="1402" spans="10:29" ht="12" customHeight="1" x14ac:dyDescent="0.3">
      <c r="J1402" s="63"/>
      <c r="K1402" s="63"/>
      <c r="AC1402" s="34"/>
    </row>
    <row r="1403" spans="10:29" ht="12" customHeight="1" x14ac:dyDescent="0.3">
      <c r="J1403" s="63"/>
      <c r="K1403" s="63"/>
      <c r="AC1403" s="34"/>
    </row>
    <row r="1404" spans="10:29" ht="12" customHeight="1" x14ac:dyDescent="0.3">
      <c r="J1404" s="63"/>
      <c r="K1404" s="63"/>
      <c r="AC1404" s="34"/>
    </row>
    <row r="1405" spans="10:29" ht="12" customHeight="1" x14ac:dyDescent="0.3">
      <c r="J1405" s="63"/>
      <c r="K1405" s="63"/>
      <c r="AC1405" s="34"/>
    </row>
    <row r="1406" spans="10:29" ht="12" customHeight="1" x14ac:dyDescent="0.3">
      <c r="J1406" s="63"/>
      <c r="K1406" s="63"/>
      <c r="AC1406" s="34"/>
    </row>
    <row r="1407" spans="10:29" ht="12" customHeight="1" x14ac:dyDescent="0.3">
      <c r="J1407" s="63"/>
      <c r="K1407" s="63"/>
      <c r="AC1407" s="34"/>
    </row>
    <row r="1408" spans="10:29" ht="12" customHeight="1" x14ac:dyDescent="0.3">
      <c r="J1408" s="63"/>
      <c r="K1408" s="63"/>
      <c r="AC1408" s="34"/>
    </row>
    <row r="1409" spans="10:29" ht="12" customHeight="1" x14ac:dyDescent="0.3">
      <c r="J1409" s="63"/>
      <c r="K1409" s="63"/>
      <c r="AC1409" s="34"/>
    </row>
    <row r="1410" spans="10:29" ht="12" customHeight="1" x14ac:dyDescent="0.3">
      <c r="J1410" s="63"/>
      <c r="K1410" s="63"/>
      <c r="AC1410" s="34"/>
    </row>
    <row r="1411" spans="10:29" ht="12" customHeight="1" x14ac:dyDescent="0.3">
      <c r="J1411" s="63"/>
      <c r="K1411" s="63"/>
      <c r="AC1411" s="34"/>
    </row>
    <row r="1412" spans="10:29" ht="12" customHeight="1" x14ac:dyDescent="0.3">
      <c r="J1412" s="63"/>
      <c r="K1412" s="63"/>
      <c r="AC1412" s="34"/>
    </row>
    <row r="1413" spans="10:29" ht="12" customHeight="1" x14ac:dyDescent="0.3">
      <c r="J1413" s="63"/>
      <c r="K1413" s="63"/>
      <c r="AC1413" s="34"/>
    </row>
    <row r="1414" spans="10:29" ht="12" customHeight="1" x14ac:dyDescent="0.3">
      <c r="J1414" s="63"/>
      <c r="K1414" s="63"/>
      <c r="AC1414" s="34"/>
    </row>
    <row r="1415" spans="10:29" ht="12" customHeight="1" x14ac:dyDescent="0.3">
      <c r="J1415" s="63"/>
      <c r="K1415" s="63"/>
      <c r="AC1415" s="34"/>
    </row>
    <row r="1416" spans="10:29" ht="12" customHeight="1" x14ac:dyDescent="0.3">
      <c r="J1416" s="63"/>
      <c r="K1416" s="63"/>
      <c r="AC1416" s="34"/>
    </row>
    <row r="1417" spans="10:29" ht="12" customHeight="1" x14ac:dyDescent="0.3">
      <c r="J1417" s="63"/>
      <c r="K1417" s="63"/>
      <c r="AC1417" s="34"/>
    </row>
    <row r="1418" spans="10:29" ht="12" customHeight="1" x14ac:dyDescent="0.3">
      <c r="J1418" s="63"/>
      <c r="K1418" s="63"/>
      <c r="AC1418" s="34"/>
    </row>
    <row r="1419" spans="10:29" ht="12" customHeight="1" x14ac:dyDescent="0.3">
      <c r="J1419" s="63"/>
      <c r="K1419" s="63"/>
      <c r="AC1419" s="34"/>
    </row>
    <row r="1420" spans="10:29" ht="12" customHeight="1" x14ac:dyDescent="0.3">
      <c r="J1420" s="63"/>
      <c r="K1420" s="63"/>
      <c r="AC1420" s="34"/>
    </row>
    <row r="1421" spans="10:29" ht="12" customHeight="1" x14ac:dyDescent="0.3">
      <c r="J1421" s="63"/>
      <c r="K1421" s="63"/>
      <c r="AC1421" s="34"/>
    </row>
    <row r="1422" spans="10:29" ht="12" customHeight="1" x14ac:dyDescent="0.3">
      <c r="J1422" s="63"/>
      <c r="K1422" s="63"/>
      <c r="AC1422" s="34"/>
    </row>
    <row r="1423" spans="10:29" ht="12" customHeight="1" x14ac:dyDescent="0.3">
      <c r="J1423" s="63"/>
      <c r="K1423" s="63"/>
      <c r="AC1423" s="34"/>
    </row>
    <row r="1424" spans="10:29" ht="12" customHeight="1" x14ac:dyDescent="0.3">
      <c r="J1424" s="63"/>
      <c r="K1424" s="63"/>
      <c r="AC1424" s="34"/>
    </row>
    <row r="1425" spans="10:29" ht="12" customHeight="1" x14ac:dyDescent="0.3">
      <c r="J1425" s="63"/>
      <c r="K1425" s="63"/>
      <c r="AC1425" s="34"/>
    </row>
    <row r="1426" spans="10:29" ht="12" customHeight="1" x14ac:dyDescent="0.3">
      <c r="J1426" s="63"/>
      <c r="K1426" s="63"/>
      <c r="AC1426" s="34"/>
    </row>
    <row r="1427" spans="10:29" ht="12" customHeight="1" x14ac:dyDescent="0.3">
      <c r="J1427" s="63"/>
      <c r="K1427" s="63"/>
      <c r="AC1427" s="34"/>
    </row>
    <row r="1428" spans="10:29" ht="12" customHeight="1" x14ac:dyDescent="0.3">
      <c r="J1428" s="63"/>
      <c r="K1428" s="63"/>
      <c r="AC1428" s="34"/>
    </row>
    <row r="1429" spans="10:29" ht="12" customHeight="1" x14ac:dyDescent="0.3">
      <c r="J1429" s="63"/>
      <c r="K1429" s="63"/>
      <c r="AC1429" s="34"/>
    </row>
    <row r="1430" spans="10:29" ht="12" customHeight="1" x14ac:dyDescent="0.3">
      <c r="J1430" s="63"/>
      <c r="K1430" s="63"/>
      <c r="AC1430" s="34"/>
    </row>
    <row r="1431" spans="10:29" ht="12" customHeight="1" x14ac:dyDescent="0.3">
      <c r="J1431" s="63"/>
      <c r="K1431" s="63"/>
      <c r="AC1431" s="34"/>
    </row>
    <row r="1432" spans="10:29" ht="12" customHeight="1" x14ac:dyDescent="0.3">
      <c r="J1432" s="63"/>
      <c r="K1432" s="63"/>
      <c r="AC1432" s="34"/>
    </row>
    <row r="1433" spans="10:29" ht="12" customHeight="1" x14ac:dyDescent="0.3">
      <c r="J1433" s="63"/>
      <c r="K1433" s="63"/>
      <c r="AC1433" s="34"/>
    </row>
    <row r="1434" spans="10:29" ht="12" customHeight="1" x14ac:dyDescent="0.3">
      <c r="J1434" s="63"/>
      <c r="K1434" s="63"/>
      <c r="AC1434" s="34"/>
    </row>
    <row r="1435" spans="10:29" ht="12" customHeight="1" x14ac:dyDescent="0.3">
      <c r="J1435" s="63"/>
      <c r="K1435" s="63"/>
      <c r="AC1435" s="34"/>
    </row>
    <row r="1436" spans="10:29" ht="12" customHeight="1" x14ac:dyDescent="0.3">
      <c r="J1436" s="63"/>
      <c r="K1436" s="63"/>
      <c r="AC1436" s="34"/>
    </row>
    <row r="1437" spans="10:29" ht="12" customHeight="1" x14ac:dyDescent="0.3">
      <c r="J1437" s="63"/>
      <c r="K1437" s="63"/>
      <c r="AC1437" s="34"/>
    </row>
    <row r="1438" spans="10:29" ht="12" customHeight="1" x14ac:dyDescent="0.3">
      <c r="J1438" s="63"/>
      <c r="K1438" s="63"/>
      <c r="AC1438" s="34"/>
    </row>
    <row r="1439" spans="10:29" ht="12" customHeight="1" x14ac:dyDescent="0.3">
      <c r="J1439" s="63"/>
      <c r="K1439" s="63"/>
      <c r="AC1439" s="34"/>
    </row>
    <row r="1440" spans="10:29" ht="12" customHeight="1" x14ac:dyDescent="0.3">
      <c r="J1440" s="63"/>
      <c r="K1440" s="63"/>
      <c r="AC1440" s="34"/>
    </row>
    <row r="1441" spans="10:29" ht="12" customHeight="1" x14ac:dyDescent="0.3">
      <c r="J1441" s="63"/>
      <c r="K1441" s="63"/>
      <c r="AC1441" s="34"/>
    </row>
    <row r="1442" spans="10:29" ht="12" customHeight="1" x14ac:dyDescent="0.3">
      <c r="J1442" s="63"/>
      <c r="K1442" s="63"/>
      <c r="AC1442" s="34"/>
    </row>
    <row r="1443" spans="10:29" ht="12" customHeight="1" x14ac:dyDescent="0.3">
      <c r="J1443" s="63"/>
      <c r="K1443" s="63"/>
      <c r="AC1443" s="34"/>
    </row>
    <row r="1444" spans="10:29" ht="12" customHeight="1" x14ac:dyDescent="0.3">
      <c r="J1444" s="63"/>
      <c r="K1444" s="63"/>
      <c r="AC1444" s="34"/>
    </row>
    <row r="1445" spans="10:29" ht="12" customHeight="1" x14ac:dyDescent="0.3">
      <c r="J1445" s="63"/>
      <c r="K1445" s="63"/>
      <c r="AC1445" s="34"/>
    </row>
    <row r="1446" spans="10:29" ht="12" customHeight="1" x14ac:dyDescent="0.3">
      <c r="J1446" s="63"/>
      <c r="K1446" s="63"/>
      <c r="AC1446" s="34"/>
    </row>
    <row r="1447" spans="10:29" ht="12" customHeight="1" x14ac:dyDescent="0.3">
      <c r="J1447" s="63"/>
      <c r="K1447" s="63"/>
      <c r="AC1447" s="34"/>
    </row>
    <row r="1448" spans="10:29" ht="12" customHeight="1" x14ac:dyDescent="0.3">
      <c r="J1448" s="63"/>
      <c r="K1448" s="63"/>
      <c r="AC1448" s="34"/>
    </row>
    <row r="1449" spans="10:29" ht="12" customHeight="1" x14ac:dyDescent="0.3">
      <c r="J1449" s="63"/>
      <c r="K1449" s="63"/>
      <c r="AC1449" s="34"/>
    </row>
    <row r="1450" spans="10:29" ht="12" customHeight="1" x14ac:dyDescent="0.3">
      <c r="J1450" s="63"/>
      <c r="K1450" s="63"/>
      <c r="AC1450" s="34"/>
    </row>
    <row r="1451" spans="10:29" ht="12" customHeight="1" x14ac:dyDescent="0.3">
      <c r="J1451" s="63"/>
      <c r="K1451" s="63"/>
      <c r="AC1451" s="34"/>
    </row>
    <row r="1452" spans="10:29" ht="12" customHeight="1" x14ac:dyDescent="0.3">
      <c r="J1452" s="63"/>
      <c r="K1452" s="63"/>
      <c r="AC1452" s="34"/>
    </row>
    <row r="1453" spans="10:29" ht="12" customHeight="1" x14ac:dyDescent="0.3">
      <c r="J1453" s="63"/>
      <c r="K1453" s="63"/>
      <c r="AC1453" s="34"/>
    </row>
    <row r="1454" spans="10:29" ht="12" customHeight="1" x14ac:dyDescent="0.3">
      <c r="J1454" s="63"/>
      <c r="K1454" s="63"/>
      <c r="AC1454" s="34"/>
    </row>
    <row r="1455" spans="10:29" ht="12" customHeight="1" x14ac:dyDescent="0.3">
      <c r="J1455" s="63"/>
      <c r="K1455" s="63"/>
      <c r="AC1455" s="34"/>
    </row>
    <row r="1456" spans="10:29" ht="12" customHeight="1" x14ac:dyDescent="0.3">
      <c r="J1456" s="63"/>
      <c r="K1456" s="63"/>
      <c r="AC1456" s="34"/>
    </row>
    <row r="1457" spans="10:29" ht="12" customHeight="1" x14ac:dyDescent="0.3">
      <c r="J1457" s="63"/>
      <c r="K1457" s="63"/>
      <c r="AC1457" s="34"/>
    </row>
    <row r="1458" spans="10:29" ht="12" customHeight="1" x14ac:dyDescent="0.3">
      <c r="J1458" s="63"/>
      <c r="K1458" s="63"/>
      <c r="AC1458" s="34"/>
    </row>
    <row r="1459" spans="10:29" ht="12" customHeight="1" x14ac:dyDescent="0.3">
      <c r="J1459" s="63"/>
      <c r="K1459" s="63"/>
      <c r="AC1459" s="34"/>
    </row>
    <row r="1460" spans="10:29" ht="12" customHeight="1" x14ac:dyDescent="0.3">
      <c r="J1460" s="63"/>
      <c r="K1460" s="63"/>
      <c r="AC1460" s="34"/>
    </row>
    <row r="1461" spans="10:29" ht="12" customHeight="1" x14ac:dyDescent="0.3">
      <c r="J1461" s="63"/>
      <c r="K1461" s="63"/>
      <c r="AC1461" s="34"/>
    </row>
    <row r="1462" spans="10:29" ht="12" customHeight="1" x14ac:dyDescent="0.3">
      <c r="J1462" s="63"/>
      <c r="K1462" s="63"/>
      <c r="AC1462" s="34"/>
    </row>
    <row r="1463" spans="10:29" ht="12" customHeight="1" x14ac:dyDescent="0.3">
      <c r="J1463" s="63"/>
      <c r="K1463" s="63"/>
      <c r="AC1463" s="34"/>
    </row>
    <row r="1464" spans="10:29" ht="12" customHeight="1" x14ac:dyDescent="0.3">
      <c r="J1464" s="63"/>
      <c r="K1464" s="63"/>
      <c r="AC1464" s="34"/>
    </row>
    <row r="1465" spans="10:29" ht="12" customHeight="1" x14ac:dyDescent="0.3">
      <c r="J1465" s="63"/>
      <c r="K1465" s="63"/>
      <c r="AC1465" s="34"/>
    </row>
    <row r="1466" spans="10:29" ht="12" customHeight="1" x14ac:dyDescent="0.3">
      <c r="J1466" s="63"/>
      <c r="K1466" s="63"/>
      <c r="AC1466" s="34"/>
    </row>
    <row r="1467" spans="10:29" ht="12" customHeight="1" x14ac:dyDescent="0.3">
      <c r="J1467" s="63"/>
      <c r="K1467" s="63"/>
      <c r="AC1467" s="34"/>
    </row>
    <row r="1468" spans="10:29" ht="12" customHeight="1" x14ac:dyDescent="0.3">
      <c r="J1468" s="63"/>
      <c r="K1468" s="63"/>
      <c r="AC1468" s="34"/>
    </row>
    <row r="1469" spans="10:29" ht="12" customHeight="1" x14ac:dyDescent="0.3">
      <c r="J1469" s="63"/>
      <c r="K1469" s="63"/>
      <c r="AC1469" s="34"/>
    </row>
    <row r="1470" spans="10:29" ht="12" customHeight="1" x14ac:dyDescent="0.3">
      <c r="J1470" s="63"/>
      <c r="K1470" s="63"/>
      <c r="AC1470" s="34"/>
    </row>
    <row r="1471" spans="10:29" ht="12" customHeight="1" x14ac:dyDescent="0.3">
      <c r="J1471" s="63"/>
      <c r="K1471" s="63"/>
      <c r="AC1471" s="34"/>
    </row>
    <row r="1472" spans="10:29" ht="12" customHeight="1" x14ac:dyDescent="0.3">
      <c r="J1472" s="63"/>
      <c r="K1472" s="63"/>
      <c r="AC1472" s="34"/>
    </row>
    <row r="1473" spans="10:29" ht="12" customHeight="1" x14ac:dyDescent="0.3">
      <c r="J1473" s="63"/>
      <c r="K1473" s="63"/>
      <c r="AC1473" s="34"/>
    </row>
    <row r="1474" spans="10:29" ht="12" customHeight="1" x14ac:dyDescent="0.3">
      <c r="J1474" s="63"/>
      <c r="K1474" s="63"/>
      <c r="AC1474" s="34"/>
    </row>
    <row r="1475" spans="10:29" ht="12" customHeight="1" x14ac:dyDescent="0.3">
      <c r="J1475" s="63"/>
      <c r="K1475" s="63"/>
      <c r="AC1475" s="34"/>
    </row>
    <row r="1476" spans="10:29" ht="12" customHeight="1" x14ac:dyDescent="0.3">
      <c r="J1476" s="63"/>
      <c r="K1476" s="63"/>
      <c r="AC1476" s="34"/>
    </row>
    <row r="1477" spans="10:29" ht="12" customHeight="1" x14ac:dyDescent="0.3">
      <c r="J1477" s="63"/>
      <c r="K1477" s="63"/>
      <c r="AC1477" s="34"/>
    </row>
    <row r="1478" spans="10:29" ht="12" customHeight="1" x14ac:dyDescent="0.3">
      <c r="J1478" s="63"/>
      <c r="K1478" s="63"/>
      <c r="AC1478" s="34"/>
    </row>
    <row r="1479" spans="10:29" ht="12" customHeight="1" x14ac:dyDescent="0.3">
      <c r="J1479" s="63"/>
      <c r="K1479" s="63"/>
      <c r="AC1479" s="34"/>
    </row>
    <row r="1480" spans="10:29" ht="12" customHeight="1" x14ac:dyDescent="0.3">
      <c r="J1480" s="63"/>
      <c r="K1480" s="63"/>
      <c r="AC1480" s="34"/>
    </row>
    <row r="1481" spans="10:29" ht="12" customHeight="1" x14ac:dyDescent="0.3">
      <c r="J1481" s="63"/>
      <c r="K1481" s="63"/>
      <c r="AC1481" s="34"/>
    </row>
    <row r="1482" spans="10:29" ht="12" customHeight="1" x14ac:dyDescent="0.3">
      <c r="J1482" s="63"/>
      <c r="K1482" s="63"/>
      <c r="AC1482" s="34"/>
    </row>
    <row r="1483" spans="10:29" ht="12" customHeight="1" x14ac:dyDescent="0.3">
      <c r="J1483" s="63"/>
      <c r="K1483" s="63"/>
      <c r="AC1483" s="34"/>
    </row>
    <row r="1484" spans="10:29" ht="12" customHeight="1" x14ac:dyDescent="0.3">
      <c r="J1484" s="63"/>
      <c r="K1484" s="63"/>
      <c r="AC1484" s="34"/>
    </row>
    <row r="1485" spans="10:29" ht="12" customHeight="1" x14ac:dyDescent="0.3">
      <c r="J1485" s="63"/>
      <c r="K1485" s="63"/>
      <c r="AC1485" s="34"/>
    </row>
    <row r="1486" spans="10:29" ht="12" customHeight="1" x14ac:dyDescent="0.3">
      <c r="J1486" s="63"/>
      <c r="K1486" s="63"/>
      <c r="AC1486" s="34"/>
    </row>
    <row r="1487" spans="10:29" ht="12" customHeight="1" x14ac:dyDescent="0.3">
      <c r="J1487" s="63"/>
      <c r="K1487" s="63"/>
      <c r="AC1487" s="34"/>
    </row>
    <row r="1488" spans="10:29" ht="12" customHeight="1" x14ac:dyDescent="0.3">
      <c r="J1488" s="63"/>
      <c r="K1488" s="63"/>
      <c r="AC1488" s="34"/>
    </row>
    <row r="1489" spans="10:29" ht="12" customHeight="1" x14ac:dyDescent="0.3">
      <c r="J1489" s="63"/>
      <c r="K1489" s="63"/>
      <c r="AC1489" s="34"/>
    </row>
    <row r="1490" spans="10:29" ht="12" customHeight="1" x14ac:dyDescent="0.3">
      <c r="J1490" s="63"/>
      <c r="K1490" s="63"/>
      <c r="AC1490" s="34"/>
    </row>
    <row r="1491" spans="10:29" ht="12" customHeight="1" x14ac:dyDescent="0.3">
      <c r="J1491" s="63"/>
      <c r="K1491" s="63"/>
      <c r="AC1491" s="34"/>
    </row>
    <row r="1492" spans="10:29" ht="12" customHeight="1" x14ac:dyDescent="0.3">
      <c r="J1492" s="63"/>
      <c r="K1492" s="63"/>
      <c r="AC1492" s="34"/>
    </row>
    <row r="1493" spans="10:29" ht="12" customHeight="1" x14ac:dyDescent="0.3">
      <c r="J1493" s="63"/>
      <c r="K1493" s="63"/>
      <c r="AC1493" s="34"/>
    </row>
    <row r="1494" spans="10:29" ht="12" customHeight="1" x14ac:dyDescent="0.3">
      <c r="J1494" s="63"/>
      <c r="K1494" s="63"/>
      <c r="AC1494" s="34"/>
    </row>
    <row r="1495" spans="10:29" ht="12" customHeight="1" x14ac:dyDescent="0.3">
      <c r="J1495" s="63"/>
      <c r="K1495" s="63"/>
      <c r="AC1495" s="34"/>
    </row>
    <row r="1496" spans="10:29" ht="12" customHeight="1" x14ac:dyDescent="0.3">
      <c r="J1496" s="63"/>
      <c r="K1496" s="63"/>
      <c r="AC1496" s="34"/>
    </row>
    <row r="1497" spans="10:29" ht="12" customHeight="1" x14ac:dyDescent="0.3">
      <c r="J1497" s="63"/>
      <c r="K1497" s="63"/>
      <c r="AC1497" s="34"/>
    </row>
    <row r="1498" spans="10:29" ht="12" customHeight="1" x14ac:dyDescent="0.3">
      <c r="J1498" s="63"/>
      <c r="K1498" s="63"/>
      <c r="AC1498" s="34"/>
    </row>
    <row r="1499" spans="10:29" ht="12" customHeight="1" x14ac:dyDescent="0.3">
      <c r="J1499" s="63"/>
      <c r="K1499" s="63"/>
      <c r="AC1499" s="34"/>
    </row>
    <row r="1500" spans="10:29" ht="12" customHeight="1" x14ac:dyDescent="0.3">
      <c r="J1500" s="63"/>
      <c r="K1500" s="63"/>
      <c r="AC1500" s="34"/>
    </row>
    <row r="1501" spans="10:29" ht="12" customHeight="1" x14ac:dyDescent="0.3">
      <c r="J1501" s="63"/>
      <c r="K1501" s="63"/>
      <c r="AC1501" s="34"/>
    </row>
    <row r="1502" spans="10:29" ht="12" customHeight="1" x14ac:dyDescent="0.3">
      <c r="J1502" s="63"/>
      <c r="K1502" s="63"/>
      <c r="AC1502" s="34"/>
    </row>
    <row r="1503" spans="10:29" ht="12" customHeight="1" x14ac:dyDescent="0.3">
      <c r="J1503" s="63"/>
      <c r="K1503" s="63"/>
      <c r="AC1503" s="34"/>
    </row>
    <row r="1504" spans="10:29" ht="12" customHeight="1" x14ac:dyDescent="0.3">
      <c r="J1504" s="63"/>
      <c r="K1504" s="63"/>
      <c r="AC1504" s="34"/>
    </row>
    <row r="1505" spans="10:29" ht="12" customHeight="1" x14ac:dyDescent="0.3">
      <c r="J1505" s="63"/>
      <c r="K1505" s="63"/>
      <c r="AC1505" s="34"/>
    </row>
    <row r="1506" spans="10:29" ht="12" customHeight="1" x14ac:dyDescent="0.3">
      <c r="J1506" s="63"/>
      <c r="K1506" s="63"/>
      <c r="AC1506" s="34"/>
    </row>
    <row r="1507" spans="10:29" ht="12" customHeight="1" x14ac:dyDescent="0.3">
      <c r="J1507" s="63"/>
      <c r="K1507" s="63"/>
      <c r="AC1507" s="34"/>
    </row>
    <row r="1508" spans="10:29" ht="12" customHeight="1" x14ac:dyDescent="0.3">
      <c r="J1508" s="63"/>
      <c r="K1508" s="63"/>
      <c r="AC1508" s="34"/>
    </row>
    <row r="1509" spans="10:29" ht="12" customHeight="1" x14ac:dyDescent="0.3">
      <c r="J1509" s="63"/>
      <c r="K1509" s="63"/>
      <c r="AC1509" s="34"/>
    </row>
    <row r="1510" spans="10:29" ht="12" customHeight="1" x14ac:dyDescent="0.3">
      <c r="J1510" s="63"/>
      <c r="K1510" s="63"/>
      <c r="AC1510" s="34"/>
    </row>
    <row r="1511" spans="10:29" ht="12" customHeight="1" x14ac:dyDescent="0.3">
      <c r="J1511" s="63"/>
      <c r="K1511" s="63"/>
      <c r="AC1511" s="34"/>
    </row>
    <row r="1512" spans="10:29" ht="12" customHeight="1" x14ac:dyDescent="0.3">
      <c r="J1512" s="63"/>
      <c r="K1512" s="63"/>
      <c r="AC1512" s="34"/>
    </row>
    <row r="1513" spans="10:29" ht="12" customHeight="1" x14ac:dyDescent="0.3">
      <c r="J1513" s="63"/>
      <c r="K1513" s="63"/>
      <c r="AC1513" s="34"/>
    </row>
    <row r="1514" spans="10:29" ht="12" customHeight="1" x14ac:dyDescent="0.3">
      <c r="J1514" s="63"/>
      <c r="K1514" s="63"/>
      <c r="AC1514" s="34"/>
    </row>
    <row r="1515" spans="10:29" ht="12" customHeight="1" x14ac:dyDescent="0.3">
      <c r="J1515" s="63"/>
      <c r="K1515" s="63"/>
      <c r="AC1515" s="34"/>
    </row>
    <row r="1516" spans="10:29" ht="12" customHeight="1" x14ac:dyDescent="0.3">
      <c r="J1516" s="63"/>
      <c r="K1516" s="63"/>
      <c r="AC1516" s="34"/>
    </row>
    <row r="1517" spans="10:29" ht="12" customHeight="1" x14ac:dyDescent="0.3">
      <c r="J1517" s="63"/>
      <c r="K1517" s="63"/>
      <c r="AC1517" s="34"/>
    </row>
    <row r="1518" spans="10:29" ht="12" customHeight="1" x14ac:dyDescent="0.3">
      <c r="J1518" s="63"/>
      <c r="K1518" s="63"/>
      <c r="AC1518" s="34"/>
    </row>
    <row r="1519" spans="10:29" ht="12" customHeight="1" x14ac:dyDescent="0.3">
      <c r="J1519" s="63"/>
      <c r="K1519" s="63"/>
      <c r="AC1519" s="34"/>
    </row>
    <row r="1520" spans="10:29" ht="12" customHeight="1" x14ac:dyDescent="0.3">
      <c r="J1520" s="63"/>
      <c r="K1520" s="63"/>
      <c r="AC1520" s="34"/>
    </row>
    <row r="1521" spans="10:29" ht="12" customHeight="1" x14ac:dyDescent="0.3">
      <c r="J1521" s="63"/>
      <c r="K1521" s="63"/>
      <c r="AC1521" s="34"/>
    </row>
    <row r="1522" spans="10:29" ht="12" customHeight="1" x14ac:dyDescent="0.3">
      <c r="J1522" s="63"/>
      <c r="K1522" s="63"/>
      <c r="AC1522" s="34"/>
    </row>
    <row r="1523" spans="10:29" ht="12" customHeight="1" x14ac:dyDescent="0.3">
      <c r="J1523" s="63"/>
      <c r="K1523" s="63"/>
      <c r="AC1523" s="34"/>
    </row>
    <row r="1524" spans="10:29" ht="12" customHeight="1" x14ac:dyDescent="0.3">
      <c r="J1524" s="63"/>
      <c r="K1524" s="63"/>
      <c r="AC1524" s="34"/>
    </row>
    <row r="1525" spans="10:29" ht="12" customHeight="1" x14ac:dyDescent="0.3">
      <c r="J1525" s="63"/>
      <c r="K1525" s="63"/>
      <c r="AC1525" s="34"/>
    </row>
    <row r="1526" spans="10:29" ht="12" customHeight="1" x14ac:dyDescent="0.3">
      <c r="J1526" s="63"/>
      <c r="K1526" s="63"/>
      <c r="AC1526" s="34"/>
    </row>
    <row r="1527" spans="10:29" ht="12" customHeight="1" x14ac:dyDescent="0.3">
      <c r="J1527" s="63"/>
      <c r="K1527" s="63"/>
      <c r="AC1527" s="34"/>
    </row>
    <row r="1528" spans="10:29" ht="12" customHeight="1" x14ac:dyDescent="0.3">
      <c r="J1528" s="63"/>
      <c r="K1528" s="63"/>
      <c r="AC1528" s="34"/>
    </row>
    <row r="1529" spans="10:29" ht="12" customHeight="1" x14ac:dyDescent="0.3">
      <c r="J1529" s="63"/>
      <c r="K1529" s="63"/>
      <c r="AC1529" s="34"/>
    </row>
    <row r="1530" spans="10:29" ht="12" customHeight="1" x14ac:dyDescent="0.3">
      <c r="J1530" s="63"/>
      <c r="K1530" s="63"/>
      <c r="AC1530" s="34"/>
    </row>
    <row r="1531" spans="10:29" ht="12" customHeight="1" x14ac:dyDescent="0.3">
      <c r="J1531" s="63"/>
      <c r="K1531" s="63"/>
      <c r="AC1531" s="34"/>
    </row>
    <row r="1532" spans="10:29" ht="12" customHeight="1" x14ac:dyDescent="0.3">
      <c r="J1532" s="63"/>
      <c r="K1532" s="63"/>
      <c r="AC1532" s="34"/>
    </row>
    <row r="1533" spans="10:29" ht="12" customHeight="1" x14ac:dyDescent="0.3">
      <c r="J1533" s="63"/>
      <c r="K1533" s="63"/>
      <c r="AC1533" s="34"/>
    </row>
    <row r="1534" spans="10:29" ht="12" customHeight="1" x14ac:dyDescent="0.3">
      <c r="J1534" s="63"/>
      <c r="K1534" s="63"/>
      <c r="AC1534" s="34"/>
    </row>
    <row r="1535" spans="10:29" ht="12" customHeight="1" x14ac:dyDescent="0.3">
      <c r="J1535" s="63"/>
      <c r="K1535" s="63"/>
      <c r="AC1535" s="34"/>
    </row>
    <row r="1536" spans="10:29" ht="12" customHeight="1" x14ac:dyDescent="0.3">
      <c r="J1536" s="63"/>
      <c r="K1536" s="63"/>
      <c r="AC1536" s="34"/>
    </row>
    <row r="1537" spans="10:29" ht="12" customHeight="1" x14ac:dyDescent="0.3">
      <c r="J1537" s="63"/>
      <c r="K1537" s="63"/>
      <c r="AC1537" s="34"/>
    </row>
    <row r="1538" spans="10:29" ht="12" customHeight="1" x14ac:dyDescent="0.3">
      <c r="J1538" s="63"/>
      <c r="K1538" s="63"/>
      <c r="AC1538" s="34"/>
    </row>
    <row r="1539" spans="10:29" ht="12" customHeight="1" x14ac:dyDescent="0.3">
      <c r="J1539" s="63"/>
      <c r="K1539" s="63"/>
      <c r="AC1539" s="34"/>
    </row>
    <row r="1540" spans="10:29" ht="12" customHeight="1" x14ac:dyDescent="0.3">
      <c r="J1540" s="63"/>
      <c r="K1540" s="63"/>
      <c r="AC1540" s="34"/>
    </row>
    <row r="1541" spans="10:29" ht="12" customHeight="1" x14ac:dyDescent="0.3">
      <c r="J1541" s="63"/>
      <c r="K1541" s="63"/>
      <c r="AC1541" s="34"/>
    </row>
    <row r="1542" spans="10:29" ht="12" customHeight="1" x14ac:dyDescent="0.3">
      <c r="J1542" s="63"/>
      <c r="K1542" s="63"/>
      <c r="AC1542" s="34"/>
    </row>
    <row r="1543" spans="10:29" ht="12" customHeight="1" x14ac:dyDescent="0.3">
      <c r="J1543" s="63"/>
      <c r="K1543" s="63"/>
      <c r="AC1543" s="34"/>
    </row>
    <row r="1544" spans="10:29" ht="12" customHeight="1" x14ac:dyDescent="0.3">
      <c r="J1544" s="63"/>
      <c r="K1544" s="63"/>
      <c r="AC1544" s="34"/>
    </row>
    <row r="1545" spans="10:29" ht="12" customHeight="1" x14ac:dyDescent="0.3">
      <c r="J1545" s="63"/>
      <c r="K1545" s="63"/>
      <c r="AC1545" s="34"/>
    </row>
    <row r="1546" spans="10:29" ht="12" customHeight="1" x14ac:dyDescent="0.3">
      <c r="J1546" s="63"/>
      <c r="K1546" s="63"/>
      <c r="AC1546" s="34"/>
    </row>
    <row r="1547" spans="10:29" ht="12" customHeight="1" x14ac:dyDescent="0.3">
      <c r="J1547" s="63"/>
      <c r="K1547" s="63"/>
      <c r="AC1547" s="34"/>
    </row>
    <row r="1548" spans="10:29" ht="12" customHeight="1" x14ac:dyDescent="0.3">
      <c r="J1548" s="63"/>
      <c r="K1548" s="63"/>
      <c r="AC1548" s="34"/>
    </row>
    <row r="1549" spans="10:29" ht="12" customHeight="1" x14ac:dyDescent="0.3">
      <c r="J1549" s="63"/>
      <c r="K1549" s="63"/>
      <c r="AC1549" s="34"/>
    </row>
    <row r="1550" spans="10:29" ht="12" customHeight="1" x14ac:dyDescent="0.3">
      <c r="J1550" s="63"/>
      <c r="K1550" s="63"/>
      <c r="AC1550" s="34"/>
    </row>
    <row r="1551" spans="10:29" ht="12" customHeight="1" x14ac:dyDescent="0.3">
      <c r="J1551" s="63"/>
      <c r="K1551" s="63"/>
      <c r="AC1551" s="34"/>
    </row>
    <row r="1552" spans="10:29" ht="12" customHeight="1" x14ac:dyDescent="0.3">
      <c r="J1552" s="63"/>
      <c r="K1552" s="63"/>
      <c r="AC1552" s="34"/>
    </row>
    <row r="1553" spans="10:29" ht="12" customHeight="1" x14ac:dyDescent="0.3">
      <c r="J1553" s="63"/>
      <c r="K1553" s="63"/>
      <c r="AC1553" s="34"/>
    </row>
    <row r="1554" spans="10:29" ht="12" customHeight="1" x14ac:dyDescent="0.3">
      <c r="J1554" s="63"/>
      <c r="K1554" s="63"/>
      <c r="AC1554" s="34"/>
    </row>
    <row r="1555" spans="10:29" ht="12" customHeight="1" x14ac:dyDescent="0.3">
      <c r="J1555" s="63"/>
      <c r="K1555" s="63"/>
      <c r="AC1555" s="34"/>
    </row>
    <row r="1556" spans="10:29" ht="12" customHeight="1" x14ac:dyDescent="0.3">
      <c r="J1556" s="63"/>
      <c r="K1556" s="63"/>
      <c r="AC1556" s="34"/>
    </row>
    <row r="1557" spans="10:29" ht="12" customHeight="1" x14ac:dyDescent="0.3">
      <c r="J1557" s="63"/>
      <c r="K1557" s="63"/>
      <c r="AC1557" s="34"/>
    </row>
    <row r="1558" spans="10:29" ht="12" customHeight="1" x14ac:dyDescent="0.3">
      <c r="J1558" s="63"/>
      <c r="K1558" s="63"/>
      <c r="AC1558" s="34"/>
    </row>
    <row r="1559" spans="10:29" ht="12" customHeight="1" x14ac:dyDescent="0.3">
      <c r="J1559" s="63"/>
      <c r="K1559" s="63"/>
      <c r="AC1559" s="34"/>
    </row>
    <row r="1560" spans="10:29" ht="12" customHeight="1" x14ac:dyDescent="0.3">
      <c r="J1560" s="63"/>
      <c r="K1560" s="63"/>
      <c r="AC1560" s="34"/>
    </row>
    <row r="1561" spans="10:29" ht="12" customHeight="1" x14ac:dyDescent="0.3">
      <c r="J1561" s="63"/>
      <c r="K1561" s="63"/>
      <c r="AC1561" s="34"/>
    </row>
    <row r="1562" spans="10:29" ht="12" customHeight="1" x14ac:dyDescent="0.3">
      <c r="J1562" s="63"/>
      <c r="K1562" s="63"/>
      <c r="AC1562" s="34"/>
    </row>
    <row r="1563" spans="10:29" ht="12" customHeight="1" x14ac:dyDescent="0.3">
      <c r="J1563" s="63"/>
      <c r="K1563" s="63"/>
      <c r="AC1563" s="34"/>
    </row>
    <row r="1564" spans="10:29" ht="12" customHeight="1" x14ac:dyDescent="0.3">
      <c r="J1564" s="63"/>
      <c r="K1564" s="63"/>
      <c r="AC1564" s="34"/>
    </row>
    <row r="1565" spans="10:29" ht="12" customHeight="1" x14ac:dyDescent="0.3">
      <c r="J1565" s="63"/>
      <c r="K1565" s="63"/>
      <c r="AC1565" s="34"/>
    </row>
    <row r="1566" spans="10:29" ht="12" customHeight="1" x14ac:dyDescent="0.3">
      <c r="J1566" s="63"/>
      <c r="K1566" s="63"/>
      <c r="AC1566" s="34"/>
    </row>
    <row r="1567" spans="10:29" ht="12" customHeight="1" x14ac:dyDescent="0.3">
      <c r="J1567" s="63"/>
      <c r="K1567" s="63"/>
      <c r="AC1567" s="34"/>
    </row>
    <row r="1568" spans="10:29" ht="12" customHeight="1" x14ac:dyDescent="0.3">
      <c r="J1568" s="63"/>
      <c r="K1568" s="63"/>
      <c r="AC1568" s="34"/>
    </row>
    <row r="1569" spans="10:29" ht="12" customHeight="1" x14ac:dyDescent="0.3">
      <c r="J1569" s="63"/>
      <c r="K1569" s="63"/>
      <c r="AC1569" s="34"/>
    </row>
    <row r="1570" spans="10:29" ht="12" customHeight="1" x14ac:dyDescent="0.3">
      <c r="J1570" s="63"/>
      <c r="K1570" s="63"/>
      <c r="AC1570" s="34"/>
    </row>
    <row r="1571" spans="10:29" ht="12" customHeight="1" x14ac:dyDescent="0.3">
      <c r="J1571" s="63"/>
      <c r="K1571" s="63"/>
      <c r="AC1571" s="34"/>
    </row>
    <row r="1572" spans="10:29" ht="12" customHeight="1" x14ac:dyDescent="0.3">
      <c r="J1572" s="63"/>
      <c r="K1572" s="63"/>
      <c r="AC1572" s="34"/>
    </row>
    <row r="1573" spans="10:29" ht="12" customHeight="1" x14ac:dyDescent="0.3">
      <c r="J1573" s="63"/>
      <c r="K1573" s="63"/>
      <c r="AC1573" s="34"/>
    </row>
    <row r="1574" spans="10:29" ht="12" customHeight="1" x14ac:dyDescent="0.3">
      <c r="J1574" s="63"/>
      <c r="K1574" s="63"/>
      <c r="AC1574" s="34"/>
    </row>
    <row r="1575" spans="10:29" ht="12" customHeight="1" x14ac:dyDescent="0.3">
      <c r="J1575" s="63"/>
      <c r="K1575" s="63"/>
      <c r="AC1575" s="34"/>
    </row>
    <row r="1576" spans="10:29" ht="12" customHeight="1" x14ac:dyDescent="0.3">
      <c r="J1576" s="63"/>
      <c r="K1576" s="63"/>
      <c r="AC1576" s="34"/>
    </row>
    <row r="1577" spans="10:29" ht="12" customHeight="1" x14ac:dyDescent="0.3">
      <c r="J1577" s="63"/>
      <c r="K1577" s="63"/>
      <c r="AC1577" s="34"/>
    </row>
    <row r="1578" spans="10:29" ht="12" customHeight="1" x14ac:dyDescent="0.3">
      <c r="J1578" s="63"/>
      <c r="K1578" s="63"/>
      <c r="AC1578" s="34"/>
    </row>
    <row r="1579" spans="10:29" ht="12" customHeight="1" x14ac:dyDescent="0.3">
      <c r="J1579" s="63"/>
      <c r="K1579" s="63"/>
      <c r="AC1579" s="34"/>
    </row>
    <row r="1580" spans="10:29" ht="12" customHeight="1" x14ac:dyDescent="0.3">
      <c r="J1580" s="63"/>
      <c r="K1580" s="63"/>
      <c r="AC1580" s="34"/>
    </row>
    <row r="1581" spans="10:29" ht="12" customHeight="1" x14ac:dyDescent="0.3">
      <c r="J1581" s="63"/>
      <c r="K1581" s="63"/>
      <c r="AC1581" s="34"/>
    </row>
    <row r="1582" spans="10:29" ht="12" customHeight="1" x14ac:dyDescent="0.3">
      <c r="J1582" s="63"/>
      <c r="K1582" s="63"/>
      <c r="AC1582" s="34"/>
    </row>
    <row r="1583" spans="10:29" ht="12" customHeight="1" x14ac:dyDescent="0.3">
      <c r="J1583" s="63"/>
      <c r="K1583" s="63"/>
      <c r="AC1583" s="34"/>
    </row>
    <row r="1584" spans="10:29" ht="12" customHeight="1" x14ac:dyDescent="0.3">
      <c r="J1584" s="63"/>
      <c r="K1584" s="63"/>
      <c r="AC1584" s="34"/>
    </row>
    <row r="1585" spans="10:29" ht="12" customHeight="1" x14ac:dyDescent="0.3">
      <c r="J1585" s="63"/>
      <c r="K1585" s="63"/>
      <c r="AC1585" s="34"/>
    </row>
    <row r="1586" spans="10:29" ht="12" customHeight="1" x14ac:dyDescent="0.3">
      <c r="J1586" s="63"/>
      <c r="K1586" s="63"/>
      <c r="AC1586" s="34"/>
    </row>
    <row r="1587" spans="10:29" ht="12" customHeight="1" x14ac:dyDescent="0.3">
      <c r="J1587" s="63"/>
      <c r="K1587" s="63"/>
      <c r="AC1587" s="34"/>
    </row>
    <row r="1588" spans="10:29" ht="12" customHeight="1" x14ac:dyDescent="0.3">
      <c r="J1588" s="63"/>
      <c r="K1588" s="63"/>
      <c r="AC1588" s="34"/>
    </row>
    <row r="1589" spans="10:29" ht="12" customHeight="1" x14ac:dyDescent="0.3">
      <c r="J1589" s="63"/>
      <c r="K1589" s="63"/>
      <c r="AC1589" s="34"/>
    </row>
    <row r="1590" spans="10:29" ht="12" customHeight="1" x14ac:dyDescent="0.3">
      <c r="J1590" s="63"/>
      <c r="K1590" s="63"/>
      <c r="AC1590" s="34"/>
    </row>
    <row r="1591" spans="10:29" ht="12" customHeight="1" x14ac:dyDescent="0.3">
      <c r="J1591" s="63"/>
      <c r="K1591" s="63"/>
      <c r="AC1591" s="34"/>
    </row>
    <row r="1592" spans="10:29" ht="12" customHeight="1" x14ac:dyDescent="0.3">
      <c r="J1592" s="63"/>
      <c r="K1592" s="63"/>
      <c r="AC1592" s="34"/>
    </row>
    <row r="1593" spans="10:29" ht="12" customHeight="1" x14ac:dyDescent="0.3">
      <c r="J1593" s="63"/>
      <c r="K1593" s="63"/>
      <c r="AC1593" s="34"/>
    </row>
    <row r="1594" spans="10:29" ht="12" customHeight="1" x14ac:dyDescent="0.3">
      <c r="J1594" s="63"/>
      <c r="K1594" s="63"/>
      <c r="AC1594" s="34"/>
    </row>
    <row r="1595" spans="10:29" ht="12" customHeight="1" x14ac:dyDescent="0.3">
      <c r="J1595" s="63"/>
      <c r="K1595" s="63"/>
      <c r="AC1595" s="34"/>
    </row>
    <row r="1596" spans="10:29" ht="12" customHeight="1" x14ac:dyDescent="0.3">
      <c r="J1596" s="63"/>
      <c r="K1596" s="63"/>
      <c r="AC1596" s="34"/>
    </row>
    <row r="1597" spans="10:29" ht="12" customHeight="1" x14ac:dyDescent="0.3">
      <c r="J1597" s="63"/>
      <c r="K1597" s="63"/>
      <c r="AC1597" s="34"/>
    </row>
    <row r="1598" spans="10:29" ht="12" customHeight="1" x14ac:dyDescent="0.3">
      <c r="J1598" s="63"/>
      <c r="K1598" s="63"/>
      <c r="AC1598" s="34"/>
    </row>
    <row r="1599" spans="10:29" ht="12" customHeight="1" x14ac:dyDescent="0.3">
      <c r="J1599" s="63"/>
      <c r="K1599" s="63"/>
      <c r="AC1599" s="34"/>
    </row>
    <row r="1600" spans="10:29" ht="12" customHeight="1" x14ac:dyDescent="0.3">
      <c r="J1600" s="63"/>
      <c r="K1600" s="63"/>
      <c r="AC1600" s="34"/>
    </row>
    <row r="1601" spans="10:29" ht="12" customHeight="1" x14ac:dyDescent="0.3">
      <c r="J1601" s="63"/>
      <c r="K1601" s="63"/>
      <c r="AC1601" s="34"/>
    </row>
    <row r="1602" spans="10:29" ht="12" customHeight="1" x14ac:dyDescent="0.3">
      <c r="J1602" s="63"/>
      <c r="K1602" s="63"/>
      <c r="AC1602" s="34"/>
    </row>
    <row r="1603" spans="10:29" ht="12" customHeight="1" x14ac:dyDescent="0.3">
      <c r="J1603" s="63"/>
      <c r="K1603" s="63"/>
      <c r="AC1603" s="34"/>
    </row>
    <row r="1604" spans="10:29" ht="12" customHeight="1" x14ac:dyDescent="0.3">
      <c r="J1604" s="63"/>
      <c r="K1604" s="63"/>
      <c r="AC1604" s="34"/>
    </row>
    <row r="1605" spans="10:29" ht="12" customHeight="1" x14ac:dyDescent="0.3">
      <c r="J1605" s="63"/>
      <c r="K1605" s="63"/>
      <c r="AC1605" s="34"/>
    </row>
    <row r="1606" spans="10:29" ht="12" customHeight="1" x14ac:dyDescent="0.3">
      <c r="J1606" s="63"/>
      <c r="K1606" s="63"/>
      <c r="AC1606" s="34"/>
    </row>
    <row r="1607" spans="10:29" ht="12" customHeight="1" x14ac:dyDescent="0.3">
      <c r="J1607" s="63"/>
      <c r="K1607" s="63"/>
      <c r="AC1607" s="34"/>
    </row>
    <row r="1608" spans="10:29" ht="12" customHeight="1" x14ac:dyDescent="0.3">
      <c r="J1608" s="63"/>
      <c r="K1608" s="63"/>
      <c r="AC1608" s="34"/>
    </row>
    <row r="1609" spans="10:29" ht="12" customHeight="1" x14ac:dyDescent="0.3">
      <c r="J1609" s="63"/>
      <c r="K1609" s="63"/>
      <c r="AC1609" s="34"/>
    </row>
    <row r="1610" spans="10:29" ht="12" customHeight="1" x14ac:dyDescent="0.3">
      <c r="J1610" s="63"/>
      <c r="K1610" s="63"/>
      <c r="AC1610" s="34"/>
    </row>
    <row r="1611" spans="10:29" ht="12" customHeight="1" x14ac:dyDescent="0.3">
      <c r="J1611" s="63"/>
      <c r="K1611" s="63"/>
      <c r="AC1611" s="34"/>
    </row>
    <row r="1612" spans="10:29" ht="12" customHeight="1" x14ac:dyDescent="0.3">
      <c r="J1612" s="63"/>
      <c r="K1612" s="63"/>
      <c r="AC1612" s="34"/>
    </row>
    <row r="1613" spans="10:29" ht="12" customHeight="1" x14ac:dyDescent="0.3">
      <c r="J1613" s="63"/>
      <c r="K1613" s="63"/>
      <c r="AC1613" s="34"/>
    </row>
    <row r="1614" spans="10:29" ht="12" customHeight="1" x14ac:dyDescent="0.3">
      <c r="J1614" s="63"/>
      <c r="K1614" s="63"/>
      <c r="AC1614" s="34"/>
    </row>
    <row r="1615" spans="10:29" ht="12" customHeight="1" x14ac:dyDescent="0.3">
      <c r="J1615" s="63"/>
      <c r="K1615" s="63"/>
      <c r="AC1615" s="34"/>
    </row>
    <row r="1616" spans="10:29" ht="12" customHeight="1" x14ac:dyDescent="0.3">
      <c r="J1616" s="63"/>
      <c r="K1616" s="63"/>
      <c r="AC1616" s="34"/>
    </row>
    <row r="1617" spans="10:29" ht="12" customHeight="1" x14ac:dyDescent="0.3">
      <c r="J1617" s="63"/>
      <c r="K1617" s="63"/>
      <c r="AC1617" s="34"/>
    </row>
    <row r="1618" spans="10:29" ht="12" customHeight="1" x14ac:dyDescent="0.3">
      <c r="J1618" s="63"/>
      <c r="K1618" s="63"/>
      <c r="AC1618" s="34"/>
    </row>
    <row r="1619" spans="10:29" ht="12" customHeight="1" x14ac:dyDescent="0.3">
      <c r="J1619" s="63"/>
      <c r="K1619" s="63"/>
      <c r="AC1619" s="34"/>
    </row>
    <row r="1620" spans="10:29" ht="12" customHeight="1" x14ac:dyDescent="0.3">
      <c r="J1620" s="63"/>
      <c r="K1620" s="63"/>
      <c r="AC1620" s="34"/>
    </row>
    <row r="1621" spans="10:29" ht="12" customHeight="1" x14ac:dyDescent="0.3">
      <c r="J1621" s="63"/>
      <c r="K1621" s="63"/>
      <c r="AC1621" s="34"/>
    </row>
    <row r="1622" spans="10:29" ht="12" customHeight="1" x14ac:dyDescent="0.3">
      <c r="J1622" s="63"/>
      <c r="K1622" s="63"/>
      <c r="AC1622" s="34"/>
    </row>
    <row r="1623" spans="10:29" ht="12" customHeight="1" x14ac:dyDescent="0.3">
      <c r="J1623" s="63"/>
      <c r="K1623" s="63"/>
      <c r="AC1623" s="34"/>
    </row>
    <row r="1624" spans="10:29" ht="12" customHeight="1" x14ac:dyDescent="0.3">
      <c r="J1624" s="63"/>
      <c r="K1624" s="63"/>
      <c r="AC1624" s="34"/>
    </row>
    <row r="1625" spans="10:29" ht="12" customHeight="1" x14ac:dyDescent="0.3">
      <c r="J1625" s="63"/>
      <c r="K1625" s="63"/>
      <c r="AC1625" s="34"/>
    </row>
    <row r="1626" spans="10:29" ht="12" customHeight="1" x14ac:dyDescent="0.3">
      <c r="J1626" s="63"/>
      <c r="K1626" s="63"/>
      <c r="AC1626" s="34"/>
    </row>
    <row r="1627" spans="10:29" ht="12" customHeight="1" x14ac:dyDescent="0.3">
      <c r="J1627" s="63"/>
      <c r="K1627" s="63"/>
      <c r="AC1627" s="34"/>
    </row>
  </sheetData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C3C6F-BF6C-4D0D-A9A6-ADF6A6077FD6}">
  <sheetPr filterMode="1"/>
  <dimension ref="A1:AV1627"/>
  <sheetViews>
    <sheetView topLeftCell="I1" workbookViewId="0">
      <pane ySplit="1" topLeftCell="A2" activePane="bottomLeft" state="frozen"/>
      <selection activeCell="AS1385" sqref="AS1385"/>
      <selection pane="bottomLeft" activeCell="O399" sqref="O399"/>
    </sheetView>
  </sheetViews>
  <sheetFormatPr baseColWidth="10" defaultColWidth="9.109375" defaultRowHeight="12" customHeight="1" x14ac:dyDescent="0.3"/>
  <cols>
    <col min="1" max="1" width="9.33203125" style="54" customWidth="1"/>
    <col min="2" max="2" width="4.88671875" style="33" customWidth="1"/>
    <col min="3" max="3" width="9.33203125" style="54" customWidth="1"/>
    <col min="4" max="4" width="20.33203125" style="55" customWidth="1"/>
    <col min="5" max="5" width="25.6640625" style="56" customWidth="1"/>
    <col min="6" max="6" width="19.5546875" style="39" customWidth="1"/>
    <col min="7" max="7" width="30.5546875" style="40" customWidth="1"/>
    <col min="8" max="8" width="1.33203125" style="46" customWidth="1"/>
    <col min="9" max="9" width="9.109375" style="40"/>
    <col min="10" max="10" width="16.6640625" style="40" customWidth="1"/>
    <col min="11" max="12" width="9.109375" style="40"/>
    <col min="13" max="13" width="9.109375" style="40" customWidth="1"/>
    <col min="14" max="29" width="9.109375" style="40"/>
    <col min="30" max="30" width="33.6640625" style="40" customWidth="1"/>
    <col min="31" max="39" width="9.109375" style="40"/>
    <col min="40" max="16384" width="9.109375" style="39"/>
  </cols>
  <sheetData>
    <row r="1" spans="1:48" ht="97.5" customHeight="1" x14ac:dyDescent="0.3">
      <c r="A1" s="32" t="s">
        <v>2425</v>
      </c>
      <c r="B1" s="33" t="s">
        <v>5</v>
      </c>
      <c r="C1" s="34" t="s">
        <v>2426</v>
      </c>
      <c r="D1" s="35" t="s">
        <v>15</v>
      </c>
      <c r="E1" s="36" t="s">
        <v>16</v>
      </c>
      <c r="F1" s="60" t="s">
        <v>1</v>
      </c>
      <c r="G1" s="37" t="s">
        <v>17</v>
      </c>
      <c r="H1" s="38"/>
      <c r="I1" s="32" t="s">
        <v>2425</v>
      </c>
      <c r="J1" s="64" t="s">
        <v>2723</v>
      </c>
      <c r="K1" s="9" t="s">
        <v>1603</v>
      </c>
      <c r="L1" s="9" t="s">
        <v>1604</v>
      </c>
      <c r="M1" s="9" t="s">
        <v>1605</v>
      </c>
      <c r="N1" s="9" t="s">
        <v>1606</v>
      </c>
      <c r="O1" s="9" t="s">
        <v>1607</v>
      </c>
      <c r="P1" s="9" t="s">
        <v>1608</v>
      </c>
      <c r="Q1" s="9" t="s">
        <v>1609</v>
      </c>
      <c r="R1" s="9" t="s">
        <v>1610</v>
      </c>
      <c r="S1" s="9" t="s">
        <v>1611</v>
      </c>
      <c r="T1" s="9" t="s">
        <v>1612</v>
      </c>
      <c r="U1" s="9" t="s">
        <v>2438</v>
      </c>
      <c r="V1" s="9" t="s">
        <v>1613</v>
      </c>
      <c r="W1" s="9" t="s">
        <v>1614</v>
      </c>
      <c r="X1" s="9" t="s">
        <v>1615</v>
      </c>
      <c r="Y1" s="9" t="s">
        <v>1616</v>
      </c>
      <c r="Z1" s="9" t="s">
        <v>1617</v>
      </c>
      <c r="AA1" s="9" t="s">
        <v>1618</v>
      </c>
      <c r="AB1" s="10" t="s">
        <v>1602</v>
      </c>
      <c r="AC1" s="34" t="s">
        <v>2426</v>
      </c>
      <c r="AD1" s="65" t="s">
        <v>2723</v>
      </c>
      <c r="AE1" s="9" t="s">
        <v>1603</v>
      </c>
      <c r="AF1" s="9" t="s">
        <v>1604</v>
      </c>
      <c r="AG1" s="9" t="s">
        <v>1605</v>
      </c>
      <c r="AH1" s="9" t="s">
        <v>1606</v>
      </c>
      <c r="AI1" s="9" t="s">
        <v>1607</v>
      </c>
      <c r="AJ1" s="9" t="s">
        <v>1608</v>
      </c>
      <c r="AK1" s="9" t="s">
        <v>1609</v>
      </c>
      <c r="AL1" s="9" t="s">
        <v>1610</v>
      </c>
      <c r="AM1" s="9" t="s">
        <v>1611</v>
      </c>
      <c r="AN1" s="9" t="s">
        <v>1612</v>
      </c>
      <c r="AO1" s="9" t="s">
        <v>2438</v>
      </c>
      <c r="AP1" s="9" t="s">
        <v>1613</v>
      </c>
      <c r="AQ1" s="9" t="s">
        <v>1614</v>
      </c>
      <c r="AR1" s="9" t="s">
        <v>1615</v>
      </c>
      <c r="AS1" s="9" t="s">
        <v>1616</v>
      </c>
      <c r="AT1" s="9" t="s">
        <v>1617</v>
      </c>
      <c r="AU1" s="9" t="s">
        <v>1618</v>
      </c>
      <c r="AV1" s="10" t="s">
        <v>1602</v>
      </c>
    </row>
    <row r="2" spans="1:48" ht="12" hidden="1" customHeight="1" x14ac:dyDescent="0.2">
      <c r="A2" s="32">
        <v>11</v>
      </c>
      <c r="B2" s="33" t="s">
        <v>5</v>
      </c>
      <c r="C2" s="34">
        <v>34</v>
      </c>
      <c r="D2" s="32" t="str">
        <f t="shared" ref="D2:D65" si="0">_xlfn.CONCAT(A2,B2,C2)</f>
        <v>11X34</v>
      </c>
      <c r="E2" s="43" t="s">
        <v>1623</v>
      </c>
      <c r="F2" s="61" t="s">
        <v>1629</v>
      </c>
      <c r="G2" s="41" t="s">
        <v>43</v>
      </c>
      <c r="H2" s="38"/>
      <c r="I2" s="32">
        <v>11</v>
      </c>
      <c r="J2" s="63">
        <f>VLOOKUP(I2,pTRAIT!A:B,2,FALSE)</f>
        <v>0</v>
      </c>
      <c r="K2" s="63" t="s">
        <v>2724</v>
      </c>
      <c r="L2" s="63"/>
      <c r="M2" s="63" t="s">
        <v>2437</v>
      </c>
      <c r="N2" s="63" t="s">
        <v>2431</v>
      </c>
      <c r="O2" s="63" t="s">
        <v>2431</v>
      </c>
      <c r="P2" s="63" t="s">
        <v>2431</v>
      </c>
      <c r="Q2" s="63" t="s">
        <v>2431</v>
      </c>
      <c r="R2" s="63" t="s">
        <v>2431</v>
      </c>
      <c r="S2" s="63" t="s">
        <v>2736</v>
      </c>
      <c r="T2" s="63" t="s">
        <v>2431</v>
      </c>
      <c r="U2" s="63" t="s">
        <v>2738</v>
      </c>
      <c r="V2" s="63" t="s">
        <v>2431</v>
      </c>
      <c r="W2" s="63" t="s">
        <v>2431</v>
      </c>
      <c r="X2" s="63" t="s">
        <v>2431</v>
      </c>
      <c r="Y2" s="63" t="s">
        <v>2431</v>
      </c>
      <c r="Z2" s="63"/>
      <c r="AA2" s="63" t="s">
        <v>2728</v>
      </c>
      <c r="AB2" s="63"/>
      <c r="AC2" s="34">
        <v>34</v>
      </c>
      <c r="AD2" s="40" t="str">
        <f>VLOOKUP(AC2,pTRAIT!A:B,2,FALSE)</f>
        <v>ERo5So5;NST=X / EM5RTUeRo5So5(Pu);NST=X</v>
      </c>
      <c r="AE2" s="63">
        <f>VLOOKUP($AC2,pTRAIT!$A:$X,7,FALSE)</f>
        <v>0</v>
      </c>
      <c r="AF2" s="63">
        <f>VLOOKUP($AC2,pTRAIT!$A:$X,8,FALSE)</f>
        <v>0</v>
      </c>
      <c r="AG2" s="63">
        <f>VLOOKUP($AC2,pTRAIT!$A:$X,9,FALSE)</f>
        <v>0</v>
      </c>
      <c r="AH2" s="63">
        <f>VLOOKUP($AC2,pTRAIT!$A:$X,10,FALSE)</f>
        <v>0</v>
      </c>
      <c r="AI2" s="63">
        <f>VLOOKUP($AC2,pTRAIT!$A:$X,11,FALSE)</f>
        <v>0</v>
      </c>
      <c r="AJ2" s="63">
        <f>VLOOKUP($AC2,pTRAIT!$A:$X,12,FALSE)</f>
        <v>0</v>
      </c>
      <c r="AK2" s="63">
        <f>VLOOKUP($AC2,pTRAIT!$A:$X,13,FALSE)</f>
        <v>0</v>
      </c>
      <c r="AL2" s="63">
        <f>VLOOKUP($AC2,pTRAIT!$A:$X,14,FALSE)</f>
        <v>0</v>
      </c>
      <c r="AM2" s="63">
        <f>VLOOKUP($AC2,pTRAIT!$A:$X,15,FALSE)</f>
        <v>0</v>
      </c>
      <c r="AN2" s="63">
        <f>VLOOKUP($AC2,pTRAIT!$A:$X,16,FALSE)</f>
        <v>0</v>
      </c>
      <c r="AO2" s="63">
        <f>VLOOKUP($AC2,pTRAIT!$A:$X,17,FALSE)</f>
        <v>0</v>
      </c>
      <c r="AP2" s="63">
        <f>VLOOKUP($AC2,pTRAIT!$A:$X,18,FALSE)</f>
        <v>0</v>
      </c>
      <c r="AQ2" s="63">
        <f>VLOOKUP($AC2,pTRAIT!$A:$X,19,FALSE)</f>
        <v>0</v>
      </c>
      <c r="AR2" s="63">
        <f>VLOOKUP($AC2,pTRAIT!$A:$X,20,FALSE)</f>
        <v>0</v>
      </c>
      <c r="AS2" s="63">
        <f>VLOOKUP($AC2,pTRAIT!$A:$X,21,FALSE)</f>
        <v>0</v>
      </c>
      <c r="AT2" s="63">
        <f>VLOOKUP($AC2,pTRAIT!$A:$X,22,FALSE)</f>
        <v>0</v>
      </c>
      <c r="AU2" s="63">
        <f>VLOOKUP($AC2,pTRAIT!$A:$X,23,FALSE)</f>
        <v>0</v>
      </c>
      <c r="AV2" s="63">
        <f>VLOOKUP($AC2,pTRAIT!$A:$X,24,FALSE)</f>
        <v>0</v>
      </c>
    </row>
    <row r="3" spans="1:48" ht="12" hidden="1" customHeight="1" x14ac:dyDescent="0.2">
      <c r="A3" s="32">
        <v>11</v>
      </c>
      <c r="B3" s="33" t="s">
        <v>5</v>
      </c>
      <c r="C3" s="34">
        <v>35</v>
      </c>
      <c r="D3" s="32" t="str">
        <f t="shared" si="0"/>
        <v>11X35</v>
      </c>
      <c r="E3" s="43" t="s">
        <v>1623</v>
      </c>
      <c r="F3" s="61" t="s">
        <v>1630</v>
      </c>
      <c r="G3" s="41" t="s">
        <v>43</v>
      </c>
      <c r="H3" s="38"/>
      <c r="I3" s="32">
        <v>11</v>
      </c>
      <c r="J3" s="63">
        <f>VLOOKUP(I3,pTRAIT!A:B,2,FALSE)</f>
        <v>0</v>
      </c>
      <c r="K3" s="63" t="s">
        <v>2724</v>
      </c>
      <c r="L3" s="63"/>
      <c r="M3" s="63" t="s">
        <v>2437</v>
      </c>
      <c r="N3" s="63" t="s">
        <v>2431</v>
      </c>
      <c r="O3" s="63" t="s">
        <v>2431</v>
      </c>
      <c r="P3" s="63" t="s">
        <v>2431</v>
      </c>
      <c r="Q3" s="63" t="s">
        <v>2431</v>
      </c>
      <c r="R3" s="63" t="s">
        <v>2431</v>
      </c>
      <c r="S3" s="63" t="s">
        <v>2736</v>
      </c>
      <c r="T3" s="63" t="s">
        <v>2431</v>
      </c>
      <c r="U3" s="63" t="s">
        <v>2738</v>
      </c>
      <c r="V3" s="63" t="s">
        <v>2431</v>
      </c>
      <c r="W3" s="63" t="s">
        <v>2431</v>
      </c>
      <c r="X3" s="63" t="s">
        <v>2431</v>
      </c>
      <c r="Y3" s="63" t="s">
        <v>2431</v>
      </c>
      <c r="Z3" s="63"/>
      <c r="AA3" s="63" t="s">
        <v>2728</v>
      </c>
      <c r="AB3" s="63"/>
      <c r="AC3" s="34">
        <v>35</v>
      </c>
      <c r="AD3" s="40" t="str">
        <f>VLOOKUP(AC3,pTRAIT!A:B,2,FALSE)</f>
        <v>ERo5So5;NST=X / EM5RTUeRo5So5(Pu);NST=X</v>
      </c>
      <c r="AE3" s="63">
        <f>VLOOKUP($AC3,pTRAIT!$A:$X,7,FALSE)</f>
        <v>0</v>
      </c>
      <c r="AF3" s="63">
        <f>VLOOKUP($AC3,pTRAIT!$A:$X,8,FALSE)</f>
        <v>0</v>
      </c>
      <c r="AG3" s="63">
        <f>VLOOKUP($AC3,pTRAIT!$A:$X,9,FALSE)</f>
        <v>0</v>
      </c>
      <c r="AH3" s="63">
        <f>VLOOKUP($AC3,pTRAIT!$A:$X,10,FALSE)</f>
        <v>0</v>
      </c>
      <c r="AI3" s="63">
        <f>VLOOKUP($AC3,pTRAIT!$A:$X,11,FALSE)</f>
        <v>0</v>
      </c>
      <c r="AJ3" s="63">
        <f>VLOOKUP($AC3,pTRAIT!$A:$X,12,FALSE)</f>
        <v>0</v>
      </c>
      <c r="AK3" s="63">
        <f>VLOOKUP($AC3,pTRAIT!$A:$X,13,FALSE)</f>
        <v>0</v>
      </c>
      <c r="AL3" s="63">
        <f>VLOOKUP($AC3,pTRAIT!$A:$X,14,FALSE)</f>
        <v>0</v>
      </c>
      <c r="AM3" s="63">
        <f>VLOOKUP($AC3,pTRAIT!$A:$X,15,FALSE)</f>
        <v>0</v>
      </c>
      <c r="AN3" s="63">
        <f>VLOOKUP($AC3,pTRAIT!$A:$X,16,FALSE)</f>
        <v>0</v>
      </c>
      <c r="AO3" s="63">
        <f>VLOOKUP($AC3,pTRAIT!$A:$X,17,FALSE)</f>
        <v>0</v>
      </c>
      <c r="AP3" s="63">
        <f>VLOOKUP($AC3,pTRAIT!$A:$X,18,FALSE)</f>
        <v>0</v>
      </c>
      <c r="AQ3" s="63">
        <f>VLOOKUP($AC3,pTRAIT!$A:$X,19,FALSE)</f>
        <v>0</v>
      </c>
      <c r="AR3" s="63">
        <f>VLOOKUP($AC3,pTRAIT!$A:$X,20,FALSE)</f>
        <v>0</v>
      </c>
      <c r="AS3" s="63">
        <f>VLOOKUP($AC3,pTRAIT!$A:$X,21,FALSE)</f>
        <v>0</v>
      </c>
      <c r="AT3" s="63">
        <f>VLOOKUP($AC3,pTRAIT!$A:$X,22,FALSE)</f>
        <v>0</v>
      </c>
      <c r="AU3" s="63">
        <f>VLOOKUP($AC3,pTRAIT!$A:$X,23,FALSE)</f>
        <v>0</v>
      </c>
      <c r="AV3" s="63">
        <f>VLOOKUP($AC3,pTRAIT!$A:$X,24,FALSE)</f>
        <v>0</v>
      </c>
    </row>
    <row r="4" spans="1:48" ht="12" hidden="1" customHeight="1" x14ac:dyDescent="0.2">
      <c r="A4" s="32">
        <v>11</v>
      </c>
      <c r="B4" s="33" t="s">
        <v>5</v>
      </c>
      <c r="C4" s="34">
        <v>37</v>
      </c>
      <c r="D4" s="32" t="str">
        <f t="shared" si="0"/>
        <v>11X37</v>
      </c>
      <c r="E4" s="43" t="s">
        <v>1623</v>
      </c>
      <c r="F4" s="61" t="s">
        <v>1631</v>
      </c>
      <c r="G4" s="41" t="s">
        <v>43</v>
      </c>
      <c r="H4" s="38"/>
      <c r="I4" s="32">
        <v>11</v>
      </c>
      <c r="J4" s="63">
        <f>VLOOKUP(I4,pTRAIT!A:B,2,FALSE)</f>
        <v>0</v>
      </c>
      <c r="K4" s="63" t="s">
        <v>2724</v>
      </c>
      <c r="L4" s="63"/>
      <c r="M4" s="63" t="s">
        <v>2437</v>
      </c>
      <c r="N4" s="63" t="s">
        <v>2431</v>
      </c>
      <c r="O4" s="63" t="s">
        <v>2431</v>
      </c>
      <c r="P4" s="63" t="s">
        <v>2431</v>
      </c>
      <c r="Q4" s="63" t="s">
        <v>2431</v>
      </c>
      <c r="R4" s="63" t="s">
        <v>2431</v>
      </c>
      <c r="S4" s="63" t="s">
        <v>2736</v>
      </c>
      <c r="T4" s="63" t="s">
        <v>2431</v>
      </c>
      <c r="U4" s="63" t="s">
        <v>2738</v>
      </c>
      <c r="V4" s="63" t="s">
        <v>2431</v>
      </c>
      <c r="W4" s="63" t="s">
        <v>2431</v>
      </c>
      <c r="X4" s="63" t="s">
        <v>2431</v>
      </c>
      <c r="Y4" s="63" t="s">
        <v>2431</v>
      </c>
      <c r="Z4" s="63"/>
      <c r="AA4" s="63" t="s">
        <v>2728</v>
      </c>
      <c r="AB4" s="63"/>
      <c r="AC4" s="34">
        <v>37</v>
      </c>
      <c r="AD4" s="40" t="str">
        <f>VLOOKUP(AC4,pTRAIT!A:B,2,FALSE)</f>
        <v>ERo5So5;NST=X / EM5RTUeRo5So5(Pu);NST=X</v>
      </c>
      <c r="AE4" s="63">
        <f>VLOOKUP($AC4,pTRAIT!$A:$X,7,FALSE)</f>
        <v>0</v>
      </c>
      <c r="AF4" s="63">
        <f>VLOOKUP($AC4,pTRAIT!$A:$X,8,FALSE)</f>
        <v>0</v>
      </c>
      <c r="AG4" s="63">
        <f>VLOOKUP($AC4,pTRAIT!$A:$X,9,FALSE)</f>
        <v>0</v>
      </c>
      <c r="AH4" s="63">
        <f>VLOOKUP($AC4,pTRAIT!$A:$X,10,FALSE)</f>
        <v>0</v>
      </c>
      <c r="AI4" s="63">
        <f>VLOOKUP($AC4,pTRAIT!$A:$X,11,FALSE)</f>
        <v>0</v>
      </c>
      <c r="AJ4" s="63">
        <f>VLOOKUP($AC4,pTRAIT!$A:$X,12,FALSE)</f>
        <v>0</v>
      </c>
      <c r="AK4" s="63">
        <f>VLOOKUP($AC4,pTRAIT!$A:$X,13,FALSE)</f>
        <v>0</v>
      </c>
      <c r="AL4" s="63">
        <f>VLOOKUP($AC4,pTRAIT!$A:$X,14,FALSE)</f>
        <v>0</v>
      </c>
      <c r="AM4" s="63">
        <f>VLOOKUP($AC4,pTRAIT!$A:$X,15,FALSE)</f>
        <v>0</v>
      </c>
      <c r="AN4" s="63">
        <f>VLOOKUP($AC4,pTRAIT!$A:$X,16,FALSE)</f>
        <v>0</v>
      </c>
      <c r="AO4" s="63">
        <f>VLOOKUP($AC4,pTRAIT!$A:$X,17,FALSE)</f>
        <v>0</v>
      </c>
      <c r="AP4" s="63">
        <f>VLOOKUP($AC4,pTRAIT!$A:$X,18,FALSE)</f>
        <v>0</v>
      </c>
      <c r="AQ4" s="63">
        <f>VLOOKUP($AC4,pTRAIT!$A:$X,19,FALSE)</f>
        <v>0</v>
      </c>
      <c r="AR4" s="63">
        <f>VLOOKUP($AC4,pTRAIT!$A:$X,20,FALSE)</f>
        <v>0</v>
      </c>
      <c r="AS4" s="63">
        <f>VLOOKUP($AC4,pTRAIT!$A:$X,21,FALSE)</f>
        <v>0</v>
      </c>
      <c r="AT4" s="63">
        <f>VLOOKUP($AC4,pTRAIT!$A:$X,22,FALSE)</f>
        <v>0</v>
      </c>
      <c r="AU4" s="63">
        <f>VLOOKUP($AC4,pTRAIT!$A:$X,23,FALSE)</f>
        <v>0</v>
      </c>
      <c r="AV4" s="63">
        <f>VLOOKUP($AC4,pTRAIT!$A:$X,24,FALSE)</f>
        <v>0</v>
      </c>
    </row>
    <row r="5" spans="1:48" ht="12" hidden="1" customHeight="1" x14ac:dyDescent="0.2">
      <c r="A5" s="32">
        <v>11</v>
      </c>
      <c r="B5" s="33" t="s">
        <v>5</v>
      </c>
      <c r="C5" s="34">
        <v>42</v>
      </c>
      <c r="D5" s="32" t="str">
        <f t="shared" si="0"/>
        <v>11X42</v>
      </c>
      <c r="E5" s="43" t="s">
        <v>1623</v>
      </c>
      <c r="F5" s="61" t="s">
        <v>1632</v>
      </c>
      <c r="G5" s="41" t="s">
        <v>43</v>
      </c>
      <c r="H5" s="38"/>
      <c r="I5" s="32">
        <v>11</v>
      </c>
      <c r="J5" s="63">
        <f>VLOOKUP(I5,pTRAIT!A:B,2,FALSE)</f>
        <v>0</v>
      </c>
      <c r="K5" s="63" t="s">
        <v>2724</v>
      </c>
      <c r="L5" s="63"/>
      <c r="M5" s="63" t="s">
        <v>2437</v>
      </c>
      <c r="N5" s="63" t="s">
        <v>2431</v>
      </c>
      <c r="O5" s="63" t="s">
        <v>2431</v>
      </c>
      <c r="P5" s="63" t="s">
        <v>2431</v>
      </c>
      <c r="Q5" s="63" t="s">
        <v>2431</v>
      </c>
      <c r="R5" s="63" t="s">
        <v>2431</v>
      </c>
      <c r="S5" s="63" t="s">
        <v>2736</v>
      </c>
      <c r="T5" s="63" t="s">
        <v>2431</v>
      </c>
      <c r="U5" s="63" t="s">
        <v>2738</v>
      </c>
      <c r="V5" s="63" t="s">
        <v>2431</v>
      </c>
      <c r="W5" s="63" t="s">
        <v>2431</v>
      </c>
      <c r="X5" s="63" t="s">
        <v>2431</v>
      </c>
      <c r="Y5" s="63" t="s">
        <v>2431</v>
      </c>
      <c r="Z5" s="63"/>
      <c r="AA5" s="63" t="s">
        <v>2728</v>
      </c>
      <c r="AB5" s="63"/>
      <c r="AC5" s="34">
        <v>42</v>
      </c>
      <c r="AD5" s="40" t="str">
        <f>VLOOKUP(AC5,pTRAIT!A:B,2,FALSE)</f>
        <v>ERo5So5;NST=X / EM5RTUeRo5So5WSPu;NST=X</v>
      </c>
      <c r="AE5" s="63">
        <f>VLOOKUP($AC5,pTRAIT!$A:$X,7,FALSE)</f>
        <v>0</v>
      </c>
      <c r="AF5" s="63">
        <f>VLOOKUP($AC5,pTRAIT!$A:$X,8,FALSE)</f>
        <v>0</v>
      </c>
      <c r="AG5" s="63">
        <f>VLOOKUP($AC5,pTRAIT!$A:$X,9,FALSE)</f>
        <v>0</v>
      </c>
      <c r="AH5" s="63">
        <f>VLOOKUP($AC5,pTRAIT!$A:$X,10,FALSE)</f>
        <v>0</v>
      </c>
      <c r="AI5" s="63">
        <f>VLOOKUP($AC5,pTRAIT!$A:$X,11,FALSE)</f>
        <v>0</v>
      </c>
      <c r="AJ5" s="63">
        <f>VLOOKUP($AC5,pTRAIT!$A:$X,12,FALSE)</f>
        <v>0</v>
      </c>
      <c r="AK5" s="63">
        <f>VLOOKUP($AC5,pTRAIT!$A:$X,13,FALSE)</f>
        <v>0</v>
      </c>
      <c r="AL5" s="63">
        <f>VLOOKUP($AC5,pTRAIT!$A:$X,14,FALSE)</f>
        <v>0</v>
      </c>
      <c r="AM5" s="63">
        <f>VLOOKUP($AC5,pTRAIT!$A:$X,15,FALSE)</f>
        <v>0</v>
      </c>
      <c r="AN5" s="63">
        <f>VLOOKUP($AC5,pTRAIT!$A:$X,16,FALSE)</f>
        <v>0</v>
      </c>
      <c r="AO5" s="63">
        <f>VLOOKUP($AC5,pTRAIT!$A:$X,17,FALSE)</f>
        <v>0</v>
      </c>
      <c r="AP5" s="63">
        <f>VLOOKUP($AC5,pTRAIT!$A:$X,18,FALSE)</f>
        <v>0</v>
      </c>
      <c r="AQ5" s="63">
        <f>VLOOKUP($AC5,pTRAIT!$A:$X,19,FALSE)</f>
        <v>0</v>
      </c>
      <c r="AR5" s="63">
        <f>VLOOKUP($AC5,pTRAIT!$A:$X,20,FALSE)</f>
        <v>0</v>
      </c>
      <c r="AS5" s="63">
        <f>VLOOKUP($AC5,pTRAIT!$A:$X,21,FALSE)</f>
        <v>0</v>
      </c>
      <c r="AT5" s="63">
        <f>VLOOKUP($AC5,pTRAIT!$A:$X,22,FALSE)</f>
        <v>0</v>
      </c>
      <c r="AU5" s="63">
        <f>VLOOKUP($AC5,pTRAIT!$A:$X,23,FALSE)</f>
        <v>0</v>
      </c>
      <c r="AV5" s="63">
        <f>VLOOKUP($AC5,pTRAIT!$A:$X,24,FALSE)</f>
        <v>0</v>
      </c>
    </row>
    <row r="6" spans="1:48" ht="12" hidden="1" customHeight="1" x14ac:dyDescent="0.2">
      <c r="A6" s="32">
        <v>11</v>
      </c>
      <c r="B6" s="33" t="s">
        <v>5</v>
      </c>
      <c r="C6" s="34">
        <v>45</v>
      </c>
      <c r="D6" s="32" t="str">
        <f t="shared" si="0"/>
        <v>11X45</v>
      </c>
      <c r="E6" s="43" t="s">
        <v>1623</v>
      </c>
      <c r="F6" s="61" t="s">
        <v>1633</v>
      </c>
      <c r="G6" s="41" t="s">
        <v>43</v>
      </c>
      <c r="H6" s="38"/>
      <c r="I6" s="32">
        <v>11</v>
      </c>
      <c r="J6" s="63">
        <f>VLOOKUP(I6,pTRAIT!A:B,2,FALSE)</f>
        <v>0</v>
      </c>
      <c r="K6" s="63" t="s">
        <v>2724</v>
      </c>
      <c r="L6" s="63"/>
      <c r="M6" s="63" t="s">
        <v>2437</v>
      </c>
      <c r="N6" s="63" t="s">
        <v>2431</v>
      </c>
      <c r="O6" s="63" t="s">
        <v>2431</v>
      </c>
      <c r="P6" s="63" t="s">
        <v>2431</v>
      </c>
      <c r="Q6" s="63" t="s">
        <v>2431</v>
      </c>
      <c r="R6" s="63" t="s">
        <v>2431</v>
      </c>
      <c r="S6" s="63" t="s">
        <v>2736</v>
      </c>
      <c r="T6" s="63" t="s">
        <v>2431</v>
      </c>
      <c r="U6" s="63" t="s">
        <v>2738</v>
      </c>
      <c r="V6" s="63" t="s">
        <v>2431</v>
      </c>
      <c r="W6" s="63" t="s">
        <v>2431</v>
      </c>
      <c r="X6" s="63" t="s">
        <v>2431</v>
      </c>
      <c r="Y6" s="63" t="s">
        <v>2431</v>
      </c>
      <c r="Z6" s="63"/>
      <c r="AA6" s="63" t="s">
        <v>2728</v>
      </c>
      <c r="AB6" s="63"/>
      <c r="AC6" s="34">
        <v>45</v>
      </c>
      <c r="AD6" s="40" t="str">
        <f>VLOOKUP(AC6,pTRAIT!A:B,2,FALSE)</f>
        <v>ERo5So5;NST=X / EM5RTUe(CM5)(So5)Cf9Pu;NST=X</v>
      </c>
      <c r="AE6" s="63">
        <f>VLOOKUP($AC6,pTRAIT!$A:$X,7,FALSE)</f>
        <v>0</v>
      </c>
      <c r="AF6" s="63">
        <f>VLOOKUP($AC6,pTRAIT!$A:$X,8,FALSE)</f>
        <v>0</v>
      </c>
      <c r="AG6" s="63">
        <f>VLOOKUP($AC6,pTRAIT!$A:$X,9,FALSE)</f>
        <v>0</v>
      </c>
      <c r="AH6" s="63">
        <f>VLOOKUP($AC6,pTRAIT!$A:$X,10,FALSE)</f>
        <v>0</v>
      </c>
      <c r="AI6" s="63">
        <f>VLOOKUP($AC6,pTRAIT!$A:$X,11,FALSE)</f>
        <v>0</v>
      </c>
      <c r="AJ6" s="63">
        <f>VLOOKUP($AC6,pTRAIT!$A:$X,12,FALSE)</f>
        <v>0</v>
      </c>
      <c r="AK6" s="63">
        <f>VLOOKUP($AC6,pTRAIT!$A:$X,13,FALSE)</f>
        <v>0</v>
      </c>
      <c r="AL6" s="63">
        <f>VLOOKUP($AC6,pTRAIT!$A:$X,14,FALSE)</f>
        <v>0</v>
      </c>
      <c r="AM6" s="63">
        <f>VLOOKUP($AC6,pTRAIT!$A:$X,15,FALSE)</f>
        <v>0</v>
      </c>
      <c r="AN6" s="63">
        <f>VLOOKUP($AC6,pTRAIT!$A:$X,16,FALSE)</f>
        <v>0</v>
      </c>
      <c r="AO6" s="63">
        <f>VLOOKUP($AC6,pTRAIT!$A:$X,17,FALSE)</f>
        <v>0</v>
      </c>
      <c r="AP6" s="63">
        <f>VLOOKUP($AC6,pTRAIT!$A:$X,18,FALSE)</f>
        <v>0</v>
      </c>
      <c r="AQ6" s="63">
        <f>VLOOKUP($AC6,pTRAIT!$A:$X,19,FALSE)</f>
        <v>0</v>
      </c>
      <c r="AR6" s="63">
        <f>VLOOKUP($AC6,pTRAIT!$A:$X,20,FALSE)</f>
        <v>0</v>
      </c>
      <c r="AS6" s="63">
        <f>VLOOKUP($AC6,pTRAIT!$A:$X,21,FALSE)</f>
        <v>0</v>
      </c>
      <c r="AT6" s="63">
        <f>VLOOKUP($AC6,pTRAIT!$A:$X,22,FALSE)</f>
        <v>0</v>
      </c>
      <c r="AU6" s="63">
        <f>VLOOKUP($AC6,pTRAIT!$A:$X,23,FALSE)</f>
        <v>0</v>
      </c>
      <c r="AV6" s="63">
        <f>VLOOKUP($AC6,pTRAIT!$A:$X,24,FALSE)</f>
        <v>0</v>
      </c>
    </row>
    <row r="7" spans="1:48" ht="12" hidden="1" customHeight="1" x14ac:dyDescent="0.2">
      <c r="A7" s="32">
        <v>11</v>
      </c>
      <c r="B7" s="33" t="s">
        <v>5</v>
      </c>
      <c r="C7" s="34">
        <v>48</v>
      </c>
      <c r="D7" s="32" t="str">
        <f t="shared" si="0"/>
        <v>11X48</v>
      </c>
      <c r="E7" s="43" t="s">
        <v>1623</v>
      </c>
      <c r="F7" s="61" t="s">
        <v>1634</v>
      </c>
      <c r="G7" s="41" t="s">
        <v>43</v>
      </c>
      <c r="H7" s="38"/>
      <c r="I7" s="32">
        <v>11</v>
      </c>
      <c r="J7" s="63">
        <f>VLOOKUP(I7,pTRAIT!A:B,2,FALSE)</f>
        <v>0</v>
      </c>
      <c r="K7" s="63" t="s">
        <v>2724</v>
      </c>
      <c r="L7" s="63"/>
      <c r="M7" s="63" t="s">
        <v>2437</v>
      </c>
      <c r="N7" s="63" t="s">
        <v>2431</v>
      </c>
      <c r="O7" s="63" t="s">
        <v>2431</v>
      </c>
      <c r="P7" s="63" t="s">
        <v>2431</v>
      </c>
      <c r="Q7" s="63" t="s">
        <v>2431</v>
      </c>
      <c r="R7" s="63" t="s">
        <v>2431</v>
      </c>
      <c r="S7" s="63" t="s">
        <v>2736</v>
      </c>
      <c r="T7" s="63" t="s">
        <v>2431</v>
      </c>
      <c r="U7" s="63" t="s">
        <v>2738</v>
      </c>
      <c r="V7" s="63" t="s">
        <v>2431</v>
      </c>
      <c r="W7" s="63" t="s">
        <v>2431</v>
      </c>
      <c r="X7" s="63" t="s">
        <v>2431</v>
      </c>
      <c r="Y7" s="63" t="s">
        <v>2431</v>
      </c>
      <c r="Z7" s="63"/>
      <c r="AA7" s="63" t="s">
        <v>2728</v>
      </c>
      <c r="AB7" s="63"/>
      <c r="AC7" s="34">
        <v>48</v>
      </c>
      <c r="AD7" s="40" t="str">
        <f>VLOOKUP(AC7,pTRAIT!A:B,2,FALSE)</f>
        <v>ERo5So5;NST=X / EM5RTUeCM5So5WSPu;NST=X</v>
      </c>
      <c r="AE7" s="63">
        <f>VLOOKUP($AC7,pTRAIT!$A:$X,7,FALSE)</f>
        <v>0</v>
      </c>
      <c r="AF7" s="63">
        <f>VLOOKUP($AC7,pTRAIT!$A:$X,8,FALSE)</f>
        <v>0</v>
      </c>
      <c r="AG7" s="63">
        <f>VLOOKUP($AC7,pTRAIT!$A:$X,9,FALSE)</f>
        <v>0</v>
      </c>
      <c r="AH7" s="63">
        <f>VLOOKUP($AC7,pTRAIT!$A:$X,10,FALSE)</f>
        <v>0</v>
      </c>
      <c r="AI7" s="63">
        <f>VLOOKUP($AC7,pTRAIT!$A:$X,11,FALSE)</f>
        <v>0</v>
      </c>
      <c r="AJ7" s="63">
        <f>VLOOKUP($AC7,pTRAIT!$A:$X,12,FALSE)</f>
        <v>0</v>
      </c>
      <c r="AK7" s="63">
        <f>VLOOKUP($AC7,pTRAIT!$A:$X,13,FALSE)</f>
        <v>0</v>
      </c>
      <c r="AL7" s="63">
        <f>VLOOKUP($AC7,pTRAIT!$A:$X,14,FALSE)</f>
        <v>0</v>
      </c>
      <c r="AM7" s="63">
        <f>VLOOKUP($AC7,pTRAIT!$A:$X,15,FALSE)</f>
        <v>0</v>
      </c>
      <c r="AN7" s="63">
        <f>VLOOKUP($AC7,pTRAIT!$A:$X,16,FALSE)</f>
        <v>0</v>
      </c>
      <c r="AO7" s="63">
        <f>VLOOKUP($AC7,pTRAIT!$A:$X,17,FALSE)</f>
        <v>0</v>
      </c>
      <c r="AP7" s="63">
        <f>VLOOKUP($AC7,pTRAIT!$A:$X,18,FALSE)</f>
        <v>0</v>
      </c>
      <c r="AQ7" s="63">
        <f>VLOOKUP($AC7,pTRAIT!$A:$X,19,FALSE)</f>
        <v>0</v>
      </c>
      <c r="AR7" s="63">
        <f>VLOOKUP($AC7,pTRAIT!$A:$X,20,FALSE)</f>
        <v>0</v>
      </c>
      <c r="AS7" s="63">
        <f>VLOOKUP($AC7,pTRAIT!$A:$X,21,FALSE)</f>
        <v>0</v>
      </c>
      <c r="AT7" s="63">
        <f>VLOOKUP($AC7,pTRAIT!$A:$X,22,FALSE)</f>
        <v>0</v>
      </c>
      <c r="AU7" s="63">
        <f>VLOOKUP($AC7,pTRAIT!$A:$X,23,FALSE)</f>
        <v>0</v>
      </c>
      <c r="AV7" s="63">
        <f>VLOOKUP($AC7,pTRAIT!$A:$X,24,FALSE)</f>
        <v>0</v>
      </c>
    </row>
    <row r="8" spans="1:48" ht="12" hidden="1" customHeight="1" x14ac:dyDescent="0.2">
      <c r="A8" s="32">
        <v>11</v>
      </c>
      <c r="B8" s="33" t="s">
        <v>5</v>
      </c>
      <c r="C8" s="34">
        <v>52</v>
      </c>
      <c r="D8" s="32" t="str">
        <f t="shared" si="0"/>
        <v>11X52</v>
      </c>
      <c r="E8" s="43" t="s">
        <v>1623</v>
      </c>
      <c r="F8" s="61" t="s">
        <v>1635</v>
      </c>
      <c r="G8" s="41" t="s">
        <v>43</v>
      </c>
      <c r="H8" s="38"/>
      <c r="I8" s="32">
        <v>11</v>
      </c>
      <c r="J8" s="63">
        <f>VLOOKUP(I8,pTRAIT!A:B,2,FALSE)</f>
        <v>0</v>
      </c>
      <c r="K8" s="63" t="s">
        <v>2724</v>
      </c>
      <c r="L8" s="63"/>
      <c r="M8" s="63" t="s">
        <v>2437</v>
      </c>
      <c r="N8" s="63" t="s">
        <v>2431</v>
      </c>
      <c r="O8" s="63" t="s">
        <v>2431</v>
      </c>
      <c r="P8" s="63" t="s">
        <v>2431</v>
      </c>
      <c r="Q8" s="63" t="s">
        <v>2431</v>
      </c>
      <c r="R8" s="63" t="s">
        <v>2431</v>
      </c>
      <c r="S8" s="63" t="s">
        <v>2736</v>
      </c>
      <c r="T8" s="63" t="s">
        <v>2431</v>
      </c>
      <c r="U8" s="63" t="s">
        <v>2738</v>
      </c>
      <c r="V8" s="63" t="s">
        <v>2431</v>
      </c>
      <c r="W8" s="63" t="s">
        <v>2431</v>
      </c>
      <c r="X8" s="63" t="s">
        <v>2431</v>
      </c>
      <c r="Y8" s="63" t="s">
        <v>2431</v>
      </c>
      <c r="Z8" s="63"/>
      <c r="AA8" s="63" t="s">
        <v>2728</v>
      </c>
      <c r="AB8" s="63"/>
      <c r="AC8" s="34">
        <v>52</v>
      </c>
      <c r="AD8" s="40" t="str">
        <f>VLOOKUP(AC8,pTRAIT!A:B,2,FALSE)</f>
        <v>ERo5So5;NST=X / EM5RT(Ue)CM5So5WSPu;NST=X</v>
      </c>
      <c r="AE8" s="63">
        <f>VLOOKUP($AC8,pTRAIT!$A:$X,7,FALSE)</f>
        <v>0</v>
      </c>
      <c r="AF8" s="63">
        <f>VLOOKUP($AC8,pTRAIT!$A:$X,8,FALSE)</f>
        <v>0</v>
      </c>
      <c r="AG8" s="63">
        <f>VLOOKUP($AC8,pTRAIT!$A:$X,9,FALSE)</f>
        <v>0</v>
      </c>
      <c r="AH8" s="63">
        <f>VLOOKUP($AC8,pTRAIT!$A:$X,10,FALSE)</f>
        <v>0</v>
      </c>
      <c r="AI8" s="63">
        <f>VLOOKUP($AC8,pTRAIT!$A:$X,11,FALSE)</f>
        <v>0</v>
      </c>
      <c r="AJ8" s="63">
        <f>VLOOKUP($AC8,pTRAIT!$A:$X,12,FALSE)</f>
        <v>0</v>
      </c>
      <c r="AK8" s="63">
        <f>VLOOKUP($AC8,pTRAIT!$A:$X,13,FALSE)</f>
        <v>0</v>
      </c>
      <c r="AL8" s="63">
        <f>VLOOKUP($AC8,pTRAIT!$A:$X,14,FALSE)</f>
        <v>0</v>
      </c>
      <c r="AM8" s="63">
        <f>VLOOKUP($AC8,pTRAIT!$A:$X,15,FALSE)</f>
        <v>0</v>
      </c>
      <c r="AN8" s="63">
        <f>VLOOKUP($AC8,pTRAIT!$A:$X,16,FALSE)</f>
        <v>0</v>
      </c>
      <c r="AO8" s="63">
        <f>VLOOKUP($AC8,pTRAIT!$A:$X,17,FALSE)</f>
        <v>0</v>
      </c>
      <c r="AP8" s="63">
        <f>VLOOKUP($AC8,pTRAIT!$A:$X,18,FALSE)</f>
        <v>0</v>
      </c>
      <c r="AQ8" s="63">
        <f>VLOOKUP($AC8,pTRAIT!$A:$X,19,FALSE)</f>
        <v>0</v>
      </c>
      <c r="AR8" s="63">
        <f>VLOOKUP($AC8,pTRAIT!$A:$X,20,FALSE)</f>
        <v>0</v>
      </c>
      <c r="AS8" s="63">
        <f>VLOOKUP($AC8,pTRAIT!$A:$X,21,FALSE)</f>
        <v>0</v>
      </c>
      <c r="AT8" s="63">
        <f>VLOOKUP($AC8,pTRAIT!$A:$X,22,FALSE)</f>
        <v>0</v>
      </c>
      <c r="AU8" s="63">
        <f>VLOOKUP($AC8,pTRAIT!$A:$X,23,FALSE)</f>
        <v>0</v>
      </c>
      <c r="AV8" s="63">
        <f>VLOOKUP($AC8,pTRAIT!$A:$X,24,FALSE)</f>
        <v>0</v>
      </c>
    </row>
    <row r="9" spans="1:48" ht="12" hidden="1" customHeight="1" x14ac:dyDescent="0.2">
      <c r="A9" s="32">
        <v>11</v>
      </c>
      <c r="B9" s="33" t="s">
        <v>5</v>
      </c>
      <c r="C9" s="34">
        <v>53</v>
      </c>
      <c r="D9" s="32" t="str">
        <f t="shared" si="0"/>
        <v>11X53</v>
      </c>
      <c r="E9" s="43" t="s">
        <v>1623</v>
      </c>
      <c r="F9" s="61" t="s">
        <v>1636</v>
      </c>
      <c r="G9" s="41" t="s">
        <v>43</v>
      </c>
      <c r="H9" s="38"/>
      <c r="I9" s="32">
        <v>11</v>
      </c>
      <c r="J9" s="63">
        <f>VLOOKUP(I9,pTRAIT!A:B,2,FALSE)</f>
        <v>0</v>
      </c>
      <c r="K9" s="63" t="s">
        <v>2724</v>
      </c>
      <c r="L9" s="63"/>
      <c r="M9" s="63" t="s">
        <v>2437</v>
      </c>
      <c r="N9" s="63" t="s">
        <v>2431</v>
      </c>
      <c r="O9" s="63" t="s">
        <v>2431</v>
      </c>
      <c r="P9" s="63" t="s">
        <v>2431</v>
      </c>
      <c r="Q9" s="63" t="s">
        <v>2431</v>
      </c>
      <c r="R9" s="63" t="s">
        <v>2431</v>
      </c>
      <c r="S9" s="63" t="s">
        <v>2736</v>
      </c>
      <c r="T9" s="63" t="s">
        <v>2431</v>
      </c>
      <c r="U9" s="63" t="s">
        <v>2738</v>
      </c>
      <c r="V9" s="63" t="s">
        <v>2431</v>
      </c>
      <c r="W9" s="63" t="s">
        <v>2431</v>
      </c>
      <c r="X9" s="63" t="s">
        <v>2431</v>
      </c>
      <c r="Y9" s="63" t="s">
        <v>2431</v>
      </c>
      <c r="Z9" s="63"/>
      <c r="AA9" s="63" t="s">
        <v>2728</v>
      </c>
      <c r="AB9" s="63"/>
      <c r="AC9" s="34">
        <v>53</v>
      </c>
      <c r="AD9" s="40" t="str">
        <f>VLOOKUP(AC9,pTRAIT!A:B,2,FALSE)</f>
        <v>ERo5So5;NST=X / EM5RTUeCM5So5Pu;NST=X</v>
      </c>
      <c r="AE9" s="63">
        <f>VLOOKUP($AC9,pTRAIT!$A:$X,7,FALSE)</f>
        <v>0</v>
      </c>
      <c r="AF9" s="63">
        <f>VLOOKUP($AC9,pTRAIT!$A:$X,8,FALSE)</f>
        <v>0</v>
      </c>
      <c r="AG9" s="63">
        <f>VLOOKUP($AC9,pTRAIT!$A:$X,9,FALSE)</f>
        <v>0</v>
      </c>
      <c r="AH9" s="63">
        <f>VLOOKUP($AC9,pTRAIT!$A:$X,10,FALSE)</f>
        <v>0</v>
      </c>
      <c r="AI9" s="63">
        <f>VLOOKUP($AC9,pTRAIT!$A:$X,11,FALSE)</f>
        <v>0</v>
      </c>
      <c r="AJ9" s="63">
        <f>VLOOKUP($AC9,pTRAIT!$A:$X,12,FALSE)</f>
        <v>0</v>
      </c>
      <c r="AK9" s="63">
        <f>VLOOKUP($AC9,pTRAIT!$A:$X,13,FALSE)</f>
        <v>0</v>
      </c>
      <c r="AL9" s="63">
        <f>VLOOKUP($AC9,pTRAIT!$A:$X,14,FALSE)</f>
        <v>0</v>
      </c>
      <c r="AM9" s="63">
        <f>VLOOKUP($AC9,pTRAIT!$A:$X,15,FALSE)</f>
        <v>0</v>
      </c>
      <c r="AN9" s="63">
        <f>VLOOKUP($AC9,pTRAIT!$A:$X,16,FALSE)</f>
        <v>0</v>
      </c>
      <c r="AO9" s="63">
        <f>VLOOKUP($AC9,pTRAIT!$A:$X,17,FALSE)</f>
        <v>0</v>
      </c>
      <c r="AP9" s="63">
        <f>VLOOKUP($AC9,pTRAIT!$A:$X,18,FALSE)</f>
        <v>0</v>
      </c>
      <c r="AQ9" s="63">
        <f>VLOOKUP($AC9,pTRAIT!$A:$X,19,FALSE)</f>
        <v>0</v>
      </c>
      <c r="AR9" s="63">
        <f>VLOOKUP($AC9,pTRAIT!$A:$X,20,FALSE)</f>
        <v>0</v>
      </c>
      <c r="AS9" s="63">
        <f>VLOOKUP($AC9,pTRAIT!$A:$X,21,FALSE)</f>
        <v>0</v>
      </c>
      <c r="AT9" s="63">
        <f>VLOOKUP($AC9,pTRAIT!$A:$X,22,FALSE)</f>
        <v>0</v>
      </c>
      <c r="AU9" s="63">
        <f>VLOOKUP($AC9,pTRAIT!$A:$X,23,FALSE)</f>
        <v>0</v>
      </c>
      <c r="AV9" s="63">
        <f>VLOOKUP($AC9,pTRAIT!$A:$X,24,FALSE)</f>
        <v>0</v>
      </c>
    </row>
    <row r="10" spans="1:48" ht="12" hidden="1" customHeight="1" x14ac:dyDescent="0.2">
      <c r="A10" s="32">
        <v>11</v>
      </c>
      <c r="B10" s="33" t="s">
        <v>5</v>
      </c>
      <c r="C10" s="34">
        <v>54</v>
      </c>
      <c r="D10" s="32" t="str">
        <f t="shared" si="0"/>
        <v>11X54</v>
      </c>
      <c r="E10" s="43" t="s">
        <v>1623</v>
      </c>
      <c r="F10" s="61" t="s">
        <v>1637</v>
      </c>
      <c r="G10" s="41" t="s">
        <v>43</v>
      </c>
      <c r="H10" s="38"/>
      <c r="I10" s="32">
        <v>11</v>
      </c>
      <c r="J10" s="63">
        <f>VLOOKUP(I10,pTRAIT!A:B,2,FALSE)</f>
        <v>0</v>
      </c>
      <c r="K10" s="63" t="s">
        <v>2724</v>
      </c>
      <c r="L10" s="63"/>
      <c r="M10" s="63" t="s">
        <v>2437</v>
      </c>
      <c r="N10" s="63" t="s">
        <v>2431</v>
      </c>
      <c r="O10" s="63" t="s">
        <v>2431</v>
      </c>
      <c r="P10" s="63" t="s">
        <v>2431</v>
      </c>
      <c r="Q10" s="63" t="s">
        <v>2431</v>
      </c>
      <c r="R10" s="63" t="s">
        <v>2431</v>
      </c>
      <c r="S10" s="63" t="s">
        <v>2736</v>
      </c>
      <c r="T10" s="63" t="s">
        <v>2431</v>
      </c>
      <c r="U10" s="63" t="s">
        <v>2738</v>
      </c>
      <c r="V10" s="63" t="s">
        <v>2431</v>
      </c>
      <c r="W10" s="63" t="s">
        <v>2431</v>
      </c>
      <c r="X10" s="63" t="s">
        <v>2431</v>
      </c>
      <c r="Y10" s="63" t="s">
        <v>2431</v>
      </c>
      <c r="Z10" s="63"/>
      <c r="AA10" s="63" t="s">
        <v>2728</v>
      </c>
      <c r="AB10" s="63"/>
      <c r="AC10" s="34">
        <v>54</v>
      </c>
      <c r="AD10" s="40" t="str">
        <f>VLOOKUP(AC10,pTRAIT!A:B,2,FALSE)</f>
        <v>ERo5So5;NST=X / EM5RTUeCM5So5Pu;NST=X</v>
      </c>
      <c r="AE10" s="63">
        <f>VLOOKUP($AC10,pTRAIT!$A:$X,7,FALSE)</f>
        <v>0</v>
      </c>
      <c r="AF10" s="63">
        <f>VLOOKUP($AC10,pTRAIT!$A:$X,8,FALSE)</f>
        <v>0</v>
      </c>
      <c r="AG10" s="63">
        <f>VLOOKUP($AC10,pTRAIT!$A:$X,9,FALSE)</f>
        <v>0</v>
      </c>
      <c r="AH10" s="63">
        <f>VLOOKUP($AC10,pTRAIT!$A:$X,10,FALSE)</f>
        <v>0</v>
      </c>
      <c r="AI10" s="63">
        <f>VLOOKUP($AC10,pTRAIT!$A:$X,11,FALSE)</f>
        <v>0</v>
      </c>
      <c r="AJ10" s="63">
        <f>VLOOKUP($AC10,pTRAIT!$A:$X,12,FALSE)</f>
        <v>0</v>
      </c>
      <c r="AK10" s="63">
        <f>VLOOKUP($AC10,pTRAIT!$A:$X,13,FALSE)</f>
        <v>0</v>
      </c>
      <c r="AL10" s="63">
        <f>VLOOKUP($AC10,pTRAIT!$A:$X,14,FALSE)</f>
        <v>0</v>
      </c>
      <c r="AM10" s="63">
        <f>VLOOKUP($AC10,pTRAIT!$A:$X,15,FALSE)</f>
        <v>0</v>
      </c>
      <c r="AN10" s="63">
        <f>VLOOKUP($AC10,pTRAIT!$A:$X,16,FALSE)</f>
        <v>0</v>
      </c>
      <c r="AO10" s="63">
        <f>VLOOKUP($AC10,pTRAIT!$A:$X,17,FALSE)</f>
        <v>0</v>
      </c>
      <c r="AP10" s="63">
        <f>VLOOKUP($AC10,pTRAIT!$A:$X,18,FALSE)</f>
        <v>0</v>
      </c>
      <c r="AQ10" s="63">
        <f>VLOOKUP($AC10,pTRAIT!$A:$X,19,FALSE)</f>
        <v>0</v>
      </c>
      <c r="AR10" s="63">
        <f>VLOOKUP($AC10,pTRAIT!$A:$X,20,FALSE)</f>
        <v>0</v>
      </c>
      <c r="AS10" s="63">
        <f>VLOOKUP($AC10,pTRAIT!$A:$X,21,FALSE)</f>
        <v>0</v>
      </c>
      <c r="AT10" s="63">
        <f>VLOOKUP($AC10,pTRAIT!$A:$X,22,FALSE)</f>
        <v>0</v>
      </c>
      <c r="AU10" s="63">
        <f>VLOOKUP($AC10,pTRAIT!$A:$X,23,FALSE)</f>
        <v>0</v>
      </c>
      <c r="AV10" s="63">
        <f>VLOOKUP($AC10,pTRAIT!$A:$X,24,FALSE)</f>
        <v>0</v>
      </c>
    </row>
    <row r="11" spans="1:48" ht="12" hidden="1" customHeight="1" x14ac:dyDescent="0.2">
      <c r="A11" s="32">
        <v>11</v>
      </c>
      <c r="B11" s="33" t="s">
        <v>5</v>
      </c>
      <c r="C11" s="34">
        <v>55</v>
      </c>
      <c r="D11" s="32" t="str">
        <f t="shared" si="0"/>
        <v>11X55</v>
      </c>
      <c r="E11" s="43" t="s">
        <v>1623</v>
      </c>
      <c r="F11" s="61" t="s">
        <v>1638</v>
      </c>
      <c r="G11" s="41" t="s">
        <v>43</v>
      </c>
      <c r="H11" s="38"/>
      <c r="I11" s="32">
        <v>11</v>
      </c>
      <c r="J11" s="63">
        <f>VLOOKUP(I11,pTRAIT!A:B,2,FALSE)</f>
        <v>0</v>
      </c>
      <c r="K11" s="63" t="s">
        <v>2724</v>
      </c>
      <c r="L11" s="63"/>
      <c r="M11" s="63" t="s">
        <v>2437</v>
      </c>
      <c r="N11" s="63" t="s">
        <v>2431</v>
      </c>
      <c r="O11" s="63" t="s">
        <v>2431</v>
      </c>
      <c r="P11" s="63" t="s">
        <v>2431</v>
      </c>
      <c r="Q11" s="63" t="s">
        <v>2431</v>
      </c>
      <c r="R11" s="63" t="s">
        <v>2431</v>
      </c>
      <c r="S11" s="63" t="s">
        <v>2736</v>
      </c>
      <c r="T11" s="63" t="s">
        <v>2431</v>
      </c>
      <c r="U11" s="63" t="s">
        <v>2738</v>
      </c>
      <c r="V11" s="63" t="s">
        <v>2431</v>
      </c>
      <c r="W11" s="63" t="s">
        <v>2431</v>
      </c>
      <c r="X11" s="63" t="s">
        <v>2431</v>
      </c>
      <c r="Y11" s="63" t="s">
        <v>2431</v>
      </c>
      <c r="Z11" s="63"/>
      <c r="AA11" s="63" t="s">
        <v>2728</v>
      </c>
      <c r="AB11" s="63"/>
      <c r="AC11" s="34">
        <v>55</v>
      </c>
      <c r="AD11" s="40" t="str">
        <f>VLOOKUP(AC11,pTRAIT!A:B,2,FALSE)</f>
        <v>ERo5So5;NST=X / EM5RTUeCM5So5Pu;NST=X</v>
      </c>
      <c r="AE11" s="63">
        <f>VLOOKUP($AC11,pTRAIT!$A:$X,7,FALSE)</f>
        <v>0</v>
      </c>
      <c r="AF11" s="63">
        <f>VLOOKUP($AC11,pTRAIT!$A:$X,8,FALSE)</f>
        <v>0</v>
      </c>
      <c r="AG11" s="63">
        <f>VLOOKUP($AC11,pTRAIT!$A:$X,9,FALSE)</f>
        <v>0</v>
      </c>
      <c r="AH11" s="63">
        <f>VLOOKUP($AC11,pTRAIT!$A:$X,10,FALSE)</f>
        <v>0</v>
      </c>
      <c r="AI11" s="63">
        <f>VLOOKUP($AC11,pTRAIT!$A:$X,11,FALSE)</f>
        <v>0</v>
      </c>
      <c r="AJ11" s="63">
        <f>VLOOKUP($AC11,pTRAIT!$A:$X,12,FALSE)</f>
        <v>0</v>
      </c>
      <c r="AK11" s="63">
        <f>VLOOKUP($AC11,pTRAIT!$A:$X,13,FALSE)</f>
        <v>0</v>
      </c>
      <c r="AL11" s="63">
        <f>VLOOKUP($AC11,pTRAIT!$A:$X,14,FALSE)</f>
        <v>0</v>
      </c>
      <c r="AM11" s="63">
        <f>VLOOKUP($AC11,pTRAIT!$A:$X,15,FALSE)</f>
        <v>0</v>
      </c>
      <c r="AN11" s="63">
        <f>VLOOKUP($AC11,pTRAIT!$A:$X,16,FALSE)</f>
        <v>0</v>
      </c>
      <c r="AO11" s="63">
        <f>VLOOKUP($AC11,pTRAIT!$A:$X,17,FALSE)</f>
        <v>0</v>
      </c>
      <c r="AP11" s="63">
        <f>VLOOKUP($AC11,pTRAIT!$A:$X,18,FALSE)</f>
        <v>0</v>
      </c>
      <c r="AQ11" s="63">
        <f>VLOOKUP($AC11,pTRAIT!$A:$X,19,FALSE)</f>
        <v>0</v>
      </c>
      <c r="AR11" s="63">
        <f>VLOOKUP($AC11,pTRAIT!$A:$X,20,FALSE)</f>
        <v>0</v>
      </c>
      <c r="AS11" s="63">
        <f>VLOOKUP($AC11,pTRAIT!$A:$X,21,FALSE)</f>
        <v>0</v>
      </c>
      <c r="AT11" s="63">
        <f>VLOOKUP($AC11,pTRAIT!$A:$X,22,FALSE)</f>
        <v>0</v>
      </c>
      <c r="AU11" s="63">
        <f>VLOOKUP($AC11,pTRAIT!$A:$X,23,FALSE)</f>
        <v>0</v>
      </c>
      <c r="AV11" s="63">
        <f>VLOOKUP($AC11,pTRAIT!$A:$X,24,FALSE)</f>
        <v>0</v>
      </c>
    </row>
    <row r="12" spans="1:48" ht="12" hidden="1" customHeight="1" x14ac:dyDescent="0.2">
      <c r="A12" s="32">
        <v>11</v>
      </c>
      <c r="B12" s="33" t="s">
        <v>5</v>
      </c>
      <c r="C12" s="34">
        <v>56</v>
      </c>
      <c r="D12" s="32" t="str">
        <f t="shared" si="0"/>
        <v>11X56</v>
      </c>
      <c r="E12" s="43" t="s">
        <v>1623</v>
      </c>
      <c r="F12" s="61" t="s">
        <v>1639</v>
      </c>
      <c r="G12" s="41" t="s">
        <v>43</v>
      </c>
      <c r="H12" s="38"/>
      <c r="I12" s="32">
        <v>11</v>
      </c>
      <c r="J12" s="63">
        <f>VLOOKUP(I12,pTRAIT!A:B,2,FALSE)</f>
        <v>0</v>
      </c>
      <c r="K12" s="63" t="s">
        <v>2724</v>
      </c>
      <c r="L12" s="63"/>
      <c r="M12" s="63" t="s">
        <v>2437</v>
      </c>
      <c r="N12" s="63" t="s">
        <v>2431</v>
      </c>
      <c r="O12" s="63" t="s">
        <v>2431</v>
      </c>
      <c r="P12" s="63" t="s">
        <v>2431</v>
      </c>
      <c r="Q12" s="63" t="s">
        <v>2431</v>
      </c>
      <c r="R12" s="63" t="s">
        <v>2431</v>
      </c>
      <c r="S12" s="63" t="s">
        <v>2736</v>
      </c>
      <c r="T12" s="63" t="s">
        <v>2431</v>
      </c>
      <c r="U12" s="63" t="s">
        <v>2738</v>
      </c>
      <c r="V12" s="63" t="s">
        <v>2431</v>
      </c>
      <c r="W12" s="63" t="s">
        <v>2431</v>
      </c>
      <c r="X12" s="63" t="s">
        <v>2431</v>
      </c>
      <c r="Y12" s="63" t="s">
        <v>2431</v>
      </c>
      <c r="Z12" s="63"/>
      <c r="AA12" s="63" t="s">
        <v>2728</v>
      </c>
      <c r="AB12" s="63"/>
      <c r="AC12" s="34">
        <v>56</v>
      </c>
      <c r="AD12" s="40" t="str">
        <f>VLOOKUP(AC12,pTRAIT!A:B,2,FALSE)</f>
        <v>ERo5So5;NST=X / EM5RTUeCM5So5Pu;NST=X</v>
      </c>
      <c r="AE12" s="63">
        <f>VLOOKUP($AC12,pTRAIT!$A:$X,7,FALSE)</f>
        <v>0</v>
      </c>
      <c r="AF12" s="63">
        <f>VLOOKUP($AC12,pTRAIT!$A:$X,8,FALSE)</f>
        <v>0</v>
      </c>
      <c r="AG12" s="63">
        <f>VLOOKUP($AC12,pTRAIT!$A:$X,9,FALSE)</f>
        <v>0</v>
      </c>
      <c r="AH12" s="63">
        <f>VLOOKUP($AC12,pTRAIT!$A:$X,10,FALSE)</f>
        <v>0</v>
      </c>
      <c r="AI12" s="63">
        <f>VLOOKUP($AC12,pTRAIT!$A:$X,11,FALSE)</f>
        <v>0</v>
      </c>
      <c r="AJ12" s="63">
        <f>VLOOKUP($AC12,pTRAIT!$A:$X,12,FALSE)</f>
        <v>0</v>
      </c>
      <c r="AK12" s="63">
        <f>VLOOKUP($AC12,pTRAIT!$A:$X,13,FALSE)</f>
        <v>0</v>
      </c>
      <c r="AL12" s="63">
        <f>VLOOKUP($AC12,pTRAIT!$A:$X,14,FALSE)</f>
        <v>0</v>
      </c>
      <c r="AM12" s="63">
        <f>VLOOKUP($AC12,pTRAIT!$A:$X,15,FALSE)</f>
        <v>0</v>
      </c>
      <c r="AN12" s="63">
        <f>VLOOKUP($AC12,pTRAIT!$A:$X,16,FALSE)</f>
        <v>0</v>
      </c>
      <c r="AO12" s="63">
        <f>VLOOKUP($AC12,pTRAIT!$A:$X,17,FALSE)</f>
        <v>0</v>
      </c>
      <c r="AP12" s="63">
        <f>VLOOKUP($AC12,pTRAIT!$A:$X,18,FALSE)</f>
        <v>0</v>
      </c>
      <c r="AQ12" s="63">
        <f>VLOOKUP($AC12,pTRAIT!$A:$X,19,FALSE)</f>
        <v>0</v>
      </c>
      <c r="AR12" s="63">
        <f>VLOOKUP($AC12,pTRAIT!$A:$X,20,FALSE)</f>
        <v>0</v>
      </c>
      <c r="AS12" s="63">
        <f>VLOOKUP($AC12,pTRAIT!$A:$X,21,FALSE)</f>
        <v>0</v>
      </c>
      <c r="AT12" s="63">
        <f>VLOOKUP($AC12,pTRAIT!$A:$X,22,FALSE)</f>
        <v>0</v>
      </c>
      <c r="AU12" s="63">
        <f>VLOOKUP($AC12,pTRAIT!$A:$X,23,FALSE)</f>
        <v>0</v>
      </c>
      <c r="AV12" s="63">
        <f>VLOOKUP($AC12,pTRAIT!$A:$X,24,FALSE)</f>
        <v>0</v>
      </c>
    </row>
    <row r="13" spans="1:48" ht="12" hidden="1" customHeight="1" x14ac:dyDescent="0.2">
      <c r="A13" s="32">
        <v>11</v>
      </c>
      <c r="B13" s="33" t="s">
        <v>5</v>
      </c>
      <c r="C13" s="34">
        <v>57</v>
      </c>
      <c r="D13" s="32" t="str">
        <f t="shared" si="0"/>
        <v>11X57</v>
      </c>
      <c r="E13" s="43" t="s">
        <v>1623</v>
      </c>
      <c r="F13" s="61" t="s">
        <v>1640</v>
      </c>
      <c r="G13" s="41" t="s">
        <v>43</v>
      </c>
      <c r="H13" s="38"/>
      <c r="I13" s="32">
        <v>11</v>
      </c>
      <c r="J13" s="63">
        <f>VLOOKUP(I13,pTRAIT!A:B,2,FALSE)</f>
        <v>0</v>
      </c>
      <c r="K13" s="63" t="s">
        <v>2724</v>
      </c>
      <c r="L13" s="63"/>
      <c r="M13" s="63" t="s">
        <v>2437</v>
      </c>
      <c r="N13" s="63" t="s">
        <v>2431</v>
      </c>
      <c r="O13" s="63" t="s">
        <v>2431</v>
      </c>
      <c r="P13" s="63" t="s">
        <v>2431</v>
      </c>
      <c r="Q13" s="63" t="s">
        <v>2431</v>
      </c>
      <c r="R13" s="63" t="s">
        <v>2431</v>
      </c>
      <c r="S13" s="63" t="s">
        <v>2736</v>
      </c>
      <c r="T13" s="63" t="s">
        <v>2431</v>
      </c>
      <c r="U13" s="63" t="s">
        <v>2738</v>
      </c>
      <c r="V13" s="63" t="s">
        <v>2431</v>
      </c>
      <c r="W13" s="63" t="s">
        <v>2431</v>
      </c>
      <c r="X13" s="63" t="s">
        <v>2431</v>
      </c>
      <c r="Y13" s="63" t="s">
        <v>2431</v>
      </c>
      <c r="Z13" s="63"/>
      <c r="AA13" s="63" t="s">
        <v>2728</v>
      </c>
      <c r="AB13" s="63"/>
      <c r="AC13" s="34">
        <v>57</v>
      </c>
      <c r="AD13" s="40" t="str">
        <f>VLOOKUP(AC13,pTRAIT!A:B,2,FALSE)</f>
        <v>ERo5So5;NST=X / EM5RTUePu;RIN=X</v>
      </c>
      <c r="AE13" s="63">
        <f>VLOOKUP($AC13,pTRAIT!$A:$X,7,FALSE)</f>
        <v>0</v>
      </c>
      <c r="AF13" s="63">
        <f>VLOOKUP($AC13,pTRAIT!$A:$X,8,FALSE)</f>
        <v>0</v>
      </c>
      <c r="AG13" s="63">
        <f>VLOOKUP($AC13,pTRAIT!$A:$X,9,FALSE)</f>
        <v>0</v>
      </c>
      <c r="AH13" s="63">
        <f>VLOOKUP($AC13,pTRAIT!$A:$X,10,FALSE)</f>
        <v>0</v>
      </c>
      <c r="AI13" s="63">
        <f>VLOOKUP($AC13,pTRAIT!$A:$X,11,FALSE)</f>
        <v>0</v>
      </c>
      <c r="AJ13" s="63">
        <f>VLOOKUP($AC13,pTRAIT!$A:$X,12,FALSE)</f>
        <v>0</v>
      </c>
      <c r="AK13" s="63">
        <f>VLOOKUP($AC13,pTRAIT!$A:$X,13,FALSE)</f>
        <v>0</v>
      </c>
      <c r="AL13" s="63">
        <f>VLOOKUP($AC13,pTRAIT!$A:$X,14,FALSE)</f>
        <v>0</v>
      </c>
      <c r="AM13" s="63">
        <f>VLOOKUP($AC13,pTRAIT!$A:$X,15,FALSE)</f>
        <v>0</v>
      </c>
      <c r="AN13" s="63">
        <f>VLOOKUP($AC13,pTRAIT!$A:$X,16,FALSE)</f>
        <v>0</v>
      </c>
      <c r="AO13" s="63">
        <f>VLOOKUP($AC13,pTRAIT!$A:$X,17,FALSE)</f>
        <v>0</v>
      </c>
      <c r="AP13" s="63">
        <f>VLOOKUP($AC13,pTRAIT!$A:$X,18,FALSE)</f>
        <v>0</v>
      </c>
      <c r="AQ13" s="63">
        <f>VLOOKUP($AC13,pTRAIT!$A:$X,19,FALSE)</f>
        <v>0</v>
      </c>
      <c r="AR13" s="63">
        <f>VLOOKUP($AC13,pTRAIT!$A:$X,20,FALSE)</f>
        <v>0</v>
      </c>
      <c r="AS13" s="63">
        <f>VLOOKUP($AC13,pTRAIT!$A:$X,21,FALSE)</f>
        <v>0</v>
      </c>
      <c r="AT13" s="63">
        <f>VLOOKUP($AC13,pTRAIT!$A:$X,22,FALSE)</f>
        <v>0</v>
      </c>
      <c r="AU13" s="63">
        <f>VLOOKUP($AC13,pTRAIT!$A:$X,23,FALSE)</f>
        <v>0</v>
      </c>
      <c r="AV13" s="63">
        <f>VLOOKUP($AC13,pTRAIT!$A:$X,24,FALSE)</f>
        <v>0</v>
      </c>
    </row>
    <row r="14" spans="1:48" ht="12" hidden="1" customHeight="1" x14ac:dyDescent="0.2">
      <c r="A14" s="32">
        <v>11</v>
      </c>
      <c r="B14" s="33" t="s">
        <v>5</v>
      </c>
      <c r="C14" s="34">
        <v>58</v>
      </c>
      <c r="D14" s="32" t="str">
        <f t="shared" si="0"/>
        <v>11X58</v>
      </c>
      <c r="E14" s="43" t="s">
        <v>1623</v>
      </c>
      <c r="F14" s="61" t="s">
        <v>1641</v>
      </c>
      <c r="G14" s="41" t="s">
        <v>43</v>
      </c>
      <c r="H14" s="38"/>
      <c r="I14" s="32">
        <v>11</v>
      </c>
      <c r="J14" s="63">
        <f>VLOOKUP(I14,pTRAIT!A:B,2,FALSE)</f>
        <v>0</v>
      </c>
      <c r="K14" s="63" t="s">
        <v>2724</v>
      </c>
      <c r="L14" s="63"/>
      <c r="M14" s="63" t="s">
        <v>2437</v>
      </c>
      <c r="N14" s="63" t="s">
        <v>2431</v>
      </c>
      <c r="O14" s="63" t="s">
        <v>2431</v>
      </c>
      <c r="P14" s="63" t="s">
        <v>2431</v>
      </c>
      <c r="Q14" s="63" t="s">
        <v>2431</v>
      </c>
      <c r="R14" s="63" t="s">
        <v>2431</v>
      </c>
      <c r="S14" s="63" t="s">
        <v>2736</v>
      </c>
      <c r="T14" s="63" t="s">
        <v>2431</v>
      </c>
      <c r="U14" s="63" t="s">
        <v>2738</v>
      </c>
      <c r="V14" s="63" t="s">
        <v>2431</v>
      </c>
      <c r="W14" s="63" t="s">
        <v>2431</v>
      </c>
      <c r="X14" s="63" t="s">
        <v>2431</v>
      </c>
      <c r="Y14" s="63" t="s">
        <v>2431</v>
      </c>
      <c r="Z14" s="63"/>
      <c r="AA14" s="63" t="s">
        <v>2728</v>
      </c>
      <c r="AB14" s="63"/>
      <c r="AC14" s="34">
        <v>58</v>
      </c>
      <c r="AD14" s="40" t="str">
        <f>VLOOKUP(AC14,pTRAIT!A:B,2,FALSE)</f>
        <v>ERo5So5;NST=X / EM5RTCM5(So5)Pu;NST=X</v>
      </c>
      <c r="AE14" s="63">
        <f>VLOOKUP($AC14,pTRAIT!$A:$X,7,FALSE)</f>
        <v>0</v>
      </c>
      <c r="AF14" s="63">
        <f>VLOOKUP($AC14,pTRAIT!$A:$X,8,FALSE)</f>
        <v>0</v>
      </c>
      <c r="AG14" s="63">
        <f>VLOOKUP($AC14,pTRAIT!$A:$X,9,FALSE)</f>
        <v>0</v>
      </c>
      <c r="AH14" s="63">
        <f>VLOOKUP($AC14,pTRAIT!$A:$X,10,FALSE)</f>
        <v>0</v>
      </c>
      <c r="AI14" s="63">
        <f>VLOOKUP($AC14,pTRAIT!$A:$X,11,FALSE)</f>
        <v>0</v>
      </c>
      <c r="AJ14" s="63">
        <f>VLOOKUP($AC14,pTRAIT!$A:$X,12,FALSE)</f>
        <v>0</v>
      </c>
      <c r="AK14" s="63">
        <f>VLOOKUP($AC14,pTRAIT!$A:$X,13,FALSE)</f>
        <v>0</v>
      </c>
      <c r="AL14" s="63">
        <f>VLOOKUP($AC14,pTRAIT!$A:$X,14,FALSE)</f>
        <v>0</v>
      </c>
      <c r="AM14" s="63">
        <f>VLOOKUP($AC14,pTRAIT!$A:$X,15,FALSE)</f>
        <v>0</v>
      </c>
      <c r="AN14" s="63">
        <f>VLOOKUP($AC14,pTRAIT!$A:$X,16,FALSE)</f>
        <v>0</v>
      </c>
      <c r="AO14" s="63">
        <f>VLOOKUP($AC14,pTRAIT!$A:$X,17,FALSE)</f>
        <v>0</v>
      </c>
      <c r="AP14" s="63">
        <f>VLOOKUP($AC14,pTRAIT!$A:$X,18,FALSE)</f>
        <v>0</v>
      </c>
      <c r="AQ14" s="63">
        <f>VLOOKUP($AC14,pTRAIT!$A:$X,19,FALSE)</f>
        <v>0</v>
      </c>
      <c r="AR14" s="63">
        <f>VLOOKUP($AC14,pTRAIT!$A:$X,20,FALSE)</f>
        <v>0</v>
      </c>
      <c r="AS14" s="63">
        <f>VLOOKUP($AC14,pTRAIT!$A:$X,21,FALSE)</f>
        <v>0</v>
      </c>
      <c r="AT14" s="63">
        <f>VLOOKUP($AC14,pTRAIT!$A:$X,22,FALSE)</f>
        <v>0</v>
      </c>
      <c r="AU14" s="63">
        <f>VLOOKUP($AC14,pTRAIT!$A:$X,23,FALSE)</f>
        <v>0</v>
      </c>
      <c r="AV14" s="63">
        <f>VLOOKUP($AC14,pTRAIT!$A:$X,24,FALSE)</f>
        <v>0</v>
      </c>
    </row>
    <row r="15" spans="1:48" ht="12" hidden="1" customHeight="1" x14ac:dyDescent="0.2">
      <c r="A15" s="32">
        <v>11</v>
      </c>
      <c r="B15" s="33" t="s">
        <v>5</v>
      </c>
      <c r="C15" s="34">
        <v>59</v>
      </c>
      <c r="D15" s="32" t="str">
        <f t="shared" si="0"/>
        <v>11X59</v>
      </c>
      <c r="E15" s="43" t="s">
        <v>1623</v>
      </c>
      <c r="F15" s="61" t="s">
        <v>1642</v>
      </c>
      <c r="G15" s="41" t="s">
        <v>43</v>
      </c>
      <c r="H15" s="38"/>
      <c r="I15" s="32">
        <v>11</v>
      </c>
      <c r="J15" s="63">
        <f>VLOOKUP(I15,pTRAIT!A:B,2,FALSE)</f>
        <v>0</v>
      </c>
      <c r="K15" s="63" t="s">
        <v>2724</v>
      </c>
      <c r="L15" s="63"/>
      <c r="M15" s="63" t="s">
        <v>2437</v>
      </c>
      <c r="N15" s="63" t="s">
        <v>2431</v>
      </c>
      <c r="O15" s="63" t="s">
        <v>2431</v>
      </c>
      <c r="P15" s="63" t="s">
        <v>2431</v>
      </c>
      <c r="Q15" s="63" t="s">
        <v>2431</v>
      </c>
      <c r="R15" s="63" t="s">
        <v>2431</v>
      </c>
      <c r="S15" s="63" t="s">
        <v>2736</v>
      </c>
      <c r="T15" s="63" t="s">
        <v>2431</v>
      </c>
      <c r="U15" s="63" t="s">
        <v>2738</v>
      </c>
      <c r="V15" s="63" t="s">
        <v>2431</v>
      </c>
      <c r="W15" s="63" t="s">
        <v>2431</v>
      </c>
      <c r="X15" s="63" t="s">
        <v>2431</v>
      </c>
      <c r="Y15" s="63" t="s">
        <v>2431</v>
      </c>
      <c r="Z15" s="63"/>
      <c r="AA15" s="63" t="s">
        <v>2728</v>
      </c>
      <c r="AB15" s="63"/>
      <c r="AC15" s="34">
        <v>59</v>
      </c>
      <c r="AD15" s="40" t="str">
        <f>VLOOKUP(AC15,pTRAIT!A:B,2,FALSE)</f>
        <v>ERo5So5;NST=X / EM5RTCM5Pu;NST=X</v>
      </c>
      <c r="AE15" s="63">
        <f>VLOOKUP($AC15,pTRAIT!$A:$X,7,FALSE)</f>
        <v>0</v>
      </c>
      <c r="AF15" s="63">
        <f>VLOOKUP($AC15,pTRAIT!$A:$X,8,FALSE)</f>
        <v>0</v>
      </c>
      <c r="AG15" s="63">
        <f>VLOOKUP($AC15,pTRAIT!$A:$X,9,FALSE)</f>
        <v>0</v>
      </c>
      <c r="AH15" s="63">
        <f>VLOOKUP($AC15,pTRAIT!$A:$X,10,FALSE)</f>
        <v>0</v>
      </c>
      <c r="AI15" s="63">
        <f>VLOOKUP($AC15,pTRAIT!$A:$X,11,FALSE)</f>
        <v>0</v>
      </c>
      <c r="AJ15" s="63">
        <f>VLOOKUP($AC15,pTRAIT!$A:$X,12,FALSE)</f>
        <v>0</v>
      </c>
      <c r="AK15" s="63">
        <f>VLOOKUP($AC15,pTRAIT!$A:$X,13,FALSE)</f>
        <v>0</v>
      </c>
      <c r="AL15" s="63">
        <f>VLOOKUP($AC15,pTRAIT!$A:$X,14,FALSE)</f>
        <v>0</v>
      </c>
      <c r="AM15" s="63">
        <f>VLOOKUP($AC15,pTRAIT!$A:$X,15,FALSE)</f>
        <v>0</v>
      </c>
      <c r="AN15" s="63">
        <f>VLOOKUP($AC15,pTRAIT!$A:$X,16,FALSE)</f>
        <v>0</v>
      </c>
      <c r="AO15" s="63">
        <f>VLOOKUP($AC15,pTRAIT!$A:$X,17,FALSE)</f>
        <v>0</v>
      </c>
      <c r="AP15" s="63">
        <f>VLOOKUP($AC15,pTRAIT!$A:$X,18,FALSE)</f>
        <v>0</v>
      </c>
      <c r="AQ15" s="63">
        <f>VLOOKUP($AC15,pTRAIT!$A:$X,19,FALSE)</f>
        <v>0</v>
      </c>
      <c r="AR15" s="63">
        <f>VLOOKUP($AC15,pTRAIT!$A:$X,20,FALSE)</f>
        <v>0</v>
      </c>
      <c r="AS15" s="63">
        <f>VLOOKUP($AC15,pTRAIT!$A:$X,21,FALSE)</f>
        <v>0</v>
      </c>
      <c r="AT15" s="63">
        <f>VLOOKUP($AC15,pTRAIT!$A:$X,22,FALSE)</f>
        <v>0</v>
      </c>
      <c r="AU15" s="63">
        <f>VLOOKUP($AC15,pTRAIT!$A:$X,23,FALSE)</f>
        <v>0</v>
      </c>
      <c r="AV15" s="63">
        <f>VLOOKUP($AC15,pTRAIT!$A:$X,24,FALSE)</f>
        <v>0</v>
      </c>
    </row>
    <row r="16" spans="1:48" ht="12" hidden="1" customHeight="1" x14ac:dyDescent="0.2">
      <c r="A16" s="32">
        <v>11</v>
      </c>
      <c r="B16" s="33" t="s">
        <v>5</v>
      </c>
      <c r="C16" s="34">
        <v>60</v>
      </c>
      <c r="D16" s="32" t="str">
        <f t="shared" si="0"/>
        <v>11X60</v>
      </c>
      <c r="E16" s="43" t="s">
        <v>1623</v>
      </c>
      <c r="F16" s="61" t="s">
        <v>1643</v>
      </c>
      <c r="G16" s="41" t="s">
        <v>43</v>
      </c>
      <c r="H16" s="38"/>
      <c r="I16" s="32">
        <v>11</v>
      </c>
      <c r="J16" s="63">
        <f>VLOOKUP(I16,pTRAIT!A:B,2,FALSE)</f>
        <v>0</v>
      </c>
      <c r="K16" s="63" t="s">
        <v>2724</v>
      </c>
      <c r="L16" s="63"/>
      <c r="M16" s="63" t="s">
        <v>2437</v>
      </c>
      <c r="N16" s="63" t="s">
        <v>2431</v>
      </c>
      <c r="O16" s="63" t="s">
        <v>2431</v>
      </c>
      <c r="P16" s="63" t="s">
        <v>2431</v>
      </c>
      <c r="Q16" s="63" t="s">
        <v>2431</v>
      </c>
      <c r="R16" s="63" t="s">
        <v>2431</v>
      </c>
      <c r="S16" s="63" t="s">
        <v>2736</v>
      </c>
      <c r="T16" s="63" t="s">
        <v>2431</v>
      </c>
      <c r="U16" s="63" t="s">
        <v>2738</v>
      </c>
      <c r="V16" s="63" t="s">
        <v>2431</v>
      </c>
      <c r="W16" s="63" t="s">
        <v>2431</v>
      </c>
      <c r="X16" s="63" t="s">
        <v>2431</v>
      </c>
      <c r="Y16" s="63" t="s">
        <v>2431</v>
      </c>
      <c r="Z16" s="63"/>
      <c r="AA16" s="63" t="s">
        <v>2728</v>
      </c>
      <c r="AB16" s="63"/>
      <c r="AC16" s="34">
        <v>60</v>
      </c>
      <c r="AD16" s="40" t="str">
        <f>VLOOKUP(AC16,pTRAIT!A:B,2,FALSE)</f>
        <v>ERo5So5;NST=X / EM5RTCM5Pu;NST=X</v>
      </c>
      <c r="AE16" s="63">
        <f>VLOOKUP($AC16,pTRAIT!$A:$X,7,FALSE)</f>
        <v>0</v>
      </c>
      <c r="AF16" s="63">
        <f>VLOOKUP($AC16,pTRAIT!$A:$X,8,FALSE)</f>
        <v>0</v>
      </c>
      <c r="AG16" s="63">
        <f>VLOOKUP($AC16,pTRAIT!$A:$X,9,FALSE)</f>
        <v>0</v>
      </c>
      <c r="AH16" s="63">
        <f>VLOOKUP($AC16,pTRAIT!$A:$X,10,FALSE)</f>
        <v>0</v>
      </c>
      <c r="AI16" s="63">
        <f>VLOOKUP($AC16,pTRAIT!$A:$X,11,FALSE)</f>
        <v>0</v>
      </c>
      <c r="AJ16" s="63">
        <f>VLOOKUP($AC16,pTRAIT!$A:$X,12,FALSE)</f>
        <v>0</v>
      </c>
      <c r="AK16" s="63">
        <f>VLOOKUP($AC16,pTRAIT!$A:$X,13,FALSE)</f>
        <v>0</v>
      </c>
      <c r="AL16" s="63">
        <f>VLOOKUP($AC16,pTRAIT!$A:$X,14,FALSE)</f>
        <v>0</v>
      </c>
      <c r="AM16" s="63">
        <f>VLOOKUP($AC16,pTRAIT!$A:$X,15,FALSE)</f>
        <v>0</v>
      </c>
      <c r="AN16" s="63">
        <f>VLOOKUP($AC16,pTRAIT!$A:$X,16,FALSE)</f>
        <v>0</v>
      </c>
      <c r="AO16" s="63">
        <f>VLOOKUP($AC16,pTRAIT!$A:$X,17,FALSE)</f>
        <v>0</v>
      </c>
      <c r="AP16" s="63">
        <f>VLOOKUP($AC16,pTRAIT!$A:$X,18,FALSE)</f>
        <v>0</v>
      </c>
      <c r="AQ16" s="63">
        <f>VLOOKUP($AC16,pTRAIT!$A:$X,19,FALSE)</f>
        <v>0</v>
      </c>
      <c r="AR16" s="63">
        <f>VLOOKUP($AC16,pTRAIT!$A:$X,20,FALSE)</f>
        <v>0</v>
      </c>
      <c r="AS16" s="63">
        <f>VLOOKUP($AC16,pTRAIT!$A:$X,21,FALSE)</f>
        <v>0</v>
      </c>
      <c r="AT16" s="63">
        <f>VLOOKUP($AC16,pTRAIT!$A:$X,22,FALSE)</f>
        <v>0</v>
      </c>
      <c r="AU16" s="63">
        <f>VLOOKUP($AC16,pTRAIT!$A:$X,23,FALSE)</f>
        <v>0</v>
      </c>
      <c r="AV16" s="63">
        <f>VLOOKUP($AC16,pTRAIT!$A:$X,24,FALSE)</f>
        <v>0</v>
      </c>
    </row>
    <row r="17" spans="1:48" ht="12" hidden="1" customHeight="1" x14ac:dyDescent="0.2">
      <c r="A17" s="32">
        <v>11</v>
      </c>
      <c r="B17" s="33" t="s">
        <v>5</v>
      </c>
      <c r="C17" s="34">
        <v>62</v>
      </c>
      <c r="D17" s="32" t="str">
        <f t="shared" si="0"/>
        <v>11X62</v>
      </c>
      <c r="E17" s="43" t="s">
        <v>1623</v>
      </c>
      <c r="F17" s="61" t="s">
        <v>1644</v>
      </c>
      <c r="G17" s="41" t="s">
        <v>43</v>
      </c>
      <c r="H17" s="38"/>
      <c r="I17" s="32">
        <v>11</v>
      </c>
      <c r="J17" s="63">
        <f>VLOOKUP(I17,pTRAIT!A:B,2,FALSE)</f>
        <v>0</v>
      </c>
      <c r="K17" s="63" t="s">
        <v>2724</v>
      </c>
      <c r="L17" s="63"/>
      <c r="M17" s="63" t="s">
        <v>2437</v>
      </c>
      <c r="N17" s="63" t="s">
        <v>2431</v>
      </c>
      <c r="O17" s="63" t="s">
        <v>2431</v>
      </c>
      <c r="P17" s="63" t="s">
        <v>2431</v>
      </c>
      <c r="Q17" s="63" t="s">
        <v>2431</v>
      </c>
      <c r="R17" s="63" t="s">
        <v>2431</v>
      </c>
      <c r="S17" s="63" t="s">
        <v>2736</v>
      </c>
      <c r="T17" s="63" t="s">
        <v>2431</v>
      </c>
      <c r="U17" s="63" t="s">
        <v>2738</v>
      </c>
      <c r="V17" s="63" t="s">
        <v>2431</v>
      </c>
      <c r="W17" s="63" t="s">
        <v>2431</v>
      </c>
      <c r="X17" s="63" t="s">
        <v>2431</v>
      </c>
      <c r="Y17" s="63" t="s">
        <v>2431</v>
      </c>
      <c r="Z17" s="63"/>
      <c r="AA17" s="63" t="s">
        <v>2728</v>
      </c>
      <c r="AB17" s="63"/>
      <c r="AC17" s="34">
        <v>62</v>
      </c>
      <c r="AD17" s="40" t="str">
        <f>VLOOKUP(AC17,pTRAIT!A:B,2,FALSE)</f>
        <v>ERo5So5;NST=X / EM5RTCM5Ro5So5Pu;NST=X</v>
      </c>
      <c r="AE17" s="63">
        <f>VLOOKUP($AC17,pTRAIT!$A:$X,7,FALSE)</f>
        <v>0</v>
      </c>
      <c r="AF17" s="63">
        <f>VLOOKUP($AC17,pTRAIT!$A:$X,8,FALSE)</f>
        <v>0</v>
      </c>
      <c r="AG17" s="63">
        <f>VLOOKUP($AC17,pTRAIT!$A:$X,9,FALSE)</f>
        <v>0</v>
      </c>
      <c r="AH17" s="63">
        <f>VLOOKUP($AC17,pTRAIT!$A:$X,10,FALSE)</f>
        <v>0</v>
      </c>
      <c r="AI17" s="63">
        <f>VLOOKUP($AC17,pTRAIT!$A:$X,11,FALSE)</f>
        <v>0</v>
      </c>
      <c r="AJ17" s="63">
        <f>VLOOKUP($AC17,pTRAIT!$A:$X,12,FALSE)</f>
        <v>0</v>
      </c>
      <c r="AK17" s="63">
        <f>VLOOKUP($AC17,pTRAIT!$A:$X,13,FALSE)</f>
        <v>0</v>
      </c>
      <c r="AL17" s="63">
        <f>VLOOKUP($AC17,pTRAIT!$A:$X,14,FALSE)</f>
        <v>0</v>
      </c>
      <c r="AM17" s="63">
        <f>VLOOKUP($AC17,pTRAIT!$A:$X,15,FALSE)</f>
        <v>0</v>
      </c>
      <c r="AN17" s="63">
        <f>VLOOKUP($AC17,pTRAIT!$A:$X,16,FALSE)</f>
        <v>0</v>
      </c>
      <c r="AO17" s="63">
        <f>VLOOKUP($AC17,pTRAIT!$A:$X,17,FALSE)</f>
        <v>0</v>
      </c>
      <c r="AP17" s="63">
        <f>VLOOKUP($AC17,pTRAIT!$A:$X,18,FALSE)</f>
        <v>0</v>
      </c>
      <c r="AQ17" s="63">
        <f>VLOOKUP($AC17,pTRAIT!$A:$X,19,FALSE)</f>
        <v>0</v>
      </c>
      <c r="AR17" s="63">
        <f>VLOOKUP($AC17,pTRAIT!$A:$X,20,FALSE)</f>
        <v>0</v>
      </c>
      <c r="AS17" s="63">
        <f>VLOOKUP($AC17,pTRAIT!$A:$X,21,FALSE)</f>
        <v>0</v>
      </c>
      <c r="AT17" s="63">
        <f>VLOOKUP($AC17,pTRAIT!$A:$X,22,FALSE)</f>
        <v>0</v>
      </c>
      <c r="AU17" s="63">
        <f>VLOOKUP($AC17,pTRAIT!$A:$X,23,FALSE)</f>
        <v>0</v>
      </c>
      <c r="AV17" s="63">
        <f>VLOOKUP($AC17,pTRAIT!$A:$X,24,FALSE)</f>
        <v>0</v>
      </c>
    </row>
    <row r="18" spans="1:48" ht="12" hidden="1" customHeight="1" x14ac:dyDescent="0.2">
      <c r="A18" s="32">
        <v>11</v>
      </c>
      <c r="B18" s="33" t="s">
        <v>5</v>
      </c>
      <c r="C18" s="34">
        <v>63</v>
      </c>
      <c r="D18" s="32" t="str">
        <f t="shared" si="0"/>
        <v>11X63</v>
      </c>
      <c r="E18" s="43" t="s">
        <v>1623</v>
      </c>
      <c r="F18" s="61" t="s">
        <v>1645</v>
      </c>
      <c r="G18" s="41" t="s">
        <v>43</v>
      </c>
      <c r="H18" s="38"/>
      <c r="I18" s="32">
        <v>11</v>
      </c>
      <c r="J18" s="63">
        <f>VLOOKUP(I18,pTRAIT!A:B,2,FALSE)</f>
        <v>0</v>
      </c>
      <c r="K18" s="63" t="s">
        <v>2724</v>
      </c>
      <c r="L18" s="63"/>
      <c r="M18" s="63" t="s">
        <v>2437</v>
      </c>
      <c r="N18" s="63" t="s">
        <v>2431</v>
      </c>
      <c r="O18" s="63" t="s">
        <v>2431</v>
      </c>
      <c r="P18" s="63" t="s">
        <v>2431</v>
      </c>
      <c r="Q18" s="63" t="s">
        <v>2431</v>
      </c>
      <c r="R18" s="63" t="s">
        <v>2431</v>
      </c>
      <c r="S18" s="63" t="s">
        <v>2736</v>
      </c>
      <c r="T18" s="63" t="s">
        <v>2431</v>
      </c>
      <c r="U18" s="63" t="s">
        <v>2738</v>
      </c>
      <c r="V18" s="63" t="s">
        <v>2431</v>
      </c>
      <c r="W18" s="63" t="s">
        <v>2431</v>
      </c>
      <c r="X18" s="63" t="s">
        <v>2431</v>
      </c>
      <c r="Y18" s="63" t="s">
        <v>2431</v>
      </c>
      <c r="Z18" s="63"/>
      <c r="AA18" s="63" t="s">
        <v>2728</v>
      </c>
      <c r="AB18" s="63"/>
      <c r="AC18" s="34">
        <v>63</v>
      </c>
      <c r="AD18" s="40" t="str">
        <f>VLOOKUP(AC18,pTRAIT!A:B,2,FALSE)</f>
        <v>ERo5So5;NST=X / EM5RTCM5So5Pu;NST=X</v>
      </c>
      <c r="AE18" s="63">
        <f>VLOOKUP($AC18,pTRAIT!$A:$X,7,FALSE)</f>
        <v>0</v>
      </c>
      <c r="AF18" s="63">
        <f>VLOOKUP($AC18,pTRAIT!$A:$X,8,FALSE)</f>
        <v>0</v>
      </c>
      <c r="AG18" s="63">
        <f>VLOOKUP($AC18,pTRAIT!$A:$X,9,FALSE)</f>
        <v>0</v>
      </c>
      <c r="AH18" s="63">
        <f>VLOOKUP($AC18,pTRAIT!$A:$X,10,FALSE)</f>
        <v>0</v>
      </c>
      <c r="AI18" s="63">
        <f>VLOOKUP($AC18,pTRAIT!$A:$X,11,FALSE)</f>
        <v>0</v>
      </c>
      <c r="AJ18" s="63">
        <f>VLOOKUP($AC18,pTRAIT!$A:$X,12,FALSE)</f>
        <v>0</v>
      </c>
      <c r="AK18" s="63">
        <f>VLOOKUP($AC18,pTRAIT!$A:$X,13,FALSE)</f>
        <v>0</v>
      </c>
      <c r="AL18" s="63">
        <f>VLOOKUP($AC18,pTRAIT!$A:$X,14,FALSE)</f>
        <v>0</v>
      </c>
      <c r="AM18" s="63">
        <f>VLOOKUP($AC18,pTRAIT!$A:$X,15,FALSE)</f>
        <v>0</v>
      </c>
      <c r="AN18" s="63">
        <f>VLOOKUP($AC18,pTRAIT!$A:$X,16,FALSE)</f>
        <v>0</v>
      </c>
      <c r="AO18" s="63">
        <f>VLOOKUP($AC18,pTRAIT!$A:$X,17,FALSE)</f>
        <v>0</v>
      </c>
      <c r="AP18" s="63">
        <f>VLOOKUP($AC18,pTRAIT!$A:$X,18,FALSE)</f>
        <v>0</v>
      </c>
      <c r="AQ18" s="63">
        <f>VLOOKUP($AC18,pTRAIT!$A:$X,19,FALSE)</f>
        <v>0</v>
      </c>
      <c r="AR18" s="63">
        <f>VLOOKUP($AC18,pTRAIT!$A:$X,20,FALSE)</f>
        <v>0</v>
      </c>
      <c r="AS18" s="63">
        <f>VLOOKUP($AC18,pTRAIT!$A:$X,21,FALSE)</f>
        <v>0</v>
      </c>
      <c r="AT18" s="63">
        <f>VLOOKUP($AC18,pTRAIT!$A:$X,22,FALSE)</f>
        <v>0</v>
      </c>
      <c r="AU18" s="63">
        <f>VLOOKUP($AC18,pTRAIT!$A:$X,23,FALSE)</f>
        <v>0</v>
      </c>
      <c r="AV18" s="63">
        <f>VLOOKUP($AC18,pTRAIT!$A:$X,24,FALSE)</f>
        <v>0</v>
      </c>
    </row>
    <row r="19" spans="1:48" ht="12" hidden="1" customHeight="1" x14ac:dyDescent="0.2">
      <c r="A19" s="32">
        <v>11</v>
      </c>
      <c r="B19" s="33" t="s">
        <v>5</v>
      </c>
      <c r="C19" s="34">
        <v>64</v>
      </c>
      <c r="D19" s="32" t="str">
        <f t="shared" si="0"/>
        <v>11X64</v>
      </c>
      <c r="E19" s="43" t="s">
        <v>1623</v>
      </c>
      <c r="F19" s="61" t="s">
        <v>1646</v>
      </c>
      <c r="G19" s="41" t="s">
        <v>43</v>
      </c>
      <c r="H19" s="38"/>
      <c r="I19" s="32">
        <v>11</v>
      </c>
      <c r="J19" s="63">
        <f>VLOOKUP(I19,pTRAIT!A:B,2,FALSE)</f>
        <v>0</v>
      </c>
      <c r="K19" s="63" t="s">
        <v>2724</v>
      </c>
      <c r="L19" s="63"/>
      <c r="M19" s="63" t="s">
        <v>2437</v>
      </c>
      <c r="N19" s="63" t="s">
        <v>2431</v>
      </c>
      <c r="O19" s="63" t="s">
        <v>2431</v>
      </c>
      <c r="P19" s="63" t="s">
        <v>2431</v>
      </c>
      <c r="Q19" s="63" t="s">
        <v>2431</v>
      </c>
      <c r="R19" s="63" t="s">
        <v>2431</v>
      </c>
      <c r="S19" s="63" t="s">
        <v>2736</v>
      </c>
      <c r="T19" s="63" t="s">
        <v>2431</v>
      </c>
      <c r="U19" s="63" t="s">
        <v>2738</v>
      </c>
      <c r="V19" s="63" t="s">
        <v>2431</v>
      </c>
      <c r="W19" s="63" t="s">
        <v>2431</v>
      </c>
      <c r="X19" s="63" t="s">
        <v>2431</v>
      </c>
      <c r="Y19" s="63" t="s">
        <v>2431</v>
      </c>
      <c r="Z19" s="63"/>
      <c r="AA19" s="63" t="s">
        <v>2728</v>
      </c>
      <c r="AB19" s="63"/>
      <c r="AC19" s="34">
        <v>64</v>
      </c>
      <c r="AD19" s="40" t="str">
        <f>VLOOKUP(AC19,pTRAIT!A:B,2,FALSE)</f>
        <v>ERo5So5;NST=X / EM5RTCM5So5Pu;NST=X</v>
      </c>
      <c r="AE19" s="63">
        <f>VLOOKUP($AC19,pTRAIT!$A:$X,7,FALSE)</f>
        <v>0</v>
      </c>
      <c r="AF19" s="63">
        <f>VLOOKUP($AC19,pTRAIT!$A:$X,8,FALSE)</f>
        <v>0</v>
      </c>
      <c r="AG19" s="63">
        <f>VLOOKUP($AC19,pTRAIT!$A:$X,9,FALSE)</f>
        <v>0</v>
      </c>
      <c r="AH19" s="63">
        <f>VLOOKUP($AC19,pTRAIT!$A:$X,10,FALSE)</f>
        <v>0</v>
      </c>
      <c r="AI19" s="63">
        <f>VLOOKUP($AC19,pTRAIT!$A:$X,11,FALSE)</f>
        <v>0</v>
      </c>
      <c r="AJ19" s="63">
        <f>VLOOKUP($AC19,pTRAIT!$A:$X,12,FALSE)</f>
        <v>0</v>
      </c>
      <c r="AK19" s="63">
        <f>VLOOKUP($AC19,pTRAIT!$A:$X,13,FALSE)</f>
        <v>0</v>
      </c>
      <c r="AL19" s="63">
        <f>VLOOKUP($AC19,pTRAIT!$A:$X,14,FALSE)</f>
        <v>0</v>
      </c>
      <c r="AM19" s="63">
        <f>VLOOKUP($AC19,pTRAIT!$A:$X,15,FALSE)</f>
        <v>0</v>
      </c>
      <c r="AN19" s="63">
        <f>VLOOKUP($AC19,pTRAIT!$A:$X,16,FALSE)</f>
        <v>0</v>
      </c>
      <c r="AO19" s="63">
        <f>VLOOKUP($AC19,pTRAIT!$A:$X,17,FALSE)</f>
        <v>0</v>
      </c>
      <c r="AP19" s="63">
        <f>VLOOKUP($AC19,pTRAIT!$A:$X,18,FALSE)</f>
        <v>0</v>
      </c>
      <c r="AQ19" s="63">
        <f>VLOOKUP($AC19,pTRAIT!$A:$X,19,FALSE)</f>
        <v>0</v>
      </c>
      <c r="AR19" s="63">
        <f>VLOOKUP($AC19,pTRAIT!$A:$X,20,FALSE)</f>
        <v>0</v>
      </c>
      <c r="AS19" s="63">
        <f>VLOOKUP($AC19,pTRAIT!$A:$X,21,FALSE)</f>
        <v>0</v>
      </c>
      <c r="AT19" s="63">
        <f>VLOOKUP($AC19,pTRAIT!$A:$X,22,FALSE)</f>
        <v>0</v>
      </c>
      <c r="AU19" s="63">
        <f>VLOOKUP($AC19,pTRAIT!$A:$X,23,FALSE)</f>
        <v>0</v>
      </c>
      <c r="AV19" s="63">
        <f>VLOOKUP($AC19,pTRAIT!$A:$X,24,FALSE)</f>
        <v>0</v>
      </c>
    </row>
    <row r="20" spans="1:48" ht="12" hidden="1" customHeight="1" x14ac:dyDescent="0.2">
      <c r="A20" s="32">
        <v>11</v>
      </c>
      <c r="B20" s="33" t="s">
        <v>5</v>
      </c>
      <c r="C20" s="34">
        <v>67</v>
      </c>
      <c r="D20" s="32" t="str">
        <f t="shared" si="0"/>
        <v>11X67</v>
      </c>
      <c r="E20" s="43" t="s">
        <v>1623</v>
      </c>
      <c r="F20" s="61" t="s">
        <v>1647</v>
      </c>
      <c r="G20" s="41" t="s">
        <v>43</v>
      </c>
      <c r="H20" s="38"/>
      <c r="I20" s="32">
        <v>11</v>
      </c>
      <c r="J20" s="63">
        <f>VLOOKUP(I20,pTRAIT!A:B,2,FALSE)</f>
        <v>0</v>
      </c>
      <c r="K20" s="63" t="s">
        <v>2724</v>
      </c>
      <c r="L20" s="63"/>
      <c r="M20" s="63" t="s">
        <v>2437</v>
      </c>
      <c r="N20" s="63" t="s">
        <v>2431</v>
      </c>
      <c r="O20" s="63" t="s">
        <v>2431</v>
      </c>
      <c r="P20" s="63" t="s">
        <v>2431</v>
      </c>
      <c r="Q20" s="63" t="s">
        <v>2431</v>
      </c>
      <c r="R20" s="63" t="s">
        <v>2431</v>
      </c>
      <c r="S20" s="63" t="s">
        <v>2736</v>
      </c>
      <c r="T20" s="63" t="s">
        <v>2431</v>
      </c>
      <c r="U20" s="63" t="s">
        <v>2738</v>
      </c>
      <c r="V20" s="63" t="s">
        <v>2431</v>
      </c>
      <c r="W20" s="63" t="s">
        <v>2431</v>
      </c>
      <c r="X20" s="63" t="s">
        <v>2431</v>
      </c>
      <c r="Y20" s="63" t="s">
        <v>2431</v>
      </c>
      <c r="Z20" s="63"/>
      <c r="AA20" s="63" t="s">
        <v>2728</v>
      </c>
      <c r="AB20" s="63"/>
      <c r="AC20" s="34">
        <v>67</v>
      </c>
      <c r="AD20" s="40" t="str">
        <f>VLOOKUP(AC20,pTRAIT!A:B,2,FALSE)</f>
        <v>ERo5So5;NST=X / EM5RTCM5So5Pu;NST=X</v>
      </c>
      <c r="AE20" s="63">
        <f>VLOOKUP($AC20,pTRAIT!$A:$X,7,FALSE)</f>
        <v>0</v>
      </c>
      <c r="AF20" s="63">
        <f>VLOOKUP($AC20,pTRAIT!$A:$X,8,FALSE)</f>
        <v>0</v>
      </c>
      <c r="AG20" s="63">
        <f>VLOOKUP($AC20,pTRAIT!$A:$X,9,FALSE)</f>
        <v>0</v>
      </c>
      <c r="AH20" s="63">
        <f>VLOOKUP($AC20,pTRAIT!$A:$X,10,FALSE)</f>
        <v>0</v>
      </c>
      <c r="AI20" s="63">
        <f>VLOOKUP($AC20,pTRAIT!$A:$X,11,FALSE)</f>
        <v>0</v>
      </c>
      <c r="AJ20" s="63">
        <f>VLOOKUP($AC20,pTRAIT!$A:$X,12,FALSE)</f>
        <v>0</v>
      </c>
      <c r="AK20" s="63">
        <f>VLOOKUP($AC20,pTRAIT!$A:$X,13,FALSE)</f>
        <v>0</v>
      </c>
      <c r="AL20" s="63">
        <f>VLOOKUP($AC20,pTRAIT!$A:$X,14,FALSE)</f>
        <v>0</v>
      </c>
      <c r="AM20" s="63">
        <f>VLOOKUP($AC20,pTRAIT!$A:$X,15,FALSE)</f>
        <v>0</v>
      </c>
      <c r="AN20" s="63">
        <f>VLOOKUP($AC20,pTRAIT!$A:$X,16,FALSE)</f>
        <v>0</v>
      </c>
      <c r="AO20" s="63">
        <f>VLOOKUP($AC20,pTRAIT!$A:$X,17,FALSE)</f>
        <v>0</v>
      </c>
      <c r="AP20" s="63">
        <f>VLOOKUP($AC20,pTRAIT!$A:$X,18,FALSE)</f>
        <v>0</v>
      </c>
      <c r="AQ20" s="63">
        <f>VLOOKUP($AC20,pTRAIT!$A:$X,19,FALSE)</f>
        <v>0</v>
      </c>
      <c r="AR20" s="63">
        <f>VLOOKUP($AC20,pTRAIT!$A:$X,20,FALSE)</f>
        <v>0</v>
      </c>
      <c r="AS20" s="63">
        <f>VLOOKUP($AC20,pTRAIT!$A:$X,21,FALSE)</f>
        <v>0</v>
      </c>
      <c r="AT20" s="63">
        <f>VLOOKUP($AC20,pTRAIT!$A:$X,22,FALSE)</f>
        <v>0</v>
      </c>
      <c r="AU20" s="63">
        <f>VLOOKUP($AC20,pTRAIT!$A:$X,23,FALSE)</f>
        <v>0</v>
      </c>
      <c r="AV20" s="63">
        <f>VLOOKUP($AC20,pTRAIT!$A:$X,24,FALSE)</f>
        <v>0</v>
      </c>
    </row>
    <row r="21" spans="1:48" ht="12" hidden="1" customHeight="1" x14ac:dyDescent="0.2">
      <c r="A21" s="32">
        <v>11</v>
      </c>
      <c r="B21" s="33" t="s">
        <v>5</v>
      </c>
      <c r="C21" s="34">
        <v>68</v>
      </c>
      <c r="D21" s="32" t="str">
        <f t="shared" si="0"/>
        <v>11X68</v>
      </c>
      <c r="E21" s="43" t="s">
        <v>1623</v>
      </c>
      <c r="F21" s="61" t="s">
        <v>1648</v>
      </c>
      <c r="G21" s="41" t="s">
        <v>43</v>
      </c>
      <c r="H21" s="38"/>
      <c r="I21" s="32">
        <v>11</v>
      </c>
      <c r="J21" s="63">
        <f>VLOOKUP(I21,pTRAIT!A:B,2,FALSE)</f>
        <v>0</v>
      </c>
      <c r="K21" s="63" t="s">
        <v>2724</v>
      </c>
      <c r="L21" s="63"/>
      <c r="M21" s="63" t="s">
        <v>2437</v>
      </c>
      <c r="N21" s="63" t="s">
        <v>2431</v>
      </c>
      <c r="O21" s="63" t="s">
        <v>2431</v>
      </c>
      <c r="P21" s="63" t="s">
        <v>2431</v>
      </c>
      <c r="Q21" s="63" t="s">
        <v>2431</v>
      </c>
      <c r="R21" s="63" t="s">
        <v>2431</v>
      </c>
      <c r="S21" s="63" t="s">
        <v>2736</v>
      </c>
      <c r="T21" s="63" t="s">
        <v>2431</v>
      </c>
      <c r="U21" s="63" t="s">
        <v>2738</v>
      </c>
      <c r="V21" s="63" t="s">
        <v>2431</v>
      </c>
      <c r="W21" s="63" t="s">
        <v>2431</v>
      </c>
      <c r="X21" s="63" t="s">
        <v>2431</v>
      </c>
      <c r="Y21" s="63" t="s">
        <v>2431</v>
      </c>
      <c r="Z21" s="63"/>
      <c r="AA21" s="63" t="s">
        <v>2728</v>
      </c>
      <c r="AB21" s="63"/>
      <c r="AC21" s="34">
        <v>68</v>
      </c>
      <c r="AD21" s="40" t="str">
        <f>VLOOKUP(AC21,pTRAIT!A:B,2,FALSE)</f>
        <v>ERo5So5;NST=X / EM5RTCM5So5(WS)Pu;NST=X</v>
      </c>
      <c r="AE21" s="63">
        <f>VLOOKUP($AC21,pTRAIT!$A:$X,7,FALSE)</f>
        <v>0</v>
      </c>
      <c r="AF21" s="63">
        <f>VLOOKUP($AC21,pTRAIT!$A:$X,8,FALSE)</f>
        <v>0</v>
      </c>
      <c r="AG21" s="63">
        <f>VLOOKUP($AC21,pTRAIT!$A:$X,9,FALSE)</f>
        <v>0</v>
      </c>
      <c r="AH21" s="63">
        <f>VLOOKUP($AC21,pTRAIT!$A:$X,10,FALSE)</f>
        <v>0</v>
      </c>
      <c r="AI21" s="63">
        <f>VLOOKUP($AC21,pTRAIT!$A:$X,11,FALSE)</f>
        <v>0</v>
      </c>
      <c r="AJ21" s="63">
        <f>VLOOKUP($AC21,pTRAIT!$A:$X,12,FALSE)</f>
        <v>0</v>
      </c>
      <c r="AK21" s="63">
        <f>VLOOKUP($AC21,pTRAIT!$A:$X,13,FALSE)</f>
        <v>0</v>
      </c>
      <c r="AL21" s="63">
        <f>VLOOKUP($AC21,pTRAIT!$A:$X,14,FALSE)</f>
        <v>0</v>
      </c>
      <c r="AM21" s="63">
        <f>VLOOKUP($AC21,pTRAIT!$A:$X,15,FALSE)</f>
        <v>0</v>
      </c>
      <c r="AN21" s="63">
        <f>VLOOKUP($AC21,pTRAIT!$A:$X,16,FALSE)</f>
        <v>0</v>
      </c>
      <c r="AO21" s="63">
        <f>VLOOKUP($AC21,pTRAIT!$A:$X,17,FALSE)</f>
        <v>0</v>
      </c>
      <c r="AP21" s="63">
        <f>VLOOKUP($AC21,pTRAIT!$A:$X,18,FALSE)</f>
        <v>0</v>
      </c>
      <c r="AQ21" s="63">
        <f>VLOOKUP($AC21,pTRAIT!$A:$X,19,FALSE)</f>
        <v>0</v>
      </c>
      <c r="AR21" s="63">
        <f>VLOOKUP($AC21,pTRAIT!$A:$X,20,FALSE)</f>
        <v>0</v>
      </c>
      <c r="AS21" s="63">
        <f>VLOOKUP($AC21,pTRAIT!$A:$X,21,FALSE)</f>
        <v>0</v>
      </c>
      <c r="AT21" s="63">
        <f>VLOOKUP($AC21,pTRAIT!$A:$X,22,FALSE)</f>
        <v>0</v>
      </c>
      <c r="AU21" s="63">
        <f>VLOOKUP($AC21,pTRAIT!$A:$X,23,FALSE)</f>
        <v>0</v>
      </c>
      <c r="AV21" s="63">
        <f>VLOOKUP($AC21,pTRAIT!$A:$X,24,FALSE)</f>
        <v>0</v>
      </c>
    </row>
    <row r="22" spans="1:48" ht="12" hidden="1" customHeight="1" x14ac:dyDescent="0.2">
      <c r="A22" s="32">
        <v>11</v>
      </c>
      <c r="B22" s="33" t="s">
        <v>5</v>
      </c>
      <c r="C22" s="34">
        <v>71</v>
      </c>
      <c r="D22" s="32" t="str">
        <f t="shared" si="0"/>
        <v>11X71</v>
      </c>
      <c r="E22" s="43" t="s">
        <v>1623</v>
      </c>
      <c r="F22" s="61" t="s">
        <v>1649</v>
      </c>
      <c r="G22" s="41" t="s">
        <v>43</v>
      </c>
      <c r="H22" s="38"/>
      <c r="I22" s="32">
        <v>11</v>
      </c>
      <c r="J22" s="63">
        <f>VLOOKUP(I22,pTRAIT!A:B,2,FALSE)</f>
        <v>0</v>
      </c>
      <c r="K22" s="63" t="s">
        <v>2724</v>
      </c>
      <c r="L22" s="63"/>
      <c r="M22" s="63" t="s">
        <v>2437</v>
      </c>
      <c r="N22" s="63" t="s">
        <v>2431</v>
      </c>
      <c r="O22" s="63" t="s">
        <v>2431</v>
      </c>
      <c r="P22" s="63" t="s">
        <v>2431</v>
      </c>
      <c r="Q22" s="63" t="s">
        <v>2431</v>
      </c>
      <c r="R22" s="63" t="s">
        <v>2431</v>
      </c>
      <c r="S22" s="63" t="s">
        <v>2736</v>
      </c>
      <c r="T22" s="63" t="s">
        <v>2431</v>
      </c>
      <c r="U22" s="63" t="s">
        <v>2738</v>
      </c>
      <c r="V22" s="63" t="s">
        <v>2431</v>
      </c>
      <c r="W22" s="63" t="s">
        <v>2431</v>
      </c>
      <c r="X22" s="63" t="s">
        <v>2431</v>
      </c>
      <c r="Y22" s="63" t="s">
        <v>2431</v>
      </c>
      <c r="Z22" s="63"/>
      <c r="AA22" s="63" t="s">
        <v>2728</v>
      </c>
      <c r="AB22" s="63"/>
      <c r="AC22" s="34">
        <v>71</v>
      </c>
      <c r="AD22" s="40" t="str">
        <f>VLOOKUP(AC22,pTRAIT!A:B,2,FALSE)</f>
        <v>ERo5So5;NST=X / (Pu);</v>
      </c>
      <c r="AE22" s="63">
        <f>VLOOKUP($AC22,pTRAIT!$A:$X,7,FALSE)</f>
        <v>0</v>
      </c>
      <c r="AF22" s="63">
        <f>VLOOKUP($AC22,pTRAIT!$A:$X,8,FALSE)</f>
        <v>0</v>
      </c>
      <c r="AG22" s="63">
        <f>VLOOKUP($AC22,pTRAIT!$A:$X,9,FALSE)</f>
        <v>0</v>
      </c>
      <c r="AH22" s="63">
        <f>VLOOKUP($AC22,pTRAIT!$A:$X,10,FALSE)</f>
        <v>0</v>
      </c>
      <c r="AI22" s="63">
        <f>VLOOKUP($AC22,pTRAIT!$A:$X,11,FALSE)</f>
        <v>0</v>
      </c>
      <c r="AJ22" s="63">
        <f>VLOOKUP($AC22,pTRAIT!$A:$X,12,FALSE)</f>
        <v>0</v>
      </c>
      <c r="AK22" s="63">
        <f>VLOOKUP($AC22,pTRAIT!$A:$X,13,FALSE)</f>
        <v>0</v>
      </c>
      <c r="AL22" s="63">
        <f>VLOOKUP($AC22,pTRAIT!$A:$X,14,FALSE)</f>
        <v>0</v>
      </c>
      <c r="AM22" s="63">
        <f>VLOOKUP($AC22,pTRAIT!$A:$X,15,FALSE)</f>
        <v>0</v>
      </c>
      <c r="AN22" s="63">
        <f>VLOOKUP($AC22,pTRAIT!$A:$X,16,FALSE)</f>
        <v>0</v>
      </c>
      <c r="AO22" s="63">
        <f>VLOOKUP($AC22,pTRAIT!$A:$X,17,FALSE)</f>
        <v>0</v>
      </c>
      <c r="AP22" s="63">
        <f>VLOOKUP($AC22,pTRAIT!$A:$X,18,FALSE)</f>
        <v>0</v>
      </c>
      <c r="AQ22" s="63">
        <f>VLOOKUP($AC22,pTRAIT!$A:$X,19,FALSE)</f>
        <v>0</v>
      </c>
      <c r="AR22" s="63">
        <f>VLOOKUP($AC22,pTRAIT!$A:$X,20,FALSE)</f>
        <v>0</v>
      </c>
      <c r="AS22" s="63">
        <f>VLOOKUP($AC22,pTRAIT!$A:$X,21,FALSE)</f>
        <v>0</v>
      </c>
      <c r="AT22" s="63">
        <f>VLOOKUP($AC22,pTRAIT!$A:$X,22,FALSE)</f>
        <v>0</v>
      </c>
      <c r="AU22" s="63">
        <f>VLOOKUP($AC22,pTRAIT!$A:$X,23,FALSE)</f>
        <v>0</v>
      </c>
      <c r="AV22" s="63">
        <f>VLOOKUP($AC22,pTRAIT!$A:$X,24,FALSE)</f>
        <v>0</v>
      </c>
    </row>
    <row r="23" spans="1:48" ht="12" hidden="1" customHeight="1" x14ac:dyDescent="0.2">
      <c r="A23" s="32">
        <v>11</v>
      </c>
      <c r="B23" s="33" t="s">
        <v>5</v>
      </c>
      <c r="C23" s="34">
        <v>74</v>
      </c>
      <c r="D23" s="32" t="str">
        <f t="shared" si="0"/>
        <v>11X74</v>
      </c>
      <c r="E23" s="43" t="s">
        <v>1623</v>
      </c>
      <c r="F23" s="61" t="s">
        <v>1650</v>
      </c>
      <c r="G23" s="41" t="s">
        <v>43</v>
      </c>
      <c r="H23" s="38"/>
      <c r="I23" s="32">
        <v>11</v>
      </c>
      <c r="J23" s="63">
        <f>VLOOKUP(I23,pTRAIT!A:B,2,FALSE)</f>
        <v>0</v>
      </c>
      <c r="K23" s="63" t="s">
        <v>2724</v>
      </c>
      <c r="L23" s="63"/>
      <c r="M23" s="63" t="s">
        <v>2437</v>
      </c>
      <c r="N23" s="63" t="s">
        <v>2431</v>
      </c>
      <c r="O23" s="63" t="s">
        <v>2431</v>
      </c>
      <c r="P23" s="63" t="s">
        <v>2431</v>
      </c>
      <c r="Q23" s="63" t="s">
        <v>2431</v>
      </c>
      <c r="R23" s="63" t="s">
        <v>2431</v>
      </c>
      <c r="S23" s="63" t="s">
        <v>2736</v>
      </c>
      <c r="T23" s="63" t="s">
        <v>2431</v>
      </c>
      <c r="U23" s="63" t="s">
        <v>2738</v>
      </c>
      <c r="V23" s="63" t="s">
        <v>2431</v>
      </c>
      <c r="W23" s="63" t="s">
        <v>2431</v>
      </c>
      <c r="X23" s="63" t="s">
        <v>2431</v>
      </c>
      <c r="Y23" s="63" t="s">
        <v>2431</v>
      </c>
      <c r="Z23" s="63"/>
      <c r="AA23" s="63" t="s">
        <v>2728</v>
      </c>
      <c r="AB23" s="63"/>
      <c r="AC23" s="34">
        <v>74</v>
      </c>
      <c r="AD23" s="40" t="str">
        <f>VLOOKUP(AC23,pTRAIT!A:B,2,FALSE)</f>
        <v>ERo5So5;NST=X / (Pu);</v>
      </c>
      <c r="AE23" s="63">
        <f>VLOOKUP($AC23,pTRAIT!$A:$X,7,FALSE)</f>
        <v>0</v>
      </c>
      <c r="AF23" s="63">
        <f>VLOOKUP($AC23,pTRAIT!$A:$X,8,FALSE)</f>
        <v>0</v>
      </c>
      <c r="AG23" s="63">
        <f>VLOOKUP($AC23,pTRAIT!$A:$X,9,FALSE)</f>
        <v>0</v>
      </c>
      <c r="AH23" s="63">
        <f>VLOOKUP($AC23,pTRAIT!$A:$X,10,FALSE)</f>
        <v>0</v>
      </c>
      <c r="AI23" s="63">
        <f>VLOOKUP($AC23,pTRAIT!$A:$X,11,FALSE)</f>
        <v>0</v>
      </c>
      <c r="AJ23" s="63">
        <f>VLOOKUP($AC23,pTRAIT!$A:$X,12,FALSE)</f>
        <v>0</v>
      </c>
      <c r="AK23" s="63">
        <f>VLOOKUP($AC23,pTRAIT!$A:$X,13,FALSE)</f>
        <v>0</v>
      </c>
      <c r="AL23" s="63">
        <f>VLOOKUP($AC23,pTRAIT!$A:$X,14,FALSE)</f>
        <v>0</v>
      </c>
      <c r="AM23" s="63">
        <f>VLOOKUP($AC23,pTRAIT!$A:$X,15,FALSE)</f>
        <v>0</v>
      </c>
      <c r="AN23" s="63">
        <f>VLOOKUP($AC23,pTRAIT!$A:$X,16,FALSE)</f>
        <v>0</v>
      </c>
      <c r="AO23" s="63">
        <f>VLOOKUP($AC23,pTRAIT!$A:$X,17,FALSE)</f>
        <v>0</v>
      </c>
      <c r="AP23" s="63">
        <f>VLOOKUP($AC23,pTRAIT!$A:$X,18,FALSE)</f>
        <v>0</v>
      </c>
      <c r="AQ23" s="63">
        <f>VLOOKUP($AC23,pTRAIT!$A:$X,19,FALSE)</f>
        <v>0</v>
      </c>
      <c r="AR23" s="63">
        <f>VLOOKUP($AC23,pTRAIT!$A:$X,20,FALSE)</f>
        <v>0</v>
      </c>
      <c r="AS23" s="63">
        <f>VLOOKUP($AC23,pTRAIT!$A:$X,21,FALSE)</f>
        <v>0</v>
      </c>
      <c r="AT23" s="63">
        <f>VLOOKUP($AC23,pTRAIT!$A:$X,22,FALSE)</f>
        <v>0</v>
      </c>
      <c r="AU23" s="63">
        <f>VLOOKUP($AC23,pTRAIT!$A:$X,23,FALSE)</f>
        <v>0</v>
      </c>
      <c r="AV23" s="63">
        <f>VLOOKUP($AC23,pTRAIT!$A:$X,24,FALSE)</f>
        <v>0</v>
      </c>
    </row>
    <row r="24" spans="1:48" ht="12" hidden="1" customHeight="1" x14ac:dyDescent="0.2">
      <c r="A24" s="32">
        <v>12</v>
      </c>
      <c r="B24" s="33" t="s">
        <v>5</v>
      </c>
      <c r="C24" s="34">
        <v>213</v>
      </c>
      <c r="D24" s="32" t="str">
        <f t="shared" si="0"/>
        <v>12X213</v>
      </c>
      <c r="E24" s="43" t="s">
        <v>1623</v>
      </c>
      <c r="F24" s="61" t="s">
        <v>1651</v>
      </c>
      <c r="G24" s="41" t="s">
        <v>43</v>
      </c>
      <c r="H24" s="38"/>
      <c r="I24" s="32">
        <v>12</v>
      </c>
      <c r="J24" s="63">
        <f>VLOOKUP(I24,pTRAIT!A:B,2,FALSE)</f>
        <v>0</v>
      </c>
      <c r="K24" s="63" t="s">
        <v>2724</v>
      </c>
      <c r="L24" s="63"/>
      <c r="M24" s="63" t="s">
        <v>2437</v>
      </c>
      <c r="N24" s="63" t="s">
        <v>2431</v>
      </c>
      <c r="O24" s="63" t="s">
        <v>2431</v>
      </c>
      <c r="P24" s="63" t="s">
        <v>2431</v>
      </c>
      <c r="Q24" s="63" t="s">
        <v>2431</v>
      </c>
      <c r="R24" s="63" t="s">
        <v>2431</v>
      </c>
      <c r="S24" s="63" t="s">
        <v>2736</v>
      </c>
      <c r="T24" s="63" t="s">
        <v>2431</v>
      </c>
      <c r="U24" s="63" t="s">
        <v>2738</v>
      </c>
      <c r="V24" s="63" t="s">
        <v>2431</v>
      </c>
      <c r="W24" s="63" t="s">
        <v>2431</v>
      </c>
      <c r="X24" s="63" t="s">
        <v>2431</v>
      </c>
      <c r="Y24" s="63" t="s">
        <v>2740</v>
      </c>
      <c r="Z24" s="63"/>
      <c r="AA24" s="63" t="s">
        <v>2728</v>
      </c>
      <c r="AB24" s="63"/>
      <c r="AC24" s="34">
        <v>213</v>
      </c>
      <c r="AD24" s="40" t="str">
        <f>VLOOKUP(AC24,pTRAIT!A:B,2,FALSE)</f>
        <v>EM5RTRo5So5;NST=X / ERo5So5(Pu);NST=X</v>
      </c>
      <c r="AE24" s="63">
        <f>VLOOKUP($AC24,pTRAIT!$A:$X,7,FALSE)</f>
        <v>0</v>
      </c>
      <c r="AF24" s="63">
        <f>VLOOKUP($AC24,pTRAIT!$A:$X,8,FALSE)</f>
        <v>0</v>
      </c>
      <c r="AG24" s="63">
        <f>VLOOKUP($AC24,pTRAIT!$A:$X,9,FALSE)</f>
        <v>0</v>
      </c>
      <c r="AH24" s="63">
        <f>VLOOKUP($AC24,pTRAIT!$A:$X,10,FALSE)</f>
        <v>0</v>
      </c>
      <c r="AI24" s="63">
        <f>VLOOKUP($AC24,pTRAIT!$A:$X,11,FALSE)</f>
        <v>0</v>
      </c>
      <c r="AJ24" s="63">
        <f>VLOOKUP($AC24,pTRAIT!$A:$X,12,FALSE)</f>
        <v>0</v>
      </c>
      <c r="AK24" s="63">
        <f>VLOOKUP($AC24,pTRAIT!$A:$X,13,FALSE)</f>
        <v>0</v>
      </c>
      <c r="AL24" s="63">
        <f>VLOOKUP($AC24,pTRAIT!$A:$X,14,FALSE)</f>
        <v>0</v>
      </c>
      <c r="AM24" s="63">
        <f>VLOOKUP($AC24,pTRAIT!$A:$X,15,FALSE)</f>
        <v>0</v>
      </c>
      <c r="AN24" s="63">
        <f>VLOOKUP($AC24,pTRAIT!$A:$X,16,FALSE)</f>
        <v>0</v>
      </c>
      <c r="AO24" s="63">
        <f>VLOOKUP($AC24,pTRAIT!$A:$X,17,FALSE)</f>
        <v>0</v>
      </c>
      <c r="AP24" s="63">
        <f>VLOOKUP($AC24,pTRAIT!$A:$X,18,FALSE)</f>
        <v>0</v>
      </c>
      <c r="AQ24" s="63">
        <f>VLOOKUP($AC24,pTRAIT!$A:$X,19,FALSE)</f>
        <v>0</v>
      </c>
      <c r="AR24" s="63">
        <f>VLOOKUP($AC24,pTRAIT!$A:$X,20,FALSE)</f>
        <v>0</v>
      </c>
      <c r="AS24" s="63">
        <f>VLOOKUP($AC24,pTRAIT!$A:$X,21,FALSE)</f>
        <v>0</v>
      </c>
      <c r="AT24" s="63">
        <f>VLOOKUP($AC24,pTRAIT!$A:$X,22,FALSE)</f>
        <v>0</v>
      </c>
      <c r="AU24" s="63">
        <f>VLOOKUP($AC24,pTRAIT!$A:$X,23,FALSE)</f>
        <v>0</v>
      </c>
      <c r="AV24" s="63">
        <f>VLOOKUP($AC24,pTRAIT!$A:$X,24,FALSE)</f>
        <v>0</v>
      </c>
    </row>
    <row r="25" spans="1:48" ht="12" hidden="1" customHeight="1" x14ac:dyDescent="0.2">
      <c r="A25" s="32">
        <v>12</v>
      </c>
      <c r="B25" s="33" t="s">
        <v>5</v>
      </c>
      <c r="C25" s="34">
        <v>269</v>
      </c>
      <c r="D25" s="32" t="str">
        <f t="shared" si="0"/>
        <v>12X269</v>
      </c>
      <c r="E25" s="43" t="s">
        <v>1623</v>
      </c>
      <c r="F25" s="61" t="s">
        <v>1652</v>
      </c>
      <c r="G25" s="41" t="s">
        <v>43</v>
      </c>
      <c r="H25" s="38"/>
      <c r="I25" s="32">
        <v>12</v>
      </c>
      <c r="J25" s="63">
        <f>VLOOKUP(I25,pTRAIT!A:B,2,FALSE)</f>
        <v>0</v>
      </c>
      <c r="K25" s="63" t="s">
        <v>2724</v>
      </c>
      <c r="L25" s="63"/>
      <c r="M25" s="63" t="s">
        <v>2437</v>
      </c>
      <c r="N25" s="63" t="s">
        <v>2431</v>
      </c>
      <c r="O25" s="63" t="s">
        <v>2431</v>
      </c>
      <c r="P25" s="63" t="s">
        <v>2431</v>
      </c>
      <c r="Q25" s="63" t="s">
        <v>2431</v>
      </c>
      <c r="R25" s="63" t="s">
        <v>2431</v>
      </c>
      <c r="S25" s="63" t="s">
        <v>2736</v>
      </c>
      <c r="T25" s="63" t="s">
        <v>2431</v>
      </c>
      <c r="U25" s="63" t="s">
        <v>2738</v>
      </c>
      <c r="V25" s="63" t="s">
        <v>2431</v>
      </c>
      <c r="W25" s="63" t="s">
        <v>2431</v>
      </c>
      <c r="X25" s="63" t="s">
        <v>2431</v>
      </c>
      <c r="Y25" s="63" t="s">
        <v>2740</v>
      </c>
      <c r="Z25" s="63"/>
      <c r="AA25" s="63" t="s">
        <v>2728</v>
      </c>
      <c r="AB25" s="63"/>
      <c r="AC25" s="34">
        <v>269</v>
      </c>
      <c r="AD25" s="40" t="str">
        <f>VLOOKUP(AC25,pTRAIT!A:B,2,FALSE)</f>
        <v>EM5RTUeRo5So5;NST=X / ERo5So5(Pu);NST=X</v>
      </c>
      <c r="AE25" s="63">
        <f>VLOOKUP($AC25,pTRAIT!$A:$X,7,FALSE)</f>
        <v>0</v>
      </c>
      <c r="AF25" s="63">
        <f>VLOOKUP($AC25,pTRAIT!$A:$X,8,FALSE)</f>
        <v>0</v>
      </c>
      <c r="AG25" s="63">
        <f>VLOOKUP($AC25,pTRAIT!$A:$X,9,FALSE)</f>
        <v>0</v>
      </c>
      <c r="AH25" s="63">
        <f>VLOOKUP($AC25,pTRAIT!$A:$X,10,FALSE)</f>
        <v>0</v>
      </c>
      <c r="AI25" s="63">
        <f>VLOOKUP($AC25,pTRAIT!$A:$X,11,FALSE)</f>
        <v>0</v>
      </c>
      <c r="AJ25" s="63">
        <f>VLOOKUP($AC25,pTRAIT!$A:$X,12,FALSE)</f>
        <v>0</v>
      </c>
      <c r="AK25" s="63">
        <f>VLOOKUP($AC25,pTRAIT!$A:$X,13,FALSE)</f>
        <v>0</v>
      </c>
      <c r="AL25" s="63">
        <f>VLOOKUP($AC25,pTRAIT!$A:$X,14,FALSE)</f>
        <v>0</v>
      </c>
      <c r="AM25" s="63">
        <f>VLOOKUP($AC25,pTRAIT!$A:$X,15,FALSE)</f>
        <v>0</v>
      </c>
      <c r="AN25" s="63">
        <f>VLOOKUP($AC25,pTRAIT!$A:$X,16,FALSE)</f>
        <v>0</v>
      </c>
      <c r="AO25" s="63">
        <f>VLOOKUP($AC25,pTRAIT!$A:$X,17,FALSE)</f>
        <v>0</v>
      </c>
      <c r="AP25" s="63">
        <f>VLOOKUP($AC25,pTRAIT!$A:$X,18,FALSE)</f>
        <v>0</v>
      </c>
      <c r="AQ25" s="63">
        <f>VLOOKUP($AC25,pTRAIT!$A:$X,19,FALSE)</f>
        <v>0</v>
      </c>
      <c r="AR25" s="63">
        <f>VLOOKUP($AC25,pTRAIT!$A:$X,20,FALSE)</f>
        <v>0</v>
      </c>
      <c r="AS25" s="63">
        <f>VLOOKUP($AC25,pTRAIT!$A:$X,21,FALSE)</f>
        <v>0</v>
      </c>
      <c r="AT25" s="63">
        <f>VLOOKUP($AC25,pTRAIT!$A:$X,22,FALSE)</f>
        <v>0</v>
      </c>
      <c r="AU25" s="63">
        <f>VLOOKUP($AC25,pTRAIT!$A:$X,23,FALSE)</f>
        <v>0</v>
      </c>
      <c r="AV25" s="63">
        <f>VLOOKUP($AC25,pTRAIT!$A:$X,24,FALSE)</f>
        <v>0</v>
      </c>
    </row>
    <row r="26" spans="1:48" ht="12" hidden="1" customHeight="1" x14ac:dyDescent="0.2">
      <c r="A26" s="32">
        <v>12</v>
      </c>
      <c r="B26" s="33" t="s">
        <v>5</v>
      </c>
      <c r="C26" s="34">
        <v>341</v>
      </c>
      <c r="D26" s="32" t="str">
        <f t="shared" si="0"/>
        <v>12X341</v>
      </c>
      <c r="E26" s="43" t="s">
        <v>1623</v>
      </c>
      <c r="F26" s="61" t="s">
        <v>1653</v>
      </c>
      <c r="G26" s="41" t="s">
        <v>43</v>
      </c>
      <c r="H26" s="45"/>
      <c r="I26" s="32">
        <v>12</v>
      </c>
      <c r="J26" s="63">
        <f>VLOOKUP(I26,pTRAIT!A:B,2,FALSE)</f>
        <v>0</v>
      </c>
      <c r="K26" s="63" t="s">
        <v>2724</v>
      </c>
      <c r="L26" s="63"/>
      <c r="M26" s="63" t="s">
        <v>2437</v>
      </c>
      <c r="N26" s="63" t="s">
        <v>2431</v>
      </c>
      <c r="O26" s="63" t="s">
        <v>2431</v>
      </c>
      <c r="P26" s="63" t="s">
        <v>2431</v>
      </c>
      <c r="Q26" s="63" t="s">
        <v>2431</v>
      </c>
      <c r="R26" s="63" t="s">
        <v>2431</v>
      </c>
      <c r="S26" s="63" t="s">
        <v>2736</v>
      </c>
      <c r="T26" s="63" t="s">
        <v>2431</v>
      </c>
      <c r="U26" s="63" t="s">
        <v>2738</v>
      </c>
      <c r="V26" s="63" t="s">
        <v>2431</v>
      </c>
      <c r="W26" s="63" t="s">
        <v>2431</v>
      </c>
      <c r="X26" s="63" t="s">
        <v>2431</v>
      </c>
      <c r="Y26" s="63" t="s">
        <v>2740</v>
      </c>
      <c r="Z26" s="63"/>
      <c r="AA26" s="63" t="s">
        <v>2728</v>
      </c>
      <c r="AB26" s="63"/>
      <c r="AC26" s="34">
        <v>341</v>
      </c>
      <c r="AD26" s="40" t="str">
        <f>VLOOKUP(AC26,pTRAIT!A:B,2,FALSE)</f>
        <v>EM5RTUeRo5So5;NST=X / ERo5So5(Pu);NST=X</v>
      </c>
      <c r="AE26" s="63">
        <f>VLOOKUP($AC26,pTRAIT!$A:$X,7,FALSE)</f>
        <v>0</v>
      </c>
      <c r="AF26" s="63">
        <f>VLOOKUP($AC26,pTRAIT!$A:$X,8,FALSE)</f>
        <v>0</v>
      </c>
      <c r="AG26" s="63">
        <f>VLOOKUP($AC26,pTRAIT!$A:$X,9,FALSE)</f>
        <v>0</v>
      </c>
      <c r="AH26" s="63">
        <f>VLOOKUP($AC26,pTRAIT!$A:$X,10,FALSE)</f>
        <v>0</v>
      </c>
      <c r="AI26" s="63">
        <f>VLOOKUP($AC26,pTRAIT!$A:$X,11,FALSE)</f>
        <v>0</v>
      </c>
      <c r="AJ26" s="63">
        <f>VLOOKUP($AC26,pTRAIT!$A:$X,12,FALSE)</f>
        <v>0</v>
      </c>
      <c r="AK26" s="63">
        <f>VLOOKUP($AC26,pTRAIT!$A:$X,13,FALSE)</f>
        <v>0</v>
      </c>
      <c r="AL26" s="63">
        <f>VLOOKUP($AC26,pTRAIT!$A:$X,14,FALSE)</f>
        <v>0</v>
      </c>
      <c r="AM26" s="63">
        <f>VLOOKUP($AC26,pTRAIT!$A:$X,15,FALSE)</f>
        <v>0</v>
      </c>
      <c r="AN26" s="63">
        <f>VLOOKUP($AC26,pTRAIT!$A:$X,16,FALSE)</f>
        <v>0</v>
      </c>
      <c r="AO26" s="63">
        <f>VLOOKUP($AC26,pTRAIT!$A:$X,17,FALSE)</f>
        <v>0</v>
      </c>
      <c r="AP26" s="63">
        <f>VLOOKUP($AC26,pTRAIT!$A:$X,18,FALSE)</f>
        <v>0</v>
      </c>
      <c r="AQ26" s="63">
        <f>VLOOKUP($AC26,pTRAIT!$A:$X,19,FALSE)</f>
        <v>0</v>
      </c>
      <c r="AR26" s="63">
        <f>VLOOKUP($AC26,pTRAIT!$A:$X,20,FALSE)</f>
        <v>0</v>
      </c>
      <c r="AS26" s="63">
        <f>VLOOKUP($AC26,pTRAIT!$A:$X,21,FALSE)</f>
        <v>0</v>
      </c>
      <c r="AT26" s="63">
        <f>VLOOKUP($AC26,pTRAIT!$A:$X,22,FALSE)</f>
        <v>0</v>
      </c>
      <c r="AU26" s="63">
        <f>VLOOKUP($AC26,pTRAIT!$A:$X,23,FALSE)</f>
        <v>0</v>
      </c>
      <c r="AV26" s="63">
        <f>VLOOKUP($AC26,pTRAIT!$A:$X,24,FALSE)</f>
        <v>0</v>
      </c>
    </row>
    <row r="27" spans="1:48" ht="12" hidden="1" customHeight="1" x14ac:dyDescent="0.2">
      <c r="A27" s="32">
        <v>12</v>
      </c>
      <c r="B27" s="33" t="s">
        <v>5</v>
      </c>
      <c r="C27" s="34">
        <v>387</v>
      </c>
      <c r="D27" s="32" t="str">
        <f t="shared" si="0"/>
        <v>12X387</v>
      </c>
      <c r="E27" s="43" t="s">
        <v>1623</v>
      </c>
      <c r="F27" s="61" t="s">
        <v>1654</v>
      </c>
      <c r="G27" s="41" t="s">
        <v>43</v>
      </c>
      <c r="H27" s="38"/>
      <c r="I27" s="32">
        <v>12</v>
      </c>
      <c r="J27" s="63">
        <f>VLOOKUP(I27,pTRAIT!A:B,2,FALSE)</f>
        <v>0</v>
      </c>
      <c r="K27" s="63" t="s">
        <v>2724</v>
      </c>
      <c r="L27" s="63"/>
      <c r="M27" s="63" t="s">
        <v>2437</v>
      </c>
      <c r="N27" s="63" t="s">
        <v>2431</v>
      </c>
      <c r="O27" s="63" t="s">
        <v>2431</v>
      </c>
      <c r="P27" s="63" t="s">
        <v>2431</v>
      </c>
      <c r="Q27" s="63" t="s">
        <v>2431</v>
      </c>
      <c r="R27" s="63" t="s">
        <v>2431</v>
      </c>
      <c r="S27" s="63" t="s">
        <v>2736</v>
      </c>
      <c r="T27" s="63" t="s">
        <v>2431</v>
      </c>
      <c r="U27" s="63" t="s">
        <v>2738</v>
      </c>
      <c r="V27" s="63" t="s">
        <v>2431</v>
      </c>
      <c r="W27" s="63" t="s">
        <v>2431</v>
      </c>
      <c r="X27" s="63" t="s">
        <v>2431</v>
      </c>
      <c r="Y27" s="63" t="s">
        <v>2740</v>
      </c>
      <c r="Z27" s="63"/>
      <c r="AA27" s="63" t="s">
        <v>2728</v>
      </c>
      <c r="AB27" s="63"/>
      <c r="AC27" s="34">
        <v>387</v>
      </c>
      <c r="AD27" s="40" t="str">
        <f>VLOOKUP(AC27,pTRAIT!A:B,2,FALSE)</f>
        <v>EM5RTUeRo5So5;NST=X / ERo5So5(Pu);NST=X</v>
      </c>
      <c r="AE27" s="63">
        <f>VLOOKUP($AC27,pTRAIT!$A:$X,7,FALSE)</f>
        <v>0</v>
      </c>
      <c r="AF27" s="63">
        <f>VLOOKUP($AC27,pTRAIT!$A:$X,8,FALSE)</f>
        <v>0</v>
      </c>
      <c r="AG27" s="63">
        <f>VLOOKUP($AC27,pTRAIT!$A:$X,9,FALSE)</f>
        <v>0</v>
      </c>
      <c r="AH27" s="63">
        <f>VLOOKUP($AC27,pTRAIT!$A:$X,10,FALSE)</f>
        <v>0</v>
      </c>
      <c r="AI27" s="63">
        <f>VLOOKUP($AC27,pTRAIT!$A:$X,11,FALSE)</f>
        <v>0</v>
      </c>
      <c r="AJ27" s="63">
        <f>VLOOKUP($AC27,pTRAIT!$A:$X,12,FALSE)</f>
        <v>0</v>
      </c>
      <c r="AK27" s="63">
        <f>VLOOKUP($AC27,pTRAIT!$A:$X,13,FALSE)</f>
        <v>0</v>
      </c>
      <c r="AL27" s="63">
        <f>VLOOKUP($AC27,pTRAIT!$A:$X,14,FALSE)</f>
        <v>0</v>
      </c>
      <c r="AM27" s="63">
        <f>VLOOKUP($AC27,pTRAIT!$A:$X,15,FALSE)</f>
        <v>0</v>
      </c>
      <c r="AN27" s="63">
        <f>VLOOKUP($AC27,pTRAIT!$A:$X,16,FALSE)</f>
        <v>0</v>
      </c>
      <c r="AO27" s="63">
        <f>VLOOKUP($AC27,pTRAIT!$A:$X,17,FALSE)</f>
        <v>0</v>
      </c>
      <c r="AP27" s="63">
        <f>VLOOKUP($AC27,pTRAIT!$A:$X,18,FALSE)</f>
        <v>0</v>
      </c>
      <c r="AQ27" s="63">
        <f>VLOOKUP($AC27,pTRAIT!$A:$X,19,FALSE)</f>
        <v>0</v>
      </c>
      <c r="AR27" s="63">
        <f>VLOOKUP($AC27,pTRAIT!$A:$X,20,FALSE)</f>
        <v>0</v>
      </c>
      <c r="AS27" s="63">
        <f>VLOOKUP($AC27,pTRAIT!$A:$X,21,FALSE)</f>
        <v>0</v>
      </c>
      <c r="AT27" s="63">
        <f>VLOOKUP($AC27,pTRAIT!$A:$X,22,FALSE)</f>
        <v>0</v>
      </c>
      <c r="AU27" s="63">
        <f>VLOOKUP($AC27,pTRAIT!$A:$X,23,FALSE)</f>
        <v>0</v>
      </c>
      <c r="AV27" s="63">
        <f>VLOOKUP($AC27,pTRAIT!$A:$X,24,FALSE)</f>
        <v>0</v>
      </c>
    </row>
    <row r="28" spans="1:48" ht="12" hidden="1" customHeight="1" x14ac:dyDescent="0.2">
      <c r="A28" s="32">
        <v>13</v>
      </c>
      <c r="B28" s="33" t="s">
        <v>5</v>
      </c>
      <c r="C28" s="34">
        <v>34</v>
      </c>
      <c r="D28" s="32" t="str">
        <f t="shared" si="0"/>
        <v>13X34</v>
      </c>
      <c r="E28" s="43" t="s">
        <v>1623</v>
      </c>
      <c r="F28" s="61" t="s">
        <v>1655</v>
      </c>
      <c r="G28" s="41" t="s">
        <v>43</v>
      </c>
      <c r="H28" s="38"/>
      <c r="I28" s="32">
        <v>13</v>
      </c>
      <c r="J28" s="63">
        <f>VLOOKUP(I28,pTRAIT!A:B,2,FALSE)</f>
        <v>0</v>
      </c>
      <c r="K28" s="63" t="s">
        <v>2724</v>
      </c>
      <c r="L28" s="63"/>
      <c r="M28" s="63" t="s">
        <v>2437</v>
      </c>
      <c r="N28" s="63" t="s">
        <v>2431</v>
      </c>
      <c r="O28" s="63" t="s">
        <v>2431</v>
      </c>
      <c r="P28" s="63" t="s">
        <v>2431</v>
      </c>
      <c r="Q28" s="63" t="s">
        <v>2431</v>
      </c>
      <c r="R28" s="63" t="s">
        <v>2431</v>
      </c>
      <c r="S28" s="63" t="s">
        <v>2431</v>
      </c>
      <c r="T28" s="63" t="s">
        <v>2431</v>
      </c>
      <c r="U28" s="63" t="s">
        <v>2738</v>
      </c>
      <c r="V28" s="63" t="s">
        <v>2431</v>
      </c>
      <c r="W28" s="63" t="s">
        <v>2431</v>
      </c>
      <c r="X28" s="63" t="s">
        <v>2431</v>
      </c>
      <c r="Y28" s="63" t="s">
        <v>2431</v>
      </c>
      <c r="Z28" s="63"/>
      <c r="AA28" s="63" t="s">
        <v>2728</v>
      </c>
      <c r="AB28" s="63"/>
      <c r="AC28" s="34">
        <v>34</v>
      </c>
      <c r="AD28" s="40" t="str">
        <f>VLOOKUP(AC28,pTRAIT!A:B,2,FALSE)</f>
        <v>ERo5So5;NST=X / EM5RTUeRo5So5(Pu);NST=X</v>
      </c>
      <c r="AE28" s="63">
        <f>VLOOKUP($AC28,pTRAIT!$A:$X,7,FALSE)</f>
        <v>0</v>
      </c>
      <c r="AF28" s="63">
        <f>VLOOKUP($AC28,pTRAIT!$A:$X,8,FALSE)</f>
        <v>0</v>
      </c>
      <c r="AG28" s="63">
        <f>VLOOKUP($AC28,pTRAIT!$A:$X,9,FALSE)</f>
        <v>0</v>
      </c>
      <c r="AH28" s="63">
        <f>VLOOKUP($AC28,pTRAIT!$A:$X,10,FALSE)</f>
        <v>0</v>
      </c>
      <c r="AI28" s="63">
        <f>VLOOKUP($AC28,pTRAIT!$A:$X,11,FALSE)</f>
        <v>0</v>
      </c>
      <c r="AJ28" s="63">
        <f>VLOOKUP($AC28,pTRAIT!$A:$X,12,FALSE)</f>
        <v>0</v>
      </c>
      <c r="AK28" s="63">
        <f>VLOOKUP($AC28,pTRAIT!$A:$X,13,FALSE)</f>
        <v>0</v>
      </c>
      <c r="AL28" s="63">
        <f>VLOOKUP($AC28,pTRAIT!$A:$X,14,FALSE)</f>
        <v>0</v>
      </c>
      <c r="AM28" s="63">
        <f>VLOOKUP($AC28,pTRAIT!$A:$X,15,FALSE)</f>
        <v>0</v>
      </c>
      <c r="AN28" s="63">
        <f>VLOOKUP($AC28,pTRAIT!$A:$X,16,FALSE)</f>
        <v>0</v>
      </c>
      <c r="AO28" s="63">
        <f>VLOOKUP($AC28,pTRAIT!$A:$X,17,FALSE)</f>
        <v>0</v>
      </c>
      <c r="AP28" s="63">
        <f>VLOOKUP($AC28,pTRAIT!$A:$X,18,FALSE)</f>
        <v>0</v>
      </c>
      <c r="AQ28" s="63">
        <f>VLOOKUP($AC28,pTRAIT!$A:$X,19,FALSE)</f>
        <v>0</v>
      </c>
      <c r="AR28" s="63">
        <f>VLOOKUP($AC28,pTRAIT!$A:$X,20,FALSE)</f>
        <v>0</v>
      </c>
      <c r="AS28" s="63">
        <f>VLOOKUP($AC28,pTRAIT!$A:$X,21,FALSE)</f>
        <v>0</v>
      </c>
      <c r="AT28" s="63">
        <f>VLOOKUP($AC28,pTRAIT!$A:$X,22,FALSE)</f>
        <v>0</v>
      </c>
      <c r="AU28" s="63">
        <f>VLOOKUP($AC28,pTRAIT!$A:$X,23,FALSE)</f>
        <v>0</v>
      </c>
      <c r="AV28" s="63">
        <f>VLOOKUP($AC28,pTRAIT!$A:$X,24,FALSE)</f>
        <v>0</v>
      </c>
    </row>
    <row r="29" spans="1:48" ht="12" hidden="1" customHeight="1" x14ac:dyDescent="0.2">
      <c r="A29" s="32">
        <v>13</v>
      </c>
      <c r="B29" s="33" t="s">
        <v>5</v>
      </c>
      <c r="C29" s="34">
        <v>35</v>
      </c>
      <c r="D29" s="32" t="str">
        <f t="shared" si="0"/>
        <v>13X35</v>
      </c>
      <c r="E29" s="43" t="s">
        <v>1623</v>
      </c>
      <c r="F29" s="61" t="s">
        <v>1656</v>
      </c>
      <c r="G29" s="41" t="s">
        <v>43</v>
      </c>
      <c r="H29" s="38"/>
      <c r="I29" s="32">
        <v>13</v>
      </c>
      <c r="J29" s="63">
        <f>VLOOKUP(I29,pTRAIT!A:B,2,FALSE)</f>
        <v>0</v>
      </c>
      <c r="K29" s="63" t="s">
        <v>2724</v>
      </c>
      <c r="L29" s="63"/>
      <c r="M29" s="63" t="s">
        <v>2437</v>
      </c>
      <c r="N29" s="63" t="s">
        <v>2431</v>
      </c>
      <c r="O29" s="63" t="s">
        <v>2431</v>
      </c>
      <c r="P29" s="63" t="s">
        <v>2431</v>
      </c>
      <c r="Q29" s="63" t="s">
        <v>2431</v>
      </c>
      <c r="R29" s="63" t="s">
        <v>2431</v>
      </c>
      <c r="S29" s="63" t="s">
        <v>2431</v>
      </c>
      <c r="T29" s="63" t="s">
        <v>2431</v>
      </c>
      <c r="U29" s="63" t="s">
        <v>2738</v>
      </c>
      <c r="V29" s="63" t="s">
        <v>2431</v>
      </c>
      <c r="W29" s="63" t="s">
        <v>2431</v>
      </c>
      <c r="X29" s="63" t="s">
        <v>2431</v>
      </c>
      <c r="Y29" s="63" t="s">
        <v>2431</v>
      </c>
      <c r="Z29" s="63"/>
      <c r="AA29" s="63" t="s">
        <v>2728</v>
      </c>
      <c r="AB29" s="63"/>
      <c r="AC29" s="34">
        <v>35</v>
      </c>
      <c r="AD29" s="40" t="str">
        <f>VLOOKUP(AC29,pTRAIT!A:B,2,FALSE)</f>
        <v>ERo5So5;NST=X / EM5RTUeRo5So5(Pu);NST=X</v>
      </c>
      <c r="AE29" s="63">
        <f>VLOOKUP($AC29,pTRAIT!$A:$X,7,FALSE)</f>
        <v>0</v>
      </c>
      <c r="AF29" s="63">
        <f>VLOOKUP($AC29,pTRAIT!$A:$X,8,FALSE)</f>
        <v>0</v>
      </c>
      <c r="AG29" s="63">
        <f>VLOOKUP($AC29,pTRAIT!$A:$X,9,FALSE)</f>
        <v>0</v>
      </c>
      <c r="AH29" s="63">
        <f>VLOOKUP($AC29,pTRAIT!$A:$X,10,FALSE)</f>
        <v>0</v>
      </c>
      <c r="AI29" s="63">
        <f>VLOOKUP($AC29,pTRAIT!$A:$X,11,FALSE)</f>
        <v>0</v>
      </c>
      <c r="AJ29" s="63">
        <f>VLOOKUP($AC29,pTRAIT!$A:$X,12,FALSE)</f>
        <v>0</v>
      </c>
      <c r="AK29" s="63">
        <f>VLOOKUP($AC29,pTRAIT!$A:$X,13,FALSE)</f>
        <v>0</v>
      </c>
      <c r="AL29" s="63">
        <f>VLOOKUP($AC29,pTRAIT!$A:$X,14,FALSE)</f>
        <v>0</v>
      </c>
      <c r="AM29" s="63">
        <f>VLOOKUP($AC29,pTRAIT!$A:$X,15,FALSE)</f>
        <v>0</v>
      </c>
      <c r="AN29" s="63">
        <f>VLOOKUP($AC29,pTRAIT!$A:$X,16,FALSE)</f>
        <v>0</v>
      </c>
      <c r="AO29" s="63">
        <f>VLOOKUP($AC29,pTRAIT!$A:$X,17,FALSE)</f>
        <v>0</v>
      </c>
      <c r="AP29" s="63">
        <f>VLOOKUP($AC29,pTRAIT!$A:$X,18,FALSE)</f>
        <v>0</v>
      </c>
      <c r="AQ29" s="63">
        <f>VLOOKUP($AC29,pTRAIT!$A:$X,19,FALSE)</f>
        <v>0</v>
      </c>
      <c r="AR29" s="63">
        <f>VLOOKUP($AC29,pTRAIT!$A:$X,20,FALSE)</f>
        <v>0</v>
      </c>
      <c r="AS29" s="63">
        <f>VLOOKUP($AC29,pTRAIT!$A:$X,21,FALSE)</f>
        <v>0</v>
      </c>
      <c r="AT29" s="63">
        <f>VLOOKUP($AC29,pTRAIT!$A:$X,22,FALSE)</f>
        <v>0</v>
      </c>
      <c r="AU29" s="63">
        <f>VLOOKUP($AC29,pTRAIT!$A:$X,23,FALSE)</f>
        <v>0</v>
      </c>
      <c r="AV29" s="63">
        <f>VLOOKUP($AC29,pTRAIT!$A:$X,24,FALSE)</f>
        <v>0</v>
      </c>
    </row>
    <row r="30" spans="1:48" ht="12" hidden="1" customHeight="1" x14ac:dyDescent="0.2">
      <c r="A30" s="32">
        <v>13</v>
      </c>
      <c r="B30" s="33" t="s">
        <v>5</v>
      </c>
      <c r="C30" s="34">
        <v>37</v>
      </c>
      <c r="D30" s="32" t="str">
        <f t="shared" si="0"/>
        <v>13X37</v>
      </c>
      <c r="E30" s="43" t="s">
        <v>1623</v>
      </c>
      <c r="F30" s="61" t="s">
        <v>1657</v>
      </c>
      <c r="G30" s="41" t="s">
        <v>43</v>
      </c>
      <c r="H30" s="38"/>
      <c r="I30" s="32">
        <v>13</v>
      </c>
      <c r="J30" s="63">
        <f>VLOOKUP(I30,pTRAIT!A:B,2,FALSE)</f>
        <v>0</v>
      </c>
      <c r="K30" s="63" t="s">
        <v>2724</v>
      </c>
      <c r="L30" s="63"/>
      <c r="M30" s="63" t="s">
        <v>2437</v>
      </c>
      <c r="N30" s="63" t="s">
        <v>2431</v>
      </c>
      <c r="O30" s="63" t="s">
        <v>2431</v>
      </c>
      <c r="P30" s="63" t="s">
        <v>2431</v>
      </c>
      <c r="Q30" s="63" t="s">
        <v>2431</v>
      </c>
      <c r="R30" s="63" t="s">
        <v>2431</v>
      </c>
      <c r="S30" s="63" t="s">
        <v>2431</v>
      </c>
      <c r="T30" s="63" t="s">
        <v>2431</v>
      </c>
      <c r="U30" s="63" t="s">
        <v>2738</v>
      </c>
      <c r="V30" s="63" t="s">
        <v>2431</v>
      </c>
      <c r="W30" s="63" t="s">
        <v>2431</v>
      </c>
      <c r="X30" s="63" t="s">
        <v>2431</v>
      </c>
      <c r="Y30" s="63" t="s">
        <v>2431</v>
      </c>
      <c r="Z30" s="63"/>
      <c r="AA30" s="63" t="s">
        <v>2728</v>
      </c>
      <c r="AB30" s="63"/>
      <c r="AC30" s="34">
        <v>37</v>
      </c>
      <c r="AD30" s="40" t="str">
        <f>VLOOKUP(AC30,pTRAIT!A:B,2,FALSE)</f>
        <v>ERo5So5;NST=X / EM5RTUeRo5So5(Pu);NST=X</v>
      </c>
      <c r="AE30" s="63">
        <f>VLOOKUP($AC30,pTRAIT!$A:$X,7,FALSE)</f>
        <v>0</v>
      </c>
      <c r="AF30" s="63">
        <f>VLOOKUP($AC30,pTRAIT!$A:$X,8,FALSE)</f>
        <v>0</v>
      </c>
      <c r="AG30" s="63">
        <f>VLOOKUP($AC30,pTRAIT!$A:$X,9,FALSE)</f>
        <v>0</v>
      </c>
      <c r="AH30" s="63">
        <f>VLOOKUP($AC30,pTRAIT!$A:$X,10,FALSE)</f>
        <v>0</v>
      </c>
      <c r="AI30" s="63">
        <f>VLOOKUP($AC30,pTRAIT!$A:$X,11,FALSE)</f>
        <v>0</v>
      </c>
      <c r="AJ30" s="63">
        <f>VLOOKUP($AC30,pTRAIT!$A:$X,12,FALSE)</f>
        <v>0</v>
      </c>
      <c r="AK30" s="63">
        <f>VLOOKUP($AC30,pTRAIT!$A:$X,13,FALSE)</f>
        <v>0</v>
      </c>
      <c r="AL30" s="63">
        <f>VLOOKUP($AC30,pTRAIT!$A:$X,14,FALSE)</f>
        <v>0</v>
      </c>
      <c r="AM30" s="63">
        <f>VLOOKUP($AC30,pTRAIT!$A:$X,15,FALSE)</f>
        <v>0</v>
      </c>
      <c r="AN30" s="63">
        <f>VLOOKUP($AC30,pTRAIT!$A:$X,16,FALSE)</f>
        <v>0</v>
      </c>
      <c r="AO30" s="63">
        <f>VLOOKUP($AC30,pTRAIT!$A:$X,17,FALSE)</f>
        <v>0</v>
      </c>
      <c r="AP30" s="63">
        <f>VLOOKUP($AC30,pTRAIT!$A:$X,18,FALSE)</f>
        <v>0</v>
      </c>
      <c r="AQ30" s="63">
        <f>VLOOKUP($AC30,pTRAIT!$A:$X,19,FALSE)</f>
        <v>0</v>
      </c>
      <c r="AR30" s="63">
        <f>VLOOKUP($AC30,pTRAIT!$A:$X,20,FALSE)</f>
        <v>0</v>
      </c>
      <c r="AS30" s="63">
        <f>VLOOKUP($AC30,pTRAIT!$A:$X,21,FALSE)</f>
        <v>0</v>
      </c>
      <c r="AT30" s="63">
        <f>VLOOKUP($AC30,pTRAIT!$A:$X,22,FALSE)</f>
        <v>0</v>
      </c>
      <c r="AU30" s="63">
        <f>VLOOKUP($AC30,pTRAIT!$A:$X,23,FALSE)</f>
        <v>0</v>
      </c>
      <c r="AV30" s="63">
        <f>VLOOKUP($AC30,pTRAIT!$A:$X,24,FALSE)</f>
        <v>0</v>
      </c>
    </row>
    <row r="31" spans="1:48" ht="12" hidden="1" customHeight="1" x14ac:dyDescent="0.2">
      <c r="A31" s="32">
        <v>13</v>
      </c>
      <c r="B31" s="33" t="s">
        <v>5</v>
      </c>
      <c r="C31" s="34">
        <v>42</v>
      </c>
      <c r="D31" s="32" t="str">
        <f t="shared" si="0"/>
        <v>13X42</v>
      </c>
      <c r="E31" s="43" t="s">
        <v>1623</v>
      </c>
      <c r="F31" s="61" t="s">
        <v>1658</v>
      </c>
      <c r="G31" s="41" t="s">
        <v>43</v>
      </c>
      <c r="H31" s="38"/>
      <c r="I31" s="32">
        <v>13</v>
      </c>
      <c r="J31" s="63">
        <f>VLOOKUP(I31,pTRAIT!A:B,2,FALSE)</f>
        <v>0</v>
      </c>
      <c r="K31" s="63" t="s">
        <v>2724</v>
      </c>
      <c r="L31" s="63"/>
      <c r="M31" s="63" t="s">
        <v>2437</v>
      </c>
      <c r="N31" s="63" t="s">
        <v>2431</v>
      </c>
      <c r="O31" s="63" t="s">
        <v>2431</v>
      </c>
      <c r="P31" s="63" t="s">
        <v>2431</v>
      </c>
      <c r="Q31" s="63" t="s">
        <v>2431</v>
      </c>
      <c r="R31" s="63" t="s">
        <v>2431</v>
      </c>
      <c r="S31" s="63" t="s">
        <v>2431</v>
      </c>
      <c r="T31" s="63" t="s">
        <v>2431</v>
      </c>
      <c r="U31" s="63" t="s">
        <v>2738</v>
      </c>
      <c r="V31" s="63" t="s">
        <v>2431</v>
      </c>
      <c r="W31" s="63" t="s">
        <v>2431</v>
      </c>
      <c r="X31" s="63" t="s">
        <v>2431</v>
      </c>
      <c r="Y31" s="63" t="s">
        <v>2431</v>
      </c>
      <c r="Z31" s="63"/>
      <c r="AA31" s="63" t="s">
        <v>2728</v>
      </c>
      <c r="AB31" s="63"/>
      <c r="AC31" s="34">
        <v>42</v>
      </c>
      <c r="AD31" s="40" t="str">
        <f>VLOOKUP(AC31,pTRAIT!A:B,2,FALSE)</f>
        <v>ERo5So5;NST=X / EM5RTUeRo5So5WSPu;NST=X</v>
      </c>
      <c r="AE31" s="63">
        <f>VLOOKUP($AC31,pTRAIT!$A:$X,7,FALSE)</f>
        <v>0</v>
      </c>
      <c r="AF31" s="63">
        <f>VLOOKUP($AC31,pTRAIT!$A:$X,8,FALSE)</f>
        <v>0</v>
      </c>
      <c r="AG31" s="63">
        <f>VLOOKUP($AC31,pTRAIT!$A:$X,9,FALSE)</f>
        <v>0</v>
      </c>
      <c r="AH31" s="63">
        <f>VLOOKUP($AC31,pTRAIT!$A:$X,10,FALSE)</f>
        <v>0</v>
      </c>
      <c r="AI31" s="63">
        <f>VLOOKUP($AC31,pTRAIT!$A:$X,11,FALSE)</f>
        <v>0</v>
      </c>
      <c r="AJ31" s="63">
        <f>VLOOKUP($AC31,pTRAIT!$A:$X,12,FALSE)</f>
        <v>0</v>
      </c>
      <c r="AK31" s="63">
        <f>VLOOKUP($AC31,pTRAIT!$A:$X,13,FALSE)</f>
        <v>0</v>
      </c>
      <c r="AL31" s="63">
        <f>VLOOKUP($AC31,pTRAIT!$A:$X,14,FALSE)</f>
        <v>0</v>
      </c>
      <c r="AM31" s="63">
        <f>VLOOKUP($AC31,pTRAIT!$A:$X,15,FALSE)</f>
        <v>0</v>
      </c>
      <c r="AN31" s="63">
        <f>VLOOKUP($AC31,pTRAIT!$A:$X,16,FALSE)</f>
        <v>0</v>
      </c>
      <c r="AO31" s="63">
        <f>VLOOKUP($AC31,pTRAIT!$A:$X,17,FALSE)</f>
        <v>0</v>
      </c>
      <c r="AP31" s="63">
        <f>VLOOKUP($AC31,pTRAIT!$A:$X,18,FALSE)</f>
        <v>0</v>
      </c>
      <c r="AQ31" s="63">
        <f>VLOOKUP($AC31,pTRAIT!$A:$X,19,FALSE)</f>
        <v>0</v>
      </c>
      <c r="AR31" s="63">
        <f>VLOOKUP($AC31,pTRAIT!$A:$X,20,FALSE)</f>
        <v>0</v>
      </c>
      <c r="AS31" s="63">
        <f>VLOOKUP($AC31,pTRAIT!$A:$X,21,FALSE)</f>
        <v>0</v>
      </c>
      <c r="AT31" s="63">
        <f>VLOOKUP($AC31,pTRAIT!$A:$X,22,FALSE)</f>
        <v>0</v>
      </c>
      <c r="AU31" s="63">
        <f>VLOOKUP($AC31,pTRAIT!$A:$X,23,FALSE)</f>
        <v>0</v>
      </c>
      <c r="AV31" s="63">
        <f>VLOOKUP($AC31,pTRAIT!$A:$X,24,FALSE)</f>
        <v>0</v>
      </c>
    </row>
    <row r="32" spans="1:48" ht="12" hidden="1" customHeight="1" x14ac:dyDescent="0.2">
      <c r="A32" s="32">
        <v>13</v>
      </c>
      <c r="B32" s="33" t="s">
        <v>5</v>
      </c>
      <c r="C32" s="34">
        <v>45</v>
      </c>
      <c r="D32" s="32" t="str">
        <f t="shared" si="0"/>
        <v>13X45</v>
      </c>
      <c r="E32" s="43" t="s">
        <v>1623</v>
      </c>
      <c r="F32" s="61" t="s">
        <v>1659</v>
      </c>
      <c r="G32" s="41" t="s">
        <v>43</v>
      </c>
      <c r="H32" s="38"/>
      <c r="I32" s="32">
        <v>13</v>
      </c>
      <c r="J32" s="63">
        <f>VLOOKUP(I32,pTRAIT!A:B,2,FALSE)</f>
        <v>0</v>
      </c>
      <c r="K32" s="63" t="s">
        <v>2724</v>
      </c>
      <c r="L32" s="63"/>
      <c r="M32" s="63" t="s">
        <v>2437</v>
      </c>
      <c r="N32" s="63" t="s">
        <v>2431</v>
      </c>
      <c r="O32" s="63" t="s">
        <v>2431</v>
      </c>
      <c r="P32" s="63" t="s">
        <v>2431</v>
      </c>
      <c r="Q32" s="63" t="s">
        <v>2431</v>
      </c>
      <c r="R32" s="63" t="s">
        <v>2431</v>
      </c>
      <c r="S32" s="63" t="s">
        <v>2431</v>
      </c>
      <c r="T32" s="63" t="s">
        <v>2431</v>
      </c>
      <c r="U32" s="63" t="s">
        <v>2738</v>
      </c>
      <c r="V32" s="63" t="s">
        <v>2431</v>
      </c>
      <c r="W32" s="63" t="s">
        <v>2431</v>
      </c>
      <c r="X32" s="63" t="s">
        <v>2431</v>
      </c>
      <c r="Y32" s="63" t="s">
        <v>2431</v>
      </c>
      <c r="Z32" s="63"/>
      <c r="AA32" s="63" t="s">
        <v>2728</v>
      </c>
      <c r="AB32" s="63"/>
      <c r="AC32" s="34">
        <v>45</v>
      </c>
      <c r="AD32" s="40" t="str">
        <f>VLOOKUP(AC32,pTRAIT!A:B,2,FALSE)</f>
        <v>ERo5So5;NST=X / EM5RTUe(CM5)(So5)Cf9Pu;NST=X</v>
      </c>
      <c r="AE32" s="63">
        <f>VLOOKUP($AC32,pTRAIT!$A:$X,7,FALSE)</f>
        <v>0</v>
      </c>
      <c r="AF32" s="63">
        <f>VLOOKUP($AC32,pTRAIT!$A:$X,8,FALSE)</f>
        <v>0</v>
      </c>
      <c r="AG32" s="63">
        <f>VLOOKUP($AC32,pTRAIT!$A:$X,9,FALSE)</f>
        <v>0</v>
      </c>
      <c r="AH32" s="63">
        <f>VLOOKUP($AC32,pTRAIT!$A:$X,10,FALSE)</f>
        <v>0</v>
      </c>
      <c r="AI32" s="63">
        <f>VLOOKUP($AC32,pTRAIT!$A:$X,11,FALSE)</f>
        <v>0</v>
      </c>
      <c r="AJ32" s="63">
        <f>VLOOKUP($AC32,pTRAIT!$A:$X,12,FALSE)</f>
        <v>0</v>
      </c>
      <c r="AK32" s="63">
        <f>VLOOKUP($AC32,pTRAIT!$A:$X,13,FALSE)</f>
        <v>0</v>
      </c>
      <c r="AL32" s="63">
        <f>VLOOKUP($AC32,pTRAIT!$A:$X,14,FALSE)</f>
        <v>0</v>
      </c>
      <c r="AM32" s="63">
        <f>VLOOKUP($AC32,pTRAIT!$A:$X,15,FALSE)</f>
        <v>0</v>
      </c>
      <c r="AN32" s="63">
        <f>VLOOKUP($AC32,pTRAIT!$A:$X,16,FALSE)</f>
        <v>0</v>
      </c>
      <c r="AO32" s="63">
        <f>VLOOKUP($AC32,pTRAIT!$A:$X,17,FALSE)</f>
        <v>0</v>
      </c>
      <c r="AP32" s="63">
        <f>VLOOKUP($AC32,pTRAIT!$A:$X,18,FALSE)</f>
        <v>0</v>
      </c>
      <c r="AQ32" s="63">
        <f>VLOOKUP($AC32,pTRAIT!$A:$X,19,FALSE)</f>
        <v>0</v>
      </c>
      <c r="AR32" s="63">
        <f>VLOOKUP($AC32,pTRAIT!$A:$X,20,FALSE)</f>
        <v>0</v>
      </c>
      <c r="AS32" s="63">
        <f>VLOOKUP($AC32,pTRAIT!$A:$X,21,FALSE)</f>
        <v>0</v>
      </c>
      <c r="AT32" s="63">
        <f>VLOOKUP($AC32,pTRAIT!$A:$X,22,FALSE)</f>
        <v>0</v>
      </c>
      <c r="AU32" s="63">
        <f>VLOOKUP($AC32,pTRAIT!$A:$X,23,FALSE)</f>
        <v>0</v>
      </c>
      <c r="AV32" s="63">
        <f>VLOOKUP($AC32,pTRAIT!$A:$X,24,FALSE)</f>
        <v>0</v>
      </c>
    </row>
    <row r="33" spans="1:48" ht="12" hidden="1" customHeight="1" x14ac:dyDescent="0.2">
      <c r="A33" s="32">
        <v>13</v>
      </c>
      <c r="B33" s="33" t="s">
        <v>5</v>
      </c>
      <c r="C33" s="34">
        <v>48</v>
      </c>
      <c r="D33" s="32" t="str">
        <f t="shared" si="0"/>
        <v>13X48</v>
      </c>
      <c r="E33" s="43" t="s">
        <v>1623</v>
      </c>
      <c r="F33" s="61" t="s">
        <v>1660</v>
      </c>
      <c r="G33" s="41" t="s">
        <v>43</v>
      </c>
      <c r="H33" s="38"/>
      <c r="I33" s="32">
        <v>13</v>
      </c>
      <c r="J33" s="63">
        <f>VLOOKUP(I33,pTRAIT!A:B,2,FALSE)</f>
        <v>0</v>
      </c>
      <c r="K33" s="63" t="s">
        <v>2724</v>
      </c>
      <c r="L33" s="63"/>
      <c r="M33" s="63" t="s">
        <v>2437</v>
      </c>
      <c r="N33" s="63" t="s">
        <v>2431</v>
      </c>
      <c r="O33" s="63" t="s">
        <v>2431</v>
      </c>
      <c r="P33" s="63" t="s">
        <v>2431</v>
      </c>
      <c r="Q33" s="63" t="s">
        <v>2431</v>
      </c>
      <c r="R33" s="63" t="s">
        <v>2431</v>
      </c>
      <c r="S33" s="63" t="s">
        <v>2431</v>
      </c>
      <c r="T33" s="63" t="s">
        <v>2431</v>
      </c>
      <c r="U33" s="63" t="s">
        <v>2738</v>
      </c>
      <c r="V33" s="63" t="s">
        <v>2431</v>
      </c>
      <c r="W33" s="63" t="s">
        <v>2431</v>
      </c>
      <c r="X33" s="63" t="s">
        <v>2431</v>
      </c>
      <c r="Y33" s="63" t="s">
        <v>2431</v>
      </c>
      <c r="Z33" s="63"/>
      <c r="AA33" s="63" t="s">
        <v>2728</v>
      </c>
      <c r="AB33" s="63"/>
      <c r="AC33" s="34">
        <v>48</v>
      </c>
      <c r="AD33" s="40" t="str">
        <f>VLOOKUP(AC33,pTRAIT!A:B,2,FALSE)</f>
        <v>ERo5So5;NST=X / EM5RTUeCM5So5WSPu;NST=X</v>
      </c>
      <c r="AE33" s="63">
        <f>VLOOKUP($AC33,pTRAIT!$A:$X,7,FALSE)</f>
        <v>0</v>
      </c>
      <c r="AF33" s="63">
        <f>VLOOKUP($AC33,pTRAIT!$A:$X,8,FALSE)</f>
        <v>0</v>
      </c>
      <c r="AG33" s="63">
        <f>VLOOKUP($AC33,pTRAIT!$A:$X,9,FALSE)</f>
        <v>0</v>
      </c>
      <c r="AH33" s="63">
        <f>VLOOKUP($AC33,pTRAIT!$A:$X,10,FALSE)</f>
        <v>0</v>
      </c>
      <c r="AI33" s="63">
        <f>VLOOKUP($AC33,pTRAIT!$A:$X,11,FALSE)</f>
        <v>0</v>
      </c>
      <c r="AJ33" s="63">
        <f>VLOOKUP($AC33,pTRAIT!$A:$X,12,FALSE)</f>
        <v>0</v>
      </c>
      <c r="AK33" s="63">
        <f>VLOOKUP($AC33,pTRAIT!$A:$X,13,FALSE)</f>
        <v>0</v>
      </c>
      <c r="AL33" s="63">
        <f>VLOOKUP($AC33,pTRAIT!$A:$X,14,FALSE)</f>
        <v>0</v>
      </c>
      <c r="AM33" s="63">
        <f>VLOOKUP($AC33,pTRAIT!$A:$X,15,FALSE)</f>
        <v>0</v>
      </c>
      <c r="AN33" s="63">
        <f>VLOOKUP($AC33,pTRAIT!$A:$X,16,FALSE)</f>
        <v>0</v>
      </c>
      <c r="AO33" s="63">
        <f>VLOOKUP($AC33,pTRAIT!$A:$X,17,FALSE)</f>
        <v>0</v>
      </c>
      <c r="AP33" s="63">
        <f>VLOOKUP($AC33,pTRAIT!$A:$X,18,FALSE)</f>
        <v>0</v>
      </c>
      <c r="AQ33" s="63">
        <f>VLOOKUP($AC33,pTRAIT!$A:$X,19,FALSE)</f>
        <v>0</v>
      </c>
      <c r="AR33" s="63">
        <f>VLOOKUP($AC33,pTRAIT!$A:$X,20,FALSE)</f>
        <v>0</v>
      </c>
      <c r="AS33" s="63">
        <f>VLOOKUP($AC33,pTRAIT!$A:$X,21,FALSE)</f>
        <v>0</v>
      </c>
      <c r="AT33" s="63">
        <f>VLOOKUP($AC33,pTRAIT!$A:$X,22,FALSE)</f>
        <v>0</v>
      </c>
      <c r="AU33" s="63">
        <f>VLOOKUP($AC33,pTRAIT!$A:$X,23,FALSE)</f>
        <v>0</v>
      </c>
      <c r="AV33" s="63">
        <f>VLOOKUP($AC33,pTRAIT!$A:$X,24,FALSE)</f>
        <v>0</v>
      </c>
    </row>
    <row r="34" spans="1:48" ht="12" hidden="1" customHeight="1" x14ac:dyDescent="0.2">
      <c r="A34" s="32">
        <v>14</v>
      </c>
      <c r="B34" s="33" t="s">
        <v>5</v>
      </c>
      <c r="C34" s="34">
        <v>52</v>
      </c>
      <c r="D34" s="32" t="str">
        <f t="shared" si="0"/>
        <v>14X52</v>
      </c>
      <c r="E34" s="43" t="s">
        <v>1623</v>
      </c>
      <c r="F34" s="61" t="s">
        <v>1661</v>
      </c>
      <c r="G34" s="41" t="s">
        <v>43</v>
      </c>
      <c r="H34" s="38"/>
      <c r="I34" s="32">
        <v>14</v>
      </c>
      <c r="J34" s="63">
        <f>VLOOKUP(I34,pTRAIT!A:B,2,FALSE)</f>
        <v>0</v>
      </c>
      <c r="K34" s="63" t="s">
        <v>2724</v>
      </c>
      <c r="L34" s="63"/>
      <c r="M34" s="63" t="s">
        <v>2437</v>
      </c>
      <c r="N34" s="63" t="s">
        <v>2431</v>
      </c>
      <c r="O34" s="63" t="s">
        <v>2431</v>
      </c>
      <c r="P34" s="63" t="s">
        <v>2431</v>
      </c>
      <c r="Q34" s="63" t="s">
        <v>2431</v>
      </c>
      <c r="R34" s="63" t="s">
        <v>2431</v>
      </c>
      <c r="S34" s="63" t="s">
        <v>2431</v>
      </c>
      <c r="T34" s="63" t="s">
        <v>2431</v>
      </c>
      <c r="U34" s="63" t="s">
        <v>2738</v>
      </c>
      <c r="V34" s="63" t="s">
        <v>2431</v>
      </c>
      <c r="W34" s="63" t="s">
        <v>2431</v>
      </c>
      <c r="X34" s="63" t="s">
        <v>2431</v>
      </c>
      <c r="Y34" s="63" t="s">
        <v>2431</v>
      </c>
      <c r="Z34" s="63"/>
      <c r="AA34" s="63" t="s">
        <v>2728</v>
      </c>
      <c r="AB34" s="63"/>
      <c r="AC34" s="34">
        <v>52</v>
      </c>
      <c r="AD34" s="40" t="str">
        <f>VLOOKUP(AC34,pTRAIT!A:B,2,FALSE)</f>
        <v>ERo5So5;NST=X / EM5RT(Ue)CM5So5WSPu;NST=X</v>
      </c>
      <c r="AE34" s="63">
        <f>VLOOKUP($AC34,pTRAIT!$A:$X,7,FALSE)</f>
        <v>0</v>
      </c>
      <c r="AF34" s="63">
        <f>VLOOKUP($AC34,pTRAIT!$A:$X,8,FALSE)</f>
        <v>0</v>
      </c>
      <c r="AG34" s="63">
        <f>VLOOKUP($AC34,pTRAIT!$A:$X,9,FALSE)</f>
        <v>0</v>
      </c>
      <c r="AH34" s="63">
        <f>VLOOKUP($AC34,pTRAIT!$A:$X,10,FALSE)</f>
        <v>0</v>
      </c>
      <c r="AI34" s="63">
        <f>VLOOKUP($AC34,pTRAIT!$A:$X,11,FALSE)</f>
        <v>0</v>
      </c>
      <c r="AJ34" s="63">
        <f>VLOOKUP($AC34,pTRAIT!$A:$X,12,FALSE)</f>
        <v>0</v>
      </c>
      <c r="AK34" s="63">
        <f>VLOOKUP($AC34,pTRAIT!$A:$X,13,FALSE)</f>
        <v>0</v>
      </c>
      <c r="AL34" s="63">
        <f>VLOOKUP($AC34,pTRAIT!$A:$X,14,FALSE)</f>
        <v>0</v>
      </c>
      <c r="AM34" s="63">
        <f>VLOOKUP($AC34,pTRAIT!$A:$X,15,FALSE)</f>
        <v>0</v>
      </c>
      <c r="AN34" s="63">
        <f>VLOOKUP($AC34,pTRAIT!$A:$X,16,FALSE)</f>
        <v>0</v>
      </c>
      <c r="AO34" s="63">
        <f>VLOOKUP($AC34,pTRAIT!$A:$X,17,FALSE)</f>
        <v>0</v>
      </c>
      <c r="AP34" s="63">
        <f>VLOOKUP($AC34,pTRAIT!$A:$X,18,FALSE)</f>
        <v>0</v>
      </c>
      <c r="AQ34" s="63">
        <f>VLOOKUP($AC34,pTRAIT!$A:$X,19,FALSE)</f>
        <v>0</v>
      </c>
      <c r="AR34" s="63">
        <f>VLOOKUP($AC34,pTRAIT!$A:$X,20,FALSE)</f>
        <v>0</v>
      </c>
      <c r="AS34" s="63">
        <f>VLOOKUP($AC34,pTRAIT!$A:$X,21,FALSE)</f>
        <v>0</v>
      </c>
      <c r="AT34" s="63">
        <f>VLOOKUP($AC34,pTRAIT!$A:$X,22,FALSE)</f>
        <v>0</v>
      </c>
      <c r="AU34" s="63">
        <f>VLOOKUP($AC34,pTRAIT!$A:$X,23,FALSE)</f>
        <v>0</v>
      </c>
      <c r="AV34" s="63">
        <f>VLOOKUP($AC34,pTRAIT!$A:$X,24,FALSE)</f>
        <v>0</v>
      </c>
    </row>
    <row r="35" spans="1:48" ht="12" hidden="1" customHeight="1" x14ac:dyDescent="0.2">
      <c r="A35" s="32">
        <v>14</v>
      </c>
      <c r="B35" s="33" t="s">
        <v>5</v>
      </c>
      <c r="C35" s="34">
        <v>53</v>
      </c>
      <c r="D35" s="32" t="str">
        <f t="shared" si="0"/>
        <v>14X53</v>
      </c>
      <c r="E35" s="43" t="s">
        <v>1623</v>
      </c>
      <c r="F35" s="61" t="s">
        <v>1662</v>
      </c>
      <c r="G35" s="41" t="s">
        <v>43</v>
      </c>
      <c r="H35" s="38"/>
      <c r="I35" s="32">
        <v>14</v>
      </c>
      <c r="J35" s="63">
        <f>VLOOKUP(I35,pTRAIT!A:B,2,FALSE)</f>
        <v>0</v>
      </c>
      <c r="K35" s="63" t="s">
        <v>2724</v>
      </c>
      <c r="L35" s="63"/>
      <c r="M35" s="63" t="s">
        <v>2437</v>
      </c>
      <c r="N35" s="63" t="s">
        <v>2431</v>
      </c>
      <c r="O35" s="63" t="s">
        <v>2431</v>
      </c>
      <c r="P35" s="63" t="s">
        <v>2431</v>
      </c>
      <c r="Q35" s="63" t="s">
        <v>2431</v>
      </c>
      <c r="R35" s="63" t="s">
        <v>2431</v>
      </c>
      <c r="S35" s="63" t="s">
        <v>2431</v>
      </c>
      <c r="T35" s="63" t="s">
        <v>2431</v>
      </c>
      <c r="U35" s="63" t="s">
        <v>2738</v>
      </c>
      <c r="V35" s="63" t="s">
        <v>2431</v>
      </c>
      <c r="W35" s="63" t="s">
        <v>2431</v>
      </c>
      <c r="X35" s="63" t="s">
        <v>2431</v>
      </c>
      <c r="Y35" s="63" t="s">
        <v>2431</v>
      </c>
      <c r="Z35" s="63"/>
      <c r="AA35" s="63" t="s">
        <v>2728</v>
      </c>
      <c r="AB35" s="63"/>
      <c r="AC35" s="34">
        <v>53</v>
      </c>
      <c r="AD35" s="40" t="str">
        <f>VLOOKUP(AC35,pTRAIT!A:B,2,FALSE)</f>
        <v>ERo5So5;NST=X / EM5RTUeCM5So5Pu;NST=X</v>
      </c>
      <c r="AE35" s="63">
        <f>VLOOKUP($AC35,pTRAIT!$A:$X,7,FALSE)</f>
        <v>0</v>
      </c>
      <c r="AF35" s="63">
        <f>VLOOKUP($AC35,pTRAIT!$A:$X,8,FALSE)</f>
        <v>0</v>
      </c>
      <c r="AG35" s="63">
        <f>VLOOKUP($AC35,pTRAIT!$A:$X,9,FALSE)</f>
        <v>0</v>
      </c>
      <c r="AH35" s="63">
        <f>VLOOKUP($AC35,pTRAIT!$A:$X,10,FALSE)</f>
        <v>0</v>
      </c>
      <c r="AI35" s="63">
        <f>VLOOKUP($AC35,pTRAIT!$A:$X,11,FALSE)</f>
        <v>0</v>
      </c>
      <c r="AJ35" s="63">
        <f>VLOOKUP($AC35,pTRAIT!$A:$X,12,FALSE)</f>
        <v>0</v>
      </c>
      <c r="AK35" s="63">
        <f>VLOOKUP($AC35,pTRAIT!$A:$X,13,FALSE)</f>
        <v>0</v>
      </c>
      <c r="AL35" s="63">
        <f>VLOOKUP($AC35,pTRAIT!$A:$X,14,FALSE)</f>
        <v>0</v>
      </c>
      <c r="AM35" s="63">
        <f>VLOOKUP($AC35,pTRAIT!$A:$X,15,FALSE)</f>
        <v>0</v>
      </c>
      <c r="AN35" s="63">
        <f>VLOOKUP($AC35,pTRAIT!$A:$X,16,FALSE)</f>
        <v>0</v>
      </c>
      <c r="AO35" s="63">
        <f>VLOOKUP($AC35,pTRAIT!$A:$X,17,FALSE)</f>
        <v>0</v>
      </c>
      <c r="AP35" s="63">
        <f>VLOOKUP($AC35,pTRAIT!$A:$X,18,FALSE)</f>
        <v>0</v>
      </c>
      <c r="AQ35" s="63">
        <f>VLOOKUP($AC35,pTRAIT!$A:$X,19,FALSE)</f>
        <v>0</v>
      </c>
      <c r="AR35" s="63">
        <f>VLOOKUP($AC35,pTRAIT!$A:$X,20,FALSE)</f>
        <v>0</v>
      </c>
      <c r="AS35" s="63">
        <f>VLOOKUP($AC35,pTRAIT!$A:$X,21,FALSE)</f>
        <v>0</v>
      </c>
      <c r="AT35" s="63">
        <f>VLOOKUP($AC35,pTRAIT!$A:$X,22,FALSE)</f>
        <v>0</v>
      </c>
      <c r="AU35" s="63">
        <f>VLOOKUP($AC35,pTRAIT!$A:$X,23,FALSE)</f>
        <v>0</v>
      </c>
      <c r="AV35" s="63">
        <f>VLOOKUP($AC35,pTRAIT!$A:$X,24,FALSE)</f>
        <v>0</v>
      </c>
    </row>
    <row r="36" spans="1:48" ht="12" hidden="1" customHeight="1" x14ac:dyDescent="0.2">
      <c r="A36" s="32">
        <v>14</v>
      </c>
      <c r="B36" s="33" t="s">
        <v>5</v>
      </c>
      <c r="C36" s="34">
        <v>54</v>
      </c>
      <c r="D36" s="32" t="str">
        <f t="shared" si="0"/>
        <v>14X54</v>
      </c>
      <c r="E36" s="43" t="s">
        <v>1623</v>
      </c>
      <c r="F36" s="61" t="s">
        <v>1663</v>
      </c>
      <c r="G36" s="41" t="s">
        <v>43</v>
      </c>
      <c r="H36" s="38"/>
      <c r="I36" s="32">
        <v>14</v>
      </c>
      <c r="J36" s="63">
        <f>VLOOKUP(I36,pTRAIT!A:B,2,FALSE)</f>
        <v>0</v>
      </c>
      <c r="K36" s="63" t="s">
        <v>2724</v>
      </c>
      <c r="L36" s="63"/>
      <c r="M36" s="63" t="s">
        <v>2437</v>
      </c>
      <c r="N36" s="63" t="s">
        <v>2431</v>
      </c>
      <c r="O36" s="63" t="s">
        <v>2431</v>
      </c>
      <c r="P36" s="63" t="s">
        <v>2431</v>
      </c>
      <c r="Q36" s="63" t="s">
        <v>2431</v>
      </c>
      <c r="R36" s="63" t="s">
        <v>2431</v>
      </c>
      <c r="S36" s="63" t="s">
        <v>2431</v>
      </c>
      <c r="T36" s="63" t="s">
        <v>2431</v>
      </c>
      <c r="U36" s="63" t="s">
        <v>2738</v>
      </c>
      <c r="V36" s="63" t="s">
        <v>2431</v>
      </c>
      <c r="W36" s="63" t="s">
        <v>2431</v>
      </c>
      <c r="X36" s="63" t="s">
        <v>2431</v>
      </c>
      <c r="Y36" s="63" t="s">
        <v>2431</v>
      </c>
      <c r="Z36" s="63"/>
      <c r="AA36" s="63" t="s">
        <v>2728</v>
      </c>
      <c r="AB36" s="63"/>
      <c r="AC36" s="34">
        <v>54</v>
      </c>
      <c r="AD36" s="40" t="str">
        <f>VLOOKUP(AC36,pTRAIT!A:B,2,FALSE)</f>
        <v>ERo5So5;NST=X / EM5RTUeCM5So5Pu;NST=X</v>
      </c>
      <c r="AE36" s="63">
        <f>VLOOKUP($AC36,pTRAIT!$A:$X,7,FALSE)</f>
        <v>0</v>
      </c>
      <c r="AF36" s="63">
        <f>VLOOKUP($AC36,pTRAIT!$A:$X,8,FALSE)</f>
        <v>0</v>
      </c>
      <c r="AG36" s="63">
        <f>VLOOKUP($AC36,pTRAIT!$A:$X,9,FALSE)</f>
        <v>0</v>
      </c>
      <c r="AH36" s="63">
        <f>VLOOKUP($AC36,pTRAIT!$A:$X,10,FALSE)</f>
        <v>0</v>
      </c>
      <c r="AI36" s="63">
        <f>VLOOKUP($AC36,pTRAIT!$A:$X,11,FALSE)</f>
        <v>0</v>
      </c>
      <c r="AJ36" s="63">
        <f>VLOOKUP($AC36,pTRAIT!$A:$X,12,FALSE)</f>
        <v>0</v>
      </c>
      <c r="AK36" s="63">
        <f>VLOOKUP($AC36,pTRAIT!$A:$X,13,FALSE)</f>
        <v>0</v>
      </c>
      <c r="AL36" s="63">
        <f>VLOOKUP($AC36,pTRAIT!$A:$X,14,FALSE)</f>
        <v>0</v>
      </c>
      <c r="AM36" s="63">
        <f>VLOOKUP($AC36,pTRAIT!$A:$X,15,FALSE)</f>
        <v>0</v>
      </c>
      <c r="AN36" s="63">
        <f>VLOOKUP($AC36,pTRAIT!$A:$X,16,FALSE)</f>
        <v>0</v>
      </c>
      <c r="AO36" s="63">
        <f>VLOOKUP($AC36,pTRAIT!$A:$X,17,FALSE)</f>
        <v>0</v>
      </c>
      <c r="AP36" s="63">
        <f>VLOOKUP($AC36,pTRAIT!$A:$X,18,FALSE)</f>
        <v>0</v>
      </c>
      <c r="AQ36" s="63">
        <f>VLOOKUP($AC36,pTRAIT!$A:$X,19,FALSE)</f>
        <v>0</v>
      </c>
      <c r="AR36" s="63">
        <f>VLOOKUP($AC36,pTRAIT!$A:$X,20,FALSE)</f>
        <v>0</v>
      </c>
      <c r="AS36" s="63">
        <f>VLOOKUP($AC36,pTRAIT!$A:$X,21,FALSE)</f>
        <v>0</v>
      </c>
      <c r="AT36" s="63">
        <f>VLOOKUP($AC36,pTRAIT!$A:$X,22,FALSE)</f>
        <v>0</v>
      </c>
      <c r="AU36" s="63">
        <f>VLOOKUP($AC36,pTRAIT!$A:$X,23,FALSE)</f>
        <v>0</v>
      </c>
      <c r="AV36" s="63">
        <f>VLOOKUP($AC36,pTRAIT!$A:$X,24,FALSE)</f>
        <v>0</v>
      </c>
    </row>
    <row r="37" spans="1:48" ht="12" hidden="1" customHeight="1" x14ac:dyDescent="0.2">
      <c r="A37" s="32">
        <v>14</v>
      </c>
      <c r="B37" s="33" t="s">
        <v>5</v>
      </c>
      <c r="C37" s="34">
        <v>55</v>
      </c>
      <c r="D37" s="32" t="str">
        <f t="shared" si="0"/>
        <v>14X55</v>
      </c>
      <c r="E37" s="43" t="s">
        <v>1623</v>
      </c>
      <c r="F37" s="61" t="s">
        <v>1664</v>
      </c>
      <c r="G37" s="41" t="s">
        <v>43</v>
      </c>
      <c r="H37" s="38"/>
      <c r="I37" s="32">
        <v>14</v>
      </c>
      <c r="J37" s="63">
        <f>VLOOKUP(I37,pTRAIT!A:B,2,FALSE)</f>
        <v>0</v>
      </c>
      <c r="K37" s="63" t="s">
        <v>2724</v>
      </c>
      <c r="L37" s="63"/>
      <c r="M37" s="63" t="s">
        <v>2437</v>
      </c>
      <c r="N37" s="63" t="s">
        <v>2431</v>
      </c>
      <c r="O37" s="63" t="s">
        <v>2431</v>
      </c>
      <c r="P37" s="63" t="s">
        <v>2431</v>
      </c>
      <c r="Q37" s="63" t="s">
        <v>2431</v>
      </c>
      <c r="R37" s="63" t="s">
        <v>2431</v>
      </c>
      <c r="S37" s="63" t="s">
        <v>2431</v>
      </c>
      <c r="T37" s="63" t="s">
        <v>2431</v>
      </c>
      <c r="U37" s="63" t="s">
        <v>2738</v>
      </c>
      <c r="V37" s="63" t="s">
        <v>2431</v>
      </c>
      <c r="W37" s="63" t="s">
        <v>2431</v>
      </c>
      <c r="X37" s="63" t="s">
        <v>2431</v>
      </c>
      <c r="Y37" s="63" t="s">
        <v>2431</v>
      </c>
      <c r="Z37" s="63"/>
      <c r="AA37" s="63" t="s">
        <v>2728</v>
      </c>
      <c r="AB37" s="63"/>
      <c r="AC37" s="34">
        <v>55</v>
      </c>
      <c r="AD37" s="40" t="str">
        <f>VLOOKUP(AC37,pTRAIT!A:B,2,FALSE)</f>
        <v>ERo5So5;NST=X / EM5RTUeCM5So5Pu;NST=X</v>
      </c>
      <c r="AE37" s="63">
        <f>VLOOKUP($AC37,pTRAIT!$A:$X,7,FALSE)</f>
        <v>0</v>
      </c>
      <c r="AF37" s="63">
        <f>VLOOKUP($AC37,pTRAIT!$A:$X,8,FALSE)</f>
        <v>0</v>
      </c>
      <c r="AG37" s="63">
        <f>VLOOKUP($AC37,pTRAIT!$A:$X,9,FALSE)</f>
        <v>0</v>
      </c>
      <c r="AH37" s="63">
        <f>VLOOKUP($AC37,pTRAIT!$A:$X,10,FALSE)</f>
        <v>0</v>
      </c>
      <c r="AI37" s="63">
        <f>VLOOKUP($AC37,pTRAIT!$A:$X,11,FALSE)</f>
        <v>0</v>
      </c>
      <c r="AJ37" s="63">
        <f>VLOOKUP($AC37,pTRAIT!$A:$X,12,FALSE)</f>
        <v>0</v>
      </c>
      <c r="AK37" s="63">
        <f>VLOOKUP($AC37,pTRAIT!$A:$X,13,FALSE)</f>
        <v>0</v>
      </c>
      <c r="AL37" s="63">
        <f>VLOOKUP($AC37,pTRAIT!$A:$X,14,FALSE)</f>
        <v>0</v>
      </c>
      <c r="AM37" s="63">
        <f>VLOOKUP($AC37,pTRAIT!$A:$X,15,FALSE)</f>
        <v>0</v>
      </c>
      <c r="AN37" s="63">
        <f>VLOOKUP($AC37,pTRAIT!$A:$X,16,FALSE)</f>
        <v>0</v>
      </c>
      <c r="AO37" s="63">
        <f>VLOOKUP($AC37,pTRAIT!$A:$X,17,FALSE)</f>
        <v>0</v>
      </c>
      <c r="AP37" s="63">
        <f>VLOOKUP($AC37,pTRAIT!$A:$X,18,FALSE)</f>
        <v>0</v>
      </c>
      <c r="AQ37" s="63">
        <f>VLOOKUP($AC37,pTRAIT!$A:$X,19,FALSE)</f>
        <v>0</v>
      </c>
      <c r="AR37" s="63">
        <f>VLOOKUP($AC37,pTRAIT!$A:$X,20,FALSE)</f>
        <v>0</v>
      </c>
      <c r="AS37" s="63">
        <f>VLOOKUP($AC37,pTRAIT!$A:$X,21,FALSE)</f>
        <v>0</v>
      </c>
      <c r="AT37" s="63">
        <f>VLOOKUP($AC37,pTRAIT!$A:$X,22,FALSE)</f>
        <v>0</v>
      </c>
      <c r="AU37" s="63">
        <f>VLOOKUP($AC37,pTRAIT!$A:$X,23,FALSE)</f>
        <v>0</v>
      </c>
      <c r="AV37" s="63">
        <f>VLOOKUP($AC37,pTRAIT!$A:$X,24,FALSE)</f>
        <v>0</v>
      </c>
    </row>
    <row r="38" spans="1:48" ht="12" hidden="1" customHeight="1" x14ac:dyDescent="0.2">
      <c r="A38" s="32">
        <v>14</v>
      </c>
      <c r="B38" s="33" t="s">
        <v>5</v>
      </c>
      <c r="C38" s="34">
        <v>56</v>
      </c>
      <c r="D38" s="32" t="str">
        <f t="shared" si="0"/>
        <v>14X56</v>
      </c>
      <c r="E38" s="43" t="s">
        <v>1623</v>
      </c>
      <c r="F38" s="61" t="s">
        <v>1665</v>
      </c>
      <c r="G38" s="41" t="s">
        <v>43</v>
      </c>
      <c r="H38" s="38"/>
      <c r="I38" s="32">
        <v>14</v>
      </c>
      <c r="J38" s="63">
        <f>VLOOKUP(I38,pTRAIT!A:B,2,FALSE)</f>
        <v>0</v>
      </c>
      <c r="K38" s="63" t="s">
        <v>2724</v>
      </c>
      <c r="L38" s="63"/>
      <c r="M38" s="63" t="s">
        <v>2437</v>
      </c>
      <c r="N38" s="63" t="s">
        <v>2431</v>
      </c>
      <c r="O38" s="63" t="s">
        <v>2431</v>
      </c>
      <c r="P38" s="63" t="s">
        <v>2431</v>
      </c>
      <c r="Q38" s="63" t="s">
        <v>2431</v>
      </c>
      <c r="R38" s="63" t="s">
        <v>2431</v>
      </c>
      <c r="S38" s="63" t="s">
        <v>2431</v>
      </c>
      <c r="T38" s="63" t="s">
        <v>2431</v>
      </c>
      <c r="U38" s="63" t="s">
        <v>2738</v>
      </c>
      <c r="V38" s="63" t="s">
        <v>2431</v>
      </c>
      <c r="W38" s="63" t="s">
        <v>2431</v>
      </c>
      <c r="X38" s="63" t="s">
        <v>2431</v>
      </c>
      <c r="Y38" s="63" t="s">
        <v>2431</v>
      </c>
      <c r="Z38" s="63"/>
      <c r="AA38" s="63" t="s">
        <v>2728</v>
      </c>
      <c r="AB38" s="63"/>
      <c r="AC38" s="34">
        <v>56</v>
      </c>
      <c r="AD38" s="40" t="str">
        <f>VLOOKUP(AC38,pTRAIT!A:B,2,FALSE)</f>
        <v>ERo5So5;NST=X / EM5RTUeCM5So5Pu;NST=X</v>
      </c>
      <c r="AE38" s="63">
        <f>VLOOKUP($AC38,pTRAIT!$A:$X,7,FALSE)</f>
        <v>0</v>
      </c>
      <c r="AF38" s="63">
        <f>VLOOKUP($AC38,pTRAIT!$A:$X,8,FALSE)</f>
        <v>0</v>
      </c>
      <c r="AG38" s="63">
        <f>VLOOKUP($AC38,pTRAIT!$A:$X,9,FALSE)</f>
        <v>0</v>
      </c>
      <c r="AH38" s="63">
        <f>VLOOKUP($AC38,pTRAIT!$A:$X,10,FALSE)</f>
        <v>0</v>
      </c>
      <c r="AI38" s="63">
        <f>VLOOKUP($AC38,pTRAIT!$A:$X,11,FALSE)</f>
        <v>0</v>
      </c>
      <c r="AJ38" s="63">
        <f>VLOOKUP($AC38,pTRAIT!$A:$X,12,FALSE)</f>
        <v>0</v>
      </c>
      <c r="AK38" s="63">
        <f>VLOOKUP($AC38,pTRAIT!$A:$X,13,FALSE)</f>
        <v>0</v>
      </c>
      <c r="AL38" s="63">
        <f>VLOOKUP($AC38,pTRAIT!$A:$X,14,FALSE)</f>
        <v>0</v>
      </c>
      <c r="AM38" s="63">
        <f>VLOOKUP($AC38,pTRAIT!$A:$X,15,FALSE)</f>
        <v>0</v>
      </c>
      <c r="AN38" s="63">
        <f>VLOOKUP($AC38,pTRAIT!$A:$X,16,FALSE)</f>
        <v>0</v>
      </c>
      <c r="AO38" s="63">
        <f>VLOOKUP($AC38,pTRAIT!$A:$X,17,FALSE)</f>
        <v>0</v>
      </c>
      <c r="AP38" s="63">
        <f>VLOOKUP($AC38,pTRAIT!$A:$X,18,FALSE)</f>
        <v>0</v>
      </c>
      <c r="AQ38" s="63">
        <f>VLOOKUP($AC38,pTRAIT!$A:$X,19,FALSE)</f>
        <v>0</v>
      </c>
      <c r="AR38" s="63">
        <f>VLOOKUP($AC38,pTRAIT!$A:$X,20,FALSE)</f>
        <v>0</v>
      </c>
      <c r="AS38" s="63">
        <f>VLOOKUP($AC38,pTRAIT!$A:$X,21,FALSE)</f>
        <v>0</v>
      </c>
      <c r="AT38" s="63">
        <f>VLOOKUP($AC38,pTRAIT!$A:$X,22,FALSE)</f>
        <v>0</v>
      </c>
      <c r="AU38" s="63">
        <f>VLOOKUP($AC38,pTRAIT!$A:$X,23,FALSE)</f>
        <v>0</v>
      </c>
      <c r="AV38" s="63">
        <f>VLOOKUP($AC38,pTRAIT!$A:$X,24,FALSE)</f>
        <v>0</v>
      </c>
    </row>
    <row r="39" spans="1:48" ht="12" hidden="1" customHeight="1" x14ac:dyDescent="0.2">
      <c r="A39" s="32">
        <v>14</v>
      </c>
      <c r="B39" s="33" t="s">
        <v>5</v>
      </c>
      <c r="C39" s="34">
        <v>57</v>
      </c>
      <c r="D39" s="32" t="str">
        <f t="shared" si="0"/>
        <v>14X57</v>
      </c>
      <c r="E39" s="43" t="s">
        <v>1623</v>
      </c>
      <c r="F39" s="61" t="s">
        <v>1666</v>
      </c>
      <c r="G39" s="41" t="s">
        <v>43</v>
      </c>
      <c r="H39" s="38"/>
      <c r="I39" s="32">
        <v>14</v>
      </c>
      <c r="J39" s="63">
        <f>VLOOKUP(I39,pTRAIT!A:B,2,FALSE)</f>
        <v>0</v>
      </c>
      <c r="K39" s="63" t="s">
        <v>2724</v>
      </c>
      <c r="L39" s="63"/>
      <c r="M39" s="63" t="s">
        <v>2437</v>
      </c>
      <c r="N39" s="63" t="s">
        <v>2431</v>
      </c>
      <c r="O39" s="63" t="s">
        <v>2431</v>
      </c>
      <c r="P39" s="63" t="s">
        <v>2431</v>
      </c>
      <c r="Q39" s="63" t="s">
        <v>2431</v>
      </c>
      <c r="R39" s="63" t="s">
        <v>2431</v>
      </c>
      <c r="S39" s="63" t="s">
        <v>2431</v>
      </c>
      <c r="T39" s="63" t="s">
        <v>2431</v>
      </c>
      <c r="U39" s="63" t="s">
        <v>2738</v>
      </c>
      <c r="V39" s="63" t="s">
        <v>2431</v>
      </c>
      <c r="W39" s="63" t="s">
        <v>2431</v>
      </c>
      <c r="X39" s="63" t="s">
        <v>2431</v>
      </c>
      <c r="Y39" s="63" t="s">
        <v>2431</v>
      </c>
      <c r="Z39" s="63"/>
      <c r="AA39" s="63" t="s">
        <v>2728</v>
      </c>
      <c r="AB39" s="63"/>
      <c r="AC39" s="34">
        <v>57</v>
      </c>
      <c r="AD39" s="40" t="str">
        <f>VLOOKUP(AC39,pTRAIT!A:B,2,FALSE)</f>
        <v>ERo5So5;NST=X / EM5RTUePu;RIN=X</v>
      </c>
      <c r="AE39" s="63">
        <f>VLOOKUP($AC39,pTRAIT!$A:$X,7,FALSE)</f>
        <v>0</v>
      </c>
      <c r="AF39" s="63">
        <f>VLOOKUP($AC39,pTRAIT!$A:$X,8,FALSE)</f>
        <v>0</v>
      </c>
      <c r="AG39" s="63">
        <f>VLOOKUP($AC39,pTRAIT!$A:$X,9,FALSE)</f>
        <v>0</v>
      </c>
      <c r="AH39" s="63">
        <f>VLOOKUP($AC39,pTRAIT!$A:$X,10,FALSE)</f>
        <v>0</v>
      </c>
      <c r="AI39" s="63">
        <f>VLOOKUP($AC39,pTRAIT!$A:$X,11,FALSE)</f>
        <v>0</v>
      </c>
      <c r="AJ39" s="63">
        <f>VLOOKUP($AC39,pTRAIT!$A:$X,12,FALSE)</f>
        <v>0</v>
      </c>
      <c r="AK39" s="63">
        <f>VLOOKUP($AC39,pTRAIT!$A:$X,13,FALSE)</f>
        <v>0</v>
      </c>
      <c r="AL39" s="63">
        <f>VLOOKUP($AC39,pTRAIT!$A:$X,14,FALSE)</f>
        <v>0</v>
      </c>
      <c r="AM39" s="63">
        <f>VLOOKUP($AC39,pTRAIT!$A:$X,15,FALSE)</f>
        <v>0</v>
      </c>
      <c r="AN39" s="63">
        <f>VLOOKUP($AC39,pTRAIT!$A:$X,16,FALSE)</f>
        <v>0</v>
      </c>
      <c r="AO39" s="63">
        <f>VLOOKUP($AC39,pTRAIT!$A:$X,17,FALSE)</f>
        <v>0</v>
      </c>
      <c r="AP39" s="63">
        <f>VLOOKUP($AC39,pTRAIT!$A:$X,18,FALSE)</f>
        <v>0</v>
      </c>
      <c r="AQ39" s="63">
        <f>VLOOKUP($AC39,pTRAIT!$A:$X,19,FALSE)</f>
        <v>0</v>
      </c>
      <c r="AR39" s="63">
        <f>VLOOKUP($AC39,pTRAIT!$A:$X,20,FALSE)</f>
        <v>0</v>
      </c>
      <c r="AS39" s="63">
        <f>VLOOKUP($AC39,pTRAIT!$A:$X,21,FALSE)</f>
        <v>0</v>
      </c>
      <c r="AT39" s="63">
        <f>VLOOKUP($AC39,pTRAIT!$A:$X,22,FALSE)</f>
        <v>0</v>
      </c>
      <c r="AU39" s="63">
        <f>VLOOKUP($AC39,pTRAIT!$A:$X,23,FALSE)</f>
        <v>0</v>
      </c>
      <c r="AV39" s="63">
        <f>VLOOKUP($AC39,pTRAIT!$A:$X,24,FALSE)</f>
        <v>0</v>
      </c>
    </row>
    <row r="40" spans="1:48" ht="12" hidden="1" customHeight="1" x14ac:dyDescent="0.2">
      <c r="A40" s="32">
        <v>14</v>
      </c>
      <c r="B40" s="33" t="s">
        <v>5</v>
      </c>
      <c r="C40" s="34">
        <v>58</v>
      </c>
      <c r="D40" s="32" t="str">
        <f t="shared" si="0"/>
        <v>14X58</v>
      </c>
      <c r="E40" s="43" t="s">
        <v>1623</v>
      </c>
      <c r="F40" s="61" t="s">
        <v>1667</v>
      </c>
      <c r="G40" s="41" t="s">
        <v>43</v>
      </c>
      <c r="H40" s="38"/>
      <c r="I40" s="32">
        <v>14</v>
      </c>
      <c r="J40" s="63">
        <f>VLOOKUP(I40,pTRAIT!A:B,2,FALSE)</f>
        <v>0</v>
      </c>
      <c r="K40" s="63" t="s">
        <v>2724</v>
      </c>
      <c r="L40" s="63"/>
      <c r="M40" s="63" t="s">
        <v>2437</v>
      </c>
      <c r="N40" s="63" t="s">
        <v>2431</v>
      </c>
      <c r="O40" s="63" t="s">
        <v>2431</v>
      </c>
      <c r="P40" s="63" t="s">
        <v>2431</v>
      </c>
      <c r="Q40" s="63" t="s">
        <v>2431</v>
      </c>
      <c r="R40" s="63" t="s">
        <v>2431</v>
      </c>
      <c r="S40" s="63" t="s">
        <v>2431</v>
      </c>
      <c r="T40" s="63" t="s">
        <v>2431</v>
      </c>
      <c r="U40" s="63" t="s">
        <v>2738</v>
      </c>
      <c r="V40" s="63" t="s">
        <v>2431</v>
      </c>
      <c r="W40" s="63" t="s">
        <v>2431</v>
      </c>
      <c r="X40" s="63" t="s">
        <v>2431</v>
      </c>
      <c r="Y40" s="63" t="s">
        <v>2431</v>
      </c>
      <c r="Z40" s="63"/>
      <c r="AA40" s="63" t="s">
        <v>2728</v>
      </c>
      <c r="AB40" s="63"/>
      <c r="AC40" s="34">
        <v>58</v>
      </c>
      <c r="AD40" s="40" t="str">
        <f>VLOOKUP(AC40,pTRAIT!A:B,2,FALSE)</f>
        <v>ERo5So5;NST=X / EM5RTCM5(So5)Pu;NST=X</v>
      </c>
      <c r="AE40" s="63">
        <f>VLOOKUP($AC40,pTRAIT!$A:$X,7,FALSE)</f>
        <v>0</v>
      </c>
      <c r="AF40" s="63">
        <f>VLOOKUP($AC40,pTRAIT!$A:$X,8,FALSE)</f>
        <v>0</v>
      </c>
      <c r="AG40" s="63">
        <f>VLOOKUP($AC40,pTRAIT!$A:$X,9,FALSE)</f>
        <v>0</v>
      </c>
      <c r="AH40" s="63">
        <f>VLOOKUP($AC40,pTRAIT!$A:$X,10,FALSE)</f>
        <v>0</v>
      </c>
      <c r="AI40" s="63">
        <f>VLOOKUP($AC40,pTRAIT!$A:$X,11,FALSE)</f>
        <v>0</v>
      </c>
      <c r="AJ40" s="63">
        <f>VLOOKUP($AC40,pTRAIT!$A:$X,12,FALSE)</f>
        <v>0</v>
      </c>
      <c r="AK40" s="63">
        <f>VLOOKUP($AC40,pTRAIT!$A:$X,13,FALSE)</f>
        <v>0</v>
      </c>
      <c r="AL40" s="63">
        <f>VLOOKUP($AC40,pTRAIT!$A:$X,14,FALSE)</f>
        <v>0</v>
      </c>
      <c r="AM40" s="63">
        <f>VLOOKUP($AC40,pTRAIT!$A:$X,15,FALSE)</f>
        <v>0</v>
      </c>
      <c r="AN40" s="63">
        <f>VLOOKUP($AC40,pTRAIT!$A:$X,16,FALSE)</f>
        <v>0</v>
      </c>
      <c r="AO40" s="63">
        <f>VLOOKUP($AC40,pTRAIT!$A:$X,17,FALSE)</f>
        <v>0</v>
      </c>
      <c r="AP40" s="63">
        <f>VLOOKUP($AC40,pTRAIT!$A:$X,18,FALSE)</f>
        <v>0</v>
      </c>
      <c r="AQ40" s="63">
        <f>VLOOKUP($AC40,pTRAIT!$A:$X,19,FALSE)</f>
        <v>0</v>
      </c>
      <c r="AR40" s="63">
        <f>VLOOKUP($AC40,pTRAIT!$A:$X,20,FALSE)</f>
        <v>0</v>
      </c>
      <c r="AS40" s="63">
        <f>VLOOKUP($AC40,pTRAIT!$A:$X,21,FALSE)</f>
        <v>0</v>
      </c>
      <c r="AT40" s="63">
        <f>VLOOKUP($AC40,pTRAIT!$A:$X,22,FALSE)</f>
        <v>0</v>
      </c>
      <c r="AU40" s="63">
        <f>VLOOKUP($AC40,pTRAIT!$A:$X,23,FALSE)</f>
        <v>0</v>
      </c>
      <c r="AV40" s="63">
        <f>VLOOKUP($AC40,pTRAIT!$A:$X,24,FALSE)</f>
        <v>0</v>
      </c>
    </row>
    <row r="41" spans="1:48" ht="12" hidden="1" customHeight="1" x14ac:dyDescent="0.2">
      <c r="A41" s="32">
        <v>15</v>
      </c>
      <c r="B41" s="33" t="s">
        <v>5</v>
      </c>
      <c r="C41" s="34">
        <v>59</v>
      </c>
      <c r="D41" s="32" t="str">
        <f t="shared" si="0"/>
        <v>15X59</v>
      </c>
      <c r="E41" s="43" t="s">
        <v>1623</v>
      </c>
      <c r="F41" s="61" t="s">
        <v>1668</v>
      </c>
      <c r="G41" s="41" t="s">
        <v>43</v>
      </c>
      <c r="H41" s="38"/>
      <c r="I41" s="32">
        <v>15</v>
      </c>
      <c r="J41" s="63">
        <f>VLOOKUP(I41,pTRAIT!A:B,2,FALSE)</f>
        <v>0</v>
      </c>
      <c r="K41" s="63" t="s">
        <v>2724</v>
      </c>
      <c r="L41" s="63"/>
      <c r="M41" s="63" t="s">
        <v>2437</v>
      </c>
      <c r="N41" s="63" t="s">
        <v>2431</v>
      </c>
      <c r="O41" s="63" t="s">
        <v>2431</v>
      </c>
      <c r="P41" s="63" t="s">
        <v>2431</v>
      </c>
      <c r="Q41" s="63" t="s">
        <v>2431</v>
      </c>
      <c r="R41" s="63" t="s">
        <v>2431</v>
      </c>
      <c r="S41" s="63" t="s">
        <v>2431</v>
      </c>
      <c r="T41" s="63" t="s">
        <v>2431</v>
      </c>
      <c r="U41" s="63" t="s">
        <v>2738</v>
      </c>
      <c r="V41" s="63" t="s">
        <v>2431</v>
      </c>
      <c r="W41" s="63" t="s">
        <v>2431</v>
      </c>
      <c r="X41" s="63" t="s">
        <v>2431</v>
      </c>
      <c r="Y41" s="63" t="s">
        <v>2431</v>
      </c>
      <c r="Z41" s="63"/>
      <c r="AA41" s="63" t="s">
        <v>2728</v>
      </c>
      <c r="AB41" s="63"/>
      <c r="AC41" s="34">
        <v>59</v>
      </c>
      <c r="AD41" s="40" t="str">
        <f>VLOOKUP(AC41,pTRAIT!A:B,2,FALSE)</f>
        <v>ERo5So5;NST=X / EM5RTCM5Pu;NST=X</v>
      </c>
      <c r="AE41" s="63">
        <f>VLOOKUP($AC41,pTRAIT!$A:$X,7,FALSE)</f>
        <v>0</v>
      </c>
      <c r="AF41" s="63">
        <f>VLOOKUP($AC41,pTRAIT!$A:$X,8,FALSE)</f>
        <v>0</v>
      </c>
      <c r="AG41" s="63">
        <f>VLOOKUP($AC41,pTRAIT!$A:$X,9,FALSE)</f>
        <v>0</v>
      </c>
      <c r="AH41" s="63">
        <f>VLOOKUP($AC41,pTRAIT!$A:$X,10,FALSE)</f>
        <v>0</v>
      </c>
      <c r="AI41" s="63">
        <f>VLOOKUP($AC41,pTRAIT!$A:$X,11,FALSE)</f>
        <v>0</v>
      </c>
      <c r="AJ41" s="63">
        <f>VLOOKUP($AC41,pTRAIT!$A:$X,12,FALSE)</f>
        <v>0</v>
      </c>
      <c r="AK41" s="63">
        <f>VLOOKUP($AC41,pTRAIT!$A:$X,13,FALSE)</f>
        <v>0</v>
      </c>
      <c r="AL41" s="63">
        <f>VLOOKUP($AC41,pTRAIT!$A:$X,14,FALSE)</f>
        <v>0</v>
      </c>
      <c r="AM41" s="63">
        <f>VLOOKUP($AC41,pTRAIT!$A:$X,15,FALSE)</f>
        <v>0</v>
      </c>
      <c r="AN41" s="63">
        <f>VLOOKUP($AC41,pTRAIT!$A:$X,16,FALSE)</f>
        <v>0</v>
      </c>
      <c r="AO41" s="63">
        <f>VLOOKUP($AC41,pTRAIT!$A:$X,17,FALSE)</f>
        <v>0</v>
      </c>
      <c r="AP41" s="63">
        <f>VLOOKUP($AC41,pTRAIT!$A:$X,18,FALSE)</f>
        <v>0</v>
      </c>
      <c r="AQ41" s="63">
        <f>VLOOKUP($AC41,pTRAIT!$A:$X,19,FALSE)</f>
        <v>0</v>
      </c>
      <c r="AR41" s="63">
        <f>VLOOKUP($AC41,pTRAIT!$A:$X,20,FALSE)</f>
        <v>0</v>
      </c>
      <c r="AS41" s="63">
        <f>VLOOKUP($AC41,pTRAIT!$A:$X,21,FALSE)</f>
        <v>0</v>
      </c>
      <c r="AT41" s="63">
        <f>VLOOKUP($AC41,pTRAIT!$A:$X,22,FALSE)</f>
        <v>0</v>
      </c>
      <c r="AU41" s="63">
        <f>VLOOKUP($AC41,pTRAIT!$A:$X,23,FALSE)</f>
        <v>0</v>
      </c>
      <c r="AV41" s="63">
        <f>VLOOKUP($AC41,pTRAIT!$A:$X,24,FALSE)</f>
        <v>0</v>
      </c>
    </row>
    <row r="42" spans="1:48" ht="12" hidden="1" customHeight="1" x14ac:dyDescent="0.2">
      <c r="A42" s="32">
        <v>15</v>
      </c>
      <c r="B42" s="33" t="s">
        <v>5</v>
      </c>
      <c r="C42" s="34">
        <v>60</v>
      </c>
      <c r="D42" s="32" t="str">
        <f t="shared" si="0"/>
        <v>15X60</v>
      </c>
      <c r="E42" s="43" t="s">
        <v>1623</v>
      </c>
      <c r="F42" s="61" t="s">
        <v>1669</v>
      </c>
      <c r="G42" s="41" t="s">
        <v>43</v>
      </c>
      <c r="H42" s="38"/>
      <c r="I42" s="32">
        <v>15</v>
      </c>
      <c r="J42" s="63">
        <f>VLOOKUP(I42,pTRAIT!A:B,2,FALSE)</f>
        <v>0</v>
      </c>
      <c r="K42" s="63" t="s">
        <v>2724</v>
      </c>
      <c r="L42" s="63"/>
      <c r="M42" s="63" t="s">
        <v>2437</v>
      </c>
      <c r="N42" s="63" t="s">
        <v>2431</v>
      </c>
      <c r="O42" s="63" t="s">
        <v>2431</v>
      </c>
      <c r="P42" s="63" t="s">
        <v>2431</v>
      </c>
      <c r="Q42" s="63" t="s">
        <v>2431</v>
      </c>
      <c r="R42" s="63" t="s">
        <v>2431</v>
      </c>
      <c r="S42" s="63" t="s">
        <v>2431</v>
      </c>
      <c r="T42" s="63" t="s">
        <v>2431</v>
      </c>
      <c r="U42" s="63" t="s">
        <v>2738</v>
      </c>
      <c r="V42" s="63" t="s">
        <v>2431</v>
      </c>
      <c r="W42" s="63" t="s">
        <v>2431</v>
      </c>
      <c r="X42" s="63" t="s">
        <v>2431</v>
      </c>
      <c r="Y42" s="63" t="s">
        <v>2431</v>
      </c>
      <c r="Z42" s="63"/>
      <c r="AA42" s="63" t="s">
        <v>2728</v>
      </c>
      <c r="AB42" s="63"/>
      <c r="AC42" s="34">
        <v>60</v>
      </c>
      <c r="AD42" s="40" t="str">
        <f>VLOOKUP(AC42,pTRAIT!A:B,2,FALSE)</f>
        <v>ERo5So5;NST=X / EM5RTCM5Pu;NST=X</v>
      </c>
      <c r="AE42" s="63">
        <f>VLOOKUP($AC42,pTRAIT!$A:$X,7,FALSE)</f>
        <v>0</v>
      </c>
      <c r="AF42" s="63">
        <f>VLOOKUP($AC42,pTRAIT!$A:$X,8,FALSE)</f>
        <v>0</v>
      </c>
      <c r="AG42" s="63">
        <f>VLOOKUP($AC42,pTRAIT!$A:$X,9,FALSE)</f>
        <v>0</v>
      </c>
      <c r="AH42" s="63">
        <f>VLOOKUP($AC42,pTRAIT!$A:$X,10,FALSE)</f>
        <v>0</v>
      </c>
      <c r="AI42" s="63">
        <f>VLOOKUP($AC42,pTRAIT!$A:$X,11,FALSE)</f>
        <v>0</v>
      </c>
      <c r="AJ42" s="63">
        <f>VLOOKUP($AC42,pTRAIT!$A:$X,12,FALSE)</f>
        <v>0</v>
      </c>
      <c r="AK42" s="63">
        <f>VLOOKUP($AC42,pTRAIT!$A:$X,13,FALSE)</f>
        <v>0</v>
      </c>
      <c r="AL42" s="63">
        <f>VLOOKUP($AC42,pTRAIT!$A:$X,14,FALSE)</f>
        <v>0</v>
      </c>
      <c r="AM42" s="63">
        <f>VLOOKUP($AC42,pTRAIT!$A:$X,15,FALSE)</f>
        <v>0</v>
      </c>
      <c r="AN42" s="63">
        <f>VLOOKUP($AC42,pTRAIT!$A:$X,16,FALSE)</f>
        <v>0</v>
      </c>
      <c r="AO42" s="63">
        <f>VLOOKUP($AC42,pTRAIT!$A:$X,17,FALSE)</f>
        <v>0</v>
      </c>
      <c r="AP42" s="63">
        <f>VLOOKUP($AC42,pTRAIT!$A:$X,18,FALSE)</f>
        <v>0</v>
      </c>
      <c r="AQ42" s="63">
        <f>VLOOKUP($AC42,pTRAIT!$A:$X,19,FALSE)</f>
        <v>0</v>
      </c>
      <c r="AR42" s="63">
        <f>VLOOKUP($AC42,pTRAIT!$A:$X,20,FALSE)</f>
        <v>0</v>
      </c>
      <c r="AS42" s="63">
        <f>VLOOKUP($AC42,pTRAIT!$A:$X,21,FALSE)</f>
        <v>0</v>
      </c>
      <c r="AT42" s="63">
        <f>VLOOKUP($AC42,pTRAIT!$A:$X,22,FALSE)</f>
        <v>0</v>
      </c>
      <c r="AU42" s="63">
        <f>VLOOKUP($AC42,pTRAIT!$A:$X,23,FALSE)</f>
        <v>0</v>
      </c>
      <c r="AV42" s="63">
        <f>VLOOKUP($AC42,pTRAIT!$A:$X,24,FALSE)</f>
        <v>0</v>
      </c>
    </row>
    <row r="43" spans="1:48" ht="12" hidden="1" customHeight="1" x14ac:dyDescent="0.2">
      <c r="A43" s="32">
        <v>15</v>
      </c>
      <c r="B43" s="33" t="s">
        <v>5</v>
      </c>
      <c r="C43" s="34">
        <v>62</v>
      </c>
      <c r="D43" s="32" t="str">
        <f t="shared" si="0"/>
        <v>15X62</v>
      </c>
      <c r="E43" s="43" t="s">
        <v>1623</v>
      </c>
      <c r="F43" s="61" t="s">
        <v>1670</v>
      </c>
      <c r="G43" s="41" t="s">
        <v>43</v>
      </c>
      <c r="H43" s="38"/>
      <c r="I43" s="32">
        <v>15</v>
      </c>
      <c r="J43" s="63">
        <f>VLOOKUP(I43,pTRAIT!A:B,2,FALSE)</f>
        <v>0</v>
      </c>
      <c r="K43" s="63" t="s">
        <v>2724</v>
      </c>
      <c r="L43" s="63"/>
      <c r="M43" s="63" t="s">
        <v>2437</v>
      </c>
      <c r="N43" s="63" t="s">
        <v>2431</v>
      </c>
      <c r="O43" s="63" t="s">
        <v>2431</v>
      </c>
      <c r="P43" s="63" t="s">
        <v>2431</v>
      </c>
      <c r="Q43" s="63" t="s">
        <v>2431</v>
      </c>
      <c r="R43" s="63" t="s">
        <v>2431</v>
      </c>
      <c r="S43" s="63" t="s">
        <v>2431</v>
      </c>
      <c r="T43" s="63" t="s">
        <v>2431</v>
      </c>
      <c r="U43" s="63" t="s">
        <v>2738</v>
      </c>
      <c r="V43" s="63" t="s">
        <v>2431</v>
      </c>
      <c r="W43" s="63" t="s">
        <v>2431</v>
      </c>
      <c r="X43" s="63" t="s">
        <v>2431</v>
      </c>
      <c r="Y43" s="63" t="s">
        <v>2431</v>
      </c>
      <c r="Z43" s="63"/>
      <c r="AA43" s="63" t="s">
        <v>2728</v>
      </c>
      <c r="AB43" s="63"/>
      <c r="AC43" s="34">
        <v>62</v>
      </c>
      <c r="AD43" s="40" t="str">
        <f>VLOOKUP(AC43,pTRAIT!A:B,2,FALSE)</f>
        <v>ERo5So5;NST=X / EM5RTCM5Ro5So5Pu;NST=X</v>
      </c>
      <c r="AE43" s="63">
        <f>VLOOKUP($AC43,pTRAIT!$A:$X,7,FALSE)</f>
        <v>0</v>
      </c>
      <c r="AF43" s="63">
        <f>VLOOKUP($AC43,pTRAIT!$A:$X,8,FALSE)</f>
        <v>0</v>
      </c>
      <c r="AG43" s="63">
        <f>VLOOKUP($AC43,pTRAIT!$A:$X,9,FALSE)</f>
        <v>0</v>
      </c>
      <c r="AH43" s="63">
        <f>VLOOKUP($AC43,pTRAIT!$A:$X,10,FALSE)</f>
        <v>0</v>
      </c>
      <c r="AI43" s="63">
        <f>VLOOKUP($AC43,pTRAIT!$A:$X,11,FALSE)</f>
        <v>0</v>
      </c>
      <c r="AJ43" s="63">
        <f>VLOOKUP($AC43,pTRAIT!$A:$X,12,FALSE)</f>
        <v>0</v>
      </c>
      <c r="AK43" s="63">
        <f>VLOOKUP($AC43,pTRAIT!$A:$X,13,FALSE)</f>
        <v>0</v>
      </c>
      <c r="AL43" s="63">
        <f>VLOOKUP($AC43,pTRAIT!$A:$X,14,FALSE)</f>
        <v>0</v>
      </c>
      <c r="AM43" s="63">
        <f>VLOOKUP($AC43,pTRAIT!$A:$X,15,FALSE)</f>
        <v>0</v>
      </c>
      <c r="AN43" s="63">
        <f>VLOOKUP($AC43,pTRAIT!$A:$X,16,FALSE)</f>
        <v>0</v>
      </c>
      <c r="AO43" s="63">
        <f>VLOOKUP($AC43,pTRAIT!$A:$X,17,FALSE)</f>
        <v>0</v>
      </c>
      <c r="AP43" s="63">
        <f>VLOOKUP($AC43,pTRAIT!$A:$X,18,FALSE)</f>
        <v>0</v>
      </c>
      <c r="AQ43" s="63">
        <f>VLOOKUP($AC43,pTRAIT!$A:$X,19,FALSE)</f>
        <v>0</v>
      </c>
      <c r="AR43" s="63">
        <f>VLOOKUP($AC43,pTRAIT!$A:$X,20,FALSE)</f>
        <v>0</v>
      </c>
      <c r="AS43" s="63">
        <f>VLOOKUP($AC43,pTRAIT!$A:$X,21,FALSE)</f>
        <v>0</v>
      </c>
      <c r="AT43" s="63">
        <f>VLOOKUP($AC43,pTRAIT!$A:$X,22,FALSE)</f>
        <v>0</v>
      </c>
      <c r="AU43" s="63">
        <f>VLOOKUP($AC43,pTRAIT!$A:$X,23,FALSE)</f>
        <v>0</v>
      </c>
      <c r="AV43" s="63">
        <f>VLOOKUP($AC43,pTRAIT!$A:$X,24,FALSE)</f>
        <v>0</v>
      </c>
    </row>
    <row r="44" spans="1:48" ht="12" hidden="1" customHeight="1" x14ac:dyDescent="0.2">
      <c r="A44" s="32">
        <v>15</v>
      </c>
      <c r="B44" s="33" t="s">
        <v>5</v>
      </c>
      <c r="C44" s="34">
        <v>63</v>
      </c>
      <c r="D44" s="32" t="str">
        <f t="shared" si="0"/>
        <v>15X63</v>
      </c>
      <c r="E44" s="43" t="s">
        <v>1623</v>
      </c>
      <c r="F44" s="61" t="s">
        <v>1671</v>
      </c>
      <c r="G44" s="41" t="s">
        <v>43</v>
      </c>
      <c r="H44" s="38"/>
      <c r="I44" s="32">
        <v>15</v>
      </c>
      <c r="J44" s="63">
        <f>VLOOKUP(I44,pTRAIT!A:B,2,FALSE)</f>
        <v>0</v>
      </c>
      <c r="K44" s="63" t="s">
        <v>2724</v>
      </c>
      <c r="L44" s="63"/>
      <c r="M44" s="63" t="s">
        <v>2437</v>
      </c>
      <c r="N44" s="63" t="s">
        <v>2431</v>
      </c>
      <c r="O44" s="63" t="s">
        <v>2431</v>
      </c>
      <c r="P44" s="63" t="s">
        <v>2431</v>
      </c>
      <c r="Q44" s="63" t="s">
        <v>2431</v>
      </c>
      <c r="R44" s="63" t="s">
        <v>2431</v>
      </c>
      <c r="S44" s="63" t="s">
        <v>2431</v>
      </c>
      <c r="T44" s="63" t="s">
        <v>2431</v>
      </c>
      <c r="U44" s="63" t="s">
        <v>2738</v>
      </c>
      <c r="V44" s="63" t="s">
        <v>2431</v>
      </c>
      <c r="W44" s="63" t="s">
        <v>2431</v>
      </c>
      <c r="X44" s="63" t="s">
        <v>2431</v>
      </c>
      <c r="Y44" s="63" t="s">
        <v>2431</v>
      </c>
      <c r="Z44" s="63"/>
      <c r="AA44" s="63" t="s">
        <v>2728</v>
      </c>
      <c r="AB44" s="63"/>
      <c r="AC44" s="34">
        <v>63</v>
      </c>
      <c r="AD44" s="40" t="str">
        <f>VLOOKUP(AC44,pTRAIT!A:B,2,FALSE)</f>
        <v>ERo5So5;NST=X / EM5RTCM5So5Pu;NST=X</v>
      </c>
      <c r="AE44" s="63">
        <f>VLOOKUP($AC44,pTRAIT!$A:$X,7,FALSE)</f>
        <v>0</v>
      </c>
      <c r="AF44" s="63">
        <f>VLOOKUP($AC44,pTRAIT!$A:$X,8,FALSE)</f>
        <v>0</v>
      </c>
      <c r="AG44" s="63">
        <f>VLOOKUP($AC44,pTRAIT!$A:$X,9,FALSE)</f>
        <v>0</v>
      </c>
      <c r="AH44" s="63">
        <f>VLOOKUP($AC44,pTRAIT!$A:$X,10,FALSE)</f>
        <v>0</v>
      </c>
      <c r="AI44" s="63">
        <f>VLOOKUP($AC44,pTRAIT!$A:$X,11,FALSE)</f>
        <v>0</v>
      </c>
      <c r="AJ44" s="63">
        <f>VLOOKUP($AC44,pTRAIT!$A:$X,12,FALSE)</f>
        <v>0</v>
      </c>
      <c r="AK44" s="63">
        <f>VLOOKUP($AC44,pTRAIT!$A:$X,13,FALSE)</f>
        <v>0</v>
      </c>
      <c r="AL44" s="63">
        <f>VLOOKUP($AC44,pTRAIT!$A:$X,14,FALSE)</f>
        <v>0</v>
      </c>
      <c r="AM44" s="63">
        <f>VLOOKUP($AC44,pTRAIT!$A:$X,15,FALSE)</f>
        <v>0</v>
      </c>
      <c r="AN44" s="63">
        <f>VLOOKUP($AC44,pTRAIT!$A:$X,16,FALSE)</f>
        <v>0</v>
      </c>
      <c r="AO44" s="63">
        <f>VLOOKUP($AC44,pTRAIT!$A:$X,17,FALSE)</f>
        <v>0</v>
      </c>
      <c r="AP44" s="63">
        <f>VLOOKUP($AC44,pTRAIT!$A:$X,18,FALSE)</f>
        <v>0</v>
      </c>
      <c r="AQ44" s="63">
        <f>VLOOKUP($AC44,pTRAIT!$A:$X,19,FALSE)</f>
        <v>0</v>
      </c>
      <c r="AR44" s="63">
        <f>VLOOKUP($AC44,pTRAIT!$A:$X,20,FALSE)</f>
        <v>0</v>
      </c>
      <c r="AS44" s="63">
        <f>VLOOKUP($AC44,pTRAIT!$A:$X,21,FALSE)</f>
        <v>0</v>
      </c>
      <c r="AT44" s="63">
        <f>VLOOKUP($AC44,pTRAIT!$A:$X,22,FALSE)</f>
        <v>0</v>
      </c>
      <c r="AU44" s="63">
        <f>VLOOKUP($AC44,pTRAIT!$A:$X,23,FALSE)</f>
        <v>0</v>
      </c>
      <c r="AV44" s="63">
        <f>VLOOKUP($AC44,pTRAIT!$A:$X,24,FALSE)</f>
        <v>0</v>
      </c>
    </row>
    <row r="45" spans="1:48" ht="12" hidden="1" customHeight="1" x14ac:dyDescent="0.2">
      <c r="A45" s="32">
        <v>15</v>
      </c>
      <c r="B45" s="33" t="s">
        <v>5</v>
      </c>
      <c r="C45" s="34">
        <v>64</v>
      </c>
      <c r="D45" s="32" t="str">
        <f t="shared" si="0"/>
        <v>15X64</v>
      </c>
      <c r="E45" s="43" t="s">
        <v>1623</v>
      </c>
      <c r="F45" s="61" t="s">
        <v>1672</v>
      </c>
      <c r="G45" s="41" t="s">
        <v>43</v>
      </c>
      <c r="H45" s="38"/>
      <c r="I45" s="32">
        <v>15</v>
      </c>
      <c r="J45" s="63">
        <f>VLOOKUP(I45,pTRAIT!A:B,2,FALSE)</f>
        <v>0</v>
      </c>
      <c r="K45" s="63" t="s">
        <v>2724</v>
      </c>
      <c r="L45" s="63"/>
      <c r="M45" s="63" t="s">
        <v>2437</v>
      </c>
      <c r="N45" s="63" t="s">
        <v>2431</v>
      </c>
      <c r="O45" s="63" t="s">
        <v>2431</v>
      </c>
      <c r="P45" s="63" t="s">
        <v>2431</v>
      </c>
      <c r="Q45" s="63" t="s">
        <v>2431</v>
      </c>
      <c r="R45" s="63" t="s">
        <v>2431</v>
      </c>
      <c r="S45" s="63" t="s">
        <v>2431</v>
      </c>
      <c r="T45" s="63" t="s">
        <v>2431</v>
      </c>
      <c r="U45" s="63" t="s">
        <v>2738</v>
      </c>
      <c r="V45" s="63" t="s">
        <v>2431</v>
      </c>
      <c r="W45" s="63" t="s">
        <v>2431</v>
      </c>
      <c r="X45" s="63" t="s">
        <v>2431</v>
      </c>
      <c r="Y45" s="63" t="s">
        <v>2431</v>
      </c>
      <c r="Z45" s="63"/>
      <c r="AA45" s="63" t="s">
        <v>2728</v>
      </c>
      <c r="AB45" s="63"/>
      <c r="AC45" s="34">
        <v>64</v>
      </c>
      <c r="AD45" s="40" t="str">
        <f>VLOOKUP(AC45,pTRAIT!A:B,2,FALSE)</f>
        <v>ERo5So5;NST=X / EM5RTCM5So5Pu;NST=X</v>
      </c>
      <c r="AE45" s="63">
        <f>VLOOKUP($AC45,pTRAIT!$A:$X,7,FALSE)</f>
        <v>0</v>
      </c>
      <c r="AF45" s="63">
        <f>VLOOKUP($AC45,pTRAIT!$A:$X,8,FALSE)</f>
        <v>0</v>
      </c>
      <c r="AG45" s="63">
        <f>VLOOKUP($AC45,pTRAIT!$A:$X,9,FALSE)</f>
        <v>0</v>
      </c>
      <c r="AH45" s="63">
        <f>VLOOKUP($AC45,pTRAIT!$A:$X,10,FALSE)</f>
        <v>0</v>
      </c>
      <c r="AI45" s="63">
        <f>VLOOKUP($AC45,pTRAIT!$A:$X,11,FALSE)</f>
        <v>0</v>
      </c>
      <c r="AJ45" s="63">
        <f>VLOOKUP($AC45,pTRAIT!$A:$X,12,FALSE)</f>
        <v>0</v>
      </c>
      <c r="AK45" s="63">
        <f>VLOOKUP($AC45,pTRAIT!$A:$X,13,FALSE)</f>
        <v>0</v>
      </c>
      <c r="AL45" s="63">
        <f>VLOOKUP($AC45,pTRAIT!$A:$X,14,FALSE)</f>
        <v>0</v>
      </c>
      <c r="AM45" s="63">
        <f>VLOOKUP($AC45,pTRAIT!$A:$X,15,FALSE)</f>
        <v>0</v>
      </c>
      <c r="AN45" s="63">
        <f>VLOOKUP($AC45,pTRAIT!$A:$X,16,FALSE)</f>
        <v>0</v>
      </c>
      <c r="AO45" s="63">
        <f>VLOOKUP($AC45,pTRAIT!$A:$X,17,FALSE)</f>
        <v>0</v>
      </c>
      <c r="AP45" s="63">
        <f>VLOOKUP($AC45,pTRAIT!$A:$X,18,FALSE)</f>
        <v>0</v>
      </c>
      <c r="AQ45" s="63">
        <f>VLOOKUP($AC45,pTRAIT!$A:$X,19,FALSE)</f>
        <v>0</v>
      </c>
      <c r="AR45" s="63">
        <f>VLOOKUP($AC45,pTRAIT!$A:$X,20,FALSE)</f>
        <v>0</v>
      </c>
      <c r="AS45" s="63">
        <f>VLOOKUP($AC45,pTRAIT!$A:$X,21,FALSE)</f>
        <v>0</v>
      </c>
      <c r="AT45" s="63">
        <f>VLOOKUP($AC45,pTRAIT!$A:$X,22,FALSE)</f>
        <v>0</v>
      </c>
      <c r="AU45" s="63">
        <f>VLOOKUP($AC45,pTRAIT!$A:$X,23,FALSE)</f>
        <v>0</v>
      </c>
      <c r="AV45" s="63">
        <f>VLOOKUP($AC45,pTRAIT!$A:$X,24,FALSE)</f>
        <v>0</v>
      </c>
    </row>
    <row r="46" spans="1:48" ht="12" hidden="1" customHeight="1" x14ac:dyDescent="0.2">
      <c r="A46" s="32">
        <v>15</v>
      </c>
      <c r="B46" s="33" t="s">
        <v>5</v>
      </c>
      <c r="C46" s="34">
        <v>67</v>
      </c>
      <c r="D46" s="32" t="str">
        <f t="shared" si="0"/>
        <v>15X67</v>
      </c>
      <c r="E46" s="43" t="s">
        <v>1623</v>
      </c>
      <c r="F46" s="61" t="s">
        <v>1673</v>
      </c>
      <c r="G46" s="41" t="s">
        <v>43</v>
      </c>
      <c r="H46" s="38"/>
      <c r="I46" s="32">
        <v>15</v>
      </c>
      <c r="J46" s="63">
        <f>VLOOKUP(I46,pTRAIT!A:B,2,FALSE)</f>
        <v>0</v>
      </c>
      <c r="K46" s="63" t="s">
        <v>2724</v>
      </c>
      <c r="L46" s="63"/>
      <c r="M46" s="63" t="s">
        <v>2437</v>
      </c>
      <c r="N46" s="63" t="s">
        <v>2431</v>
      </c>
      <c r="O46" s="63" t="s">
        <v>2431</v>
      </c>
      <c r="P46" s="63" t="s">
        <v>2431</v>
      </c>
      <c r="Q46" s="63" t="s">
        <v>2431</v>
      </c>
      <c r="R46" s="63" t="s">
        <v>2431</v>
      </c>
      <c r="S46" s="63" t="s">
        <v>2431</v>
      </c>
      <c r="T46" s="63" t="s">
        <v>2431</v>
      </c>
      <c r="U46" s="63" t="s">
        <v>2738</v>
      </c>
      <c r="V46" s="63" t="s">
        <v>2431</v>
      </c>
      <c r="W46" s="63" t="s">
        <v>2431</v>
      </c>
      <c r="X46" s="63" t="s">
        <v>2431</v>
      </c>
      <c r="Y46" s="63" t="s">
        <v>2431</v>
      </c>
      <c r="Z46" s="63"/>
      <c r="AA46" s="63" t="s">
        <v>2728</v>
      </c>
      <c r="AB46" s="63"/>
      <c r="AC46" s="34">
        <v>67</v>
      </c>
      <c r="AD46" s="40" t="str">
        <f>VLOOKUP(AC46,pTRAIT!A:B,2,FALSE)</f>
        <v>ERo5So5;NST=X / EM5RTCM5So5Pu;NST=X</v>
      </c>
      <c r="AE46" s="63">
        <f>VLOOKUP($AC46,pTRAIT!$A:$X,7,FALSE)</f>
        <v>0</v>
      </c>
      <c r="AF46" s="63">
        <f>VLOOKUP($AC46,pTRAIT!$A:$X,8,FALSE)</f>
        <v>0</v>
      </c>
      <c r="AG46" s="63">
        <f>VLOOKUP($AC46,pTRAIT!$A:$X,9,FALSE)</f>
        <v>0</v>
      </c>
      <c r="AH46" s="63">
        <f>VLOOKUP($AC46,pTRAIT!$A:$X,10,FALSE)</f>
        <v>0</v>
      </c>
      <c r="AI46" s="63">
        <f>VLOOKUP($AC46,pTRAIT!$A:$X,11,FALSE)</f>
        <v>0</v>
      </c>
      <c r="AJ46" s="63">
        <f>VLOOKUP($AC46,pTRAIT!$A:$X,12,FALSE)</f>
        <v>0</v>
      </c>
      <c r="AK46" s="63">
        <f>VLOOKUP($AC46,pTRAIT!$A:$X,13,FALSE)</f>
        <v>0</v>
      </c>
      <c r="AL46" s="63">
        <f>VLOOKUP($AC46,pTRAIT!$A:$X,14,FALSE)</f>
        <v>0</v>
      </c>
      <c r="AM46" s="63">
        <f>VLOOKUP($AC46,pTRAIT!$A:$X,15,FALSE)</f>
        <v>0</v>
      </c>
      <c r="AN46" s="63">
        <f>VLOOKUP($AC46,pTRAIT!$A:$X,16,FALSE)</f>
        <v>0</v>
      </c>
      <c r="AO46" s="63">
        <f>VLOOKUP($AC46,pTRAIT!$A:$X,17,FALSE)</f>
        <v>0</v>
      </c>
      <c r="AP46" s="63">
        <f>VLOOKUP($AC46,pTRAIT!$A:$X,18,FALSE)</f>
        <v>0</v>
      </c>
      <c r="AQ46" s="63">
        <f>VLOOKUP($AC46,pTRAIT!$A:$X,19,FALSE)</f>
        <v>0</v>
      </c>
      <c r="AR46" s="63">
        <f>VLOOKUP($AC46,pTRAIT!$A:$X,20,FALSE)</f>
        <v>0</v>
      </c>
      <c r="AS46" s="63">
        <f>VLOOKUP($AC46,pTRAIT!$A:$X,21,FALSE)</f>
        <v>0</v>
      </c>
      <c r="AT46" s="63">
        <f>VLOOKUP($AC46,pTRAIT!$A:$X,22,FALSE)</f>
        <v>0</v>
      </c>
      <c r="AU46" s="63">
        <f>VLOOKUP($AC46,pTRAIT!$A:$X,23,FALSE)</f>
        <v>0</v>
      </c>
      <c r="AV46" s="63">
        <f>VLOOKUP($AC46,pTRAIT!$A:$X,24,FALSE)</f>
        <v>0</v>
      </c>
    </row>
    <row r="47" spans="1:48" ht="12" hidden="1" customHeight="1" x14ac:dyDescent="0.2">
      <c r="A47" s="32">
        <v>16</v>
      </c>
      <c r="B47" s="33" t="s">
        <v>5</v>
      </c>
      <c r="C47" s="34">
        <v>68</v>
      </c>
      <c r="D47" s="32" t="str">
        <f t="shared" si="0"/>
        <v>16X68</v>
      </c>
      <c r="E47" s="43" t="s">
        <v>1623</v>
      </c>
      <c r="F47" s="61" t="s">
        <v>1674</v>
      </c>
      <c r="G47" s="41" t="s">
        <v>43</v>
      </c>
      <c r="H47" s="38"/>
      <c r="I47" s="32">
        <v>16</v>
      </c>
      <c r="J47" s="63">
        <f>VLOOKUP(I47,pTRAIT!A:B,2,FALSE)</f>
        <v>0</v>
      </c>
      <c r="K47" s="63" t="s">
        <v>2724</v>
      </c>
      <c r="L47" s="63"/>
      <c r="M47" s="63" t="s">
        <v>2437</v>
      </c>
      <c r="N47" s="63" t="s">
        <v>2431</v>
      </c>
      <c r="O47" s="63" t="s">
        <v>2431</v>
      </c>
      <c r="P47" s="63" t="s">
        <v>2431</v>
      </c>
      <c r="Q47" s="63" t="s">
        <v>2431</v>
      </c>
      <c r="R47" s="63" t="s">
        <v>2431</v>
      </c>
      <c r="S47" s="63" t="s">
        <v>2431</v>
      </c>
      <c r="T47" s="63" t="s">
        <v>2431</v>
      </c>
      <c r="U47" s="63" t="s">
        <v>2738</v>
      </c>
      <c r="V47" s="63" t="s">
        <v>2431</v>
      </c>
      <c r="W47" s="63" t="s">
        <v>2431</v>
      </c>
      <c r="X47" s="63" t="s">
        <v>2431</v>
      </c>
      <c r="Y47" s="63" t="s">
        <v>2431</v>
      </c>
      <c r="Z47" s="63"/>
      <c r="AA47" s="63" t="s">
        <v>2728</v>
      </c>
      <c r="AB47" s="63"/>
      <c r="AC47" s="34">
        <v>68</v>
      </c>
      <c r="AD47" s="40" t="str">
        <f>VLOOKUP(AC47,pTRAIT!A:B,2,FALSE)</f>
        <v>ERo5So5;NST=X / EM5RTCM5So5(WS)Pu;NST=X</v>
      </c>
      <c r="AE47" s="63">
        <f>VLOOKUP($AC47,pTRAIT!$A:$X,7,FALSE)</f>
        <v>0</v>
      </c>
      <c r="AF47" s="63">
        <f>VLOOKUP($AC47,pTRAIT!$A:$X,8,FALSE)</f>
        <v>0</v>
      </c>
      <c r="AG47" s="63">
        <f>VLOOKUP($AC47,pTRAIT!$A:$X,9,FALSE)</f>
        <v>0</v>
      </c>
      <c r="AH47" s="63">
        <f>VLOOKUP($AC47,pTRAIT!$A:$X,10,FALSE)</f>
        <v>0</v>
      </c>
      <c r="AI47" s="63">
        <f>VLOOKUP($AC47,pTRAIT!$A:$X,11,FALSE)</f>
        <v>0</v>
      </c>
      <c r="AJ47" s="63">
        <f>VLOOKUP($AC47,pTRAIT!$A:$X,12,FALSE)</f>
        <v>0</v>
      </c>
      <c r="AK47" s="63">
        <f>VLOOKUP($AC47,pTRAIT!$A:$X,13,FALSE)</f>
        <v>0</v>
      </c>
      <c r="AL47" s="63">
        <f>VLOOKUP($AC47,pTRAIT!$A:$X,14,FALSE)</f>
        <v>0</v>
      </c>
      <c r="AM47" s="63">
        <f>VLOOKUP($AC47,pTRAIT!$A:$X,15,FALSE)</f>
        <v>0</v>
      </c>
      <c r="AN47" s="63">
        <f>VLOOKUP($AC47,pTRAIT!$A:$X,16,FALSE)</f>
        <v>0</v>
      </c>
      <c r="AO47" s="63">
        <f>VLOOKUP($AC47,pTRAIT!$A:$X,17,FALSE)</f>
        <v>0</v>
      </c>
      <c r="AP47" s="63">
        <f>VLOOKUP($AC47,pTRAIT!$A:$X,18,FALSE)</f>
        <v>0</v>
      </c>
      <c r="AQ47" s="63">
        <f>VLOOKUP($AC47,pTRAIT!$A:$X,19,FALSE)</f>
        <v>0</v>
      </c>
      <c r="AR47" s="63">
        <f>VLOOKUP($AC47,pTRAIT!$A:$X,20,FALSE)</f>
        <v>0</v>
      </c>
      <c r="AS47" s="63">
        <f>VLOOKUP($AC47,pTRAIT!$A:$X,21,FALSE)</f>
        <v>0</v>
      </c>
      <c r="AT47" s="63">
        <f>VLOOKUP($AC47,pTRAIT!$A:$X,22,FALSE)</f>
        <v>0</v>
      </c>
      <c r="AU47" s="63">
        <f>VLOOKUP($AC47,pTRAIT!$A:$X,23,FALSE)</f>
        <v>0</v>
      </c>
      <c r="AV47" s="63">
        <f>VLOOKUP($AC47,pTRAIT!$A:$X,24,FALSE)</f>
        <v>0</v>
      </c>
    </row>
    <row r="48" spans="1:48" ht="12" hidden="1" customHeight="1" x14ac:dyDescent="0.2">
      <c r="A48" s="32">
        <v>16</v>
      </c>
      <c r="B48" s="33" t="s">
        <v>5</v>
      </c>
      <c r="C48" s="34">
        <v>71</v>
      </c>
      <c r="D48" s="32" t="str">
        <f t="shared" si="0"/>
        <v>16X71</v>
      </c>
      <c r="E48" s="43" t="s">
        <v>1623</v>
      </c>
      <c r="F48" s="61" t="s">
        <v>1675</v>
      </c>
      <c r="G48" s="41" t="s">
        <v>43</v>
      </c>
      <c r="H48" s="38"/>
      <c r="I48" s="32">
        <v>16</v>
      </c>
      <c r="J48" s="63">
        <f>VLOOKUP(I48,pTRAIT!A:B,2,FALSE)</f>
        <v>0</v>
      </c>
      <c r="K48" s="63" t="s">
        <v>2724</v>
      </c>
      <c r="L48" s="63"/>
      <c r="M48" s="63" t="s">
        <v>2437</v>
      </c>
      <c r="N48" s="63" t="s">
        <v>2431</v>
      </c>
      <c r="O48" s="63" t="s">
        <v>2431</v>
      </c>
      <c r="P48" s="63" t="s">
        <v>2431</v>
      </c>
      <c r="Q48" s="63" t="s">
        <v>2431</v>
      </c>
      <c r="R48" s="63" t="s">
        <v>2431</v>
      </c>
      <c r="S48" s="63" t="s">
        <v>2431</v>
      </c>
      <c r="T48" s="63" t="s">
        <v>2431</v>
      </c>
      <c r="U48" s="63" t="s">
        <v>2738</v>
      </c>
      <c r="V48" s="63" t="s">
        <v>2431</v>
      </c>
      <c r="W48" s="63" t="s">
        <v>2431</v>
      </c>
      <c r="X48" s="63" t="s">
        <v>2431</v>
      </c>
      <c r="Y48" s="63" t="s">
        <v>2431</v>
      </c>
      <c r="Z48" s="63"/>
      <c r="AA48" s="63" t="s">
        <v>2728</v>
      </c>
      <c r="AB48" s="63"/>
      <c r="AC48" s="34">
        <v>71</v>
      </c>
      <c r="AD48" s="40" t="str">
        <f>VLOOKUP(AC48,pTRAIT!A:B,2,FALSE)</f>
        <v>ERo5So5;NST=X / (Pu);</v>
      </c>
      <c r="AE48" s="63">
        <f>VLOOKUP($AC48,pTRAIT!$A:$X,7,FALSE)</f>
        <v>0</v>
      </c>
      <c r="AF48" s="63">
        <f>VLOOKUP($AC48,pTRAIT!$A:$X,8,FALSE)</f>
        <v>0</v>
      </c>
      <c r="AG48" s="63">
        <f>VLOOKUP($AC48,pTRAIT!$A:$X,9,FALSE)</f>
        <v>0</v>
      </c>
      <c r="AH48" s="63">
        <f>VLOOKUP($AC48,pTRAIT!$A:$X,10,FALSE)</f>
        <v>0</v>
      </c>
      <c r="AI48" s="63">
        <f>VLOOKUP($AC48,pTRAIT!$A:$X,11,FALSE)</f>
        <v>0</v>
      </c>
      <c r="AJ48" s="63">
        <f>VLOOKUP($AC48,pTRAIT!$A:$X,12,FALSE)</f>
        <v>0</v>
      </c>
      <c r="AK48" s="63">
        <f>VLOOKUP($AC48,pTRAIT!$A:$X,13,FALSE)</f>
        <v>0</v>
      </c>
      <c r="AL48" s="63">
        <f>VLOOKUP($AC48,pTRAIT!$A:$X,14,FALSE)</f>
        <v>0</v>
      </c>
      <c r="AM48" s="63">
        <f>VLOOKUP($AC48,pTRAIT!$A:$X,15,FALSE)</f>
        <v>0</v>
      </c>
      <c r="AN48" s="63">
        <f>VLOOKUP($AC48,pTRAIT!$A:$X,16,FALSE)</f>
        <v>0</v>
      </c>
      <c r="AO48" s="63">
        <f>VLOOKUP($AC48,pTRAIT!$A:$X,17,FALSE)</f>
        <v>0</v>
      </c>
      <c r="AP48" s="63">
        <f>VLOOKUP($AC48,pTRAIT!$A:$X,18,FALSE)</f>
        <v>0</v>
      </c>
      <c r="AQ48" s="63">
        <f>VLOOKUP($AC48,pTRAIT!$A:$X,19,FALSE)</f>
        <v>0</v>
      </c>
      <c r="AR48" s="63">
        <f>VLOOKUP($AC48,pTRAIT!$A:$X,20,FALSE)</f>
        <v>0</v>
      </c>
      <c r="AS48" s="63">
        <f>VLOOKUP($AC48,pTRAIT!$A:$X,21,FALSE)</f>
        <v>0</v>
      </c>
      <c r="AT48" s="63">
        <f>VLOOKUP($AC48,pTRAIT!$A:$X,22,FALSE)</f>
        <v>0</v>
      </c>
      <c r="AU48" s="63">
        <f>VLOOKUP($AC48,pTRAIT!$A:$X,23,FALSE)</f>
        <v>0</v>
      </c>
      <c r="AV48" s="63">
        <f>VLOOKUP($AC48,pTRAIT!$A:$X,24,FALSE)</f>
        <v>0</v>
      </c>
    </row>
    <row r="49" spans="1:48" ht="12" hidden="1" customHeight="1" x14ac:dyDescent="0.2">
      <c r="A49" s="32">
        <v>16</v>
      </c>
      <c r="B49" s="33" t="s">
        <v>5</v>
      </c>
      <c r="C49" s="34">
        <v>74</v>
      </c>
      <c r="D49" s="32" t="str">
        <f t="shared" si="0"/>
        <v>16X74</v>
      </c>
      <c r="E49" s="43" t="s">
        <v>1623</v>
      </c>
      <c r="F49" s="61" t="s">
        <v>1676</v>
      </c>
      <c r="G49" s="41" t="s">
        <v>43</v>
      </c>
      <c r="H49" s="38"/>
      <c r="I49" s="32">
        <v>16</v>
      </c>
      <c r="J49" s="63">
        <f>VLOOKUP(I49,pTRAIT!A:B,2,FALSE)</f>
        <v>0</v>
      </c>
      <c r="K49" s="63" t="s">
        <v>2724</v>
      </c>
      <c r="L49" s="63"/>
      <c r="M49" s="63" t="s">
        <v>2437</v>
      </c>
      <c r="N49" s="63" t="s">
        <v>2431</v>
      </c>
      <c r="O49" s="63" t="s">
        <v>2431</v>
      </c>
      <c r="P49" s="63" t="s">
        <v>2431</v>
      </c>
      <c r="Q49" s="63" t="s">
        <v>2431</v>
      </c>
      <c r="R49" s="63" t="s">
        <v>2431</v>
      </c>
      <c r="S49" s="63" t="s">
        <v>2431</v>
      </c>
      <c r="T49" s="63" t="s">
        <v>2431</v>
      </c>
      <c r="U49" s="63" t="s">
        <v>2738</v>
      </c>
      <c r="V49" s="63" t="s">
        <v>2431</v>
      </c>
      <c r="W49" s="63" t="s">
        <v>2431</v>
      </c>
      <c r="X49" s="63" t="s">
        <v>2431</v>
      </c>
      <c r="Y49" s="63" t="s">
        <v>2431</v>
      </c>
      <c r="Z49" s="63"/>
      <c r="AA49" s="63" t="s">
        <v>2728</v>
      </c>
      <c r="AB49" s="63"/>
      <c r="AC49" s="34">
        <v>74</v>
      </c>
      <c r="AD49" s="40" t="str">
        <f>VLOOKUP(AC49,pTRAIT!A:B,2,FALSE)</f>
        <v>ERo5So5;NST=X / (Pu);</v>
      </c>
      <c r="AE49" s="63">
        <f>VLOOKUP($AC49,pTRAIT!$A:$X,7,FALSE)</f>
        <v>0</v>
      </c>
      <c r="AF49" s="63">
        <f>VLOOKUP($AC49,pTRAIT!$A:$X,8,FALSE)</f>
        <v>0</v>
      </c>
      <c r="AG49" s="63">
        <f>VLOOKUP($AC49,pTRAIT!$A:$X,9,FALSE)</f>
        <v>0</v>
      </c>
      <c r="AH49" s="63">
        <f>VLOOKUP($AC49,pTRAIT!$A:$X,10,FALSE)</f>
        <v>0</v>
      </c>
      <c r="AI49" s="63">
        <f>VLOOKUP($AC49,pTRAIT!$A:$X,11,FALSE)</f>
        <v>0</v>
      </c>
      <c r="AJ49" s="63">
        <f>VLOOKUP($AC49,pTRAIT!$A:$X,12,FALSE)</f>
        <v>0</v>
      </c>
      <c r="AK49" s="63">
        <f>VLOOKUP($AC49,pTRAIT!$A:$X,13,FALSE)</f>
        <v>0</v>
      </c>
      <c r="AL49" s="63">
        <f>VLOOKUP($AC49,pTRAIT!$A:$X,14,FALSE)</f>
        <v>0</v>
      </c>
      <c r="AM49" s="63">
        <f>VLOOKUP($AC49,pTRAIT!$A:$X,15,FALSE)</f>
        <v>0</v>
      </c>
      <c r="AN49" s="63">
        <f>VLOOKUP($AC49,pTRAIT!$A:$X,16,FALSE)</f>
        <v>0</v>
      </c>
      <c r="AO49" s="63">
        <f>VLOOKUP($AC49,pTRAIT!$A:$X,17,FALSE)</f>
        <v>0</v>
      </c>
      <c r="AP49" s="63">
        <f>VLOOKUP($AC49,pTRAIT!$A:$X,18,FALSE)</f>
        <v>0</v>
      </c>
      <c r="AQ49" s="63">
        <f>VLOOKUP($AC49,pTRAIT!$A:$X,19,FALSE)</f>
        <v>0</v>
      </c>
      <c r="AR49" s="63">
        <f>VLOOKUP($AC49,pTRAIT!$A:$X,20,FALSE)</f>
        <v>0</v>
      </c>
      <c r="AS49" s="63">
        <f>VLOOKUP($AC49,pTRAIT!$A:$X,21,FALSE)</f>
        <v>0</v>
      </c>
      <c r="AT49" s="63">
        <f>VLOOKUP($AC49,pTRAIT!$A:$X,22,FALSE)</f>
        <v>0</v>
      </c>
      <c r="AU49" s="63">
        <f>VLOOKUP($AC49,pTRAIT!$A:$X,23,FALSE)</f>
        <v>0</v>
      </c>
      <c r="AV49" s="63">
        <f>VLOOKUP($AC49,pTRAIT!$A:$X,24,FALSE)</f>
        <v>0</v>
      </c>
    </row>
    <row r="50" spans="1:48" ht="12" hidden="1" customHeight="1" x14ac:dyDescent="0.2">
      <c r="A50" s="32">
        <v>16</v>
      </c>
      <c r="B50" s="33" t="s">
        <v>5</v>
      </c>
      <c r="C50" s="34">
        <v>213</v>
      </c>
      <c r="D50" s="32" t="str">
        <f t="shared" si="0"/>
        <v>16X213</v>
      </c>
      <c r="E50" s="43" t="s">
        <v>1623</v>
      </c>
      <c r="F50" s="61" t="s">
        <v>1677</v>
      </c>
      <c r="G50" s="41" t="s">
        <v>43</v>
      </c>
      <c r="H50" s="38"/>
      <c r="I50" s="32">
        <v>16</v>
      </c>
      <c r="J50" s="63">
        <f>VLOOKUP(I50,pTRAIT!A:B,2,FALSE)</f>
        <v>0</v>
      </c>
      <c r="K50" s="63" t="s">
        <v>2724</v>
      </c>
      <c r="L50" s="63"/>
      <c r="M50" s="63" t="s">
        <v>2437</v>
      </c>
      <c r="N50" s="63" t="s">
        <v>2431</v>
      </c>
      <c r="O50" s="63" t="s">
        <v>2431</v>
      </c>
      <c r="P50" s="63" t="s">
        <v>2431</v>
      </c>
      <c r="Q50" s="63" t="s">
        <v>2431</v>
      </c>
      <c r="R50" s="63" t="s">
        <v>2431</v>
      </c>
      <c r="S50" s="63" t="s">
        <v>2431</v>
      </c>
      <c r="T50" s="63" t="s">
        <v>2431</v>
      </c>
      <c r="U50" s="63" t="s">
        <v>2738</v>
      </c>
      <c r="V50" s="63" t="s">
        <v>2431</v>
      </c>
      <c r="W50" s="63" t="s">
        <v>2431</v>
      </c>
      <c r="X50" s="63" t="s">
        <v>2431</v>
      </c>
      <c r="Y50" s="63" t="s">
        <v>2431</v>
      </c>
      <c r="Z50" s="63"/>
      <c r="AA50" s="63" t="s">
        <v>2728</v>
      </c>
      <c r="AB50" s="63"/>
      <c r="AC50" s="34">
        <v>213</v>
      </c>
      <c r="AD50" s="40" t="str">
        <f>VLOOKUP(AC50,pTRAIT!A:B,2,FALSE)</f>
        <v>EM5RTRo5So5;NST=X / ERo5So5(Pu);NST=X</v>
      </c>
      <c r="AE50" s="63">
        <f>VLOOKUP($AC50,pTRAIT!$A:$X,7,FALSE)</f>
        <v>0</v>
      </c>
      <c r="AF50" s="63">
        <f>VLOOKUP($AC50,pTRAIT!$A:$X,8,FALSE)</f>
        <v>0</v>
      </c>
      <c r="AG50" s="63">
        <f>VLOOKUP($AC50,pTRAIT!$A:$X,9,FALSE)</f>
        <v>0</v>
      </c>
      <c r="AH50" s="63">
        <f>VLOOKUP($AC50,pTRAIT!$A:$X,10,FALSE)</f>
        <v>0</v>
      </c>
      <c r="AI50" s="63">
        <f>VLOOKUP($AC50,pTRAIT!$A:$X,11,FALSE)</f>
        <v>0</v>
      </c>
      <c r="AJ50" s="63">
        <f>VLOOKUP($AC50,pTRAIT!$A:$X,12,FALSE)</f>
        <v>0</v>
      </c>
      <c r="AK50" s="63">
        <f>VLOOKUP($AC50,pTRAIT!$A:$X,13,FALSE)</f>
        <v>0</v>
      </c>
      <c r="AL50" s="63">
        <f>VLOOKUP($AC50,pTRAIT!$A:$X,14,FALSE)</f>
        <v>0</v>
      </c>
      <c r="AM50" s="63">
        <f>VLOOKUP($AC50,pTRAIT!$A:$X,15,FALSE)</f>
        <v>0</v>
      </c>
      <c r="AN50" s="63">
        <f>VLOOKUP($AC50,pTRAIT!$A:$X,16,FALSE)</f>
        <v>0</v>
      </c>
      <c r="AO50" s="63">
        <f>VLOOKUP($AC50,pTRAIT!$A:$X,17,FALSE)</f>
        <v>0</v>
      </c>
      <c r="AP50" s="63">
        <f>VLOOKUP($AC50,pTRAIT!$A:$X,18,FALSE)</f>
        <v>0</v>
      </c>
      <c r="AQ50" s="63">
        <f>VLOOKUP($AC50,pTRAIT!$A:$X,19,FALSE)</f>
        <v>0</v>
      </c>
      <c r="AR50" s="63">
        <f>VLOOKUP($AC50,pTRAIT!$A:$X,20,FALSE)</f>
        <v>0</v>
      </c>
      <c r="AS50" s="63">
        <f>VLOOKUP($AC50,pTRAIT!$A:$X,21,FALSE)</f>
        <v>0</v>
      </c>
      <c r="AT50" s="63">
        <f>VLOOKUP($AC50,pTRAIT!$A:$X,22,FALSE)</f>
        <v>0</v>
      </c>
      <c r="AU50" s="63">
        <f>VLOOKUP($AC50,pTRAIT!$A:$X,23,FALSE)</f>
        <v>0</v>
      </c>
      <c r="AV50" s="63">
        <f>VLOOKUP($AC50,pTRAIT!$A:$X,24,FALSE)</f>
        <v>0</v>
      </c>
    </row>
    <row r="51" spans="1:48" ht="12" hidden="1" customHeight="1" x14ac:dyDescent="0.2">
      <c r="A51" s="32">
        <v>16</v>
      </c>
      <c r="B51" s="33" t="s">
        <v>5</v>
      </c>
      <c r="C51" s="34">
        <v>269</v>
      </c>
      <c r="D51" s="32" t="str">
        <f t="shared" si="0"/>
        <v>16X269</v>
      </c>
      <c r="E51" s="43" t="s">
        <v>1623</v>
      </c>
      <c r="F51" s="61" t="s">
        <v>1678</v>
      </c>
      <c r="G51" s="41" t="s">
        <v>43</v>
      </c>
      <c r="H51" s="38"/>
      <c r="I51" s="32">
        <v>16</v>
      </c>
      <c r="J51" s="63">
        <f>VLOOKUP(I51,pTRAIT!A:B,2,FALSE)</f>
        <v>0</v>
      </c>
      <c r="K51" s="63" t="s">
        <v>2724</v>
      </c>
      <c r="L51" s="63"/>
      <c r="M51" s="63" t="s">
        <v>2437</v>
      </c>
      <c r="N51" s="63" t="s">
        <v>2431</v>
      </c>
      <c r="O51" s="63" t="s">
        <v>2431</v>
      </c>
      <c r="P51" s="63" t="s">
        <v>2431</v>
      </c>
      <c r="Q51" s="63" t="s">
        <v>2431</v>
      </c>
      <c r="R51" s="63" t="s">
        <v>2431</v>
      </c>
      <c r="S51" s="63" t="s">
        <v>2431</v>
      </c>
      <c r="T51" s="63" t="s">
        <v>2431</v>
      </c>
      <c r="U51" s="63" t="s">
        <v>2738</v>
      </c>
      <c r="V51" s="63" t="s">
        <v>2431</v>
      </c>
      <c r="W51" s="63" t="s">
        <v>2431</v>
      </c>
      <c r="X51" s="63" t="s">
        <v>2431</v>
      </c>
      <c r="Y51" s="63" t="s">
        <v>2431</v>
      </c>
      <c r="Z51" s="63"/>
      <c r="AA51" s="63" t="s">
        <v>2728</v>
      </c>
      <c r="AB51" s="63"/>
      <c r="AC51" s="34">
        <v>269</v>
      </c>
      <c r="AD51" s="40" t="str">
        <f>VLOOKUP(AC51,pTRAIT!A:B,2,FALSE)</f>
        <v>EM5RTUeRo5So5;NST=X / ERo5So5(Pu);NST=X</v>
      </c>
      <c r="AE51" s="63">
        <f>VLOOKUP($AC51,pTRAIT!$A:$X,7,FALSE)</f>
        <v>0</v>
      </c>
      <c r="AF51" s="63">
        <f>VLOOKUP($AC51,pTRAIT!$A:$X,8,FALSE)</f>
        <v>0</v>
      </c>
      <c r="AG51" s="63">
        <f>VLOOKUP($AC51,pTRAIT!$A:$X,9,FALSE)</f>
        <v>0</v>
      </c>
      <c r="AH51" s="63">
        <f>VLOOKUP($AC51,pTRAIT!$A:$X,10,FALSE)</f>
        <v>0</v>
      </c>
      <c r="AI51" s="63">
        <f>VLOOKUP($AC51,pTRAIT!$A:$X,11,FALSE)</f>
        <v>0</v>
      </c>
      <c r="AJ51" s="63">
        <f>VLOOKUP($AC51,pTRAIT!$A:$X,12,FALSE)</f>
        <v>0</v>
      </c>
      <c r="AK51" s="63">
        <f>VLOOKUP($AC51,pTRAIT!$A:$X,13,FALSE)</f>
        <v>0</v>
      </c>
      <c r="AL51" s="63">
        <f>VLOOKUP($AC51,pTRAIT!$A:$X,14,FALSE)</f>
        <v>0</v>
      </c>
      <c r="AM51" s="63">
        <f>VLOOKUP($AC51,pTRAIT!$A:$X,15,FALSE)</f>
        <v>0</v>
      </c>
      <c r="AN51" s="63">
        <f>VLOOKUP($AC51,pTRAIT!$A:$X,16,FALSE)</f>
        <v>0</v>
      </c>
      <c r="AO51" s="63">
        <f>VLOOKUP($AC51,pTRAIT!$A:$X,17,FALSE)</f>
        <v>0</v>
      </c>
      <c r="AP51" s="63">
        <f>VLOOKUP($AC51,pTRAIT!$A:$X,18,FALSE)</f>
        <v>0</v>
      </c>
      <c r="AQ51" s="63">
        <f>VLOOKUP($AC51,pTRAIT!$A:$X,19,FALSE)</f>
        <v>0</v>
      </c>
      <c r="AR51" s="63">
        <f>VLOOKUP($AC51,pTRAIT!$A:$X,20,FALSE)</f>
        <v>0</v>
      </c>
      <c r="AS51" s="63">
        <f>VLOOKUP($AC51,pTRAIT!$A:$X,21,FALSE)</f>
        <v>0</v>
      </c>
      <c r="AT51" s="63">
        <f>VLOOKUP($AC51,pTRAIT!$A:$X,22,FALSE)</f>
        <v>0</v>
      </c>
      <c r="AU51" s="63">
        <f>VLOOKUP($AC51,pTRAIT!$A:$X,23,FALSE)</f>
        <v>0</v>
      </c>
      <c r="AV51" s="63">
        <f>VLOOKUP($AC51,pTRAIT!$A:$X,24,FALSE)</f>
        <v>0</v>
      </c>
    </row>
    <row r="52" spans="1:48" ht="12" hidden="1" customHeight="1" x14ac:dyDescent="0.2">
      <c r="A52" s="32">
        <v>16</v>
      </c>
      <c r="B52" s="33" t="s">
        <v>5</v>
      </c>
      <c r="C52" s="34">
        <v>341</v>
      </c>
      <c r="D52" s="32" t="str">
        <f t="shared" si="0"/>
        <v>16X341</v>
      </c>
      <c r="E52" s="43" t="s">
        <v>1623</v>
      </c>
      <c r="F52" s="61" t="s">
        <v>1679</v>
      </c>
      <c r="G52" s="41" t="s">
        <v>43</v>
      </c>
      <c r="H52" s="45"/>
      <c r="I52" s="32">
        <v>16</v>
      </c>
      <c r="J52" s="63">
        <f>VLOOKUP(I52,pTRAIT!A:B,2,FALSE)</f>
        <v>0</v>
      </c>
      <c r="K52" s="63" t="s">
        <v>2724</v>
      </c>
      <c r="L52" s="63"/>
      <c r="M52" s="63" t="s">
        <v>2437</v>
      </c>
      <c r="N52" s="63" t="s">
        <v>2431</v>
      </c>
      <c r="O52" s="63" t="s">
        <v>2431</v>
      </c>
      <c r="P52" s="63" t="s">
        <v>2431</v>
      </c>
      <c r="Q52" s="63" t="s">
        <v>2431</v>
      </c>
      <c r="R52" s="63" t="s">
        <v>2431</v>
      </c>
      <c r="S52" s="63" t="s">
        <v>2431</v>
      </c>
      <c r="T52" s="63" t="s">
        <v>2431</v>
      </c>
      <c r="U52" s="63" t="s">
        <v>2738</v>
      </c>
      <c r="V52" s="63" t="s">
        <v>2431</v>
      </c>
      <c r="W52" s="63" t="s">
        <v>2431</v>
      </c>
      <c r="X52" s="63" t="s">
        <v>2431</v>
      </c>
      <c r="Y52" s="63" t="s">
        <v>2431</v>
      </c>
      <c r="Z52" s="63"/>
      <c r="AA52" s="63" t="s">
        <v>2728</v>
      </c>
      <c r="AB52" s="63"/>
      <c r="AC52" s="34">
        <v>341</v>
      </c>
      <c r="AD52" s="40" t="str">
        <f>VLOOKUP(AC52,pTRAIT!A:B,2,FALSE)</f>
        <v>EM5RTUeRo5So5;NST=X / ERo5So5(Pu);NST=X</v>
      </c>
      <c r="AE52" s="63">
        <f>VLOOKUP($AC52,pTRAIT!$A:$X,7,FALSE)</f>
        <v>0</v>
      </c>
      <c r="AF52" s="63">
        <f>VLOOKUP($AC52,pTRAIT!$A:$X,8,FALSE)</f>
        <v>0</v>
      </c>
      <c r="AG52" s="63">
        <f>VLOOKUP($AC52,pTRAIT!$A:$X,9,FALSE)</f>
        <v>0</v>
      </c>
      <c r="AH52" s="63">
        <f>VLOOKUP($AC52,pTRAIT!$A:$X,10,FALSE)</f>
        <v>0</v>
      </c>
      <c r="AI52" s="63">
        <f>VLOOKUP($AC52,pTRAIT!$A:$X,11,FALSE)</f>
        <v>0</v>
      </c>
      <c r="AJ52" s="63">
        <f>VLOOKUP($AC52,pTRAIT!$A:$X,12,FALSE)</f>
        <v>0</v>
      </c>
      <c r="AK52" s="63">
        <f>VLOOKUP($AC52,pTRAIT!$A:$X,13,FALSE)</f>
        <v>0</v>
      </c>
      <c r="AL52" s="63">
        <f>VLOOKUP($AC52,pTRAIT!$A:$X,14,FALSE)</f>
        <v>0</v>
      </c>
      <c r="AM52" s="63">
        <f>VLOOKUP($AC52,pTRAIT!$A:$X,15,FALSE)</f>
        <v>0</v>
      </c>
      <c r="AN52" s="63">
        <f>VLOOKUP($AC52,pTRAIT!$A:$X,16,FALSE)</f>
        <v>0</v>
      </c>
      <c r="AO52" s="63">
        <f>VLOOKUP($AC52,pTRAIT!$A:$X,17,FALSE)</f>
        <v>0</v>
      </c>
      <c r="AP52" s="63">
        <f>VLOOKUP($AC52,pTRAIT!$A:$X,18,FALSE)</f>
        <v>0</v>
      </c>
      <c r="AQ52" s="63">
        <f>VLOOKUP($AC52,pTRAIT!$A:$X,19,FALSE)</f>
        <v>0</v>
      </c>
      <c r="AR52" s="63">
        <f>VLOOKUP($AC52,pTRAIT!$A:$X,20,FALSE)</f>
        <v>0</v>
      </c>
      <c r="AS52" s="63">
        <f>VLOOKUP($AC52,pTRAIT!$A:$X,21,FALSE)</f>
        <v>0</v>
      </c>
      <c r="AT52" s="63">
        <f>VLOOKUP($AC52,pTRAIT!$A:$X,22,FALSE)</f>
        <v>0</v>
      </c>
      <c r="AU52" s="63">
        <f>VLOOKUP($AC52,pTRAIT!$A:$X,23,FALSE)</f>
        <v>0</v>
      </c>
      <c r="AV52" s="63">
        <f>VLOOKUP($AC52,pTRAIT!$A:$X,24,FALSE)</f>
        <v>0</v>
      </c>
    </row>
    <row r="53" spans="1:48" ht="12" hidden="1" customHeight="1" x14ac:dyDescent="0.2">
      <c r="A53" s="32">
        <v>16</v>
      </c>
      <c r="B53" s="33" t="s">
        <v>5</v>
      </c>
      <c r="C53" s="34">
        <v>387</v>
      </c>
      <c r="D53" s="32" t="str">
        <f t="shared" si="0"/>
        <v>16X387</v>
      </c>
      <c r="E53" s="43" t="s">
        <v>1623</v>
      </c>
      <c r="F53" s="61" t="s">
        <v>1680</v>
      </c>
      <c r="G53" s="41" t="s">
        <v>43</v>
      </c>
      <c r="H53" s="38"/>
      <c r="I53" s="32">
        <v>16</v>
      </c>
      <c r="J53" s="63">
        <f>VLOOKUP(I53,pTRAIT!A:B,2,FALSE)</f>
        <v>0</v>
      </c>
      <c r="K53" s="63" t="s">
        <v>2724</v>
      </c>
      <c r="L53" s="63"/>
      <c r="M53" s="63" t="s">
        <v>2437</v>
      </c>
      <c r="N53" s="63" t="s">
        <v>2431</v>
      </c>
      <c r="O53" s="63" t="s">
        <v>2431</v>
      </c>
      <c r="P53" s="63" t="s">
        <v>2431</v>
      </c>
      <c r="Q53" s="63" t="s">
        <v>2431</v>
      </c>
      <c r="R53" s="63" t="s">
        <v>2431</v>
      </c>
      <c r="S53" s="63" t="s">
        <v>2431</v>
      </c>
      <c r="T53" s="63" t="s">
        <v>2431</v>
      </c>
      <c r="U53" s="63" t="s">
        <v>2738</v>
      </c>
      <c r="V53" s="63" t="s">
        <v>2431</v>
      </c>
      <c r="W53" s="63" t="s">
        <v>2431</v>
      </c>
      <c r="X53" s="63" t="s">
        <v>2431</v>
      </c>
      <c r="Y53" s="63" t="s">
        <v>2431</v>
      </c>
      <c r="Z53" s="63"/>
      <c r="AA53" s="63" t="s">
        <v>2728</v>
      </c>
      <c r="AB53" s="63"/>
      <c r="AC53" s="34">
        <v>387</v>
      </c>
      <c r="AD53" s="40" t="str">
        <f>VLOOKUP(AC53,pTRAIT!A:B,2,FALSE)</f>
        <v>EM5RTUeRo5So5;NST=X / ERo5So5(Pu);NST=X</v>
      </c>
      <c r="AE53" s="63">
        <f>VLOOKUP($AC53,pTRAIT!$A:$X,7,FALSE)</f>
        <v>0</v>
      </c>
      <c r="AF53" s="63">
        <f>VLOOKUP($AC53,pTRAIT!$A:$X,8,FALSE)</f>
        <v>0</v>
      </c>
      <c r="AG53" s="63">
        <f>VLOOKUP($AC53,pTRAIT!$A:$X,9,FALSE)</f>
        <v>0</v>
      </c>
      <c r="AH53" s="63">
        <f>VLOOKUP($AC53,pTRAIT!$A:$X,10,FALSE)</f>
        <v>0</v>
      </c>
      <c r="AI53" s="63">
        <f>VLOOKUP($AC53,pTRAIT!$A:$X,11,FALSE)</f>
        <v>0</v>
      </c>
      <c r="AJ53" s="63">
        <f>VLOOKUP($AC53,pTRAIT!$A:$X,12,FALSE)</f>
        <v>0</v>
      </c>
      <c r="AK53" s="63">
        <f>VLOOKUP($AC53,pTRAIT!$A:$X,13,FALSE)</f>
        <v>0</v>
      </c>
      <c r="AL53" s="63">
        <f>VLOOKUP($AC53,pTRAIT!$A:$X,14,FALSE)</f>
        <v>0</v>
      </c>
      <c r="AM53" s="63">
        <f>VLOOKUP($AC53,pTRAIT!$A:$X,15,FALSE)</f>
        <v>0</v>
      </c>
      <c r="AN53" s="63">
        <f>VLOOKUP($AC53,pTRAIT!$A:$X,16,FALSE)</f>
        <v>0</v>
      </c>
      <c r="AO53" s="63">
        <f>VLOOKUP($AC53,pTRAIT!$A:$X,17,FALSE)</f>
        <v>0</v>
      </c>
      <c r="AP53" s="63">
        <f>VLOOKUP($AC53,pTRAIT!$A:$X,18,FALSE)</f>
        <v>0</v>
      </c>
      <c r="AQ53" s="63">
        <f>VLOOKUP($AC53,pTRAIT!$A:$X,19,FALSE)</f>
        <v>0</v>
      </c>
      <c r="AR53" s="63">
        <f>VLOOKUP($AC53,pTRAIT!$A:$X,20,FALSE)</f>
        <v>0</v>
      </c>
      <c r="AS53" s="63">
        <f>VLOOKUP($AC53,pTRAIT!$A:$X,21,FALSE)</f>
        <v>0</v>
      </c>
      <c r="AT53" s="63">
        <f>VLOOKUP($AC53,pTRAIT!$A:$X,22,FALSE)</f>
        <v>0</v>
      </c>
      <c r="AU53" s="63">
        <f>VLOOKUP($AC53,pTRAIT!$A:$X,23,FALSE)</f>
        <v>0</v>
      </c>
      <c r="AV53" s="63">
        <f>VLOOKUP($AC53,pTRAIT!$A:$X,24,FALSE)</f>
        <v>0</v>
      </c>
    </row>
    <row r="54" spans="1:48" ht="12" hidden="1" customHeight="1" x14ac:dyDescent="0.2">
      <c r="A54" s="32">
        <v>18</v>
      </c>
      <c r="B54" s="33" t="s">
        <v>5</v>
      </c>
      <c r="C54" s="34">
        <v>34</v>
      </c>
      <c r="D54" s="32" t="str">
        <f t="shared" si="0"/>
        <v>18X34</v>
      </c>
      <c r="E54" s="43" t="s">
        <v>1623</v>
      </c>
      <c r="F54" s="61" t="s">
        <v>1681</v>
      </c>
      <c r="G54" s="41" t="s">
        <v>43</v>
      </c>
      <c r="H54" s="38"/>
      <c r="I54" s="32">
        <v>18</v>
      </c>
      <c r="J54" s="63">
        <f>VLOOKUP(I54,pTRAIT!A:B,2,FALSE)</f>
        <v>0</v>
      </c>
      <c r="K54" s="63" t="s">
        <v>2724</v>
      </c>
      <c r="L54" s="63"/>
      <c r="M54" s="63" t="s">
        <v>2437</v>
      </c>
      <c r="N54" s="63" t="s">
        <v>2730</v>
      </c>
      <c r="O54" s="63" t="s">
        <v>2431</v>
      </c>
      <c r="P54" s="63" t="s">
        <v>2732</v>
      </c>
      <c r="Q54" s="63" t="s">
        <v>2734</v>
      </c>
      <c r="R54" s="63" t="s">
        <v>2431</v>
      </c>
      <c r="S54" s="63" t="s">
        <v>2736</v>
      </c>
      <c r="T54" s="63" t="s">
        <v>2431</v>
      </c>
      <c r="U54" s="63" t="s">
        <v>2738</v>
      </c>
      <c r="V54" s="63" t="s">
        <v>2431</v>
      </c>
      <c r="W54" s="63" t="s">
        <v>2431</v>
      </c>
      <c r="X54" s="63" t="s">
        <v>2431</v>
      </c>
      <c r="Y54" s="63" t="s">
        <v>2740</v>
      </c>
      <c r="Z54" s="63"/>
      <c r="AA54" s="63" t="s">
        <v>2728</v>
      </c>
      <c r="AB54" s="63"/>
      <c r="AC54" s="34">
        <v>34</v>
      </c>
      <c r="AD54" s="40" t="str">
        <f>VLOOKUP(AC54,pTRAIT!A:B,2,FALSE)</f>
        <v>ERo5So5;NST=X / EM5RTUeRo5So5(Pu);NST=X</v>
      </c>
      <c r="AE54" s="63">
        <f>VLOOKUP($AC54,pTRAIT!$A:$X,7,FALSE)</f>
        <v>0</v>
      </c>
      <c r="AF54" s="63">
        <f>VLOOKUP($AC54,pTRAIT!$A:$X,8,FALSE)</f>
        <v>0</v>
      </c>
      <c r="AG54" s="63">
        <f>VLOOKUP($AC54,pTRAIT!$A:$X,9,FALSE)</f>
        <v>0</v>
      </c>
      <c r="AH54" s="63">
        <f>VLOOKUP($AC54,pTRAIT!$A:$X,10,FALSE)</f>
        <v>0</v>
      </c>
      <c r="AI54" s="63">
        <f>VLOOKUP($AC54,pTRAIT!$A:$X,11,FALSE)</f>
        <v>0</v>
      </c>
      <c r="AJ54" s="63">
        <f>VLOOKUP($AC54,pTRAIT!$A:$X,12,FALSE)</f>
        <v>0</v>
      </c>
      <c r="AK54" s="63">
        <f>VLOOKUP($AC54,pTRAIT!$A:$X,13,FALSE)</f>
        <v>0</v>
      </c>
      <c r="AL54" s="63">
        <f>VLOOKUP($AC54,pTRAIT!$A:$X,14,FALSE)</f>
        <v>0</v>
      </c>
      <c r="AM54" s="63">
        <f>VLOOKUP($AC54,pTRAIT!$A:$X,15,FALSE)</f>
        <v>0</v>
      </c>
      <c r="AN54" s="63">
        <f>VLOOKUP($AC54,pTRAIT!$A:$X,16,FALSE)</f>
        <v>0</v>
      </c>
      <c r="AO54" s="63">
        <f>VLOOKUP($AC54,pTRAIT!$A:$X,17,FALSE)</f>
        <v>0</v>
      </c>
      <c r="AP54" s="63">
        <f>VLOOKUP($AC54,pTRAIT!$A:$X,18,FALSE)</f>
        <v>0</v>
      </c>
      <c r="AQ54" s="63">
        <f>VLOOKUP($AC54,pTRAIT!$A:$X,19,FALSE)</f>
        <v>0</v>
      </c>
      <c r="AR54" s="63">
        <f>VLOOKUP($AC54,pTRAIT!$A:$X,20,FALSE)</f>
        <v>0</v>
      </c>
      <c r="AS54" s="63">
        <f>VLOOKUP($AC54,pTRAIT!$A:$X,21,FALSE)</f>
        <v>0</v>
      </c>
      <c r="AT54" s="63">
        <f>VLOOKUP($AC54,pTRAIT!$A:$X,22,FALSE)</f>
        <v>0</v>
      </c>
      <c r="AU54" s="63">
        <f>VLOOKUP($AC54,pTRAIT!$A:$X,23,FALSE)</f>
        <v>0</v>
      </c>
      <c r="AV54" s="63">
        <f>VLOOKUP($AC54,pTRAIT!$A:$X,24,FALSE)</f>
        <v>0</v>
      </c>
    </row>
    <row r="55" spans="1:48" ht="12" hidden="1" customHeight="1" x14ac:dyDescent="0.2">
      <c r="A55" s="32">
        <v>18</v>
      </c>
      <c r="B55" s="33" t="s">
        <v>5</v>
      </c>
      <c r="C55" s="34">
        <v>216</v>
      </c>
      <c r="D55" s="32" t="str">
        <f t="shared" si="0"/>
        <v>18X216</v>
      </c>
      <c r="E55" s="43" t="s">
        <v>1623</v>
      </c>
      <c r="F55" s="61" t="s">
        <v>1682</v>
      </c>
      <c r="G55" s="41" t="s">
        <v>43</v>
      </c>
      <c r="H55" s="38"/>
      <c r="I55" s="32">
        <v>18</v>
      </c>
      <c r="J55" s="63">
        <f>VLOOKUP(I55,pTRAIT!A:B,2,FALSE)</f>
        <v>0</v>
      </c>
      <c r="K55" s="63" t="s">
        <v>2724</v>
      </c>
      <c r="L55" s="63"/>
      <c r="M55" s="63" t="s">
        <v>2437</v>
      </c>
      <c r="N55" s="63" t="s">
        <v>2730</v>
      </c>
      <c r="O55" s="63" t="s">
        <v>2431</v>
      </c>
      <c r="P55" s="63" t="s">
        <v>2732</v>
      </c>
      <c r="Q55" s="63" t="s">
        <v>2734</v>
      </c>
      <c r="R55" s="63" t="s">
        <v>2431</v>
      </c>
      <c r="S55" s="63" t="s">
        <v>2736</v>
      </c>
      <c r="T55" s="63" t="s">
        <v>2431</v>
      </c>
      <c r="U55" s="63" t="s">
        <v>2738</v>
      </c>
      <c r="V55" s="63" t="s">
        <v>2431</v>
      </c>
      <c r="W55" s="63" t="s">
        <v>2431</v>
      </c>
      <c r="X55" s="63" t="s">
        <v>2431</v>
      </c>
      <c r="Y55" s="63" t="s">
        <v>2740</v>
      </c>
      <c r="Z55" s="63"/>
      <c r="AA55" s="63" t="s">
        <v>2728</v>
      </c>
      <c r="AB55" s="63"/>
      <c r="AC55" s="34">
        <v>216</v>
      </c>
      <c r="AD55" s="40" t="str">
        <f>VLOOKUP(AC55,pTRAIT!A:B,2,FALSE)</f>
        <v>EM5RTRo5So5;NST=X / EM5RTUeRo5So5(Pu);NST=X</v>
      </c>
      <c r="AE55" s="63">
        <f>VLOOKUP($AC55,pTRAIT!$A:$X,7,FALSE)</f>
        <v>0</v>
      </c>
      <c r="AF55" s="63">
        <f>VLOOKUP($AC55,pTRAIT!$A:$X,8,FALSE)</f>
        <v>0</v>
      </c>
      <c r="AG55" s="63">
        <f>VLOOKUP($AC55,pTRAIT!$A:$X,9,FALSE)</f>
        <v>0</v>
      </c>
      <c r="AH55" s="63">
        <f>VLOOKUP($AC55,pTRAIT!$A:$X,10,FALSE)</f>
        <v>0</v>
      </c>
      <c r="AI55" s="63">
        <f>VLOOKUP($AC55,pTRAIT!$A:$X,11,FALSE)</f>
        <v>0</v>
      </c>
      <c r="AJ55" s="63">
        <f>VLOOKUP($AC55,pTRAIT!$A:$X,12,FALSE)</f>
        <v>0</v>
      </c>
      <c r="AK55" s="63">
        <f>VLOOKUP($AC55,pTRAIT!$A:$X,13,FALSE)</f>
        <v>0</v>
      </c>
      <c r="AL55" s="63">
        <f>VLOOKUP($AC55,pTRAIT!$A:$X,14,FALSE)</f>
        <v>0</v>
      </c>
      <c r="AM55" s="63">
        <f>VLOOKUP($AC55,pTRAIT!$A:$X,15,FALSE)</f>
        <v>0</v>
      </c>
      <c r="AN55" s="63">
        <f>VLOOKUP($AC55,pTRAIT!$A:$X,16,FALSE)</f>
        <v>0</v>
      </c>
      <c r="AO55" s="63">
        <f>VLOOKUP($AC55,pTRAIT!$A:$X,17,FALSE)</f>
        <v>0</v>
      </c>
      <c r="AP55" s="63">
        <f>VLOOKUP($AC55,pTRAIT!$A:$X,18,FALSE)</f>
        <v>0</v>
      </c>
      <c r="AQ55" s="63">
        <f>VLOOKUP($AC55,pTRAIT!$A:$X,19,FALSE)</f>
        <v>0</v>
      </c>
      <c r="AR55" s="63">
        <f>VLOOKUP($AC55,pTRAIT!$A:$X,20,FALSE)</f>
        <v>0</v>
      </c>
      <c r="AS55" s="63">
        <f>VLOOKUP($AC55,pTRAIT!$A:$X,21,FALSE)</f>
        <v>0</v>
      </c>
      <c r="AT55" s="63">
        <f>VLOOKUP($AC55,pTRAIT!$A:$X,22,FALSE)</f>
        <v>0</v>
      </c>
      <c r="AU55" s="63">
        <f>VLOOKUP($AC55,pTRAIT!$A:$X,23,FALSE)</f>
        <v>0</v>
      </c>
      <c r="AV55" s="63">
        <f>VLOOKUP($AC55,pTRAIT!$A:$X,24,FALSE)</f>
        <v>0</v>
      </c>
    </row>
    <row r="56" spans="1:48" ht="12" hidden="1" customHeight="1" x14ac:dyDescent="0.2">
      <c r="A56" s="32">
        <v>18</v>
      </c>
      <c r="B56" s="33" t="s">
        <v>5</v>
      </c>
      <c r="C56" s="34">
        <v>248</v>
      </c>
      <c r="D56" s="32" t="str">
        <f t="shared" si="0"/>
        <v>18X248</v>
      </c>
      <c r="E56" s="43" t="s">
        <v>1623</v>
      </c>
      <c r="F56" s="61" t="s">
        <v>1683</v>
      </c>
      <c r="G56" s="41" t="s">
        <v>43</v>
      </c>
      <c r="H56" s="45"/>
      <c r="I56" s="32">
        <v>18</v>
      </c>
      <c r="J56" s="63">
        <f>VLOOKUP(I56,pTRAIT!A:B,2,FALSE)</f>
        <v>0</v>
      </c>
      <c r="K56" s="63" t="s">
        <v>2724</v>
      </c>
      <c r="L56" s="63"/>
      <c r="M56" s="63" t="s">
        <v>2437</v>
      </c>
      <c r="N56" s="63" t="s">
        <v>2730</v>
      </c>
      <c r="O56" s="63" t="s">
        <v>2431</v>
      </c>
      <c r="P56" s="63" t="s">
        <v>2732</v>
      </c>
      <c r="Q56" s="63" t="s">
        <v>2734</v>
      </c>
      <c r="R56" s="63" t="s">
        <v>2431</v>
      </c>
      <c r="S56" s="63" t="s">
        <v>2736</v>
      </c>
      <c r="T56" s="63" t="s">
        <v>2431</v>
      </c>
      <c r="U56" s="63" t="s">
        <v>2738</v>
      </c>
      <c r="V56" s="63" t="s">
        <v>2431</v>
      </c>
      <c r="W56" s="63" t="s">
        <v>2431</v>
      </c>
      <c r="X56" s="63" t="s">
        <v>2431</v>
      </c>
      <c r="Y56" s="63" t="s">
        <v>2740</v>
      </c>
      <c r="Z56" s="63"/>
      <c r="AA56" s="63" t="s">
        <v>2728</v>
      </c>
      <c r="AB56" s="63"/>
      <c r="AC56" s="34">
        <v>248</v>
      </c>
      <c r="AD56" s="40" t="str">
        <f>VLOOKUP(AC56,pTRAIT!A:B,2,FALSE)</f>
        <v>EM5RTUeRo5So5;NST=X / EM5RTUeRo5So5(Pu);NST=X</v>
      </c>
      <c r="AE56" s="63">
        <f>VLOOKUP($AC56,pTRAIT!$A:$X,7,FALSE)</f>
        <v>0</v>
      </c>
      <c r="AF56" s="63">
        <f>VLOOKUP($AC56,pTRAIT!$A:$X,8,FALSE)</f>
        <v>0</v>
      </c>
      <c r="AG56" s="63">
        <f>VLOOKUP($AC56,pTRAIT!$A:$X,9,FALSE)</f>
        <v>0</v>
      </c>
      <c r="AH56" s="63">
        <f>VLOOKUP($AC56,pTRAIT!$A:$X,10,FALSE)</f>
        <v>0</v>
      </c>
      <c r="AI56" s="63">
        <f>VLOOKUP($AC56,pTRAIT!$A:$X,11,FALSE)</f>
        <v>0</v>
      </c>
      <c r="AJ56" s="63">
        <f>VLOOKUP($AC56,pTRAIT!$A:$X,12,FALSE)</f>
        <v>0</v>
      </c>
      <c r="AK56" s="63">
        <f>VLOOKUP($AC56,pTRAIT!$A:$X,13,FALSE)</f>
        <v>0</v>
      </c>
      <c r="AL56" s="63">
        <f>VLOOKUP($AC56,pTRAIT!$A:$X,14,FALSE)</f>
        <v>0</v>
      </c>
      <c r="AM56" s="63">
        <f>VLOOKUP($AC56,pTRAIT!$A:$X,15,FALSE)</f>
        <v>0</v>
      </c>
      <c r="AN56" s="63">
        <f>VLOOKUP($AC56,pTRAIT!$A:$X,16,FALSE)</f>
        <v>0</v>
      </c>
      <c r="AO56" s="63">
        <f>VLOOKUP($AC56,pTRAIT!$A:$X,17,FALSE)</f>
        <v>0</v>
      </c>
      <c r="AP56" s="63">
        <f>VLOOKUP($AC56,pTRAIT!$A:$X,18,FALSE)</f>
        <v>0</v>
      </c>
      <c r="AQ56" s="63">
        <f>VLOOKUP($AC56,pTRAIT!$A:$X,19,FALSE)</f>
        <v>0</v>
      </c>
      <c r="AR56" s="63">
        <f>VLOOKUP($AC56,pTRAIT!$A:$X,20,FALSE)</f>
        <v>0</v>
      </c>
      <c r="AS56" s="63">
        <f>VLOOKUP($AC56,pTRAIT!$A:$X,21,FALSE)</f>
        <v>0</v>
      </c>
      <c r="AT56" s="63">
        <f>VLOOKUP($AC56,pTRAIT!$A:$X,22,FALSE)</f>
        <v>0</v>
      </c>
      <c r="AU56" s="63">
        <f>VLOOKUP($AC56,pTRAIT!$A:$X,23,FALSE)</f>
        <v>0</v>
      </c>
      <c r="AV56" s="63">
        <f>VLOOKUP($AC56,pTRAIT!$A:$X,24,FALSE)</f>
        <v>0</v>
      </c>
    </row>
    <row r="57" spans="1:48" ht="12" hidden="1" customHeight="1" x14ac:dyDescent="0.2">
      <c r="A57" s="32">
        <v>18</v>
      </c>
      <c r="B57" s="33" t="s">
        <v>5</v>
      </c>
      <c r="C57" s="34">
        <v>273</v>
      </c>
      <c r="D57" s="32" t="str">
        <f t="shared" si="0"/>
        <v>18X273</v>
      </c>
      <c r="E57" s="43" t="s">
        <v>1623</v>
      </c>
      <c r="F57" s="61" t="s">
        <v>1684</v>
      </c>
      <c r="G57" s="41" t="s">
        <v>43</v>
      </c>
      <c r="H57" s="38"/>
      <c r="I57" s="32">
        <v>18</v>
      </c>
      <c r="J57" s="63">
        <f>VLOOKUP(I57,pTRAIT!A:B,2,FALSE)</f>
        <v>0</v>
      </c>
      <c r="K57" s="63" t="s">
        <v>2724</v>
      </c>
      <c r="L57" s="63"/>
      <c r="M57" s="63" t="s">
        <v>2437</v>
      </c>
      <c r="N57" s="63" t="s">
        <v>2730</v>
      </c>
      <c r="O57" s="63" t="s">
        <v>2431</v>
      </c>
      <c r="P57" s="63" t="s">
        <v>2732</v>
      </c>
      <c r="Q57" s="63" t="s">
        <v>2734</v>
      </c>
      <c r="R57" s="63" t="s">
        <v>2431</v>
      </c>
      <c r="S57" s="63" t="s">
        <v>2736</v>
      </c>
      <c r="T57" s="63" t="s">
        <v>2431</v>
      </c>
      <c r="U57" s="63" t="s">
        <v>2738</v>
      </c>
      <c r="V57" s="63" t="s">
        <v>2431</v>
      </c>
      <c r="W57" s="63" t="s">
        <v>2431</v>
      </c>
      <c r="X57" s="63" t="s">
        <v>2431</v>
      </c>
      <c r="Y57" s="63" t="s">
        <v>2740</v>
      </c>
      <c r="Z57" s="63"/>
      <c r="AA57" s="63" t="s">
        <v>2728</v>
      </c>
      <c r="AB57" s="63"/>
      <c r="AC57" s="34">
        <v>273</v>
      </c>
      <c r="AD57" s="40" t="str">
        <f>VLOOKUP(AC57,pTRAIT!A:B,2,FALSE)</f>
        <v>EM5RTUeRo5So5;NST=X / EM5RTUeRo5So5(Pu);NST=X</v>
      </c>
      <c r="AE57" s="63">
        <f>VLOOKUP($AC57,pTRAIT!$A:$X,7,FALSE)</f>
        <v>0</v>
      </c>
      <c r="AF57" s="63">
        <f>VLOOKUP($AC57,pTRAIT!$A:$X,8,FALSE)</f>
        <v>0</v>
      </c>
      <c r="AG57" s="63">
        <f>VLOOKUP($AC57,pTRAIT!$A:$X,9,FALSE)</f>
        <v>0</v>
      </c>
      <c r="AH57" s="63">
        <f>VLOOKUP($AC57,pTRAIT!$A:$X,10,FALSE)</f>
        <v>0</v>
      </c>
      <c r="AI57" s="63">
        <f>VLOOKUP($AC57,pTRAIT!$A:$X,11,FALSE)</f>
        <v>0</v>
      </c>
      <c r="AJ57" s="63">
        <f>VLOOKUP($AC57,pTRAIT!$A:$X,12,FALSE)</f>
        <v>0</v>
      </c>
      <c r="AK57" s="63">
        <f>VLOOKUP($AC57,pTRAIT!$A:$X,13,FALSE)</f>
        <v>0</v>
      </c>
      <c r="AL57" s="63">
        <f>VLOOKUP($AC57,pTRAIT!$A:$X,14,FALSE)</f>
        <v>0</v>
      </c>
      <c r="AM57" s="63">
        <f>VLOOKUP($AC57,pTRAIT!$A:$X,15,FALSE)</f>
        <v>0</v>
      </c>
      <c r="AN57" s="63">
        <f>VLOOKUP($AC57,pTRAIT!$A:$X,16,FALSE)</f>
        <v>0</v>
      </c>
      <c r="AO57" s="63">
        <f>VLOOKUP($AC57,pTRAIT!$A:$X,17,FALSE)</f>
        <v>0</v>
      </c>
      <c r="AP57" s="63">
        <f>VLOOKUP($AC57,pTRAIT!$A:$X,18,FALSE)</f>
        <v>0</v>
      </c>
      <c r="AQ57" s="63">
        <f>VLOOKUP($AC57,pTRAIT!$A:$X,19,FALSE)</f>
        <v>0</v>
      </c>
      <c r="AR57" s="63">
        <f>VLOOKUP($AC57,pTRAIT!$A:$X,20,FALSE)</f>
        <v>0</v>
      </c>
      <c r="AS57" s="63">
        <f>VLOOKUP($AC57,pTRAIT!$A:$X,21,FALSE)</f>
        <v>0</v>
      </c>
      <c r="AT57" s="63">
        <f>VLOOKUP($AC57,pTRAIT!$A:$X,22,FALSE)</f>
        <v>0</v>
      </c>
      <c r="AU57" s="63">
        <f>VLOOKUP($AC57,pTRAIT!$A:$X,23,FALSE)</f>
        <v>0</v>
      </c>
      <c r="AV57" s="63">
        <f>VLOOKUP($AC57,pTRAIT!$A:$X,24,FALSE)</f>
        <v>0</v>
      </c>
    </row>
    <row r="58" spans="1:48" ht="12" hidden="1" customHeight="1" x14ac:dyDescent="0.2">
      <c r="A58" s="32">
        <v>18</v>
      </c>
      <c r="B58" s="33" t="s">
        <v>5</v>
      </c>
      <c r="C58" s="34">
        <v>344</v>
      </c>
      <c r="D58" s="32" t="str">
        <f t="shared" si="0"/>
        <v>18X344</v>
      </c>
      <c r="E58" s="43" t="s">
        <v>1623</v>
      </c>
      <c r="F58" s="61" t="s">
        <v>1685</v>
      </c>
      <c r="G58" s="41" t="s">
        <v>43</v>
      </c>
      <c r="H58" s="45"/>
      <c r="I58" s="32">
        <v>18</v>
      </c>
      <c r="J58" s="63">
        <f>VLOOKUP(I58,pTRAIT!A:B,2,FALSE)</f>
        <v>0</v>
      </c>
      <c r="K58" s="63" t="s">
        <v>2724</v>
      </c>
      <c r="L58" s="63"/>
      <c r="M58" s="63" t="s">
        <v>2437</v>
      </c>
      <c r="N58" s="63" t="s">
        <v>2730</v>
      </c>
      <c r="O58" s="63" t="s">
        <v>2431</v>
      </c>
      <c r="P58" s="63" t="s">
        <v>2732</v>
      </c>
      <c r="Q58" s="63" t="s">
        <v>2734</v>
      </c>
      <c r="R58" s="63" t="s">
        <v>2431</v>
      </c>
      <c r="S58" s="63" t="s">
        <v>2736</v>
      </c>
      <c r="T58" s="63" t="s">
        <v>2431</v>
      </c>
      <c r="U58" s="63" t="s">
        <v>2738</v>
      </c>
      <c r="V58" s="63" t="s">
        <v>2431</v>
      </c>
      <c r="W58" s="63" t="s">
        <v>2431</v>
      </c>
      <c r="X58" s="63" t="s">
        <v>2431</v>
      </c>
      <c r="Y58" s="63" t="s">
        <v>2740</v>
      </c>
      <c r="Z58" s="63"/>
      <c r="AA58" s="63" t="s">
        <v>2728</v>
      </c>
      <c r="AB58" s="63"/>
      <c r="AC58" s="34">
        <v>344</v>
      </c>
      <c r="AD58" s="40" t="str">
        <f>VLOOKUP(AC58,pTRAIT!A:B,2,FALSE)</f>
        <v>EM5RTUeRo5So5;NST=X / EM5RTUeRo5So5(Pu);NST=X</v>
      </c>
      <c r="AE58" s="63">
        <f>VLOOKUP($AC58,pTRAIT!$A:$X,7,FALSE)</f>
        <v>0</v>
      </c>
      <c r="AF58" s="63">
        <f>VLOOKUP($AC58,pTRAIT!$A:$X,8,FALSE)</f>
        <v>0</v>
      </c>
      <c r="AG58" s="63">
        <f>VLOOKUP($AC58,pTRAIT!$A:$X,9,FALSE)</f>
        <v>0</v>
      </c>
      <c r="AH58" s="63">
        <f>VLOOKUP($AC58,pTRAIT!$A:$X,10,FALSE)</f>
        <v>0</v>
      </c>
      <c r="AI58" s="63">
        <f>VLOOKUP($AC58,pTRAIT!$A:$X,11,FALSE)</f>
        <v>0</v>
      </c>
      <c r="AJ58" s="63">
        <f>VLOOKUP($AC58,pTRAIT!$A:$X,12,FALSE)</f>
        <v>0</v>
      </c>
      <c r="AK58" s="63">
        <f>VLOOKUP($AC58,pTRAIT!$A:$X,13,FALSE)</f>
        <v>0</v>
      </c>
      <c r="AL58" s="63">
        <f>VLOOKUP($AC58,pTRAIT!$A:$X,14,FALSE)</f>
        <v>0</v>
      </c>
      <c r="AM58" s="63">
        <f>VLOOKUP($AC58,pTRAIT!$A:$X,15,FALSE)</f>
        <v>0</v>
      </c>
      <c r="AN58" s="63">
        <f>VLOOKUP($AC58,pTRAIT!$A:$X,16,FALSE)</f>
        <v>0</v>
      </c>
      <c r="AO58" s="63">
        <f>VLOOKUP($AC58,pTRAIT!$A:$X,17,FALSE)</f>
        <v>0</v>
      </c>
      <c r="AP58" s="63">
        <f>VLOOKUP($AC58,pTRAIT!$A:$X,18,FALSE)</f>
        <v>0</v>
      </c>
      <c r="AQ58" s="63">
        <f>VLOOKUP($AC58,pTRAIT!$A:$X,19,FALSE)</f>
        <v>0</v>
      </c>
      <c r="AR58" s="63">
        <f>VLOOKUP($AC58,pTRAIT!$A:$X,20,FALSE)</f>
        <v>0</v>
      </c>
      <c r="AS58" s="63">
        <f>VLOOKUP($AC58,pTRAIT!$A:$X,21,FALSE)</f>
        <v>0</v>
      </c>
      <c r="AT58" s="63">
        <f>VLOOKUP($AC58,pTRAIT!$A:$X,22,FALSE)</f>
        <v>0</v>
      </c>
      <c r="AU58" s="63">
        <f>VLOOKUP($AC58,pTRAIT!$A:$X,23,FALSE)</f>
        <v>0</v>
      </c>
      <c r="AV58" s="63">
        <f>VLOOKUP($AC58,pTRAIT!$A:$X,24,FALSE)</f>
        <v>0</v>
      </c>
    </row>
    <row r="59" spans="1:48" ht="12" hidden="1" customHeight="1" x14ac:dyDescent="0.2">
      <c r="A59" s="32">
        <v>19</v>
      </c>
      <c r="B59" s="33" t="s">
        <v>5</v>
      </c>
      <c r="C59" s="34">
        <v>35</v>
      </c>
      <c r="D59" s="32" t="str">
        <f t="shared" si="0"/>
        <v>19X35</v>
      </c>
      <c r="E59" s="43" t="s">
        <v>1623</v>
      </c>
      <c r="F59" s="61" t="s">
        <v>1686</v>
      </c>
      <c r="G59" s="41" t="s">
        <v>43</v>
      </c>
      <c r="H59" s="38"/>
      <c r="I59" s="32">
        <v>19</v>
      </c>
      <c r="J59" s="63">
        <f>VLOOKUP(I59,pTRAIT!A:B,2,FALSE)</f>
        <v>0</v>
      </c>
      <c r="K59" s="63" t="s">
        <v>2724</v>
      </c>
      <c r="L59" s="63"/>
      <c r="M59" s="63" t="s">
        <v>2437</v>
      </c>
      <c r="N59" s="63" t="s">
        <v>2730</v>
      </c>
      <c r="O59" s="63" t="s">
        <v>2431</v>
      </c>
      <c r="P59" s="63" t="s">
        <v>2732</v>
      </c>
      <c r="Q59" s="63" t="s">
        <v>2734</v>
      </c>
      <c r="R59" s="63" t="s">
        <v>2431</v>
      </c>
      <c r="S59" s="63" t="s">
        <v>2736</v>
      </c>
      <c r="T59" s="63" t="s">
        <v>2431</v>
      </c>
      <c r="U59" s="63" t="s">
        <v>2738</v>
      </c>
      <c r="V59" s="63" t="s">
        <v>2431</v>
      </c>
      <c r="W59" s="63" t="s">
        <v>2431</v>
      </c>
      <c r="X59" s="63" t="s">
        <v>2431</v>
      </c>
      <c r="Y59" s="63" t="s">
        <v>2740</v>
      </c>
      <c r="Z59" s="63"/>
      <c r="AA59" s="63" t="s">
        <v>2728</v>
      </c>
      <c r="AB59" s="63"/>
      <c r="AC59" s="34">
        <v>35</v>
      </c>
      <c r="AD59" s="40" t="str">
        <f>VLOOKUP(AC59,pTRAIT!A:B,2,FALSE)</f>
        <v>ERo5So5;NST=X / EM5RTUeRo5So5(Pu);NST=X</v>
      </c>
      <c r="AE59" s="63">
        <f>VLOOKUP($AC59,pTRAIT!$A:$X,7,FALSE)</f>
        <v>0</v>
      </c>
      <c r="AF59" s="63">
        <f>VLOOKUP($AC59,pTRAIT!$A:$X,8,FALSE)</f>
        <v>0</v>
      </c>
      <c r="AG59" s="63">
        <f>VLOOKUP($AC59,pTRAIT!$A:$X,9,FALSE)</f>
        <v>0</v>
      </c>
      <c r="AH59" s="63">
        <f>VLOOKUP($AC59,pTRAIT!$A:$X,10,FALSE)</f>
        <v>0</v>
      </c>
      <c r="AI59" s="63">
        <f>VLOOKUP($AC59,pTRAIT!$A:$X,11,FALSE)</f>
        <v>0</v>
      </c>
      <c r="AJ59" s="63">
        <f>VLOOKUP($AC59,pTRAIT!$A:$X,12,FALSE)</f>
        <v>0</v>
      </c>
      <c r="AK59" s="63">
        <f>VLOOKUP($AC59,pTRAIT!$A:$X,13,FALSE)</f>
        <v>0</v>
      </c>
      <c r="AL59" s="63">
        <f>VLOOKUP($AC59,pTRAIT!$A:$X,14,FALSE)</f>
        <v>0</v>
      </c>
      <c r="AM59" s="63">
        <f>VLOOKUP($AC59,pTRAIT!$A:$X,15,FALSE)</f>
        <v>0</v>
      </c>
      <c r="AN59" s="63">
        <f>VLOOKUP($AC59,pTRAIT!$A:$X,16,FALSE)</f>
        <v>0</v>
      </c>
      <c r="AO59" s="63">
        <f>VLOOKUP($AC59,pTRAIT!$A:$X,17,FALSE)</f>
        <v>0</v>
      </c>
      <c r="AP59" s="63">
        <f>VLOOKUP($AC59,pTRAIT!$A:$X,18,FALSE)</f>
        <v>0</v>
      </c>
      <c r="AQ59" s="63">
        <f>VLOOKUP($AC59,pTRAIT!$A:$X,19,FALSE)</f>
        <v>0</v>
      </c>
      <c r="AR59" s="63">
        <f>VLOOKUP($AC59,pTRAIT!$A:$X,20,FALSE)</f>
        <v>0</v>
      </c>
      <c r="AS59" s="63">
        <f>VLOOKUP($AC59,pTRAIT!$A:$X,21,FALSE)</f>
        <v>0</v>
      </c>
      <c r="AT59" s="63">
        <f>VLOOKUP($AC59,pTRAIT!$A:$X,22,FALSE)</f>
        <v>0</v>
      </c>
      <c r="AU59" s="63">
        <f>VLOOKUP($AC59,pTRAIT!$A:$X,23,FALSE)</f>
        <v>0</v>
      </c>
      <c r="AV59" s="63">
        <f>VLOOKUP($AC59,pTRAIT!$A:$X,24,FALSE)</f>
        <v>0</v>
      </c>
    </row>
    <row r="60" spans="1:48" ht="12" hidden="1" customHeight="1" x14ac:dyDescent="0.2">
      <c r="A60" s="32">
        <v>19</v>
      </c>
      <c r="B60" s="33" t="s">
        <v>5</v>
      </c>
      <c r="C60" s="34">
        <v>217</v>
      </c>
      <c r="D60" s="32" t="str">
        <f t="shared" si="0"/>
        <v>19X217</v>
      </c>
      <c r="E60" s="43" t="s">
        <v>1623</v>
      </c>
      <c r="F60" s="61" t="s">
        <v>1687</v>
      </c>
      <c r="G60" s="41" t="s">
        <v>43</v>
      </c>
      <c r="H60" s="38"/>
      <c r="I60" s="32">
        <v>19</v>
      </c>
      <c r="J60" s="63">
        <f>VLOOKUP(I60,pTRAIT!A:B,2,FALSE)</f>
        <v>0</v>
      </c>
      <c r="K60" s="63" t="s">
        <v>2724</v>
      </c>
      <c r="L60" s="63"/>
      <c r="M60" s="63" t="s">
        <v>2437</v>
      </c>
      <c r="N60" s="63" t="s">
        <v>2730</v>
      </c>
      <c r="O60" s="63" t="s">
        <v>2431</v>
      </c>
      <c r="P60" s="63" t="s">
        <v>2732</v>
      </c>
      <c r="Q60" s="63" t="s">
        <v>2734</v>
      </c>
      <c r="R60" s="63" t="s">
        <v>2431</v>
      </c>
      <c r="S60" s="63" t="s">
        <v>2736</v>
      </c>
      <c r="T60" s="63" t="s">
        <v>2431</v>
      </c>
      <c r="U60" s="63" t="s">
        <v>2738</v>
      </c>
      <c r="V60" s="63" t="s">
        <v>2431</v>
      </c>
      <c r="W60" s="63" t="s">
        <v>2431</v>
      </c>
      <c r="X60" s="63" t="s">
        <v>2431</v>
      </c>
      <c r="Y60" s="63" t="s">
        <v>2740</v>
      </c>
      <c r="Z60" s="63"/>
      <c r="AA60" s="63" t="s">
        <v>2728</v>
      </c>
      <c r="AB60" s="63"/>
      <c r="AC60" s="34">
        <v>217</v>
      </c>
      <c r="AD60" s="40" t="str">
        <f>VLOOKUP(AC60,pTRAIT!A:B,2,FALSE)</f>
        <v>EM5RTRo5So5;NST=X / EM5RTUeRo5So5(Pu);NST=X</v>
      </c>
      <c r="AE60" s="63">
        <f>VLOOKUP($AC60,pTRAIT!$A:$X,7,FALSE)</f>
        <v>0</v>
      </c>
      <c r="AF60" s="63">
        <f>VLOOKUP($AC60,pTRAIT!$A:$X,8,FALSE)</f>
        <v>0</v>
      </c>
      <c r="AG60" s="63">
        <f>VLOOKUP($AC60,pTRAIT!$A:$X,9,FALSE)</f>
        <v>0</v>
      </c>
      <c r="AH60" s="63">
        <f>VLOOKUP($AC60,pTRAIT!$A:$X,10,FALSE)</f>
        <v>0</v>
      </c>
      <c r="AI60" s="63">
        <f>VLOOKUP($AC60,pTRAIT!$A:$X,11,FALSE)</f>
        <v>0</v>
      </c>
      <c r="AJ60" s="63">
        <f>VLOOKUP($AC60,pTRAIT!$A:$X,12,FALSE)</f>
        <v>0</v>
      </c>
      <c r="AK60" s="63">
        <f>VLOOKUP($AC60,pTRAIT!$A:$X,13,FALSE)</f>
        <v>0</v>
      </c>
      <c r="AL60" s="63">
        <f>VLOOKUP($AC60,pTRAIT!$A:$X,14,FALSE)</f>
        <v>0</v>
      </c>
      <c r="AM60" s="63">
        <f>VLOOKUP($AC60,pTRAIT!$A:$X,15,FALSE)</f>
        <v>0</v>
      </c>
      <c r="AN60" s="63">
        <f>VLOOKUP($AC60,pTRAIT!$A:$X,16,FALSE)</f>
        <v>0</v>
      </c>
      <c r="AO60" s="63">
        <f>VLOOKUP($AC60,pTRAIT!$A:$X,17,FALSE)</f>
        <v>0</v>
      </c>
      <c r="AP60" s="63">
        <f>VLOOKUP($AC60,pTRAIT!$A:$X,18,FALSE)</f>
        <v>0</v>
      </c>
      <c r="AQ60" s="63">
        <f>VLOOKUP($AC60,pTRAIT!$A:$X,19,FALSE)</f>
        <v>0</v>
      </c>
      <c r="AR60" s="63">
        <f>VLOOKUP($AC60,pTRAIT!$A:$X,20,FALSE)</f>
        <v>0</v>
      </c>
      <c r="AS60" s="63">
        <f>VLOOKUP($AC60,pTRAIT!$A:$X,21,FALSE)</f>
        <v>0</v>
      </c>
      <c r="AT60" s="63">
        <f>VLOOKUP($AC60,pTRAIT!$A:$X,22,FALSE)</f>
        <v>0</v>
      </c>
      <c r="AU60" s="63">
        <f>VLOOKUP($AC60,pTRAIT!$A:$X,23,FALSE)</f>
        <v>0</v>
      </c>
      <c r="AV60" s="63">
        <f>VLOOKUP($AC60,pTRAIT!$A:$X,24,FALSE)</f>
        <v>0</v>
      </c>
    </row>
    <row r="61" spans="1:48" ht="12" hidden="1" customHeight="1" x14ac:dyDescent="0.2">
      <c r="A61" s="32">
        <v>19</v>
      </c>
      <c r="B61" s="33" t="s">
        <v>5</v>
      </c>
      <c r="C61" s="34">
        <v>274</v>
      </c>
      <c r="D61" s="32" t="str">
        <f t="shared" si="0"/>
        <v>19X274</v>
      </c>
      <c r="E61" s="43" t="s">
        <v>1623</v>
      </c>
      <c r="F61" s="61" t="s">
        <v>1688</v>
      </c>
      <c r="G61" s="41" t="s">
        <v>43</v>
      </c>
      <c r="H61" s="38"/>
      <c r="I61" s="32">
        <v>19</v>
      </c>
      <c r="J61" s="63">
        <f>VLOOKUP(I61,pTRAIT!A:B,2,FALSE)</f>
        <v>0</v>
      </c>
      <c r="K61" s="63" t="s">
        <v>2724</v>
      </c>
      <c r="L61" s="63"/>
      <c r="M61" s="63" t="s">
        <v>2437</v>
      </c>
      <c r="N61" s="63" t="s">
        <v>2730</v>
      </c>
      <c r="O61" s="63" t="s">
        <v>2431</v>
      </c>
      <c r="P61" s="63" t="s">
        <v>2732</v>
      </c>
      <c r="Q61" s="63" t="s">
        <v>2734</v>
      </c>
      <c r="R61" s="63" t="s">
        <v>2431</v>
      </c>
      <c r="S61" s="63" t="s">
        <v>2736</v>
      </c>
      <c r="T61" s="63" t="s">
        <v>2431</v>
      </c>
      <c r="U61" s="63" t="s">
        <v>2738</v>
      </c>
      <c r="V61" s="63" t="s">
        <v>2431</v>
      </c>
      <c r="W61" s="63" t="s">
        <v>2431</v>
      </c>
      <c r="X61" s="63" t="s">
        <v>2431</v>
      </c>
      <c r="Y61" s="63" t="s">
        <v>2740</v>
      </c>
      <c r="Z61" s="63"/>
      <c r="AA61" s="63" t="s">
        <v>2728</v>
      </c>
      <c r="AB61" s="63"/>
      <c r="AC61" s="34">
        <v>274</v>
      </c>
      <c r="AD61" s="40" t="str">
        <f>VLOOKUP(AC61,pTRAIT!A:B,2,FALSE)</f>
        <v>EM5RTUeRo5So5;NST=X / EM5RTUeRo5So5(Pu);NST=X</v>
      </c>
      <c r="AE61" s="63">
        <f>VLOOKUP($AC61,pTRAIT!$A:$X,7,FALSE)</f>
        <v>0</v>
      </c>
      <c r="AF61" s="63">
        <f>VLOOKUP($AC61,pTRAIT!$A:$X,8,FALSE)</f>
        <v>0</v>
      </c>
      <c r="AG61" s="63">
        <f>VLOOKUP($AC61,pTRAIT!$A:$X,9,FALSE)</f>
        <v>0</v>
      </c>
      <c r="AH61" s="63">
        <f>VLOOKUP($AC61,pTRAIT!$A:$X,10,FALSE)</f>
        <v>0</v>
      </c>
      <c r="AI61" s="63">
        <f>VLOOKUP($AC61,pTRAIT!$A:$X,11,FALSE)</f>
        <v>0</v>
      </c>
      <c r="AJ61" s="63">
        <f>VLOOKUP($AC61,pTRAIT!$A:$X,12,FALSE)</f>
        <v>0</v>
      </c>
      <c r="AK61" s="63">
        <f>VLOOKUP($AC61,pTRAIT!$A:$X,13,FALSE)</f>
        <v>0</v>
      </c>
      <c r="AL61" s="63">
        <f>VLOOKUP($AC61,pTRAIT!$A:$X,14,FALSE)</f>
        <v>0</v>
      </c>
      <c r="AM61" s="63">
        <f>VLOOKUP($AC61,pTRAIT!$A:$X,15,FALSE)</f>
        <v>0</v>
      </c>
      <c r="AN61" s="63">
        <f>VLOOKUP($AC61,pTRAIT!$A:$X,16,FALSE)</f>
        <v>0</v>
      </c>
      <c r="AO61" s="63">
        <f>VLOOKUP($AC61,pTRAIT!$A:$X,17,FALSE)</f>
        <v>0</v>
      </c>
      <c r="AP61" s="63">
        <f>VLOOKUP($AC61,pTRAIT!$A:$X,18,FALSE)</f>
        <v>0</v>
      </c>
      <c r="AQ61" s="63">
        <f>VLOOKUP($AC61,pTRAIT!$A:$X,19,FALSE)</f>
        <v>0</v>
      </c>
      <c r="AR61" s="63">
        <f>VLOOKUP($AC61,pTRAIT!$A:$X,20,FALSE)</f>
        <v>0</v>
      </c>
      <c r="AS61" s="63">
        <f>VLOOKUP($AC61,pTRAIT!$A:$X,21,FALSE)</f>
        <v>0</v>
      </c>
      <c r="AT61" s="63">
        <f>VLOOKUP($AC61,pTRAIT!$A:$X,22,FALSE)</f>
        <v>0</v>
      </c>
      <c r="AU61" s="63">
        <f>VLOOKUP($AC61,pTRAIT!$A:$X,23,FALSE)</f>
        <v>0</v>
      </c>
      <c r="AV61" s="63">
        <f>VLOOKUP($AC61,pTRAIT!$A:$X,24,FALSE)</f>
        <v>0</v>
      </c>
    </row>
    <row r="62" spans="1:48" ht="12" hidden="1" customHeight="1" x14ac:dyDescent="0.2">
      <c r="A62" s="32">
        <v>19</v>
      </c>
      <c r="B62" s="33" t="s">
        <v>5</v>
      </c>
      <c r="C62" s="34">
        <v>345</v>
      </c>
      <c r="D62" s="32" t="str">
        <f t="shared" si="0"/>
        <v>19X345</v>
      </c>
      <c r="E62" s="43" t="s">
        <v>1623</v>
      </c>
      <c r="F62" s="61" t="s">
        <v>1689</v>
      </c>
      <c r="G62" s="41" t="s">
        <v>43</v>
      </c>
      <c r="H62" s="45"/>
      <c r="I62" s="32">
        <v>19</v>
      </c>
      <c r="J62" s="63">
        <f>VLOOKUP(I62,pTRAIT!A:B,2,FALSE)</f>
        <v>0</v>
      </c>
      <c r="K62" s="63" t="s">
        <v>2724</v>
      </c>
      <c r="L62" s="63"/>
      <c r="M62" s="63" t="s">
        <v>2437</v>
      </c>
      <c r="N62" s="63" t="s">
        <v>2730</v>
      </c>
      <c r="O62" s="63" t="s">
        <v>2431</v>
      </c>
      <c r="P62" s="63" t="s">
        <v>2732</v>
      </c>
      <c r="Q62" s="63" t="s">
        <v>2734</v>
      </c>
      <c r="R62" s="63" t="s">
        <v>2431</v>
      </c>
      <c r="S62" s="63" t="s">
        <v>2736</v>
      </c>
      <c r="T62" s="63" t="s">
        <v>2431</v>
      </c>
      <c r="U62" s="63" t="s">
        <v>2738</v>
      </c>
      <c r="V62" s="63" t="s">
        <v>2431</v>
      </c>
      <c r="W62" s="63" t="s">
        <v>2431</v>
      </c>
      <c r="X62" s="63" t="s">
        <v>2431</v>
      </c>
      <c r="Y62" s="63" t="s">
        <v>2740</v>
      </c>
      <c r="Z62" s="63"/>
      <c r="AA62" s="63" t="s">
        <v>2728</v>
      </c>
      <c r="AB62" s="63"/>
      <c r="AC62" s="34">
        <v>345</v>
      </c>
      <c r="AD62" s="40" t="str">
        <f>VLOOKUP(AC62,pTRAIT!A:B,2,FALSE)</f>
        <v>EM5RTUeRo5So5;NST=X / EM5RTUeRo5So5(Pu);NST=X</v>
      </c>
      <c r="AE62" s="63">
        <f>VLOOKUP($AC62,pTRAIT!$A:$X,7,FALSE)</f>
        <v>0</v>
      </c>
      <c r="AF62" s="63">
        <f>VLOOKUP($AC62,pTRAIT!$A:$X,8,FALSE)</f>
        <v>0</v>
      </c>
      <c r="AG62" s="63">
        <f>VLOOKUP($AC62,pTRAIT!$A:$X,9,FALSE)</f>
        <v>0</v>
      </c>
      <c r="AH62" s="63">
        <f>VLOOKUP($AC62,pTRAIT!$A:$X,10,FALSE)</f>
        <v>0</v>
      </c>
      <c r="AI62" s="63">
        <f>VLOOKUP($AC62,pTRAIT!$A:$X,11,FALSE)</f>
        <v>0</v>
      </c>
      <c r="AJ62" s="63">
        <f>VLOOKUP($AC62,pTRAIT!$A:$X,12,FALSE)</f>
        <v>0</v>
      </c>
      <c r="AK62" s="63">
        <f>VLOOKUP($AC62,pTRAIT!$A:$X,13,FALSE)</f>
        <v>0</v>
      </c>
      <c r="AL62" s="63">
        <f>VLOOKUP($AC62,pTRAIT!$A:$X,14,FALSE)</f>
        <v>0</v>
      </c>
      <c r="AM62" s="63">
        <f>VLOOKUP($AC62,pTRAIT!$A:$X,15,FALSE)</f>
        <v>0</v>
      </c>
      <c r="AN62" s="63">
        <f>VLOOKUP($AC62,pTRAIT!$A:$X,16,FALSE)</f>
        <v>0</v>
      </c>
      <c r="AO62" s="63">
        <f>VLOOKUP($AC62,pTRAIT!$A:$X,17,FALSE)</f>
        <v>0</v>
      </c>
      <c r="AP62" s="63">
        <f>VLOOKUP($AC62,pTRAIT!$A:$X,18,FALSE)</f>
        <v>0</v>
      </c>
      <c r="AQ62" s="63">
        <f>VLOOKUP($AC62,pTRAIT!$A:$X,19,FALSE)</f>
        <v>0</v>
      </c>
      <c r="AR62" s="63">
        <f>VLOOKUP($AC62,pTRAIT!$A:$X,20,FALSE)</f>
        <v>0</v>
      </c>
      <c r="AS62" s="63">
        <f>VLOOKUP($AC62,pTRAIT!$A:$X,21,FALSE)</f>
        <v>0</v>
      </c>
      <c r="AT62" s="63">
        <f>VLOOKUP($AC62,pTRAIT!$A:$X,22,FALSE)</f>
        <v>0</v>
      </c>
      <c r="AU62" s="63">
        <f>VLOOKUP($AC62,pTRAIT!$A:$X,23,FALSE)</f>
        <v>0</v>
      </c>
      <c r="AV62" s="63">
        <f>VLOOKUP($AC62,pTRAIT!$A:$X,24,FALSE)</f>
        <v>0</v>
      </c>
    </row>
    <row r="63" spans="1:48" ht="12" hidden="1" customHeight="1" x14ac:dyDescent="0.2">
      <c r="A63" s="32">
        <v>20</v>
      </c>
      <c r="B63" s="33" t="s">
        <v>5</v>
      </c>
      <c r="C63" s="34">
        <v>37</v>
      </c>
      <c r="D63" s="32" t="str">
        <f t="shared" si="0"/>
        <v>20X37</v>
      </c>
      <c r="E63" s="43" t="s">
        <v>1623</v>
      </c>
      <c r="F63" s="61" t="s">
        <v>1690</v>
      </c>
      <c r="G63" s="41" t="s">
        <v>43</v>
      </c>
      <c r="H63" s="38"/>
      <c r="I63" s="32">
        <v>20</v>
      </c>
      <c r="J63" s="63">
        <f>VLOOKUP(I63,pTRAIT!A:B,2,FALSE)</f>
        <v>0</v>
      </c>
      <c r="K63" s="63" t="s">
        <v>2724</v>
      </c>
      <c r="L63" s="63"/>
      <c r="M63" s="63" t="s">
        <v>2437</v>
      </c>
      <c r="N63" s="63" t="s">
        <v>2730</v>
      </c>
      <c r="O63" s="63" t="s">
        <v>2431</v>
      </c>
      <c r="P63" s="63" t="s">
        <v>2732</v>
      </c>
      <c r="Q63" s="63" t="s">
        <v>2734</v>
      </c>
      <c r="R63" s="63" t="s">
        <v>2431</v>
      </c>
      <c r="S63" s="63" t="s">
        <v>2736</v>
      </c>
      <c r="T63" s="63" t="s">
        <v>2431</v>
      </c>
      <c r="U63" s="63" t="s">
        <v>2738</v>
      </c>
      <c r="V63" s="63" t="s">
        <v>2431</v>
      </c>
      <c r="W63" s="63" t="s">
        <v>2431</v>
      </c>
      <c r="X63" s="63" t="s">
        <v>2431</v>
      </c>
      <c r="Y63" s="63" t="s">
        <v>2740</v>
      </c>
      <c r="Z63" s="63"/>
      <c r="AA63" s="63" t="s">
        <v>2728</v>
      </c>
      <c r="AB63" s="63"/>
      <c r="AC63" s="34">
        <v>37</v>
      </c>
      <c r="AD63" s="40" t="str">
        <f>VLOOKUP(AC63,pTRAIT!A:B,2,FALSE)</f>
        <v>ERo5So5;NST=X / EM5RTUeRo5So5(Pu);NST=X</v>
      </c>
      <c r="AE63" s="63">
        <f>VLOOKUP($AC63,pTRAIT!$A:$X,7,FALSE)</f>
        <v>0</v>
      </c>
      <c r="AF63" s="63">
        <f>VLOOKUP($AC63,pTRAIT!$A:$X,8,FALSE)</f>
        <v>0</v>
      </c>
      <c r="AG63" s="63">
        <f>VLOOKUP($AC63,pTRAIT!$A:$X,9,FALSE)</f>
        <v>0</v>
      </c>
      <c r="AH63" s="63">
        <f>VLOOKUP($AC63,pTRAIT!$A:$X,10,FALSE)</f>
        <v>0</v>
      </c>
      <c r="AI63" s="63">
        <f>VLOOKUP($AC63,pTRAIT!$A:$X,11,FALSE)</f>
        <v>0</v>
      </c>
      <c r="AJ63" s="63">
        <f>VLOOKUP($AC63,pTRAIT!$A:$X,12,FALSE)</f>
        <v>0</v>
      </c>
      <c r="AK63" s="63">
        <f>VLOOKUP($AC63,pTRAIT!$A:$X,13,FALSE)</f>
        <v>0</v>
      </c>
      <c r="AL63" s="63">
        <f>VLOOKUP($AC63,pTRAIT!$A:$X,14,FALSE)</f>
        <v>0</v>
      </c>
      <c r="AM63" s="63">
        <f>VLOOKUP($AC63,pTRAIT!$A:$X,15,FALSE)</f>
        <v>0</v>
      </c>
      <c r="AN63" s="63">
        <f>VLOOKUP($AC63,pTRAIT!$A:$X,16,FALSE)</f>
        <v>0</v>
      </c>
      <c r="AO63" s="63">
        <f>VLOOKUP($AC63,pTRAIT!$A:$X,17,FALSE)</f>
        <v>0</v>
      </c>
      <c r="AP63" s="63">
        <f>VLOOKUP($AC63,pTRAIT!$A:$X,18,FALSE)</f>
        <v>0</v>
      </c>
      <c r="AQ63" s="63">
        <f>VLOOKUP($AC63,pTRAIT!$A:$X,19,FALSE)</f>
        <v>0</v>
      </c>
      <c r="AR63" s="63">
        <f>VLOOKUP($AC63,pTRAIT!$A:$X,20,FALSE)</f>
        <v>0</v>
      </c>
      <c r="AS63" s="63">
        <f>VLOOKUP($AC63,pTRAIT!$A:$X,21,FALSE)</f>
        <v>0</v>
      </c>
      <c r="AT63" s="63">
        <f>VLOOKUP($AC63,pTRAIT!$A:$X,22,FALSE)</f>
        <v>0</v>
      </c>
      <c r="AU63" s="63">
        <f>VLOOKUP($AC63,pTRAIT!$A:$X,23,FALSE)</f>
        <v>0</v>
      </c>
      <c r="AV63" s="63">
        <f>VLOOKUP($AC63,pTRAIT!$A:$X,24,FALSE)</f>
        <v>0</v>
      </c>
    </row>
    <row r="64" spans="1:48" ht="12" hidden="1" customHeight="1" x14ac:dyDescent="0.2">
      <c r="A64" s="32">
        <v>20</v>
      </c>
      <c r="B64" s="33" t="s">
        <v>5</v>
      </c>
      <c r="C64" s="34">
        <v>219</v>
      </c>
      <c r="D64" s="32" t="str">
        <f t="shared" si="0"/>
        <v>20X219</v>
      </c>
      <c r="E64" s="43" t="s">
        <v>1623</v>
      </c>
      <c r="F64" s="61" t="s">
        <v>1691</v>
      </c>
      <c r="G64" s="41" t="s">
        <v>43</v>
      </c>
      <c r="H64" s="38"/>
      <c r="I64" s="32">
        <v>20</v>
      </c>
      <c r="J64" s="63">
        <f>VLOOKUP(I64,pTRAIT!A:B,2,FALSE)</f>
        <v>0</v>
      </c>
      <c r="K64" s="63" t="s">
        <v>2724</v>
      </c>
      <c r="L64" s="63"/>
      <c r="M64" s="63" t="s">
        <v>2437</v>
      </c>
      <c r="N64" s="63" t="s">
        <v>2730</v>
      </c>
      <c r="O64" s="63" t="s">
        <v>2431</v>
      </c>
      <c r="P64" s="63" t="s">
        <v>2732</v>
      </c>
      <c r="Q64" s="63" t="s">
        <v>2734</v>
      </c>
      <c r="R64" s="63" t="s">
        <v>2431</v>
      </c>
      <c r="S64" s="63" t="s">
        <v>2736</v>
      </c>
      <c r="T64" s="63" t="s">
        <v>2431</v>
      </c>
      <c r="U64" s="63" t="s">
        <v>2738</v>
      </c>
      <c r="V64" s="63" t="s">
        <v>2431</v>
      </c>
      <c r="W64" s="63" t="s">
        <v>2431</v>
      </c>
      <c r="X64" s="63" t="s">
        <v>2431</v>
      </c>
      <c r="Y64" s="63" t="s">
        <v>2740</v>
      </c>
      <c r="Z64" s="63"/>
      <c r="AA64" s="63" t="s">
        <v>2728</v>
      </c>
      <c r="AB64" s="63"/>
      <c r="AC64" s="34">
        <v>219</v>
      </c>
      <c r="AD64" s="40" t="str">
        <f>VLOOKUP(AC64,pTRAIT!A:B,2,FALSE)</f>
        <v>EM5RTRo5So5;NST=X / EM5RTUeRo5So5(Pu);NST=X</v>
      </c>
      <c r="AE64" s="63">
        <f>VLOOKUP($AC64,pTRAIT!$A:$X,7,FALSE)</f>
        <v>0</v>
      </c>
      <c r="AF64" s="63">
        <f>VLOOKUP($AC64,pTRAIT!$A:$X,8,FALSE)</f>
        <v>0</v>
      </c>
      <c r="AG64" s="63">
        <f>VLOOKUP($AC64,pTRAIT!$A:$X,9,FALSE)</f>
        <v>0</v>
      </c>
      <c r="AH64" s="63">
        <f>VLOOKUP($AC64,pTRAIT!$A:$X,10,FALSE)</f>
        <v>0</v>
      </c>
      <c r="AI64" s="63">
        <f>VLOOKUP($AC64,pTRAIT!$A:$X,11,FALSE)</f>
        <v>0</v>
      </c>
      <c r="AJ64" s="63">
        <f>VLOOKUP($AC64,pTRAIT!$A:$X,12,FALSE)</f>
        <v>0</v>
      </c>
      <c r="AK64" s="63">
        <f>VLOOKUP($AC64,pTRAIT!$A:$X,13,FALSE)</f>
        <v>0</v>
      </c>
      <c r="AL64" s="63">
        <f>VLOOKUP($AC64,pTRAIT!$A:$X,14,FALSE)</f>
        <v>0</v>
      </c>
      <c r="AM64" s="63">
        <f>VLOOKUP($AC64,pTRAIT!$A:$X,15,FALSE)</f>
        <v>0</v>
      </c>
      <c r="AN64" s="63">
        <f>VLOOKUP($AC64,pTRAIT!$A:$X,16,FALSE)</f>
        <v>0</v>
      </c>
      <c r="AO64" s="63">
        <f>VLOOKUP($AC64,pTRAIT!$A:$X,17,FALSE)</f>
        <v>0</v>
      </c>
      <c r="AP64" s="63">
        <f>VLOOKUP($AC64,pTRAIT!$A:$X,18,FALSE)</f>
        <v>0</v>
      </c>
      <c r="AQ64" s="63">
        <f>VLOOKUP($AC64,pTRAIT!$A:$X,19,FALSE)</f>
        <v>0</v>
      </c>
      <c r="AR64" s="63">
        <f>VLOOKUP($AC64,pTRAIT!$A:$X,20,FALSE)</f>
        <v>0</v>
      </c>
      <c r="AS64" s="63">
        <f>VLOOKUP($AC64,pTRAIT!$A:$X,21,FALSE)</f>
        <v>0</v>
      </c>
      <c r="AT64" s="63">
        <f>VLOOKUP($AC64,pTRAIT!$A:$X,22,FALSE)</f>
        <v>0</v>
      </c>
      <c r="AU64" s="63">
        <f>VLOOKUP($AC64,pTRAIT!$A:$X,23,FALSE)</f>
        <v>0</v>
      </c>
      <c r="AV64" s="63">
        <f>VLOOKUP($AC64,pTRAIT!$A:$X,24,FALSE)</f>
        <v>0</v>
      </c>
    </row>
    <row r="65" spans="1:48" ht="12" hidden="1" customHeight="1" x14ac:dyDescent="0.2">
      <c r="A65" s="32">
        <v>20</v>
      </c>
      <c r="B65" s="33" t="s">
        <v>5</v>
      </c>
      <c r="C65" s="34">
        <v>276</v>
      </c>
      <c r="D65" s="32" t="str">
        <f t="shared" si="0"/>
        <v>20X276</v>
      </c>
      <c r="E65" s="43" t="s">
        <v>1623</v>
      </c>
      <c r="F65" s="61" t="s">
        <v>1692</v>
      </c>
      <c r="G65" s="41" t="s">
        <v>43</v>
      </c>
      <c r="H65" s="38"/>
      <c r="I65" s="32">
        <v>20</v>
      </c>
      <c r="J65" s="63">
        <f>VLOOKUP(I65,pTRAIT!A:B,2,FALSE)</f>
        <v>0</v>
      </c>
      <c r="K65" s="63" t="s">
        <v>2724</v>
      </c>
      <c r="L65" s="63"/>
      <c r="M65" s="63" t="s">
        <v>2437</v>
      </c>
      <c r="N65" s="63" t="s">
        <v>2730</v>
      </c>
      <c r="O65" s="63" t="s">
        <v>2431</v>
      </c>
      <c r="P65" s="63" t="s">
        <v>2732</v>
      </c>
      <c r="Q65" s="63" t="s">
        <v>2734</v>
      </c>
      <c r="R65" s="63" t="s">
        <v>2431</v>
      </c>
      <c r="S65" s="63" t="s">
        <v>2736</v>
      </c>
      <c r="T65" s="63" t="s">
        <v>2431</v>
      </c>
      <c r="U65" s="63" t="s">
        <v>2738</v>
      </c>
      <c r="V65" s="63" t="s">
        <v>2431</v>
      </c>
      <c r="W65" s="63" t="s">
        <v>2431</v>
      </c>
      <c r="X65" s="63" t="s">
        <v>2431</v>
      </c>
      <c r="Y65" s="63" t="s">
        <v>2740</v>
      </c>
      <c r="Z65" s="63"/>
      <c r="AA65" s="63" t="s">
        <v>2728</v>
      </c>
      <c r="AB65" s="63"/>
      <c r="AC65" s="34">
        <v>276</v>
      </c>
      <c r="AD65" s="40" t="str">
        <f>VLOOKUP(AC65,pTRAIT!A:B,2,FALSE)</f>
        <v>EM5RTUeRo5So5;NST=X / EM5RTUeRo5So5(Pu);NST=X</v>
      </c>
      <c r="AE65" s="63">
        <f>VLOOKUP($AC65,pTRAIT!$A:$X,7,FALSE)</f>
        <v>0</v>
      </c>
      <c r="AF65" s="63">
        <f>VLOOKUP($AC65,pTRAIT!$A:$X,8,FALSE)</f>
        <v>0</v>
      </c>
      <c r="AG65" s="63">
        <f>VLOOKUP($AC65,pTRAIT!$A:$X,9,FALSE)</f>
        <v>0</v>
      </c>
      <c r="AH65" s="63">
        <f>VLOOKUP($AC65,pTRAIT!$A:$X,10,FALSE)</f>
        <v>0</v>
      </c>
      <c r="AI65" s="63">
        <f>VLOOKUP($AC65,pTRAIT!$A:$X,11,FALSE)</f>
        <v>0</v>
      </c>
      <c r="AJ65" s="63">
        <f>VLOOKUP($AC65,pTRAIT!$A:$X,12,FALSE)</f>
        <v>0</v>
      </c>
      <c r="AK65" s="63">
        <f>VLOOKUP($AC65,pTRAIT!$A:$X,13,FALSE)</f>
        <v>0</v>
      </c>
      <c r="AL65" s="63">
        <f>VLOOKUP($AC65,pTRAIT!$A:$X,14,FALSE)</f>
        <v>0</v>
      </c>
      <c r="AM65" s="63">
        <f>VLOOKUP($AC65,pTRAIT!$A:$X,15,FALSE)</f>
        <v>0</v>
      </c>
      <c r="AN65" s="63">
        <f>VLOOKUP($AC65,pTRAIT!$A:$X,16,FALSE)</f>
        <v>0</v>
      </c>
      <c r="AO65" s="63">
        <f>VLOOKUP($AC65,pTRAIT!$A:$X,17,FALSE)</f>
        <v>0</v>
      </c>
      <c r="AP65" s="63">
        <f>VLOOKUP($AC65,pTRAIT!$A:$X,18,FALSE)</f>
        <v>0</v>
      </c>
      <c r="AQ65" s="63">
        <f>VLOOKUP($AC65,pTRAIT!$A:$X,19,FALSE)</f>
        <v>0</v>
      </c>
      <c r="AR65" s="63">
        <f>VLOOKUP($AC65,pTRAIT!$A:$X,20,FALSE)</f>
        <v>0</v>
      </c>
      <c r="AS65" s="63">
        <f>VLOOKUP($AC65,pTRAIT!$A:$X,21,FALSE)</f>
        <v>0</v>
      </c>
      <c r="AT65" s="63">
        <f>VLOOKUP($AC65,pTRAIT!$A:$X,22,FALSE)</f>
        <v>0</v>
      </c>
      <c r="AU65" s="63">
        <f>VLOOKUP($AC65,pTRAIT!$A:$X,23,FALSE)</f>
        <v>0</v>
      </c>
      <c r="AV65" s="63">
        <f>VLOOKUP($AC65,pTRAIT!$A:$X,24,FALSE)</f>
        <v>0</v>
      </c>
    </row>
    <row r="66" spans="1:48" ht="12" hidden="1" customHeight="1" x14ac:dyDescent="0.2">
      <c r="A66" s="32">
        <v>20</v>
      </c>
      <c r="B66" s="33" t="s">
        <v>5</v>
      </c>
      <c r="C66" s="34">
        <v>347</v>
      </c>
      <c r="D66" s="32" t="str">
        <f t="shared" ref="D66:D129" si="1">_xlfn.CONCAT(A66,B66,C66)</f>
        <v>20X347</v>
      </c>
      <c r="E66" s="43" t="s">
        <v>1623</v>
      </c>
      <c r="F66" s="61" t="s">
        <v>1693</v>
      </c>
      <c r="G66" s="41" t="s">
        <v>43</v>
      </c>
      <c r="H66" s="45"/>
      <c r="I66" s="32">
        <v>20</v>
      </c>
      <c r="J66" s="63">
        <f>VLOOKUP(I66,pTRAIT!A:B,2,FALSE)</f>
        <v>0</v>
      </c>
      <c r="K66" s="63" t="s">
        <v>2724</v>
      </c>
      <c r="L66" s="63"/>
      <c r="M66" s="63" t="s">
        <v>2437</v>
      </c>
      <c r="N66" s="63" t="s">
        <v>2730</v>
      </c>
      <c r="O66" s="63" t="s">
        <v>2431</v>
      </c>
      <c r="P66" s="63" t="s">
        <v>2732</v>
      </c>
      <c r="Q66" s="63" t="s">
        <v>2734</v>
      </c>
      <c r="R66" s="63" t="s">
        <v>2431</v>
      </c>
      <c r="S66" s="63" t="s">
        <v>2736</v>
      </c>
      <c r="T66" s="63" t="s">
        <v>2431</v>
      </c>
      <c r="U66" s="63" t="s">
        <v>2738</v>
      </c>
      <c r="V66" s="63" t="s">
        <v>2431</v>
      </c>
      <c r="W66" s="63" t="s">
        <v>2431</v>
      </c>
      <c r="X66" s="63" t="s">
        <v>2431</v>
      </c>
      <c r="Y66" s="63" t="s">
        <v>2740</v>
      </c>
      <c r="Z66" s="63"/>
      <c r="AA66" s="63" t="s">
        <v>2728</v>
      </c>
      <c r="AB66" s="63"/>
      <c r="AC66" s="34">
        <v>347</v>
      </c>
      <c r="AD66" s="40" t="str">
        <f>VLOOKUP(AC66,pTRAIT!A:B,2,FALSE)</f>
        <v>EM5RTUeRo5So5;NST=X / EM5RTUeRo5So5(Pu);NST=X</v>
      </c>
      <c r="AE66" s="63">
        <f>VLOOKUP($AC66,pTRAIT!$A:$X,7,FALSE)</f>
        <v>0</v>
      </c>
      <c r="AF66" s="63">
        <f>VLOOKUP($AC66,pTRAIT!$A:$X,8,FALSE)</f>
        <v>0</v>
      </c>
      <c r="AG66" s="63">
        <f>VLOOKUP($AC66,pTRAIT!$A:$X,9,FALSE)</f>
        <v>0</v>
      </c>
      <c r="AH66" s="63">
        <f>VLOOKUP($AC66,pTRAIT!$A:$X,10,FALSE)</f>
        <v>0</v>
      </c>
      <c r="AI66" s="63">
        <f>VLOOKUP($AC66,pTRAIT!$A:$X,11,FALSE)</f>
        <v>0</v>
      </c>
      <c r="AJ66" s="63">
        <f>VLOOKUP($AC66,pTRAIT!$A:$X,12,FALSE)</f>
        <v>0</v>
      </c>
      <c r="AK66" s="63">
        <f>VLOOKUP($AC66,pTRAIT!$A:$X,13,FALSE)</f>
        <v>0</v>
      </c>
      <c r="AL66" s="63">
        <f>VLOOKUP($AC66,pTRAIT!$A:$X,14,FALSE)</f>
        <v>0</v>
      </c>
      <c r="AM66" s="63">
        <f>VLOOKUP($AC66,pTRAIT!$A:$X,15,FALSE)</f>
        <v>0</v>
      </c>
      <c r="AN66" s="63">
        <f>VLOOKUP($AC66,pTRAIT!$A:$X,16,FALSE)</f>
        <v>0</v>
      </c>
      <c r="AO66" s="63">
        <f>VLOOKUP($AC66,pTRAIT!$A:$X,17,FALSE)</f>
        <v>0</v>
      </c>
      <c r="AP66" s="63">
        <f>VLOOKUP($AC66,pTRAIT!$A:$X,18,FALSE)</f>
        <v>0</v>
      </c>
      <c r="AQ66" s="63">
        <f>VLOOKUP($AC66,pTRAIT!$A:$X,19,FALSE)</f>
        <v>0</v>
      </c>
      <c r="AR66" s="63">
        <f>VLOOKUP($AC66,pTRAIT!$A:$X,20,FALSE)</f>
        <v>0</v>
      </c>
      <c r="AS66" s="63">
        <f>VLOOKUP($AC66,pTRAIT!$A:$X,21,FALSE)</f>
        <v>0</v>
      </c>
      <c r="AT66" s="63">
        <f>VLOOKUP($AC66,pTRAIT!$A:$X,22,FALSE)</f>
        <v>0</v>
      </c>
      <c r="AU66" s="63">
        <f>VLOOKUP($AC66,pTRAIT!$A:$X,23,FALSE)</f>
        <v>0</v>
      </c>
      <c r="AV66" s="63">
        <f>VLOOKUP($AC66,pTRAIT!$A:$X,24,FALSE)</f>
        <v>0</v>
      </c>
    </row>
    <row r="67" spans="1:48" ht="12" hidden="1" customHeight="1" x14ac:dyDescent="0.2">
      <c r="A67" s="32">
        <v>21</v>
      </c>
      <c r="B67" s="33" t="s">
        <v>5</v>
      </c>
      <c r="C67" s="34">
        <v>34</v>
      </c>
      <c r="D67" s="32" t="str">
        <f t="shared" si="1"/>
        <v>21X34</v>
      </c>
      <c r="E67" s="43" t="s">
        <v>1623</v>
      </c>
      <c r="F67" s="61" t="s">
        <v>1694</v>
      </c>
      <c r="G67" s="41" t="s">
        <v>43</v>
      </c>
      <c r="H67" s="38"/>
      <c r="I67" s="32">
        <v>21</v>
      </c>
      <c r="J67" s="63">
        <f>VLOOKUP(I67,pTRAIT!A:B,2,FALSE)</f>
        <v>0</v>
      </c>
      <c r="K67" s="63" t="s">
        <v>2724</v>
      </c>
      <c r="L67" s="63"/>
      <c r="M67" s="63" t="s">
        <v>2437</v>
      </c>
      <c r="N67" s="63" t="s">
        <v>2730</v>
      </c>
      <c r="O67" s="63" t="s">
        <v>2431</v>
      </c>
      <c r="P67" s="63" t="s">
        <v>2732</v>
      </c>
      <c r="Q67" s="63" t="s">
        <v>2734</v>
      </c>
      <c r="R67" s="63" t="s">
        <v>2431</v>
      </c>
      <c r="S67" s="63" t="s">
        <v>2736</v>
      </c>
      <c r="T67" s="63" t="s">
        <v>2431</v>
      </c>
      <c r="U67" s="63" t="s">
        <v>2738</v>
      </c>
      <c r="V67" s="63" t="s">
        <v>2431</v>
      </c>
      <c r="W67" s="63" t="s">
        <v>2431</v>
      </c>
      <c r="X67" s="63" t="s">
        <v>2431</v>
      </c>
      <c r="Y67" s="63" t="s">
        <v>2431</v>
      </c>
      <c r="Z67" s="63"/>
      <c r="AA67" s="63" t="s">
        <v>2728</v>
      </c>
      <c r="AB67" s="63"/>
      <c r="AC67" s="34">
        <v>34</v>
      </c>
      <c r="AD67" s="40" t="str">
        <f>VLOOKUP(AC67,pTRAIT!A:B,2,FALSE)</f>
        <v>ERo5So5;NST=X / EM5RTUeRo5So5(Pu);NST=X</v>
      </c>
      <c r="AE67" s="63">
        <f>VLOOKUP($AC67,pTRAIT!$A:$X,7,FALSE)</f>
        <v>0</v>
      </c>
      <c r="AF67" s="63">
        <f>VLOOKUP($AC67,pTRAIT!$A:$X,8,FALSE)</f>
        <v>0</v>
      </c>
      <c r="AG67" s="63">
        <f>VLOOKUP($AC67,pTRAIT!$A:$X,9,FALSE)</f>
        <v>0</v>
      </c>
      <c r="AH67" s="63">
        <f>VLOOKUP($AC67,pTRAIT!$A:$X,10,FALSE)</f>
        <v>0</v>
      </c>
      <c r="AI67" s="63">
        <f>VLOOKUP($AC67,pTRAIT!$A:$X,11,FALSE)</f>
        <v>0</v>
      </c>
      <c r="AJ67" s="63">
        <f>VLOOKUP($AC67,pTRAIT!$A:$X,12,FALSE)</f>
        <v>0</v>
      </c>
      <c r="AK67" s="63">
        <f>VLOOKUP($AC67,pTRAIT!$A:$X,13,FALSE)</f>
        <v>0</v>
      </c>
      <c r="AL67" s="63">
        <f>VLOOKUP($AC67,pTRAIT!$A:$X,14,FALSE)</f>
        <v>0</v>
      </c>
      <c r="AM67" s="63">
        <f>VLOOKUP($AC67,pTRAIT!$A:$X,15,FALSE)</f>
        <v>0</v>
      </c>
      <c r="AN67" s="63">
        <f>VLOOKUP($AC67,pTRAIT!$A:$X,16,FALSE)</f>
        <v>0</v>
      </c>
      <c r="AO67" s="63">
        <f>VLOOKUP($AC67,pTRAIT!$A:$X,17,FALSE)</f>
        <v>0</v>
      </c>
      <c r="AP67" s="63">
        <f>VLOOKUP($AC67,pTRAIT!$A:$X,18,FALSE)</f>
        <v>0</v>
      </c>
      <c r="AQ67" s="63">
        <f>VLOOKUP($AC67,pTRAIT!$A:$X,19,FALSE)</f>
        <v>0</v>
      </c>
      <c r="AR67" s="63">
        <f>VLOOKUP($AC67,pTRAIT!$A:$X,20,FALSE)</f>
        <v>0</v>
      </c>
      <c r="AS67" s="63">
        <f>VLOOKUP($AC67,pTRAIT!$A:$X,21,FALSE)</f>
        <v>0</v>
      </c>
      <c r="AT67" s="63">
        <f>VLOOKUP($AC67,pTRAIT!$A:$X,22,FALSE)</f>
        <v>0</v>
      </c>
      <c r="AU67" s="63">
        <f>VLOOKUP($AC67,pTRAIT!$A:$X,23,FALSE)</f>
        <v>0</v>
      </c>
      <c r="AV67" s="63">
        <f>VLOOKUP($AC67,pTRAIT!$A:$X,24,FALSE)</f>
        <v>0</v>
      </c>
    </row>
    <row r="68" spans="1:48" ht="12" hidden="1" customHeight="1" x14ac:dyDescent="0.2">
      <c r="A68" s="32">
        <v>21</v>
      </c>
      <c r="B68" s="33" t="s">
        <v>5</v>
      </c>
      <c r="C68" s="34">
        <v>35</v>
      </c>
      <c r="D68" s="32" t="str">
        <f t="shared" si="1"/>
        <v>21X35</v>
      </c>
      <c r="E68" s="43" t="s">
        <v>1623</v>
      </c>
      <c r="F68" s="61" t="s">
        <v>1695</v>
      </c>
      <c r="G68" s="41" t="s">
        <v>43</v>
      </c>
      <c r="H68" s="38"/>
      <c r="I68" s="32">
        <v>21</v>
      </c>
      <c r="J68" s="63">
        <f>VLOOKUP(I68,pTRAIT!A:B,2,FALSE)</f>
        <v>0</v>
      </c>
      <c r="K68" s="63" t="s">
        <v>2724</v>
      </c>
      <c r="L68" s="63"/>
      <c r="M68" s="63" t="s">
        <v>2437</v>
      </c>
      <c r="N68" s="63" t="s">
        <v>2730</v>
      </c>
      <c r="O68" s="63" t="s">
        <v>2431</v>
      </c>
      <c r="P68" s="63" t="s">
        <v>2732</v>
      </c>
      <c r="Q68" s="63" t="s">
        <v>2734</v>
      </c>
      <c r="R68" s="63" t="s">
        <v>2431</v>
      </c>
      <c r="S68" s="63" t="s">
        <v>2736</v>
      </c>
      <c r="T68" s="63" t="s">
        <v>2431</v>
      </c>
      <c r="U68" s="63" t="s">
        <v>2738</v>
      </c>
      <c r="V68" s="63" t="s">
        <v>2431</v>
      </c>
      <c r="W68" s="63" t="s">
        <v>2431</v>
      </c>
      <c r="X68" s="63" t="s">
        <v>2431</v>
      </c>
      <c r="Y68" s="63" t="s">
        <v>2431</v>
      </c>
      <c r="Z68" s="63"/>
      <c r="AA68" s="63" t="s">
        <v>2728</v>
      </c>
      <c r="AB68" s="63"/>
      <c r="AC68" s="34">
        <v>35</v>
      </c>
      <c r="AD68" s="40" t="str">
        <f>VLOOKUP(AC68,pTRAIT!A:B,2,FALSE)</f>
        <v>ERo5So5;NST=X / EM5RTUeRo5So5(Pu);NST=X</v>
      </c>
      <c r="AE68" s="63">
        <f>VLOOKUP($AC68,pTRAIT!$A:$X,7,FALSE)</f>
        <v>0</v>
      </c>
      <c r="AF68" s="63">
        <f>VLOOKUP($AC68,pTRAIT!$A:$X,8,FALSE)</f>
        <v>0</v>
      </c>
      <c r="AG68" s="63">
        <f>VLOOKUP($AC68,pTRAIT!$A:$X,9,FALSE)</f>
        <v>0</v>
      </c>
      <c r="AH68" s="63">
        <f>VLOOKUP($AC68,pTRAIT!$A:$X,10,FALSE)</f>
        <v>0</v>
      </c>
      <c r="AI68" s="63">
        <f>VLOOKUP($AC68,pTRAIT!$A:$X,11,FALSE)</f>
        <v>0</v>
      </c>
      <c r="AJ68" s="63">
        <f>VLOOKUP($AC68,pTRAIT!$A:$X,12,FALSE)</f>
        <v>0</v>
      </c>
      <c r="AK68" s="63">
        <f>VLOOKUP($AC68,pTRAIT!$A:$X,13,FALSE)</f>
        <v>0</v>
      </c>
      <c r="AL68" s="63">
        <f>VLOOKUP($AC68,pTRAIT!$A:$X,14,FALSE)</f>
        <v>0</v>
      </c>
      <c r="AM68" s="63">
        <f>VLOOKUP($AC68,pTRAIT!$A:$X,15,FALSE)</f>
        <v>0</v>
      </c>
      <c r="AN68" s="63">
        <f>VLOOKUP($AC68,pTRAIT!$A:$X,16,FALSE)</f>
        <v>0</v>
      </c>
      <c r="AO68" s="63">
        <f>VLOOKUP($AC68,pTRAIT!$A:$X,17,FALSE)</f>
        <v>0</v>
      </c>
      <c r="AP68" s="63">
        <f>VLOOKUP($AC68,pTRAIT!$A:$X,18,FALSE)</f>
        <v>0</v>
      </c>
      <c r="AQ68" s="63">
        <f>VLOOKUP($AC68,pTRAIT!$A:$X,19,FALSE)</f>
        <v>0</v>
      </c>
      <c r="AR68" s="63">
        <f>VLOOKUP($AC68,pTRAIT!$A:$X,20,FALSE)</f>
        <v>0</v>
      </c>
      <c r="AS68" s="63">
        <f>VLOOKUP($AC68,pTRAIT!$A:$X,21,FALSE)</f>
        <v>0</v>
      </c>
      <c r="AT68" s="63">
        <f>VLOOKUP($AC68,pTRAIT!$A:$X,22,FALSE)</f>
        <v>0</v>
      </c>
      <c r="AU68" s="63">
        <f>VLOOKUP($AC68,pTRAIT!$A:$X,23,FALSE)</f>
        <v>0</v>
      </c>
      <c r="AV68" s="63">
        <f>VLOOKUP($AC68,pTRAIT!$A:$X,24,FALSE)</f>
        <v>0</v>
      </c>
    </row>
    <row r="69" spans="1:48" ht="12" hidden="1" customHeight="1" x14ac:dyDescent="0.2">
      <c r="A69" s="32">
        <v>21</v>
      </c>
      <c r="B69" s="33" t="s">
        <v>5</v>
      </c>
      <c r="C69" s="34">
        <v>79</v>
      </c>
      <c r="D69" s="32" t="str">
        <f t="shared" si="1"/>
        <v>21X79</v>
      </c>
      <c r="E69" s="43" t="s">
        <v>1623</v>
      </c>
      <c r="F69" s="61" t="s">
        <v>1696</v>
      </c>
      <c r="G69" s="41" t="s">
        <v>43</v>
      </c>
      <c r="H69" s="38"/>
      <c r="I69" s="32">
        <v>21</v>
      </c>
      <c r="J69" s="63">
        <f>VLOOKUP(I69,pTRAIT!A:B,2,FALSE)</f>
        <v>0</v>
      </c>
      <c r="K69" s="63" t="s">
        <v>2724</v>
      </c>
      <c r="L69" s="63"/>
      <c r="M69" s="63" t="s">
        <v>2437</v>
      </c>
      <c r="N69" s="63" t="s">
        <v>2730</v>
      </c>
      <c r="O69" s="63" t="s">
        <v>2431</v>
      </c>
      <c r="P69" s="63" t="s">
        <v>2732</v>
      </c>
      <c r="Q69" s="63" t="s">
        <v>2734</v>
      </c>
      <c r="R69" s="63" t="s">
        <v>2431</v>
      </c>
      <c r="S69" s="63" t="s">
        <v>2736</v>
      </c>
      <c r="T69" s="63" t="s">
        <v>2431</v>
      </c>
      <c r="U69" s="63" t="s">
        <v>2738</v>
      </c>
      <c r="V69" s="63" t="s">
        <v>2431</v>
      </c>
      <c r="W69" s="63" t="s">
        <v>2431</v>
      </c>
      <c r="X69" s="63" t="s">
        <v>2431</v>
      </c>
      <c r="Y69" s="63" t="s">
        <v>2431</v>
      </c>
      <c r="Z69" s="63"/>
      <c r="AA69" s="63" t="s">
        <v>2728</v>
      </c>
      <c r="AB69" s="63"/>
      <c r="AC69" s="34">
        <v>79</v>
      </c>
      <c r="AD69" s="40" t="str">
        <f>VLOOKUP(AC69,pTRAIT!A:B,2,FALSE)</f>
        <v>EM5RTUeRo5So5;NST=X / EM5RTUeRo5So5(Pu);NST=X</v>
      </c>
      <c r="AE69" s="63">
        <f>VLOOKUP($AC69,pTRAIT!$A:$X,7,FALSE)</f>
        <v>0</v>
      </c>
      <c r="AF69" s="63">
        <f>VLOOKUP($AC69,pTRAIT!$A:$X,8,FALSE)</f>
        <v>0</v>
      </c>
      <c r="AG69" s="63">
        <f>VLOOKUP($AC69,pTRAIT!$A:$X,9,FALSE)</f>
        <v>0</v>
      </c>
      <c r="AH69" s="63">
        <f>VLOOKUP($AC69,pTRAIT!$A:$X,10,FALSE)</f>
        <v>0</v>
      </c>
      <c r="AI69" s="63">
        <f>VLOOKUP($AC69,pTRAIT!$A:$X,11,FALSE)</f>
        <v>0</v>
      </c>
      <c r="AJ69" s="63">
        <f>VLOOKUP($AC69,pTRAIT!$A:$X,12,FALSE)</f>
        <v>0</v>
      </c>
      <c r="AK69" s="63">
        <f>VLOOKUP($AC69,pTRAIT!$A:$X,13,FALSE)</f>
        <v>0</v>
      </c>
      <c r="AL69" s="63">
        <f>VLOOKUP($AC69,pTRAIT!$A:$X,14,FALSE)</f>
        <v>0</v>
      </c>
      <c r="AM69" s="63">
        <f>VLOOKUP($AC69,pTRAIT!$A:$X,15,FALSE)</f>
        <v>0</v>
      </c>
      <c r="AN69" s="63">
        <f>VLOOKUP($AC69,pTRAIT!$A:$X,16,FALSE)</f>
        <v>0</v>
      </c>
      <c r="AO69" s="63">
        <f>VLOOKUP($AC69,pTRAIT!$A:$X,17,FALSE)</f>
        <v>0</v>
      </c>
      <c r="AP69" s="63">
        <f>VLOOKUP($AC69,pTRAIT!$A:$X,18,FALSE)</f>
        <v>0</v>
      </c>
      <c r="AQ69" s="63">
        <f>VLOOKUP($AC69,pTRAIT!$A:$X,19,FALSE)</f>
        <v>0</v>
      </c>
      <c r="AR69" s="63">
        <f>VLOOKUP($AC69,pTRAIT!$A:$X,20,FALSE)</f>
        <v>0</v>
      </c>
      <c r="AS69" s="63">
        <f>VLOOKUP($AC69,pTRAIT!$A:$X,21,FALSE)</f>
        <v>0</v>
      </c>
      <c r="AT69" s="63">
        <f>VLOOKUP($AC69,pTRAIT!$A:$X,22,FALSE)</f>
        <v>0</v>
      </c>
      <c r="AU69" s="63">
        <f>VLOOKUP($AC69,pTRAIT!$A:$X,23,FALSE)</f>
        <v>0</v>
      </c>
      <c r="AV69" s="63">
        <f>VLOOKUP($AC69,pTRAIT!$A:$X,24,FALSE)</f>
        <v>0</v>
      </c>
    </row>
    <row r="70" spans="1:48" ht="12" hidden="1" customHeight="1" x14ac:dyDescent="0.2">
      <c r="A70" s="32">
        <v>22</v>
      </c>
      <c r="B70" s="33" t="s">
        <v>5</v>
      </c>
      <c r="C70" s="34">
        <v>186</v>
      </c>
      <c r="D70" s="32" t="str">
        <f t="shared" si="1"/>
        <v>22X186</v>
      </c>
      <c r="E70" s="43" t="s">
        <v>1623</v>
      </c>
      <c r="F70" s="61" t="s">
        <v>1697</v>
      </c>
      <c r="G70" s="41" t="s">
        <v>43</v>
      </c>
      <c r="H70" s="38"/>
      <c r="I70" s="32">
        <v>22</v>
      </c>
      <c r="J70" s="63">
        <f>VLOOKUP(I70,pTRAIT!A:B,2,FALSE)</f>
        <v>0</v>
      </c>
      <c r="K70" s="63" t="s">
        <v>2724</v>
      </c>
      <c r="L70" s="63"/>
      <c r="M70" s="63" t="s">
        <v>2437</v>
      </c>
      <c r="N70" s="63" t="s">
        <v>2730</v>
      </c>
      <c r="O70" s="63" t="s">
        <v>2431</v>
      </c>
      <c r="P70" s="63" t="s">
        <v>2732</v>
      </c>
      <c r="Q70" s="63" t="s">
        <v>2734</v>
      </c>
      <c r="R70" s="63" t="s">
        <v>2431</v>
      </c>
      <c r="S70" s="63" t="s">
        <v>2736</v>
      </c>
      <c r="T70" s="63" t="s">
        <v>2431</v>
      </c>
      <c r="U70" s="63" t="s">
        <v>2738</v>
      </c>
      <c r="V70" s="63" t="s">
        <v>2431</v>
      </c>
      <c r="W70" s="63" t="s">
        <v>2431</v>
      </c>
      <c r="X70" s="63" t="s">
        <v>2431</v>
      </c>
      <c r="Y70" s="63" t="s">
        <v>2431</v>
      </c>
      <c r="Z70" s="63"/>
      <c r="AA70" s="63" t="s">
        <v>2728</v>
      </c>
      <c r="AB70" s="63"/>
      <c r="AC70" s="34">
        <v>186</v>
      </c>
      <c r="AD70" s="40" t="str">
        <f>VLOOKUP(AC70,pTRAIT!A:B,2,FALSE)</f>
        <v>EM5RTUeRo5So5;NST=X / EM5RTUeRo5So5(Pu);NST=X</v>
      </c>
      <c r="AE70" s="63">
        <f>VLOOKUP($AC70,pTRAIT!$A:$X,7,FALSE)</f>
        <v>0</v>
      </c>
      <c r="AF70" s="63">
        <f>VLOOKUP($AC70,pTRAIT!$A:$X,8,FALSE)</f>
        <v>0</v>
      </c>
      <c r="AG70" s="63">
        <f>VLOOKUP($AC70,pTRAIT!$A:$X,9,FALSE)</f>
        <v>0</v>
      </c>
      <c r="AH70" s="63">
        <f>VLOOKUP($AC70,pTRAIT!$A:$X,10,FALSE)</f>
        <v>0</v>
      </c>
      <c r="AI70" s="63">
        <f>VLOOKUP($AC70,pTRAIT!$A:$X,11,FALSE)</f>
        <v>0</v>
      </c>
      <c r="AJ70" s="63">
        <f>VLOOKUP($AC70,pTRAIT!$A:$X,12,FALSE)</f>
        <v>0</v>
      </c>
      <c r="AK70" s="63">
        <f>VLOOKUP($AC70,pTRAIT!$A:$X,13,FALSE)</f>
        <v>0</v>
      </c>
      <c r="AL70" s="63">
        <f>VLOOKUP($AC70,pTRAIT!$A:$X,14,FALSE)</f>
        <v>0</v>
      </c>
      <c r="AM70" s="63">
        <f>VLOOKUP($AC70,pTRAIT!$A:$X,15,FALSE)</f>
        <v>0</v>
      </c>
      <c r="AN70" s="63">
        <f>VLOOKUP($AC70,pTRAIT!$A:$X,16,FALSE)</f>
        <v>0</v>
      </c>
      <c r="AO70" s="63">
        <f>VLOOKUP($AC70,pTRAIT!$A:$X,17,FALSE)</f>
        <v>0</v>
      </c>
      <c r="AP70" s="63">
        <f>VLOOKUP($AC70,pTRAIT!$A:$X,18,FALSE)</f>
        <v>0</v>
      </c>
      <c r="AQ70" s="63">
        <f>VLOOKUP($AC70,pTRAIT!$A:$X,19,FALSE)</f>
        <v>0</v>
      </c>
      <c r="AR70" s="63">
        <f>VLOOKUP($AC70,pTRAIT!$A:$X,20,FALSE)</f>
        <v>0</v>
      </c>
      <c r="AS70" s="63">
        <f>VLOOKUP($AC70,pTRAIT!$A:$X,21,FALSE)</f>
        <v>0</v>
      </c>
      <c r="AT70" s="63">
        <f>VLOOKUP($AC70,pTRAIT!$A:$X,22,FALSE)</f>
        <v>0</v>
      </c>
      <c r="AU70" s="63">
        <f>VLOOKUP($AC70,pTRAIT!$A:$X,23,FALSE)</f>
        <v>0</v>
      </c>
      <c r="AV70" s="63">
        <f>VLOOKUP($AC70,pTRAIT!$A:$X,24,FALSE)</f>
        <v>0</v>
      </c>
    </row>
    <row r="71" spans="1:48" ht="12" hidden="1" customHeight="1" x14ac:dyDescent="0.2">
      <c r="A71" s="32">
        <v>22</v>
      </c>
      <c r="B71" s="33" t="s">
        <v>5</v>
      </c>
      <c r="C71" s="34">
        <v>187</v>
      </c>
      <c r="D71" s="32" t="str">
        <f t="shared" si="1"/>
        <v>22X187</v>
      </c>
      <c r="E71" s="43" t="s">
        <v>1623</v>
      </c>
      <c r="F71" s="61" t="s">
        <v>1698</v>
      </c>
      <c r="G71" s="41" t="s">
        <v>43</v>
      </c>
      <c r="H71" s="38"/>
      <c r="I71" s="32">
        <v>22</v>
      </c>
      <c r="J71" s="63">
        <f>VLOOKUP(I71,pTRAIT!A:B,2,FALSE)</f>
        <v>0</v>
      </c>
      <c r="K71" s="63" t="s">
        <v>2724</v>
      </c>
      <c r="L71" s="63"/>
      <c r="M71" s="63" t="s">
        <v>2437</v>
      </c>
      <c r="N71" s="63" t="s">
        <v>2730</v>
      </c>
      <c r="O71" s="63" t="s">
        <v>2431</v>
      </c>
      <c r="P71" s="63" t="s">
        <v>2732</v>
      </c>
      <c r="Q71" s="63" t="s">
        <v>2734</v>
      </c>
      <c r="R71" s="63" t="s">
        <v>2431</v>
      </c>
      <c r="S71" s="63" t="s">
        <v>2736</v>
      </c>
      <c r="T71" s="63" t="s">
        <v>2431</v>
      </c>
      <c r="U71" s="63" t="s">
        <v>2738</v>
      </c>
      <c r="V71" s="63" t="s">
        <v>2431</v>
      </c>
      <c r="W71" s="63" t="s">
        <v>2431</v>
      </c>
      <c r="X71" s="63" t="s">
        <v>2431</v>
      </c>
      <c r="Y71" s="63" t="s">
        <v>2431</v>
      </c>
      <c r="Z71" s="63"/>
      <c r="AA71" s="63" t="s">
        <v>2728</v>
      </c>
      <c r="AB71" s="63"/>
      <c r="AC71" s="34">
        <v>187</v>
      </c>
      <c r="AD71" s="40" t="str">
        <f>VLOOKUP(AC71,pTRAIT!A:B,2,FALSE)</f>
        <v>EM5RTUeRo5So5;NST=X / EM5RTUeRo5So5(Pu);NST=X</v>
      </c>
      <c r="AE71" s="63">
        <f>VLOOKUP($AC71,pTRAIT!$A:$X,7,FALSE)</f>
        <v>0</v>
      </c>
      <c r="AF71" s="63">
        <f>VLOOKUP($AC71,pTRAIT!$A:$X,8,FALSE)</f>
        <v>0</v>
      </c>
      <c r="AG71" s="63">
        <f>VLOOKUP($AC71,pTRAIT!$A:$X,9,FALSE)</f>
        <v>0</v>
      </c>
      <c r="AH71" s="63">
        <f>VLOOKUP($AC71,pTRAIT!$A:$X,10,FALSE)</f>
        <v>0</v>
      </c>
      <c r="AI71" s="63">
        <f>VLOOKUP($AC71,pTRAIT!$A:$X,11,FALSE)</f>
        <v>0</v>
      </c>
      <c r="AJ71" s="63">
        <f>VLOOKUP($AC71,pTRAIT!$A:$X,12,FALSE)</f>
        <v>0</v>
      </c>
      <c r="AK71" s="63">
        <f>VLOOKUP($AC71,pTRAIT!$A:$X,13,FALSE)</f>
        <v>0</v>
      </c>
      <c r="AL71" s="63">
        <f>VLOOKUP($AC71,pTRAIT!$A:$X,14,FALSE)</f>
        <v>0</v>
      </c>
      <c r="AM71" s="63">
        <f>VLOOKUP($AC71,pTRAIT!$A:$X,15,FALSE)</f>
        <v>0</v>
      </c>
      <c r="AN71" s="63">
        <f>VLOOKUP($AC71,pTRAIT!$A:$X,16,FALSE)</f>
        <v>0</v>
      </c>
      <c r="AO71" s="63">
        <f>VLOOKUP($AC71,pTRAIT!$A:$X,17,FALSE)</f>
        <v>0</v>
      </c>
      <c r="AP71" s="63">
        <f>VLOOKUP($AC71,pTRAIT!$A:$X,18,FALSE)</f>
        <v>0</v>
      </c>
      <c r="AQ71" s="63">
        <f>VLOOKUP($AC71,pTRAIT!$A:$X,19,FALSE)</f>
        <v>0</v>
      </c>
      <c r="AR71" s="63">
        <f>VLOOKUP($AC71,pTRAIT!$A:$X,20,FALSE)</f>
        <v>0</v>
      </c>
      <c r="AS71" s="63">
        <f>VLOOKUP($AC71,pTRAIT!$A:$X,21,FALSE)</f>
        <v>0</v>
      </c>
      <c r="AT71" s="63">
        <f>VLOOKUP($AC71,pTRAIT!$A:$X,22,FALSE)</f>
        <v>0</v>
      </c>
      <c r="AU71" s="63">
        <f>VLOOKUP($AC71,pTRAIT!$A:$X,23,FALSE)</f>
        <v>0</v>
      </c>
      <c r="AV71" s="63">
        <f>VLOOKUP($AC71,pTRAIT!$A:$X,24,FALSE)</f>
        <v>0</v>
      </c>
    </row>
    <row r="72" spans="1:48" ht="12" hidden="1" customHeight="1" x14ac:dyDescent="0.2">
      <c r="A72" s="32">
        <v>22</v>
      </c>
      <c r="B72" s="33" t="s">
        <v>5</v>
      </c>
      <c r="C72" s="34">
        <v>216</v>
      </c>
      <c r="D72" s="32" t="str">
        <f t="shared" si="1"/>
        <v>22X216</v>
      </c>
      <c r="E72" s="43" t="s">
        <v>1623</v>
      </c>
      <c r="F72" s="61" t="s">
        <v>1699</v>
      </c>
      <c r="G72" s="41" t="s">
        <v>43</v>
      </c>
      <c r="H72" s="38"/>
      <c r="I72" s="32">
        <v>22</v>
      </c>
      <c r="J72" s="63">
        <f>VLOOKUP(I72,pTRAIT!A:B,2,FALSE)</f>
        <v>0</v>
      </c>
      <c r="K72" s="63" t="s">
        <v>2724</v>
      </c>
      <c r="L72" s="63"/>
      <c r="M72" s="63" t="s">
        <v>2437</v>
      </c>
      <c r="N72" s="63" t="s">
        <v>2730</v>
      </c>
      <c r="O72" s="63" t="s">
        <v>2431</v>
      </c>
      <c r="P72" s="63" t="s">
        <v>2732</v>
      </c>
      <c r="Q72" s="63" t="s">
        <v>2734</v>
      </c>
      <c r="R72" s="63" t="s">
        <v>2431</v>
      </c>
      <c r="S72" s="63" t="s">
        <v>2736</v>
      </c>
      <c r="T72" s="63" t="s">
        <v>2431</v>
      </c>
      <c r="U72" s="63" t="s">
        <v>2738</v>
      </c>
      <c r="V72" s="63" t="s">
        <v>2431</v>
      </c>
      <c r="W72" s="63" t="s">
        <v>2431</v>
      </c>
      <c r="X72" s="63" t="s">
        <v>2431</v>
      </c>
      <c r="Y72" s="63" t="s">
        <v>2431</v>
      </c>
      <c r="Z72" s="63"/>
      <c r="AA72" s="63" t="s">
        <v>2728</v>
      </c>
      <c r="AB72" s="63"/>
      <c r="AC72" s="34">
        <v>216</v>
      </c>
      <c r="AD72" s="40" t="str">
        <f>VLOOKUP(AC72,pTRAIT!A:B,2,FALSE)</f>
        <v>EM5RTRo5So5;NST=X / EM5RTUeRo5So5(Pu);NST=X</v>
      </c>
      <c r="AE72" s="63">
        <f>VLOOKUP($AC72,pTRAIT!$A:$X,7,FALSE)</f>
        <v>0</v>
      </c>
      <c r="AF72" s="63">
        <f>VLOOKUP($AC72,pTRAIT!$A:$X,8,FALSE)</f>
        <v>0</v>
      </c>
      <c r="AG72" s="63">
        <f>VLOOKUP($AC72,pTRAIT!$A:$X,9,FALSE)</f>
        <v>0</v>
      </c>
      <c r="AH72" s="63">
        <f>VLOOKUP($AC72,pTRAIT!$A:$X,10,FALSE)</f>
        <v>0</v>
      </c>
      <c r="AI72" s="63">
        <f>VLOOKUP($AC72,pTRAIT!$A:$X,11,FALSE)</f>
        <v>0</v>
      </c>
      <c r="AJ72" s="63">
        <f>VLOOKUP($AC72,pTRAIT!$A:$X,12,FALSE)</f>
        <v>0</v>
      </c>
      <c r="AK72" s="63">
        <f>VLOOKUP($AC72,pTRAIT!$A:$X,13,FALSE)</f>
        <v>0</v>
      </c>
      <c r="AL72" s="63">
        <f>VLOOKUP($AC72,pTRAIT!$A:$X,14,FALSE)</f>
        <v>0</v>
      </c>
      <c r="AM72" s="63">
        <f>VLOOKUP($AC72,pTRAIT!$A:$X,15,FALSE)</f>
        <v>0</v>
      </c>
      <c r="AN72" s="63">
        <f>VLOOKUP($AC72,pTRAIT!$A:$X,16,FALSE)</f>
        <v>0</v>
      </c>
      <c r="AO72" s="63">
        <f>VLOOKUP($AC72,pTRAIT!$A:$X,17,FALSE)</f>
        <v>0</v>
      </c>
      <c r="AP72" s="63">
        <f>VLOOKUP($AC72,pTRAIT!$A:$X,18,FALSE)</f>
        <v>0</v>
      </c>
      <c r="AQ72" s="63">
        <f>VLOOKUP($AC72,pTRAIT!$A:$X,19,FALSE)</f>
        <v>0</v>
      </c>
      <c r="AR72" s="63">
        <f>VLOOKUP($AC72,pTRAIT!$A:$X,20,FALSE)</f>
        <v>0</v>
      </c>
      <c r="AS72" s="63">
        <f>VLOOKUP($AC72,pTRAIT!$A:$X,21,FALSE)</f>
        <v>0</v>
      </c>
      <c r="AT72" s="63">
        <f>VLOOKUP($AC72,pTRAIT!$A:$X,22,FALSE)</f>
        <v>0</v>
      </c>
      <c r="AU72" s="63">
        <f>VLOOKUP($AC72,pTRAIT!$A:$X,23,FALSE)</f>
        <v>0</v>
      </c>
      <c r="AV72" s="63">
        <f>VLOOKUP($AC72,pTRAIT!$A:$X,24,FALSE)</f>
        <v>0</v>
      </c>
    </row>
    <row r="73" spans="1:48" ht="12" hidden="1" customHeight="1" x14ac:dyDescent="0.2">
      <c r="A73" s="32">
        <v>22</v>
      </c>
      <c r="B73" s="33" t="s">
        <v>5</v>
      </c>
      <c r="C73" s="34">
        <v>217</v>
      </c>
      <c r="D73" s="32" t="str">
        <f t="shared" si="1"/>
        <v>22X217</v>
      </c>
      <c r="E73" s="43" t="s">
        <v>1623</v>
      </c>
      <c r="F73" s="61" t="s">
        <v>1700</v>
      </c>
      <c r="G73" s="41" t="s">
        <v>43</v>
      </c>
      <c r="H73" s="38"/>
      <c r="I73" s="32">
        <v>22</v>
      </c>
      <c r="J73" s="63">
        <f>VLOOKUP(I73,pTRAIT!A:B,2,FALSE)</f>
        <v>0</v>
      </c>
      <c r="K73" s="63" t="s">
        <v>2724</v>
      </c>
      <c r="L73" s="63"/>
      <c r="M73" s="63" t="s">
        <v>2437</v>
      </c>
      <c r="N73" s="63" t="s">
        <v>2730</v>
      </c>
      <c r="O73" s="63" t="s">
        <v>2431</v>
      </c>
      <c r="P73" s="63" t="s">
        <v>2732</v>
      </c>
      <c r="Q73" s="63" t="s">
        <v>2734</v>
      </c>
      <c r="R73" s="63" t="s">
        <v>2431</v>
      </c>
      <c r="S73" s="63" t="s">
        <v>2736</v>
      </c>
      <c r="T73" s="63" t="s">
        <v>2431</v>
      </c>
      <c r="U73" s="63" t="s">
        <v>2738</v>
      </c>
      <c r="V73" s="63" t="s">
        <v>2431</v>
      </c>
      <c r="W73" s="63" t="s">
        <v>2431</v>
      </c>
      <c r="X73" s="63" t="s">
        <v>2431</v>
      </c>
      <c r="Y73" s="63" t="s">
        <v>2431</v>
      </c>
      <c r="Z73" s="63"/>
      <c r="AA73" s="63" t="s">
        <v>2728</v>
      </c>
      <c r="AB73" s="63"/>
      <c r="AC73" s="34">
        <v>217</v>
      </c>
      <c r="AD73" s="40" t="str">
        <f>VLOOKUP(AC73,pTRAIT!A:B,2,FALSE)</f>
        <v>EM5RTRo5So5;NST=X / EM5RTUeRo5So5(Pu);NST=X</v>
      </c>
      <c r="AE73" s="63">
        <f>VLOOKUP($AC73,pTRAIT!$A:$X,7,FALSE)</f>
        <v>0</v>
      </c>
      <c r="AF73" s="63">
        <f>VLOOKUP($AC73,pTRAIT!$A:$X,8,FALSE)</f>
        <v>0</v>
      </c>
      <c r="AG73" s="63">
        <f>VLOOKUP($AC73,pTRAIT!$A:$X,9,FALSE)</f>
        <v>0</v>
      </c>
      <c r="AH73" s="63">
        <f>VLOOKUP($AC73,pTRAIT!$A:$X,10,FALSE)</f>
        <v>0</v>
      </c>
      <c r="AI73" s="63">
        <f>VLOOKUP($AC73,pTRAIT!$A:$X,11,FALSE)</f>
        <v>0</v>
      </c>
      <c r="AJ73" s="63">
        <f>VLOOKUP($AC73,pTRAIT!$A:$X,12,FALSE)</f>
        <v>0</v>
      </c>
      <c r="AK73" s="63">
        <f>VLOOKUP($AC73,pTRAIT!$A:$X,13,FALSE)</f>
        <v>0</v>
      </c>
      <c r="AL73" s="63">
        <f>VLOOKUP($AC73,pTRAIT!$A:$X,14,FALSE)</f>
        <v>0</v>
      </c>
      <c r="AM73" s="63">
        <f>VLOOKUP($AC73,pTRAIT!$A:$X,15,FALSE)</f>
        <v>0</v>
      </c>
      <c r="AN73" s="63">
        <f>VLOOKUP($AC73,pTRAIT!$A:$X,16,FALSE)</f>
        <v>0</v>
      </c>
      <c r="AO73" s="63">
        <f>VLOOKUP($AC73,pTRAIT!$A:$X,17,FALSE)</f>
        <v>0</v>
      </c>
      <c r="AP73" s="63">
        <f>VLOOKUP($AC73,pTRAIT!$A:$X,18,FALSE)</f>
        <v>0</v>
      </c>
      <c r="AQ73" s="63">
        <f>VLOOKUP($AC73,pTRAIT!$A:$X,19,FALSE)</f>
        <v>0</v>
      </c>
      <c r="AR73" s="63">
        <f>VLOOKUP($AC73,pTRAIT!$A:$X,20,FALSE)</f>
        <v>0</v>
      </c>
      <c r="AS73" s="63">
        <f>VLOOKUP($AC73,pTRAIT!$A:$X,21,FALSE)</f>
        <v>0</v>
      </c>
      <c r="AT73" s="63">
        <f>VLOOKUP($AC73,pTRAIT!$A:$X,22,FALSE)</f>
        <v>0</v>
      </c>
      <c r="AU73" s="63">
        <f>VLOOKUP($AC73,pTRAIT!$A:$X,23,FALSE)</f>
        <v>0</v>
      </c>
      <c r="AV73" s="63">
        <f>VLOOKUP($AC73,pTRAIT!$A:$X,24,FALSE)</f>
        <v>0</v>
      </c>
    </row>
    <row r="74" spans="1:48" ht="12" hidden="1" customHeight="1" x14ac:dyDescent="0.2">
      <c r="A74" s="32">
        <v>22</v>
      </c>
      <c r="B74" s="33" t="s">
        <v>5</v>
      </c>
      <c r="C74" s="34">
        <v>248</v>
      </c>
      <c r="D74" s="32" t="str">
        <f t="shared" si="1"/>
        <v>22X248</v>
      </c>
      <c r="E74" s="43" t="s">
        <v>1623</v>
      </c>
      <c r="F74" s="61" t="s">
        <v>1701</v>
      </c>
      <c r="G74" s="41" t="s">
        <v>43</v>
      </c>
      <c r="H74" s="45"/>
      <c r="I74" s="32">
        <v>22</v>
      </c>
      <c r="J74" s="63">
        <f>VLOOKUP(I74,pTRAIT!A:B,2,FALSE)</f>
        <v>0</v>
      </c>
      <c r="K74" s="63" t="s">
        <v>2724</v>
      </c>
      <c r="L74" s="63"/>
      <c r="M74" s="63" t="s">
        <v>2437</v>
      </c>
      <c r="N74" s="63" t="s">
        <v>2730</v>
      </c>
      <c r="O74" s="63" t="s">
        <v>2431</v>
      </c>
      <c r="P74" s="63" t="s">
        <v>2732</v>
      </c>
      <c r="Q74" s="63" t="s">
        <v>2734</v>
      </c>
      <c r="R74" s="63" t="s">
        <v>2431</v>
      </c>
      <c r="S74" s="63" t="s">
        <v>2736</v>
      </c>
      <c r="T74" s="63" t="s">
        <v>2431</v>
      </c>
      <c r="U74" s="63" t="s">
        <v>2738</v>
      </c>
      <c r="V74" s="63" t="s">
        <v>2431</v>
      </c>
      <c r="W74" s="63" t="s">
        <v>2431</v>
      </c>
      <c r="X74" s="63" t="s">
        <v>2431</v>
      </c>
      <c r="Y74" s="63" t="s">
        <v>2431</v>
      </c>
      <c r="Z74" s="63"/>
      <c r="AA74" s="63" t="s">
        <v>2728</v>
      </c>
      <c r="AB74" s="63"/>
      <c r="AC74" s="34">
        <v>248</v>
      </c>
      <c r="AD74" s="40" t="str">
        <f>VLOOKUP(AC74,pTRAIT!A:B,2,FALSE)</f>
        <v>EM5RTUeRo5So5;NST=X / EM5RTUeRo5So5(Pu);NST=X</v>
      </c>
      <c r="AE74" s="63">
        <f>VLOOKUP($AC74,pTRAIT!$A:$X,7,FALSE)</f>
        <v>0</v>
      </c>
      <c r="AF74" s="63">
        <f>VLOOKUP($AC74,pTRAIT!$A:$X,8,FALSE)</f>
        <v>0</v>
      </c>
      <c r="AG74" s="63">
        <f>VLOOKUP($AC74,pTRAIT!$A:$X,9,FALSE)</f>
        <v>0</v>
      </c>
      <c r="AH74" s="63">
        <f>VLOOKUP($AC74,pTRAIT!$A:$X,10,FALSE)</f>
        <v>0</v>
      </c>
      <c r="AI74" s="63">
        <f>VLOOKUP($AC74,pTRAIT!$A:$X,11,FALSE)</f>
        <v>0</v>
      </c>
      <c r="AJ74" s="63">
        <f>VLOOKUP($AC74,pTRAIT!$A:$X,12,FALSE)</f>
        <v>0</v>
      </c>
      <c r="AK74" s="63">
        <f>VLOOKUP($AC74,pTRAIT!$A:$X,13,FALSE)</f>
        <v>0</v>
      </c>
      <c r="AL74" s="63">
        <f>VLOOKUP($AC74,pTRAIT!$A:$X,14,FALSE)</f>
        <v>0</v>
      </c>
      <c r="AM74" s="63">
        <f>VLOOKUP($AC74,pTRAIT!$A:$X,15,FALSE)</f>
        <v>0</v>
      </c>
      <c r="AN74" s="63">
        <f>VLOOKUP($AC74,pTRAIT!$A:$X,16,FALSE)</f>
        <v>0</v>
      </c>
      <c r="AO74" s="63">
        <f>VLOOKUP($AC74,pTRAIT!$A:$X,17,FALSE)</f>
        <v>0</v>
      </c>
      <c r="AP74" s="63">
        <f>VLOOKUP($AC74,pTRAIT!$A:$X,18,FALSE)</f>
        <v>0</v>
      </c>
      <c r="AQ74" s="63">
        <f>VLOOKUP($AC74,pTRAIT!$A:$X,19,FALSE)</f>
        <v>0</v>
      </c>
      <c r="AR74" s="63">
        <f>VLOOKUP($AC74,pTRAIT!$A:$X,20,FALSE)</f>
        <v>0</v>
      </c>
      <c r="AS74" s="63">
        <f>VLOOKUP($AC74,pTRAIT!$A:$X,21,FALSE)</f>
        <v>0</v>
      </c>
      <c r="AT74" s="63">
        <f>VLOOKUP($AC74,pTRAIT!$A:$X,22,FALSE)</f>
        <v>0</v>
      </c>
      <c r="AU74" s="63">
        <f>VLOOKUP($AC74,pTRAIT!$A:$X,23,FALSE)</f>
        <v>0</v>
      </c>
      <c r="AV74" s="63">
        <f>VLOOKUP($AC74,pTRAIT!$A:$X,24,FALSE)</f>
        <v>0</v>
      </c>
    </row>
    <row r="75" spans="1:48" ht="12" hidden="1" customHeight="1" x14ac:dyDescent="0.2">
      <c r="A75" s="32">
        <v>23</v>
      </c>
      <c r="B75" s="33" t="s">
        <v>5</v>
      </c>
      <c r="C75" s="34">
        <v>117</v>
      </c>
      <c r="D75" s="32" t="str">
        <f t="shared" si="1"/>
        <v>23X117</v>
      </c>
      <c r="E75" s="43" t="s">
        <v>1623</v>
      </c>
      <c r="F75" s="61" t="s">
        <v>1702</v>
      </c>
      <c r="G75" s="41" t="s">
        <v>43</v>
      </c>
      <c r="H75" s="38"/>
      <c r="I75" s="32">
        <v>23</v>
      </c>
      <c r="J75" s="63">
        <f>VLOOKUP(I75,pTRAIT!A:B,2,FALSE)</f>
        <v>0</v>
      </c>
      <c r="K75" s="63" t="s">
        <v>2724</v>
      </c>
      <c r="L75" s="63"/>
      <c r="M75" s="63" t="s">
        <v>2437</v>
      </c>
      <c r="N75" s="63" t="s">
        <v>2730</v>
      </c>
      <c r="O75" s="63" t="s">
        <v>2431</v>
      </c>
      <c r="P75" s="63" t="s">
        <v>2732</v>
      </c>
      <c r="Q75" s="63" t="s">
        <v>2734</v>
      </c>
      <c r="R75" s="63" t="s">
        <v>2431</v>
      </c>
      <c r="S75" s="63" t="s">
        <v>2736</v>
      </c>
      <c r="T75" s="63" t="s">
        <v>2431</v>
      </c>
      <c r="U75" s="63" t="s">
        <v>2738</v>
      </c>
      <c r="V75" s="63" t="s">
        <v>2431</v>
      </c>
      <c r="W75" s="63" t="s">
        <v>2431</v>
      </c>
      <c r="X75" s="63" t="s">
        <v>2431</v>
      </c>
      <c r="Y75" s="63" t="s">
        <v>2431</v>
      </c>
      <c r="Z75" s="63"/>
      <c r="AA75" s="63" t="s">
        <v>2728</v>
      </c>
      <c r="AB75" s="63"/>
      <c r="AC75" s="34">
        <v>117</v>
      </c>
      <c r="AD75" s="40" t="str">
        <f>VLOOKUP(AC75,pTRAIT!A:B,2,FALSE)</f>
        <v>EM5RTUeRo5So5;NST=X / EM5RTUeRo5So5(Pu);NST=X</v>
      </c>
      <c r="AE75" s="63">
        <f>VLOOKUP($AC75,pTRAIT!$A:$X,7,FALSE)</f>
        <v>0</v>
      </c>
      <c r="AF75" s="63">
        <f>VLOOKUP($AC75,pTRAIT!$A:$X,8,FALSE)</f>
        <v>0</v>
      </c>
      <c r="AG75" s="63">
        <f>VLOOKUP($AC75,pTRAIT!$A:$X,9,FALSE)</f>
        <v>0</v>
      </c>
      <c r="AH75" s="63">
        <f>VLOOKUP($AC75,pTRAIT!$A:$X,10,FALSE)</f>
        <v>0</v>
      </c>
      <c r="AI75" s="63">
        <f>VLOOKUP($AC75,pTRAIT!$A:$X,11,FALSE)</f>
        <v>0</v>
      </c>
      <c r="AJ75" s="63">
        <f>VLOOKUP($AC75,pTRAIT!$A:$X,12,FALSE)</f>
        <v>0</v>
      </c>
      <c r="AK75" s="63">
        <f>VLOOKUP($AC75,pTRAIT!$A:$X,13,FALSE)</f>
        <v>0</v>
      </c>
      <c r="AL75" s="63">
        <f>VLOOKUP($AC75,pTRAIT!$A:$X,14,FALSE)</f>
        <v>0</v>
      </c>
      <c r="AM75" s="63">
        <f>VLOOKUP($AC75,pTRAIT!$A:$X,15,FALSE)</f>
        <v>0</v>
      </c>
      <c r="AN75" s="63">
        <f>VLOOKUP($AC75,pTRAIT!$A:$X,16,FALSE)</f>
        <v>0</v>
      </c>
      <c r="AO75" s="63">
        <f>VLOOKUP($AC75,pTRAIT!$A:$X,17,FALSE)</f>
        <v>0</v>
      </c>
      <c r="AP75" s="63">
        <f>VLOOKUP($AC75,pTRAIT!$A:$X,18,FALSE)</f>
        <v>0</v>
      </c>
      <c r="AQ75" s="63">
        <f>VLOOKUP($AC75,pTRAIT!$A:$X,19,FALSE)</f>
        <v>0</v>
      </c>
      <c r="AR75" s="63">
        <f>VLOOKUP($AC75,pTRAIT!$A:$X,20,FALSE)</f>
        <v>0</v>
      </c>
      <c r="AS75" s="63">
        <f>VLOOKUP($AC75,pTRAIT!$A:$X,21,FALSE)</f>
        <v>0</v>
      </c>
      <c r="AT75" s="63">
        <f>VLOOKUP($AC75,pTRAIT!$A:$X,22,FALSE)</f>
        <v>0</v>
      </c>
      <c r="AU75" s="63">
        <f>VLOOKUP($AC75,pTRAIT!$A:$X,23,FALSE)</f>
        <v>0</v>
      </c>
      <c r="AV75" s="63">
        <f>VLOOKUP($AC75,pTRAIT!$A:$X,24,FALSE)</f>
        <v>0</v>
      </c>
    </row>
    <row r="76" spans="1:48" ht="12" hidden="1" customHeight="1" x14ac:dyDescent="0.2">
      <c r="A76" s="32">
        <v>23</v>
      </c>
      <c r="B76" s="33" t="s">
        <v>5</v>
      </c>
      <c r="C76" s="34">
        <v>118</v>
      </c>
      <c r="D76" s="32" t="str">
        <f t="shared" si="1"/>
        <v>23X118</v>
      </c>
      <c r="E76" s="43" t="s">
        <v>1623</v>
      </c>
      <c r="F76" s="61" t="s">
        <v>1703</v>
      </c>
      <c r="G76" s="41" t="s">
        <v>43</v>
      </c>
      <c r="H76" s="38"/>
      <c r="I76" s="32">
        <v>23</v>
      </c>
      <c r="J76" s="63">
        <f>VLOOKUP(I76,pTRAIT!A:B,2,FALSE)</f>
        <v>0</v>
      </c>
      <c r="K76" s="63" t="s">
        <v>2724</v>
      </c>
      <c r="L76" s="63"/>
      <c r="M76" s="63" t="s">
        <v>2437</v>
      </c>
      <c r="N76" s="63" t="s">
        <v>2730</v>
      </c>
      <c r="O76" s="63" t="s">
        <v>2431</v>
      </c>
      <c r="P76" s="63" t="s">
        <v>2732</v>
      </c>
      <c r="Q76" s="63" t="s">
        <v>2734</v>
      </c>
      <c r="R76" s="63" t="s">
        <v>2431</v>
      </c>
      <c r="S76" s="63" t="s">
        <v>2736</v>
      </c>
      <c r="T76" s="63" t="s">
        <v>2431</v>
      </c>
      <c r="U76" s="63" t="s">
        <v>2738</v>
      </c>
      <c r="V76" s="63" t="s">
        <v>2431</v>
      </c>
      <c r="W76" s="63" t="s">
        <v>2431</v>
      </c>
      <c r="X76" s="63" t="s">
        <v>2431</v>
      </c>
      <c r="Y76" s="63" t="s">
        <v>2431</v>
      </c>
      <c r="Z76" s="63"/>
      <c r="AA76" s="63" t="s">
        <v>2728</v>
      </c>
      <c r="AB76" s="63"/>
      <c r="AC76" s="34">
        <v>118</v>
      </c>
      <c r="AD76" s="40" t="str">
        <f>VLOOKUP(AC76,pTRAIT!A:B,2,FALSE)</f>
        <v>EM5RTUeRo5So5;NST=X / EM5RTUeRo5So5(Pu);NST=X</v>
      </c>
      <c r="AE76" s="63">
        <f>VLOOKUP($AC76,pTRAIT!$A:$X,7,FALSE)</f>
        <v>0</v>
      </c>
      <c r="AF76" s="63">
        <f>VLOOKUP($AC76,pTRAIT!$A:$X,8,FALSE)</f>
        <v>0</v>
      </c>
      <c r="AG76" s="63">
        <f>VLOOKUP($AC76,pTRAIT!$A:$X,9,FALSE)</f>
        <v>0</v>
      </c>
      <c r="AH76" s="63">
        <f>VLOOKUP($AC76,pTRAIT!$A:$X,10,FALSE)</f>
        <v>0</v>
      </c>
      <c r="AI76" s="63">
        <f>VLOOKUP($AC76,pTRAIT!$A:$X,11,FALSE)</f>
        <v>0</v>
      </c>
      <c r="AJ76" s="63">
        <f>VLOOKUP($AC76,pTRAIT!$A:$X,12,FALSE)</f>
        <v>0</v>
      </c>
      <c r="AK76" s="63">
        <f>VLOOKUP($AC76,pTRAIT!$A:$X,13,FALSE)</f>
        <v>0</v>
      </c>
      <c r="AL76" s="63">
        <f>VLOOKUP($AC76,pTRAIT!$A:$X,14,FALSE)</f>
        <v>0</v>
      </c>
      <c r="AM76" s="63">
        <f>VLOOKUP($AC76,pTRAIT!$A:$X,15,FALSE)</f>
        <v>0</v>
      </c>
      <c r="AN76" s="63">
        <f>VLOOKUP($AC76,pTRAIT!$A:$X,16,FALSE)</f>
        <v>0</v>
      </c>
      <c r="AO76" s="63">
        <f>VLOOKUP($AC76,pTRAIT!$A:$X,17,FALSE)</f>
        <v>0</v>
      </c>
      <c r="AP76" s="63">
        <f>VLOOKUP($AC76,pTRAIT!$A:$X,18,FALSE)</f>
        <v>0</v>
      </c>
      <c r="AQ76" s="63">
        <f>VLOOKUP($AC76,pTRAIT!$A:$X,19,FALSE)</f>
        <v>0</v>
      </c>
      <c r="AR76" s="63">
        <f>VLOOKUP($AC76,pTRAIT!$A:$X,20,FALSE)</f>
        <v>0</v>
      </c>
      <c r="AS76" s="63">
        <f>VLOOKUP($AC76,pTRAIT!$A:$X,21,FALSE)</f>
        <v>0</v>
      </c>
      <c r="AT76" s="63">
        <f>VLOOKUP($AC76,pTRAIT!$A:$X,22,FALSE)</f>
        <v>0</v>
      </c>
      <c r="AU76" s="63">
        <f>VLOOKUP($AC76,pTRAIT!$A:$X,23,FALSE)</f>
        <v>0</v>
      </c>
      <c r="AV76" s="63">
        <f>VLOOKUP($AC76,pTRAIT!$A:$X,24,FALSE)</f>
        <v>0</v>
      </c>
    </row>
    <row r="77" spans="1:48" ht="12" hidden="1" customHeight="1" x14ac:dyDescent="0.2">
      <c r="A77" s="32">
        <v>23</v>
      </c>
      <c r="B77" s="33" t="s">
        <v>5</v>
      </c>
      <c r="C77" s="34">
        <v>273</v>
      </c>
      <c r="D77" s="32" t="str">
        <f t="shared" si="1"/>
        <v>23X273</v>
      </c>
      <c r="E77" s="43" t="s">
        <v>1623</v>
      </c>
      <c r="F77" s="61" t="s">
        <v>1704</v>
      </c>
      <c r="G77" s="41" t="s">
        <v>43</v>
      </c>
      <c r="H77" s="38"/>
      <c r="I77" s="32">
        <v>23</v>
      </c>
      <c r="J77" s="63">
        <f>VLOOKUP(I77,pTRAIT!A:B,2,FALSE)</f>
        <v>0</v>
      </c>
      <c r="K77" s="63" t="s">
        <v>2724</v>
      </c>
      <c r="L77" s="63"/>
      <c r="M77" s="63" t="s">
        <v>2437</v>
      </c>
      <c r="N77" s="63" t="s">
        <v>2730</v>
      </c>
      <c r="O77" s="63" t="s">
        <v>2431</v>
      </c>
      <c r="P77" s="63" t="s">
        <v>2732</v>
      </c>
      <c r="Q77" s="63" t="s">
        <v>2734</v>
      </c>
      <c r="R77" s="63" t="s">
        <v>2431</v>
      </c>
      <c r="S77" s="63" t="s">
        <v>2736</v>
      </c>
      <c r="T77" s="63" t="s">
        <v>2431</v>
      </c>
      <c r="U77" s="63" t="s">
        <v>2738</v>
      </c>
      <c r="V77" s="63" t="s">
        <v>2431</v>
      </c>
      <c r="W77" s="63" t="s">
        <v>2431</v>
      </c>
      <c r="X77" s="63" t="s">
        <v>2431</v>
      </c>
      <c r="Y77" s="63" t="s">
        <v>2431</v>
      </c>
      <c r="Z77" s="63"/>
      <c r="AA77" s="63" t="s">
        <v>2728</v>
      </c>
      <c r="AB77" s="63"/>
      <c r="AC77" s="34">
        <v>273</v>
      </c>
      <c r="AD77" s="40" t="str">
        <f>VLOOKUP(AC77,pTRAIT!A:B,2,FALSE)</f>
        <v>EM5RTUeRo5So5;NST=X / EM5RTUeRo5So5(Pu);NST=X</v>
      </c>
      <c r="AE77" s="63">
        <f>VLOOKUP($AC77,pTRAIT!$A:$X,7,FALSE)</f>
        <v>0</v>
      </c>
      <c r="AF77" s="63">
        <f>VLOOKUP($AC77,pTRAIT!$A:$X,8,FALSE)</f>
        <v>0</v>
      </c>
      <c r="AG77" s="63">
        <f>VLOOKUP($AC77,pTRAIT!$A:$X,9,FALSE)</f>
        <v>0</v>
      </c>
      <c r="AH77" s="63">
        <f>VLOOKUP($AC77,pTRAIT!$A:$X,10,FALSE)</f>
        <v>0</v>
      </c>
      <c r="AI77" s="63">
        <f>VLOOKUP($AC77,pTRAIT!$A:$X,11,FALSE)</f>
        <v>0</v>
      </c>
      <c r="AJ77" s="63">
        <f>VLOOKUP($AC77,pTRAIT!$A:$X,12,FALSE)</f>
        <v>0</v>
      </c>
      <c r="AK77" s="63">
        <f>VLOOKUP($AC77,pTRAIT!$A:$X,13,FALSE)</f>
        <v>0</v>
      </c>
      <c r="AL77" s="63">
        <f>VLOOKUP($AC77,pTRAIT!$A:$X,14,FALSE)</f>
        <v>0</v>
      </c>
      <c r="AM77" s="63">
        <f>VLOOKUP($AC77,pTRAIT!$A:$X,15,FALSE)</f>
        <v>0</v>
      </c>
      <c r="AN77" s="63">
        <f>VLOOKUP($AC77,pTRAIT!$A:$X,16,FALSE)</f>
        <v>0</v>
      </c>
      <c r="AO77" s="63">
        <f>VLOOKUP($AC77,pTRAIT!$A:$X,17,FALSE)</f>
        <v>0</v>
      </c>
      <c r="AP77" s="63">
        <f>VLOOKUP($AC77,pTRAIT!$A:$X,18,FALSE)</f>
        <v>0</v>
      </c>
      <c r="AQ77" s="63">
        <f>VLOOKUP($AC77,pTRAIT!$A:$X,19,FALSE)</f>
        <v>0</v>
      </c>
      <c r="AR77" s="63">
        <f>VLOOKUP($AC77,pTRAIT!$A:$X,20,FALSE)</f>
        <v>0</v>
      </c>
      <c r="AS77" s="63">
        <f>VLOOKUP($AC77,pTRAIT!$A:$X,21,FALSE)</f>
        <v>0</v>
      </c>
      <c r="AT77" s="63">
        <f>VLOOKUP($AC77,pTRAIT!$A:$X,22,FALSE)</f>
        <v>0</v>
      </c>
      <c r="AU77" s="63">
        <f>VLOOKUP($AC77,pTRAIT!$A:$X,23,FALSE)</f>
        <v>0</v>
      </c>
      <c r="AV77" s="63">
        <f>VLOOKUP($AC77,pTRAIT!$A:$X,24,FALSE)</f>
        <v>0</v>
      </c>
    </row>
    <row r="78" spans="1:48" ht="12" hidden="1" customHeight="1" x14ac:dyDescent="0.2">
      <c r="A78" s="32">
        <v>23</v>
      </c>
      <c r="B78" s="33" t="s">
        <v>5</v>
      </c>
      <c r="C78" s="34">
        <v>274</v>
      </c>
      <c r="D78" s="32" t="str">
        <f t="shared" si="1"/>
        <v>23X274</v>
      </c>
      <c r="E78" s="43" t="s">
        <v>1623</v>
      </c>
      <c r="F78" s="61" t="s">
        <v>1705</v>
      </c>
      <c r="G78" s="41" t="s">
        <v>43</v>
      </c>
      <c r="H78" s="38"/>
      <c r="I78" s="32">
        <v>23</v>
      </c>
      <c r="J78" s="63">
        <f>VLOOKUP(I78,pTRAIT!A:B,2,FALSE)</f>
        <v>0</v>
      </c>
      <c r="K78" s="63" t="s">
        <v>2724</v>
      </c>
      <c r="L78" s="63"/>
      <c r="M78" s="63" t="s">
        <v>2437</v>
      </c>
      <c r="N78" s="63" t="s">
        <v>2730</v>
      </c>
      <c r="O78" s="63" t="s">
        <v>2431</v>
      </c>
      <c r="P78" s="63" t="s">
        <v>2732</v>
      </c>
      <c r="Q78" s="63" t="s">
        <v>2734</v>
      </c>
      <c r="R78" s="63" t="s">
        <v>2431</v>
      </c>
      <c r="S78" s="63" t="s">
        <v>2736</v>
      </c>
      <c r="T78" s="63" t="s">
        <v>2431</v>
      </c>
      <c r="U78" s="63" t="s">
        <v>2738</v>
      </c>
      <c r="V78" s="63" t="s">
        <v>2431</v>
      </c>
      <c r="W78" s="63" t="s">
        <v>2431</v>
      </c>
      <c r="X78" s="63" t="s">
        <v>2431</v>
      </c>
      <c r="Y78" s="63" t="s">
        <v>2431</v>
      </c>
      <c r="Z78" s="63"/>
      <c r="AA78" s="63" t="s">
        <v>2728</v>
      </c>
      <c r="AB78" s="63"/>
      <c r="AC78" s="34">
        <v>274</v>
      </c>
      <c r="AD78" s="40" t="str">
        <f>VLOOKUP(AC78,pTRAIT!A:B,2,FALSE)</f>
        <v>EM5RTUeRo5So5;NST=X / EM5RTUeRo5So5(Pu);NST=X</v>
      </c>
      <c r="AE78" s="63">
        <f>VLOOKUP($AC78,pTRAIT!$A:$X,7,FALSE)</f>
        <v>0</v>
      </c>
      <c r="AF78" s="63">
        <f>VLOOKUP($AC78,pTRAIT!$A:$X,8,FALSE)</f>
        <v>0</v>
      </c>
      <c r="AG78" s="63">
        <f>VLOOKUP($AC78,pTRAIT!$A:$X,9,FALSE)</f>
        <v>0</v>
      </c>
      <c r="AH78" s="63">
        <f>VLOOKUP($AC78,pTRAIT!$A:$X,10,FALSE)</f>
        <v>0</v>
      </c>
      <c r="AI78" s="63">
        <f>VLOOKUP($AC78,pTRAIT!$A:$X,11,FALSE)</f>
        <v>0</v>
      </c>
      <c r="AJ78" s="63">
        <f>VLOOKUP($AC78,pTRAIT!$A:$X,12,FALSE)</f>
        <v>0</v>
      </c>
      <c r="AK78" s="63">
        <f>VLOOKUP($AC78,pTRAIT!$A:$X,13,FALSE)</f>
        <v>0</v>
      </c>
      <c r="AL78" s="63">
        <f>VLOOKUP($AC78,pTRAIT!$A:$X,14,FALSE)</f>
        <v>0</v>
      </c>
      <c r="AM78" s="63">
        <f>VLOOKUP($AC78,pTRAIT!$A:$X,15,FALSE)</f>
        <v>0</v>
      </c>
      <c r="AN78" s="63">
        <f>VLOOKUP($AC78,pTRAIT!$A:$X,16,FALSE)</f>
        <v>0</v>
      </c>
      <c r="AO78" s="63">
        <f>VLOOKUP($AC78,pTRAIT!$A:$X,17,FALSE)</f>
        <v>0</v>
      </c>
      <c r="AP78" s="63">
        <f>VLOOKUP($AC78,pTRAIT!$A:$X,18,FALSE)</f>
        <v>0</v>
      </c>
      <c r="AQ78" s="63">
        <f>VLOOKUP($AC78,pTRAIT!$A:$X,19,FALSE)</f>
        <v>0</v>
      </c>
      <c r="AR78" s="63">
        <f>VLOOKUP($AC78,pTRAIT!$A:$X,20,FALSE)</f>
        <v>0</v>
      </c>
      <c r="AS78" s="63">
        <f>VLOOKUP($AC78,pTRAIT!$A:$X,21,FALSE)</f>
        <v>0</v>
      </c>
      <c r="AT78" s="63">
        <f>VLOOKUP($AC78,pTRAIT!$A:$X,22,FALSE)</f>
        <v>0</v>
      </c>
      <c r="AU78" s="63">
        <f>VLOOKUP($AC78,pTRAIT!$A:$X,23,FALSE)</f>
        <v>0</v>
      </c>
      <c r="AV78" s="63">
        <f>VLOOKUP($AC78,pTRAIT!$A:$X,24,FALSE)</f>
        <v>0</v>
      </c>
    </row>
    <row r="79" spans="1:48" ht="12" hidden="1" customHeight="1" x14ac:dyDescent="0.2">
      <c r="A79" s="32">
        <v>23</v>
      </c>
      <c r="B79" s="33" t="s">
        <v>5</v>
      </c>
      <c r="C79" s="34">
        <v>344</v>
      </c>
      <c r="D79" s="32" t="str">
        <f t="shared" si="1"/>
        <v>23X344</v>
      </c>
      <c r="E79" s="43" t="s">
        <v>1623</v>
      </c>
      <c r="F79" s="61" t="s">
        <v>1706</v>
      </c>
      <c r="G79" s="41" t="s">
        <v>43</v>
      </c>
      <c r="H79" s="45"/>
      <c r="I79" s="32">
        <v>23</v>
      </c>
      <c r="J79" s="63">
        <f>VLOOKUP(I79,pTRAIT!A:B,2,FALSE)</f>
        <v>0</v>
      </c>
      <c r="K79" s="63" t="s">
        <v>2724</v>
      </c>
      <c r="L79" s="63"/>
      <c r="M79" s="63" t="s">
        <v>2437</v>
      </c>
      <c r="N79" s="63" t="s">
        <v>2730</v>
      </c>
      <c r="O79" s="63" t="s">
        <v>2431</v>
      </c>
      <c r="P79" s="63" t="s">
        <v>2732</v>
      </c>
      <c r="Q79" s="63" t="s">
        <v>2734</v>
      </c>
      <c r="R79" s="63" t="s">
        <v>2431</v>
      </c>
      <c r="S79" s="63" t="s">
        <v>2736</v>
      </c>
      <c r="T79" s="63" t="s">
        <v>2431</v>
      </c>
      <c r="U79" s="63" t="s">
        <v>2738</v>
      </c>
      <c r="V79" s="63" t="s">
        <v>2431</v>
      </c>
      <c r="W79" s="63" t="s">
        <v>2431</v>
      </c>
      <c r="X79" s="63" t="s">
        <v>2431</v>
      </c>
      <c r="Y79" s="63" t="s">
        <v>2431</v>
      </c>
      <c r="Z79" s="63"/>
      <c r="AA79" s="63" t="s">
        <v>2728</v>
      </c>
      <c r="AB79" s="63"/>
      <c r="AC79" s="34">
        <v>344</v>
      </c>
      <c r="AD79" s="40" t="str">
        <f>VLOOKUP(AC79,pTRAIT!A:B,2,FALSE)</f>
        <v>EM5RTUeRo5So5;NST=X / EM5RTUeRo5So5(Pu);NST=X</v>
      </c>
      <c r="AE79" s="63">
        <f>VLOOKUP($AC79,pTRAIT!$A:$X,7,FALSE)</f>
        <v>0</v>
      </c>
      <c r="AF79" s="63">
        <f>VLOOKUP($AC79,pTRAIT!$A:$X,8,FALSE)</f>
        <v>0</v>
      </c>
      <c r="AG79" s="63">
        <f>VLOOKUP($AC79,pTRAIT!$A:$X,9,FALSE)</f>
        <v>0</v>
      </c>
      <c r="AH79" s="63">
        <f>VLOOKUP($AC79,pTRAIT!$A:$X,10,FALSE)</f>
        <v>0</v>
      </c>
      <c r="AI79" s="63">
        <f>VLOOKUP($AC79,pTRAIT!$A:$X,11,FALSE)</f>
        <v>0</v>
      </c>
      <c r="AJ79" s="63">
        <f>VLOOKUP($AC79,pTRAIT!$A:$X,12,FALSE)</f>
        <v>0</v>
      </c>
      <c r="AK79" s="63">
        <f>VLOOKUP($AC79,pTRAIT!$A:$X,13,FALSE)</f>
        <v>0</v>
      </c>
      <c r="AL79" s="63">
        <f>VLOOKUP($AC79,pTRAIT!$A:$X,14,FALSE)</f>
        <v>0</v>
      </c>
      <c r="AM79" s="63">
        <f>VLOOKUP($AC79,pTRAIT!$A:$X,15,FALSE)</f>
        <v>0</v>
      </c>
      <c r="AN79" s="63">
        <f>VLOOKUP($AC79,pTRAIT!$A:$X,16,FALSE)</f>
        <v>0</v>
      </c>
      <c r="AO79" s="63">
        <f>VLOOKUP($AC79,pTRAIT!$A:$X,17,FALSE)</f>
        <v>0</v>
      </c>
      <c r="AP79" s="63">
        <f>VLOOKUP($AC79,pTRAIT!$A:$X,18,FALSE)</f>
        <v>0</v>
      </c>
      <c r="AQ79" s="63">
        <f>VLOOKUP($AC79,pTRAIT!$A:$X,19,FALSE)</f>
        <v>0</v>
      </c>
      <c r="AR79" s="63">
        <f>VLOOKUP($AC79,pTRAIT!$A:$X,20,FALSE)</f>
        <v>0</v>
      </c>
      <c r="AS79" s="63">
        <f>VLOOKUP($AC79,pTRAIT!$A:$X,21,FALSE)</f>
        <v>0</v>
      </c>
      <c r="AT79" s="63">
        <f>VLOOKUP($AC79,pTRAIT!$A:$X,22,FALSE)</f>
        <v>0</v>
      </c>
      <c r="AU79" s="63">
        <f>VLOOKUP($AC79,pTRAIT!$A:$X,23,FALSE)</f>
        <v>0</v>
      </c>
      <c r="AV79" s="63">
        <f>VLOOKUP($AC79,pTRAIT!$A:$X,24,FALSE)</f>
        <v>0</v>
      </c>
    </row>
    <row r="80" spans="1:48" ht="12" hidden="1" customHeight="1" x14ac:dyDescent="0.2">
      <c r="A80" s="32">
        <v>24</v>
      </c>
      <c r="B80" s="33" t="s">
        <v>5</v>
      </c>
      <c r="C80" s="34">
        <v>345</v>
      </c>
      <c r="D80" s="32" t="str">
        <f t="shared" si="1"/>
        <v>24X345</v>
      </c>
      <c r="E80" s="43" t="s">
        <v>1623</v>
      </c>
      <c r="F80" s="61" t="s">
        <v>1707</v>
      </c>
      <c r="G80" s="41" t="s">
        <v>43</v>
      </c>
      <c r="H80" s="45"/>
      <c r="I80" s="32">
        <v>24</v>
      </c>
      <c r="J80" s="63">
        <f>VLOOKUP(I80,pTRAIT!A:B,2,FALSE)</f>
        <v>0</v>
      </c>
      <c r="K80" s="63" t="s">
        <v>2724</v>
      </c>
      <c r="L80" s="63"/>
      <c r="M80" s="63" t="s">
        <v>2437</v>
      </c>
      <c r="N80" s="63" t="s">
        <v>2730</v>
      </c>
      <c r="O80" s="63" t="s">
        <v>2431</v>
      </c>
      <c r="P80" s="63" t="s">
        <v>2732</v>
      </c>
      <c r="Q80" s="63" t="s">
        <v>2734</v>
      </c>
      <c r="R80" s="63" t="s">
        <v>2431</v>
      </c>
      <c r="S80" s="63" t="s">
        <v>2736</v>
      </c>
      <c r="T80" s="63" t="s">
        <v>2431</v>
      </c>
      <c r="U80" s="63" t="s">
        <v>2738</v>
      </c>
      <c r="V80" s="63" t="s">
        <v>2431</v>
      </c>
      <c r="W80" s="63" t="s">
        <v>2431</v>
      </c>
      <c r="X80" s="63" t="s">
        <v>2431</v>
      </c>
      <c r="Y80" s="63" t="s">
        <v>2431</v>
      </c>
      <c r="Z80" s="63"/>
      <c r="AA80" s="63" t="s">
        <v>2728</v>
      </c>
      <c r="AB80" s="63"/>
      <c r="AC80" s="34">
        <v>345</v>
      </c>
      <c r="AD80" s="40" t="str">
        <f>VLOOKUP(AC80,pTRAIT!A:B,2,FALSE)</f>
        <v>EM5RTUeRo5So5;NST=X / EM5RTUeRo5So5(Pu);NST=X</v>
      </c>
      <c r="AE80" s="63">
        <f>VLOOKUP($AC80,pTRAIT!$A:$X,7,FALSE)</f>
        <v>0</v>
      </c>
      <c r="AF80" s="63">
        <f>VLOOKUP($AC80,pTRAIT!$A:$X,8,FALSE)</f>
        <v>0</v>
      </c>
      <c r="AG80" s="63">
        <f>VLOOKUP($AC80,pTRAIT!$A:$X,9,FALSE)</f>
        <v>0</v>
      </c>
      <c r="AH80" s="63">
        <f>VLOOKUP($AC80,pTRAIT!$A:$X,10,FALSE)</f>
        <v>0</v>
      </c>
      <c r="AI80" s="63">
        <f>VLOOKUP($AC80,pTRAIT!$A:$X,11,FALSE)</f>
        <v>0</v>
      </c>
      <c r="AJ80" s="63">
        <f>VLOOKUP($AC80,pTRAIT!$A:$X,12,FALSE)</f>
        <v>0</v>
      </c>
      <c r="AK80" s="63">
        <f>VLOOKUP($AC80,pTRAIT!$A:$X,13,FALSE)</f>
        <v>0</v>
      </c>
      <c r="AL80" s="63">
        <f>VLOOKUP($AC80,pTRAIT!$A:$X,14,FALSE)</f>
        <v>0</v>
      </c>
      <c r="AM80" s="63">
        <f>VLOOKUP($AC80,pTRAIT!$A:$X,15,FALSE)</f>
        <v>0</v>
      </c>
      <c r="AN80" s="63">
        <f>VLOOKUP($AC80,pTRAIT!$A:$X,16,FALSE)</f>
        <v>0</v>
      </c>
      <c r="AO80" s="63">
        <f>VLOOKUP($AC80,pTRAIT!$A:$X,17,FALSE)</f>
        <v>0</v>
      </c>
      <c r="AP80" s="63">
        <f>VLOOKUP($AC80,pTRAIT!$A:$X,18,FALSE)</f>
        <v>0</v>
      </c>
      <c r="AQ80" s="63">
        <f>VLOOKUP($AC80,pTRAIT!$A:$X,19,FALSE)</f>
        <v>0</v>
      </c>
      <c r="AR80" s="63">
        <f>VLOOKUP($AC80,pTRAIT!$A:$X,20,FALSE)</f>
        <v>0</v>
      </c>
      <c r="AS80" s="63">
        <f>VLOOKUP($AC80,pTRAIT!$A:$X,21,FALSE)</f>
        <v>0</v>
      </c>
      <c r="AT80" s="63">
        <f>VLOOKUP($AC80,pTRAIT!$A:$X,22,FALSE)</f>
        <v>0</v>
      </c>
      <c r="AU80" s="63">
        <f>VLOOKUP($AC80,pTRAIT!$A:$X,23,FALSE)</f>
        <v>0</v>
      </c>
      <c r="AV80" s="63">
        <f>VLOOKUP($AC80,pTRAIT!$A:$X,24,FALSE)</f>
        <v>0</v>
      </c>
    </row>
    <row r="81" spans="1:48" ht="12" hidden="1" customHeight="1" x14ac:dyDescent="0.2">
      <c r="A81" s="32">
        <v>24</v>
      </c>
      <c r="B81" s="33" t="s">
        <v>5</v>
      </c>
      <c r="C81" s="34">
        <v>37</v>
      </c>
      <c r="D81" s="32" t="str">
        <f t="shared" si="1"/>
        <v>24X37</v>
      </c>
      <c r="E81" s="43" t="s">
        <v>1623</v>
      </c>
      <c r="F81" s="61" t="s">
        <v>1708</v>
      </c>
      <c r="G81" s="41" t="s">
        <v>43</v>
      </c>
      <c r="H81" s="38"/>
      <c r="I81" s="32">
        <v>24</v>
      </c>
      <c r="J81" s="63">
        <f>VLOOKUP(I81,pTRAIT!A:B,2,FALSE)</f>
        <v>0</v>
      </c>
      <c r="K81" s="63" t="s">
        <v>2724</v>
      </c>
      <c r="L81" s="63"/>
      <c r="M81" s="63" t="s">
        <v>2437</v>
      </c>
      <c r="N81" s="63" t="s">
        <v>2730</v>
      </c>
      <c r="O81" s="63" t="s">
        <v>2431</v>
      </c>
      <c r="P81" s="63" t="s">
        <v>2732</v>
      </c>
      <c r="Q81" s="63" t="s">
        <v>2734</v>
      </c>
      <c r="R81" s="63" t="s">
        <v>2431</v>
      </c>
      <c r="S81" s="63" t="s">
        <v>2736</v>
      </c>
      <c r="T81" s="63" t="s">
        <v>2431</v>
      </c>
      <c r="U81" s="63" t="s">
        <v>2738</v>
      </c>
      <c r="V81" s="63" t="s">
        <v>2431</v>
      </c>
      <c r="W81" s="63" t="s">
        <v>2431</v>
      </c>
      <c r="X81" s="63" t="s">
        <v>2431</v>
      </c>
      <c r="Y81" s="63" t="s">
        <v>2431</v>
      </c>
      <c r="Z81" s="63"/>
      <c r="AA81" s="63" t="s">
        <v>2728</v>
      </c>
      <c r="AB81" s="63"/>
      <c r="AC81" s="34">
        <v>37</v>
      </c>
      <c r="AD81" s="40" t="str">
        <f>VLOOKUP(AC81,pTRAIT!A:B,2,FALSE)</f>
        <v>ERo5So5;NST=X / EM5RTUeRo5So5(Pu);NST=X</v>
      </c>
      <c r="AE81" s="63">
        <f>VLOOKUP($AC81,pTRAIT!$A:$X,7,FALSE)</f>
        <v>0</v>
      </c>
      <c r="AF81" s="63">
        <f>VLOOKUP($AC81,pTRAIT!$A:$X,8,FALSE)</f>
        <v>0</v>
      </c>
      <c r="AG81" s="63">
        <f>VLOOKUP($AC81,pTRAIT!$A:$X,9,FALSE)</f>
        <v>0</v>
      </c>
      <c r="AH81" s="63">
        <f>VLOOKUP($AC81,pTRAIT!$A:$X,10,FALSE)</f>
        <v>0</v>
      </c>
      <c r="AI81" s="63">
        <f>VLOOKUP($AC81,pTRAIT!$A:$X,11,FALSE)</f>
        <v>0</v>
      </c>
      <c r="AJ81" s="63">
        <f>VLOOKUP($AC81,pTRAIT!$A:$X,12,FALSE)</f>
        <v>0</v>
      </c>
      <c r="AK81" s="63">
        <f>VLOOKUP($AC81,pTRAIT!$A:$X,13,FALSE)</f>
        <v>0</v>
      </c>
      <c r="AL81" s="63">
        <f>VLOOKUP($AC81,pTRAIT!$A:$X,14,FALSE)</f>
        <v>0</v>
      </c>
      <c r="AM81" s="63">
        <f>VLOOKUP($AC81,pTRAIT!$A:$X,15,FALSE)</f>
        <v>0</v>
      </c>
      <c r="AN81" s="63">
        <f>VLOOKUP($AC81,pTRAIT!$A:$X,16,FALSE)</f>
        <v>0</v>
      </c>
      <c r="AO81" s="63">
        <f>VLOOKUP($AC81,pTRAIT!$A:$X,17,FALSE)</f>
        <v>0</v>
      </c>
      <c r="AP81" s="63">
        <f>VLOOKUP($AC81,pTRAIT!$A:$X,18,FALSE)</f>
        <v>0</v>
      </c>
      <c r="AQ81" s="63">
        <f>VLOOKUP($AC81,pTRAIT!$A:$X,19,FALSE)</f>
        <v>0</v>
      </c>
      <c r="AR81" s="63">
        <f>VLOOKUP($AC81,pTRAIT!$A:$X,20,FALSE)</f>
        <v>0</v>
      </c>
      <c r="AS81" s="63">
        <f>VLOOKUP($AC81,pTRAIT!$A:$X,21,FALSE)</f>
        <v>0</v>
      </c>
      <c r="AT81" s="63">
        <f>VLOOKUP($AC81,pTRAIT!$A:$X,22,FALSE)</f>
        <v>0</v>
      </c>
      <c r="AU81" s="63">
        <f>VLOOKUP($AC81,pTRAIT!$A:$X,23,FALSE)</f>
        <v>0</v>
      </c>
      <c r="AV81" s="63">
        <f>VLOOKUP($AC81,pTRAIT!$A:$X,24,FALSE)</f>
        <v>0</v>
      </c>
    </row>
    <row r="82" spans="1:48" ht="12" hidden="1" customHeight="1" x14ac:dyDescent="0.2">
      <c r="A82" s="32">
        <v>24</v>
      </c>
      <c r="B82" s="33" t="s">
        <v>5</v>
      </c>
      <c r="C82" s="34">
        <v>82</v>
      </c>
      <c r="D82" s="32" t="str">
        <f t="shared" si="1"/>
        <v>24X82</v>
      </c>
      <c r="E82" s="43" t="s">
        <v>1623</v>
      </c>
      <c r="F82" s="61" t="s">
        <v>1709</v>
      </c>
      <c r="G82" s="41" t="s">
        <v>43</v>
      </c>
      <c r="H82" s="38"/>
      <c r="I82" s="32">
        <v>24</v>
      </c>
      <c r="J82" s="63">
        <f>VLOOKUP(I82,pTRAIT!A:B,2,FALSE)</f>
        <v>0</v>
      </c>
      <c r="K82" s="63" t="s">
        <v>2724</v>
      </c>
      <c r="L82" s="63"/>
      <c r="M82" s="63" t="s">
        <v>2437</v>
      </c>
      <c r="N82" s="63" t="s">
        <v>2730</v>
      </c>
      <c r="O82" s="63" t="s">
        <v>2431</v>
      </c>
      <c r="P82" s="63" t="s">
        <v>2732</v>
      </c>
      <c r="Q82" s="63" t="s">
        <v>2734</v>
      </c>
      <c r="R82" s="63" t="s">
        <v>2431</v>
      </c>
      <c r="S82" s="63" t="s">
        <v>2736</v>
      </c>
      <c r="T82" s="63" t="s">
        <v>2431</v>
      </c>
      <c r="U82" s="63" t="s">
        <v>2738</v>
      </c>
      <c r="V82" s="63" t="s">
        <v>2431</v>
      </c>
      <c r="W82" s="63" t="s">
        <v>2431</v>
      </c>
      <c r="X82" s="63" t="s">
        <v>2431</v>
      </c>
      <c r="Y82" s="63" t="s">
        <v>2431</v>
      </c>
      <c r="Z82" s="63"/>
      <c r="AA82" s="63" t="s">
        <v>2728</v>
      </c>
      <c r="AB82" s="63"/>
      <c r="AC82" s="34">
        <v>82</v>
      </c>
      <c r="AD82" s="40" t="str">
        <f>VLOOKUP(AC82,pTRAIT!A:B,2,FALSE)</f>
        <v>EM5RTUeRo5So5;NST=X / EM5RTUeRo5So5(Pu);NST=X</v>
      </c>
      <c r="AE82" s="63">
        <f>VLOOKUP($AC82,pTRAIT!$A:$X,7,FALSE)</f>
        <v>0</v>
      </c>
      <c r="AF82" s="63">
        <f>VLOOKUP($AC82,pTRAIT!$A:$X,8,FALSE)</f>
        <v>0</v>
      </c>
      <c r="AG82" s="63">
        <f>VLOOKUP($AC82,pTRAIT!$A:$X,9,FALSE)</f>
        <v>0</v>
      </c>
      <c r="AH82" s="63">
        <f>VLOOKUP($AC82,pTRAIT!$A:$X,10,FALSE)</f>
        <v>0</v>
      </c>
      <c r="AI82" s="63">
        <f>VLOOKUP($AC82,pTRAIT!$A:$X,11,FALSE)</f>
        <v>0</v>
      </c>
      <c r="AJ82" s="63">
        <f>VLOOKUP($AC82,pTRAIT!$A:$X,12,FALSE)</f>
        <v>0</v>
      </c>
      <c r="AK82" s="63">
        <f>VLOOKUP($AC82,pTRAIT!$A:$X,13,FALSE)</f>
        <v>0</v>
      </c>
      <c r="AL82" s="63">
        <f>VLOOKUP($AC82,pTRAIT!$A:$X,14,FALSE)</f>
        <v>0</v>
      </c>
      <c r="AM82" s="63">
        <f>VLOOKUP($AC82,pTRAIT!$A:$X,15,FALSE)</f>
        <v>0</v>
      </c>
      <c r="AN82" s="63">
        <f>VLOOKUP($AC82,pTRAIT!$A:$X,16,FALSE)</f>
        <v>0</v>
      </c>
      <c r="AO82" s="63">
        <f>VLOOKUP($AC82,pTRAIT!$A:$X,17,FALSE)</f>
        <v>0</v>
      </c>
      <c r="AP82" s="63">
        <f>VLOOKUP($AC82,pTRAIT!$A:$X,18,FALSE)</f>
        <v>0</v>
      </c>
      <c r="AQ82" s="63">
        <f>VLOOKUP($AC82,pTRAIT!$A:$X,19,FALSE)</f>
        <v>0</v>
      </c>
      <c r="AR82" s="63">
        <f>VLOOKUP($AC82,pTRAIT!$A:$X,20,FALSE)</f>
        <v>0</v>
      </c>
      <c r="AS82" s="63">
        <f>VLOOKUP($AC82,pTRAIT!$A:$X,21,FALSE)</f>
        <v>0</v>
      </c>
      <c r="AT82" s="63">
        <f>VLOOKUP($AC82,pTRAIT!$A:$X,22,FALSE)</f>
        <v>0</v>
      </c>
      <c r="AU82" s="63">
        <f>VLOOKUP($AC82,pTRAIT!$A:$X,23,FALSE)</f>
        <v>0</v>
      </c>
      <c r="AV82" s="63">
        <f>VLOOKUP($AC82,pTRAIT!$A:$X,24,FALSE)</f>
        <v>0</v>
      </c>
    </row>
    <row r="83" spans="1:48" ht="12" hidden="1" customHeight="1" x14ac:dyDescent="0.2">
      <c r="A83" s="32">
        <v>24</v>
      </c>
      <c r="B83" s="33" t="s">
        <v>5</v>
      </c>
      <c r="C83" s="34">
        <v>120</v>
      </c>
      <c r="D83" s="32" t="str">
        <f t="shared" si="1"/>
        <v>24X120</v>
      </c>
      <c r="E83" s="43" t="s">
        <v>1623</v>
      </c>
      <c r="F83" s="61" t="s">
        <v>1710</v>
      </c>
      <c r="G83" s="41" t="s">
        <v>43</v>
      </c>
      <c r="H83" s="38"/>
      <c r="I83" s="32">
        <v>24</v>
      </c>
      <c r="J83" s="63">
        <f>VLOOKUP(I83,pTRAIT!A:B,2,FALSE)</f>
        <v>0</v>
      </c>
      <c r="K83" s="63" t="s">
        <v>2724</v>
      </c>
      <c r="L83" s="63"/>
      <c r="M83" s="63" t="s">
        <v>2437</v>
      </c>
      <c r="N83" s="63" t="s">
        <v>2730</v>
      </c>
      <c r="O83" s="63" t="s">
        <v>2431</v>
      </c>
      <c r="P83" s="63" t="s">
        <v>2732</v>
      </c>
      <c r="Q83" s="63" t="s">
        <v>2734</v>
      </c>
      <c r="R83" s="63" t="s">
        <v>2431</v>
      </c>
      <c r="S83" s="63" t="s">
        <v>2736</v>
      </c>
      <c r="T83" s="63" t="s">
        <v>2431</v>
      </c>
      <c r="U83" s="63" t="s">
        <v>2738</v>
      </c>
      <c r="V83" s="63" t="s">
        <v>2431</v>
      </c>
      <c r="W83" s="63" t="s">
        <v>2431</v>
      </c>
      <c r="X83" s="63" t="s">
        <v>2431</v>
      </c>
      <c r="Y83" s="63" t="s">
        <v>2431</v>
      </c>
      <c r="Z83" s="63"/>
      <c r="AA83" s="63" t="s">
        <v>2728</v>
      </c>
      <c r="AB83" s="63"/>
      <c r="AC83" s="34">
        <v>120</v>
      </c>
      <c r="AD83" s="40" t="str">
        <f>VLOOKUP(AC83,pTRAIT!A:B,2,FALSE)</f>
        <v>EM5RTUeRo5So5;NST=X / EM5RTUeRo5So5(Pu);NST=X</v>
      </c>
      <c r="AE83" s="63">
        <f>VLOOKUP($AC83,pTRAIT!$A:$X,7,FALSE)</f>
        <v>0</v>
      </c>
      <c r="AF83" s="63">
        <f>VLOOKUP($AC83,pTRAIT!$A:$X,8,FALSE)</f>
        <v>0</v>
      </c>
      <c r="AG83" s="63">
        <f>VLOOKUP($AC83,pTRAIT!$A:$X,9,FALSE)</f>
        <v>0</v>
      </c>
      <c r="AH83" s="63">
        <f>VLOOKUP($AC83,pTRAIT!$A:$X,10,FALSE)</f>
        <v>0</v>
      </c>
      <c r="AI83" s="63">
        <f>VLOOKUP($AC83,pTRAIT!$A:$X,11,FALSE)</f>
        <v>0</v>
      </c>
      <c r="AJ83" s="63">
        <f>VLOOKUP($AC83,pTRAIT!$A:$X,12,FALSE)</f>
        <v>0</v>
      </c>
      <c r="AK83" s="63">
        <f>VLOOKUP($AC83,pTRAIT!$A:$X,13,FALSE)</f>
        <v>0</v>
      </c>
      <c r="AL83" s="63">
        <f>VLOOKUP($AC83,pTRAIT!$A:$X,14,FALSE)</f>
        <v>0</v>
      </c>
      <c r="AM83" s="63">
        <f>VLOOKUP($AC83,pTRAIT!$A:$X,15,FALSE)</f>
        <v>0</v>
      </c>
      <c r="AN83" s="63">
        <f>VLOOKUP($AC83,pTRAIT!$A:$X,16,FALSE)</f>
        <v>0</v>
      </c>
      <c r="AO83" s="63">
        <f>VLOOKUP($AC83,pTRAIT!$A:$X,17,FALSE)</f>
        <v>0</v>
      </c>
      <c r="AP83" s="63">
        <f>VLOOKUP($AC83,pTRAIT!$A:$X,18,FALSE)</f>
        <v>0</v>
      </c>
      <c r="AQ83" s="63">
        <f>VLOOKUP($AC83,pTRAIT!$A:$X,19,FALSE)</f>
        <v>0</v>
      </c>
      <c r="AR83" s="63">
        <f>VLOOKUP($AC83,pTRAIT!$A:$X,20,FALSE)</f>
        <v>0</v>
      </c>
      <c r="AS83" s="63">
        <f>VLOOKUP($AC83,pTRAIT!$A:$X,21,FALSE)</f>
        <v>0</v>
      </c>
      <c r="AT83" s="63">
        <f>VLOOKUP($AC83,pTRAIT!$A:$X,22,FALSE)</f>
        <v>0</v>
      </c>
      <c r="AU83" s="63">
        <f>VLOOKUP($AC83,pTRAIT!$A:$X,23,FALSE)</f>
        <v>0</v>
      </c>
      <c r="AV83" s="63">
        <f>VLOOKUP($AC83,pTRAIT!$A:$X,24,FALSE)</f>
        <v>0</v>
      </c>
    </row>
    <row r="84" spans="1:48" ht="12" hidden="1" customHeight="1" x14ac:dyDescent="0.2">
      <c r="A84" s="32">
        <v>24</v>
      </c>
      <c r="B84" s="33" t="s">
        <v>5</v>
      </c>
      <c r="C84" s="34">
        <v>189</v>
      </c>
      <c r="D84" s="32" t="str">
        <f t="shared" si="1"/>
        <v>24X189</v>
      </c>
      <c r="E84" s="43" t="s">
        <v>1623</v>
      </c>
      <c r="F84" s="61" t="s">
        <v>1711</v>
      </c>
      <c r="G84" s="41" t="s">
        <v>43</v>
      </c>
      <c r="H84" s="38"/>
      <c r="I84" s="32">
        <v>24</v>
      </c>
      <c r="J84" s="63">
        <f>VLOOKUP(I84,pTRAIT!A:B,2,FALSE)</f>
        <v>0</v>
      </c>
      <c r="K84" s="63" t="s">
        <v>2724</v>
      </c>
      <c r="L84" s="63"/>
      <c r="M84" s="63" t="s">
        <v>2437</v>
      </c>
      <c r="N84" s="63" t="s">
        <v>2730</v>
      </c>
      <c r="O84" s="63" t="s">
        <v>2431</v>
      </c>
      <c r="P84" s="63" t="s">
        <v>2732</v>
      </c>
      <c r="Q84" s="63" t="s">
        <v>2734</v>
      </c>
      <c r="R84" s="63" t="s">
        <v>2431</v>
      </c>
      <c r="S84" s="63" t="s">
        <v>2736</v>
      </c>
      <c r="T84" s="63" t="s">
        <v>2431</v>
      </c>
      <c r="U84" s="63" t="s">
        <v>2738</v>
      </c>
      <c r="V84" s="63" t="s">
        <v>2431</v>
      </c>
      <c r="W84" s="63" t="s">
        <v>2431</v>
      </c>
      <c r="X84" s="63" t="s">
        <v>2431</v>
      </c>
      <c r="Y84" s="63" t="s">
        <v>2431</v>
      </c>
      <c r="Z84" s="63"/>
      <c r="AA84" s="63" t="s">
        <v>2728</v>
      </c>
      <c r="AB84" s="63"/>
      <c r="AC84" s="34">
        <v>189</v>
      </c>
      <c r="AD84" s="40" t="str">
        <f>VLOOKUP(AC84,pTRAIT!A:B,2,FALSE)</f>
        <v>EM5RTUeRo5So5;NST=X / EM5RTUeRo5So5(Pu);NST=X</v>
      </c>
      <c r="AE84" s="63">
        <f>VLOOKUP($AC84,pTRAIT!$A:$X,7,FALSE)</f>
        <v>0</v>
      </c>
      <c r="AF84" s="63">
        <f>VLOOKUP($AC84,pTRAIT!$A:$X,8,FALSE)</f>
        <v>0</v>
      </c>
      <c r="AG84" s="63">
        <f>VLOOKUP($AC84,pTRAIT!$A:$X,9,FALSE)</f>
        <v>0</v>
      </c>
      <c r="AH84" s="63">
        <f>VLOOKUP($AC84,pTRAIT!$A:$X,10,FALSE)</f>
        <v>0</v>
      </c>
      <c r="AI84" s="63">
        <f>VLOOKUP($AC84,pTRAIT!$A:$X,11,FALSE)</f>
        <v>0</v>
      </c>
      <c r="AJ84" s="63">
        <f>VLOOKUP($AC84,pTRAIT!$A:$X,12,FALSE)</f>
        <v>0</v>
      </c>
      <c r="AK84" s="63">
        <f>VLOOKUP($AC84,pTRAIT!$A:$X,13,FALSE)</f>
        <v>0</v>
      </c>
      <c r="AL84" s="63">
        <f>VLOOKUP($AC84,pTRAIT!$A:$X,14,FALSE)</f>
        <v>0</v>
      </c>
      <c r="AM84" s="63">
        <f>VLOOKUP($AC84,pTRAIT!$A:$X,15,FALSE)</f>
        <v>0</v>
      </c>
      <c r="AN84" s="63">
        <f>VLOOKUP($AC84,pTRAIT!$A:$X,16,FALSE)</f>
        <v>0</v>
      </c>
      <c r="AO84" s="63">
        <f>VLOOKUP($AC84,pTRAIT!$A:$X,17,FALSE)</f>
        <v>0</v>
      </c>
      <c r="AP84" s="63">
        <f>VLOOKUP($AC84,pTRAIT!$A:$X,18,FALSE)</f>
        <v>0</v>
      </c>
      <c r="AQ84" s="63">
        <f>VLOOKUP($AC84,pTRAIT!$A:$X,19,FALSE)</f>
        <v>0</v>
      </c>
      <c r="AR84" s="63">
        <f>VLOOKUP($AC84,pTRAIT!$A:$X,20,FALSE)</f>
        <v>0</v>
      </c>
      <c r="AS84" s="63">
        <f>VLOOKUP($AC84,pTRAIT!$A:$X,21,FALSE)</f>
        <v>0</v>
      </c>
      <c r="AT84" s="63">
        <f>VLOOKUP($AC84,pTRAIT!$A:$X,22,FALSE)</f>
        <v>0</v>
      </c>
      <c r="AU84" s="63">
        <f>VLOOKUP($AC84,pTRAIT!$A:$X,23,FALSE)</f>
        <v>0</v>
      </c>
      <c r="AV84" s="63">
        <f>VLOOKUP($AC84,pTRAIT!$A:$X,24,FALSE)</f>
        <v>0</v>
      </c>
    </row>
    <row r="85" spans="1:48" ht="12" hidden="1" customHeight="1" x14ac:dyDescent="0.2">
      <c r="A85" s="32">
        <v>25</v>
      </c>
      <c r="B85" s="33" t="s">
        <v>5</v>
      </c>
      <c r="C85" s="34">
        <v>80</v>
      </c>
      <c r="D85" s="32" t="str">
        <f t="shared" si="1"/>
        <v>25X80</v>
      </c>
      <c r="E85" s="43" t="s">
        <v>1623</v>
      </c>
      <c r="F85" s="61" t="s">
        <v>1712</v>
      </c>
      <c r="G85" s="41" t="s">
        <v>43</v>
      </c>
      <c r="H85" s="38"/>
      <c r="I85" s="32">
        <v>25</v>
      </c>
      <c r="J85" s="63">
        <f>VLOOKUP(I85,pTRAIT!A:B,2,FALSE)</f>
        <v>0</v>
      </c>
      <c r="K85" s="63" t="s">
        <v>2724</v>
      </c>
      <c r="L85" s="63"/>
      <c r="M85" s="63" t="s">
        <v>2437</v>
      </c>
      <c r="N85" s="63" t="s">
        <v>2730</v>
      </c>
      <c r="O85" s="63" t="s">
        <v>2431</v>
      </c>
      <c r="P85" s="63" t="s">
        <v>2732</v>
      </c>
      <c r="Q85" s="63" t="s">
        <v>2734</v>
      </c>
      <c r="R85" s="63" t="s">
        <v>2431</v>
      </c>
      <c r="S85" s="63" t="s">
        <v>2736</v>
      </c>
      <c r="T85" s="63" t="s">
        <v>2431</v>
      </c>
      <c r="U85" s="63" t="s">
        <v>2738</v>
      </c>
      <c r="V85" s="63" t="s">
        <v>2431</v>
      </c>
      <c r="W85" s="63" t="s">
        <v>2431</v>
      </c>
      <c r="X85" s="63" t="s">
        <v>2431</v>
      </c>
      <c r="Y85" s="63" t="s">
        <v>2431</v>
      </c>
      <c r="Z85" s="63"/>
      <c r="AA85" s="63" t="s">
        <v>2728</v>
      </c>
      <c r="AB85" s="63"/>
      <c r="AC85" s="34">
        <v>80</v>
      </c>
      <c r="AD85" s="40" t="str">
        <f>VLOOKUP(AC85,pTRAIT!A:B,2,FALSE)</f>
        <v>EM5RTUeRo5So5;NST=X / EM5RTUeRo5So5(Pu);NST=X</v>
      </c>
      <c r="AE85" s="63">
        <f>VLOOKUP($AC85,pTRAIT!$A:$X,7,FALSE)</f>
        <v>0</v>
      </c>
      <c r="AF85" s="63">
        <f>VLOOKUP($AC85,pTRAIT!$A:$X,8,FALSE)</f>
        <v>0</v>
      </c>
      <c r="AG85" s="63">
        <f>VLOOKUP($AC85,pTRAIT!$A:$X,9,FALSE)</f>
        <v>0</v>
      </c>
      <c r="AH85" s="63">
        <f>VLOOKUP($AC85,pTRAIT!$A:$X,10,FALSE)</f>
        <v>0</v>
      </c>
      <c r="AI85" s="63">
        <f>VLOOKUP($AC85,pTRAIT!$A:$X,11,FALSE)</f>
        <v>0</v>
      </c>
      <c r="AJ85" s="63">
        <f>VLOOKUP($AC85,pTRAIT!$A:$X,12,FALSE)</f>
        <v>0</v>
      </c>
      <c r="AK85" s="63">
        <f>VLOOKUP($AC85,pTRAIT!$A:$X,13,FALSE)</f>
        <v>0</v>
      </c>
      <c r="AL85" s="63">
        <f>VLOOKUP($AC85,pTRAIT!$A:$X,14,FALSE)</f>
        <v>0</v>
      </c>
      <c r="AM85" s="63">
        <f>VLOOKUP($AC85,pTRAIT!$A:$X,15,FALSE)</f>
        <v>0</v>
      </c>
      <c r="AN85" s="63">
        <f>VLOOKUP($AC85,pTRAIT!$A:$X,16,FALSE)</f>
        <v>0</v>
      </c>
      <c r="AO85" s="63">
        <f>VLOOKUP($AC85,pTRAIT!$A:$X,17,FALSE)</f>
        <v>0</v>
      </c>
      <c r="AP85" s="63">
        <f>VLOOKUP($AC85,pTRAIT!$A:$X,18,FALSE)</f>
        <v>0</v>
      </c>
      <c r="AQ85" s="63">
        <f>VLOOKUP($AC85,pTRAIT!$A:$X,19,FALSE)</f>
        <v>0</v>
      </c>
      <c r="AR85" s="63">
        <f>VLOOKUP($AC85,pTRAIT!$A:$X,20,FALSE)</f>
        <v>0</v>
      </c>
      <c r="AS85" s="63">
        <f>VLOOKUP($AC85,pTRAIT!$A:$X,21,FALSE)</f>
        <v>0</v>
      </c>
      <c r="AT85" s="63">
        <f>VLOOKUP($AC85,pTRAIT!$A:$X,22,FALSE)</f>
        <v>0</v>
      </c>
      <c r="AU85" s="63">
        <f>VLOOKUP($AC85,pTRAIT!$A:$X,23,FALSE)</f>
        <v>0</v>
      </c>
      <c r="AV85" s="63">
        <f>VLOOKUP($AC85,pTRAIT!$A:$X,24,FALSE)</f>
        <v>0</v>
      </c>
    </row>
    <row r="86" spans="1:48" ht="12" hidden="1" customHeight="1" x14ac:dyDescent="0.2">
      <c r="A86" s="32">
        <v>25</v>
      </c>
      <c r="B86" s="33" t="s">
        <v>5</v>
      </c>
      <c r="C86" s="34">
        <v>219</v>
      </c>
      <c r="D86" s="32" t="str">
        <f t="shared" si="1"/>
        <v>25X219</v>
      </c>
      <c r="E86" s="43" t="s">
        <v>1623</v>
      </c>
      <c r="F86" s="61" t="s">
        <v>1713</v>
      </c>
      <c r="G86" s="41" t="s">
        <v>43</v>
      </c>
      <c r="H86" s="38"/>
      <c r="I86" s="32">
        <v>25</v>
      </c>
      <c r="J86" s="63">
        <f>VLOOKUP(I86,pTRAIT!A:B,2,FALSE)</f>
        <v>0</v>
      </c>
      <c r="K86" s="63" t="s">
        <v>2724</v>
      </c>
      <c r="L86" s="63"/>
      <c r="M86" s="63" t="s">
        <v>2437</v>
      </c>
      <c r="N86" s="63" t="s">
        <v>2730</v>
      </c>
      <c r="O86" s="63" t="s">
        <v>2431</v>
      </c>
      <c r="P86" s="63" t="s">
        <v>2732</v>
      </c>
      <c r="Q86" s="63" t="s">
        <v>2734</v>
      </c>
      <c r="R86" s="63" t="s">
        <v>2431</v>
      </c>
      <c r="S86" s="63" t="s">
        <v>2736</v>
      </c>
      <c r="T86" s="63" t="s">
        <v>2431</v>
      </c>
      <c r="U86" s="63" t="s">
        <v>2738</v>
      </c>
      <c r="V86" s="63" t="s">
        <v>2431</v>
      </c>
      <c r="W86" s="63" t="s">
        <v>2431</v>
      </c>
      <c r="X86" s="63" t="s">
        <v>2431</v>
      </c>
      <c r="Y86" s="63" t="s">
        <v>2431</v>
      </c>
      <c r="Z86" s="63"/>
      <c r="AA86" s="63" t="s">
        <v>2728</v>
      </c>
      <c r="AB86" s="63"/>
      <c r="AC86" s="34">
        <v>219</v>
      </c>
      <c r="AD86" s="40" t="str">
        <f>VLOOKUP(AC86,pTRAIT!A:B,2,FALSE)</f>
        <v>EM5RTRo5So5;NST=X / EM5RTUeRo5So5(Pu);NST=X</v>
      </c>
      <c r="AE86" s="63">
        <f>VLOOKUP($AC86,pTRAIT!$A:$X,7,FALSE)</f>
        <v>0</v>
      </c>
      <c r="AF86" s="63">
        <f>VLOOKUP($AC86,pTRAIT!$A:$X,8,FALSE)</f>
        <v>0</v>
      </c>
      <c r="AG86" s="63">
        <f>VLOOKUP($AC86,pTRAIT!$A:$X,9,FALSE)</f>
        <v>0</v>
      </c>
      <c r="AH86" s="63">
        <f>VLOOKUP($AC86,pTRAIT!$A:$X,10,FALSE)</f>
        <v>0</v>
      </c>
      <c r="AI86" s="63">
        <f>VLOOKUP($AC86,pTRAIT!$A:$X,11,FALSE)</f>
        <v>0</v>
      </c>
      <c r="AJ86" s="63">
        <f>VLOOKUP($AC86,pTRAIT!$A:$X,12,FALSE)</f>
        <v>0</v>
      </c>
      <c r="AK86" s="63">
        <f>VLOOKUP($AC86,pTRAIT!$A:$X,13,FALSE)</f>
        <v>0</v>
      </c>
      <c r="AL86" s="63">
        <f>VLOOKUP($AC86,pTRAIT!$A:$X,14,FALSE)</f>
        <v>0</v>
      </c>
      <c r="AM86" s="63">
        <f>VLOOKUP($AC86,pTRAIT!$A:$X,15,FALSE)</f>
        <v>0</v>
      </c>
      <c r="AN86" s="63">
        <f>VLOOKUP($AC86,pTRAIT!$A:$X,16,FALSE)</f>
        <v>0</v>
      </c>
      <c r="AO86" s="63">
        <f>VLOOKUP($AC86,pTRAIT!$A:$X,17,FALSE)</f>
        <v>0</v>
      </c>
      <c r="AP86" s="63">
        <f>VLOOKUP($AC86,pTRAIT!$A:$X,18,FALSE)</f>
        <v>0</v>
      </c>
      <c r="AQ86" s="63">
        <f>VLOOKUP($AC86,pTRAIT!$A:$X,19,FALSE)</f>
        <v>0</v>
      </c>
      <c r="AR86" s="63">
        <f>VLOOKUP($AC86,pTRAIT!$A:$X,20,FALSE)</f>
        <v>0</v>
      </c>
      <c r="AS86" s="63">
        <f>VLOOKUP($AC86,pTRAIT!$A:$X,21,FALSE)</f>
        <v>0</v>
      </c>
      <c r="AT86" s="63">
        <f>VLOOKUP($AC86,pTRAIT!$A:$X,22,FALSE)</f>
        <v>0</v>
      </c>
      <c r="AU86" s="63">
        <f>VLOOKUP($AC86,pTRAIT!$A:$X,23,FALSE)</f>
        <v>0</v>
      </c>
      <c r="AV86" s="63">
        <f>VLOOKUP($AC86,pTRAIT!$A:$X,24,FALSE)</f>
        <v>0</v>
      </c>
    </row>
    <row r="87" spans="1:48" ht="12" hidden="1" customHeight="1" x14ac:dyDescent="0.2">
      <c r="A87" s="32">
        <v>25</v>
      </c>
      <c r="B87" s="33" t="s">
        <v>5</v>
      </c>
      <c r="C87" s="34">
        <v>276</v>
      </c>
      <c r="D87" s="32" t="str">
        <f t="shared" si="1"/>
        <v>25X276</v>
      </c>
      <c r="E87" s="43" t="s">
        <v>1623</v>
      </c>
      <c r="F87" s="61" t="s">
        <v>1714</v>
      </c>
      <c r="G87" s="41" t="s">
        <v>43</v>
      </c>
      <c r="H87" s="38"/>
      <c r="I87" s="32">
        <v>25</v>
      </c>
      <c r="J87" s="63">
        <f>VLOOKUP(I87,pTRAIT!A:B,2,FALSE)</f>
        <v>0</v>
      </c>
      <c r="K87" s="63" t="s">
        <v>2724</v>
      </c>
      <c r="L87" s="63"/>
      <c r="M87" s="63" t="s">
        <v>2437</v>
      </c>
      <c r="N87" s="63" t="s">
        <v>2730</v>
      </c>
      <c r="O87" s="63" t="s">
        <v>2431</v>
      </c>
      <c r="P87" s="63" t="s">
        <v>2732</v>
      </c>
      <c r="Q87" s="63" t="s">
        <v>2734</v>
      </c>
      <c r="R87" s="63" t="s">
        <v>2431</v>
      </c>
      <c r="S87" s="63" t="s">
        <v>2736</v>
      </c>
      <c r="T87" s="63" t="s">
        <v>2431</v>
      </c>
      <c r="U87" s="63" t="s">
        <v>2738</v>
      </c>
      <c r="V87" s="63" t="s">
        <v>2431</v>
      </c>
      <c r="W87" s="63" t="s">
        <v>2431</v>
      </c>
      <c r="X87" s="63" t="s">
        <v>2431</v>
      </c>
      <c r="Y87" s="63" t="s">
        <v>2431</v>
      </c>
      <c r="Z87" s="63"/>
      <c r="AA87" s="63" t="s">
        <v>2728</v>
      </c>
      <c r="AB87" s="63"/>
      <c r="AC87" s="34">
        <v>276</v>
      </c>
      <c r="AD87" s="40" t="str">
        <f>VLOOKUP(AC87,pTRAIT!A:B,2,FALSE)</f>
        <v>EM5RTUeRo5So5;NST=X / EM5RTUeRo5So5(Pu);NST=X</v>
      </c>
      <c r="AE87" s="63">
        <f>VLOOKUP($AC87,pTRAIT!$A:$X,7,FALSE)</f>
        <v>0</v>
      </c>
      <c r="AF87" s="63">
        <f>VLOOKUP($AC87,pTRAIT!$A:$X,8,FALSE)</f>
        <v>0</v>
      </c>
      <c r="AG87" s="63">
        <f>VLOOKUP($AC87,pTRAIT!$A:$X,9,FALSE)</f>
        <v>0</v>
      </c>
      <c r="AH87" s="63">
        <f>VLOOKUP($AC87,pTRAIT!$A:$X,10,FALSE)</f>
        <v>0</v>
      </c>
      <c r="AI87" s="63">
        <f>VLOOKUP($AC87,pTRAIT!$A:$X,11,FALSE)</f>
        <v>0</v>
      </c>
      <c r="AJ87" s="63">
        <f>VLOOKUP($AC87,pTRAIT!$A:$X,12,FALSE)</f>
        <v>0</v>
      </c>
      <c r="AK87" s="63">
        <f>VLOOKUP($AC87,pTRAIT!$A:$X,13,FALSE)</f>
        <v>0</v>
      </c>
      <c r="AL87" s="63">
        <f>VLOOKUP($AC87,pTRAIT!$A:$X,14,FALSE)</f>
        <v>0</v>
      </c>
      <c r="AM87" s="63">
        <f>VLOOKUP($AC87,pTRAIT!$A:$X,15,FALSE)</f>
        <v>0</v>
      </c>
      <c r="AN87" s="63">
        <f>VLOOKUP($AC87,pTRAIT!$A:$X,16,FALSE)</f>
        <v>0</v>
      </c>
      <c r="AO87" s="63">
        <f>VLOOKUP($AC87,pTRAIT!$A:$X,17,FALSE)</f>
        <v>0</v>
      </c>
      <c r="AP87" s="63">
        <f>VLOOKUP($AC87,pTRAIT!$A:$X,18,FALSE)</f>
        <v>0</v>
      </c>
      <c r="AQ87" s="63">
        <f>VLOOKUP($AC87,pTRAIT!$A:$X,19,FALSE)</f>
        <v>0</v>
      </c>
      <c r="AR87" s="63">
        <f>VLOOKUP($AC87,pTRAIT!$A:$X,20,FALSE)</f>
        <v>0</v>
      </c>
      <c r="AS87" s="63">
        <f>VLOOKUP($AC87,pTRAIT!$A:$X,21,FALSE)</f>
        <v>0</v>
      </c>
      <c r="AT87" s="63">
        <f>VLOOKUP($AC87,pTRAIT!$A:$X,22,FALSE)</f>
        <v>0</v>
      </c>
      <c r="AU87" s="63">
        <f>VLOOKUP($AC87,pTRAIT!$A:$X,23,FALSE)</f>
        <v>0</v>
      </c>
      <c r="AV87" s="63">
        <f>VLOOKUP($AC87,pTRAIT!$A:$X,24,FALSE)</f>
        <v>0</v>
      </c>
    </row>
    <row r="88" spans="1:48" ht="12" hidden="1" customHeight="1" x14ac:dyDescent="0.2">
      <c r="A88" s="32">
        <v>25</v>
      </c>
      <c r="B88" s="33" t="s">
        <v>5</v>
      </c>
      <c r="C88" s="34">
        <v>347</v>
      </c>
      <c r="D88" s="32" t="str">
        <f t="shared" si="1"/>
        <v>25X347</v>
      </c>
      <c r="E88" s="43" t="s">
        <v>1623</v>
      </c>
      <c r="F88" s="61" t="s">
        <v>1715</v>
      </c>
      <c r="G88" s="41" t="s">
        <v>43</v>
      </c>
      <c r="H88" s="45"/>
      <c r="I88" s="32">
        <v>25</v>
      </c>
      <c r="J88" s="63">
        <f>VLOOKUP(I88,pTRAIT!A:B,2,FALSE)</f>
        <v>0</v>
      </c>
      <c r="K88" s="63" t="s">
        <v>2724</v>
      </c>
      <c r="L88" s="63"/>
      <c r="M88" s="63" t="s">
        <v>2437</v>
      </c>
      <c r="N88" s="63" t="s">
        <v>2730</v>
      </c>
      <c r="O88" s="63" t="s">
        <v>2431</v>
      </c>
      <c r="P88" s="63" t="s">
        <v>2732</v>
      </c>
      <c r="Q88" s="63" t="s">
        <v>2734</v>
      </c>
      <c r="R88" s="63" t="s">
        <v>2431</v>
      </c>
      <c r="S88" s="63" t="s">
        <v>2736</v>
      </c>
      <c r="T88" s="63" t="s">
        <v>2431</v>
      </c>
      <c r="U88" s="63" t="s">
        <v>2738</v>
      </c>
      <c r="V88" s="63" t="s">
        <v>2431</v>
      </c>
      <c r="W88" s="63" t="s">
        <v>2431</v>
      </c>
      <c r="X88" s="63" t="s">
        <v>2431</v>
      </c>
      <c r="Y88" s="63" t="s">
        <v>2431</v>
      </c>
      <c r="Z88" s="63"/>
      <c r="AA88" s="63" t="s">
        <v>2728</v>
      </c>
      <c r="AB88" s="63"/>
      <c r="AC88" s="34">
        <v>347</v>
      </c>
      <c r="AD88" s="40" t="str">
        <f>VLOOKUP(AC88,pTRAIT!A:B,2,FALSE)</f>
        <v>EM5RTUeRo5So5;NST=X / EM5RTUeRo5So5(Pu);NST=X</v>
      </c>
      <c r="AE88" s="63">
        <f>VLOOKUP($AC88,pTRAIT!$A:$X,7,FALSE)</f>
        <v>0</v>
      </c>
      <c r="AF88" s="63">
        <f>VLOOKUP($AC88,pTRAIT!$A:$X,8,FALSE)</f>
        <v>0</v>
      </c>
      <c r="AG88" s="63">
        <f>VLOOKUP($AC88,pTRAIT!$A:$X,9,FALSE)</f>
        <v>0</v>
      </c>
      <c r="AH88" s="63">
        <f>VLOOKUP($AC88,pTRAIT!$A:$X,10,FALSE)</f>
        <v>0</v>
      </c>
      <c r="AI88" s="63">
        <f>VLOOKUP($AC88,pTRAIT!$A:$X,11,FALSE)</f>
        <v>0</v>
      </c>
      <c r="AJ88" s="63">
        <f>VLOOKUP($AC88,pTRAIT!$A:$X,12,FALSE)</f>
        <v>0</v>
      </c>
      <c r="AK88" s="63">
        <f>VLOOKUP($AC88,pTRAIT!$A:$X,13,FALSE)</f>
        <v>0</v>
      </c>
      <c r="AL88" s="63">
        <f>VLOOKUP($AC88,pTRAIT!$A:$X,14,FALSE)</f>
        <v>0</v>
      </c>
      <c r="AM88" s="63">
        <f>VLOOKUP($AC88,pTRAIT!$A:$X,15,FALSE)</f>
        <v>0</v>
      </c>
      <c r="AN88" s="63">
        <f>VLOOKUP($AC88,pTRAIT!$A:$X,16,FALSE)</f>
        <v>0</v>
      </c>
      <c r="AO88" s="63">
        <f>VLOOKUP($AC88,pTRAIT!$A:$X,17,FALSE)</f>
        <v>0</v>
      </c>
      <c r="AP88" s="63">
        <f>VLOOKUP($AC88,pTRAIT!$A:$X,18,FALSE)</f>
        <v>0</v>
      </c>
      <c r="AQ88" s="63">
        <f>VLOOKUP($AC88,pTRAIT!$A:$X,19,FALSE)</f>
        <v>0</v>
      </c>
      <c r="AR88" s="63">
        <f>VLOOKUP($AC88,pTRAIT!$A:$X,20,FALSE)</f>
        <v>0</v>
      </c>
      <c r="AS88" s="63">
        <f>VLOOKUP($AC88,pTRAIT!$A:$X,21,FALSE)</f>
        <v>0</v>
      </c>
      <c r="AT88" s="63">
        <f>VLOOKUP($AC88,pTRAIT!$A:$X,22,FALSE)</f>
        <v>0</v>
      </c>
      <c r="AU88" s="63">
        <f>VLOOKUP($AC88,pTRAIT!$A:$X,23,FALSE)</f>
        <v>0</v>
      </c>
      <c r="AV88" s="63">
        <f>VLOOKUP($AC88,pTRAIT!$A:$X,24,FALSE)</f>
        <v>0</v>
      </c>
    </row>
    <row r="89" spans="1:48" ht="12" hidden="1" customHeight="1" x14ac:dyDescent="0.2">
      <c r="A89" s="32">
        <v>26</v>
      </c>
      <c r="B89" s="33" t="s">
        <v>5</v>
      </c>
      <c r="C89" s="34">
        <v>213</v>
      </c>
      <c r="D89" s="32" t="str">
        <f t="shared" si="1"/>
        <v>26X213</v>
      </c>
      <c r="E89" s="43" t="s">
        <v>1623</v>
      </c>
      <c r="F89" s="61" t="s">
        <v>1716</v>
      </c>
      <c r="G89" s="41" t="s">
        <v>43</v>
      </c>
      <c r="H89" s="38"/>
      <c r="I89" s="32">
        <v>26</v>
      </c>
      <c r="J89" s="63">
        <f>VLOOKUP(I89,pTRAIT!A:B,2,FALSE)</f>
        <v>0</v>
      </c>
      <c r="K89" s="63" t="s">
        <v>2724</v>
      </c>
      <c r="L89" s="63"/>
      <c r="M89" s="63" t="s">
        <v>2437</v>
      </c>
      <c r="N89" s="63" t="s">
        <v>2730</v>
      </c>
      <c r="O89" s="63" t="s">
        <v>2431</v>
      </c>
      <c r="P89" s="63" t="s">
        <v>2732</v>
      </c>
      <c r="Q89" s="63" t="s">
        <v>2431</v>
      </c>
      <c r="R89" s="63" t="s">
        <v>2431</v>
      </c>
      <c r="S89" s="63" t="s">
        <v>2736</v>
      </c>
      <c r="T89" s="63" t="s">
        <v>2431</v>
      </c>
      <c r="U89" s="63" t="s">
        <v>2738</v>
      </c>
      <c r="V89" s="63" t="s">
        <v>2431</v>
      </c>
      <c r="W89" s="63" t="s">
        <v>2431</v>
      </c>
      <c r="X89" s="63" t="s">
        <v>2431</v>
      </c>
      <c r="Y89" s="63" t="s">
        <v>2431</v>
      </c>
      <c r="Z89" s="63"/>
      <c r="AA89" s="63" t="s">
        <v>2728</v>
      </c>
      <c r="AB89" s="63"/>
      <c r="AC89" s="34">
        <v>213</v>
      </c>
      <c r="AD89" s="40" t="str">
        <f>VLOOKUP(AC89,pTRAIT!A:B,2,FALSE)</f>
        <v>EM5RTRo5So5;NST=X / ERo5So5(Pu);NST=X</v>
      </c>
      <c r="AE89" s="63">
        <f>VLOOKUP($AC89,pTRAIT!$A:$X,7,FALSE)</f>
        <v>0</v>
      </c>
      <c r="AF89" s="63">
        <f>VLOOKUP($AC89,pTRAIT!$A:$X,8,FALSE)</f>
        <v>0</v>
      </c>
      <c r="AG89" s="63">
        <f>VLOOKUP($AC89,pTRAIT!$A:$X,9,FALSE)</f>
        <v>0</v>
      </c>
      <c r="AH89" s="63">
        <f>VLOOKUP($AC89,pTRAIT!$A:$X,10,FALSE)</f>
        <v>0</v>
      </c>
      <c r="AI89" s="63">
        <f>VLOOKUP($AC89,pTRAIT!$A:$X,11,FALSE)</f>
        <v>0</v>
      </c>
      <c r="AJ89" s="63">
        <f>VLOOKUP($AC89,pTRAIT!$A:$X,12,FALSE)</f>
        <v>0</v>
      </c>
      <c r="AK89" s="63">
        <f>VLOOKUP($AC89,pTRAIT!$A:$X,13,FALSE)</f>
        <v>0</v>
      </c>
      <c r="AL89" s="63">
        <f>VLOOKUP($AC89,pTRAIT!$A:$X,14,FALSE)</f>
        <v>0</v>
      </c>
      <c r="AM89" s="63">
        <f>VLOOKUP($AC89,pTRAIT!$A:$X,15,FALSE)</f>
        <v>0</v>
      </c>
      <c r="AN89" s="63">
        <f>VLOOKUP($AC89,pTRAIT!$A:$X,16,FALSE)</f>
        <v>0</v>
      </c>
      <c r="AO89" s="63">
        <f>VLOOKUP($AC89,pTRAIT!$A:$X,17,FALSE)</f>
        <v>0</v>
      </c>
      <c r="AP89" s="63">
        <f>VLOOKUP($AC89,pTRAIT!$A:$X,18,FALSE)</f>
        <v>0</v>
      </c>
      <c r="AQ89" s="63">
        <f>VLOOKUP($AC89,pTRAIT!$A:$X,19,FALSE)</f>
        <v>0</v>
      </c>
      <c r="AR89" s="63">
        <f>VLOOKUP($AC89,pTRAIT!$A:$X,20,FALSE)</f>
        <v>0</v>
      </c>
      <c r="AS89" s="63">
        <f>VLOOKUP($AC89,pTRAIT!$A:$X,21,FALSE)</f>
        <v>0</v>
      </c>
      <c r="AT89" s="63">
        <f>VLOOKUP($AC89,pTRAIT!$A:$X,22,FALSE)</f>
        <v>0</v>
      </c>
      <c r="AU89" s="63">
        <f>VLOOKUP($AC89,pTRAIT!$A:$X,23,FALSE)</f>
        <v>0</v>
      </c>
      <c r="AV89" s="63">
        <f>VLOOKUP($AC89,pTRAIT!$A:$X,24,FALSE)</f>
        <v>0</v>
      </c>
    </row>
    <row r="90" spans="1:48" ht="12" hidden="1" customHeight="1" x14ac:dyDescent="0.2">
      <c r="A90" s="32">
        <v>26</v>
      </c>
      <c r="B90" s="33" t="s">
        <v>5</v>
      </c>
      <c r="C90" s="34">
        <v>214</v>
      </c>
      <c r="D90" s="32" t="str">
        <f t="shared" si="1"/>
        <v>26X214</v>
      </c>
      <c r="E90" s="43" t="s">
        <v>1623</v>
      </c>
      <c r="F90" s="61" t="s">
        <v>1717</v>
      </c>
      <c r="G90" s="41" t="s">
        <v>43</v>
      </c>
      <c r="H90" s="38"/>
      <c r="I90" s="32">
        <v>26</v>
      </c>
      <c r="J90" s="63">
        <f>VLOOKUP(I90,pTRAIT!A:B,2,FALSE)</f>
        <v>0</v>
      </c>
      <c r="K90" s="63" t="s">
        <v>2724</v>
      </c>
      <c r="L90" s="63"/>
      <c r="M90" s="63" t="s">
        <v>2437</v>
      </c>
      <c r="N90" s="63" t="s">
        <v>2730</v>
      </c>
      <c r="O90" s="63" t="s">
        <v>2431</v>
      </c>
      <c r="P90" s="63" t="s">
        <v>2732</v>
      </c>
      <c r="Q90" s="63" t="s">
        <v>2431</v>
      </c>
      <c r="R90" s="63" t="s">
        <v>2431</v>
      </c>
      <c r="S90" s="63" t="s">
        <v>2736</v>
      </c>
      <c r="T90" s="63" t="s">
        <v>2431</v>
      </c>
      <c r="U90" s="63" t="s">
        <v>2738</v>
      </c>
      <c r="V90" s="63" t="s">
        <v>2431</v>
      </c>
      <c r="W90" s="63" t="s">
        <v>2431</v>
      </c>
      <c r="X90" s="63" t="s">
        <v>2431</v>
      </c>
      <c r="Y90" s="63" t="s">
        <v>2431</v>
      </c>
      <c r="Z90" s="63"/>
      <c r="AA90" s="63" t="s">
        <v>2728</v>
      </c>
      <c r="AB90" s="63"/>
      <c r="AC90" s="34">
        <v>214</v>
      </c>
      <c r="AD90" s="40" t="str">
        <f>VLOOKUP(AC90,pTRAIT!A:B,2,FALSE)</f>
        <v>EM5RTRo5So5;NST=X / ERo5So5(Pu);NST=X</v>
      </c>
      <c r="AE90" s="63">
        <f>VLOOKUP($AC90,pTRAIT!$A:$X,7,FALSE)</f>
        <v>0</v>
      </c>
      <c r="AF90" s="63">
        <f>VLOOKUP($AC90,pTRAIT!$A:$X,8,FALSE)</f>
        <v>0</v>
      </c>
      <c r="AG90" s="63">
        <f>VLOOKUP($AC90,pTRAIT!$A:$X,9,FALSE)</f>
        <v>0</v>
      </c>
      <c r="AH90" s="63">
        <f>VLOOKUP($AC90,pTRAIT!$A:$X,10,FALSE)</f>
        <v>0</v>
      </c>
      <c r="AI90" s="63">
        <f>VLOOKUP($AC90,pTRAIT!$A:$X,11,FALSE)</f>
        <v>0</v>
      </c>
      <c r="AJ90" s="63">
        <f>VLOOKUP($AC90,pTRAIT!$A:$X,12,FALSE)</f>
        <v>0</v>
      </c>
      <c r="AK90" s="63">
        <f>VLOOKUP($AC90,pTRAIT!$A:$X,13,FALSE)</f>
        <v>0</v>
      </c>
      <c r="AL90" s="63">
        <f>VLOOKUP($AC90,pTRAIT!$A:$X,14,FALSE)</f>
        <v>0</v>
      </c>
      <c r="AM90" s="63">
        <f>VLOOKUP($AC90,pTRAIT!$A:$X,15,FALSE)</f>
        <v>0</v>
      </c>
      <c r="AN90" s="63">
        <f>VLOOKUP($AC90,pTRAIT!$A:$X,16,FALSE)</f>
        <v>0</v>
      </c>
      <c r="AO90" s="63">
        <f>VLOOKUP($AC90,pTRAIT!$A:$X,17,FALSE)</f>
        <v>0</v>
      </c>
      <c r="AP90" s="63">
        <f>VLOOKUP($AC90,pTRAIT!$A:$X,18,FALSE)</f>
        <v>0</v>
      </c>
      <c r="AQ90" s="63">
        <f>VLOOKUP($AC90,pTRAIT!$A:$X,19,FALSE)</f>
        <v>0</v>
      </c>
      <c r="AR90" s="63">
        <f>VLOOKUP($AC90,pTRAIT!$A:$X,20,FALSE)</f>
        <v>0</v>
      </c>
      <c r="AS90" s="63">
        <f>VLOOKUP($AC90,pTRAIT!$A:$X,21,FALSE)</f>
        <v>0</v>
      </c>
      <c r="AT90" s="63">
        <f>VLOOKUP($AC90,pTRAIT!$A:$X,22,FALSE)</f>
        <v>0</v>
      </c>
      <c r="AU90" s="63">
        <f>VLOOKUP($AC90,pTRAIT!$A:$X,23,FALSE)</f>
        <v>0</v>
      </c>
      <c r="AV90" s="63">
        <f>VLOOKUP($AC90,pTRAIT!$A:$X,24,FALSE)</f>
        <v>0</v>
      </c>
    </row>
    <row r="91" spans="1:48" ht="12" hidden="1" customHeight="1" x14ac:dyDescent="0.2">
      <c r="A91" s="32">
        <v>26</v>
      </c>
      <c r="B91" s="33" t="s">
        <v>5</v>
      </c>
      <c r="C91" s="34">
        <v>216</v>
      </c>
      <c r="D91" s="32" t="str">
        <f t="shared" si="1"/>
        <v>26X216</v>
      </c>
      <c r="E91" s="43" t="s">
        <v>1623</v>
      </c>
      <c r="F91" s="61" t="s">
        <v>1718</v>
      </c>
      <c r="G91" s="41" t="s">
        <v>43</v>
      </c>
      <c r="H91" s="38"/>
      <c r="I91" s="32">
        <v>26</v>
      </c>
      <c r="J91" s="63">
        <f>VLOOKUP(I91,pTRAIT!A:B,2,FALSE)</f>
        <v>0</v>
      </c>
      <c r="K91" s="63" t="s">
        <v>2724</v>
      </c>
      <c r="L91" s="63"/>
      <c r="M91" s="63" t="s">
        <v>2437</v>
      </c>
      <c r="N91" s="63" t="s">
        <v>2730</v>
      </c>
      <c r="O91" s="63" t="s">
        <v>2431</v>
      </c>
      <c r="P91" s="63" t="s">
        <v>2732</v>
      </c>
      <c r="Q91" s="63" t="s">
        <v>2431</v>
      </c>
      <c r="R91" s="63" t="s">
        <v>2431</v>
      </c>
      <c r="S91" s="63" t="s">
        <v>2736</v>
      </c>
      <c r="T91" s="63" t="s">
        <v>2431</v>
      </c>
      <c r="U91" s="63" t="s">
        <v>2738</v>
      </c>
      <c r="V91" s="63" t="s">
        <v>2431</v>
      </c>
      <c r="W91" s="63" t="s">
        <v>2431</v>
      </c>
      <c r="X91" s="63" t="s">
        <v>2431</v>
      </c>
      <c r="Y91" s="63" t="s">
        <v>2431</v>
      </c>
      <c r="Z91" s="63"/>
      <c r="AA91" s="63" t="s">
        <v>2728</v>
      </c>
      <c r="AB91" s="63"/>
      <c r="AC91" s="34">
        <v>216</v>
      </c>
      <c r="AD91" s="40" t="str">
        <f>VLOOKUP(AC91,pTRAIT!A:B,2,FALSE)</f>
        <v>EM5RTRo5So5;NST=X / EM5RTUeRo5So5(Pu);NST=X</v>
      </c>
      <c r="AE91" s="63">
        <f>VLOOKUP($AC91,pTRAIT!$A:$X,7,FALSE)</f>
        <v>0</v>
      </c>
      <c r="AF91" s="63">
        <f>VLOOKUP($AC91,pTRAIT!$A:$X,8,FALSE)</f>
        <v>0</v>
      </c>
      <c r="AG91" s="63">
        <f>VLOOKUP($AC91,pTRAIT!$A:$X,9,FALSE)</f>
        <v>0</v>
      </c>
      <c r="AH91" s="63">
        <f>VLOOKUP($AC91,pTRAIT!$A:$X,10,FALSE)</f>
        <v>0</v>
      </c>
      <c r="AI91" s="63">
        <f>VLOOKUP($AC91,pTRAIT!$A:$X,11,FALSE)</f>
        <v>0</v>
      </c>
      <c r="AJ91" s="63">
        <f>VLOOKUP($AC91,pTRAIT!$A:$X,12,FALSE)</f>
        <v>0</v>
      </c>
      <c r="AK91" s="63">
        <f>VLOOKUP($AC91,pTRAIT!$A:$X,13,FALSE)</f>
        <v>0</v>
      </c>
      <c r="AL91" s="63">
        <f>VLOOKUP($AC91,pTRAIT!$A:$X,14,FALSE)</f>
        <v>0</v>
      </c>
      <c r="AM91" s="63">
        <f>VLOOKUP($AC91,pTRAIT!$A:$X,15,FALSE)</f>
        <v>0</v>
      </c>
      <c r="AN91" s="63">
        <f>VLOOKUP($AC91,pTRAIT!$A:$X,16,FALSE)</f>
        <v>0</v>
      </c>
      <c r="AO91" s="63">
        <f>VLOOKUP($AC91,pTRAIT!$A:$X,17,FALSE)</f>
        <v>0</v>
      </c>
      <c r="AP91" s="63">
        <f>VLOOKUP($AC91,pTRAIT!$A:$X,18,FALSE)</f>
        <v>0</v>
      </c>
      <c r="AQ91" s="63">
        <f>VLOOKUP($AC91,pTRAIT!$A:$X,19,FALSE)</f>
        <v>0</v>
      </c>
      <c r="AR91" s="63">
        <f>VLOOKUP($AC91,pTRAIT!$A:$X,20,FALSE)</f>
        <v>0</v>
      </c>
      <c r="AS91" s="63">
        <f>VLOOKUP($AC91,pTRAIT!$A:$X,21,FALSE)</f>
        <v>0</v>
      </c>
      <c r="AT91" s="63">
        <f>VLOOKUP($AC91,pTRAIT!$A:$X,22,FALSE)</f>
        <v>0</v>
      </c>
      <c r="AU91" s="63">
        <f>VLOOKUP($AC91,pTRAIT!$A:$X,23,FALSE)</f>
        <v>0</v>
      </c>
      <c r="AV91" s="63">
        <f>VLOOKUP($AC91,pTRAIT!$A:$X,24,FALSE)</f>
        <v>0</v>
      </c>
    </row>
    <row r="92" spans="1:48" ht="12" hidden="1" customHeight="1" x14ac:dyDescent="0.2">
      <c r="A92" s="32">
        <v>26</v>
      </c>
      <c r="B92" s="33" t="s">
        <v>5</v>
      </c>
      <c r="C92" s="34">
        <v>217</v>
      </c>
      <c r="D92" s="32" t="str">
        <f t="shared" si="1"/>
        <v>26X217</v>
      </c>
      <c r="E92" s="43" t="s">
        <v>1623</v>
      </c>
      <c r="F92" s="61" t="s">
        <v>1719</v>
      </c>
      <c r="G92" s="41" t="s">
        <v>43</v>
      </c>
      <c r="H92" s="38"/>
      <c r="I92" s="32">
        <v>26</v>
      </c>
      <c r="J92" s="63">
        <f>VLOOKUP(I92,pTRAIT!A:B,2,FALSE)</f>
        <v>0</v>
      </c>
      <c r="K92" s="63" t="s">
        <v>2724</v>
      </c>
      <c r="L92" s="63"/>
      <c r="M92" s="63" t="s">
        <v>2437</v>
      </c>
      <c r="N92" s="63" t="s">
        <v>2730</v>
      </c>
      <c r="O92" s="63" t="s">
        <v>2431</v>
      </c>
      <c r="P92" s="63" t="s">
        <v>2732</v>
      </c>
      <c r="Q92" s="63" t="s">
        <v>2431</v>
      </c>
      <c r="R92" s="63" t="s">
        <v>2431</v>
      </c>
      <c r="S92" s="63" t="s">
        <v>2736</v>
      </c>
      <c r="T92" s="63" t="s">
        <v>2431</v>
      </c>
      <c r="U92" s="63" t="s">
        <v>2738</v>
      </c>
      <c r="V92" s="63" t="s">
        <v>2431</v>
      </c>
      <c r="W92" s="63" t="s">
        <v>2431</v>
      </c>
      <c r="X92" s="63" t="s">
        <v>2431</v>
      </c>
      <c r="Y92" s="63" t="s">
        <v>2431</v>
      </c>
      <c r="Z92" s="63"/>
      <c r="AA92" s="63" t="s">
        <v>2728</v>
      </c>
      <c r="AB92" s="63"/>
      <c r="AC92" s="34">
        <v>217</v>
      </c>
      <c r="AD92" s="40" t="str">
        <f>VLOOKUP(AC92,pTRAIT!A:B,2,FALSE)</f>
        <v>EM5RTRo5So5;NST=X / EM5RTUeRo5So5(Pu);NST=X</v>
      </c>
      <c r="AE92" s="63">
        <f>VLOOKUP($AC92,pTRAIT!$A:$X,7,FALSE)</f>
        <v>0</v>
      </c>
      <c r="AF92" s="63">
        <f>VLOOKUP($AC92,pTRAIT!$A:$X,8,FALSE)</f>
        <v>0</v>
      </c>
      <c r="AG92" s="63">
        <f>VLOOKUP($AC92,pTRAIT!$A:$X,9,FALSE)</f>
        <v>0</v>
      </c>
      <c r="AH92" s="63">
        <f>VLOOKUP($AC92,pTRAIT!$A:$X,10,FALSE)</f>
        <v>0</v>
      </c>
      <c r="AI92" s="63">
        <f>VLOOKUP($AC92,pTRAIT!$A:$X,11,FALSE)</f>
        <v>0</v>
      </c>
      <c r="AJ92" s="63">
        <f>VLOOKUP($AC92,pTRAIT!$A:$X,12,FALSE)</f>
        <v>0</v>
      </c>
      <c r="AK92" s="63">
        <f>VLOOKUP($AC92,pTRAIT!$A:$X,13,FALSE)</f>
        <v>0</v>
      </c>
      <c r="AL92" s="63">
        <f>VLOOKUP($AC92,pTRAIT!$A:$X,14,FALSE)</f>
        <v>0</v>
      </c>
      <c r="AM92" s="63">
        <f>VLOOKUP($AC92,pTRAIT!$A:$X,15,FALSE)</f>
        <v>0</v>
      </c>
      <c r="AN92" s="63">
        <f>VLOOKUP($AC92,pTRAIT!$A:$X,16,FALSE)</f>
        <v>0</v>
      </c>
      <c r="AO92" s="63">
        <f>VLOOKUP($AC92,pTRAIT!$A:$X,17,FALSE)</f>
        <v>0</v>
      </c>
      <c r="AP92" s="63">
        <f>VLOOKUP($AC92,pTRAIT!$A:$X,18,FALSE)</f>
        <v>0</v>
      </c>
      <c r="AQ92" s="63">
        <f>VLOOKUP($AC92,pTRAIT!$A:$X,19,FALSE)</f>
        <v>0</v>
      </c>
      <c r="AR92" s="63">
        <f>VLOOKUP($AC92,pTRAIT!$A:$X,20,FALSE)</f>
        <v>0</v>
      </c>
      <c r="AS92" s="63">
        <f>VLOOKUP($AC92,pTRAIT!$A:$X,21,FALSE)</f>
        <v>0</v>
      </c>
      <c r="AT92" s="63">
        <f>VLOOKUP($AC92,pTRAIT!$A:$X,22,FALSE)</f>
        <v>0</v>
      </c>
      <c r="AU92" s="63">
        <f>VLOOKUP($AC92,pTRAIT!$A:$X,23,FALSE)</f>
        <v>0</v>
      </c>
      <c r="AV92" s="63">
        <f>VLOOKUP($AC92,pTRAIT!$A:$X,24,FALSE)</f>
        <v>0</v>
      </c>
    </row>
    <row r="93" spans="1:48" ht="12" hidden="1" customHeight="1" x14ac:dyDescent="0.2">
      <c r="A93" s="32">
        <v>26</v>
      </c>
      <c r="B93" s="33" t="s">
        <v>5</v>
      </c>
      <c r="C93" s="34">
        <v>219</v>
      </c>
      <c r="D93" s="32" t="str">
        <f t="shared" si="1"/>
        <v>26X219</v>
      </c>
      <c r="E93" s="43" t="s">
        <v>1623</v>
      </c>
      <c r="F93" s="61" t="s">
        <v>1720</v>
      </c>
      <c r="G93" s="41" t="s">
        <v>43</v>
      </c>
      <c r="H93" s="38"/>
      <c r="I93" s="32">
        <v>26</v>
      </c>
      <c r="J93" s="63">
        <f>VLOOKUP(I93,pTRAIT!A:B,2,FALSE)</f>
        <v>0</v>
      </c>
      <c r="K93" s="63" t="s">
        <v>2724</v>
      </c>
      <c r="L93" s="63"/>
      <c r="M93" s="63" t="s">
        <v>2437</v>
      </c>
      <c r="N93" s="63" t="s">
        <v>2730</v>
      </c>
      <c r="O93" s="63" t="s">
        <v>2431</v>
      </c>
      <c r="P93" s="63" t="s">
        <v>2732</v>
      </c>
      <c r="Q93" s="63" t="s">
        <v>2431</v>
      </c>
      <c r="R93" s="63" t="s">
        <v>2431</v>
      </c>
      <c r="S93" s="63" t="s">
        <v>2736</v>
      </c>
      <c r="T93" s="63" t="s">
        <v>2431</v>
      </c>
      <c r="U93" s="63" t="s">
        <v>2738</v>
      </c>
      <c r="V93" s="63" t="s">
        <v>2431</v>
      </c>
      <c r="W93" s="63" t="s">
        <v>2431</v>
      </c>
      <c r="X93" s="63" t="s">
        <v>2431</v>
      </c>
      <c r="Y93" s="63" t="s">
        <v>2431</v>
      </c>
      <c r="Z93" s="63"/>
      <c r="AA93" s="63" t="s">
        <v>2728</v>
      </c>
      <c r="AB93" s="63"/>
      <c r="AC93" s="34">
        <v>219</v>
      </c>
      <c r="AD93" s="40" t="str">
        <f>VLOOKUP(AC93,pTRAIT!A:B,2,FALSE)</f>
        <v>EM5RTRo5So5;NST=X / EM5RTUeRo5So5(Pu);NST=X</v>
      </c>
      <c r="AE93" s="63">
        <f>VLOOKUP($AC93,pTRAIT!$A:$X,7,FALSE)</f>
        <v>0</v>
      </c>
      <c r="AF93" s="63">
        <f>VLOOKUP($AC93,pTRAIT!$A:$X,8,FALSE)</f>
        <v>0</v>
      </c>
      <c r="AG93" s="63">
        <f>VLOOKUP($AC93,pTRAIT!$A:$X,9,FALSE)</f>
        <v>0</v>
      </c>
      <c r="AH93" s="63">
        <f>VLOOKUP($AC93,pTRAIT!$A:$X,10,FALSE)</f>
        <v>0</v>
      </c>
      <c r="AI93" s="63">
        <f>VLOOKUP($AC93,pTRAIT!$A:$X,11,FALSE)</f>
        <v>0</v>
      </c>
      <c r="AJ93" s="63">
        <f>VLOOKUP($AC93,pTRAIT!$A:$X,12,FALSE)</f>
        <v>0</v>
      </c>
      <c r="AK93" s="63">
        <f>VLOOKUP($AC93,pTRAIT!$A:$X,13,FALSE)</f>
        <v>0</v>
      </c>
      <c r="AL93" s="63">
        <f>VLOOKUP($AC93,pTRAIT!$A:$X,14,FALSE)</f>
        <v>0</v>
      </c>
      <c r="AM93" s="63">
        <f>VLOOKUP($AC93,pTRAIT!$A:$X,15,FALSE)</f>
        <v>0</v>
      </c>
      <c r="AN93" s="63">
        <f>VLOOKUP($AC93,pTRAIT!$A:$X,16,FALSE)</f>
        <v>0</v>
      </c>
      <c r="AO93" s="63">
        <f>VLOOKUP($AC93,pTRAIT!$A:$X,17,FALSE)</f>
        <v>0</v>
      </c>
      <c r="AP93" s="63">
        <f>VLOOKUP($AC93,pTRAIT!$A:$X,18,FALSE)</f>
        <v>0</v>
      </c>
      <c r="AQ93" s="63">
        <f>VLOOKUP($AC93,pTRAIT!$A:$X,19,FALSE)</f>
        <v>0</v>
      </c>
      <c r="AR93" s="63">
        <f>VLOOKUP($AC93,pTRAIT!$A:$X,20,FALSE)</f>
        <v>0</v>
      </c>
      <c r="AS93" s="63">
        <f>VLOOKUP($AC93,pTRAIT!$A:$X,21,FALSE)</f>
        <v>0</v>
      </c>
      <c r="AT93" s="63">
        <f>VLOOKUP($AC93,pTRAIT!$A:$X,22,FALSE)</f>
        <v>0</v>
      </c>
      <c r="AU93" s="63">
        <f>VLOOKUP($AC93,pTRAIT!$A:$X,23,FALSE)</f>
        <v>0</v>
      </c>
      <c r="AV93" s="63">
        <f>VLOOKUP($AC93,pTRAIT!$A:$X,24,FALSE)</f>
        <v>0</v>
      </c>
    </row>
    <row r="94" spans="1:48" ht="12" hidden="1" customHeight="1" x14ac:dyDescent="0.2">
      <c r="A94" s="32">
        <v>26</v>
      </c>
      <c r="B94" s="33" t="s">
        <v>5</v>
      </c>
      <c r="C94" s="34">
        <v>225</v>
      </c>
      <c r="D94" s="32" t="str">
        <f t="shared" si="1"/>
        <v>26X225</v>
      </c>
      <c r="E94" s="43" t="s">
        <v>1623</v>
      </c>
      <c r="F94" s="61" t="s">
        <v>1721</v>
      </c>
      <c r="G94" s="41" t="s">
        <v>43</v>
      </c>
      <c r="H94" s="38"/>
      <c r="I94" s="32">
        <v>26</v>
      </c>
      <c r="J94" s="63">
        <f>VLOOKUP(I94,pTRAIT!A:B,2,FALSE)</f>
        <v>0</v>
      </c>
      <c r="K94" s="63" t="s">
        <v>2724</v>
      </c>
      <c r="L94" s="63"/>
      <c r="M94" s="63" t="s">
        <v>2437</v>
      </c>
      <c r="N94" s="63" t="s">
        <v>2730</v>
      </c>
      <c r="O94" s="63" t="s">
        <v>2431</v>
      </c>
      <c r="P94" s="63" t="s">
        <v>2732</v>
      </c>
      <c r="Q94" s="63" t="s">
        <v>2431</v>
      </c>
      <c r="R94" s="63" t="s">
        <v>2431</v>
      </c>
      <c r="S94" s="63" t="s">
        <v>2736</v>
      </c>
      <c r="T94" s="63" t="s">
        <v>2431</v>
      </c>
      <c r="U94" s="63" t="s">
        <v>2738</v>
      </c>
      <c r="V94" s="63" t="s">
        <v>2431</v>
      </c>
      <c r="W94" s="63" t="s">
        <v>2431</v>
      </c>
      <c r="X94" s="63" t="s">
        <v>2431</v>
      </c>
      <c r="Y94" s="63" t="s">
        <v>2431</v>
      </c>
      <c r="Z94" s="63"/>
      <c r="AA94" s="63" t="s">
        <v>2728</v>
      </c>
      <c r="AB94" s="63"/>
      <c r="AC94" s="34">
        <v>225</v>
      </c>
      <c r="AD94" s="40" t="str">
        <f>VLOOKUP(AC94,pTRAIT!A:B,2,FALSE)</f>
        <v>EM5RTRo5So5;NST=X / EM5RTUeRo5So5WSPu;NST=X</v>
      </c>
      <c r="AE94" s="63">
        <f>VLOOKUP($AC94,pTRAIT!$A:$X,7,FALSE)</f>
        <v>0</v>
      </c>
      <c r="AF94" s="63">
        <f>VLOOKUP($AC94,pTRAIT!$A:$X,8,FALSE)</f>
        <v>0</v>
      </c>
      <c r="AG94" s="63">
        <f>VLOOKUP($AC94,pTRAIT!$A:$X,9,FALSE)</f>
        <v>0</v>
      </c>
      <c r="AH94" s="63">
        <f>VLOOKUP($AC94,pTRAIT!$A:$X,10,FALSE)</f>
        <v>0</v>
      </c>
      <c r="AI94" s="63">
        <f>VLOOKUP($AC94,pTRAIT!$A:$X,11,FALSE)</f>
        <v>0</v>
      </c>
      <c r="AJ94" s="63">
        <f>VLOOKUP($AC94,pTRAIT!$A:$X,12,FALSE)</f>
        <v>0</v>
      </c>
      <c r="AK94" s="63">
        <f>VLOOKUP($AC94,pTRAIT!$A:$X,13,FALSE)</f>
        <v>0</v>
      </c>
      <c r="AL94" s="63">
        <f>VLOOKUP($AC94,pTRAIT!$A:$X,14,FALSE)</f>
        <v>0</v>
      </c>
      <c r="AM94" s="63">
        <f>VLOOKUP($AC94,pTRAIT!$A:$X,15,FALSE)</f>
        <v>0</v>
      </c>
      <c r="AN94" s="63">
        <f>VLOOKUP($AC94,pTRAIT!$A:$X,16,FALSE)</f>
        <v>0</v>
      </c>
      <c r="AO94" s="63">
        <f>VLOOKUP($AC94,pTRAIT!$A:$X,17,FALSE)</f>
        <v>0</v>
      </c>
      <c r="AP94" s="63">
        <f>VLOOKUP($AC94,pTRAIT!$A:$X,18,FALSE)</f>
        <v>0</v>
      </c>
      <c r="AQ94" s="63">
        <f>VLOOKUP($AC94,pTRAIT!$A:$X,19,FALSE)</f>
        <v>0</v>
      </c>
      <c r="AR94" s="63">
        <f>VLOOKUP($AC94,pTRAIT!$A:$X,20,FALSE)</f>
        <v>0</v>
      </c>
      <c r="AS94" s="63">
        <f>VLOOKUP($AC94,pTRAIT!$A:$X,21,FALSE)</f>
        <v>0</v>
      </c>
      <c r="AT94" s="63">
        <f>VLOOKUP($AC94,pTRAIT!$A:$X,22,FALSE)</f>
        <v>0</v>
      </c>
      <c r="AU94" s="63">
        <f>VLOOKUP($AC94,pTRAIT!$A:$X,23,FALSE)</f>
        <v>0</v>
      </c>
      <c r="AV94" s="63">
        <f>VLOOKUP($AC94,pTRAIT!$A:$X,24,FALSE)</f>
        <v>0</v>
      </c>
    </row>
    <row r="95" spans="1:48" ht="12" hidden="1" customHeight="1" x14ac:dyDescent="0.2">
      <c r="A95" s="32">
        <v>26</v>
      </c>
      <c r="B95" s="33" t="s">
        <v>5</v>
      </c>
      <c r="C95" s="34">
        <v>228</v>
      </c>
      <c r="D95" s="32" t="str">
        <f t="shared" si="1"/>
        <v>26X228</v>
      </c>
      <c r="E95" s="43" t="s">
        <v>1623</v>
      </c>
      <c r="F95" s="61" t="s">
        <v>1722</v>
      </c>
      <c r="G95" s="41" t="s">
        <v>43</v>
      </c>
      <c r="H95" s="38"/>
      <c r="I95" s="32">
        <v>26</v>
      </c>
      <c r="J95" s="63">
        <f>VLOOKUP(I95,pTRAIT!A:B,2,FALSE)</f>
        <v>0</v>
      </c>
      <c r="K95" s="63" t="s">
        <v>2724</v>
      </c>
      <c r="L95" s="63"/>
      <c r="M95" s="63" t="s">
        <v>2437</v>
      </c>
      <c r="N95" s="63" t="s">
        <v>2730</v>
      </c>
      <c r="O95" s="63" t="s">
        <v>2431</v>
      </c>
      <c r="P95" s="63" t="s">
        <v>2732</v>
      </c>
      <c r="Q95" s="63" t="s">
        <v>2431</v>
      </c>
      <c r="R95" s="63" t="s">
        <v>2431</v>
      </c>
      <c r="S95" s="63" t="s">
        <v>2736</v>
      </c>
      <c r="T95" s="63" t="s">
        <v>2431</v>
      </c>
      <c r="U95" s="63" t="s">
        <v>2738</v>
      </c>
      <c r="V95" s="63" t="s">
        <v>2431</v>
      </c>
      <c r="W95" s="63" t="s">
        <v>2431</v>
      </c>
      <c r="X95" s="63" t="s">
        <v>2431</v>
      </c>
      <c r="Y95" s="63" t="s">
        <v>2431</v>
      </c>
      <c r="Z95" s="63"/>
      <c r="AA95" s="63" t="s">
        <v>2728</v>
      </c>
      <c r="AB95" s="63"/>
      <c r="AC95" s="34">
        <v>228</v>
      </c>
      <c r="AD95" s="40" t="str">
        <f>VLOOKUP(AC95,pTRAIT!A:B,2,FALSE)</f>
        <v>EM5RTRo5So5;NST=X / EM5RTUe(CM5)(So5)Cf9Pu;NST=X</v>
      </c>
      <c r="AE95" s="63">
        <f>VLOOKUP($AC95,pTRAIT!$A:$X,7,FALSE)</f>
        <v>0</v>
      </c>
      <c r="AF95" s="63">
        <f>VLOOKUP($AC95,pTRAIT!$A:$X,8,FALSE)</f>
        <v>0</v>
      </c>
      <c r="AG95" s="63">
        <f>VLOOKUP($AC95,pTRAIT!$A:$X,9,FALSE)</f>
        <v>0</v>
      </c>
      <c r="AH95" s="63">
        <f>VLOOKUP($AC95,pTRAIT!$A:$X,10,FALSE)</f>
        <v>0</v>
      </c>
      <c r="AI95" s="63">
        <f>VLOOKUP($AC95,pTRAIT!$A:$X,11,FALSE)</f>
        <v>0</v>
      </c>
      <c r="AJ95" s="63">
        <f>VLOOKUP($AC95,pTRAIT!$A:$X,12,FALSE)</f>
        <v>0</v>
      </c>
      <c r="AK95" s="63">
        <f>VLOOKUP($AC95,pTRAIT!$A:$X,13,FALSE)</f>
        <v>0</v>
      </c>
      <c r="AL95" s="63">
        <f>VLOOKUP($AC95,pTRAIT!$A:$X,14,FALSE)</f>
        <v>0</v>
      </c>
      <c r="AM95" s="63">
        <f>VLOOKUP($AC95,pTRAIT!$A:$X,15,FALSE)</f>
        <v>0</v>
      </c>
      <c r="AN95" s="63">
        <f>VLOOKUP($AC95,pTRAIT!$A:$X,16,FALSE)</f>
        <v>0</v>
      </c>
      <c r="AO95" s="63">
        <f>VLOOKUP($AC95,pTRAIT!$A:$X,17,FALSE)</f>
        <v>0</v>
      </c>
      <c r="AP95" s="63">
        <f>VLOOKUP($AC95,pTRAIT!$A:$X,18,FALSE)</f>
        <v>0</v>
      </c>
      <c r="AQ95" s="63">
        <f>VLOOKUP($AC95,pTRAIT!$A:$X,19,FALSE)</f>
        <v>0</v>
      </c>
      <c r="AR95" s="63">
        <f>VLOOKUP($AC95,pTRAIT!$A:$X,20,FALSE)</f>
        <v>0</v>
      </c>
      <c r="AS95" s="63">
        <f>VLOOKUP($AC95,pTRAIT!$A:$X,21,FALSE)</f>
        <v>0</v>
      </c>
      <c r="AT95" s="63">
        <f>VLOOKUP($AC95,pTRAIT!$A:$X,22,FALSE)</f>
        <v>0</v>
      </c>
      <c r="AU95" s="63">
        <f>VLOOKUP($AC95,pTRAIT!$A:$X,23,FALSE)</f>
        <v>0</v>
      </c>
      <c r="AV95" s="63">
        <f>VLOOKUP($AC95,pTRAIT!$A:$X,24,FALSE)</f>
        <v>0</v>
      </c>
    </row>
    <row r="96" spans="1:48" ht="12" hidden="1" customHeight="1" x14ac:dyDescent="0.2">
      <c r="A96" s="32">
        <v>26</v>
      </c>
      <c r="B96" s="33" t="s">
        <v>5</v>
      </c>
      <c r="C96" s="34">
        <v>231</v>
      </c>
      <c r="D96" s="32" t="str">
        <f t="shared" si="1"/>
        <v>26X231</v>
      </c>
      <c r="E96" s="43" t="s">
        <v>1623</v>
      </c>
      <c r="F96" s="61" t="s">
        <v>1723</v>
      </c>
      <c r="G96" s="41" t="s">
        <v>43</v>
      </c>
      <c r="H96" s="38"/>
      <c r="I96" s="32">
        <v>26</v>
      </c>
      <c r="J96" s="63">
        <f>VLOOKUP(I96,pTRAIT!A:B,2,FALSE)</f>
        <v>0</v>
      </c>
      <c r="K96" s="63" t="s">
        <v>2724</v>
      </c>
      <c r="L96" s="63"/>
      <c r="M96" s="63" t="s">
        <v>2437</v>
      </c>
      <c r="N96" s="63" t="s">
        <v>2730</v>
      </c>
      <c r="O96" s="63" t="s">
        <v>2431</v>
      </c>
      <c r="P96" s="63" t="s">
        <v>2732</v>
      </c>
      <c r="Q96" s="63" t="s">
        <v>2431</v>
      </c>
      <c r="R96" s="63" t="s">
        <v>2431</v>
      </c>
      <c r="S96" s="63" t="s">
        <v>2736</v>
      </c>
      <c r="T96" s="63" t="s">
        <v>2431</v>
      </c>
      <c r="U96" s="63" t="s">
        <v>2738</v>
      </c>
      <c r="V96" s="63" t="s">
        <v>2431</v>
      </c>
      <c r="W96" s="63" t="s">
        <v>2431</v>
      </c>
      <c r="X96" s="63" t="s">
        <v>2431</v>
      </c>
      <c r="Y96" s="63" t="s">
        <v>2431</v>
      </c>
      <c r="Z96" s="63"/>
      <c r="AA96" s="63" t="s">
        <v>2728</v>
      </c>
      <c r="AB96" s="63"/>
      <c r="AC96" s="34">
        <v>231</v>
      </c>
      <c r="AD96" s="40" t="str">
        <f>VLOOKUP(AC96,pTRAIT!A:B,2,FALSE)</f>
        <v>EM5RTRo5So5;NST=X / EM5RTUeCM5So5WSPu;NST=X</v>
      </c>
      <c r="AE96" s="63">
        <f>VLOOKUP($AC96,pTRAIT!$A:$X,7,FALSE)</f>
        <v>0</v>
      </c>
      <c r="AF96" s="63">
        <f>VLOOKUP($AC96,pTRAIT!$A:$X,8,FALSE)</f>
        <v>0</v>
      </c>
      <c r="AG96" s="63">
        <f>VLOOKUP($AC96,pTRAIT!$A:$X,9,FALSE)</f>
        <v>0</v>
      </c>
      <c r="AH96" s="63">
        <f>VLOOKUP($AC96,pTRAIT!$A:$X,10,FALSE)</f>
        <v>0</v>
      </c>
      <c r="AI96" s="63">
        <f>VLOOKUP($AC96,pTRAIT!$A:$X,11,FALSE)</f>
        <v>0</v>
      </c>
      <c r="AJ96" s="63">
        <f>VLOOKUP($AC96,pTRAIT!$A:$X,12,FALSE)</f>
        <v>0</v>
      </c>
      <c r="AK96" s="63">
        <f>VLOOKUP($AC96,pTRAIT!$A:$X,13,FALSE)</f>
        <v>0</v>
      </c>
      <c r="AL96" s="63">
        <f>VLOOKUP($AC96,pTRAIT!$A:$X,14,FALSE)</f>
        <v>0</v>
      </c>
      <c r="AM96" s="63">
        <f>VLOOKUP($AC96,pTRAIT!$A:$X,15,FALSE)</f>
        <v>0</v>
      </c>
      <c r="AN96" s="63">
        <f>VLOOKUP($AC96,pTRAIT!$A:$X,16,FALSE)</f>
        <v>0</v>
      </c>
      <c r="AO96" s="63">
        <f>VLOOKUP($AC96,pTRAIT!$A:$X,17,FALSE)</f>
        <v>0</v>
      </c>
      <c r="AP96" s="63">
        <f>VLOOKUP($AC96,pTRAIT!$A:$X,18,FALSE)</f>
        <v>0</v>
      </c>
      <c r="AQ96" s="63">
        <f>VLOOKUP($AC96,pTRAIT!$A:$X,19,FALSE)</f>
        <v>0</v>
      </c>
      <c r="AR96" s="63">
        <f>VLOOKUP($AC96,pTRAIT!$A:$X,20,FALSE)</f>
        <v>0</v>
      </c>
      <c r="AS96" s="63">
        <f>VLOOKUP($AC96,pTRAIT!$A:$X,21,FALSE)</f>
        <v>0</v>
      </c>
      <c r="AT96" s="63">
        <f>VLOOKUP($AC96,pTRAIT!$A:$X,22,FALSE)</f>
        <v>0</v>
      </c>
      <c r="AU96" s="63">
        <f>VLOOKUP($AC96,pTRAIT!$A:$X,23,FALSE)</f>
        <v>0</v>
      </c>
      <c r="AV96" s="63">
        <f>VLOOKUP($AC96,pTRAIT!$A:$X,24,FALSE)</f>
        <v>0</v>
      </c>
    </row>
    <row r="97" spans="1:48" ht="12" hidden="1" customHeight="1" x14ac:dyDescent="0.2">
      <c r="A97" s="32">
        <v>26</v>
      </c>
      <c r="B97" s="33" t="s">
        <v>5</v>
      </c>
      <c r="C97" s="34">
        <v>235</v>
      </c>
      <c r="D97" s="32" t="str">
        <f t="shared" si="1"/>
        <v>26X235</v>
      </c>
      <c r="E97" s="43" t="s">
        <v>1623</v>
      </c>
      <c r="F97" s="61" t="s">
        <v>1724</v>
      </c>
      <c r="G97" s="41" t="s">
        <v>43</v>
      </c>
      <c r="H97" s="38"/>
      <c r="I97" s="32">
        <v>26</v>
      </c>
      <c r="J97" s="63">
        <f>VLOOKUP(I97,pTRAIT!A:B,2,FALSE)</f>
        <v>0</v>
      </c>
      <c r="K97" s="63" t="s">
        <v>2724</v>
      </c>
      <c r="L97" s="63"/>
      <c r="M97" s="63" t="s">
        <v>2437</v>
      </c>
      <c r="N97" s="63" t="s">
        <v>2730</v>
      </c>
      <c r="O97" s="63" t="s">
        <v>2431</v>
      </c>
      <c r="P97" s="63" t="s">
        <v>2732</v>
      </c>
      <c r="Q97" s="63" t="s">
        <v>2431</v>
      </c>
      <c r="R97" s="63" t="s">
        <v>2431</v>
      </c>
      <c r="S97" s="63" t="s">
        <v>2736</v>
      </c>
      <c r="T97" s="63" t="s">
        <v>2431</v>
      </c>
      <c r="U97" s="63" t="s">
        <v>2738</v>
      </c>
      <c r="V97" s="63" t="s">
        <v>2431</v>
      </c>
      <c r="W97" s="63" t="s">
        <v>2431</v>
      </c>
      <c r="X97" s="63" t="s">
        <v>2431</v>
      </c>
      <c r="Y97" s="63" t="s">
        <v>2431</v>
      </c>
      <c r="Z97" s="63"/>
      <c r="AA97" s="63" t="s">
        <v>2728</v>
      </c>
      <c r="AB97" s="63"/>
      <c r="AC97" s="34">
        <v>235</v>
      </c>
      <c r="AD97" s="40" t="str">
        <f>VLOOKUP(AC97,pTRAIT!A:B,2,FALSE)</f>
        <v>EM5RTRo5So5;NST=X / EM5RT(Ue)CM5So5WSPu;NST=X</v>
      </c>
      <c r="AE97" s="63">
        <f>VLOOKUP($AC97,pTRAIT!$A:$X,7,FALSE)</f>
        <v>0</v>
      </c>
      <c r="AF97" s="63">
        <f>VLOOKUP($AC97,pTRAIT!$A:$X,8,FALSE)</f>
        <v>0</v>
      </c>
      <c r="AG97" s="63">
        <f>VLOOKUP($AC97,pTRAIT!$A:$X,9,FALSE)</f>
        <v>0</v>
      </c>
      <c r="AH97" s="63">
        <f>VLOOKUP($AC97,pTRAIT!$A:$X,10,FALSE)</f>
        <v>0</v>
      </c>
      <c r="AI97" s="63">
        <f>VLOOKUP($AC97,pTRAIT!$A:$X,11,FALSE)</f>
        <v>0</v>
      </c>
      <c r="AJ97" s="63">
        <f>VLOOKUP($AC97,pTRAIT!$A:$X,12,FALSE)</f>
        <v>0</v>
      </c>
      <c r="AK97" s="63">
        <f>VLOOKUP($AC97,pTRAIT!$A:$X,13,FALSE)</f>
        <v>0</v>
      </c>
      <c r="AL97" s="63">
        <f>VLOOKUP($AC97,pTRAIT!$A:$X,14,FALSE)</f>
        <v>0</v>
      </c>
      <c r="AM97" s="63">
        <f>VLOOKUP($AC97,pTRAIT!$A:$X,15,FALSE)</f>
        <v>0</v>
      </c>
      <c r="AN97" s="63">
        <f>VLOOKUP($AC97,pTRAIT!$A:$X,16,FALSE)</f>
        <v>0</v>
      </c>
      <c r="AO97" s="63">
        <f>VLOOKUP($AC97,pTRAIT!$A:$X,17,FALSE)</f>
        <v>0</v>
      </c>
      <c r="AP97" s="63">
        <f>VLOOKUP($AC97,pTRAIT!$A:$X,18,FALSE)</f>
        <v>0</v>
      </c>
      <c r="AQ97" s="63">
        <f>VLOOKUP($AC97,pTRAIT!$A:$X,19,FALSE)</f>
        <v>0</v>
      </c>
      <c r="AR97" s="63">
        <f>VLOOKUP($AC97,pTRAIT!$A:$X,20,FALSE)</f>
        <v>0</v>
      </c>
      <c r="AS97" s="63">
        <f>VLOOKUP($AC97,pTRAIT!$A:$X,21,FALSE)</f>
        <v>0</v>
      </c>
      <c r="AT97" s="63">
        <f>VLOOKUP($AC97,pTRAIT!$A:$X,22,FALSE)</f>
        <v>0</v>
      </c>
      <c r="AU97" s="63">
        <f>VLOOKUP($AC97,pTRAIT!$A:$X,23,FALSE)</f>
        <v>0</v>
      </c>
      <c r="AV97" s="63">
        <f>VLOOKUP($AC97,pTRAIT!$A:$X,24,FALSE)</f>
        <v>0</v>
      </c>
    </row>
    <row r="98" spans="1:48" ht="12" hidden="1" customHeight="1" x14ac:dyDescent="0.2">
      <c r="A98" s="32">
        <v>26</v>
      </c>
      <c r="B98" s="33" t="s">
        <v>5</v>
      </c>
      <c r="C98" s="34">
        <v>236</v>
      </c>
      <c r="D98" s="32" t="str">
        <f t="shared" si="1"/>
        <v>26X236</v>
      </c>
      <c r="E98" s="43" t="s">
        <v>1623</v>
      </c>
      <c r="F98" s="61" t="s">
        <v>1725</v>
      </c>
      <c r="G98" s="41" t="s">
        <v>43</v>
      </c>
      <c r="H98" s="38"/>
      <c r="I98" s="32">
        <v>26</v>
      </c>
      <c r="J98" s="63">
        <f>VLOOKUP(I98,pTRAIT!A:B,2,FALSE)</f>
        <v>0</v>
      </c>
      <c r="K98" s="63" t="s">
        <v>2724</v>
      </c>
      <c r="L98" s="63"/>
      <c r="M98" s="63" t="s">
        <v>2437</v>
      </c>
      <c r="N98" s="63" t="s">
        <v>2730</v>
      </c>
      <c r="O98" s="63" t="s">
        <v>2431</v>
      </c>
      <c r="P98" s="63" t="s">
        <v>2732</v>
      </c>
      <c r="Q98" s="63" t="s">
        <v>2431</v>
      </c>
      <c r="R98" s="63" t="s">
        <v>2431</v>
      </c>
      <c r="S98" s="63" t="s">
        <v>2736</v>
      </c>
      <c r="T98" s="63" t="s">
        <v>2431</v>
      </c>
      <c r="U98" s="63" t="s">
        <v>2738</v>
      </c>
      <c r="V98" s="63" t="s">
        <v>2431</v>
      </c>
      <c r="W98" s="63" t="s">
        <v>2431</v>
      </c>
      <c r="X98" s="63" t="s">
        <v>2431</v>
      </c>
      <c r="Y98" s="63" t="s">
        <v>2431</v>
      </c>
      <c r="Z98" s="63"/>
      <c r="AA98" s="63" t="s">
        <v>2728</v>
      </c>
      <c r="AB98" s="63"/>
      <c r="AC98" s="34">
        <v>236</v>
      </c>
      <c r="AD98" s="40" t="str">
        <f>VLOOKUP(AC98,pTRAIT!A:B,2,FALSE)</f>
        <v>EM5RTRo5So5;NST=X / Sp-1EM5RTUeRo5So5Cf9Pu;NST=X</v>
      </c>
      <c r="AE98" s="63">
        <f>VLOOKUP($AC98,pTRAIT!$A:$X,7,FALSE)</f>
        <v>0</v>
      </c>
      <c r="AF98" s="63">
        <f>VLOOKUP($AC98,pTRAIT!$A:$X,8,FALSE)</f>
        <v>0</v>
      </c>
      <c r="AG98" s="63">
        <f>VLOOKUP($AC98,pTRAIT!$A:$X,9,FALSE)</f>
        <v>0</v>
      </c>
      <c r="AH98" s="63">
        <f>VLOOKUP($AC98,pTRAIT!$A:$X,10,FALSE)</f>
        <v>0</v>
      </c>
      <c r="AI98" s="63">
        <f>VLOOKUP($AC98,pTRAIT!$A:$X,11,FALSE)</f>
        <v>0</v>
      </c>
      <c r="AJ98" s="63">
        <f>VLOOKUP($AC98,pTRAIT!$A:$X,12,FALSE)</f>
        <v>0</v>
      </c>
      <c r="AK98" s="63">
        <f>VLOOKUP($AC98,pTRAIT!$A:$X,13,FALSE)</f>
        <v>0</v>
      </c>
      <c r="AL98" s="63">
        <f>VLOOKUP($AC98,pTRAIT!$A:$X,14,FALSE)</f>
        <v>0</v>
      </c>
      <c r="AM98" s="63">
        <f>VLOOKUP($AC98,pTRAIT!$A:$X,15,FALSE)</f>
        <v>0</v>
      </c>
      <c r="AN98" s="63">
        <f>VLOOKUP($AC98,pTRAIT!$A:$X,16,FALSE)</f>
        <v>0</v>
      </c>
      <c r="AO98" s="63">
        <f>VLOOKUP($AC98,pTRAIT!$A:$X,17,FALSE)</f>
        <v>0</v>
      </c>
      <c r="AP98" s="63">
        <f>VLOOKUP($AC98,pTRAIT!$A:$X,18,FALSE)</f>
        <v>0</v>
      </c>
      <c r="AQ98" s="63">
        <f>VLOOKUP($AC98,pTRAIT!$A:$X,19,FALSE)</f>
        <v>0</v>
      </c>
      <c r="AR98" s="63">
        <f>VLOOKUP($AC98,pTRAIT!$A:$X,20,FALSE)</f>
        <v>0</v>
      </c>
      <c r="AS98" s="63">
        <f>VLOOKUP($AC98,pTRAIT!$A:$X,21,FALSE)</f>
        <v>0</v>
      </c>
      <c r="AT98" s="63">
        <f>VLOOKUP($AC98,pTRAIT!$A:$X,22,FALSE)</f>
        <v>0</v>
      </c>
      <c r="AU98" s="63">
        <f>VLOOKUP($AC98,pTRAIT!$A:$X,23,FALSE)</f>
        <v>0</v>
      </c>
      <c r="AV98" s="63">
        <f>VLOOKUP($AC98,pTRAIT!$A:$X,24,FALSE)</f>
        <v>0</v>
      </c>
    </row>
    <row r="99" spans="1:48" ht="12" hidden="1" customHeight="1" x14ac:dyDescent="0.2">
      <c r="A99" s="32">
        <v>26</v>
      </c>
      <c r="B99" s="33" t="s">
        <v>5</v>
      </c>
      <c r="C99" s="34">
        <v>238</v>
      </c>
      <c r="D99" s="32" t="str">
        <f t="shared" si="1"/>
        <v>26X238</v>
      </c>
      <c r="E99" s="43" t="s">
        <v>1623</v>
      </c>
      <c r="F99" s="61" t="s">
        <v>1726</v>
      </c>
      <c r="G99" s="41" t="s">
        <v>43</v>
      </c>
      <c r="H99" s="38"/>
      <c r="I99" s="32">
        <v>26</v>
      </c>
      <c r="J99" s="63">
        <f>VLOOKUP(I99,pTRAIT!A:B,2,FALSE)</f>
        <v>0</v>
      </c>
      <c r="K99" s="63" t="s">
        <v>2724</v>
      </c>
      <c r="L99" s="63"/>
      <c r="M99" s="63" t="s">
        <v>2437</v>
      </c>
      <c r="N99" s="63" t="s">
        <v>2730</v>
      </c>
      <c r="O99" s="63" t="s">
        <v>2431</v>
      </c>
      <c r="P99" s="63" t="s">
        <v>2732</v>
      </c>
      <c r="Q99" s="63" t="s">
        <v>2431</v>
      </c>
      <c r="R99" s="63" t="s">
        <v>2431</v>
      </c>
      <c r="S99" s="63" t="s">
        <v>2736</v>
      </c>
      <c r="T99" s="63" t="s">
        <v>2431</v>
      </c>
      <c r="U99" s="63" t="s">
        <v>2738</v>
      </c>
      <c r="V99" s="63" t="s">
        <v>2431</v>
      </c>
      <c r="W99" s="63" t="s">
        <v>2431</v>
      </c>
      <c r="X99" s="63" t="s">
        <v>2431</v>
      </c>
      <c r="Y99" s="63" t="s">
        <v>2431</v>
      </c>
      <c r="Z99" s="63"/>
      <c r="AA99" s="63" t="s">
        <v>2728</v>
      </c>
      <c r="AB99" s="63"/>
      <c r="AC99" s="34">
        <v>238</v>
      </c>
      <c r="AD99" s="40" t="str">
        <f>VLOOKUP(AC99,pTRAIT!A:B,2,FALSE)</f>
        <v>EM5RTRo5So5;NST=X / EM5RTCM5(So5)Pu;NST=X</v>
      </c>
      <c r="AE99" s="63">
        <f>VLOOKUP($AC99,pTRAIT!$A:$X,7,FALSE)</f>
        <v>0</v>
      </c>
      <c r="AF99" s="63">
        <f>VLOOKUP($AC99,pTRAIT!$A:$X,8,FALSE)</f>
        <v>0</v>
      </c>
      <c r="AG99" s="63">
        <f>VLOOKUP($AC99,pTRAIT!$A:$X,9,FALSE)</f>
        <v>0</v>
      </c>
      <c r="AH99" s="63">
        <f>VLOOKUP($AC99,pTRAIT!$A:$X,10,FALSE)</f>
        <v>0</v>
      </c>
      <c r="AI99" s="63">
        <f>VLOOKUP($AC99,pTRAIT!$A:$X,11,FALSE)</f>
        <v>0</v>
      </c>
      <c r="AJ99" s="63">
        <f>VLOOKUP($AC99,pTRAIT!$A:$X,12,FALSE)</f>
        <v>0</v>
      </c>
      <c r="AK99" s="63">
        <f>VLOOKUP($AC99,pTRAIT!$A:$X,13,FALSE)</f>
        <v>0</v>
      </c>
      <c r="AL99" s="63">
        <f>VLOOKUP($AC99,pTRAIT!$A:$X,14,FALSE)</f>
        <v>0</v>
      </c>
      <c r="AM99" s="63">
        <f>VLOOKUP($AC99,pTRAIT!$A:$X,15,FALSE)</f>
        <v>0</v>
      </c>
      <c r="AN99" s="63">
        <f>VLOOKUP($AC99,pTRAIT!$A:$X,16,FALSE)</f>
        <v>0</v>
      </c>
      <c r="AO99" s="63">
        <f>VLOOKUP($AC99,pTRAIT!$A:$X,17,FALSE)</f>
        <v>0</v>
      </c>
      <c r="AP99" s="63">
        <f>VLOOKUP($AC99,pTRAIT!$A:$X,18,FALSE)</f>
        <v>0</v>
      </c>
      <c r="AQ99" s="63">
        <f>VLOOKUP($AC99,pTRAIT!$A:$X,19,FALSE)</f>
        <v>0</v>
      </c>
      <c r="AR99" s="63">
        <f>VLOOKUP($AC99,pTRAIT!$A:$X,20,FALSE)</f>
        <v>0</v>
      </c>
      <c r="AS99" s="63">
        <f>VLOOKUP($AC99,pTRAIT!$A:$X,21,FALSE)</f>
        <v>0</v>
      </c>
      <c r="AT99" s="63">
        <f>VLOOKUP($AC99,pTRAIT!$A:$X,22,FALSE)</f>
        <v>0</v>
      </c>
      <c r="AU99" s="63">
        <f>VLOOKUP($AC99,pTRAIT!$A:$X,23,FALSE)</f>
        <v>0</v>
      </c>
      <c r="AV99" s="63">
        <f>VLOOKUP($AC99,pTRAIT!$A:$X,24,FALSE)</f>
        <v>0</v>
      </c>
    </row>
    <row r="100" spans="1:48" ht="12" hidden="1" customHeight="1" x14ac:dyDescent="0.2">
      <c r="A100" s="32">
        <v>26</v>
      </c>
      <c r="B100" s="33" t="s">
        <v>5</v>
      </c>
      <c r="C100" s="34">
        <v>239</v>
      </c>
      <c r="D100" s="32" t="str">
        <f t="shared" si="1"/>
        <v>26X239</v>
      </c>
      <c r="E100" s="43" t="s">
        <v>1623</v>
      </c>
      <c r="F100" s="61" t="s">
        <v>1727</v>
      </c>
      <c r="G100" s="41" t="s">
        <v>43</v>
      </c>
      <c r="H100" s="38"/>
      <c r="I100" s="32">
        <v>26</v>
      </c>
      <c r="J100" s="63">
        <f>VLOOKUP(I100,pTRAIT!A:B,2,FALSE)</f>
        <v>0</v>
      </c>
      <c r="K100" s="63" t="s">
        <v>2724</v>
      </c>
      <c r="L100" s="63"/>
      <c r="M100" s="63" t="s">
        <v>2437</v>
      </c>
      <c r="N100" s="63" t="s">
        <v>2730</v>
      </c>
      <c r="O100" s="63" t="s">
        <v>2431</v>
      </c>
      <c r="P100" s="63" t="s">
        <v>2732</v>
      </c>
      <c r="Q100" s="63" t="s">
        <v>2431</v>
      </c>
      <c r="R100" s="63" t="s">
        <v>2431</v>
      </c>
      <c r="S100" s="63" t="s">
        <v>2736</v>
      </c>
      <c r="T100" s="63" t="s">
        <v>2431</v>
      </c>
      <c r="U100" s="63" t="s">
        <v>2738</v>
      </c>
      <c r="V100" s="63" t="s">
        <v>2431</v>
      </c>
      <c r="W100" s="63" t="s">
        <v>2431</v>
      </c>
      <c r="X100" s="63" t="s">
        <v>2431</v>
      </c>
      <c r="Y100" s="63" t="s">
        <v>2431</v>
      </c>
      <c r="Z100" s="63"/>
      <c r="AA100" s="63" t="s">
        <v>2728</v>
      </c>
      <c r="AB100" s="63"/>
      <c r="AC100" s="34">
        <v>239</v>
      </c>
      <c r="AD100" s="40" t="str">
        <f>VLOOKUP(AC100,pTRAIT!A:B,2,FALSE)</f>
        <v>EM5RTRo5So5;NST=X / EM5RTCM5Pu;NST=X</v>
      </c>
      <c r="AE100" s="63">
        <f>VLOOKUP($AC100,pTRAIT!$A:$X,7,FALSE)</f>
        <v>0</v>
      </c>
      <c r="AF100" s="63">
        <f>VLOOKUP($AC100,pTRAIT!$A:$X,8,FALSE)</f>
        <v>0</v>
      </c>
      <c r="AG100" s="63">
        <f>VLOOKUP($AC100,pTRAIT!$A:$X,9,FALSE)</f>
        <v>0</v>
      </c>
      <c r="AH100" s="63">
        <f>VLOOKUP($AC100,pTRAIT!$A:$X,10,FALSE)</f>
        <v>0</v>
      </c>
      <c r="AI100" s="63">
        <f>VLOOKUP($AC100,pTRAIT!$A:$X,11,FALSE)</f>
        <v>0</v>
      </c>
      <c r="AJ100" s="63">
        <f>VLOOKUP($AC100,pTRAIT!$A:$X,12,FALSE)</f>
        <v>0</v>
      </c>
      <c r="AK100" s="63">
        <f>VLOOKUP($AC100,pTRAIT!$A:$X,13,FALSE)</f>
        <v>0</v>
      </c>
      <c r="AL100" s="63">
        <f>VLOOKUP($AC100,pTRAIT!$A:$X,14,FALSE)</f>
        <v>0</v>
      </c>
      <c r="AM100" s="63">
        <f>VLOOKUP($AC100,pTRAIT!$A:$X,15,FALSE)</f>
        <v>0</v>
      </c>
      <c r="AN100" s="63">
        <f>VLOOKUP($AC100,pTRAIT!$A:$X,16,FALSE)</f>
        <v>0</v>
      </c>
      <c r="AO100" s="63">
        <f>VLOOKUP($AC100,pTRAIT!$A:$X,17,FALSE)</f>
        <v>0</v>
      </c>
      <c r="AP100" s="63">
        <f>VLOOKUP($AC100,pTRAIT!$A:$X,18,FALSE)</f>
        <v>0</v>
      </c>
      <c r="AQ100" s="63">
        <f>VLOOKUP($AC100,pTRAIT!$A:$X,19,FALSE)</f>
        <v>0</v>
      </c>
      <c r="AR100" s="63">
        <f>VLOOKUP($AC100,pTRAIT!$A:$X,20,FALSE)</f>
        <v>0</v>
      </c>
      <c r="AS100" s="63">
        <f>VLOOKUP($AC100,pTRAIT!$A:$X,21,FALSE)</f>
        <v>0</v>
      </c>
      <c r="AT100" s="63">
        <f>VLOOKUP($AC100,pTRAIT!$A:$X,22,FALSE)</f>
        <v>0</v>
      </c>
      <c r="AU100" s="63">
        <f>VLOOKUP($AC100,pTRAIT!$A:$X,23,FALSE)</f>
        <v>0</v>
      </c>
      <c r="AV100" s="63">
        <f>VLOOKUP($AC100,pTRAIT!$A:$X,24,FALSE)</f>
        <v>0</v>
      </c>
    </row>
    <row r="101" spans="1:48" ht="12" hidden="1" customHeight="1" x14ac:dyDescent="0.2">
      <c r="A101" s="32">
        <v>26</v>
      </c>
      <c r="B101" s="33" t="s">
        <v>5</v>
      </c>
      <c r="C101" s="34">
        <v>240</v>
      </c>
      <c r="D101" s="32" t="str">
        <f t="shared" si="1"/>
        <v>26X240</v>
      </c>
      <c r="E101" s="43" t="s">
        <v>1623</v>
      </c>
      <c r="F101" s="61" t="s">
        <v>1728</v>
      </c>
      <c r="G101" s="41" t="s">
        <v>43</v>
      </c>
      <c r="H101" s="38"/>
      <c r="I101" s="32">
        <v>26</v>
      </c>
      <c r="J101" s="63">
        <f>VLOOKUP(I101,pTRAIT!A:B,2,FALSE)</f>
        <v>0</v>
      </c>
      <c r="K101" s="63" t="s">
        <v>2724</v>
      </c>
      <c r="L101" s="63"/>
      <c r="M101" s="63" t="s">
        <v>2437</v>
      </c>
      <c r="N101" s="63" t="s">
        <v>2730</v>
      </c>
      <c r="O101" s="63" t="s">
        <v>2431</v>
      </c>
      <c r="P101" s="63" t="s">
        <v>2732</v>
      </c>
      <c r="Q101" s="63" t="s">
        <v>2431</v>
      </c>
      <c r="R101" s="63" t="s">
        <v>2431</v>
      </c>
      <c r="S101" s="63" t="s">
        <v>2736</v>
      </c>
      <c r="T101" s="63" t="s">
        <v>2431</v>
      </c>
      <c r="U101" s="63" t="s">
        <v>2738</v>
      </c>
      <c r="V101" s="63" t="s">
        <v>2431</v>
      </c>
      <c r="W101" s="63" t="s">
        <v>2431</v>
      </c>
      <c r="X101" s="63" t="s">
        <v>2431</v>
      </c>
      <c r="Y101" s="63" t="s">
        <v>2431</v>
      </c>
      <c r="Z101" s="63"/>
      <c r="AA101" s="63" t="s">
        <v>2728</v>
      </c>
      <c r="AB101" s="63"/>
      <c r="AC101" s="34">
        <v>240</v>
      </c>
      <c r="AD101" s="40" t="str">
        <f>VLOOKUP(AC101,pTRAIT!A:B,2,FALSE)</f>
        <v>EM5RTRo5So5;NST=X / EM5RTCM5Ro5So5Pu;NST=X</v>
      </c>
      <c r="AE101" s="63">
        <f>VLOOKUP($AC101,pTRAIT!$A:$X,7,FALSE)</f>
        <v>0</v>
      </c>
      <c r="AF101" s="63">
        <f>VLOOKUP($AC101,pTRAIT!$A:$X,8,FALSE)</f>
        <v>0</v>
      </c>
      <c r="AG101" s="63">
        <f>VLOOKUP($AC101,pTRAIT!$A:$X,9,FALSE)</f>
        <v>0</v>
      </c>
      <c r="AH101" s="63">
        <f>VLOOKUP($AC101,pTRAIT!$A:$X,10,FALSE)</f>
        <v>0</v>
      </c>
      <c r="AI101" s="63">
        <f>VLOOKUP($AC101,pTRAIT!$A:$X,11,FALSE)</f>
        <v>0</v>
      </c>
      <c r="AJ101" s="63">
        <f>VLOOKUP($AC101,pTRAIT!$A:$X,12,FALSE)</f>
        <v>0</v>
      </c>
      <c r="AK101" s="63">
        <f>VLOOKUP($AC101,pTRAIT!$A:$X,13,FALSE)</f>
        <v>0</v>
      </c>
      <c r="AL101" s="63">
        <f>VLOOKUP($AC101,pTRAIT!$A:$X,14,FALSE)</f>
        <v>0</v>
      </c>
      <c r="AM101" s="63">
        <f>VLOOKUP($AC101,pTRAIT!$A:$X,15,FALSE)</f>
        <v>0</v>
      </c>
      <c r="AN101" s="63">
        <f>VLOOKUP($AC101,pTRAIT!$A:$X,16,FALSE)</f>
        <v>0</v>
      </c>
      <c r="AO101" s="63">
        <f>VLOOKUP($AC101,pTRAIT!$A:$X,17,FALSE)</f>
        <v>0</v>
      </c>
      <c r="AP101" s="63">
        <f>VLOOKUP($AC101,pTRAIT!$A:$X,18,FALSE)</f>
        <v>0</v>
      </c>
      <c r="AQ101" s="63">
        <f>VLOOKUP($AC101,pTRAIT!$A:$X,19,FALSE)</f>
        <v>0</v>
      </c>
      <c r="AR101" s="63">
        <f>VLOOKUP($AC101,pTRAIT!$A:$X,20,FALSE)</f>
        <v>0</v>
      </c>
      <c r="AS101" s="63">
        <f>VLOOKUP($AC101,pTRAIT!$A:$X,21,FALSE)</f>
        <v>0</v>
      </c>
      <c r="AT101" s="63">
        <f>VLOOKUP($AC101,pTRAIT!$A:$X,22,FALSE)</f>
        <v>0</v>
      </c>
      <c r="AU101" s="63">
        <f>VLOOKUP($AC101,pTRAIT!$A:$X,23,FALSE)</f>
        <v>0</v>
      </c>
      <c r="AV101" s="63">
        <f>VLOOKUP($AC101,pTRAIT!$A:$X,24,FALSE)</f>
        <v>0</v>
      </c>
    </row>
    <row r="102" spans="1:48" ht="12" hidden="1" customHeight="1" x14ac:dyDescent="0.2">
      <c r="A102" s="32">
        <v>26</v>
      </c>
      <c r="B102" s="33" t="s">
        <v>5</v>
      </c>
      <c r="C102" s="34">
        <v>241</v>
      </c>
      <c r="D102" s="32" t="str">
        <f t="shared" si="1"/>
        <v>26X241</v>
      </c>
      <c r="E102" s="43" t="s">
        <v>1623</v>
      </c>
      <c r="F102" s="61" t="s">
        <v>1729</v>
      </c>
      <c r="G102" s="41" t="s">
        <v>43</v>
      </c>
      <c r="H102" s="45"/>
      <c r="I102" s="32">
        <v>26</v>
      </c>
      <c r="J102" s="63">
        <f>VLOOKUP(I102,pTRAIT!A:B,2,FALSE)</f>
        <v>0</v>
      </c>
      <c r="K102" s="63" t="s">
        <v>2724</v>
      </c>
      <c r="L102" s="63"/>
      <c r="M102" s="63" t="s">
        <v>2437</v>
      </c>
      <c r="N102" s="63" t="s">
        <v>2730</v>
      </c>
      <c r="O102" s="63" t="s">
        <v>2431</v>
      </c>
      <c r="P102" s="63" t="s">
        <v>2732</v>
      </c>
      <c r="Q102" s="63" t="s">
        <v>2431</v>
      </c>
      <c r="R102" s="63" t="s">
        <v>2431</v>
      </c>
      <c r="S102" s="63" t="s">
        <v>2736</v>
      </c>
      <c r="T102" s="63" t="s">
        <v>2431</v>
      </c>
      <c r="U102" s="63" t="s">
        <v>2738</v>
      </c>
      <c r="V102" s="63" t="s">
        <v>2431</v>
      </c>
      <c r="W102" s="63" t="s">
        <v>2431</v>
      </c>
      <c r="X102" s="63" t="s">
        <v>2431</v>
      </c>
      <c r="Y102" s="63" t="s">
        <v>2431</v>
      </c>
      <c r="Z102" s="63"/>
      <c r="AA102" s="63" t="s">
        <v>2728</v>
      </c>
      <c r="AB102" s="63"/>
      <c r="AC102" s="34">
        <v>241</v>
      </c>
      <c r="AD102" s="40" t="str">
        <f>VLOOKUP(AC102,pTRAIT!A:B,2,FALSE)</f>
        <v>EM5RTRo5So5;NST=X / EM5RTCM5So5Pu;NST=X</v>
      </c>
      <c r="AE102" s="63">
        <f>VLOOKUP($AC102,pTRAIT!$A:$X,7,FALSE)</f>
        <v>0</v>
      </c>
      <c r="AF102" s="63">
        <f>VLOOKUP($AC102,pTRAIT!$A:$X,8,FALSE)</f>
        <v>0</v>
      </c>
      <c r="AG102" s="63">
        <f>VLOOKUP($AC102,pTRAIT!$A:$X,9,FALSE)</f>
        <v>0</v>
      </c>
      <c r="AH102" s="63">
        <f>VLOOKUP($AC102,pTRAIT!$A:$X,10,FALSE)</f>
        <v>0</v>
      </c>
      <c r="AI102" s="63">
        <f>VLOOKUP($AC102,pTRAIT!$A:$X,11,FALSE)</f>
        <v>0</v>
      </c>
      <c r="AJ102" s="63">
        <f>VLOOKUP($AC102,pTRAIT!$A:$X,12,FALSE)</f>
        <v>0</v>
      </c>
      <c r="AK102" s="63">
        <f>VLOOKUP($AC102,pTRAIT!$A:$X,13,FALSE)</f>
        <v>0</v>
      </c>
      <c r="AL102" s="63">
        <f>VLOOKUP($AC102,pTRAIT!$A:$X,14,FALSE)</f>
        <v>0</v>
      </c>
      <c r="AM102" s="63">
        <f>VLOOKUP($AC102,pTRAIT!$A:$X,15,FALSE)</f>
        <v>0</v>
      </c>
      <c r="AN102" s="63">
        <f>VLOOKUP($AC102,pTRAIT!$A:$X,16,FALSE)</f>
        <v>0</v>
      </c>
      <c r="AO102" s="63">
        <f>VLOOKUP($AC102,pTRAIT!$A:$X,17,FALSE)</f>
        <v>0</v>
      </c>
      <c r="AP102" s="63">
        <f>VLOOKUP($AC102,pTRAIT!$A:$X,18,FALSE)</f>
        <v>0</v>
      </c>
      <c r="AQ102" s="63">
        <f>VLOOKUP($AC102,pTRAIT!$A:$X,19,FALSE)</f>
        <v>0</v>
      </c>
      <c r="AR102" s="63">
        <f>VLOOKUP($AC102,pTRAIT!$A:$X,20,FALSE)</f>
        <v>0</v>
      </c>
      <c r="AS102" s="63">
        <f>VLOOKUP($AC102,pTRAIT!$A:$X,21,FALSE)</f>
        <v>0</v>
      </c>
      <c r="AT102" s="63">
        <f>VLOOKUP($AC102,pTRAIT!$A:$X,22,FALSE)</f>
        <v>0</v>
      </c>
      <c r="AU102" s="63">
        <f>VLOOKUP($AC102,pTRAIT!$A:$X,23,FALSE)</f>
        <v>0</v>
      </c>
      <c r="AV102" s="63">
        <f>VLOOKUP($AC102,pTRAIT!$A:$X,24,FALSE)</f>
        <v>0</v>
      </c>
    </row>
    <row r="103" spans="1:48" ht="12" hidden="1" customHeight="1" x14ac:dyDescent="0.2">
      <c r="A103" s="32">
        <v>26</v>
      </c>
      <c r="B103" s="33" t="s">
        <v>5</v>
      </c>
      <c r="C103" s="34">
        <v>242</v>
      </c>
      <c r="D103" s="32" t="str">
        <f t="shared" si="1"/>
        <v>26X242</v>
      </c>
      <c r="E103" s="43" t="s">
        <v>1623</v>
      </c>
      <c r="F103" s="61" t="s">
        <v>1730</v>
      </c>
      <c r="G103" s="41" t="s">
        <v>43</v>
      </c>
      <c r="H103" s="45"/>
      <c r="I103" s="32">
        <v>26</v>
      </c>
      <c r="J103" s="63">
        <f>VLOOKUP(I103,pTRAIT!A:B,2,FALSE)</f>
        <v>0</v>
      </c>
      <c r="K103" s="63" t="s">
        <v>2724</v>
      </c>
      <c r="L103" s="63"/>
      <c r="M103" s="63" t="s">
        <v>2437</v>
      </c>
      <c r="N103" s="63" t="s">
        <v>2730</v>
      </c>
      <c r="O103" s="63" t="s">
        <v>2431</v>
      </c>
      <c r="P103" s="63" t="s">
        <v>2732</v>
      </c>
      <c r="Q103" s="63" t="s">
        <v>2431</v>
      </c>
      <c r="R103" s="63" t="s">
        <v>2431</v>
      </c>
      <c r="S103" s="63" t="s">
        <v>2736</v>
      </c>
      <c r="T103" s="63" t="s">
        <v>2431</v>
      </c>
      <c r="U103" s="63" t="s">
        <v>2738</v>
      </c>
      <c r="V103" s="63" t="s">
        <v>2431</v>
      </c>
      <c r="W103" s="63" t="s">
        <v>2431</v>
      </c>
      <c r="X103" s="63" t="s">
        <v>2431</v>
      </c>
      <c r="Y103" s="63" t="s">
        <v>2431</v>
      </c>
      <c r="Z103" s="63"/>
      <c r="AA103" s="63" t="s">
        <v>2728</v>
      </c>
      <c r="AB103" s="63"/>
      <c r="AC103" s="34">
        <v>242</v>
      </c>
      <c r="AD103" s="40" t="str">
        <f>VLOOKUP(AC103,pTRAIT!A:B,2,FALSE)</f>
        <v>EM5RTRo5So5;NST=X / EM5RTCM5So5Pu;NST=X</v>
      </c>
      <c r="AE103" s="63">
        <f>VLOOKUP($AC103,pTRAIT!$A:$X,7,FALSE)</f>
        <v>0</v>
      </c>
      <c r="AF103" s="63">
        <f>VLOOKUP($AC103,pTRAIT!$A:$X,8,FALSE)</f>
        <v>0</v>
      </c>
      <c r="AG103" s="63">
        <f>VLOOKUP($AC103,pTRAIT!$A:$X,9,FALSE)</f>
        <v>0</v>
      </c>
      <c r="AH103" s="63">
        <f>VLOOKUP($AC103,pTRAIT!$A:$X,10,FALSE)</f>
        <v>0</v>
      </c>
      <c r="AI103" s="63">
        <f>VLOOKUP($AC103,pTRAIT!$A:$X,11,FALSE)</f>
        <v>0</v>
      </c>
      <c r="AJ103" s="63">
        <f>VLOOKUP($AC103,pTRAIT!$A:$X,12,FALSE)</f>
        <v>0</v>
      </c>
      <c r="AK103" s="63">
        <f>VLOOKUP($AC103,pTRAIT!$A:$X,13,FALSE)</f>
        <v>0</v>
      </c>
      <c r="AL103" s="63">
        <f>VLOOKUP($AC103,pTRAIT!$A:$X,14,FALSE)</f>
        <v>0</v>
      </c>
      <c r="AM103" s="63">
        <f>VLOOKUP($AC103,pTRAIT!$A:$X,15,FALSE)</f>
        <v>0</v>
      </c>
      <c r="AN103" s="63">
        <f>VLOOKUP($AC103,pTRAIT!$A:$X,16,FALSE)</f>
        <v>0</v>
      </c>
      <c r="AO103" s="63">
        <f>VLOOKUP($AC103,pTRAIT!$A:$X,17,FALSE)</f>
        <v>0</v>
      </c>
      <c r="AP103" s="63">
        <f>VLOOKUP($AC103,pTRAIT!$A:$X,18,FALSE)</f>
        <v>0</v>
      </c>
      <c r="AQ103" s="63">
        <f>VLOOKUP($AC103,pTRAIT!$A:$X,19,FALSE)</f>
        <v>0</v>
      </c>
      <c r="AR103" s="63">
        <f>VLOOKUP($AC103,pTRAIT!$A:$X,20,FALSE)</f>
        <v>0</v>
      </c>
      <c r="AS103" s="63">
        <f>VLOOKUP($AC103,pTRAIT!$A:$X,21,FALSE)</f>
        <v>0</v>
      </c>
      <c r="AT103" s="63">
        <f>VLOOKUP($AC103,pTRAIT!$A:$X,22,FALSE)</f>
        <v>0</v>
      </c>
      <c r="AU103" s="63">
        <f>VLOOKUP($AC103,pTRAIT!$A:$X,23,FALSE)</f>
        <v>0</v>
      </c>
      <c r="AV103" s="63">
        <f>VLOOKUP($AC103,pTRAIT!$A:$X,24,FALSE)</f>
        <v>0</v>
      </c>
    </row>
    <row r="104" spans="1:48" ht="12" hidden="1" customHeight="1" x14ac:dyDescent="0.2">
      <c r="A104" s="32">
        <v>26</v>
      </c>
      <c r="B104" s="33" t="s">
        <v>5</v>
      </c>
      <c r="C104" s="34">
        <v>243</v>
      </c>
      <c r="D104" s="32" t="str">
        <f t="shared" si="1"/>
        <v>26X243</v>
      </c>
      <c r="E104" s="43" t="s">
        <v>1623</v>
      </c>
      <c r="F104" s="61" t="s">
        <v>1731</v>
      </c>
      <c r="G104" s="41" t="s">
        <v>43</v>
      </c>
      <c r="H104" s="45"/>
      <c r="I104" s="32">
        <v>26</v>
      </c>
      <c r="J104" s="63">
        <f>VLOOKUP(I104,pTRAIT!A:B,2,FALSE)</f>
        <v>0</v>
      </c>
      <c r="K104" s="63" t="s">
        <v>2724</v>
      </c>
      <c r="L104" s="63"/>
      <c r="M104" s="63" t="s">
        <v>2437</v>
      </c>
      <c r="N104" s="63" t="s">
        <v>2730</v>
      </c>
      <c r="O104" s="63" t="s">
        <v>2431</v>
      </c>
      <c r="P104" s="63" t="s">
        <v>2732</v>
      </c>
      <c r="Q104" s="63" t="s">
        <v>2431</v>
      </c>
      <c r="R104" s="63" t="s">
        <v>2431</v>
      </c>
      <c r="S104" s="63" t="s">
        <v>2736</v>
      </c>
      <c r="T104" s="63" t="s">
        <v>2431</v>
      </c>
      <c r="U104" s="63" t="s">
        <v>2738</v>
      </c>
      <c r="V104" s="63" t="s">
        <v>2431</v>
      </c>
      <c r="W104" s="63" t="s">
        <v>2431</v>
      </c>
      <c r="X104" s="63" t="s">
        <v>2431</v>
      </c>
      <c r="Y104" s="63" t="s">
        <v>2431</v>
      </c>
      <c r="Z104" s="63"/>
      <c r="AA104" s="63" t="s">
        <v>2728</v>
      </c>
      <c r="AB104" s="63"/>
      <c r="AC104" s="34">
        <v>243</v>
      </c>
      <c r="AD104" s="40" t="str">
        <f>VLOOKUP(AC104,pTRAIT!A:B,2,FALSE)</f>
        <v>EM5RTRo5So5;NST=X / EM5RTCM5So5Pu;NST=X</v>
      </c>
      <c r="AE104" s="63">
        <f>VLOOKUP($AC104,pTRAIT!$A:$X,7,FALSE)</f>
        <v>0</v>
      </c>
      <c r="AF104" s="63">
        <f>VLOOKUP($AC104,pTRAIT!$A:$X,8,FALSE)</f>
        <v>0</v>
      </c>
      <c r="AG104" s="63">
        <f>VLOOKUP($AC104,pTRAIT!$A:$X,9,FALSE)</f>
        <v>0</v>
      </c>
      <c r="AH104" s="63">
        <f>VLOOKUP($AC104,pTRAIT!$A:$X,10,FALSE)</f>
        <v>0</v>
      </c>
      <c r="AI104" s="63">
        <f>VLOOKUP($AC104,pTRAIT!$A:$X,11,FALSE)</f>
        <v>0</v>
      </c>
      <c r="AJ104" s="63">
        <f>VLOOKUP($AC104,pTRAIT!$A:$X,12,FALSE)</f>
        <v>0</v>
      </c>
      <c r="AK104" s="63">
        <f>VLOOKUP($AC104,pTRAIT!$A:$X,13,FALSE)</f>
        <v>0</v>
      </c>
      <c r="AL104" s="63">
        <f>VLOOKUP($AC104,pTRAIT!$A:$X,14,FALSE)</f>
        <v>0</v>
      </c>
      <c r="AM104" s="63">
        <f>VLOOKUP($AC104,pTRAIT!$A:$X,15,FALSE)</f>
        <v>0</v>
      </c>
      <c r="AN104" s="63">
        <f>VLOOKUP($AC104,pTRAIT!$A:$X,16,FALSE)</f>
        <v>0</v>
      </c>
      <c r="AO104" s="63">
        <f>VLOOKUP($AC104,pTRAIT!$A:$X,17,FALSE)</f>
        <v>0</v>
      </c>
      <c r="AP104" s="63">
        <f>VLOOKUP($AC104,pTRAIT!$A:$X,18,FALSE)</f>
        <v>0</v>
      </c>
      <c r="AQ104" s="63">
        <f>VLOOKUP($AC104,pTRAIT!$A:$X,19,FALSE)</f>
        <v>0</v>
      </c>
      <c r="AR104" s="63">
        <f>VLOOKUP($AC104,pTRAIT!$A:$X,20,FALSE)</f>
        <v>0</v>
      </c>
      <c r="AS104" s="63">
        <f>VLOOKUP($AC104,pTRAIT!$A:$X,21,FALSE)</f>
        <v>0</v>
      </c>
      <c r="AT104" s="63">
        <f>VLOOKUP($AC104,pTRAIT!$A:$X,22,FALSE)</f>
        <v>0</v>
      </c>
      <c r="AU104" s="63">
        <f>VLOOKUP($AC104,pTRAIT!$A:$X,23,FALSE)</f>
        <v>0</v>
      </c>
      <c r="AV104" s="63">
        <f>VLOOKUP($AC104,pTRAIT!$A:$X,24,FALSE)</f>
        <v>0</v>
      </c>
    </row>
    <row r="105" spans="1:48" ht="12" hidden="1" customHeight="1" x14ac:dyDescent="0.2">
      <c r="A105" s="32">
        <v>26</v>
      </c>
      <c r="B105" s="33" t="s">
        <v>5</v>
      </c>
      <c r="C105" s="34">
        <v>244</v>
      </c>
      <c r="D105" s="32" t="str">
        <f t="shared" si="1"/>
        <v>26X244</v>
      </c>
      <c r="E105" s="43" t="s">
        <v>1623</v>
      </c>
      <c r="F105" s="61" t="s">
        <v>1732</v>
      </c>
      <c r="G105" s="41" t="s">
        <v>43</v>
      </c>
      <c r="H105" s="45"/>
      <c r="I105" s="32">
        <v>26</v>
      </c>
      <c r="J105" s="63">
        <f>VLOOKUP(I105,pTRAIT!A:B,2,FALSE)</f>
        <v>0</v>
      </c>
      <c r="K105" s="63" t="s">
        <v>2724</v>
      </c>
      <c r="L105" s="63"/>
      <c r="M105" s="63" t="s">
        <v>2437</v>
      </c>
      <c r="N105" s="63" t="s">
        <v>2730</v>
      </c>
      <c r="O105" s="63" t="s">
        <v>2431</v>
      </c>
      <c r="P105" s="63" t="s">
        <v>2732</v>
      </c>
      <c r="Q105" s="63" t="s">
        <v>2431</v>
      </c>
      <c r="R105" s="63" t="s">
        <v>2431</v>
      </c>
      <c r="S105" s="63" t="s">
        <v>2736</v>
      </c>
      <c r="T105" s="63" t="s">
        <v>2431</v>
      </c>
      <c r="U105" s="63" t="s">
        <v>2738</v>
      </c>
      <c r="V105" s="63" t="s">
        <v>2431</v>
      </c>
      <c r="W105" s="63" t="s">
        <v>2431</v>
      </c>
      <c r="X105" s="63" t="s">
        <v>2431</v>
      </c>
      <c r="Y105" s="63" t="s">
        <v>2431</v>
      </c>
      <c r="Z105" s="63"/>
      <c r="AA105" s="63" t="s">
        <v>2728</v>
      </c>
      <c r="AB105" s="63"/>
      <c r="AC105" s="34">
        <v>244</v>
      </c>
      <c r="AD105" s="40" t="str">
        <f>VLOOKUP(AC105,pTRAIT!A:B,2,FALSE)</f>
        <v>EM5RTRo5So5;NST=X / EM5RTCM5So5Pu;NST=X</v>
      </c>
      <c r="AE105" s="63">
        <f>VLOOKUP($AC105,pTRAIT!$A:$X,7,FALSE)</f>
        <v>0</v>
      </c>
      <c r="AF105" s="63">
        <f>VLOOKUP($AC105,pTRAIT!$A:$X,8,FALSE)</f>
        <v>0</v>
      </c>
      <c r="AG105" s="63">
        <f>VLOOKUP($AC105,pTRAIT!$A:$X,9,FALSE)</f>
        <v>0</v>
      </c>
      <c r="AH105" s="63">
        <f>VLOOKUP($AC105,pTRAIT!$A:$X,10,FALSE)</f>
        <v>0</v>
      </c>
      <c r="AI105" s="63">
        <f>VLOOKUP($AC105,pTRAIT!$A:$X,11,FALSE)</f>
        <v>0</v>
      </c>
      <c r="AJ105" s="63">
        <f>VLOOKUP($AC105,pTRAIT!$A:$X,12,FALSE)</f>
        <v>0</v>
      </c>
      <c r="AK105" s="63">
        <f>VLOOKUP($AC105,pTRAIT!$A:$X,13,FALSE)</f>
        <v>0</v>
      </c>
      <c r="AL105" s="63">
        <f>VLOOKUP($AC105,pTRAIT!$A:$X,14,FALSE)</f>
        <v>0</v>
      </c>
      <c r="AM105" s="63">
        <f>VLOOKUP($AC105,pTRAIT!$A:$X,15,FALSE)</f>
        <v>0</v>
      </c>
      <c r="AN105" s="63">
        <f>VLOOKUP($AC105,pTRAIT!$A:$X,16,FALSE)</f>
        <v>0</v>
      </c>
      <c r="AO105" s="63">
        <f>VLOOKUP($AC105,pTRAIT!$A:$X,17,FALSE)</f>
        <v>0</v>
      </c>
      <c r="AP105" s="63">
        <f>VLOOKUP($AC105,pTRAIT!$A:$X,18,FALSE)</f>
        <v>0</v>
      </c>
      <c r="AQ105" s="63">
        <f>VLOOKUP($AC105,pTRAIT!$A:$X,19,FALSE)</f>
        <v>0</v>
      </c>
      <c r="AR105" s="63">
        <f>VLOOKUP($AC105,pTRAIT!$A:$X,20,FALSE)</f>
        <v>0</v>
      </c>
      <c r="AS105" s="63">
        <f>VLOOKUP($AC105,pTRAIT!$A:$X,21,FALSE)</f>
        <v>0</v>
      </c>
      <c r="AT105" s="63">
        <f>VLOOKUP($AC105,pTRAIT!$A:$X,22,FALSE)</f>
        <v>0</v>
      </c>
      <c r="AU105" s="63">
        <f>VLOOKUP($AC105,pTRAIT!$A:$X,23,FALSE)</f>
        <v>0</v>
      </c>
      <c r="AV105" s="63">
        <f>VLOOKUP($AC105,pTRAIT!$A:$X,24,FALSE)</f>
        <v>0</v>
      </c>
    </row>
    <row r="106" spans="1:48" ht="12" hidden="1" customHeight="1" x14ac:dyDescent="0.2">
      <c r="A106" s="32">
        <v>26</v>
      </c>
      <c r="B106" s="33" t="s">
        <v>5</v>
      </c>
      <c r="C106" s="34">
        <v>245</v>
      </c>
      <c r="D106" s="32" t="str">
        <f t="shared" si="1"/>
        <v>26X245</v>
      </c>
      <c r="E106" s="43" t="s">
        <v>1623</v>
      </c>
      <c r="F106" s="61" t="s">
        <v>1733</v>
      </c>
      <c r="G106" s="41" t="s">
        <v>43</v>
      </c>
      <c r="H106" s="45"/>
      <c r="I106" s="32">
        <v>26</v>
      </c>
      <c r="J106" s="63">
        <f>VLOOKUP(I106,pTRAIT!A:B,2,FALSE)</f>
        <v>0</v>
      </c>
      <c r="K106" s="63" t="s">
        <v>2724</v>
      </c>
      <c r="L106" s="63"/>
      <c r="M106" s="63" t="s">
        <v>2437</v>
      </c>
      <c r="N106" s="63" t="s">
        <v>2730</v>
      </c>
      <c r="O106" s="63" t="s">
        <v>2431</v>
      </c>
      <c r="P106" s="63" t="s">
        <v>2732</v>
      </c>
      <c r="Q106" s="63" t="s">
        <v>2431</v>
      </c>
      <c r="R106" s="63" t="s">
        <v>2431</v>
      </c>
      <c r="S106" s="63" t="s">
        <v>2736</v>
      </c>
      <c r="T106" s="63" t="s">
        <v>2431</v>
      </c>
      <c r="U106" s="63" t="s">
        <v>2738</v>
      </c>
      <c r="V106" s="63" t="s">
        <v>2431</v>
      </c>
      <c r="W106" s="63" t="s">
        <v>2431</v>
      </c>
      <c r="X106" s="63" t="s">
        <v>2431</v>
      </c>
      <c r="Y106" s="63" t="s">
        <v>2431</v>
      </c>
      <c r="Z106" s="63"/>
      <c r="AA106" s="63" t="s">
        <v>2728</v>
      </c>
      <c r="AB106" s="63"/>
      <c r="AC106" s="34">
        <v>245</v>
      </c>
      <c r="AD106" s="40" t="str">
        <f>VLOOKUP(AC106,pTRAIT!A:B,2,FALSE)</f>
        <v>EM5RTRo5So5;NST=X / EM5RTCM5So5WSPu;NST=X</v>
      </c>
      <c r="AE106" s="63">
        <f>VLOOKUP($AC106,pTRAIT!$A:$X,7,FALSE)</f>
        <v>0</v>
      </c>
      <c r="AF106" s="63">
        <f>VLOOKUP($AC106,pTRAIT!$A:$X,8,FALSE)</f>
        <v>0</v>
      </c>
      <c r="AG106" s="63">
        <f>VLOOKUP($AC106,pTRAIT!$A:$X,9,FALSE)</f>
        <v>0</v>
      </c>
      <c r="AH106" s="63">
        <f>VLOOKUP($AC106,pTRAIT!$A:$X,10,FALSE)</f>
        <v>0</v>
      </c>
      <c r="AI106" s="63">
        <f>VLOOKUP($AC106,pTRAIT!$A:$X,11,FALSE)</f>
        <v>0</v>
      </c>
      <c r="AJ106" s="63">
        <f>VLOOKUP($AC106,pTRAIT!$A:$X,12,FALSE)</f>
        <v>0</v>
      </c>
      <c r="AK106" s="63">
        <f>VLOOKUP($AC106,pTRAIT!$A:$X,13,FALSE)</f>
        <v>0</v>
      </c>
      <c r="AL106" s="63">
        <f>VLOOKUP($AC106,pTRAIT!$A:$X,14,FALSE)</f>
        <v>0</v>
      </c>
      <c r="AM106" s="63">
        <f>VLOOKUP($AC106,pTRAIT!$A:$X,15,FALSE)</f>
        <v>0</v>
      </c>
      <c r="AN106" s="63">
        <f>VLOOKUP($AC106,pTRAIT!$A:$X,16,FALSE)</f>
        <v>0</v>
      </c>
      <c r="AO106" s="63">
        <f>VLOOKUP($AC106,pTRAIT!$A:$X,17,FALSE)</f>
        <v>0</v>
      </c>
      <c r="AP106" s="63">
        <f>VLOOKUP($AC106,pTRAIT!$A:$X,18,FALSE)</f>
        <v>0</v>
      </c>
      <c r="AQ106" s="63">
        <f>VLOOKUP($AC106,pTRAIT!$A:$X,19,FALSE)</f>
        <v>0</v>
      </c>
      <c r="AR106" s="63">
        <f>VLOOKUP($AC106,pTRAIT!$A:$X,20,FALSE)</f>
        <v>0</v>
      </c>
      <c r="AS106" s="63">
        <f>VLOOKUP($AC106,pTRAIT!$A:$X,21,FALSE)</f>
        <v>0</v>
      </c>
      <c r="AT106" s="63">
        <f>VLOOKUP($AC106,pTRAIT!$A:$X,22,FALSE)</f>
        <v>0</v>
      </c>
      <c r="AU106" s="63">
        <f>VLOOKUP($AC106,pTRAIT!$A:$X,23,FALSE)</f>
        <v>0</v>
      </c>
      <c r="AV106" s="63">
        <f>VLOOKUP($AC106,pTRAIT!$A:$X,24,FALSE)</f>
        <v>0</v>
      </c>
    </row>
    <row r="107" spans="1:48" ht="12" hidden="1" customHeight="1" x14ac:dyDescent="0.2">
      <c r="A107" s="32">
        <v>26</v>
      </c>
      <c r="B107" s="33" t="s">
        <v>5</v>
      </c>
      <c r="C107" s="34">
        <v>246</v>
      </c>
      <c r="D107" s="32" t="str">
        <f t="shared" si="1"/>
        <v>26X246</v>
      </c>
      <c r="E107" s="43" t="s">
        <v>1623</v>
      </c>
      <c r="F107" s="61" t="s">
        <v>1734</v>
      </c>
      <c r="G107" s="41" t="s">
        <v>43</v>
      </c>
      <c r="H107" s="45"/>
      <c r="I107" s="32">
        <v>26</v>
      </c>
      <c r="J107" s="63">
        <f>VLOOKUP(I107,pTRAIT!A:B,2,FALSE)</f>
        <v>0</v>
      </c>
      <c r="K107" s="63" t="s">
        <v>2724</v>
      </c>
      <c r="L107" s="63"/>
      <c r="M107" s="63" t="s">
        <v>2437</v>
      </c>
      <c r="N107" s="63" t="s">
        <v>2730</v>
      </c>
      <c r="O107" s="63" t="s">
        <v>2431</v>
      </c>
      <c r="P107" s="63" t="s">
        <v>2732</v>
      </c>
      <c r="Q107" s="63" t="s">
        <v>2431</v>
      </c>
      <c r="R107" s="63" t="s">
        <v>2431</v>
      </c>
      <c r="S107" s="63" t="s">
        <v>2736</v>
      </c>
      <c r="T107" s="63" t="s">
        <v>2431</v>
      </c>
      <c r="U107" s="63" t="s">
        <v>2738</v>
      </c>
      <c r="V107" s="63" t="s">
        <v>2431</v>
      </c>
      <c r="W107" s="63" t="s">
        <v>2431</v>
      </c>
      <c r="X107" s="63" t="s">
        <v>2431</v>
      </c>
      <c r="Y107" s="63" t="s">
        <v>2431</v>
      </c>
      <c r="Z107" s="63"/>
      <c r="AA107" s="63" t="s">
        <v>2728</v>
      </c>
      <c r="AB107" s="63"/>
      <c r="AC107" s="34">
        <v>246</v>
      </c>
      <c r="AD107" s="40" t="str">
        <f>VLOOKUP(AC107,pTRAIT!A:B,2,FALSE)</f>
        <v>EM5RTRo5So5;NST=X / EM5RTCM5So5(WS)Pu;NST=X</v>
      </c>
      <c r="AE107" s="63">
        <f>VLOOKUP($AC107,pTRAIT!$A:$X,7,FALSE)</f>
        <v>0</v>
      </c>
      <c r="AF107" s="63">
        <f>VLOOKUP($AC107,pTRAIT!$A:$X,8,FALSE)</f>
        <v>0</v>
      </c>
      <c r="AG107" s="63">
        <f>VLOOKUP($AC107,pTRAIT!$A:$X,9,FALSE)</f>
        <v>0</v>
      </c>
      <c r="AH107" s="63">
        <f>VLOOKUP($AC107,pTRAIT!$A:$X,10,FALSE)</f>
        <v>0</v>
      </c>
      <c r="AI107" s="63">
        <f>VLOOKUP($AC107,pTRAIT!$A:$X,11,FALSE)</f>
        <v>0</v>
      </c>
      <c r="AJ107" s="63">
        <f>VLOOKUP($AC107,pTRAIT!$A:$X,12,FALSE)</f>
        <v>0</v>
      </c>
      <c r="AK107" s="63">
        <f>VLOOKUP($AC107,pTRAIT!$A:$X,13,FALSE)</f>
        <v>0</v>
      </c>
      <c r="AL107" s="63">
        <f>VLOOKUP($AC107,pTRAIT!$A:$X,14,FALSE)</f>
        <v>0</v>
      </c>
      <c r="AM107" s="63">
        <f>VLOOKUP($AC107,pTRAIT!$A:$X,15,FALSE)</f>
        <v>0</v>
      </c>
      <c r="AN107" s="63">
        <f>VLOOKUP($AC107,pTRAIT!$A:$X,16,FALSE)</f>
        <v>0</v>
      </c>
      <c r="AO107" s="63">
        <f>VLOOKUP($AC107,pTRAIT!$A:$X,17,FALSE)</f>
        <v>0</v>
      </c>
      <c r="AP107" s="63">
        <f>VLOOKUP($AC107,pTRAIT!$A:$X,18,FALSE)</f>
        <v>0</v>
      </c>
      <c r="AQ107" s="63">
        <f>VLOOKUP($AC107,pTRAIT!$A:$X,19,FALSE)</f>
        <v>0</v>
      </c>
      <c r="AR107" s="63">
        <f>VLOOKUP($AC107,pTRAIT!$A:$X,20,FALSE)</f>
        <v>0</v>
      </c>
      <c r="AS107" s="63">
        <f>VLOOKUP($AC107,pTRAIT!$A:$X,21,FALSE)</f>
        <v>0</v>
      </c>
      <c r="AT107" s="63">
        <f>VLOOKUP($AC107,pTRAIT!$A:$X,22,FALSE)</f>
        <v>0</v>
      </c>
      <c r="AU107" s="63">
        <f>VLOOKUP($AC107,pTRAIT!$A:$X,23,FALSE)</f>
        <v>0</v>
      </c>
      <c r="AV107" s="63">
        <f>VLOOKUP($AC107,pTRAIT!$A:$X,24,FALSE)</f>
        <v>0</v>
      </c>
    </row>
    <row r="108" spans="1:48" ht="12" hidden="1" customHeight="1" x14ac:dyDescent="0.2">
      <c r="A108" s="32">
        <v>27</v>
      </c>
      <c r="B108" s="33" t="s">
        <v>5</v>
      </c>
      <c r="C108" s="34">
        <v>269</v>
      </c>
      <c r="D108" s="32" t="str">
        <f t="shared" si="1"/>
        <v>27X269</v>
      </c>
      <c r="E108" s="43" t="s">
        <v>1623</v>
      </c>
      <c r="F108" s="61" t="s">
        <v>1735</v>
      </c>
      <c r="G108" s="41" t="s">
        <v>43</v>
      </c>
      <c r="H108" s="38"/>
      <c r="I108" s="32">
        <v>27</v>
      </c>
      <c r="J108" s="63">
        <f>VLOOKUP(I108,pTRAIT!A:B,2,FALSE)</f>
        <v>0</v>
      </c>
      <c r="K108" s="63" t="s">
        <v>2724</v>
      </c>
      <c r="L108" s="63"/>
      <c r="M108" s="63" t="s">
        <v>2437</v>
      </c>
      <c r="N108" s="63" t="s">
        <v>2730</v>
      </c>
      <c r="O108" s="63" t="s">
        <v>2431</v>
      </c>
      <c r="P108" s="63" t="s">
        <v>2732</v>
      </c>
      <c r="Q108" s="63" t="s">
        <v>2734</v>
      </c>
      <c r="R108" s="63" t="s">
        <v>2431</v>
      </c>
      <c r="S108" s="63" t="s">
        <v>2736</v>
      </c>
      <c r="T108" s="63" t="s">
        <v>2431</v>
      </c>
      <c r="U108" s="63" t="s">
        <v>2738</v>
      </c>
      <c r="V108" s="63" t="s">
        <v>2431</v>
      </c>
      <c r="W108" s="63" t="s">
        <v>2431</v>
      </c>
      <c r="X108" s="63" t="s">
        <v>2431</v>
      </c>
      <c r="Y108" s="63" t="s">
        <v>2431</v>
      </c>
      <c r="Z108" s="63"/>
      <c r="AA108" s="63" t="s">
        <v>2728</v>
      </c>
      <c r="AB108" s="63"/>
      <c r="AC108" s="34">
        <v>269</v>
      </c>
      <c r="AD108" s="40" t="str">
        <f>VLOOKUP(AC108,pTRAIT!A:B,2,FALSE)</f>
        <v>EM5RTUeRo5So5;NST=X / ERo5So5(Pu);NST=X</v>
      </c>
      <c r="AE108" s="63">
        <f>VLOOKUP($AC108,pTRAIT!$A:$X,7,FALSE)</f>
        <v>0</v>
      </c>
      <c r="AF108" s="63">
        <f>VLOOKUP($AC108,pTRAIT!$A:$X,8,FALSE)</f>
        <v>0</v>
      </c>
      <c r="AG108" s="63">
        <f>VLOOKUP($AC108,pTRAIT!$A:$X,9,FALSE)</f>
        <v>0</v>
      </c>
      <c r="AH108" s="63">
        <f>VLOOKUP($AC108,pTRAIT!$A:$X,10,FALSE)</f>
        <v>0</v>
      </c>
      <c r="AI108" s="63">
        <f>VLOOKUP($AC108,pTRAIT!$A:$X,11,FALSE)</f>
        <v>0</v>
      </c>
      <c r="AJ108" s="63">
        <f>VLOOKUP($AC108,pTRAIT!$A:$X,12,FALSE)</f>
        <v>0</v>
      </c>
      <c r="AK108" s="63">
        <f>VLOOKUP($AC108,pTRAIT!$A:$X,13,FALSE)</f>
        <v>0</v>
      </c>
      <c r="AL108" s="63">
        <f>VLOOKUP($AC108,pTRAIT!$A:$X,14,FALSE)</f>
        <v>0</v>
      </c>
      <c r="AM108" s="63">
        <f>VLOOKUP($AC108,pTRAIT!$A:$X,15,FALSE)</f>
        <v>0</v>
      </c>
      <c r="AN108" s="63">
        <f>VLOOKUP($AC108,pTRAIT!$A:$X,16,FALSE)</f>
        <v>0</v>
      </c>
      <c r="AO108" s="63">
        <f>VLOOKUP($AC108,pTRAIT!$A:$X,17,FALSE)</f>
        <v>0</v>
      </c>
      <c r="AP108" s="63">
        <f>VLOOKUP($AC108,pTRAIT!$A:$X,18,FALSE)</f>
        <v>0</v>
      </c>
      <c r="AQ108" s="63">
        <f>VLOOKUP($AC108,pTRAIT!$A:$X,19,FALSE)</f>
        <v>0</v>
      </c>
      <c r="AR108" s="63">
        <f>VLOOKUP($AC108,pTRAIT!$A:$X,20,FALSE)</f>
        <v>0</v>
      </c>
      <c r="AS108" s="63">
        <f>VLOOKUP($AC108,pTRAIT!$A:$X,21,FALSE)</f>
        <v>0</v>
      </c>
      <c r="AT108" s="63">
        <f>VLOOKUP($AC108,pTRAIT!$A:$X,22,FALSE)</f>
        <v>0</v>
      </c>
      <c r="AU108" s="63">
        <f>VLOOKUP($AC108,pTRAIT!$A:$X,23,FALSE)</f>
        <v>0</v>
      </c>
      <c r="AV108" s="63">
        <f>VLOOKUP($AC108,pTRAIT!$A:$X,24,FALSE)</f>
        <v>0</v>
      </c>
    </row>
    <row r="109" spans="1:48" ht="12" hidden="1" customHeight="1" x14ac:dyDescent="0.2">
      <c r="A109" s="32">
        <v>27</v>
      </c>
      <c r="B109" s="33" t="s">
        <v>5</v>
      </c>
      <c r="C109" s="34">
        <v>271</v>
      </c>
      <c r="D109" s="32" t="str">
        <f t="shared" si="1"/>
        <v>27X271</v>
      </c>
      <c r="E109" s="43" t="s">
        <v>1623</v>
      </c>
      <c r="F109" s="61" t="s">
        <v>1736</v>
      </c>
      <c r="G109" s="41" t="s">
        <v>43</v>
      </c>
      <c r="H109" s="38"/>
      <c r="I109" s="32">
        <v>27</v>
      </c>
      <c r="J109" s="63">
        <f>VLOOKUP(I109,pTRAIT!A:B,2,FALSE)</f>
        <v>0</v>
      </c>
      <c r="K109" s="63" t="s">
        <v>2724</v>
      </c>
      <c r="L109" s="63"/>
      <c r="M109" s="63" t="s">
        <v>2437</v>
      </c>
      <c r="N109" s="63" t="s">
        <v>2730</v>
      </c>
      <c r="O109" s="63" t="s">
        <v>2431</v>
      </c>
      <c r="P109" s="63" t="s">
        <v>2732</v>
      </c>
      <c r="Q109" s="63" t="s">
        <v>2734</v>
      </c>
      <c r="R109" s="63" t="s">
        <v>2431</v>
      </c>
      <c r="S109" s="63" t="s">
        <v>2736</v>
      </c>
      <c r="T109" s="63" t="s">
        <v>2431</v>
      </c>
      <c r="U109" s="63" t="s">
        <v>2738</v>
      </c>
      <c r="V109" s="63" t="s">
        <v>2431</v>
      </c>
      <c r="W109" s="63" t="s">
        <v>2431</v>
      </c>
      <c r="X109" s="63" t="s">
        <v>2431</v>
      </c>
      <c r="Y109" s="63" t="s">
        <v>2431</v>
      </c>
      <c r="Z109" s="63"/>
      <c r="AA109" s="63" t="s">
        <v>2728</v>
      </c>
      <c r="AB109" s="63"/>
      <c r="AC109" s="34">
        <v>271</v>
      </c>
      <c r="AD109" s="40" t="str">
        <f>VLOOKUP(AC109,pTRAIT!A:B,2,FALSE)</f>
        <v>EM5RTUeRo5So5;NST=X / ERo5So5(Pu);NST=X</v>
      </c>
      <c r="AE109" s="63">
        <f>VLOOKUP($AC109,pTRAIT!$A:$X,7,FALSE)</f>
        <v>0</v>
      </c>
      <c r="AF109" s="63">
        <f>VLOOKUP($AC109,pTRAIT!$A:$X,8,FALSE)</f>
        <v>0</v>
      </c>
      <c r="AG109" s="63">
        <f>VLOOKUP($AC109,pTRAIT!$A:$X,9,FALSE)</f>
        <v>0</v>
      </c>
      <c r="AH109" s="63">
        <f>VLOOKUP($AC109,pTRAIT!$A:$X,10,FALSE)</f>
        <v>0</v>
      </c>
      <c r="AI109" s="63">
        <f>VLOOKUP($AC109,pTRAIT!$A:$X,11,FALSE)</f>
        <v>0</v>
      </c>
      <c r="AJ109" s="63">
        <f>VLOOKUP($AC109,pTRAIT!$A:$X,12,FALSE)</f>
        <v>0</v>
      </c>
      <c r="AK109" s="63">
        <f>VLOOKUP($AC109,pTRAIT!$A:$X,13,FALSE)</f>
        <v>0</v>
      </c>
      <c r="AL109" s="63">
        <f>VLOOKUP($AC109,pTRAIT!$A:$X,14,FALSE)</f>
        <v>0</v>
      </c>
      <c r="AM109" s="63">
        <f>VLOOKUP($AC109,pTRAIT!$A:$X,15,FALSE)</f>
        <v>0</v>
      </c>
      <c r="AN109" s="63">
        <f>VLOOKUP($AC109,pTRAIT!$A:$X,16,FALSE)</f>
        <v>0</v>
      </c>
      <c r="AO109" s="63">
        <f>VLOOKUP($AC109,pTRAIT!$A:$X,17,FALSE)</f>
        <v>0</v>
      </c>
      <c r="AP109" s="63">
        <f>VLOOKUP($AC109,pTRAIT!$A:$X,18,FALSE)</f>
        <v>0</v>
      </c>
      <c r="AQ109" s="63">
        <f>VLOOKUP($AC109,pTRAIT!$A:$X,19,FALSE)</f>
        <v>0</v>
      </c>
      <c r="AR109" s="63">
        <f>VLOOKUP($AC109,pTRAIT!$A:$X,20,FALSE)</f>
        <v>0</v>
      </c>
      <c r="AS109" s="63">
        <f>VLOOKUP($AC109,pTRAIT!$A:$X,21,FALSE)</f>
        <v>0</v>
      </c>
      <c r="AT109" s="63">
        <f>VLOOKUP($AC109,pTRAIT!$A:$X,22,FALSE)</f>
        <v>0</v>
      </c>
      <c r="AU109" s="63">
        <f>VLOOKUP($AC109,pTRAIT!$A:$X,23,FALSE)</f>
        <v>0</v>
      </c>
      <c r="AV109" s="63">
        <f>VLOOKUP($AC109,pTRAIT!$A:$X,24,FALSE)</f>
        <v>0</v>
      </c>
    </row>
    <row r="110" spans="1:48" ht="12" hidden="1" customHeight="1" x14ac:dyDescent="0.2">
      <c r="A110" s="32">
        <v>27</v>
      </c>
      <c r="B110" s="33" t="s">
        <v>5</v>
      </c>
      <c r="C110" s="34">
        <v>273</v>
      </c>
      <c r="D110" s="32" t="str">
        <f t="shared" si="1"/>
        <v>27X273</v>
      </c>
      <c r="E110" s="43" t="s">
        <v>1623</v>
      </c>
      <c r="F110" s="61" t="s">
        <v>1737</v>
      </c>
      <c r="G110" s="41" t="s">
        <v>43</v>
      </c>
      <c r="H110" s="38"/>
      <c r="I110" s="32">
        <v>27</v>
      </c>
      <c r="J110" s="63">
        <f>VLOOKUP(I110,pTRAIT!A:B,2,FALSE)</f>
        <v>0</v>
      </c>
      <c r="K110" s="63" t="s">
        <v>2724</v>
      </c>
      <c r="L110" s="63"/>
      <c r="M110" s="63" t="s">
        <v>2437</v>
      </c>
      <c r="N110" s="63" t="s">
        <v>2730</v>
      </c>
      <c r="O110" s="63" t="s">
        <v>2431</v>
      </c>
      <c r="P110" s="63" t="s">
        <v>2732</v>
      </c>
      <c r="Q110" s="63" t="s">
        <v>2734</v>
      </c>
      <c r="R110" s="63" t="s">
        <v>2431</v>
      </c>
      <c r="S110" s="63" t="s">
        <v>2736</v>
      </c>
      <c r="T110" s="63" t="s">
        <v>2431</v>
      </c>
      <c r="U110" s="63" t="s">
        <v>2738</v>
      </c>
      <c r="V110" s="63" t="s">
        <v>2431</v>
      </c>
      <c r="W110" s="63" t="s">
        <v>2431</v>
      </c>
      <c r="X110" s="63" t="s">
        <v>2431</v>
      </c>
      <c r="Y110" s="63" t="s">
        <v>2431</v>
      </c>
      <c r="Z110" s="63"/>
      <c r="AA110" s="63" t="s">
        <v>2728</v>
      </c>
      <c r="AB110" s="63"/>
      <c r="AC110" s="34">
        <v>273</v>
      </c>
      <c r="AD110" s="40" t="str">
        <f>VLOOKUP(AC110,pTRAIT!A:B,2,FALSE)</f>
        <v>EM5RTUeRo5So5;NST=X / EM5RTUeRo5So5(Pu);NST=X</v>
      </c>
      <c r="AE110" s="63">
        <f>VLOOKUP($AC110,pTRAIT!$A:$X,7,FALSE)</f>
        <v>0</v>
      </c>
      <c r="AF110" s="63">
        <f>VLOOKUP($AC110,pTRAIT!$A:$X,8,FALSE)</f>
        <v>0</v>
      </c>
      <c r="AG110" s="63">
        <f>VLOOKUP($AC110,pTRAIT!$A:$X,9,FALSE)</f>
        <v>0</v>
      </c>
      <c r="AH110" s="63">
        <f>VLOOKUP($AC110,pTRAIT!$A:$X,10,FALSE)</f>
        <v>0</v>
      </c>
      <c r="AI110" s="63">
        <f>VLOOKUP($AC110,pTRAIT!$A:$X,11,FALSE)</f>
        <v>0</v>
      </c>
      <c r="AJ110" s="63">
        <f>VLOOKUP($AC110,pTRAIT!$A:$X,12,FALSE)</f>
        <v>0</v>
      </c>
      <c r="AK110" s="63">
        <f>VLOOKUP($AC110,pTRAIT!$A:$X,13,FALSE)</f>
        <v>0</v>
      </c>
      <c r="AL110" s="63">
        <f>VLOOKUP($AC110,pTRAIT!$A:$X,14,FALSE)</f>
        <v>0</v>
      </c>
      <c r="AM110" s="63">
        <f>VLOOKUP($AC110,pTRAIT!$A:$X,15,FALSE)</f>
        <v>0</v>
      </c>
      <c r="AN110" s="63">
        <f>VLOOKUP($AC110,pTRAIT!$A:$X,16,FALSE)</f>
        <v>0</v>
      </c>
      <c r="AO110" s="63">
        <f>VLOOKUP($AC110,pTRAIT!$A:$X,17,FALSE)</f>
        <v>0</v>
      </c>
      <c r="AP110" s="63">
        <f>VLOOKUP($AC110,pTRAIT!$A:$X,18,FALSE)</f>
        <v>0</v>
      </c>
      <c r="AQ110" s="63">
        <f>VLOOKUP($AC110,pTRAIT!$A:$X,19,FALSE)</f>
        <v>0</v>
      </c>
      <c r="AR110" s="63">
        <f>VLOOKUP($AC110,pTRAIT!$A:$X,20,FALSE)</f>
        <v>0</v>
      </c>
      <c r="AS110" s="63">
        <f>VLOOKUP($AC110,pTRAIT!$A:$X,21,FALSE)</f>
        <v>0</v>
      </c>
      <c r="AT110" s="63">
        <f>VLOOKUP($AC110,pTRAIT!$A:$X,22,FALSE)</f>
        <v>0</v>
      </c>
      <c r="AU110" s="63">
        <f>VLOOKUP($AC110,pTRAIT!$A:$X,23,FALSE)</f>
        <v>0</v>
      </c>
      <c r="AV110" s="63">
        <f>VLOOKUP($AC110,pTRAIT!$A:$X,24,FALSE)</f>
        <v>0</v>
      </c>
    </row>
    <row r="111" spans="1:48" ht="12" hidden="1" customHeight="1" x14ac:dyDescent="0.2">
      <c r="A111" s="32">
        <v>27</v>
      </c>
      <c r="B111" s="33" t="s">
        <v>5</v>
      </c>
      <c r="C111" s="34">
        <v>274</v>
      </c>
      <c r="D111" s="32" t="str">
        <f t="shared" si="1"/>
        <v>27X274</v>
      </c>
      <c r="E111" s="43" t="s">
        <v>1623</v>
      </c>
      <c r="F111" s="61" t="s">
        <v>1738</v>
      </c>
      <c r="G111" s="41" t="s">
        <v>43</v>
      </c>
      <c r="H111" s="38"/>
      <c r="I111" s="32">
        <v>27</v>
      </c>
      <c r="J111" s="63">
        <f>VLOOKUP(I111,pTRAIT!A:B,2,FALSE)</f>
        <v>0</v>
      </c>
      <c r="K111" s="63" t="s">
        <v>2724</v>
      </c>
      <c r="L111" s="63"/>
      <c r="M111" s="63" t="s">
        <v>2437</v>
      </c>
      <c r="N111" s="63" t="s">
        <v>2730</v>
      </c>
      <c r="O111" s="63" t="s">
        <v>2431</v>
      </c>
      <c r="P111" s="63" t="s">
        <v>2732</v>
      </c>
      <c r="Q111" s="63" t="s">
        <v>2734</v>
      </c>
      <c r="R111" s="63" t="s">
        <v>2431</v>
      </c>
      <c r="S111" s="63" t="s">
        <v>2736</v>
      </c>
      <c r="T111" s="63" t="s">
        <v>2431</v>
      </c>
      <c r="U111" s="63" t="s">
        <v>2738</v>
      </c>
      <c r="V111" s="63" t="s">
        <v>2431</v>
      </c>
      <c r="W111" s="63" t="s">
        <v>2431</v>
      </c>
      <c r="X111" s="63" t="s">
        <v>2431</v>
      </c>
      <c r="Y111" s="63" t="s">
        <v>2431</v>
      </c>
      <c r="Z111" s="63"/>
      <c r="AA111" s="63" t="s">
        <v>2728</v>
      </c>
      <c r="AB111" s="63"/>
      <c r="AC111" s="34">
        <v>274</v>
      </c>
      <c r="AD111" s="40" t="str">
        <f>VLOOKUP(AC111,pTRAIT!A:B,2,FALSE)</f>
        <v>EM5RTUeRo5So5;NST=X / EM5RTUeRo5So5(Pu);NST=X</v>
      </c>
      <c r="AE111" s="63">
        <f>VLOOKUP($AC111,pTRAIT!$A:$X,7,FALSE)</f>
        <v>0</v>
      </c>
      <c r="AF111" s="63">
        <f>VLOOKUP($AC111,pTRAIT!$A:$X,8,FALSE)</f>
        <v>0</v>
      </c>
      <c r="AG111" s="63">
        <f>VLOOKUP($AC111,pTRAIT!$A:$X,9,FALSE)</f>
        <v>0</v>
      </c>
      <c r="AH111" s="63">
        <f>VLOOKUP($AC111,pTRAIT!$A:$X,10,FALSE)</f>
        <v>0</v>
      </c>
      <c r="AI111" s="63">
        <f>VLOOKUP($AC111,pTRAIT!$A:$X,11,FALSE)</f>
        <v>0</v>
      </c>
      <c r="AJ111" s="63">
        <f>VLOOKUP($AC111,pTRAIT!$A:$X,12,FALSE)</f>
        <v>0</v>
      </c>
      <c r="AK111" s="63">
        <f>VLOOKUP($AC111,pTRAIT!$A:$X,13,FALSE)</f>
        <v>0</v>
      </c>
      <c r="AL111" s="63">
        <f>VLOOKUP($AC111,pTRAIT!$A:$X,14,FALSE)</f>
        <v>0</v>
      </c>
      <c r="AM111" s="63">
        <f>VLOOKUP($AC111,pTRAIT!$A:$X,15,FALSE)</f>
        <v>0</v>
      </c>
      <c r="AN111" s="63">
        <f>VLOOKUP($AC111,pTRAIT!$A:$X,16,FALSE)</f>
        <v>0</v>
      </c>
      <c r="AO111" s="63">
        <f>VLOOKUP($AC111,pTRAIT!$A:$X,17,FALSE)</f>
        <v>0</v>
      </c>
      <c r="AP111" s="63">
        <f>VLOOKUP($AC111,pTRAIT!$A:$X,18,FALSE)</f>
        <v>0</v>
      </c>
      <c r="AQ111" s="63">
        <f>VLOOKUP($AC111,pTRAIT!$A:$X,19,FALSE)</f>
        <v>0</v>
      </c>
      <c r="AR111" s="63">
        <f>VLOOKUP($AC111,pTRAIT!$A:$X,20,FALSE)</f>
        <v>0</v>
      </c>
      <c r="AS111" s="63">
        <f>VLOOKUP($AC111,pTRAIT!$A:$X,21,FALSE)</f>
        <v>0</v>
      </c>
      <c r="AT111" s="63">
        <f>VLOOKUP($AC111,pTRAIT!$A:$X,22,FALSE)</f>
        <v>0</v>
      </c>
      <c r="AU111" s="63">
        <f>VLOOKUP($AC111,pTRAIT!$A:$X,23,FALSE)</f>
        <v>0</v>
      </c>
      <c r="AV111" s="63">
        <f>VLOOKUP($AC111,pTRAIT!$A:$X,24,FALSE)</f>
        <v>0</v>
      </c>
    </row>
    <row r="112" spans="1:48" ht="12" hidden="1" customHeight="1" x14ac:dyDescent="0.2">
      <c r="A112" s="32">
        <v>27</v>
      </c>
      <c r="B112" s="33" t="s">
        <v>5</v>
      </c>
      <c r="C112" s="34">
        <v>276</v>
      </c>
      <c r="D112" s="32" t="str">
        <f t="shared" si="1"/>
        <v>27X276</v>
      </c>
      <c r="E112" s="43" t="s">
        <v>1623</v>
      </c>
      <c r="F112" s="61" t="s">
        <v>1739</v>
      </c>
      <c r="G112" s="41" t="s">
        <v>43</v>
      </c>
      <c r="H112" s="38"/>
      <c r="I112" s="32">
        <v>27</v>
      </c>
      <c r="J112" s="63">
        <f>VLOOKUP(I112,pTRAIT!A:B,2,FALSE)</f>
        <v>0</v>
      </c>
      <c r="K112" s="63" t="s">
        <v>2724</v>
      </c>
      <c r="L112" s="63"/>
      <c r="M112" s="63" t="s">
        <v>2437</v>
      </c>
      <c r="N112" s="63" t="s">
        <v>2730</v>
      </c>
      <c r="O112" s="63" t="s">
        <v>2431</v>
      </c>
      <c r="P112" s="63" t="s">
        <v>2732</v>
      </c>
      <c r="Q112" s="63" t="s">
        <v>2734</v>
      </c>
      <c r="R112" s="63" t="s">
        <v>2431</v>
      </c>
      <c r="S112" s="63" t="s">
        <v>2736</v>
      </c>
      <c r="T112" s="63" t="s">
        <v>2431</v>
      </c>
      <c r="U112" s="63" t="s">
        <v>2738</v>
      </c>
      <c r="V112" s="63" t="s">
        <v>2431</v>
      </c>
      <c r="W112" s="63" t="s">
        <v>2431</v>
      </c>
      <c r="X112" s="63" t="s">
        <v>2431</v>
      </c>
      <c r="Y112" s="63" t="s">
        <v>2431</v>
      </c>
      <c r="Z112" s="63"/>
      <c r="AA112" s="63" t="s">
        <v>2728</v>
      </c>
      <c r="AB112" s="63"/>
      <c r="AC112" s="34">
        <v>276</v>
      </c>
      <c r="AD112" s="40" t="str">
        <f>VLOOKUP(AC112,pTRAIT!A:B,2,FALSE)</f>
        <v>EM5RTUeRo5So5;NST=X / EM5RTUeRo5So5(Pu);NST=X</v>
      </c>
      <c r="AE112" s="63">
        <f>VLOOKUP($AC112,pTRAIT!$A:$X,7,FALSE)</f>
        <v>0</v>
      </c>
      <c r="AF112" s="63">
        <f>VLOOKUP($AC112,pTRAIT!$A:$X,8,FALSE)</f>
        <v>0</v>
      </c>
      <c r="AG112" s="63">
        <f>VLOOKUP($AC112,pTRAIT!$A:$X,9,FALSE)</f>
        <v>0</v>
      </c>
      <c r="AH112" s="63">
        <f>VLOOKUP($AC112,pTRAIT!$A:$X,10,FALSE)</f>
        <v>0</v>
      </c>
      <c r="AI112" s="63">
        <f>VLOOKUP($AC112,pTRAIT!$A:$X,11,FALSE)</f>
        <v>0</v>
      </c>
      <c r="AJ112" s="63">
        <f>VLOOKUP($AC112,pTRAIT!$A:$X,12,FALSE)</f>
        <v>0</v>
      </c>
      <c r="AK112" s="63">
        <f>VLOOKUP($AC112,pTRAIT!$A:$X,13,FALSE)</f>
        <v>0</v>
      </c>
      <c r="AL112" s="63">
        <f>VLOOKUP($AC112,pTRAIT!$A:$X,14,FALSE)</f>
        <v>0</v>
      </c>
      <c r="AM112" s="63">
        <f>VLOOKUP($AC112,pTRAIT!$A:$X,15,FALSE)</f>
        <v>0</v>
      </c>
      <c r="AN112" s="63">
        <f>VLOOKUP($AC112,pTRAIT!$A:$X,16,FALSE)</f>
        <v>0</v>
      </c>
      <c r="AO112" s="63">
        <f>VLOOKUP($AC112,pTRAIT!$A:$X,17,FALSE)</f>
        <v>0</v>
      </c>
      <c r="AP112" s="63">
        <f>VLOOKUP($AC112,pTRAIT!$A:$X,18,FALSE)</f>
        <v>0</v>
      </c>
      <c r="AQ112" s="63">
        <f>VLOOKUP($AC112,pTRAIT!$A:$X,19,FALSE)</f>
        <v>0</v>
      </c>
      <c r="AR112" s="63">
        <f>VLOOKUP($AC112,pTRAIT!$A:$X,20,FALSE)</f>
        <v>0</v>
      </c>
      <c r="AS112" s="63">
        <f>VLOOKUP($AC112,pTRAIT!$A:$X,21,FALSE)</f>
        <v>0</v>
      </c>
      <c r="AT112" s="63">
        <f>VLOOKUP($AC112,pTRAIT!$A:$X,22,FALSE)</f>
        <v>0</v>
      </c>
      <c r="AU112" s="63">
        <f>VLOOKUP($AC112,pTRAIT!$A:$X,23,FALSE)</f>
        <v>0</v>
      </c>
      <c r="AV112" s="63">
        <f>VLOOKUP($AC112,pTRAIT!$A:$X,24,FALSE)</f>
        <v>0</v>
      </c>
    </row>
    <row r="113" spans="1:48" ht="12" hidden="1" customHeight="1" x14ac:dyDescent="0.2">
      <c r="A113" s="32">
        <v>27</v>
      </c>
      <c r="B113" s="33" t="s">
        <v>5</v>
      </c>
      <c r="C113" s="34">
        <v>278</v>
      </c>
      <c r="D113" s="32" t="str">
        <f t="shared" si="1"/>
        <v>27X278</v>
      </c>
      <c r="E113" s="43" t="s">
        <v>1623</v>
      </c>
      <c r="F113" s="61" t="s">
        <v>1740</v>
      </c>
      <c r="G113" s="41" t="s">
        <v>43</v>
      </c>
      <c r="H113" s="38"/>
      <c r="I113" s="32">
        <v>27</v>
      </c>
      <c r="J113" s="63">
        <f>VLOOKUP(I113,pTRAIT!A:B,2,FALSE)</f>
        <v>0</v>
      </c>
      <c r="K113" s="63" t="s">
        <v>2724</v>
      </c>
      <c r="L113" s="63"/>
      <c r="M113" s="63" t="s">
        <v>2437</v>
      </c>
      <c r="N113" s="63" t="s">
        <v>2730</v>
      </c>
      <c r="O113" s="63" t="s">
        <v>2431</v>
      </c>
      <c r="P113" s="63" t="s">
        <v>2732</v>
      </c>
      <c r="Q113" s="63" t="s">
        <v>2734</v>
      </c>
      <c r="R113" s="63" t="s">
        <v>2431</v>
      </c>
      <c r="S113" s="63" t="s">
        <v>2736</v>
      </c>
      <c r="T113" s="63" t="s">
        <v>2431</v>
      </c>
      <c r="U113" s="63" t="s">
        <v>2738</v>
      </c>
      <c r="V113" s="63" t="s">
        <v>2431</v>
      </c>
      <c r="W113" s="63" t="s">
        <v>2431</v>
      </c>
      <c r="X113" s="63" t="s">
        <v>2431</v>
      </c>
      <c r="Y113" s="63" t="s">
        <v>2431</v>
      </c>
      <c r="Z113" s="63"/>
      <c r="AA113" s="63" t="s">
        <v>2728</v>
      </c>
      <c r="AB113" s="63"/>
      <c r="AC113" s="34">
        <v>278</v>
      </c>
      <c r="AD113" s="40" t="str">
        <f>VLOOKUP(AC113,pTRAIT!A:B,2,FALSE)</f>
        <v>EM5RTUeRo5So5;NST=X / EM5RTUe(Ro5)So5Pu;NST=X</v>
      </c>
      <c r="AE113" s="63">
        <f>VLOOKUP($AC113,pTRAIT!$A:$X,7,FALSE)</f>
        <v>0</v>
      </c>
      <c r="AF113" s="63">
        <f>VLOOKUP($AC113,pTRAIT!$A:$X,8,FALSE)</f>
        <v>0</v>
      </c>
      <c r="AG113" s="63">
        <f>VLOOKUP($AC113,pTRAIT!$A:$X,9,FALSE)</f>
        <v>0</v>
      </c>
      <c r="AH113" s="63">
        <f>VLOOKUP($AC113,pTRAIT!$A:$X,10,FALSE)</f>
        <v>0</v>
      </c>
      <c r="AI113" s="63">
        <f>VLOOKUP($AC113,pTRAIT!$A:$X,11,FALSE)</f>
        <v>0</v>
      </c>
      <c r="AJ113" s="63">
        <f>VLOOKUP($AC113,pTRAIT!$A:$X,12,FALSE)</f>
        <v>0</v>
      </c>
      <c r="AK113" s="63">
        <f>VLOOKUP($AC113,pTRAIT!$A:$X,13,FALSE)</f>
        <v>0</v>
      </c>
      <c r="AL113" s="63">
        <f>VLOOKUP($AC113,pTRAIT!$A:$X,14,FALSE)</f>
        <v>0</v>
      </c>
      <c r="AM113" s="63">
        <f>VLOOKUP($AC113,pTRAIT!$A:$X,15,FALSE)</f>
        <v>0</v>
      </c>
      <c r="AN113" s="63">
        <f>VLOOKUP($AC113,pTRAIT!$A:$X,16,FALSE)</f>
        <v>0</v>
      </c>
      <c r="AO113" s="63">
        <f>VLOOKUP($AC113,pTRAIT!$A:$X,17,FALSE)</f>
        <v>0</v>
      </c>
      <c r="AP113" s="63">
        <f>VLOOKUP($AC113,pTRAIT!$A:$X,18,FALSE)</f>
        <v>0</v>
      </c>
      <c r="AQ113" s="63">
        <f>VLOOKUP($AC113,pTRAIT!$A:$X,19,FALSE)</f>
        <v>0</v>
      </c>
      <c r="AR113" s="63">
        <f>VLOOKUP($AC113,pTRAIT!$A:$X,20,FALSE)</f>
        <v>0</v>
      </c>
      <c r="AS113" s="63">
        <f>VLOOKUP($AC113,pTRAIT!$A:$X,21,FALSE)</f>
        <v>0</v>
      </c>
      <c r="AT113" s="63">
        <f>VLOOKUP($AC113,pTRAIT!$A:$X,22,FALSE)</f>
        <v>0</v>
      </c>
      <c r="AU113" s="63">
        <f>VLOOKUP($AC113,pTRAIT!$A:$X,23,FALSE)</f>
        <v>0</v>
      </c>
      <c r="AV113" s="63">
        <f>VLOOKUP($AC113,pTRAIT!$A:$X,24,FALSE)</f>
        <v>0</v>
      </c>
    </row>
    <row r="114" spans="1:48" ht="12" hidden="1" customHeight="1" x14ac:dyDescent="0.2">
      <c r="A114" s="32">
        <v>27</v>
      </c>
      <c r="B114" s="33" t="s">
        <v>5</v>
      </c>
      <c r="C114" s="34">
        <v>284</v>
      </c>
      <c r="D114" s="32" t="str">
        <f t="shared" si="1"/>
        <v>27X284</v>
      </c>
      <c r="E114" s="43" t="s">
        <v>1623</v>
      </c>
      <c r="F114" s="61" t="s">
        <v>1741</v>
      </c>
      <c r="G114" s="41" t="s">
        <v>43</v>
      </c>
      <c r="H114" s="38"/>
      <c r="I114" s="32">
        <v>27</v>
      </c>
      <c r="J114" s="63">
        <f>VLOOKUP(I114,pTRAIT!A:B,2,FALSE)</f>
        <v>0</v>
      </c>
      <c r="K114" s="63" t="s">
        <v>2724</v>
      </c>
      <c r="L114" s="63"/>
      <c r="M114" s="63" t="s">
        <v>2437</v>
      </c>
      <c r="N114" s="63" t="s">
        <v>2730</v>
      </c>
      <c r="O114" s="63" t="s">
        <v>2431</v>
      </c>
      <c r="P114" s="63" t="s">
        <v>2732</v>
      </c>
      <c r="Q114" s="63" t="s">
        <v>2734</v>
      </c>
      <c r="R114" s="63" t="s">
        <v>2431</v>
      </c>
      <c r="S114" s="63" t="s">
        <v>2736</v>
      </c>
      <c r="T114" s="63" t="s">
        <v>2431</v>
      </c>
      <c r="U114" s="63" t="s">
        <v>2738</v>
      </c>
      <c r="V114" s="63" t="s">
        <v>2431</v>
      </c>
      <c r="W114" s="63" t="s">
        <v>2431</v>
      </c>
      <c r="X114" s="63" t="s">
        <v>2431</v>
      </c>
      <c r="Y114" s="63" t="s">
        <v>2431</v>
      </c>
      <c r="Z114" s="63"/>
      <c r="AA114" s="63" t="s">
        <v>2728</v>
      </c>
      <c r="AB114" s="63"/>
      <c r="AC114" s="34">
        <v>284</v>
      </c>
      <c r="AD114" s="40" t="str">
        <f>VLOOKUP(AC114,pTRAIT!A:B,2,FALSE)</f>
        <v>EM5RTUeRo5So5;NST=X / EM5RTUeRo5So5WSPu;NST=X</v>
      </c>
      <c r="AE114" s="63">
        <f>VLOOKUP($AC114,pTRAIT!$A:$X,7,FALSE)</f>
        <v>0</v>
      </c>
      <c r="AF114" s="63">
        <f>VLOOKUP($AC114,pTRAIT!$A:$X,8,FALSE)</f>
        <v>0</v>
      </c>
      <c r="AG114" s="63">
        <f>VLOOKUP($AC114,pTRAIT!$A:$X,9,FALSE)</f>
        <v>0</v>
      </c>
      <c r="AH114" s="63">
        <f>VLOOKUP($AC114,pTRAIT!$A:$X,10,FALSE)</f>
        <v>0</v>
      </c>
      <c r="AI114" s="63">
        <f>VLOOKUP($AC114,pTRAIT!$A:$X,11,FALSE)</f>
        <v>0</v>
      </c>
      <c r="AJ114" s="63">
        <f>VLOOKUP($AC114,pTRAIT!$A:$X,12,FALSE)</f>
        <v>0</v>
      </c>
      <c r="AK114" s="63">
        <f>VLOOKUP($AC114,pTRAIT!$A:$X,13,FALSE)</f>
        <v>0</v>
      </c>
      <c r="AL114" s="63">
        <f>VLOOKUP($AC114,pTRAIT!$A:$X,14,FALSE)</f>
        <v>0</v>
      </c>
      <c r="AM114" s="63">
        <f>VLOOKUP($AC114,pTRAIT!$A:$X,15,FALSE)</f>
        <v>0</v>
      </c>
      <c r="AN114" s="63">
        <f>VLOOKUP($AC114,pTRAIT!$A:$X,16,FALSE)</f>
        <v>0</v>
      </c>
      <c r="AO114" s="63">
        <f>VLOOKUP($AC114,pTRAIT!$A:$X,17,FALSE)</f>
        <v>0</v>
      </c>
      <c r="AP114" s="63">
        <f>VLOOKUP($AC114,pTRAIT!$A:$X,18,FALSE)</f>
        <v>0</v>
      </c>
      <c r="AQ114" s="63">
        <f>VLOOKUP($AC114,pTRAIT!$A:$X,19,FALSE)</f>
        <v>0</v>
      </c>
      <c r="AR114" s="63">
        <f>VLOOKUP($AC114,pTRAIT!$A:$X,20,FALSE)</f>
        <v>0</v>
      </c>
      <c r="AS114" s="63">
        <f>VLOOKUP($AC114,pTRAIT!$A:$X,21,FALSE)</f>
        <v>0</v>
      </c>
      <c r="AT114" s="63">
        <f>VLOOKUP($AC114,pTRAIT!$A:$X,22,FALSE)</f>
        <v>0</v>
      </c>
      <c r="AU114" s="63">
        <f>VLOOKUP($AC114,pTRAIT!$A:$X,23,FALSE)</f>
        <v>0</v>
      </c>
      <c r="AV114" s="63">
        <f>VLOOKUP($AC114,pTRAIT!$A:$X,24,FALSE)</f>
        <v>0</v>
      </c>
    </row>
    <row r="115" spans="1:48" ht="12" hidden="1" customHeight="1" x14ac:dyDescent="0.2">
      <c r="A115" s="32">
        <v>27</v>
      </c>
      <c r="B115" s="33" t="s">
        <v>5</v>
      </c>
      <c r="C115" s="34">
        <v>286</v>
      </c>
      <c r="D115" s="32" t="str">
        <f t="shared" si="1"/>
        <v>27X286</v>
      </c>
      <c r="E115" s="43" t="s">
        <v>1623</v>
      </c>
      <c r="F115" s="61" t="s">
        <v>1742</v>
      </c>
      <c r="G115" s="41" t="s">
        <v>43</v>
      </c>
      <c r="H115" s="38"/>
      <c r="I115" s="32">
        <v>27</v>
      </c>
      <c r="J115" s="63">
        <f>VLOOKUP(I115,pTRAIT!A:B,2,FALSE)</f>
        <v>0</v>
      </c>
      <c r="K115" s="63" t="s">
        <v>2724</v>
      </c>
      <c r="L115" s="63"/>
      <c r="M115" s="63" t="s">
        <v>2437</v>
      </c>
      <c r="N115" s="63" t="s">
        <v>2730</v>
      </c>
      <c r="O115" s="63" t="s">
        <v>2431</v>
      </c>
      <c r="P115" s="63" t="s">
        <v>2732</v>
      </c>
      <c r="Q115" s="63" t="s">
        <v>2734</v>
      </c>
      <c r="R115" s="63" t="s">
        <v>2431</v>
      </c>
      <c r="S115" s="63" t="s">
        <v>2736</v>
      </c>
      <c r="T115" s="63" t="s">
        <v>2431</v>
      </c>
      <c r="U115" s="63" t="s">
        <v>2738</v>
      </c>
      <c r="V115" s="63" t="s">
        <v>2431</v>
      </c>
      <c r="W115" s="63" t="s">
        <v>2431</v>
      </c>
      <c r="X115" s="63" t="s">
        <v>2431</v>
      </c>
      <c r="Y115" s="63" t="s">
        <v>2431</v>
      </c>
      <c r="Z115" s="63"/>
      <c r="AA115" s="63" t="s">
        <v>2728</v>
      </c>
      <c r="AB115" s="63"/>
      <c r="AC115" s="34">
        <v>286</v>
      </c>
      <c r="AD115" s="40" t="str">
        <f>VLOOKUP(AC115,pTRAIT!A:B,2,FALSE)</f>
        <v>EM5RTUeRo5So5;NST=X / EM5RTRo5So5WSPu;NST=X</v>
      </c>
      <c r="AE115" s="63">
        <f>VLOOKUP($AC115,pTRAIT!$A:$X,7,FALSE)</f>
        <v>0</v>
      </c>
      <c r="AF115" s="63">
        <f>VLOOKUP($AC115,pTRAIT!$A:$X,8,FALSE)</f>
        <v>0</v>
      </c>
      <c r="AG115" s="63">
        <f>VLOOKUP($AC115,pTRAIT!$A:$X,9,FALSE)</f>
        <v>0</v>
      </c>
      <c r="AH115" s="63">
        <f>VLOOKUP($AC115,pTRAIT!$A:$X,10,FALSE)</f>
        <v>0</v>
      </c>
      <c r="AI115" s="63">
        <f>VLOOKUP($AC115,pTRAIT!$A:$X,11,FALSE)</f>
        <v>0</v>
      </c>
      <c r="AJ115" s="63">
        <f>VLOOKUP($AC115,pTRAIT!$A:$X,12,FALSE)</f>
        <v>0</v>
      </c>
      <c r="AK115" s="63">
        <f>VLOOKUP($AC115,pTRAIT!$A:$X,13,FALSE)</f>
        <v>0</v>
      </c>
      <c r="AL115" s="63">
        <f>VLOOKUP($AC115,pTRAIT!$A:$X,14,FALSE)</f>
        <v>0</v>
      </c>
      <c r="AM115" s="63">
        <f>VLOOKUP($AC115,pTRAIT!$A:$X,15,FALSE)</f>
        <v>0</v>
      </c>
      <c r="AN115" s="63">
        <f>VLOOKUP($AC115,pTRAIT!$A:$X,16,FALSE)</f>
        <v>0</v>
      </c>
      <c r="AO115" s="63">
        <f>VLOOKUP($AC115,pTRAIT!$A:$X,17,FALSE)</f>
        <v>0</v>
      </c>
      <c r="AP115" s="63">
        <f>VLOOKUP($AC115,pTRAIT!$A:$X,18,FALSE)</f>
        <v>0</v>
      </c>
      <c r="AQ115" s="63">
        <f>VLOOKUP($AC115,pTRAIT!$A:$X,19,FALSE)</f>
        <v>0</v>
      </c>
      <c r="AR115" s="63">
        <f>VLOOKUP($AC115,pTRAIT!$A:$X,20,FALSE)</f>
        <v>0</v>
      </c>
      <c r="AS115" s="63">
        <f>VLOOKUP($AC115,pTRAIT!$A:$X,21,FALSE)</f>
        <v>0</v>
      </c>
      <c r="AT115" s="63">
        <f>VLOOKUP($AC115,pTRAIT!$A:$X,22,FALSE)</f>
        <v>0</v>
      </c>
      <c r="AU115" s="63">
        <f>VLOOKUP($AC115,pTRAIT!$A:$X,23,FALSE)</f>
        <v>0</v>
      </c>
      <c r="AV115" s="63">
        <f>VLOOKUP($AC115,pTRAIT!$A:$X,24,FALSE)</f>
        <v>0</v>
      </c>
    </row>
    <row r="116" spans="1:48" ht="12" hidden="1" customHeight="1" x14ac:dyDescent="0.2">
      <c r="A116" s="32">
        <v>27</v>
      </c>
      <c r="B116" s="33" t="s">
        <v>5</v>
      </c>
      <c r="C116" s="34">
        <v>289</v>
      </c>
      <c r="D116" s="32" t="str">
        <f t="shared" si="1"/>
        <v>27X289</v>
      </c>
      <c r="E116" s="43" t="s">
        <v>1623</v>
      </c>
      <c r="F116" s="61" t="s">
        <v>1743</v>
      </c>
      <c r="G116" s="41" t="s">
        <v>43</v>
      </c>
      <c r="H116" s="38"/>
      <c r="I116" s="32">
        <v>27</v>
      </c>
      <c r="J116" s="63">
        <f>VLOOKUP(I116,pTRAIT!A:B,2,FALSE)</f>
        <v>0</v>
      </c>
      <c r="K116" s="63" t="s">
        <v>2724</v>
      </c>
      <c r="L116" s="63"/>
      <c r="M116" s="63" t="s">
        <v>2437</v>
      </c>
      <c r="N116" s="63" t="s">
        <v>2730</v>
      </c>
      <c r="O116" s="63" t="s">
        <v>2431</v>
      </c>
      <c r="P116" s="63" t="s">
        <v>2732</v>
      </c>
      <c r="Q116" s="63" t="s">
        <v>2734</v>
      </c>
      <c r="R116" s="63" t="s">
        <v>2431</v>
      </c>
      <c r="S116" s="63" t="s">
        <v>2736</v>
      </c>
      <c r="T116" s="63" t="s">
        <v>2431</v>
      </c>
      <c r="U116" s="63" t="s">
        <v>2738</v>
      </c>
      <c r="V116" s="63" t="s">
        <v>2431</v>
      </c>
      <c r="W116" s="63" t="s">
        <v>2431</v>
      </c>
      <c r="X116" s="63" t="s">
        <v>2431</v>
      </c>
      <c r="Y116" s="63" t="s">
        <v>2431</v>
      </c>
      <c r="Z116" s="63"/>
      <c r="AA116" s="63" t="s">
        <v>2728</v>
      </c>
      <c r="AB116" s="63"/>
      <c r="AC116" s="34">
        <v>289</v>
      </c>
      <c r="AD116" s="40" t="str">
        <f>VLOOKUP(AC116,pTRAIT!A:B,2,FALSE)</f>
        <v>EM5RTUeRo5So5;NST=X / EM5RTUe(CM5)(So5)Cf9Pu;NST=X</v>
      </c>
      <c r="AE116" s="63">
        <f>VLOOKUP($AC116,pTRAIT!$A:$X,7,FALSE)</f>
        <v>0</v>
      </c>
      <c r="AF116" s="63">
        <f>VLOOKUP($AC116,pTRAIT!$A:$X,8,FALSE)</f>
        <v>0</v>
      </c>
      <c r="AG116" s="63">
        <f>VLOOKUP($AC116,pTRAIT!$A:$X,9,FALSE)</f>
        <v>0</v>
      </c>
      <c r="AH116" s="63">
        <f>VLOOKUP($AC116,pTRAIT!$A:$X,10,FALSE)</f>
        <v>0</v>
      </c>
      <c r="AI116" s="63">
        <f>VLOOKUP($AC116,pTRAIT!$A:$X,11,FALSE)</f>
        <v>0</v>
      </c>
      <c r="AJ116" s="63">
        <f>VLOOKUP($AC116,pTRAIT!$A:$X,12,FALSE)</f>
        <v>0</v>
      </c>
      <c r="AK116" s="63">
        <f>VLOOKUP($AC116,pTRAIT!$A:$X,13,FALSE)</f>
        <v>0</v>
      </c>
      <c r="AL116" s="63">
        <f>VLOOKUP($AC116,pTRAIT!$A:$X,14,FALSE)</f>
        <v>0</v>
      </c>
      <c r="AM116" s="63">
        <f>VLOOKUP($AC116,pTRAIT!$A:$X,15,FALSE)</f>
        <v>0</v>
      </c>
      <c r="AN116" s="63">
        <f>VLOOKUP($AC116,pTRAIT!$A:$X,16,FALSE)</f>
        <v>0</v>
      </c>
      <c r="AO116" s="63">
        <f>VLOOKUP($AC116,pTRAIT!$A:$X,17,FALSE)</f>
        <v>0</v>
      </c>
      <c r="AP116" s="63">
        <f>VLOOKUP($AC116,pTRAIT!$A:$X,18,FALSE)</f>
        <v>0</v>
      </c>
      <c r="AQ116" s="63">
        <f>VLOOKUP($AC116,pTRAIT!$A:$X,19,FALSE)</f>
        <v>0</v>
      </c>
      <c r="AR116" s="63">
        <f>VLOOKUP($AC116,pTRAIT!$A:$X,20,FALSE)</f>
        <v>0</v>
      </c>
      <c r="AS116" s="63">
        <f>VLOOKUP($AC116,pTRAIT!$A:$X,21,FALSE)</f>
        <v>0</v>
      </c>
      <c r="AT116" s="63">
        <f>VLOOKUP($AC116,pTRAIT!$A:$X,22,FALSE)</f>
        <v>0</v>
      </c>
      <c r="AU116" s="63">
        <f>VLOOKUP($AC116,pTRAIT!$A:$X,23,FALSE)</f>
        <v>0</v>
      </c>
      <c r="AV116" s="63">
        <f>VLOOKUP($AC116,pTRAIT!$A:$X,24,FALSE)</f>
        <v>0</v>
      </c>
    </row>
    <row r="117" spans="1:48" ht="12" hidden="1" customHeight="1" x14ac:dyDescent="0.2">
      <c r="A117" s="32">
        <v>27</v>
      </c>
      <c r="B117" s="33" t="s">
        <v>5</v>
      </c>
      <c r="C117" s="34">
        <v>292</v>
      </c>
      <c r="D117" s="32" t="str">
        <f t="shared" si="1"/>
        <v>27X292</v>
      </c>
      <c r="E117" s="43" t="s">
        <v>1623</v>
      </c>
      <c r="F117" s="61" t="s">
        <v>1744</v>
      </c>
      <c r="G117" s="41" t="s">
        <v>43</v>
      </c>
      <c r="H117" s="38"/>
      <c r="I117" s="32">
        <v>27</v>
      </c>
      <c r="J117" s="63">
        <f>VLOOKUP(I117,pTRAIT!A:B,2,FALSE)</f>
        <v>0</v>
      </c>
      <c r="K117" s="63" t="s">
        <v>2724</v>
      </c>
      <c r="L117" s="63"/>
      <c r="M117" s="63" t="s">
        <v>2437</v>
      </c>
      <c r="N117" s="63" t="s">
        <v>2730</v>
      </c>
      <c r="O117" s="63" t="s">
        <v>2431</v>
      </c>
      <c r="P117" s="63" t="s">
        <v>2732</v>
      </c>
      <c r="Q117" s="63" t="s">
        <v>2734</v>
      </c>
      <c r="R117" s="63" t="s">
        <v>2431</v>
      </c>
      <c r="S117" s="63" t="s">
        <v>2736</v>
      </c>
      <c r="T117" s="63" t="s">
        <v>2431</v>
      </c>
      <c r="U117" s="63" t="s">
        <v>2738</v>
      </c>
      <c r="V117" s="63" t="s">
        <v>2431</v>
      </c>
      <c r="W117" s="63" t="s">
        <v>2431</v>
      </c>
      <c r="X117" s="63" t="s">
        <v>2431</v>
      </c>
      <c r="Y117" s="63" t="s">
        <v>2431</v>
      </c>
      <c r="Z117" s="63"/>
      <c r="AA117" s="63" t="s">
        <v>2728</v>
      </c>
      <c r="AB117" s="63"/>
      <c r="AC117" s="34">
        <v>292</v>
      </c>
      <c r="AD117" s="40" t="str">
        <f>VLOOKUP(AC117,pTRAIT!A:B,2,FALSE)</f>
        <v>EM5RTUeRo5So5;NST=X / EM5RTUeCM5So5WSPu;NST=X</v>
      </c>
      <c r="AE117" s="63">
        <f>VLOOKUP($AC117,pTRAIT!$A:$X,7,FALSE)</f>
        <v>0</v>
      </c>
      <c r="AF117" s="63">
        <f>VLOOKUP($AC117,pTRAIT!$A:$X,8,FALSE)</f>
        <v>0</v>
      </c>
      <c r="AG117" s="63">
        <f>VLOOKUP($AC117,pTRAIT!$A:$X,9,FALSE)</f>
        <v>0</v>
      </c>
      <c r="AH117" s="63">
        <f>VLOOKUP($AC117,pTRAIT!$A:$X,10,FALSE)</f>
        <v>0</v>
      </c>
      <c r="AI117" s="63">
        <f>VLOOKUP($AC117,pTRAIT!$A:$X,11,FALSE)</f>
        <v>0</v>
      </c>
      <c r="AJ117" s="63">
        <f>VLOOKUP($AC117,pTRAIT!$A:$X,12,FALSE)</f>
        <v>0</v>
      </c>
      <c r="AK117" s="63">
        <f>VLOOKUP($AC117,pTRAIT!$A:$X,13,FALSE)</f>
        <v>0</v>
      </c>
      <c r="AL117" s="63">
        <f>VLOOKUP($AC117,pTRAIT!$A:$X,14,FALSE)</f>
        <v>0</v>
      </c>
      <c r="AM117" s="63">
        <f>VLOOKUP($AC117,pTRAIT!$A:$X,15,FALSE)</f>
        <v>0</v>
      </c>
      <c r="AN117" s="63">
        <f>VLOOKUP($AC117,pTRAIT!$A:$X,16,FALSE)</f>
        <v>0</v>
      </c>
      <c r="AO117" s="63">
        <f>VLOOKUP($AC117,pTRAIT!$A:$X,17,FALSE)</f>
        <v>0</v>
      </c>
      <c r="AP117" s="63">
        <f>VLOOKUP($AC117,pTRAIT!$A:$X,18,FALSE)</f>
        <v>0</v>
      </c>
      <c r="AQ117" s="63">
        <f>VLOOKUP($AC117,pTRAIT!$A:$X,19,FALSE)</f>
        <v>0</v>
      </c>
      <c r="AR117" s="63">
        <f>VLOOKUP($AC117,pTRAIT!$A:$X,20,FALSE)</f>
        <v>0</v>
      </c>
      <c r="AS117" s="63">
        <f>VLOOKUP($AC117,pTRAIT!$A:$X,21,FALSE)</f>
        <v>0</v>
      </c>
      <c r="AT117" s="63">
        <f>VLOOKUP($AC117,pTRAIT!$A:$X,22,FALSE)</f>
        <v>0</v>
      </c>
      <c r="AU117" s="63">
        <f>VLOOKUP($AC117,pTRAIT!$A:$X,23,FALSE)</f>
        <v>0</v>
      </c>
      <c r="AV117" s="63">
        <f>VLOOKUP($AC117,pTRAIT!$A:$X,24,FALSE)</f>
        <v>0</v>
      </c>
    </row>
    <row r="118" spans="1:48" ht="12" hidden="1" customHeight="1" x14ac:dyDescent="0.2">
      <c r="A118" s="32">
        <v>27</v>
      </c>
      <c r="B118" s="33" t="s">
        <v>5</v>
      </c>
      <c r="C118" s="34">
        <v>296</v>
      </c>
      <c r="D118" s="32" t="str">
        <f t="shared" si="1"/>
        <v>27X296</v>
      </c>
      <c r="E118" s="43" t="s">
        <v>1623</v>
      </c>
      <c r="F118" s="61" t="s">
        <v>1745</v>
      </c>
      <c r="G118" s="41" t="s">
        <v>43</v>
      </c>
      <c r="H118" s="38"/>
      <c r="I118" s="32">
        <v>27</v>
      </c>
      <c r="J118" s="63">
        <f>VLOOKUP(I118,pTRAIT!A:B,2,FALSE)</f>
        <v>0</v>
      </c>
      <c r="K118" s="63" t="s">
        <v>2724</v>
      </c>
      <c r="L118" s="63"/>
      <c r="M118" s="63" t="s">
        <v>2437</v>
      </c>
      <c r="N118" s="63" t="s">
        <v>2730</v>
      </c>
      <c r="O118" s="63" t="s">
        <v>2431</v>
      </c>
      <c r="P118" s="63" t="s">
        <v>2732</v>
      </c>
      <c r="Q118" s="63" t="s">
        <v>2734</v>
      </c>
      <c r="R118" s="63" t="s">
        <v>2431</v>
      </c>
      <c r="S118" s="63" t="s">
        <v>2736</v>
      </c>
      <c r="T118" s="63" t="s">
        <v>2431</v>
      </c>
      <c r="U118" s="63" t="s">
        <v>2738</v>
      </c>
      <c r="V118" s="63" t="s">
        <v>2431</v>
      </c>
      <c r="W118" s="63" t="s">
        <v>2431</v>
      </c>
      <c r="X118" s="63" t="s">
        <v>2431</v>
      </c>
      <c r="Y118" s="63" t="s">
        <v>2431</v>
      </c>
      <c r="Z118" s="63"/>
      <c r="AA118" s="63" t="s">
        <v>2728</v>
      </c>
      <c r="AB118" s="63"/>
      <c r="AC118" s="34">
        <v>296</v>
      </c>
      <c r="AD118" s="40" t="str">
        <f>VLOOKUP(AC118,pTRAIT!A:B,2,FALSE)</f>
        <v>EM5RTUeRo5So5;NST=X / EM5RT(Ue)CM5So5WSPu;NST=X</v>
      </c>
      <c r="AE118" s="63">
        <f>VLOOKUP($AC118,pTRAIT!$A:$X,7,FALSE)</f>
        <v>0</v>
      </c>
      <c r="AF118" s="63">
        <f>VLOOKUP($AC118,pTRAIT!$A:$X,8,FALSE)</f>
        <v>0</v>
      </c>
      <c r="AG118" s="63">
        <f>VLOOKUP($AC118,pTRAIT!$A:$X,9,FALSE)</f>
        <v>0</v>
      </c>
      <c r="AH118" s="63">
        <f>VLOOKUP($AC118,pTRAIT!$A:$X,10,FALSE)</f>
        <v>0</v>
      </c>
      <c r="AI118" s="63">
        <f>VLOOKUP($AC118,pTRAIT!$A:$X,11,FALSE)</f>
        <v>0</v>
      </c>
      <c r="AJ118" s="63">
        <f>VLOOKUP($AC118,pTRAIT!$A:$X,12,FALSE)</f>
        <v>0</v>
      </c>
      <c r="AK118" s="63">
        <f>VLOOKUP($AC118,pTRAIT!$A:$X,13,FALSE)</f>
        <v>0</v>
      </c>
      <c r="AL118" s="63">
        <f>VLOOKUP($AC118,pTRAIT!$A:$X,14,FALSE)</f>
        <v>0</v>
      </c>
      <c r="AM118" s="63">
        <f>VLOOKUP($AC118,pTRAIT!$A:$X,15,FALSE)</f>
        <v>0</v>
      </c>
      <c r="AN118" s="63">
        <f>VLOOKUP($AC118,pTRAIT!$A:$X,16,FALSE)</f>
        <v>0</v>
      </c>
      <c r="AO118" s="63">
        <f>VLOOKUP($AC118,pTRAIT!$A:$X,17,FALSE)</f>
        <v>0</v>
      </c>
      <c r="AP118" s="63">
        <f>VLOOKUP($AC118,pTRAIT!$A:$X,18,FALSE)</f>
        <v>0</v>
      </c>
      <c r="AQ118" s="63">
        <f>VLOOKUP($AC118,pTRAIT!$A:$X,19,FALSE)</f>
        <v>0</v>
      </c>
      <c r="AR118" s="63">
        <f>VLOOKUP($AC118,pTRAIT!$A:$X,20,FALSE)</f>
        <v>0</v>
      </c>
      <c r="AS118" s="63">
        <f>VLOOKUP($AC118,pTRAIT!$A:$X,21,FALSE)</f>
        <v>0</v>
      </c>
      <c r="AT118" s="63">
        <f>VLOOKUP($AC118,pTRAIT!$A:$X,22,FALSE)</f>
        <v>0</v>
      </c>
      <c r="AU118" s="63">
        <f>VLOOKUP($AC118,pTRAIT!$A:$X,23,FALSE)</f>
        <v>0</v>
      </c>
      <c r="AV118" s="63">
        <f>VLOOKUP($AC118,pTRAIT!$A:$X,24,FALSE)</f>
        <v>0</v>
      </c>
    </row>
    <row r="119" spans="1:48" ht="12" hidden="1" customHeight="1" x14ac:dyDescent="0.2">
      <c r="A119" s="32">
        <v>27</v>
      </c>
      <c r="B119" s="33" t="s">
        <v>5</v>
      </c>
      <c r="C119" s="34">
        <v>297</v>
      </c>
      <c r="D119" s="32" t="str">
        <f t="shared" si="1"/>
        <v>27X297</v>
      </c>
      <c r="E119" s="43" t="s">
        <v>1623</v>
      </c>
      <c r="F119" s="61" t="s">
        <v>1746</v>
      </c>
      <c r="G119" s="41" t="s">
        <v>43</v>
      </c>
      <c r="H119" s="38"/>
      <c r="I119" s="32">
        <v>27</v>
      </c>
      <c r="J119" s="63">
        <f>VLOOKUP(I119,pTRAIT!A:B,2,FALSE)</f>
        <v>0</v>
      </c>
      <c r="K119" s="63" t="s">
        <v>2724</v>
      </c>
      <c r="L119" s="63"/>
      <c r="M119" s="63" t="s">
        <v>2437</v>
      </c>
      <c r="N119" s="63" t="s">
        <v>2730</v>
      </c>
      <c r="O119" s="63" t="s">
        <v>2431</v>
      </c>
      <c r="P119" s="63" t="s">
        <v>2732</v>
      </c>
      <c r="Q119" s="63" t="s">
        <v>2734</v>
      </c>
      <c r="R119" s="63" t="s">
        <v>2431</v>
      </c>
      <c r="S119" s="63" t="s">
        <v>2736</v>
      </c>
      <c r="T119" s="63" t="s">
        <v>2431</v>
      </c>
      <c r="U119" s="63" t="s">
        <v>2738</v>
      </c>
      <c r="V119" s="63" t="s">
        <v>2431</v>
      </c>
      <c r="W119" s="63" t="s">
        <v>2431</v>
      </c>
      <c r="X119" s="63" t="s">
        <v>2431</v>
      </c>
      <c r="Y119" s="63" t="s">
        <v>2431</v>
      </c>
      <c r="Z119" s="63"/>
      <c r="AA119" s="63" t="s">
        <v>2728</v>
      </c>
      <c r="AB119" s="63"/>
      <c r="AC119" s="34">
        <v>297</v>
      </c>
      <c r="AD119" s="40" t="str">
        <f>VLOOKUP(AC119,pTRAIT!A:B,2,FALSE)</f>
        <v>EM5RTUeRo5So5;NST=X / EM5RTUeCM5So5Pu;NST=X</v>
      </c>
      <c r="AE119" s="63">
        <f>VLOOKUP($AC119,pTRAIT!$A:$X,7,FALSE)</f>
        <v>0</v>
      </c>
      <c r="AF119" s="63">
        <f>VLOOKUP($AC119,pTRAIT!$A:$X,8,FALSE)</f>
        <v>0</v>
      </c>
      <c r="AG119" s="63">
        <f>VLOOKUP($AC119,pTRAIT!$A:$X,9,FALSE)</f>
        <v>0</v>
      </c>
      <c r="AH119" s="63">
        <f>VLOOKUP($AC119,pTRAIT!$A:$X,10,FALSE)</f>
        <v>0</v>
      </c>
      <c r="AI119" s="63">
        <f>VLOOKUP($AC119,pTRAIT!$A:$X,11,FALSE)</f>
        <v>0</v>
      </c>
      <c r="AJ119" s="63">
        <f>VLOOKUP($AC119,pTRAIT!$A:$X,12,FALSE)</f>
        <v>0</v>
      </c>
      <c r="AK119" s="63">
        <f>VLOOKUP($AC119,pTRAIT!$A:$X,13,FALSE)</f>
        <v>0</v>
      </c>
      <c r="AL119" s="63">
        <f>VLOOKUP($AC119,pTRAIT!$A:$X,14,FALSE)</f>
        <v>0</v>
      </c>
      <c r="AM119" s="63">
        <f>VLOOKUP($AC119,pTRAIT!$A:$X,15,FALSE)</f>
        <v>0</v>
      </c>
      <c r="AN119" s="63">
        <f>VLOOKUP($AC119,pTRAIT!$A:$X,16,FALSE)</f>
        <v>0</v>
      </c>
      <c r="AO119" s="63">
        <f>VLOOKUP($AC119,pTRAIT!$A:$X,17,FALSE)</f>
        <v>0</v>
      </c>
      <c r="AP119" s="63">
        <f>VLOOKUP($AC119,pTRAIT!$A:$X,18,FALSE)</f>
        <v>0</v>
      </c>
      <c r="AQ119" s="63">
        <f>VLOOKUP($AC119,pTRAIT!$A:$X,19,FALSE)</f>
        <v>0</v>
      </c>
      <c r="AR119" s="63">
        <f>VLOOKUP($AC119,pTRAIT!$A:$X,20,FALSE)</f>
        <v>0</v>
      </c>
      <c r="AS119" s="63">
        <f>VLOOKUP($AC119,pTRAIT!$A:$X,21,FALSE)</f>
        <v>0</v>
      </c>
      <c r="AT119" s="63">
        <f>VLOOKUP($AC119,pTRAIT!$A:$X,22,FALSE)</f>
        <v>0</v>
      </c>
      <c r="AU119" s="63">
        <f>VLOOKUP($AC119,pTRAIT!$A:$X,23,FALSE)</f>
        <v>0</v>
      </c>
      <c r="AV119" s="63">
        <f>VLOOKUP($AC119,pTRAIT!$A:$X,24,FALSE)</f>
        <v>0</v>
      </c>
    </row>
    <row r="120" spans="1:48" ht="12" hidden="1" customHeight="1" x14ac:dyDescent="0.2">
      <c r="A120" s="32">
        <v>27</v>
      </c>
      <c r="B120" s="33" t="s">
        <v>5</v>
      </c>
      <c r="C120" s="34">
        <v>298</v>
      </c>
      <c r="D120" s="32" t="str">
        <f t="shared" si="1"/>
        <v>27X298</v>
      </c>
      <c r="E120" s="43" t="s">
        <v>1623</v>
      </c>
      <c r="F120" s="61" t="s">
        <v>1747</v>
      </c>
      <c r="G120" s="41" t="s">
        <v>43</v>
      </c>
      <c r="H120" s="38"/>
      <c r="I120" s="32">
        <v>27</v>
      </c>
      <c r="J120" s="63">
        <f>VLOOKUP(I120,pTRAIT!A:B,2,FALSE)</f>
        <v>0</v>
      </c>
      <c r="K120" s="63" t="s">
        <v>2724</v>
      </c>
      <c r="L120" s="63"/>
      <c r="M120" s="63" t="s">
        <v>2437</v>
      </c>
      <c r="N120" s="63" t="s">
        <v>2730</v>
      </c>
      <c r="O120" s="63" t="s">
        <v>2431</v>
      </c>
      <c r="P120" s="63" t="s">
        <v>2732</v>
      </c>
      <c r="Q120" s="63" t="s">
        <v>2734</v>
      </c>
      <c r="R120" s="63" t="s">
        <v>2431</v>
      </c>
      <c r="S120" s="63" t="s">
        <v>2736</v>
      </c>
      <c r="T120" s="63" t="s">
        <v>2431</v>
      </c>
      <c r="U120" s="63" t="s">
        <v>2738</v>
      </c>
      <c r="V120" s="63" t="s">
        <v>2431</v>
      </c>
      <c r="W120" s="63" t="s">
        <v>2431</v>
      </c>
      <c r="X120" s="63" t="s">
        <v>2431</v>
      </c>
      <c r="Y120" s="63" t="s">
        <v>2431</v>
      </c>
      <c r="Z120" s="63"/>
      <c r="AA120" s="63" t="s">
        <v>2728</v>
      </c>
      <c r="AB120" s="63"/>
      <c r="AC120" s="34">
        <v>298</v>
      </c>
      <c r="AD120" s="40" t="str">
        <f>VLOOKUP(AC120,pTRAIT!A:B,2,FALSE)</f>
        <v>EM5RTUeRo5So5;NST=X / EM5RTUeCM5So5Pu;NST=X</v>
      </c>
      <c r="AE120" s="63">
        <f>VLOOKUP($AC120,pTRAIT!$A:$X,7,FALSE)</f>
        <v>0</v>
      </c>
      <c r="AF120" s="63">
        <f>VLOOKUP($AC120,pTRAIT!$A:$X,8,FALSE)</f>
        <v>0</v>
      </c>
      <c r="AG120" s="63">
        <f>VLOOKUP($AC120,pTRAIT!$A:$X,9,FALSE)</f>
        <v>0</v>
      </c>
      <c r="AH120" s="63">
        <f>VLOOKUP($AC120,pTRAIT!$A:$X,10,FALSE)</f>
        <v>0</v>
      </c>
      <c r="AI120" s="63">
        <f>VLOOKUP($AC120,pTRAIT!$A:$X,11,FALSE)</f>
        <v>0</v>
      </c>
      <c r="AJ120" s="63">
        <f>VLOOKUP($AC120,pTRAIT!$A:$X,12,FALSE)</f>
        <v>0</v>
      </c>
      <c r="AK120" s="63">
        <f>VLOOKUP($AC120,pTRAIT!$A:$X,13,FALSE)</f>
        <v>0</v>
      </c>
      <c r="AL120" s="63">
        <f>VLOOKUP($AC120,pTRAIT!$A:$X,14,FALSE)</f>
        <v>0</v>
      </c>
      <c r="AM120" s="63">
        <f>VLOOKUP($AC120,pTRAIT!$A:$X,15,FALSE)</f>
        <v>0</v>
      </c>
      <c r="AN120" s="63">
        <f>VLOOKUP($AC120,pTRAIT!$A:$X,16,FALSE)</f>
        <v>0</v>
      </c>
      <c r="AO120" s="63">
        <f>VLOOKUP($AC120,pTRAIT!$A:$X,17,FALSE)</f>
        <v>0</v>
      </c>
      <c r="AP120" s="63">
        <f>VLOOKUP($AC120,pTRAIT!$A:$X,18,FALSE)</f>
        <v>0</v>
      </c>
      <c r="AQ120" s="63">
        <f>VLOOKUP($AC120,pTRAIT!$A:$X,19,FALSE)</f>
        <v>0</v>
      </c>
      <c r="AR120" s="63">
        <f>VLOOKUP($AC120,pTRAIT!$A:$X,20,FALSE)</f>
        <v>0</v>
      </c>
      <c r="AS120" s="63">
        <f>VLOOKUP($AC120,pTRAIT!$A:$X,21,FALSE)</f>
        <v>0</v>
      </c>
      <c r="AT120" s="63">
        <f>VLOOKUP($AC120,pTRAIT!$A:$X,22,FALSE)</f>
        <v>0</v>
      </c>
      <c r="AU120" s="63">
        <f>VLOOKUP($AC120,pTRAIT!$A:$X,23,FALSE)</f>
        <v>0</v>
      </c>
      <c r="AV120" s="63">
        <f>VLOOKUP($AC120,pTRAIT!$A:$X,24,FALSE)</f>
        <v>0</v>
      </c>
    </row>
    <row r="121" spans="1:48" ht="12" hidden="1" customHeight="1" x14ac:dyDescent="0.2">
      <c r="A121" s="32">
        <v>27</v>
      </c>
      <c r="B121" s="33" t="s">
        <v>5</v>
      </c>
      <c r="C121" s="34">
        <v>299</v>
      </c>
      <c r="D121" s="32" t="str">
        <f t="shared" si="1"/>
        <v>27X299</v>
      </c>
      <c r="E121" s="43" t="s">
        <v>1623</v>
      </c>
      <c r="F121" s="61" t="s">
        <v>1748</v>
      </c>
      <c r="G121" s="41" t="s">
        <v>43</v>
      </c>
      <c r="H121" s="38"/>
      <c r="I121" s="32">
        <v>27</v>
      </c>
      <c r="J121" s="63">
        <f>VLOOKUP(I121,pTRAIT!A:B,2,FALSE)</f>
        <v>0</v>
      </c>
      <c r="K121" s="63" t="s">
        <v>2724</v>
      </c>
      <c r="L121" s="63"/>
      <c r="M121" s="63" t="s">
        <v>2437</v>
      </c>
      <c r="N121" s="63" t="s">
        <v>2730</v>
      </c>
      <c r="O121" s="63" t="s">
        <v>2431</v>
      </c>
      <c r="P121" s="63" t="s">
        <v>2732</v>
      </c>
      <c r="Q121" s="63" t="s">
        <v>2734</v>
      </c>
      <c r="R121" s="63" t="s">
        <v>2431</v>
      </c>
      <c r="S121" s="63" t="s">
        <v>2736</v>
      </c>
      <c r="T121" s="63" t="s">
        <v>2431</v>
      </c>
      <c r="U121" s="63" t="s">
        <v>2738</v>
      </c>
      <c r="V121" s="63" t="s">
        <v>2431</v>
      </c>
      <c r="W121" s="63" t="s">
        <v>2431</v>
      </c>
      <c r="X121" s="63" t="s">
        <v>2431</v>
      </c>
      <c r="Y121" s="63" t="s">
        <v>2431</v>
      </c>
      <c r="Z121" s="63"/>
      <c r="AA121" s="63" t="s">
        <v>2728</v>
      </c>
      <c r="AB121" s="63"/>
      <c r="AC121" s="34">
        <v>299</v>
      </c>
      <c r="AD121" s="40" t="str">
        <f>VLOOKUP(AC121,pTRAIT!A:B,2,FALSE)</f>
        <v>EM5RTUeRo5So5;NST=X / EM5RTUeCM5So5Pu;NST=X</v>
      </c>
      <c r="AE121" s="63">
        <f>VLOOKUP($AC121,pTRAIT!$A:$X,7,FALSE)</f>
        <v>0</v>
      </c>
      <c r="AF121" s="63">
        <f>VLOOKUP($AC121,pTRAIT!$A:$X,8,FALSE)</f>
        <v>0</v>
      </c>
      <c r="AG121" s="63">
        <f>VLOOKUP($AC121,pTRAIT!$A:$X,9,FALSE)</f>
        <v>0</v>
      </c>
      <c r="AH121" s="63">
        <f>VLOOKUP($AC121,pTRAIT!$A:$X,10,FALSE)</f>
        <v>0</v>
      </c>
      <c r="AI121" s="63">
        <f>VLOOKUP($AC121,pTRAIT!$A:$X,11,FALSE)</f>
        <v>0</v>
      </c>
      <c r="AJ121" s="63">
        <f>VLOOKUP($AC121,pTRAIT!$A:$X,12,FALSE)</f>
        <v>0</v>
      </c>
      <c r="AK121" s="63">
        <f>VLOOKUP($AC121,pTRAIT!$A:$X,13,FALSE)</f>
        <v>0</v>
      </c>
      <c r="AL121" s="63">
        <f>VLOOKUP($AC121,pTRAIT!$A:$X,14,FALSE)</f>
        <v>0</v>
      </c>
      <c r="AM121" s="63">
        <f>VLOOKUP($AC121,pTRAIT!$A:$X,15,FALSE)</f>
        <v>0</v>
      </c>
      <c r="AN121" s="63">
        <f>VLOOKUP($AC121,pTRAIT!$A:$X,16,FALSE)</f>
        <v>0</v>
      </c>
      <c r="AO121" s="63">
        <f>VLOOKUP($AC121,pTRAIT!$A:$X,17,FALSE)</f>
        <v>0</v>
      </c>
      <c r="AP121" s="63">
        <f>VLOOKUP($AC121,pTRAIT!$A:$X,18,FALSE)</f>
        <v>0</v>
      </c>
      <c r="AQ121" s="63">
        <f>VLOOKUP($AC121,pTRAIT!$A:$X,19,FALSE)</f>
        <v>0</v>
      </c>
      <c r="AR121" s="63">
        <f>VLOOKUP($AC121,pTRAIT!$A:$X,20,FALSE)</f>
        <v>0</v>
      </c>
      <c r="AS121" s="63">
        <f>VLOOKUP($AC121,pTRAIT!$A:$X,21,FALSE)</f>
        <v>0</v>
      </c>
      <c r="AT121" s="63">
        <f>VLOOKUP($AC121,pTRAIT!$A:$X,22,FALSE)</f>
        <v>0</v>
      </c>
      <c r="AU121" s="63">
        <f>VLOOKUP($AC121,pTRAIT!$A:$X,23,FALSE)</f>
        <v>0</v>
      </c>
      <c r="AV121" s="63">
        <f>VLOOKUP($AC121,pTRAIT!$A:$X,24,FALSE)</f>
        <v>0</v>
      </c>
    </row>
    <row r="122" spans="1:48" ht="12" hidden="1" customHeight="1" x14ac:dyDescent="0.2">
      <c r="A122" s="32">
        <v>27</v>
      </c>
      <c r="B122" s="33" t="s">
        <v>5</v>
      </c>
      <c r="C122" s="34">
        <v>300</v>
      </c>
      <c r="D122" s="32" t="str">
        <f t="shared" si="1"/>
        <v>27X300</v>
      </c>
      <c r="E122" s="43" t="s">
        <v>1623</v>
      </c>
      <c r="F122" s="61" t="s">
        <v>1749</v>
      </c>
      <c r="G122" s="41" t="s">
        <v>43</v>
      </c>
      <c r="H122" s="38"/>
      <c r="I122" s="32">
        <v>27</v>
      </c>
      <c r="J122" s="63">
        <f>VLOOKUP(I122,pTRAIT!A:B,2,FALSE)</f>
        <v>0</v>
      </c>
      <c r="K122" s="63" t="s">
        <v>2724</v>
      </c>
      <c r="L122" s="63"/>
      <c r="M122" s="63" t="s">
        <v>2437</v>
      </c>
      <c r="N122" s="63" t="s">
        <v>2730</v>
      </c>
      <c r="O122" s="63" t="s">
        <v>2431</v>
      </c>
      <c r="P122" s="63" t="s">
        <v>2732</v>
      </c>
      <c r="Q122" s="63" t="s">
        <v>2734</v>
      </c>
      <c r="R122" s="63" t="s">
        <v>2431</v>
      </c>
      <c r="S122" s="63" t="s">
        <v>2736</v>
      </c>
      <c r="T122" s="63" t="s">
        <v>2431</v>
      </c>
      <c r="U122" s="63" t="s">
        <v>2738</v>
      </c>
      <c r="V122" s="63" t="s">
        <v>2431</v>
      </c>
      <c r="W122" s="63" t="s">
        <v>2431</v>
      </c>
      <c r="X122" s="63" t="s">
        <v>2431</v>
      </c>
      <c r="Y122" s="63" t="s">
        <v>2431</v>
      </c>
      <c r="Z122" s="63"/>
      <c r="AA122" s="63" t="s">
        <v>2728</v>
      </c>
      <c r="AB122" s="63"/>
      <c r="AC122" s="34">
        <v>300</v>
      </c>
      <c r="AD122" s="40" t="str">
        <f>VLOOKUP(AC122,pTRAIT!A:B,2,FALSE)</f>
        <v>EM5RTUeRo5So5;NST=X / EM5RTUeCM5So5Pu;NST=X</v>
      </c>
      <c r="AE122" s="63">
        <f>VLOOKUP($AC122,pTRAIT!$A:$X,7,FALSE)</f>
        <v>0</v>
      </c>
      <c r="AF122" s="63">
        <f>VLOOKUP($AC122,pTRAIT!$A:$X,8,FALSE)</f>
        <v>0</v>
      </c>
      <c r="AG122" s="63">
        <f>VLOOKUP($AC122,pTRAIT!$A:$X,9,FALSE)</f>
        <v>0</v>
      </c>
      <c r="AH122" s="63">
        <f>VLOOKUP($AC122,pTRAIT!$A:$X,10,FALSE)</f>
        <v>0</v>
      </c>
      <c r="AI122" s="63">
        <f>VLOOKUP($AC122,pTRAIT!$A:$X,11,FALSE)</f>
        <v>0</v>
      </c>
      <c r="AJ122" s="63">
        <f>VLOOKUP($AC122,pTRAIT!$A:$X,12,FALSE)</f>
        <v>0</v>
      </c>
      <c r="AK122" s="63">
        <f>VLOOKUP($AC122,pTRAIT!$A:$X,13,FALSE)</f>
        <v>0</v>
      </c>
      <c r="AL122" s="63">
        <f>VLOOKUP($AC122,pTRAIT!$A:$X,14,FALSE)</f>
        <v>0</v>
      </c>
      <c r="AM122" s="63">
        <f>VLOOKUP($AC122,pTRAIT!$A:$X,15,FALSE)</f>
        <v>0</v>
      </c>
      <c r="AN122" s="63">
        <f>VLOOKUP($AC122,pTRAIT!$A:$X,16,FALSE)</f>
        <v>0</v>
      </c>
      <c r="AO122" s="63">
        <f>VLOOKUP($AC122,pTRAIT!$A:$X,17,FALSE)</f>
        <v>0</v>
      </c>
      <c r="AP122" s="63">
        <f>VLOOKUP($AC122,pTRAIT!$A:$X,18,FALSE)</f>
        <v>0</v>
      </c>
      <c r="AQ122" s="63">
        <f>VLOOKUP($AC122,pTRAIT!$A:$X,19,FALSE)</f>
        <v>0</v>
      </c>
      <c r="AR122" s="63">
        <f>VLOOKUP($AC122,pTRAIT!$A:$X,20,FALSE)</f>
        <v>0</v>
      </c>
      <c r="AS122" s="63">
        <f>VLOOKUP($AC122,pTRAIT!$A:$X,21,FALSE)</f>
        <v>0</v>
      </c>
      <c r="AT122" s="63">
        <f>VLOOKUP($AC122,pTRAIT!$A:$X,22,FALSE)</f>
        <v>0</v>
      </c>
      <c r="AU122" s="63">
        <f>VLOOKUP($AC122,pTRAIT!$A:$X,23,FALSE)</f>
        <v>0</v>
      </c>
      <c r="AV122" s="63">
        <f>VLOOKUP($AC122,pTRAIT!$A:$X,24,FALSE)</f>
        <v>0</v>
      </c>
    </row>
    <row r="123" spans="1:48" ht="12" hidden="1" customHeight="1" x14ac:dyDescent="0.2">
      <c r="A123" s="32">
        <v>27</v>
      </c>
      <c r="B123" s="33" t="s">
        <v>5</v>
      </c>
      <c r="C123" s="34">
        <v>301</v>
      </c>
      <c r="D123" s="32" t="str">
        <f t="shared" si="1"/>
        <v>27X301</v>
      </c>
      <c r="E123" s="43" t="s">
        <v>1623</v>
      </c>
      <c r="F123" s="61" t="s">
        <v>1750</v>
      </c>
      <c r="G123" s="41" t="s">
        <v>43</v>
      </c>
      <c r="H123" s="38"/>
      <c r="I123" s="32">
        <v>27</v>
      </c>
      <c r="J123" s="63">
        <f>VLOOKUP(I123,pTRAIT!A:B,2,FALSE)</f>
        <v>0</v>
      </c>
      <c r="K123" s="63" t="s">
        <v>2724</v>
      </c>
      <c r="L123" s="63"/>
      <c r="M123" s="63" t="s">
        <v>2437</v>
      </c>
      <c r="N123" s="63" t="s">
        <v>2730</v>
      </c>
      <c r="O123" s="63" t="s">
        <v>2431</v>
      </c>
      <c r="P123" s="63" t="s">
        <v>2732</v>
      </c>
      <c r="Q123" s="63" t="s">
        <v>2734</v>
      </c>
      <c r="R123" s="63" t="s">
        <v>2431</v>
      </c>
      <c r="S123" s="63" t="s">
        <v>2736</v>
      </c>
      <c r="T123" s="63" t="s">
        <v>2431</v>
      </c>
      <c r="U123" s="63" t="s">
        <v>2738</v>
      </c>
      <c r="V123" s="63" t="s">
        <v>2431</v>
      </c>
      <c r="W123" s="63" t="s">
        <v>2431</v>
      </c>
      <c r="X123" s="63" t="s">
        <v>2431</v>
      </c>
      <c r="Y123" s="63" t="s">
        <v>2431</v>
      </c>
      <c r="Z123" s="63"/>
      <c r="AA123" s="63" t="s">
        <v>2728</v>
      </c>
      <c r="AB123" s="63"/>
      <c r="AC123" s="34">
        <v>301</v>
      </c>
      <c r="AD123" s="40" t="str">
        <f>VLOOKUP(AC123,pTRAIT!A:B,2,FALSE)</f>
        <v>EM5RTUeRo5So5;NST=X / EM5RTUePu;RIN=X</v>
      </c>
      <c r="AE123" s="63">
        <f>VLOOKUP($AC123,pTRAIT!$A:$X,7,FALSE)</f>
        <v>0</v>
      </c>
      <c r="AF123" s="63">
        <f>VLOOKUP($AC123,pTRAIT!$A:$X,8,FALSE)</f>
        <v>0</v>
      </c>
      <c r="AG123" s="63">
        <f>VLOOKUP($AC123,pTRAIT!$A:$X,9,FALSE)</f>
        <v>0</v>
      </c>
      <c r="AH123" s="63">
        <f>VLOOKUP($AC123,pTRAIT!$A:$X,10,FALSE)</f>
        <v>0</v>
      </c>
      <c r="AI123" s="63">
        <f>VLOOKUP($AC123,pTRAIT!$A:$X,11,FALSE)</f>
        <v>0</v>
      </c>
      <c r="AJ123" s="63">
        <f>VLOOKUP($AC123,pTRAIT!$A:$X,12,FALSE)</f>
        <v>0</v>
      </c>
      <c r="AK123" s="63">
        <f>VLOOKUP($AC123,pTRAIT!$A:$X,13,FALSE)</f>
        <v>0</v>
      </c>
      <c r="AL123" s="63">
        <f>VLOOKUP($AC123,pTRAIT!$A:$X,14,FALSE)</f>
        <v>0</v>
      </c>
      <c r="AM123" s="63">
        <f>VLOOKUP($AC123,pTRAIT!$A:$X,15,FALSE)</f>
        <v>0</v>
      </c>
      <c r="AN123" s="63">
        <f>VLOOKUP($AC123,pTRAIT!$A:$X,16,FALSE)</f>
        <v>0</v>
      </c>
      <c r="AO123" s="63">
        <f>VLOOKUP($AC123,pTRAIT!$A:$X,17,FALSE)</f>
        <v>0</v>
      </c>
      <c r="AP123" s="63">
        <f>VLOOKUP($AC123,pTRAIT!$A:$X,18,FALSE)</f>
        <v>0</v>
      </c>
      <c r="AQ123" s="63">
        <f>VLOOKUP($AC123,pTRAIT!$A:$X,19,FALSE)</f>
        <v>0</v>
      </c>
      <c r="AR123" s="63">
        <f>VLOOKUP($AC123,pTRAIT!$A:$X,20,FALSE)</f>
        <v>0</v>
      </c>
      <c r="AS123" s="63">
        <f>VLOOKUP($AC123,pTRAIT!$A:$X,21,FALSE)</f>
        <v>0</v>
      </c>
      <c r="AT123" s="63">
        <f>VLOOKUP($AC123,pTRAIT!$A:$X,22,FALSE)</f>
        <v>0</v>
      </c>
      <c r="AU123" s="63">
        <f>VLOOKUP($AC123,pTRAIT!$A:$X,23,FALSE)</f>
        <v>0</v>
      </c>
      <c r="AV123" s="63">
        <f>VLOOKUP($AC123,pTRAIT!$A:$X,24,FALSE)</f>
        <v>0</v>
      </c>
    </row>
    <row r="124" spans="1:48" ht="12" hidden="1" customHeight="1" x14ac:dyDescent="0.2">
      <c r="A124" s="32">
        <v>27</v>
      </c>
      <c r="B124" s="33" t="s">
        <v>5</v>
      </c>
      <c r="C124" s="34">
        <v>303</v>
      </c>
      <c r="D124" s="32" t="str">
        <f t="shared" si="1"/>
        <v>27X303</v>
      </c>
      <c r="E124" s="43" t="s">
        <v>1623</v>
      </c>
      <c r="F124" s="61" t="s">
        <v>1751</v>
      </c>
      <c r="G124" s="41" t="s">
        <v>43</v>
      </c>
      <c r="H124" s="38"/>
      <c r="I124" s="32">
        <v>27</v>
      </c>
      <c r="J124" s="63">
        <f>VLOOKUP(I124,pTRAIT!A:B,2,FALSE)</f>
        <v>0</v>
      </c>
      <c r="K124" s="63" t="s">
        <v>2724</v>
      </c>
      <c r="L124" s="63"/>
      <c r="M124" s="63" t="s">
        <v>2437</v>
      </c>
      <c r="N124" s="63" t="s">
        <v>2730</v>
      </c>
      <c r="O124" s="63" t="s">
        <v>2431</v>
      </c>
      <c r="P124" s="63" t="s">
        <v>2732</v>
      </c>
      <c r="Q124" s="63" t="s">
        <v>2734</v>
      </c>
      <c r="R124" s="63" t="s">
        <v>2431</v>
      </c>
      <c r="S124" s="63" t="s">
        <v>2736</v>
      </c>
      <c r="T124" s="63" t="s">
        <v>2431</v>
      </c>
      <c r="U124" s="63" t="s">
        <v>2738</v>
      </c>
      <c r="V124" s="63" t="s">
        <v>2431</v>
      </c>
      <c r="W124" s="63" t="s">
        <v>2431</v>
      </c>
      <c r="X124" s="63" t="s">
        <v>2431</v>
      </c>
      <c r="Y124" s="63" t="s">
        <v>2431</v>
      </c>
      <c r="Z124" s="63"/>
      <c r="AA124" s="63" t="s">
        <v>2728</v>
      </c>
      <c r="AB124" s="63"/>
      <c r="AC124" s="34">
        <v>303</v>
      </c>
      <c r="AD124" s="40" t="str">
        <f>VLOOKUP(AC124,pTRAIT!A:B,2,FALSE)</f>
        <v>EM5RTUeRo5So5;NST=X / Sp-1EM5RTUeRo5So5Cf9Pu;NST=X</v>
      </c>
      <c r="AE124" s="63">
        <f>VLOOKUP($AC124,pTRAIT!$A:$X,7,FALSE)</f>
        <v>0</v>
      </c>
      <c r="AF124" s="63">
        <f>VLOOKUP($AC124,pTRAIT!$A:$X,8,FALSE)</f>
        <v>0</v>
      </c>
      <c r="AG124" s="63">
        <f>VLOOKUP($AC124,pTRAIT!$A:$X,9,FALSE)</f>
        <v>0</v>
      </c>
      <c r="AH124" s="63">
        <f>VLOOKUP($AC124,pTRAIT!$A:$X,10,FALSE)</f>
        <v>0</v>
      </c>
      <c r="AI124" s="63">
        <f>VLOOKUP($AC124,pTRAIT!$A:$X,11,FALSE)</f>
        <v>0</v>
      </c>
      <c r="AJ124" s="63">
        <f>VLOOKUP($AC124,pTRAIT!$A:$X,12,FALSE)</f>
        <v>0</v>
      </c>
      <c r="AK124" s="63">
        <f>VLOOKUP($AC124,pTRAIT!$A:$X,13,FALSE)</f>
        <v>0</v>
      </c>
      <c r="AL124" s="63">
        <f>VLOOKUP($AC124,pTRAIT!$A:$X,14,FALSE)</f>
        <v>0</v>
      </c>
      <c r="AM124" s="63">
        <f>VLOOKUP($AC124,pTRAIT!$A:$X,15,FALSE)</f>
        <v>0</v>
      </c>
      <c r="AN124" s="63">
        <f>VLOOKUP($AC124,pTRAIT!$A:$X,16,FALSE)</f>
        <v>0</v>
      </c>
      <c r="AO124" s="63">
        <f>VLOOKUP($AC124,pTRAIT!$A:$X,17,FALSE)</f>
        <v>0</v>
      </c>
      <c r="AP124" s="63">
        <f>VLOOKUP($AC124,pTRAIT!$A:$X,18,FALSE)</f>
        <v>0</v>
      </c>
      <c r="AQ124" s="63">
        <f>VLOOKUP($AC124,pTRAIT!$A:$X,19,FALSE)</f>
        <v>0</v>
      </c>
      <c r="AR124" s="63">
        <f>VLOOKUP($AC124,pTRAIT!$A:$X,20,FALSE)</f>
        <v>0</v>
      </c>
      <c r="AS124" s="63">
        <f>VLOOKUP($AC124,pTRAIT!$A:$X,21,FALSE)</f>
        <v>0</v>
      </c>
      <c r="AT124" s="63">
        <f>VLOOKUP($AC124,pTRAIT!$A:$X,22,FALSE)</f>
        <v>0</v>
      </c>
      <c r="AU124" s="63">
        <f>VLOOKUP($AC124,pTRAIT!$A:$X,23,FALSE)</f>
        <v>0</v>
      </c>
      <c r="AV124" s="63">
        <f>VLOOKUP($AC124,pTRAIT!$A:$X,24,FALSE)</f>
        <v>0</v>
      </c>
    </row>
    <row r="125" spans="1:48" ht="12" hidden="1" customHeight="1" x14ac:dyDescent="0.2">
      <c r="A125" s="32">
        <v>27</v>
      </c>
      <c r="B125" s="33" t="s">
        <v>5</v>
      </c>
      <c r="C125" s="34">
        <v>308</v>
      </c>
      <c r="D125" s="32" t="str">
        <f t="shared" si="1"/>
        <v>27X308</v>
      </c>
      <c r="E125" s="43" t="s">
        <v>1623</v>
      </c>
      <c r="F125" s="61" t="s">
        <v>1752</v>
      </c>
      <c r="G125" s="41" t="s">
        <v>43</v>
      </c>
      <c r="H125" s="38"/>
      <c r="I125" s="32">
        <v>27</v>
      </c>
      <c r="J125" s="63">
        <f>VLOOKUP(I125,pTRAIT!A:B,2,FALSE)</f>
        <v>0</v>
      </c>
      <c r="K125" s="63" t="s">
        <v>2724</v>
      </c>
      <c r="L125" s="63"/>
      <c r="M125" s="63" t="s">
        <v>2437</v>
      </c>
      <c r="N125" s="63" t="s">
        <v>2730</v>
      </c>
      <c r="O125" s="63" t="s">
        <v>2431</v>
      </c>
      <c r="P125" s="63" t="s">
        <v>2732</v>
      </c>
      <c r="Q125" s="63" t="s">
        <v>2734</v>
      </c>
      <c r="R125" s="63" t="s">
        <v>2431</v>
      </c>
      <c r="S125" s="63" t="s">
        <v>2736</v>
      </c>
      <c r="T125" s="63" t="s">
        <v>2431</v>
      </c>
      <c r="U125" s="63" t="s">
        <v>2738</v>
      </c>
      <c r="V125" s="63" t="s">
        <v>2431</v>
      </c>
      <c r="W125" s="63" t="s">
        <v>2431</v>
      </c>
      <c r="X125" s="63" t="s">
        <v>2431</v>
      </c>
      <c r="Y125" s="63" t="s">
        <v>2431</v>
      </c>
      <c r="Z125" s="63"/>
      <c r="AA125" s="63" t="s">
        <v>2728</v>
      </c>
      <c r="AB125" s="63"/>
      <c r="AC125" s="34">
        <v>308</v>
      </c>
      <c r="AD125" s="40" t="str">
        <f>VLOOKUP(AC125,pTRAIT!A:B,2,FALSE)</f>
        <v>EM5RTUeRo5So5;NST=X / EM5RTCM5(So5)Pu;NST=X</v>
      </c>
      <c r="AE125" s="63">
        <f>VLOOKUP($AC125,pTRAIT!$A:$X,7,FALSE)</f>
        <v>0</v>
      </c>
      <c r="AF125" s="63">
        <f>VLOOKUP($AC125,pTRAIT!$A:$X,8,FALSE)</f>
        <v>0</v>
      </c>
      <c r="AG125" s="63">
        <f>VLOOKUP($AC125,pTRAIT!$A:$X,9,FALSE)</f>
        <v>0</v>
      </c>
      <c r="AH125" s="63">
        <f>VLOOKUP($AC125,pTRAIT!$A:$X,10,FALSE)</f>
        <v>0</v>
      </c>
      <c r="AI125" s="63">
        <f>VLOOKUP($AC125,pTRAIT!$A:$X,11,FALSE)</f>
        <v>0</v>
      </c>
      <c r="AJ125" s="63">
        <f>VLOOKUP($AC125,pTRAIT!$A:$X,12,FALSE)</f>
        <v>0</v>
      </c>
      <c r="AK125" s="63">
        <f>VLOOKUP($AC125,pTRAIT!$A:$X,13,FALSE)</f>
        <v>0</v>
      </c>
      <c r="AL125" s="63">
        <f>VLOOKUP($AC125,pTRAIT!$A:$X,14,FALSE)</f>
        <v>0</v>
      </c>
      <c r="AM125" s="63">
        <f>VLOOKUP($AC125,pTRAIT!$A:$X,15,FALSE)</f>
        <v>0</v>
      </c>
      <c r="AN125" s="63">
        <f>VLOOKUP($AC125,pTRAIT!$A:$X,16,FALSE)</f>
        <v>0</v>
      </c>
      <c r="AO125" s="63">
        <f>VLOOKUP($AC125,pTRAIT!$A:$X,17,FALSE)</f>
        <v>0</v>
      </c>
      <c r="AP125" s="63">
        <f>VLOOKUP($AC125,pTRAIT!$A:$X,18,FALSE)</f>
        <v>0</v>
      </c>
      <c r="AQ125" s="63">
        <f>VLOOKUP($AC125,pTRAIT!$A:$X,19,FALSE)</f>
        <v>0</v>
      </c>
      <c r="AR125" s="63">
        <f>VLOOKUP($AC125,pTRAIT!$A:$X,20,FALSE)</f>
        <v>0</v>
      </c>
      <c r="AS125" s="63">
        <f>VLOOKUP($AC125,pTRAIT!$A:$X,21,FALSE)</f>
        <v>0</v>
      </c>
      <c r="AT125" s="63">
        <f>VLOOKUP($AC125,pTRAIT!$A:$X,22,FALSE)</f>
        <v>0</v>
      </c>
      <c r="AU125" s="63">
        <f>VLOOKUP($AC125,pTRAIT!$A:$X,23,FALSE)</f>
        <v>0</v>
      </c>
      <c r="AV125" s="63">
        <f>VLOOKUP($AC125,pTRAIT!$A:$X,24,FALSE)</f>
        <v>0</v>
      </c>
    </row>
    <row r="126" spans="1:48" ht="12" hidden="1" customHeight="1" x14ac:dyDescent="0.2">
      <c r="A126" s="32">
        <v>27</v>
      </c>
      <c r="B126" s="33" t="s">
        <v>5</v>
      </c>
      <c r="C126" s="34">
        <v>310</v>
      </c>
      <c r="D126" s="32" t="str">
        <f t="shared" si="1"/>
        <v>27X310</v>
      </c>
      <c r="E126" s="43" t="s">
        <v>1623</v>
      </c>
      <c r="F126" s="61" t="s">
        <v>1753</v>
      </c>
      <c r="G126" s="41" t="s">
        <v>43</v>
      </c>
      <c r="H126" s="38"/>
      <c r="I126" s="32">
        <v>27</v>
      </c>
      <c r="J126" s="63">
        <f>VLOOKUP(I126,pTRAIT!A:B,2,FALSE)</f>
        <v>0</v>
      </c>
      <c r="K126" s="63" t="s">
        <v>2724</v>
      </c>
      <c r="L126" s="63"/>
      <c r="M126" s="63" t="s">
        <v>2437</v>
      </c>
      <c r="N126" s="63" t="s">
        <v>2730</v>
      </c>
      <c r="O126" s="63" t="s">
        <v>2431</v>
      </c>
      <c r="P126" s="63" t="s">
        <v>2732</v>
      </c>
      <c r="Q126" s="63" t="s">
        <v>2734</v>
      </c>
      <c r="R126" s="63" t="s">
        <v>2431</v>
      </c>
      <c r="S126" s="63" t="s">
        <v>2736</v>
      </c>
      <c r="T126" s="63" t="s">
        <v>2431</v>
      </c>
      <c r="U126" s="63" t="s">
        <v>2738</v>
      </c>
      <c r="V126" s="63" t="s">
        <v>2431</v>
      </c>
      <c r="W126" s="63" t="s">
        <v>2431</v>
      </c>
      <c r="X126" s="63" t="s">
        <v>2431</v>
      </c>
      <c r="Y126" s="63" t="s">
        <v>2431</v>
      </c>
      <c r="Z126" s="63"/>
      <c r="AA126" s="63" t="s">
        <v>2728</v>
      </c>
      <c r="AB126" s="63"/>
      <c r="AC126" s="34">
        <v>310</v>
      </c>
      <c r="AD126" s="40" t="str">
        <f>VLOOKUP(AC126,pTRAIT!A:B,2,FALSE)</f>
        <v>EM5RTUeRo5So5;NST=X / EM5RTCM5Pu;NST=X</v>
      </c>
      <c r="AE126" s="63">
        <f>VLOOKUP($AC126,pTRAIT!$A:$X,7,FALSE)</f>
        <v>0</v>
      </c>
      <c r="AF126" s="63">
        <f>VLOOKUP($AC126,pTRAIT!$A:$X,8,FALSE)</f>
        <v>0</v>
      </c>
      <c r="AG126" s="63">
        <f>VLOOKUP($AC126,pTRAIT!$A:$X,9,FALSE)</f>
        <v>0</v>
      </c>
      <c r="AH126" s="63">
        <f>VLOOKUP($AC126,pTRAIT!$A:$X,10,FALSE)</f>
        <v>0</v>
      </c>
      <c r="AI126" s="63">
        <f>VLOOKUP($AC126,pTRAIT!$A:$X,11,FALSE)</f>
        <v>0</v>
      </c>
      <c r="AJ126" s="63">
        <f>VLOOKUP($AC126,pTRAIT!$A:$X,12,FALSE)</f>
        <v>0</v>
      </c>
      <c r="AK126" s="63">
        <f>VLOOKUP($AC126,pTRAIT!$A:$X,13,FALSE)</f>
        <v>0</v>
      </c>
      <c r="AL126" s="63">
        <f>VLOOKUP($AC126,pTRAIT!$A:$X,14,FALSE)</f>
        <v>0</v>
      </c>
      <c r="AM126" s="63">
        <f>VLOOKUP($AC126,pTRAIT!$A:$X,15,FALSE)</f>
        <v>0</v>
      </c>
      <c r="AN126" s="63">
        <f>VLOOKUP($AC126,pTRAIT!$A:$X,16,FALSE)</f>
        <v>0</v>
      </c>
      <c r="AO126" s="63">
        <f>VLOOKUP($AC126,pTRAIT!$A:$X,17,FALSE)</f>
        <v>0</v>
      </c>
      <c r="AP126" s="63">
        <f>VLOOKUP($AC126,pTRAIT!$A:$X,18,FALSE)</f>
        <v>0</v>
      </c>
      <c r="AQ126" s="63">
        <f>VLOOKUP($AC126,pTRAIT!$A:$X,19,FALSE)</f>
        <v>0</v>
      </c>
      <c r="AR126" s="63">
        <f>VLOOKUP($AC126,pTRAIT!$A:$X,20,FALSE)</f>
        <v>0</v>
      </c>
      <c r="AS126" s="63">
        <f>VLOOKUP($AC126,pTRAIT!$A:$X,21,FALSE)</f>
        <v>0</v>
      </c>
      <c r="AT126" s="63">
        <f>VLOOKUP($AC126,pTRAIT!$A:$X,22,FALSE)</f>
        <v>0</v>
      </c>
      <c r="AU126" s="63">
        <f>VLOOKUP($AC126,pTRAIT!$A:$X,23,FALSE)</f>
        <v>0</v>
      </c>
      <c r="AV126" s="63">
        <f>VLOOKUP($AC126,pTRAIT!$A:$X,24,FALSE)</f>
        <v>0</v>
      </c>
    </row>
    <row r="127" spans="1:48" ht="12" hidden="1" customHeight="1" x14ac:dyDescent="0.2">
      <c r="A127" s="32">
        <v>27</v>
      </c>
      <c r="B127" s="33" t="s">
        <v>5</v>
      </c>
      <c r="C127" s="34">
        <v>311</v>
      </c>
      <c r="D127" s="32" t="str">
        <f t="shared" si="1"/>
        <v>27X311</v>
      </c>
      <c r="E127" s="43" t="s">
        <v>1623</v>
      </c>
      <c r="F127" s="61" t="s">
        <v>1754</v>
      </c>
      <c r="G127" s="41" t="s">
        <v>43</v>
      </c>
      <c r="H127" s="38"/>
      <c r="I127" s="32">
        <v>27</v>
      </c>
      <c r="J127" s="63">
        <f>VLOOKUP(I127,pTRAIT!A:B,2,FALSE)</f>
        <v>0</v>
      </c>
      <c r="K127" s="63" t="s">
        <v>2724</v>
      </c>
      <c r="L127" s="63"/>
      <c r="M127" s="63" t="s">
        <v>2437</v>
      </c>
      <c r="N127" s="63" t="s">
        <v>2730</v>
      </c>
      <c r="O127" s="63" t="s">
        <v>2431</v>
      </c>
      <c r="P127" s="63" t="s">
        <v>2732</v>
      </c>
      <c r="Q127" s="63" t="s">
        <v>2734</v>
      </c>
      <c r="R127" s="63" t="s">
        <v>2431</v>
      </c>
      <c r="S127" s="63" t="s">
        <v>2736</v>
      </c>
      <c r="T127" s="63" t="s">
        <v>2431</v>
      </c>
      <c r="U127" s="63" t="s">
        <v>2738</v>
      </c>
      <c r="V127" s="63" t="s">
        <v>2431</v>
      </c>
      <c r="W127" s="63" t="s">
        <v>2431</v>
      </c>
      <c r="X127" s="63" t="s">
        <v>2431</v>
      </c>
      <c r="Y127" s="63" t="s">
        <v>2431</v>
      </c>
      <c r="Z127" s="63"/>
      <c r="AA127" s="63" t="s">
        <v>2728</v>
      </c>
      <c r="AB127" s="63"/>
      <c r="AC127" s="34">
        <v>311</v>
      </c>
      <c r="AD127" s="40" t="str">
        <f>VLOOKUP(AC127,pTRAIT!A:B,2,FALSE)</f>
        <v>EM5RTUeRo5So5;NST=X / EM5RTCM5Pu;NST=X</v>
      </c>
      <c r="AE127" s="63">
        <f>VLOOKUP($AC127,pTRAIT!$A:$X,7,FALSE)</f>
        <v>0</v>
      </c>
      <c r="AF127" s="63">
        <f>VLOOKUP($AC127,pTRAIT!$A:$X,8,FALSE)</f>
        <v>0</v>
      </c>
      <c r="AG127" s="63">
        <f>VLOOKUP($AC127,pTRAIT!$A:$X,9,FALSE)</f>
        <v>0</v>
      </c>
      <c r="AH127" s="63">
        <f>VLOOKUP($AC127,pTRAIT!$A:$X,10,FALSE)</f>
        <v>0</v>
      </c>
      <c r="AI127" s="63">
        <f>VLOOKUP($AC127,pTRAIT!$A:$X,11,FALSE)</f>
        <v>0</v>
      </c>
      <c r="AJ127" s="63">
        <f>VLOOKUP($AC127,pTRAIT!$A:$X,12,FALSE)</f>
        <v>0</v>
      </c>
      <c r="AK127" s="63">
        <f>VLOOKUP($AC127,pTRAIT!$A:$X,13,FALSE)</f>
        <v>0</v>
      </c>
      <c r="AL127" s="63">
        <f>VLOOKUP($AC127,pTRAIT!$A:$X,14,FALSE)</f>
        <v>0</v>
      </c>
      <c r="AM127" s="63">
        <f>VLOOKUP($AC127,pTRAIT!$A:$X,15,FALSE)</f>
        <v>0</v>
      </c>
      <c r="AN127" s="63">
        <f>VLOOKUP($AC127,pTRAIT!$A:$X,16,FALSE)</f>
        <v>0</v>
      </c>
      <c r="AO127" s="63">
        <f>VLOOKUP($AC127,pTRAIT!$A:$X,17,FALSE)</f>
        <v>0</v>
      </c>
      <c r="AP127" s="63">
        <f>VLOOKUP($AC127,pTRAIT!$A:$X,18,FALSE)</f>
        <v>0</v>
      </c>
      <c r="AQ127" s="63">
        <f>VLOOKUP($AC127,pTRAIT!$A:$X,19,FALSE)</f>
        <v>0</v>
      </c>
      <c r="AR127" s="63">
        <f>VLOOKUP($AC127,pTRAIT!$A:$X,20,FALSE)</f>
        <v>0</v>
      </c>
      <c r="AS127" s="63">
        <f>VLOOKUP($AC127,pTRAIT!$A:$X,21,FALSE)</f>
        <v>0</v>
      </c>
      <c r="AT127" s="63">
        <f>VLOOKUP($AC127,pTRAIT!$A:$X,22,FALSE)</f>
        <v>0</v>
      </c>
      <c r="AU127" s="63">
        <f>VLOOKUP($AC127,pTRAIT!$A:$X,23,FALSE)</f>
        <v>0</v>
      </c>
      <c r="AV127" s="63">
        <f>VLOOKUP($AC127,pTRAIT!$A:$X,24,FALSE)</f>
        <v>0</v>
      </c>
    </row>
    <row r="128" spans="1:48" ht="12" hidden="1" customHeight="1" x14ac:dyDescent="0.2">
      <c r="A128" s="32">
        <v>27</v>
      </c>
      <c r="B128" s="33" t="s">
        <v>5</v>
      </c>
      <c r="C128" s="34">
        <v>313</v>
      </c>
      <c r="D128" s="32" t="str">
        <f t="shared" si="1"/>
        <v>27X313</v>
      </c>
      <c r="E128" s="43" t="s">
        <v>1623</v>
      </c>
      <c r="F128" s="61" t="s">
        <v>1755</v>
      </c>
      <c r="G128" s="41" t="s">
        <v>43</v>
      </c>
      <c r="H128" s="38"/>
      <c r="I128" s="32">
        <v>27</v>
      </c>
      <c r="J128" s="63">
        <f>VLOOKUP(I128,pTRAIT!A:B,2,FALSE)</f>
        <v>0</v>
      </c>
      <c r="K128" s="63" t="s">
        <v>2724</v>
      </c>
      <c r="L128" s="63"/>
      <c r="M128" s="63" t="s">
        <v>2437</v>
      </c>
      <c r="N128" s="63" t="s">
        <v>2730</v>
      </c>
      <c r="O128" s="63" t="s">
        <v>2431</v>
      </c>
      <c r="P128" s="63" t="s">
        <v>2732</v>
      </c>
      <c r="Q128" s="63" t="s">
        <v>2734</v>
      </c>
      <c r="R128" s="63" t="s">
        <v>2431</v>
      </c>
      <c r="S128" s="63" t="s">
        <v>2736</v>
      </c>
      <c r="T128" s="63" t="s">
        <v>2431</v>
      </c>
      <c r="U128" s="63" t="s">
        <v>2738</v>
      </c>
      <c r="V128" s="63" t="s">
        <v>2431</v>
      </c>
      <c r="W128" s="63" t="s">
        <v>2431</v>
      </c>
      <c r="X128" s="63" t="s">
        <v>2431</v>
      </c>
      <c r="Y128" s="63" t="s">
        <v>2431</v>
      </c>
      <c r="Z128" s="63"/>
      <c r="AA128" s="63" t="s">
        <v>2728</v>
      </c>
      <c r="AB128" s="63"/>
      <c r="AC128" s="34">
        <v>313</v>
      </c>
      <c r="AD128" s="40" t="str">
        <f>VLOOKUP(AC128,pTRAIT!A:B,2,FALSE)</f>
        <v>EM5RTUeRo5So5;NST=X / EM5RTDRAG1So5DRAG2Pu;RIN=X</v>
      </c>
      <c r="AE128" s="63">
        <f>VLOOKUP($AC128,pTRAIT!$A:$X,7,FALSE)</f>
        <v>0</v>
      </c>
      <c r="AF128" s="63">
        <f>VLOOKUP($AC128,pTRAIT!$A:$X,8,FALSE)</f>
        <v>0</v>
      </c>
      <c r="AG128" s="63">
        <f>VLOOKUP($AC128,pTRAIT!$A:$X,9,FALSE)</f>
        <v>0</v>
      </c>
      <c r="AH128" s="63">
        <f>VLOOKUP($AC128,pTRAIT!$A:$X,10,FALSE)</f>
        <v>0</v>
      </c>
      <c r="AI128" s="63">
        <f>VLOOKUP($AC128,pTRAIT!$A:$X,11,FALSE)</f>
        <v>0</v>
      </c>
      <c r="AJ128" s="63">
        <f>VLOOKUP($AC128,pTRAIT!$A:$X,12,FALSE)</f>
        <v>0</v>
      </c>
      <c r="AK128" s="63">
        <f>VLOOKUP($AC128,pTRAIT!$A:$X,13,FALSE)</f>
        <v>0</v>
      </c>
      <c r="AL128" s="63">
        <f>VLOOKUP($AC128,pTRAIT!$A:$X,14,FALSE)</f>
        <v>0</v>
      </c>
      <c r="AM128" s="63">
        <f>VLOOKUP($AC128,pTRAIT!$A:$X,15,FALSE)</f>
        <v>0</v>
      </c>
      <c r="AN128" s="63">
        <f>VLOOKUP($AC128,pTRAIT!$A:$X,16,FALSE)</f>
        <v>0</v>
      </c>
      <c r="AO128" s="63">
        <f>VLOOKUP($AC128,pTRAIT!$A:$X,17,FALSE)</f>
        <v>0</v>
      </c>
      <c r="AP128" s="63">
        <f>VLOOKUP($AC128,pTRAIT!$A:$X,18,FALSE)</f>
        <v>0</v>
      </c>
      <c r="AQ128" s="63">
        <f>VLOOKUP($AC128,pTRAIT!$A:$X,19,FALSE)</f>
        <v>0</v>
      </c>
      <c r="AR128" s="63">
        <f>VLOOKUP($AC128,pTRAIT!$A:$X,20,FALSE)</f>
        <v>0</v>
      </c>
      <c r="AS128" s="63">
        <f>VLOOKUP($AC128,pTRAIT!$A:$X,21,FALSE)</f>
        <v>0</v>
      </c>
      <c r="AT128" s="63">
        <f>VLOOKUP($AC128,pTRAIT!$A:$X,22,FALSE)</f>
        <v>0</v>
      </c>
      <c r="AU128" s="63">
        <f>VLOOKUP($AC128,pTRAIT!$A:$X,23,FALSE)</f>
        <v>0</v>
      </c>
      <c r="AV128" s="63">
        <f>VLOOKUP($AC128,pTRAIT!$A:$X,24,FALSE)</f>
        <v>0</v>
      </c>
    </row>
    <row r="129" spans="1:48" ht="12" hidden="1" customHeight="1" x14ac:dyDescent="0.2">
      <c r="A129" s="32">
        <v>27</v>
      </c>
      <c r="B129" s="33" t="s">
        <v>5</v>
      </c>
      <c r="C129" s="34">
        <v>315</v>
      </c>
      <c r="D129" s="32" t="str">
        <f t="shared" si="1"/>
        <v>27X315</v>
      </c>
      <c r="E129" s="43" t="s">
        <v>1623</v>
      </c>
      <c r="F129" s="61" t="s">
        <v>1756</v>
      </c>
      <c r="G129" s="41" t="s">
        <v>43</v>
      </c>
      <c r="H129" s="38"/>
      <c r="I129" s="32">
        <v>27</v>
      </c>
      <c r="J129" s="63">
        <f>VLOOKUP(I129,pTRAIT!A:B,2,FALSE)</f>
        <v>0</v>
      </c>
      <c r="K129" s="63" t="s">
        <v>2724</v>
      </c>
      <c r="L129" s="63"/>
      <c r="M129" s="63" t="s">
        <v>2437</v>
      </c>
      <c r="N129" s="63" t="s">
        <v>2730</v>
      </c>
      <c r="O129" s="63" t="s">
        <v>2431</v>
      </c>
      <c r="P129" s="63" t="s">
        <v>2732</v>
      </c>
      <c r="Q129" s="63" t="s">
        <v>2734</v>
      </c>
      <c r="R129" s="63" t="s">
        <v>2431</v>
      </c>
      <c r="S129" s="63" t="s">
        <v>2736</v>
      </c>
      <c r="T129" s="63" t="s">
        <v>2431</v>
      </c>
      <c r="U129" s="63" t="s">
        <v>2738</v>
      </c>
      <c r="V129" s="63" t="s">
        <v>2431</v>
      </c>
      <c r="W129" s="63" t="s">
        <v>2431</v>
      </c>
      <c r="X129" s="63" t="s">
        <v>2431</v>
      </c>
      <c r="Y129" s="63" t="s">
        <v>2431</v>
      </c>
      <c r="Z129" s="63"/>
      <c r="AA129" s="63" t="s">
        <v>2728</v>
      </c>
      <c r="AB129" s="63"/>
      <c r="AC129" s="34">
        <v>315</v>
      </c>
      <c r="AD129" s="40" t="str">
        <f>VLOOKUP(AC129,pTRAIT!A:B,2,FALSE)</f>
        <v>EM5RTUeRo5So5;NST=X / EM5RTCM5Ro5So5Pu;NST=X</v>
      </c>
      <c r="AE129" s="63">
        <f>VLOOKUP($AC129,pTRAIT!$A:$X,7,FALSE)</f>
        <v>0</v>
      </c>
      <c r="AF129" s="63">
        <f>VLOOKUP($AC129,pTRAIT!$A:$X,8,FALSE)</f>
        <v>0</v>
      </c>
      <c r="AG129" s="63">
        <f>VLOOKUP($AC129,pTRAIT!$A:$X,9,FALSE)</f>
        <v>0</v>
      </c>
      <c r="AH129" s="63">
        <f>VLOOKUP($AC129,pTRAIT!$A:$X,10,FALSE)</f>
        <v>0</v>
      </c>
      <c r="AI129" s="63">
        <f>VLOOKUP($AC129,pTRAIT!$A:$X,11,FALSE)</f>
        <v>0</v>
      </c>
      <c r="AJ129" s="63">
        <f>VLOOKUP($AC129,pTRAIT!$A:$X,12,FALSE)</f>
        <v>0</v>
      </c>
      <c r="AK129" s="63">
        <f>VLOOKUP($AC129,pTRAIT!$A:$X,13,FALSE)</f>
        <v>0</v>
      </c>
      <c r="AL129" s="63">
        <f>VLOOKUP($AC129,pTRAIT!$A:$X,14,FALSE)</f>
        <v>0</v>
      </c>
      <c r="AM129" s="63">
        <f>VLOOKUP($AC129,pTRAIT!$A:$X,15,FALSE)</f>
        <v>0</v>
      </c>
      <c r="AN129" s="63">
        <f>VLOOKUP($AC129,pTRAIT!$A:$X,16,FALSE)</f>
        <v>0</v>
      </c>
      <c r="AO129" s="63">
        <f>VLOOKUP($AC129,pTRAIT!$A:$X,17,FALSE)</f>
        <v>0</v>
      </c>
      <c r="AP129" s="63">
        <f>VLOOKUP($AC129,pTRAIT!$A:$X,18,FALSE)</f>
        <v>0</v>
      </c>
      <c r="AQ129" s="63">
        <f>VLOOKUP($AC129,pTRAIT!$A:$X,19,FALSE)</f>
        <v>0</v>
      </c>
      <c r="AR129" s="63">
        <f>VLOOKUP($AC129,pTRAIT!$A:$X,20,FALSE)</f>
        <v>0</v>
      </c>
      <c r="AS129" s="63">
        <f>VLOOKUP($AC129,pTRAIT!$A:$X,21,FALSE)</f>
        <v>0</v>
      </c>
      <c r="AT129" s="63">
        <f>VLOOKUP($AC129,pTRAIT!$A:$X,22,FALSE)</f>
        <v>0</v>
      </c>
      <c r="AU129" s="63">
        <f>VLOOKUP($AC129,pTRAIT!$A:$X,23,FALSE)</f>
        <v>0</v>
      </c>
      <c r="AV129" s="63">
        <f>VLOOKUP($AC129,pTRAIT!$A:$X,24,FALSE)</f>
        <v>0</v>
      </c>
    </row>
    <row r="130" spans="1:48" ht="12" hidden="1" customHeight="1" x14ac:dyDescent="0.2">
      <c r="A130" s="32">
        <v>27</v>
      </c>
      <c r="B130" s="33" t="s">
        <v>5</v>
      </c>
      <c r="C130" s="34">
        <v>318</v>
      </c>
      <c r="D130" s="32" t="str">
        <f t="shared" ref="D130:D193" si="2">_xlfn.CONCAT(A130,B130,C130)</f>
        <v>27X318</v>
      </c>
      <c r="E130" s="43" t="s">
        <v>1623</v>
      </c>
      <c r="F130" s="61" t="s">
        <v>1757</v>
      </c>
      <c r="G130" s="41" t="s">
        <v>43</v>
      </c>
      <c r="H130" s="38"/>
      <c r="I130" s="32">
        <v>27</v>
      </c>
      <c r="J130" s="63">
        <f>VLOOKUP(I130,pTRAIT!A:B,2,FALSE)</f>
        <v>0</v>
      </c>
      <c r="K130" s="63" t="s">
        <v>2724</v>
      </c>
      <c r="L130" s="63"/>
      <c r="M130" s="63" t="s">
        <v>2437</v>
      </c>
      <c r="N130" s="63" t="s">
        <v>2730</v>
      </c>
      <c r="O130" s="63" t="s">
        <v>2431</v>
      </c>
      <c r="P130" s="63" t="s">
        <v>2732</v>
      </c>
      <c r="Q130" s="63" t="s">
        <v>2734</v>
      </c>
      <c r="R130" s="63" t="s">
        <v>2431</v>
      </c>
      <c r="S130" s="63" t="s">
        <v>2736</v>
      </c>
      <c r="T130" s="63" t="s">
        <v>2431</v>
      </c>
      <c r="U130" s="63" t="s">
        <v>2738</v>
      </c>
      <c r="V130" s="63" t="s">
        <v>2431</v>
      </c>
      <c r="W130" s="63" t="s">
        <v>2431</v>
      </c>
      <c r="X130" s="63" t="s">
        <v>2431</v>
      </c>
      <c r="Y130" s="63" t="s">
        <v>2431</v>
      </c>
      <c r="Z130" s="63"/>
      <c r="AA130" s="63" t="s">
        <v>2728</v>
      </c>
      <c r="AB130" s="63"/>
      <c r="AC130" s="34">
        <v>318</v>
      </c>
      <c r="AD130" s="40" t="str">
        <f>VLOOKUP(AC130,pTRAIT!A:B,2,FALSE)</f>
        <v>EM5RTUeRo5So5;NST=X / EM5RTCM5Ro5So5Pu;NST=X</v>
      </c>
      <c r="AE130" s="63">
        <f>VLOOKUP($AC130,pTRAIT!$A:$X,7,FALSE)</f>
        <v>0</v>
      </c>
      <c r="AF130" s="63">
        <f>VLOOKUP($AC130,pTRAIT!$A:$X,8,FALSE)</f>
        <v>0</v>
      </c>
      <c r="AG130" s="63">
        <f>VLOOKUP($AC130,pTRAIT!$A:$X,9,FALSE)</f>
        <v>0</v>
      </c>
      <c r="AH130" s="63">
        <f>VLOOKUP($AC130,pTRAIT!$A:$X,10,FALSE)</f>
        <v>0</v>
      </c>
      <c r="AI130" s="63">
        <f>VLOOKUP($AC130,pTRAIT!$A:$X,11,FALSE)</f>
        <v>0</v>
      </c>
      <c r="AJ130" s="63">
        <f>VLOOKUP($AC130,pTRAIT!$A:$X,12,FALSE)</f>
        <v>0</v>
      </c>
      <c r="AK130" s="63">
        <f>VLOOKUP($AC130,pTRAIT!$A:$X,13,FALSE)</f>
        <v>0</v>
      </c>
      <c r="AL130" s="63">
        <f>VLOOKUP($AC130,pTRAIT!$A:$X,14,FALSE)</f>
        <v>0</v>
      </c>
      <c r="AM130" s="63">
        <f>VLOOKUP($AC130,pTRAIT!$A:$X,15,FALSE)</f>
        <v>0</v>
      </c>
      <c r="AN130" s="63">
        <f>VLOOKUP($AC130,pTRAIT!$A:$X,16,FALSE)</f>
        <v>0</v>
      </c>
      <c r="AO130" s="63">
        <f>VLOOKUP($AC130,pTRAIT!$A:$X,17,FALSE)</f>
        <v>0</v>
      </c>
      <c r="AP130" s="63">
        <f>VLOOKUP($AC130,pTRAIT!$A:$X,18,FALSE)</f>
        <v>0</v>
      </c>
      <c r="AQ130" s="63">
        <f>VLOOKUP($AC130,pTRAIT!$A:$X,19,FALSE)</f>
        <v>0</v>
      </c>
      <c r="AR130" s="63">
        <f>VLOOKUP($AC130,pTRAIT!$A:$X,20,FALSE)</f>
        <v>0</v>
      </c>
      <c r="AS130" s="63">
        <f>VLOOKUP($AC130,pTRAIT!$A:$X,21,FALSE)</f>
        <v>0</v>
      </c>
      <c r="AT130" s="63">
        <f>VLOOKUP($AC130,pTRAIT!$A:$X,22,FALSE)</f>
        <v>0</v>
      </c>
      <c r="AU130" s="63">
        <f>VLOOKUP($AC130,pTRAIT!$A:$X,23,FALSE)</f>
        <v>0</v>
      </c>
      <c r="AV130" s="63">
        <f>VLOOKUP($AC130,pTRAIT!$A:$X,24,FALSE)</f>
        <v>0</v>
      </c>
    </row>
    <row r="131" spans="1:48" ht="12" hidden="1" customHeight="1" x14ac:dyDescent="0.2">
      <c r="A131" s="32">
        <v>27</v>
      </c>
      <c r="B131" s="33" t="s">
        <v>5</v>
      </c>
      <c r="C131" s="34">
        <v>320</v>
      </c>
      <c r="D131" s="32" t="str">
        <f t="shared" si="2"/>
        <v>27X320</v>
      </c>
      <c r="E131" s="43" t="s">
        <v>1623</v>
      </c>
      <c r="F131" s="61" t="s">
        <v>1758</v>
      </c>
      <c r="G131" s="41" t="s">
        <v>43</v>
      </c>
      <c r="H131" s="38"/>
      <c r="I131" s="32">
        <v>27</v>
      </c>
      <c r="J131" s="63">
        <f>VLOOKUP(I131,pTRAIT!A:B,2,FALSE)</f>
        <v>0</v>
      </c>
      <c r="K131" s="63" t="s">
        <v>2724</v>
      </c>
      <c r="L131" s="63"/>
      <c r="M131" s="63" t="s">
        <v>2437</v>
      </c>
      <c r="N131" s="63" t="s">
        <v>2730</v>
      </c>
      <c r="O131" s="63" t="s">
        <v>2431</v>
      </c>
      <c r="P131" s="63" t="s">
        <v>2732</v>
      </c>
      <c r="Q131" s="63" t="s">
        <v>2734</v>
      </c>
      <c r="R131" s="63" t="s">
        <v>2431</v>
      </c>
      <c r="S131" s="63" t="s">
        <v>2736</v>
      </c>
      <c r="T131" s="63" t="s">
        <v>2431</v>
      </c>
      <c r="U131" s="63" t="s">
        <v>2738</v>
      </c>
      <c r="V131" s="63" t="s">
        <v>2431</v>
      </c>
      <c r="W131" s="63" t="s">
        <v>2431</v>
      </c>
      <c r="X131" s="63" t="s">
        <v>2431</v>
      </c>
      <c r="Y131" s="63" t="s">
        <v>2431</v>
      </c>
      <c r="Z131" s="63"/>
      <c r="AA131" s="63" t="s">
        <v>2728</v>
      </c>
      <c r="AB131" s="63"/>
      <c r="AC131" s="34">
        <v>320</v>
      </c>
      <c r="AD131" s="40" t="str">
        <f>VLOOKUP(AC131,pTRAIT!A:B,2,FALSE)</f>
        <v>EM5RTUeRo5So5;NST=X / EM5RTCM5Pu;NST=X</v>
      </c>
      <c r="AE131" s="63">
        <f>VLOOKUP($AC131,pTRAIT!$A:$X,7,FALSE)</f>
        <v>0</v>
      </c>
      <c r="AF131" s="63">
        <f>VLOOKUP($AC131,pTRAIT!$A:$X,8,FALSE)</f>
        <v>0</v>
      </c>
      <c r="AG131" s="63">
        <f>VLOOKUP($AC131,pTRAIT!$A:$X,9,FALSE)</f>
        <v>0</v>
      </c>
      <c r="AH131" s="63">
        <f>VLOOKUP($AC131,pTRAIT!$A:$X,10,FALSE)</f>
        <v>0</v>
      </c>
      <c r="AI131" s="63">
        <f>VLOOKUP($AC131,pTRAIT!$A:$X,11,FALSE)</f>
        <v>0</v>
      </c>
      <c r="AJ131" s="63">
        <f>VLOOKUP($AC131,pTRAIT!$A:$X,12,FALSE)</f>
        <v>0</v>
      </c>
      <c r="AK131" s="63">
        <f>VLOOKUP($AC131,pTRAIT!$A:$X,13,FALSE)</f>
        <v>0</v>
      </c>
      <c r="AL131" s="63">
        <f>VLOOKUP($AC131,pTRAIT!$A:$X,14,FALSE)</f>
        <v>0</v>
      </c>
      <c r="AM131" s="63">
        <f>VLOOKUP($AC131,pTRAIT!$A:$X,15,FALSE)</f>
        <v>0</v>
      </c>
      <c r="AN131" s="63">
        <f>VLOOKUP($AC131,pTRAIT!$A:$X,16,FALSE)</f>
        <v>0</v>
      </c>
      <c r="AO131" s="63">
        <f>VLOOKUP($AC131,pTRAIT!$A:$X,17,FALSE)</f>
        <v>0</v>
      </c>
      <c r="AP131" s="63">
        <f>VLOOKUP($AC131,pTRAIT!$A:$X,18,FALSE)</f>
        <v>0</v>
      </c>
      <c r="AQ131" s="63">
        <f>VLOOKUP($AC131,pTRAIT!$A:$X,19,FALSE)</f>
        <v>0</v>
      </c>
      <c r="AR131" s="63">
        <f>VLOOKUP($AC131,pTRAIT!$A:$X,20,FALSE)</f>
        <v>0</v>
      </c>
      <c r="AS131" s="63">
        <f>VLOOKUP($AC131,pTRAIT!$A:$X,21,FALSE)</f>
        <v>0</v>
      </c>
      <c r="AT131" s="63">
        <f>VLOOKUP($AC131,pTRAIT!$A:$X,22,FALSE)</f>
        <v>0</v>
      </c>
      <c r="AU131" s="63">
        <f>VLOOKUP($AC131,pTRAIT!$A:$X,23,FALSE)</f>
        <v>0</v>
      </c>
      <c r="AV131" s="63">
        <f>VLOOKUP($AC131,pTRAIT!$A:$X,24,FALSE)</f>
        <v>0</v>
      </c>
    </row>
    <row r="132" spans="1:48" ht="12" hidden="1" customHeight="1" x14ac:dyDescent="0.2">
      <c r="A132" s="32">
        <v>27</v>
      </c>
      <c r="B132" s="33" t="s">
        <v>5</v>
      </c>
      <c r="C132" s="34">
        <v>323</v>
      </c>
      <c r="D132" s="32" t="str">
        <f t="shared" si="2"/>
        <v>27X323</v>
      </c>
      <c r="E132" s="43" t="s">
        <v>1623</v>
      </c>
      <c r="F132" s="61" t="s">
        <v>1759</v>
      </c>
      <c r="G132" s="41" t="s">
        <v>43</v>
      </c>
      <c r="H132" s="38"/>
      <c r="I132" s="32">
        <v>27</v>
      </c>
      <c r="J132" s="63">
        <f>VLOOKUP(I132,pTRAIT!A:B,2,FALSE)</f>
        <v>0</v>
      </c>
      <c r="K132" s="63" t="s">
        <v>2724</v>
      </c>
      <c r="L132" s="63"/>
      <c r="M132" s="63" t="s">
        <v>2437</v>
      </c>
      <c r="N132" s="63" t="s">
        <v>2730</v>
      </c>
      <c r="O132" s="63" t="s">
        <v>2431</v>
      </c>
      <c r="P132" s="63" t="s">
        <v>2732</v>
      </c>
      <c r="Q132" s="63" t="s">
        <v>2734</v>
      </c>
      <c r="R132" s="63" t="s">
        <v>2431</v>
      </c>
      <c r="S132" s="63" t="s">
        <v>2736</v>
      </c>
      <c r="T132" s="63" t="s">
        <v>2431</v>
      </c>
      <c r="U132" s="63" t="s">
        <v>2738</v>
      </c>
      <c r="V132" s="63" t="s">
        <v>2431</v>
      </c>
      <c r="W132" s="63" t="s">
        <v>2431</v>
      </c>
      <c r="X132" s="63" t="s">
        <v>2431</v>
      </c>
      <c r="Y132" s="63" t="s">
        <v>2431</v>
      </c>
      <c r="Z132" s="63"/>
      <c r="AA132" s="63" t="s">
        <v>2728</v>
      </c>
      <c r="AB132" s="63"/>
      <c r="AC132" s="34">
        <v>323</v>
      </c>
      <c r="AD132" s="40" t="str">
        <f>VLOOKUP(AC132,pTRAIT!A:B,2,FALSE)</f>
        <v>EM5RTUeRo5So5;NST=X / EM5RTCM5So5Pu;NST=X</v>
      </c>
      <c r="AE132" s="63">
        <f>VLOOKUP($AC132,pTRAIT!$A:$X,7,FALSE)</f>
        <v>0</v>
      </c>
      <c r="AF132" s="63">
        <f>VLOOKUP($AC132,pTRAIT!$A:$X,8,FALSE)</f>
        <v>0</v>
      </c>
      <c r="AG132" s="63">
        <f>VLOOKUP($AC132,pTRAIT!$A:$X,9,FALSE)</f>
        <v>0</v>
      </c>
      <c r="AH132" s="63">
        <f>VLOOKUP($AC132,pTRAIT!$A:$X,10,FALSE)</f>
        <v>0</v>
      </c>
      <c r="AI132" s="63">
        <f>VLOOKUP($AC132,pTRAIT!$A:$X,11,FALSE)</f>
        <v>0</v>
      </c>
      <c r="AJ132" s="63">
        <f>VLOOKUP($AC132,pTRAIT!$A:$X,12,FALSE)</f>
        <v>0</v>
      </c>
      <c r="AK132" s="63">
        <f>VLOOKUP($AC132,pTRAIT!$A:$X,13,FALSE)</f>
        <v>0</v>
      </c>
      <c r="AL132" s="63">
        <f>VLOOKUP($AC132,pTRAIT!$A:$X,14,FALSE)</f>
        <v>0</v>
      </c>
      <c r="AM132" s="63">
        <f>VLOOKUP($AC132,pTRAIT!$A:$X,15,FALSE)</f>
        <v>0</v>
      </c>
      <c r="AN132" s="63">
        <f>VLOOKUP($AC132,pTRAIT!$A:$X,16,FALSE)</f>
        <v>0</v>
      </c>
      <c r="AO132" s="63">
        <f>VLOOKUP($AC132,pTRAIT!$A:$X,17,FALSE)</f>
        <v>0</v>
      </c>
      <c r="AP132" s="63">
        <f>VLOOKUP($AC132,pTRAIT!$A:$X,18,FALSE)</f>
        <v>0</v>
      </c>
      <c r="AQ132" s="63">
        <f>VLOOKUP($AC132,pTRAIT!$A:$X,19,FALSE)</f>
        <v>0</v>
      </c>
      <c r="AR132" s="63">
        <f>VLOOKUP($AC132,pTRAIT!$A:$X,20,FALSE)</f>
        <v>0</v>
      </c>
      <c r="AS132" s="63">
        <f>VLOOKUP($AC132,pTRAIT!$A:$X,21,FALSE)</f>
        <v>0</v>
      </c>
      <c r="AT132" s="63">
        <f>VLOOKUP($AC132,pTRAIT!$A:$X,22,FALSE)</f>
        <v>0</v>
      </c>
      <c r="AU132" s="63">
        <f>VLOOKUP($AC132,pTRAIT!$A:$X,23,FALSE)</f>
        <v>0</v>
      </c>
      <c r="AV132" s="63">
        <f>VLOOKUP($AC132,pTRAIT!$A:$X,24,FALSE)</f>
        <v>0</v>
      </c>
    </row>
    <row r="133" spans="1:48" ht="12" hidden="1" customHeight="1" x14ac:dyDescent="0.2">
      <c r="A133" s="32">
        <v>27</v>
      </c>
      <c r="B133" s="33" t="s">
        <v>5</v>
      </c>
      <c r="C133" s="34">
        <v>324</v>
      </c>
      <c r="D133" s="32" t="str">
        <f t="shared" si="2"/>
        <v>27X324</v>
      </c>
      <c r="E133" s="43" t="s">
        <v>1623</v>
      </c>
      <c r="F133" s="61" t="s">
        <v>1760</v>
      </c>
      <c r="G133" s="41" t="s">
        <v>43</v>
      </c>
      <c r="H133" s="38"/>
      <c r="I133" s="32">
        <v>27</v>
      </c>
      <c r="J133" s="63">
        <f>VLOOKUP(I133,pTRAIT!A:B,2,FALSE)</f>
        <v>0</v>
      </c>
      <c r="K133" s="63" t="s">
        <v>2724</v>
      </c>
      <c r="L133" s="63"/>
      <c r="M133" s="63" t="s">
        <v>2437</v>
      </c>
      <c r="N133" s="63" t="s">
        <v>2730</v>
      </c>
      <c r="O133" s="63" t="s">
        <v>2431</v>
      </c>
      <c r="P133" s="63" t="s">
        <v>2732</v>
      </c>
      <c r="Q133" s="63" t="s">
        <v>2734</v>
      </c>
      <c r="R133" s="63" t="s">
        <v>2431</v>
      </c>
      <c r="S133" s="63" t="s">
        <v>2736</v>
      </c>
      <c r="T133" s="63" t="s">
        <v>2431</v>
      </c>
      <c r="U133" s="63" t="s">
        <v>2738</v>
      </c>
      <c r="V133" s="63" t="s">
        <v>2431</v>
      </c>
      <c r="W133" s="63" t="s">
        <v>2431</v>
      </c>
      <c r="X133" s="63" t="s">
        <v>2431</v>
      </c>
      <c r="Y133" s="63" t="s">
        <v>2431</v>
      </c>
      <c r="Z133" s="63"/>
      <c r="AA133" s="63" t="s">
        <v>2728</v>
      </c>
      <c r="AB133" s="63"/>
      <c r="AC133" s="34">
        <v>324</v>
      </c>
      <c r="AD133" s="40" t="str">
        <f>VLOOKUP(AC133,pTRAIT!A:B,2,FALSE)</f>
        <v>EM5RTUeRo5So5;NST=X / EM5RTCM5So5Pu;NST=X</v>
      </c>
      <c r="AE133" s="63">
        <f>VLOOKUP($AC133,pTRAIT!$A:$X,7,FALSE)</f>
        <v>0</v>
      </c>
      <c r="AF133" s="63">
        <f>VLOOKUP($AC133,pTRAIT!$A:$X,8,FALSE)</f>
        <v>0</v>
      </c>
      <c r="AG133" s="63">
        <f>VLOOKUP($AC133,pTRAIT!$A:$X,9,FALSE)</f>
        <v>0</v>
      </c>
      <c r="AH133" s="63">
        <f>VLOOKUP($AC133,pTRAIT!$A:$X,10,FALSE)</f>
        <v>0</v>
      </c>
      <c r="AI133" s="63">
        <f>VLOOKUP($AC133,pTRAIT!$A:$X,11,FALSE)</f>
        <v>0</v>
      </c>
      <c r="AJ133" s="63">
        <f>VLOOKUP($AC133,pTRAIT!$A:$X,12,FALSE)</f>
        <v>0</v>
      </c>
      <c r="AK133" s="63">
        <f>VLOOKUP($AC133,pTRAIT!$A:$X,13,FALSE)</f>
        <v>0</v>
      </c>
      <c r="AL133" s="63">
        <f>VLOOKUP($AC133,pTRAIT!$A:$X,14,FALSE)</f>
        <v>0</v>
      </c>
      <c r="AM133" s="63">
        <f>VLOOKUP($AC133,pTRAIT!$A:$X,15,FALSE)</f>
        <v>0</v>
      </c>
      <c r="AN133" s="63">
        <f>VLOOKUP($AC133,pTRAIT!$A:$X,16,FALSE)</f>
        <v>0</v>
      </c>
      <c r="AO133" s="63">
        <f>VLOOKUP($AC133,pTRAIT!$A:$X,17,FALSE)</f>
        <v>0</v>
      </c>
      <c r="AP133" s="63">
        <f>VLOOKUP($AC133,pTRAIT!$A:$X,18,FALSE)</f>
        <v>0</v>
      </c>
      <c r="AQ133" s="63">
        <f>VLOOKUP($AC133,pTRAIT!$A:$X,19,FALSE)</f>
        <v>0</v>
      </c>
      <c r="AR133" s="63">
        <f>VLOOKUP($AC133,pTRAIT!$A:$X,20,FALSE)</f>
        <v>0</v>
      </c>
      <c r="AS133" s="63">
        <f>VLOOKUP($AC133,pTRAIT!$A:$X,21,FALSE)</f>
        <v>0</v>
      </c>
      <c r="AT133" s="63">
        <f>VLOOKUP($AC133,pTRAIT!$A:$X,22,FALSE)</f>
        <v>0</v>
      </c>
      <c r="AU133" s="63">
        <f>VLOOKUP($AC133,pTRAIT!$A:$X,23,FALSE)</f>
        <v>0</v>
      </c>
      <c r="AV133" s="63">
        <f>VLOOKUP($AC133,pTRAIT!$A:$X,24,FALSE)</f>
        <v>0</v>
      </c>
    </row>
    <row r="134" spans="1:48" ht="12" hidden="1" customHeight="1" x14ac:dyDescent="0.2">
      <c r="A134" s="32">
        <v>27</v>
      </c>
      <c r="B134" s="33" t="s">
        <v>5</v>
      </c>
      <c r="C134" s="34">
        <v>325</v>
      </c>
      <c r="D134" s="32" t="str">
        <f t="shared" si="2"/>
        <v>27X325</v>
      </c>
      <c r="E134" s="43" t="s">
        <v>1623</v>
      </c>
      <c r="F134" s="61" t="s">
        <v>1761</v>
      </c>
      <c r="G134" s="41" t="s">
        <v>43</v>
      </c>
      <c r="H134" s="38"/>
      <c r="I134" s="32">
        <v>27</v>
      </c>
      <c r="J134" s="63">
        <f>VLOOKUP(I134,pTRAIT!A:B,2,FALSE)</f>
        <v>0</v>
      </c>
      <c r="K134" s="63" t="s">
        <v>2724</v>
      </c>
      <c r="L134" s="63"/>
      <c r="M134" s="63" t="s">
        <v>2437</v>
      </c>
      <c r="N134" s="63" t="s">
        <v>2730</v>
      </c>
      <c r="O134" s="63" t="s">
        <v>2431</v>
      </c>
      <c r="P134" s="63" t="s">
        <v>2732</v>
      </c>
      <c r="Q134" s="63" t="s">
        <v>2734</v>
      </c>
      <c r="R134" s="63" t="s">
        <v>2431</v>
      </c>
      <c r="S134" s="63" t="s">
        <v>2736</v>
      </c>
      <c r="T134" s="63" t="s">
        <v>2431</v>
      </c>
      <c r="U134" s="63" t="s">
        <v>2738</v>
      </c>
      <c r="V134" s="63" t="s">
        <v>2431</v>
      </c>
      <c r="W134" s="63" t="s">
        <v>2431</v>
      </c>
      <c r="X134" s="63" t="s">
        <v>2431</v>
      </c>
      <c r="Y134" s="63" t="s">
        <v>2431</v>
      </c>
      <c r="Z134" s="63"/>
      <c r="AA134" s="63" t="s">
        <v>2728</v>
      </c>
      <c r="AB134" s="63"/>
      <c r="AC134" s="34">
        <v>325</v>
      </c>
      <c r="AD134" s="40" t="str">
        <f>VLOOKUP(AC134,pTRAIT!A:B,2,FALSE)</f>
        <v>EM5RTUeRo5So5;NST=X / EM5RTCM5So5Pu;NST=X</v>
      </c>
      <c r="AE134" s="63">
        <f>VLOOKUP($AC134,pTRAIT!$A:$X,7,FALSE)</f>
        <v>0</v>
      </c>
      <c r="AF134" s="63">
        <f>VLOOKUP($AC134,pTRAIT!$A:$X,8,FALSE)</f>
        <v>0</v>
      </c>
      <c r="AG134" s="63">
        <f>VLOOKUP($AC134,pTRAIT!$A:$X,9,FALSE)</f>
        <v>0</v>
      </c>
      <c r="AH134" s="63">
        <f>VLOOKUP($AC134,pTRAIT!$A:$X,10,FALSE)</f>
        <v>0</v>
      </c>
      <c r="AI134" s="63">
        <f>VLOOKUP($AC134,pTRAIT!$A:$X,11,FALSE)</f>
        <v>0</v>
      </c>
      <c r="AJ134" s="63">
        <f>VLOOKUP($AC134,pTRAIT!$A:$X,12,FALSE)</f>
        <v>0</v>
      </c>
      <c r="AK134" s="63">
        <f>VLOOKUP($AC134,pTRAIT!$A:$X,13,FALSE)</f>
        <v>0</v>
      </c>
      <c r="AL134" s="63">
        <f>VLOOKUP($AC134,pTRAIT!$A:$X,14,FALSE)</f>
        <v>0</v>
      </c>
      <c r="AM134" s="63">
        <f>VLOOKUP($AC134,pTRAIT!$A:$X,15,FALSE)</f>
        <v>0</v>
      </c>
      <c r="AN134" s="63">
        <f>VLOOKUP($AC134,pTRAIT!$A:$X,16,FALSE)</f>
        <v>0</v>
      </c>
      <c r="AO134" s="63">
        <f>VLOOKUP($AC134,pTRAIT!$A:$X,17,FALSE)</f>
        <v>0</v>
      </c>
      <c r="AP134" s="63">
        <f>VLOOKUP($AC134,pTRAIT!$A:$X,18,FALSE)</f>
        <v>0</v>
      </c>
      <c r="AQ134" s="63">
        <f>VLOOKUP($AC134,pTRAIT!$A:$X,19,FALSE)</f>
        <v>0</v>
      </c>
      <c r="AR134" s="63">
        <f>VLOOKUP($AC134,pTRAIT!$A:$X,20,FALSE)</f>
        <v>0</v>
      </c>
      <c r="AS134" s="63">
        <f>VLOOKUP($AC134,pTRAIT!$A:$X,21,FALSE)</f>
        <v>0</v>
      </c>
      <c r="AT134" s="63">
        <f>VLOOKUP($AC134,pTRAIT!$A:$X,22,FALSE)</f>
        <v>0</v>
      </c>
      <c r="AU134" s="63">
        <f>VLOOKUP($AC134,pTRAIT!$A:$X,23,FALSE)</f>
        <v>0</v>
      </c>
      <c r="AV134" s="63">
        <f>VLOOKUP($AC134,pTRAIT!$A:$X,24,FALSE)</f>
        <v>0</v>
      </c>
    </row>
    <row r="135" spans="1:48" ht="12" hidden="1" customHeight="1" x14ac:dyDescent="0.2">
      <c r="A135" s="32">
        <v>27</v>
      </c>
      <c r="B135" s="33" t="s">
        <v>5</v>
      </c>
      <c r="C135" s="34">
        <v>327</v>
      </c>
      <c r="D135" s="32" t="str">
        <f t="shared" si="2"/>
        <v>27X327</v>
      </c>
      <c r="E135" s="43" t="s">
        <v>1623</v>
      </c>
      <c r="F135" s="61" t="s">
        <v>1762</v>
      </c>
      <c r="G135" s="41" t="s">
        <v>43</v>
      </c>
      <c r="H135" s="38"/>
      <c r="I135" s="32">
        <v>27</v>
      </c>
      <c r="J135" s="63">
        <f>VLOOKUP(I135,pTRAIT!A:B,2,FALSE)</f>
        <v>0</v>
      </c>
      <c r="K135" s="63" t="s">
        <v>2724</v>
      </c>
      <c r="L135" s="63"/>
      <c r="M135" s="63" t="s">
        <v>2437</v>
      </c>
      <c r="N135" s="63" t="s">
        <v>2730</v>
      </c>
      <c r="O135" s="63" t="s">
        <v>2431</v>
      </c>
      <c r="P135" s="63" t="s">
        <v>2732</v>
      </c>
      <c r="Q135" s="63" t="s">
        <v>2734</v>
      </c>
      <c r="R135" s="63" t="s">
        <v>2431</v>
      </c>
      <c r="S135" s="63" t="s">
        <v>2736</v>
      </c>
      <c r="T135" s="63" t="s">
        <v>2431</v>
      </c>
      <c r="U135" s="63" t="s">
        <v>2738</v>
      </c>
      <c r="V135" s="63" t="s">
        <v>2431</v>
      </c>
      <c r="W135" s="63" t="s">
        <v>2431</v>
      </c>
      <c r="X135" s="63" t="s">
        <v>2431</v>
      </c>
      <c r="Y135" s="63" t="s">
        <v>2431</v>
      </c>
      <c r="Z135" s="63"/>
      <c r="AA135" s="63" t="s">
        <v>2728</v>
      </c>
      <c r="AB135" s="63"/>
      <c r="AC135" s="34">
        <v>327</v>
      </c>
      <c r="AD135" s="40" t="str">
        <f>VLOOKUP(AC135,pTRAIT!A:B,2,FALSE)</f>
        <v>EM5RTUeRo5So5;NST=X / EM5RTRo5So5Puogc;NST=X</v>
      </c>
      <c r="AE135" s="63">
        <f>VLOOKUP($AC135,pTRAIT!$A:$X,7,FALSE)</f>
        <v>0</v>
      </c>
      <c r="AF135" s="63">
        <f>VLOOKUP($AC135,pTRAIT!$A:$X,8,FALSE)</f>
        <v>0</v>
      </c>
      <c r="AG135" s="63">
        <f>VLOOKUP($AC135,pTRAIT!$A:$X,9,FALSE)</f>
        <v>0</v>
      </c>
      <c r="AH135" s="63">
        <f>VLOOKUP($AC135,pTRAIT!$A:$X,10,FALSE)</f>
        <v>0</v>
      </c>
      <c r="AI135" s="63">
        <f>VLOOKUP($AC135,pTRAIT!$A:$X,11,FALSE)</f>
        <v>0</v>
      </c>
      <c r="AJ135" s="63">
        <f>VLOOKUP($AC135,pTRAIT!$A:$X,12,FALSE)</f>
        <v>0</v>
      </c>
      <c r="AK135" s="63">
        <f>VLOOKUP($AC135,pTRAIT!$A:$X,13,FALSE)</f>
        <v>0</v>
      </c>
      <c r="AL135" s="63">
        <f>VLOOKUP($AC135,pTRAIT!$A:$X,14,FALSE)</f>
        <v>0</v>
      </c>
      <c r="AM135" s="63">
        <f>VLOOKUP($AC135,pTRAIT!$A:$X,15,FALSE)</f>
        <v>0</v>
      </c>
      <c r="AN135" s="63">
        <f>VLOOKUP($AC135,pTRAIT!$A:$X,16,FALSE)</f>
        <v>0</v>
      </c>
      <c r="AO135" s="63">
        <f>VLOOKUP($AC135,pTRAIT!$A:$X,17,FALSE)</f>
        <v>0</v>
      </c>
      <c r="AP135" s="63">
        <f>VLOOKUP($AC135,pTRAIT!$A:$X,18,FALSE)</f>
        <v>0</v>
      </c>
      <c r="AQ135" s="63">
        <f>VLOOKUP($AC135,pTRAIT!$A:$X,19,FALSE)</f>
        <v>0</v>
      </c>
      <c r="AR135" s="63">
        <f>VLOOKUP($AC135,pTRAIT!$A:$X,20,FALSE)</f>
        <v>0</v>
      </c>
      <c r="AS135" s="63">
        <f>VLOOKUP($AC135,pTRAIT!$A:$X,21,FALSE)</f>
        <v>0</v>
      </c>
      <c r="AT135" s="63">
        <f>VLOOKUP($AC135,pTRAIT!$A:$X,22,FALSE)</f>
        <v>0</v>
      </c>
      <c r="AU135" s="63">
        <f>VLOOKUP($AC135,pTRAIT!$A:$X,23,FALSE)</f>
        <v>0</v>
      </c>
      <c r="AV135" s="63">
        <f>VLOOKUP($AC135,pTRAIT!$A:$X,24,FALSE)</f>
        <v>0</v>
      </c>
    </row>
    <row r="136" spans="1:48" ht="12" hidden="1" customHeight="1" x14ac:dyDescent="0.2">
      <c r="A136" s="32">
        <v>27</v>
      </c>
      <c r="B136" s="33" t="s">
        <v>5</v>
      </c>
      <c r="C136" s="34">
        <v>331</v>
      </c>
      <c r="D136" s="32" t="str">
        <f t="shared" si="2"/>
        <v>27X331</v>
      </c>
      <c r="E136" s="43" t="s">
        <v>1623</v>
      </c>
      <c r="F136" s="61" t="s">
        <v>1763</v>
      </c>
      <c r="G136" s="41" t="s">
        <v>43</v>
      </c>
      <c r="H136" s="38"/>
      <c r="I136" s="32">
        <v>27</v>
      </c>
      <c r="J136" s="63">
        <f>VLOOKUP(I136,pTRAIT!A:B,2,FALSE)</f>
        <v>0</v>
      </c>
      <c r="K136" s="63" t="s">
        <v>2724</v>
      </c>
      <c r="L136" s="63"/>
      <c r="M136" s="63" t="s">
        <v>2437</v>
      </c>
      <c r="N136" s="63" t="s">
        <v>2730</v>
      </c>
      <c r="O136" s="63" t="s">
        <v>2431</v>
      </c>
      <c r="P136" s="63" t="s">
        <v>2732</v>
      </c>
      <c r="Q136" s="63" t="s">
        <v>2734</v>
      </c>
      <c r="R136" s="63" t="s">
        <v>2431</v>
      </c>
      <c r="S136" s="63" t="s">
        <v>2736</v>
      </c>
      <c r="T136" s="63" t="s">
        <v>2431</v>
      </c>
      <c r="U136" s="63" t="s">
        <v>2738</v>
      </c>
      <c r="V136" s="63" t="s">
        <v>2431</v>
      </c>
      <c r="W136" s="63" t="s">
        <v>2431</v>
      </c>
      <c r="X136" s="63" t="s">
        <v>2431</v>
      </c>
      <c r="Y136" s="63" t="s">
        <v>2431</v>
      </c>
      <c r="Z136" s="63"/>
      <c r="AA136" s="63" t="s">
        <v>2728</v>
      </c>
      <c r="AB136" s="63"/>
      <c r="AC136" s="34">
        <v>331</v>
      </c>
      <c r="AD136" s="40" t="str">
        <f>VLOOKUP(AC136,pTRAIT!A:B,2,FALSE)</f>
        <v>EM5RTUeRo5So5;NST=X / EM5RTCM5So5Pu;NST=X</v>
      </c>
      <c r="AE136" s="63">
        <f>VLOOKUP($AC136,pTRAIT!$A:$X,7,FALSE)</f>
        <v>0</v>
      </c>
      <c r="AF136" s="63">
        <f>VLOOKUP($AC136,pTRAIT!$A:$X,8,FALSE)</f>
        <v>0</v>
      </c>
      <c r="AG136" s="63">
        <f>VLOOKUP($AC136,pTRAIT!$A:$X,9,FALSE)</f>
        <v>0</v>
      </c>
      <c r="AH136" s="63">
        <f>VLOOKUP($AC136,pTRAIT!$A:$X,10,FALSE)</f>
        <v>0</v>
      </c>
      <c r="AI136" s="63">
        <f>VLOOKUP($AC136,pTRAIT!$A:$X,11,FALSE)</f>
        <v>0</v>
      </c>
      <c r="AJ136" s="63">
        <f>VLOOKUP($AC136,pTRAIT!$A:$X,12,FALSE)</f>
        <v>0</v>
      </c>
      <c r="AK136" s="63">
        <f>VLOOKUP($AC136,pTRAIT!$A:$X,13,FALSE)</f>
        <v>0</v>
      </c>
      <c r="AL136" s="63">
        <f>VLOOKUP($AC136,pTRAIT!$A:$X,14,FALSE)</f>
        <v>0</v>
      </c>
      <c r="AM136" s="63">
        <f>VLOOKUP($AC136,pTRAIT!$A:$X,15,FALSE)</f>
        <v>0</v>
      </c>
      <c r="AN136" s="63">
        <f>VLOOKUP($AC136,pTRAIT!$A:$X,16,FALSE)</f>
        <v>0</v>
      </c>
      <c r="AO136" s="63">
        <f>VLOOKUP($AC136,pTRAIT!$A:$X,17,FALSE)</f>
        <v>0</v>
      </c>
      <c r="AP136" s="63">
        <f>VLOOKUP($AC136,pTRAIT!$A:$X,18,FALSE)</f>
        <v>0</v>
      </c>
      <c r="AQ136" s="63">
        <f>VLOOKUP($AC136,pTRAIT!$A:$X,19,FALSE)</f>
        <v>0</v>
      </c>
      <c r="AR136" s="63">
        <f>VLOOKUP($AC136,pTRAIT!$A:$X,20,FALSE)</f>
        <v>0</v>
      </c>
      <c r="AS136" s="63">
        <f>VLOOKUP($AC136,pTRAIT!$A:$X,21,FALSE)</f>
        <v>0</v>
      </c>
      <c r="AT136" s="63">
        <f>VLOOKUP($AC136,pTRAIT!$A:$X,22,FALSE)</f>
        <v>0</v>
      </c>
      <c r="AU136" s="63">
        <f>VLOOKUP($AC136,pTRAIT!$A:$X,23,FALSE)</f>
        <v>0</v>
      </c>
      <c r="AV136" s="63">
        <f>VLOOKUP($AC136,pTRAIT!$A:$X,24,FALSE)</f>
        <v>0</v>
      </c>
    </row>
    <row r="137" spans="1:48" ht="12" hidden="1" customHeight="1" x14ac:dyDescent="0.2">
      <c r="A137" s="32">
        <v>27</v>
      </c>
      <c r="B137" s="33" t="s">
        <v>5</v>
      </c>
      <c r="C137" s="34">
        <v>332</v>
      </c>
      <c r="D137" s="32" t="str">
        <f t="shared" si="2"/>
        <v>27X332</v>
      </c>
      <c r="E137" s="43" t="s">
        <v>1623</v>
      </c>
      <c r="F137" s="61" t="s">
        <v>1764</v>
      </c>
      <c r="G137" s="41" t="s">
        <v>43</v>
      </c>
      <c r="H137" s="38"/>
      <c r="I137" s="32">
        <v>27</v>
      </c>
      <c r="J137" s="63">
        <f>VLOOKUP(I137,pTRAIT!A:B,2,FALSE)</f>
        <v>0</v>
      </c>
      <c r="K137" s="63" t="s">
        <v>2724</v>
      </c>
      <c r="L137" s="63"/>
      <c r="M137" s="63" t="s">
        <v>2437</v>
      </c>
      <c r="N137" s="63" t="s">
        <v>2730</v>
      </c>
      <c r="O137" s="63" t="s">
        <v>2431</v>
      </c>
      <c r="P137" s="63" t="s">
        <v>2732</v>
      </c>
      <c r="Q137" s="63" t="s">
        <v>2734</v>
      </c>
      <c r="R137" s="63" t="s">
        <v>2431</v>
      </c>
      <c r="S137" s="63" t="s">
        <v>2736</v>
      </c>
      <c r="T137" s="63" t="s">
        <v>2431</v>
      </c>
      <c r="U137" s="63" t="s">
        <v>2738</v>
      </c>
      <c r="V137" s="63" t="s">
        <v>2431</v>
      </c>
      <c r="W137" s="63" t="s">
        <v>2431</v>
      </c>
      <c r="X137" s="63" t="s">
        <v>2431</v>
      </c>
      <c r="Y137" s="63" t="s">
        <v>2431</v>
      </c>
      <c r="Z137" s="63"/>
      <c r="AA137" s="63" t="s">
        <v>2728</v>
      </c>
      <c r="AB137" s="63"/>
      <c r="AC137" s="34">
        <v>332</v>
      </c>
      <c r="AD137" s="40" t="str">
        <f>VLOOKUP(AC137,pTRAIT!A:B,2,FALSE)</f>
        <v>EM5RTUeRo5So5;NST=X / EM5RTCM5So5Pu;NST=X</v>
      </c>
      <c r="AE137" s="63">
        <f>VLOOKUP($AC137,pTRAIT!$A:$X,7,FALSE)</f>
        <v>0</v>
      </c>
      <c r="AF137" s="63">
        <f>VLOOKUP($AC137,pTRAIT!$A:$X,8,FALSE)</f>
        <v>0</v>
      </c>
      <c r="AG137" s="63">
        <f>VLOOKUP($AC137,pTRAIT!$A:$X,9,FALSE)</f>
        <v>0</v>
      </c>
      <c r="AH137" s="63">
        <f>VLOOKUP($AC137,pTRAIT!$A:$X,10,FALSE)</f>
        <v>0</v>
      </c>
      <c r="AI137" s="63">
        <f>VLOOKUP($AC137,pTRAIT!$A:$X,11,FALSE)</f>
        <v>0</v>
      </c>
      <c r="AJ137" s="63">
        <f>VLOOKUP($AC137,pTRAIT!$A:$X,12,FALSE)</f>
        <v>0</v>
      </c>
      <c r="AK137" s="63">
        <f>VLOOKUP($AC137,pTRAIT!$A:$X,13,FALSE)</f>
        <v>0</v>
      </c>
      <c r="AL137" s="63">
        <f>VLOOKUP($AC137,pTRAIT!$A:$X,14,FALSE)</f>
        <v>0</v>
      </c>
      <c r="AM137" s="63">
        <f>VLOOKUP($AC137,pTRAIT!$A:$X,15,FALSE)</f>
        <v>0</v>
      </c>
      <c r="AN137" s="63">
        <f>VLOOKUP($AC137,pTRAIT!$A:$X,16,FALSE)</f>
        <v>0</v>
      </c>
      <c r="AO137" s="63">
        <f>VLOOKUP($AC137,pTRAIT!$A:$X,17,FALSE)</f>
        <v>0</v>
      </c>
      <c r="AP137" s="63">
        <f>VLOOKUP($AC137,pTRAIT!$A:$X,18,FALSE)</f>
        <v>0</v>
      </c>
      <c r="AQ137" s="63">
        <f>VLOOKUP($AC137,pTRAIT!$A:$X,19,FALSE)</f>
        <v>0</v>
      </c>
      <c r="AR137" s="63">
        <f>VLOOKUP($AC137,pTRAIT!$A:$X,20,FALSE)</f>
        <v>0</v>
      </c>
      <c r="AS137" s="63">
        <f>VLOOKUP($AC137,pTRAIT!$A:$X,21,FALSE)</f>
        <v>0</v>
      </c>
      <c r="AT137" s="63">
        <f>VLOOKUP($AC137,pTRAIT!$A:$X,22,FALSE)</f>
        <v>0</v>
      </c>
      <c r="AU137" s="63">
        <f>VLOOKUP($AC137,pTRAIT!$A:$X,23,FALSE)</f>
        <v>0</v>
      </c>
      <c r="AV137" s="63">
        <f>VLOOKUP($AC137,pTRAIT!$A:$X,24,FALSE)</f>
        <v>0</v>
      </c>
    </row>
    <row r="138" spans="1:48" ht="12" hidden="1" customHeight="1" x14ac:dyDescent="0.2">
      <c r="A138" s="32">
        <v>27</v>
      </c>
      <c r="B138" s="33" t="s">
        <v>5</v>
      </c>
      <c r="C138" s="34">
        <v>334</v>
      </c>
      <c r="D138" s="32" t="str">
        <f t="shared" si="2"/>
        <v>27X334</v>
      </c>
      <c r="E138" s="43" t="s">
        <v>1623</v>
      </c>
      <c r="F138" s="61" t="s">
        <v>1765</v>
      </c>
      <c r="G138" s="41" t="s">
        <v>43</v>
      </c>
      <c r="H138" s="38"/>
      <c r="I138" s="32">
        <v>27</v>
      </c>
      <c r="J138" s="63">
        <f>VLOOKUP(I138,pTRAIT!A:B,2,FALSE)</f>
        <v>0</v>
      </c>
      <c r="K138" s="63" t="s">
        <v>2724</v>
      </c>
      <c r="L138" s="63"/>
      <c r="M138" s="63" t="s">
        <v>2437</v>
      </c>
      <c r="N138" s="63" t="s">
        <v>2730</v>
      </c>
      <c r="O138" s="63" t="s">
        <v>2431</v>
      </c>
      <c r="P138" s="63" t="s">
        <v>2732</v>
      </c>
      <c r="Q138" s="63" t="s">
        <v>2734</v>
      </c>
      <c r="R138" s="63" t="s">
        <v>2431</v>
      </c>
      <c r="S138" s="63" t="s">
        <v>2736</v>
      </c>
      <c r="T138" s="63" t="s">
        <v>2431</v>
      </c>
      <c r="U138" s="63" t="s">
        <v>2738</v>
      </c>
      <c r="V138" s="63" t="s">
        <v>2431</v>
      </c>
      <c r="W138" s="63" t="s">
        <v>2431</v>
      </c>
      <c r="X138" s="63" t="s">
        <v>2431</v>
      </c>
      <c r="Y138" s="63" t="s">
        <v>2431</v>
      </c>
      <c r="Z138" s="63"/>
      <c r="AA138" s="63" t="s">
        <v>2728</v>
      </c>
      <c r="AB138" s="63"/>
      <c r="AC138" s="34">
        <v>334</v>
      </c>
      <c r="AD138" s="40" t="str">
        <f>VLOOKUP(AC138,pTRAIT!A:B,2,FALSE)</f>
        <v>EM5RTUeRo5So5;NST=X / EM5RTCM5So5WSPu;NST=X</v>
      </c>
      <c r="AE138" s="63">
        <f>VLOOKUP($AC138,pTRAIT!$A:$X,7,FALSE)</f>
        <v>0</v>
      </c>
      <c r="AF138" s="63">
        <f>VLOOKUP($AC138,pTRAIT!$A:$X,8,FALSE)</f>
        <v>0</v>
      </c>
      <c r="AG138" s="63">
        <f>VLOOKUP($AC138,pTRAIT!$A:$X,9,FALSE)</f>
        <v>0</v>
      </c>
      <c r="AH138" s="63">
        <f>VLOOKUP($AC138,pTRAIT!$A:$X,10,FALSE)</f>
        <v>0</v>
      </c>
      <c r="AI138" s="63">
        <f>VLOOKUP($AC138,pTRAIT!$A:$X,11,FALSE)</f>
        <v>0</v>
      </c>
      <c r="AJ138" s="63">
        <f>VLOOKUP($AC138,pTRAIT!$A:$X,12,FALSE)</f>
        <v>0</v>
      </c>
      <c r="AK138" s="63">
        <f>VLOOKUP($AC138,pTRAIT!$A:$X,13,FALSE)</f>
        <v>0</v>
      </c>
      <c r="AL138" s="63">
        <f>VLOOKUP($AC138,pTRAIT!$A:$X,14,FALSE)</f>
        <v>0</v>
      </c>
      <c r="AM138" s="63">
        <f>VLOOKUP($AC138,pTRAIT!$A:$X,15,FALSE)</f>
        <v>0</v>
      </c>
      <c r="AN138" s="63">
        <f>VLOOKUP($AC138,pTRAIT!$A:$X,16,FALSE)</f>
        <v>0</v>
      </c>
      <c r="AO138" s="63">
        <f>VLOOKUP($AC138,pTRAIT!$A:$X,17,FALSE)</f>
        <v>0</v>
      </c>
      <c r="AP138" s="63">
        <f>VLOOKUP($AC138,pTRAIT!$A:$X,18,FALSE)</f>
        <v>0</v>
      </c>
      <c r="AQ138" s="63">
        <f>VLOOKUP($AC138,pTRAIT!$A:$X,19,FALSE)</f>
        <v>0</v>
      </c>
      <c r="AR138" s="63">
        <f>VLOOKUP($AC138,pTRAIT!$A:$X,20,FALSE)</f>
        <v>0</v>
      </c>
      <c r="AS138" s="63">
        <f>VLOOKUP($AC138,pTRAIT!$A:$X,21,FALSE)</f>
        <v>0</v>
      </c>
      <c r="AT138" s="63">
        <f>VLOOKUP($AC138,pTRAIT!$A:$X,22,FALSE)</f>
        <v>0</v>
      </c>
      <c r="AU138" s="63">
        <f>VLOOKUP($AC138,pTRAIT!$A:$X,23,FALSE)</f>
        <v>0</v>
      </c>
      <c r="AV138" s="63">
        <f>VLOOKUP($AC138,pTRAIT!$A:$X,24,FALSE)</f>
        <v>0</v>
      </c>
    </row>
    <row r="139" spans="1:48" ht="12" hidden="1" customHeight="1" x14ac:dyDescent="0.2">
      <c r="A139" s="32">
        <v>27</v>
      </c>
      <c r="B139" s="33" t="s">
        <v>5</v>
      </c>
      <c r="C139" s="34">
        <v>335</v>
      </c>
      <c r="D139" s="32" t="str">
        <f t="shared" si="2"/>
        <v>27X335</v>
      </c>
      <c r="E139" s="43" t="s">
        <v>1623</v>
      </c>
      <c r="F139" s="61" t="s">
        <v>1766</v>
      </c>
      <c r="G139" s="41" t="s">
        <v>43</v>
      </c>
      <c r="H139" s="38"/>
      <c r="I139" s="32">
        <v>27</v>
      </c>
      <c r="J139" s="63">
        <f>VLOOKUP(I139,pTRAIT!A:B,2,FALSE)</f>
        <v>0</v>
      </c>
      <c r="K139" s="63" t="s">
        <v>2724</v>
      </c>
      <c r="L139" s="63"/>
      <c r="M139" s="63" t="s">
        <v>2437</v>
      </c>
      <c r="N139" s="63" t="s">
        <v>2730</v>
      </c>
      <c r="O139" s="63" t="s">
        <v>2431</v>
      </c>
      <c r="P139" s="63" t="s">
        <v>2732</v>
      </c>
      <c r="Q139" s="63" t="s">
        <v>2734</v>
      </c>
      <c r="R139" s="63" t="s">
        <v>2431</v>
      </c>
      <c r="S139" s="63" t="s">
        <v>2736</v>
      </c>
      <c r="T139" s="63" t="s">
        <v>2431</v>
      </c>
      <c r="U139" s="63" t="s">
        <v>2738</v>
      </c>
      <c r="V139" s="63" t="s">
        <v>2431</v>
      </c>
      <c r="W139" s="63" t="s">
        <v>2431</v>
      </c>
      <c r="X139" s="63" t="s">
        <v>2431</v>
      </c>
      <c r="Y139" s="63" t="s">
        <v>2431</v>
      </c>
      <c r="Z139" s="63"/>
      <c r="AA139" s="63" t="s">
        <v>2728</v>
      </c>
      <c r="AB139" s="63"/>
      <c r="AC139" s="34">
        <v>335</v>
      </c>
      <c r="AD139" s="40" t="str">
        <f>VLOOKUP(AC139,pTRAIT!A:B,2,FALSE)</f>
        <v>EM5RTUeRo5So5;NST=X / EM5RTCM5So5(WS)Pu;NST=X</v>
      </c>
      <c r="AE139" s="63">
        <f>VLOOKUP($AC139,pTRAIT!$A:$X,7,FALSE)</f>
        <v>0</v>
      </c>
      <c r="AF139" s="63">
        <f>VLOOKUP($AC139,pTRAIT!$A:$X,8,FALSE)</f>
        <v>0</v>
      </c>
      <c r="AG139" s="63">
        <f>VLOOKUP($AC139,pTRAIT!$A:$X,9,FALSE)</f>
        <v>0</v>
      </c>
      <c r="AH139" s="63">
        <f>VLOOKUP($AC139,pTRAIT!$A:$X,10,FALSE)</f>
        <v>0</v>
      </c>
      <c r="AI139" s="63">
        <f>VLOOKUP($AC139,pTRAIT!$A:$X,11,FALSE)</f>
        <v>0</v>
      </c>
      <c r="AJ139" s="63">
        <f>VLOOKUP($AC139,pTRAIT!$A:$X,12,FALSE)</f>
        <v>0</v>
      </c>
      <c r="AK139" s="63">
        <f>VLOOKUP($AC139,pTRAIT!$A:$X,13,FALSE)</f>
        <v>0</v>
      </c>
      <c r="AL139" s="63">
        <f>VLOOKUP($AC139,pTRAIT!$A:$X,14,FALSE)</f>
        <v>0</v>
      </c>
      <c r="AM139" s="63">
        <f>VLOOKUP($AC139,pTRAIT!$A:$X,15,FALSE)</f>
        <v>0</v>
      </c>
      <c r="AN139" s="63">
        <f>VLOOKUP($AC139,pTRAIT!$A:$X,16,FALSE)</f>
        <v>0</v>
      </c>
      <c r="AO139" s="63">
        <f>VLOOKUP($AC139,pTRAIT!$A:$X,17,FALSE)</f>
        <v>0</v>
      </c>
      <c r="AP139" s="63">
        <f>VLOOKUP($AC139,pTRAIT!$A:$X,18,FALSE)</f>
        <v>0</v>
      </c>
      <c r="AQ139" s="63">
        <f>VLOOKUP($AC139,pTRAIT!$A:$X,19,FALSE)</f>
        <v>0</v>
      </c>
      <c r="AR139" s="63">
        <f>VLOOKUP($AC139,pTRAIT!$A:$X,20,FALSE)</f>
        <v>0</v>
      </c>
      <c r="AS139" s="63">
        <f>VLOOKUP($AC139,pTRAIT!$A:$X,21,FALSE)</f>
        <v>0</v>
      </c>
      <c r="AT139" s="63">
        <f>VLOOKUP($AC139,pTRAIT!$A:$X,22,FALSE)</f>
        <v>0</v>
      </c>
      <c r="AU139" s="63">
        <f>VLOOKUP($AC139,pTRAIT!$A:$X,23,FALSE)</f>
        <v>0</v>
      </c>
      <c r="AV139" s="63">
        <f>VLOOKUP($AC139,pTRAIT!$A:$X,24,FALSE)</f>
        <v>0</v>
      </c>
    </row>
    <row r="140" spans="1:48" ht="12" hidden="1" customHeight="1" x14ac:dyDescent="0.2">
      <c r="A140" s="32">
        <v>28</v>
      </c>
      <c r="B140" s="33" t="s">
        <v>5</v>
      </c>
      <c r="C140" s="34">
        <v>341</v>
      </c>
      <c r="D140" s="32" t="str">
        <f t="shared" si="2"/>
        <v>28X341</v>
      </c>
      <c r="E140" s="43" t="s">
        <v>1623</v>
      </c>
      <c r="F140" s="61" t="s">
        <v>1767</v>
      </c>
      <c r="G140" s="41" t="s">
        <v>43</v>
      </c>
      <c r="H140" s="45"/>
      <c r="I140" s="32">
        <v>28</v>
      </c>
      <c r="J140" s="63">
        <f>VLOOKUP(I140,pTRAIT!A:B,2,FALSE)</f>
        <v>0</v>
      </c>
      <c r="K140" s="63" t="s">
        <v>2724</v>
      </c>
      <c r="L140" s="63"/>
      <c r="M140" s="63" t="s">
        <v>2437</v>
      </c>
      <c r="N140" s="63" t="s">
        <v>2730</v>
      </c>
      <c r="O140" s="63" t="s">
        <v>2431</v>
      </c>
      <c r="P140" s="63" t="s">
        <v>2732</v>
      </c>
      <c r="Q140" s="63" t="s">
        <v>2734</v>
      </c>
      <c r="R140" s="63" t="s">
        <v>2431</v>
      </c>
      <c r="S140" s="63" t="s">
        <v>2736</v>
      </c>
      <c r="T140" s="63" t="s">
        <v>2431</v>
      </c>
      <c r="U140" s="63" t="s">
        <v>2738</v>
      </c>
      <c r="V140" s="63" t="s">
        <v>2431</v>
      </c>
      <c r="W140" s="63" t="s">
        <v>2431</v>
      </c>
      <c r="X140" s="63" t="s">
        <v>2431</v>
      </c>
      <c r="Y140" s="63" t="s">
        <v>2431</v>
      </c>
      <c r="Z140" s="63"/>
      <c r="AA140" s="63" t="s">
        <v>2728</v>
      </c>
      <c r="AB140" s="63"/>
      <c r="AC140" s="34">
        <v>341</v>
      </c>
      <c r="AD140" s="40" t="str">
        <f>VLOOKUP(AC140,pTRAIT!A:B,2,FALSE)</f>
        <v>EM5RTUeRo5So5;NST=X / ERo5So5(Pu);NST=X</v>
      </c>
      <c r="AE140" s="63">
        <f>VLOOKUP($AC140,pTRAIT!$A:$X,7,FALSE)</f>
        <v>0</v>
      </c>
      <c r="AF140" s="63">
        <f>VLOOKUP($AC140,pTRAIT!$A:$X,8,FALSE)</f>
        <v>0</v>
      </c>
      <c r="AG140" s="63">
        <f>VLOOKUP($AC140,pTRAIT!$A:$X,9,FALSE)</f>
        <v>0</v>
      </c>
      <c r="AH140" s="63">
        <f>VLOOKUP($AC140,pTRAIT!$A:$X,10,FALSE)</f>
        <v>0</v>
      </c>
      <c r="AI140" s="63">
        <f>VLOOKUP($AC140,pTRAIT!$A:$X,11,FALSE)</f>
        <v>0</v>
      </c>
      <c r="AJ140" s="63">
        <f>VLOOKUP($AC140,pTRAIT!$A:$X,12,FALSE)</f>
        <v>0</v>
      </c>
      <c r="AK140" s="63">
        <f>VLOOKUP($AC140,pTRAIT!$A:$X,13,FALSE)</f>
        <v>0</v>
      </c>
      <c r="AL140" s="63">
        <f>VLOOKUP($AC140,pTRAIT!$A:$X,14,FALSE)</f>
        <v>0</v>
      </c>
      <c r="AM140" s="63">
        <f>VLOOKUP($AC140,pTRAIT!$A:$X,15,FALSE)</f>
        <v>0</v>
      </c>
      <c r="AN140" s="63">
        <f>VLOOKUP($AC140,pTRAIT!$A:$X,16,FALSE)</f>
        <v>0</v>
      </c>
      <c r="AO140" s="63">
        <f>VLOOKUP($AC140,pTRAIT!$A:$X,17,FALSE)</f>
        <v>0</v>
      </c>
      <c r="AP140" s="63">
        <f>VLOOKUP($AC140,pTRAIT!$A:$X,18,FALSE)</f>
        <v>0</v>
      </c>
      <c r="AQ140" s="63">
        <f>VLOOKUP($AC140,pTRAIT!$A:$X,19,FALSE)</f>
        <v>0</v>
      </c>
      <c r="AR140" s="63">
        <f>VLOOKUP($AC140,pTRAIT!$A:$X,20,FALSE)</f>
        <v>0</v>
      </c>
      <c r="AS140" s="63">
        <f>VLOOKUP($AC140,pTRAIT!$A:$X,21,FALSE)</f>
        <v>0</v>
      </c>
      <c r="AT140" s="63">
        <f>VLOOKUP($AC140,pTRAIT!$A:$X,22,FALSE)</f>
        <v>0</v>
      </c>
      <c r="AU140" s="63">
        <f>VLOOKUP($AC140,pTRAIT!$A:$X,23,FALSE)</f>
        <v>0</v>
      </c>
      <c r="AV140" s="63">
        <f>VLOOKUP($AC140,pTRAIT!$A:$X,24,FALSE)</f>
        <v>0</v>
      </c>
    </row>
    <row r="141" spans="1:48" ht="12" hidden="1" customHeight="1" x14ac:dyDescent="0.2">
      <c r="A141" s="32">
        <v>28</v>
      </c>
      <c r="B141" s="33" t="s">
        <v>5</v>
      </c>
      <c r="C141" s="34">
        <v>342</v>
      </c>
      <c r="D141" s="32" t="str">
        <f t="shared" si="2"/>
        <v>28X342</v>
      </c>
      <c r="E141" s="43" t="s">
        <v>1623</v>
      </c>
      <c r="F141" s="61" t="s">
        <v>1768</v>
      </c>
      <c r="G141" s="41" t="s">
        <v>43</v>
      </c>
      <c r="H141" s="45"/>
      <c r="I141" s="32">
        <v>28</v>
      </c>
      <c r="J141" s="63">
        <f>VLOOKUP(I141,pTRAIT!A:B,2,FALSE)</f>
        <v>0</v>
      </c>
      <c r="K141" s="63" t="s">
        <v>2724</v>
      </c>
      <c r="L141" s="63"/>
      <c r="M141" s="63" t="s">
        <v>2437</v>
      </c>
      <c r="N141" s="63" t="s">
        <v>2730</v>
      </c>
      <c r="O141" s="63" t="s">
        <v>2431</v>
      </c>
      <c r="P141" s="63" t="s">
        <v>2732</v>
      </c>
      <c r="Q141" s="63" t="s">
        <v>2734</v>
      </c>
      <c r="R141" s="63" t="s">
        <v>2431</v>
      </c>
      <c r="S141" s="63" t="s">
        <v>2736</v>
      </c>
      <c r="T141" s="63" t="s">
        <v>2431</v>
      </c>
      <c r="U141" s="63" t="s">
        <v>2738</v>
      </c>
      <c r="V141" s="63" t="s">
        <v>2431</v>
      </c>
      <c r="W141" s="63" t="s">
        <v>2431</v>
      </c>
      <c r="X141" s="63" t="s">
        <v>2431</v>
      </c>
      <c r="Y141" s="63" t="s">
        <v>2431</v>
      </c>
      <c r="Z141" s="63"/>
      <c r="AA141" s="63" t="s">
        <v>2728</v>
      </c>
      <c r="AB141" s="63"/>
      <c r="AC141" s="34">
        <v>342</v>
      </c>
      <c r="AD141" s="40" t="str">
        <f>VLOOKUP(AC141,pTRAIT!A:B,2,FALSE)</f>
        <v>EM5RTUeRo5So5;NST=X / ERo5So5(Pu);NST=X</v>
      </c>
      <c r="AE141" s="63">
        <f>VLOOKUP($AC141,pTRAIT!$A:$X,7,FALSE)</f>
        <v>0</v>
      </c>
      <c r="AF141" s="63">
        <f>VLOOKUP($AC141,pTRAIT!$A:$X,8,FALSE)</f>
        <v>0</v>
      </c>
      <c r="AG141" s="63">
        <f>VLOOKUP($AC141,pTRAIT!$A:$X,9,FALSE)</f>
        <v>0</v>
      </c>
      <c r="AH141" s="63">
        <f>VLOOKUP($AC141,pTRAIT!$A:$X,10,FALSE)</f>
        <v>0</v>
      </c>
      <c r="AI141" s="63">
        <f>VLOOKUP($AC141,pTRAIT!$A:$X,11,FALSE)</f>
        <v>0</v>
      </c>
      <c r="AJ141" s="63">
        <f>VLOOKUP($AC141,pTRAIT!$A:$X,12,FALSE)</f>
        <v>0</v>
      </c>
      <c r="AK141" s="63">
        <f>VLOOKUP($AC141,pTRAIT!$A:$X,13,FALSE)</f>
        <v>0</v>
      </c>
      <c r="AL141" s="63">
        <f>VLOOKUP($AC141,pTRAIT!$A:$X,14,FALSE)</f>
        <v>0</v>
      </c>
      <c r="AM141" s="63">
        <f>VLOOKUP($AC141,pTRAIT!$A:$X,15,FALSE)</f>
        <v>0</v>
      </c>
      <c r="AN141" s="63">
        <f>VLOOKUP($AC141,pTRAIT!$A:$X,16,FALSE)</f>
        <v>0</v>
      </c>
      <c r="AO141" s="63">
        <f>VLOOKUP($AC141,pTRAIT!$A:$X,17,FALSE)</f>
        <v>0</v>
      </c>
      <c r="AP141" s="63">
        <f>VLOOKUP($AC141,pTRAIT!$A:$X,18,FALSE)</f>
        <v>0</v>
      </c>
      <c r="AQ141" s="63">
        <f>VLOOKUP($AC141,pTRAIT!$A:$X,19,FALSE)</f>
        <v>0</v>
      </c>
      <c r="AR141" s="63">
        <f>VLOOKUP($AC141,pTRAIT!$A:$X,20,FALSE)</f>
        <v>0</v>
      </c>
      <c r="AS141" s="63">
        <f>VLOOKUP($AC141,pTRAIT!$A:$X,21,FALSE)</f>
        <v>0</v>
      </c>
      <c r="AT141" s="63">
        <f>VLOOKUP($AC141,pTRAIT!$A:$X,22,FALSE)</f>
        <v>0</v>
      </c>
      <c r="AU141" s="63">
        <f>VLOOKUP($AC141,pTRAIT!$A:$X,23,FALSE)</f>
        <v>0</v>
      </c>
      <c r="AV141" s="63">
        <f>VLOOKUP($AC141,pTRAIT!$A:$X,24,FALSE)</f>
        <v>0</v>
      </c>
    </row>
    <row r="142" spans="1:48" ht="12" hidden="1" customHeight="1" x14ac:dyDescent="0.2">
      <c r="A142" s="32">
        <v>28</v>
      </c>
      <c r="B142" s="33" t="s">
        <v>5</v>
      </c>
      <c r="C142" s="34">
        <v>344</v>
      </c>
      <c r="D142" s="32" t="str">
        <f t="shared" si="2"/>
        <v>28X344</v>
      </c>
      <c r="E142" s="43" t="s">
        <v>1623</v>
      </c>
      <c r="F142" s="61" t="s">
        <v>1769</v>
      </c>
      <c r="G142" s="41" t="s">
        <v>43</v>
      </c>
      <c r="H142" s="45"/>
      <c r="I142" s="32">
        <v>28</v>
      </c>
      <c r="J142" s="63">
        <f>VLOOKUP(I142,pTRAIT!A:B,2,FALSE)</f>
        <v>0</v>
      </c>
      <c r="K142" s="63" t="s">
        <v>2724</v>
      </c>
      <c r="L142" s="63"/>
      <c r="M142" s="63" t="s">
        <v>2437</v>
      </c>
      <c r="N142" s="63" t="s">
        <v>2730</v>
      </c>
      <c r="O142" s="63" t="s">
        <v>2431</v>
      </c>
      <c r="P142" s="63" t="s">
        <v>2732</v>
      </c>
      <c r="Q142" s="63" t="s">
        <v>2734</v>
      </c>
      <c r="R142" s="63" t="s">
        <v>2431</v>
      </c>
      <c r="S142" s="63" t="s">
        <v>2736</v>
      </c>
      <c r="T142" s="63" t="s">
        <v>2431</v>
      </c>
      <c r="U142" s="63" t="s">
        <v>2738</v>
      </c>
      <c r="V142" s="63" t="s">
        <v>2431</v>
      </c>
      <c r="W142" s="63" t="s">
        <v>2431</v>
      </c>
      <c r="X142" s="63" t="s">
        <v>2431</v>
      </c>
      <c r="Y142" s="63" t="s">
        <v>2431</v>
      </c>
      <c r="Z142" s="63"/>
      <c r="AA142" s="63" t="s">
        <v>2728</v>
      </c>
      <c r="AB142" s="63"/>
      <c r="AC142" s="34">
        <v>344</v>
      </c>
      <c r="AD142" s="40" t="str">
        <f>VLOOKUP(AC142,pTRAIT!A:B,2,FALSE)</f>
        <v>EM5RTUeRo5So5;NST=X / EM5RTUeRo5So5(Pu);NST=X</v>
      </c>
      <c r="AE142" s="63">
        <f>VLOOKUP($AC142,pTRAIT!$A:$X,7,FALSE)</f>
        <v>0</v>
      </c>
      <c r="AF142" s="63">
        <f>VLOOKUP($AC142,pTRAIT!$A:$X,8,FALSE)</f>
        <v>0</v>
      </c>
      <c r="AG142" s="63">
        <f>VLOOKUP($AC142,pTRAIT!$A:$X,9,FALSE)</f>
        <v>0</v>
      </c>
      <c r="AH142" s="63">
        <f>VLOOKUP($AC142,pTRAIT!$A:$X,10,FALSE)</f>
        <v>0</v>
      </c>
      <c r="AI142" s="63">
        <f>VLOOKUP($AC142,pTRAIT!$A:$X,11,FALSE)</f>
        <v>0</v>
      </c>
      <c r="AJ142" s="63">
        <f>VLOOKUP($AC142,pTRAIT!$A:$X,12,FALSE)</f>
        <v>0</v>
      </c>
      <c r="AK142" s="63">
        <f>VLOOKUP($AC142,pTRAIT!$A:$X,13,FALSE)</f>
        <v>0</v>
      </c>
      <c r="AL142" s="63">
        <f>VLOOKUP($AC142,pTRAIT!$A:$X,14,FALSE)</f>
        <v>0</v>
      </c>
      <c r="AM142" s="63">
        <f>VLOOKUP($AC142,pTRAIT!$A:$X,15,FALSE)</f>
        <v>0</v>
      </c>
      <c r="AN142" s="63">
        <f>VLOOKUP($AC142,pTRAIT!$A:$X,16,FALSE)</f>
        <v>0</v>
      </c>
      <c r="AO142" s="63">
        <f>VLOOKUP($AC142,pTRAIT!$A:$X,17,FALSE)</f>
        <v>0</v>
      </c>
      <c r="AP142" s="63">
        <f>VLOOKUP($AC142,pTRAIT!$A:$X,18,FALSE)</f>
        <v>0</v>
      </c>
      <c r="AQ142" s="63">
        <f>VLOOKUP($AC142,pTRAIT!$A:$X,19,FALSE)</f>
        <v>0</v>
      </c>
      <c r="AR142" s="63">
        <f>VLOOKUP($AC142,pTRAIT!$A:$X,20,FALSE)</f>
        <v>0</v>
      </c>
      <c r="AS142" s="63">
        <f>VLOOKUP($AC142,pTRAIT!$A:$X,21,FALSE)</f>
        <v>0</v>
      </c>
      <c r="AT142" s="63">
        <f>VLOOKUP($AC142,pTRAIT!$A:$X,22,FALSE)</f>
        <v>0</v>
      </c>
      <c r="AU142" s="63">
        <f>VLOOKUP($AC142,pTRAIT!$A:$X,23,FALSE)</f>
        <v>0</v>
      </c>
      <c r="AV142" s="63">
        <f>VLOOKUP($AC142,pTRAIT!$A:$X,24,FALSE)</f>
        <v>0</v>
      </c>
    </row>
    <row r="143" spans="1:48" ht="12" hidden="1" customHeight="1" x14ac:dyDescent="0.2">
      <c r="A143" s="32">
        <v>28</v>
      </c>
      <c r="B143" s="33" t="s">
        <v>5</v>
      </c>
      <c r="C143" s="34">
        <v>345</v>
      </c>
      <c r="D143" s="32" t="str">
        <f t="shared" si="2"/>
        <v>28X345</v>
      </c>
      <c r="E143" s="43" t="s">
        <v>1623</v>
      </c>
      <c r="F143" s="61" t="s">
        <v>1770</v>
      </c>
      <c r="G143" s="41" t="s">
        <v>43</v>
      </c>
      <c r="H143" s="45"/>
      <c r="I143" s="32">
        <v>28</v>
      </c>
      <c r="J143" s="63">
        <f>VLOOKUP(I143,pTRAIT!A:B,2,FALSE)</f>
        <v>0</v>
      </c>
      <c r="K143" s="63" t="s">
        <v>2724</v>
      </c>
      <c r="L143" s="63"/>
      <c r="M143" s="63" t="s">
        <v>2437</v>
      </c>
      <c r="N143" s="63" t="s">
        <v>2730</v>
      </c>
      <c r="O143" s="63" t="s">
        <v>2431</v>
      </c>
      <c r="P143" s="63" t="s">
        <v>2732</v>
      </c>
      <c r="Q143" s="63" t="s">
        <v>2734</v>
      </c>
      <c r="R143" s="63" t="s">
        <v>2431</v>
      </c>
      <c r="S143" s="63" t="s">
        <v>2736</v>
      </c>
      <c r="T143" s="63" t="s">
        <v>2431</v>
      </c>
      <c r="U143" s="63" t="s">
        <v>2738</v>
      </c>
      <c r="V143" s="63" t="s">
        <v>2431</v>
      </c>
      <c r="W143" s="63" t="s">
        <v>2431</v>
      </c>
      <c r="X143" s="63" t="s">
        <v>2431</v>
      </c>
      <c r="Y143" s="63" t="s">
        <v>2431</v>
      </c>
      <c r="Z143" s="63"/>
      <c r="AA143" s="63" t="s">
        <v>2728</v>
      </c>
      <c r="AB143" s="63"/>
      <c r="AC143" s="34">
        <v>345</v>
      </c>
      <c r="AD143" s="40" t="str">
        <f>VLOOKUP(AC143,pTRAIT!A:B,2,FALSE)</f>
        <v>EM5RTUeRo5So5;NST=X / EM5RTUeRo5So5(Pu);NST=X</v>
      </c>
      <c r="AE143" s="63">
        <f>VLOOKUP($AC143,pTRAIT!$A:$X,7,FALSE)</f>
        <v>0</v>
      </c>
      <c r="AF143" s="63">
        <f>VLOOKUP($AC143,pTRAIT!$A:$X,8,FALSE)</f>
        <v>0</v>
      </c>
      <c r="AG143" s="63">
        <f>VLOOKUP($AC143,pTRAIT!$A:$X,9,FALSE)</f>
        <v>0</v>
      </c>
      <c r="AH143" s="63">
        <f>VLOOKUP($AC143,pTRAIT!$A:$X,10,FALSE)</f>
        <v>0</v>
      </c>
      <c r="AI143" s="63">
        <f>VLOOKUP($AC143,pTRAIT!$A:$X,11,FALSE)</f>
        <v>0</v>
      </c>
      <c r="AJ143" s="63">
        <f>VLOOKUP($AC143,pTRAIT!$A:$X,12,FALSE)</f>
        <v>0</v>
      </c>
      <c r="AK143" s="63">
        <f>VLOOKUP($AC143,pTRAIT!$A:$X,13,FALSE)</f>
        <v>0</v>
      </c>
      <c r="AL143" s="63">
        <f>VLOOKUP($AC143,pTRAIT!$A:$X,14,FALSE)</f>
        <v>0</v>
      </c>
      <c r="AM143" s="63">
        <f>VLOOKUP($AC143,pTRAIT!$A:$X,15,FALSE)</f>
        <v>0</v>
      </c>
      <c r="AN143" s="63">
        <f>VLOOKUP($AC143,pTRAIT!$A:$X,16,FALSE)</f>
        <v>0</v>
      </c>
      <c r="AO143" s="63">
        <f>VLOOKUP($AC143,pTRAIT!$A:$X,17,FALSE)</f>
        <v>0</v>
      </c>
      <c r="AP143" s="63">
        <f>VLOOKUP($AC143,pTRAIT!$A:$X,18,FALSE)</f>
        <v>0</v>
      </c>
      <c r="AQ143" s="63">
        <f>VLOOKUP($AC143,pTRAIT!$A:$X,19,FALSE)</f>
        <v>0</v>
      </c>
      <c r="AR143" s="63">
        <f>VLOOKUP($AC143,pTRAIT!$A:$X,20,FALSE)</f>
        <v>0</v>
      </c>
      <c r="AS143" s="63">
        <f>VLOOKUP($AC143,pTRAIT!$A:$X,21,FALSE)</f>
        <v>0</v>
      </c>
      <c r="AT143" s="63">
        <f>VLOOKUP($AC143,pTRAIT!$A:$X,22,FALSE)</f>
        <v>0</v>
      </c>
      <c r="AU143" s="63">
        <f>VLOOKUP($AC143,pTRAIT!$A:$X,23,FALSE)</f>
        <v>0</v>
      </c>
      <c r="AV143" s="63">
        <f>VLOOKUP($AC143,pTRAIT!$A:$X,24,FALSE)</f>
        <v>0</v>
      </c>
    </row>
    <row r="144" spans="1:48" ht="12" hidden="1" customHeight="1" x14ac:dyDescent="0.2">
      <c r="A144" s="32">
        <v>28</v>
      </c>
      <c r="B144" s="33" t="s">
        <v>5</v>
      </c>
      <c r="C144" s="34">
        <v>347</v>
      </c>
      <c r="D144" s="32" t="str">
        <f t="shared" si="2"/>
        <v>28X347</v>
      </c>
      <c r="E144" s="43" t="s">
        <v>1623</v>
      </c>
      <c r="F144" s="61" t="s">
        <v>1771</v>
      </c>
      <c r="G144" s="41" t="s">
        <v>43</v>
      </c>
      <c r="H144" s="45"/>
      <c r="I144" s="32">
        <v>28</v>
      </c>
      <c r="J144" s="63">
        <f>VLOOKUP(I144,pTRAIT!A:B,2,FALSE)</f>
        <v>0</v>
      </c>
      <c r="K144" s="63" t="s">
        <v>2724</v>
      </c>
      <c r="L144" s="63"/>
      <c r="M144" s="63" t="s">
        <v>2437</v>
      </c>
      <c r="N144" s="63" t="s">
        <v>2730</v>
      </c>
      <c r="O144" s="63" t="s">
        <v>2431</v>
      </c>
      <c r="P144" s="63" t="s">
        <v>2732</v>
      </c>
      <c r="Q144" s="63" t="s">
        <v>2734</v>
      </c>
      <c r="R144" s="63" t="s">
        <v>2431</v>
      </c>
      <c r="S144" s="63" t="s">
        <v>2736</v>
      </c>
      <c r="T144" s="63" t="s">
        <v>2431</v>
      </c>
      <c r="U144" s="63" t="s">
        <v>2738</v>
      </c>
      <c r="V144" s="63" t="s">
        <v>2431</v>
      </c>
      <c r="W144" s="63" t="s">
        <v>2431</v>
      </c>
      <c r="X144" s="63" t="s">
        <v>2431</v>
      </c>
      <c r="Y144" s="63" t="s">
        <v>2431</v>
      </c>
      <c r="Z144" s="63"/>
      <c r="AA144" s="63" t="s">
        <v>2728</v>
      </c>
      <c r="AB144" s="63"/>
      <c r="AC144" s="34">
        <v>347</v>
      </c>
      <c r="AD144" s="40" t="str">
        <f>VLOOKUP(AC144,pTRAIT!A:B,2,FALSE)</f>
        <v>EM5RTUeRo5So5;NST=X / EM5RTUeRo5So5(Pu);NST=X</v>
      </c>
      <c r="AE144" s="63">
        <f>VLOOKUP($AC144,pTRAIT!$A:$X,7,FALSE)</f>
        <v>0</v>
      </c>
      <c r="AF144" s="63">
        <f>VLOOKUP($AC144,pTRAIT!$A:$X,8,FALSE)</f>
        <v>0</v>
      </c>
      <c r="AG144" s="63">
        <f>VLOOKUP($AC144,pTRAIT!$A:$X,9,FALSE)</f>
        <v>0</v>
      </c>
      <c r="AH144" s="63">
        <f>VLOOKUP($AC144,pTRAIT!$A:$X,10,FALSE)</f>
        <v>0</v>
      </c>
      <c r="AI144" s="63">
        <f>VLOOKUP($AC144,pTRAIT!$A:$X,11,FALSE)</f>
        <v>0</v>
      </c>
      <c r="AJ144" s="63">
        <f>VLOOKUP($AC144,pTRAIT!$A:$X,12,FALSE)</f>
        <v>0</v>
      </c>
      <c r="AK144" s="63">
        <f>VLOOKUP($AC144,pTRAIT!$A:$X,13,FALSE)</f>
        <v>0</v>
      </c>
      <c r="AL144" s="63">
        <f>VLOOKUP($AC144,pTRAIT!$A:$X,14,FALSE)</f>
        <v>0</v>
      </c>
      <c r="AM144" s="63">
        <f>VLOOKUP($AC144,pTRAIT!$A:$X,15,FALSE)</f>
        <v>0</v>
      </c>
      <c r="AN144" s="63">
        <f>VLOOKUP($AC144,pTRAIT!$A:$X,16,FALSE)</f>
        <v>0</v>
      </c>
      <c r="AO144" s="63">
        <f>VLOOKUP($AC144,pTRAIT!$A:$X,17,FALSE)</f>
        <v>0</v>
      </c>
      <c r="AP144" s="63">
        <f>VLOOKUP($AC144,pTRAIT!$A:$X,18,FALSE)</f>
        <v>0</v>
      </c>
      <c r="AQ144" s="63">
        <f>VLOOKUP($AC144,pTRAIT!$A:$X,19,FALSE)</f>
        <v>0</v>
      </c>
      <c r="AR144" s="63">
        <f>VLOOKUP($AC144,pTRAIT!$A:$X,20,FALSE)</f>
        <v>0</v>
      </c>
      <c r="AS144" s="63">
        <f>VLOOKUP($AC144,pTRAIT!$A:$X,21,FALSE)</f>
        <v>0</v>
      </c>
      <c r="AT144" s="63">
        <f>VLOOKUP($AC144,pTRAIT!$A:$X,22,FALSE)</f>
        <v>0</v>
      </c>
      <c r="AU144" s="63">
        <f>VLOOKUP($AC144,pTRAIT!$A:$X,23,FALSE)</f>
        <v>0</v>
      </c>
      <c r="AV144" s="63">
        <f>VLOOKUP($AC144,pTRAIT!$A:$X,24,FALSE)</f>
        <v>0</v>
      </c>
    </row>
    <row r="145" spans="1:48" ht="12" hidden="1" customHeight="1" x14ac:dyDescent="0.2">
      <c r="A145" s="32">
        <v>28</v>
      </c>
      <c r="B145" s="33" t="s">
        <v>5</v>
      </c>
      <c r="C145" s="34">
        <v>353</v>
      </c>
      <c r="D145" s="32" t="str">
        <f t="shared" si="2"/>
        <v>28X353</v>
      </c>
      <c r="E145" s="43" t="s">
        <v>1623</v>
      </c>
      <c r="F145" s="61" t="s">
        <v>1772</v>
      </c>
      <c r="G145" s="41" t="s">
        <v>43</v>
      </c>
      <c r="H145" s="38"/>
      <c r="I145" s="32">
        <v>28</v>
      </c>
      <c r="J145" s="63">
        <f>VLOOKUP(I145,pTRAIT!A:B,2,FALSE)</f>
        <v>0</v>
      </c>
      <c r="K145" s="63" t="s">
        <v>2724</v>
      </c>
      <c r="L145" s="63"/>
      <c r="M145" s="63" t="s">
        <v>2437</v>
      </c>
      <c r="N145" s="63" t="s">
        <v>2730</v>
      </c>
      <c r="O145" s="63" t="s">
        <v>2431</v>
      </c>
      <c r="P145" s="63" t="s">
        <v>2732</v>
      </c>
      <c r="Q145" s="63" t="s">
        <v>2734</v>
      </c>
      <c r="R145" s="63" t="s">
        <v>2431</v>
      </c>
      <c r="S145" s="63" t="s">
        <v>2736</v>
      </c>
      <c r="T145" s="63" t="s">
        <v>2431</v>
      </c>
      <c r="U145" s="63" t="s">
        <v>2738</v>
      </c>
      <c r="V145" s="63" t="s">
        <v>2431</v>
      </c>
      <c r="W145" s="63" t="s">
        <v>2431</v>
      </c>
      <c r="X145" s="63" t="s">
        <v>2431</v>
      </c>
      <c r="Y145" s="63" t="s">
        <v>2431</v>
      </c>
      <c r="Z145" s="63"/>
      <c r="AA145" s="63" t="s">
        <v>2728</v>
      </c>
      <c r="AB145" s="63"/>
      <c r="AC145" s="34">
        <v>353</v>
      </c>
      <c r="AD145" s="40" t="str">
        <f>VLOOKUP(AC145,pTRAIT!A:B,2,FALSE)</f>
        <v>EM5RTUeRo5So5;NST=X / EM5RTUeRo5So5WSPu;NST=X</v>
      </c>
      <c r="AE145" s="63">
        <f>VLOOKUP($AC145,pTRAIT!$A:$X,7,FALSE)</f>
        <v>0</v>
      </c>
      <c r="AF145" s="63">
        <f>VLOOKUP($AC145,pTRAIT!$A:$X,8,FALSE)</f>
        <v>0</v>
      </c>
      <c r="AG145" s="63">
        <f>VLOOKUP($AC145,pTRAIT!$A:$X,9,FALSE)</f>
        <v>0</v>
      </c>
      <c r="AH145" s="63">
        <f>VLOOKUP($AC145,pTRAIT!$A:$X,10,FALSE)</f>
        <v>0</v>
      </c>
      <c r="AI145" s="63">
        <f>VLOOKUP($AC145,pTRAIT!$A:$X,11,FALSE)</f>
        <v>0</v>
      </c>
      <c r="AJ145" s="63">
        <f>VLOOKUP($AC145,pTRAIT!$A:$X,12,FALSE)</f>
        <v>0</v>
      </c>
      <c r="AK145" s="63">
        <f>VLOOKUP($AC145,pTRAIT!$A:$X,13,FALSE)</f>
        <v>0</v>
      </c>
      <c r="AL145" s="63">
        <f>VLOOKUP($AC145,pTRAIT!$A:$X,14,FALSE)</f>
        <v>0</v>
      </c>
      <c r="AM145" s="63">
        <f>VLOOKUP($AC145,pTRAIT!$A:$X,15,FALSE)</f>
        <v>0</v>
      </c>
      <c r="AN145" s="63">
        <f>VLOOKUP($AC145,pTRAIT!$A:$X,16,FALSE)</f>
        <v>0</v>
      </c>
      <c r="AO145" s="63">
        <f>VLOOKUP($AC145,pTRAIT!$A:$X,17,FALSE)</f>
        <v>0</v>
      </c>
      <c r="AP145" s="63">
        <f>VLOOKUP($AC145,pTRAIT!$A:$X,18,FALSE)</f>
        <v>0</v>
      </c>
      <c r="AQ145" s="63">
        <f>VLOOKUP($AC145,pTRAIT!$A:$X,19,FALSE)</f>
        <v>0</v>
      </c>
      <c r="AR145" s="63">
        <f>VLOOKUP($AC145,pTRAIT!$A:$X,20,FALSE)</f>
        <v>0</v>
      </c>
      <c r="AS145" s="63">
        <f>VLOOKUP($AC145,pTRAIT!$A:$X,21,FALSE)</f>
        <v>0</v>
      </c>
      <c r="AT145" s="63">
        <f>VLOOKUP($AC145,pTRAIT!$A:$X,22,FALSE)</f>
        <v>0</v>
      </c>
      <c r="AU145" s="63">
        <f>VLOOKUP($AC145,pTRAIT!$A:$X,23,FALSE)</f>
        <v>0</v>
      </c>
      <c r="AV145" s="63">
        <f>VLOOKUP($AC145,pTRAIT!$A:$X,24,FALSE)</f>
        <v>0</v>
      </c>
    </row>
    <row r="146" spans="1:48" ht="12" hidden="1" customHeight="1" x14ac:dyDescent="0.2">
      <c r="A146" s="32">
        <v>28</v>
      </c>
      <c r="B146" s="33" t="s">
        <v>5</v>
      </c>
      <c r="C146" s="34">
        <v>355</v>
      </c>
      <c r="D146" s="32" t="str">
        <f t="shared" si="2"/>
        <v>28X355</v>
      </c>
      <c r="E146" s="43" t="s">
        <v>1623</v>
      </c>
      <c r="F146" s="61" t="s">
        <v>1773</v>
      </c>
      <c r="G146" s="41" t="s">
        <v>43</v>
      </c>
      <c r="H146" s="38"/>
      <c r="I146" s="32">
        <v>28</v>
      </c>
      <c r="J146" s="63">
        <f>VLOOKUP(I146,pTRAIT!A:B,2,FALSE)</f>
        <v>0</v>
      </c>
      <c r="K146" s="63" t="s">
        <v>2724</v>
      </c>
      <c r="L146" s="63"/>
      <c r="M146" s="63" t="s">
        <v>2437</v>
      </c>
      <c r="N146" s="63" t="s">
        <v>2730</v>
      </c>
      <c r="O146" s="63" t="s">
        <v>2431</v>
      </c>
      <c r="P146" s="63" t="s">
        <v>2732</v>
      </c>
      <c r="Q146" s="63" t="s">
        <v>2734</v>
      </c>
      <c r="R146" s="63" t="s">
        <v>2431</v>
      </c>
      <c r="S146" s="63" t="s">
        <v>2736</v>
      </c>
      <c r="T146" s="63" t="s">
        <v>2431</v>
      </c>
      <c r="U146" s="63" t="s">
        <v>2738</v>
      </c>
      <c r="V146" s="63" t="s">
        <v>2431</v>
      </c>
      <c r="W146" s="63" t="s">
        <v>2431</v>
      </c>
      <c r="X146" s="63" t="s">
        <v>2431</v>
      </c>
      <c r="Y146" s="63" t="s">
        <v>2431</v>
      </c>
      <c r="Z146" s="63"/>
      <c r="AA146" s="63" t="s">
        <v>2728</v>
      </c>
      <c r="AB146" s="63"/>
      <c r="AC146" s="34">
        <v>355</v>
      </c>
      <c r="AD146" s="40" t="str">
        <f>VLOOKUP(AC146,pTRAIT!A:B,2,FALSE)</f>
        <v>EM5RTUeRo5So5;NST=X / EM5RTRo5So5WSPu;NST=X</v>
      </c>
      <c r="AE146" s="63">
        <f>VLOOKUP($AC146,pTRAIT!$A:$X,7,FALSE)</f>
        <v>0</v>
      </c>
      <c r="AF146" s="63">
        <f>VLOOKUP($AC146,pTRAIT!$A:$X,8,FALSE)</f>
        <v>0</v>
      </c>
      <c r="AG146" s="63">
        <f>VLOOKUP($AC146,pTRAIT!$A:$X,9,FALSE)</f>
        <v>0</v>
      </c>
      <c r="AH146" s="63">
        <f>VLOOKUP($AC146,pTRAIT!$A:$X,10,FALSE)</f>
        <v>0</v>
      </c>
      <c r="AI146" s="63">
        <f>VLOOKUP($AC146,pTRAIT!$A:$X,11,FALSE)</f>
        <v>0</v>
      </c>
      <c r="AJ146" s="63">
        <f>VLOOKUP($AC146,pTRAIT!$A:$X,12,FALSE)</f>
        <v>0</v>
      </c>
      <c r="AK146" s="63">
        <f>VLOOKUP($AC146,pTRAIT!$A:$X,13,FALSE)</f>
        <v>0</v>
      </c>
      <c r="AL146" s="63">
        <f>VLOOKUP($AC146,pTRAIT!$A:$X,14,FALSE)</f>
        <v>0</v>
      </c>
      <c r="AM146" s="63">
        <f>VLOOKUP($AC146,pTRAIT!$A:$X,15,FALSE)</f>
        <v>0</v>
      </c>
      <c r="AN146" s="63">
        <f>VLOOKUP($AC146,pTRAIT!$A:$X,16,FALSE)</f>
        <v>0</v>
      </c>
      <c r="AO146" s="63">
        <f>VLOOKUP($AC146,pTRAIT!$A:$X,17,FALSE)</f>
        <v>0</v>
      </c>
      <c r="AP146" s="63">
        <f>VLOOKUP($AC146,pTRAIT!$A:$X,18,FALSE)</f>
        <v>0</v>
      </c>
      <c r="AQ146" s="63">
        <f>VLOOKUP($AC146,pTRAIT!$A:$X,19,FALSE)</f>
        <v>0</v>
      </c>
      <c r="AR146" s="63">
        <f>VLOOKUP($AC146,pTRAIT!$A:$X,20,FALSE)</f>
        <v>0</v>
      </c>
      <c r="AS146" s="63">
        <f>VLOOKUP($AC146,pTRAIT!$A:$X,21,FALSE)</f>
        <v>0</v>
      </c>
      <c r="AT146" s="63">
        <f>VLOOKUP($AC146,pTRAIT!$A:$X,22,FALSE)</f>
        <v>0</v>
      </c>
      <c r="AU146" s="63">
        <f>VLOOKUP($AC146,pTRAIT!$A:$X,23,FALSE)</f>
        <v>0</v>
      </c>
      <c r="AV146" s="63">
        <f>VLOOKUP($AC146,pTRAIT!$A:$X,24,FALSE)</f>
        <v>0</v>
      </c>
    </row>
    <row r="147" spans="1:48" ht="12" hidden="1" customHeight="1" x14ac:dyDescent="0.2">
      <c r="A147" s="32">
        <v>28</v>
      </c>
      <c r="B147" s="33" t="s">
        <v>5</v>
      </c>
      <c r="C147" s="34">
        <v>357</v>
      </c>
      <c r="D147" s="32" t="str">
        <f t="shared" si="2"/>
        <v>28X357</v>
      </c>
      <c r="E147" s="43" t="s">
        <v>1623</v>
      </c>
      <c r="F147" s="61" t="s">
        <v>1774</v>
      </c>
      <c r="G147" s="41" t="s">
        <v>43</v>
      </c>
      <c r="H147" s="38"/>
      <c r="I147" s="32">
        <v>28</v>
      </c>
      <c r="J147" s="63">
        <f>VLOOKUP(I147,pTRAIT!A:B,2,FALSE)</f>
        <v>0</v>
      </c>
      <c r="K147" s="63" t="s">
        <v>2724</v>
      </c>
      <c r="L147" s="63"/>
      <c r="M147" s="63" t="s">
        <v>2437</v>
      </c>
      <c r="N147" s="63" t="s">
        <v>2730</v>
      </c>
      <c r="O147" s="63" t="s">
        <v>2431</v>
      </c>
      <c r="P147" s="63" t="s">
        <v>2732</v>
      </c>
      <c r="Q147" s="63" t="s">
        <v>2734</v>
      </c>
      <c r="R147" s="63" t="s">
        <v>2431</v>
      </c>
      <c r="S147" s="63" t="s">
        <v>2736</v>
      </c>
      <c r="T147" s="63" t="s">
        <v>2431</v>
      </c>
      <c r="U147" s="63" t="s">
        <v>2738</v>
      </c>
      <c r="V147" s="63" t="s">
        <v>2431</v>
      </c>
      <c r="W147" s="63" t="s">
        <v>2431</v>
      </c>
      <c r="X147" s="63" t="s">
        <v>2431</v>
      </c>
      <c r="Y147" s="63" t="s">
        <v>2431</v>
      </c>
      <c r="Z147" s="63"/>
      <c r="AA147" s="63" t="s">
        <v>2728</v>
      </c>
      <c r="AB147" s="63"/>
      <c r="AC147" s="34">
        <v>357</v>
      </c>
      <c r="AD147" s="40" t="str">
        <f>VLOOKUP(AC147,pTRAIT!A:B,2,FALSE)</f>
        <v>EM5RTUeRo5So5;NST=X / EM5RTUe(CM5)(So5)Cf9Pu;NST=X</v>
      </c>
      <c r="AE147" s="63">
        <f>VLOOKUP($AC147,pTRAIT!$A:$X,7,FALSE)</f>
        <v>0</v>
      </c>
      <c r="AF147" s="63">
        <f>VLOOKUP($AC147,pTRAIT!$A:$X,8,FALSE)</f>
        <v>0</v>
      </c>
      <c r="AG147" s="63">
        <f>VLOOKUP($AC147,pTRAIT!$A:$X,9,FALSE)</f>
        <v>0</v>
      </c>
      <c r="AH147" s="63">
        <f>VLOOKUP($AC147,pTRAIT!$A:$X,10,FALSE)</f>
        <v>0</v>
      </c>
      <c r="AI147" s="63">
        <f>VLOOKUP($AC147,pTRAIT!$A:$X,11,FALSE)</f>
        <v>0</v>
      </c>
      <c r="AJ147" s="63">
        <f>VLOOKUP($AC147,pTRAIT!$A:$X,12,FALSE)</f>
        <v>0</v>
      </c>
      <c r="AK147" s="63">
        <f>VLOOKUP($AC147,pTRAIT!$A:$X,13,FALSE)</f>
        <v>0</v>
      </c>
      <c r="AL147" s="63">
        <f>VLOOKUP($AC147,pTRAIT!$A:$X,14,FALSE)</f>
        <v>0</v>
      </c>
      <c r="AM147" s="63">
        <f>VLOOKUP($AC147,pTRAIT!$A:$X,15,FALSE)</f>
        <v>0</v>
      </c>
      <c r="AN147" s="63">
        <f>VLOOKUP($AC147,pTRAIT!$A:$X,16,FALSE)</f>
        <v>0</v>
      </c>
      <c r="AO147" s="63">
        <f>VLOOKUP($AC147,pTRAIT!$A:$X,17,FALSE)</f>
        <v>0</v>
      </c>
      <c r="AP147" s="63">
        <f>VLOOKUP($AC147,pTRAIT!$A:$X,18,FALSE)</f>
        <v>0</v>
      </c>
      <c r="AQ147" s="63">
        <f>VLOOKUP($AC147,pTRAIT!$A:$X,19,FALSE)</f>
        <v>0</v>
      </c>
      <c r="AR147" s="63">
        <f>VLOOKUP($AC147,pTRAIT!$A:$X,20,FALSE)</f>
        <v>0</v>
      </c>
      <c r="AS147" s="63">
        <f>VLOOKUP($AC147,pTRAIT!$A:$X,21,FALSE)</f>
        <v>0</v>
      </c>
      <c r="AT147" s="63">
        <f>VLOOKUP($AC147,pTRAIT!$A:$X,22,FALSE)</f>
        <v>0</v>
      </c>
      <c r="AU147" s="63">
        <f>VLOOKUP($AC147,pTRAIT!$A:$X,23,FALSE)</f>
        <v>0</v>
      </c>
      <c r="AV147" s="63">
        <f>VLOOKUP($AC147,pTRAIT!$A:$X,24,FALSE)</f>
        <v>0</v>
      </c>
    </row>
    <row r="148" spans="1:48" ht="12" hidden="1" customHeight="1" x14ac:dyDescent="0.2">
      <c r="A148" s="32">
        <v>28</v>
      </c>
      <c r="B148" s="33" t="s">
        <v>5</v>
      </c>
      <c r="C148" s="34">
        <v>360</v>
      </c>
      <c r="D148" s="32" t="str">
        <f t="shared" si="2"/>
        <v>28X360</v>
      </c>
      <c r="E148" s="43" t="s">
        <v>1623</v>
      </c>
      <c r="F148" s="61" t="s">
        <v>1775</v>
      </c>
      <c r="G148" s="41" t="s">
        <v>43</v>
      </c>
      <c r="H148" s="45"/>
      <c r="I148" s="32">
        <v>28</v>
      </c>
      <c r="J148" s="63">
        <f>VLOOKUP(I148,pTRAIT!A:B,2,FALSE)</f>
        <v>0</v>
      </c>
      <c r="K148" s="63" t="s">
        <v>2724</v>
      </c>
      <c r="L148" s="63"/>
      <c r="M148" s="63" t="s">
        <v>2437</v>
      </c>
      <c r="N148" s="63" t="s">
        <v>2730</v>
      </c>
      <c r="O148" s="63" t="s">
        <v>2431</v>
      </c>
      <c r="P148" s="63" t="s">
        <v>2732</v>
      </c>
      <c r="Q148" s="63" t="s">
        <v>2734</v>
      </c>
      <c r="R148" s="63" t="s">
        <v>2431</v>
      </c>
      <c r="S148" s="63" t="s">
        <v>2736</v>
      </c>
      <c r="T148" s="63" t="s">
        <v>2431</v>
      </c>
      <c r="U148" s="63" t="s">
        <v>2738</v>
      </c>
      <c r="V148" s="63" t="s">
        <v>2431</v>
      </c>
      <c r="W148" s="63" t="s">
        <v>2431</v>
      </c>
      <c r="X148" s="63" t="s">
        <v>2431</v>
      </c>
      <c r="Y148" s="63" t="s">
        <v>2431</v>
      </c>
      <c r="Z148" s="63"/>
      <c r="AA148" s="63" t="s">
        <v>2728</v>
      </c>
      <c r="AB148" s="63"/>
      <c r="AC148" s="34">
        <v>360</v>
      </c>
      <c r="AD148" s="40" t="str">
        <f>VLOOKUP(AC148,pTRAIT!A:B,2,FALSE)</f>
        <v>EM5RTUeRo5So5;NST=X / EM5RTUeCM5So5WSPu;NST=X</v>
      </c>
      <c r="AE148" s="63">
        <f>VLOOKUP($AC148,pTRAIT!$A:$X,7,FALSE)</f>
        <v>0</v>
      </c>
      <c r="AF148" s="63">
        <f>VLOOKUP($AC148,pTRAIT!$A:$X,8,FALSE)</f>
        <v>0</v>
      </c>
      <c r="AG148" s="63">
        <f>VLOOKUP($AC148,pTRAIT!$A:$X,9,FALSE)</f>
        <v>0</v>
      </c>
      <c r="AH148" s="63">
        <f>VLOOKUP($AC148,pTRAIT!$A:$X,10,FALSE)</f>
        <v>0</v>
      </c>
      <c r="AI148" s="63">
        <f>VLOOKUP($AC148,pTRAIT!$A:$X,11,FALSE)</f>
        <v>0</v>
      </c>
      <c r="AJ148" s="63">
        <f>VLOOKUP($AC148,pTRAIT!$A:$X,12,FALSE)</f>
        <v>0</v>
      </c>
      <c r="AK148" s="63">
        <f>VLOOKUP($AC148,pTRAIT!$A:$X,13,FALSE)</f>
        <v>0</v>
      </c>
      <c r="AL148" s="63">
        <f>VLOOKUP($AC148,pTRAIT!$A:$X,14,FALSE)</f>
        <v>0</v>
      </c>
      <c r="AM148" s="63">
        <f>VLOOKUP($AC148,pTRAIT!$A:$X,15,FALSE)</f>
        <v>0</v>
      </c>
      <c r="AN148" s="63">
        <f>VLOOKUP($AC148,pTRAIT!$A:$X,16,FALSE)</f>
        <v>0</v>
      </c>
      <c r="AO148" s="63">
        <f>VLOOKUP($AC148,pTRAIT!$A:$X,17,FALSE)</f>
        <v>0</v>
      </c>
      <c r="AP148" s="63">
        <f>VLOOKUP($AC148,pTRAIT!$A:$X,18,FALSE)</f>
        <v>0</v>
      </c>
      <c r="AQ148" s="63">
        <f>VLOOKUP($AC148,pTRAIT!$A:$X,19,FALSE)</f>
        <v>0</v>
      </c>
      <c r="AR148" s="63">
        <f>VLOOKUP($AC148,pTRAIT!$A:$X,20,FALSE)</f>
        <v>0</v>
      </c>
      <c r="AS148" s="63">
        <f>VLOOKUP($AC148,pTRAIT!$A:$X,21,FALSE)</f>
        <v>0</v>
      </c>
      <c r="AT148" s="63">
        <f>VLOOKUP($AC148,pTRAIT!$A:$X,22,FALSE)</f>
        <v>0</v>
      </c>
      <c r="AU148" s="63">
        <f>VLOOKUP($AC148,pTRAIT!$A:$X,23,FALSE)</f>
        <v>0</v>
      </c>
      <c r="AV148" s="63">
        <f>VLOOKUP($AC148,pTRAIT!$A:$X,24,FALSE)</f>
        <v>0</v>
      </c>
    </row>
    <row r="149" spans="1:48" ht="12" hidden="1" customHeight="1" x14ac:dyDescent="0.2">
      <c r="A149" s="32">
        <v>28</v>
      </c>
      <c r="B149" s="33" t="s">
        <v>5</v>
      </c>
      <c r="C149" s="34">
        <v>364</v>
      </c>
      <c r="D149" s="32" t="str">
        <f t="shared" si="2"/>
        <v>28X364</v>
      </c>
      <c r="E149" s="43" t="s">
        <v>1623</v>
      </c>
      <c r="F149" s="61" t="s">
        <v>1776</v>
      </c>
      <c r="G149" s="41" t="s">
        <v>43</v>
      </c>
      <c r="H149" s="45"/>
      <c r="I149" s="32">
        <v>28</v>
      </c>
      <c r="J149" s="63">
        <f>VLOOKUP(I149,pTRAIT!A:B,2,FALSE)</f>
        <v>0</v>
      </c>
      <c r="K149" s="63" t="s">
        <v>2724</v>
      </c>
      <c r="L149" s="63"/>
      <c r="M149" s="63" t="s">
        <v>2437</v>
      </c>
      <c r="N149" s="63" t="s">
        <v>2730</v>
      </c>
      <c r="O149" s="63" t="s">
        <v>2431</v>
      </c>
      <c r="P149" s="63" t="s">
        <v>2732</v>
      </c>
      <c r="Q149" s="63" t="s">
        <v>2734</v>
      </c>
      <c r="R149" s="63" t="s">
        <v>2431</v>
      </c>
      <c r="S149" s="63" t="s">
        <v>2736</v>
      </c>
      <c r="T149" s="63" t="s">
        <v>2431</v>
      </c>
      <c r="U149" s="63" t="s">
        <v>2738</v>
      </c>
      <c r="V149" s="63" t="s">
        <v>2431</v>
      </c>
      <c r="W149" s="63" t="s">
        <v>2431</v>
      </c>
      <c r="X149" s="63" t="s">
        <v>2431</v>
      </c>
      <c r="Y149" s="63" t="s">
        <v>2431</v>
      </c>
      <c r="Z149" s="63"/>
      <c r="AA149" s="63" t="s">
        <v>2728</v>
      </c>
      <c r="AB149" s="63"/>
      <c r="AC149" s="34">
        <v>364</v>
      </c>
      <c r="AD149" s="40" t="str">
        <f>VLOOKUP(AC149,pTRAIT!A:B,2,FALSE)</f>
        <v>EM5RTUeRo5So5;NST=X / EM5RT(Ue)CM5So5WSPu;NST=X</v>
      </c>
      <c r="AE149" s="63">
        <f>VLOOKUP($AC149,pTRAIT!$A:$X,7,FALSE)</f>
        <v>0</v>
      </c>
      <c r="AF149" s="63">
        <f>VLOOKUP($AC149,pTRAIT!$A:$X,8,FALSE)</f>
        <v>0</v>
      </c>
      <c r="AG149" s="63">
        <f>VLOOKUP($AC149,pTRAIT!$A:$X,9,FALSE)</f>
        <v>0</v>
      </c>
      <c r="AH149" s="63">
        <f>VLOOKUP($AC149,pTRAIT!$A:$X,10,FALSE)</f>
        <v>0</v>
      </c>
      <c r="AI149" s="63">
        <f>VLOOKUP($AC149,pTRAIT!$A:$X,11,FALSE)</f>
        <v>0</v>
      </c>
      <c r="AJ149" s="63">
        <f>VLOOKUP($AC149,pTRAIT!$A:$X,12,FALSE)</f>
        <v>0</v>
      </c>
      <c r="AK149" s="63">
        <f>VLOOKUP($AC149,pTRAIT!$A:$X,13,FALSE)</f>
        <v>0</v>
      </c>
      <c r="AL149" s="63">
        <f>VLOOKUP($AC149,pTRAIT!$A:$X,14,FALSE)</f>
        <v>0</v>
      </c>
      <c r="AM149" s="63">
        <f>VLOOKUP($AC149,pTRAIT!$A:$X,15,FALSE)</f>
        <v>0</v>
      </c>
      <c r="AN149" s="63">
        <f>VLOOKUP($AC149,pTRAIT!$A:$X,16,FALSE)</f>
        <v>0</v>
      </c>
      <c r="AO149" s="63">
        <f>VLOOKUP($AC149,pTRAIT!$A:$X,17,FALSE)</f>
        <v>0</v>
      </c>
      <c r="AP149" s="63">
        <f>VLOOKUP($AC149,pTRAIT!$A:$X,18,FALSE)</f>
        <v>0</v>
      </c>
      <c r="AQ149" s="63">
        <f>VLOOKUP($AC149,pTRAIT!$A:$X,19,FALSE)</f>
        <v>0</v>
      </c>
      <c r="AR149" s="63">
        <f>VLOOKUP($AC149,pTRAIT!$A:$X,20,FALSE)</f>
        <v>0</v>
      </c>
      <c r="AS149" s="63">
        <f>VLOOKUP($AC149,pTRAIT!$A:$X,21,FALSE)</f>
        <v>0</v>
      </c>
      <c r="AT149" s="63">
        <f>VLOOKUP($AC149,pTRAIT!$A:$X,22,FALSE)</f>
        <v>0</v>
      </c>
      <c r="AU149" s="63">
        <f>VLOOKUP($AC149,pTRAIT!$A:$X,23,FALSE)</f>
        <v>0</v>
      </c>
      <c r="AV149" s="63">
        <f>VLOOKUP($AC149,pTRAIT!$A:$X,24,FALSE)</f>
        <v>0</v>
      </c>
    </row>
    <row r="150" spans="1:48" ht="12" hidden="1" customHeight="1" x14ac:dyDescent="0.2">
      <c r="A150" s="32">
        <v>28</v>
      </c>
      <c r="B150" s="33" t="s">
        <v>5</v>
      </c>
      <c r="C150" s="34">
        <v>367</v>
      </c>
      <c r="D150" s="32" t="str">
        <f t="shared" si="2"/>
        <v>28X367</v>
      </c>
      <c r="E150" s="43" t="s">
        <v>1623</v>
      </c>
      <c r="F150" s="61" t="s">
        <v>1777</v>
      </c>
      <c r="G150" s="41" t="s">
        <v>43</v>
      </c>
      <c r="H150" s="45"/>
      <c r="I150" s="32">
        <v>28</v>
      </c>
      <c r="J150" s="63">
        <f>VLOOKUP(I150,pTRAIT!A:B,2,FALSE)</f>
        <v>0</v>
      </c>
      <c r="K150" s="63" t="s">
        <v>2724</v>
      </c>
      <c r="L150" s="63"/>
      <c r="M150" s="63" t="s">
        <v>2437</v>
      </c>
      <c r="N150" s="63" t="s">
        <v>2730</v>
      </c>
      <c r="O150" s="63" t="s">
        <v>2431</v>
      </c>
      <c r="P150" s="63" t="s">
        <v>2732</v>
      </c>
      <c r="Q150" s="63" t="s">
        <v>2734</v>
      </c>
      <c r="R150" s="63" t="s">
        <v>2431</v>
      </c>
      <c r="S150" s="63" t="s">
        <v>2736</v>
      </c>
      <c r="T150" s="63" t="s">
        <v>2431</v>
      </c>
      <c r="U150" s="63" t="s">
        <v>2738</v>
      </c>
      <c r="V150" s="63" t="s">
        <v>2431</v>
      </c>
      <c r="W150" s="63" t="s">
        <v>2431</v>
      </c>
      <c r="X150" s="63" t="s">
        <v>2431</v>
      </c>
      <c r="Y150" s="63" t="s">
        <v>2431</v>
      </c>
      <c r="Z150" s="63"/>
      <c r="AA150" s="63" t="s">
        <v>2728</v>
      </c>
      <c r="AB150" s="63"/>
      <c r="AC150" s="34">
        <v>367</v>
      </c>
      <c r="AD150" s="40" t="str">
        <f>VLOOKUP(AC150,pTRAIT!A:B,2,FALSE)</f>
        <v>EM5RTUeRo5So5;NST=X / EM5RTUeCM5So5Pu;NST=X</v>
      </c>
      <c r="AE150" s="63">
        <f>VLOOKUP($AC150,pTRAIT!$A:$X,7,FALSE)</f>
        <v>0</v>
      </c>
      <c r="AF150" s="63">
        <f>VLOOKUP($AC150,pTRAIT!$A:$X,8,FALSE)</f>
        <v>0</v>
      </c>
      <c r="AG150" s="63">
        <f>VLOOKUP($AC150,pTRAIT!$A:$X,9,FALSE)</f>
        <v>0</v>
      </c>
      <c r="AH150" s="63">
        <f>VLOOKUP($AC150,pTRAIT!$A:$X,10,FALSE)</f>
        <v>0</v>
      </c>
      <c r="AI150" s="63">
        <f>VLOOKUP($AC150,pTRAIT!$A:$X,11,FALSE)</f>
        <v>0</v>
      </c>
      <c r="AJ150" s="63">
        <f>VLOOKUP($AC150,pTRAIT!$A:$X,12,FALSE)</f>
        <v>0</v>
      </c>
      <c r="AK150" s="63">
        <f>VLOOKUP($AC150,pTRAIT!$A:$X,13,FALSE)</f>
        <v>0</v>
      </c>
      <c r="AL150" s="63">
        <f>VLOOKUP($AC150,pTRAIT!$A:$X,14,FALSE)</f>
        <v>0</v>
      </c>
      <c r="AM150" s="63">
        <f>VLOOKUP($AC150,pTRAIT!$A:$X,15,FALSE)</f>
        <v>0</v>
      </c>
      <c r="AN150" s="63">
        <f>VLOOKUP($AC150,pTRAIT!$A:$X,16,FALSE)</f>
        <v>0</v>
      </c>
      <c r="AO150" s="63">
        <f>VLOOKUP($AC150,pTRAIT!$A:$X,17,FALSE)</f>
        <v>0</v>
      </c>
      <c r="AP150" s="63">
        <f>VLOOKUP($AC150,pTRAIT!$A:$X,18,FALSE)</f>
        <v>0</v>
      </c>
      <c r="AQ150" s="63">
        <f>VLOOKUP($AC150,pTRAIT!$A:$X,19,FALSE)</f>
        <v>0</v>
      </c>
      <c r="AR150" s="63">
        <f>VLOOKUP($AC150,pTRAIT!$A:$X,20,FALSE)</f>
        <v>0</v>
      </c>
      <c r="AS150" s="63">
        <f>VLOOKUP($AC150,pTRAIT!$A:$X,21,FALSE)</f>
        <v>0</v>
      </c>
      <c r="AT150" s="63">
        <f>VLOOKUP($AC150,pTRAIT!$A:$X,22,FALSE)</f>
        <v>0</v>
      </c>
      <c r="AU150" s="63">
        <f>VLOOKUP($AC150,pTRAIT!$A:$X,23,FALSE)</f>
        <v>0</v>
      </c>
      <c r="AV150" s="63">
        <f>VLOOKUP($AC150,pTRAIT!$A:$X,24,FALSE)</f>
        <v>0</v>
      </c>
    </row>
    <row r="151" spans="1:48" ht="12" hidden="1" customHeight="1" x14ac:dyDescent="0.2">
      <c r="A151" s="32">
        <v>28</v>
      </c>
      <c r="B151" s="33" t="s">
        <v>5</v>
      </c>
      <c r="C151" s="34">
        <v>368</v>
      </c>
      <c r="D151" s="32" t="str">
        <f t="shared" si="2"/>
        <v>28X368</v>
      </c>
      <c r="E151" s="43" t="s">
        <v>1623</v>
      </c>
      <c r="F151" s="61" t="s">
        <v>1778</v>
      </c>
      <c r="G151" s="41" t="s">
        <v>43</v>
      </c>
      <c r="H151" s="45"/>
      <c r="I151" s="32">
        <v>28</v>
      </c>
      <c r="J151" s="63">
        <f>VLOOKUP(I151,pTRAIT!A:B,2,FALSE)</f>
        <v>0</v>
      </c>
      <c r="K151" s="63" t="s">
        <v>2724</v>
      </c>
      <c r="L151" s="63"/>
      <c r="M151" s="63" t="s">
        <v>2437</v>
      </c>
      <c r="N151" s="63" t="s">
        <v>2730</v>
      </c>
      <c r="O151" s="63" t="s">
        <v>2431</v>
      </c>
      <c r="P151" s="63" t="s">
        <v>2732</v>
      </c>
      <c r="Q151" s="63" t="s">
        <v>2734</v>
      </c>
      <c r="R151" s="63" t="s">
        <v>2431</v>
      </c>
      <c r="S151" s="63" t="s">
        <v>2736</v>
      </c>
      <c r="T151" s="63" t="s">
        <v>2431</v>
      </c>
      <c r="U151" s="63" t="s">
        <v>2738</v>
      </c>
      <c r="V151" s="63" t="s">
        <v>2431</v>
      </c>
      <c r="W151" s="63" t="s">
        <v>2431</v>
      </c>
      <c r="X151" s="63" t="s">
        <v>2431</v>
      </c>
      <c r="Y151" s="63" t="s">
        <v>2431</v>
      </c>
      <c r="Z151" s="63"/>
      <c r="AA151" s="63" t="s">
        <v>2728</v>
      </c>
      <c r="AB151" s="63"/>
      <c r="AC151" s="34">
        <v>368</v>
      </c>
      <c r="AD151" s="40" t="str">
        <f>VLOOKUP(AC151,pTRAIT!A:B,2,FALSE)</f>
        <v>EM5RTUeRo5So5;NST=X / EM5RTUeCM5So5Pu;NST=X</v>
      </c>
      <c r="AE151" s="63">
        <f>VLOOKUP($AC151,pTRAIT!$A:$X,7,FALSE)</f>
        <v>0</v>
      </c>
      <c r="AF151" s="63">
        <f>VLOOKUP($AC151,pTRAIT!$A:$X,8,FALSE)</f>
        <v>0</v>
      </c>
      <c r="AG151" s="63">
        <f>VLOOKUP($AC151,pTRAIT!$A:$X,9,FALSE)</f>
        <v>0</v>
      </c>
      <c r="AH151" s="63">
        <f>VLOOKUP($AC151,pTRAIT!$A:$X,10,FALSE)</f>
        <v>0</v>
      </c>
      <c r="AI151" s="63">
        <f>VLOOKUP($AC151,pTRAIT!$A:$X,11,FALSE)</f>
        <v>0</v>
      </c>
      <c r="AJ151" s="63">
        <f>VLOOKUP($AC151,pTRAIT!$A:$X,12,FALSE)</f>
        <v>0</v>
      </c>
      <c r="AK151" s="63">
        <f>VLOOKUP($AC151,pTRAIT!$A:$X,13,FALSE)</f>
        <v>0</v>
      </c>
      <c r="AL151" s="63">
        <f>VLOOKUP($AC151,pTRAIT!$A:$X,14,FALSE)</f>
        <v>0</v>
      </c>
      <c r="AM151" s="63">
        <f>VLOOKUP($AC151,pTRAIT!$A:$X,15,FALSE)</f>
        <v>0</v>
      </c>
      <c r="AN151" s="63">
        <f>VLOOKUP($AC151,pTRAIT!$A:$X,16,FALSE)</f>
        <v>0</v>
      </c>
      <c r="AO151" s="63">
        <f>VLOOKUP($AC151,pTRAIT!$A:$X,17,FALSE)</f>
        <v>0</v>
      </c>
      <c r="AP151" s="63">
        <f>VLOOKUP($AC151,pTRAIT!$A:$X,18,FALSE)</f>
        <v>0</v>
      </c>
      <c r="AQ151" s="63">
        <f>VLOOKUP($AC151,pTRAIT!$A:$X,19,FALSE)</f>
        <v>0</v>
      </c>
      <c r="AR151" s="63">
        <f>VLOOKUP($AC151,pTRAIT!$A:$X,20,FALSE)</f>
        <v>0</v>
      </c>
      <c r="AS151" s="63">
        <f>VLOOKUP($AC151,pTRAIT!$A:$X,21,FALSE)</f>
        <v>0</v>
      </c>
      <c r="AT151" s="63">
        <f>VLOOKUP($AC151,pTRAIT!$A:$X,22,FALSE)</f>
        <v>0</v>
      </c>
      <c r="AU151" s="63">
        <f>VLOOKUP($AC151,pTRAIT!$A:$X,23,FALSE)</f>
        <v>0</v>
      </c>
      <c r="AV151" s="63">
        <f>VLOOKUP($AC151,pTRAIT!$A:$X,24,FALSE)</f>
        <v>0</v>
      </c>
    </row>
    <row r="152" spans="1:48" ht="12" hidden="1" customHeight="1" x14ac:dyDescent="0.2">
      <c r="A152" s="32">
        <v>28</v>
      </c>
      <c r="B152" s="33" t="s">
        <v>5</v>
      </c>
      <c r="C152" s="34">
        <v>369</v>
      </c>
      <c r="D152" s="32" t="str">
        <f t="shared" si="2"/>
        <v>28X369</v>
      </c>
      <c r="E152" s="43" t="s">
        <v>1623</v>
      </c>
      <c r="F152" s="61" t="s">
        <v>1779</v>
      </c>
      <c r="G152" s="41" t="s">
        <v>43</v>
      </c>
      <c r="H152" s="45"/>
      <c r="I152" s="32">
        <v>28</v>
      </c>
      <c r="J152" s="63">
        <f>VLOOKUP(I152,pTRAIT!A:B,2,FALSE)</f>
        <v>0</v>
      </c>
      <c r="K152" s="63" t="s">
        <v>2724</v>
      </c>
      <c r="L152" s="63"/>
      <c r="M152" s="63" t="s">
        <v>2437</v>
      </c>
      <c r="N152" s="63" t="s">
        <v>2730</v>
      </c>
      <c r="O152" s="63" t="s">
        <v>2431</v>
      </c>
      <c r="P152" s="63" t="s">
        <v>2732</v>
      </c>
      <c r="Q152" s="63" t="s">
        <v>2734</v>
      </c>
      <c r="R152" s="63" t="s">
        <v>2431</v>
      </c>
      <c r="S152" s="63" t="s">
        <v>2736</v>
      </c>
      <c r="T152" s="63" t="s">
        <v>2431</v>
      </c>
      <c r="U152" s="63" t="s">
        <v>2738</v>
      </c>
      <c r="V152" s="63" t="s">
        <v>2431</v>
      </c>
      <c r="W152" s="63" t="s">
        <v>2431</v>
      </c>
      <c r="X152" s="63" t="s">
        <v>2431</v>
      </c>
      <c r="Y152" s="63" t="s">
        <v>2431</v>
      </c>
      <c r="Z152" s="63"/>
      <c r="AA152" s="63" t="s">
        <v>2728</v>
      </c>
      <c r="AB152" s="63"/>
      <c r="AC152" s="34">
        <v>369</v>
      </c>
      <c r="AD152" s="40" t="str">
        <f>VLOOKUP(AC152,pTRAIT!A:B,2,FALSE)</f>
        <v>EM5RTUeRo5So5;NST=X / EM5RTUeCM5So5Pu;NST=X</v>
      </c>
      <c r="AE152" s="63">
        <f>VLOOKUP($AC152,pTRAIT!$A:$X,7,FALSE)</f>
        <v>0</v>
      </c>
      <c r="AF152" s="63">
        <f>VLOOKUP($AC152,pTRAIT!$A:$X,8,FALSE)</f>
        <v>0</v>
      </c>
      <c r="AG152" s="63">
        <f>VLOOKUP($AC152,pTRAIT!$A:$X,9,FALSE)</f>
        <v>0</v>
      </c>
      <c r="AH152" s="63">
        <f>VLOOKUP($AC152,pTRAIT!$A:$X,10,FALSE)</f>
        <v>0</v>
      </c>
      <c r="AI152" s="63">
        <f>VLOOKUP($AC152,pTRAIT!$A:$X,11,FALSE)</f>
        <v>0</v>
      </c>
      <c r="AJ152" s="63">
        <f>VLOOKUP($AC152,pTRAIT!$A:$X,12,FALSE)</f>
        <v>0</v>
      </c>
      <c r="AK152" s="63">
        <f>VLOOKUP($AC152,pTRAIT!$A:$X,13,FALSE)</f>
        <v>0</v>
      </c>
      <c r="AL152" s="63">
        <f>VLOOKUP($AC152,pTRAIT!$A:$X,14,FALSE)</f>
        <v>0</v>
      </c>
      <c r="AM152" s="63">
        <f>VLOOKUP($AC152,pTRAIT!$A:$X,15,FALSE)</f>
        <v>0</v>
      </c>
      <c r="AN152" s="63">
        <f>VLOOKUP($AC152,pTRAIT!$A:$X,16,FALSE)</f>
        <v>0</v>
      </c>
      <c r="AO152" s="63">
        <f>VLOOKUP($AC152,pTRAIT!$A:$X,17,FALSE)</f>
        <v>0</v>
      </c>
      <c r="AP152" s="63">
        <f>VLOOKUP($AC152,pTRAIT!$A:$X,18,FALSE)</f>
        <v>0</v>
      </c>
      <c r="AQ152" s="63">
        <f>VLOOKUP($AC152,pTRAIT!$A:$X,19,FALSE)</f>
        <v>0</v>
      </c>
      <c r="AR152" s="63">
        <f>VLOOKUP($AC152,pTRAIT!$A:$X,20,FALSE)</f>
        <v>0</v>
      </c>
      <c r="AS152" s="63">
        <f>VLOOKUP($AC152,pTRAIT!$A:$X,21,FALSE)</f>
        <v>0</v>
      </c>
      <c r="AT152" s="63">
        <f>VLOOKUP($AC152,pTRAIT!$A:$X,22,FALSE)</f>
        <v>0</v>
      </c>
      <c r="AU152" s="63">
        <f>VLOOKUP($AC152,pTRAIT!$A:$X,23,FALSE)</f>
        <v>0</v>
      </c>
      <c r="AV152" s="63">
        <f>VLOOKUP($AC152,pTRAIT!$A:$X,24,FALSE)</f>
        <v>0</v>
      </c>
    </row>
    <row r="153" spans="1:48" ht="12" hidden="1" customHeight="1" x14ac:dyDescent="0.2">
      <c r="A153" s="32">
        <v>28</v>
      </c>
      <c r="B153" s="33" t="s">
        <v>5</v>
      </c>
      <c r="C153" s="34">
        <v>370</v>
      </c>
      <c r="D153" s="32" t="str">
        <f t="shared" si="2"/>
        <v>28X370</v>
      </c>
      <c r="E153" s="43" t="s">
        <v>1623</v>
      </c>
      <c r="F153" s="61" t="s">
        <v>1780</v>
      </c>
      <c r="G153" s="41" t="s">
        <v>43</v>
      </c>
      <c r="H153" s="45"/>
      <c r="I153" s="32">
        <v>28</v>
      </c>
      <c r="J153" s="63">
        <f>VLOOKUP(I153,pTRAIT!A:B,2,FALSE)</f>
        <v>0</v>
      </c>
      <c r="K153" s="63" t="s">
        <v>2724</v>
      </c>
      <c r="L153" s="63"/>
      <c r="M153" s="63" t="s">
        <v>2437</v>
      </c>
      <c r="N153" s="63" t="s">
        <v>2730</v>
      </c>
      <c r="O153" s="63" t="s">
        <v>2431</v>
      </c>
      <c r="P153" s="63" t="s">
        <v>2732</v>
      </c>
      <c r="Q153" s="63" t="s">
        <v>2734</v>
      </c>
      <c r="R153" s="63" t="s">
        <v>2431</v>
      </c>
      <c r="S153" s="63" t="s">
        <v>2736</v>
      </c>
      <c r="T153" s="63" t="s">
        <v>2431</v>
      </c>
      <c r="U153" s="63" t="s">
        <v>2738</v>
      </c>
      <c r="V153" s="63" t="s">
        <v>2431</v>
      </c>
      <c r="W153" s="63" t="s">
        <v>2431</v>
      </c>
      <c r="X153" s="63" t="s">
        <v>2431</v>
      </c>
      <c r="Y153" s="63" t="s">
        <v>2431</v>
      </c>
      <c r="Z153" s="63"/>
      <c r="AA153" s="63" t="s">
        <v>2728</v>
      </c>
      <c r="AB153" s="63"/>
      <c r="AC153" s="34">
        <v>370</v>
      </c>
      <c r="AD153" s="40" t="str">
        <f>VLOOKUP(AC153,pTRAIT!A:B,2,FALSE)</f>
        <v>EM5RTUeRo5So5;NST=X / EM5RTUeCM5So5Pu;NST=X</v>
      </c>
      <c r="AE153" s="63">
        <f>VLOOKUP($AC153,pTRAIT!$A:$X,7,FALSE)</f>
        <v>0</v>
      </c>
      <c r="AF153" s="63">
        <f>VLOOKUP($AC153,pTRAIT!$A:$X,8,FALSE)</f>
        <v>0</v>
      </c>
      <c r="AG153" s="63">
        <f>VLOOKUP($AC153,pTRAIT!$A:$X,9,FALSE)</f>
        <v>0</v>
      </c>
      <c r="AH153" s="63">
        <f>VLOOKUP($AC153,pTRAIT!$A:$X,10,FALSE)</f>
        <v>0</v>
      </c>
      <c r="AI153" s="63">
        <f>VLOOKUP($AC153,pTRAIT!$A:$X,11,FALSE)</f>
        <v>0</v>
      </c>
      <c r="AJ153" s="63">
        <f>VLOOKUP($AC153,pTRAIT!$A:$X,12,FALSE)</f>
        <v>0</v>
      </c>
      <c r="AK153" s="63">
        <f>VLOOKUP($AC153,pTRAIT!$A:$X,13,FALSE)</f>
        <v>0</v>
      </c>
      <c r="AL153" s="63">
        <f>VLOOKUP($AC153,pTRAIT!$A:$X,14,FALSE)</f>
        <v>0</v>
      </c>
      <c r="AM153" s="63">
        <f>VLOOKUP($AC153,pTRAIT!$A:$X,15,FALSE)</f>
        <v>0</v>
      </c>
      <c r="AN153" s="63">
        <f>VLOOKUP($AC153,pTRAIT!$A:$X,16,FALSE)</f>
        <v>0</v>
      </c>
      <c r="AO153" s="63">
        <f>VLOOKUP($AC153,pTRAIT!$A:$X,17,FALSE)</f>
        <v>0</v>
      </c>
      <c r="AP153" s="63">
        <f>VLOOKUP($AC153,pTRAIT!$A:$X,18,FALSE)</f>
        <v>0</v>
      </c>
      <c r="AQ153" s="63">
        <f>VLOOKUP($AC153,pTRAIT!$A:$X,19,FALSE)</f>
        <v>0</v>
      </c>
      <c r="AR153" s="63">
        <f>VLOOKUP($AC153,pTRAIT!$A:$X,20,FALSE)</f>
        <v>0</v>
      </c>
      <c r="AS153" s="63">
        <f>VLOOKUP($AC153,pTRAIT!$A:$X,21,FALSE)</f>
        <v>0</v>
      </c>
      <c r="AT153" s="63">
        <f>VLOOKUP($AC153,pTRAIT!$A:$X,22,FALSE)</f>
        <v>0</v>
      </c>
      <c r="AU153" s="63">
        <f>VLOOKUP($AC153,pTRAIT!$A:$X,23,FALSE)</f>
        <v>0</v>
      </c>
      <c r="AV153" s="63">
        <f>VLOOKUP($AC153,pTRAIT!$A:$X,24,FALSE)</f>
        <v>0</v>
      </c>
    </row>
    <row r="154" spans="1:48" ht="12" hidden="1" customHeight="1" x14ac:dyDescent="0.2">
      <c r="A154" s="32">
        <v>28</v>
      </c>
      <c r="B154" s="33" t="s">
        <v>5</v>
      </c>
      <c r="C154" s="34">
        <v>373</v>
      </c>
      <c r="D154" s="32" t="str">
        <f t="shared" si="2"/>
        <v>28X373</v>
      </c>
      <c r="E154" s="43" t="s">
        <v>1623</v>
      </c>
      <c r="F154" s="61" t="s">
        <v>1781</v>
      </c>
      <c r="G154" s="41" t="s">
        <v>43</v>
      </c>
      <c r="H154" s="38"/>
      <c r="I154" s="32">
        <v>28</v>
      </c>
      <c r="J154" s="63">
        <f>VLOOKUP(I154,pTRAIT!A:B,2,FALSE)</f>
        <v>0</v>
      </c>
      <c r="K154" s="63" t="s">
        <v>2724</v>
      </c>
      <c r="L154" s="63"/>
      <c r="M154" s="63" t="s">
        <v>2437</v>
      </c>
      <c r="N154" s="63" t="s">
        <v>2730</v>
      </c>
      <c r="O154" s="63" t="s">
        <v>2431</v>
      </c>
      <c r="P154" s="63" t="s">
        <v>2732</v>
      </c>
      <c r="Q154" s="63" t="s">
        <v>2734</v>
      </c>
      <c r="R154" s="63" t="s">
        <v>2431</v>
      </c>
      <c r="S154" s="63" t="s">
        <v>2736</v>
      </c>
      <c r="T154" s="63" t="s">
        <v>2431</v>
      </c>
      <c r="U154" s="63" t="s">
        <v>2738</v>
      </c>
      <c r="V154" s="63" t="s">
        <v>2431</v>
      </c>
      <c r="W154" s="63" t="s">
        <v>2431</v>
      </c>
      <c r="X154" s="63" t="s">
        <v>2431</v>
      </c>
      <c r="Y154" s="63" t="s">
        <v>2431</v>
      </c>
      <c r="Z154" s="63"/>
      <c r="AA154" s="63" t="s">
        <v>2728</v>
      </c>
      <c r="AB154" s="63"/>
      <c r="AC154" s="34">
        <v>373</v>
      </c>
      <c r="AD154" s="40" t="str">
        <f>VLOOKUP(AC154,pTRAIT!A:B,2,FALSE)</f>
        <v>EM5RTUeRo5So5;NST=X / EM5RTCM5(So5)Pu;NST=X</v>
      </c>
      <c r="AE154" s="63">
        <f>VLOOKUP($AC154,pTRAIT!$A:$X,7,FALSE)</f>
        <v>0</v>
      </c>
      <c r="AF154" s="63">
        <f>VLOOKUP($AC154,pTRAIT!$A:$X,8,FALSE)</f>
        <v>0</v>
      </c>
      <c r="AG154" s="63">
        <f>VLOOKUP($AC154,pTRAIT!$A:$X,9,FALSE)</f>
        <v>0</v>
      </c>
      <c r="AH154" s="63">
        <f>VLOOKUP($AC154,pTRAIT!$A:$X,10,FALSE)</f>
        <v>0</v>
      </c>
      <c r="AI154" s="63">
        <f>VLOOKUP($AC154,pTRAIT!$A:$X,11,FALSE)</f>
        <v>0</v>
      </c>
      <c r="AJ154" s="63">
        <f>VLOOKUP($AC154,pTRAIT!$A:$X,12,FALSE)</f>
        <v>0</v>
      </c>
      <c r="AK154" s="63">
        <f>VLOOKUP($AC154,pTRAIT!$A:$X,13,FALSE)</f>
        <v>0</v>
      </c>
      <c r="AL154" s="63">
        <f>VLOOKUP($AC154,pTRAIT!$A:$X,14,FALSE)</f>
        <v>0</v>
      </c>
      <c r="AM154" s="63">
        <f>VLOOKUP($AC154,pTRAIT!$A:$X,15,FALSE)</f>
        <v>0</v>
      </c>
      <c r="AN154" s="63">
        <f>VLOOKUP($AC154,pTRAIT!$A:$X,16,FALSE)</f>
        <v>0</v>
      </c>
      <c r="AO154" s="63">
        <f>VLOOKUP($AC154,pTRAIT!$A:$X,17,FALSE)</f>
        <v>0</v>
      </c>
      <c r="AP154" s="63">
        <f>VLOOKUP($AC154,pTRAIT!$A:$X,18,FALSE)</f>
        <v>0</v>
      </c>
      <c r="AQ154" s="63">
        <f>VLOOKUP($AC154,pTRAIT!$A:$X,19,FALSE)</f>
        <v>0</v>
      </c>
      <c r="AR154" s="63">
        <f>VLOOKUP($AC154,pTRAIT!$A:$X,20,FALSE)</f>
        <v>0</v>
      </c>
      <c r="AS154" s="63">
        <f>VLOOKUP($AC154,pTRAIT!$A:$X,21,FALSE)</f>
        <v>0</v>
      </c>
      <c r="AT154" s="63">
        <f>VLOOKUP($AC154,pTRAIT!$A:$X,22,FALSE)</f>
        <v>0</v>
      </c>
      <c r="AU154" s="63">
        <f>VLOOKUP($AC154,pTRAIT!$A:$X,23,FALSE)</f>
        <v>0</v>
      </c>
      <c r="AV154" s="63">
        <f>VLOOKUP($AC154,pTRAIT!$A:$X,24,FALSE)</f>
        <v>0</v>
      </c>
    </row>
    <row r="155" spans="1:48" ht="12" hidden="1" customHeight="1" x14ac:dyDescent="0.2">
      <c r="A155" s="32">
        <v>28</v>
      </c>
      <c r="B155" s="33" t="s">
        <v>5</v>
      </c>
      <c r="C155" s="34">
        <v>375</v>
      </c>
      <c r="D155" s="32" t="str">
        <f t="shared" si="2"/>
        <v>28X375</v>
      </c>
      <c r="E155" s="43" t="s">
        <v>1623</v>
      </c>
      <c r="F155" s="61" t="s">
        <v>1782</v>
      </c>
      <c r="G155" s="41" t="s">
        <v>43</v>
      </c>
      <c r="H155" s="38"/>
      <c r="I155" s="32">
        <v>28</v>
      </c>
      <c r="J155" s="63">
        <f>VLOOKUP(I155,pTRAIT!A:B,2,FALSE)</f>
        <v>0</v>
      </c>
      <c r="K155" s="63" t="s">
        <v>2724</v>
      </c>
      <c r="L155" s="63"/>
      <c r="M155" s="63" t="s">
        <v>2437</v>
      </c>
      <c r="N155" s="63" t="s">
        <v>2730</v>
      </c>
      <c r="O155" s="63" t="s">
        <v>2431</v>
      </c>
      <c r="P155" s="63" t="s">
        <v>2732</v>
      </c>
      <c r="Q155" s="63" t="s">
        <v>2734</v>
      </c>
      <c r="R155" s="63" t="s">
        <v>2431</v>
      </c>
      <c r="S155" s="63" t="s">
        <v>2736</v>
      </c>
      <c r="T155" s="63" t="s">
        <v>2431</v>
      </c>
      <c r="U155" s="63" t="s">
        <v>2738</v>
      </c>
      <c r="V155" s="63" t="s">
        <v>2431</v>
      </c>
      <c r="W155" s="63" t="s">
        <v>2431</v>
      </c>
      <c r="X155" s="63" t="s">
        <v>2431</v>
      </c>
      <c r="Y155" s="63" t="s">
        <v>2431</v>
      </c>
      <c r="Z155" s="63"/>
      <c r="AA155" s="63" t="s">
        <v>2728</v>
      </c>
      <c r="AB155" s="63"/>
      <c r="AC155" s="34">
        <v>375</v>
      </c>
      <c r="AD155" s="40" t="str">
        <f>VLOOKUP(AC155,pTRAIT!A:B,2,FALSE)</f>
        <v>EM5RTUeRo5So5;NST=X / EM5RTCM5Pu;NST=X</v>
      </c>
      <c r="AE155" s="63">
        <f>VLOOKUP($AC155,pTRAIT!$A:$X,7,FALSE)</f>
        <v>0</v>
      </c>
      <c r="AF155" s="63">
        <f>VLOOKUP($AC155,pTRAIT!$A:$X,8,FALSE)</f>
        <v>0</v>
      </c>
      <c r="AG155" s="63">
        <f>VLOOKUP($AC155,pTRAIT!$A:$X,9,FALSE)</f>
        <v>0</v>
      </c>
      <c r="AH155" s="63">
        <f>VLOOKUP($AC155,pTRAIT!$A:$X,10,FALSE)</f>
        <v>0</v>
      </c>
      <c r="AI155" s="63">
        <f>VLOOKUP($AC155,pTRAIT!$A:$X,11,FALSE)</f>
        <v>0</v>
      </c>
      <c r="AJ155" s="63">
        <f>VLOOKUP($AC155,pTRAIT!$A:$X,12,FALSE)</f>
        <v>0</v>
      </c>
      <c r="AK155" s="63">
        <f>VLOOKUP($AC155,pTRAIT!$A:$X,13,FALSE)</f>
        <v>0</v>
      </c>
      <c r="AL155" s="63">
        <f>VLOOKUP($AC155,pTRAIT!$A:$X,14,FALSE)</f>
        <v>0</v>
      </c>
      <c r="AM155" s="63">
        <f>VLOOKUP($AC155,pTRAIT!$A:$X,15,FALSE)</f>
        <v>0</v>
      </c>
      <c r="AN155" s="63">
        <f>VLOOKUP($AC155,pTRAIT!$A:$X,16,FALSE)</f>
        <v>0</v>
      </c>
      <c r="AO155" s="63">
        <f>VLOOKUP($AC155,pTRAIT!$A:$X,17,FALSE)</f>
        <v>0</v>
      </c>
      <c r="AP155" s="63">
        <f>VLOOKUP($AC155,pTRAIT!$A:$X,18,FALSE)</f>
        <v>0</v>
      </c>
      <c r="AQ155" s="63">
        <f>VLOOKUP($AC155,pTRAIT!$A:$X,19,FALSE)</f>
        <v>0</v>
      </c>
      <c r="AR155" s="63">
        <f>VLOOKUP($AC155,pTRAIT!$A:$X,20,FALSE)</f>
        <v>0</v>
      </c>
      <c r="AS155" s="63">
        <f>VLOOKUP($AC155,pTRAIT!$A:$X,21,FALSE)</f>
        <v>0</v>
      </c>
      <c r="AT155" s="63">
        <f>VLOOKUP($AC155,pTRAIT!$A:$X,22,FALSE)</f>
        <v>0</v>
      </c>
      <c r="AU155" s="63">
        <f>VLOOKUP($AC155,pTRAIT!$A:$X,23,FALSE)</f>
        <v>0</v>
      </c>
      <c r="AV155" s="63">
        <f>VLOOKUP($AC155,pTRAIT!$A:$X,24,FALSE)</f>
        <v>0</v>
      </c>
    </row>
    <row r="156" spans="1:48" ht="12" hidden="1" customHeight="1" x14ac:dyDescent="0.2">
      <c r="A156" s="32">
        <v>28</v>
      </c>
      <c r="B156" s="33" t="s">
        <v>5</v>
      </c>
      <c r="C156" s="34">
        <v>377</v>
      </c>
      <c r="D156" s="32" t="str">
        <f t="shared" si="2"/>
        <v>28X377</v>
      </c>
      <c r="E156" s="43" t="s">
        <v>1623</v>
      </c>
      <c r="F156" s="61" t="s">
        <v>1783</v>
      </c>
      <c r="G156" s="41" t="s">
        <v>43</v>
      </c>
      <c r="H156" s="38"/>
      <c r="I156" s="32">
        <v>28</v>
      </c>
      <c r="J156" s="63">
        <f>VLOOKUP(I156,pTRAIT!A:B,2,FALSE)</f>
        <v>0</v>
      </c>
      <c r="K156" s="63" t="s">
        <v>2724</v>
      </c>
      <c r="L156" s="63"/>
      <c r="M156" s="63" t="s">
        <v>2437</v>
      </c>
      <c r="N156" s="63" t="s">
        <v>2730</v>
      </c>
      <c r="O156" s="63" t="s">
        <v>2431</v>
      </c>
      <c r="P156" s="63" t="s">
        <v>2732</v>
      </c>
      <c r="Q156" s="63" t="s">
        <v>2734</v>
      </c>
      <c r="R156" s="63" t="s">
        <v>2431</v>
      </c>
      <c r="S156" s="63" t="s">
        <v>2736</v>
      </c>
      <c r="T156" s="63" t="s">
        <v>2431</v>
      </c>
      <c r="U156" s="63" t="s">
        <v>2738</v>
      </c>
      <c r="V156" s="63" t="s">
        <v>2431</v>
      </c>
      <c r="W156" s="63" t="s">
        <v>2431</v>
      </c>
      <c r="X156" s="63" t="s">
        <v>2431</v>
      </c>
      <c r="Y156" s="63" t="s">
        <v>2431</v>
      </c>
      <c r="Z156" s="63"/>
      <c r="AA156" s="63" t="s">
        <v>2728</v>
      </c>
      <c r="AB156" s="63"/>
      <c r="AC156" s="34">
        <v>377</v>
      </c>
      <c r="AD156" s="40" t="str">
        <f>VLOOKUP(AC156,pTRAIT!A:B,2,FALSE)</f>
        <v>EM5RTUeRo5So5;NST=X / EM5RTCM5Ro5So5Pu;NST=X</v>
      </c>
      <c r="AE156" s="63">
        <f>VLOOKUP($AC156,pTRAIT!$A:$X,7,FALSE)</f>
        <v>0</v>
      </c>
      <c r="AF156" s="63">
        <f>VLOOKUP($AC156,pTRAIT!$A:$X,8,FALSE)</f>
        <v>0</v>
      </c>
      <c r="AG156" s="63">
        <f>VLOOKUP($AC156,pTRAIT!$A:$X,9,FALSE)</f>
        <v>0</v>
      </c>
      <c r="AH156" s="63">
        <f>VLOOKUP($AC156,pTRAIT!$A:$X,10,FALSE)</f>
        <v>0</v>
      </c>
      <c r="AI156" s="63">
        <f>VLOOKUP($AC156,pTRAIT!$A:$X,11,FALSE)</f>
        <v>0</v>
      </c>
      <c r="AJ156" s="63">
        <f>VLOOKUP($AC156,pTRAIT!$A:$X,12,FALSE)</f>
        <v>0</v>
      </c>
      <c r="AK156" s="63">
        <f>VLOOKUP($AC156,pTRAIT!$A:$X,13,FALSE)</f>
        <v>0</v>
      </c>
      <c r="AL156" s="63">
        <f>VLOOKUP($AC156,pTRAIT!$A:$X,14,FALSE)</f>
        <v>0</v>
      </c>
      <c r="AM156" s="63">
        <f>VLOOKUP($AC156,pTRAIT!$A:$X,15,FALSE)</f>
        <v>0</v>
      </c>
      <c r="AN156" s="63">
        <f>VLOOKUP($AC156,pTRAIT!$A:$X,16,FALSE)</f>
        <v>0</v>
      </c>
      <c r="AO156" s="63">
        <f>VLOOKUP($AC156,pTRAIT!$A:$X,17,FALSE)</f>
        <v>0</v>
      </c>
      <c r="AP156" s="63">
        <f>VLOOKUP($AC156,pTRAIT!$A:$X,18,FALSE)</f>
        <v>0</v>
      </c>
      <c r="AQ156" s="63">
        <f>VLOOKUP($AC156,pTRAIT!$A:$X,19,FALSE)</f>
        <v>0</v>
      </c>
      <c r="AR156" s="63">
        <f>VLOOKUP($AC156,pTRAIT!$A:$X,20,FALSE)</f>
        <v>0</v>
      </c>
      <c r="AS156" s="63">
        <f>VLOOKUP($AC156,pTRAIT!$A:$X,21,FALSE)</f>
        <v>0</v>
      </c>
      <c r="AT156" s="63">
        <f>VLOOKUP($AC156,pTRAIT!$A:$X,22,FALSE)</f>
        <v>0</v>
      </c>
      <c r="AU156" s="63">
        <f>VLOOKUP($AC156,pTRAIT!$A:$X,23,FALSE)</f>
        <v>0</v>
      </c>
      <c r="AV156" s="63">
        <f>VLOOKUP($AC156,pTRAIT!$A:$X,24,FALSE)</f>
        <v>0</v>
      </c>
    </row>
    <row r="157" spans="1:48" ht="12" hidden="1" customHeight="1" x14ac:dyDescent="0.2">
      <c r="A157" s="32">
        <v>28</v>
      </c>
      <c r="B157" s="33" t="s">
        <v>5</v>
      </c>
      <c r="C157" s="34">
        <v>379</v>
      </c>
      <c r="D157" s="32" t="str">
        <f t="shared" si="2"/>
        <v>28X379</v>
      </c>
      <c r="E157" s="43" t="s">
        <v>1623</v>
      </c>
      <c r="F157" s="61" t="s">
        <v>1784</v>
      </c>
      <c r="G157" s="41" t="s">
        <v>43</v>
      </c>
      <c r="H157" s="38"/>
      <c r="I157" s="32">
        <v>28</v>
      </c>
      <c r="J157" s="63">
        <f>VLOOKUP(I157,pTRAIT!A:B,2,FALSE)</f>
        <v>0</v>
      </c>
      <c r="K157" s="63" t="s">
        <v>2724</v>
      </c>
      <c r="L157" s="63"/>
      <c r="M157" s="63" t="s">
        <v>2437</v>
      </c>
      <c r="N157" s="63" t="s">
        <v>2730</v>
      </c>
      <c r="O157" s="63" t="s">
        <v>2431</v>
      </c>
      <c r="P157" s="63" t="s">
        <v>2732</v>
      </c>
      <c r="Q157" s="63" t="s">
        <v>2734</v>
      </c>
      <c r="R157" s="63" t="s">
        <v>2431</v>
      </c>
      <c r="S157" s="63" t="s">
        <v>2736</v>
      </c>
      <c r="T157" s="63" t="s">
        <v>2431</v>
      </c>
      <c r="U157" s="63" t="s">
        <v>2738</v>
      </c>
      <c r="V157" s="63" t="s">
        <v>2431</v>
      </c>
      <c r="W157" s="63" t="s">
        <v>2431</v>
      </c>
      <c r="X157" s="63" t="s">
        <v>2431</v>
      </c>
      <c r="Y157" s="63" t="s">
        <v>2431</v>
      </c>
      <c r="Z157" s="63"/>
      <c r="AA157" s="63" t="s">
        <v>2728</v>
      </c>
      <c r="AB157" s="63"/>
      <c r="AC157" s="34">
        <v>379</v>
      </c>
      <c r="AD157" s="40" t="str">
        <f>VLOOKUP(AC157,pTRAIT!A:B,2,FALSE)</f>
        <v>EM5RTUeRo5So5;NST=X / EM5RTCM5So5Pu;NST=X</v>
      </c>
      <c r="AE157" s="63">
        <f>VLOOKUP($AC157,pTRAIT!$A:$X,7,FALSE)</f>
        <v>0</v>
      </c>
      <c r="AF157" s="63">
        <f>VLOOKUP($AC157,pTRAIT!$A:$X,8,FALSE)</f>
        <v>0</v>
      </c>
      <c r="AG157" s="63">
        <f>VLOOKUP($AC157,pTRAIT!$A:$X,9,FALSE)</f>
        <v>0</v>
      </c>
      <c r="AH157" s="63">
        <f>VLOOKUP($AC157,pTRAIT!$A:$X,10,FALSE)</f>
        <v>0</v>
      </c>
      <c r="AI157" s="63">
        <f>VLOOKUP($AC157,pTRAIT!$A:$X,11,FALSE)</f>
        <v>0</v>
      </c>
      <c r="AJ157" s="63">
        <f>VLOOKUP($AC157,pTRAIT!$A:$X,12,FALSE)</f>
        <v>0</v>
      </c>
      <c r="AK157" s="63">
        <f>VLOOKUP($AC157,pTRAIT!$A:$X,13,FALSE)</f>
        <v>0</v>
      </c>
      <c r="AL157" s="63">
        <f>VLOOKUP($AC157,pTRAIT!$A:$X,14,FALSE)</f>
        <v>0</v>
      </c>
      <c r="AM157" s="63">
        <f>VLOOKUP($AC157,pTRAIT!$A:$X,15,FALSE)</f>
        <v>0</v>
      </c>
      <c r="AN157" s="63">
        <f>VLOOKUP($AC157,pTRAIT!$A:$X,16,FALSE)</f>
        <v>0</v>
      </c>
      <c r="AO157" s="63">
        <f>VLOOKUP($AC157,pTRAIT!$A:$X,17,FALSE)</f>
        <v>0</v>
      </c>
      <c r="AP157" s="63">
        <f>VLOOKUP($AC157,pTRAIT!$A:$X,18,FALSE)</f>
        <v>0</v>
      </c>
      <c r="AQ157" s="63">
        <f>VLOOKUP($AC157,pTRAIT!$A:$X,19,FALSE)</f>
        <v>0</v>
      </c>
      <c r="AR157" s="63">
        <f>VLOOKUP($AC157,pTRAIT!$A:$X,20,FALSE)</f>
        <v>0</v>
      </c>
      <c r="AS157" s="63">
        <f>VLOOKUP($AC157,pTRAIT!$A:$X,21,FALSE)</f>
        <v>0</v>
      </c>
      <c r="AT157" s="63">
        <f>VLOOKUP($AC157,pTRAIT!$A:$X,22,FALSE)</f>
        <v>0</v>
      </c>
      <c r="AU157" s="63">
        <f>VLOOKUP($AC157,pTRAIT!$A:$X,23,FALSE)</f>
        <v>0</v>
      </c>
      <c r="AV157" s="63">
        <f>VLOOKUP($AC157,pTRAIT!$A:$X,24,FALSE)</f>
        <v>0</v>
      </c>
    </row>
    <row r="158" spans="1:48" ht="12" hidden="1" customHeight="1" x14ac:dyDescent="0.2">
      <c r="A158" s="32">
        <v>28</v>
      </c>
      <c r="B158" s="33" t="s">
        <v>5</v>
      </c>
      <c r="C158" s="34">
        <v>380</v>
      </c>
      <c r="D158" s="32" t="str">
        <f t="shared" si="2"/>
        <v>28X380</v>
      </c>
      <c r="E158" s="43" t="s">
        <v>1623</v>
      </c>
      <c r="F158" s="61" t="s">
        <v>1785</v>
      </c>
      <c r="G158" s="41" t="s">
        <v>43</v>
      </c>
      <c r="H158" s="38"/>
      <c r="I158" s="32">
        <v>28</v>
      </c>
      <c r="J158" s="63">
        <f>VLOOKUP(I158,pTRAIT!A:B,2,FALSE)</f>
        <v>0</v>
      </c>
      <c r="K158" s="63" t="s">
        <v>2724</v>
      </c>
      <c r="L158" s="63"/>
      <c r="M158" s="63" t="s">
        <v>2437</v>
      </c>
      <c r="N158" s="63" t="s">
        <v>2730</v>
      </c>
      <c r="O158" s="63" t="s">
        <v>2431</v>
      </c>
      <c r="P158" s="63" t="s">
        <v>2732</v>
      </c>
      <c r="Q158" s="63" t="s">
        <v>2734</v>
      </c>
      <c r="R158" s="63" t="s">
        <v>2431</v>
      </c>
      <c r="S158" s="63" t="s">
        <v>2736</v>
      </c>
      <c r="T158" s="63" t="s">
        <v>2431</v>
      </c>
      <c r="U158" s="63" t="s">
        <v>2738</v>
      </c>
      <c r="V158" s="63" t="s">
        <v>2431</v>
      </c>
      <c r="W158" s="63" t="s">
        <v>2431</v>
      </c>
      <c r="X158" s="63" t="s">
        <v>2431</v>
      </c>
      <c r="Y158" s="63" t="s">
        <v>2431</v>
      </c>
      <c r="Z158" s="63"/>
      <c r="AA158" s="63" t="s">
        <v>2728</v>
      </c>
      <c r="AB158" s="63"/>
      <c r="AC158" s="34">
        <v>380</v>
      </c>
      <c r="AD158" s="40" t="str">
        <f>VLOOKUP(AC158,pTRAIT!A:B,2,FALSE)</f>
        <v>EM5RTUeRo5So5;NST=X / EM5RTCM5So5Pu;NST=X</v>
      </c>
      <c r="AE158" s="63">
        <f>VLOOKUP($AC158,pTRAIT!$A:$X,7,FALSE)</f>
        <v>0</v>
      </c>
      <c r="AF158" s="63">
        <f>VLOOKUP($AC158,pTRAIT!$A:$X,8,FALSE)</f>
        <v>0</v>
      </c>
      <c r="AG158" s="63">
        <f>VLOOKUP($AC158,pTRAIT!$A:$X,9,FALSE)</f>
        <v>0</v>
      </c>
      <c r="AH158" s="63">
        <f>VLOOKUP($AC158,pTRAIT!$A:$X,10,FALSE)</f>
        <v>0</v>
      </c>
      <c r="AI158" s="63">
        <f>VLOOKUP($AC158,pTRAIT!$A:$X,11,FALSE)</f>
        <v>0</v>
      </c>
      <c r="AJ158" s="63">
        <f>VLOOKUP($AC158,pTRAIT!$A:$X,12,FALSE)</f>
        <v>0</v>
      </c>
      <c r="AK158" s="63">
        <f>VLOOKUP($AC158,pTRAIT!$A:$X,13,FALSE)</f>
        <v>0</v>
      </c>
      <c r="AL158" s="63">
        <f>VLOOKUP($AC158,pTRAIT!$A:$X,14,FALSE)</f>
        <v>0</v>
      </c>
      <c r="AM158" s="63">
        <f>VLOOKUP($AC158,pTRAIT!$A:$X,15,FALSE)</f>
        <v>0</v>
      </c>
      <c r="AN158" s="63">
        <f>VLOOKUP($AC158,pTRAIT!$A:$X,16,FALSE)</f>
        <v>0</v>
      </c>
      <c r="AO158" s="63">
        <f>VLOOKUP($AC158,pTRAIT!$A:$X,17,FALSE)</f>
        <v>0</v>
      </c>
      <c r="AP158" s="63">
        <f>VLOOKUP($AC158,pTRAIT!$A:$X,18,FALSE)</f>
        <v>0</v>
      </c>
      <c r="AQ158" s="63">
        <f>VLOOKUP($AC158,pTRAIT!$A:$X,19,FALSE)</f>
        <v>0</v>
      </c>
      <c r="AR158" s="63">
        <f>VLOOKUP($AC158,pTRAIT!$A:$X,20,FALSE)</f>
        <v>0</v>
      </c>
      <c r="AS158" s="63">
        <f>VLOOKUP($AC158,pTRAIT!$A:$X,21,FALSE)</f>
        <v>0</v>
      </c>
      <c r="AT158" s="63">
        <f>VLOOKUP($AC158,pTRAIT!$A:$X,22,FALSE)</f>
        <v>0</v>
      </c>
      <c r="AU158" s="63">
        <f>VLOOKUP($AC158,pTRAIT!$A:$X,23,FALSE)</f>
        <v>0</v>
      </c>
      <c r="AV158" s="63">
        <f>VLOOKUP($AC158,pTRAIT!$A:$X,24,FALSE)</f>
        <v>0</v>
      </c>
    </row>
    <row r="159" spans="1:48" ht="12" hidden="1" customHeight="1" x14ac:dyDescent="0.2">
      <c r="A159" s="32">
        <v>28</v>
      </c>
      <c r="B159" s="33" t="s">
        <v>5</v>
      </c>
      <c r="C159" s="34">
        <v>381</v>
      </c>
      <c r="D159" s="32" t="str">
        <f t="shared" si="2"/>
        <v>28X381</v>
      </c>
      <c r="E159" s="43" t="s">
        <v>1623</v>
      </c>
      <c r="F159" s="61" t="s">
        <v>1786</v>
      </c>
      <c r="G159" s="41" t="s">
        <v>43</v>
      </c>
      <c r="H159" s="38"/>
      <c r="I159" s="32">
        <v>28</v>
      </c>
      <c r="J159" s="63">
        <f>VLOOKUP(I159,pTRAIT!A:B,2,FALSE)</f>
        <v>0</v>
      </c>
      <c r="K159" s="63" t="s">
        <v>2724</v>
      </c>
      <c r="L159" s="63"/>
      <c r="M159" s="63" t="s">
        <v>2437</v>
      </c>
      <c r="N159" s="63" t="s">
        <v>2730</v>
      </c>
      <c r="O159" s="63" t="s">
        <v>2431</v>
      </c>
      <c r="P159" s="63" t="s">
        <v>2732</v>
      </c>
      <c r="Q159" s="63" t="s">
        <v>2734</v>
      </c>
      <c r="R159" s="63" t="s">
        <v>2431</v>
      </c>
      <c r="S159" s="63" t="s">
        <v>2736</v>
      </c>
      <c r="T159" s="63" t="s">
        <v>2431</v>
      </c>
      <c r="U159" s="63" t="s">
        <v>2738</v>
      </c>
      <c r="V159" s="63" t="s">
        <v>2431</v>
      </c>
      <c r="W159" s="63" t="s">
        <v>2431</v>
      </c>
      <c r="X159" s="63" t="s">
        <v>2431</v>
      </c>
      <c r="Y159" s="63" t="s">
        <v>2431</v>
      </c>
      <c r="Z159" s="63"/>
      <c r="AA159" s="63" t="s">
        <v>2728</v>
      </c>
      <c r="AB159" s="63"/>
      <c r="AC159" s="34">
        <v>381</v>
      </c>
      <c r="AD159" s="40" t="str">
        <f>VLOOKUP(AC159,pTRAIT!A:B,2,FALSE)</f>
        <v>EM5RTUeRo5So5;NST=X / EM5RTCM5So5Pu;NST=X</v>
      </c>
      <c r="AE159" s="63">
        <f>VLOOKUP($AC159,pTRAIT!$A:$X,7,FALSE)</f>
        <v>0</v>
      </c>
      <c r="AF159" s="63">
        <f>VLOOKUP($AC159,pTRAIT!$A:$X,8,FALSE)</f>
        <v>0</v>
      </c>
      <c r="AG159" s="63">
        <f>VLOOKUP($AC159,pTRAIT!$A:$X,9,FALSE)</f>
        <v>0</v>
      </c>
      <c r="AH159" s="63">
        <f>VLOOKUP($AC159,pTRAIT!$A:$X,10,FALSE)</f>
        <v>0</v>
      </c>
      <c r="AI159" s="63">
        <f>VLOOKUP($AC159,pTRAIT!$A:$X,11,FALSE)</f>
        <v>0</v>
      </c>
      <c r="AJ159" s="63">
        <f>VLOOKUP($AC159,pTRAIT!$A:$X,12,FALSE)</f>
        <v>0</v>
      </c>
      <c r="AK159" s="63">
        <f>VLOOKUP($AC159,pTRAIT!$A:$X,13,FALSE)</f>
        <v>0</v>
      </c>
      <c r="AL159" s="63">
        <f>VLOOKUP($AC159,pTRAIT!$A:$X,14,FALSE)</f>
        <v>0</v>
      </c>
      <c r="AM159" s="63">
        <f>VLOOKUP($AC159,pTRAIT!$A:$X,15,FALSE)</f>
        <v>0</v>
      </c>
      <c r="AN159" s="63">
        <f>VLOOKUP($AC159,pTRAIT!$A:$X,16,FALSE)</f>
        <v>0</v>
      </c>
      <c r="AO159" s="63">
        <f>VLOOKUP($AC159,pTRAIT!$A:$X,17,FALSE)</f>
        <v>0</v>
      </c>
      <c r="AP159" s="63">
        <f>VLOOKUP($AC159,pTRAIT!$A:$X,18,FALSE)</f>
        <v>0</v>
      </c>
      <c r="AQ159" s="63">
        <f>VLOOKUP($AC159,pTRAIT!$A:$X,19,FALSE)</f>
        <v>0</v>
      </c>
      <c r="AR159" s="63">
        <f>VLOOKUP($AC159,pTRAIT!$A:$X,20,FALSE)</f>
        <v>0</v>
      </c>
      <c r="AS159" s="63">
        <f>VLOOKUP($AC159,pTRAIT!$A:$X,21,FALSE)</f>
        <v>0</v>
      </c>
      <c r="AT159" s="63">
        <f>VLOOKUP($AC159,pTRAIT!$A:$X,22,FALSE)</f>
        <v>0</v>
      </c>
      <c r="AU159" s="63">
        <f>VLOOKUP($AC159,pTRAIT!$A:$X,23,FALSE)</f>
        <v>0</v>
      </c>
      <c r="AV159" s="63">
        <f>VLOOKUP($AC159,pTRAIT!$A:$X,24,FALSE)</f>
        <v>0</v>
      </c>
    </row>
    <row r="160" spans="1:48" ht="12" hidden="1" customHeight="1" x14ac:dyDescent="0.2">
      <c r="A160" s="32">
        <v>28</v>
      </c>
      <c r="B160" s="33" t="s">
        <v>5</v>
      </c>
      <c r="C160" s="34">
        <v>382</v>
      </c>
      <c r="D160" s="32" t="str">
        <f t="shared" si="2"/>
        <v>28X382</v>
      </c>
      <c r="E160" s="43" t="s">
        <v>1623</v>
      </c>
      <c r="F160" s="61" t="s">
        <v>1787</v>
      </c>
      <c r="G160" s="41" t="s">
        <v>43</v>
      </c>
      <c r="H160" s="38"/>
      <c r="I160" s="32">
        <v>28</v>
      </c>
      <c r="J160" s="63">
        <f>VLOOKUP(I160,pTRAIT!A:B,2,FALSE)</f>
        <v>0</v>
      </c>
      <c r="K160" s="63" t="s">
        <v>2724</v>
      </c>
      <c r="L160" s="63"/>
      <c r="M160" s="63" t="s">
        <v>2437</v>
      </c>
      <c r="N160" s="63" t="s">
        <v>2730</v>
      </c>
      <c r="O160" s="63" t="s">
        <v>2431</v>
      </c>
      <c r="P160" s="63" t="s">
        <v>2732</v>
      </c>
      <c r="Q160" s="63" t="s">
        <v>2734</v>
      </c>
      <c r="R160" s="63" t="s">
        <v>2431</v>
      </c>
      <c r="S160" s="63" t="s">
        <v>2736</v>
      </c>
      <c r="T160" s="63" t="s">
        <v>2431</v>
      </c>
      <c r="U160" s="63" t="s">
        <v>2738</v>
      </c>
      <c r="V160" s="63" t="s">
        <v>2431</v>
      </c>
      <c r="W160" s="63" t="s">
        <v>2431</v>
      </c>
      <c r="X160" s="63" t="s">
        <v>2431</v>
      </c>
      <c r="Y160" s="63" t="s">
        <v>2431</v>
      </c>
      <c r="Z160" s="63"/>
      <c r="AA160" s="63" t="s">
        <v>2728</v>
      </c>
      <c r="AB160" s="63"/>
      <c r="AC160" s="34">
        <v>382</v>
      </c>
      <c r="AD160" s="40" t="str">
        <f>VLOOKUP(AC160,pTRAIT!A:B,2,FALSE)</f>
        <v>EM5RTUeRo5So5;NST=X / EM5RTCM5So5Pu;NST=X</v>
      </c>
      <c r="AE160" s="63">
        <f>VLOOKUP($AC160,pTRAIT!$A:$X,7,FALSE)</f>
        <v>0</v>
      </c>
      <c r="AF160" s="63">
        <f>VLOOKUP($AC160,pTRAIT!$A:$X,8,FALSE)</f>
        <v>0</v>
      </c>
      <c r="AG160" s="63">
        <f>VLOOKUP($AC160,pTRAIT!$A:$X,9,FALSE)</f>
        <v>0</v>
      </c>
      <c r="AH160" s="63">
        <f>VLOOKUP($AC160,pTRAIT!$A:$X,10,FALSE)</f>
        <v>0</v>
      </c>
      <c r="AI160" s="63">
        <f>VLOOKUP($AC160,pTRAIT!$A:$X,11,FALSE)</f>
        <v>0</v>
      </c>
      <c r="AJ160" s="63">
        <f>VLOOKUP($AC160,pTRAIT!$A:$X,12,FALSE)</f>
        <v>0</v>
      </c>
      <c r="AK160" s="63">
        <f>VLOOKUP($AC160,pTRAIT!$A:$X,13,FALSE)</f>
        <v>0</v>
      </c>
      <c r="AL160" s="63">
        <f>VLOOKUP($AC160,pTRAIT!$A:$X,14,FALSE)</f>
        <v>0</v>
      </c>
      <c r="AM160" s="63">
        <f>VLOOKUP($AC160,pTRAIT!$A:$X,15,FALSE)</f>
        <v>0</v>
      </c>
      <c r="AN160" s="63">
        <f>VLOOKUP($AC160,pTRAIT!$A:$X,16,FALSE)</f>
        <v>0</v>
      </c>
      <c r="AO160" s="63">
        <f>VLOOKUP($AC160,pTRAIT!$A:$X,17,FALSE)</f>
        <v>0</v>
      </c>
      <c r="AP160" s="63">
        <f>VLOOKUP($AC160,pTRAIT!$A:$X,18,FALSE)</f>
        <v>0</v>
      </c>
      <c r="AQ160" s="63">
        <f>VLOOKUP($AC160,pTRAIT!$A:$X,19,FALSE)</f>
        <v>0</v>
      </c>
      <c r="AR160" s="63">
        <f>VLOOKUP($AC160,pTRAIT!$A:$X,20,FALSE)</f>
        <v>0</v>
      </c>
      <c r="AS160" s="63">
        <f>VLOOKUP($AC160,pTRAIT!$A:$X,21,FALSE)</f>
        <v>0</v>
      </c>
      <c r="AT160" s="63">
        <f>VLOOKUP($AC160,pTRAIT!$A:$X,22,FALSE)</f>
        <v>0</v>
      </c>
      <c r="AU160" s="63">
        <f>VLOOKUP($AC160,pTRAIT!$A:$X,23,FALSE)</f>
        <v>0</v>
      </c>
      <c r="AV160" s="63">
        <f>VLOOKUP($AC160,pTRAIT!$A:$X,24,FALSE)</f>
        <v>0</v>
      </c>
    </row>
    <row r="161" spans="1:48" ht="12" hidden="1" customHeight="1" x14ac:dyDescent="0.2">
      <c r="A161" s="32">
        <v>28</v>
      </c>
      <c r="B161" s="33" t="s">
        <v>5</v>
      </c>
      <c r="C161" s="34">
        <v>383</v>
      </c>
      <c r="D161" s="32" t="str">
        <f t="shared" si="2"/>
        <v>28X383</v>
      </c>
      <c r="E161" s="43" t="s">
        <v>1623</v>
      </c>
      <c r="F161" s="61" t="s">
        <v>1788</v>
      </c>
      <c r="G161" s="41" t="s">
        <v>43</v>
      </c>
      <c r="H161" s="38"/>
      <c r="I161" s="32">
        <v>28</v>
      </c>
      <c r="J161" s="63">
        <f>VLOOKUP(I161,pTRAIT!A:B,2,FALSE)</f>
        <v>0</v>
      </c>
      <c r="K161" s="63" t="s">
        <v>2724</v>
      </c>
      <c r="L161" s="63"/>
      <c r="M161" s="63" t="s">
        <v>2437</v>
      </c>
      <c r="N161" s="63" t="s">
        <v>2730</v>
      </c>
      <c r="O161" s="63" t="s">
        <v>2431</v>
      </c>
      <c r="P161" s="63" t="s">
        <v>2732</v>
      </c>
      <c r="Q161" s="63" t="s">
        <v>2734</v>
      </c>
      <c r="R161" s="63" t="s">
        <v>2431</v>
      </c>
      <c r="S161" s="63" t="s">
        <v>2736</v>
      </c>
      <c r="T161" s="63" t="s">
        <v>2431</v>
      </c>
      <c r="U161" s="63" t="s">
        <v>2738</v>
      </c>
      <c r="V161" s="63" t="s">
        <v>2431</v>
      </c>
      <c r="W161" s="63" t="s">
        <v>2431</v>
      </c>
      <c r="X161" s="63" t="s">
        <v>2431</v>
      </c>
      <c r="Y161" s="63" t="s">
        <v>2431</v>
      </c>
      <c r="Z161" s="63"/>
      <c r="AA161" s="63" t="s">
        <v>2728</v>
      </c>
      <c r="AB161" s="63"/>
      <c r="AC161" s="34">
        <v>383</v>
      </c>
      <c r="AD161" s="40" t="str">
        <f>VLOOKUP(AC161,pTRAIT!A:B,2,FALSE)</f>
        <v>EM5RTUeRo5So5;NST=X / EM5RTCM5So5Pu;NST=X</v>
      </c>
      <c r="AE161" s="63">
        <f>VLOOKUP($AC161,pTRAIT!$A:$X,7,FALSE)</f>
        <v>0</v>
      </c>
      <c r="AF161" s="63">
        <f>VLOOKUP($AC161,pTRAIT!$A:$X,8,FALSE)</f>
        <v>0</v>
      </c>
      <c r="AG161" s="63">
        <f>VLOOKUP($AC161,pTRAIT!$A:$X,9,FALSE)</f>
        <v>0</v>
      </c>
      <c r="AH161" s="63">
        <f>VLOOKUP($AC161,pTRAIT!$A:$X,10,FALSE)</f>
        <v>0</v>
      </c>
      <c r="AI161" s="63">
        <f>VLOOKUP($AC161,pTRAIT!$A:$X,11,FALSE)</f>
        <v>0</v>
      </c>
      <c r="AJ161" s="63">
        <f>VLOOKUP($AC161,pTRAIT!$A:$X,12,FALSE)</f>
        <v>0</v>
      </c>
      <c r="AK161" s="63">
        <f>VLOOKUP($AC161,pTRAIT!$A:$X,13,FALSE)</f>
        <v>0</v>
      </c>
      <c r="AL161" s="63">
        <f>VLOOKUP($AC161,pTRAIT!$A:$X,14,FALSE)</f>
        <v>0</v>
      </c>
      <c r="AM161" s="63">
        <f>VLOOKUP($AC161,pTRAIT!$A:$X,15,FALSE)</f>
        <v>0</v>
      </c>
      <c r="AN161" s="63">
        <f>VLOOKUP($AC161,pTRAIT!$A:$X,16,FALSE)</f>
        <v>0</v>
      </c>
      <c r="AO161" s="63">
        <f>VLOOKUP($AC161,pTRAIT!$A:$X,17,FALSE)</f>
        <v>0</v>
      </c>
      <c r="AP161" s="63">
        <f>VLOOKUP($AC161,pTRAIT!$A:$X,18,FALSE)</f>
        <v>0</v>
      </c>
      <c r="AQ161" s="63">
        <f>VLOOKUP($AC161,pTRAIT!$A:$X,19,FALSE)</f>
        <v>0</v>
      </c>
      <c r="AR161" s="63">
        <f>VLOOKUP($AC161,pTRAIT!$A:$X,20,FALSE)</f>
        <v>0</v>
      </c>
      <c r="AS161" s="63">
        <f>VLOOKUP($AC161,pTRAIT!$A:$X,21,FALSE)</f>
        <v>0</v>
      </c>
      <c r="AT161" s="63">
        <f>VLOOKUP($AC161,pTRAIT!$A:$X,22,FALSE)</f>
        <v>0</v>
      </c>
      <c r="AU161" s="63">
        <f>VLOOKUP($AC161,pTRAIT!$A:$X,23,FALSE)</f>
        <v>0</v>
      </c>
      <c r="AV161" s="63">
        <f>VLOOKUP($AC161,pTRAIT!$A:$X,24,FALSE)</f>
        <v>0</v>
      </c>
    </row>
    <row r="162" spans="1:48" ht="12" hidden="1" customHeight="1" x14ac:dyDescent="0.2">
      <c r="A162" s="32">
        <v>28</v>
      </c>
      <c r="B162" s="33" t="s">
        <v>5</v>
      </c>
      <c r="C162" s="34">
        <v>385</v>
      </c>
      <c r="D162" s="32" t="str">
        <f t="shared" si="2"/>
        <v>28X385</v>
      </c>
      <c r="E162" s="43" t="s">
        <v>1623</v>
      </c>
      <c r="F162" s="61" t="s">
        <v>1789</v>
      </c>
      <c r="G162" s="41" t="s">
        <v>43</v>
      </c>
      <c r="H162" s="38"/>
      <c r="I162" s="32">
        <v>28</v>
      </c>
      <c r="J162" s="63">
        <f>VLOOKUP(I162,pTRAIT!A:B,2,FALSE)</f>
        <v>0</v>
      </c>
      <c r="K162" s="63" t="s">
        <v>2724</v>
      </c>
      <c r="L162" s="63"/>
      <c r="M162" s="63" t="s">
        <v>2437</v>
      </c>
      <c r="N162" s="63" t="s">
        <v>2730</v>
      </c>
      <c r="O162" s="63" t="s">
        <v>2431</v>
      </c>
      <c r="P162" s="63" t="s">
        <v>2732</v>
      </c>
      <c r="Q162" s="63" t="s">
        <v>2734</v>
      </c>
      <c r="R162" s="63" t="s">
        <v>2431</v>
      </c>
      <c r="S162" s="63" t="s">
        <v>2736</v>
      </c>
      <c r="T162" s="63" t="s">
        <v>2431</v>
      </c>
      <c r="U162" s="63" t="s">
        <v>2738</v>
      </c>
      <c r="V162" s="63" t="s">
        <v>2431</v>
      </c>
      <c r="W162" s="63" t="s">
        <v>2431</v>
      </c>
      <c r="X162" s="63" t="s">
        <v>2431</v>
      </c>
      <c r="Y162" s="63" t="s">
        <v>2431</v>
      </c>
      <c r="Z162" s="63"/>
      <c r="AA162" s="63" t="s">
        <v>2728</v>
      </c>
      <c r="AB162" s="63"/>
      <c r="AC162" s="34">
        <v>385</v>
      </c>
      <c r="AD162" s="40" t="str">
        <f>VLOOKUP(AC162,pTRAIT!A:B,2,FALSE)</f>
        <v>EM5RTUeRo5So5;NST=X / EM5RTCM5So5WSPu;NST=X</v>
      </c>
      <c r="AE162" s="63">
        <f>VLOOKUP($AC162,pTRAIT!$A:$X,7,FALSE)</f>
        <v>0</v>
      </c>
      <c r="AF162" s="63">
        <f>VLOOKUP($AC162,pTRAIT!$A:$X,8,FALSE)</f>
        <v>0</v>
      </c>
      <c r="AG162" s="63">
        <f>VLOOKUP($AC162,pTRAIT!$A:$X,9,FALSE)</f>
        <v>0</v>
      </c>
      <c r="AH162" s="63">
        <f>VLOOKUP($AC162,pTRAIT!$A:$X,10,FALSE)</f>
        <v>0</v>
      </c>
      <c r="AI162" s="63">
        <f>VLOOKUP($AC162,pTRAIT!$A:$X,11,FALSE)</f>
        <v>0</v>
      </c>
      <c r="AJ162" s="63">
        <f>VLOOKUP($AC162,pTRAIT!$A:$X,12,FALSE)</f>
        <v>0</v>
      </c>
      <c r="AK162" s="63">
        <f>VLOOKUP($AC162,pTRAIT!$A:$X,13,FALSE)</f>
        <v>0</v>
      </c>
      <c r="AL162" s="63">
        <f>VLOOKUP($AC162,pTRAIT!$A:$X,14,FALSE)</f>
        <v>0</v>
      </c>
      <c r="AM162" s="63">
        <f>VLOOKUP($AC162,pTRAIT!$A:$X,15,FALSE)</f>
        <v>0</v>
      </c>
      <c r="AN162" s="63">
        <f>VLOOKUP($AC162,pTRAIT!$A:$X,16,FALSE)</f>
        <v>0</v>
      </c>
      <c r="AO162" s="63">
        <f>VLOOKUP($AC162,pTRAIT!$A:$X,17,FALSE)</f>
        <v>0</v>
      </c>
      <c r="AP162" s="63">
        <f>VLOOKUP($AC162,pTRAIT!$A:$X,18,FALSE)</f>
        <v>0</v>
      </c>
      <c r="AQ162" s="63">
        <f>VLOOKUP($AC162,pTRAIT!$A:$X,19,FALSE)</f>
        <v>0</v>
      </c>
      <c r="AR162" s="63">
        <f>VLOOKUP($AC162,pTRAIT!$A:$X,20,FALSE)</f>
        <v>0</v>
      </c>
      <c r="AS162" s="63">
        <f>VLOOKUP($AC162,pTRAIT!$A:$X,21,FALSE)</f>
        <v>0</v>
      </c>
      <c r="AT162" s="63">
        <f>VLOOKUP($AC162,pTRAIT!$A:$X,22,FALSE)</f>
        <v>0</v>
      </c>
      <c r="AU162" s="63">
        <f>VLOOKUP($AC162,pTRAIT!$A:$X,23,FALSE)</f>
        <v>0</v>
      </c>
      <c r="AV162" s="63">
        <f>VLOOKUP($AC162,pTRAIT!$A:$X,24,FALSE)</f>
        <v>0</v>
      </c>
    </row>
    <row r="163" spans="1:48" ht="12" hidden="1" customHeight="1" x14ac:dyDescent="0.2">
      <c r="A163" s="32">
        <v>28</v>
      </c>
      <c r="B163" s="33" t="s">
        <v>5</v>
      </c>
      <c r="C163" s="34">
        <v>386</v>
      </c>
      <c r="D163" s="32" t="str">
        <f t="shared" si="2"/>
        <v>28X386</v>
      </c>
      <c r="E163" s="43" t="s">
        <v>1623</v>
      </c>
      <c r="F163" s="61" t="s">
        <v>1790</v>
      </c>
      <c r="G163" s="41" t="s">
        <v>43</v>
      </c>
      <c r="H163" s="38"/>
      <c r="I163" s="32">
        <v>28</v>
      </c>
      <c r="J163" s="63">
        <f>VLOOKUP(I163,pTRAIT!A:B,2,FALSE)</f>
        <v>0</v>
      </c>
      <c r="K163" s="63" t="s">
        <v>2724</v>
      </c>
      <c r="L163" s="63"/>
      <c r="M163" s="63" t="s">
        <v>2437</v>
      </c>
      <c r="N163" s="63" t="s">
        <v>2730</v>
      </c>
      <c r="O163" s="63" t="s">
        <v>2431</v>
      </c>
      <c r="P163" s="63" t="s">
        <v>2732</v>
      </c>
      <c r="Q163" s="63" t="s">
        <v>2734</v>
      </c>
      <c r="R163" s="63" t="s">
        <v>2431</v>
      </c>
      <c r="S163" s="63" t="s">
        <v>2736</v>
      </c>
      <c r="T163" s="63" t="s">
        <v>2431</v>
      </c>
      <c r="U163" s="63" t="s">
        <v>2738</v>
      </c>
      <c r="V163" s="63" t="s">
        <v>2431</v>
      </c>
      <c r="W163" s="63" t="s">
        <v>2431</v>
      </c>
      <c r="X163" s="63" t="s">
        <v>2431</v>
      </c>
      <c r="Y163" s="63" t="s">
        <v>2431</v>
      </c>
      <c r="Z163" s="63"/>
      <c r="AA163" s="63" t="s">
        <v>2728</v>
      </c>
      <c r="AB163" s="63"/>
      <c r="AC163" s="34">
        <v>386</v>
      </c>
      <c r="AD163" s="40" t="str">
        <f>VLOOKUP(AC163,pTRAIT!A:B,2,FALSE)</f>
        <v>EM5RTUeRo5So5;NST=X / EM5RTCM5So5(WS)Pu;NST=X</v>
      </c>
      <c r="AE163" s="63">
        <f>VLOOKUP($AC163,pTRAIT!$A:$X,7,FALSE)</f>
        <v>0</v>
      </c>
      <c r="AF163" s="63">
        <f>VLOOKUP($AC163,pTRAIT!$A:$X,8,FALSE)</f>
        <v>0</v>
      </c>
      <c r="AG163" s="63">
        <f>VLOOKUP($AC163,pTRAIT!$A:$X,9,FALSE)</f>
        <v>0</v>
      </c>
      <c r="AH163" s="63">
        <f>VLOOKUP($AC163,pTRAIT!$A:$X,10,FALSE)</f>
        <v>0</v>
      </c>
      <c r="AI163" s="63">
        <f>VLOOKUP($AC163,pTRAIT!$A:$X,11,FALSE)</f>
        <v>0</v>
      </c>
      <c r="AJ163" s="63">
        <f>VLOOKUP($AC163,pTRAIT!$A:$X,12,FALSE)</f>
        <v>0</v>
      </c>
      <c r="AK163" s="63">
        <f>VLOOKUP($AC163,pTRAIT!$A:$X,13,FALSE)</f>
        <v>0</v>
      </c>
      <c r="AL163" s="63">
        <f>VLOOKUP($AC163,pTRAIT!$A:$X,14,FALSE)</f>
        <v>0</v>
      </c>
      <c r="AM163" s="63">
        <f>VLOOKUP($AC163,pTRAIT!$A:$X,15,FALSE)</f>
        <v>0</v>
      </c>
      <c r="AN163" s="63">
        <f>VLOOKUP($AC163,pTRAIT!$A:$X,16,FALSE)</f>
        <v>0</v>
      </c>
      <c r="AO163" s="63">
        <f>VLOOKUP($AC163,pTRAIT!$A:$X,17,FALSE)</f>
        <v>0</v>
      </c>
      <c r="AP163" s="63">
        <f>VLOOKUP($AC163,pTRAIT!$A:$X,18,FALSE)</f>
        <v>0</v>
      </c>
      <c r="AQ163" s="63">
        <f>VLOOKUP($AC163,pTRAIT!$A:$X,19,FALSE)</f>
        <v>0</v>
      </c>
      <c r="AR163" s="63">
        <f>VLOOKUP($AC163,pTRAIT!$A:$X,20,FALSE)</f>
        <v>0</v>
      </c>
      <c r="AS163" s="63">
        <f>VLOOKUP($AC163,pTRAIT!$A:$X,21,FALSE)</f>
        <v>0</v>
      </c>
      <c r="AT163" s="63">
        <f>VLOOKUP($AC163,pTRAIT!$A:$X,22,FALSE)</f>
        <v>0</v>
      </c>
      <c r="AU163" s="63">
        <f>VLOOKUP($AC163,pTRAIT!$A:$X,23,FALSE)</f>
        <v>0</v>
      </c>
      <c r="AV163" s="63">
        <f>VLOOKUP($AC163,pTRAIT!$A:$X,24,FALSE)</f>
        <v>0</v>
      </c>
    </row>
    <row r="164" spans="1:48" ht="12" hidden="1" customHeight="1" x14ac:dyDescent="0.2">
      <c r="A164" s="32">
        <v>29</v>
      </c>
      <c r="B164" s="33" t="s">
        <v>5</v>
      </c>
      <c r="C164" s="34">
        <v>387</v>
      </c>
      <c r="D164" s="32" t="str">
        <f t="shared" si="2"/>
        <v>29X387</v>
      </c>
      <c r="E164" s="43" t="s">
        <v>1623</v>
      </c>
      <c r="F164" s="61" t="s">
        <v>1791</v>
      </c>
      <c r="G164" s="41" t="s">
        <v>43</v>
      </c>
      <c r="H164" s="38"/>
      <c r="I164" s="32">
        <v>29</v>
      </c>
      <c r="J164" s="63">
        <f>VLOOKUP(I164,pTRAIT!A:B,2,FALSE)</f>
        <v>0</v>
      </c>
      <c r="K164" s="63" t="s">
        <v>2724</v>
      </c>
      <c r="L164" s="63"/>
      <c r="M164" s="63" t="s">
        <v>2437</v>
      </c>
      <c r="N164" s="63" t="s">
        <v>2730</v>
      </c>
      <c r="O164" s="63" t="s">
        <v>2431</v>
      </c>
      <c r="P164" s="63" t="s">
        <v>2732</v>
      </c>
      <c r="Q164" s="63" t="s">
        <v>2734</v>
      </c>
      <c r="R164" s="63" t="s">
        <v>2431</v>
      </c>
      <c r="S164" s="63" t="s">
        <v>2736</v>
      </c>
      <c r="T164" s="63" t="s">
        <v>2431</v>
      </c>
      <c r="U164" s="63" t="s">
        <v>2738</v>
      </c>
      <c r="V164" s="63" t="s">
        <v>2431</v>
      </c>
      <c r="W164" s="63" t="s">
        <v>2431</v>
      </c>
      <c r="X164" s="63" t="s">
        <v>2431</v>
      </c>
      <c r="Y164" s="63" t="s">
        <v>2431</v>
      </c>
      <c r="Z164" s="63"/>
      <c r="AA164" s="63" t="s">
        <v>2728</v>
      </c>
      <c r="AB164" s="63"/>
      <c r="AC164" s="34">
        <v>387</v>
      </c>
      <c r="AD164" s="40" t="str">
        <f>VLOOKUP(AC164,pTRAIT!A:B,2,FALSE)</f>
        <v>EM5RTUeRo5So5;NST=X / ERo5So5(Pu);NST=X</v>
      </c>
      <c r="AE164" s="63">
        <f>VLOOKUP($AC164,pTRAIT!$A:$X,7,FALSE)</f>
        <v>0</v>
      </c>
      <c r="AF164" s="63">
        <f>VLOOKUP($AC164,pTRAIT!$A:$X,8,FALSE)</f>
        <v>0</v>
      </c>
      <c r="AG164" s="63">
        <f>VLOOKUP($AC164,pTRAIT!$A:$X,9,FALSE)</f>
        <v>0</v>
      </c>
      <c r="AH164" s="63">
        <f>VLOOKUP($AC164,pTRAIT!$A:$X,10,FALSE)</f>
        <v>0</v>
      </c>
      <c r="AI164" s="63">
        <f>VLOOKUP($AC164,pTRAIT!$A:$X,11,FALSE)</f>
        <v>0</v>
      </c>
      <c r="AJ164" s="63">
        <f>VLOOKUP($AC164,pTRAIT!$A:$X,12,FALSE)</f>
        <v>0</v>
      </c>
      <c r="AK164" s="63">
        <f>VLOOKUP($AC164,pTRAIT!$A:$X,13,FALSE)</f>
        <v>0</v>
      </c>
      <c r="AL164" s="63">
        <f>VLOOKUP($AC164,pTRAIT!$A:$X,14,FALSE)</f>
        <v>0</v>
      </c>
      <c r="AM164" s="63">
        <f>VLOOKUP($AC164,pTRAIT!$A:$X,15,FALSE)</f>
        <v>0</v>
      </c>
      <c r="AN164" s="63">
        <f>VLOOKUP($AC164,pTRAIT!$A:$X,16,FALSE)</f>
        <v>0</v>
      </c>
      <c r="AO164" s="63">
        <f>VLOOKUP($AC164,pTRAIT!$A:$X,17,FALSE)</f>
        <v>0</v>
      </c>
      <c r="AP164" s="63">
        <f>VLOOKUP($AC164,pTRAIT!$A:$X,18,FALSE)</f>
        <v>0</v>
      </c>
      <c r="AQ164" s="63">
        <f>VLOOKUP($AC164,pTRAIT!$A:$X,19,FALSE)</f>
        <v>0</v>
      </c>
      <c r="AR164" s="63">
        <f>VLOOKUP($AC164,pTRAIT!$A:$X,20,FALSE)</f>
        <v>0</v>
      </c>
      <c r="AS164" s="63">
        <f>VLOOKUP($AC164,pTRAIT!$A:$X,21,FALSE)</f>
        <v>0</v>
      </c>
      <c r="AT164" s="63">
        <f>VLOOKUP($AC164,pTRAIT!$A:$X,22,FALSE)</f>
        <v>0</v>
      </c>
      <c r="AU164" s="63">
        <f>VLOOKUP($AC164,pTRAIT!$A:$X,23,FALSE)</f>
        <v>0</v>
      </c>
      <c r="AV164" s="63">
        <f>VLOOKUP($AC164,pTRAIT!$A:$X,24,FALSE)</f>
        <v>0</v>
      </c>
    </row>
    <row r="165" spans="1:48" ht="12" hidden="1" customHeight="1" x14ac:dyDescent="0.2">
      <c r="A165" s="32">
        <v>29</v>
      </c>
      <c r="B165" s="33" t="s">
        <v>5</v>
      </c>
      <c r="C165" s="34">
        <v>389</v>
      </c>
      <c r="D165" s="32" t="str">
        <f t="shared" si="2"/>
        <v>29X389</v>
      </c>
      <c r="E165" s="43" t="s">
        <v>1623</v>
      </c>
      <c r="F165" s="61" t="s">
        <v>1792</v>
      </c>
      <c r="G165" s="41" t="s">
        <v>43</v>
      </c>
      <c r="H165" s="38"/>
      <c r="I165" s="32">
        <v>29</v>
      </c>
      <c r="J165" s="63">
        <f>VLOOKUP(I165,pTRAIT!A:B,2,FALSE)</f>
        <v>0</v>
      </c>
      <c r="K165" s="63" t="s">
        <v>2724</v>
      </c>
      <c r="L165" s="63"/>
      <c r="M165" s="63" t="s">
        <v>2437</v>
      </c>
      <c r="N165" s="63" t="s">
        <v>2730</v>
      </c>
      <c r="O165" s="63" t="s">
        <v>2431</v>
      </c>
      <c r="P165" s="63" t="s">
        <v>2732</v>
      </c>
      <c r="Q165" s="63" t="s">
        <v>2734</v>
      </c>
      <c r="R165" s="63" t="s">
        <v>2431</v>
      </c>
      <c r="S165" s="63" t="s">
        <v>2736</v>
      </c>
      <c r="T165" s="63" t="s">
        <v>2431</v>
      </c>
      <c r="U165" s="63" t="s">
        <v>2738</v>
      </c>
      <c r="V165" s="63" t="s">
        <v>2431</v>
      </c>
      <c r="W165" s="63" t="s">
        <v>2431</v>
      </c>
      <c r="X165" s="63" t="s">
        <v>2431</v>
      </c>
      <c r="Y165" s="63" t="s">
        <v>2431</v>
      </c>
      <c r="Z165" s="63"/>
      <c r="AA165" s="63" t="s">
        <v>2728</v>
      </c>
      <c r="AB165" s="63"/>
      <c r="AC165" s="34">
        <v>389</v>
      </c>
      <c r="AD165" s="40" t="str">
        <f>VLOOKUP(AC165,pTRAIT!A:B,2,FALSE)</f>
        <v>EM5RTUeRo5So5;NST=X / ERo5So5(Pu);NST=X</v>
      </c>
      <c r="AE165" s="63">
        <f>VLOOKUP($AC165,pTRAIT!$A:$X,7,FALSE)</f>
        <v>0</v>
      </c>
      <c r="AF165" s="63">
        <f>VLOOKUP($AC165,pTRAIT!$A:$X,8,FALSE)</f>
        <v>0</v>
      </c>
      <c r="AG165" s="63">
        <f>VLOOKUP($AC165,pTRAIT!$A:$X,9,FALSE)</f>
        <v>0</v>
      </c>
      <c r="AH165" s="63">
        <f>VLOOKUP($AC165,pTRAIT!$A:$X,10,FALSE)</f>
        <v>0</v>
      </c>
      <c r="AI165" s="63">
        <f>VLOOKUP($AC165,pTRAIT!$A:$X,11,FALSE)</f>
        <v>0</v>
      </c>
      <c r="AJ165" s="63">
        <f>VLOOKUP($AC165,pTRAIT!$A:$X,12,FALSE)</f>
        <v>0</v>
      </c>
      <c r="AK165" s="63">
        <f>VLOOKUP($AC165,pTRAIT!$A:$X,13,FALSE)</f>
        <v>0</v>
      </c>
      <c r="AL165" s="63">
        <f>VLOOKUP($AC165,pTRAIT!$A:$X,14,FALSE)</f>
        <v>0</v>
      </c>
      <c r="AM165" s="63">
        <f>VLOOKUP($AC165,pTRAIT!$A:$X,15,FALSE)</f>
        <v>0</v>
      </c>
      <c r="AN165" s="63">
        <f>VLOOKUP($AC165,pTRAIT!$A:$X,16,FALSE)</f>
        <v>0</v>
      </c>
      <c r="AO165" s="63">
        <f>VLOOKUP($AC165,pTRAIT!$A:$X,17,FALSE)</f>
        <v>0</v>
      </c>
      <c r="AP165" s="63">
        <f>VLOOKUP($AC165,pTRAIT!$A:$X,18,FALSE)</f>
        <v>0</v>
      </c>
      <c r="AQ165" s="63">
        <f>VLOOKUP($AC165,pTRAIT!$A:$X,19,FALSE)</f>
        <v>0</v>
      </c>
      <c r="AR165" s="63">
        <f>VLOOKUP($AC165,pTRAIT!$A:$X,20,FALSE)</f>
        <v>0</v>
      </c>
      <c r="AS165" s="63">
        <f>VLOOKUP($AC165,pTRAIT!$A:$X,21,FALSE)</f>
        <v>0</v>
      </c>
      <c r="AT165" s="63">
        <f>VLOOKUP($AC165,pTRAIT!$A:$X,22,FALSE)</f>
        <v>0</v>
      </c>
      <c r="AU165" s="63">
        <f>VLOOKUP($AC165,pTRAIT!$A:$X,23,FALSE)</f>
        <v>0</v>
      </c>
      <c r="AV165" s="63">
        <f>VLOOKUP($AC165,pTRAIT!$A:$X,24,FALSE)</f>
        <v>0</v>
      </c>
    </row>
    <row r="166" spans="1:48" ht="12" hidden="1" customHeight="1" x14ac:dyDescent="0.2">
      <c r="A166" s="32">
        <v>29</v>
      </c>
      <c r="B166" s="33" t="s">
        <v>5</v>
      </c>
      <c r="C166" s="34">
        <v>392</v>
      </c>
      <c r="D166" s="32" t="str">
        <f t="shared" si="2"/>
        <v>29X392</v>
      </c>
      <c r="E166" s="43" t="s">
        <v>1623</v>
      </c>
      <c r="F166" s="61" t="s">
        <v>1793</v>
      </c>
      <c r="G166" s="41" t="s">
        <v>43</v>
      </c>
      <c r="H166" s="38"/>
      <c r="I166" s="32">
        <v>29</v>
      </c>
      <c r="J166" s="63">
        <f>VLOOKUP(I166,pTRAIT!A:B,2,FALSE)</f>
        <v>0</v>
      </c>
      <c r="K166" s="63" t="s">
        <v>2724</v>
      </c>
      <c r="L166" s="63"/>
      <c r="M166" s="63" t="s">
        <v>2437</v>
      </c>
      <c r="N166" s="63" t="s">
        <v>2730</v>
      </c>
      <c r="O166" s="63" t="s">
        <v>2431</v>
      </c>
      <c r="P166" s="63" t="s">
        <v>2732</v>
      </c>
      <c r="Q166" s="63" t="s">
        <v>2734</v>
      </c>
      <c r="R166" s="63" t="s">
        <v>2431</v>
      </c>
      <c r="S166" s="63" t="s">
        <v>2736</v>
      </c>
      <c r="T166" s="63" t="s">
        <v>2431</v>
      </c>
      <c r="U166" s="63" t="s">
        <v>2738</v>
      </c>
      <c r="V166" s="63" t="s">
        <v>2431</v>
      </c>
      <c r="W166" s="63" t="s">
        <v>2431</v>
      </c>
      <c r="X166" s="63" t="s">
        <v>2431</v>
      </c>
      <c r="Y166" s="63" t="s">
        <v>2431</v>
      </c>
      <c r="Z166" s="63"/>
      <c r="AA166" s="63" t="s">
        <v>2728</v>
      </c>
      <c r="AB166" s="63"/>
      <c r="AC166" s="34">
        <v>392</v>
      </c>
      <c r="AD166" s="40" t="str">
        <f>VLOOKUP(AC166,pTRAIT!A:B,2,FALSE)</f>
        <v>EM5RTUeRo5So5;NST=X / EM5RTUe(Ro5)So5Pu;NST=X</v>
      </c>
      <c r="AE166" s="63">
        <f>VLOOKUP($AC166,pTRAIT!$A:$X,7,FALSE)</f>
        <v>0</v>
      </c>
      <c r="AF166" s="63">
        <f>VLOOKUP($AC166,pTRAIT!$A:$X,8,FALSE)</f>
        <v>0</v>
      </c>
      <c r="AG166" s="63">
        <f>VLOOKUP($AC166,pTRAIT!$A:$X,9,FALSE)</f>
        <v>0</v>
      </c>
      <c r="AH166" s="63">
        <f>VLOOKUP($AC166,pTRAIT!$A:$X,10,FALSE)</f>
        <v>0</v>
      </c>
      <c r="AI166" s="63">
        <f>VLOOKUP($AC166,pTRAIT!$A:$X,11,FALSE)</f>
        <v>0</v>
      </c>
      <c r="AJ166" s="63">
        <f>VLOOKUP($AC166,pTRAIT!$A:$X,12,FALSE)</f>
        <v>0</v>
      </c>
      <c r="AK166" s="63">
        <f>VLOOKUP($AC166,pTRAIT!$A:$X,13,FALSE)</f>
        <v>0</v>
      </c>
      <c r="AL166" s="63">
        <f>VLOOKUP($AC166,pTRAIT!$A:$X,14,FALSE)</f>
        <v>0</v>
      </c>
      <c r="AM166" s="63">
        <f>VLOOKUP($AC166,pTRAIT!$A:$X,15,FALSE)</f>
        <v>0</v>
      </c>
      <c r="AN166" s="63">
        <f>VLOOKUP($AC166,pTRAIT!$A:$X,16,FALSE)</f>
        <v>0</v>
      </c>
      <c r="AO166" s="63">
        <f>VLOOKUP($AC166,pTRAIT!$A:$X,17,FALSE)</f>
        <v>0</v>
      </c>
      <c r="AP166" s="63">
        <f>VLOOKUP($AC166,pTRAIT!$A:$X,18,FALSE)</f>
        <v>0</v>
      </c>
      <c r="AQ166" s="63">
        <f>VLOOKUP($AC166,pTRAIT!$A:$X,19,FALSE)</f>
        <v>0</v>
      </c>
      <c r="AR166" s="63">
        <f>VLOOKUP($AC166,pTRAIT!$A:$X,20,FALSE)</f>
        <v>0</v>
      </c>
      <c r="AS166" s="63">
        <f>VLOOKUP($AC166,pTRAIT!$A:$X,21,FALSE)</f>
        <v>0</v>
      </c>
      <c r="AT166" s="63">
        <f>VLOOKUP($AC166,pTRAIT!$A:$X,22,FALSE)</f>
        <v>0</v>
      </c>
      <c r="AU166" s="63">
        <f>VLOOKUP($AC166,pTRAIT!$A:$X,23,FALSE)</f>
        <v>0</v>
      </c>
      <c r="AV166" s="63">
        <f>VLOOKUP($AC166,pTRAIT!$A:$X,24,FALSE)</f>
        <v>0</v>
      </c>
    </row>
    <row r="167" spans="1:48" ht="12" hidden="1" customHeight="1" x14ac:dyDescent="0.2">
      <c r="A167" s="32">
        <v>29</v>
      </c>
      <c r="B167" s="33" t="s">
        <v>5</v>
      </c>
      <c r="C167" s="34">
        <v>397</v>
      </c>
      <c r="D167" s="32" t="str">
        <f t="shared" si="2"/>
        <v>29X397</v>
      </c>
      <c r="E167" s="43" t="s">
        <v>1623</v>
      </c>
      <c r="F167" s="61" t="s">
        <v>1794</v>
      </c>
      <c r="G167" s="41" t="s">
        <v>43</v>
      </c>
      <c r="H167" s="38"/>
      <c r="I167" s="32">
        <v>29</v>
      </c>
      <c r="J167" s="63">
        <f>VLOOKUP(I167,pTRAIT!A:B,2,FALSE)</f>
        <v>0</v>
      </c>
      <c r="K167" s="63" t="s">
        <v>2724</v>
      </c>
      <c r="L167" s="63"/>
      <c r="M167" s="63" t="s">
        <v>2437</v>
      </c>
      <c r="N167" s="63" t="s">
        <v>2730</v>
      </c>
      <c r="O167" s="63" t="s">
        <v>2431</v>
      </c>
      <c r="P167" s="63" t="s">
        <v>2732</v>
      </c>
      <c r="Q167" s="63" t="s">
        <v>2734</v>
      </c>
      <c r="R167" s="63" t="s">
        <v>2431</v>
      </c>
      <c r="S167" s="63" t="s">
        <v>2736</v>
      </c>
      <c r="T167" s="63" t="s">
        <v>2431</v>
      </c>
      <c r="U167" s="63" t="s">
        <v>2738</v>
      </c>
      <c r="V167" s="63" t="s">
        <v>2431</v>
      </c>
      <c r="W167" s="63" t="s">
        <v>2431</v>
      </c>
      <c r="X167" s="63" t="s">
        <v>2431</v>
      </c>
      <c r="Y167" s="63" t="s">
        <v>2431</v>
      </c>
      <c r="Z167" s="63"/>
      <c r="AA167" s="63" t="s">
        <v>2728</v>
      </c>
      <c r="AB167" s="63"/>
      <c r="AC167" s="34">
        <v>397</v>
      </c>
      <c r="AD167" s="40" t="str">
        <f>VLOOKUP(AC167,pTRAIT!A:B,2,FALSE)</f>
        <v>EM5RTUeRo5So5;NST=X / EM5RTRo5So5WSPu;NST=X</v>
      </c>
      <c r="AE167" s="63">
        <f>VLOOKUP($AC167,pTRAIT!$A:$X,7,FALSE)</f>
        <v>0</v>
      </c>
      <c r="AF167" s="63">
        <f>VLOOKUP($AC167,pTRAIT!$A:$X,8,FALSE)</f>
        <v>0</v>
      </c>
      <c r="AG167" s="63">
        <f>VLOOKUP($AC167,pTRAIT!$A:$X,9,FALSE)</f>
        <v>0</v>
      </c>
      <c r="AH167" s="63">
        <f>VLOOKUP($AC167,pTRAIT!$A:$X,10,FALSE)</f>
        <v>0</v>
      </c>
      <c r="AI167" s="63">
        <f>VLOOKUP($AC167,pTRAIT!$A:$X,11,FALSE)</f>
        <v>0</v>
      </c>
      <c r="AJ167" s="63">
        <f>VLOOKUP($AC167,pTRAIT!$A:$X,12,FALSE)</f>
        <v>0</v>
      </c>
      <c r="AK167" s="63">
        <f>VLOOKUP($AC167,pTRAIT!$A:$X,13,FALSE)</f>
        <v>0</v>
      </c>
      <c r="AL167" s="63">
        <f>VLOOKUP($AC167,pTRAIT!$A:$X,14,FALSE)</f>
        <v>0</v>
      </c>
      <c r="AM167" s="63">
        <f>VLOOKUP($AC167,pTRAIT!$A:$X,15,FALSE)</f>
        <v>0</v>
      </c>
      <c r="AN167" s="63">
        <f>VLOOKUP($AC167,pTRAIT!$A:$X,16,FALSE)</f>
        <v>0</v>
      </c>
      <c r="AO167" s="63">
        <f>VLOOKUP($AC167,pTRAIT!$A:$X,17,FALSE)</f>
        <v>0</v>
      </c>
      <c r="AP167" s="63">
        <f>VLOOKUP($AC167,pTRAIT!$A:$X,18,FALSE)</f>
        <v>0</v>
      </c>
      <c r="AQ167" s="63">
        <f>VLOOKUP($AC167,pTRAIT!$A:$X,19,FALSE)</f>
        <v>0</v>
      </c>
      <c r="AR167" s="63">
        <f>VLOOKUP($AC167,pTRAIT!$A:$X,20,FALSE)</f>
        <v>0</v>
      </c>
      <c r="AS167" s="63">
        <f>VLOOKUP($AC167,pTRAIT!$A:$X,21,FALSE)</f>
        <v>0</v>
      </c>
      <c r="AT167" s="63">
        <f>VLOOKUP($AC167,pTRAIT!$A:$X,22,FALSE)</f>
        <v>0</v>
      </c>
      <c r="AU167" s="63">
        <f>VLOOKUP($AC167,pTRAIT!$A:$X,23,FALSE)</f>
        <v>0</v>
      </c>
      <c r="AV167" s="63">
        <f>VLOOKUP($AC167,pTRAIT!$A:$X,24,FALSE)</f>
        <v>0</v>
      </c>
    </row>
    <row r="168" spans="1:48" ht="12" hidden="1" customHeight="1" x14ac:dyDescent="0.2">
      <c r="A168" s="32">
        <v>29</v>
      </c>
      <c r="B168" s="33" t="s">
        <v>5</v>
      </c>
      <c r="C168" s="34">
        <v>399</v>
      </c>
      <c r="D168" s="32" t="str">
        <f t="shared" si="2"/>
        <v>29X399</v>
      </c>
      <c r="E168" s="43" t="s">
        <v>1623</v>
      </c>
      <c r="F168" s="61" t="s">
        <v>1795</v>
      </c>
      <c r="G168" s="41" t="s">
        <v>43</v>
      </c>
      <c r="H168" s="38"/>
      <c r="I168" s="32">
        <v>29</v>
      </c>
      <c r="J168" s="63">
        <f>VLOOKUP(I168,pTRAIT!A:B,2,FALSE)</f>
        <v>0</v>
      </c>
      <c r="K168" s="63" t="s">
        <v>2724</v>
      </c>
      <c r="L168" s="63"/>
      <c r="M168" s="63" t="s">
        <v>2437</v>
      </c>
      <c r="N168" s="63" t="s">
        <v>2730</v>
      </c>
      <c r="O168" s="63" t="s">
        <v>2431</v>
      </c>
      <c r="P168" s="63" t="s">
        <v>2732</v>
      </c>
      <c r="Q168" s="63" t="s">
        <v>2734</v>
      </c>
      <c r="R168" s="63" t="s">
        <v>2431</v>
      </c>
      <c r="S168" s="63" t="s">
        <v>2736</v>
      </c>
      <c r="T168" s="63" t="s">
        <v>2431</v>
      </c>
      <c r="U168" s="63" t="s">
        <v>2738</v>
      </c>
      <c r="V168" s="63" t="s">
        <v>2431</v>
      </c>
      <c r="W168" s="63" t="s">
        <v>2431</v>
      </c>
      <c r="X168" s="63" t="s">
        <v>2431</v>
      </c>
      <c r="Y168" s="63" t="s">
        <v>2431</v>
      </c>
      <c r="Z168" s="63"/>
      <c r="AA168" s="63" t="s">
        <v>2728</v>
      </c>
      <c r="AB168" s="63"/>
      <c r="AC168" s="34">
        <v>399</v>
      </c>
      <c r="AD168" s="40" t="str">
        <f>VLOOKUP(AC168,pTRAIT!A:B,2,FALSE)</f>
        <v>EM5RTUeRo5So5;NST=X / EM5RTUe(CM5)(So5)Cf9Pu;NST=X</v>
      </c>
      <c r="AE168" s="63">
        <f>VLOOKUP($AC168,pTRAIT!$A:$X,7,FALSE)</f>
        <v>0</v>
      </c>
      <c r="AF168" s="63">
        <f>VLOOKUP($AC168,pTRAIT!$A:$X,8,FALSE)</f>
        <v>0</v>
      </c>
      <c r="AG168" s="63">
        <f>VLOOKUP($AC168,pTRAIT!$A:$X,9,FALSE)</f>
        <v>0</v>
      </c>
      <c r="AH168" s="63">
        <f>VLOOKUP($AC168,pTRAIT!$A:$X,10,FALSE)</f>
        <v>0</v>
      </c>
      <c r="AI168" s="63">
        <f>VLOOKUP($AC168,pTRAIT!$A:$X,11,FALSE)</f>
        <v>0</v>
      </c>
      <c r="AJ168" s="63">
        <f>VLOOKUP($AC168,pTRAIT!$A:$X,12,FALSE)</f>
        <v>0</v>
      </c>
      <c r="AK168" s="63">
        <f>VLOOKUP($AC168,pTRAIT!$A:$X,13,FALSE)</f>
        <v>0</v>
      </c>
      <c r="AL168" s="63">
        <f>VLOOKUP($AC168,pTRAIT!$A:$X,14,FALSE)</f>
        <v>0</v>
      </c>
      <c r="AM168" s="63">
        <f>VLOOKUP($AC168,pTRAIT!$A:$X,15,FALSE)</f>
        <v>0</v>
      </c>
      <c r="AN168" s="63">
        <f>VLOOKUP($AC168,pTRAIT!$A:$X,16,FALSE)</f>
        <v>0</v>
      </c>
      <c r="AO168" s="63">
        <f>VLOOKUP($AC168,pTRAIT!$A:$X,17,FALSE)</f>
        <v>0</v>
      </c>
      <c r="AP168" s="63">
        <f>VLOOKUP($AC168,pTRAIT!$A:$X,18,FALSE)</f>
        <v>0</v>
      </c>
      <c r="AQ168" s="63">
        <f>VLOOKUP($AC168,pTRAIT!$A:$X,19,FALSE)</f>
        <v>0</v>
      </c>
      <c r="AR168" s="63">
        <f>VLOOKUP($AC168,pTRAIT!$A:$X,20,FALSE)</f>
        <v>0</v>
      </c>
      <c r="AS168" s="63">
        <f>VLOOKUP($AC168,pTRAIT!$A:$X,21,FALSE)</f>
        <v>0</v>
      </c>
      <c r="AT168" s="63">
        <f>VLOOKUP($AC168,pTRAIT!$A:$X,22,FALSE)</f>
        <v>0</v>
      </c>
      <c r="AU168" s="63">
        <f>VLOOKUP($AC168,pTRAIT!$A:$X,23,FALSE)</f>
        <v>0</v>
      </c>
      <c r="AV168" s="63">
        <f>VLOOKUP($AC168,pTRAIT!$A:$X,24,FALSE)</f>
        <v>0</v>
      </c>
    </row>
    <row r="169" spans="1:48" ht="12" hidden="1" customHeight="1" x14ac:dyDescent="0.2">
      <c r="A169" s="32">
        <v>29</v>
      </c>
      <c r="B169" s="33" t="s">
        <v>5</v>
      </c>
      <c r="C169" s="34">
        <v>405</v>
      </c>
      <c r="D169" s="32" t="str">
        <f t="shared" si="2"/>
        <v>29X405</v>
      </c>
      <c r="E169" s="43" t="s">
        <v>1623</v>
      </c>
      <c r="F169" s="61" t="s">
        <v>1796</v>
      </c>
      <c r="G169" s="41" t="s">
        <v>43</v>
      </c>
      <c r="H169" s="45"/>
      <c r="I169" s="32">
        <v>29</v>
      </c>
      <c r="J169" s="63">
        <f>VLOOKUP(I169,pTRAIT!A:B,2,FALSE)</f>
        <v>0</v>
      </c>
      <c r="K169" s="63" t="s">
        <v>2724</v>
      </c>
      <c r="L169" s="63"/>
      <c r="M169" s="63" t="s">
        <v>2437</v>
      </c>
      <c r="N169" s="63" t="s">
        <v>2730</v>
      </c>
      <c r="O169" s="63" t="s">
        <v>2431</v>
      </c>
      <c r="P169" s="63" t="s">
        <v>2732</v>
      </c>
      <c r="Q169" s="63" t="s">
        <v>2734</v>
      </c>
      <c r="R169" s="63" t="s">
        <v>2431</v>
      </c>
      <c r="S169" s="63" t="s">
        <v>2736</v>
      </c>
      <c r="T169" s="63" t="s">
        <v>2431</v>
      </c>
      <c r="U169" s="63" t="s">
        <v>2738</v>
      </c>
      <c r="V169" s="63" t="s">
        <v>2431</v>
      </c>
      <c r="W169" s="63" t="s">
        <v>2431</v>
      </c>
      <c r="X169" s="63" t="s">
        <v>2431</v>
      </c>
      <c r="Y169" s="63" t="s">
        <v>2431</v>
      </c>
      <c r="Z169" s="63"/>
      <c r="AA169" s="63" t="s">
        <v>2728</v>
      </c>
      <c r="AB169" s="63"/>
      <c r="AC169" s="34">
        <v>405</v>
      </c>
      <c r="AD169" s="40" t="str">
        <f>VLOOKUP(AC169,pTRAIT!A:B,2,FALSE)</f>
        <v>EM5RTUeRo5So5;NST=X / EM5RT(Ue)CM5So5WSPu;NST=X</v>
      </c>
      <c r="AE169" s="63">
        <f>VLOOKUP($AC169,pTRAIT!$A:$X,7,FALSE)</f>
        <v>0</v>
      </c>
      <c r="AF169" s="63">
        <f>VLOOKUP($AC169,pTRAIT!$A:$X,8,FALSE)</f>
        <v>0</v>
      </c>
      <c r="AG169" s="63">
        <f>VLOOKUP($AC169,pTRAIT!$A:$X,9,FALSE)</f>
        <v>0</v>
      </c>
      <c r="AH169" s="63">
        <f>VLOOKUP($AC169,pTRAIT!$A:$X,10,FALSE)</f>
        <v>0</v>
      </c>
      <c r="AI169" s="63">
        <f>VLOOKUP($AC169,pTRAIT!$A:$X,11,FALSE)</f>
        <v>0</v>
      </c>
      <c r="AJ169" s="63">
        <f>VLOOKUP($AC169,pTRAIT!$A:$X,12,FALSE)</f>
        <v>0</v>
      </c>
      <c r="AK169" s="63">
        <f>VLOOKUP($AC169,pTRAIT!$A:$X,13,FALSE)</f>
        <v>0</v>
      </c>
      <c r="AL169" s="63">
        <f>VLOOKUP($AC169,pTRAIT!$A:$X,14,FALSE)</f>
        <v>0</v>
      </c>
      <c r="AM169" s="63">
        <f>VLOOKUP($AC169,pTRAIT!$A:$X,15,FALSE)</f>
        <v>0</v>
      </c>
      <c r="AN169" s="63">
        <f>VLOOKUP($AC169,pTRAIT!$A:$X,16,FALSE)</f>
        <v>0</v>
      </c>
      <c r="AO169" s="63">
        <f>VLOOKUP($AC169,pTRAIT!$A:$X,17,FALSE)</f>
        <v>0</v>
      </c>
      <c r="AP169" s="63">
        <f>VLOOKUP($AC169,pTRAIT!$A:$X,18,FALSE)</f>
        <v>0</v>
      </c>
      <c r="AQ169" s="63">
        <f>VLOOKUP($AC169,pTRAIT!$A:$X,19,FALSE)</f>
        <v>0</v>
      </c>
      <c r="AR169" s="63">
        <f>VLOOKUP($AC169,pTRAIT!$A:$X,20,FALSE)</f>
        <v>0</v>
      </c>
      <c r="AS169" s="63">
        <f>VLOOKUP($AC169,pTRAIT!$A:$X,21,FALSE)</f>
        <v>0</v>
      </c>
      <c r="AT169" s="63">
        <f>VLOOKUP($AC169,pTRAIT!$A:$X,22,FALSE)</f>
        <v>0</v>
      </c>
      <c r="AU169" s="63">
        <f>VLOOKUP($AC169,pTRAIT!$A:$X,23,FALSE)</f>
        <v>0</v>
      </c>
      <c r="AV169" s="63">
        <f>VLOOKUP($AC169,pTRAIT!$A:$X,24,FALSE)</f>
        <v>0</v>
      </c>
    </row>
    <row r="170" spans="1:48" ht="12" hidden="1" customHeight="1" x14ac:dyDescent="0.2">
      <c r="A170" s="32">
        <v>29</v>
      </c>
      <c r="B170" s="33" t="s">
        <v>5</v>
      </c>
      <c r="C170" s="34">
        <v>406</v>
      </c>
      <c r="D170" s="32" t="str">
        <f t="shared" si="2"/>
        <v>29X406</v>
      </c>
      <c r="E170" s="43" t="s">
        <v>1623</v>
      </c>
      <c r="F170" s="61" t="s">
        <v>1797</v>
      </c>
      <c r="G170" s="41" t="s">
        <v>43</v>
      </c>
      <c r="H170" s="45"/>
      <c r="I170" s="32">
        <v>29</v>
      </c>
      <c r="J170" s="63">
        <f>VLOOKUP(I170,pTRAIT!A:B,2,FALSE)</f>
        <v>0</v>
      </c>
      <c r="K170" s="63" t="s">
        <v>2724</v>
      </c>
      <c r="L170" s="63"/>
      <c r="M170" s="63" t="s">
        <v>2437</v>
      </c>
      <c r="N170" s="63" t="s">
        <v>2730</v>
      </c>
      <c r="O170" s="63" t="s">
        <v>2431</v>
      </c>
      <c r="P170" s="63" t="s">
        <v>2732</v>
      </c>
      <c r="Q170" s="63" t="s">
        <v>2734</v>
      </c>
      <c r="R170" s="63" t="s">
        <v>2431</v>
      </c>
      <c r="S170" s="63" t="s">
        <v>2736</v>
      </c>
      <c r="T170" s="63" t="s">
        <v>2431</v>
      </c>
      <c r="U170" s="63" t="s">
        <v>2738</v>
      </c>
      <c r="V170" s="63" t="s">
        <v>2431</v>
      </c>
      <c r="W170" s="63" t="s">
        <v>2431</v>
      </c>
      <c r="X170" s="63" t="s">
        <v>2431</v>
      </c>
      <c r="Y170" s="63" t="s">
        <v>2431</v>
      </c>
      <c r="Z170" s="63"/>
      <c r="AA170" s="63" t="s">
        <v>2728</v>
      </c>
      <c r="AB170" s="63"/>
      <c r="AC170" s="34">
        <v>406</v>
      </c>
      <c r="AD170" s="40" t="str">
        <f>VLOOKUP(AC170,pTRAIT!A:B,2,FALSE)</f>
        <v>EM5RTUeRo5So5;NST=X / EM5RTUePu;RIN=X</v>
      </c>
      <c r="AE170" s="63">
        <f>VLOOKUP($AC170,pTRAIT!$A:$X,7,FALSE)</f>
        <v>0</v>
      </c>
      <c r="AF170" s="63">
        <f>VLOOKUP($AC170,pTRAIT!$A:$X,8,FALSE)</f>
        <v>0</v>
      </c>
      <c r="AG170" s="63">
        <f>VLOOKUP($AC170,pTRAIT!$A:$X,9,FALSE)</f>
        <v>0</v>
      </c>
      <c r="AH170" s="63">
        <f>VLOOKUP($AC170,pTRAIT!$A:$X,10,FALSE)</f>
        <v>0</v>
      </c>
      <c r="AI170" s="63">
        <f>VLOOKUP($AC170,pTRAIT!$A:$X,11,FALSE)</f>
        <v>0</v>
      </c>
      <c r="AJ170" s="63">
        <f>VLOOKUP($AC170,pTRAIT!$A:$X,12,FALSE)</f>
        <v>0</v>
      </c>
      <c r="AK170" s="63">
        <f>VLOOKUP($AC170,pTRAIT!$A:$X,13,FALSE)</f>
        <v>0</v>
      </c>
      <c r="AL170" s="63">
        <f>VLOOKUP($AC170,pTRAIT!$A:$X,14,FALSE)</f>
        <v>0</v>
      </c>
      <c r="AM170" s="63">
        <f>VLOOKUP($AC170,pTRAIT!$A:$X,15,FALSE)</f>
        <v>0</v>
      </c>
      <c r="AN170" s="63">
        <f>VLOOKUP($AC170,pTRAIT!$A:$X,16,FALSE)</f>
        <v>0</v>
      </c>
      <c r="AO170" s="63">
        <f>VLOOKUP($AC170,pTRAIT!$A:$X,17,FALSE)</f>
        <v>0</v>
      </c>
      <c r="AP170" s="63">
        <f>VLOOKUP($AC170,pTRAIT!$A:$X,18,FALSE)</f>
        <v>0</v>
      </c>
      <c r="AQ170" s="63">
        <f>VLOOKUP($AC170,pTRAIT!$A:$X,19,FALSE)</f>
        <v>0</v>
      </c>
      <c r="AR170" s="63">
        <f>VLOOKUP($AC170,pTRAIT!$A:$X,20,FALSE)</f>
        <v>0</v>
      </c>
      <c r="AS170" s="63">
        <f>VLOOKUP($AC170,pTRAIT!$A:$X,21,FALSE)</f>
        <v>0</v>
      </c>
      <c r="AT170" s="63">
        <f>VLOOKUP($AC170,pTRAIT!$A:$X,22,FALSE)</f>
        <v>0</v>
      </c>
      <c r="AU170" s="63">
        <f>VLOOKUP($AC170,pTRAIT!$A:$X,23,FALSE)</f>
        <v>0</v>
      </c>
      <c r="AV170" s="63">
        <f>VLOOKUP($AC170,pTRAIT!$A:$X,24,FALSE)</f>
        <v>0</v>
      </c>
    </row>
    <row r="171" spans="1:48" ht="12" hidden="1" customHeight="1" x14ac:dyDescent="0.2">
      <c r="A171" s="32">
        <v>29</v>
      </c>
      <c r="B171" s="33" t="s">
        <v>5</v>
      </c>
      <c r="C171" s="34">
        <v>412</v>
      </c>
      <c r="D171" s="32" t="str">
        <f t="shared" si="2"/>
        <v>29X412</v>
      </c>
      <c r="E171" s="43" t="s">
        <v>1623</v>
      </c>
      <c r="F171" s="61" t="s">
        <v>1798</v>
      </c>
      <c r="G171" s="41" t="s">
        <v>43</v>
      </c>
      <c r="H171" s="38"/>
      <c r="I171" s="32">
        <v>29</v>
      </c>
      <c r="J171" s="63">
        <f>VLOOKUP(I171,pTRAIT!A:B,2,FALSE)</f>
        <v>0</v>
      </c>
      <c r="K171" s="63" t="s">
        <v>2724</v>
      </c>
      <c r="L171" s="63"/>
      <c r="M171" s="63" t="s">
        <v>2437</v>
      </c>
      <c r="N171" s="63" t="s">
        <v>2730</v>
      </c>
      <c r="O171" s="63" t="s">
        <v>2431</v>
      </c>
      <c r="P171" s="63" t="s">
        <v>2732</v>
      </c>
      <c r="Q171" s="63" t="s">
        <v>2734</v>
      </c>
      <c r="R171" s="63" t="s">
        <v>2431</v>
      </c>
      <c r="S171" s="63" t="s">
        <v>2736</v>
      </c>
      <c r="T171" s="63" t="s">
        <v>2431</v>
      </c>
      <c r="U171" s="63" t="s">
        <v>2738</v>
      </c>
      <c r="V171" s="63" t="s">
        <v>2431</v>
      </c>
      <c r="W171" s="63" t="s">
        <v>2431</v>
      </c>
      <c r="X171" s="63" t="s">
        <v>2431</v>
      </c>
      <c r="Y171" s="63" t="s">
        <v>2431</v>
      </c>
      <c r="Z171" s="63"/>
      <c r="AA171" s="63" t="s">
        <v>2728</v>
      </c>
      <c r="AB171" s="63"/>
      <c r="AC171" s="34">
        <v>412</v>
      </c>
      <c r="AD171" s="40" t="str">
        <f>VLOOKUP(AC171,pTRAIT!A:B,2,FALSE)</f>
        <v>EM5RTUeRo5So5;NST=X / EM5RTCM5(So5)Pu;NST=X</v>
      </c>
      <c r="AE171" s="63">
        <f>VLOOKUP($AC171,pTRAIT!$A:$X,7,FALSE)</f>
        <v>0</v>
      </c>
      <c r="AF171" s="63">
        <f>VLOOKUP($AC171,pTRAIT!$A:$X,8,FALSE)</f>
        <v>0</v>
      </c>
      <c r="AG171" s="63">
        <f>VLOOKUP($AC171,pTRAIT!$A:$X,9,FALSE)</f>
        <v>0</v>
      </c>
      <c r="AH171" s="63">
        <f>VLOOKUP($AC171,pTRAIT!$A:$X,10,FALSE)</f>
        <v>0</v>
      </c>
      <c r="AI171" s="63">
        <f>VLOOKUP($AC171,pTRAIT!$A:$X,11,FALSE)</f>
        <v>0</v>
      </c>
      <c r="AJ171" s="63">
        <f>VLOOKUP($AC171,pTRAIT!$A:$X,12,FALSE)</f>
        <v>0</v>
      </c>
      <c r="AK171" s="63">
        <f>VLOOKUP($AC171,pTRAIT!$A:$X,13,FALSE)</f>
        <v>0</v>
      </c>
      <c r="AL171" s="63">
        <f>VLOOKUP($AC171,pTRAIT!$A:$X,14,FALSE)</f>
        <v>0</v>
      </c>
      <c r="AM171" s="63">
        <f>VLOOKUP($AC171,pTRAIT!$A:$X,15,FALSE)</f>
        <v>0</v>
      </c>
      <c r="AN171" s="63">
        <f>VLOOKUP($AC171,pTRAIT!$A:$X,16,FALSE)</f>
        <v>0</v>
      </c>
      <c r="AO171" s="63">
        <f>VLOOKUP($AC171,pTRAIT!$A:$X,17,FALSE)</f>
        <v>0</v>
      </c>
      <c r="AP171" s="63">
        <f>VLOOKUP($AC171,pTRAIT!$A:$X,18,FALSE)</f>
        <v>0</v>
      </c>
      <c r="AQ171" s="63">
        <f>VLOOKUP($AC171,pTRAIT!$A:$X,19,FALSE)</f>
        <v>0</v>
      </c>
      <c r="AR171" s="63">
        <f>VLOOKUP($AC171,pTRAIT!$A:$X,20,FALSE)</f>
        <v>0</v>
      </c>
      <c r="AS171" s="63">
        <f>VLOOKUP($AC171,pTRAIT!$A:$X,21,FALSE)</f>
        <v>0</v>
      </c>
      <c r="AT171" s="63">
        <f>VLOOKUP($AC171,pTRAIT!$A:$X,22,FALSE)</f>
        <v>0</v>
      </c>
      <c r="AU171" s="63">
        <f>VLOOKUP($AC171,pTRAIT!$A:$X,23,FALSE)</f>
        <v>0</v>
      </c>
      <c r="AV171" s="63">
        <f>VLOOKUP($AC171,pTRAIT!$A:$X,24,FALSE)</f>
        <v>0</v>
      </c>
    </row>
    <row r="172" spans="1:48" ht="12" hidden="1" customHeight="1" x14ac:dyDescent="0.2">
      <c r="A172" s="32">
        <v>29</v>
      </c>
      <c r="B172" s="33" t="s">
        <v>5</v>
      </c>
      <c r="C172" s="34">
        <v>414</v>
      </c>
      <c r="D172" s="32" t="str">
        <f t="shared" si="2"/>
        <v>29X414</v>
      </c>
      <c r="E172" s="43" t="s">
        <v>1623</v>
      </c>
      <c r="F172" s="61" t="s">
        <v>1799</v>
      </c>
      <c r="G172" s="41" t="s">
        <v>43</v>
      </c>
      <c r="H172" s="38"/>
      <c r="I172" s="32">
        <v>29</v>
      </c>
      <c r="J172" s="63">
        <f>VLOOKUP(I172,pTRAIT!A:B,2,FALSE)</f>
        <v>0</v>
      </c>
      <c r="K172" s="63" t="s">
        <v>2724</v>
      </c>
      <c r="L172" s="63"/>
      <c r="M172" s="63" t="s">
        <v>2437</v>
      </c>
      <c r="N172" s="63" t="s">
        <v>2730</v>
      </c>
      <c r="O172" s="63" t="s">
        <v>2431</v>
      </c>
      <c r="P172" s="63" t="s">
        <v>2732</v>
      </c>
      <c r="Q172" s="63" t="s">
        <v>2734</v>
      </c>
      <c r="R172" s="63" t="s">
        <v>2431</v>
      </c>
      <c r="S172" s="63" t="s">
        <v>2736</v>
      </c>
      <c r="T172" s="63" t="s">
        <v>2431</v>
      </c>
      <c r="U172" s="63" t="s">
        <v>2738</v>
      </c>
      <c r="V172" s="63" t="s">
        <v>2431</v>
      </c>
      <c r="W172" s="63" t="s">
        <v>2431</v>
      </c>
      <c r="X172" s="63" t="s">
        <v>2431</v>
      </c>
      <c r="Y172" s="63" t="s">
        <v>2431</v>
      </c>
      <c r="Z172" s="63"/>
      <c r="AA172" s="63" t="s">
        <v>2728</v>
      </c>
      <c r="AB172" s="63"/>
      <c r="AC172" s="34">
        <v>414</v>
      </c>
      <c r="AD172" s="40" t="str">
        <f>VLOOKUP(AC172,pTRAIT!A:B,2,FALSE)</f>
        <v>EM5RTUeRo5So5;NST=X / EM5RTCM5Pu;NST=X</v>
      </c>
      <c r="AE172" s="63">
        <f>VLOOKUP($AC172,pTRAIT!$A:$X,7,FALSE)</f>
        <v>0</v>
      </c>
      <c r="AF172" s="63">
        <f>VLOOKUP($AC172,pTRAIT!$A:$X,8,FALSE)</f>
        <v>0</v>
      </c>
      <c r="AG172" s="63">
        <f>VLOOKUP($AC172,pTRAIT!$A:$X,9,FALSE)</f>
        <v>0</v>
      </c>
      <c r="AH172" s="63">
        <f>VLOOKUP($AC172,pTRAIT!$A:$X,10,FALSE)</f>
        <v>0</v>
      </c>
      <c r="AI172" s="63">
        <f>VLOOKUP($AC172,pTRAIT!$A:$X,11,FALSE)</f>
        <v>0</v>
      </c>
      <c r="AJ172" s="63">
        <f>VLOOKUP($AC172,pTRAIT!$A:$X,12,FALSE)</f>
        <v>0</v>
      </c>
      <c r="AK172" s="63">
        <f>VLOOKUP($AC172,pTRAIT!$A:$X,13,FALSE)</f>
        <v>0</v>
      </c>
      <c r="AL172" s="63">
        <f>VLOOKUP($AC172,pTRAIT!$A:$X,14,FALSE)</f>
        <v>0</v>
      </c>
      <c r="AM172" s="63">
        <f>VLOOKUP($AC172,pTRAIT!$A:$X,15,FALSE)</f>
        <v>0</v>
      </c>
      <c r="AN172" s="63">
        <f>VLOOKUP($AC172,pTRAIT!$A:$X,16,FALSE)</f>
        <v>0</v>
      </c>
      <c r="AO172" s="63">
        <f>VLOOKUP($AC172,pTRAIT!$A:$X,17,FALSE)</f>
        <v>0</v>
      </c>
      <c r="AP172" s="63">
        <f>VLOOKUP($AC172,pTRAIT!$A:$X,18,FALSE)</f>
        <v>0</v>
      </c>
      <c r="AQ172" s="63">
        <f>VLOOKUP($AC172,pTRAIT!$A:$X,19,FALSE)</f>
        <v>0</v>
      </c>
      <c r="AR172" s="63">
        <f>VLOOKUP($AC172,pTRAIT!$A:$X,20,FALSE)</f>
        <v>0</v>
      </c>
      <c r="AS172" s="63">
        <f>VLOOKUP($AC172,pTRAIT!$A:$X,21,FALSE)</f>
        <v>0</v>
      </c>
      <c r="AT172" s="63">
        <f>VLOOKUP($AC172,pTRAIT!$A:$X,22,FALSE)</f>
        <v>0</v>
      </c>
      <c r="AU172" s="63">
        <f>VLOOKUP($AC172,pTRAIT!$A:$X,23,FALSE)</f>
        <v>0</v>
      </c>
      <c r="AV172" s="63">
        <f>VLOOKUP($AC172,pTRAIT!$A:$X,24,FALSE)</f>
        <v>0</v>
      </c>
    </row>
    <row r="173" spans="1:48" ht="12" hidden="1" customHeight="1" x14ac:dyDescent="0.2">
      <c r="A173" s="32">
        <v>29</v>
      </c>
      <c r="B173" s="33" t="s">
        <v>5</v>
      </c>
      <c r="C173" s="34">
        <v>415</v>
      </c>
      <c r="D173" s="32" t="str">
        <f t="shared" si="2"/>
        <v>29X415</v>
      </c>
      <c r="E173" s="43" t="s">
        <v>1623</v>
      </c>
      <c r="F173" s="61" t="s">
        <v>1800</v>
      </c>
      <c r="G173" s="41" t="s">
        <v>43</v>
      </c>
      <c r="H173" s="38"/>
      <c r="I173" s="32">
        <v>29</v>
      </c>
      <c r="J173" s="63">
        <f>VLOOKUP(I173,pTRAIT!A:B,2,FALSE)</f>
        <v>0</v>
      </c>
      <c r="K173" s="63" t="s">
        <v>2724</v>
      </c>
      <c r="L173" s="63"/>
      <c r="M173" s="63" t="s">
        <v>2437</v>
      </c>
      <c r="N173" s="63" t="s">
        <v>2730</v>
      </c>
      <c r="O173" s="63" t="s">
        <v>2431</v>
      </c>
      <c r="P173" s="63" t="s">
        <v>2732</v>
      </c>
      <c r="Q173" s="63" t="s">
        <v>2734</v>
      </c>
      <c r="R173" s="63" t="s">
        <v>2431</v>
      </c>
      <c r="S173" s="63" t="s">
        <v>2736</v>
      </c>
      <c r="T173" s="63" t="s">
        <v>2431</v>
      </c>
      <c r="U173" s="63" t="s">
        <v>2738</v>
      </c>
      <c r="V173" s="63" t="s">
        <v>2431</v>
      </c>
      <c r="W173" s="63" t="s">
        <v>2431</v>
      </c>
      <c r="X173" s="63" t="s">
        <v>2431</v>
      </c>
      <c r="Y173" s="63" t="s">
        <v>2431</v>
      </c>
      <c r="Z173" s="63"/>
      <c r="AA173" s="63" t="s">
        <v>2728</v>
      </c>
      <c r="AB173" s="63"/>
      <c r="AC173" s="34">
        <v>415</v>
      </c>
      <c r="AD173" s="40" t="str">
        <f>VLOOKUP(AC173,pTRAIT!A:B,2,FALSE)</f>
        <v>EM5RTUeRo5So5;NST=X / EM5RTCM5Pu;NST=X</v>
      </c>
      <c r="AE173" s="63">
        <f>VLOOKUP($AC173,pTRAIT!$A:$X,7,FALSE)</f>
        <v>0</v>
      </c>
      <c r="AF173" s="63">
        <f>VLOOKUP($AC173,pTRAIT!$A:$X,8,FALSE)</f>
        <v>0</v>
      </c>
      <c r="AG173" s="63">
        <f>VLOOKUP($AC173,pTRAIT!$A:$X,9,FALSE)</f>
        <v>0</v>
      </c>
      <c r="AH173" s="63">
        <f>VLOOKUP($AC173,pTRAIT!$A:$X,10,FALSE)</f>
        <v>0</v>
      </c>
      <c r="AI173" s="63">
        <f>VLOOKUP($AC173,pTRAIT!$A:$X,11,FALSE)</f>
        <v>0</v>
      </c>
      <c r="AJ173" s="63">
        <f>VLOOKUP($AC173,pTRAIT!$A:$X,12,FALSE)</f>
        <v>0</v>
      </c>
      <c r="AK173" s="63">
        <f>VLOOKUP($AC173,pTRAIT!$A:$X,13,FALSE)</f>
        <v>0</v>
      </c>
      <c r="AL173" s="63">
        <f>VLOOKUP($AC173,pTRAIT!$A:$X,14,FALSE)</f>
        <v>0</v>
      </c>
      <c r="AM173" s="63">
        <f>VLOOKUP($AC173,pTRAIT!$A:$X,15,FALSE)</f>
        <v>0</v>
      </c>
      <c r="AN173" s="63">
        <f>VLOOKUP($AC173,pTRAIT!$A:$X,16,FALSE)</f>
        <v>0</v>
      </c>
      <c r="AO173" s="63">
        <f>VLOOKUP($AC173,pTRAIT!$A:$X,17,FALSE)</f>
        <v>0</v>
      </c>
      <c r="AP173" s="63">
        <f>VLOOKUP($AC173,pTRAIT!$A:$X,18,FALSE)</f>
        <v>0</v>
      </c>
      <c r="AQ173" s="63">
        <f>VLOOKUP($AC173,pTRAIT!$A:$X,19,FALSE)</f>
        <v>0</v>
      </c>
      <c r="AR173" s="63">
        <f>VLOOKUP($AC173,pTRAIT!$A:$X,20,FALSE)</f>
        <v>0</v>
      </c>
      <c r="AS173" s="63">
        <f>VLOOKUP($AC173,pTRAIT!$A:$X,21,FALSE)</f>
        <v>0</v>
      </c>
      <c r="AT173" s="63">
        <f>VLOOKUP($AC173,pTRAIT!$A:$X,22,FALSE)</f>
        <v>0</v>
      </c>
      <c r="AU173" s="63">
        <f>VLOOKUP($AC173,pTRAIT!$A:$X,23,FALSE)</f>
        <v>0</v>
      </c>
      <c r="AV173" s="63">
        <f>VLOOKUP($AC173,pTRAIT!$A:$X,24,FALSE)</f>
        <v>0</v>
      </c>
    </row>
    <row r="174" spans="1:48" ht="12" hidden="1" customHeight="1" x14ac:dyDescent="0.2">
      <c r="A174" s="32">
        <v>29</v>
      </c>
      <c r="B174" s="33" t="s">
        <v>5</v>
      </c>
      <c r="C174" s="34">
        <v>416</v>
      </c>
      <c r="D174" s="32" t="str">
        <f t="shared" si="2"/>
        <v>29X416</v>
      </c>
      <c r="E174" s="43" t="s">
        <v>1623</v>
      </c>
      <c r="F174" s="61" t="s">
        <v>1801</v>
      </c>
      <c r="G174" s="41" t="s">
        <v>43</v>
      </c>
      <c r="H174" s="38"/>
      <c r="I174" s="32">
        <v>29</v>
      </c>
      <c r="J174" s="63">
        <f>VLOOKUP(I174,pTRAIT!A:B,2,FALSE)</f>
        <v>0</v>
      </c>
      <c r="K174" s="63" t="s">
        <v>2724</v>
      </c>
      <c r="L174" s="63"/>
      <c r="M174" s="63" t="s">
        <v>2437</v>
      </c>
      <c r="N174" s="63" t="s">
        <v>2730</v>
      </c>
      <c r="O174" s="63" t="s">
        <v>2431</v>
      </c>
      <c r="P174" s="63" t="s">
        <v>2732</v>
      </c>
      <c r="Q174" s="63" t="s">
        <v>2734</v>
      </c>
      <c r="R174" s="63" t="s">
        <v>2431</v>
      </c>
      <c r="S174" s="63" t="s">
        <v>2736</v>
      </c>
      <c r="T174" s="63" t="s">
        <v>2431</v>
      </c>
      <c r="U174" s="63" t="s">
        <v>2738</v>
      </c>
      <c r="V174" s="63" t="s">
        <v>2431</v>
      </c>
      <c r="W174" s="63" t="s">
        <v>2431</v>
      </c>
      <c r="X174" s="63" t="s">
        <v>2431</v>
      </c>
      <c r="Y174" s="63" t="s">
        <v>2431</v>
      </c>
      <c r="Z174" s="63"/>
      <c r="AA174" s="63" t="s">
        <v>2728</v>
      </c>
      <c r="AB174" s="63"/>
      <c r="AC174" s="34">
        <v>416</v>
      </c>
      <c r="AD174" s="40" t="str">
        <f>VLOOKUP(AC174,pTRAIT!A:B,2,FALSE)</f>
        <v>EM5RTUeRo5So5;NST=X / EM5RTCM5Pu;NST=X</v>
      </c>
      <c r="AE174" s="63">
        <f>VLOOKUP($AC174,pTRAIT!$A:$X,7,FALSE)</f>
        <v>0</v>
      </c>
      <c r="AF174" s="63">
        <f>VLOOKUP($AC174,pTRAIT!$A:$X,8,FALSE)</f>
        <v>0</v>
      </c>
      <c r="AG174" s="63">
        <f>VLOOKUP($AC174,pTRAIT!$A:$X,9,FALSE)</f>
        <v>0</v>
      </c>
      <c r="AH174" s="63">
        <f>VLOOKUP($AC174,pTRAIT!$A:$X,10,FALSE)</f>
        <v>0</v>
      </c>
      <c r="AI174" s="63">
        <f>VLOOKUP($AC174,pTRAIT!$A:$X,11,FALSE)</f>
        <v>0</v>
      </c>
      <c r="AJ174" s="63">
        <f>VLOOKUP($AC174,pTRAIT!$A:$X,12,FALSE)</f>
        <v>0</v>
      </c>
      <c r="AK174" s="63">
        <f>VLOOKUP($AC174,pTRAIT!$A:$X,13,FALSE)</f>
        <v>0</v>
      </c>
      <c r="AL174" s="63">
        <f>VLOOKUP($AC174,pTRAIT!$A:$X,14,FALSE)</f>
        <v>0</v>
      </c>
      <c r="AM174" s="63">
        <f>VLOOKUP($AC174,pTRAIT!$A:$X,15,FALSE)</f>
        <v>0</v>
      </c>
      <c r="AN174" s="63">
        <f>VLOOKUP($AC174,pTRAIT!$A:$X,16,FALSE)</f>
        <v>0</v>
      </c>
      <c r="AO174" s="63">
        <f>VLOOKUP($AC174,pTRAIT!$A:$X,17,FALSE)</f>
        <v>0</v>
      </c>
      <c r="AP174" s="63">
        <f>VLOOKUP($AC174,pTRAIT!$A:$X,18,FALSE)</f>
        <v>0</v>
      </c>
      <c r="AQ174" s="63">
        <f>VLOOKUP($AC174,pTRAIT!$A:$X,19,FALSE)</f>
        <v>0</v>
      </c>
      <c r="AR174" s="63">
        <f>VLOOKUP($AC174,pTRAIT!$A:$X,20,FALSE)</f>
        <v>0</v>
      </c>
      <c r="AS174" s="63">
        <f>VLOOKUP($AC174,pTRAIT!$A:$X,21,FALSE)</f>
        <v>0</v>
      </c>
      <c r="AT174" s="63">
        <f>VLOOKUP($AC174,pTRAIT!$A:$X,22,FALSE)</f>
        <v>0</v>
      </c>
      <c r="AU174" s="63">
        <f>VLOOKUP($AC174,pTRAIT!$A:$X,23,FALSE)</f>
        <v>0</v>
      </c>
      <c r="AV174" s="63">
        <f>VLOOKUP($AC174,pTRAIT!$A:$X,24,FALSE)</f>
        <v>0</v>
      </c>
    </row>
    <row r="175" spans="1:48" ht="12" hidden="1" customHeight="1" x14ac:dyDescent="0.2">
      <c r="A175" s="32">
        <v>29</v>
      </c>
      <c r="B175" s="33" t="s">
        <v>5</v>
      </c>
      <c r="C175" s="34">
        <v>418</v>
      </c>
      <c r="D175" s="32" t="str">
        <f t="shared" si="2"/>
        <v>29X418</v>
      </c>
      <c r="E175" s="43" t="s">
        <v>1623</v>
      </c>
      <c r="F175" s="61" t="s">
        <v>1802</v>
      </c>
      <c r="G175" s="41" t="s">
        <v>43</v>
      </c>
      <c r="H175" s="38"/>
      <c r="I175" s="32">
        <v>29</v>
      </c>
      <c r="J175" s="63">
        <f>VLOOKUP(I175,pTRAIT!A:B,2,FALSE)</f>
        <v>0</v>
      </c>
      <c r="K175" s="63" t="s">
        <v>2724</v>
      </c>
      <c r="L175" s="63"/>
      <c r="M175" s="63" t="s">
        <v>2437</v>
      </c>
      <c r="N175" s="63" t="s">
        <v>2730</v>
      </c>
      <c r="O175" s="63" t="s">
        <v>2431</v>
      </c>
      <c r="P175" s="63" t="s">
        <v>2732</v>
      </c>
      <c r="Q175" s="63" t="s">
        <v>2734</v>
      </c>
      <c r="R175" s="63" t="s">
        <v>2431</v>
      </c>
      <c r="S175" s="63" t="s">
        <v>2736</v>
      </c>
      <c r="T175" s="63" t="s">
        <v>2431</v>
      </c>
      <c r="U175" s="63" t="s">
        <v>2738</v>
      </c>
      <c r="V175" s="63" t="s">
        <v>2431</v>
      </c>
      <c r="W175" s="63" t="s">
        <v>2431</v>
      </c>
      <c r="X175" s="63" t="s">
        <v>2431</v>
      </c>
      <c r="Y175" s="63" t="s">
        <v>2431</v>
      </c>
      <c r="Z175" s="63"/>
      <c r="AA175" s="63" t="s">
        <v>2728</v>
      </c>
      <c r="AB175" s="63"/>
      <c r="AC175" s="34">
        <v>418</v>
      </c>
      <c r="AD175" s="40" t="str">
        <f>VLOOKUP(AC175,pTRAIT!A:B,2,FALSE)</f>
        <v>EM5RTUeRo5So5;NST=X / EM5RTDRAG1So5DRAG2Pu;RIN=X</v>
      </c>
      <c r="AE175" s="63">
        <f>VLOOKUP($AC175,pTRAIT!$A:$X,7,FALSE)</f>
        <v>0</v>
      </c>
      <c r="AF175" s="63">
        <f>VLOOKUP($AC175,pTRAIT!$A:$X,8,FALSE)</f>
        <v>0</v>
      </c>
      <c r="AG175" s="63">
        <f>VLOOKUP($AC175,pTRAIT!$A:$X,9,FALSE)</f>
        <v>0</v>
      </c>
      <c r="AH175" s="63">
        <f>VLOOKUP($AC175,pTRAIT!$A:$X,10,FALSE)</f>
        <v>0</v>
      </c>
      <c r="AI175" s="63">
        <f>VLOOKUP($AC175,pTRAIT!$A:$X,11,FALSE)</f>
        <v>0</v>
      </c>
      <c r="AJ175" s="63">
        <f>VLOOKUP($AC175,pTRAIT!$A:$X,12,FALSE)</f>
        <v>0</v>
      </c>
      <c r="AK175" s="63">
        <f>VLOOKUP($AC175,pTRAIT!$A:$X,13,FALSE)</f>
        <v>0</v>
      </c>
      <c r="AL175" s="63">
        <f>VLOOKUP($AC175,pTRAIT!$A:$X,14,FALSE)</f>
        <v>0</v>
      </c>
      <c r="AM175" s="63">
        <f>VLOOKUP($AC175,pTRAIT!$A:$X,15,FALSE)</f>
        <v>0</v>
      </c>
      <c r="AN175" s="63">
        <f>VLOOKUP($AC175,pTRAIT!$A:$X,16,FALSE)</f>
        <v>0</v>
      </c>
      <c r="AO175" s="63">
        <f>VLOOKUP($AC175,pTRAIT!$A:$X,17,FALSE)</f>
        <v>0</v>
      </c>
      <c r="AP175" s="63">
        <f>VLOOKUP($AC175,pTRAIT!$A:$X,18,FALSE)</f>
        <v>0</v>
      </c>
      <c r="AQ175" s="63">
        <f>VLOOKUP($AC175,pTRAIT!$A:$X,19,FALSE)</f>
        <v>0</v>
      </c>
      <c r="AR175" s="63">
        <f>VLOOKUP($AC175,pTRAIT!$A:$X,20,FALSE)</f>
        <v>0</v>
      </c>
      <c r="AS175" s="63">
        <f>VLOOKUP($AC175,pTRAIT!$A:$X,21,FALSE)</f>
        <v>0</v>
      </c>
      <c r="AT175" s="63">
        <f>VLOOKUP($AC175,pTRAIT!$A:$X,22,FALSE)</f>
        <v>0</v>
      </c>
      <c r="AU175" s="63">
        <f>VLOOKUP($AC175,pTRAIT!$A:$X,23,FALSE)</f>
        <v>0</v>
      </c>
      <c r="AV175" s="63">
        <f>VLOOKUP($AC175,pTRAIT!$A:$X,24,FALSE)</f>
        <v>0</v>
      </c>
    </row>
    <row r="176" spans="1:48" ht="12" hidden="1" customHeight="1" x14ac:dyDescent="0.2">
      <c r="A176" s="32">
        <v>29</v>
      </c>
      <c r="B176" s="33" t="s">
        <v>5</v>
      </c>
      <c r="C176" s="34">
        <v>420</v>
      </c>
      <c r="D176" s="32" t="str">
        <f t="shared" si="2"/>
        <v>29X420</v>
      </c>
      <c r="E176" s="43" t="s">
        <v>1623</v>
      </c>
      <c r="F176" s="61" t="s">
        <v>1803</v>
      </c>
      <c r="G176" s="41" t="s">
        <v>43</v>
      </c>
      <c r="H176" s="38"/>
      <c r="I176" s="32">
        <v>29</v>
      </c>
      <c r="J176" s="63">
        <f>VLOOKUP(I176,pTRAIT!A:B,2,FALSE)</f>
        <v>0</v>
      </c>
      <c r="K176" s="63" t="s">
        <v>2724</v>
      </c>
      <c r="L176" s="63"/>
      <c r="M176" s="63" t="s">
        <v>2437</v>
      </c>
      <c r="N176" s="63" t="s">
        <v>2730</v>
      </c>
      <c r="O176" s="63" t="s">
        <v>2431</v>
      </c>
      <c r="P176" s="63" t="s">
        <v>2732</v>
      </c>
      <c r="Q176" s="63" t="s">
        <v>2734</v>
      </c>
      <c r="R176" s="63" t="s">
        <v>2431</v>
      </c>
      <c r="S176" s="63" t="s">
        <v>2736</v>
      </c>
      <c r="T176" s="63" t="s">
        <v>2431</v>
      </c>
      <c r="U176" s="63" t="s">
        <v>2738</v>
      </c>
      <c r="V176" s="63" t="s">
        <v>2431</v>
      </c>
      <c r="W176" s="63" t="s">
        <v>2431</v>
      </c>
      <c r="X176" s="63" t="s">
        <v>2431</v>
      </c>
      <c r="Y176" s="63" t="s">
        <v>2431</v>
      </c>
      <c r="Z176" s="63"/>
      <c r="AA176" s="63" t="s">
        <v>2728</v>
      </c>
      <c r="AB176" s="63"/>
      <c r="AC176" s="34">
        <v>420</v>
      </c>
      <c r="AD176" s="40" t="str">
        <f>VLOOKUP(AC176,pTRAIT!A:B,2,FALSE)</f>
        <v>EM5RTUeRo5So5;NST=X / EM5RTCM5Ro5So5Pu;NST=X</v>
      </c>
      <c r="AE176" s="63">
        <f>VLOOKUP($AC176,pTRAIT!$A:$X,7,FALSE)</f>
        <v>0</v>
      </c>
      <c r="AF176" s="63">
        <f>VLOOKUP($AC176,pTRAIT!$A:$X,8,FALSE)</f>
        <v>0</v>
      </c>
      <c r="AG176" s="63">
        <f>VLOOKUP($AC176,pTRAIT!$A:$X,9,FALSE)</f>
        <v>0</v>
      </c>
      <c r="AH176" s="63">
        <f>VLOOKUP($AC176,pTRAIT!$A:$X,10,FALSE)</f>
        <v>0</v>
      </c>
      <c r="AI176" s="63">
        <f>VLOOKUP($AC176,pTRAIT!$A:$X,11,FALSE)</f>
        <v>0</v>
      </c>
      <c r="AJ176" s="63">
        <f>VLOOKUP($AC176,pTRAIT!$A:$X,12,FALSE)</f>
        <v>0</v>
      </c>
      <c r="AK176" s="63">
        <f>VLOOKUP($AC176,pTRAIT!$A:$X,13,FALSE)</f>
        <v>0</v>
      </c>
      <c r="AL176" s="63">
        <f>VLOOKUP($AC176,pTRAIT!$A:$X,14,FALSE)</f>
        <v>0</v>
      </c>
      <c r="AM176" s="63">
        <f>VLOOKUP($AC176,pTRAIT!$A:$X,15,FALSE)</f>
        <v>0</v>
      </c>
      <c r="AN176" s="63">
        <f>VLOOKUP($AC176,pTRAIT!$A:$X,16,FALSE)</f>
        <v>0</v>
      </c>
      <c r="AO176" s="63">
        <f>VLOOKUP($AC176,pTRAIT!$A:$X,17,FALSE)</f>
        <v>0</v>
      </c>
      <c r="AP176" s="63">
        <f>VLOOKUP($AC176,pTRAIT!$A:$X,18,FALSE)</f>
        <v>0</v>
      </c>
      <c r="AQ176" s="63">
        <f>VLOOKUP($AC176,pTRAIT!$A:$X,19,FALSE)</f>
        <v>0</v>
      </c>
      <c r="AR176" s="63">
        <f>VLOOKUP($AC176,pTRAIT!$A:$X,20,FALSE)</f>
        <v>0</v>
      </c>
      <c r="AS176" s="63">
        <f>VLOOKUP($AC176,pTRAIT!$A:$X,21,FALSE)</f>
        <v>0</v>
      </c>
      <c r="AT176" s="63">
        <f>VLOOKUP($AC176,pTRAIT!$A:$X,22,FALSE)</f>
        <v>0</v>
      </c>
      <c r="AU176" s="63">
        <f>VLOOKUP($AC176,pTRAIT!$A:$X,23,FALSE)</f>
        <v>0</v>
      </c>
      <c r="AV176" s="63">
        <f>VLOOKUP($AC176,pTRAIT!$A:$X,24,FALSE)</f>
        <v>0</v>
      </c>
    </row>
    <row r="177" spans="1:48" ht="12" hidden="1" customHeight="1" x14ac:dyDescent="0.2">
      <c r="A177" s="32">
        <v>29</v>
      </c>
      <c r="B177" s="33" t="s">
        <v>5</v>
      </c>
      <c r="C177" s="34">
        <v>423</v>
      </c>
      <c r="D177" s="32" t="str">
        <f t="shared" si="2"/>
        <v>29X423</v>
      </c>
      <c r="E177" s="43" t="s">
        <v>1623</v>
      </c>
      <c r="F177" s="61" t="s">
        <v>1804</v>
      </c>
      <c r="G177" s="41" t="s">
        <v>43</v>
      </c>
      <c r="H177" s="38"/>
      <c r="I177" s="32">
        <v>29</v>
      </c>
      <c r="J177" s="63">
        <f>VLOOKUP(I177,pTRAIT!A:B,2,FALSE)</f>
        <v>0</v>
      </c>
      <c r="K177" s="63" t="s">
        <v>2724</v>
      </c>
      <c r="L177" s="63"/>
      <c r="M177" s="63" t="s">
        <v>2437</v>
      </c>
      <c r="N177" s="63" t="s">
        <v>2730</v>
      </c>
      <c r="O177" s="63" t="s">
        <v>2431</v>
      </c>
      <c r="P177" s="63" t="s">
        <v>2732</v>
      </c>
      <c r="Q177" s="63" t="s">
        <v>2734</v>
      </c>
      <c r="R177" s="63" t="s">
        <v>2431</v>
      </c>
      <c r="S177" s="63" t="s">
        <v>2736</v>
      </c>
      <c r="T177" s="63" t="s">
        <v>2431</v>
      </c>
      <c r="U177" s="63" t="s">
        <v>2738</v>
      </c>
      <c r="V177" s="63" t="s">
        <v>2431</v>
      </c>
      <c r="W177" s="63" t="s">
        <v>2431</v>
      </c>
      <c r="X177" s="63" t="s">
        <v>2431</v>
      </c>
      <c r="Y177" s="63" t="s">
        <v>2431</v>
      </c>
      <c r="Z177" s="63"/>
      <c r="AA177" s="63" t="s">
        <v>2728</v>
      </c>
      <c r="AB177" s="63"/>
      <c r="AC177" s="34">
        <v>423</v>
      </c>
      <c r="AD177" s="40" t="str">
        <f>VLOOKUP(AC177,pTRAIT!A:B,2,FALSE)</f>
        <v>EM5RTUeRo5So5;NST=X / EM5RTCM5Ro5So5Pu;NST=X</v>
      </c>
      <c r="AE177" s="63">
        <f>VLOOKUP($AC177,pTRAIT!$A:$X,7,FALSE)</f>
        <v>0</v>
      </c>
      <c r="AF177" s="63">
        <f>VLOOKUP($AC177,pTRAIT!$A:$X,8,FALSE)</f>
        <v>0</v>
      </c>
      <c r="AG177" s="63">
        <f>VLOOKUP($AC177,pTRAIT!$A:$X,9,FALSE)</f>
        <v>0</v>
      </c>
      <c r="AH177" s="63">
        <f>VLOOKUP($AC177,pTRAIT!$A:$X,10,FALSE)</f>
        <v>0</v>
      </c>
      <c r="AI177" s="63">
        <f>VLOOKUP($AC177,pTRAIT!$A:$X,11,FALSE)</f>
        <v>0</v>
      </c>
      <c r="AJ177" s="63">
        <f>VLOOKUP($AC177,pTRAIT!$A:$X,12,FALSE)</f>
        <v>0</v>
      </c>
      <c r="AK177" s="63">
        <f>VLOOKUP($AC177,pTRAIT!$A:$X,13,FALSE)</f>
        <v>0</v>
      </c>
      <c r="AL177" s="63">
        <f>VLOOKUP($AC177,pTRAIT!$A:$X,14,FALSE)</f>
        <v>0</v>
      </c>
      <c r="AM177" s="63">
        <f>VLOOKUP($AC177,pTRAIT!$A:$X,15,FALSE)</f>
        <v>0</v>
      </c>
      <c r="AN177" s="63">
        <f>VLOOKUP($AC177,pTRAIT!$A:$X,16,FALSE)</f>
        <v>0</v>
      </c>
      <c r="AO177" s="63">
        <f>VLOOKUP($AC177,pTRAIT!$A:$X,17,FALSE)</f>
        <v>0</v>
      </c>
      <c r="AP177" s="63">
        <f>VLOOKUP($AC177,pTRAIT!$A:$X,18,FALSE)</f>
        <v>0</v>
      </c>
      <c r="AQ177" s="63">
        <f>VLOOKUP($AC177,pTRAIT!$A:$X,19,FALSE)</f>
        <v>0</v>
      </c>
      <c r="AR177" s="63">
        <f>VLOOKUP($AC177,pTRAIT!$A:$X,20,FALSE)</f>
        <v>0</v>
      </c>
      <c r="AS177" s="63">
        <f>VLOOKUP($AC177,pTRAIT!$A:$X,21,FALSE)</f>
        <v>0</v>
      </c>
      <c r="AT177" s="63">
        <f>VLOOKUP($AC177,pTRAIT!$A:$X,22,FALSE)</f>
        <v>0</v>
      </c>
      <c r="AU177" s="63">
        <f>VLOOKUP($AC177,pTRAIT!$A:$X,23,FALSE)</f>
        <v>0</v>
      </c>
      <c r="AV177" s="63">
        <f>VLOOKUP($AC177,pTRAIT!$A:$X,24,FALSE)</f>
        <v>0</v>
      </c>
    </row>
    <row r="178" spans="1:48" ht="12" hidden="1" customHeight="1" x14ac:dyDescent="0.2">
      <c r="A178" s="32">
        <v>29</v>
      </c>
      <c r="B178" s="33" t="s">
        <v>5</v>
      </c>
      <c r="C178" s="34">
        <v>424</v>
      </c>
      <c r="D178" s="32" t="str">
        <f t="shared" si="2"/>
        <v>29X424</v>
      </c>
      <c r="E178" s="43" t="s">
        <v>1623</v>
      </c>
      <c r="F178" s="61" t="s">
        <v>1805</v>
      </c>
      <c r="G178" s="41" t="s">
        <v>43</v>
      </c>
      <c r="H178" s="38"/>
      <c r="I178" s="32">
        <v>29</v>
      </c>
      <c r="J178" s="63">
        <f>VLOOKUP(I178,pTRAIT!A:B,2,FALSE)</f>
        <v>0</v>
      </c>
      <c r="K178" s="63" t="s">
        <v>2724</v>
      </c>
      <c r="L178" s="63"/>
      <c r="M178" s="63" t="s">
        <v>2437</v>
      </c>
      <c r="N178" s="63" t="s">
        <v>2730</v>
      </c>
      <c r="O178" s="63" t="s">
        <v>2431</v>
      </c>
      <c r="P178" s="63" t="s">
        <v>2732</v>
      </c>
      <c r="Q178" s="63" t="s">
        <v>2734</v>
      </c>
      <c r="R178" s="63" t="s">
        <v>2431</v>
      </c>
      <c r="S178" s="63" t="s">
        <v>2736</v>
      </c>
      <c r="T178" s="63" t="s">
        <v>2431</v>
      </c>
      <c r="U178" s="63" t="s">
        <v>2738</v>
      </c>
      <c r="V178" s="63" t="s">
        <v>2431</v>
      </c>
      <c r="W178" s="63" t="s">
        <v>2431</v>
      </c>
      <c r="X178" s="63" t="s">
        <v>2431</v>
      </c>
      <c r="Y178" s="63" t="s">
        <v>2431</v>
      </c>
      <c r="Z178" s="63"/>
      <c r="AA178" s="63" t="s">
        <v>2728</v>
      </c>
      <c r="AB178" s="63"/>
      <c r="AC178" s="34">
        <v>424</v>
      </c>
      <c r="AD178" s="40" t="str">
        <f>VLOOKUP(AC178,pTRAIT!A:B,2,FALSE)</f>
        <v>EM5RTUeRo5So5;NST=X / EM5RTCM5Pu;NST=X</v>
      </c>
      <c r="AE178" s="63">
        <f>VLOOKUP($AC178,pTRAIT!$A:$X,7,FALSE)</f>
        <v>0</v>
      </c>
      <c r="AF178" s="63">
        <f>VLOOKUP($AC178,pTRAIT!$A:$X,8,FALSE)</f>
        <v>0</v>
      </c>
      <c r="AG178" s="63">
        <f>VLOOKUP($AC178,pTRAIT!$A:$X,9,FALSE)</f>
        <v>0</v>
      </c>
      <c r="AH178" s="63">
        <f>VLOOKUP($AC178,pTRAIT!$A:$X,10,FALSE)</f>
        <v>0</v>
      </c>
      <c r="AI178" s="63">
        <f>VLOOKUP($AC178,pTRAIT!$A:$X,11,FALSE)</f>
        <v>0</v>
      </c>
      <c r="AJ178" s="63">
        <f>VLOOKUP($AC178,pTRAIT!$A:$X,12,FALSE)</f>
        <v>0</v>
      </c>
      <c r="AK178" s="63">
        <f>VLOOKUP($AC178,pTRAIT!$A:$X,13,FALSE)</f>
        <v>0</v>
      </c>
      <c r="AL178" s="63">
        <f>VLOOKUP($AC178,pTRAIT!$A:$X,14,FALSE)</f>
        <v>0</v>
      </c>
      <c r="AM178" s="63">
        <f>VLOOKUP($AC178,pTRAIT!$A:$X,15,FALSE)</f>
        <v>0</v>
      </c>
      <c r="AN178" s="63">
        <f>VLOOKUP($AC178,pTRAIT!$A:$X,16,FALSE)</f>
        <v>0</v>
      </c>
      <c r="AO178" s="63">
        <f>VLOOKUP($AC178,pTRAIT!$A:$X,17,FALSE)</f>
        <v>0</v>
      </c>
      <c r="AP178" s="63">
        <f>VLOOKUP($AC178,pTRAIT!$A:$X,18,FALSE)</f>
        <v>0</v>
      </c>
      <c r="AQ178" s="63">
        <f>VLOOKUP($AC178,pTRAIT!$A:$X,19,FALSE)</f>
        <v>0</v>
      </c>
      <c r="AR178" s="63">
        <f>VLOOKUP($AC178,pTRAIT!$A:$X,20,FALSE)</f>
        <v>0</v>
      </c>
      <c r="AS178" s="63">
        <f>VLOOKUP($AC178,pTRAIT!$A:$X,21,FALSE)</f>
        <v>0</v>
      </c>
      <c r="AT178" s="63">
        <f>VLOOKUP($AC178,pTRAIT!$A:$X,22,FALSE)</f>
        <v>0</v>
      </c>
      <c r="AU178" s="63">
        <f>VLOOKUP($AC178,pTRAIT!$A:$X,23,FALSE)</f>
        <v>0</v>
      </c>
      <c r="AV178" s="63">
        <f>VLOOKUP($AC178,pTRAIT!$A:$X,24,FALSE)</f>
        <v>0</v>
      </c>
    </row>
    <row r="179" spans="1:48" ht="12" hidden="1" customHeight="1" x14ac:dyDescent="0.2">
      <c r="A179" s="32">
        <v>29</v>
      </c>
      <c r="B179" s="33" t="s">
        <v>5</v>
      </c>
      <c r="C179" s="34">
        <v>426</v>
      </c>
      <c r="D179" s="32" t="str">
        <f t="shared" si="2"/>
        <v>29X426</v>
      </c>
      <c r="E179" s="43" t="s">
        <v>1623</v>
      </c>
      <c r="F179" s="61" t="s">
        <v>1806</v>
      </c>
      <c r="G179" s="41" t="s">
        <v>43</v>
      </c>
      <c r="H179" s="38"/>
      <c r="I179" s="32">
        <v>29</v>
      </c>
      <c r="J179" s="63">
        <f>VLOOKUP(I179,pTRAIT!A:B,2,FALSE)</f>
        <v>0</v>
      </c>
      <c r="K179" s="63" t="s">
        <v>2724</v>
      </c>
      <c r="L179" s="63"/>
      <c r="M179" s="63" t="s">
        <v>2437</v>
      </c>
      <c r="N179" s="63" t="s">
        <v>2730</v>
      </c>
      <c r="O179" s="63" t="s">
        <v>2431</v>
      </c>
      <c r="P179" s="63" t="s">
        <v>2732</v>
      </c>
      <c r="Q179" s="63" t="s">
        <v>2734</v>
      </c>
      <c r="R179" s="63" t="s">
        <v>2431</v>
      </c>
      <c r="S179" s="63" t="s">
        <v>2736</v>
      </c>
      <c r="T179" s="63" t="s">
        <v>2431</v>
      </c>
      <c r="U179" s="63" t="s">
        <v>2738</v>
      </c>
      <c r="V179" s="63" t="s">
        <v>2431</v>
      </c>
      <c r="W179" s="63" t="s">
        <v>2431</v>
      </c>
      <c r="X179" s="63" t="s">
        <v>2431</v>
      </c>
      <c r="Y179" s="63" t="s">
        <v>2431</v>
      </c>
      <c r="Z179" s="63"/>
      <c r="AA179" s="63" t="s">
        <v>2728</v>
      </c>
      <c r="AB179" s="63"/>
      <c r="AC179" s="34">
        <v>426</v>
      </c>
      <c r="AD179" s="40" t="str">
        <f>VLOOKUP(AC179,pTRAIT!A:B,2,FALSE)</f>
        <v>EM5RTUeRo5So5;NST=X / EM5RTCM5So5Pu;NST=X</v>
      </c>
      <c r="AE179" s="63">
        <f>VLOOKUP($AC179,pTRAIT!$A:$X,7,FALSE)</f>
        <v>0</v>
      </c>
      <c r="AF179" s="63">
        <f>VLOOKUP($AC179,pTRAIT!$A:$X,8,FALSE)</f>
        <v>0</v>
      </c>
      <c r="AG179" s="63">
        <f>VLOOKUP($AC179,pTRAIT!$A:$X,9,FALSE)</f>
        <v>0</v>
      </c>
      <c r="AH179" s="63">
        <f>VLOOKUP($AC179,pTRAIT!$A:$X,10,FALSE)</f>
        <v>0</v>
      </c>
      <c r="AI179" s="63">
        <f>VLOOKUP($AC179,pTRAIT!$A:$X,11,FALSE)</f>
        <v>0</v>
      </c>
      <c r="AJ179" s="63">
        <f>VLOOKUP($AC179,pTRAIT!$A:$X,12,FALSE)</f>
        <v>0</v>
      </c>
      <c r="AK179" s="63">
        <f>VLOOKUP($AC179,pTRAIT!$A:$X,13,FALSE)</f>
        <v>0</v>
      </c>
      <c r="AL179" s="63">
        <f>VLOOKUP($AC179,pTRAIT!$A:$X,14,FALSE)</f>
        <v>0</v>
      </c>
      <c r="AM179" s="63">
        <f>VLOOKUP($AC179,pTRAIT!$A:$X,15,FALSE)</f>
        <v>0</v>
      </c>
      <c r="AN179" s="63">
        <f>VLOOKUP($AC179,pTRAIT!$A:$X,16,FALSE)</f>
        <v>0</v>
      </c>
      <c r="AO179" s="63">
        <f>VLOOKUP($AC179,pTRAIT!$A:$X,17,FALSE)</f>
        <v>0</v>
      </c>
      <c r="AP179" s="63">
        <f>VLOOKUP($AC179,pTRAIT!$A:$X,18,FALSE)</f>
        <v>0</v>
      </c>
      <c r="AQ179" s="63">
        <f>VLOOKUP($AC179,pTRAIT!$A:$X,19,FALSE)</f>
        <v>0</v>
      </c>
      <c r="AR179" s="63">
        <f>VLOOKUP($AC179,pTRAIT!$A:$X,20,FALSE)</f>
        <v>0</v>
      </c>
      <c r="AS179" s="63">
        <f>VLOOKUP($AC179,pTRAIT!$A:$X,21,FALSE)</f>
        <v>0</v>
      </c>
      <c r="AT179" s="63">
        <f>VLOOKUP($AC179,pTRAIT!$A:$X,22,FALSE)</f>
        <v>0</v>
      </c>
      <c r="AU179" s="63">
        <f>VLOOKUP($AC179,pTRAIT!$A:$X,23,FALSE)</f>
        <v>0</v>
      </c>
      <c r="AV179" s="63">
        <f>VLOOKUP($AC179,pTRAIT!$A:$X,24,FALSE)</f>
        <v>0</v>
      </c>
    </row>
    <row r="180" spans="1:48" ht="12" hidden="1" customHeight="1" x14ac:dyDescent="0.2">
      <c r="A180" s="32">
        <v>29</v>
      </c>
      <c r="B180" s="33" t="s">
        <v>5</v>
      </c>
      <c r="C180" s="34">
        <v>427</v>
      </c>
      <c r="D180" s="32" t="str">
        <f t="shared" si="2"/>
        <v>29X427</v>
      </c>
      <c r="E180" s="43" t="s">
        <v>1623</v>
      </c>
      <c r="F180" s="61" t="s">
        <v>1807</v>
      </c>
      <c r="G180" s="41" t="s">
        <v>43</v>
      </c>
      <c r="H180" s="38"/>
      <c r="I180" s="32">
        <v>29</v>
      </c>
      <c r="J180" s="63">
        <f>VLOOKUP(I180,pTRAIT!A:B,2,FALSE)</f>
        <v>0</v>
      </c>
      <c r="K180" s="63" t="s">
        <v>2724</v>
      </c>
      <c r="L180" s="63"/>
      <c r="M180" s="63" t="s">
        <v>2437</v>
      </c>
      <c r="N180" s="63" t="s">
        <v>2730</v>
      </c>
      <c r="O180" s="63" t="s">
        <v>2431</v>
      </c>
      <c r="P180" s="63" t="s">
        <v>2732</v>
      </c>
      <c r="Q180" s="63" t="s">
        <v>2734</v>
      </c>
      <c r="R180" s="63" t="s">
        <v>2431</v>
      </c>
      <c r="S180" s="63" t="s">
        <v>2736</v>
      </c>
      <c r="T180" s="63" t="s">
        <v>2431</v>
      </c>
      <c r="U180" s="63" t="s">
        <v>2738</v>
      </c>
      <c r="V180" s="63" t="s">
        <v>2431</v>
      </c>
      <c r="W180" s="63" t="s">
        <v>2431</v>
      </c>
      <c r="X180" s="63" t="s">
        <v>2431</v>
      </c>
      <c r="Y180" s="63" t="s">
        <v>2431</v>
      </c>
      <c r="Z180" s="63"/>
      <c r="AA180" s="63" t="s">
        <v>2728</v>
      </c>
      <c r="AB180" s="63"/>
      <c r="AC180" s="34">
        <v>427</v>
      </c>
      <c r="AD180" s="40" t="str">
        <f>VLOOKUP(AC180,pTRAIT!A:B,2,FALSE)</f>
        <v>EM5RTUeRo5So5;NST=X / EM5RTCM5So5Pu;NST=X</v>
      </c>
      <c r="AE180" s="63">
        <f>VLOOKUP($AC180,pTRAIT!$A:$X,7,FALSE)</f>
        <v>0</v>
      </c>
      <c r="AF180" s="63">
        <f>VLOOKUP($AC180,pTRAIT!$A:$X,8,FALSE)</f>
        <v>0</v>
      </c>
      <c r="AG180" s="63">
        <f>VLOOKUP($AC180,pTRAIT!$A:$X,9,FALSE)</f>
        <v>0</v>
      </c>
      <c r="AH180" s="63">
        <f>VLOOKUP($AC180,pTRAIT!$A:$X,10,FALSE)</f>
        <v>0</v>
      </c>
      <c r="AI180" s="63">
        <f>VLOOKUP($AC180,pTRAIT!$A:$X,11,FALSE)</f>
        <v>0</v>
      </c>
      <c r="AJ180" s="63">
        <f>VLOOKUP($AC180,pTRAIT!$A:$X,12,FALSE)</f>
        <v>0</v>
      </c>
      <c r="AK180" s="63">
        <f>VLOOKUP($AC180,pTRAIT!$A:$X,13,FALSE)</f>
        <v>0</v>
      </c>
      <c r="AL180" s="63">
        <f>VLOOKUP($AC180,pTRAIT!$A:$X,14,FALSE)</f>
        <v>0</v>
      </c>
      <c r="AM180" s="63">
        <f>VLOOKUP($AC180,pTRAIT!$A:$X,15,FALSE)</f>
        <v>0</v>
      </c>
      <c r="AN180" s="63">
        <f>VLOOKUP($AC180,pTRAIT!$A:$X,16,FALSE)</f>
        <v>0</v>
      </c>
      <c r="AO180" s="63">
        <f>VLOOKUP($AC180,pTRAIT!$A:$X,17,FALSE)</f>
        <v>0</v>
      </c>
      <c r="AP180" s="63">
        <f>VLOOKUP($AC180,pTRAIT!$A:$X,18,FALSE)</f>
        <v>0</v>
      </c>
      <c r="AQ180" s="63">
        <f>VLOOKUP($AC180,pTRAIT!$A:$X,19,FALSE)</f>
        <v>0</v>
      </c>
      <c r="AR180" s="63">
        <f>VLOOKUP($AC180,pTRAIT!$A:$X,20,FALSE)</f>
        <v>0</v>
      </c>
      <c r="AS180" s="63">
        <f>VLOOKUP($AC180,pTRAIT!$A:$X,21,FALSE)</f>
        <v>0</v>
      </c>
      <c r="AT180" s="63">
        <f>VLOOKUP($AC180,pTRAIT!$A:$X,22,FALSE)</f>
        <v>0</v>
      </c>
      <c r="AU180" s="63">
        <f>VLOOKUP($AC180,pTRAIT!$A:$X,23,FALSE)</f>
        <v>0</v>
      </c>
      <c r="AV180" s="63">
        <f>VLOOKUP($AC180,pTRAIT!$A:$X,24,FALSE)</f>
        <v>0</v>
      </c>
    </row>
    <row r="181" spans="1:48" ht="12" hidden="1" customHeight="1" x14ac:dyDescent="0.2">
      <c r="A181" s="32">
        <v>29</v>
      </c>
      <c r="B181" s="33" t="s">
        <v>5</v>
      </c>
      <c r="C181" s="34">
        <v>428</v>
      </c>
      <c r="D181" s="32" t="str">
        <f t="shared" si="2"/>
        <v>29X428</v>
      </c>
      <c r="E181" s="43" t="s">
        <v>1623</v>
      </c>
      <c r="F181" s="61" t="s">
        <v>1808</v>
      </c>
      <c r="G181" s="41" t="s">
        <v>43</v>
      </c>
      <c r="H181" s="38"/>
      <c r="I181" s="32">
        <v>29</v>
      </c>
      <c r="J181" s="63">
        <f>VLOOKUP(I181,pTRAIT!A:B,2,FALSE)</f>
        <v>0</v>
      </c>
      <c r="K181" s="63" t="s">
        <v>2724</v>
      </c>
      <c r="L181" s="63"/>
      <c r="M181" s="63" t="s">
        <v>2437</v>
      </c>
      <c r="N181" s="63" t="s">
        <v>2730</v>
      </c>
      <c r="O181" s="63" t="s">
        <v>2431</v>
      </c>
      <c r="P181" s="63" t="s">
        <v>2732</v>
      </c>
      <c r="Q181" s="63" t="s">
        <v>2734</v>
      </c>
      <c r="R181" s="63" t="s">
        <v>2431</v>
      </c>
      <c r="S181" s="63" t="s">
        <v>2736</v>
      </c>
      <c r="T181" s="63" t="s">
        <v>2431</v>
      </c>
      <c r="U181" s="63" t="s">
        <v>2738</v>
      </c>
      <c r="V181" s="63" t="s">
        <v>2431</v>
      </c>
      <c r="W181" s="63" t="s">
        <v>2431</v>
      </c>
      <c r="X181" s="63" t="s">
        <v>2431</v>
      </c>
      <c r="Y181" s="63" t="s">
        <v>2431</v>
      </c>
      <c r="Z181" s="63"/>
      <c r="AA181" s="63" t="s">
        <v>2728</v>
      </c>
      <c r="AB181" s="63"/>
      <c r="AC181" s="34">
        <v>428</v>
      </c>
      <c r="AD181" s="40" t="str">
        <f>VLOOKUP(AC181,pTRAIT!A:B,2,FALSE)</f>
        <v>EM5RTUeRo5So5;NST=X / EM5RTCM5So5Pu;NST=X</v>
      </c>
      <c r="AE181" s="63">
        <f>VLOOKUP($AC181,pTRAIT!$A:$X,7,FALSE)</f>
        <v>0</v>
      </c>
      <c r="AF181" s="63">
        <f>VLOOKUP($AC181,pTRAIT!$A:$X,8,FALSE)</f>
        <v>0</v>
      </c>
      <c r="AG181" s="63">
        <f>VLOOKUP($AC181,pTRAIT!$A:$X,9,FALSE)</f>
        <v>0</v>
      </c>
      <c r="AH181" s="63">
        <f>VLOOKUP($AC181,pTRAIT!$A:$X,10,FALSE)</f>
        <v>0</v>
      </c>
      <c r="AI181" s="63">
        <f>VLOOKUP($AC181,pTRAIT!$A:$X,11,FALSE)</f>
        <v>0</v>
      </c>
      <c r="AJ181" s="63">
        <f>VLOOKUP($AC181,pTRAIT!$A:$X,12,FALSE)</f>
        <v>0</v>
      </c>
      <c r="AK181" s="63">
        <f>VLOOKUP($AC181,pTRAIT!$A:$X,13,FALSE)</f>
        <v>0</v>
      </c>
      <c r="AL181" s="63">
        <f>VLOOKUP($AC181,pTRAIT!$A:$X,14,FALSE)</f>
        <v>0</v>
      </c>
      <c r="AM181" s="63">
        <f>VLOOKUP($AC181,pTRAIT!$A:$X,15,FALSE)</f>
        <v>0</v>
      </c>
      <c r="AN181" s="63">
        <f>VLOOKUP($AC181,pTRAIT!$A:$X,16,FALSE)</f>
        <v>0</v>
      </c>
      <c r="AO181" s="63">
        <f>VLOOKUP($AC181,pTRAIT!$A:$X,17,FALSE)</f>
        <v>0</v>
      </c>
      <c r="AP181" s="63">
        <f>VLOOKUP($AC181,pTRAIT!$A:$X,18,FALSE)</f>
        <v>0</v>
      </c>
      <c r="AQ181" s="63">
        <f>VLOOKUP($AC181,pTRAIT!$A:$X,19,FALSE)</f>
        <v>0</v>
      </c>
      <c r="AR181" s="63">
        <f>VLOOKUP($AC181,pTRAIT!$A:$X,20,FALSE)</f>
        <v>0</v>
      </c>
      <c r="AS181" s="63">
        <f>VLOOKUP($AC181,pTRAIT!$A:$X,21,FALSE)</f>
        <v>0</v>
      </c>
      <c r="AT181" s="63">
        <f>VLOOKUP($AC181,pTRAIT!$A:$X,22,FALSE)</f>
        <v>0</v>
      </c>
      <c r="AU181" s="63">
        <f>VLOOKUP($AC181,pTRAIT!$A:$X,23,FALSE)</f>
        <v>0</v>
      </c>
      <c r="AV181" s="63">
        <f>VLOOKUP($AC181,pTRAIT!$A:$X,24,FALSE)</f>
        <v>0</v>
      </c>
    </row>
    <row r="182" spans="1:48" ht="12" hidden="1" customHeight="1" x14ac:dyDescent="0.2">
      <c r="A182" s="32">
        <v>29</v>
      </c>
      <c r="B182" s="33" t="s">
        <v>5</v>
      </c>
      <c r="C182" s="34">
        <v>433</v>
      </c>
      <c r="D182" s="32" t="str">
        <f t="shared" si="2"/>
        <v>29X433</v>
      </c>
      <c r="E182" s="43" t="s">
        <v>1623</v>
      </c>
      <c r="F182" s="61" t="s">
        <v>1809</v>
      </c>
      <c r="G182" s="41" t="s">
        <v>43</v>
      </c>
      <c r="H182" s="38"/>
      <c r="I182" s="32">
        <v>29</v>
      </c>
      <c r="J182" s="63">
        <f>VLOOKUP(I182,pTRAIT!A:B,2,FALSE)</f>
        <v>0</v>
      </c>
      <c r="K182" s="63" t="s">
        <v>2724</v>
      </c>
      <c r="L182" s="63"/>
      <c r="M182" s="63" t="s">
        <v>2437</v>
      </c>
      <c r="N182" s="63" t="s">
        <v>2730</v>
      </c>
      <c r="O182" s="63" t="s">
        <v>2431</v>
      </c>
      <c r="P182" s="63" t="s">
        <v>2732</v>
      </c>
      <c r="Q182" s="63" t="s">
        <v>2734</v>
      </c>
      <c r="R182" s="63" t="s">
        <v>2431</v>
      </c>
      <c r="S182" s="63" t="s">
        <v>2736</v>
      </c>
      <c r="T182" s="63" t="s">
        <v>2431</v>
      </c>
      <c r="U182" s="63" t="s">
        <v>2738</v>
      </c>
      <c r="V182" s="63" t="s">
        <v>2431</v>
      </c>
      <c r="W182" s="63" t="s">
        <v>2431</v>
      </c>
      <c r="X182" s="63" t="s">
        <v>2431</v>
      </c>
      <c r="Y182" s="63" t="s">
        <v>2431</v>
      </c>
      <c r="Z182" s="63"/>
      <c r="AA182" s="63" t="s">
        <v>2728</v>
      </c>
      <c r="AB182" s="63"/>
      <c r="AC182" s="34">
        <v>433</v>
      </c>
      <c r="AD182" s="40" t="str">
        <f>VLOOKUP(AC182,pTRAIT!A:B,2,FALSE)</f>
        <v>EM5RTUeRo5So5;NST=X / EM5RTCM5So5Pu;NST=X</v>
      </c>
      <c r="AE182" s="63">
        <f>VLOOKUP($AC182,pTRAIT!$A:$X,7,FALSE)</f>
        <v>0</v>
      </c>
      <c r="AF182" s="63">
        <f>VLOOKUP($AC182,pTRAIT!$A:$X,8,FALSE)</f>
        <v>0</v>
      </c>
      <c r="AG182" s="63">
        <f>VLOOKUP($AC182,pTRAIT!$A:$X,9,FALSE)</f>
        <v>0</v>
      </c>
      <c r="AH182" s="63">
        <f>VLOOKUP($AC182,pTRAIT!$A:$X,10,FALSE)</f>
        <v>0</v>
      </c>
      <c r="AI182" s="63">
        <f>VLOOKUP($AC182,pTRAIT!$A:$X,11,FALSE)</f>
        <v>0</v>
      </c>
      <c r="AJ182" s="63">
        <f>VLOOKUP($AC182,pTRAIT!$A:$X,12,FALSE)</f>
        <v>0</v>
      </c>
      <c r="AK182" s="63">
        <f>VLOOKUP($AC182,pTRAIT!$A:$X,13,FALSE)</f>
        <v>0</v>
      </c>
      <c r="AL182" s="63">
        <f>VLOOKUP($AC182,pTRAIT!$A:$X,14,FALSE)</f>
        <v>0</v>
      </c>
      <c r="AM182" s="63">
        <f>VLOOKUP($AC182,pTRAIT!$A:$X,15,FALSE)</f>
        <v>0</v>
      </c>
      <c r="AN182" s="63">
        <f>VLOOKUP($AC182,pTRAIT!$A:$X,16,FALSE)</f>
        <v>0</v>
      </c>
      <c r="AO182" s="63">
        <f>VLOOKUP($AC182,pTRAIT!$A:$X,17,FALSE)</f>
        <v>0</v>
      </c>
      <c r="AP182" s="63">
        <f>VLOOKUP($AC182,pTRAIT!$A:$X,18,FALSE)</f>
        <v>0</v>
      </c>
      <c r="AQ182" s="63">
        <f>VLOOKUP($AC182,pTRAIT!$A:$X,19,FALSE)</f>
        <v>0</v>
      </c>
      <c r="AR182" s="63">
        <f>VLOOKUP($AC182,pTRAIT!$A:$X,20,FALSE)</f>
        <v>0</v>
      </c>
      <c r="AS182" s="63">
        <f>VLOOKUP($AC182,pTRAIT!$A:$X,21,FALSE)</f>
        <v>0</v>
      </c>
      <c r="AT182" s="63">
        <f>VLOOKUP($AC182,pTRAIT!$A:$X,22,FALSE)</f>
        <v>0</v>
      </c>
      <c r="AU182" s="63">
        <f>VLOOKUP($AC182,pTRAIT!$A:$X,23,FALSE)</f>
        <v>0</v>
      </c>
      <c r="AV182" s="63">
        <f>VLOOKUP($AC182,pTRAIT!$A:$X,24,FALSE)</f>
        <v>0</v>
      </c>
    </row>
    <row r="183" spans="1:48" ht="12" hidden="1" customHeight="1" x14ac:dyDescent="0.2">
      <c r="A183" s="32">
        <v>29</v>
      </c>
      <c r="B183" s="33" t="s">
        <v>5</v>
      </c>
      <c r="C183" s="34">
        <v>434</v>
      </c>
      <c r="D183" s="32" t="str">
        <f t="shared" si="2"/>
        <v>29X434</v>
      </c>
      <c r="E183" s="43" t="s">
        <v>1623</v>
      </c>
      <c r="F183" s="61" t="s">
        <v>1810</v>
      </c>
      <c r="G183" s="41" t="s">
        <v>43</v>
      </c>
      <c r="H183" s="38"/>
      <c r="I183" s="32">
        <v>29</v>
      </c>
      <c r="J183" s="63">
        <f>VLOOKUP(I183,pTRAIT!A:B,2,FALSE)</f>
        <v>0</v>
      </c>
      <c r="K183" s="63" t="s">
        <v>2724</v>
      </c>
      <c r="L183" s="63"/>
      <c r="M183" s="63" t="s">
        <v>2437</v>
      </c>
      <c r="N183" s="63" t="s">
        <v>2730</v>
      </c>
      <c r="O183" s="63" t="s">
        <v>2431</v>
      </c>
      <c r="P183" s="63" t="s">
        <v>2732</v>
      </c>
      <c r="Q183" s="63" t="s">
        <v>2734</v>
      </c>
      <c r="R183" s="63" t="s">
        <v>2431</v>
      </c>
      <c r="S183" s="63" t="s">
        <v>2736</v>
      </c>
      <c r="T183" s="63" t="s">
        <v>2431</v>
      </c>
      <c r="U183" s="63" t="s">
        <v>2738</v>
      </c>
      <c r="V183" s="63" t="s">
        <v>2431</v>
      </c>
      <c r="W183" s="63" t="s">
        <v>2431</v>
      </c>
      <c r="X183" s="63" t="s">
        <v>2431</v>
      </c>
      <c r="Y183" s="63" t="s">
        <v>2431</v>
      </c>
      <c r="Z183" s="63"/>
      <c r="AA183" s="63" t="s">
        <v>2728</v>
      </c>
      <c r="AB183" s="63"/>
      <c r="AC183" s="34">
        <v>434</v>
      </c>
      <c r="AD183" s="40" t="str">
        <f>VLOOKUP(AC183,pTRAIT!A:B,2,FALSE)</f>
        <v>EM5RTUeRo5So5;NST=X / EM5RTCM5So5Pu;NST=X</v>
      </c>
      <c r="AE183" s="63">
        <f>VLOOKUP($AC183,pTRAIT!$A:$X,7,FALSE)</f>
        <v>0</v>
      </c>
      <c r="AF183" s="63">
        <f>VLOOKUP($AC183,pTRAIT!$A:$X,8,FALSE)</f>
        <v>0</v>
      </c>
      <c r="AG183" s="63">
        <f>VLOOKUP($AC183,pTRAIT!$A:$X,9,FALSE)</f>
        <v>0</v>
      </c>
      <c r="AH183" s="63">
        <f>VLOOKUP($AC183,pTRAIT!$A:$X,10,FALSE)</f>
        <v>0</v>
      </c>
      <c r="AI183" s="63">
        <f>VLOOKUP($AC183,pTRAIT!$A:$X,11,FALSE)</f>
        <v>0</v>
      </c>
      <c r="AJ183" s="63">
        <f>VLOOKUP($AC183,pTRAIT!$A:$X,12,FALSE)</f>
        <v>0</v>
      </c>
      <c r="AK183" s="63">
        <f>VLOOKUP($AC183,pTRAIT!$A:$X,13,FALSE)</f>
        <v>0</v>
      </c>
      <c r="AL183" s="63">
        <f>VLOOKUP($AC183,pTRAIT!$A:$X,14,FALSE)</f>
        <v>0</v>
      </c>
      <c r="AM183" s="63">
        <f>VLOOKUP($AC183,pTRAIT!$A:$X,15,FALSE)</f>
        <v>0</v>
      </c>
      <c r="AN183" s="63">
        <f>VLOOKUP($AC183,pTRAIT!$A:$X,16,FALSE)</f>
        <v>0</v>
      </c>
      <c r="AO183" s="63">
        <f>VLOOKUP($AC183,pTRAIT!$A:$X,17,FALSE)</f>
        <v>0</v>
      </c>
      <c r="AP183" s="63">
        <f>VLOOKUP($AC183,pTRAIT!$A:$X,18,FALSE)</f>
        <v>0</v>
      </c>
      <c r="AQ183" s="63">
        <f>VLOOKUP($AC183,pTRAIT!$A:$X,19,FALSE)</f>
        <v>0</v>
      </c>
      <c r="AR183" s="63">
        <f>VLOOKUP($AC183,pTRAIT!$A:$X,20,FALSE)</f>
        <v>0</v>
      </c>
      <c r="AS183" s="63">
        <f>VLOOKUP($AC183,pTRAIT!$A:$X,21,FALSE)</f>
        <v>0</v>
      </c>
      <c r="AT183" s="63">
        <f>VLOOKUP($AC183,pTRAIT!$A:$X,22,FALSE)</f>
        <v>0</v>
      </c>
      <c r="AU183" s="63">
        <f>VLOOKUP($AC183,pTRAIT!$A:$X,23,FALSE)</f>
        <v>0</v>
      </c>
      <c r="AV183" s="63">
        <f>VLOOKUP($AC183,pTRAIT!$A:$X,24,FALSE)</f>
        <v>0</v>
      </c>
    </row>
    <row r="184" spans="1:48" ht="12" hidden="1" customHeight="1" x14ac:dyDescent="0.2">
      <c r="A184" s="32">
        <v>29</v>
      </c>
      <c r="B184" s="33" t="s">
        <v>5</v>
      </c>
      <c r="C184" s="34">
        <v>437</v>
      </c>
      <c r="D184" s="32" t="str">
        <f t="shared" si="2"/>
        <v>29X437</v>
      </c>
      <c r="E184" s="43" t="s">
        <v>1623</v>
      </c>
      <c r="F184" s="61" t="s">
        <v>1811</v>
      </c>
      <c r="G184" s="41" t="s">
        <v>43</v>
      </c>
      <c r="H184" s="38"/>
      <c r="I184" s="32">
        <v>29</v>
      </c>
      <c r="J184" s="63">
        <f>VLOOKUP(I184,pTRAIT!A:B,2,FALSE)</f>
        <v>0</v>
      </c>
      <c r="K184" s="63" t="s">
        <v>2724</v>
      </c>
      <c r="L184" s="63"/>
      <c r="M184" s="63" t="s">
        <v>2437</v>
      </c>
      <c r="N184" s="63" t="s">
        <v>2730</v>
      </c>
      <c r="O184" s="63" t="s">
        <v>2431</v>
      </c>
      <c r="P184" s="63" t="s">
        <v>2732</v>
      </c>
      <c r="Q184" s="63" t="s">
        <v>2734</v>
      </c>
      <c r="R184" s="63" t="s">
        <v>2431</v>
      </c>
      <c r="S184" s="63" t="s">
        <v>2736</v>
      </c>
      <c r="T184" s="63" t="s">
        <v>2431</v>
      </c>
      <c r="U184" s="63" t="s">
        <v>2738</v>
      </c>
      <c r="V184" s="63" t="s">
        <v>2431</v>
      </c>
      <c r="W184" s="63" t="s">
        <v>2431</v>
      </c>
      <c r="X184" s="63" t="s">
        <v>2431</v>
      </c>
      <c r="Y184" s="63" t="s">
        <v>2431</v>
      </c>
      <c r="Z184" s="63"/>
      <c r="AA184" s="63" t="s">
        <v>2728</v>
      </c>
      <c r="AB184" s="63"/>
      <c r="AC184" s="34">
        <v>437</v>
      </c>
      <c r="AD184" s="40" t="str">
        <f>VLOOKUP(AC184,pTRAIT!A:B,2,FALSE)</f>
        <v>EM5RTUeRo5So5;NST=X / EM5RTCM5So5WSPu;NST=X</v>
      </c>
      <c r="AE184" s="63">
        <f>VLOOKUP($AC184,pTRAIT!$A:$X,7,FALSE)</f>
        <v>0</v>
      </c>
      <c r="AF184" s="63">
        <f>VLOOKUP($AC184,pTRAIT!$A:$X,8,FALSE)</f>
        <v>0</v>
      </c>
      <c r="AG184" s="63">
        <f>VLOOKUP($AC184,pTRAIT!$A:$X,9,FALSE)</f>
        <v>0</v>
      </c>
      <c r="AH184" s="63">
        <f>VLOOKUP($AC184,pTRAIT!$A:$X,10,FALSE)</f>
        <v>0</v>
      </c>
      <c r="AI184" s="63">
        <f>VLOOKUP($AC184,pTRAIT!$A:$X,11,FALSE)</f>
        <v>0</v>
      </c>
      <c r="AJ184" s="63">
        <f>VLOOKUP($AC184,pTRAIT!$A:$X,12,FALSE)</f>
        <v>0</v>
      </c>
      <c r="AK184" s="63">
        <f>VLOOKUP($AC184,pTRAIT!$A:$X,13,FALSE)</f>
        <v>0</v>
      </c>
      <c r="AL184" s="63">
        <f>VLOOKUP($AC184,pTRAIT!$A:$X,14,FALSE)</f>
        <v>0</v>
      </c>
      <c r="AM184" s="63">
        <f>VLOOKUP($AC184,pTRAIT!$A:$X,15,FALSE)</f>
        <v>0</v>
      </c>
      <c r="AN184" s="63">
        <f>VLOOKUP($AC184,pTRAIT!$A:$X,16,FALSE)</f>
        <v>0</v>
      </c>
      <c r="AO184" s="63">
        <f>VLOOKUP($AC184,pTRAIT!$A:$X,17,FALSE)</f>
        <v>0</v>
      </c>
      <c r="AP184" s="63">
        <f>VLOOKUP($AC184,pTRAIT!$A:$X,18,FALSE)</f>
        <v>0</v>
      </c>
      <c r="AQ184" s="63">
        <f>VLOOKUP($AC184,pTRAIT!$A:$X,19,FALSE)</f>
        <v>0</v>
      </c>
      <c r="AR184" s="63">
        <f>VLOOKUP($AC184,pTRAIT!$A:$X,20,FALSE)</f>
        <v>0</v>
      </c>
      <c r="AS184" s="63">
        <f>VLOOKUP($AC184,pTRAIT!$A:$X,21,FALSE)</f>
        <v>0</v>
      </c>
      <c r="AT184" s="63">
        <f>VLOOKUP($AC184,pTRAIT!$A:$X,22,FALSE)</f>
        <v>0</v>
      </c>
      <c r="AU184" s="63">
        <f>VLOOKUP($AC184,pTRAIT!$A:$X,23,FALSE)</f>
        <v>0</v>
      </c>
      <c r="AV184" s="63">
        <f>VLOOKUP($AC184,pTRAIT!$A:$X,24,FALSE)</f>
        <v>0</v>
      </c>
    </row>
    <row r="185" spans="1:48" ht="12" hidden="1" customHeight="1" x14ac:dyDescent="0.2">
      <c r="A185" s="32">
        <v>29</v>
      </c>
      <c r="B185" s="33" t="s">
        <v>5</v>
      </c>
      <c r="C185" s="34">
        <v>438</v>
      </c>
      <c r="D185" s="32" t="str">
        <f t="shared" si="2"/>
        <v>29X438</v>
      </c>
      <c r="E185" s="43" t="s">
        <v>1623</v>
      </c>
      <c r="F185" s="61" t="s">
        <v>1812</v>
      </c>
      <c r="G185" s="41" t="s">
        <v>43</v>
      </c>
      <c r="H185" s="38"/>
      <c r="I185" s="32">
        <v>29</v>
      </c>
      <c r="J185" s="63">
        <f>VLOOKUP(I185,pTRAIT!A:B,2,FALSE)</f>
        <v>0</v>
      </c>
      <c r="K185" s="63" t="s">
        <v>2724</v>
      </c>
      <c r="L185" s="63"/>
      <c r="M185" s="63" t="s">
        <v>2437</v>
      </c>
      <c r="N185" s="63" t="s">
        <v>2730</v>
      </c>
      <c r="O185" s="63" t="s">
        <v>2431</v>
      </c>
      <c r="P185" s="63" t="s">
        <v>2732</v>
      </c>
      <c r="Q185" s="63" t="s">
        <v>2734</v>
      </c>
      <c r="R185" s="63" t="s">
        <v>2431</v>
      </c>
      <c r="S185" s="63" t="s">
        <v>2736</v>
      </c>
      <c r="T185" s="63" t="s">
        <v>2431</v>
      </c>
      <c r="U185" s="63" t="s">
        <v>2738</v>
      </c>
      <c r="V185" s="63" t="s">
        <v>2431</v>
      </c>
      <c r="W185" s="63" t="s">
        <v>2431</v>
      </c>
      <c r="X185" s="63" t="s">
        <v>2431</v>
      </c>
      <c r="Y185" s="63" t="s">
        <v>2431</v>
      </c>
      <c r="Z185" s="63"/>
      <c r="AA185" s="63" t="s">
        <v>2728</v>
      </c>
      <c r="AB185" s="63"/>
      <c r="AC185" s="34">
        <v>438</v>
      </c>
      <c r="AD185" s="40" t="str">
        <f>VLOOKUP(AC185,pTRAIT!A:B,2,FALSE)</f>
        <v>EM5RTUeRo5So5;NST=X / EM5RTCM5So5(WS)Pu;NST=X</v>
      </c>
      <c r="AE185" s="63">
        <f>VLOOKUP($AC185,pTRAIT!$A:$X,7,FALSE)</f>
        <v>0</v>
      </c>
      <c r="AF185" s="63">
        <f>VLOOKUP($AC185,pTRAIT!$A:$X,8,FALSE)</f>
        <v>0</v>
      </c>
      <c r="AG185" s="63">
        <f>VLOOKUP($AC185,pTRAIT!$A:$X,9,FALSE)</f>
        <v>0</v>
      </c>
      <c r="AH185" s="63">
        <f>VLOOKUP($AC185,pTRAIT!$A:$X,10,FALSE)</f>
        <v>0</v>
      </c>
      <c r="AI185" s="63">
        <f>VLOOKUP($AC185,pTRAIT!$A:$X,11,FALSE)</f>
        <v>0</v>
      </c>
      <c r="AJ185" s="63">
        <f>VLOOKUP($AC185,pTRAIT!$A:$X,12,FALSE)</f>
        <v>0</v>
      </c>
      <c r="AK185" s="63">
        <f>VLOOKUP($AC185,pTRAIT!$A:$X,13,FALSE)</f>
        <v>0</v>
      </c>
      <c r="AL185" s="63">
        <f>VLOOKUP($AC185,pTRAIT!$A:$X,14,FALSE)</f>
        <v>0</v>
      </c>
      <c r="AM185" s="63">
        <f>VLOOKUP($AC185,pTRAIT!$A:$X,15,FALSE)</f>
        <v>0</v>
      </c>
      <c r="AN185" s="63">
        <f>VLOOKUP($AC185,pTRAIT!$A:$X,16,FALSE)</f>
        <v>0</v>
      </c>
      <c r="AO185" s="63">
        <f>VLOOKUP($AC185,pTRAIT!$A:$X,17,FALSE)</f>
        <v>0</v>
      </c>
      <c r="AP185" s="63">
        <f>VLOOKUP($AC185,pTRAIT!$A:$X,18,FALSE)</f>
        <v>0</v>
      </c>
      <c r="AQ185" s="63">
        <f>VLOOKUP($AC185,pTRAIT!$A:$X,19,FALSE)</f>
        <v>0</v>
      </c>
      <c r="AR185" s="63">
        <f>VLOOKUP($AC185,pTRAIT!$A:$X,20,FALSE)</f>
        <v>0</v>
      </c>
      <c r="AS185" s="63">
        <f>VLOOKUP($AC185,pTRAIT!$A:$X,21,FALSE)</f>
        <v>0</v>
      </c>
      <c r="AT185" s="63">
        <f>VLOOKUP($AC185,pTRAIT!$A:$X,22,FALSE)</f>
        <v>0</v>
      </c>
      <c r="AU185" s="63">
        <f>VLOOKUP($AC185,pTRAIT!$A:$X,23,FALSE)</f>
        <v>0</v>
      </c>
      <c r="AV185" s="63">
        <f>VLOOKUP($AC185,pTRAIT!$A:$X,24,FALSE)</f>
        <v>0</v>
      </c>
    </row>
    <row r="186" spans="1:48" ht="12" hidden="1" customHeight="1" x14ac:dyDescent="0.2">
      <c r="A186" s="32">
        <v>30</v>
      </c>
      <c r="B186" s="33" t="s">
        <v>5</v>
      </c>
      <c r="C186" s="34">
        <v>278</v>
      </c>
      <c r="D186" s="32" t="str">
        <f t="shared" si="2"/>
        <v>30X278</v>
      </c>
      <c r="E186" s="43" t="s">
        <v>1623</v>
      </c>
      <c r="F186" s="61" t="s">
        <v>1813</v>
      </c>
      <c r="G186" s="41" t="s">
        <v>43</v>
      </c>
      <c r="H186" s="38"/>
      <c r="I186" s="32">
        <v>30</v>
      </c>
      <c r="J186" s="63">
        <f>VLOOKUP(I186,pTRAIT!A:B,2,FALSE)</f>
        <v>0</v>
      </c>
      <c r="K186" s="63" t="s">
        <v>2724</v>
      </c>
      <c r="L186" s="63"/>
      <c r="M186" s="63" t="s">
        <v>2437</v>
      </c>
      <c r="N186" s="63" t="s">
        <v>2730</v>
      </c>
      <c r="O186" s="63" t="s">
        <v>2431</v>
      </c>
      <c r="P186" s="63" t="s">
        <v>2732</v>
      </c>
      <c r="Q186" s="63" t="s">
        <v>2734</v>
      </c>
      <c r="R186" s="63" t="s">
        <v>2431</v>
      </c>
      <c r="S186" s="63" t="s">
        <v>2431</v>
      </c>
      <c r="T186" s="63" t="s">
        <v>2737</v>
      </c>
      <c r="U186" s="63" t="s">
        <v>2738</v>
      </c>
      <c r="V186" s="63" t="s">
        <v>2431</v>
      </c>
      <c r="W186" s="63" t="s">
        <v>2431</v>
      </c>
      <c r="X186" s="63" t="s">
        <v>2431</v>
      </c>
      <c r="Y186" s="63" t="s">
        <v>2740</v>
      </c>
      <c r="Z186" s="63"/>
      <c r="AA186" s="63"/>
      <c r="AB186" s="63"/>
      <c r="AC186" s="34">
        <v>278</v>
      </c>
      <c r="AD186" s="40" t="str">
        <f>VLOOKUP(AC186,pTRAIT!A:B,2,FALSE)</f>
        <v>EM5RTUeRo5So5;NST=X / EM5RTUe(Ro5)So5Pu;NST=X</v>
      </c>
      <c r="AE186" s="63">
        <f>VLOOKUP($AC186,pTRAIT!$A:$X,7,FALSE)</f>
        <v>0</v>
      </c>
      <c r="AF186" s="63">
        <f>VLOOKUP($AC186,pTRAIT!$A:$X,8,FALSE)</f>
        <v>0</v>
      </c>
      <c r="AG186" s="63">
        <f>VLOOKUP($AC186,pTRAIT!$A:$X,9,FALSE)</f>
        <v>0</v>
      </c>
      <c r="AH186" s="63">
        <f>VLOOKUP($AC186,pTRAIT!$A:$X,10,FALSE)</f>
        <v>0</v>
      </c>
      <c r="AI186" s="63">
        <f>VLOOKUP($AC186,pTRAIT!$A:$X,11,FALSE)</f>
        <v>0</v>
      </c>
      <c r="AJ186" s="63">
        <f>VLOOKUP($AC186,pTRAIT!$A:$X,12,FALSE)</f>
        <v>0</v>
      </c>
      <c r="AK186" s="63">
        <f>VLOOKUP($AC186,pTRAIT!$A:$X,13,FALSE)</f>
        <v>0</v>
      </c>
      <c r="AL186" s="63">
        <f>VLOOKUP($AC186,pTRAIT!$A:$X,14,FALSE)</f>
        <v>0</v>
      </c>
      <c r="AM186" s="63">
        <f>VLOOKUP($AC186,pTRAIT!$A:$X,15,FALSE)</f>
        <v>0</v>
      </c>
      <c r="AN186" s="63">
        <f>VLOOKUP($AC186,pTRAIT!$A:$X,16,FALSE)</f>
        <v>0</v>
      </c>
      <c r="AO186" s="63">
        <f>VLOOKUP($AC186,pTRAIT!$A:$X,17,FALSE)</f>
        <v>0</v>
      </c>
      <c r="AP186" s="63">
        <f>VLOOKUP($AC186,pTRAIT!$A:$X,18,FALSE)</f>
        <v>0</v>
      </c>
      <c r="AQ186" s="63">
        <f>VLOOKUP($AC186,pTRAIT!$A:$X,19,FALSE)</f>
        <v>0</v>
      </c>
      <c r="AR186" s="63">
        <f>VLOOKUP($AC186,pTRAIT!$A:$X,20,FALSE)</f>
        <v>0</v>
      </c>
      <c r="AS186" s="63">
        <f>VLOOKUP($AC186,pTRAIT!$A:$X,21,FALSE)</f>
        <v>0</v>
      </c>
      <c r="AT186" s="63">
        <f>VLOOKUP($AC186,pTRAIT!$A:$X,22,FALSE)</f>
        <v>0</v>
      </c>
      <c r="AU186" s="63">
        <f>VLOOKUP($AC186,pTRAIT!$A:$X,23,FALSE)</f>
        <v>0</v>
      </c>
      <c r="AV186" s="63">
        <f>VLOOKUP($AC186,pTRAIT!$A:$X,24,FALSE)</f>
        <v>0</v>
      </c>
    </row>
    <row r="187" spans="1:48" ht="12" hidden="1" customHeight="1" x14ac:dyDescent="0.2">
      <c r="A187" s="32">
        <v>30</v>
      </c>
      <c r="B187" s="33" t="s">
        <v>5</v>
      </c>
      <c r="C187" s="34">
        <v>392</v>
      </c>
      <c r="D187" s="32" t="str">
        <f t="shared" si="2"/>
        <v>30X392</v>
      </c>
      <c r="E187" s="43" t="s">
        <v>1623</v>
      </c>
      <c r="F187" s="61" t="s">
        <v>1814</v>
      </c>
      <c r="G187" s="41" t="s">
        <v>43</v>
      </c>
      <c r="H187" s="38"/>
      <c r="I187" s="32">
        <v>30</v>
      </c>
      <c r="J187" s="63">
        <f>VLOOKUP(I187,pTRAIT!A:B,2,FALSE)</f>
        <v>0</v>
      </c>
      <c r="K187" s="63" t="s">
        <v>2724</v>
      </c>
      <c r="L187" s="63"/>
      <c r="M187" s="63" t="s">
        <v>2437</v>
      </c>
      <c r="N187" s="63" t="s">
        <v>2730</v>
      </c>
      <c r="O187" s="63" t="s">
        <v>2431</v>
      </c>
      <c r="P187" s="63" t="s">
        <v>2732</v>
      </c>
      <c r="Q187" s="63" t="s">
        <v>2734</v>
      </c>
      <c r="R187" s="63" t="s">
        <v>2431</v>
      </c>
      <c r="S187" s="63" t="s">
        <v>2431</v>
      </c>
      <c r="T187" s="63" t="s">
        <v>2737</v>
      </c>
      <c r="U187" s="63" t="s">
        <v>2738</v>
      </c>
      <c r="V187" s="63" t="s">
        <v>2431</v>
      </c>
      <c r="W187" s="63" t="s">
        <v>2431</v>
      </c>
      <c r="X187" s="63" t="s">
        <v>2431</v>
      </c>
      <c r="Y187" s="63" t="s">
        <v>2740</v>
      </c>
      <c r="Z187" s="63"/>
      <c r="AA187" s="63"/>
      <c r="AB187" s="63"/>
      <c r="AC187" s="34">
        <v>392</v>
      </c>
      <c r="AD187" s="40" t="str">
        <f>VLOOKUP(AC187,pTRAIT!A:B,2,FALSE)</f>
        <v>EM5RTUeRo5So5;NST=X / EM5RTUe(Ro5)So5Pu;NST=X</v>
      </c>
      <c r="AE187" s="63">
        <f>VLOOKUP($AC187,pTRAIT!$A:$X,7,FALSE)</f>
        <v>0</v>
      </c>
      <c r="AF187" s="63">
        <f>VLOOKUP($AC187,pTRAIT!$A:$X,8,FALSE)</f>
        <v>0</v>
      </c>
      <c r="AG187" s="63">
        <f>VLOOKUP($AC187,pTRAIT!$A:$X,9,FALSE)</f>
        <v>0</v>
      </c>
      <c r="AH187" s="63">
        <f>VLOOKUP($AC187,pTRAIT!$A:$X,10,FALSE)</f>
        <v>0</v>
      </c>
      <c r="AI187" s="63">
        <f>VLOOKUP($AC187,pTRAIT!$A:$X,11,FALSE)</f>
        <v>0</v>
      </c>
      <c r="AJ187" s="63">
        <f>VLOOKUP($AC187,pTRAIT!$A:$X,12,FALSE)</f>
        <v>0</v>
      </c>
      <c r="AK187" s="63">
        <f>VLOOKUP($AC187,pTRAIT!$A:$X,13,FALSE)</f>
        <v>0</v>
      </c>
      <c r="AL187" s="63">
        <f>VLOOKUP($AC187,pTRAIT!$A:$X,14,FALSE)</f>
        <v>0</v>
      </c>
      <c r="AM187" s="63">
        <f>VLOOKUP($AC187,pTRAIT!$A:$X,15,FALSE)</f>
        <v>0</v>
      </c>
      <c r="AN187" s="63">
        <f>VLOOKUP($AC187,pTRAIT!$A:$X,16,FALSE)</f>
        <v>0</v>
      </c>
      <c r="AO187" s="63">
        <f>VLOOKUP($AC187,pTRAIT!$A:$X,17,FALSE)</f>
        <v>0</v>
      </c>
      <c r="AP187" s="63">
        <f>VLOOKUP($AC187,pTRAIT!$A:$X,18,FALSE)</f>
        <v>0</v>
      </c>
      <c r="AQ187" s="63">
        <f>VLOOKUP($AC187,pTRAIT!$A:$X,19,FALSE)</f>
        <v>0</v>
      </c>
      <c r="AR187" s="63">
        <f>VLOOKUP($AC187,pTRAIT!$A:$X,20,FALSE)</f>
        <v>0</v>
      </c>
      <c r="AS187" s="63">
        <f>VLOOKUP($AC187,pTRAIT!$A:$X,21,FALSE)</f>
        <v>0</v>
      </c>
      <c r="AT187" s="63">
        <f>VLOOKUP($AC187,pTRAIT!$A:$X,22,FALSE)</f>
        <v>0</v>
      </c>
      <c r="AU187" s="63">
        <f>VLOOKUP($AC187,pTRAIT!$A:$X,23,FALSE)</f>
        <v>0</v>
      </c>
      <c r="AV187" s="63">
        <f>VLOOKUP($AC187,pTRAIT!$A:$X,24,FALSE)</f>
        <v>0</v>
      </c>
    </row>
    <row r="188" spans="1:48" ht="12" hidden="1" customHeight="1" x14ac:dyDescent="0.2">
      <c r="A188" s="32">
        <v>453</v>
      </c>
      <c r="B188" s="33" t="s">
        <v>5</v>
      </c>
      <c r="C188" s="34">
        <v>461</v>
      </c>
      <c r="D188" s="32" t="str">
        <f t="shared" si="2"/>
        <v>453X461</v>
      </c>
      <c r="E188" s="47" t="s">
        <v>1627</v>
      </c>
      <c r="F188" s="61" t="s">
        <v>1815</v>
      </c>
      <c r="G188" s="41" t="s">
        <v>43</v>
      </c>
      <c r="H188" s="38"/>
      <c r="I188" s="32">
        <v>453</v>
      </c>
      <c r="J188" s="63">
        <f>VLOOKUP(I188,pTRAIT!A:B,2,FALSE)</f>
        <v>0</v>
      </c>
      <c r="K188" s="63" t="s">
        <v>2725</v>
      </c>
      <c r="L188" s="63"/>
      <c r="M188" s="63" t="s">
        <v>2437</v>
      </c>
      <c r="N188" s="63" t="s">
        <v>2730</v>
      </c>
      <c r="O188" s="63" t="s">
        <v>2431</v>
      </c>
      <c r="P188" s="63" t="s">
        <v>2732</v>
      </c>
      <c r="Q188" s="63" t="s">
        <v>2734</v>
      </c>
      <c r="R188" s="63" t="s">
        <v>2735</v>
      </c>
      <c r="S188" s="63" t="s">
        <v>2431</v>
      </c>
      <c r="T188" s="63" t="s">
        <v>2431</v>
      </c>
      <c r="U188" s="63" t="s">
        <v>2431</v>
      </c>
      <c r="V188" s="63" t="s">
        <v>2431</v>
      </c>
      <c r="W188" s="63" t="s">
        <v>2431</v>
      </c>
      <c r="X188" s="63" t="s">
        <v>2431</v>
      </c>
      <c r="Y188" s="63" t="s">
        <v>2431</v>
      </c>
      <c r="Z188" s="63"/>
      <c r="AA188" s="63" t="s">
        <v>2728</v>
      </c>
      <c r="AB188" s="63"/>
      <c r="AC188" s="34">
        <v>461</v>
      </c>
      <c r="AD188" s="40" t="str">
        <f>VLOOKUP(AC188,pTRAIT!A:B,2,FALSE)</f>
        <v>EM5RTUeMi1;RIN=RF / (RT)(So5)(Pu);RIN=RS</v>
      </c>
      <c r="AE188" s="63">
        <f>VLOOKUP($AC188,pTRAIT!$A:$X,7,FALSE)</f>
        <v>0</v>
      </c>
      <c r="AF188" s="63">
        <f>VLOOKUP($AC188,pTRAIT!$A:$X,8,FALSE)</f>
        <v>0</v>
      </c>
      <c r="AG188" s="63">
        <f>VLOOKUP($AC188,pTRAIT!$A:$X,9,FALSE)</f>
        <v>0</v>
      </c>
      <c r="AH188" s="63">
        <f>VLOOKUP($AC188,pTRAIT!$A:$X,10,FALSE)</f>
        <v>0</v>
      </c>
      <c r="AI188" s="63">
        <f>VLOOKUP($AC188,pTRAIT!$A:$X,11,FALSE)</f>
        <v>0</v>
      </c>
      <c r="AJ188" s="63">
        <f>VLOOKUP($AC188,pTRAIT!$A:$X,12,FALSE)</f>
        <v>0</v>
      </c>
      <c r="AK188" s="63">
        <f>VLOOKUP($AC188,pTRAIT!$A:$X,13,FALSE)</f>
        <v>0</v>
      </c>
      <c r="AL188" s="63">
        <f>VLOOKUP($AC188,pTRAIT!$A:$X,14,FALSE)</f>
        <v>0</v>
      </c>
      <c r="AM188" s="63">
        <f>VLOOKUP($AC188,pTRAIT!$A:$X,15,FALSE)</f>
        <v>0</v>
      </c>
      <c r="AN188" s="63">
        <f>VLOOKUP($AC188,pTRAIT!$A:$X,16,FALSE)</f>
        <v>0</v>
      </c>
      <c r="AO188" s="63">
        <f>VLOOKUP($AC188,pTRAIT!$A:$X,17,FALSE)</f>
        <v>0</v>
      </c>
      <c r="AP188" s="63">
        <f>VLOOKUP($AC188,pTRAIT!$A:$X,18,FALSE)</f>
        <v>0</v>
      </c>
      <c r="AQ188" s="63">
        <f>VLOOKUP($AC188,pTRAIT!$A:$X,19,FALSE)</f>
        <v>0</v>
      </c>
      <c r="AR188" s="63">
        <f>VLOOKUP($AC188,pTRAIT!$A:$X,20,FALSE)</f>
        <v>0</v>
      </c>
      <c r="AS188" s="63">
        <f>VLOOKUP($AC188,pTRAIT!$A:$X,21,FALSE)</f>
        <v>0</v>
      </c>
      <c r="AT188" s="63">
        <f>VLOOKUP($AC188,pTRAIT!$A:$X,22,FALSE)</f>
        <v>0</v>
      </c>
      <c r="AU188" s="63">
        <f>VLOOKUP($AC188,pTRAIT!$A:$X,23,FALSE)</f>
        <v>0</v>
      </c>
      <c r="AV188" s="63">
        <f>VLOOKUP($AC188,pTRAIT!$A:$X,24,FALSE)</f>
        <v>0</v>
      </c>
    </row>
    <row r="189" spans="1:48" ht="12" hidden="1" customHeight="1" x14ac:dyDescent="0.2">
      <c r="A189" s="32">
        <v>453</v>
      </c>
      <c r="B189" s="33" t="s">
        <v>5</v>
      </c>
      <c r="C189" s="34">
        <v>462</v>
      </c>
      <c r="D189" s="32" t="str">
        <f t="shared" si="2"/>
        <v>453X462</v>
      </c>
      <c r="E189" s="47" t="s">
        <v>1627</v>
      </c>
      <c r="F189" s="61" t="s">
        <v>1816</v>
      </c>
      <c r="G189" s="41" t="s">
        <v>43</v>
      </c>
      <c r="H189" s="38"/>
      <c r="I189" s="32">
        <v>453</v>
      </c>
      <c r="J189" s="63">
        <f>VLOOKUP(I189,pTRAIT!A:B,2,FALSE)</f>
        <v>0</v>
      </c>
      <c r="K189" s="63" t="s">
        <v>2725</v>
      </c>
      <c r="L189" s="63"/>
      <c r="M189" s="63" t="s">
        <v>2437</v>
      </c>
      <c r="N189" s="63" t="s">
        <v>2730</v>
      </c>
      <c r="O189" s="63" t="s">
        <v>2431</v>
      </c>
      <c r="P189" s="63" t="s">
        <v>2732</v>
      </c>
      <c r="Q189" s="63" t="s">
        <v>2734</v>
      </c>
      <c r="R189" s="63" t="s">
        <v>2735</v>
      </c>
      <c r="S189" s="63" t="s">
        <v>2431</v>
      </c>
      <c r="T189" s="63" t="s">
        <v>2431</v>
      </c>
      <c r="U189" s="63" t="s">
        <v>2431</v>
      </c>
      <c r="V189" s="63" t="s">
        <v>2431</v>
      </c>
      <c r="W189" s="63" t="s">
        <v>2431</v>
      </c>
      <c r="X189" s="63" t="s">
        <v>2431</v>
      </c>
      <c r="Y189" s="63" t="s">
        <v>2431</v>
      </c>
      <c r="Z189" s="63"/>
      <c r="AA189" s="63" t="s">
        <v>2728</v>
      </c>
      <c r="AB189" s="63"/>
      <c r="AC189" s="34">
        <v>462</v>
      </c>
      <c r="AD189" s="40" t="str">
        <f>VLOOKUP(AC189,pTRAIT!A:B,2,FALSE)</f>
        <v>EM5RTUeMi1;RIN=RF / (RT)(Ue)(So5)(Pu);RIN=RS</v>
      </c>
      <c r="AE189" s="63">
        <f>VLOOKUP($AC189,pTRAIT!$A:$X,7,FALSE)</f>
        <v>0</v>
      </c>
      <c r="AF189" s="63">
        <f>VLOOKUP($AC189,pTRAIT!$A:$X,8,FALSE)</f>
        <v>0</v>
      </c>
      <c r="AG189" s="63">
        <f>VLOOKUP($AC189,pTRAIT!$A:$X,9,FALSE)</f>
        <v>0</v>
      </c>
      <c r="AH189" s="63">
        <f>VLOOKUP($AC189,pTRAIT!$A:$X,10,FALSE)</f>
        <v>0</v>
      </c>
      <c r="AI189" s="63">
        <f>VLOOKUP($AC189,pTRAIT!$A:$X,11,FALSE)</f>
        <v>0</v>
      </c>
      <c r="AJ189" s="63">
        <f>VLOOKUP($AC189,pTRAIT!$A:$X,12,FALSE)</f>
        <v>0</v>
      </c>
      <c r="AK189" s="63">
        <f>VLOOKUP($AC189,pTRAIT!$A:$X,13,FALSE)</f>
        <v>0</v>
      </c>
      <c r="AL189" s="63">
        <f>VLOOKUP($AC189,pTRAIT!$A:$X,14,FALSE)</f>
        <v>0</v>
      </c>
      <c r="AM189" s="63">
        <f>VLOOKUP($AC189,pTRAIT!$A:$X,15,FALSE)</f>
        <v>0</v>
      </c>
      <c r="AN189" s="63">
        <f>VLOOKUP($AC189,pTRAIT!$A:$X,16,FALSE)</f>
        <v>0</v>
      </c>
      <c r="AO189" s="63">
        <f>VLOOKUP($AC189,pTRAIT!$A:$X,17,FALSE)</f>
        <v>0</v>
      </c>
      <c r="AP189" s="63">
        <f>VLOOKUP($AC189,pTRAIT!$A:$X,18,FALSE)</f>
        <v>0</v>
      </c>
      <c r="AQ189" s="63">
        <f>VLOOKUP($AC189,pTRAIT!$A:$X,19,FALSE)</f>
        <v>0</v>
      </c>
      <c r="AR189" s="63">
        <f>VLOOKUP($AC189,pTRAIT!$A:$X,20,FALSE)</f>
        <v>0</v>
      </c>
      <c r="AS189" s="63">
        <f>VLOOKUP($AC189,pTRAIT!$A:$X,21,FALSE)</f>
        <v>0</v>
      </c>
      <c r="AT189" s="63">
        <f>VLOOKUP($AC189,pTRAIT!$A:$X,22,FALSE)</f>
        <v>0</v>
      </c>
      <c r="AU189" s="63">
        <f>VLOOKUP($AC189,pTRAIT!$A:$X,23,FALSE)</f>
        <v>0</v>
      </c>
      <c r="AV189" s="63">
        <f>VLOOKUP($AC189,pTRAIT!$A:$X,24,FALSE)</f>
        <v>0</v>
      </c>
    </row>
    <row r="190" spans="1:48" ht="12" hidden="1" customHeight="1" x14ac:dyDescent="0.2">
      <c r="A190" s="32">
        <v>453</v>
      </c>
      <c r="B190" s="33" t="s">
        <v>5</v>
      </c>
      <c r="C190" s="34">
        <v>463</v>
      </c>
      <c r="D190" s="32" t="str">
        <f t="shared" si="2"/>
        <v>453X463</v>
      </c>
      <c r="E190" s="47" t="s">
        <v>1627</v>
      </c>
      <c r="F190" s="61" t="s">
        <v>1817</v>
      </c>
      <c r="G190" s="41" t="s">
        <v>43</v>
      </c>
      <c r="H190" s="38"/>
      <c r="I190" s="32">
        <v>453</v>
      </c>
      <c r="J190" s="63">
        <f>VLOOKUP(I190,pTRAIT!A:B,2,FALSE)</f>
        <v>0</v>
      </c>
      <c r="K190" s="63" t="s">
        <v>2725</v>
      </c>
      <c r="L190" s="63"/>
      <c r="M190" s="63" t="s">
        <v>2437</v>
      </c>
      <c r="N190" s="63" t="s">
        <v>2730</v>
      </c>
      <c r="O190" s="63" t="s">
        <v>2431</v>
      </c>
      <c r="P190" s="63" t="s">
        <v>2732</v>
      </c>
      <c r="Q190" s="63" t="s">
        <v>2734</v>
      </c>
      <c r="R190" s="63" t="s">
        <v>2735</v>
      </c>
      <c r="S190" s="63" t="s">
        <v>2431</v>
      </c>
      <c r="T190" s="63" t="s">
        <v>2431</v>
      </c>
      <c r="U190" s="63" t="s">
        <v>2431</v>
      </c>
      <c r="V190" s="63" t="s">
        <v>2431</v>
      </c>
      <c r="W190" s="63" t="s">
        <v>2431</v>
      </c>
      <c r="X190" s="63" t="s">
        <v>2431</v>
      </c>
      <c r="Y190" s="63" t="s">
        <v>2431</v>
      </c>
      <c r="Z190" s="63"/>
      <c r="AA190" s="63" t="s">
        <v>2728</v>
      </c>
      <c r="AB190" s="63"/>
      <c r="AC190" s="34">
        <v>463</v>
      </c>
      <c r="AD190" s="40" t="str">
        <f>VLOOKUP(AC190,pTRAIT!A:B,2,FALSE)</f>
        <v>EM5RTUeMi1;RIN=RF / EM5Mi1Cf9(Pu);RIN=RF</v>
      </c>
      <c r="AE190" s="63">
        <f>VLOOKUP($AC190,pTRAIT!$A:$X,7,FALSE)</f>
        <v>0</v>
      </c>
      <c r="AF190" s="63">
        <f>VLOOKUP($AC190,pTRAIT!$A:$X,8,FALSE)</f>
        <v>0</v>
      </c>
      <c r="AG190" s="63">
        <f>VLOOKUP($AC190,pTRAIT!$A:$X,9,FALSE)</f>
        <v>0</v>
      </c>
      <c r="AH190" s="63">
        <f>VLOOKUP($AC190,pTRAIT!$A:$X,10,FALSE)</f>
        <v>0</v>
      </c>
      <c r="AI190" s="63">
        <f>VLOOKUP($AC190,pTRAIT!$A:$X,11,FALSE)</f>
        <v>0</v>
      </c>
      <c r="AJ190" s="63">
        <f>VLOOKUP($AC190,pTRAIT!$A:$X,12,FALSE)</f>
        <v>0</v>
      </c>
      <c r="AK190" s="63">
        <f>VLOOKUP($AC190,pTRAIT!$A:$X,13,FALSE)</f>
        <v>0</v>
      </c>
      <c r="AL190" s="63">
        <f>VLOOKUP($AC190,pTRAIT!$A:$X,14,FALSE)</f>
        <v>0</v>
      </c>
      <c r="AM190" s="63">
        <f>VLOOKUP($AC190,pTRAIT!$A:$X,15,FALSE)</f>
        <v>0</v>
      </c>
      <c r="AN190" s="63">
        <f>VLOOKUP($AC190,pTRAIT!$A:$X,16,FALSE)</f>
        <v>0</v>
      </c>
      <c r="AO190" s="63">
        <f>VLOOKUP($AC190,pTRAIT!$A:$X,17,FALSE)</f>
        <v>0</v>
      </c>
      <c r="AP190" s="63">
        <f>VLOOKUP($AC190,pTRAIT!$A:$X,18,FALSE)</f>
        <v>0</v>
      </c>
      <c r="AQ190" s="63">
        <f>VLOOKUP($AC190,pTRAIT!$A:$X,19,FALSE)</f>
        <v>0</v>
      </c>
      <c r="AR190" s="63">
        <f>VLOOKUP($AC190,pTRAIT!$A:$X,20,FALSE)</f>
        <v>0</v>
      </c>
      <c r="AS190" s="63">
        <f>VLOOKUP($AC190,pTRAIT!$A:$X,21,FALSE)</f>
        <v>0</v>
      </c>
      <c r="AT190" s="63">
        <f>VLOOKUP($AC190,pTRAIT!$A:$X,22,FALSE)</f>
        <v>0</v>
      </c>
      <c r="AU190" s="63">
        <f>VLOOKUP($AC190,pTRAIT!$A:$X,23,FALSE)</f>
        <v>0</v>
      </c>
      <c r="AV190" s="63">
        <f>VLOOKUP($AC190,pTRAIT!$A:$X,24,FALSE)</f>
        <v>0</v>
      </c>
    </row>
    <row r="191" spans="1:48" ht="12" hidden="1" customHeight="1" x14ac:dyDescent="0.2">
      <c r="A191" s="32">
        <v>453</v>
      </c>
      <c r="B191" s="33" t="s">
        <v>5</v>
      </c>
      <c r="C191" s="34">
        <v>464</v>
      </c>
      <c r="D191" s="32" t="str">
        <f t="shared" si="2"/>
        <v>453X464</v>
      </c>
      <c r="E191" s="47" t="s">
        <v>1627</v>
      </c>
      <c r="F191" s="61" t="s">
        <v>1818</v>
      </c>
      <c r="G191" s="41" t="s">
        <v>43</v>
      </c>
      <c r="H191" s="38"/>
      <c r="I191" s="32">
        <v>453</v>
      </c>
      <c r="J191" s="63">
        <f>VLOOKUP(I191,pTRAIT!A:B,2,FALSE)</f>
        <v>0</v>
      </c>
      <c r="K191" s="63" t="s">
        <v>2725</v>
      </c>
      <c r="L191" s="63"/>
      <c r="M191" s="63" t="s">
        <v>2437</v>
      </c>
      <c r="N191" s="63" t="s">
        <v>2730</v>
      </c>
      <c r="O191" s="63" t="s">
        <v>2431</v>
      </c>
      <c r="P191" s="63" t="s">
        <v>2732</v>
      </c>
      <c r="Q191" s="63" t="s">
        <v>2734</v>
      </c>
      <c r="R191" s="63" t="s">
        <v>2735</v>
      </c>
      <c r="S191" s="63" t="s">
        <v>2431</v>
      </c>
      <c r="T191" s="63" t="s">
        <v>2431</v>
      </c>
      <c r="U191" s="63" t="s">
        <v>2431</v>
      </c>
      <c r="V191" s="63" t="s">
        <v>2431</v>
      </c>
      <c r="W191" s="63" t="s">
        <v>2431</v>
      </c>
      <c r="X191" s="63" t="s">
        <v>2431</v>
      </c>
      <c r="Y191" s="63" t="s">
        <v>2431</v>
      </c>
      <c r="Z191" s="63"/>
      <c r="AA191" s="63" t="s">
        <v>2728</v>
      </c>
      <c r="AB191" s="63"/>
      <c r="AC191" s="34">
        <v>464</v>
      </c>
      <c r="AD191" s="40" t="str">
        <f>VLOOKUP(AC191,pTRAIT!A:B,2,FALSE)</f>
        <v>EM5RTUeMi1;RIN=RF / EM5Mi1Cf9(Pu);RIN=RF</v>
      </c>
      <c r="AE191" s="63">
        <f>VLOOKUP($AC191,pTRAIT!$A:$X,7,FALSE)</f>
        <v>0</v>
      </c>
      <c r="AF191" s="63">
        <f>VLOOKUP($AC191,pTRAIT!$A:$X,8,FALSE)</f>
        <v>0</v>
      </c>
      <c r="AG191" s="63">
        <f>VLOOKUP($AC191,pTRAIT!$A:$X,9,FALSE)</f>
        <v>0</v>
      </c>
      <c r="AH191" s="63">
        <f>VLOOKUP($AC191,pTRAIT!$A:$X,10,FALSE)</f>
        <v>0</v>
      </c>
      <c r="AI191" s="63">
        <f>VLOOKUP($AC191,pTRAIT!$A:$X,11,FALSE)</f>
        <v>0</v>
      </c>
      <c r="AJ191" s="63">
        <f>VLOOKUP($AC191,pTRAIT!$A:$X,12,FALSE)</f>
        <v>0</v>
      </c>
      <c r="AK191" s="63">
        <f>VLOOKUP($AC191,pTRAIT!$A:$X,13,FALSE)</f>
        <v>0</v>
      </c>
      <c r="AL191" s="63">
        <f>VLOOKUP($AC191,pTRAIT!$A:$X,14,FALSE)</f>
        <v>0</v>
      </c>
      <c r="AM191" s="63">
        <f>VLOOKUP($AC191,pTRAIT!$A:$X,15,FALSE)</f>
        <v>0</v>
      </c>
      <c r="AN191" s="63">
        <f>VLOOKUP($AC191,pTRAIT!$A:$X,16,FALSE)</f>
        <v>0</v>
      </c>
      <c r="AO191" s="63">
        <f>VLOOKUP($AC191,pTRAIT!$A:$X,17,FALSE)</f>
        <v>0</v>
      </c>
      <c r="AP191" s="63">
        <f>VLOOKUP($AC191,pTRAIT!$A:$X,18,FALSE)</f>
        <v>0</v>
      </c>
      <c r="AQ191" s="63">
        <f>VLOOKUP($AC191,pTRAIT!$A:$X,19,FALSE)</f>
        <v>0</v>
      </c>
      <c r="AR191" s="63">
        <f>VLOOKUP($AC191,pTRAIT!$A:$X,20,FALSE)</f>
        <v>0</v>
      </c>
      <c r="AS191" s="63">
        <f>VLOOKUP($AC191,pTRAIT!$A:$X,21,FALSE)</f>
        <v>0</v>
      </c>
      <c r="AT191" s="63">
        <f>VLOOKUP($AC191,pTRAIT!$A:$X,22,FALSE)</f>
        <v>0</v>
      </c>
      <c r="AU191" s="63">
        <f>VLOOKUP($AC191,pTRAIT!$A:$X,23,FALSE)</f>
        <v>0</v>
      </c>
      <c r="AV191" s="63">
        <f>VLOOKUP($AC191,pTRAIT!$A:$X,24,FALSE)</f>
        <v>0</v>
      </c>
    </row>
    <row r="192" spans="1:48" ht="12" hidden="1" customHeight="1" x14ac:dyDescent="0.2">
      <c r="A192" s="32">
        <v>453</v>
      </c>
      <c r="B192" s="33" t="s">
        <v>5</v>
      </c>
      <c r="C192" s="34">
        <v>465</v>
      </c>
      <c r="D192" s="32" t="str">
        <f t="shared" si="2"/>
        <v>453X465</v>
      </c>
      <c r="E192" s="47" t="s">
        <v>1627</v>
      </c>
      <c r="F192" s="61" t="s">
        <v>1819</v>
      </c>
      <c r="G192" s="41" t="s">
        <v>43</v>
      </c>
      <c r="H192" s="38"/>
      <c r="I192" s="32">
        <v>453</v>
      </c>
      <c r="J192" s="63">
        <f>VLOOKUP(I192,pTRAIT!A:B,2,FALSE)</f>
        <v>0</v>
      </c>
      <c r="K192" s="63" t="s">
        <v>2725</v>
      </c>
      <c r="L192" s="63"/>
      <c r="M192" s="63" t="s">
        <v>2437</v>
      </c>
      <c r="N192" s="63" t="s">
        <v>2730</v>
      </c>
      <c r="O192" s="63" t="s">
        <v>2431</v>
      </c>
      <c r="P192" s="63" t="s">
        <v>2732</v>
      </c>
      <c r="Q192" s="63" t="s">
        <v>2734</v>
      </c>
      <c r="R192" s="63" t="s">
        <v>2735</v>
      </c>
      <c r="S192" s="63" t="s">
        <v>2431</v>
      </c>
      <c r="T192" s="63" t="s">
        <v>2431</v>
      </c>
      <c r="U192" s="63" t="s">
        <v>2431</v>
      </c>
      <c r="V192" s="63" t="s">
        <v>2431</v>
      </c>
      <c r="W192" s="63" t="s">
        <v>2431</v>
      </c>
      <c r="X192" s="63" t="s">
        <v>2431</v>
      </c>
      <c r="Y192" s="63" t="s">
        <v>2431</v>
      </c>
      <c r="Z192" s="63"/>
      <c r="AA192" s="63" t="s">
        <v>2728</v>
      </c>
      <c r="AB192" s="63"/>
      <c r="AC192" s="34">
        <v>465</v>
      </c>
      <c r="AD192" s="40" t="str">
        <f>VLOOKUP(AC192,pTRAIT!A:B,2,FALSE)</f>
        <v>EM5RTUeMi1;RIN=RF / EM5RTRo5So5Cf9Pu;RIN=RF</v>
      </c>
      <c r="AE192" s="63">
        <f>VLOOKUP($AC192,pTRAIT!$A:$X,7,FALSE)</f>
        <v>0</v>
      </c>
      <c r="AF192" s="63">
        <f>VLOOKUP($AC192,pTRAIT!$A:$X,8,FALSE)</f>
        <v>0</v>
      </c>
      <c r="AG192" s="63">
        <f>VLOOKUP($AC192,pTRAIT!$A:$X,9,FALSE)</f>
        <v>0</v>
      </c>
      <c r="AH192" s="63">
        <f>VLOOKUP($AC192,pTRAIT!$A:$X,10,FALSE)</f>
        <v>0</v>
      </c>
      <c r="AI192" s="63">
        <f>VLOOKUP($AC192,pTRAIT!$A:$X,11,FALSE)</f>
        <v>0</v>
      </c>
      <c r="AJ192" s="63">
        <f>VLOOKUP($AC192,pTRAIT!$A:$X,12,FALSE)</f>
        <v>0</v>
      </c>
      <c r="AK192" s="63">
        <f>VLOOKUP($AC192,pTRAIT!$A:$X,13,FALSE)</f>
        <v>0</v>
      </c>
      <c r="AL192" s="63">
        <f>VLOOKUP($AC192,pTRAIT!$A:$X,14,FALSE)</f>
        <v>0</v>
      </c>
      <c r="AM192" s="63">
        <f>VLOOKUP($AC192,pTRAIT!$A:$X,15,FALSE)</f>
        <v>0</v>
      </c>
      <c r="AN192" s="63">
        <f>VLOOKUP($AC192,pTRAIT!$A:$X,16,FALSE)</f>
        <v>0</v>
      </c>
      <c r="AO192" s="63">
        <f>VLOOKUP($AC192,pTRAIT!$A:$X,17,FALSE)</f>
        <v>0</v>
      </c>
      <c r="AP192" s="63">
        <f>VLOOKUP($AC192,pTRAIT!$A:$X,18,FALSE)</f>
        <v>0</v>
      </c>
      <c r="AQ192" s="63">
        <f>VLOOKUP($AC192,pTRAIT!$A:$X,19,FALSE)</f>
        <v>0</v>
      </c>
      <c r="AR192" s="63">
        <f>VLOOKUP($AC192,pTRAIT!$A:$X,20,FALSE)</f>
        <v>0</v>
      </c>
      <c r="AS192" s="63">
        <f>VLOOKUP($AC192,pTRAIT!$A:$X,21,FALSE)</f>
        <v>0</v>
      </c>
      <c r="AT192" s="63">
        <f>VLOOKUP($AC192,pTRAIT!$A:$X,22,FALSE)</f>
        <v>0</v>
      </c>
      <c r="AU192" s="63">
        <f>VLOOKUP($AC192,pTRAIT!$A:$X,23,FALSE)</f>
        <v>0</v>
      </c>
      <c r="AV192" s="63">
        <f>VLOOKUP($AC192,pTRAIT!$A:$X,24,FALSE)</f>
        <v>0</v>
      </c>
    </row>
    <row r="193" spans="1:48" ht="12" hidden="1" customHeight="1" x14ac:dyDescent="0.2">
      <c r="A193" s="32">
        <v>453</v>
      </c>
      <c r="B193" s="33" t="s">
        <v>5</v>
      </c>
      <c r="C193" s="34">
        <v>466</v>
      </c>
      <c r="D193" s="32" t="str">
        <f t="shared" si="2"/>
        <v>453X466</v>
      </c>
      <c r="E193" s="47" t="s">
        <v>1627</v>
      </c>
      <c r="F193" s="61" t="s">
        <v>1820</v>
      </c>
      <c r="G193" s="41" t="s">
        <v>43</v>
      </c>
      <c r="H193" s="38"/>
      <c r="I193" s="32">
        <v>453</v>
      </c>
      <c r="J193" s="63">
        <f>VLOOKUP(I193,pTRAIT!A:B,2,FALSE)</f>
        <v>0</v>
      </c>
      <c r="K193" s="63" t="s">
        <v>2725</v>
      </c>
      <c r="L193" s="63"/>
      <c r="M193" s="63" t="s">
        <v>2437</v>
      </c>
      <c r="N193" s="63" t="s">
        <v>2730</v>
      </c>
      <c r="O193" s="63" t="s">
        <v>2431</v>
      </c>
      <c r="P193" s="63" t="s">
        <v>2732</v>
      </c>
      <c r="Q193" s="63" t="s">
        <v>2734</v>
      </c>
      <c r="R193" s="63" t="s">
        <v>2735</v>
      </c>
      <c r="S193" s="63" t="s">
        <v>2431</v>
      </c>
      <c r="T193" s="63" t="s">
        <v>2431</v>
      </c>
      <c r="U193" s="63" t="s">
        <v>2431</v>
      </c>
      <c r="V193" s="63" t="s">
        <v>2431</v>
      </c>
      <c r="W193" s="63" t="s">
        <v>2431</v>
      </c>
      <c r="X193" s="63" t="s">
        <v>2431</v>
      </c>
      <c r="Y193" s="63" t="s">
        <v>2431</v>
      </c>
      <c r="Z193" s="63"/>
      <c r="AA193" s="63" t="s">
        <v>2728</v>
      </c>
      <c r="AB193" s="63"/>
      <c r="AC193" s="34">
        <v>466</v>
      </c>
      <c r="AD193" s="40" t="str">
        <f>VLOOKUP(AC193,pTRAIT!A:B,2,FALSE)</f>
        <v>EM5RTUeMi1;RIN=RF / EM5RTUeCM5Pu;RIN=RF</v>
      </c>
      <c r="AE193" s="63">
        <f>VLOOKUP($AC193,pTRAIT!$A:$X,7,FALSE)</f>
        <v>0</v>
      </c>
      <c r="AF193" s="63">
        <f>VLOOKUP($AC193,pTRAIT!$A:$X,8,FALSE)</f>
        <v>0</v>
      </c>
      <c r="AG193" s="63">
        <f>VLOOKUP($AC193,pTRAIT!$A:$X,9,FALSE)</f>
        <v>0</v>
      </c>
      <c r="AH193" s="63">
        <f>VLOOKUP($AC193,pTRAIT!$A:$X,10,FALSE)</f>
        <v>0</v>
      </c>
      <c r="AI193" s="63">
        <f>VLOOKUP($AC193,pTRAIT!$A:$X,11,FALSE)</f>
        <v>0</v>
      </c>
      <c r="AJ193" s="63">
        <f>VLOOKUP($AC193,pTRAIT!$A:$X,12,FALSE)</f>
        <v>0</v>
      </c>
      <c r="AK193" s="63">
        <f>VLOOKUP($AC193,pTRAIT!$A:$X,13,FALSE)</f>
        <v>0</v>
      </c>
      <c r="AL193" s="63">
        <f>VLOOKUP($AC193,pTRAIT!$A:$X,14,FALSE)</f>
        <v>0</v>
      </c>
      <c r="AM193" s="63">
        <f>VLOOKUP($AC193,pTRAIT!$A:$X,15,FALSE)</f>
        <v>0</v>
      </c>
      <c r="AN193" s="63">
        <f>VLOOKUP($AC193,pTRAIT!$A:$X,16,FALSE)</f>
        <v>0</v>
      </c>
      <c r="AO193" s="63">
        <f>VLOOKUP($AC193,pTRAIT!$A:$X,17,FALSE)</f>
        <v>0</v>
      </c>
      <c r="AP193" s="63">
        <f>VLOOKUP($AC193,pTRAIT!$A:$X,18,FALSE)</f>
        <v>0</v>
      </c>
      <c r="AQ193" s="63">
        <f>VLOOKUP($AC193,pTRAIT!$A:$X,19,FALSE)</f>
        <v>0</v>
      </c>
      <c r="AR193" s="63">
        <f>VLOOKUP($AC193,pTRAIT!$A:$X,20,FALSE)</f>
        <v>0</v>
      </c>
      <c r="AS193" s="63">
        <f>VLOOKUP($AC193,pTRAIT!$A:$X,21,FALSE)</f>
        <v>0</v>
      </c>
      <c r="AT193" s="63">
        <f>VLOOKUP($AC193,pTRAIT!$A:$X,22,FALSE)</f>
        <v>0</v>
      </c>
      <c r="AU193" s="63">
        <f>VLOOKUP($AC193,pTRAIT!$A:$X,23,FALSE)</f>
        <v>0</v>
      </c>
      <c r="AV193" s="63">
        <f>VLOOKUP($AC193,pTRAIT!$A:$X,24,FALSE)</f>
        <v>0</v>
      </c>
    </row>
    <row r="194" spans="1:48" ht="12" hidden="1" customHeight="1" x14ac:dyDescent="0.2">
      <c r="A194" s="32">
        <v>453</v>
      </c>
      <c r="B194" s="33" t="s">
        <v>5</v>
      </c>
      <c r="C194" s="34">
        <v>468</v>
      </c>
      <c r="D194" s="32" t="str">
        <f t="shared" ref="D194:D257" si="3">_xlfn.CONCAT(A194,B194,C194)</f>
        <v>453X468</v>
      </c>
      <c r="E194" s="47" t="s">
        <v>1627</v>
      </c>
      <c r="F194" s="61" t="s">
        <v>1821</v>
      </c>
      <c r="G194" s="41" t="s">
        <v>43</v>
      </c>
      <c r="H194" s="38"/>
      <c r="I194" s="32">
        <v>453</v>
      </c>
      <c r="J194" s="63">
        <f>VLOOKUP(I194,pTRAIT!A:B,2,FALSE)</f>
        <v>0</v>
      </c>
      <c r="K194" s="63" t="s">
        <v>2725</v>
      </c>
      <c r="L194" s="63"/>
      <c r="M194" s="63" t="s">
        <v>2437</v>
      </c>
      <c r="N194" s="63" t="s">
        <v>2730</v>
      </c>
      <c r="O194" s="63" t="s">
        <v>2431</v>
      </c>
      <c r="P194" s="63" t="s">
        <v>2732</v>
      </c>
      <c r="Q194" s="63" t="s">
        <v>2734</v>
      </c>
      <c r="R194" s="63" t="s">
        <v>2735</v>
      </c>
      <c r="S194" s="63" t="s">
        <v>2431</v>
      </c>
      <c r="T194" s="63" t="s">
        <v>2431</v>
      </c>
      <c r="U194" s="63" t="s">
        <v>2431</v>
      </c>
      <c r="V194" s="63" t="s">
        <v>2431</v>
      </c>
      <c r="W194" s="63" t="s">
        <v>2431</v>
      </c>
      <c r="X194" s="63" t="s">
        <v>2431</v>
      </c>
      <c r="Y194" s="63" t="s">
        <v>2431</v>
      </c>
      <c r="Z194" s="63"/>
      <c r="AA194" s="63" t="s">
        <v>2728</v>
      </c>
      <c r="AB194" s="63"/>
      <c r="AC194" s="34">
        <v>468</v>
      </c>
      <c r="AD194" s="40" t="str">
        <f>VLOOKUP(AC194,pTRAIT!A:B,2,FALSE)</f>
        <v>EM5RTUeMi1;RIN=RF / EM5RTUeCM5Pu;RIN=RF</v>
      </c>
      <c r="AE194" s="63">
        <f>VLOOKUP($AC194,pTRAIT!$A:$X,7,FALSE)</f>
        <v>0</v>
      </c>
      <c r="AF194" s="63">
        <f>VLOOKUP($AC194,pTRAIT!$A:$X,8,FALSE)</f>
        <v>0</v>
      </c>
      <c r="AG194" s="63">
        <f>VLOOKUP($AC194,pTRAIT!$A:$X,9,FALSE)</f>
        <v>0</v>
      </c>
      <c r="AH194" s="63">
        <f>VLOOKUP($AC194,pTRAIT!$A:$X,10,FALSE)</f>
        <v>0</v>
      </c>
      <c r="AI194" s="63">
        <f>VLOOKUP($AC194,pTRAIT!$A:$X,11,FALSE)</f>
        <v>0</v>
      </c>
      <c r="AJ194" s="63">
        <f>VLOOKUP($AC194,pTRAIT!$A:$X,12,FALSE)</f>
        <v>0</v>
      </c>
      <c r="AK194" s="63">
        <f>VLOOKUP($AC194,pTRAIT!$A:$X,13,FALSE)</f>
        <v>0</v>
      </c>
      <c r="AL194" s="63">
        <f>VLOOKUP($AC194,pTRAIT!$A:$X,14,FALSE)</f>
        <v>0</v>
      </c>
      <c r="AM194" s="63">
        <f>VLOOKUP($AC194,pTRAIT!$A:$X,15,FALSE)</f>
        <v>0</v>
      </c>
      <c r="AN194" s="63">
        <f>VLOOKUP($AC194,pTRAIT!$A:$X,16,FALSE)</f>
        <v>0</v>
      </c>
      <c r="AO194" s="63">
        <f>VLOOKUP($AC194,pTRAIT!$A:$X,17,FALSE)</f>
        <v>0</v>
      </c>
      <c r="AP194" s="63">
        <f>VLOOKUP($AC194,pTRAIT!$A:$X,18,FALSE)</f>
        <v>0</v>
      </c>
      <c r="AQ194" s="63">
        <f>VLOOKUP($AC194,pTRAIT!$A:$X,19,FALSE)</f>
        <v>0</v>
      </c>
      <c r="AR194" s="63">
        <f>VLOOKUP($AC194,pTRAIT!$A:$X,20,FALSE)</f>
        <v>0</v>
      </c>
      <c r="AS194" s="63">
        <f>VLOOKUP($AC194,pTRAIT!$A:$X,21,FALSE)</f>
        <v>0</v>
      </c>
      <c r="AT194" s="63">
        <f>VLOOKUP($AC194,pTRAIT!$A:$X,22,FALSE)</f>
        <v>0</v>
      </c>
      <c r="AU194" s="63">
        <f>VLOOKUP($AC194,pTRAIT!$A:$X,23,FALSE)</f>
        <v>0</v>
      </c>
      <c r="AV194" s="63">
        <f>VLOOKUP($AC194,pTRAIT!$A:$X,24,FALSE)</f>
        <v>0</v>
      </c>
    </row>
    <row r="195" spans="1:48" ht="12" hidden="1" customHeight="1" x14ac:dyDescent="0.2">
      <c r="A195" s="32">
        <v>453</v>
      </c>
      <c r="B195" s="33" t="s">
        <v>5</v>
      </c>
      <c r="C195" s="34">
        <v>469</v>
      </c>
      <c r="D195" s="32" t="str">
        <f t="shared" si="3"/>
        <v>453X469</v>
      </c>
      <c r="E195" s="47" t="s">
        <v>1627</v>
      </c>
      <c r="F195" s="61" t="s">
        <v>1822</v>
      </c>
      <c r="G195" s="41" t="s">
        <v>43</v>
      </c>
      <c r="H195" s="38"/>
      <c r="I195" s="32">
        <v>453</v>
      </c>
      <c r="J195" s="63">
        <f>VLOOKUP(I195,pTRAIT!A:B,2,FALSE)</f>
        <v>0</v>
      </c>
      <c r="K195" s="63" t="s">
        <v>2725</v>
      </c>
      <c r="L195" s="63"/>
      <c r="M195" s="63" t="s">
        <v>2437</v>
      </c>
      <c r="N195" s="63" t="s">
        <v>2730</v>
      </c>
      <c r="O195" s="63" t="s">
        <v>2431</v>
      </c>
      <c r="P195" s="63" t="s">
        <v>2732</v>
      </c>
      <c r="Q195" s="63" t="s">
        <v>2734</v>
      </c>
      <c r="R195" s="63" t="s">
        <v>2735</v>
      </c>
      <c r="S195" s="63" t="s">
        <v>2431</v>
      </c>
      <c r="T195" s="63" t="s">
        <v>2431</v>
      </c>
      <c r="U195" s="63" t="s">
        <v>2431</v>
      </c>
      <c r="V195" s="63" t="s">
        <v>2431</v>
      </c>
      <c r="W195" s="63" t="s">
        <v>2431</v>
      </c>
      <c r="X195" s="63" t="s">
        <v>2431</v>
      </c>
      <c r="Y195" s="63" t="s">
        <v>2431</v>
      </c>
      <c r="Z195" s="63"/>
      <c r="AA195" s="63" t="s">
        <v>2728</v>
      </c>
      <c r="AB195" s="63"/>
      <c r="AC195" s="34">
        <v>469</v>
      </c>
      <c r="AD195" s="40" t="str">
        <f>VLOOKUP(AC195,pTRAIT!A:B,2,FALSE)</f>
        <v>EM5RTUeMi1;RIN=RF / EM5RTUeCM5Pu(ogc);RIN=RF</v>
      </c>
      <c r="AE195" s="63">
        <f>VLOOKUP($AC195,pTRAIT!$A:$X,7,FALSE)</f>
        <v>0</v>
      </c>
      <c r="AF195" s="63">
        <f>VLOOKUP($AC195,pTRAIT!$A:$X,8,FALSE)</f>
        <v>0</v>
      </c>
      <c r="AG195" s="63">
        <f>VLOOKUP($AC195,pTRAIT!$A:$X,9,FALSE)</f>
        <v>0</v>
      </c>
      <c r="AH195" s="63">
        <f>VLOOKUP($AC195,pTRAIT!$A:$X,10,FALSE)</f>
        <v>0</v>
      </c>
      <c r="AI195" s="63">
        <f>VLOOKUP($AC195,pTRAIT!$A:$X,11,FALSE)</f>
        <v>0</v>
      </c>
      <c r="AJ195" s="63">
        <f>VLOOKUP($AC195,pTRAIT!$A:$X,12,FALSE)</f>
        <v>0</v>
      </c>
      <c r="AK195" s="63">
        <f>VLOOKUP($AC195,pTRAIT!$A:$X,13,FALSE)</f>
        <v>0</v>
      </c>
      <c r="AL195" s="63">
        <f>VLOOKUP($AC195,pTRAIT!$A:$X,14,FALSE)</f>
        <v>0</v>
      </c>
      <c r="AM195" s="63">
        <f>VLOOKUP($AC195,pTRAIT!$A:$X,15,FALSE)</f>
        <v>0</v>
      </c>
      <c r="AN195" s="63">
        <f>VLOOKUP($AC195,pTRAIT!$A:$X,16,FALSE)</f>
        <v>0</v>
      </c>
      <c r="AO195" s="63">
        <f>VLOOKUP($AC195,pTRAIT!$A:$X,17,FALSE)</f>
        <v>0</v>
      </c>
      <c r="AP195" s="63">
        <f>VLOOKUP($AC195,pTRAIT!$A:$X,18,FALSE)</f>
        <v>0</v>
      </c>
      <c r="AQ195" s="63">
        <f>VLOOKUP($AC195,pTRAIT!$A:$X,19,FALSE)</f>
        <v>0</v>
      </c>
      <c r="AR195" s="63">
        <f>VLOOKUP($AC195,pTRAIT!$A:$X,20,FALSE)</f>
        <v>0</v>
      </c>
      <c r="AS195" s="63">
        <f>VLOOKUP($AC195,pTRAIT!$A:$X,21,FALSE)</f>
        <v>0</v>
      </c>
      <c r="AT195" s="63">
        <f>VLOOKUP($AC195,pTRAIT!$A:$X,22,FALSE)</f>
        <v>0</v>
      </c>
      <c r="AU195" s="63">
        <f>VLOOKUP($AC195,pTRAIT!$A:$X,23,FALSE)</f>
        <v>0</v>
      </c>
      <c r="AV195" s="63">
        <f>VLOOKUP($AC195,pTRAIT!$A:$X,24,FALSE)</f>
        <v>0</v>
      </c>
    </row>
    <row r="196" spans="1:48" ht="12" hidden="1" customHeight="1" x14ac:dyDescent="0.2">
      <c r="A196" s="32">
        <v>453</v>
      </c>
      <c r="B196" s="33" t="s">
        <v>5</v>
      </c>
      <c r="C196" s="34">
        <v>470</v>
      </c>
      <c r="D196" s="32" t="str">
        <f t="shared" si="3"/>
        <v>453X470</v>
      </c>
      <c r="E196" s="47" t="s">
        <v>1627</v>
      </c>
      <c r="F196" s="61" t="s">
        <v>1823</v>
      </c>
      <c r="G196" s="41" t="s">
        <v>43</v>
      </c>
      <c r="H196" s="38"/>
      <c r="I196" s="32">
        <v>453</v>
      </c>
      <c r="J196" s="63">
        <f>VLOOKUP(I196,pTRAIT!A:B,2,FALSE)</f>
        <v>0</v>
      </c>
      <c r="K196" s="63" t="s">
        <v>2725</v>
      </c>
      <c r="L196" s="63"/>
      <c r="M196" s="63" t="s">
        <v>2437</v>
      </c>
      <c r="N196" s="63" t="s">
        <v>2730</v>
      </c>
      <c r="O196" s="63" t="s">
        <v>2431</v>
      </c>
      <c r="P196" s="63" t="s">
        <v>2732</v>
      </c>
      <c r="Q196" s="63" t="s">
        <v>2734</v>
      </c>
      <c r="R196" s="63" t="s">
        <v>2735</v>
      </c>
      <c r="S196" s="63" t="s">
        <v>2431</v>
      </c>
      <c r="T196" s="63" t="s">
        <v>2431</v>
      </c>
      <c r="U196" s="63" t="s">
        <v>2431</v>
      </c>
      <c r="V196" s="63" t="s">
        <v>2431</v>
      </c>
      <c r="W196" s="63" t="s">
        <v>2431</v>
      </c>
      <c r="X196" s="63" t="s">
        <v>2431</v>
      </c>
      <c r="Y196" s="63" t="s">
        <v>2431</v>
      </c>
      <c r="Z196" s="63"/>
      <c r="AA196" s="63" t="s">
        <v>2728</v>
      </c>
      <c r="AB196" s="63"/>
      <c r="AC196" s="34">
        <v>470</v>
      </c>
      <c r="AD196" s="40" t="str">
        <f>VLOOKUP(AC196,pTRAIT!A:B,2,FALSE)</f>
        <v>EM5RTUeMi1;RIN=RF / EM5CM5Pu;RIN=RF</v>
      </c>
      <c r="AE196" s="63">
        <f>VLOOKUP($AC196,pTRAIT!$A:$X,7,FALSE)</f>
        <v>0</v>
      </c>
      <c r="AF196" s="63">
        <f>VLOOKUP($AC196,pTRAIT!$A:$X,8,FALSE)</f>
        <v>0</v>
      </c>
      <c r="AG196" s="63">
        <f>VLOOKUP($AC196,pTRAIT!$A:$X,9,FALSE)</f>
        <v>0</v>
      </c>
      <c r="AH196" s="63">
        <f>VLOOKUP($AC196,pTRAIT!$A:$X,10,FALSE)</f>
        <v>0</v>
      </c>
      <c r="AI196" s="63">
        <f>VLOOKUP($AC196,pTRAIT!$A:$X,11,FALSE)</f>
        <v>0</v>
      </c>
      <c r="AJ196" s="63">
        <f>VLOOKUP($AC196,pTRAIT!$A:$X,12,FALSE)</f>
        <v>0</v>
      </c>
      <c r="AK196" s="63">
        <f>VLOOKUP($AC196,pTRAIT!$A:$X,13,FALSE)</f>
        <v>0</v>
      </c>
      <c r="AL196" s="63">
        <f>VLOOKUP($AC196,pTRAIT!$A:$X,14,FALSE)</f>
        <v>0</v>
      </c>
      <c r="AM196" s="63">
        <f>VLOOKUP($AC196,pTRAIT!$A:$X,15,FALSE)</f>
        <v>0</v>
      </c>
      <c r="AN196" s="63">
        <f>VLOOKUP($AC196,pTRAIT!$A:$X,16,FALSE)</f>
        <v>0</v>
      </c>
      <c r="AO196" s="63">
        <f>VLOOKUP($AC196,pTRAIT!$A:$X,17,FALSE)</f>
        <v>0</v>
      </c>
      <c r="AP196" s="63">
        <f>VLOOKUP($AC196,pTRAIT!$A:$X,18,FALSE)</f>
        <v>0</v>
      </c>
      <c r="AQ196" s="63">
        <f>VLOOKUP($AC196,pTRAIT!$A:$X,19,FALSE)</f>
        <v>0</v>
      </c>
      <c r="AR196" s="63">
        <f>VLOOKUP($AC196,pTRAIT!$A:$X,20,FALSE)</f>
        <v>0</v>
      </c>
      <c r="AS196" s="63">
        <f>VLOOKUP($AC196,pTRAIT!$A:$X,21,FALSE)</f>
        <v>0</v>
      </c>
      <c r="AT196" s="63">
        <f>VLOOKUP($AC196,pTRAIT!$A:$X,22,FALSE)</f>
        <v>0</v>
      </c>
      <c r="AU196" s="63">
        <f>VLOOKUP($AC196,pTRAIT!$A:$X,23,FALSE)</f>
        <v>0</v>
      </c>
      <c r="AV196" s="63">
        <f>VLOOKUP($AC196,pTRAIT!$A:$X,24,FALSE)</f>
        <v>0</v>
      </c>
    </row>
    <row r="197" spans="1:48" ht="12" hidden="1" customHeight="1" x14ac:dyDescent="0.2">
      <c r="A197" s="32">
        <v>453</v>
      </c>
      <c r="B197" s="33" t="s">
        <v>5</v>
      </c>
      <c r="C197" s="34">
        <v>471</v>
      </c>
      <c r="D197" s="32" t="str">
        <f t="shared" si="3"/>
        <v>453X471</v>
      </c>
      <c r="E197" s="47" t="s">
        <v>1627</v>
      </c>
      <c r="F197" s="61" t="s">
        <v>1824</v>
      </c>
      <c r="G197" s="41" t="s">
        <v>43</v>
      </c>
      <c r="H197" s="45"/>
      <c r="I197" s="32">
        <v>453</v>
      </c>
      <c r="J197" s="63">
        <f>VLOOKUP(I197,pTRAIT!A:B,2,FALSE)</f>
        <v>0</v>
      </c>
      <c r="K197" s="63" t="s">
        <v>2725</v>
      </c>
      <c r="L197" s="63"/>
      <c r="M197" s="63" t="s">
        <v>2437</v>
      </c>
      <c r="N197" s="63" t="s">
        <v>2730</v>
      </c>
      <c r="O197" s="63" t="s">
        <v>2431</v>
      </c>
      <c r="P197" s="63" t="s">
        <v>2732</v>
      </c>
      <c r="Q197" s="63" t="s">
        <v>2734</v>
      </c>
      <c r="R197" s="63" t="s">
        <v>2735</v>
      </c>
      <c r="S197" s="63" t="s">
        <v>2431</v>
      </c>
      <c r="T197" s="63" t="s">
        <v>2431</v>
      </c>
      <c r="U197" s="63" t="s">
        <v>2431</v>
      </c>
      <c r="V197" s="63" t="s">
        <v>2431</v>
      </c>
      <c r="W197" s="63" t="s">
        <v>2431</v>
      </c>
      <c r="X197" s="63" t="s">
        <v>2431</v>
      </c>
      <c r="Y197" s="63" t="s">
        <v>2431</v>
      </c>
      <c r="Z197" s="63"/>
      <c r="AA197" s="63" t="s">
        <v>2728</v>
      </c>
      <c r="AB197" s="63"/>
      <c r="AC197" s="34">
        <v>471</v>
      </c>
      <c r="AD197" s="40" t="str">
        <f>VLOOKUP(AC197,pTRAIT!A:B,2,FALSE)</f>
        <v>EM5RTUeMi1;RIN=RF / EM5CM5Pu;RIN=RF</v>
      </c>
      <c r="AE197" s="63">
        <f>VLOOKUP($AC197,pTRAIT!$A:$X,7,FALSE)</f>
        <v>0</v>
      </c>
      <c r="AF197" s="63">
        <f>VLOOKUP($AC197,pTRAIT!$A:$X,8,FALSE)</f>
        <v>0</v>
      </c>
      <c r="AG197" s="63">
        <f>VLOOKUP($AC197,pTRAIT!$A:$X,9,FALSE)</f>
        <v>0</v>
      </c>
      <c r="AH197" s="63">
        <f>VLOOKUP($AC197,pTRAIT!$A:$X,10,FALSE)</f>
        <v>0</v>
      </c>
      <c r="AI197" s="63">
        <f>VLOOKUP($AC197,pTRAIT!$A:$X,11,FALSE)</f>
        <v>0</v>
      </c>
      <c r="AJ197" s="63">
        <f>VLOOKUP($AC197,pTRAIT!$A:$X,12,FALSE)</f>
        <v>0</v>
      </c>
      <c r="AK197" s="63">
        <f>VLOOKUP($AC197,pTRAIT!$A:$X,13,FALSE)</f>
        <v>0</v>
      </c>
      <c r="AL197" s="63">
        <f>VLOOKUP($AC197,pTRAIT!$A:$X,14,FALSE)</f>
        <v>0</v>
      </c>
      <c r="AM197" s="63">
        <f>VLOOKUP($AC197,pTRAIT!$A:$X,15,FALSE)</f>
        <v>0</v>
      </c>
      <c r="AN197" s="63">
        <f>VLOOKUP($AC197,pTRAIT!$A:$X,16,FALSE)</f>
        <v>0</v>
      </c>
      <c r="AO197" s="63">
        <f>VLOOKUP($AC197,pTRAIT!$A:$X,17,FALSE)</f>
        <v>0</v>
      </c>
      <c r="AP197" s="63">
        <f>VLOOKUP($AC197,pTRAIT!$A:$X,18,FALSE)</f>
        <v>0</v>
      </c>
      <c r="AQ197" s="63">
        <f>VLOOKUP($AC197,pTRAIT!$A:$X,19,FALSE)</f>
        <v>0</v>
      </c>
      <c r="AR197" s="63">
        <f>VLOOKUP($AC197,pTRAIT!$A:$X,20,FALSE)</f>
        <v>0</v>
      </c>
      <c r="AS197" s="63">
        <f>VLOOKUP($AC197,pTRAIT!$A:$X,21,FALSE)</f>
        <v>0</v>
      </c>
      <c r="AT197" s="63">
        <f>VLOOKUP($AC197,pTRAIT!$A:$X,22,FALSE)</f>
        <v>0</v>
      </c>
      <c r="AU197" s="63">
        <f>VLOOKUP($AC197,pTRAIT!$A:$X,23,FALSE)</f>
        <v>0</v>
      </c>
      <c r="AV197" s="63">
        <f>VLOOKUP($AC197,pTRAIT!$A:$X,24,FALSE)</f>
        <v>0</v>
      </c>
    </row>
    <row r="198" spans="1:48" ht="12" hidden="1" customHeight="1" x14ac:dyDescent="0.2">
      <c r="A198" s="32">
        <v>453</v>
      </c>
      <c r="B198" s="33" t="s">
        <v>5</v>
      </c>
      <c r="C198" s="34">
        <v>472</v>
      </c>
      <c r="D198" s="32" t="str">
        <f t="shared" si="3"/>
        <v>453X472</v>
      </c>
      <c r="E198" s="47" t="s">
        <v>1627</v>
      </c>
      <c r="F198" s="61" t="s">
        <v>1825</v>
      </c>
      <c r="G198" s="41" t="s">
        <v>43</v>
      </c>
      <c r="H198" s="45"/>
      <c r="I198" s="32">
        <v>453</v>
      </c>
      <c r="J198" s="63">
        <f>VLOOKUP(I198,pTRAIT!A:B,2,FALSE)</f>
        <v>0</v>
      </c>
      <c r="K198" s="63" t="s">
        <v>2725</v>
      </c>
      <c r="L198" s="63"/>
      <c r="M198" s="63" t="s">
        <v>2437</v>
      </c>
      <c r="N198" s="63" t="s">
        <v>2730</v>
      </c>
      <c r="O198" s="63" t="s">
        <v>2431</v>
      </c>
      <c r="P198" s="63" t="s">
        <v>2732</v>
      </c>
      <c r="Q198" s="63" t="s">
        <v>2734</v>
      </c>
      <c r="R198" s="63" t="s">
        <v>2735</v>
      </c>
      <c r="S198" s="63" t="s">
        <v>2431</v>
      </c>
      <c r="T198" s="63" t="s">
        <v>2431</v>
      </c>
      <c r="U198" s="63" t="s">
        <v>2431</v>
      </c>
      <c r="V198" s="63" t="s">
        <v>2431</v>
      </c>
      <c r="W198" s="63" t="s">
        <v>2431</v>
      </c>
      <c r="X198" s="63" t="s">
        <v>2431</v>
      </c>
      <c r="Y198" s="63" t="s">
        <v>2431</v>
      </c>
      <c r="Z198" s="63"/>
      <c r="AA198" s="63" t="s">
        <v>2728</v>
      </c>
      <c r="AB198" s="63"/>
      <c r="AC198" s="34">
        <v>472</v>
      </c>
      <c r="AD198" s="40" t="str">
        <f>VLOOKUP(AC198,pTRAIT!A:B,2,FALSE)</f>
        <v>EM5RTUeMi1;RIN=RF / ;RIN=RF</v>
      </c>
      <c r="AE198" s="63">
        <f>VLOOKUP($AC198,pTRAIT!$A:$X,7,FALSE)</f>
        <v>0</v>
      </c>
      <c r="AF198" s="63">
        <f>VLOOKUP($AC198,pTRAIT!$A:$X,8,FALSE)</f>
        <v>0</v>
      </c>
      <c r="AG198" s="63">
        <f>VLOOKUP($AC198,pTRAIT!$A:$X,9,FALSE)</f>
        <v>0</v>
      </c>
      <c r="AH198" s="63">
        <f>VLOOKUP($AC198,pTRAIT!$A:$X,10,FALSE)</f>
        <v>0</v>
      </c>
      <c r="AI198" s="63">
        <f>VLOOKUP($AC198,pTRAIT!$A:$X,11,FALSE)</f>
        <v>0</v>
      </c>
      <c r="AJ198" s="63">
        <f>VLOOKUP($AC198,pTRAIT!$A:$X,12,FALSE)</f>
        <v>0</v>
      </c>
      <c r="AK198" s="63">
        <f>VLOOKUP($AC198,pTRAIT!$A:$X,13,FALSE)</f>
        <v>0</v>
      </c>
      <c r="AL198" s="63">
        <f>VLOOKUP($AC198,pTRAIT!$A:$X,14,FALSE)</f>
        <v>0</v>
      </c>
      <c r="AM198" s="63">
        <f>VLOOKUP($AC198,pTRAIT!$A:$X,15,FALSE)</f>
        <v>0</v>
      </c>
      <c r="AN198" s="63">
        <f>VLOOKUP($AC198,pTRAIT!$A:$X,16,FALSE)</f>
        <v>0</v>
      </c>
      <c r="AO198" s="63">
        <f>VLOOKUP($AC198,pTRAIT!$A:$X,17,FALSE)</f>
        <v>0</v>
      </c>
      <c r="AP198" s="63">
        <f>VLOOKUP($AC198,pTRAIT!$A:$X,18,FALSE)</f>
        <v>0</v>
      </c>
      <c r="AQ198" s="63">
        <f>VLOOKUP($AC198,pTRAIT!$A:$X,19,FALSE)</f>
        <v>0</v>
      </c>
      <c r="AR198" s="63">
        <f>VLOOKUP($AC198,pTRAIT!$A:$X,20,FALSE)</f>
        <v>0</v>
      </c>
      <c r="AS198" s="63">
        <f>VLOOKUP($AC198,pTRAIT!$A:$X,21,FALSE)</f>
        <v>0</v>
      </c>
      <c r="AT198" s="63">
        <f>VLOOKUP($AC198,pTRAIT!$A:$X,22,FALSE)</f>
        <v>0</v>
      </c>
      <c r="AU198" s="63">
        <f>VLOOKUP($AC198,pTRAIT!$A:$X,23,FALSE)</f>
        <v>0</v>
      </c>
      <c r="AV198" s="63">
        <f>VLOOKUP($AC198,pTRAIT!$A:$X,24,FALSE)</f>
        <v>0</v>
      </c>
    </row>
    <row r="199" spans="1:48" ht="12" hidden="1" customHeight="1" x14ac:dyDescent="0.2">
      <c r="A199" s="32">
        <v>453</v>
      </c>
      <c r="B199" s="33" t="s">
        <v>5</v>
      </c>
      <c r="C199" s="34">
        <v>473</v>
      </c>
      <c r="D199" s="32" t="str">
        <f t="shared" si="3"/>
        <v>453X473</v>
      </c>
      <c r="E199" s="47" t="s">
        <v>1627</v>
      </c>
      <c r="F199" s="61" t="s">
        <v>1826</v>
      </c>
      <c r="G199" s="41" t="s">
        <v>43</v>
      </c>
      <c r="H199" s="45"/>
      <c r="I199" s="32">
        <v>453</v>
      </c>
      <c r="J199" s="63">
        <f>VLOOKUP(I199,pTRAIT!A:B,2,FALSE)</f>
        <v>0</v>
      </c>
      <c r="K199" s="63" t="s">
        <v>2725</v>
      </c>
      <c r="L199" s="63"/>
      <c r="M199" s="63" t="s">
        <v>2437</v>
      </c>
      <c r="N199" s="63" t="s">
        <v>2730</v>
      </c>
      <c r="O199" s="63" t="s">
        <v>2431</v>
      </c>
      <c r="P199" s="63" t="s">
        <v>2732</v>
      </c>
      <c r="Q199" s="63" t="s">
        <v>2734</v>
      </c>
      <c r="R199" s="63" t="s">
        <v>2735</v>
      </c>
      <c r="S199" s="63" t="s">
        <v>2431</v>
      </c>
      <c r="T199" s="63" t="s">
        <v>2431</v>
      </c>
      <c r="U199" s="63" t="s">
        <v>2431</v>
      </c>
      <c r="V199" s="63" t="s">
        <v>2431</v>
      </c>
      <c r="W199" s="63" t="s">
        <v>2431</v>
      </c>
      <c r="X199" s="63" t="s">
        <v>2431</v>
      </c>
      <c r="Y199" s="63" t="s">
        <v>2431</v>
      </c>
      <c r="Z199" s="63"/>
      <c r="AA199" s="63" t="s">
        <v>2728</v>
      </c>
      <c r="AB199" s="63"/>
      <c r="AC199" s="34">
        <v>473</v>
      </c>
      <c r="AD199" s="40" t="str">
        <f>VLOOKUP(AC199,pTRAIT!A:B,2,FALSE)</f>
        <v>EM5RTUeMi1;RIN=RF / EM5UePu;RIN=RF</v>
      </c>
      <c r="AE199" s="63">
        <f>VLOOKUP($AC199,pTRAIT!$A:$X,7,FALSE)</f>
        <v>0</v>
      </c>
      <c r="AF199" s="63">
        <f>VLOOKUP($AC199,pTRAIT!$A:$X,8,FALSE)</f>
        <v>0</v>
      </c>
      <c r="AG199" s="63">
        <f>VLOOKUP($AC199,pTRAIT!$A:$X,9,FALSE)</f>
        <v>0</v>
      </c>
      <c r="AH199" s="63">
        <f>VLOOKUP($AC199,pTRAIT!$A:$X,10,FALSE)</f>
        <v>0</v>
      </c>
      <c r="AI199" s="63">
        <f>VLOOKUP($AC199,pTRAIT!$A:$X,11,FALSE)</f>
        <v>0</v>
      </c>
      <c r="AJ199" s="63">
        <f>VLOOKUP($AC199,pTRAIT!$A:$X,12,FALSE)</f>
        <v>0</v>
      </c>
      <c r="AK199" s="63">
        <f>VLOOKUP($AC199,pTRAIT!$A:$X,13,FALSE)</f>
        <v>0</v>
      </c>
      <c r="AL199" s="63">
        <f>VLOOKUP($AC199,pTRAIT!$A:$X,14,FALSE)</f>
        <v>0</v>
      </c>
      <c r="AM199" s="63">
        <f>VLOOKUP($AC199,pTRAIT!$A:$X,15,FALSE)</f>
        <v>0</v>
      </c>
      <c r="AN199" s="63">
        <f>VLOOKUP($AC199,pTRAIT!$A:$X,16,FALSE)</f>
        <v>0</v>
      </c>
      <c r="AO199" s="63">
        <f>VLOOKUP($AC199,pTRAIT!$A:$X,17,FALSE)</f>
        <v>0</v>
      </c>
      <c r="AP199" s="63">
        <f>VLOOKUP($AC199,pTRAIT!$A:$X,18,FALSE)</f>
        <v>0</v>
      </c>
      <c r="AQ199" s="63">
        <f>VLOOKUP($AC199,pTRAIT!$A:$X,19,FALSE)</f>
        <v>0</v>
      </c>
      <c r="AR199" s="63">
        <f>VLOOKUP($AC199,pTRAIT!$A:$X,20,FALSE)</f>
        <v>0</v>
      </c>
      <c r="AS199" s="63">
        <f>VLOOKUP($AC199,pTRAIT!$A:$X,21,FALSE)</f>
        <v>0</v>
      </c>
      <c r="AT199" s="63">
        <f>VLOOKUP($AC199,pTRAIT!$A:$X,22,FALSE)</f>
        <v>0</v>
      </c>
      <c r="AU199" s="63">
        <f>VLOOKUP($AC199,pTRAIT!$A:$X,23,FALSE)</f>
        <v>0</v>
      </c>
      <c r="AV199" s="63">
        <f>VLOOKUP($AC199,pTRAIT!$A:$X,24,FALSE)</f>
        <v>0</v>
      </c>
    </row>
    <row r="200" spans="1:48" ht="12" hidden="1" customHeight="1" x14ac:dyDescent="0.2">
      <c r="A200" s="32">
        <v>453</v>
      </c>
      <c r="B200" s="33" t="s">
        <v>5</v>
      </c>
      <c r="C200" s="34">
        <v>474</v>
      </c>
      <c r="D200" s="32" t="str">
        <f t="shared" si="3"/>
        <v>453X474</v>
      </c>
      <c r="E200" s="47" t="s">
        <v>1627</v>
      </c>
      <c r="F200" s="61" t="s">
        <v>1827</v>
      </c>
      <c r="G200" s="41" t="s">
        <v>43</v>
      </c>
      <c r="H200" s="38"/>
      <c r="I200" s="32">
        <v>453</v>
      </c>
      <c r="J200" s="63">
        <f>VLOOKUP(I200,pTRAIT!A:B,2,FALSE)</f>
        <v>0</v>
      </c>
      <c r="K200" s="63" t="s">
        <v>2725</v>
      </c>
      <c r="L200" s="63"/>
      <c r="M200" s="63" t="s">
        <v>2437</v>
      </c>
      <c r="N200" s="63" t="s">
        <v>2730</v>
      </c>
      <c r="O200" s="63" t="s">
        <v>2431</v>
      </c>
      <c r="P200" s="63" t="s">
        <v>2732</v>
      </c>
      <c r="Q200" s="63" t="s">
        <v>2734</v>
      </c>
      <c r="R200" s="63" t="s">
        <v>2735</v>
      </c>
      <c r="S200" s="63" t="s">
        <v>2431</v>
      </c>
      <c r="T200" s="63" t="s">
        <v>2431</v>
      </c>
      <c r="U200" s="63" t="s">
        <v>2431</v>
      </c>
      <c r="V200" s="63" t="s">
        <v>2431</v>
      </c>
      <c r="W200" s="63" t="s">
        <v>2431</v>
      </c>
      <c r="X200" s="63" t="s">
        <v>2431</v>
      </c>
      <c r="Y200" s="63" t="s">
        <v>2431</v>
      </c>
      <c r="Z200" s="63"/>
      <c r="AA200" s="63" t="s">
        <v>2728</v>
      </c>
      <c r="AB200" s="63"/>
      <c r="AC200" s="34">
        <v>474</v>
      </c>
      <c r="AD200" s="40" t="str">
        <f>VLOOKUP(AC200,pTRAIT!A:B,2,FALSE)</f>
        <v>EM5RTUeMi1;RIN=RF / EM5RTCM5Pu;RIN=RF</v>
      </c>
      <c r="AE200" s="63">
        <f>VLOOKUP($AC200,pTRAIT!$A:$X,7,FALSE)</f>
        <v>0</v>
      </c>
      <c r="AF200" s="63">
        <f>VLOOKUP($AC200,pTRAIT!$A:$X,8,FALSE)</f>
        <v>0</v>
      </c>
      <c r="AG200" s="63">
        <f>VLOOKUP($AC200,pTRAIT!$A:$X,9,FALSE)</f>
        <v>0</v>
      </c>
      <c r="AH200" s="63">
        <f>VLOOKUP($AC200,pTRAIT!$A:$X,10,FALSE)</f>
        <v>0</v>
      </c>
      <c r="AI200" s="63">
        <f>VLOOKUP($AC200,pTRAIT!$A:$X,11,FALSE)</f>
        <v>0</v>
      </c>
      <c r="AJ200" s="63">
        <f>VLOOKUP($AC200,pTRAIT!$A:$X,12,FALSE)</f>
        <v>0</v>
      </c>
      <c r="AK200" s="63">
        <f>VLOOKUP($AC200,pTRAIT!$A:$X,13,FALSE)</f>
        <v>0</v>
      </c>
      <c r="AL200" s="63">
        <f>VLOOKUP($AC200,pTRAIT!$A:$X,14,FALSE)</f>
        <v>0</v>
      </c>
      <c r="AM200" s="63">
        <f>VLOOKUP($AC200,pTRAIT!$A:$X,15,FALSE)</f>
        <v>0</v>
      </c>
      <c r="AN200" s="63">
        <f>VLOOKUP($AC200,pTRAIT!$A:$X,16,FALSE)</f>
        <v>0</v>
      </c>
      <c r="AO200" s="63">
        <f>VLOOKUP($AC200,pTRAIT!$A:$X,17,FALSE)</f>
        <v>0</v>
      </c>
      <c r="AP200" s="63">
        <f>VLOOKUP($AC200,pTRAIT!$A:$X,18,FALSE)</f>
        <v>0</v>
      </c>
      <c r="AQ200" s="63">
        <f>VLOOKUP($AC200,pTRAIT!$A:$X,19,FALSE)</f>
        <v>0</v>
      </c>
      <c r="AR200" s="63">
        <f>VLOOKUP($AC200,pTRAIT!$A:$X,20,FALSE)</f>
        <v>0</v>
      </c>
      <c r="AS200" s="63">
        <f>VLOOKUP($AC200,pTRAIT!$A:$X,21,FALSE)</f>
        <v>0</v>
      </c>
      <c r="AT200" s="63">
        <f>VLOOKUP($AC200,pTRAIT!$A:$X,22,FALSE)</f>
        <v>0</v>
      </c>
      <c r="AU200" s="63">
        <f>VLOOKUP($AC200,pTRAIT!$A:$X,23,FALSE)</f>
        <v>0</v>
      </c>
      <c r="AV200" s="63">
        <f>VLOOKUP($AC200,pTRAIT!$A:$X,24,FALSE)</f>
        <v>0</v>
      </c>
    </row>
    <row r="201" spans="1:48" ht="12" hidden="1" customHeight="1" x14ac:dyDescent="0.2">
      <c r="A201" s="32">
        <v>453</v>
      </c>
      <c r="B201" s="33" t="s">
        <v>5</v>
      </c>
      <c r="C201" s="34">
        <v>475</v>
      </c>
      <c r="D201" s="32" t="str">
        <f t="shared" si="3"/>
        <v>453X475</v>
      </c>
      <c r="E201" s="47" t="s">
        <v>1627</v>
      </c>
      <c r="F201" s="61" t="s">
        <v>1828</v>
      </c>
      <c r="G201" s="41" t="s">
        <v>43</v>
      </c>
      <c r="H201" s="38"/>
      <c r="I201" s="32">
        <v>453</v>
      </c>
      <c r="J201" s="63">
        <f>VLOOKUP(I201,pTRAIT!A:B,2,FALSE)</f>
        <v>0</v>
      </c>
      <c r="K201" s="63" t="s">
        <v>2725</v>
      </c>
      <c r="L201" s="63"/>
      <c r="M201" s="63" t="s">
        <v>2437</v>
      </c>
      <c r="N201" s="63" t="s">
        <v>2730</v>
      </c>
      <c r="O201" s="63" t="s">
        <v>2431</v>
      </c>
      <c r="P201" s="63" t="s">
        <v>2732</v>
      </c>
      <c r="Q201" s="63" t="s">
        <v>2734</v>
      </c>
      <c r="R201" s="63" t="s">
        <v>2735</v>
      </c>
      <c r="S201" s="63" t="s">
        <v>2431</v>
      </c>
      <c r="T201" s="63" t="s">
        <v>2431</v>
      </c>
      <c r="U201" s="63" t="s">
        <v>2431</v>
      </c>
      <c r="V201" s="63" t="s">
        <v>2431</v>
      </c>
      <c r="W201" s="63" t="s">
        <v>2431</v>
      </c>
      <c r="X201" s="63" t="s">
        <v>2431</v>
      </c>
      <c r="Y201" s="63" t="s">
        <v>2431</v>
      </c>
      <c r="Z201" s="63"/>
      <c r="AA201" s="63" t="s">
        <v>2728</v>
      </c>
      <c r="AB201" s="63"/>
      <c r="AC201" s="34">
        <v>475</v>
      </c>
      <c r="AD201" s="40" t="str">
        <f>VLOOKUP(AC201,pTRAIT!A:B,2,FALSE)</f>
        <v>EM5RTUeMi1;RIN=RF / EM5RTCM5Pu;RIN=RF</v>
      </c>
      <c r="AE201" s="63">
        <f>VLOOKUP($AC201,pTRAIT!$A:$X,7,FALSE)</f>
        <v>0</v>
      </c>
      <c r="AF201" s="63">
        <f>VLOOKUP($AC201,pTRAIT!$A:$X,8,FALSE)</f>
        <v>0</v>
      </c>
      <c r="AG201" s="63">
        <f>VLOOKUP($AC201,pTRAIT!$A:$X,9,FALSE)</f>
        <v>0</v>
      </c>
      <c r="AH201" s="63">
        <f>VLOOKUP($AC201,pTRAIT!$A:$X,10,FALSE)</f>
        <v>0</v>
      </c>
      <c r="AI201" s="63">
        <f>VLOOKUP($AC201,pTRAIT!$A:$X,11,FALSE)</f>
        <v>0</v>
      </c>
      <c r="AJ201" s="63">
        <f>VLOOKUP($AC201,pTRAIT!$A:$X,12,FALSE)</f>
        <v>0</v>
      </c>
      <c r="AK201" s="63">
        <f>VLOOKUP($AC201,pTRAIT!$A:$X,13,FALSE)</f>
        <v>0</v>
      </c>
      <c r="AL201" s="63">
        <f>VLOOKUP($AC201,pTRAIT!$A:$X,14,FALSE)</f>
        <v>0</v>
      </c>
      <c r="AM201" s="63">
        <f>VLOOKUP($AC201,pTRAIT!$A:$X,15,FALSE)</f>
        <v>0</v>
      </c>
      <c r="AN201" s="63">
        <f>VLOOKUP($AC201,pTRAIT!$A:$X,16,FALSE)</f>
        <v>0</v>
      </c>
      <c r="AO201" s="63">
        <f>VLOOKUP($AC201,pTRAIT!$A:$X,17,FALSE)</f>
        <v>0</v>
      </c>
      <c r="AP201" s="63">
        <f>VLOOKUP($AC201,pTRAIT!$A:$X,18,FALSE)</f>
        <v>0</v>
      </c>
      <c r="AQ201" s="63">
        <f>VLOOKUP($AC201,pTRAIT!$A:$X,19,FALSE)</f>
        <v>0</v>
      </c>
      <c r="AR201" s="63">
        <f>VLOOKUP($AC201,pTRAIT!$A:$X,20,FALSE)</f>
        <v>0</v>
      </c>
      <c r="AS201" s="63">
        <f>VLOOKUP($AC201,pTRAIT!$A:$X,21,FALSE)</f>
        <v>0</v>
      </c>
      <c r="AT201" s="63">
        <f>VLOOKUP($AC201,pTRAIT!$A:$X,22,FALSE)</f>
        <v>0</v>
      </c>
      <c r="AU201" s="63">
        <f>VLOOKUP($AC201,pTRAIT!$A:$X,23,FALSE)</f>
        <v>0</v>
      </c>
      <c r="AV201" s="63">
        <f>VLOOKUP($AC201,pTRAIT!$A:$X,24,FALSE)</f>
        <v>0</v>
      </c>
    </row>
    <row r="202" spans="1:48" ht="12" hidden="1" customHeight="1" x14ac:dyDescent="0.2">
      <c r="A202" s="32">
        <v>453</v>
      </c>
      <c r="B202" s="33" t="s">
        <v>5</v>
      </c>
      <c r="C202" s="34">
        <v>476</v>
      </c>
      <c r="D202" s="32" t="str">
        <f t="shared" si="3"/>
        <v>453X476</v>
      </c>
      <c r="E202" s="47" t="s">
        <v>1627</v>
      </c>
      <c r="F202" s="61" t="s">
        <v>1829</v>
      </c>
      <c r="G202" s="41" t="s">
        <v>43</v>
      </c>
      <c r="H202" s="38"/>
      <c r="I202" s="32">
        <v>453</v>
      </c>
      <c r="J202" s="63">
        <f>VLOOKUP(I202,pTRAIT!A:B,2,FALSE)</f>
        <v>0</v>
      </c>
      <c r="K202" s="63" t="s">
        <v>2725</v>
      </c>
      <c r="L202" s="63"/>
      <c r="M202" s="63" t="s">
        <v>2437</v>
      </c>
      <c r="N202" s="63" t="s">
        <v>2730</v>
      </c>
      <c r="O202" s="63" t="s">
        <v>2431</v>
      </c>
      <c r="P202" s="63" t="s">
        <v>2732</v>
      </c>
      <c r="Q202" s="63" t="s">
        <v>2734</v>
      </c>
      <c r="R202" s="63" t="s">
        <v>2735</v>
      </c>
      <c r="S202" s="63" t="s">
        <v>2431</v>
      </c>
      <c r="T202" s="63" t="s">
        <v>2431</v>
      </c>
      <c r="U202" s="63" t="s">
        <v>2431</v>
      </c>
      <c r="V202" s="63" t="s">
        <v>2431</v>
      </c>
      <c r="W202" s="63" t="s">
        <v>2431</v>
      </c>
      <c r="X202" s="63" t="s">
        <v>2431</v>
      </c>
      <c r="Y202" s="63" t="s">
        <v>2431</v>
      </c>
      <c r="Z202" s="63"/>
      <c r="AA202" s="63" t="s">
        <v>2728</v>
      </c>
      <c r="AB202" s="63"/>
      <c r="AC202" s="34">
        <v>476</v>
      </c>
      <c r="AD202" s="40" t="str">
        <f>VLOOKUP(AC202,pTRAIT!A:B,2,FALSE)</f>
        <v>EM5RTUeMi1;RIN=RF / EM5RTUeCM5Pu;RIN=RF</v>
      </c>
      <c r="AE202" s="63">
        <f>VLOOKUP($AC202,pTRAIT!$A:$X,7,FALSE)</f>
        <v>0</v>
      </c>
      <c r="AF202" s="63">
        <f>VLOOKUP($AC202,pTRAIT!$A:$X,8,FALSE)</f>
        <v>0</v>
      </c>
      <c r="AG202" s="63">
        <f>VLOOKUP($AC202,pTRAIT!$A:$X,9,FALSE)</f>
        <v>0</v>
      </c>
      <c r="AH202" s="63">
        <f>VLOOKUP($AC202,pTRAIT!$A:$X,10,FALSE)</f>
        <v>0</v>
      </c>
      <c r="AI202" s="63">
        <f>VLOOKUP($AC202,pTRAIT!$A:$X,11,FALSE)</f>
        <v>0</v>
      </c>
      <c r="AJ202" s="63">
        <f>VLOOKUP($AC202,pTRAIT!$A:$X,12,FALSE)</f>
        <v>0</v>
      </c>
      <c r="AK202" s="63">
        <f>VLOOKUP($AC202,pTRAIT!$A:$X,13,FALSE)</f>
        <v>0</v>
      </c>
      <c r="AL202" s="63">
        <f>VLOOKUP($AC202,pTRAIT!$A:$X,14,FALSE)</f>
        <v>0</v>
      </c>
      <c r="AM202" s="63">
        <f>VLOOKUP($AC202,pTRAIT!$A:$X,15,FALSE)</f>
        <v>0</v>
      </c>
      <c r="AN202" s="63">
        <f>VLOOKUP($AC202,pTRAIT!$A:$X,16,FALSE)</f>
        <v>0</v>
      </c>
      <c r="AO202" s="63">
        <f>VLOOKUP($AC202,pTRAIT!$A:$X,17,FALSE)</f>
        <v>0</v>
      </c>
      <c r="AP202" s="63">
        <f>VLOOKUP($AC202,pTRAIT!$A:$X,18,FALSE)</f>
        <v>0</v>
      </c>
      <c r="AQ202" s="63">
        <f>VLOOKUP($AC202,pTRAIT!$A:$X,19,FALSE)</f>
        <v>0</v>
      </c>
      <c r="AR202" s="63">
        <f>VLOOKUP($AC202,pTRAIT!$A:$X,20,FALSE)</f>
        <v>0</v>
      </c>
      <c r="AS202" s="63">
        <f>VLOOKUP($AC202,pTRAIT!$A:$X,21,FALSE)</f>
        <v>0</v>
      </c>
      <c r="AT202" s="63">
        <f>VLOOKUP($AC202,pTRAIT!$A:$X,22,FALSE)</f>
        <v>0</v>
      </c>
      <c r="AU202" s="63">
        <f>VLOOKUP($AC202,pTRAIT!$A:$X,23,FALSE)</f>
        <v>0</v>
      </c>
      <c r="AV202" s="63">
        <f>VLOOKUP($AC202,pTRAIT!$A:$X,24,FALSE)</f>
        <v>0</v>
      </c>
    </row>
    <row r="203" spans="1:48" ht="12" hidden="1" customHeight="1" x14ac:dyDescent="0.2">
      <c r="A203" s="32">
        <v>453</v>
      </c>
      <c r="B203" s="33" t="s">
        <v>5</v>
      </c>
      <c r="C203" s="34">
        <v>478</v>
      </c>
      <c r="D203" s="32" t="str">
        <f t="shared" si="3"/>
        <v>453X478</v>
      </c>
      <c r="E203" s="47" t="s">
        <v>1627</v>
      </c>
      <c r="F203" s="61" t="s">
        <v>1830</v>
      </c>
      <c r="G203" s="41" t="s">
        <v>43</v>
      </c>
      <c r="H203" s="38"/>
      <c r="I203" s="32">
        <v>453</v>
      </c>
      <c r="J203" s="63">
        <f>VLOOKUP(I203,pTRAIT!A:B,2,FALSE)</f>
        <v>0</v>
      </c>
      <c r="K203" s="63" t="s">
        <v>2725</v>
      </c>
      <c r="L203" s="63"/>
      <c r="M203" s="63" t="s">
        <v>2437</v>
      </c>
      <c r="N203" s="63" t="s">
        <v>2730</v>
      </c>
      <c r="O203" s="63" t="s">
        <v>2431</v>
      </c>
      <c r="P203" s="63" t="s">
        <v>2732</v>
      </c>
      <c r="Q203" s="63" t="s">
        <v>2734</v>
      </c>
      <c r="R203" s="63" t="s">
        <v>2735</v>
      </c>
      <c r="S203" s="63" t="s">
        <v>2431</v>
      </c>
      <c r="T203" s="63" t="s">
        <v>2431</v>
      </c>
      <c r="U203" s="63" t="s">
        <v>2431</v>
      </c>
      <c r="V203" s="63" t="s">
        <v>2431</v>
      </c>
      <c r="W203" s="63" t="s">
        <v>2431</v>
      </c>
      <c r="X203" s="63" t="s">
        <v>2431</v>
      </c>
      <c r="Y203" s="63" t="s">
        <v>2431</v>
      </c>
      <c r="Z203" s="63"/>
      <c r="AA203" s="63" t="s">
        <v>2728</v>
      </c>
      <c r="AB203" s="63"/>
      <c r="AC203" s="34">
        <v>478</v>
      </c>
      <c r="AD203" s="40" t="str">
        <f>VLOOKUP(AC203,pTRAIT!A:B,2,FALSE)</f>
        <v>EM5RTUeMi1;RIN=RF / EM5UeMi1Pu;RIN=RF</v>
      </c>
      <c r="AE203" s="63">
        <f>VLOOKUP($AC203,pTRAIT!$A:$X,7,FALSE)</f>
        <v>0</v>
      </c>
      <c r="AF203" s="63">
        <f>VLOOKUP($AC203,pTRAIT!$A:$X,8,FALSE)</f>
        <v>0</v>
      </c>
      <c r="AG203" s="63">
        <f>VLOOKUP($AC203,pTRAIT!$A:$X,9,FALSE)</f>
        <v>0</v>
      </c>
      <c r="AH203" s="63">
        <f>VLOOKUP($AC203,pTRAIT!$A:$X,10,FALSE)</f>
        <v>0</v>
      </c>
      <c r="AI203" s="63">
        <f>VLOOKUP($AC203,pTRAIT!$A:$X,11,FALSE)</f>
        <v>0</v>
      </c>
      <c r="AJ203" s="63">
        <f>VLOOKUP($AC203,pTRAIT!$A:$X,12,FALSE)</f>
        <v>0</v>
      </c>
      <c r="AK203" s="63">
        <f>VLOOKUP($AC203,pTRAIT!$A:$X,13,FALSE)</f>
        <v>0</v>
      </c>
      <c r="AL203" s="63">
        <f>VLOOKUP($AC203,pTRAIT!$A:$X,14,FALSE)</f>
        <v>0</v>
      </c>
      <c r="AM203" s="63">
        <f>VLOOKUP($AC203,pTRAIT!$A:$X,15,FALSE)</f>
        <v>0</v>
      </c>
      <c r="AN203" s="63">
        <f>VLOOKUP($AC203,pTRAIT!$A:$X,16,FALSE)</f>
        <v>0</v>
      </c>
      <c r="AO203" s="63">
        <f>VLOOKUP($AC203,pTRAIT!$A:$X,17,FALSE)</f>
        <v>0</v>
      </c>
      <c r="AP203" s="63">
        <f>VLOOKUP($AC203,pTRAIT!$A:$X,18,FALSE)</f>
        <v>0</v>
      </c>
      <c r="AQ203" s="63">
        <f>VLOOKUP($AC203,pTRAIT!$A:$X,19,FALSE)</f>
        <v>0</v>
      </c>
      <c r="AR203" s="63">
        <f>VLOOKUP($AC203,pTRAIT!$A:$X,20,FALSE)</f>
        <v>0</v>
      </c>
      <c r="AS203" s="63">
        <f>VLOOKUP($AC203,pTRAIT!$A:$X,21,FALSE)</f>
        <v>0</v>
      </c>
      <c r="AT203" s="63">
        <f>VLOOKUP($AC203,pTRAIT!$A:$X,22,FALSE)</f>
        <v>0</v>
      </c>
      <c r="AU203" s="63">
        <f>VLOOKUP($AC203,pTRAIT!$A:$X,23,FALSE)</f>
        <v>0</v>
      </c>
      <c r="AV203" s="63">
        <f>VLOOKUP($AC203,pTRAIT!$A:$X,24,FALSE)</f>
        <v>0</v>
      </c>
    </row>
    <row r="204" spans="1:48" ht="12" hidden="1" customHeight="1" x14ac:dyDescent="0.2">
      <c r="A204" s="32">
        <v>453</v>
      </c>
      <c r="B204" s="33" t="s">
        <v>5</v>
      </c>
      <c r="C204" s="34">
        <v>479</v>
      </c>
      <c r="D204" s="32" t="str">
        <f t="shared" si="3"/>
        <v>453X479</v>
      </c>
      <c r="E204" s="47" t="s">
        <v>1627</v>
      </c>
      <c r="F204" s="61" t="s">
        <v>1831</v>
      </c>
      <c r="G204" s="41" t="s">
        <v>43</v>
      </c>
      <c r="H204" s="38"/>
      <c r="I204" s="32">
        <v>453</v>
      </c>
      <c r="J204" s="63">
        <f>VLOOKUP(I204,pTRAIT!A:B,2,FALSE)</f>
        <v>0</v>
      </c>
      <c r="K204" s="63" t="s">
        <v>2725</v>
      </c>
      <c r="L204" s="63"/>
      <c r="M204" s="63" t="s">
        <v>2437</v>
      </c>
      <c r="N204" s="63" t="s">
        <v>2730</v>
      </c>
      <c r="O204" s="63" t="s">
        <v>2431</v>
      </c>
      <c r="P204" s="63" t="s">
        <v>2732</v>
      </c>
      <c r="Q204" s="63" t="s">
        <v>2734</v>
      </c>
      <c r="R204" s="63" t="s">
        <v>2735</v>
      </c>
      <c r="S204" s="63" t="s">
        <v>2431</v>
      </c>
      <c r="T204" s="63" t="s">
        <v>2431</v>
      </c>
      <c r="U204" s="63" t="s">
        <v>2431</v>
      </c>
      <c r="V204" s="63" t="s">
        <v>2431</v>
      </c>
      <c r="W204" s="63" t="s">
        <v>2431</v>
      </c>
      <c r="X204" s="63" t="s">
        <v>2431</v>
      </c>
      <c r="Y204" s="63" t="s">
        <v>2431</v>
      </c>
      <c r="Z204" s="63"/>
      <c r="AA204" s="63" t="s">
        <v>2728</v>
      </c>
      <c r="AB204" s="63"/>
      <c r="AC204" s="34">
        <v>479</v>
      </c>
      <c r="AD204" s="40" t="str">
        <f>VLOOKUP(AC204,pTRAIT!A:B,2,FALSE)</f>
        <v>EM5RTUeMi1;RIN=RF / EM5UeMi1Pu;RIN=RF</v>
      </c>
      <c r="AE204" s="63">
        <f>VLOOKUP($AC204,pTRAIT!$A:$X,7,FALSE)</f>
        <v>0</v>
      </c>
      <c r="AF204" s="63">
        <f>VLOOKUP($AC204,pTRAIT!$A:$X,8,FALSE)</f>
        <v>0</v>
      </c>
      <c r="AG204" s="63">
        <f>VLOOKUP($AC204,pTRAIT!$A:$X,9,FALSE)</f>
        <v>0</v>
      </c>
      <c r="AH204" s="63">
        <f>VLOOKUP($AC204,pTRAIT!$A:$X,10,FALSE)</f>
        <v>0</v>
      </c>
      <c r="AI204" s="63">
        <f>VLOOKUP($AC204,pTRAIT!$A:$X,11,FALSE)</f>
        <v>0</v>
      </c>
      <c r="AJ204" s="63">
        <f>VLOOKUP($AC204,pTRAIT!$A:$X,12,FALSE)</f>
        <v>0</v>
      </c>
      <c r="AK204" s="63">
        <f>VLOOKUP($AC204,pTRAIT!$A:$X,13,FALSE)</f>
        <v>0</v>
      </c>
      <c r="AL204" s="63">
        <f>VLOOKUP($AC204,pTRAIT!$A:$X,14,FALSE)</f>
        <v>0</v>
      </c>
      <c r="AM204" s="63">
        <f>VLOOKUP($AC204,pTRAIT!$A:$X,15,FALSE)</f>
        <v>0</v>
      </c>
      <c r="AN204" s="63">
        <f>VLOOKUP($AC204,pTRAIT!$A:$X,16,FALSE)</f>
        <v>0</v>
      </c>
      <c r="AO204" s="63">
        <f>VLOOKUP($AC204,pTRAIT!$A:$X,17,FALSE)</f>
        <v>0</v>
      </c>
      <c r="AP204" s="63">
        <f>VLOOKUP($AC204,pTRAIT!$A:$X,18,FALSE)</f>
        <v>0</v>
      </c>
      <c r="AQ204" s="63">
        <f>VLOOKUP($AC204,pTRAIT!$A:$X,19,FALSE)</f>
        <v>0</v>
      </c>
      <c r="AR204" s="63">
        <f>VLOOKUP($AC204,pTRAIT!$A:$X,20,FALSE)</f>
        <v>0</v>
      </c>
      <c r="AS204" s="63">
        <f>VLOOKUP($AC204,pTRAIT!$A:$X,21,FALSE)</f>
        <v>0</v>
      </c>
      <c r="AT204" s="63">
        <f>VLOOKUP($AC204,pTRAIT!$A:$X,22,FALSE)</f>
        <v>0</v>
      </c>
      <c r="AU204" s="63">
        <f>VLOOKUP($AC204,pTRAIT!$A:$X,23,FALSE)</f>
        <v>0</v>
      </c>
      <c r="AV204" s="63">
        <f>VLOOKUP($AC204,pTRAIT!$A:$X,24,FALSE)</f>
        <v>0</v>
      </c>
    </row>
    <row r="205" spans="1:48" ht="12" hidden="1" customHeight="1" x14ac:dyDescent="0.2">
      <c r="A205" s="32">
        <v>453</v>
      </c>
      <c r="B205" s="33" t="s">
        <v>5</v>
      </c>
      <c r="C205" s="34">
        <v>480</v>
      </c>
      <c r="D205" s="32" t="str">
        <f t="shared" si="3"/>
        <v>453X480</v>
      </c>
      <c r="E205" s="47" t="s">
        <v>1627</v>
      </c>
      <c r="F205" s="61" t="s">
        <v>1832</v>
      </c>
      <c r="G205" s="41" t="s">
        <v>43</v>
      </c>
      <c r="H205" s="38"/>
      <c r="I205" s="32">
        <v>453</v>
      </c>
      <c r="J205" s="63">
        <f>VLOOKUP(I205,pTRAIT!A:B,2,FALSE)</f>
        <v>0</v>
      </c>
      <c r="K205" s="63" t="s">
        <v>2725</v>
      </c>
      <c r="L205" s="63"/>
      <c r="M205" s="63" t="s">
        <v>2437</v>
      </c>
      <c r="N205" s="63" t="s">
        <v>2730</v>
      </c>
      <c r="O205" s="63" t="s">
        <v>2431</v>
      </c>
      <c r="P205" s="63" t="s">
        <v>2732</v>
      </c>
      <c r="Q205" s="63" t="s">
        <v>2734</v>
      </c>
      <c r="R205" s="63" t="s">
        <v>2735</v>
      </c>
      <c r="S205" s="63" t="s">
        <v>2431</v>
      </c>
      <c r="T205" s="63" t="s">
        <v>2431</v>
      </c>
      <c r="U205" s="63" t="s">
        <v>2431</v>
      </c>
      <c r="V205" s="63" t="s">
        <v>2431</v>
      </c>
      <c r="W205" s="63" t="s">
        <v>2431</v>
      </c>
      <c r="X205" s="63" t="s">
        <v>2431</v>
      </c>
      <c r="Y205" s="63" t="s">
        <v>2431</v>
      </c>
      <c r="Z205" s="63"/>
      <c r="AA205" s="63" t="s">
        <v>2728</v>
      </c>
      <c r="AB205" s="63"/>
      <c r="AC205" s="34">
        <v>480</v>
      </c>
      <c r="AD205" s="40" t="str">
        <f>VLOOKUP(AC205,pTRAIT!A:B,2,FALSE)</f>
        <v>EM5RTUeMi1;RIN=RF / EM5UeMi1Pu;RIN=RF</v>
      </c>
      <c r="AE205" s="63">
        <f>VLOOKUP($AC205,pTRAIT!$A:$X,7,FALSE)</f>
        <v>0</v>
      </c>
      <c r="AF205" s="63">
        <f>VLOOKUP($AC205,pTRAIT!$A:$X,8,FALSE)</f>
        <v>0</v>
      </c>
      <c r="AG205" s="63">
        <f>VLOOKUP($AC205,pTRAIT!$A:$X,9,FALSE)</f>
        <v>0</v>
      </c>
      <c r="AH205" s="63">
        <f>VLOOKUP($AC205,pTRAIT!$A:$X,10,FALSE)</f>
        <v>0</v>
      </c>
      <c r="AI205" s="63">
        <f>VLOOKUP($AC205,pTRAIT!$A:$X,11,FALSE)</f>
        <v>0</v>
      </c>
      <c r="AJ205" s="63">
        <f>VLOOKUP($AC205,pTRAIT!$A:$X,12,FALSE)</f>
        <v>0</v>
      </c>
      <c r="AK205" s="63">
        <f>VLOOKUP($AC205,pTRAIT!$A:$X,13,FALSE)</f>
        <v>0</v>
      </c>
      <c r="AL205" s="63">
        <f>VLOOKUP($AC205,pTRAIT!$A:$X,14,FALSE)</f>
        <v>0</v>
      </c>
      <c r="AM205" s="63">
        <f>VLOOKUP($AC205,pTRAIT!$A:$X,15,FALSE)</f>
        <v>0</v>
      </c>
      <c r="AN205" s="63">
        <f>VLOOKUP($AC205,pTRAIT!$A:$X,16,FALSE)</f>
        <v>0</v>
      </c>
      <c r="AO205" s="63">
        <f>VLOOKUP($AC205,pTRAIT!$A:$X,17,FALSE)</f>
        <v>0</v>
      </c>
      <c r="AP205" s="63">
        <f>VLOOKUP($AC205,pTRAIT!$A:$X,18,FALSE)</f>
        <v>0</v>
      </c>
      <c r="AQ205" s="63">
        <f>VLOOKUP($AC205,pTRAIT!$A:$X,19,FALSE)</f>
        <v>0</v>
      </c>
      <c r="AR205" s="63">
        <f>VLOOKUP($AC205,pTRAIT!$A:$X,20,FALSE)</f>
        <v>0</v>
      </c>
      <c r="AS205" s="63">
        <f>VLOOKUP($AC205,pTRAIT!$A:$X,21,FALSE)</f>
        <v>0</v>
      </c>
      <c r="AT205" s="63">
        <f>VLOOKUP($AC205,pTRAIT!$A:$X,22,FALSE)</f>
        <v>0</v>
      </c>
      <c r="AU205" s="63">
        <f>VLOOKUP($AC205,pTRAIT!$A:$X,23,FALSE)</f>
        <v>0</v>
      </c>
      <c r="AV205" s="63">
        <f>VLOOKUP($AC205,pTRAIT!$A:$X,24,FALSE)</f>
        <v>0</v>
      </c>
    </row>
    <row r="206" spans="1:48" ht="12" hidden="1" customHeight="1" x14ac:dyDescent="0.2">
      <c r="A206" s="32">
        <v>453</v>
      </c>
      <c r="B206" s="33" t="s">
        <v>5</v>
      </c>
      <c r="C206" s="34">
        <v>483</v>
      </c>
      <c r="D206" s="32" t="str">
        <f t="shared" si="3"/>
        <v>453X483</v>
      </c>
      <c r="E206" s="47" t="s">
        <v>1627</v>
      </c>
      <c r="F206" s="61" t="s">
        <v>1833</v>
      </c>
      <c r="G206" s="41" t="s">
        <v>43</v>
      </c>
      <c r="H206" s="38"/>
      <c r="I206" s="32">
        <v>453</v>
      </c>
      <c r="J206" s="63">
        <f>VLOOKUP(I206,pTRAIT!A:B,2,FALSE)</f>
        <v>0</v>
      </c>
      <c r="K206" s="63" t="s">
        <v>2725</v>
      </c>
      <c r="L206" s="63"/>
      <c r="M206" s="63" t="s">
        <v>2437</v>
      </c>
      <c r="N206" s="63" t="s">
        <v>2730</v>
      </c>
      <c r="O206" s="63" t="s">
        <v>2431</v>
      </c>
      <c r="P206" s="63" t="s">
        <v>2732</v>
      </c>
      <c r="Q206" s="63" t="s">
        <v>2734</v>
      </c>
      <c r="R206" s="63" t="s">
        <v>2735</v>
      </c>
      <c r="S206" s="63" t="s">
        <v>2431</v>
      </c>
      <c r="T206" s="63" t="s">
        <v>2431</v>
      </c>
      <c r="U206" s="63" t="s">
        <v>2431</v>
      </c>
      <c r="V206" s="63" t="s">
        <v>2431</v>
      </c>
      <c r="W206" s="63" t="s">
        <v>2431</v>
      </c>
      <c r="X206" s="63" t="s">
        <v>2431</v>
      </c>
      <c r="Y206" s="63" t="s">
        <v>2431</v>
      </c>
      <c r="Z206" s="63"/>
      <c r="AA206" s="63" t="s">
        <v>2728</v>
      </c>
      <c r="AB206" s="63"/>
      <c r="AC206" s="34">
        <v>483</v>
      </c>
      <c r="AD206" s="40" t="str">
        <f>VLOOKUP(AC206,pTRAIT!A:B,2,FALSE)</f>
        <v>EM5RTUeMi1;RIN=RF / EM5RTUe(So5)Cf9Pu;RIN=RF</v>
      </c>
      <c r="AE206" s="63">
        <f>VLOOKUP($AC206,pTRAIT!$A:$X,7,FALSE)</f>
        <v>0</v>
      </c>
      <c r="AF206" s="63">
        <f>VLOOKUP($AC206,pTRAIT!$A:$X,8,FALSE)</f>
        <v>0</v>
      </c>
      <c r="AG206" s="63">
        <f>VLOOKUP($AC206,pTRAIT!$A:$X,9,FALSE)</f>
        <v>0</v>
      </c>
      <c r="AH206" s="63">
        <f>VLOOKUP($AC206,pTRAIT!$A:$X,10,FALSE)</f>
        <v>0</v>
      </c>
      <c r="AI206" s="63">
        <f>VLOOKUP($AC206,pTRAIT!$A:$X,11,FALSE)</f>
        <v>0</v>
      </c>
      <c r="AJ206" s="63">
        <f>VLOOKUP($AC206,pTRAIT!$A:$X,12,FALSE)</f>
        <v>0</v>
      </c>
      <c r="AK206" s="63">
        <f>VLOOKUP($AC206,pTRAIT!$A:$X,13,FALSE)</f>
        <v>0</v>
      </c>
      <c r="AL206" s="63">
        <f>VLOOKUP($AC206,pTRAIT!$A:$X,14,FALSE)</f>
        <v>0</v>
      </c>
      <c r="AM206" s="63">
        <f>VLOOKUP($AC206,pTRAIT!$A:$X,15,FALSE)</f>
        <v>0</v>
      </c>
      <c r="AN206" s="63">
        <f>VLOOKUP($AC206,pTRAIT!$A:$X,16,FALSE)</f>
        <v>0</v>
      </c>
      <c r="AO206" s="63">
        <f>VLOOKUP($AC206,pTRAIT!$A:$X,17,FALSE)</f>
        <v>0</v>
      </c>
      <c r="AP206" s="63">
        <f>VLOOKUP($AC206,pTRAIT!$A:$X,18,FALSE)</f>
        <v>0</v>
      </c>
      <c r="AQ206" s="63">
        <f>VLOOKUP($AC206,pTRAIT!$A:$X,19,FALSE)</f>
        <v>0</v>
      </c>
      <c r="AR206" s="63">
        <f>VLOOKUP($AC206,pTRAIT!$A:$X,20,FALSE)</f>
        <v>0</v>
      </c>
      <c r="AS206" s="63">
        <f>VLOOKUP($AC206,pTRAIT!$A:$X,21,FALSE)</f>
        <v>0</v>
      </c>
      <c r="AT206" s="63">
        <f>VLOOKUP($AC206,pTRAIT!$A:$X,22,FALSE)</f>
        <v>0</v>
      </c>
      <c r="AU206" s="63">
        <f>VLOOKUP($AC206,pTRAIT!$A:$X,23,FALSE)</f>
        <v>0</v>
      </c>
      <c r="AV206" s="63">
        <f>VLOOKUP($AC206,pTRAIT!$A:$X,24,FALSE)</f>
        <v>0</v>
      </c>
    </row>
    <row r="207" spans="1:48" ht="12" hidden="1" customHeight="1" x14ac:dyDescent="0.2">
      <c r="A207" s="32">
        <v>453</v>
      </c>
      <c r="B207" s="33" t="s">
        <v>5</v>
      </c>
      <c r="C207" s="34">
        <v>484</v>
      </c>
      <c r="D207" s="32" t="str">
        <f t="shared" si="3"/>
        <v>453X484</v>
      </c>
      <c r="E207" s="47" t="s">
        <v>1627</v>
      </c>
      <c r="F207" s="61" t="s">
        <v>1834</v>
      </c>
      <c r="G207" s="41" t="s">
        <v>43</v>
      </c>
      <c r="H207" s="38"/>
      <c r="I207" s="32">
        <v>453</v>
      </c>
      <c r="J207" s="63">
        <f>VLOOKUP(I207,pTRAIT!A:B,2,FALSE)</f>
        <v>0</v>
      </c>
      <c r="K207" s="63" t="s">
        <v>2725</v>
      </c>
      <c r="L207" s="63"/>
      <c r="M207" s="63" t="s">
        <v>2437</v>
      </c>
      <c r="N207" s="63" t="s">
        <v>2730</v>
      </c>
      <c r="O207" s="63" t="s">
        <v>2431</v>
      </c>
      <c r="P207" s="63" t="s">
        <v>2732</v>
      </c>
      <c r="Q207" s="63" t="s">
        <v>2734</v>
      </c>
      <c r="R207" s="63" t="s">
        <v>2735</v>
      </c>
      <c r="S207" s="63" t="s">
        <v>2431</v>
      </c>
      <c r="T207" s="63" t="s">
        <v>2431</v>
      </c>
      <c r="U207" s="63" t="s">
        <v>2431</v>
      </c>
      <c r="V207" s="63" t="s">
        <v>2431</v>
      </c>
      <c r="W207" s="63" t="s">
        <v>2431</v>
      </c>
      <c r="X207" s="63" t="s">
        <v>2431</v>
      </c>
      <c r="Y207" s="63" t="s">
        <v>2431</v>
      </c>
      <c r="Z207" s="63"/>
      <c r="AA207" s="63" t="s">
        <v>2728</v>
      </c>
      <c r="AB207" s="63"/>
      <c r="AC207" s="34">
        <v>484</v>
      </c>
      <c r="AD207" s="40" t="str">
        <f>VLOOKUP(AC207,pTRAIT!A:B,2,FALSE)</f>
        <v>EM5RTUeMi1;RIN=RF / EM5RTUeCM5Cf9Pu;RIN=RF</v>
      </c>
      <c r="AE207" s="63">
        <f>VLOOKUP($AC207,pTRAIT!$A:$X,7,FALSE)</f>
        <v>0</v>
      </c>
      <c r="AF207" s="63">
        <f>VLOOKUP($AC207,pTRAIT!$A:$X,8,FALSE)</f>
        <v>0</v>
      </c>
      <c r="AG207" s="63">
        <f>VLOOKUP($AC207,pTRAIT!$A:$X,9,FALSE)</f>
        <v>0</v>
      </c>
      <c r="AH207" s="63">
        <f>VLOOKUP($AC207,pTRAIT!$A:$X,10,FALSE)</f>
        <v>0</v>
      </c>
      <c r="AI207" s="63">
        <f>VLOOKUP($AC207,pTRAIT!$A:$X,11,FALSE)</f>
        <v>0</v>
      </c>
      <c r="AJ207" s="63">
        <f>VLOOKUP($AC207,pTRAIT!$A:$X,12,FALSE)</f>
        <v>0</v>
      </c>
      <c r="AK207" s="63">
        <f>VLOOKUP($AC207,pTRAIT!$A:$X,13,FALSE)</f>
        <v>0</v>
      </c>
      <c r="AL207" s="63">
        <f>VLOOKUP($AC207,pTRAIT!$A:$X,14,FALSE)</f>
        <v>0</v>
      </c>
      <c r="AM207" s="63">
        <f>VLOOKUP($AC207,pTRAIT!$A:$X,15,FALSE)</f>
        <v>0</v>
      </c>
      <c r="AN207" s="63">
        <f>VLOOKUP($AC207,pTRAIT!$A:$X,16,FALSE)</f>
        <v>0</v>
      </c>
      <c r="AO207" s="63">
        <f>VLOOKUP($AC207,pTRAIT!$A:$X,17,FALSE)</f>
        <v>0</v>
      </c>
      <c r="AP207" s="63">
        <f>VLOOKUP($AC207,pTRAIT!$A:$X,18,FALSE)</f>
        <v>0</v>
      </c>
      <c r="AQ207" s="63">
        <f>VLOOKUP($AC207,pTRAIT!$A:$X,19,FALSE)</f>
        <v>0</v>
      </c>
      <c r="AR207" s="63">
        <f>VLOOKUP($AC207,pTRAIT!$A:$X,20,FALSE)</f>
        <v>0</v>
      </c>
      <c r="AS207" s="63">
        <f>VLOOKUP($AC207,pTRAIT!$A:$X,21,FALSE)</f>
        <v>0</v>
      </c>
      <c r="AT207" s="63">
        <f>VLOOKUP($AC207,pTRAIT!$A:$X,22,FALSE)</f>
        <v>0</v>
      </c>
      <c r="AU207" s="63">
        <f>VLOOKUP($AC207,pTRAIT!$A:$X,23,FALSE)</f>
        <v>0</v>
      </c>
      <c r="AV207" s="63">
        <f>VLOOKUP($AC207,pTRAIT!$A:$X,24,FALSE)</f>
        <v>0</v>
      </c>
    </row>
    <row r="208" spans="1:48" ht="12" hidden="1" customHeight="1" x14ac:dyDescent="0.2">
      <c r="A208" s="32">
        <v>453</v>
      </c>
      <c r="B208" s="33" t="s">
        <v>5</v>
      </c>
      <c r="C208" s="34">
        <v>485</v>
      </c>
      <c r="D208" s="32" t="str">
        <f t="shared" si="3"/>
        <v>453X485</v>
      </c>
      <c r="E208" s="47" t="s">
        <v>1627</v>
      </c>
      <c r="F208" s="61" t="s">
        <v>1835</v>
      </c>
      <c r="G208" s="41" t="s">
        <v>43</v>
      </c>
      <c r="H208" s="38"/>
      <c r="I208" s="32">
        <v>453</v>
      </c>
      <c r="J208" s="63">
        <f>VLOOKUP(I208,pTRAIT!A:B,2,FALSE)</f>
        <v>0</v>
      </c>
      <c r="K208" s="63" t="s">
        <v>2725</v>
      </c>
      <c r="L208" s="63"/>
      <c r="M208" s="63" t="s">
        <v>2437</v>
      </c>
      <c r="N208" s="63" t="s">
        <v>2730</v>
      </c>
      <c r="O208" s="63" t="s">
        <v>2431</v>
      </c>
      <c r="P208" s="63" t="s">
        <v>2732</v>
      </c>
      <c r="Q208" s="63" t="s">
        <v>2734</v>
      </c>
      <c r="R208" s="63" t="s">
        <v>2735</v>
      </c>
      <c r="S208" s="63" t="s">
        <v>2431</v>
      </c>
      <c r="T208" s="63" t="s">
        <v>2431</v>
      </c>
      <c r="U208" s="63" t="s">
        <v>2431</v>
      </c>
      <c r="V208" s="63" t="s">
        <v>2431</v>
      </c>
      <c r="W208" s="63" t="s">
        <v>2431</v>
      </c>
      <c r="X208" s="63" t="s">
        <v>2431</v>
      </c>
      <c r="Y208" s="63" t="s">
        <v>2431</v>
      </c>
      <c r="Z208" s="63"/>
      <c r="AA208" s="63" t="s">
        <v>2728</v>
      </c>
      <c r="AB208" s="63"/>
      <c r="AC208" s="34">
        <v>485</v>
      </c>
      <c r="AD208" s="40" t="str">
        <f>VLOOKUP(AC208,pTRAIT!A:B,2,FALSE)</f>
        <v>EM5RTUeMi1;RIN=RF / EM5RTUeCM5(Cf9)Pu;RIN=RF</v>
      </c>
      <c r="AE208" s="63">
        <f>VLOOKUP($AC208,pTRAIT!$A:$X,7,FALSE)</f>
        <v>0</v>
      </c>
      <c r="AF208" s="63">
        <f>VLOOKUP($AC208,pTRAIT!$A:$X,8,FALSE)</f>
        <v>0</v>
      </c>
      <c r="AG208" s="63">
        <f>VLOOKUP($AC208,pTRAIT!$A:$X,9,FALSE)</f>
        <v>0</v>
      </c>
      <c r="AH208" s="63">
        <f>VLOOKUP($AC208,pTRAIT!$A:$X,10,FALSE)</f>
        <v>0</v>
      </c>
      <c r="AI208" s="63">
        <f>VLOOKUP($AC208,pTRAIT!$A:$X,11,FALSE)</f>
        <v>0</v>
      </c>
      <c r="AJ208" s="63">
        <f>VLOOKUP($AC208,pTRAIT!$A:$X,12,FALSE)</f>
        <v>0</v>
      </c>
      <c r="AK208" s="63">
        <f>VLOOKUP($AC208,pTRAIT!$A:$X,13,FALSE)</f>
        <v>0</v>
      </c>
      <c r="AL208" s="63">
        <f>VLOOKUP($AC208,pTRAIT!$A:$X,14,FALSE)</f>
        <v>0</v>
      </c>
      <c r="AM208" s="63">
        <f>VLOOKUP($AC208,pTRAIT!$A:$X,15,FALSE)</f>
        <v>0</v>
      </c>
      <c r="AN208" s="63">
        <f>VLOOKUP($AC208,pTRAIT!$A:$X,16,FALSE)</f>
        <v>0</v>
      </c>
      <c r="AO208" s="63">
        <f>VLOOKUP($AC208,pTRAIT!$A:$X,17,FALSE)</f>
        <v>0</v>
      </c>
      <c r="AP208" s="63">
        <f>VLOOKUP($AC208,pTRAIT!$A:$X,18,FALSE)</f>
        <v>0</v>
      </c>
      <c r="AQ208" s="63">
        <f>VLOOKUP($AC208,pTRAIT!$A:$X,19,FALSE)</f>
        <v>0</v>
      </c>
      <c r="AR208" s="63">
        <f>VLOOKUP($AC208,pTRAIT!$A:$X,20,FALSE)</f>
        <v>0</v>
      </c>
      <c r="AS208" s="63">
        <f>VLOOKUP($AC208,pTRAIT!$A:$X,21,FALSE)</f>
        <v>0</v>
      </c>
      <c r="AT208" s="63">
        <f>VLOOKUP($AC208,pTRAIT!$A:$X,22,FALSE)</f>
        <v>0</v>
      </c>
      <c r="AU208" s="63">
        <f>VLOOKUP($AC208,pTRAIT!$A:$X,23,FALSE)</f>
        <v>0</v>
      </c>
      <c r="AV208" s="63">
        <f>VLOOKUP($AC208,pTRAIT!$A:$X,24,FALSE)</f>
        <v>0</v>
      </c>
    </row>
    <row r="209" spans="1:48" ht="12" hidden="1" customHeight="1" x14ac:dyDescent="0.2">
      <c r="A209" s="32">
        <v>453</v>
      </c>
      <c r="B209" s="33" t="s">
        <v>5</v>
      </c>
      <c r="C209" s="34">
        <v>486</v>
      </c>
      <c r="D209" s="32" t="str">
        <f t="shared" si="3"/>
        <v>453X486</v>
      </c>
      <c r="E209" s="47" t="s">
        <v>1627</v>
      </c>
      <c r="F209" s="61" t="s">
        <v>1836</v>
      </c>
      <c r="G209" s="41" t="s">
        <v>43</v>
      </c>
      <c r="H209" s="38"/>
      <c r="I209" s="32">
        <v>453</v>
      </c>
      <c r="J209" s="63">
        <f>VLOOKUP(I209,pTRAIT!A:B,2,FALSE)</f>
        <v>0</v>
      </c>
      <c r="K209" s="63" t="s">
        <v>2725</v>
      </c>
      <c r="L209" s="63"/>
      <c r="M209" s="63" t="s">
        <v>2437</v>
      </c>
      <c r="N209" s="63" t="s">
        <v>2730</v>
      </c>
      <c r="O209" s="63" t="s">
        <v>2431</v>
      </c>
      <c r="P209" s="63" t="s">
        <v>2732</v>
      </c>
      <c r="Q209" s="63" t="s">
        <v>2734</v>
      </c>
      <c r="R209" s="63" t="s">
        <v>2735</v>
      </c>
      <c r="S209" s="63" t="s">
        <v>2431</v>
      </c>
      <c r="T209" s="63" t="s">
        <v>2431</v>
      </c>
      <c r="U209" s="63" t="s">
        <v>2431</v>
      </c>
      <c r="V209" s="63" t="s">
        <v>2431</v>
      </c>
      <c r="W209" s="63" t="s">
        <v>2431</v>
      </c>
      <c r="X209" s="63" t="s">
        <v>2431</v>
      </c>
      <c r="Y209" s="63" t="s">
        <v>2431</v>
      </c>
      <c r="Z209" s="63"/>
      <c r="AA209" s="63" t="s">
        <v>2728</v>
      </c>
      <c r="AB209" s="63"/>
      <c r="AC209" s="34">
        <v>486</v>
      </c>
      <c r="AD209" s="40" t="str">
        <f>VLOOKUP(AC209,pTRAIT!A:B,2,FALSE)</f>
        <v>EM5RTUeMi1;RIN=RF / EM5RTUePu;RIN=RF</v>
      </c>
      <c r="AE209" s="63">
        <f>VLOOKUP($AC209,pTRAIT!$A:$X,7,FALSE)</f>
        <v>0</v>
      </c>
      <c r="AF209" s="63">
        <f>VLOOKUP($AC209,pTRAIT!$A:$X,8,FALSE)</f>
        <v>0</v>
      </c>
      <c r="AG209" s="63">
        <f>VLOOKUP($AC209,pTRAIT!$A:$X,9,FALSE)</f>
        <v>0</v>
      </c>
      <c r="AH209" s="63">
        <f>VLOOKUP($AC209,pTRAIT!$A:$X,10,FALSE)</f>
        <v>0</v>
      </c>
      <c r="AI209" s="63">
        <f>VLOOKUP($AC209,pTRAIT!$A:$X,11,FALSE)</f>
        <v>0</v>
      </c>
      <c r="AJ209" s="63">
        <f>VLOOKUP($AC209,pTRAIT!$A:$X,12,FALSE)</f>
        <v>0</v>
      </c>
      <c r="AK209" s="63">
        <f>VLOOKUP($AC209,pTRAIT!$A:$X,13,FALSE)</f>
        <v>0</v>
      </c>
      <c r="AL209" s="63">
        <f>VLOOKUP($AC209,pTRAIT!$A:$X,14,FALSE)</f>
        <v>0</v>
      </c>
      <c r="AM209" s="63">
        <f>VLOOKUP($AC209,pTRAIT!$A:$X,15,FALSE)</f>
        <v>0</v>
      </c>
      <c r="AN209" s="63">
        <f>VLOOKUP($AC209,pTRAIT!$A:$X,16,FALSE)</f>
        <v>0</v>
      </c>
      <c r="AO209" s="63">
        <f>VLOOKUP($AC209,pTRAIT!$A:$X,17,FALSE)</f>
        <v>0</v>
      </c>
      <c r="AP209" s="63">
        <f>VLOOKUP($AC209,pTRAIT!$A:$X,18,FALSE)</f>
        <v>0</v>
      </c>
      <c r="AQ209" s="63">
        <f>VLOOKUP($AC209,pTRAIT!$A:$X,19,FALSE)</f>
        <v>0</v>
      </c>
      <c r="AR209" s="63">
        <f>VLOOKUP($AC209,pTRAIT!$A:$X,20,FALSE)</f>
        <v>0</v>
      </c>
      <c r="AS209" s="63">
        <f>VLOOKUP($AC209,pTRAIT!$A:$X,21,FALSE)</f>
        <v>0</v>
      </c>
      <c r="AT209" s="63">
        <f>VLOOKUP($AC209,pTRAIT!$A:$X,22,FALSE)</f>
        <v>0</v>
      </c>
      <c r="AU209" s="63">
        <f>VLOOKUP($AC209,pTRAIT!$A:$X,23,FALSE)</f>
        <v>0</v>
      </c>
      <c r="AV209" s="63">
        <f>VLOOKUP($AC209,pTRAIT!$A:$X,24,FALSE)</f>
        <v>0</v>
      </c>
    </row>
    <row r="210" spans="1:48" ht="12" hidden="1" customHeight="1" x14ac:dyDescent="0.2">
      <c r="A210" s="32">
        <v>453</v>
      </c>
      <c r="B210" s="33" t="s">
        <v>5</v>
      </c>
      <c r="C210" s="34">
        <v>487</v>
      </c>
      <c r="D210" s="32" t="str">
        <f t="shared" si="3"/>
        <v>453X487</v>
      </c>
      <c r="E210" s="47" t="s">
        <v>1627</v>
      </c>
      <c r="F210" s="61" t="s">
        <v>1837</v>
      </c>
      <c r="G210" s="41" t="s">
        <v>43</v>
      </c>
      <c r="H210" s="38"/>
      <c r="I210" s="32">
        <v>453</v>
      </c>
      <c r="J210" s="63">
        <f>VLOOKUP(I210,pTRAIT!A:B,2,FALSE)</f>
        <v>0</v>
      </c>
      <c r="K210" s="63" t="s">
        <v>2725</v>
      </c>
      <c r="L210" s="63"/>
      <c r="M210" s="63" t="s">
        <v>2437</v>
      </c>
      <c r="N210" s="63" t="s">
        <v>2730</v>
      </c>
      <c r="O210" s="63" t="s">
        <v>2431</v>
      </c>
      <c r="P210" s="63" t="s">
        <v>2732</v>
      </c>
      <c r="Q210" s="63" t="s">
        <v>2734</v>
      </c>
      <c r="R210" s="63" t="s">
        <v>2735</v>
      </c>
      <c r="S210" s="63" t="s">
        <v>2431</v>
      </c>
      <c r="T210" s="63" t="s">
        <v>2431</v>
      </c>
      <c r="U210" s="63" t="s">
        <v>2431</v>
      </c>
      <c r="V210" s="63" t="s">
        <v>2431</v>
      </c>
      <c r="W210" s="63" t="s">
        <v>2431</v>
      </c>
      <c r="X210" s="63" t="s">
        <v>2431</v>
      </c>
      <c r="Y210" s="63" t="s">
        <v>2431</v>
      </c>
      <c r="Z210" s="63"/>
      <c r="AA210" s="63" t="s">
        <v>2728</v>
      </c>
      <c r="AB210" s="63"/>
      <c r="AC210" s="34">
        <v>487</v>
      </c>
      <c r="AD210" s="40" t="str">
        <f>VLOOKUP(AC210,pTRAIT!A:B,2,FALSE)</f>
        <v>EM5RTUeMi1;RIN=RF / EM5RTUeCM5Pu;RIN=RS</v>
      </c>
      <c r="AE210" s="63">
        <f>VLOOKUP($AC210,pTRAIT!$A:$X,7,FALSE)</f>
        <v>0</v>
      </c>
      <c r="AF210" s="63">
        <f>VLOOKUP($AC210,pTRAIT!$A:$X,8,FALSE)</f>
        <v>0</v>
      </c>
      <c r="AG210" s="63">
        <f>VLOOKUP($AC210,pTRAIT!$A:$X,9,FALSE)</f>
        <v>0</v>
      </c>
      <c r="AH210" s="63">
        <f>VLOOKUP($AC210,pTRAIT!$A:$X,10,FALSE)</f>
        <v>0</v>
      </c>
      <c r="AI210" s="63">
        <f>VLOOKUP($AC210,pTRAIT!$A:$X,11,FALSE)</f>
        <v>0</v>
      </c>
      <c r="AJ210" s="63">
        <f>VLOOKUP($AC210,pTRAIT!$A:$X,12,FALSE)</f>
        <v>0</v>
      </c>
      <c r="AK210" s="63">
        <f>VLOOKUP($AC210,pTRAIT!$A:$X,13,FALSE)</f>
        <v>0</v>
      </c>
      <c r="AL210" s="63">
        <f>VLOOKUP($AC210,pTRAIT!$A:$X,14,FALSE)</f>
        <v>0</v>
      </c>
      <c r="AM210" s="63">
        <f>VLOOKUP($AC210,pTRAIT!$A:$X,15,FALSE)</f>
        <v>0</v>
      </c>
      <c r="AN210" s="63">
        <f>VLOOKUP($AC210,pTRAIT!$A:$X,16,FALSE)</f>
        <v>0</v>
      </c>
      <c r="AO210" s="63">
        <f>VLOOKUP($AC210,pTRAIT!$A:$X,17,FALSE)</f>
        <v>0</v>
      </c>
      <c r="AP210" s="63">
        <f>VLOOKUP($AC210,pTRAIT!$A:$X,18,FALSE)</f>
        <v>0</v>
      </c>
      <c r="AQ210" s="63">
        <f>VLOOKUP($AC210,pTRAIT!$A:$X,19,FALSE)</f>
        <v>0</v>
      </c>
      <c r="AR210" s="63">
        <f>VLOOKUP($AC210,pTRAIT!$A:$X,20,FALSE)</f>
        <v>0</v>
      </c>
      <c r="AS210" s="63">
        <f>VLOOKUP($AC210,pTRAIT!$A:$X,21,FALSE)</f>
        <v>0</v>
      </c>
      <c r="AT210" s="63">
        <f>VLOOKUP($AC210,pTRAIT!$A:$X,22,FALSE)</f>
        <v>0</v>
      </c>
      <c r="AU210" s="63">
        <f>VLOOKUP($AC210,pTRAIT!$A:$X,23,FALSE)</f>
        <v>0</v>
      </c>
      <c r="AV210" s="63">
        <f>VLOOKUP($AC210,pTRAIT!$A:$X,24,FALSE)</f>
        <v>0</v>
      </c>
    </row>
    <row r="211" spans="1:48" ht="12" hidden="1" customHeight="1" x14ac:dyDescent="0.2">
      <c r="A211" s="32">
        <v>453</v>
      </c>
      <c r="B211" s="33" t="s">
        <v>5</v>
      </c>
      <c r="C211" s="34">
        <v>488</v>
      </c>
      <c r="D211" s="32" t="str">
        <f t="shared" si="3"/>
        <v>453X488</v>
      </c>
      <c r="E211" s="47" t="s">
        <v>1627</v>
      </c>
      <c r="F211" s="61" t="s">
        <v>1838</v>
      </c>
      <c r="G211" s="41" t="s">
        <v>43</v>
      </c>
      <c r="H211" s="38"/>
      <c r="I211" s="32">
        <v>453</v>
      </c>
      <c r="J211" s="63">
        <f>VLOOKUP(I211,pTRAIT!A:B,2,FALSE)</f>
        <v>0</v>
      </c>
      <c r="K211" s="63" t="s">
        <v>2725</v>
      </c>
      <c r="L211" s="63"/>
      <c r="M211" s="63" t="s">
        <v>2437</v>
      </c>
      <c r="N211" s="63" t="s">
        <v>2730</v>
      </c>
      <c r="O211" s="63" t="s">
        <v>2431</v>
      </c>
      <c r="P211" s="63" t="s">
        <v>2732</v>
      </c>
      <c r="Q211" s="63" t="s">
        <v>2734</v>
      </c>
      <c r="R211" s="63" t="s">
        <v>2735</v>
      </c>
      <c r="S211" s="63" t="s">
        <v>2431</v>
      </c>
      <c r="T211" s="63" t="s">
        <v>2431</v>
      </c>
      <c r="U211" s="63" t="s">
        <v>2431</v>
      </c>
      <c r="V211" s="63" t="s">
        <v>2431</v>
      </c>
      <c r="W211" s="63" t="s">
        <v>2431</v>
      </c>
      <c r="X211" s="63" t="s">
        <v>2431</v>
      </c>
      <c r="Y211" s="63" t="s">
        <v>2431</v>
      </c>
      <c r="Z211" s="63"/>
      <c r="AA211" s="63" t="s">
        <v>2728</v>
      </c>
      <c r="AB211" s="63"/>
      <c r="AC211" s="34">
        <v>488</v>
      </c>
      <c r="AD211" s="40" t="str">
        <f>VLOOKUP(AC211,pTRAIT!A:B,2,FALSE)</f>
        <v>EM5RTUeMi1;RIN=RF / EM5RTUeCM5Pu;RIN=RS</v>
      </c>
      <c r="AE211" s="63">
        <f>VLOOKUP($AC211,pTRAIT!$A:$X,7,FALSE)</f>
        <v>0</v>
      </c>
      <c r="AF211" s="63">
        <f>VLOOKUP($AC211,pTRAIT!$A:$X,8,FALSE)</f>
        <v>0</v>
      </c>
      <c r="AG211" s="63">
        <f>VLOOKUP($AC211,pTRAIT!$A:$X,9,FALSE)</f>
        <v>0</v>
      </c>
      <c r="AH211" s="63">
        <f>VLOOKUP($AC211,pTRAIT!$A:$X,10,FALSE)</f>
        <v>0</v>
      </c>
      <c r="AI211" s="63">
        <f>VLOOKUP($AC211,pTRAIT!$A:$X,11,FALSE)</f>
        <v>0</v>
      </c>
      <c r="AJ211" s="63">
        <f>VLOOKUP($AC211,pTRAIT!$A:$X,12,FALSE)</f>
        <v>0</v>
      </c>
      <c r="AK211" s="63">
        <f>VLOOKUP($AC211,pTRAIT!$A:$X,13,FALSE)</f>
        <v>0</v>
      </c>
      <c r="AL211" s="63">
        <f>VLOOKUP($AC211,pTRAIT!$A:$X,14,FALSE)</f>
        <v>0</v>
      </c>
      <c r="AM211" s="63">
        <f>VLOOKUP($AC211,pTRAIT!$A:$X,15,FALSE)</f>
        <v>0</v>
      </c>
      <c r="AN211" s="63">
        <f>VLOOKUP($AC211,pTRAIT!$A:$X,16,FALSE)</f>
        <v>0</v>
      </c>
      <c r="AO211" s="63">
        <f>VLOOKUP($AC211,pTRAIT!$A:$X,17,FALSE)</f>
        <v>0</v>
      </c>
      <c r="AP211" s="63">
        <f>VLOOKUP($AC211,pTRAIT!$A:$X,18,FALSE)</f>
        <v>0</v>
      </c>
      <c r="AQ211" s="63">
        <f>VLOOKUP($AC211,pTRAIT!$A:$X,19,FALSE)</f>
        <v>0</v>
      </c>
      <c r="AR211" s="63">
        <f>VLOOKUP($AC211,pTRAIT!$A:$X,20,FALSE)</f>
        <v>0</v>
      </c>
      <c r="AS211" s="63">
        <f>VLOOKUP($AC211,pTRAIT!$A:$X,21,FALSE)</f>
        <v>0</v>
      </c>
      <c r="AT211" s="63">
        <f>VLOOKUP($AC211,pTRAIT!$A:$X,22,FALSE)</f>
        <v>0</v>
      </c>
      <c r="AU211" s="63">
        <f>VLOOKUP($AC211,pTRAIT!$A:$X,23,FALSE)</f>
        <v>0</v>
      </c>
      <c r="AV211" s="63">
        <f>VLOOKUP($AC211,pTRAIT!$A:$X,24,FALSE)</f>
        <v>0</v>
      </c>
    </row>
    <row r="212" spans="1:48" ht="12" hidden="1" customHeight="1" x14ac:dyDescent="0.2">
      <c r="A212" s="32">
        <v>453</v>
      </c>
      <c r="B212" s="33" t="s">
        <v>5</v>
      </c>
      <c r="C212" s="34">
        <v>489</v>
      </c>
      <c r="D212" s="32" t="str">
        <f t="shared" si="3"/>
        <v>453X489</v>
      </c>
      <c r="E212" s="47" t="s">
        <v>1627</v>
      </c>
      <c r="F212" s="61" t="s">
        <v>1839</v>
      </c>
      <c r="G212" s="41" t="s">
        <v>43</v>
      </c>
      <c r="H212" s="38"/>
      <c r="I212" s="32">
        <v>453</v>
      </c>
      <c r="J212" s="63">
        <f>VLOOKUP(I212,pTRAIT!A:B,2,FALSE)</f>
        <v>0</v>
      </c>
      <c r="K212" s="63" t="s">
        <v>2725</v>
      </c>
      <c r="L212" s="63"/>
      <c r="M212" s="63" t="s">
        <v>2437</v>
      </c>
      <c r="N212" s="63" t="s">
        <v>2730</v>
      </c>
      <c r="O212" s="63" t="s">
        <v>2431</v>
      </c>
      <c r="P212" s="63" t="s">
        <v>2732</v>
      </c>
      <c r="Q212" s="63" t="s">
        <v>2734</v>
      </c>
      <c r="R212" s="63" t="s">
        <v>2735</v>
      </c>
      <c r="S212" s="63" t="s">
        <v>2431</v>
      </c>
      <c r="T212" s="63" t="s">
        <v>2431</v>
      </c>
      <c r="U212" s="63" t="s">
        <v>2431</v>
      </c>
      <c r="V212" s="63" t="s">
        <v>2431</v>
      </c>
      <c r="W212" s="63" t="s">
        <v>2431</v>
      </c>
      <c r="X212" s="63" t="s">
        <v>2431</v>
      </c>
      <c r="Y212" s="63" t="s">
        <v>2431</v>
      </c>
      <c r="Z212" s="63"/>
      <c r="AA212" s="63" t="s">
        <v>2728</v>
      </c>
      <c r="AB212" s="63"/>
      <c r="AC212" s="34">
        <v>489</v>
      </c>
      <c r="AD212" s="40" t="str">
        <f>VLOOKUP(AC212,pTRAIT!A:B,2,FALSE)</f>
        <v>EM5RTUeMi1;RIN=RF / EM5RTUeCM5Pu;RIN=RS</v>
      </c>
      <c r="AE212" s="63">
        <f>VLOOKUP($AC212,pTRAIT!$A:$X,7,FALSE)</f>
        <v>0</v>
      </c>
      <c r="AF212" s="63">
        <f>VLOOKUP($AC212,pTRAIT!$A:$X,8,FALSE)</f>
        <v>0</v>
      </c>
      <c r="AG212" s="63">
        <f>VLOOKUP($AC212,pTRAIT!$A:$X,9,FALSE)</f>
        <v>0</v>
      </c>
      <c r="AH212" s="63">
        <f>VLOOKUP($AC212,pTRAIT!$A:$X,10,FALSE)</f>
        <v>0</v>
      </c>
      <c r="AI212" s="63">
        <f>VLOOKUP($AC212,pTRAIT!$A:$X,11,FALSE)</f>
        <v>0</v>
      </c>
      <c r="AJ212" s="63">
        <f>VLOOKUP($AC212,pTRAIT!$A:$X,12,FALSE)</f>
        <v>0</v>
      </c>
      <c r="AK212" s="63">
        <f>VLOOKUP($AC212,pTRAIT!$A:$X,13,FALSE)</f>
        <v>0</v>
      </c>
      <c r="AL212" s="63">
        <f>VLOOKUP($AC212,pTRAIT!$A:$X,14,FALSE)</f>
        <v>0</v>
      </c>
      <c r="AM212" s="63">
        <f>VLOOKUP($AC212,pTRAIT!$A:$X,15,FALSE)</f>
        <v>0</v>
      </c>
      <c r="AN212" s="63">
        <f>VLOOKUP($AC212,pTRAIT!$A:$X,16,FALSE)</f>
        <v>0</v>
      </c>
      <c r="AO212" s="63">
        <f>VLOOKUP($AC212,pTRAIT!$A:$X,17,FALSE)</f>
        <v>0</v>
      </c>
      <c r="AP212" s="63">
        <f>VLOOKUP($AC212,pTRAIT!$A:$X,18,FALSE)</f>
        <v>0</v>
      </c>
      <c r="AQ212" s="63">
        <f>VLOOKUP($AC212,pTRAIT!$A:$X,19,FALSE)</f>
        <v>0</v>
      </c>
      <c r="AR212" s="63">
        <f>VLOOKUP($AC212,pTRAIT!$A:$X,20,FALSE)</f>
        <v>0</v>
      </c>
      <c r="AS212" s="63">
        <f>VLOOKUP($AC212,pTRAIT!$A:$X,21,FALSE)</f>
        <v>0</v>
      </c>
      <c r="AT212" s="63">
        <f>VLOOKUP($AC212,pTRAIT!$A:$X,22,FALSE)</f>
        <v>0</v>
      </c>
      <c r="AU212" s="63">
        <f>VLOOKUP($AC212,pTRAIT!$A:$X,23,FALSE)</f>
        <v>0</v>
      </c>
      <c r="AV212" s="63">
        <f>VLOOKUP($AC212,pTRAIT!$A:$X,24,FALSE)</f>
        <v>0</v>
      </c>
    </row>
    <row r="213" spans="1:48" ht="12" hidden="1" customHeight="1" x14ac:dyDescent="0.2">
      <c r="A213" s="32">
        <v>453</v>
      </c>
      <c r="B213" s="33" t="s">
        <v>5</v>
      </c>
      <c r="C213" s="34">
        <v>491</v>
      </c>
      <c r="D213" s="32" t="str">
        <f t="shared" si="3"/>
        <v>453X491</v>
      </c>
      <c r="E213" s="47" t="s">
        <v>1627</v>
      </c>
      <c r="F213" s="61" t="s">
        <v>1840</v>
      </c>
      <c r="G213" s="41" t="s">
        <v>43</v>
      </c>
      <c r="H213" s="38"/>
      <c r="I213" s="32">
        <v>453</v>
      </c>
      <c r="J213" s="63">
        <f>VLOOKUP(I213,pTRAIT!A:B,2,FALSE)</f>
        <v>0</v>
      </c>
      <c r="K213" s="63" t="s">
        <v>2725</v>
      </c>
      <c r="L213" s="63"/>
      <c r="M213" s="63" t="s">
        <v>2437</v>
      </c>
      <c r="N213" s="63" t="s">
        <v>2730</v>
      </c>
      <c r="O213" s="63" t="s">
        <v>2431</v>
      </c>
      <c r="P213" s="63" t="s">
        <v>2732</v>
      </c>
      <c r="Q213" s="63" t="s">
        <v>2734</v>
      </c>
      <c r="R213" s="63" t="s">
        <v>2735</v>
      </c>
      <c r="S213" s="63" t="s">
        <v>2431</v>
      </c>
      <c r="T213" s="63" t="s">
        <v>2431</v>
      </c>
      <c r="U213" s="63" t="s">
        <v>2431</v>
      </c>
      <c r="V213" s="63" t="s">
        <v>2431</v>
      </c>
      <c r="W213" s="63" t="s">
        <v>2431</v>
      </c>
      <c r="X213" s="63" t="s">
        <v>2431</v>
      </c>
      <c r="Y213" s="63" t="s">
        <v>2431</v>
      </c>
      <c r="Z213" s="63"/>
      <c r="AA213" s="63" t="s">
        <v>2728</v>
      </c>
      <c r="AB213" s="63"/>
      <c r="AC213" s="34">
        <v>491</v>
      </c>
      <c r="AD213" s="40" t="str">
        <f>VLOOKUP(AC213,pTRAIT!A:B,2,FALSE)</f>
        <v>EM5RTUeMi1;RIN=RF / EM5CM5Pu;RIN=RS</v>
      </c>
      <c r="AE213" s="63">
        <f>VLOOKUP($AC213,pTRAIT!$A:$X,7,FALSE)</f>
        <v>0</v>
      </c>
      <c r="AF213" s="63">
        <f>VLOOKUP($AC213,pTRAIT!$A:$X,8,FALSE)</f>
        <v>0</v>
      </c>
      <c r="AG213" s="63">
        <f>VLOOKUP($AC213,pTRAIT!$A:$X,9,FALSE)</f>
        <v>0</v>
      </c>
      <c r="AH213" s="63">
        <f>VLOOKUP($AC213,pTRAIT!$A:$X,10,FALSE)</f>
        <v>0</v>
      </c>
      <c r="AI213" s="63">
        <f>VLOOKUP($AC213,pTRAIT!$A:$X,11,FALSE)</f>
        <v>0</v>
      </c>
      <c r="AJ213" s="63">
        <f>VLOOKUP($AC213,pTRAIT!$A:$X,12,FALSE)</f>
        <v>0</v>
      </c>
      <c r="AK213" s="63">
        <f>VLOOKUP($AC213,pTRAIT!$A:$X,13,FALSE)</f>
        <v>0</v>
      </c>
      <c r="AL213" s="63">
        <f>VLOOKUP($AC213,pTRAIT!$A:$X,14,FALSE)</f>
        <v>0</v>
      </c>
      <c r="AM213" s="63">
        <f>VLOOKUP($AC213,pTRAIT!$A:$X,15,FALSE)</f>
        <v>0</v>
      </c>
      <c r="AN213" s="63">
        <f>VLOOKUP($AC213,pTRAIT!$A:$X,16,FALSE)</f>
        <v>0</v>
      </c>
      <c r="AO213" s="63">
        <f>VLOOKUP($AC213,pTRAIT!$A:$X,17,FALSE)</f>
        <v>0</v>
      </c>
      <c r="AP213" s="63">
        <f>VLOOKUP($AC213,pTRAIT!$A:$X,18,FALSE)</f>
        <v>0</v>
      </c>
      <c r="AQ213" s="63">
        <f>VLOOKUP($AC213,pTRAIT!$A:$X,19,FALSE)</f>
        <v>0</v>
      </c>
      <c r="AR213" s="63">
        <f>VLOOKUP($AC213,pTRAIT!$A:$X,20,FALSE)</f>
        <v>0</v>
      </c>
      <c r="AS213" s="63">
        <f>VLOOKUP($AC213,pTRAIT!$A:$X,21,FALSE)</f>
        <v>0</v>
      </c>
      <c r="AT213" s="63">
        <f>VLOOKUP($AC213,pTRAIT!$A:$X,22,FALSE)</f>
        <v>0</v>
      </c>
      <c r="AU213" s="63">
        <f>VLOOKUP($AC213,pTRAIT!$A:$X,23,FALSE)</f>
        <v>0</v>
      </c>
      <c r="AV213" s="63">
        <f>VLOOKUP($AC213,pTRAIT!$A:$X,24,FALSE)</f>
        <v>0</v>
      </c>
    </row>
    <row r="214" spans="1:48" ht="12" hidden="1" customHeight="1" x14ac:dyDescent="0.2">
      <c r="A214" s="32">
        <v>453</v>
      </c>
      <c r="B214" s="33" t="s">
        <v>5</v>
      </c>
      <c r="C214" s="34">
        <v>492</v>
      </c>
      <c r="D214" s="32" t="str">
        <f t="shared" si="3"/>
        <v>453X492</v>
      </c>
      <c r="E214" s="47" t="s">
        <v>1627</v>
      </c>
      <c r="F214" s="61" t="s">
        <v>1841</v>
      </c>
      <c r="G214" s="41" t="s">
        <v>43</v>
      </c>
      <c r="H214" s="38"/>
      <c r="I214" s="32">
        <v>453</v>
      </c>
      <c r="J214" s="63">
        <f>VLOOKUP(I214,pTRAIT!A:B,2,FALSE)</f>
        <v>0</v>
      </c>
      <c r="K214" s="63" t="s">
        <v>2725</v>
      </c>
      <c r="L214" s="63"/>
      <c r="M214" s="63" t="s">
        <v>2437</v>
      </c>
      <c r="N214" s="63" t="s">
        <v>2730</v>
      </c>
      <c r="O214" s="63" t="s">
        <v>2431</v>
      </c>
      <c r="P214" s="63" t="s">
        <v>2732</v>
      </c>
      <c r="Q214" s="63" t="s">
        <v>2734</v>
      </c>
      <c r="R214" s="63" t="s">
        <v>2735</v>
      </c>
      <c r="S214" s="63" t="s">
        <v>2431</v>
      </c>
      <c r="T214" s="63" t="s">
        <v>2431</v>
      </c>
      <c r="U214" s="63" t="s">
        <v>2431</v>
      </c>
      <c r="V214" s="63" t="s">
        <v>2431</v>
      </c>
      <c r="W214" s="63" t="s">
        <v>2431</v>
      </c>
      <c r="X214" s="63" t="s">
        <v>2431</v>
      </c>
      <c r="Y214" s="63" t="s">
        <v>2431</v>
      </c>
      <c r="Z214" s="63"/>
      <c r="AA214" s="63" t="s">
        <v>2728</v>
      </c>
      <c r="AB214" s="63"/>
      <c r="AC214" s="34">
        <v>492</v>
      </c>
      <c r="AD214" s="40" t="str">
        <f>VLOOKUP(AC214,pTRAIT!A:B,2,FALSE)</f>
        <v>EM5RTUeMi1;RIN=RF / EM5UeCM5Cf9Pu;RIN=RF</v>
      </c>
      <c r="AE214" s="63">
        <f>VLOOKUP($AC214,pTRAIT!$A:$X,7,FALSE)</f>
        <v>0</v>
      </c>
      <c r="AF214" s="63">
        <f>VLOOKUP($AC214,pTRAIT!$A:$X,8,FALSE)</f>
        <v>0</v>
      </c>
      <c r="AG214" s="63">
        <f>VLOOKUP($AC214,pTRAIT!$A:$X,9,FALSE)</f>
        <v>0</v>
      </c>
      <c r="AH214" s="63">
        <f>VLOOKUP($AC214,pTRAIT!$A:$X,10,FALSE)</f>
        <v>0</v>
      </c>
      <c r="AI214" s="63">
        <f>VLOOKUP($AC214,pTRAIT!$A:$X,11,FALSE)</f>
        <v>0</v>
      </c>
      <c r="AJ214" s="63">
        <f>VLOOKUP($AC214,pTRAIT!$A:$X,12,FALSE)</f>
        <v>0</v>
      </c>
      <c r="AK214" s="63">
        <f>VLOOKUP($AC214,pTRAIT!$A:$X,13,FALSE)</f>
        <v>0</v>
      </c>
      <c r="AL214" s="63">
        <f>VLOOKUP($AC214,pTRAIT!$A:$X,14,FALSE)</f>
        <v>0</v>
      </c>
      <c r="AM214" s="63">
        <f>VLOOKUP($AC214,pTRAIT!$A:$X,15,FALSE)</f>
        <v>0</v>
      </c>
      <c r="AN214" s="63">
        <f>VLOOKUP($AC214,pTRAIT!$A:$X,16,FALSE)</f>
        <v>0</v>
      </c>
      <c r="AO214" s="63">
        <f>VLOOKUP($AC214,pTRAIT!$A:$X,17,FALSE)</f>
        <v>0</v>
      </c>
      <c r="AP214" s="63">
        <f>VLOOKUP($AC214,pTRAIT!$A:$X,18,FALSE)</f>
        <v>0</v>
      </c>
      <c r="AQ214" s="63">
        <f>VLOOKUP($AC214,pTRAIT!$A:$X,19,FALSE)</f>
        <v>0</v>
      </c>
      <c r="AR214" s="63">
        <f>VLOOKUP($AC214,pTRAIT!$A:$X,20,FALSE)</f>
        <v>0</v>
      </c>
      <c r="AS214" s="63">
        <f>VLOOKUP($AC214,pTRAIT!$A:$X,21,FALSE)</f>
        <v>0</v>
      </c>
      <c r="AT214" s="63">
        <f>VLOOKUP($AC214,pTRAIT!$A:$X,22,FALSE)</f>
        <v>0</v>
      </c>
      <c r="AU214" s="63">
        <f>VLOOKUP($AC214,pTRAIT!$A:$X,23,FALSE)</f>
        <v>0</v>
      </c>
      <c r="AV214" s="63">
        <f>VLOOKUP($AC214,pTRAIT!$A:$X,24,FALSE)</f>
        <v>0</v>
      </c>
    </row>
    <row r="215" spans="1:48" ht="12" hidden="1" customHeight="1" x14ac:dyDescent="0.2">
      <c r="A215" s="32">
        <v>453</v>
      </c>
      <c r="B215" s="33" t="s">
        <v>5</v>
      </c>
      <c r="C215" s="34">
        <v>493</v>
      </c>
      <c r="D215" s="32" t="str">
        <f t="shared" si="3"/>
        <v>453X493</v>
      </c>
      <c r="E215" s="47" t="s">
        <v>1627</v>
      </c>
      <c r="F215" s="61" t="s">
        <v>1842</v>
      </c>
      <c r="G215" s="41" t="s">
        <v>43</v>
      </c>
      <c r="H215" s="38"/>
      <c r="I215" s="32">
        <v>453</v>
      </c>
      <c r="J215" s="63">
        <f>VLOOKUP(I215,pTRAIT!A:B,2,FALSE)</f>
        <v>0</v>
      </c>
      <c r="K215" s="63" t="s">
        <v>2725</v>
      </c>
      <c r="L215" s="63"/>
      <c r="M215" s="63" t="s">
        <v>2437</v>
      </c>
      <c r="N215" s="63" t="s">
        <v>2730</v>
      </c>
      <c r="O215" s="63" t="s">
        <v>2431</v>
      </c>
      <c r="P215" s="63" t="s">
        <v>2732</v>
      </c>
      <c r="Q215" s="63" t="s">
        <v>2734</v>
      </c>
      <c r="R215" s="63" t="s">
        <v>2735</v>
      </c>
      <c r="S215" s="63" t="s">
        <v>2431</v>
      </c>
      <c r="T215" s="63" t="s">
        <v>2431</v>
      </c>
      <c r="U215" s="63" t="s">
        <v>2431</v>
      </c>
      <c r="V215" s="63" t="s">
        <v>2431</v>
      </c>
      <c r="W215" s="63" t="s">
        <v>2431</v>
      </c>
      <c r="X215" s="63" t="s">
        <v>2431</v>
      </c>
      <c r="Y215" s="63" t="s">
        <v>2431</v>
      </c>
      <c r="Z215" s="63"/>
      <c r="AA215" s="63" t="s">
        <v>2728</v>
      </c>
      <c r="AB215" s="63"/>
      <c r="AC215" s="34">
        <v>493</v>
      </c>
      <c r="AD215" s="40" t="str">
        <f>VLOOKUP(AC215,pTRAIT!A:B,2,FALSE)</f>
        <v>EM5RTUeMi1;RIN=RF / (Pu);</v>
      </c>
      <c r="AE215" s="63">
        <f>VLOOKUP($AC215,pTRAIT!$A:$X,7,FALSE)</f>
        <v>0</v>
      </c>
      <c r="AF215" s="63">
        <f>VLOOKUP($AC215,pTRAIT!$A:$X,8,FALSE)</f>
        <v>0</v>
      </c>
      <c r="AG215" s="63">
        <f>VLOOKUP($AC215,pTRAIT!$A:$X,9,FALSE)</f>
        <v>0</v>
      </c>
      <c r="AH215" s="63">
        <f>VLOOKUP($AC215,pTRAIT!$A:$X,10,FALSE)</f>
        <v>0</v>
      </c>
      <c r="AI215" s="63">
        <f>VLOOKUP($AC215,pTRAIT!$A:$X,11,FALSE)</f>
        <v>0</v>
      </c>
      <c r="AJ215" s="63">
        <f>VLOOKUP($AC215,pTRAIT!$A:$X,12,FALSE)</f>
        <v>0</v>
      </c>
      <c r="AK215" s="63">
        <f>VLOOKUP($AC215,pTRAIT!$A:$X,13,FALSE)</f>
        <v>0</v>
      </c>
      <c r="AL215" s="63">
        <f>VLOOKUP($AC215,pTRAIT!$A:$X,14,FALSE)</f>
        <v>0</v>
      </c>
      <c r="AM215" s="63">
        <f>VLOOKUP($AC215,pTRAIT!$A:$X,15,FALSE)</f>
        <v>0</v>
      </c>
      <c r="AN215" s="63">
        <f>VLOOKUP($AC215,pTRAIT!$A:$X,16,FALSE)</f>
        <v>0</v>
      </c>
      <c r="AO215" s="63">
        <f>VLOOKUP($AC215,pTRAIT!$A:$X,17,FALSE)</f>
        <v>0</v>
      </c>
      <c r="AP215" s="63">
        <f>VLOOKUP($AC215,pTRAIT!$A:$X,18,FALSE)</f>
        <v>0</v>
      </c>
      <c r="AQ215" s="63">
        <f>VLOOKUP($AC215,pTRAIT!$A:$X,19,FALSE)</f>
        <v>0</v>
      </c>
      <c r="AR215" s="63">
        <f>VLOOKUP($AC215,pTRAIT!$A:$X,20,FALSE)</f>
        <v>0</v>
      </c>
      <c r="AS215" s="63">
        <f>VLOOKUP($AC215,pTRAIT!$A:$X,21,FALSE)</f>
        <v>0</v>
      </c>
      <c r="AT215" s="63">
        <f>VLOOKUP($AC215,pTRAIT!$A:$X,22,FALSE)</f>
        <v>0</v>
      </c>
      <c r="AU215" s="63">
        <f>VLOOKUP($AC215,pTRAIT!$A:$X,23,FALSE)</f>
        <v>0</v>
      </c>
      <c r="AV215" s="63">
        <f>VLOOKUP($AC215,pTRAIT!$A:$X,24,FALSE)</f>
        <v>0</v>
      </c>
    </row>
    <row r="216" spans="1:48" ht="12" hidden="1" customHeight="1" x14ac:dyDescent="0.2">
      <c r="A216" s="32">
        <v>453</v>
      </c>
      <c r="B216" s="33" t="s">
        <v>5</v>
      </c>
      <c r="C216" s="34">
        <v>495</v>
      </c>
      <c r="D216" s="32" t="str">
        <f t="shared" si="3"/>
        <v>453X495</v>
      </c>
      <c r="E216" s="47" t="s">
        <v>1627</v>
      </c>
      <c r="F216" s="61" t="s">
        <v>1843</v>
      </c>
      <c r="G216" s="41" t="s">
        <v>43</v>
      </c>
      <c r="H216" s="38"/>
      <c r="I216" s="32">
        <v>453</v>
      </c>
      <c r="J216" s="63">
        <f>VLOOKUP(I216,pTRAIT!A:B,2,FALSE)</f>
        <v>0</v>
      </c>
      <c r="K216" s="63" t="s">
        <v>2725</v>
      </c>
      <c r="L216" s="63"/>
      <c r="M216" s="63" t="s">
        <v>2437</v>
      </c>
      <c r="N216" s="63" t="s">
        <v>2730</v>
      </c>
      <c r="O216" s="63" t="s">
        <v>2431</v>
      </c>
      <c r="P216" s="63" t="s">
        <v>2732</v>
      </c>
      <c r="Q216" s="63" t="s">
        <v>2734</v>
      </c>
      <c r="R216" s="63" t="s">
        <v>2735</v>
      </c>
      <c r="S216" s="63" t="s">
        <v>2431</v>
      </c>
      <c r="T216" s="63" t="s">
        <v>2431</v>
      </c>
      <c r="U216" s="63" t="s">
        <v>2431</v>
      </c>
      <c r="V216" s="63" t="s">
        <v>2431</v>
      </c>
      <c r="W216" s="63" t="s">
        <v>2431</v>
      </c>
      <c r="X216" s="63" t="s">
        <v>2431</v>
      </c>
      <c r="Y216" s="63" t="s">
        <v>2431</v>
      </c>
      <c r="Z216" s="63"/>
      <c r="AA216" s="63" t="s">
        <v>2728</v>
      </c>
      <c r="AB216" s="63"/>
      <c r="AC216" s="34">
        <v>495</v>
      </c>
      <c r="AD216" s="40" t="str">
        <f>VLOOKUP(AC216,pTRAIT!A:B,2,FALSE)</f>
        <v>EM5RTUeMi1;RIN=RF / (So5)(Pu);</v>
      </c>
      <c r="AE216" s="63">
        <f>VLOOKUP($AC216,pTRAIT!$A:$X,7,FALSE)</f>
        <v>0</v>
      </c>
      <c r="AF216" s="63">
        <f>VLOOKUP($AC216,pTRAIT!$A:$X,8,FALSE)</f>
        <v>0</v>
      </c>
      <c r="AG216" s="63">
        <f>VLOOKUP($AC216,pTRAIT!$A:$X,9,FALSE)</f>
        <v>0</v>
      </c>
      <c r="AH216" s="63">
        <f>VLOOKUP($AC216,pTRAIT!$A:$X,10,FALSE)</f>
        <v>0</v>
      </c>
      <c r="AI216" s="63">
        <f>VLOOKUP($AC216,pTRAIT!$A:$X,11,FALSE)</f>
        <v>0</v>
      </c>
      <c r="AJ216" s="63">
        <f>VLOOKUP($AC216,pTRAIT!$A:$X,12,FALSE)</f>
        <v>0</v>
      </c>
      <c r="AK216" s="63">
        <f>VLOOKUP($AC216,pTRAIT!$A:$X,13,FALSE)</f>
        <v>0</v>
      </c>
      <c r="AL216" s="63">
        <f>VLOOKUP($AC216,pTRAIT!$A:$X,14,FALSE)</f>
        <v>0</v>
      </c>
      <c r="AM216" s="63">
        <f>VLOOKUP($AC216,pTRAIT!$A:$X,15,FALSE)</f>
        <v>0</v>
      </c>
      <c r="AN216" s="63">
        <f>VLOOKUP($AC216,pTRAIT!$A:$X,16,FALSE)</f>
        <v>0</v>
      </c>
      <c r="AO216" s="63">
        <f>VLOOKUP($AC216,pTRAIT!$A:$X,17,FALSE)</f>
        <v>0</v>
      </c>
      <c r="AP216" s="63">
        <f>VLOOKUP($AC216,pTRAIT!$A:$X,18,FALSE)</f>
        <v>0</v>
      </c>
      <c r="AQ216" s="63">
        <f>VLOOKUP($AC216,pTRAIT!$A:$X,19,FALSE)</f>
        <v>0</v>
      </c>
      <c r="AR216" s="63">
        <f>VLOOKUP($AC216,pTRAIT!$A:$X,20,FALSE)</f>
        <v>0</v>
      </c>
      <c r="AS216" s="63">
        <f>VLOOKUP($AC216,pTRAIT!$A:$X,21,FALSE)</f>
        <v>0</v>
      </c>
      <c r="AT216" s="63">
        <f>VLOOKUP($AC216,pTRAIT!$A:$X,22,FALSE)</f>
        <v>0</v>
      </c>
      <c r="AU216" s="63">
        <f>VLOOKUP($AC216,pTRAIT!$A:$X,23,FALSE)</f>
        <v>0</v>
      </c>
      <c r="AV216" s="63">
        <f>VLOOKUP($AC216,pTRAIT!$A:$X,24,FALSE)</f>
        <v>0</v>
      </c>
    </row>
    <row r="217" spans="1:48" ht="12" hidden="1" customHeight="1" x14ac:dyDescent="0.2">
      <c r="A217" s="32">
        <v>453</v>
      </c>
      <c r="B217" s="33" t="s">
        <v>5</v>
      </c>
      <c r="C217" s="34">
        <v>498</v>
      </c>
      <c r="D217" s="32" t="str">
        <f t="shared" si="3"/>
        <v>453X498</v>
      </c>
      <c r="E217" s="47" t="s">
        <v>1627</v>
      </c>
      <c r="F217" s="61" t="s">
        <v>1844</v>
      </c>
      <c r="G217" s="41" t="s">
        <v>43</v>
      </c>
      <c r="H217" s="38"/>
      <c r="I217" s="32">
        <v>453</v>
      </c>
      <c r="J217" s="63">
        <f>VLOOKUP(I217,pTRAIT!A:B,2,FALSE)</f>
        <v>0</v>
      </c>
      <c r="K217" s="63" t="s">
        <v>2725</v>
      </c>
      <c r="L217" s="63"/>
      <c r="M217" s="63" t="s">
        <v>2437</v>
      </c>
      <c r="N217" s="63" t="s">
        <v>2730</v>
      </c>
      <c r="O217" s="63" t="s">
        <v>2431</v>
      </c>
      <c r="P217" s="63" t="s">
        <v>2732</v>
      </c>
      <c r="Q217" s="63" t="s">
        <v>2734</v>
      </c>
      <c r="R217" s="63" t="s">
        <v>2735</v>
      </c>
      <c r="S217" s="63" t="s">
        <v>2431</v>
      </c>
      <c r="T217" s="63" t="s">
        <v>2431</v>
      </c>
      <c r="U217" s="63" t="s">
        <v>2431</v>
      </c>
      <c r="V217" s="63" t="s">
        <v>2431</v>
      </c>
      <c r="W217" s="63" t="s">
        <v>2431</v>
      </c>
      <c r="X217" s="63" t="s">
        <v>2431</v>
      </c>
      <c r="Y217" s="63" t="s">
        <v>2431</v>
      </c>
      <c r="Z217" s="63"/>
      <c r="AA217" s="63" t="s">
        <v>2728</v>
      </c>
      <c r="AB217" s="63"/>
      <c r="AC217" s="34">
        <v>498</v>
      </c>
      <c r="AD217" s="40" t="str">
        <f>VLOOKUP(AC217,pTRAIT!A:B,2,FALSE)</f>
        <v>EM5RTUeMi1;RIN=RF / (Pu)(ogc);RIN=RS</v>
      </c>
      <c r="AE217" s="63">
        <f>VLOOKUP($AC217,pTRAIT!$A:$X,7,FALSE)</f>
        <v>0</v>
      </c>
      <c r="AF217" s="63">
        <f>VLOOKUP($AC217,pTRAIT!$A:$X,8,FALSE)</f>
        <v>0</v>
      </c>
      <c r="AG217" s="63">
        <f>VLOOKUP($AC217,pTRAIT!$A:$X,9,FALSE)</f>
        <v>0</v>
      </c>
      <c r="AH217" s="63">
        <f>VLOOKUP($AC217,pTRAIT!$A:$X,10,FALSE)</f>
        <v>0</v>
      </c>
      <c r="AI217" s="63">
        <f>VLOOKUP($AC217,pTRAIT!$A:$X,11,FALSE)</f>
        <v>0</v>
      </c>
      <c r="AJ217" s="63">
        <f>VLOOKUP($AC217,pTRAIT!$A:$X,12,FALSE)</f>
        <v>0</v>
      </c>
      <c r="AK217" s="63">
        <f>VLOOKUP($AC217,pTRAIT!$A:$X,13,FALSE)</f>
        <v>0</v>
      </c>
      <c r="AL217" s="63">
        <f>VLOOKUP($AC217,pTRAIT!$A:$X,14,FALSE)</f>
        <v>0</v>
      </c>
      <c r="AM217" s="63">
        <f>VLOOKUP($AC217,pTRAIT!$A:$X,15,FALSE)</f>
        <v>0</v>
      </c>
      <c r="AN217" s="63">
        <f>VLOOKUP($AC217,pTRAIT!$A:$X,16,FALSE)</f>
        <v>0</v>
      </c>
      <c r="AO217" s="63">
        <f>VLOOKUP($AC217,pTRAIT!$A:$X,17,FALSE)</f>
        <v>0</v>
      </c>
      <c r="AP217" s="63">
        <f>VLOOKUP($AC217,pTRAIT!$A:$X,18,FALSE)</f>
        <v>0</v>
      </c>
      <c r="AQ217" s="63">
        <f>VLOOKUP($AC217,pTRAIT!$A:$X,19,FALSE)</f>
        <v>0</v>
      </c>
      <c r="AR217" s="63">
        <f>VLOOKUP($AC217,pTRAIT!$A:$X,20,FALSE)</f>
        <v>0</v>
      </c>
      <c r="AS217" s="63">
        <f>VLOOKUP($AC217,pTRAIT!$A:$X,21,FALSE)</f>
        <v>0</v>
      </c>
      <c r="AT217" s="63">
        <f>VLOOKUP($AC217,pTRAIT!$A:$X,22,FALSE)</f>
        <v>0</v>
      </c>
      <c r="AU217" s="63">
        <f>VLOOKUP($AC217,pTRAIT!$A:$X,23,FALSE)</f>
        <v>0</v>
      </c>
      <c r="AV217" s="63">
        <f>VLOOKUP($AC217,pTRAIT!$A:$X,24,FALSE)</f>
        <v>0</v>
      </c>
    </row>
    <row r="218" spans="1:48" ht="12" hidden="1" customHeight="1" x14ac:dyDescent="0.2">
      <c r="A218" s="32">
        <v>453</v>
      </c>
      <c r="B218" s="33" t="s">
        <v>5</v>
      </c>
      <c r="C218" s="34">
        <v>499</v>
      </c>
      <c r="D218" s="32" t="str">
        <f t="shared" si="3"/>
        <v>453X499</v>
      </c>
      <c r="E218" s="47" t="s">
        <v>1627</v>
      </c>
      <c r="F218" s="61" t="s">
        <v>1845</v>
      </c>
      <c r="G218" s="41" t="s">
        <v>43</v>
      </c>
      <c r="H218" s="38"/>
      <c r="I218" s="32">
        <v>453</v>
      </c>
      <c r="J218" s="63">
        <f>VLOOKUP(I218,pTRAIT!A:B,2,FALSE)</f>
        <v>0</v>
      </c>
      <c r="K218" s="63" t="s">
        <v>2725</v>
      </c>
      <c r="L218" s="63"/>
      <c r="M218" s="63" t="s">
        <v>2437</v>
      </c>
      <c r="N218" s="63" t="s">
        <v>2730</v>
      </c>
      <c r="O218" s="63" t="s">
        <v>2431</v>
      </c>
      <c r="P218" s="63" t="s">
        <v>2732</v>
      </c>
      <c r="Q218" s="63" t="s">
        <v>2734</v>
      </c>
      <c r="R218" s="63" t="s">
        <v>2735</v>
      </c>
      <c r="S218" s="63" t="s">
        <v>2431</v>
      </c>
      <c r="T218" s="63" t="s">
        <v>2431</v>
      </c>
      <c r="U218" s="63" t="s">
        <v>2431</v>
      </c>
      <c r="V218" s="63" t="s">
        <v>2431</v>
      </c>
      <c r="W218" s="63" t="s">
        <v>2431</v>
      </c>
      <c r="X218" s="63" t="s">
        <v>2431</v>
      </c>
      <c r="Y218" s="63" t="s">
        <v>2431</v>
      </c>
      <c r="Z218" s="63"/>
      <c r="AA218" s="63" t="s">
        <v>2728</v>
      </c>
      <c r="AB218" s="63"/>
      <c r="AC218" s="34">
        <v>499</v>
      </c>
      <c r="AD218" s="40" t="str">
        <f>VLOOKUP(AC218,pTRAIT!A:B,2,FALSE)</f>
        <v>EM5RTUeMi1;RIN=RF / (Pu);</v>
      </c>
      <c r="AE218" s="63">
        <f>VLOOKUP($AC218,pTRAIT!$A:$X,7,FALSE)</f>
        <v>0</v>
      </c>
      <c r="AF218" s="63">
        <f>VLOOKUP($AC218,pTRAIT!$A:$X,8,FALSE)</f>
        <v>0</v>
      </c>
      <c r="AG218" s="63">
        <f>VLOOKUP($AC218,pTRAIT!$A:$X,9,FALSE)</f>
        <v>0</v>
      </c>
      <c r="AH218" s="63">
        <f>VLOOKUP($AC218,pTRAIT!$A:$X,10,FALSE)</f>
        <v>0</v>
      </c>
      <c r="AI218" s="63">
        <f>VLOOKUP($AC218,pTRAIT!$A:$X,11,FALSE)</f>
        <v>0</v>
      </c>
      <c r="AJ218" s="63">
        <f>VLOOKUP($AC218,pTRAIT!$A:$X,12,FALSE)</f>
        <v>0</v>
      </c>
      <c r="AK218" s="63">
        <f>VLOOKUP($AC218,pTRAIT!$A:$X,13,FALSE)</f>
        <v>0</v>
      </c>
      <c r="AL218" s="63">
        <f>VLOOKUP($AC218,pTRAIT!$A:$X,14,FALSE)</f>
        <v>0</v>
      </c>
      <c r="AM218" s="63">
        <f>VLOOKUP($AC218,pTRAIT!$A:$X,15,FALSE)</f>
        <v>0</v>
      </c>
      <c r="AN218" s="63">
        <f>VLOOKUP($AC218,pTRAIT!$A:$X,16,FALSE)</f>
        <v>0</v>
      </c>
      <c r="AO218" s="63">
        <f>VLOOKUP($AC218,pTRAIT!$A:$X,17,FALSE)</f>
        <v>0</v>
      </c>
      <c r="AP218" s="63">
        <f>VLOOKUP($AC218,pTRAIT!$A:$X,18,FALSE)</f>
        <v>0</v>
      </c>
      <c r="AQ218" s="63">
        <f>VLOOKUP($AC218,pTRAIT!$A:$X,19,FALSE)</f>
        <v>0</v>
      </c>
      <c r="AR218" s="63">
        <f>VLOOKUP($AC218,pTRAIT!$A:$X,20,FALSE)</f>
        <v>0</v>
      </c>
      <c r="AS218" s="63">
        <f>VLOOKUP($AC218,pTRAIT!$A:$X,21,FALSE)</f>
        <v>0</v>
      </c>
      <c r="AT218" s="63">
        <f>VLOOKUP($AC218,pTRAIT!$A:$X,22,FALSE)</f>
        <v>0</v>
      </c>
      <c r="AU218" s="63">
        <f>VLOOKUP($AC218,pTRAIT!$A:$X,23,FALSE)</f>
        <v>0</v>
      </c>
      <c r="AV218" s="63">
        <f>VLOOKUP($AC218,pTRAIT!$A:$X,24,FALSE)</f>
        <v>0</v>
      </c>
    </row>
    <row r="219" spans="1:48" ht="12" hidden="1" customHeight="1" x14ac:dyDescent="0.2">
      <c r="A219" s="32">
        <v>453</v>
      </c>
      <c r="B219" s="33" t="s">
        <v>5</v>
      </c>
      <c r="C219" s="34">
        <v>500</v>
      </c>
      <c r="D219" s="32" t="str">
        <f t="shared" si="3"/>
        <v>453X500</v>
      </c>
      <c r="E219" s="47" t="s">
        <v>1627</v>
      </c>
      <c r="F219" s="61" t="s">
        <v>1846</v>
      </c>
      <c r="G219" s="41" t="s">
        <v>43</v>
      </c>
      <c r="H219" s="38"/>
      <c r="I219" s="32">
        <v>453</v>
      </c>
      <c r="J219" s="63">
        <f>VLOOKUP(I219,pTRAIT!A:B,2,FALSE)</f>
        <v>0</v>
      </c>
      <c r="K219" s="63" t="s">
        <v>2725</v>
      </c>
      <c r="L219" s="63"/>
      <c r="M219" s="63" t="s">
        <v>2437</v>
      </c>
      <c r="N219" s="63" t="s">
        <v>2730</v>
      </c>
      <c r="O219" s="63" t="s">
        <v>2431</v>
      </c>
      <c r="P219" s="63" t="s">
        <v>2732</v>
      </c>
      <c r="Q219" s="63" t="s">
        <v>2734</v>
      </c>
      <c r="R219" s="63" t="s">
        <v>2735</v>
      </c>
      <c r="S219" s="63" t="s">
        <v>2431</v>
      </c>
      <c r="T219" s="63" t="s">
        <v>2431</v>
      </c>
      <c r="U219" s="63" t="s">
        <v>2431</v>
      </c>
      <c r="V219" s="63" t="s">
        <v>2431</v>
      </c>
      <c r="W219" s="63" t="s">
        <v>2431</v>
      </c>
      <c r="X219" s="63" t="s">
        <v>2431</v>
      </c>
      <c r="Y219" s="63" t="s">
        <v>2431</v>
      </c>
      <c r="Z219" s="63"/>
      <c r="AA219" s="63" t="s">
        <v>2728</v>
      </c>
      <c r="AB219" s="63"/>
      <c r="AC219" s="34">
        <v>500</v>
      </c>
      <c r="AD219" s="40" t="str">
        <f>VLOOKUP(AC219,pTRAIT!A:B,2,FALSE)</f>
        <v>EM5RTUeMi1;RIN=RF / (Pu);</v>
      </c>
      <c r="AE219" s="63">
        <f>VLOOKUP($AC219,pTRAIT!$A:$X,7,FALSE)</f>
        <v>0</v>
      </c>
      <c r="AF219" s="63">
        <f>VLOOKUP($AC219,pTRAIT!$A:$X,8,FALSE)</f>
        <v>0</v>
      </c>
      <c r="AG219" s="63">
        <f>VLOOKUP($AC219,pTRAIT!$A:$X,9,FALSE)</f>
        <v>0</v>
      </c>
      <c r="AH219" s="63">
        <f>VLOOKUP($AC219,pTRAIT!$A:$X,10,FALSE)</f>
        <v>0</v>
      </c>
      <c r="AI219" s="63">
        <f>VLOOKUP($AC219,pTRAIT!$A:$X,11,FALSE)</f>
        <v>0</v>
      </c>
      <c r="AJ219" s="63">
        <f>VLOOKUP($AC219,pTRAIT!$A:$X,12,FALSE)</f>
        <v>0</v>
      </c>
      <c r="AK219" s="63">
        <f>VLOOKUP($AC219,pTRAIT!$A:$X,13,FALSE)</f>
        <v>0</v>
      </c>
      <c r="AL219" s="63">
        <f>VLOOKUP($AC219,pTRAIT!$A:$X,14,FALSE)</f>
        <v>0</v>
      </c>
      <c r="AM219" s="63">
        <f>VLOOKUP($AC219,pTRAIT!$A:$X,15,FALSE)</f>
        <v>0</v>
      </c>
      <c r="AN219" s="63">
        <f>VLOOKUP($AC219,pTRAIT!$A:$X,16,FALSE)</f>
        <v>0</v>
      </c>
      <c r="AO219" s="63">
        <f>VLOOKUP($AC219,pTRAIT!$A:$X,17,FALSE)</f>
        <v>0</v>
      </c>
      <c r="AP219" s="63">
        <f>VLOOKUP($AC219,pTRAIT!$A:$X,18,FALSE)</f>
        <v>0</v>
      </c>
      <c r="AQ219" s="63">
        <f>VLOOKUP($AC219,pTRAIT!$A:$X,19,FALSE)</f>
        <v>0</v>
      </c>
      <c r="AR219" s="63">
        <f>VLOOKUP($AC219,pTRAIT!$A:$X,20,FALSE)</f>
        <v>0</v>
      </c>
      <c r="AS219" s="63">
        <f>VLOOKUP($AC219,pTRAIT!$A:$X,21,FALSE)</f>
        <v>0</v>
      </c>
      <c r="AT219" s="63">
        <f>VLOOKUP($AC219,pTRAIT!$A:$X,22,FALSE)</f>
        <v>0</v>
      </c>
      <c r="AU219" s="63">
        <f>VLOOKUP($AC219,pTRAIT!$A:$X,23,FALSE)</f>
        <v>0</v>
      </c>
      <c r="AV219" s="63">
        <f>VLOOKUP($AC219,pTRAIT!$A:$X,24,FALSE)</f>
        <v>0</v>
      </c>
    </row>
    <row r="220" spans="1:48" ht="12" hidden="1" customHeight="1" x14ac:dyDescent="0.2">
      <c r="A220" s="32">
        <v>453</v>
      </c>
      <c r="B220" s="33" t="s">
        <v>5</v>
      </c>
      <c r="C220" s="34">
        <v>501</v>
      </c>
      <c r="D220" s="32" t="str">
        <f t="shared" si="3"/>
        <v>453X501</v>
      </c>
      <c r="E220" s="47" t="s">
        <v>1627</v>
      </c>
      <c r="F220" s="61" t="s">
        <v>1847</v>
      </c>
      <c r="G220" s="41" t="s">
        <v>43</v>
      </c>
      <c r="H220" s="38"/>
      <c r="I220" s="32">
        <v>453</v>
      </c>
      <c r="J220" s="63">
        <f>VLOOKUP(I220,pTRAIT!A:B,2,FALSE)</f>
        <v>0</v>
      </c>
      <c r="K220" s="63" t="s">
        <v>2725</v>
      </c>
      <c r="L220" s="63"/>
      <c r="M220" s="63" t="s">
        <v>2437</v>
      </c>
      <c r="N220" s="63" t="s">
        <v>2730</v>
      </c>
      <c r="O220" s="63" t="s">
        <v>2431</v>
      </c>
      <c r="P220" s="63" t="s">
        <v>2732</v>
      </c>
      <c r="Q220" s="63" t="s">
        <v>2734</v>
      </c>
      <c r="R220" s="63" t="s">
        <v>2735</v>
      </c>
      <c r="S220" s="63" t="s">
        <v>2431</v>
      </c>
      <c r="T220" s="63" t="s">
        <v>2431</v>
      </c>
      <c r="U220" s="63" t="s">
        <v>2431</v>
      </c>
      <c r="V220" s="63" t="s">
        <v>2431</v>
      </c>
      <c r="W220" s="63" t="s">
        <v>2431</v>
      </c>
      <c r="X220" s="63" t="s">
        <v>2431</v>
      </c>
      <c r="Y220" s="63" t="s">
        <v>2431</v>
      </c>
      <c r="Z220" s="63"/>
      <c r="AA220" s="63" t="s">
        <v>2728</v>
      </c>
      <c r="AB220" s="63"/>
      <c r="AC220" s="34">
        <v>501</v>
      </c>
      <c r="AD220" s="40" t="str">
        <f>VLOOKUP(AC220,pTRAIT!A:B,2,FALSE)</f>
        <v>EM5RTUeMi1;RIN=RF / (Pu);</v>
      </c>
      <c r="AE220" s="63">
        <f>VLOOKUP($AC220,pTRAIT!$A:$X,7,FALSE)</f>
        <v>0</v>
      </c>
      <c r="AF220" s="63">
        <f>VLOOKUP($AC220,pTRAIT!$A:$X,8,FALSE)</f>
        <v>0</v>
      </c>
      <c r="AG220" s="63">
        <f>VLOOKUP($AC220,pTRAIT!$A:$X,9,FALSE)</f>
        <v>0</v>
      </c>
      <c r="AH220" s="63">
        <f>VLOOKUP($AC220,pTRAIT!$A:$X,10,FALSE)</f>
        <v>0</v>
      </c>
      <c r="AI220" s="63">
        <f>VLOOKUP($AC220,pTRAIT!$A:$X,11,FALSE)</f>
        <v>0</v>
      </c>
      <c r="AJ220" s="63">
        <f>VLOOKUP($AC220,pTRAIT!$A:$X,12,FALSE)</f>
        <v>0</v>
      </c>
      <c r="AK220" s="63">
        <f>VLOOKUP($AC220,pTRAIT!$A:$X,13,FALSE)</f>
        <v>0</v>
      </c>
      <c r="AL220" s="63">
        <f>VLOOKUP($AC220,pTRAIT!$A:$X,14,FALSE)</f>
        <v>0</v>
      </c>
      <c r="AM220" s="63">
        <f>VLOOKUP($AC220,pTRAIT!$A:$X,15,FALSE)</f>
        <v>0</v>
      </c>
      <c r="AN220" s="63">
        <f>VLOOKUP($AC220,pTRAIT!$A:$X,16,FALSE)</f>
        <v>0</v>
      </c>
      <c r="AO220" s="63">
        <f>VLOOKUP($AC220,pTRAIT!$A:$X,17,FALSE)</f>
        <v>0</v>
      </c>
      <c r="AP220" s="63">
        <f>VLOOKUP($AC220,pTRAIT!$A:$X,18,FALSE)</f>
        <v>0</v>
      </c>
      <c r="AQ220" s="63">
        <f>VLOOKUP($AC220,pTRAIT!$A:$X,19,FALSE)</f>
        <v>0</v>
      </c>
      <c r="AR220" s="63">
        <f>VLOOKUP($AC220,pTRAIT!$A:$X,20,FALSE)</f>
        <v>0</v>
      </c>
      <c r="AS220" s="63">
        <f>VLOOKUP($AC220,pTRAIT!$A:$X,21,FALSE)</f>
        <v>0</v>
      </c>
      <c r="AT220" s="63">
        <f>VLOOKUP($AC220,pTRAIT!$A:$X,22,FALSE)</f>
        <v>0</v>
      </c>
      <c r="AU220" s="63">
        <f>VLOOKUP($AC220,pTRAIT!$A:$X,23,FALSE)</f>
        <v>0</v>
      </c>
      <c r="AV220" s="63">
        <f>VLOOKUP($AC220,pTRAIT!$A:$X,24,FALSE)</f>
        <v>0</v>
      </c>
    </row>
    <row r="221" spans="1:48" ht="12" hidden="1" customHeight="1" x14ac:dyDescent="0.2">
      <c r="A221" s="32">
        <v>454</v>
      </c>
      <c r="B221" s="33" t="s">
        <v>5</v>
      </c>
      <c r="C221" s="34">
        <v>502</v>
      </c>
      <c r="D221" s="32" t="str">
        <f t="shared" si="3"/>
        <v>454X502</v>
      </c>
      <c r="E221" s="47" t="s">
        <v>1627</v>
      </c>
      <c r="F221" s="61" t="s">
        <v>1848</v>
      </c>
      <c r="G221" s="41" t="s">
        <v>43</v>
      </c>
      <c r="H221" s="38"/>
      <c r="I221" s="32">
        <v>454</v>
      </c>
      <c r="J221" s="63">
        <f>VLOOKUP(I221,pTRAIT!A:B,2,FALSE)</f>
        <v>0</v>
      </c>
      <c r="K221" s="63" t="s">
        <v>2725</v>
      </c>
      <c r="L221" s="63"/>
      <c r="M221" s="63" t="s">
        <v>2437</v>
      </c>
      <c r="N221" s="63" t="s">
        <v>2730</v>
      </c>
      <c r="O221" s="63" t="s">
        <v>2431</v>
      </c>
      <c r="P221" s="63" t="s">
        <v>2431</v>
      </c>
      <c r="Q221" s="63" t="s">
        <v>2431</v>
      </c>
      <c r="R221" s="63" t="s">
        <v>2735</v>
      </c>
      <c r="S221" s="63" t="s">
        <v>2431</v>
      </c>
      <c r="T221" s="63" t="s">
        <v>2431</v>
      </c>
      <c r="U221" s="63" t="s">
        <v>2431</v>
      </c>
      <c r="V221" s="63" t="s">
        <v>2431</v>
      </c>
      <c r="W221" s="63" t="s">
        <v>2431</v>
      </c>
      <c r="X221" s="63" t="s">
        <v>2436</v>
      </c>
      <c r="Y221" s="63" t="s">
        <v>2431</v>
      </c>
      <c r="Z221" s="63"/>
      <c r="AA221" s="63" t="s">
        <v>2728</v>
      </c>
      <c r="AB221" s="63"/>
      <c r="AC221" s="34">
        <v>502</v>
      </c>
      <c r="AD221" s="40" t="str">
        <f>VLOOKUP(AC221,pTRAIT!A:B,2,FALSE)</f>
        <v>EM5Mi1Cf9;RIN=RF / (RT)(So5)(Pu);RIN=RS</v>
      </c>
      <c r="AE221" s="63">
        <f>VLOOKUP($AC221,pTRAIT!$A:$X,7,FALSE)</f>
        <v>0</v>
      </c>
      <c r="AF221" s="63">
        <f>VLOOKUP($AC221,pTRAIT!$A:$X,8,FALSE)</f>
        <v>0</v>
      </c>
      <c r="AG221" s="63">
        <f>VLOOKUP($AC221,pTRAIT!$A:$X,9,FALSE)</f>
        <v>0</v>
      </c>
      <c r="AH221" s="63">
        <f>VLOOKUP($AC221,pTRAIT!$A:$X,10,FALSE)</f>
        <v>0</v>
      </c>
      <c r="AI221" s="63">
        <f>VLOOKUP($AC221,pTRAIT!$A:$X,11,FALSE)</f>
        <v>0</v>
      </c>
      <c r="AJ221" s="63">
        <f>VLOOKUP($AC221,pTRAIT!$A:$X,12,FALSE)</f>
        <v>0</v>
      </c>
      <c r="AK221" s="63">
        <f>VLOOKUP($AC221,pTRAIT!$A:$X,13,FALSE)</f>
        <v>0</v>
      </c>
      <c r="AL221" s="63">
        <f>VLOOKUP($AC221,pTRAIT!$A:$X,14,FALSE)</f>
        <v>0</v>
      </c>
      <c r="AM221" s="63">
        <f>VLOOKUP($AC221,pTRAIT!$A:$X,15,FALSE)</f>
        <v>0</v>
      </c>
      <c r="AN221" s="63">
        <f>VLOOKUP($AC221,pTRAIT!$A:$X,16,FALSE)</f>
        <v>0</v>
      </c>
      <c r="AO221" s="63">
        <f>VLOOKUP($AC221,pTRAIT!$A:$X,17,FALSE)</f>
        <v>0</v>
      </c>
      <c r="AP221" s="63">
        <f>VLOOKUP($AC221,pTRAIT!$A:$X,18,FALSE)</f>
        <v>0</v>
      </c>
      <c r="AQ221" s="63">
        <f>VLOOKUP($AC221,pTRAIT!$A:$X,19,FALSE)</f>
        <v>0</v>
      </c>
      <c r="AR221" s="63">
        <f>VLOOKUP($AC221,pTRAIT!$A:$X,20,FALSE)</f>
        <v>0</v>
      </c>
      <c r="AS221" s="63">
        <f>VLOOKUP($AC221,pTRAIT!$A:$X,21,FALSE)</f>
        <v>0</v>
      </c>
      <c r="AT221" s="63">
        <f>VLOOKUP($AC221,pTRAIT!$A:$X,22,FALSE)</f>
        <v>0</v>
      </c>
      <c r="AU221" s="63">
        <f>VLOOKUP($AC221,pTRAIT!$A:$X,23,FALSE)</f>
        <v>0</v>
      </c>
      <c r="AV221" s="63">
        <f>VLOOKUP($AC221,pTRAIT!$A:$X,24,FALSE)</f>
        <v>0</v>
      </c>
    </row>
    <row r="222" spans="1:48" ht="12" hidden="1" customHeight="1" x14ac:dyDescent="0.2">
      <c r="A222" s="32">
        <v>454</v>
      </c>
      <c r="B222" s="33" t="s">
        <v>5</v>
      </c>
      <c r="C222" s="34">
        <v>504</v>
      </c>
      <c r="D222" s="32" t="str">
        <f t="shared" si="3"/>
        <v>454X504</v>
      </c>
      <c r="E222" s="47" t="s">
        <v>1627</v>
      </c>
      <c r="F222" s="61" t="s">
        <v>1849</v>
      </c>
      <c r="G222" s="41" t="s">
        <v>43</v>
      </c>
      <c r="H222" s="38"/>
      <c r="I222" s="32">
        <v>454</v>
      </c>
      <c r="J222" s="63">
        <f>VLOOKUP(I222,pTRAIT!A:B,2,FALSE)</f>
        <v>0</v>
      </c>
      <c r="K222" s="63" t="s">
        <v>2725</v>
      </c>
      <c r="L222" s="63"/>
      <c r="M222" s="63" t="s">
        <v>2437</v>
      </c>
      <c r="N222" s="63" t="s">
        <v>2730</v>
      </c>
      <c r="O222" s="63" t="s">
        <v>2431</v>
      </c>
      <c r="P222" s="63" t="s">
        <v>2431</v>
      </c>
      <c r="Q222" s="63" t="s">
        <v>2431</v>
      </c>
      <c r="R222" s="63" t="s">
        <v>2735</v>
      </c>
      <c r="S222" s="63" t="s">
        <v>2431</v>
      </c>
      <c r="T222" s="63" t="s">
        <v>2431</v>
      </c>
      <c r="U222" s="63" t="s">
        <v>2431</v>
      </c>
      <c r="V222" s="63" t="s">
        <v>2431</v>
      </c>
      <c r="W222" s="63" t="s">
        <v>2431</v>
      </c>
      <c r="X222" s="63" t="s">
        <v>2436</v>
      </c>
      <c r="Y222" s="63" t="s">
        <v>2431</v>
      </c>
      <c r="Z222" s="63"/>
      <c r="AA222" s="63" t="s">
        <v>2728</v>
      </c>
      <c r="AB222" s="63"/>
      <c r="AC222" s="34">
        <v>504</v>
      </c>
      <c r="AD222" s="40" t="str">
        <f>VLOOKUP(AC222,pTRAIT!A:B,2,FALSE)</f>
        <v>EM5Mi1Cf9;RIN=RF / (RT)(Ue)(So5)(Pu);RIN=RS</v>
      </c>
      <c r="AE222" s="63">
        <f>VLOOKUP($AC222,pTRAIT!$A:$X,7,FALSE)</f>
        <v>0</v>
      </c>
      <c r="AF222" s="63">
        <f>VLOOKUP($AC222,pTRAIT!$A:$X,8,FALSE)</f>
        <v>0</v>
      </c>
      <c r="AG222" s="63">
        <f>VLOOKUP($AC222,pTRAIT!$A:$X,9,FALSE)</f>
        <v>0</v>
      </c>
      <c r="AH222" s="63">
        <f>VLOOKUP($AC222,pTRAIT!$A:$X,10,FALSE)</f>
        <v>0</v>
      </c>
      <c r="AI222" s="63">
        <f>VLOOKUP($AC222,pTRAIT!$A:$X,11,FALSE)</f>
        <v>0</v>
      </c>
      <c r="AJ222" s="63">
        <f>VLOOKUP($AC222,pTRAIT!$A:$X,12,FALSE)</f>
        <v>0</v>
      </c>
      <c r="AK222" s="63">
        <f>VLOOKUP($AC222,pTRAIT!$A:$X,13,FALSE)</f>
        <v>0</v>
      </c>
      <c r="AL222" s="63">
        <f>VLOOKUP($AC222,pTRAIT!$A:$X,14,FALSE)</f>
        <v>0</v>
      </c>
      <c r="AM222" s="63">
        <f>VLOOKUP($AC222,pTRAIT!$A:$X,15,FALSE)</f>
        <v>0</v>
      </c>
      <c r="AN222" s="63">
        <f>VLOOKUP($AC222,pTRAIT!$A:$X,16,FALSE)</f>
        <v>0</v>
      </c>
      <c r="AO222" s="63">
        <f>VLOOKUP($AC222,pTRAIT!$A:$X,17,FALSE)</f>
        <v>0</v>
      </c>
      <c r="AP222" s="63">
        <f>VLOOKUP($AC222,pTRAIT!$A:$X,18,FALSE)</f>
        <v>0</v>
      </c>
      <c r="AQ222" s="63">
        <f>VLOOKUP($AC222,pTRAIT!$A:$X,19,FALSE)</f>
        <v>0</v>
      </c>
      <c r="AR222" s="63">
        <f>VLOOKUP($AC222,pTRAIT!$A:$X,20,FALSE)</f>
        <v>0</v>
      </c>
      <c r="AS222" s="63">
        <f>VLOOKUP($AC222,pTRAIT!$A:$X,21,FALSE)</f>
        <v>0</v>
      </c>
      <c r="AT222" s="63">
        <f>VLOOKUP($AC222,pTRAIT!$A:$X,22,FALSE)</f>
        <v>0</v>
      </c>
      <c r="AU222" s="63">
        <f>VLOOKUP($AC222,pTRAIT!$A:$X,23,FALSE)</f>
        <v>0</v>
      </c>
      <c r="AV222" s="63">
        <f>VLOOKUP($AC222,pTRAIT!$A:$X,24,FALSE)</f>
        <v>0</v>
      </c>
    </row>
    <row r="223" spans="1:48" ht="12" hidden="1" customHeight="1" x14ac:dyDescent="0.2">
      <c r="A223" s="32">
        <v>454</v>
      </c>
      <c r="B223" s="33" t="s">
        <v>5</v>
      </c>
      <c r="C223" s="34">
        <v>505</v>
      </c>
      <c r="D223" s="32" t="str">
        <f t="shared" si="3"/>
        <v>454X505</v>
      </c>
      <c r="E223" s="47" t="s">
        <v>1627</v>
      </c>
      <c r="F223" s="61" t="s">
        <v>1850</v>
      </c>
      <c r="G223" s="41" t="s">
        <v>43</v>
      </c>
      <c r="H223" s="38"/>
      <c r="I223" s="32">
        <v>454</v>
      </c>
      <c r="J223" s="63">
        <f>VLOOKUP(I223,pTRAIT!A:B,2,FALSE)</f>
        <v>0</v>
      </c>
      <c r="K223" s="63" t="s">
        <v>2725</v>
      </c>
      <c r="L223" s="63"/>
      <c r="M223" s="63" t="s">
        <v>2437</v>
      </c>
      <c r="N223" s="63" t="s">
        <v>2730</v>
      </c>
      <c r="O223" s="63" t="s">
        <v>2431</v>
      </c>
      <c r="P223" s="63" t="s">
        <v>2431</v>
      </c>
      <c r="Q223" s="63" t="s">
        <v>2431</v>
      </c>
      <c r="R223" s="63" t="s">
        <v>2735</v>
      </c>
      <c r="S223" s="63" t="s">
        <v>2431</v>
      </c>
      <c r="T223" s="63" t="s">
        <v>2431</v>
      </c>
      <c r="U223" s="63" t="s">
        <v>2431</v>
      </c>
      <c r="V223" s="63" t="s">
        <v>2431</v>
      </c>
      <c r="W223" s="63" t="s">
        <v>2431</v>
      </c>
      <c r="X223" s="63" t="s">
        <v>2436</v>
      </c>
      <c r="Y223" s="63" t="s">
        <v>2431</v>
      </c>
      <c r="Z223" s="63"/>
      <c r="AA223" s="63" t="s">
        <v>2728</v>
      </c>
      <c r="AB223" s="63"/>
      <c r="AC223" s="34">
        <v>505</v>
      </c>
      <c r="AD223" s="40" t="str">
        <f>VLOOKUP(AC223,pTRAIT!A:B,2,FALSE)</f>
        <v>EM5Mi1Cf9;RIN=RF / EM5Mi1Cf9(Pu);RIN=RF</v>
      </c>
      <c r="AE223" s="63">
        <f>VLOOKUP($AC223,pTRAIT!$A:$X,7,FALSE)</f>
        <v>0</v>
      </c>
      <c r="AF223" s="63">
        <f>VLOOKUP($AC223,pTRAIT!$A:$X,8,FALSE)</f>
        <v>0</v>
      </c>
      <c r="AG223" s="63">
        <f>VLOOKUP($AC223,pTRAIT!$A:$X,9,FALSE)</f>
        <v>0</v>
      </c>
      <c r="AH223" s="63">
        <f>VLOOKUP($AC223,pTRAIT!$A:$X,10,FALSE)</f>
        <v>0</v>
      </c>
      <c r="AI223" s="63">
        <f>VLOOKUP($AC223,pTRAIT!$A:$X,11,FALSE)</f>
        <v>0</v>
      </c>
      <c r="AJ223" s="63">
        <f>VLOOKUP($AC223,pTRAIT!$A:$X,12,FALSE)</f>
        <v>0</v>
      </c>
      <c r="AK223" s="63">
        <f>VLOOKUP($AC223,pTRAIT!$A:$X,13,FALSE)</f>
        <v>0</v>
      </c>
      <c r="AL223" s="63">
        <f>VLOOKUP($AC223,pTRAIT!$A:$X,14,FALSE)</f>
        <v>0</v>
      </c>
      <c r="AM223" s="63">
        <f>VLOOKUP($AC223,pTRAIT!$A:$X,15,FALSE)</f>
        <v>0</v>
      </c>
      <c r="AN223" s="63">
        <f>VLOOKUP($AC223,pTRAIT!$A:$X,16,FALSE)</f>
        <v>0</v>
      </c>
      <c r="AO223" s="63">
        <f>VLOOKUP($AC223,pTRAIT!$A:$X,17,FALSE)</f>
        <v>0</v>
      </c>
      <c r="AP223" s="63">
        <f>VLOOKUP($AC223,pTRAIT!$A:$X,18,FALSE)</f>
        <v>0</v>
      </c>
      <c r="AQ223" s="63">
        <f>VLOOKUP($AC223,pTRAIT!$A:$X,19,FALSE)</f>
        <v>0</v>
      </c>
      <c r="AR223" s="63">
        <f>VLOOKUP($AC223,pTRAIT!$A:$X,20,FALSE)</f>
        <v>0</v>
      </c>
      <c r="AS223" s="63">
        <f>VLOOKUP($AC223,pTRAIT!$A:$X,21,FALSE)</f>
        <v>0</v>
      </c>
      <c r="AT223" s="63">
        <f>VLOOKUP($AC223,pTRAIT!$A:$X,22,FALSE)</f>
        <v>0</v>
      </c>
      <c r="AU223" s="63">
        <f>VLOOKUP($AC223,pTRAIT!$A:$X,23,FALSE)</f>
        <v>0</v>
      </c>
      <c r="AV223" s="63">
        <f>VLOOKUP($AC223,pTRAIT!$A:$X,24,FALSE)</f>
        <v>0</v>
      </c>
    </row>
    <row r="224" spans="1:48" ht="12" hidden="1" customHeight="1" x14ac:dyDescent="0.2">
      <c r="A224" s="32">
        <v>454</v>
      </c>
      <c r="B224" s="33" t="s">
        <v>5</v>
      </c>
      <c r="C224" s="34">
        <v>506</v>
      </c>
      <c r="D224" s="32" t="str">
        <f t="shared" si="3"/>
        <v>454X506</v>
      </c>
      <c r="E224" s="47" t="s">
        <v>1627</v>
      </c>
      <c r="F224" s="61" t="s">
        <v>1851</v>
      </c>
      <c r="G224" s="41" t="s">
        <v>43</v>
      </c>
      <c r="H224" s="38"/>
      <c r="I224" s="32">
        <v>454</v>
      </c>
      <c r="J224" s="63">
        <f>VLOOKUP(I224,pTRAIT!A:B,2,FALSE)</f>
        <v>0</v>
      </c>
      <c r="K224" s="63" t="s">
        <v>2725</v>
      </c>
      <c r="L224" s="63"/>
      <c r="M224" s="63" t="s">
        <v>2437</v>
      </c>
      <c r="N224" s="63" t="s">
        <v>2730</v>
      </c>
      <c r="O224" s="63" t="s">
        <v>2431</v>
      </c>
      <c r="P224" s="63" t="s">
        <v>2431</v>
      </c>
      <c r="Q224" s="63" t="s">
        <v>2431</v>
      </c>
      <c r="R224" s="63" t="s">
        <v>2735</v>
      </c>
      <c r="S224" s="63" t="s">
        <v>2431</v>
      </c>
      <c r="T224" s="63" t="s">
        <v>2431</v>
      </c>
      <c r="U224" s="63" t="s">
        <v>2431</v>
      </c>
      <c r="V224" s="63" t="s">
        <v>2431</v>
      </c>
      <c r="W224" s="63" t="s">
        <v>2431</v>
      </c>
      <c r="X224" s="63" t="s">
        <v>2436</v>
      </c>
      <c r="Y224" s="63" t="s">
        <v>2431</v>
      </c>
      <c r="Z224" s="63"/>
      <c r="AA224" s="63" t="s">
        <v>2728</v>
      </c>
      <c r="AB224" s="63"/>
      <c r="AC224" s="34">
        <v>506</v>
      </c>
      <c r="AD224" s="40" t="str">
        <f>VLOOKUP(AC224,pTRAIT!A:B,2,FALSE)</f>
        <v>EM5Mi1Cf9;RIN=RF / EM5Mi1Cf9(Pu);RIN=RF</v>
      </c>
      <c r="AE224" s="63">
        <f>VLOOKUP($AC224,pTRAIT!$A:$X,7,FALSE)</f>
        <v>0</v>
      </c>
      <c r="AF224" s="63">
        <f>VLOOKUP($AC224,pTRAIT!$A:$X,8,FALSE)</f>
        <v>0</v>
      </c>
      <c r="AG224" s="63">
        <f>VLOOKUP($AC224,pTRAIT!$A:$X,9,FALSE)</f>
        <v>0</v>
      </c>
      <c r="AH224" s="63">
        <f>VLOOKUP($AC224,pTRAIT!$A:$X,10,FALSE)</f>
        <v>0</v>
      </c>
      <c r="AI224" s="63">
        <f>VLOOKUP($AC224,pTRAIT!$A:$X,11,FALSE)</f>
        <v>0</v>
      </c>
      <c r="AJ224" s="63">
        <f>VLOOKUP($AC224,pTRAIT!$A:$X,12,FALSE)</f>
        <v>0</v>
      </c>
      <c r="AK224" s="63">
        <f>VLOOKUP($AC224,pTRAIT!$A:$X,13,FALSE)</f>
        <v>0</v>
      </c>
      <c r="AL224" s="63">
        <f>VLOOKUP($AC224,pTRAIT!$A:$X,14,FALSE)</f>
        <v>0</v>
      </c>
      <c r="AM224" s="63">
        <f>VLOOKUP($AC224,pTRAIT!$A:$X,15,FALSE)</f>
        <v>0</v>
      </c>
      <c r="AN224" s="63">
        <f>VLOOKUP($AC224,pTRAIT!$A:$X,16,FALSE)</f>
        <v>0</v>
      </c>
      <c r="AO224" s="63">
        <f>VLOOKUP($AC224,pTRAIT!$A:$X,17,FALSE)</f>
        <v>0</v>
      </c>
      <c r="AP224" s="63">
        <f>VLOOKUP($AC224,pTRAIT!$A:$X,18,FALSE)</f>
        <v>0</v>
      </c>
      <c r="AQ224" s="63">
        <f>VLOOKUP($AC224,pTRAIT!$A:$X,19,FALSE)</f>
        <v>0</v>
      </c>
      <c r="AR224" s="63">
        <f>VLOOKUP($AC224,pTRAIT!$A:$X,20,FALSE)</f>
        <v>0</v>
      </c>
      <c r="AS224" s="63">
        <f>VLOOKUP($AC224,pTRAIT!$A:$X,21,FALSE)</f>
        <v>0</v>
      </c>
      <c r="AT224" s="63">
        <f>VLOOKUP($AC224,pTRAIT!$A:$X,22,FALSE)</f>
        <v>0</v>
      </c>
      <c r="AU224" s="63">
        <f>VLOOKUP($AC224,pTRAIT!$A:$X,23,FALSE)</f>
        <v>0</v>
      </c>
      <c r="AV224" s="63">
        <f>VLOOKUP($AC224,pTRAIT!$A:$X,24,FALSE)</f>
        <v>0</v>
      </c>
    </row>
    <row r="225" spans="1:48" ht="12" hidden="1" customHeight="1" x14ac:dyDescent="0.2">
      <c r="A225" s="32">
        <v>454</v>
      </c>
      <c r="B225" s="33" t="s">
        <v>5</v>
      </c>
      <c r="C225" s="34">
        <v>541</v>
      </c>
      <c r="D225" s="32" t="str">
        <f t="shared" si="3"/>
        <v>454X541</v>
      </c>
      <c r="E225" s="47" t="s">
        <v>1627</v>
      </c>
      <c r="F225" s="61" t="s">
        <v>1852</v>
      </c>
      <c r="G225" s="41" t="s">
        <v>43</v>
      </c>
      <c r="H225" s="38"/>
      <c r="I225" s="32">
        <v>454</v>
      </c>
      <c r="J225" s="63">
        <f>VLOOKUP(I225,pTRAIT!A:B,2,FALSE)</f>
        <v>0</v>
      </c>
      <c r="K225" s="63" t="s">
        <v>2725</v>
      </c>
      <c r="L225" s="63"/>
      <c r="M225" s="63" t="s">
        <v>2437</v>
      </c>
      <c r="N225" s="63" t="s">
        <v>2730</v>
      </c>
      <c r="O225" s="63" t="s">
        <v>2431</v>
      </c>
      <c r="P225" s="63" t="s">
        <v>2431</v>
      </c>
      <c r="Q225" s="63" t="s">
        <v>2431</v>
      </c>
      <c r="R225" s="63" t="s">
        <v>2735</v>
      </c>
      <c r="S225" s="63" t="s">
        <v>2431</v>
      </c>
      <c r="T225" s="63" t="s">
        <v>2431</v>
      </c>
      <c r="U225" s="63" t="s">
        <v>2431</v>
      </c>
      <c r="V225" s="63" t="s">
        <v>2431</v>
      </c>
      <c r="W225" s="63" t="s">
        <v>2431</v>
      </c>
      <c r="X225" s="63" t="s">
        <v>2436</v>
      </c>
      <c r="Y225" s="63" t="s">
        <v>2431</v>
      </c>
      <c r="Z225" s="63"/>
      <c r="AA225" s="63" t="s">
        <v>2728</v>
      </c>
      <c r="AB225" s="63"/>
      <c r="AC225" s="34">
        <v>541</v>
      </c>
      <c r="AD225" s="40" t="str">
        <f>VLOOKUP(AC225,pTRAIT!A:B,2,FALSE)</f>
        <v>EM5Mi1Cf9;RIN=RF / (Pu);</v>
      </c>
      <c r="AE225" s="63">
        <f>VLOOKUP($AC225,pTRAIT!$A:$X,7,FALSE)</f>
        <v>0</v>
      </c>
      <c r="AF225" s="63">
        <f>VLOOKUP($AC225,pTRAIT!$A:$X,8,FALSE)</f>
        <v>0</v>
      </c>
      <c r="AG225" s="63">
        <f>VLOOKUP($AC225,pTRAIT!$A:$X,9,FALSE)</f>
        <v>0</v>
      </c>
      <c r="AH225" s="63">
        <f>VLOOKUP($AC225,pTRAIT!$A:$X,10,FALSE)</f>
        <v>0</v>
      </c>
      <c r="AI225" s="63">
        <f>VLOOKUP($AC225,pTRAIT!$A:$X,11,FALSE)</f>
        <v>0</v>
      </c>
      <c r="AJ225" s="63">
        <f>VLOOKUP($AC225,pTRAIT!$A:$X,12,FALSE)</f>
        <v>0</v>
      </c>
      <c r="AK225" s="63">
        <f>VLOOKUP($AC225,pTRAIT!$A:$X,13,FALSE)</f>
        <v>0</v>
      </c>
      <c r="AL225" s="63">
        <f>VLOOKUP($AC225,pTRAIT!$A:$X,14,FALSE)</f>
        <v>0</v>
      </c>
      <c r="AM225" s="63">
        <f>VLOOKUP($AC225,pTRAIT!$A:$X,15,FALSE)</f>
        <v>0</v>
      </c>
      <c r="AN225" s="63">
        <f>VLOOKUP($AC225,pTRAIT!$A:$X,16,FALSE)</f>
        <v>0</v>
      </c>
      <c r="AO225" s="63">
        <f>VLOOKUP($AC225,pTRAIT!$A:$X,17,FALSE)</f>
        <v>0</v>
      </c>
      <c r="AP225" s="63">
        <f>VLOOKUP($AC225,pTRAIT!$A:$X,18,FALSE)</f>
        <v>0</v>
      </c>
      <c r="AQ225" s="63">
        <f>VLOOKUP($AC225,pTRAIT!$A:$X,19,FALSE)</f>
        <v>0</v>
      </c>
      <c r="AR225" s="63">
        <f>VLOOKUP($AC225,pTRAIT!$A:$X,20,FALSE)</f>
        <v>0</v>
      </c>
      <c r="AS225" s="63">
        <f>VLOOKUP($AC225,pTRAIT!$A:$X,21,FALSE)</f>
        <v>0</v>
      </c>
      <c r="AT225" s="63">
        <f>VLOOKUP($AC225,pTRAIT!$A:$X,22,FALSE)</f>
        <v>0</v>
      </c>
      <c r="AU225" s="63">
        <f>VLOOKUP($AC225,pTRAIT!$A:$X,23,FALSE)</f>
        <v>0</v>
      </c>
      <c r="AV225" s="63">
        <f>VLOOKUP($AC225,pTRAIT!$A:$X,24,FALSE)</f>
        <v>0</v>
      </c>
    </row>
    <row r="226" spans="1:48" ht="12" hidden="1" customHeight="1" x14ac:dyDescent="0.2">
      <c r="A226" s="32">
        <v>454</v>
      </c>
      <c r="B226" s="33" t="s">
        <v>5</v>
      </c>
      <c r="C226" s="34">
        <v>542</v>
      </c>
      <c r="D226" s="32" t="str">
        <f t="shared" si="3"/>
        <v>454X542</v>
      </c>
      <c r="E226" s="47" t="s">
        <v>1627</v>
      </c>
      <c r="F226" s="61" t="s">
        <v>1853</v>
      </c>
      <c r="G226" s="41" t="s">
        <v>43</v>
      </c>
      <c r="H226" s="38"/>
      <c r="I226" s="32">
        <v>454</v>
      </c>
      <c r="J226" s="63">
        <f>VLOOKUP(I226,pTRAIT!A:B,2,FALSE)</f>
        <v>0</v>
      </c>
      <c r="K226" s="63" t="s">
        <v>2725</v>
      </c>
      <c r="L226" s="63"/>
      <c r="M226" s="63" t="s">
        <v>2437</v>
      </c>
      <c r="N226" s="63" t="s">
        <v>2730</v>
      </c>
      <c r="O226" s="63" t="s">
        <v>2431</v>
      </c>
      <c r="P226" s="63" t="s">
        <v>2431</v>
      </c>
      <c r="Q226" s="63" t="s">
        <v>2431</v>
      </c>
      <c r="R226" s="63" t="s">
        <v>2735</v>
      </c>
      <c r="S226" s="63" t="s">
        <v>2431</v>
      </c>
      <c r="T226" s="63" t="s">
        <v>2431</v>
      </c>
      <c r="U226" s="63" t="s">
        <v>2431</v>
      </c>
      <c r="V226" s="63" t="s">
        <v>2431</v>
      </c>
      <c r="W226" s="63" t="s">
        <v>2431</v>
      </c>
      <c r="X226" s="63" t="s">
        <v>2436</v>
      </c>
      <c r="Y226" s="63" t="s">
        <v>2431</v>
      </c>
      <c r="Z226" s="63"/>
      <c r="AA226" s="63" t="s">
        <v>2728</v>
      </c>
      <c r="AB226" s="63"/>
      <c r="AC226" s="34">
        <v>542</v>
      </c>
      <c r="AD226" s="40" t="str">
        <f>VLOOKUP(AC226,pTRAIT!A:B,2,FALSE)</f>
        <v>EM5Mi1Cf9;RIN=RF / (Pu);RIN=RS</v>
      </c>
      <c r="AE226" s="63">
        <f>VLOOKUP($AC226,pTRAIT!$A:$X,7,FALSE)</f>
        <v>0</v>
      </c>
      <c r="AF226" s="63">
        <f>VLOOKUP($AC226,pTRAIT!$A:$X,8,FALSE)</f>
        <v>0</v>
      </c>
      <c r="AG226" s="63">
        <f>VLOOKUP($AC226,pTRAIT!$A:$X,9,FALSE)</f>
        <v>0</v>
      </c>
      <c r="AH226" s="63">
        <f>VLOOKUP($AC226,pTRAIT!$A:$X,10,FALSE)</f>
        <v>0</v>
      </c>
      <c r="AI226" s="63">
        <f>VLOOKUP($AC226,pTRAIT!$A:$X,11,FALSE)</f>
        <v>0</v>
      </c>
      <c r="AJ226" s="63">
        <f>VLOOKUP($AC226,pTRAIT!$A:$X,12,FALSE)</f>
        <v>0</v>
      </c>
      <c r="AK226" s="63">
        <f>VLOOKUP($AC226,pTRAIT!$A:$X,13,FALSE)</f>
        <v>0</v>
      </c>
      <c r="AL226" s="63">
        <f>VLOOKUP($AC226,pTRAIT!$A:$X,14,FALSE)</f>
        <v>0</v>
      </c>
      <c r="AM226" s="63">
        <f>VLOOKUP($AC226,pTRAIT!$A:$X,15,FALSE)</f>
        <v>0</v>
      </c>
      <c r="AN226" s="63">
        <f>VLOOKUP($AC226,pTRAIT!$A:$X,16,FALSE)</f>
        <v>0</v>
      </c>
      <c r="AO226" s="63">
        <f>VLOOKUP($AC226,pTRAIT!$A:$X,17,FALSE)</f>
        <v>0</v>
      </c>
      <c r="AP226" s="63">
        <f>VLOOKUP($AC226,pTRAIT!$A:$X,18,FALSE)</f>
        <v>0</v>
      </c>
      <c r="AQ226" s="63">
        <f>VLOOKUP($AC226,pTRAIT!$A:$X,19,FALSE)</f>
        <v>0</v>
      </c>
      <c r="AR226" s="63">
        <f>VLOOKUP($AC226,pTRAIT!$A:$X,20,FALSE)</f>
        <v>0</v>
      </c>
      <c r="AS226" s="63">
        <f>VLOOKUP($AC226,pTRAIT!$A:$X,21,FALSE)</f>
        <v>0</v>
      </c>
      <c r="AT226" s="63">
        <f>VLOOKUP($AC226,pTRAIT!$A:$X,22,FALSE)</f>
        <v>0</v>
      </c>
      <c r="AU226" s="63">
        <f>VLOOKUP($AC226,pTRAIT!$A:$X,23,FALSE)</f>
        <v>0</v>
      </c>
      <c r="AV226" s="63">
        <f>VLOOKUP($AC226,pTRAIT!$A:$X,24,FALSE)</f>
        <v>0</v>
      </c>
    </row>
    <row r="227" spans="1:48" ht="12" hidden="1" customHeight="1" x14ac:dyDescent="0.2">
      <c r="A227" s="32">
        <v>455</v>
      </c>
      <c r="B227" s="33" t="s">
        <v>5</v>
      </c>
      <c r="C227" s="34">
        <v>614</v>
      </c>
      <c r="D227" s="32" t="str">
        <f t="shared" si="3"/>
        <v>455X614</v>
      </c>
      <c r="E227" s="47" t="s">
        <v>1627</v>
      </c>
      <c r="F227" s="61" t="s">
        <v>1854</v>
      </c>
      <c r="G227" s="41" t="s">
        <v>43</v>
      </c>
      <c r="H227" s="38"/>
      <c r="I227" s="32">
        <v>455</v>
      </c>
      <c r="J227" s="63">
        <f>VLOOKUP(I227,pTRAIT!A:B,2,FALSE)</f>
        <v>0</v>
      </c>
      <c r="K227" s="63" t="s">
        <v>2725</v>
      </c>
      <c r="L227" s="63"/>
      <c r="M227" s="63" t="s">
        <v>2437</v>
      </c>
      <c r="N227" s="63" t="s">
        <v>2431</v>
      </c>
      <c r="O227" s="63" t="s">
        <v>2431</v>
      </c>
      <c r="P227" s="63" t="s">
        <v>2431</v>
      </c>
      <c r="Q227" s="63" t="s">
        <v>2431</v>
      </c>
      <c r="R227" s="63" t="s">
        <v>2735</v>
      </c>
      <c r="S227" s="63" t="s">
        <v>2431</v>
      </c>
      <c r="T227" s="63" t="s">
        <v>2431</v>
      </c>
      <c r="U227" s="63" t="s">
        <v>2431</v>
      </c>
      <c r="V227" s="63" t="s">
        <v>2431</v>
      </c>
      <c r="W227" s="63" t="s">
        <v>2431</v>
      </c>
      <c r="X227" s="63" t="s">
        <v>2436</v>
      </c>
      <c r="Y227" s="63" t="s">
        <v>2431</v>
      </c>
      <c r="Z227" s="63" t="s">
        <v>1617</v>
      </c>
      <c r="AA227" s="63" t="s">
        <v>2728</v>
      </c>
      <c r="AB227" s="63"/>
      <c r="AC227" s="34">
        <v>614</v>
      </c>
      <c r="AD227" s="40" t="str">
        <f>VLOOKUP(AC227,pTRAIT!A:B,2,FALSE)</f>
        <v>EM5Mi1Cf9(Pu);RIN=RF / EMi1Cf9ToCE;RIN=RF</v>
      </c>
      <c r="AE227" s="63">
        <f>VLOOKUP($AC227,pTRAIT!$A:$X,7,FALSE)</f>
        <v>0</v>
      </c>
      <c r="AF227" s="63">
        <f>VLOOKUP($AC227,pTRAIT!$A:$X,8,FALSE)</f>
        <v>0</v>
      </c>
      <c r="AG227" s="63">
        <f>VLOOKUP($AC227,pTRAIT!$A:$X,9,FALSE)</f>
        <v>0</v>
      </c>
      <c r="AH227" s="63">
        <f>VLOOKUP($AC227,pTRAIT!$A:$X,10,FALSE)</f>
        <v>0</v>
      </c>
      <c r="AI227" s="63">
        <f>VLOOKUP($AC227,pTRAIT!$A:$X,11,FALSE)</f>
        <v>0</v>
      </c>
      <c r="AJ227" s="63">
        <f>VLOOKUP($AC227,pTRAIT!$A:$X,12,FALSE)</f>
        <v>0</v>
      </c>
      <c r="AK227" s="63">
        <f>VLOOKUP($AC227,pTRAIT!$A:$X,13,FALSE)</f>
        <v>0</v>
      </c>
      <c r="AL227" s="63">
        <f>VLOOKUP($AC227,pTRAIT!$A:$X,14,FALSE)</f>
        <v>0</v>
      </c>
      <c r="AM227" s="63">
        <f>VLOOKUP($AC227,pTRAIT!$A:$X,15,FALSE)</f>
        <v>0</v>
      </c>
      <c r="AN227" s="63">
        <f>VLOOKUP($AC227,pTRAIT!$A:$X,16,FALSE)</f>
        <v>0</v>
      </c>
      <c r="AO227" s="63">
        <f>VLOOKUP($AC227,pTRAIT!$A:$X,17,FALSE)</f>
        <v>0</v>
      </c>
      <c r="AP227" s="63">
        <f>VLOOKUP($AC227,pTRAIT!$A:$X,18,FALSE)</f>
        <v>0</v>
      </c>
      <c r="AQ227" s="63">
        <f>VLOOKUP($AC227,pTRAIT!$A:$X,19,FALSE)</f>
        <v>0</v>
      </c>
      <c r="AR227" s="63">
        <f>VLOOKUP($AC227,pTRAIT!$A:$X,20,FALSE)</f>
        <v>0</v>
      </c>
      <c r="AS227" s="63">
        <f>VLOOKUP($AC227,pTRAIT!$A:$X,21,FALSE)</f>
        <v>0</v>
      </c>
      <c r="AT227" s="63">
        <f>VLOOKUP($AC227,pTRAIT!$A:$X,22,FALSE)</f>
        <v>0</v>
      </c>
      <c r="AU227" s="63">
        <f>VLOOKUP($AC227,pTRAIT!$A:$X,23,FALSE)</f>
        <v>0</v>
      </c>
      <c r="AV227" s="63">
        <f>VLOOKUP($AC227,pTRAIT!$A:$X,24,FALSE)</f>
        <v>0</v>
      </c>
    </row>
    <row r="228" spans="1:48" ht="12" hidden="1" customHeight="1" x14ac:dyDescent="0.2">
      <c r="A228" s="32">
        <v>455</v>
      </c>
      <c r="B228" s="33" t="s">
        <v>5</v>
      </c>
      <c r="C228" s="34">
        <v>715</v>
      </c>
      <c r="D228" s="32" t="str">
        <f t="shared" si="3"/>
        <v>455X715</v>
      </c>
      <c r="E228" s="47" t="s">
        <v>1627</v>
      </c>
      <c r="F228" s="61" t="s">
        <v>1855</v>
      </c>
      <c r="G228" s="41" t="s">
        <v>43</v>
      </c>
      <c r="H228" s="38"/>
      <c r="I228" s="32">
        <v>455</v>
      </c>
      <c r="J228" s="63">
        <f>VLOOKUP(I228,pTRAIT!A:B,2,FALSE)</f>
        <v>0</v>
      </c>
      <c r="K228" s="63" t="s">
        <v>2725</v>
      </c>
      <c r="L228" s="63"/>
      <c r="M228" s="63" t="s">
        <v>2437</v>
      </c>
      <c r="N228" s="63" t="s">
        <v>2431</v>
      </c>
      <c r="O228" s="63" t="s">
        <v>2431</v>
      </c>
      <c r="P228" s="63" t="s">
        <v>2431</v>
      </c>
      <c r="Q228" s="63" t="s">
        <v>2431</v>
      </c>
      <c r="R228" s="63" t="s">
        <v>2735</v>
      </c>
      <c r="S228" s="63" t="s">
        <v>2431</v>
      </c>
      <c r="T228" s="63" t="s">
        <v>2431</v>
      </c>
      <c r="U228" s="63" t="s">
        <v>2431</v>
      </c>
      <c r="V228" s="63" t="s">
        <v>2431</v>
      </c>
      <c r="W228" s="63" t="s">
        <v>2431</v>
      </c>
      <c r="X228" s="63" t="s">
        <v>2436</v>
      </c>
      <c r="Y228" s="63" t="s">
        <v>2431</v>
      </c>
      <c r="Z228" s="63" t="s">
        <v>1617</v>
      </c>
      <c r="AA228" s="63" t="s">
        <v>2728</v>
      </c>
      <c r="AB228" s="63"/>
      <c r="AC228" s="34">
        <v>715</v>
      </c>
      <c r="AD228" s="40" t="str">
        <f>VLOOKUP(AC228,pTRAIT!A:B,2,FALSE)</f>
        <v>EM5UeMi1Cf9Pu;RIN=RS / EMi1Cf9ToCE;RIN=RF</v>
      </c>
      <c r="AE228" s="63">
        <f>VLOOKUP($AC228,pTRAIT!$A:$X,7,FALSE)</f>
        <v>0</v>
      </c>
      <c r="AF228" s="63">
        <f>VLOOKUP($AC228,pTRAIT!$A:$X,8,FALSE)</f>
        <v>0</v>
      </c>
      <c r="AG228" s="63">
        <f>VLOOKUP($AC228,pTRAIT!$A:$X,9,FALSE)</f>
        <v>0</v>
      </c>
      <c r="AH228" s="63">
        <f>VLOOKUP($AC228,pTRAIT!$A:$X,10,FALSE)</f>
        <v>0</v>
      </c>
      <c r="AI228" s="63">
        <f>VLOOKUP($AC228,pTRAIT!$A:$X,11,FALSE)</f>
        <v>0</v>
      </c>
      <c r="AJ228" s="63">
        <f>VLOOKUP($AC228,pTRAIT!$A:$X,12,FALSE)</f>
        <v>0</v>
      </c>
      <c r="AK228" s="63">
        <f>VLOOKUP($AC228,pTRAIT!$A:$X,13,FALSE)</f>
        <v>0</v>
      </c>
      <c r="AL228" s="63">
        <f>VLOOKUP($AC228,pTRAIT!$A:$X,14,FALSE)</f>
        <v>0</v>
      </c>
      <c r="AM228" s="63">
        <f>VLOOKUP($AC228,pTRAIT!$A:$X,15,FALSE)</f>
        <v>0</v>
      </c>
      <c r="AN228" s="63">
        <f>VLOOKUP($AC228,pTRAIT!$A:$X,16,FALSE)</f>
        <v>0</v>
      </c>
      <c r="AO228" s="63">
        <f>VLOOKUP($AC228,pTRAIT!$A:$X,17,FALSE)</f>
        <v>0</v>
      </c>
      <c r="AP228" s="63">
        <f>VLOOKUP($AC228,pTRAIT!$A:$X,18,FALSE)</f>
        <v>0</v>
      </c>
      <c r="AQ228" s="63">
        <f>VLOOKUP($AC228,pTRAIT!$A:$X,19,FALSE)</f>
        <v>0</v>
      </c>
      <c r="AR228" s="63">
        <f>VLOOKUP($AC228,pTRAIT!$A:$X,20,FALSE)</f>
        <v>0</v>
      </c>
      <c r="AS228" s="63">
        <f>VLOOKUP($AC228,pTRAIT!$A:$X,21,FALSE)</f>
        <v>0</v>
      </c>
      <c r="AT228" s="63">
        <f>VLOOKUP($AC228,pTRAIT!$A:$X,22,FALSE)</f>
        <v>0</v>
      </c>
      <c r="AU228" s="63">
        <f>VLOOKUP($AC228,pTRAIT!$A:$X,23,FALSE)</f>
        <v>0</v>
      </c>
      <c r="AV228" s="63">
        <f>VLOOKUP($AC228,pTRAIT!$A:$X,24,FALSE)</f>
        <v>0</v>
      </c>
    </row>
    <row r="229" spans="1:48" ht="12" hidden="1" customHeight="1" x14ac:dyDescent="0.2">
      <c r="A229" s="32">
        <v>455</v>
      </c>
      <c r="B229" s="33" t="s">
        <v>5</v>
      </c>
      <c r="C229" s="34">
        <v>590</v>
      </c>
      <c r="D229" s="32" t="str">
        <f t="shared" si="3"/>
        <v>455X590</v>
      </c>
      <c r="E229" s="47" t="s">
        <v>1627</v>
      </c>
      <c r="F229" s="61" t="s">
        <v>1856</v>
      </c>
      <c r="G229" s="41" t="s">
        <v>43</v>
      </c>
      <c r="H229" s="38"/>
      <c r="I229" s="32">
        <v>455</v>
      </c>
      <c r="J229" s="63">
        <f>VLOOKUP(I229,pTRAIT!A:B,2,FALSE)</f>
        <v>0</v>
      </c>
      <c r="K229" s="63" t="s">
        <v>2725</v>
      </c>
      <c r="L229" s="63"/>
      <c r="M229" s="63" t="s">
        <v>2437</v>
      </c>
      <c r="N229" s="63" t="s">
        <v>2431</v>
      </c>
      <c r="O229" s="63" t="s">
        <v>2431</v>
      </c>
      <c r="P229" s="63" t="s">
        <v>2431</v>
      </c>
      <c r="Q229" s="63" t="s">
        <v>2431</v>
      </c>
      <c r="R229" s="63" t="s">
        <v>2735</v>
      </c>
      <c r="S229" s="63" t="s">
        <v>2431</v>
      </c>
      <c r="T229" s="63" t="s">
        <v>2431</v>
      </c>
      <c r="U229" s="63" t="s">
        <v>2431</v>
      </c>
      <c r="V229" s="63" t="s">
        <v>2431</v>
      </c>
      <c r="W229" s="63" t="s">
        <v>2431</v>
      </c>
      <c r="X229" s="63" t="s">
        <v>2436</v>
      </c>
      <c r="Y229" s="63" t="s">
        <v>2431</v>
      </c>
      <c r="Z229" s="63" t="s">
        <v>1617</v>
      </c>
      <c r="AA229" s="63" t="s">
        <v>2728</v>
      </c>
      <c r="AB229" s="63"/>
      <c r="AC229" s="34">
        <v>590</v>
      </c>
      <c r="AD229" s="40" t="str">
        <f>VLOOKUP(AC229,pTRAIT!A:B,2,FALSE)</f>
        <v>EMi1Cf9ToCE;RIN=RF / (RT)(So5)(Pu);RIN=RS</v>
      </c>
      <c r="AE229" s="63">
        <f>VLOOKUP($AC229,pTRAIT!$A:$X,7,FALSE)</f>
        <v>0</v>
      </c>
      <c r="AF229" s="63">
        <f>VLOOKUP($AC229,pTRAIT!$A:$X,8,FALSE)</f>
        <v>0</v>
      </c>
      <c r="AG229" s="63">
        <f>VLOOKUP($AC229,pTRAIT!$A:$X,9,FALSE)</f>
        <v>0</v>
      </c>
      <c r="AH229" s="63">
        <f>VLOOKUP($AC229,pTRAIT!$A:$X,10,FALSE)</f>
        <v>0</v>
      </c>
      <c r="AI229" s="63">
        <f>VLOOKUP($AC229,pTRAIT!$A:$X,11,FALSE)</f>
        <v>0</v>
      </c>
      <c r="AJ229" s="63">
        <f>VLOOKUP($AC229,pTRAIT!$A:$X,12,FALSE)</f>
        <v>0</v>
      </c>
      <c r="AK229" s="63">
        <f>VLOOKUP($AC229,pTRAIT!$A:$X,13,FALSE)</f>
        <v>0</v>
      </c>
      <c r="AL229" s="63">
        <f>VLOOKUP($AC229,pTRAIT!$A:$X,14,FALSE)</f>
        <v>0</v>
      </c>
      <c r="AM229" s="63">
        <f>VLOOKUP($AC229,pTRAIT!$A:$X,15,FALSE)</f>
        <v>0</v>
      </c>
      <c r="AN229" s="63">
        <f>VLOOKUP($AC229,pTRAIT!$A:$X,16,FALSE)</f>
        <v>0</v>
      </c>
      <c r="AO229" s="63">
        <f>VLOOKUP($AC229,pTRAIT!$A:$X,17,FALSE)</f>
        <v>0</v>
      </c>
      <c r="AP229" s="63">
        <f>VLOOKUP($AC229,pTRAIT!$A:$X,18,FALSE)</f>
        <v>0</v>
      </c>
      <c r="AQ229" s="63">
        <f>VLOOKUP($AC229,pTRAIT!$A:$X,19,FALSE)</f>
        <v>0</v>
      </c>
      <c r="AR229" s="63">
        <f>VLOOKUP($AC229,pTRAIT!$A:$X,20,FALSE)</f>
        <v>0</v>
      </c>
      <c r="AS229" s="63">
        <f>VLOOKUP($AC229,pTRAIT!$A:$X,21,FALSE)</f>
        <v>0</v>
      </c>
      <c r="AT229" s="63">
        <f>VLOOKUP($AC229,pTRAIT!$A:$X,22,FALSE)</f>
        <v>0</v>
      </c>
      <c r="AU229" s="63">
        <f>VLOOKUP($AC229,pTRAIT!$A:$X,23,FALSE)</f>
        <v>0</v>
      </c>
      <c r="AV229" s="63">
        <f>VLOOKUP($AC229,pTRAIT!$A:$X,24,FALSE)</f>
        <v>0</v>
      </c>
    </row>
    <row r="230" spans="1:48" ht="12" hidden="1" customHeight="1" x14ac:dyDescent="0.2">
      <c r="A230" s="32">
        <v>455</v>
      </c>
      <c r="B230" s="33" t="s">
        <v>5</v>
      </c>
      <c r="C230" s="34">
        <v>591</v>
      </c>
      <c r="D230" s="32" t="str">
        <f t="shared" si="3"/>
        <v>455X591</v>
      </c>
      <c r="E230" s="47" t="s">
        <v>1627</v>
      </c>
      <c r="F230" s="61" t="s">
        <v>1857</v>
      </c>
      <c r="G230" s="41" t="s">
        <v>43</v>
      </c>
      <c r="H230" s="38"/>
      <c r="I230" s="32">
        <v>455</v>
      </c>
      <c r="J230" s="63">
        <f>VLOOKUP(I230,pTRAIT!A:B,2,FALSE)</f>
        <v>0</v>
      </c>
      <c r="K230" s="63" t="s">
        <v>2725</v>
      </c>
      <c r="L230" s="63"/>
      <c r="M230" s="63" t="s">
        <v>2437</v>
      </c>
      <c r="N230" s="63" t="s">
        <v>2431</v>
      </c>
      <c r="O230" s="63" t="s">
        <v>2431</v>
      </c>
      <c r="P230" s="63" t="s">
        <v>2431</v>
      </c>
      <c r="Q230" s="63" t="s">
        <v>2431</v>
      </c>
      <c r="R230" s="63" t="s">
        <v>2735</v>
      </c>
      <c r="S230" s="63" t="s">
        <v>2431</v>
      </c>
      <c r="T230" s="63" t="s">
        <v>2431</v>
      </c>
      <c r="U230" s="63" t="s">
        <v>2431</v>
      </c>
      <c r="V230" s="63" t="s">
        <v>2431</v>
      </c>
      <c r="W230" s="63" t="s">
        <v>2431</v>
      </c>
      <c r="X230" s="63" t="s">
        <v>2436</v>
      </c>
      <c r="Y230" s="63" t="s">
        <v>2431</v>
      </c>
      <c r="Z230" s="63" t="s">
        <v>1617</v>
      </c>
      <c r="AA230" s="63" t="s">
        <v>2728</v>
      </c>
      <c r="AB230" s="63"/>
      <c r="AC230" s="34">
        <v>591</v>
      </c>
      <c r="AD230" s="40" t="str">
        <f>VLOOKUP(AC230,pTRAIT!A:B,2,FALSE)</f>
        <v>EMi1Cf9ToCE;RIN=RF / (RT)(Ue)(So5)(Pu);RIN=RS</v>
      </c>
      <c r="AE230" s="63">
        <f>VLOOKUP($AC230,pTRAIT!$A:$X,7,FALSE)</f>
        <v>0</v>
      </c>
      <c r="AF230" s="63">
        <f>VLOOKUP($AC230,pTRAIT!$A:$X,8,FALSE)</f>
        <v>0</v>
      </c>
      <c r="AG230" s="63">
        <f>VLOOKUP($AC230,pTRAIT!$A:$X,9,FALSE)</f>
        <v>0</v>
      </c>
      <c r="AH230" s="63">
        <f>VLOOKUP($AC230,pTRAIT!$A:$X,10,FALSE)</f>
        <v>0</v>
      </c>
      <c r="AI230" s="63">
        <f>VLOOKUP($AC230,pTRAIT!$A:$X,11,FALSE)</f>
        <v>0</v>
      </c>
      <c r="AJ230" s="63">
        <f>VLOOKUP($AC230,pTRAIT!$A:$X,12,FALSE)</f>
        <v>0</v>
      </c>
      <c r="AK230" s="63">
        <f>VLOOKUP($AC230,pTRAIT!$A:$X,13,FALSE)</f>
        <v>0</v>
      </c>
      <c r="AL230" s="63">
        <f>VLOOKUP($AC230,pTRAIT!$A:$X,14,FALSE)</f>
        <v>0</v>
      </c>
      <c r="AM230" s="63">
        <f>VLOOKUP($AC230,pTRAIT!$A:$X,15,FALSE)</f>
        <v>0</v>
      </c>
      <c r="AN230" s="63">
        <f>VLOOKUP($AC230,pTRAIT!$A:$X,16,FALSE)</f>
        <v>0</v>
      </c>
      <c r="AO230" s="63">
        <f>VLOOKUP($AC230,pTRAIT!$A:$X,17,FALSE)</f>
        <v>0</v>
      </c>
      <c r="AP230" s="63">
        <f>VLOOKUP($AC230,pTRAIT!$A:$X,18,FALSE)</f>
        <v>0</v>
      </c>
      <c r="AQ230" s="63">
        <f>VLOOKUP($AC230,pTRAIT!$A:$X,19,FALSE)</f>
        <v>0</v>
      </c>
      <c r="AR230" s="63">
        <f>VLOOKUP($AC230,pTRAIT!$A:$X,20,FALSE)</f>
        <v>0</v>
      </c>
      <c r="AS230" s="63">
        <f>VLOOKUP($AC230,pTRAIT!$A:$X,21,FALSE)</f>
        <v>0</v>
      </c>
      <c r="AT230" s="63">
        <f>VLOOKUP($AC230,pTRAIT!$A:$X,22,FALSE)</f>
        <v>0</v>
      </c>
      <c r="AU230" s="63">
        <f>VLOOKUP($AC230,pTRAIT!$A:$X,23,FALSE)</f>
        <v>0</v>
      </c>
      <c r="AV230" s="63">
        <f>VLOOKUP($AC230,pTRAIT!$A:$X,24,FALSE)</f>
        <v>0</v>
      </c>
    </row>
    <row r="231" spans="1:48" ht="12" hidden="1" customHeight="1" x14ac:dyDescent="0.2">
      <c r="A231" s="32">
        <v>455</v>
      </c>
      <c r="B231" s="33" t="s">
        <v>5</v>
      </c>
      <c r="C231" s="34">
        <v>592</v>
      </c>
      <c r="D231" s="32" t="str">
        <f t="shared" si="3"/>
        <v>455X592</v>
      </c>
      <c r="E231" s="47" t="s">
        <v>1627</v>
      </c>
      <c r="F231" s="61" t="s">
        <v>1858</v>
      </c>
      <c r="G231" s="41" t="s">
        <v>43</v>
      </c>
      <c r="H231" s="38"/>
      <c r="I231" s="32">
        <v>455</v>
      </c>
      <c r="J231" s="63">
        <f>VLOOKUP(I231,pTRAIT!A:B,2,FALSE)</f>
        <v>0</v>
      </c>
      <c r="K231" s="63" t="s">
        <v>2725</v>
      </c>
      <c r="L231" s="63"/>
      <c r="M231" s="63" t="s">
        <v>2437</v>
      </c>
      <c r="N231" s="63" t="s">
        <v>2431</v>
      </c>
      <c r="O231" s="63" t="s">
        <v>2431</v>
      </c>
      <c r="P231" s="63" t="s">
        <v>2431</v>
      </c>
      <c r="Q231" s="63" t="s">
        <v>2431</v>
      </c>
      <c r="R231" s="63" t="s">
        <v>2735</v>
      </c>
      <c r="S231" s="63" t="s">
        <v>2431</v>
      </c>
      <c r="T231" s="63" t="s">
        <v>2431</v>
      </c>
      <c r="U231" s="63" t="s">
        <v>2431</v>
      </c>
      <c r="V231" s="63" t="s">
        <v>2431</v>
      </c>
      <c r="W231" s="63" t="s">
        <v>2431</v>
      </c>
      <c r="X231" s="63" t="s">
        <v>2436</v>
      </c>
      <c r="Y231" s="63" t="s">
        <v>2431</v>
      </c>
      <c r="Z231" s="63" t="s">
        <v>1617</v>
      </c>
      <c r="AA231" s="63" t="s">
        <v>2728</v>
      </c>
      <c r="AB231" s="63"/>
      <c r="AC231" s="34">
        <v>592</v>
      </c>
      <c r="AD231" s="40" t="str">
        <f>VLOOKUP(AC231,pTRAIT!A:B,2,FALSE)</f>
        <v>EMi1Cf9ToCE;RIN=RF / EM5Mi1Cf9(Pu);RIN=RF</v>
      </c>
      <c r="AE231" s="63">
        <f>VLOOKUP($AC231,pTRAIT!$A:$X,7,FALSE)</f>
        <v>0</v>
      </c>
      <c r="AF231" s="63">
        <f>VLOOKUP($AC231,pTRAIT!$A:$X,8,FALSE)</f>
        <v>0</v>
      </c>
      <c r="AG231" s="63">
        <f>VLOOKUP($AC231,pTRAIT!$A:$X,9,FALSE)</f>
        <v>0</v>
      </c>
      <c r="AH231" s="63">
        <f>VLOOKUP($AC231,pTRAIT!$A:$X,10,FALSE)</f>
        <v>0</v>
      </c>
      <c r="AI231" s="63">
        <f>VLOOKUP($AC231,pTRAIT!$A:$X,11,FALSE)</f>
        <v>0</v>
      </c>
      <c r="AJ231" s="63">
        <f>VLOOKUP($AC231,pTRAIT!$A:$X,12,FALSE)</f>
        <v>0</v>
      </c>
      <c r="AK231" s="63">
        <f>VLOOKUP($AC231,pTRAIT!$A:$X,13,FALSE)</f>
        <v>0</v>
      </c>
      <c r="AL231" s="63">
        <f>VLOOKUP($AC231,pTRAIT!$A:$X,14,FALSE)</f>
        <v>0</v>
      </c>
      <c r="AM231" s="63">
        <f>VLOOKUP($AC231,pTRAIT!$A:$X,15,FALSE)</f>
        <v>0</v>
      </c>
      <c r="AN231" s="63">
        <f>VLOOKUP($AC231,pTRAIT!$A:$X,16,FALSE)</f>
        <v>0</v>
      </c>
      <c r="AO231" s="63">
        <f>VLOOKUP($AC231,pTRAIT!$A:$X,17,FALSE)</f>
        <v>0</v>
      </c>
      <c r="AP231" s="63">
        <f>VLOOKUP($AC231,pTRAIT!$A:$X,18,FALSE)</f>
        <v>0</v>
      </c>
      <c r="AQ231" s="63">
        <f>VLOOKUP($AC231,pTRAIT!$A:$X,19,FALSE)</f>
        <v>0</v>
      </c>
      <c r="AR231" s="63">
        <f>VLOOKUP($AC231,pTRAIT!$A:$X,20,FALSE)</f>
        <v>0</v>
      </c>
      <c r="AS231" s="63">
        <f>VLOOKUP($AC231,pTRAIT!$A:$X,21,FALSE)</f>
        <v>0</v>
      </c>
      <c r="AT231" s="63">
        <f>VLOOKUP($AC231,pTRAIT!$A:$X,22,FALSE)</f>
        <v>0</v>
      </c>
      <c r="AU231" s="63">
        <f>VLOOKUP($AC231,pTRAIT!$A:$X,23,FALSE)</f>
        <v>0</v>
      </c>
      <c r="AV231" s="63">
        <f>VLOOKUP($AC231,pTRAIT!$A:$X,24,FALSE)</f>
        <v>0</v>
      </c>
    </row>
    <row r="232" spans="1:48" ht="12" hidden="1" customHeight="1" x14ac:dyDescent="0.2">
      <c r="A232" s="32">
        <v>455</v>
      </c>
      <c r="B232" s="33" t="s">
        <v>5</v>
      </c>
      <c r="C232" s="34">
        <v>593</v>
      </c>
      <c r="D232" s="32" t="str">
        <f t="shared" si="3"/>
        <v>455X593</v>
      </c>
      <c r="E232" s="47" t="s">
        <v>1627</v>
      </c>
      <c r="F232" s="61" t="s">
        <v>1859</v>
      </c>
      <c r="G232" s="41" t="s">
        <v>43</v>
      </c>
      <c r="H232" s="38"/>
      <c r="I232" s="32">
        <v>455</v>
      </c>
      <c r="J232" s="63">
        <f>VLOOKUP(I232,pTRAIT!A:B,2,FALSE)</f>
        <v>0</v>
      </c>
      <c r="K232" s="63" t="s">
        <v>2725</v>
      </c>
      <c r="L232" s="63"/>
      <c r="M232" s="63" t="s">
        <v>2437</v>
      </c>
      <c r="N232" s="63" t="s">
        <v>2431</v>
      </c>
      <c r="O232" s="63" t="s">
        <v>2431</v>
      </c>
      <c r="P232" s="63" t="s">
        <v>2431</v>
      </c>
      <c r="Q232" s="63" t="s">
        <v>2431</v>
      </c>
      <c r="R232" s="63" t="s">
        <v>2735</v>
      </c>
      <c r="S232" s="63" t="s">
        <v>2431</v>
      </c>
      <c r="T232" s="63" t="s">
        <v>2431</v>
      </c>
      <c r="U232" s="63" t="s">
        <v>2431</v>
      </c>
      <c r="V232" s="63" t="s">
        <v>2431</v>
      </c>
      <c r="W232" s="63" t="s">
        <v>2431</v>
      </c>
      <c r="X232" s="63" t="s">
        <v>2436</v>
      </c>
      <c r="Y232" s="63" t="s">
        <v>2431</v>
      </c>
      <c r="Z232" s="63" t="s">
        <v>1617</v>
      </c>
      <c r="AA232" s="63" t="s">
        <v>2728</v>
      </c>
      <c r="AB232" s="63"/>
      <c r="AC232" s="34">
        <v>593</v>
      </c>
      <c r="AD232" s="40" t="str">
        <f>VLOOKUP(AC232,pTRAIT!A:B,2,FALSE)</f>
        <v>EMi1Cf9ToCE;RIN=RF / EM5RTUeCM5Pu;RIN=RF</v>
      </c>
      <c r="AE232" s="63">
        <f>VLOOKUP($AC232,pTRAIT!$A:$X,7,FALSE)</f>
        <v>0</v>
      </c>
      <c r="AF232" s="63">
        <f>VLOOKUP($AC232,pTRAIT!$A:$X,8,FALSE)</f>
        <v>0</v>
      </c>
      <c r="AG232" s="63">
        <f>VLOOKUP($AC232,pTRAIT!$A:$X,9,FALSE)</f>
        <v>0</v>
      </c>
      <c r="AH232" s="63">
        <f>VLOOKUP($AC232,pTRAIT!$A:$X,10,FALSE)</f>
        <v>0</v>
      </c>
      <c r="AI232" s="63">
        <f>VLOOKUP($AC232,pTRAIT!$A:$X,11,FALSE)</f>
        <v>0</v>
      </c>
      <c r="AJ232" s="63">
        <f>VLOOKUP($AC232,pTRAIT!$A:$X,12,FALSE)</f>
        <v>0</v>
      </c>
      <c r="AK232" s="63">
        <f>VLOOKUP($AC232,pTRAIT!$A:$X,13,FALSE)</f>
        <v>0</v>
      </c>
      <c r="AL232" s="63">
        <f>VLOOKUP($AC232,pTRAIT!$A:$X,14,FALSE)</f>
        <v>0</v>
      </c>
      <c r="AM232" s="63">
        <f>VLOOKUP($AC232,pTRAIT!$A:$X,15,FALSE)</f>
        <v>0</v>
      </c>
      <c r="AN232" s="63">
        <f>VLOOKUP($AC232,pTRAIT!$A:$X,16,FALSE)</f>
        <v>0</v>
      </c>
      <c r="AO232" s="63">
        <f>VLOOKUP($AC232,pTRAIT!$A:$X,17,FALSE)</f>
        <v>0</v>
      </c>
      <c r="AP232" s="63">
        <f>VLOOKUP($AC232,pTRAIT!$A:$X,18,FALSE)</f>
        <v>0</v>
      </c>
      <c r="AQ232" s="63">
        <f>VLOOKUP($AC232,pTRAIT!$A:$X,19,FALSE)</f>
        <v>0</v>
      </c>
      <c r="AR232" s="63">
        <f>VLOOKUP($AC232,pTRAIT!$A:$X,20,FALSE)</f>
        <v>0</v>
      </c>
      <c r="AS232" s="63">
        <f>VLOOKUP($AC232,pTRAIT!$A:$X,21,FALSE)</f>
        <v>0</v>
      </c>
      <c r="AT232" s="63">
        <f>VLOOKUP($AC232,pTRAIT!$A:$X,22,FALSE)</f>
        <v>0</v>
      </c>
      <c r="AU232" s="63">
        <f>VLOOKUP($AC232,pTRAIT!$A:$X,23,FALSE)</f>
        <v>0</v>
      </c>
      <c r="AV232" s="63">
        <f>VLOOKUP($AC232,pTRAIT!$A:$X,24,FALSE)</f>
        <v>0</v>
      </c>
    </row>
    <row r="233" spans="1:48" ht="12" hidden="1" customHeight="1" x14ac:dyDescent="0.2">
      <c r="A233" s="32">
        <v>455</v>
      </c>
      <c r="B233" s="33" t="s">
        <v>5</v>
      </c>
      <c r="C233" s="34">
        <v>594</v>
      </c>
      <c r="D233" s="32" t="str">
        <f t="shared" si="3"/>
        <v>455X594</v>
      </c>
      <c r="E233" s="47" t="s">
        <v>1627</v>
      </c>
      <c r="F233" s="61" t="s">
        <v>1860</v>
      </c>
      <c r="G233" s="41" t="s">
        <v>43</v>
      </c>
      <c r="H233" s="38"/>
      <c r="I233" s="32">
        <v>455</v>
      </c>
      <c r="J233" s="63">
        <f>VLOOKUP(I233,pTRAIT!A:B,2,FALSE)</f>
        <v>0</v>
      </c>
      <c r="K233" s="63" t="s">
        <v>2725</v>
      </c>
      <c r="L233" s="63"/>
      <c r="M233" s="63" t="s">
        <v>2437</v>
      </c>
      <c r="N233" s="63" t="s">
        <v>2431</v>
      </c>
      <c r="O233" s="63" t="s">
        <v>2431</v>
      </c>
      <c r="P233" s="63" t="s">
        <v>2431</v>
      </c>
      <c r="Q233" s="63" t="s">
        <v>2431</v>
      </c>
      <c r="R233" s="63" t="s">
        <v>2735</v>
      </c>
      <c r="S233" s="63" t="s">
        <v>2431</v>
      </c>
      <c r="T233" s="63" t="s">
        <v>2431</v>
      </c>
      <c r="U233" s="63" t="s">
        <v>2431</v>
      </c>
      <c r="V233" s="63" t="s">
        <v>2431</v>
      </c>
      <c r="W233" s="63" t="s">
        <v>2431</v>
      </c>
      <c r="X233" s="63" t="s">
        <v>2436</v>
      </c>
      <c r="Y233" s="63" t="s">
        <v>2431</v>
      </c>
      <c r="Z233" s="63" t="s">
        <v>1617</v>
      </c>
      <c r="AA233" s="63" t="s">
        <v>2728</v>
      </c>
      <c r="AB233" s="63"/>
      <c r="AC233" s="34">
        <v>594</v>
      </c>
      <c r="AD233" s="40" t="str">
        <f>VLOOKUP(AC233,pTRAIT!A:B,2,FALSE)</f>
        <v>EMi1Cf9ToCE;RIN=RF / EM5RTUeCM5Pu;RIN=RF</v>
      </c>
      <c r="AE233" s="63">
        <f>VLOOKUP($AC233,pTRAIT!$A:$X,7,FALSE)</f>
        <v>0</v>
      </c>
      <c r="AF233" s="63">
        <f>VLOOKUP($AC233,pTRAIT!$A:$X,8,FALSE)</f>
        <v>0</v>
      </c>
      <c r="AG233" s="63">
        <f>VLOOKUP($AC233,pTRAIT!$A:$X,9,FALSE)</f>
        <v>0</v>
      </c>
      <c r="AH233" s="63">
        <f>VLOOKUP($AC233,pTRAIT!$A:$X,10,FALSE)</f>
        <v>0</v>
      </c>
      <c r="AI233" s="63">
        <f>VLOOKUP($AC233,pTRAIT!$A:$X,11,FALSE)</f>
        <v>0</v>
      </c>
      <c r="AJ233" s="63">
        <f>VLOOKUP($AC233,pTRAIT!$A:$X,12,FALSE)</f>
        <v>0</v>
      </c>
      <c r="AK233" s="63">
        <f>VLOOKUP($AC233,pTRAIT!$A:$X,13,FALSE)</f>
        <v>0</v>
      </c>
      <c r="AL233" s="63">
        <f>VLOOKUP($AC233,pTRAIT!$A:$X,14,FALSE)</f>
        <v>0</v>
      </c>
      <c r="AM233" s="63">
        <f>VLOOKUP($AC233,pTRAIT!$A:$X,15,FALSE)</f>
        <v>0</v>
      </c>
      <c r="AN233" s="63">
        <f>VLOOKUP($AC233,pTRAIT!$A:$X,16,FALSE)</f>
        <v>0</v>
      </c>
      <c r="AO233" s="63">
        <f>VLOOKUP($AC233,pTRAIT!$A:$X,17,FALSE)</f>
        <v>0</v>
      </c>
      <c r="AP233" s="63">
        <f>VLOOKUP($AC233,pTRAIT!$A:$X,18,FALSE)</f>
        <v>0</v>
      </c>
      <c r="AQ233" s="63">
        <f>VLOOKUP($AC233,pTRAIT!$A:$X,19,FALSE)</f>
        <v>0</v>
      </c>
      <c r="AR233" s="63">
        <f>VLOOKUP($AC233,pTRAIT!$A:$X,20,FALSE)</f>
        <v>0</v>
      </c>
      <c r="AS233" s="63">
        <f>VLOOKUP($AC233,pTRAIT!$A:$X,21,FALSE)</f>
        <v>0</v>
      </c>
      <c r="AT233" s="63">
        <f>VLOOKUP($AC233,pTRAIT!$A:$X,22,FALSE)</f>
        <v>0</v>
      </c>
      <c r="AU233" s="63">
        <f>VLOOKUP($AC233,pTRAIT!$A:$X,23,FALSE)</f>
        <v>0</v>
      </c>
      <c r="AV233" s="63">
        <f>VLOOKUP($AC233,pTRAIT!$A:$X,24,FALSE)</f>
        <v>0</v>
      </c>
    </row>
    <row r="234" spans="1:48" ht="12" hidden="1" customHeight="1" x14ac:dyDescent="0.2">
      <c r="A234" s="32">
        <v>455</v>
      </c>
      <c r="B234" s="33" t="s">
        <v>5</v>
      </c>
      <c r="C234" s="34">
        <v>595</v>
      </c>
      <c r="D234" s="32" t="str">
        <f t="shared" si="3"/>
        <v>455X595</v>
      </c>
      <c r="E234" s="47" t="s">
        <v>1627</v>
      </c>
      <c r="F234" s="61" t="s">
        <v>1861</v>
      </c>
      <c r="G234" s="41" t="s">
        <v>43</v>
      </c>
      <c r="H234" s="38"/>
      <c r="I234" s="32">
        <v>455</v>
      </c>
      <c r="J234" s="63">
        <f>VLOOKUP(I234,pTRAIT!A:B,2,FALSE)</f>
        <v>0</v>
      </c>
      <c r="K234" s="63" t="s">
        <v>2725</v>
      </c>
      <c r="L234" s="63"/>
      <c r="M234" s="63" t="s">
        <v>2437</v>
      </c>
      <c r="N234" s="63" t="s">
        <v>2431</v>
      </c>
      <c r="O234" s="63" t="s">
        <v>2431</v>
      </c>
      <c r="P234" s="63" t="s">
        <v>2431</v>
      </c>
      <c r="Q234" s="63" t="s">
        <v>2431</v>
      </c>
      <c r="R234" s="63" t="s">
        <v>2735</v>
      </c>
      <c r="S234" s="63" t="s">
        <v>2431</v>
      </c>
      <c r="T234" s="63" t="s">
        <v>2431</v>
      </c>
      <c r="U234" s="63" t="s">
        <v>2431</v>
      </c>
      <c r="V234" s="63" t="s">
        <v>2431</v>
      </c>
      <c r="W234" s="63" t="s">
        <v>2431</v>
      </c>
      <c r="X234" s="63" t="s">
        <v>2436</v>
      </c>
      <c r="Y234" s="63" t="s">
        <v>2431</v>
      </c>
      <c r="Z234" s="63" t="s">
        <v>1617</v>
      </c>
      <c r="AA234" s="63" t="s">
        <v>2728</v>
      </c>
      <c r="AB234" s="63"/>
      <c r="AC234" s="34">
        <v>595</v>
      </c>
      <c r="AD234" s="40" t="str">
        <f>VLOOKUP(AC234,pTRAIT!A:B,2,FALSE)</f>
        <v>EMi1Cf9ToCE;RIN=RF / EM5CM5Pu;RIN=RF</v>
      </c>
      <c r="AE234" s="63">
        <f>VLOOKUP($AC234,pTRAIT!$A:$X,7,FALSE)</f>
        <v>0</v>
      </c>
      <c r="AF234" s="63">
        <f>VLOOKUP($AC234,pTRAIT!$A:$X,8,FALSE)</f>
        <v>0</v>
      </c>
      <c r="AG234" s="63">
        <f>VLOOKUP($AC234,pTRAIT!$A:$X,9,FALSE)</f>
        <v>0</v>
      </c>
      <c r="AH234" s="63">
        <f>VLOOKUP($AC234,pTRAIT!$A:$X,10,FALSE)</f>
        <v>0</v>
      </c>
      <c r="AI234" s="63">
        <f>VLOOKUP($AC234,pTRAIT!$A:$X,11,FALSE)</f>
        <v>0</v>
      </c>
      <c r="AJ234" s="63">
        <f>VLOOKUP($AC234,pTRAIT!$A:$X,12,FALSE)</f>
        <v>0</v>
      </c>
      <c r="AK234" s="63">
        <f>VLOOKUP($AC234,pTRAIT!$A:$X,13,FALSE)</f>
        <v>0</v>
      </c>
      <c r="AL234" s="63">
        <f>VLOOKUP($AC234,pTRAIT!$A:$X,14,FALSE)</f>
        <v>0</v>
      </c>
      <c r="AM234" s="63">
        <f>VLOOKUP($AC234,pTRAIT!$A:$X,15,FALSE)</f>
        <v>0</v>
      </c>
      <c r="AN234" s="63">
        <f>VLOOKUP($AC234,pTRAIT!$A:$X,16,FALSE)</f>
        <v>0</v>
      </c>
      <c r="AO234" s="63">
        <f>VLOOKUP($AC234,pTRAIT!$A:$X,17,FALSE)</f>
        <v>0</v>
      </c>
      <c r="AP234" s="63">
        <f>VLOOKUP($AC234,pTRAIT!$A:$X,18,FALSE)</f>
        <v>0</v>
      </c>
      <c r="AQ234" s="63">
        <f>VLOOKUP($AC234,pTRAIT!$A:$X,19,FALSE)</f>
        <v>0</v>
      </c>
      <c r="AR234" s="63">
        <f>VLOOKUP($AC234,pTRAIT!$A:$X,20,FALSE)</f>
        <v>0</v>
      </c>
      <c r="AS234" s="63">
        <f>VLOOKUP($AC234,pTRAIT!$A:$X,21,FALSE)</f>
        <v>0</v>
      </c>
      <c r="AT234" s="63">
        <f>VLOOKUP($AC234,pTRAIT!$A:$X,22,FALSE)</f>
        <v>0</v>
      </c>
      <c r="AU234" s="63">
        <f>VLOOKUP($AC234,pTRAIT!$A:$X,23,FALSE)</f>
        <v>0</v>
      </c>
      <c r="AV234" s="63">
        <f>VLOOKUP($AC234,pTRAIT!$A:$X,24,FALSE)</f>
        <v>0</v>
      </c>
    </row>
    <row r="235" spans="1:48" ht="12" hidden="1" customHeight="1" x14ac:dyDescent="0.2">
      <c r="A235" s="32">
        <v>455</v>
      </c>
      <c r="B235" s="33" t="s">
        <v>5</v>
      </c>
      <c r="C235" s="34">
        <v>596</v>
      </c>
      <c r="D235" s="32" t="str">
        <f t="shared" si="3"/>
        <v>455X596</v>
      </c>
      <c r="E235" s="47" t="s">
        <v>1627</v>
      </c>
      <c r="F235" s="61" t="s">
        <v>1862</v>
      </c>
      <c r="G235" s="41" t="s">
        <v>43</v>
      </c>
      <c r="H235" s="38"/>
      <c r="I235" s="32">
        <v>455</v>
      </c>
      <c r="J235" s="63">
        <f>VLOOKUP(I235,pTRAIT!A:B,2,FALSE)</f>
        <v>0</v>
      </c>
      <c r="K235" s="63" t="s">
        <v>2725</v>
      </c>
      <c r="L235" s="63"/>
      <c r="M235" s="63" t="s">
        <v>2437</v>
      </c>
      <c r="N235" s="63" t="s">
        <v>2431</v>
      </c>
      <c r="O235" s="63" t="s">
        <v>2431</v>
      </c>
      <c r="P235" s="63" t="s">
        <v>2431</v>
      </c>
      <c r="Q235" s="63" t="s">
        <v>2431</v>
      </c>
      <c r="R235" s="63" t="s">
        <v>2735</v>
      </c>
      <c r="S235" s="63" t="s">
        <v>2431</v>
      </c>
      <c r="T235" s="63" t="s">
        <v>2431</v>
      </c>
      <c r="U235" s="63" t="s">
        <v>2431</v>
      </c>
      <c r="V235" s="63" t="s">
        <v>2431</v>
      </c>
      <c r="W235" s="63" t="s">
        <v>2431</v>
      </c>
      <c r="X235" s="63" t="s">
        <v>2436</v>
      </c>
      <c r="Y235" s="63" t="s">
        <v>2431</v>
      </c>
      <c r="Z235" s="63" t="s">
        <v>1617</v>
      </c>
      <c r="AA235" s="63" t="s">
        <v>2728</v>
      </c>
      <c r="AB235" s="63"/>
      <c r="AC235" s="34">
        <v>596</v>
      </c>
      <c r="AD235" s="40" t="str">
        <f>VLOOKUP(AC235,pTRAIT!A:B,2,FALSE)</f>
        <v>EMi1Cf9ToCE;RIN=RF / ;RIN=RF</v>
      </c>
      <c r="AE235" s="63">
        <f>VLOOKUP($AC235,pTRAIT!$A:$X,7,FALSE)</f>
        <v>0</v>
      </c>
      <c r="AF235" s="63">
        <f>VLOOKUP($AC235,pTRAIT!$A:$X,8,FALSE)</f>
        <v>0</v>
      </c>
      <c r="AG235" s="63">
        <f>VLOOKUP($AC235,pTRAIT!$A:$X,9,FALSE)</f>
        <v>0</v>
      </c>
      <c r="AH235" s="63">
        <f>VLOOKUP($AC235,pTRAIT!$A:$X,10,FALSE)</f>
        <v>0</v>
      </c>
      <c r="AI235" s="63">
        <f>VLOOKUP($AC235,pTRAIT!$A:$X,11,FALSE)</f>
        <v>0</v>
      </c>
      <c r="AJ235" s="63">
        <f>VLOOKUP($AC235,pTRAIT!$A:$X,12,FALSE)</f>
        <v>0</v>
      </c>
      <c r="AK235" s="63">
        <f>VLOOKUP($AC235,pTRAIT!$A:$X,13,FALSE)</f>
        <v>0</v>
      </c>
      <c r="AL235" s="63">
        <f>VLOOKUP($AC235,pTRAIT!$A:$X,14,FALSE)</f>
        <v>0</v>
      </c>
      <c r="AM235" s="63">
        <f>VLOOKUP($AC235,pTRAIT!$A:$X,15,FALSE)</f>
        <v>0</v>
      </c>
      <c r="AN235" s="63">
        <f>VLOOKUP($AC235,pTRAIT!$A:$X,16,FALSE)</f>
        <v>0</v>
      </c>
      <c r="AO235" s="63">
        <f>VLOOKUP($AC235,pTRAIT!$A:$X,17,FALSE)</f>
        <v>0</v>
      </c>
      <c r="AP235" s="63">
        <f>VLOOKUP($AC235,pTRAIT!$A:$X,18,FALSE)</f>
        <v>0</v>
      </c>
      <c r="AQ235" s="63">
        <f>VLOOKUP($AC235,pTRAIT!$A:$X,19,FALSE)</f>
        <v>0</v>
      </c>
      <c r="AR235" s="63">
        <f>VLOOKUP($AC235,pTRAIT!$A:$X,20,FALSE)</f>
        <v>0</v>
      </c>
      <c r="AS235" s="63">
        <f>VLOOKUP($AC235,pTRAIT!$A:$X,21,FALSE)</f>
        <v>0</v>
      </c>
      <c r="AT235" s="63">
        <f>VLOOKUP($AC235,pTRAIT!$A:$X,22,FALSE)</f>
        <v>0</v>
      </c>
      <c r="AU235" s="63">
        <f>VLOOKUP($AC235,pTRAIT!$A:$X,23,FALSE)</f>
        <v>0</v>
      </c>
      <c r="AV235" s="63">
        <f>VLOOKUP($AC235,pTRAIT!$A:$X,24,FALSE)</f>
        <v>0</v>
      </c>
    </row>
    <row r="236" spans="1:48" ht="12" hidden="1" customHeight="1" x14ac:dyDescent="0.2">
      <c r="A236" s="32">
        <v>455</v>
      </c>
      <c r="B236" s="33" t="s">
        <v>5</v>
      </c>
      <c r="C236" s="34">
        <v>600</v>
      </c>
      <c r="D236" s="32" t="str">
        <f t="shared" si="3"/>
        <v>455X600</v>
      </c>
      <c r="E236" s="47" t="s">
        <v>1627</v>
      </c>
      <c r="F236" s="61" t="s">
        <v>1863</v>
      </c>
      <c r="G236" s="41" t="s">
        <v>43</v>
      </c>
      <c r="H236" s="38"/>
      <c r="I236" s="32">
        <v>455</v>
      </c>
      <c r="J236" s="63">
        <f>VLOOKUP(I236,pTRAIT!A:B,2,FALSE)</f>
        <v>0</v>
      </c>
      <c r="K236" s="63" t="s">
        <v>2725</v>
      </c>
      <c r="L236" s="63"/>
      <c r="M236" s="63" t="s">
        <v>2437</v>
      </c>
      <c r="N236" s="63" t="s">
        <v>2431</v>
      </c>
      <c r="O236" s="63" t="s">
        <v>2431</v>
      </c>
      <c r="P236" s="63" t="s">
        <v>2431</v>
      </c>
      <c r="Q236" s="63" t="s">
        <v>2431</v>
      </c>
      <c r="R236" s="63" t="s">
        <v>2735</v>
      </c>
      <c r="S236" s="63" t="s">
        <v>2431</v>
      </c>
      <c r="T236" s="63" t="s">
        <v>2431</v>
      </c>
      <c r="U236" s="63" t="s">
        <v>2431</v>
      </c>
      <c r="V236" s="63" t="s">
        <v>2431</v>
      </c>
      <c r="W236" s="63" t="s">
        <v>2431</v>
      </c>
      <c r="X236" s="63" t="s">
        <v>2436</v>
      </c>
      <c r="Y236" s="63" t="s">
        <v>2431</v>
      </c>
      <c r="Z236" s="63" t="s">
        <v>1617</v>
      </c>
      <c r="AA236" s="63" t="s">
        <v>2728</v>
      </c>
      <c r="AB236" s="63"/>
      <c r="AC236" s="34">
        <v>600</v>
      </c>
      <c r="AD236" s="40" t="str">
        <f>VLOOKUP(AC236,pTRAIT!A:B,2,FALSE)</f>
        <v>EMi1Cf9ToCE;RIN=RF / EM5RTUeCM5Pu;RIN=RF</v>
      </c>
      <c r="AE236" s="63">
        <f>VLOOKUP($AC236,pTRAIT!$A:$X,7,FALSE)</f>
        <v>0</v>
      </c>
      <c r="AF236" s="63">
        <f>VLOOKUP($AC236,pTRAIT!$A:$X,8,FALSE)</f>
        <v>0</v>
      </c>
      <c r="AG236" s="63">
        <f>VLOOKUP($AC236,pTRAIT!$A:$X,9,FALSE)</f>
        <v>0</v>
      </c>
      <c r="AH236" s="63">
        <f>VLOOKUP($AC236,pTRAIT!$A:$X,10,FALSE)</f>
        <v>0</v>
      </c>
      <c r="AI236" s="63">
        <f>VLOOKUP($AC236,pTRAIT!$A:$X,11,FALSE)</f>
        <v>0</v>
      </c>
      <c r="AJ236" s="63">
        <f>VLOOKUP($AC236,pTRAIT!$A:$X,12,FALSE)</f>
        <v>0</v>
      </c>
      <c r="AK236" s="63">
        <f>VLOOKUP($AC236,pTRAIT!$A:$X,13,FALSE)</f>
        <v>0</v>
      </c>
      <c r="AL236" s="63">
        <f>VLOOKUP($AC236,pTRAIT!$A:$X,14,FALSE)</f>
        <v>0</v>
      </c>
      <c r="AM236" s="63">
        <f>VLOOKUP($AC236,pTRAIT!$A:$X,15,FALSE)</f>
        <v>0</v>
      </c>
      <c r="AN236" s="63">
        <f>VLOOKUP($AC236,pTRAIT!$A:$X,16,FALSE)</f>
        <v>0</v>
      </c>
      <c r="AO236" s="63">
        <f>VLOOKUP($AC236,pTRAIT!$A:$X,17,FALSE)</f>
        <v>0</v>
      </c>
      <c r="AP236" s="63">
        <f>VLOOKUP($AC236,pTRAIT!$A:$X,18,FALSE)</f>
        <v>0</v>
      </c>
      <c r="AQ236" s="63">
        <f>VLOOKUP($AC236,pTRAIT!$A:$X,19,FALSE)</f>
        <v>0</v>
      </c>
      <c r="AR236" s="63">
        <f>VLOOKUP($AC236,pTRAIT!$A:$X,20,FALSE)</f>
        <v>0</v>
      </c>
      <c r="AS236" s="63">
        <f>VLOOKUP($AC236,pTRAIT!$A:$X,21,FALSE)</f>
        <v>0</v>
      </c>
      <c r="AT236" s="63">
        <f>VLOOKUP($AC236,pTRAIT!$A:$X,22,FALSE)</f>
        <v>0</v>
      </c>
      <c r="AU236" s="63">
        <f>VLOOKUP($AC236,pTRAIT!$A:$X,23,FALSE)</f>
        <v>0</v>
      </c>
      <c r="AV236" s="63">
        <f>VLOOKUP($AC236,pTRAIT!$A:$X,24,FALSE)</f>
        <v>0</v>
      </c>
    </row>
    <row r="237" spans="1:48" ht="12" hidden="1" customHeight="1" x14ac:dyDescent="0.2">
      <c r="A237" s="32">
        <v>455</v>
      </c>
      <c r="B237" s="33" t="s">
        <v>5</v>
      </c>
      <c r="C237" s="34">
        <v>601</v>
      </c>
      <c r="D237" s="32" t="str">
        <f t="shared" si="3"/>
        <v>455X601</v>
      </c>
      <c r="E237" s="47" t="s">
        <v>1627</v>
      </c>
      <c r="F237" s="61" t="s">
        <v>1864</v>
      </c>
      <c r="G237" s="41" t="s">
        <v>43</v>
      </c>
      <c r="H237" s="38"/>
      <c r="I237" s="32">
        <v>455</v>
      </c>
      <c r="J237" s="63">
        <f>VLOOKUP(I237,pTRAIT!A:B,2,FALSE)</f>
        <v>0</v>
      </c>
      <c r="K237" s="63" t="s">
        <v>2725</v>
      </c>
      <c r="L237" s="63"/>
      <c r="M237" s="63" t="s">
        <v>2437</v>
      </c>
      <c r="N237" s="63" t="s">
        <v>2431</v>
      </c>
      <c r="O237" s="63" t="s">
        <v>2431</v>
      </c>
      <c r="P237" s="63" t="s">
        <v>2431</v>
      </c>
      <c r="Q237" s="63" t="s">
        <v>2431</v>
      </c>
      <c r="R237" s="63" t="s">
        <v>2735</v>
      </c>
      <c r="S237" s="63" t="s">
        <v>2431</v>
      </c>
      <c r="T237" s="63" t="s">
        <v>2431</v>
      </c>
      <c r="U237" s="63" t="s">
        <v>2431</v>
      </c>
      <c r="V237" s="63" t="s">
        <v>2431</v>
      </c>
      <c r="W237" s="63" t="s">
        <v>2431</v>
      </c>
      <c r="X237" s="63" t="s">
        <v>2436</v>
      </c>
      <c r="Y237" s="63" t="s">
        <v>2431</v>
      </c>
      <c r="Z237" s="63" t="s">
        <v>1617</v>
      </c>
      <c r="AA237" s="63" t="s">
        <v>2728</v>
      </c>
      <c r="AB237" s="63"/>
      <c r="AC237" s="34">
        <v>601</v>
      </c>
      <c r="AD237" s="40" t="str">
        <f>VLOOKUP(AC237,pTRAIT!A:B,2,FALSE)</f>
        <v>EMi1Cf9ToCE;RIN=RF / EM5RTCM5Pu;RIN=RF</v>
      </c>
      <c r="AE237" s="63">
        <f>VLOOKUP($AC237,pTRAIT!$A:$X,7,FALSE)</f>
        <v>0</v>
      </c>
      <c r="AF237" s="63">
        <f>VLOOKUP($AC237,pTRAIT!$A:$X,8,FALSE)</f>
        <v>0</v>
      </c>
      <c r="AG237" s="63">
        <f>VLOOKUP($AC237,pTRAIT!$A:$X,9,FALSE)</f>
        <v>0</v>
      </c>
      <c r="AH237" s="63">
        <f>VLOOKUP($AC237,pTRAIT!$A:$X,10,FALSE)</f>
        <v>0</v>
      </c>
      <c r="AI237" s="63">
        <f>VLOOKUP($AC237,pTRAIT!$A:$X,11,FALSE)</f>
        <v>0</v>
      </c>
      <c r="AJ237" s="63">
        <f>VLOOKUP($AC237,pTRAIT!$A:$X,12,FALSE)</f>
        <v>0</v>
      </c>
      <c r="AK237" s="63">
        <f>VLOOKUP($AC237,pTRAIT!$A:$X,13,FALSE)</f>
        <v>0</v>
      </c>
      <c r="AL237" s="63">
        <f>VLOOKUP($AC237,pTRAIT!$A:$X,14,FALSE)</f>
        <v>0</v>
      </c>
      <c r="AM237" s="63">
        <f>VLOOKUP($AC237,pTRAIT!$A:$X,15,FALSE)</f>
        <v>0</v>
      </c>
      <c r="AN237" s="63">
        <f>VLOOKUP($AC237,pTRAIT!$A:$X,16,FALSE)</f>
        <v>0</v>
      </c>
      <c r="AO237" s="63">
        <f>VLOOKUP($AC237,pTRAIT!$A:$X,17,FALSE)</f>
        <v>0</v>
      </c>
      <c r="AP237" s="63">
        <f>VLOOKUP($AC237,pTRAIT!$A:$X,18,FALSE)</f>
        <v>0</v>
      </c>
      <c r="AQ237" s="63">
        <f>VLOOKUP($AC237,pTRAIT!$A:$X,19,FALSE)</f>
        <v>0</v>
      </c>
      <c r="AR237" s="63">
        <f>VLOOKUP($AC237,pTRAIT!$A:$X,20,FALSE)</f>
        <v>0</v>
      </c>
      <c r="AS237" s="63">
        <f>VLOOKUP($AC237,pTRAIT!$A:$X,21,FALSE)</f>
        <v>0</v>
      </c>
      <c r="AT237" s="63">
        <f>VLOOKUP($AC237,pTRAIT!$A:$X,22,FALSE)</f>
        <v>0</v>
      </c>
      <c r="AU237" s="63">
        <f>VLOOKUP($AC237,pTRAIT!$A:$X,23,FALSE)</f>
        <v>0</v>
      </c>
      <c r="AV237" s="63">
        <f>VLOOKUP($AC237,pTRAIT!$A:$X,24,FALSE)</f>
        <v>0</v>
      </c>
    </row>
    <row r="238" spans="1:48" ht="12" hidden="1" customHeight="1" x14ac:dyDescent="0.2">
      <c r="A238" s="32">
        <v>455</v>
      </c>
      <c r="B238" s="33" t="s">
        <v>5</v>
      </c>
      <c r="C238" s="34">
        <v>603</v>
      </c>
      <c r="D238" s="32" t="str">
        <f t="shared" si="3"/>
        <v>455X603</v>
      </c>
      <c r="E238" s="47" t="s">
        <v>1627</v>
      </c>
      <c r="F238" s="61" t="s">
        <v>1865</v>
      </c>
      <c r="G238" s="41" t="s">
        <v>43</v>
      </c>
      <c r="H238" s="38"/>
      <c r="I238" s="32">
        <v>455</v>
      </c>
      <c r="J238" s="63">
        <f>VLOOKUP(I238,pTRAIT!A:B,2,FALSE)</f>
        <v>0</v>
      </c>
      <c r="K238" s="63" t="s">
        <v>2725</v>
      </c>
      <c r="L238" s="63"/>
      <c r="M238" s="63" t="s">
        <v>2437</v>
      </c>
      <c r="N238" s="63" t="s">
        <v>2431</v>
      </c>
      <c r="O238" s="63" t="s">
        <v>2431</v>
      </c>
      <c r="P238" s="63" t="s">
        <v>2431</v>
      </c>
      <c r="Q238" s="63" t="s">
        <v>2431</v>
      </c>
      <c r="R238" s="63" t="s">
        <v>2735</v>
      </c>
      <c r="S238" s="63" t="s">
        <v>2431</v>
      </c>
      <c r="T238" s="63" t="s">
        <v>2431</v>
      </c>
      <c r="U238" s="63" t="s">
        <v>2431</v>
      </c>
      <c r="V238" s="63" t="s">
        <v>2431</v>
      </c>
      <c r="W238" s="63" t="s">
        <v>2431</v>
      </c>
      <c r="X238" s="63" t="s">
        <v>2436</v>
      </c>
      <c r="Y238" s="63" t="s">
        <v>2431</v>
      </c>
      <c r="Z238" s="63" t="s">
        <v>1617</v>
      </c>
      <c r="AA238" s="63" t="s">
        <v>2728</v>
      </c>
      <c r="AB238" s="63"/>
      <c r="AC238" s="34">
        <v>603</v>
      </c>
      <c r="AD238" s="40" t="str">
        <f>VLOOKUP(AC238,pTRAIT!A:B,2,FALSE)</f>
        <v>EMi1Cf9ToCE;RIN=RF / EM5UeMi1Pu;RIN=RF</v>
      </c>
      <c r="AE238" s="63">
        <f>VLOOKUP($AC238,pTRAIT!$A:$X,7,FALSE)</f>
        <v>0</v>
      </c>
      <c r="AF238" s="63">
        <f>VLOOKUP($AC238,pTRAIT!$A:$X,8,FALSE)</f>
        <v>0</v>
      </c>
      <c r="AG238" s="63">
        <f>VLOOKUP($AC238,pTRAIT!$A:$X,9,FALSE)</f>
        <v>0</v>
      </c>
      <c r="AH238" s="63">
        <f>VLOOKUP($AC238,pTRAIT!$A:$X,10,FALSE)</f>
        <v>0</v>
      </c>
      <c r="AI238" s="63">
        <f>VLOOKUP($AC238,pTRAIT!$A:$X,11,FALSE)</f>
        <v>0</v>
      </c>
      <c r="AJ238" s="63">
        <f>VLOOKUP($AC238,pTRAIT!$A:$X,12,FALSE)</f>
        <v>0</v>
      </c>
      <c r="AK238" s="63">
        <f>VLOOKUP($AC238,pTRAIT!$A:$X,13,FALSE)</f>
        <v>0</v>
      </c>
      <c r="AL238" s="63">
        <f>VLOOKUP($AC238,pTRAIT!$A:$X,14,FALSE)</f>
        <v>0</v>
      </c>
      <c r="AM238" s="63">
        <f>VLOOKUP($AC238,pTRAIT!$A:$X,15,FALSE)</f>
        <v>0</v>
      </c>
      <c r="AN238" s="63">
        <f>VLOOKUP($AC238,pTRAIT!$A:$X,16,FALSE)</f>
        <v>0</v>
      </c>
      <c r="AO238" s="63">
        <f>VLOOKUP($AC238,pTRAIT!$A:$X,17,FALSE)</f>
        <v>0</v>
      </c>
      <c r="AP238" s="63">
        <f>VLOOKUP($AC238,pTRAIT!$A:$X,18,FALSE)</f>
        <v>0</v>
      </c>
      <c r="AQ238" s="63">
        <f>VLOOKUP($AC238,pTRAIT!$A:$X,19,FALSE)</f>
        <v>0</v>
      </c>
      <c r="AR238" s="63">
        <f>VLOOKUP($AC238,pTRAIT!$A:$X,20,FALSE)</f>
        <v>0</v>
      </c>
      <c r="AS238" s="63">
        <f>VLOOKUP($AC238,pTRAIT!$A:$X,21,FALSE)</f>
        <v>0</v>
      </c>
      <c r="AT238" s="63">
        <f>VLOOKUP($AC238,pTRAIT!$A:$X,22,FALSE)</f>
        <v>0</v>
      </c>
      <c r="AU238" s="63">
        <f>VLOOKUP($AC238,pTRAIT!$A:$X,23,FALSE)</f>
        <v>0</v>
      </c>
      <c r="AV238" s="63">
        <f>VLOOKUP($AC238,pTRAIT!$A:$X,24,FALSE)</f>
        <v>0</v>
      </c>
    </row>
    <row r="239" spans="1:48" ht="12" hidden="1" customHeight="1" x14ac:dyDescent="0.2">
      <c r="A239" s="32">
        <v>455</v>
      </c>
      <c r="B239" s="33" t="s">
        <v>5</v>
      </c>
      <c r="C239" s="34">
        <v>604</v>
      </c>
      <c r="D239" s="32" t="str">
        <f t="shared" si="3"/>
        <v>455X604</v>
      </c>
      <c r="E239" s="47" t="s">
        <v>1627</v>
      </c>
      <c r="F239" s="61" t="s">
        <v>1866</v>
      </c>
      <c r="G239" s="41" t="s">
        <v>43</v>
      </c>
      <c r="H239" s="38"/>
      <c r="I239" s="32">
        <v>455</v>
      </c>
      <c r="J239" s="63">
        <f>VLOOKUP(I239,pTRAIT!A:B,2,FALSE)</f>
        <v>0</v>
      </c>
      <c r="K239" s="63" t="s">
        <v>2725</v>
      </c>
      <c r="L239" s="63"/>
      <c r="M239" s="63" t="s">
        <v>2437</v>
      </c>
      <c r="N239" s="63" t="s">
        <v>2431</v>
      </c>
      <c r="O239" s="63" t="s">
        <v>2431</v>
      </c>
      <c r="P239" s="63" t="s">
        <v>2431</v>
      </c>
      <c r="Q239" s="63" t="s">
        <v>2431</v>
      </c>
      <c r="R239" s="63" t="s">
        <v>2735</v>
      </c>
      <c r="S239" s="63" t="s">
        <v>2431</v>
      </c>
      <c r="T239" s="63" t="s">
        <v>2431</v>
      </c>
      <c r="U239" s="63" t="s">
        <v>2431</v>
      </c>
      <c r="V239" s="63" t="s">
        <v>2431</v>
      </c>
      <c r="W239" s="63" t="s">
        <v>2431</v>
      </c>
      <c r="X239" s="63" t="s">
        <v>2436</v>
      </c>
      <c r="Y239" s="63" t="s">
        <v>2431</v>
      </c>
      <c r="Z239" s="63" t="s">
        <v>1617</v>
      </c>
      <c r="AA239" s="63" t="s">
        <v>2728</v>
      </c>
      <c r="AB239" s="63"/>
      <c r="AC239" s="34">
        <v>604</v>
      </c>
      <c r="AD239" s="40" t="str">
        <f>VLOOKUP(AC239,pTRAIT!A:B,2,FALSE)</f>
        <v>EMi1Cf9ToCE;RIN=RF / EM5RTUeCM5Pu;RIN=RS</v>
      </c>
      <c r="AE239" s="63">
        <f>VLOOKUP($AC239,pTRAIT!$A:$X,7,FALSE)</f>
        <v>0</v>
      </c>
      <c r="AF239" s="63">
        <f>VLOOKUP($AC239,pTRAIT!$A:$X,8,FALSE)</f>
        <v>0</v>
      </c>
      <c r="AG239" s="63">
        <f>VLOOKUP($AC239,pTRAIT!$A:$X,9,FALSE)</f>
        <v>0</v>
      </c>
      <c r="AH239" s="63">
        <f>VLOOKUP($AC239,pTRAIT!$A:$X,10,FALSE)</f>
        <v>0</v>
      </c>
      <c r="AI239" s="63">
        <f>VLOOKUP($AC239,pTRAIT!$A:$X,11,FALSE)</f>
        <v>0</v>
      </c>
      <c r="AJ239" s="63">
        <f>VLOOKUP($AC239,pTRAIT!$A:$X,12,FALSE)</f>
        <v>0</v>
      </c>
      <c r="AK239" s="63">
        <f>VLOOKUP($AC239,pTRAIT!$A:$X,13,FALSE)</f>
        <v>0</v>
      </c>
      <c r="AL239" s="63">
        <f>VLOOKUP($AC239,pTRAIT!$A:$X,14,FALSE)</f>
        <v>0</v>
      </c>
      <c r="AM239" s="63">
        <f>VLOOKUP($AC239,pTRAIT!$A:$X,15,FALSE)</f>
        <v>0</v>
      </c>
      <c r="AN239" s="63">
        <f>VLOOKUP($AC239,pTRAIT!$A:$X,16,FALSE)</f>
        <v>0</v>
      </c>
      <c r="AO239" s="63">
        <f>VLOOKUP($AC239,pTRAIT!$A:$X,17,FALSE)</f>
        <v>0</v>
      </c>
      <c r="AP239" s="63">
        <f>VLOOKUP($AC239,pTRAIT!$A:$X,18,FALSE)</f>
        <v>0</v>
      </c>
      <c r="AQ239" s="63">
        <f>VLOOKUP($AC239,pTRAIT!$A:$X,19,FALSE)</f>
        <v>0</v>
      </c>
      <c r="AR239" s="63">
        <f>VLOOKUP($AC239,pTRAIT!$A:$X,20,FALSE)</f>
        <v>0</v>
      </c>
      <c r="AS239" s="63">
        <f>VLOOKUP($AC239,pTRAIT!$A:$X,21,FALSE)</f>
        <v>0</v>
      </c>
      <c r="AT239" s="63">
        <f>VLOOKUP($AC239,pTRAIT!$A:$X,22,FALSE)</f>
        <v>0</v>
      </c>
      <c r="AU239" s="63">
        <f>VLOOKUP($AC239,pTRAIT!$A:$X,23,FALSE)</f>
        <v>0</v>
      </c>
      <c r="AV239" s="63">
        <f>VLOOKUP($AC239,pTRAIT!$A:$X,24,FALSE)</f>
        <v>0</v>
      </c>
    </row>
    <row r="240" spans="1:48" ht="12" hidden="1" customHeight="1" x14ac:dyDescent="0.2">
      <c r="A240" s="32">
        <v>455</v>
      </c>
      <c r="B240" s="33" t="s">
        <v>5</v>
      </c>
      <c r="C240" s="34">
        <v>606</v>
      </c>
      <c r="D240" s="32" t="str">
        <f t="shared" si="3"/>
        <v>455X606</v>
      </c>
      <c r="E240" s="47" t="s">
        <v>1627</v>
      </c>
      <c r="F240" s="61" t="s">
        <v>1867</v>
      </c>
      <c r="G240" s="41" t="s">
        <v>43</v>
      </c>
      <c r="H240" s="38"/>
      <c r="I240" s="32">
        <v>455</v>
      </c>
      <c r="J240" s="63">
        <f>VLOOKUP(I240,pTRAIT!A:B,2,FALSE)</f>
        <v>0</v>
      </c>
      <c r="K240" s="63" t="s">
        <v>2725</v>
      </c>
      <c r="L240" s="63"/>
      <c r="M240" s="63" t="s">
        <v>2437</v>
      </c>
      <c r="N240" s="63" t="s">
        <v>2431</v>
      </c>
      <c r="O240" s="63" t="s">
        <v>2431</v>
      </c>
      <c r="P240" s="63" t="s">
        <v>2431</v>
      </c>
      <c r="Q240" s="63" t="s">
        <v>2431</v>
      </c>
      <c r="R240" s="63" t="s">
        <v>2735</v>
      </c>
      <c r="S240" s="63" t="s">
        <v>2431</v>
      </c>
      <c r="T240" s="63" t="s">
        <v>2431</v>
      </c>
      <c r="U240" s="63" t="s">
        <v>2431</v>
      </c>
      <c r="V240" s="63" t="s">
        <v>2431</v>
      </c>
      <c r="W240" s="63" t="s">
        <v>2431</v>
      </c>
      <c r="X240" s="63" t="s">
        <v>2436</v>
      </c>
      <c r="Y240" s="63" t="s">
        <v>2431</v>
      </c>
      <c r="Z240" s="63" t="s">
        <v>1617</v>
      </c>
      <c r="AA240" s="63" t="s">
        <v>2728</v>
      </c>
      <c r="AB240" s="63"/>
      <c r="AC240" s="34">
        <v>606</v>
      </c>
      <c r="AD240" s="40" t="str">
        <f>VLOOKUP(AC240,pTRAIT!A:B,2,FALSE)</f>
        <v>EMi1Cf9ToCE;RIN=RF / EM5RTUeCM5Cf9Pu;RIN=RF</v>
      </c>
      <c r="AE240" s="63">
        <f>VLOOKUP($AC240,pTRAIT!$A:$X,7,FALSE)</f>
        <v>0</v>
      </c>
      <c r="AF240" s="63">
        <f>VLOOKUP($AC240,pTRAIT!$A:$X,8,FALSE)</f>
        <v>0</v>
      </c>
      <c r="AG240" s="63">
        <f>VLOOKUP($AC240,pTRAIT!$A:$X,9,FALSE)</f>
        <v>0</v>
      </c>
      <c r="AH240" s="63">
        <f>VLOOKUP($AC240,pTRAIT!$A:$X,10,FALSE)</f>
        <v>0</v>
      </c>
      <c r="AI240" s="63">
        <f>VLOOKUP($AC240,pTRAIT!$A:$X,11,FALSE)</f>
        <v>0</v>
      </c>
      <c r="AJ240" s="63">
        <f>VLOOKUP($AC240,pTRAIT!$A:$X,12,FALSE)</f>
        <v>0</v>
      </c>
      <c r="AK240" s="63">
        <f>VLOOKUP($AC240,pTRAIT!$A:$X,13,FALSE)</f>
        <v>0</v>
      </c>
      <c r="AL240" s="63">
        <f>VLOOKUP($AC240,pTRAIT!$A:$X,14,FALSE)</f>
        <v>0</v>
      </c>
      <c r="AM240" s="63">
        <f>VLOOKUP($AC240,pTRAIT!$A:$X,15,FALSE)</f>
        <v>0</v>
      </c>
      <c r="AN240" s="63">
        <f>VLOOKUP($AC240,pTRAIT!$A:$X,16,FALSE)</f>
        <v>0</v>
      </c>
      <c r="AO240" s="63">
        <f>VLOOKUP($AC240,pTRAIT!$A:$X,17,FALSE)</f>
        <v>0</v>
      </c>
      <c r="AP240" s="63">
        <f>VLOOKUP($AC240,pTRAIT!$A:$X,18,FALSE)</f>
        <v>0</v>
      </c>
      <c r="AQ240" s="63">
        <f>VLOOKUP($AC240,pTRAIT!$A:$X,19,FALSE)</f>
        <v>0</v>
      </c>
      <c r="AR240" s="63">
        <f>VLOOKUP($AC240,pTRAIT!$A:$X,20,FALSE)</f>
        <v>0</v>
      </c>
      <c r="AS240" s="63">
        <f>VLOOKUP($AC240,pTRAIT!$A:$X,21,FALSE)</f>
        <v>0</v>
      </c>
      <c r="AT240" s="63">
        <f>VLOOKUP($AC240,pTRAIT!$A:$X,22,FALSE)</f>
        <v>0</v>
      </c>
      <c r="AU240" s="63">
        <f>VLOOKUP($AC240,pTRAIT!$A:$X,23,FALSE)</f>
        <v>0</v>
      </c>
      <c r="AV240" s="63">
        <f>VLOOKUP($AC240,pTRAIT!$A:$X,24,FALSE)</f>
        <v>0</v>
      </c>
    </row>
    <row r="241" spans="1:48" ht="12" hidden="1" customHeight="1" x14ac:dyDescent="0.2">
      <c r="A241" s="32">
        <v>455</v>
      </c>
      <c r="B241" s="33" t="s">
        <v>5</v>
      </c>
      <c r="C241" s="34">
        <v>607</v>
      </c>
      <c r="D241" s="32" t="str">
        <f t="shared" si="3"/>
        <v>455X607</v>
      </c>
      <c r="E241" s="47" t="s">
        <v>1627</v>
      </c>
      <c r="F241" s="61" t="s">
        <v>1868</v>
      </c>
      <c r="G241" s="41" t="s">
        <v>43</v>
      </c>
      <c r="H241" s="45"/>
      <c r="I241" s="32">
        <v>455</v>
      </c>
      <c r="J241" s="63">
        <f>VLOOKUP(I241,pTRAIT!A:B,2,FALSE)</f>
        <v>0</v>
      </c>
      <c r="K241" s="63" t="s">
        <v>2725</v>
      </c>
      <c r="L241" s="63"/>
      <c r="M241" s="63" t="s">
        <v>2437</v>
      </c>
      <c r="N241" s="63" t="s">
        <v>2431</v>
      </c>
      <c r="O241" s="63" t="s">
        <v>2431</v>
      </c>
      <c r="P241" s="63" t="s">
        <v>2431</v>
      </c>
      <c r="Q241" s="63" t="s">
        <v>2431</v>
      </c>
      <c r="R241" s="63" t="s">
        <v>2735</v>
      </c>
      <c r="S241" s="63" t="s">
        <v>2431</v>
      </c>
      <c r="T241" s="63" t="s">
        <v>2431</v>
      </c>
      <c r="U241" s="63" t="s">
        <v>2431</v>
      </c>
      <c r="V241" s="63" t="s">
        <v>2431</v>
      </c>
      <c r="W241" s="63" t="s">
        <v>2431</v>
      </c>
      <c r="X241" s="63" t="s">
        <v>2436</v>
      </c>
      <c r="Y241" s="63" t="s">
        <v>2431</v>
      </c>
      <c r="Z241" s="63" t="s">
        <v>1617</v>
      </c>
      <c r="AA241" s="63" t="s">
        <v>2728</v>
      </c>
      <c r="AB241" s="63"/>
      <c r="AC241" s="34">
        <v>607</v>
      </c>
      <c r="AD241" s="40" t="str">
        <f>VLOOKUP(AC241,pTRAIT!A:B,2,FALSE)</f>
        <v>EMi1Cf9ToCE;RIN=RF / EM5RTUePu;RIN=RF</v>
      </c>
      <c r="AE241" s="63">
        <f>VLOOKUP($AC241,pTRAIT!$A:$X,7,FALSE)</f>
        <v>0</v>
      </c>
      <c r="AF241" s="63">
        <f>VLOOKUP($AC241,pTRAIT!$A:$X,8,FALSE)</f>
        <v>0</v>
      </c>
      <c r="AG241" s="63">
        <f>VLOOKUP($AC241,pTRAIT!$A:$X,9,FALSE)</f>
        <v>0</v>
      </c>
      <c r="AH241" s="63">
        <f>VLOOKUP($AC241,pTRAIT!$A:$X,10,FALSE)</f>
        <v>0</v>
      </c>
      <c r="AI241" s="63">
        <f>VLOOKUP($AC241,pTRAIT!$A:$X,11,FALSE)</f>
        <v>0</v>
      </c>
      <c r="AJ241" s="63">
        <f>VLOOKUP($AC241,pTRAIT!$A:$X,12,FALSE)</f>
        <v>0</v>
      </c>
      <c r="AK241" s="63">
        <f>VLOOKUP($AC241,pTRAIT!$A:$X,13,FALSE)</f>
        <v>0</v>
      </c>
      <c r="AL241" s="63">
        <f>VLOOKUP($AC241,pTRAIT!$A:$X,14,FALSE)</f>
        <v>0</v>
      </c>
      <c r="AM241" s="63">
        <f>VLOOKUP($AC241,pTRAIT!$A:$X,15,FALSE)</f>
        <v>0</v>
      </c>
      <c r="AN241" s="63">
        <f>VLOOKUP($AC241,pTRAIT!$A:$X,16,FALSE)</f>
        <v>0</v>
      </c>
      <c r="AO241" s="63">
        <f>VLOOKUP($AC241,pTRAIT!$A:$X,17,FALSE)</f>
        <v>0</v>
      </c>
      <c r="AP241" s="63">
        <f>VLOOKUP($AC241,pTRAIT!$A:$X,18,FALSE)</f>
        <v>0</v>
      </c>
      <c r="AQ241" s="63">
        <f>VLOOKUP($AC241,pTRAIT!$A:$X,19,FALSE)</f>
        <v>0</v>
      </c>
      <c r="AR241" s="63">
        <f>VLOOKUP($AC241,pTRAIT!$A:$X,20,FALSE)</f>
        <v>0</v>
      </c>
      <c r="AS241" s="63">
        <f>VLOOKUP($AC241,pTRAIT!$A:$X,21,FALSE)</f>
        <v>0</v>
      </c>
      <c r="AT241" s="63">
        <f>VLOOKUP($AC241,pTRAIT!$A:$X,22,FALSE)</f>
        <v>0</v>
      </c>
      <c r="AU241" s="63">
        <f>VLOOKUP($AC241,pTRAIT!$A:$X,23,FALSE)</f>
        <v>0</v>
      </c>
      <c r="AV241" s="63">
        <f>VLOOKUP($AC241,pTRAIT!$A:$X,24,FALSE)</f>
        <v>0</v>
      </c>
    </row>
    <row r="242" spans="1:48" ht="12" hidden="1" customHeight="1" x14ac:dyDescent="0.2">
      <c r="A242" s="32">
        <v>455</v>
      </c>
      <c r="B242" s="33" t="s">
        <v>5</v>
      </c>
      <c r="C242" s="34">
        <v>608</v>
      </c>
      <c r="D242" s="32" t="str">
        <f t="shared" si="3"/>
        <v>455X608</v>
      </c>
      <c r="E242" s="47" t="s">
        <v>1627</v>
      </c>
      <c r="F242" s="61" t="s">
        <v>1869</v>
      </c>
      <c r="G242" s="41" t="s">
        <v>43</v>
      </c>
      <c r="H242" s="45"/>
      <c r="I242" s="32">
        <v>455</v>
      </c>
      <c r="J242" s="63">
        <f>VLOOKUP(I242,pTRAIT!A:B,2,FALSE)</f>
        <v>0</v>
      </c>
      <c r="K242" s="63" t="s">
        <v>2725</v>
      </c>
      <c r="L242" s="63"/>
      <c r="M242" s="63" t="s">
        <v>2437</v>
      </c>
      <c r="N242" s="63" t="s">
        <v>2431</v>
      </c>
      <c r="O242" s="63" t="s">
        <v>2431</v>
      </c>
      <c r="P242" s="63" t="s">
        <v>2431</v>
      </c>
      <c r="Q242" s="63" t="s">
        <v>2431</v>
      </c>
      <c r="R242" s="63" t="s">
        <v>2735</v>
      </c>
      <c r="S242" s="63" t="s">
        <v>2431</v>
      </c>
      <c r="T242" s="63" t="s">
        <v>2431</v>
      </c>
      <c r="U242" s="63" t="s">
        <v>2431</v>
      </c>
      <c r="V242" s="63" t="s">
        <v>2431</v>
      </c>
      <c r="W242" s="63" t="s">
        <v>2431</v>
      </c>
      <c r="X242" s="63" t="s">
        <v>2436</v>
      </c>
      <c r="Y242" s="63" t="s">
        <v>2431</v>
      </c>
      <c r="Z242" s="63" t="s">
        <v>1617</v>
      </c>
      <c r="AA242" s="63" t="s">
        <v>2728</v>
      </c>
      <c r="AB242" s="63"/>
      <c r="AC242" s="34">
        <v>608</v>
      </c>
      <c r="AD242" s="40" t="str">
        <f>VLOOKUP(AC242,pTRAIT!A:B,2,FALSE)</f>
        <v>EMi1Cf9ToCE;RIN=RF / EM5RTUeCM5Pu;RIN=RS</v>
      </c>
      <c r="AE242" s="63">
        <f>VLOOKUP($AC242,pTRAIT!$A:$X,7,FALSE)</f>
        <v>0</v>
      </c>
      <c r="AF242" s="63">
        <f>VLOOKUP($AC242,pTRAIT!$A:$X,8,FALSE)</f>
        <v>0</v>
      </c>
      <c r="AG242" s="63">
        <f>VLOOKUP($AC242,pTRAIT!$A:$X,9,FALSE)</f>
        <v>0</v>
      </c>
      <c r="AH242" s="63">
        <f>VLOOKUP($AC242,pTRAIT!$A:$X,10,FALSE)</f>
        <v>0</v>
      </c>
      <c r="AI242" s="63">
        <f>VLOOKUP($AC242,pTRAIT!$A:$X,11,FALSE)</f>
        <v>0</v>
      </c>
      <c r="AJ242" s="63">
        <f>VLOOKUP($AC242,pTRAIT!$A:$X,12,FALSE)</f>
        <v>0</v>
      </c>
      <c r="AK242" s="63">
        <f>VLOOKUP($AC242,pTRAIT!$A:$X,13,FALSE)</f>
        <v>0</v>
      </c>
      <c r="AL242" s="63">
        <f>VLOOKUP($AC242,pTRAIT!$A:$X,14,FALSE)</f>
        <v>0</v>
      </c>
      <c r="AM242" s="63">
        <f>VLOOKUP($AC242,pTRAIT!$A:$X,15,FALSE)</f>
        <v>0</v>
      </c>
      <c r="AN242" s="63">
        <f>VLOOKUP($AC242,pTRAIT!$A:$X,16,FALSE)</f>
        <v>0</v>
      </c>
      <c r="AO242" s="63">
        <f>VLOOKUP($AC242,pTRAIT!$A:$X,17,FALSE)</f>
        <v>0</v>
      </c>
      <c r="AP242" s="63">
        <f>VLOOKUP($AC242,pTRAIT!$A:$X,18,FALSE)</f>
        <v>0</v>
      </c>
      <c r="AQ242" s="63">
        <f>VLOOKUP($AC242,pTRAIT!$A:$X,19,FALSE)</f>
        <v>0</v>
      </c>
      <c r="AR242" s="63">
        <f>VLOOKUP($AC242,pTRAIT!$A:$X,20,FALSE)</f>
        <v>0</v>
      </c>
      <c r="AS242" s="63">
        <f>VLOOKUP($AC242,pTRAIT!$A:$X,21,FALSE)</f>
        <v>0</v>
      </c>
      <c r="AT242" s="63">
        <f>VLOOKUP($AC242,pTRAIT!$A:$X,22,FALSE)</f>
        <v>0</v>
      </c>
      <c r="AU242" s="63">
        <f>VLOOKUP($AC242,pTRAIT!$A:$X,23,FALSE)</f>
        <v>0</v>
      </c>
      <c r="AV242" s="63">
        <f>VLOOKUP($AC242,pTRAIT!$A:$X,24,FALSE)</f>
        <v>0</v>
      </c>
    </row>
    <row r="243" spans="1:48" ht="12" hidden="1" customHeight="1" x14ac:dyDescent="0.2">
      <c r="A243" s="32">
        <v>455</v>
      </c>
      <c r="B243" s="33" t="s">
        <v>5</v>
      </c>
      <c r="C243" s="34">
        <v>609</v>
      </c>
      <c r="D243" s="32" t="str">
        <f t="shared" si="3"/>
        <v>455X609</v>
      </c>
      <c r="E243" s="47" t="s">
        <v>1627</v>
      </c>
      <c r="F243" s="61" t="s">
        <v>1870</v>
      </c>
      <c r="G243" s="41" t="s">
        <v>43</v>
      </c>
      <c r="H243" s="45"/>
      <c r="I243" s="32">
        <v>455</v>
      </c>
      <c r="J243" s="63">
        <f>VLOOKUP(I243,pTRAIT!A:B,2,FALSE)</f>
        <v>0</v>
      </c>
      <c r="K243" s="63" t="s">
        <v>2725</v>
      </c>
      <c r="L243" s="63"/>
      <c r="M243" s="63" t="s">
        <v>2437</v>
      </c>
      <c r="N243" s="63" t="s">
        <v>2431</v>
      </c>
      <c r="O243" s="63" t="s">
        <v>2431</v>
      </c>
      <c r="P243" s="63" t="s">
        <v>2431</v>
      </c>
      <c r="Q243" s="63" t="s">
        <v>2431</v>
      </c>
      <c r="R243" s="63" t="s">
        <v>2735</v>
      </c>
      <c r="S243" s="63" t="s">
        <v>2431</v>
      </c>
      <c r="T243" s="63" t="s">
        <v>2431</v>
      </c>
      <c r="U243" s="63" t="s">
        <v>2431</v>
      </c>
      <c r="V243" s="63" t="s">
        <v>2431</v>
      </c>
      <c r="W243" s="63" t="s">
        <v>2431</v>
      </c>
      <c r="X243" s="63" t="s">
        <v>2436</v>
      </c>
      <c r="Y243" s="63" t="s">
        <v>2431</v>
      </c>
      <c r="Z243" s="63" t="s">
        <v>1617</v>
      </c>
      <c r="AA243" s="63" t="s">
        <v>2728</v>
      </c>
      <c r="AB243" s="63"/>
      <c r="AC243" s="34">
        <v>609</v>
      </c>
      <c r="AD243" s="40" t="str">
        <f>VLOOKUP(AC243,pTRAIT!A:B,2,FALSE)</f>
        <v>EMi1Cf9ToCE;RIN=RF / EM5UeCM5Cf9Pu;RIN=RF</v>
      </c>
      <c r="AE243" s="63">
        <f>VLOOKUP($AC243,pTRAIT!$A:$X,7,FALSE)</f>
        <v>0</v>
      </c>
      <c r="AF243" s="63">
        <f>VLOOKUP($AC243,pTRAIT!$A:$X,8,FALSE)</f>
        <v>0</v>
      </c>
      <c r="AG243" s="63">
        <f>VLOOKUP($AC243,pTRAIT!$A:$X,9,FALSE)</f>
        <v>0</v>
      </c>
      <c r="AH243" s="63">
        <f>VLOOKUP($AC243,pTRAIT!$A:$X,10,FALSE)</f>
        <v>0</v>
      </c>
      <c r="AI243" s="63">
        <f>VLOOKUP($AC243,pTRAIT!$A:$X,11,FALSE)</f>
        <v>0</v>
      </c>
      <c r="AJ243" s="63">
        <f>VLOOKUP($AC243,pTRAIT!$A:$X,12,FALSE)</f>
        <v>0</v>
      </c>
      <c r="AK243" s="63">
        <f>VLOOKUP($AC243,pTRAIT!$A:$X,13,FALSE)</f>
        <v>0</v>
      </c>
      <c r="AL243" s="63">
        <f>VLOOKUP($AC243,pTRAIT!$A:$X,14,FALSE)</f>
        <v>0</v>
      </c>
      <c r="AM243" s="63">
        <f>VLOOKUP($AC243,pTRAIT!$A:$X,15,FALSE)</f>
        <v>0</v>
      </c>
      <c r="AN243" s="63">
        <f>VLOOKUP($AC243,pTRAIT!$A:$X,16,FALSE)</f>
        <v>0</v>
      </c>
      <c r="AO243" s="63">
        <f>VLOOKUP($AC243,pTRAIT!$A:$X,17,FALSE)</f>
        <v>0</v>
      </c>
      <c r="AP243" s="63">
        <f>VLOOKUP($AC243,pTRAIT!$A:$X,18,FALSE)</f>
        <v>0</v>
      </c>
      <c r="AQ243" s="63">
        <f>VLOOKUP($AC243,pTRAIT!$A:$X,19,FALSE)</f>
        <v>0</v>
      </c>
      <c r="AR243" s="63">
        <f>VLOOKUP($AC243,pTRAIT!$A:$X,20,FALSE)</f>
        <v>0</v>
      </c>
      <c r="AS243" s="63">
        <f>VLOOKUP($AC243,pTRAIT!$A:$X,21,FALSE)</f>
        <v>0</v>
      </c>
      <c r="AT243" s="63">
        <f>VLOOKUP($AC243,pTRAIT!$A:$X,22,FALSE)</f>
        <v>0</v>
      </c>
      <c r="AU243" s="63">
        <f>VLOOKUP($AC243,pTRAIT!$A:$X,23,FALSE)</f>
        <v>0</v>
      </c>
      <c r="AV243" s="63">
        <f>VLOOKUP($AC243,pTRAIT!$A:$X,24,FALSE)</f>
        <v>0</v>
      </c>
    </row>
    <row r="244" spans="1:48" ht="12" hidden="1" customHeight="1" x14ac:dyDescent="0.2">
      <c r="A244" s="32">
        <v>455</v>
      </c>
      <c r="B244" s="33" t="s">
        <v>5</v>
      </c>
      <c r="C244" s="34">
        <v>610</v>
      </c>
      <c r="D244" s="32" t="str">
        <f t="shared" si="3"/>
        <v>455X610</v>
      </c>
      <c r="E244" s="47" t="s">
        <v>1627</v>
      </c>
      <c r="F244" s="61" t="s">
        <v>1871</v>
      </c>
      <c r="G244" s="41" t="s">
        <v>43</v>
      </c>
      <c r="H244" s="45"/>
      <c r="I244" s="32">
        <v>455</v>
      </c>
      <c r="J244" s="63">
        <f>VLOOKUP(I244,pTRAIT!A:B,2,FALSE)</f>
        <v>0</v>
      </c>
      <c r="K244" s="63" t="s">
        <v>2725</v>
      </c>
      <c r="L244" s="63"/>
      <c r="M244" s="63" t="s">
        <v>2437</v>
      </c>
      <c r="N244" s="63" t="s">
        <v>2431</v>
      </c>
      <c r="O244" s="63" t="s">
        <v>2431</v>
      </c>
      <c r="P244" s="63" t="s">
        <v>2431</v>
      </c>
      <c r="Q244" s="63" t="s">
        <v>2431</v>
      </c>
      <c r="R244" s="63" t="s">
        <v>2735</v>
      </c>
      <c r="S244" s="63" t="s">
        <v>2431</v>
      </c>
      <c r="T244" s="63" t="s">
        <v>2431</v>
      </c>
      <c r="U244" s="63" t="s">
        <v>2431</v>
      </c>
      <c r="V244" s="63" t="s">
        <v>2431</v>
      </c>
      <c r="W244" s="63" t="s">
        <v>2431</v>
      </c>
      <c r="X244" s="63" t="s">
        <v>2436</v>
      </c>
      <c r="Y244" s="63" t="s">
        <v>2431</v>
      </c>
      <c r="Z244" s="63" t="s">
        <v>1617</v>
      </c>
      <c r="AA244" s="63" t="s">
        <v>2728</v>
      </c>
      <c r="AB244" s="63"/>
      <c r="AC244" s="34">
        <v>610</v>
      </c>
      <c r="AD244" s="40" t="str">
        <f>VLOOKUP(AC244,pTRAIT!A:B,2,FALSE)</f>
        <v>EMi1Cf9ToCE;RIN=RF / (So5)(Pu);</v>
      </c>
      <c r="AE244" s="63">
        <f>VLOOKUP($AC244,pTRAIT!$A:$X,7,FALSE)</f>
        <v>0</v>
      </c>
      <c r="AF244" s="63">
        <f>VLOOKUP($AC244,pTRAIT!$A:$X,8,FALSE)</f>
        <v>0</v>
      </c>
      <c r="AG244" s="63">
        <f>VLOOKUP($AC244,pTRAIT!$A:$X,9,FALSE)</f>
        <v>0</v>
      </c>
      <c r="AH244" s="63">
        <f>VLOOKUP($AC244,pTRAIT!$A:$X,10,FALSE)</f>
        <v>0</v>
      </c>
      <c r="AI244" s="63">
        <f>VLOOKUP($AC244,pTRAIT!$A:$X,11,FALSE)</f>
        <v>0</v>
      </c>
      <c r="AJ244" s="63">
        <f>VLOOKUP($AC244,pTRAIT!$A:$X,12,FALSE)</f>
        <v>0</v>
      </c>
      <c r="AK244" s="63">
        <f>VLOOKUP($AC244,pTRAIT!$A:$X,13,FALSE)</f>
        <v>0</v>
      </c>
      <c r="AL244" s="63">
        <f>VLOOKUP($AC244,pTRAIT!$A:$X,14,FALSE)</f>
        <v>0</v>
      </c>
      <c r="AM244" s="63">
        <f>VLOOKUP($AC244,pTRAIT!$A:$X,15,FALSE)</f>
        <v>0</v>
      </c>
      <c r="AN244" s="63">
        <f>VLOOKUP($AC244,pTRAIT!$A:$X,16,FALSE)</f>
        <v>0</v>
      </c>
      <c r="AO244" s="63">
        <f>VLOOKUP($AC244,pTRAIT!$A:$X,17,FALSE)</f>
        <v>0</v>
      </c>
      <c r="AP244" s="63">
        <f>VLOOKUP($AC244,pTRAIT!$A:$X,18,FALSE)</f>
        <v>0</v>
      </c>
      <c r="AQ244" s="63">
        <f>VLOOKUP($AC244,pTRAIT!$A:$X,19,FALSE)</f>
        <v>0</v>
      </c>
      <c r="AR244" s="63">
        <f>VLOOKUP($AC244,pTRAIT!$A:$X,20,FALSE)</f>
        <v>0</v>
      </c>
      <c r="AS244" s="63">
        <f>VLOOKUP($AC244,pTRAIT!$A:$X,21,FALSE)</f>
        <v>0</v>
      </c>
      <c r="AT244" s="63">
        <f>VLOOKUP($AC244,pTRAIT!$A:$X,22,FALSE)</f>
        <v>0</v>
      </c>
      <c r="AU244" s="63">
        <f>VLOOKUP($AC244,pTRAIT!$A:$X,23,FALSE)</f>
        <v>0</v>
      </c>
      <c r="AV244" s="63">
        <f>VLOOKUP($AC244,pTRAIT!$A:$X,24,FALSE)</f>
        <v>0</v>
      </c>
    </row>
    <row r="245" spans="1:48" ht="12" hidden="1" customHeight="1" x14ac:dyDescent="0.2">
      <c r="A245" s="32">
        <v>455</v>
      </c>
      <c r="B245" s="33" t="s">
        <v>5</v>
      </c>
      <c r="C245" s="34">
        <v>611</v>
      </c>
      <c r="D245" s="32" t="str">
        <f t="shared" si="3"/>
        <v>455X611</v>
      </c>
      <c r="E245" s="47" t="s">
        <v>1627</v>
      </c>
      <c r="F245" s="61" t="s">
        <v>1872</v>
      </c>
      <c r="G245" s="41" t="s">
        <v>43</v>
      </c>
      <c r="H245" s="38"/>
      <c r="I245" s="32">
        <v>455</v>
      </c>
      <c r="J245" s="63">
        <f>VLOOKUP(I245,pTRAIT!A:B,2,FALSE)</f>
        <v>0</v>
      </c>
      <c r="K245" s="63" t="s">
        <v>2725</v>
      </c>
      <c r="L245" s="63"/>
      <c r="M245" s="63" t="s">
        <v>2437</v>
      </c>
      <c r="N245" s="63" t="s">
        <v>2431</v>
      </c>
      <c r="O245" s="63" t="s">
        <v>2431</v>
      </c>
      <c r="P245" s="63" t="s">
        <v>2431</v>
      </c>
      <c r="Q245" s="63" t="s">
        <v>2431</v>
      </c>
      <c r="R245" s="63" t="s">
        <v>2735</v>
      </c>
      <c r="S245" s="63" t="s">
        <v>2431</v>
      </c>
      <c r="T245" s="63" t="s">
        <v>2431</v>
      </c>
      <c r="U245" s="63" t="s">
        <v>2431</v>
      </c>
      <c r="V245" s="63" t="s">
        <v>2431</v>
      </c>
      <c r="W245" s="63" t="s">
        <v>2431</v>
      </c>
      <c r="X245" s="63" t="s">
        <v>2436</v>
      </c>
      <c r="Y245" s="63" t="s">
        <v>2431</v>
      </c>
      <c r="Z245" s="63" t="s">
        <v>1617</v>
      </c>
      <c r="AA245" s="63" t="s">
        <v>2728</v>
      </c>
      <c r="AB245" s="63"/>
      <c r="AC245" s="34">
        <v>611</v>
      </c>
      <c r="AD245" s="40" t="str">
        <f>VLOOKUP(AC245,pTRAIT!A:B,2,FALSE)</f>
        <v>EMi1Cf9ToCE;RIN=RF / (Pu);RIN=RS</v>
      </c>
      <c r="AE245" s="63">
        <f>VLOOKUP($AC245,pTRAIT!$A:$X,7,FALSE)</f>
        <v>0</v>
      </c>
      <c r="AF245" s="63">
        <f>VLOOKUP($AC245,pTRAIT!$A:$X,8,FALSE)</f>
        <v>0</v>
      </c>
      <c r="AG245" s="63">
        <f>VLOOKUP($AC245,pTRAIT!$A:$X,9,FALSE)</f>
        <v>0</v>
      </c>
      <c r="AH245" s="63">
        <f>VLOOKUP($AC245,pTRAIT!$A:$X,10,FALSE)</f>
        <v>0</v>
      </c>
      <c r="AI245" s="63">
        <f>VLOOKUP($AC245,pTRAIT!$A:$X,11,FALSE)</f>
        <v>0</v>
      </c>
      <c r="AJ245" s="63">
        <f>VLOOKUP($AC245,pTRAIT!$A:$X,12,FALSE)</f>
        <v>0</v>
      </c>
      <c r="AK245" s="63">
        <f>VLOOKUP($AC245,pTRAIT!$A:$X,13,FALSE)</f>
        <v>0</v>
      </c>
      <c r="AL245" s="63">
        <f>VLOOKUP($AC245,pTRAIT!$A:$X,14,FALSE)</f>
        <v>0</v>
      </c>
      <c r="AM245" s="63">
        <f>VLOOKUP($AC245,pTRAIT!$A:$X,15,FALSE)</f>
        <v>0</v>
      </c>
      <c r="AN245" s="63">
        <f>VLOOKUP($AC245,pTRAIT!$A:$X,16,FALSE)</f>
        <v>0</v>
      </c>
      <c r="AO245" s="63">
        <f>VLOOKUP($AC245,pTRAIT!$A:$X,17,FALSE)</f>
        <v>0</v>
      </c>
      <c r="AP245" s="63">
        <f>VLOOKUP($AC245,pTRAIT!$A:$X,18,FALSE)</f>
        <v>0</v>
      </c>
      <c r="AQ245" s="63">
        <f>VLOOKUP($AC245,pTRAIT!$A:$X,19,FALSE)</f>
        <v>0</v>
      </c>
      <c r="AR245" s="63">
        <f>VLOOKUP($AC245,pTRAIT!$A:$X,20,FALSE)</f>
        <v>0</v>
      </c>
      <c r="AS245" s="63">
        <f>VLOOKUP($AC245,pTRAIT!$A:$X,21,FALSE)</f>
        <v>0</v>
      </c>
      <c r="AT245" s="63">
        <f>VLOOKUP($AC245,pTRAIT!$A:$X,22,FALSE)</f>
        <v>0</v>
      </c>
      <c r="AU245" s="63">
        <f>VLOOKUP($AC245,pTRAIT!$A:$X,23,FALSE)</f>
        <v>0</v>
      </c>
      <c r="AV245" s="63">
        <f>VLOOKUP($AC245,pTRAIT!$A:$X,24,FALSE)</f>
        <v>0</v>
      </c>
    </row>
    <row r="246" spans="1:48" ht="12" hidden="1" customHeight="1" x14ac:dyDescent="0.2">
      <c r="A246" s="32">
        <v>456</v>
      </c>
      <c r="B246" s="33" t="s">
        <v>5</v>
      </c>
      <c r="C246" s="34">
        <v>463</v>
      </c>
      <c r="D246" s="32" t="str">
        <f t="shared" si="3"/>
        <v>456X463</v>
      </c>
      <c r="E246" s="47" t="s">
        <v>1627</v>
      </c>
      <c r="F246" s="61" t="s">
        <v>1873</v>
      </c>
      <c r="G246" s="41" t="s">
        <v>43</v>
      </c>
      <c r="H246" s="38"/>
      <c r="I246" s="32">
        <v>456</v>
      </c>
      <c r="J246" s="63">
        <f>VLOOKUP(I246,pTRAIT!A:B,2,FALSE)</f>
        <v>0</v>
      </c>
      <c r="K246" s="63" t="s">
        <v>2725</v>
      </c>
      <c r="L246" s="63"/>
      <c r="M246" s="63" t="s">
        <v>2437</v>
      </c>
      <c r="N246" s="63" t="s">
        <v>2730</v>
      </c>
      <c r="O246" s="63" t="s">
        <v>2431</v>
      </c>
      <c r="P246" s="63" t="s">
        <v>2431</v>
      </c>
      <c r="Q246" s="63" t="s">
        <v>2431</v>
      </c>
      <c r="R246" s="63" t="s">
        <v>2735</v>
      </c>
      <c r="S246" s="63" t="s">
        <v>2431</v>
      </c>
      <c r="T246" s="63" t="s">
        <v>2431</v>
      </c>
      <c r="U246" s="63" t="s">
        <v>2431</v>
      </c>
      <c r="V246" s="63" t="s">
        <v>2431</v>
      </c>
      <c r="W246" s="63" t="s">
        <v>2431</v>
      </c>
      <c r="X246" s="63" t="s">
        <v>2436</v>
      </c>
      <c r="Y246" s="63" t="s">
        <v>2740</v>
      </c>
      <c r="Z246" s="63"/>
      <c r="AA246" s="63" t="s">
        <v>2728</v>
      </c>
      <c r="AB246" s="63"/>
      <c r="AC246" s="34">
        <v>463</v>
      </c>
      <c r="AD246" s="40" t="str">
        <f>VLOOKUP(AC246,pTRAIT!A:B,2,FALSE)</f>
        <v>EM5RTUeMi1;RIN=RF / EM5Mi1Cf9(Pu);RIN=RF</v>
      </c>
      <c r="AE246" s="63">
        <f>VLOOKUP($AC246,pTRAIT!$A:$X,7,FALSE)</f>
        <v>0</v>
      </c>
      <c r="AF246" s="63">
        <f>VLOOKUP($AC246,pTRAIT!$A:$X,8,FALSE)</f>
        <v>0</v>
      </c>
      <c r="AG246" s="63">
        <f>VLOOKUP($AC246,pTRAIT!$A:$X,9,FALSE)</f>
        <v>0</v>
      </c>
      <c r="AH246" s="63">
        <f>VLOOKUP($AC246,pTRAIT!$A:$X,10,FALSE)</f>
        <v>0</v>
      </c>
      <c r="AI246" s="63">
        <f>VLOOKUP($AC246,pTRAIT!$A:$X,11,FALSE)</f>
        <v>0</v>
      </c>
      <c r="AJ246" s="63">
        <f>VLOOKUP($AC246,pTRAIT!$A:$X,12,FALSE)</f>
        <v>0</v>
      </c>
      <c r="AK246" s="63">
        <f>VLOOKUP($AC246,pTRAIT!$A:$X,13,FALSE)</f>
        <v>0</v>
      </c>
      <c r="AL246" s="63">
        <f>VLOOKUP($AC246,pTRAIT!$A:$X,14,FALSE)</f>
        <v>0</v>
      </c>
      <c r="AM246" s="63">
        <f>VLOOKUP($AC246,pTRAIT!$A:$X,15,FALSE)</f>
        <v>0</v>
      </c>
      <c r="AN246" s="63">
        <f>VLOOKUP($AC246,pTRAIT!$A:$X,16,FALSE)</f>
        <v>0</v>
      </c>
      <c r="AO246" s="63">
        <f>VLOOKUP($AC246,pTRAIT!$A:$X,17,FALSE)</f>
        <v>0</v>
      </c>
      <c r="AP246" s="63">
        <f>VLOOKUP($AC246,pTRAIT!$A:$X,18,FALSE)</f>
        <v>0</v>
      </c>
      <c r="AQ246" s="63">
        <f>VLOOKUP($AC246,pTRAIT!$A:$X,19,FALSE)</f>
        <v>0</v>
      </c>
      <c r="AR246" s="63">
        <f>VLOOKUP($AC246,pTRAIT!$A:$X,20,FALSE)</f>
        <v>0</v>
      </c>
      <c r="AS246" s="63">
        <f>VLOOKUP($AC246,pTRAIT!$A:$X,21,FALSE)</f>
        <v>0</v>
      </c>
      <c r="AT246" s="63">
        <f>VLOOKUP($AC246,pTRAIT!$A:$X,22,FALSE)</f>
        <v>0</v>
      </c>
      <c r="AU246" s="63">
        <f>VLOOKUP($AC246,pTRAIT!$A:$X,23,FALSE)</f>
        <v>0</v>
      </c>
      <c r="AV246" s="63">
        <f>VLOOKUP($AC246,pTRAIT!$A:$X,24,FALSE)</f>
        <v>0</v>
      </c>
    </row>
    <row r="247" spans="1:48" ht="12" hidden="1" customHeight="1" x14ac:dyDescent="0.2">
      <c r="A247" s="32">
        <v>456</v>
      </c>
      <c r="B247" s="33" t="s">
        <v>5</v>
      </c>
      <c r="C247" s="34">
        <v>546</v>
      </c>
      <c r="D247" s="32" t="str">
        <f t="shared" si="3"/>
        <v>456X546</v>
      </c>
      <c r="E247" s="47" t="s">
        <v>1627</v>
      </c>
      <c r="F247" s="61" t="s">
        <v>1874</v>
      </c>
      <c r="G247" s="41" t="s">
        <v>43</v>
      </c>
      <c r="H247" s="38"/>
      <c r="I247" s="32">
        <v>456</v>
      </c>
      <c r="J247" s="63">
        <f>VLOOKUP(I247,pTRAIT!A:B,2,FALSE)</f>
        <v>0</v>
      </c>
      <c r="K247" s="63" t="s">
        <v>2725</v>
      </c>
      <c r="L247" s="63"/>
      <c r="M247" s="63" t="s">
        <v>2437</v>
      </c>
      <c r="N247" s="63" t="s">
        <v>2730</v>
      </c>
      <c r="O247" s="63" t="s">
        <v>2431</v>
      </c>
      <c r="P247" s="63" t="s">
        <v>2431</v>
      </c>
      <c r="Q247" s="63" t="s">
        <v>2431</v>
      </c>
      <c r="R247" s="63" t="s">
        <v>2735</v>
      </c>
      <c r="S247" s="63" t="s">
        <v>2431</v>
      </c>
      <c r="T247" s="63" t="s">
        <v>2431</v>
      </c>
      <c r="U247" s="63" t="s">
        <v>2431</v>
      </c>
      <c r="V247" s="63" t="s">
        <v>2431</v>
      </c>
      <c r="W247" s="63" t="s">
        <v>2431</v>
      </c>
      <c r="X247" s="63" t="s">
        <v>2436</v>
      </c>
      <c r="Y247" s="63" t="s">
        <v>2740</v>
      </c>
      <c r="Z247" s="63"/>
      <c r="AA247" s="63" t="s">
        <v>2728</v>
      </c>
      <c r="AB247" s="63"/>
      <c r="AC247" s="34">
        <v>546</v>
      </c>
      <c r="AD247" s="40" t="str">
        <f>VLOOKUP(AC247,pTRAIT!A:B,2,FALSE)</f>
        <v>EM5Mi1Cf9ogc;RIN=RF / EM5Mi1Cf9(Pu);RIN=RF</v>
      </c>
      <c r="AE247" s="63">
        <f>VLOOKUP($AC247,pTRAIT!$A:$X,7,FALSE)</f>
        <v>0</v>
      </c>
      <c r="AF247" s="63">
        <f>VLOOKUP($AC247,pTRAIT!$A:$X,8,FALSE)</f>
        <v>0</v>
      </c>
      <c r="AG247" s="63">
        <f>VLOOKUP($AC247,pTRAIT!$A:$X,9,FALSE)</f>
        <v>0</v>
      </c>
      <c r="AH247" s="63">
        <f>VLOOKUP($AC247,pTRAIT!$A:$X,10,FALSE)</f>
        <v>0</v>
      </c>
      <c r="AI247" s="63">
        <f>VLOOKUP($AC247,pTRAIT!$A:$X,11,FALSE)</f>
        <v>0</v>
      </c>
      <c r="AJ247" s="63">
        <f>VLOOKUP($AC247,pTRAIT!$A:$X,12,FALSE)</f>
        <v>0</v>
      </c>
      <c r="AK247" s="63">
        <f>VLOOKUP($AC247,pTRAIT!$A:$X,13,FALSE)</f>
        <v>0</v>
      </c>
      <c r="AL247" s="63">
        <f>VLOOKUP($AC247,pTRAIT!$A:$X,14,FALSE)</f>
        <v>0</v>
      </c>
      <c r="AM247" s="63">
        <f>VLOOKUP($AC247,pTRAIT!$A:$X,15,FALSE)</f>
        <v>0</v>
      </c>
      <c r="AN247" s="63">
        <f>VLOOKUP($AC247,pTRAIT!$A:$X,16,FALSE)</f>
        <v>0</v>
      </c>
      <c r="AO247" s="63">
        <f>VLOOKUP($AC247,pTRAIT!$A:$X,17,FALSE)</f>
        <v>0</v>
      </c>
      <c r="AP247" s="63">
        <f>VLOOKUP($AC247,pTRAIT!$A:$X,18,FALSE)</f>
        <v>0</v>
      </c>
      <c r="AQ247" s="63">
        <f>VLOOKUP($AC247,pTRAIT!$A:$X,19,FALSE)</f>
        <v>0</v>
      </c>
      <c r="AR247" s="63">
        <f>VLOOKUP($AC247,pTRAIT!$A:$X,20,FALSE)</f>
        <v>0</v>
      </c>
      <c r="AS247" s="63">
        <f>VLOOKUP($AC247,pTRAIT!$A:$X,21,FALSE)</f>
        <v>0</v>
      </c>
      <c r="AT247" s="63">
        <f>VLOOKUP($AC247,pTRAIT!$A:$X,22,FALSE)</f>
        <v>0</v>
      </c>
      <c r="AU247" s="63">
        <f>VLOOKUP($AC247,pTRAIT!$A:$X,23,FALSE)</f>
        <v>0</v>
      </c>
      <c r="AV247" s="63">
        <f>VLOOKUP($AC247,pTRAIT!$A:$X,24,FALSE)</f>
        <v>0</v>
      </c>
    </row>
    <row r="248" spans="1:48" ht="12" hidden="1" customHeight="1" x14ac:dyDescent="0.2">
      <c r="A248" s="32">
        <v>456</v>
      </c>
      <c r="B248" s="33" t="s">
        <v>5</v>
      </c>
      <c r="C248" s="34">
        <v>678</v>
      </c>
      <c r="D248" s="32" t="str">
        <f t="shared" si="3"/>
        <v>456X678</v>
      </c>
      <c r="E248" s="47" t="s">
        <v>1627</v>
      </c>
      <c r="F248" s="61" t="s">
        <v>1875</v>
      </c>
      <c r="G248" s="41" t="s">
        <v>43</v>
      </c>
      <c r="H248" s="38"/>
      <c r="I248" s="32">
        <v>456</v>
      </c>
      <c r="J248" s="63">
        <f>VLOOKUP(I248,pTRAIT!A:B,2,FALSE)</f>
        <v>0</v>
      </c>
      <c r="K248" s="63" t="s">
        <v>2725</v>
      </c>
      <c r="L248" s="63"/>
      <c r="M248" s="63" t="s">
        <v>2437</v>
      </c>
      <c r="N248" s="63" t="s">
        <v>2730</v>
      </c>
      <c r="O248" s="63" t="s">
        <v>2431</v>
      </c>
      <c r="P248" s="63" t="s">
        <v>2431</v>
      </c>
      <c r="Q248" s="63" t="s">
        <v>2431</v>
      </c>
      <c r="R248" s="63" t="s">
        <v>2735</v>
      </c>
      <c r="S248" s="63" t="s">
        <v>2431</v>
      </c>
      <c r="T248" s="63" t="s">
        <v>2431</v>
      </c>
      <c r="U248" s="63" t="s">
        <v>2431</v>
      </c>
      <c r="V248" s="63" t="s">
        <v>2431</v>
      </c>
      <c r="W248" s="63" t="s">
        <v>2431</v>
      </c>
      <c r="X248" s="63" t="s">
        <v>2436</v>
      </c>
      <c r="Y248" s="63" t="s">
        <v>2740</v>
      </c>
      <c r="Z248" s="63"/>
      <c r="AA248" s="63" t="s">
        <v>2728</v>
      </c>
      <c r="AB248" s="63"/>
      <c r="AC248" s="34">
        <v>678</v>
      </c>
      <c r="AD248" s="40" t="str">
        <f>VLOOKUP(AC248,pTRAIT!A:B,2,FALSE)</f>
        <v>Sp-1EM5UeMi1Cf9ogc;RIN=RF / EM5Mi1Cf9(Pu);RIN=RF</v>
      </c>
      <c r="AE248" s="63">
        <f>VLOOKUP($AC248,pTRAIT!$A:$X,7,FALSE)</f>
        <v>0</v>
      </c>
      <c r="AF248" s="63">
        <f>VLOOKUP($AC248,pTRAIT!$A:$X,8,FALSE)</f>
        <v>0</v>
      </c>
      <c r="AG248" s="63">
        <f>VLOOKUP($AC248,pTRAIT!$A:$X,9,FALSE)</f>
        <v>0</v>
      </c>
      <c r="AH248" s="63">
        <f>VLOOKUP($AC248,pTRAIT!$A:$X,10,FALSE)</f>
        <v>0</v>
      </c>
      <c r="AI248" s="63">
        <f>VLOOKUP($AC248,pTRAIT!$A:$X,11,FALSE)</f>
        <v>0</v>
      </c>
      <c r="AJ248" s="63">
        <f>VLOOKUP($AC248,pTRAIT!$A:$X,12,FALSE)</f>
        <v>0</v>
      </c>
      <c r="AK248" s="63">
        <f>VLOOKUP($AC248,pTRAIT!$A:$X,13,FALSE)</f>
        <v>0</v>
      </c>
      <c r="AL248" s="63">
        <f>VLOOKUP($AC248,pTRAIT!$A:$X,14,FALSE)</f>
        <v>0</v>
      </c>
      <c r="AM248" s="63">
        <f>VLOOKUP($AC248,pTRAIT!$A:$X,15,FALSE)</f>
        <v>0</v>
      </c>
      <c r="AN248" s="63">
        <f>VLOOKUP($AC248,pTRAIT!$A:$X,16,FALSE)</f>
        <v>0</v>
      </c>
      <c r="AO248" s="63">
        <f>VLOOKUP($AC248,pTRAIT!$A:$X,17,FALSE)</f>
        <v>0</v>
      </c>
      <c r="AP248" s="63">
        <f>VLOOKUP($AC248,pTRAIT!$A:$X,18,FALSE)</f>
        <v>0</v>
      </c>
      <c r="AQ248" s="63">
        <f>VLOOKUP($AC248,pTRAIT!$A:$X,19,FALSE)</f>
        <v>0</v>
      </c>
      <c r="AR248" s="63">
        <f>VLOOKUP($AC248,pTRAIT!$A:$X,20,FALSE)</f>
        <v>0</v>
      </c>
      <c r="AS248" s="63">
        <f>VLOOKUP($AC248,pTRAIT!$A:$X,21,FALSE)</f>
        <v>0</v>
      </c>
      <c r="AT248" s="63">
        <f>VLOOKUP($AC248,pTRAIT!$A:$X,22,FALSE)</f>
        <v>0</v>
      </c>
      <c r="AU248" s="63">
        <f>VLOOKUP($AC248,pTRAIT!$A:$X,23,FALSE)</f>
        <v>0</v>
      </c>
      <c r="AV248" s="63">
        <f>VLOOKUP($AC248,pTRAIT!$A:$X,24,FALSE)</f>
        <v>0</v>
      </c>
    </row>
    <row r="249" spans="1:48" ht="12" hidden="1" customHeight="1" x14ac:dyDescent="0.2">
      <c r="A249" s="32">
        <v>456</v>
      </c>
      <c r="B249" s="33" t="s">
        <v>5</v>
      </c>
      <c r="C249" s="34">
        <v>857</v>
      </c>
      <c r="D249" s="32" t="str">
        <f t="shared" si="3"/>
        <v>456X857</v>
      </c>
      <c r="E249" s="47" t="s">
        <v>1627</v>
      </c>
      <c r="F249" s="61" t="s">
        <v>1876</v>
      </c>
      <c r="G249" s="41" t="s">
        <v>43</v>
      </c>
      <c r="H249" s="38"/>
      <c r="I249" s="32">
        <v>456</v>
      </c>
      <c r="J249" s="63">
        <f>VLOOKUP(I249,pTRAIT!A:B,2,FALSE)</f>
        <v>0</v>
      </c>
      <c r="K249" s="63" t="s">
        <v>2725</v>
      </c>
      <c r="L249" s="63"/>
      <c r="M249" s="63" t="s">
        <v>2437</v>
      </c>
      <c r="N249" s="63" t="s">
        <v>2730</v>
      </c>
      <c r="O249" s="63" t="s">
        <v>2431</v>
      </c>
      <c r="P249" s="63" t="s">
        <v>2431</v>
      </c>
      <c r="Q249" s="63" t="s">
        <v>2431</v>
      </c>
      <c r="R249" s="63" t="s">
        <v>2735</v>
      </c>
      <c r="S249" s="63" t="s">
        <v>2431</v>
      </c>
      <c r="T249" s="63" t="s">
        <v>2431</v>
      </c>
      <c r="U249" s="63" t="s">
        <v>2431</v>
      </c>
      <c r="V249" s="63" t="s">
        <v>2431</v>
      </c>
      <c r="W249" s="63" t="s">
        <v>2431</v>
      </c>
      <c r="X249" s="63" t="s">
        <v>2436</v>
      </c>
      <c r="Y249" s="63" t="s">
        <v>2740</v>
      </c>
      <c r="Z249" s="63"/>
      <c r="AA249" s="63" t="s">
        <v>2728</v>
      </c>
      <c r="AB249" s="63"/>
      <c r="AC249" s="34">
        <v>857</v>
      </c>
      <c r="AD249" s="40" t="str">
        <f>VLOOKUP(AC249,pTRAIT!A:B,2,FALSE)</f>
        <v>EM5UeMi1;NST=X / EM5Mi1Cf9(Pu);RIN=RF</v>
      </c>
      <c r="AE249" s="63">
        <f>VLOOKUP($AC249,pTRAIT!$A:$X,7,FALSE)</f>
        <v>0</v>
      </c>
      <c r="AF249" s="63">
        <f>VLOOKUP($AC249,pTRAIT!$A:$X,8,FALSE)</f>
        <v>0</v>
      </c>
      <c r="AG249" s="63">
        <f>VLOOKUP($AC249,pTRAIT!$A:$X,9,FALSE)</f>
        <v>0</v>
      </c>
      <c r="AH249" s="63">
        <f>VLOOKUP($AC249,pTRAIT!$A:$X,10,FALSE)</f>
        <v>0</v>
      </c>
      <c r="AI249" s="63">
        <f>VLOOKUP($AC249,pTRAIT!$A:$X,11,FALSE)</f>
        <v>0</v>
      </c>
      <c r="AJ249" s="63">
        <f>VLOOKUP($AC249,pTRAIT!$A:$X,12,FALSE)</f>
        <v>0</v>
      </c>
      <c r="AK249" s="63">
        <f>VLOOKUP($AC249,pTRAIT!$A:$X,13,FALSE)</f>
        <v>0</v>
      </c>
      <c r="AL249" s="63">
        <f>VLOOKUP($AC249,pTRAIT!$A:$X,14,FALSE)</f>
        <v>0</v>
      </c>
      <c r="AM249" s="63">
        <f>VLOOKUP($AC249,pTRAIT!$A:$X,15,FALSE)</f>
        <v>0</v>
      </c>
      <c r="AN249" s="63">
        <f>VLOOKUP($AC249,pTRAIT!$A:$X,16,FALSE)</f>
        <v>0</v>
      </c>
      <c r="AO249" s="63">
        <f>VLOOKUP($AC249,pTRAIT!$A:$X,17,FALSE)</f>
        <v>0</v>
      </c>
      <c r="AP249" s="63">
        <f>VLOOKUP($AC249,pTRAIT!$A:$X,18,FALSE)</f>
        <v>0</v>
      </c>
      <c r="AQ249" s="63">
        <f>VLOOKUP($AC249,pTRAIT!$A:$X,19,FALSE)</f>
        <v>0</v>
      </c>
      <c r="AR249" s="63">
        <f>VLOOKUP($AC249,pTRAIT!$A:$X,20,FALSE)</f>
        <v>0</v>
      </c>
      <c r="AS249" s="63">
        <f>VLOOKUP($AC249,pTRAIT!$A:$X,21,FALSE)</f>
        <v>0</v>
      </c>
      <c r="AT249" s="63">
        <f>VLOOKUP($AC249,pTRAIT!$A:$X,22,FALSE)</f>
        <v>0</v>
      </c>
      <c r="AU249" s="63">
        <f>VLOOKUP($AC249,pTRAIT!$A:$X,23,FALSE)</f>
        <v>0</v>
      </c>
      <c r="AV249" s="63">
        <f>VLOOKUP($AC249,pTRAIT!$A:$X,24,FALSE)</f>
        <v>0</v>
      </c>
    </row>
    <row r="250" spans="1:48" ht="12" hidden="1" customHeight="1" x14ac:dyDescent="0.2">
      <c r="A250" s="32">
        <v>456</v>
      </c>
      <c r="B250" s="33" t="s">
        <v>5</v>
      </c>
      <c r="C250" s="34">
        <v>880</v>
      </c>
      <c r="D250" s="32" t="str">
        <f t="shared" si="3"/>
        <v>456X880</v>
      </c>
      <c r="E250" s="47" t="s">
        <v>1627</v>
      </c>
      <c r="F250" s="61" t="s">
        <v>1877</v>
      </c>
      <c r="G250" s="41" t="s">
        <v>43</v>
      </c>
      <c r="H250" s="38"/>
      <c r="I250" s="32">
        <v>456</v>
      </c>
      <c r="J250" s="63">
        <f>VLOOKUP(I250,pTRAIT!A:B,2,FALSE)</f>
        <v>0</v>
      </c>
      <c r="K250" s="63" t="s">
        <v>2725</v>
      </c>
      <c r="L250" s="63"/>
      <c r="M250" s="63" t="s">
        <v>2437</v>
      </c>
      <c r="N250" s="63" t="s">
        <v>2730</v>
      </c>
      <c r="O250" s="63" t="s">
        <v>2431</v>
      </c>
      <c r="P250" s="63" t="s">
        <v>2431</v>
      </c>
      <c r="Q250" s="63" t="s">
        <v>2431</v>
      </c>
      <c r="R250" s="63" t="s">
        <v>2735</v>
      </c>
      <c r="S250" s="63" t="s">
        <v>2431</v>
      </c>
      <c r="T250" s="63" t="s">
        <v>2431</v>
      </c>
      <c r="U250" s="63" t="s">
        <v>2431</v>
      </c>
      <c r="V250" s="63" t="s">
        <v>2431</v>
      </c>
      <c r="W250" s="63" t="s">
        <v>2431</v>
      </c>
      <c r="X250" s="63" t="s">
        <v>2436</v>
      </c>
      <c r="Y250" s="63" t="s">
        <v>2740</v>
      </c>
      <c r="Z250" s="63"/>
      <c r="AA250" s="63" t="s">
        <v>2728</v>
      </c>
      <c r="AB250" s="63"/>
      <c r="AC250" s="34">
        <v>880</v>
      </c>
      <c r="AD250" s="40" t="str">
        <f>VLOOKUP(AC250,pTRAIT!A:B,2,FALSE)</f>
        <v>EM5UeMi1WSCf9;NST=X / EM5Mi1Cf9(Pu);RIN=RF</v>
      </c>
      <c r="AE250" s="63">
        <f>VLOOKUP($AC250,pTRAIT!$A:$X,7,FALSE)</f>
        <v>0</v>
      </c>
      <c r="AF250" s="63">
        <f>VLOOKUP($AC250,pTRAIT!$A:$X,8,FALSE)</f>
        <v>0</v>
      </c>
      <c r="AG250" s="63">
        <f>VLOOKUP($AC250,pTRAIT!$A:$X,9,FALSE)</f>
        <v>0</v>
      </c>
      <c r="AH250" s="63">
        <f>VLOOKUP($AC250,pTRAIT!$A:$X,10,FALSE)</f>
        <v>0</v>
      </c>
      <c r="AI250" s="63">
        <f>VLOOKUP($AC250,pTRAIT!$A:$X,11,FALSE)</f>
        <v>0</v>
      </c>
      <c r="AJ250" s="63">
        <f>VLOOKUP($AC250,pTRAIT!$A:$X,12,FALSE)</f>
        <v>0</v>
      </c>
      <c r="AK250" s="63">
        <f>VLOOKUP($AC250,pTRAIT!$A:$X,13,FALSE)</f>
        <v>0</v>
      </c>
      <c r="AL250" s="63">
        <f>VLOOKUP($AC250,pTRAIT!$A:$X,14,FALSE)</f>
        <v>0</v>
      </c>
      <c r="AM250" s="63">
        <f>VLOOKUP($AC250,pTRAIT!$A:$X,15,FALSE)</f>
        <v>0</v>
      </c>
      <c r="AN250" s="63">
        <f>VLOOKUP($AC250,pTRAIT!$A:$X,16,FALSE)</f>
        <v>0</v>
      </c>
      <c r="AO250" s="63">
        <f>VLOOKUP($AC250,pTRAIT!$A:$X,17,FALSE)</f>
        <v>0</v>
      </c>
      <c r="AP250" s="63">
        <f>VLOOKUP($AC250,pTRAIT!$A:$X,18,FALSE)</f>
        <v>0</v>
      </c>
      <c r="AQ250" s="63">
        <f>VLOOKUP($AC250,pTRAIT!$A:$X,19,FALSE)</f>
        <v>0</v>
      </c>
      <c r="AR250" s="63">
        <f>VLOOKUP($AC250,pTRAIT!$A:$X,20,FALSE)</f>
        <v>0</v>
      </c>
      <c r="AS250" s="63">
        <f>VLOOKUP($AC250,pTRAIT!$A:$X,21,FALSE)</f>
        <v>0</v>
      </c>
      <c r="AT250" s="63">
        <f>VLOOKUP($AC250,pTRAIT!$A:$X,22,FALSE)</f>
        <v>0</v>
      </c>
      <c r="AU250" s="63">
        <f>VLOOKUP($AC250,pTRAIT!$A:$X,23,FALSE)</f>
        <v>0</v>
      </c>
      <c r="AV250" s="63">
        <f>VLOOKUP($AC250,pTRAIT!$A:$X,24,FALSE)</f>
        <v>0</v>
      </c>
    </row>
    <row r="251" spans="1:48" ht="12" hidden="1" customHeight="1" x14ac:dyDescent="0.2">
      <c r="A251" s="32">
        <v>456</v>
      </c>
      <c r="B251" s="33" t="s">
        <v>5</v>
      </c>
      <c r="C251" s="34">
        <v>614</v>
      </c>
      <c r="D251" s="32" t="str">
        <f t="shared" si="3"/>
        <v>456X614</v>
      </c>
      <c r="E251" s="47" t="s">
        <v>1627</v>
      </c>
      <c r="F251" s="61" t="s">
        <v>1878</v>
      </c>
      <c r="G251" s="41" t="s">
        <v>43</v>
      </c>
      <c r="H251" s="38"/>
      <c r="I251" s="32">
        <v>456</v>
      </c>
      <c r="J251" s="63">
        <f>VLOOKUP(I251,pTRAIT!A:B,2,FALSE)</f>
        <v>0</v>
      </c>
      <c r="K251" s="63" t="s">
        <v>2725</v>
      </c>
      <c r="L251" s="63"/>
      <c r="M251" s="63" t="s">
        <v>2437</v>
      </c>
      <c r="N251" s="63" t="s">
        <v>2730</v>
      </c>
      <c r="O251" s="63" t="s">
        <v>2431</v>
      </c>
      <c r="P251" s="63" t="s">
        <v>2431</v>
      </c>
      <c r="Q251" s="63" t="s">
        <v>2431</v>
      </c>
      <c r="R251" s="63" t="s">
        <v>2735</v>
      </c>
      <c r="S251" s="63" t="s">
        <v>2431</v>
      </c>
      <c r="T251" s="63" t="s">
        <v>2431</v>
      </c>
      <c r="U251" s="63" t="s">
        <v>2431</v>
      </c>
      <c r="V251" s="63" t="s">
        <v>2431</v>
      </c>
      <c r="W251" s="63" t="s">
        <v>2431</v>
      </c>
      <c r="X251" s="63" t="s">
        <v>2436</v>
      </c>
      <c r="Y251" s="63" t="s">
        <v>2740</v>
      </c>
      <c r="Z251" s="63"/>
      <c r="AA251" s="63" t="s">
        <v>2728</v>
      </c>
      <c r="AB251" s="63"/>
      <c r="AC251" s="34">
        <v>614</v>
      </c>
      <c r="AD251" s="40" t="str">
        <f>VLOOKUP(AC251,pTRAIT!A:B,2,FALSE)</f>
        <v>EM5Mi1Cf9(Pu);RIN=RF / EMi1Cf9ToCE;RIN=RF</v>
      </c>
      <c r="AE251" s="63">
        <f>VLOOKUP($AC251,pTRAIT!$A:$X,7,FALSE)</f>
        <v>0</v>
      </c>
      <c r="AF251" s="63">
        <f>VLOOKUP($AC251,pTRAIT!$A:$X,8,FALSE)</f>
        <v>0</v>
      </c>
      <c r="AG251" s="63">
        <f>VLOOKUP($AC251,pTRAIT!$A:$X,9,FALSE)</f>
        <v>0</v>
      </c>
      <c r="AH251" s="63">
        <f>VLOOKUP($AC251,pTRAIT!$A:$X,10,FALSE)</f>
        <v>0</v>
      </c>
      <c r="AI251" s="63">
        <f>VLOOKUP($AC251,pTRAIT!$A:$X,11,FALSE)</f>
        <v>0</v>
      </c>
      <c r="AJ251" s="63">
        <f>VLOOKUP($AC251,pTRAIT!$A:$X,12,FALSE)</f>
        <v>0</v>
      </c>
      <c r="AK251" s="63">
        <f>VLOOKUP($AC251,pTRAIT!$A:$X,13,FALSE)</f>
        <v>0</v>
      </c>
      <c r="AL251" s="63">
        <f>VLOOKUP($AC251,pTRAIT!$A:$X,14,FALSE)</f>
        <v>0</v>
      </c>
      <c r="AM251" s="63">
        <f>VLOOKUP($AC251,pTRAIT!$A:$X,15,FALSE)</f>
        <v>0</v>
      </c>
      <c r="AN251" s="63">
        <f>VLOOKUP($AC251,pTRAIT!$A:$X,16,FALSE)</f>
        <v>0</v>
      </c>
      <c r="AO251" s="63">
        <f>VLOOKUP($AC251,pTRAIT!$A:$X,17,FALSE)</f>
        <v>0</v>
      </c>
      <c r="AP251" s="63">
        <f>VLOOKUP($AC251,pTRAIT!$A:$X,18,FALSE)</f>
        <v>0</v>
      </c>
      <c r="AQ251" s="63">
        <f>VLOOKUP($AC251,pTRAIT!$A:$X,19,FALSE)</f>
        <v>0</v>
      </c>
      <c r="AR251" s="63">
        <f>VLOOKUP($AC251,pTRAIT!$A:$X,20,FALSE)</f>
        <v>0</v>
      </c>
      <c r="AS251" s="63">
        <f>VLOOKUP($AC251,pTRAIT!$A:$X,21,FALSE)</f>
        <v>0</v>
      </c>
      <c r="AT251" s="63">
        <f>VLOOKUP($AC251,pTRAIT!$A:$X,22,FALSE)</f>
        <v>0</v>
      </c>
      <c r="AU251" s="63">
        <f>VLOOKUP($AC251,pTRAIT!$A:$X,23,FALSE)</f>
        <v>0</v>
      </c>
      <c r="AV251" s="63">
        <f>VLOOKUP($AC251,pTRAIT!$A:$X,24,FALSE)</f>
        <v>0</v>
      </c>
    </row>
    <row r="252" spans="1:48" ht="12" hidden="1" customHeight="1" x14ac:dyDescent="0.2">
      <c r="A252" s="32">
        <v>456</v>
      </c>
      <c r="B252" s="33" t="s">
        <v>5</v>
      </c>
      <c r="C252" s="34">
        <v>612</v>
      </c>
      <c r="D252" s="32" t="str">
        <f t="shared" si="3"/>
        <v>456X612</v>
      </c>
      <c r="E252" s="47" t="s">
        <v>1627</v>
      </c>
      <c r="F252" s="61" t="s">
        <v>1879</v>
      </c>
      <c r="G252" s="41" t="s">
        <v>43</v>
      </c>
      <c r="H252" s="38"/>
      <c r="I252" s="32">
        <v>456</v>
      </c>
      <c r="J252" s="63">
        <f>VLOOKUP(I252,pTRAIT!A:B,2,FALSE)</f>
        <v>0</v>
      </c>
      <c r="K252" s="63" t="s">
        <v>2725</v>
      </c>
      <c r="L252" s="63"/>
      <c r="M252" s="63" t="s">
        <v>2437</v>
      </c>
      <c r="N252" s="63" t="s">
        <v>2730</v>
      </c>
      <c r="O252" s="63" t="s">
        <v>2431</v>
      </c>
      <c r="P252" s="63" t="s">
        <v>2431</v>
      </c>
      <c r="Q252" s="63" t="s">
        <v>2431</v>
      </c>
      <c r="R252" s="63" t="s">
        <v>2735</v>
      </c>
      <c r="S252" s="63" t="s">
        <v>2431</v>
      </c>
      <c r="T252" s="63" t="s">
        <v>2431</v>
      </c>
      <c r="U252" s="63" t="s">
        <v>2431</v>
      </c>
      <c r="V252" s="63" t="s">
        <v>2431</v>
      </c>
      <c r="W252" s="63" t="s">
        <v>2431</v>
      </c>
      <c r="X252" s="63" t="s">
        <v>2436</v>
      </c>
      <c r="Y252" s="63" t="s">
        <v>2740</v>
      </c>
      <c r="Z252" s="63"/>
      <c r="AA252" s="63" t="s">
        <v>2728</v>
      </c>
      <c r="AB252" s="63"/>
      <c r="AC252" s="34">
        <v>612</v>
      </c>
      <c r="AD252" s="40" t="str">
        <f>VLOOKUP(AC252,pTRAIT!A:B,2,FALSE)</f>
        <v>EM5Mi1Cf9(Pu);RIN=RF / (RT)(So5)(Pu);RIN=RS</v>
      </c>
      <c r="AE252" s="63">
        <f>VLOOKUP($AC252,pTRAIT!$A:$X,7,FALSE)</f>
        <v>0</v>
      </c>
      <c r="AF252" s="63">
        <f>VLOOKUP($AC252,pTRAIT!$A:$X,8,FALSE)</f>
        <v>0</v>
      </c>
      <c r="AG252" s="63">
        <f>VLOOKUP($AC252,pTRAIT!$A:$X,9,FALSE)</f>
        <v>0</v>
      </c>
      <c r="AH252" s="63">
        <f>VLOOKUP($AC252,pTRAIT!$A:$X,10,FALSE)</f>
        <v>0</v>
      </c>
      <c r="AI252" s="63">
        <f>VLOOKUP($AC252,pTRAIT!$A:$X,11,FALSE)</f>
        <v>0</v>
      </c>
      <c r="AJ252" s="63">
        <f>VLOOKUP($AC252,pTRAIT!$A:$X,12,FALSE)</f>
        <v>0</v>
      </c>
      <c r="AK252" s="63">
        <f>VLOOKUP($AC252,pTRAIT!$A:$X,13,FALSE)</f>
        <v>0</v>
      </c>
      <c r="AL252" s="63">
        <f>VLOOKUP($AC252,pTRAIT!$A:$X,14,FALSE)</f>
        <v>0</v>
      </c>
      <c r="AM252" s="63">
        <f>VLOOKUP($AC252,pTRAIT!$A:$X,15,FALSE)</f>
        <v>0</v>
      </c>
      <c r="AN252" s="63">
        <f>VLOOKUP($AC252,pTRAIT!$A:$X,16,FALSE)</f>
        <v>0</v>
      </c>
      <c r="AO252" s="63">
        <f>VLOOKUP($AC252,pTRAIT!$A:$X,17,FALSE)</f>
        <v>0</v>
      </c>
      <c r="AP252" s="63">
        <f>VLOOKUP($AC252,pTRAIT!$A:$X,18,FALSE)</f>
        <v>0</v>
      </c>
      <c r="AQ252" s="63">
        <f>VLOOKUP($AC252,pTRAIT!$A:$X,19,FALSE)</f>
        <v>0</v>
      </c>
      <c r="AR252" s="63">
        <f>VLOOKUP($AC252,pTRAIT!$A:$X,20,FALSE)</f>
        <v>0</v>
      </c>
      <c r="AS252" s="63">
        <f>VLOOKUP($AC252,pTRAIT!$A:$X,21,FALSE)</f>
        <v>0</v>
      </c>
      <c r="AT252" s="63">
        <f>VLOOKUP($AC252,pTRAIT!$A:$X,22,FALSE)</f>
        <v>0</v>
      </c>
      <c r="AU252" s="63">
        <f>VLOOKUP($AC252,pTRAIT!$A:$X,23,FALSE)</f>
        <v>0</v>
      </c>
      <c r="AV252" s="63">
        <f>VLOOKUP($AC252,pTRAIT!$A:$X,24,FALSE)</f>
        <v>0</v>
      </c>
    </row>
    <row r="253" spans="1:48" ht="12" hidden="1" customHeight="1" x14ac:dyDescent="0.2">
      <c r="A253" s="32">
        <v>456</v>
      </c>
      <c r="B253" s="33" t="s">
        <v>5</v>
      </c>
      <c r="C253" s="34">
        <v>613</v>
      </c>
      <c r="D253" s="32" t="str">
        <f t="shared" si="3"/>
        <v>456X613</v>
      </c>
      <c r="E253" s="47" t="s">
        <v>1627</v>
      </c>
      <c r="F253" s="61" t="s">
        <v>1880</v>
      </c>
      <c r="G253" s="41" t="s">
        <v>43</v>
      </c>
      <c r="H253" s="38"/>
      <c r="I253" s="32">
        <v>456</v>
      </c>
      <c r="J253" s="63">
        <f>VLOOKUP(I253,pTRAIT!A:B,2,FALSE)</f>
        <v>0</v>
      </c>
      <c r="K253" s="63" t="s">
        <v>2725</v>
      </c>
      <c r="L253" s="63"/>
      <c r="M253" s="63" t="s">
        <v>2437</v>
      </c>
      <c r="N253" s="63" t="s">
        <v>2730</v>
      </c>
      <c r="O253" s="63" t="s">
        <v>2431</v>
      </c>
      <c r="P253" s="63" t="s">
        <v>2431</v>
      </c>
      <c r="Q253" s="63" t="s">
        <v>2431</v>
      </c>
      <c r="R253" s="63" t="s">
        <v>2735</v>
      </c>
      <c r="S253" s="63" t="s">
        <v>2431</v>
      </c>
      <c r="T253" s="63" t="s">
        <v>2431</v>
      </c>
      <c r="U253" s="63" t="s">
        <v>2431</v>
      </c>
      <c r="V253" s="63" t="s">
        <v>2431</v>
      </c>
      <c r="W253" s="63" t="s">
        <v>2431</v>
      </c>
      <c r="X253" s="63" t="s">
        <v>2436</v>
      </c>
      <c r="Y253" s="63" t="s">
        <v>2740</v>
      </c>
      <c r="Z253" s="63"/>
      <c r="AA253" s="63" t="s">
        <v>2728</v>
      </c>
      <c r="AB253" s="63"/>
      <c r="AC253" s="34">
        <v>613</v>
      </c>
      <c r="AD253" s="40" t="str">
        <f>VLOOKUP(AC253,pTRAIT!A:B,2,FALSE)</f>
        <v>EM5Mi1Cf9(Pu);RIN=RF / (RT)(So5)(Pu);RIN=RS</v>
      </c>
      <c r="AE253" s="63">
        <f>VLOOKUP($AC253,pTRAIT!$A:$X,7,FALSE)</f>
        <v>0</v>
      </c>
      <c r="AF253" s="63">
        <f>VLOOKUP($AC253,pTRAIT!$A:$X,8,FALSE)</f>
        <v>0</v>
      </c>
      <c r="AG253" s="63">
        <f>VLOOKUP($AC253,pTRAIT!$A:$X,9,FALSE)</f>
        <v>0</v>
      </c>
      <c r="AH253" s="63">
        <f>VLOOKUP($AC253,pTRAIT!$A:$X,10,FALSE)</f>
        <v>0</v>
      </c>
      <c r="AI253" s="63">
        <f>VLOOKUP($AC253,pTRAIT!$A:$X,11,FALSE)</f>
        <v>0</v>
      </c>
      <c r="AJ253" s="63">
        <f>VLOOKUP($AC253,pTRAIT!$A:$X,12,FALSE)</f>
        <v>0</v>
      </c>
      <c r="AK253" s="63">
        <f>VLOOKUP($AC253,pTRAIT!$A:$X,13,FALSE)</f>
        <v>0</v>
      </c>
      <c r="AL253" s="63">
        <f>VLOOKUP($AC253,pTRAIT!$A:$X,14,FALSE)</f>
        <v>0</v>
      </c>
      <c r="AM253" s="63">
        <f>VLOOKUP($AC253,pTRAIT!$A:$X,15,FALSE)</f>
        <v>0</v>
      </c>
      <c r="AN253" s="63">
        <f>VLOOKUP($AC253,pTRAIT!$A:$X,16,FALSE)</f>
        <v>0</v>
      </c>
      <c r="AO253" s="63">
        <f>VLOOKUP($AC253,pTRAIT!$A:$X,17,FALSE)</f>
        <v>0</v>
      </c>
      <c r="AP253" s="63">
        <f>VLOOKUP($AC253,pTRAIT!$A:$X,18,FALSE)</f>
        <v>0</v>
      </c>
      <c r="AQ253" s="63">
        <f>VLOOKUP($AC253,pTRAIT!$A:$X,19,FALSE)</f>
        <v>0</v>
      </c>
      <c r="AR253" s="63">
        <f>VLOOKUP($AC253,pTRAIT!$A:$X,20,FALSE)</f>
        <v>0</v>
      </c>
      <c r="AS253" s="63">
        <f>VLOOKUP($AC253,pTRAIT!$A:$X,21,FALSE)</f>
        <v>0</v>
      </c>
      <c r="AT253" s="63">
        <f>VLOOKUP($AC253,pTRAIT!$A:$X,22,FALSE)</f>
        <v>0</v>
      </c>
      <c r="AU253" s="63">
        <f>VLOOKUP($AC253,pTRAIT!$A:$X,23,FALSE)</f>
        <v>0</v>
      </c>
      <c r="AV253" s="63">
        <f>VLOOKUP($AC253,pTRAIT!$A:$X,24,FALSE)</f>
        <v>0</v>
      </c>
    </row>
    <row r="254" spans="1:48" ht="12" hidden="1" customHeight="1" x14ac:dyDescent="0.2">
      <c r="A254" s="32">
        <v>456</v>
      </c>
      <c r="B254" s="33" t="s">
        <v>5</v>
      </c>
      <c r="C254" s="34">
        <v>615</v>
      </c>
      <c r="D254" s="32" t="str">
        <f t="shared" si="3"/>
        <v>456X615</v>
      </c>
      <c r="E254" s="47" t="s">
        <v>1627</v>
      </c>
      <c r="F254" s="61" t="s">
        <v>1881</v>
      </c>
      <c r="G254" s="41" t="s">
        <v>43</v>
      </c>
      <c r="H254" s="38"/>
      <c r="I254" s="32">
        <v>456</v>
      </c>
      <c r="J254" s="63">
        <f>VLOOKUP(I254,pTRAIT!A:B,2,FALSE)</f>
        <v>0</v>
      </c>
      <c r="K254" s="63" t="s">
        <v>2725</v>
      </c>
      <c r="L254" s="63"/>
      <c r="M254" s="63" t="s">
        <v>2437</v>
      </c>
      <c r="N254" s="63" t="s">
        <v>2730</v>
      </c>
      <c r="O254" s="63" t="s">
        <v>2431</v>
      </c>
      <c r="P254" s="63" t="s">
        <v>2431</v>
      </c>
      <c r="Q254" s="63" t="s">
        <v>2431</v>
      </c>
      <c r="R254" s="63" t="s">
        <v>2735</v>
      </c>
      <c r="S254" s="63" t="s">
        <v>2431</v>
      </c>
      <c r="T254" s="63" t="s">
        <v>2431</v>
      </c>
      <c r="U254" s="63" t="s">
        <v>2431</v>
      </c>
      <c r="V254" s="63" t="s">
        <v>2431</v>
      </c>
      <c r="W254" s="63" t="s">
        <v>2431</v>
      </c>
      <c r="X254" s="63" t="s">
        <v>2436</v>
      </c>
      <c r="Y254" s="63" t="s">
        <v>2740</v>
      </c>
      <c r="Z254" s="63"/>
      <c r="AA254" s="63" t="s">
        <v>2728</v>
      </c>
      <c r="AB254" s="63"/>
      <c r="AC254" s="34">
        <v>615</v>
      </c>
      <c r="AD254" s="40" t="str">
        <f>VLOOKUP(AC254,pTRAIT!A:B,2,FALSE)</f>
        <v>EM5Mi1Cf9(Pu);RIN=RF / EM5Mi1;RIN=RF</v>
      </c>
      <c r="AE254" s="63">
        <f>VLOOKUP($AC254,pTRAIT!$A:$X,7,FALSE)</f>
        <v>0</v>
      </c>
      <c r="AF254" s="63">
        <f>VLOOKUP($AC254,pTRAIT!$A:$X,8,FALSE)</f>
        <v>0</v>
      </c>
      <c r="AG254" s="63">
        <f>VLOOKUP($AC254,pTRAIT!$A:$X,9,FALSE)</f>
        <v>0</v>
      </c>
      <c r="AH254" s="63">
        <f>VLOOKUP($AC254,pTRAIT!$A:$X,10,FALSE)</f>
        <v>0</v>
      </c>
      <c r="AI254" s="63">
        <f>VLOOKUP($AC254,pTRAIT!$A:$X,11,FALSE)</f>
        <v>0</v>
      </c>
      <c r="AJ254" s="63">
        <f>VLOOKUP($AC254,pTRAIT!$A:$X,12,FALSE)</f>
        <v>0</v>
      </c>
      <c r="AK254" s="63">
        <f>VLOOKUP($AC254,pTRAIT!$A:$X,13,FALSE)</f>
        <v>0</v>
      </c>
      <c r="AL254" s="63">
        <f>VLOOKUP($AC254,pTRAIT!$A:$X,14,FALSE)</f>
        <v>0</v>
      </c>
      <c r="AM254" s="63">
        <f>VLOOKUP($AC254,pTRAIT!$A:$X,15,FALSE)</f>
        <v>0</v>
      </c>
      <c r="AN254" s="63">
        <f>VLOOKUP($AC254,pTRAIT!$A:$X,16,FALSE)</f>
        <v>0</v>
      </c>
      <c r="AO254" s="63">
        <f>VLOOKUP($AC254,pTRAIT!$A:$X,17,FALSE)</f>
        <v>0</v>
      </c>
      <c r="AP254" s="63">
        <f>VLOOKUP($AC254,pTRAIT!$A:$X,18,FALSE)</f>
        <v>0</v>
      </c>
      <c r="AQ254" s="63">
        <f>VLOOKUP($AC254,pTRAIT!$A:$X,19,FALSE)</f>
        <v>0</v>
      </c>
      <c r="AR254" s="63">
        <f>VLOOKUP($AC254,pTRAIT!$A:$X,20,FALSE)</f>
        <v>0</v>
      </c>
      <c r="AS254" s="63">
        <f>VLOOKUP($AC254,pTRAIT!$A:$X,21,FALSE)</f>
        <v>0</v>
      </c>
      <c r="AT254" s="63">
        <f>VLOOKUP($AC254,pTRAIT!$A:$X,22,FALSE)</f>
        <v>0</v>
      </c>
      <c r="AU254" s="63">
        <f>VLOOKUP($AC254,pTRAIT!$A:$X,23,FALSE)</f>
        <v>0</v>
      </c>
      <c r="AV254" s="63">
        <f>VLOOKUP($AC254,pTRAIT!$A:$X,24,FALSE)</f>
        <v>0</v>
      </c>
    </row>
    <row r="255" spans="1:48" ht="12" hidden="1" customHeight="1" x14ac:dyDescent="0.2">
      <c r="A255" s="32">
        <v>456</v>
      </c>
      <c r="B255" s="33" t="s">
        <v>5</v>
      </c>
      <c r="C255" s="34">
        <v>616</v>
      </c>
      <c r="D255" s="32" t="str">
        <f t="shared" si="3"/>
        <v>456X616</v>
      </c>
      <c r="E255" s="47" t="s">
        <v>1627</v>
      </c>
      <c r="F255" s="61" t="s">
        <v>1882</v>
      </c>
      <c r="G255" s="41" t="s">
        <v>43</v>
      </c>
      <c r="H255" s="38"/>
      <c r="I255" s="32">
        <v>456</v>
      </c>
      <c r="J255" s="63">
        <f>VLOOKUP(I255,pTRAIT!A:B,2,FALSE)</f>
        <v>0</v>
      </c>
      <c r="K255" s="63" t="s">
        <v>2725</v>
      </c>
      <c r="L255" s="63"/>
      <c r="M255" s="63" t="s">
        <v>2437</v>
      </c>
      <c r="N255" s="63" t="s">
        <v>2730</v>
      </c>
      <c r="O255" s="63" t="s">
        <v>2431</v>
      </c>
      <c r="P255" s="63" t="s">
        <v>2431</v>
      </c>
      <c r="Q255" s="63" t="s">
        <v>2431</v>
      </c>
      <c r="R255" s="63" t="s">
        <v>2735</v>
      </c>
      <c r="S255" s="63" t="s">
        <v>2431</v>
      </c>
      <c r="T255" s="63" t="s">
        <v>2431</v>
      </c>
      <c r="U255" s="63" t="s">
        <v>2431</v>
      </c>
      <c r="V255" s="63" t="s">
        <v>2431</v>
      </c>
      <c r="W255" s="63" t="s">
        <v>2431</v>
      </c>
      <c r="X255" s="63" t="s">
        <v>2436</v>
      </c>
      <c r="Y255" s="63" t="s">
        <v>2740</v>
      </c>
      <c r="Z255" s="63"/>
      <c r="AA255" s="63" t="s">
        <v>2728</v>
      </c>
      <c r="AB255" s="63"/>
      <c r="AC255" s="34">
        <v>616</v>
      </c>
      <c r="AD255" s="40" t="str">
        <f>VLOOKUP(AC255,pTRAIT!A:B,2,FALSE)</f>
        <v>EM5Mi1Cf9(Pu);RIN=RF / Sp-1EM5UeMi1Cf9ogc;RIN=RF</v>
      </c>
      <c r="AE255" s="63">
        <f>VLOOKUP($AC255,pTRAIT!$A:$X,7,FALSE)</f>
        <v>0</v>
      </c>
      <c r="AF255" s="63">
        <f>VLOOKUP($AC255,pTRAIT!$A:$X,8,FALSE)</f>
        <v>0</v>
      </c>
      <c r="AG255" s="63">
        <f>VLOOKUP($AC255,pTRAIT!$A:$X,9,FALSE)</f>
        <v>0</v>
      </c>
      <c r="AH255" s="63">
        <f>VLOOKUP($AC255,pTRAIT!$A:$X,10,FALSE)</f>
        <v>0</v>
      </c>
      <c r="AI255" s="63">
        <f>VLOOKUP($AC255,pTRAIT!$A:$X,11,FALSE)</f>
        <v>0</v>
      </c>
      <c r="AJ255" s="63">
        <f>VLOOKUP($AC255,pTRAIT!$A:$X,12,FALSE)</f>
        <v>0</v>
      </c>
      <c r="AK255" s="63">
        <f>VLOOKUP($AC255,pTRAIT!$A:$X,13,FALSE)</f>
        <v>0</v>
      </c>
      <c r="AL255" s="63">
        <f>VLOOKUP($AC255,pTRAIT!$A:$X,14,FALSE)</f>
        <v>0</v>
      </c>
      <c r="AM255" s="63">
        <f>VLOOKUP($AC255,pTRAIT!$A:$X,15,FALSE)</f>
        <v>0</v>
      </c>
      <c r="AN255" s="63">
        <f>VLOOKUP($AC255,pTRAIT!$A:$X,16,FALSE)</f>
        <v>0</v>
      </c>
      <c r="AO255" s="63">
        <f>VLOOKUP($AC255,pTRAIT!$A:$X,17,FALSE)</f>
        <v>0</v>
      </c>
      <c r="AP255" s="63">
        <f>VLOOKUP($AC255,pTRAIT!$A:$X,18,FALSE)</f>
        <v>0</v>
      </c>
      <c r="AQ255" s="63">
        <f>VLOOKUP($AC255,pTRAIT!$A:$X,19,FALSE)</f>
        <v>0</v>
      </c>
      <c r="AR255" s="63">
        <f>VLOOKUP($AC255,pTRAIT!$A:$X,20,FALSE)</f>
        <v>0</v>
      </c>
      <c r="AS255" s="63">
        <f>VLOOKUP($AC255,pTRAIT!$A:$X,21,FALSE)</f>
        <v>0</v>
      </c>
      <c r="AT255" s="63">
        <f>VLOOKUP($AC255,pTRAIT!$A:$X,22,FALSE)</f>
        <v>0</v>
      </c>
      <c r="AU255" s="63">
        <f>VLOOKUP($AC255,pTRAIT!$A:$X,23,FALSE)</f>
        <v>0</v>
      </c>
      <c r="AV255" s="63">
        <f>VLOOKUP($AC255,pTRAIT!$A:$X,24,FALSE)</f>
        <v>0</v>
      </c>
    </row>
    <row r="256" spans="1:48" ht="12" hidden="1" customHeight="1" x14ac:dyDescent="0.2">
      <c r="A256" s="32">
        <v>456</v>
      </c>
      <c r="B256" s="33" t="s">
        <v>5</v>
      </c>
      <c r="C256" s="34">
        <v>617</v>
      </c>
      <c r="D256" s="32" t="str">
        <f t="shared" si="3"/>
        <v>456X617</v>
      </c>
      <c r="E256" s="47" t="s">
        <v>1627</v>
      </c>
      <c r="F256" s="61" t="s">
        <v>1883</v>
      </c>
      <c r="G256" s="41" t="s">
        <v>43</v>
      </c>
      <c r="H256" s="38"/>
      <c r="I256" s="32">
        <v>456</v>
      </c>
      <c r="J256" s="63">
        <f>VLOOKUP(I256,pTRAIT!A:B,2,FALSE)</f>
        <v>0</v>
      </c>
      <c r="K256" s="63" t="s">
        <v>2725</v>
      </c>
      <c r="L256" s="63"/>
      <c r="M256" s="63" t="s">
        <v>2437</v>
      </c>
      <c r="N256" s="63" t="s">
        <v>2730</v>
      </c>
      <c r="O256" s="63" t="s">
        <v>2431</v>
      </c>
      <c r="P256" s="63" t="s">
        <v>2431</v>
      </c>
      <c r="Q256" s="63" t="s">
        <v>2431</v>
      </c>
      <c r="R256" s="63" t="s">
        <v>2735</v>
      </c>
      <c r="S256" s="63" t="s">
        <v>2431</v>
      </c>
      <c r="T256" s="63" t="s">
        <v>2431</v>
      </c>
      <c r="U256" s="63" t="s">
        <v>2431</v>
      </c>
      <c r="V256" s="63" t="s">
        <v>2431</v>
      </c>
      <c r="W256" s="63" t="s">
        <v>2431</v>
      </c>
      <c r="X256" s="63" t="s">
        <v>2436</v>
      </c>
      <c r="Y256" s="63" t="s">
        <v>2740</v>
      </c>
      <c r="Z256" s="63"/>
      <c r="AA256" s="63" t="s">
        <v>2728</v>
      </c>
      <c r="AB256" s="63"/>
      <c r="AC256" s="34">
        <v>617</v>
      </c>
      <c r="AD256" s="40" t="str">
        <f>VLOOKUP(AC256,pTRAIT!A:B,2,FALSE)</f>
        <v>EM5Mi1Cf9(Pu);RIN=RF / EM5UeMi1(Cf9);RIN=RF</v>
      </c>
      <c r="AE256" s="63">
        <f>VLOOKUP($AC256,pTRAIT!$A:$X,7,FALSE)</f>
        <v>0</v>
      </c>
      <c r="AF256" s="63">
        <f>VLOOKUP($AC256,pTRAIT!$A:$X,8,FALSE)</f>
        <v>0</v>
      </c>
      <c r="AG256" s="63">
        <f>VLOOKUP($AC256,pTRAIT!$A:$X,9,FALSE)</f>
        <v>0</v>
      </c>
      <c r="AH256" s="63">
        <f>VLOOKUP($AC256,pTRAIT!$A:$X,10,FALSE)</f>
        <v>0</v>
      </c>
      <c r="AI256" s="63">
        <f>VLOOKUP($AC256,pTRAIT!$A:$X,11,FALSE)</f>
        <v>0</v>
      </c>
      <c r="AJ256" s="63">
        <f>VLOOKUP($AC256,pTRAIT!$A:$X,12,FALSE)</f>
        <v>0</v>
      </c>
      <c r="AK256" s="63">
        <f>VLOOKUP($AC256,pTRAIT!$A:$X,13,FALSE)</f>
        <v>0</v>
      </c>
      <c r="AL256" s="63">
        <f>VLOOKUP($AC256,pTRAIT!$A:$X,14,FALSE)</f>
        <v>0</v>
      </c>
      <c r="AM256" s="63">
        <f>VLOOKUP($AC256,pTRAIT!$A:$X,15,FALSE)</f>
        <v>0</v>
      </c>
      <c r="AN256" s="63">
        <f>VLOOKUP($AC256,pTRAIT!$A:$X,16,FALSE)</f>
        <v>0</v>
      </c>
      <c r="AO256" s="63">
        <f>VLOOKUP($AC256,pTRAIT!$A:$X,17,FALSE)</f>
        <v>0</v>
      </c>
      <c r="AP256" s="63">
        <f>VLOOKUP($AC256,pTRAIT!$A:$X,18,FALSE)</f>
        <v>0</v>
      </c>
      <c r="AQ256" s="63">
        <f>VLOOKUP($AC256,pTRAIT!$A:$X,19,FALSE)</f>
        <v>0</v>
      </c>
      <c r="AR256" s="63">
        <f>VLOOKUP($AC256,pTRAIT!$A:$X,20,FALSE)</f>
        <v>0</v>
      </c>
      <c r="AS256" s="63">
        <f>VLOOKUP($AC256,pTRAIT!$A:$X,21,FALSE)</f>
        <v>0</v>
      </c>
      <c r="AT256" s="63">
        <f>VLOOKUP($AC256,pTRAIT!$A:$X,22,FALSE)</f>
        <v>0</v>
      </c>
      <c r="AU256" s="63">
        <f>VLOOKUP($AC256,pTRAIT!$A:$X,23,FALSE)</f>
        <v>0</v>
      </c>
      <c r="AV256" s="63">
        <f>VLOOKUP($AC256,pTRAIT!$A:$X,24,FALSE)</f>
        <v>0</v>
      </c>
    </row>
    <row r="257" spans="1:48" ht="12" hidden="1" customHeight="1" x14ac:dyDescent="0.2">
      <c r="A257" s="32">
        <v>456</v>
      </c>
      <c r="B257" s="33" t="s">
        <v>5</v>
      </c>
      <c r="C257" s="34">
        <v>618</v>
      </c>
      <c r="D257" s="32" t="str">
        <f t="shared" si="3"/>
        <v>456X618</v>
      </c>
      <c r="E257" s="47" t="s">
        <v>1627</v>
      </c>
      <c r="F257" s="61" t="s">
        <v>1884</v>
      </c>
      <c r="G257" s="41" t="s">
        <v>43</v>
      </c>
      <c r="H257" s="38"/>
      <c r="I257" s="32">
        <v>456</v>
      </c>
      <c r="J257" s="63">
        <f>VLOOKUP(I257,pTRAIT!A:B,2,FALSE)</f>
        <v>0</v>
      </c>
      <c r="K257" s="63" t="s">
        <v>2725</v>
      </c>
      <c r="L257" s="63"/>
      <c r="M257" s="63" t="s">
        <v>2437</v>
      </c>
      <c r="N257" s="63" t="s">
        <v>2730</v>
      </c>
      <c r="O257" s="63" t="s">
        <v>2431</v>
      </c>
      <c r="P257" s="63" t="s">
        <v>2431</v>
      </c>
      <c r="Q257" s="63" t="s">
        <v>2431</v>
      </c>
      <c r="R257" s="63" t="s">
        <v>2735</v>
      </c>
      <c r="S257" s="63" t="s">
        <v>2431</v>
      </c>
      <c r="T257" s="63" t="s">
        <v>2431</v>
      </c>
      <c r="U257" s="63" t="s">
        <v>2431</v>
      </c>
      <c r="V257" s="63" t="s">
        <v>2431</v>
      </c>
      <c r="W257" s="63" t="s">
        <v>2431</v>
      </c>
      <c r="X257" s="63" t="s">
        <v>2436</v>
      </c>
      <c r="Y257" s="63" t="s">
        <v>2740</v>
      </c>
      <c r="Z257" s="63"/>
      <c r="AA257" s="63" t="s">
        <v>2728</v>
      </c>
      <c r="AB257" s="63"/>
      <c r="AC257" s="34">
        <v>618</v>
      </c>
      <c r="AD257" s="40" t="str">
        <f>VLOOKUP(AC257,pTRAIT!A:B,2,FALSE)</f>
        <v>EM5Mi1Cf9(Pu);RIN=RF / EM5UeMi1Fr1Cf9;RIN=RS</v>
      </c>
      <c r="AE257" s="63">
        <f>VLOOKUP($AC257,pTRAIT!$A:$X,7,FALSE)</f>
        <v>0</v>
      </c>
      <c r="AF257" s="63">
        <f>VLOOKUP($AC257,pTRAIT!$A:$X,8,FALSE)</f>
        <v>0</v>
      </c>
      <c r="AG257" s="63">
        <f>VLOOKUP($AC257,pTRAIT!$A:$X,9,FALSE)</f>
        <v>0</v>
      </c>
      <c r="AH257" s="63">
        <f>VLOOKUP($AC257,pTRAIT!$A:$X,10,FALSE)</f>
        <v>0</v>
      </c>
      <c r="AI257" s="63">
        <f>VLOOKUP($AC257,pTRAIT!$A:$X,11,FALSE)</f>
        <v>0</v>
      </c>
      <c r="AJ257" s="63">
        <f>VLOOKUP($AC257,pTRAIT!$A:$X,12,FALSE)</f>
        <v>0</v>
      </c>
      <c r="AK257" s="63">
        <f>VLOOKUP($AC257,pTRAIT!$A:$X,13,FALSE)</f>
        <v>0</v>
      </c>
      <c r="AL257" s="63">
        <f>VLOOKUP($AC257,pTRAIT!$A:$X,14,FALSE)</f>
        <v>0</v>
      </c>
      <c r="AM257" s="63">
        <f>VLOOKUP($AC257,pTRAIT!$A:$X,15,FALSE)</f>
        <v>0</v>
      </c>
      <c r="AN257" s="63">
        <f>VLOOKUP($AC257,pTRAIT!$A:$X,16,FALSE)</f>
        <v>0</v>
      </c>
      <c r="AO257" s="63">
        <f>VLOOKUP($AC257,pTRAIT!$A:$X,17,FALSE)</f>
        <v>0</v>
      </c>
      <c r="AP257" s="63">
        <f>VLOOKUP($AC257,pTRAIT!$A:$X,18,FALSE)</f>
        <v>0</v>
      </c>
      <c r="AQ257" s="63">
        <f>VLOOKUP($AC257,pTRAIT!$A:$X,19,FALSE)</f>
        <v>0</v>
      </c>
      <c r="AR257" s="63">
        <f>VLOOKUP($AC257,pTRAIT!$A:$X,20,FALSE)</f>
        <v>0</v>
      </c>
      <c r="AS257" s="63">
        <f>VLOOKUP($AC257,pTRAIT!$A:$X,21,FALSE)</f>
        <v>0</v>
      </c>
      <c r="AT257" s="63">
        <f>VLOOKUP($AC257,pTRAIT!$A:$X,22,FALSE)</f>
        <v>0</v>
      </c>
      <c r="AU257" s="63">
        <f>VLOOKUP($AC257,pTRAIT!$A:$X,23,FALSE)</f>
        <v>0</v>
      </c>
      <c r="AV257" s="63">
        <f>VLOOKUP($AC257,pTRAIT!$A:$X,24,FALSE)</f>
        <v>0</v>
      </c>
    </row>
    <row r="258" spans="1:48" ht="12" hidden="1" customHeight="1" x14ac:dyDescent="0.2">
      <c r="A258" s="32">
        <v>456</v>
      </c>
      <c r="B258" s="33" t="s">
        <v>5</v>
      </c>
      <c r="C258" s="34">
        <v>619</v>
      </c>
      <c r="D258" s="32" t="str">
        <f t="shared" ref="D258:D321" si="4">_xlfn.CONCAT(A258,B258,C258)</f>
        <v>456X619</v>
      </c>
      <c r="E258" s="47" t="s">
        <v>1627</v>
      </c>
      <c r="F258" s="61" t="s">
        <v>1885</v>
      </c>
      <c r="G258" s="41" t="s">
        <v>43</v>
      </c>
      <c r="H258" s="38"/>
      <c r="I258" s="32">
        <v>456</v>
      </c>
      <c r="J258" s="63">
        <f>VLOOKUP(I258,pTRAIT!A:B,2,FALSE)</f>
        <v>0</v>
      </c>
      <c r="K258" s="63" t="s">
        <v>2725</v>
      </c>
      <c r="L258" s="63"/>
      <c r="M258" s="63" t="s">
        <v>2437</v>
      </c>
      <c r="N258" s="63" t="s">
        <v>2730</v>
      </c>
      <c r="O258" s="63" t="s">
        <v>2431</v>
      </c>
      <c r="P258" s="63" t="s">
        <v>2431</v>
      </c>
      <c r="Q258" s="63" t="s">
        <v>2431</v>
      </c>
      <c r="R258" s="63" t="s">
        <v>2735</v>
      </c>
      <c r="S258" s="63" t="s">
        <v>2431</v>
      </c>
      <c r="T258" s="63" t="s">
        <v>2431</v>
      </c>
      <c r="U258" s="63" t="s">
        <v>2431</v>
      </c>
      <c r="V258" s="63" t="s">
        <v>2431</v>
      </c>
      <c r="W258" s="63" t="s">
        <v>2431</v>
      </c>
      <c r="X258" s="63" t="s">
        <v>2436</v>
      </c>
      <c r="Y258" s="63" t="s">
        <v>2740</v>
      </c>
      <c r="Z258" s="63"/>
      <c r="AA258" s="63" t="s">
        <v>2728</v>
      </c>
      <c r="AB258" s="63"/>
      <c r="AC258" s="34">
        <v>619</v>
      </c>
      <c r="AD258" s="40" t="str">
        <f>VLOOKUP(AC258,pTRAIT!A:B,2,FALSE)</f>
        <v>EM5Mi1Cf9(Pu);RIN=RF / EM5Ue;RIN=RS</v>
      </c>
      <c r="AE258" s="63">
        <f>VLOOKUP($AC258,pTRAIT!$A:$X,7,FALSE)</f>
        <v>0</v>
      </c>
      <c r="AF258" s="63">
        <f>VLOOKUP($AC258,pTRAIT!$A:$X,8,FALSE)</f>
        <v>0</v>
      </c>
      <c r="AG258" s="63">
        <f>VLOOKUP($AC258,pTRAIT!$A:$X,9,FALSE)</f>
        <v>0</v>
      </c>
      <c r="AH258" s="63">
        <f>VLOOKUP($AC258,pTRAIT!$A:$X,10,FALSE)</f>
        <v>0</v>
      </c>
      <c r="AI258" s="63">
        <f>VLOOKUP($AC258,pTRAIT!$A:$X,11,FALSE)</f>
        <v>0</v>
      </c>
      <c r="AJ258" s="63">
        <f>VLOOKUP($AC258,pTRAIT!$A:$X,12,FALSE)</f>
        <v>0</v>
      </c>
      <c r="AK258" s="63">
        <f>VLOOKUP($AC258,pTRAIT!$A:$X,13,FALSE)</f>
        <v>0</v>
      </c>
      <c r="AL258" s="63">
        <f>VLOOKUP($AC258,pTRAIT!$A:$X,14,FALSE)</f>
        <v>0</v>
      </c>
      <c r="AM258" s="63">
        <f>VLOOKUP($AC258,pTRAIT!$A:$X,15,FALSE)</f>
        <v>0</v>
      </c>
      <c r="AN258" s="63">
        <f>VLOOKUP($AC258,pTRAIT!$A:$X,16,FALSE)</f>
        <v>0</v>
      </c>
      <c r="AO258" s="63">
        <f>VLOOKUP($AC258,pTRAIT!$A:$X,17,FALSE)</f>
        <v>0</v>
      </c>
      <c r="AP258" s="63">
        <f>VLOOKUP($AC258,pTRAIT!$A:$X,18,FALSE)</f>
        <v>0</v>
      </c>
      <c r="AQ258" s="63">
        <f>VLOOKUP($AC258,pTRAIT!$A:$X,19,FALSE)</f>
        <v>0</v>
      </c>
      <c r="AR258" s="63">
        <f>VLOOKUP($AC258,pTRAIT!$A:$X,20,FALSE)</f>
        <v>0</v>
      </c>
      <c r="AS258" s="63">
        <f>VLOOKUP($AC258,pTRAIT!$A:$X,21,FALSE)</f>
        <v>0</v>
      </c>
      <c r="AT258" s="63">
        <f>VLOOKUP($AC258,pTRAIT!$A:$X,22,FALSE)</f>
        <v>0</v>
      </c>
      <c r="AU258" s="63">
        <f>VLOOKUP($AC258,pTRAIT!$A:$X,23,FALSE)</f>
        <v>0</v>
      </c>
      <c r="AV258" s="63">
        <f>VLOOKUP($AC258,pTRAIT!$A:$X,24,FALSE)</f>
        <v>0</v>
      </c>
    </row>
    <row r="259" spans="1:48" ht="12" hidden="1" customHeight="1" x14ac:dyDescent="0.2">
      <c r="A259" s="32">
        <v>456</v>
      </c>
      <c r="B259" s="33" t="s">
        <v>5</v>
      </c>
      <c r="C259" s="34">
        <v>620</v>
      </c>
      <c r="D259" s="32" t="str">
        <f t="shared" si="4"/>
        <v>456X620</v>
      </c>
      <c r="E259" s="47" t="s">
        <v>1627</v>
      </c>
      <c r="F259" s="61" t="s">
        <v>1886</v>
      </c>
      <c r="G259" s="41" t="s">
        <v>43</v>
      </c>
      <c r="H259" s="38"/>
      <c r="I259" s="32">
        <v>456</v>
      </c>
      <c r="J259" s="63">
        <f>VLOOKUP(I259,pTRAIT!A:B,2,FALSE)</f>
        <v>0</v>
      </c>
      <c r="K259" s="63" t="s">
        <v>2725</v>
      </c>
      <c r="L259" s="63"/>
      <c r="M259" s="63" t="s">
        <v>2437</v>
      </c>
      <c r="N259" s="63" t="s">
        <v>2730</v>
      </c>
      <c r="O259" s="63" t="s">
        <v>2431</v>
      </c>
      <c r="P259" s="63" t="s">
        <v>2431</v>
      </c>
      <c r="Q259" s="63" t="s">
        <v>2431</v>
      </c>
      <c r="R259" s="63" t="s">
        <v>2735</v>
      </c>
      <c r="S259" s="63" t="s">
        <v>2431</v>
      </c>
      <c r="T259" s="63" t="s">
        <v>2431</v>
      </c>
      <c r="U259" s="63" t="s">
        <v>2431</v>
      </c>
      <c r="V259" s="63" t="s">
        <v>2431</v>
      </c>
      <c r="W259" s="63" t="s">
        <v>2431</v>
      </c>
      <c r="X259" s="63" t="s">
        <v>2436</v>
      </c>
      <c r="Y259" s="63" t="s">
        <v>2740</v>
      </c>
      <c r="Z259" s="63"/>
      <c r="AA259" s="63" t="s">
        <v>2728</v>
      </c>
      <c r="AB259" s="63"/>
      <c r="AC259" s="34">
        <v>620</v>
      </c>
      <c r="AD259" s="40" t="str">
        <f>VLOOKUP(AC259,pTRAIT!A:B,2,FALSE)</f>
        <v>EM5Mi1Cf9(Pu);RIN=RF / EM5UeMi1WS(Cf9);RIN=RS</v>
      </c>
      <c r="AE259" s="63">
        <f>VLOOKUP($AC259,pTRAIT!$A:$X,7,FALSE)</f>
        <v>0</v>
      </c>
      <c r="AF259" s="63">
        <f>VLOOKUP($AC259,pTRAIT!$A:$X,8,FALSE)</f>
        <v>0</v>
      </c>
      <c r="AG259" s="63">
        <f>VLOOKUP($AC259,pTRAIT!$A:$X,9,FALSE)</f>
        <v>0</v>
      </c>
      <c r="AH259" s="63">
        <f>VLOOKUP($AC259,pTRAIT!$A:$X,10,FALSE)</f>
        <v>0</v>
      </c>
      <c r="AI259" s="63">
        <f>VLOOKUP($AC259,pTRAIT!$A:$X,11,FALSE)</f>
        <v>0</v>
      </c>
      <c r="AJ259" s="63">
        <f>VLOOKUP($AC259,pTRAIT!$A:$X,12,FALSE)</f>
        <v>0</v>
      </c>
      <c r="AK259" s="63">
        <f>VLOOKUP($AC259,pTRAIT!$A:$X,13,FALSE)</f>
        <v>0</v>
      </c>
      <c r="AL259" s="63">
        <f>VLOOKUP($AC259,pTRAIT!$A:$X,14,FALSE)</f>
        <v>0</v>
      </c>
      <c r="AM259" s="63">
        <f>VLOOKUP($AC259,pTRAIT!$A:$X,15,FALSE)</f>
        <v>0</v>
      </c>
      <c r="AN259" s="63">
        <f>VLOOKUP($AC259,pTRAIT!$A:$X,16,FALSE)</f>
        <v>0</v>
      </c>
      <c r="AO259" s="63">
        <f>VLOOKUP($AC259,pTRAIT!$A:$X,17,FALSE)</f>
        <v>0</v>
      </c>
      <c r="AP259" s="63">
        <f>VLOOKUP($AC259,pTRAIT!$A:$X,18,FALSE)</f>
        <v>0</v>
      </c>
      <c r="AQ259" s="63">
        <f>VLOOKUP($AC259,pTRAIT!$A:$X,19,FALSE)</f>
        <v>0</v>
      </c>
      <c r="AR259" s="63">
        <f>VLOOKUP($AC259,pTRAIT!$A:$X,20,FALSE)</f>
        <v>0</v>
      </c>
      <c r="AS259" s="63">
        <f>VLOOKUP($AC259,pTRAIT!$A:$X,21,FALSE)</f>
        <v>0</v>
      </c>
      <c r="AT259" s="63">
        <f>VLOOKUP($AC259,pTRAIT!$A:$X,22,FALSE)</f>
        <v>0</v>
      </c>
      <c r="AU259" s="63">
        <f>VLOOKUP($AC259,pTRAIT!$A:$X,23,FALSE)</f>
        <v>0</v>
      </c>
      <c r="AV259" s="63">
        <f>VLOOKUP($AC259,pTRAIT!$A:$X,24,FALSE)</f>
        <v>0</v>
      </c>
    </row>
    <row r="260" spans="1:48" ht="12" hidden="1" customHeight="1" x14ac:dyDescent="0.2">
      <c r="A260" s="32">
        <v>456</v>
      </c>
      <c r="B260" s="33" t="s">
        <v>5</v>
      </c>
      <c r="C260" s="34">
        <v>621</v>
      </c>
      <c r="D260" s="32" t="str">
        <f t="shared" si="4"/>
        <v>456X621</v>
      </c>
      <c r="E260" s="47" t="s">
        <v>1627</v>
      </c>
      <c r="F260" s="61" t="s">
        <v>1887</v>
      </c>
      <c r="G260" s="41" t="s">
        <v>43</v>
      </c>
      <c r="H260" s="38"/>
      <c r="I260" s="32">
        <v>456</v>
      </c>
      <c r="J260" s="63">
        <f>VLOOKUP(I260,pTRAIT!A:B,2,FALSE)</f>
        <v>0</v>
      </c>
      <c r="K260" s="63" t="s">
        <v>2725</v>
      </c>
      <c r="L260" s="63"/>
      <c r="M260" s="63" t="s">
        <v>2437</v>
      </c>
      <c r="N260" s="63" t="s">
        <v>2730</v>
      </c>
      <c r="O260" s="63" t="s">
        <v>2431</v>
      </c>
      <c r="P260" s="63" t="s">
        <v>2431</v>
      </c>
      <c r="Q260" s="63" t="s">
        <v>2431</v>
      </c>
      <c r="R260" s="63" t="s">
        <v>2735</v>
      </c>
      <c r="S260" s="63" t="s">
        <v>2431</v>
      </c>
      <c r="T260" s="63" t="s">
        <v>2431</v>
      </c>
      <c r="U260" s="63" t="s">
        <v>2431</v>
      </c>
      <c r="V260" s="63" t="s">
        <v>2431</v>
      </c>
      <c r="W260" s="63" t="s">
        <v>2431</v>
      </c>
      <c r="X260" s="63" t="s">
        <v>2436</v>
      </c>
      <c r="Y260" s="63" t="s">
        <v>2740</v>
      </c>
      <c r="Z260" s="63"/>
      <c r="AA260" s="63" t="s">
        <v>2728</v>
      </c>
      <c r="AB260" s="63"/>
      <c r="AC260" s="34">
        <v>621</v>
      </c>
      <c r="AD260" s="40" t="str">
        <f>VLOOKUP(AC260,pTRAIT!A:B,2,FALSE)</f>
        <v>EM5Mi1Cf9(Pu);RIN=RF / EM5RTUeCM5Pu;RIN=RF</v>
      </c>
      <c r="AE260" s="63">
        <f>VLOOKUP($AC260,pTRAIT!$A:$X,7,FALSE)</f>
        <v>0</v>
      </c>
      <c r="AF260" s="63">
        <f>VLOOKUP($AC260,pTRAIT!$A:$X,8,FALSE)</f>
        <v>0</v>
      </c>
      <c r="AG260" s="63">
        <f>VLOOKUP($AC260,pTRAIT!$A:$X,9,FALSE)</f>
        <v>0</v>
      </c>
      <c r="AH260" s="63">
        <f>VLOOKUP($AC260,pTRAIT!$A:$X,10,FALSE)</f>
        <v>0</v>
      </c>
      <c r="AI260" s="63">
        <f>VLOOKUP($AC260,pTRAIT!$A:$X,11,FALSE)</f>
        <v>0</v>
      </c>
      <c r="AJ260" s="63">
        <f>VLOOKUP($AC260,pTRAIT!$A:$X,12,FALSE)</f>
        <v>0</v>
      </c>
      <c r="AK260" s="63">
        <f>VLOOKUP($AC260,pTRAIT!$A:$X,13,FALSE)</f>
        <v>0</v>
      </c>
      <c r="AL260" s="63">
        <f>VLOOKUP($AC260,pTRAIT!$A:$X,14,FALSE)</f>
        <v>0</v>
      </c>
      <c r="AM260" s="63">
        <f>VLOOKUP($AC260,pTRAIT!$A:$X,15,FALSE)</f>
        <v>0</v>
      </c>
      <c r="AN260" s="63">
        <f>VLOOKUP($AC260,pTRAIT!$A:$X,16,FALSE)</f>
        <v>0</v>
      </c>
      <c r="AO260" s="63">
        <f>VLOOKUP($AC260,pTRAIT!$A:$X,17,FALSE)</f>
        <v>0</v>
      </c>
      <c r="AP260" s="63">
        <f>VLOOKUP($AC260,pTRAIT!$A:$X,18,FALSE)</f>
        <v>0</v>
      </c>
      <c r="AQ260" s="63">
        <f>VLOOKUP($AC260,pTRAIT!$A:$X,19,FALSE)</f>
        <v>0</v>
      </c>
      <c r="AR260" s="63">
        <f>VLOOKUP($AC260,pTRAIT!$A:$X,20,FALSE)</f>
        <v>0</v>
      </c>
      <c r="AS260" s="63">
        <f>VLOOKUP($AC260,pTRAIT!$A:$X,21,FALSE)</f>
        <v>0</v>
      </c>
      <c r="AT260" s="63">
        <f>VLOOKUP($AC260,pTRAIT!$A:$X,22,FALSE)</f>
        <v>0</v>
      </c>
      <c r="AU260" s="63">
        <f>VLOOKUP($AC260,pTRAIT!$A:$X,23,FALSE)</f>
        <v>0</v>
      </c>
      <c r="AV260" s="63">
        <f>VLOOKUP($AC260,pTRAIT!$A:$X,24,FALSE)</f>
        <v>0</v>
      </c>
    </row>
    <row r="261" spans="1:48" ht="12" hidden="1" customHeight="1" x14ac:dyDescent="0.2">
      <c r="A261" s="32">
        <v>456</v>
      </c>
      <c r="B261" s="33" t="s">
        <v>5</v>
      </c>
      <c r="C261" s="34">
        <v>622</v>
      </c>
      <c r="D261" s="32" t="str">
        <f t="shared" si="4"/>
        <v>456X622</v>
      </c>
      <c r="E261" s="47" t="s">
        <v>1627</v>
      </c>
      <c r="F261" s="61" t="s">
        <v>1888</v>
      </c>
      <c r="G261" s="41" t="s">
        <v>43</v>
      </c>
      <c r="H261" s="38"/>
      <c r="I261" s="32">
        <v>456</v>
      </c>
      <c r="J261" s="63">
        <f>VLOOKUP(I261,pTRAIT!A:B,2,FALSE)</f>
        <v>0</v>
      </c>
      <c r="K261" s="63" t="s">
        <v>2725</v>
      </c>
      <c r="L261" s="63"/>
      <c r="M261" s="63" t="s">
        <v>2437</v>
      </c>
      <c r="N261" s="63" t="s">
        <v>2730</v>
      </c>
      <c r="O261" s="63" t="s">
        <v>2431</v>
      </c>
      <c r="P261" s="63" t="s">
        <v>2431</v>
      </c>
      <c r="Q261" s="63" t="s">
        <v>2431</v>
      </c>
      <c r="R261" s="63" t="s">
        <v>2735</v>
      </c>
      <c r="S261" s="63" t="s">
        <v>2431</v>
      </c>
      <c r="T261" s="63" t="s">
        <v>2431</v>
      </c>
      <c r="U261" s="63" t="s">
        <v>2431</v>
      </c>
      <c r="V261" s="63" t="s">
        <v>2431</v>
      </c>
      <c r="W261" s="63" t="s">
        <v>2431</v>
      </c>
      <c r="X261" s="63" t="s">
        <v>2436</v>
      </c>
      <c r="Y261" s="63" t="s">
        <v>2740</v>
      </c>
      <c r="Z261" s="63"/>
      <c r="AA261" s="63" t="s">
        <v>2728</v>
      </c>
      <c r="AB261" s="63"/>
      <c r="AC261" s="34">
        <v>622</v>
      </c>
      <c r="AD261" s="40" t="str">
        <f>VLOOKUP(AC261,pTRAIT!A:B,2,FALSE)</f>
        <v>EM5Mi1Cf9(Pu);RIN=RF / ;RIN=RF</v>
      </c>
      <c r="AE261" s="63">
        <f>VLOOKUP($AC261,pTRAIT!$A:$X,7,FALSE)</f>
        <v>0</v>
      </c>
      <c r="AF261" s="63">
        <f>VLOOKUP($AC261,pTRAIT!$A:$X,8,FALSE)</f>
        <v>0</v>
      </c>
      <c r="AG261" s="63">
        <f>VLOOKUP($AC261,pTRAIT!$A:$X,9,FALSE)</f>
        <v>0</v>
      </c>
      <c r="AH261" s="63">
        <f>VLOOKUP($AC261,pTRAIT!$A:$X,10,FALSE)</f>
        <v>0</v>
      </c>
      <c r="AI261" s="63">
        <f>VLOOKUP($AC261,pTRAIT!$A:$X,11,FALSE)</f>
        <v>0</v>
      </c>
      <c r="AJ261" s="63">
        <f>VLOOKUP($AC261,pTRAIT!$A:$X,12,FALSE)</f>
        <v>0</v>
      </c>
      <c r="AK261" s="63">
        <f>VLOOKUP($AC261,pTRAIT!$A:$X,13,FALSE)</f>
        <v>0</v>
      </c>
      <c r="AL261" s="63">
        <f>VLOOKUP($AC261,pTRAIT!$A:$X,14,FALSE)</f>
        <v>0</v>
      </c>
      <c r="AM261" s="63">
        <f>VLOOKUP($AC261,pTRAIT!$A:$X,15,FALSE)</f>
        <v>0</v>
      </c>
      <c r="AN261" s="63">
        <f>VLOOKUP($AC261,pTRAIT!$A:$X,16,FALSE)</f>
        <v>0</v>
      </c>
      <c r="AO261" s="63">
        <f>VLOOKUP($AC261,pTRAIT!$A:$X,17,FALSE)</f>
        <v>0</v>
      </c>
      <c r="AP261" s="63">
        <f>VLOOKUP($AC261,pTRAIT!$A:$X,18,FALSE)</f>
        <v>0</v>
      </c>
      <c r="AQ261" s="63">
        <f>VLOOKUP($AC261,pTRAIT!$A:$X,19,FALSE)</f>
        <v>0</v>
      </c>
      <c r="AR261" s="63">
        <f>VLOOKUP($AC261,pTRAIT!$A:$X,20,FALSE)</f>
        <v>0</v>
      </c>
      <c r="AS261" s="63">
        <f>VLOOKUP($AC261,pTRAIT!$A:$X,21,FALSE)</f>
        <v>0</v>
      </c>
      <c r="AT261" s="63">
        <f>VLOOKUP($AC261,pTRAIT!$A:$X,22,FALSE)</f>
        <v>0</v>
      </c>
      <c r="AU261" s="63">
        <f>VLOOKUP($AC261,pTRAIT!$A:$X,23,FALSE)</f>
        <v>0</v>
      </c>
      <c r="AV261" s="63">
        <f>VLOOKUP($AC261,pTRAIT!$A:$X,24,FALSE)</f>
        <v>0</v>
      </c>
    </row>
    <row r="262" spans="1:48" ht="12" hidden="1" customHeight="1" x14ac:dyDescent="0.2">
      <c r="A262" s="32">
        <v>456</v>
      </c>
      <c r="B262" s="33" t="s">
        <v>5</v>
      </c>
      <c r="C262" s="34">
        <v>623</v>
      </c>
      <c r="D262" s="32" t="str">
        <f t="shared" si="4"/>
        <v>456X623</v>
      </c>
      <c r="E262" s="47" t="s">
        <v>1627</v>
      </c>
      <c r="F262" s="61" t="s">
        <v>1889</v>
      </c>
      <c r="G262" s="41" t="s">
        <v>43</v>
      </c>
      <c r="H262" s="38"/>
      <c r="I262" s="32">
        <v>456</v>
      </c>
      <c r="J262" s="63">
        <f>VLOOKUP(I262,pTRAIT!A:B,2,FALSE)</f>
        <v>0</v>
      </c>
      <c r="K262" s="63" t="s">
        <v>2725</v>
      </c>
      <c r="L262" s="63"/>
      <c r="M262" s="63" t="s">
        <v>2437</v>
      </c>
      <c r="N262" s="63" t="s">
        <v>2730</v>
      </c>
      <c r="O262" s="63" t="s">
        <v>2431</v>
      </c>
      <c r="P262" s="63" t="s">
        <v>2431</v>
      </c>
      <c r="Q262" s="63" t="s">
        <v>2431</v>
      </c>
      <c r="R262" s="63" t="s">
        <v>2735</v>
      </c>
      <c r="S262" s="63" t="s">
        <v>2431</v>
      </c>
      <c r="T262" s="63" t="s">
        <v>2431</v>
      </c>
      <c r="U262" s="63" t="s">
        <v>2431</v>
      </c>
      <c r="V262" s="63" t="s">
        <v>2431</v>
      </c>
      <c r="W262" s="63" t="s">
        <v>2431</v>
      </c>
      <c r="X262" s="63" t="s">
        <v>2436</v>
      </c>
      <c r="Y262" s="63" t="s">
        <v>2740</v>
      </c>
      <c r="Z262" s="63"/>
      <c r="AA262" s="63" t="s">
        <v>2728</v>
      </c>
      <c r="AB262" s="63"/>
      <c r="AC262" s="34">
        <v>623</v>
      </c>
      <c r="AD262" s="40" t="str">
        <f>VLOOKUP(AC262,pTRAIT!A:B,2,FALSE)</f>
        <v>EM5Mi1Cf9(Pu);RIN=RF / EM5UePu;RIN=RF</v>
      </c>
      <c r="AE262" s="63">
        <f>VLOOKUP($AC262,pTRAIT!$A:$X,7,FALSE)</f>
        <v>0</v>
      </c>
      <c r="AF262" s="63">
        <f>VLOOKUP($AC262,pTRAIT!$A:$X,8,FALSE)</f>
        <v>0</v>
      </c>
      <c r="AG262" s="63">
        <f>VLOOKUP($AC262,pTRAIT!$A:$X,9,FALSE)</f>
        <v>0</v>
      </c>
      <c r="AH262" s="63">
        <f>VLOOKUP($AC262,pTRAIT!$A:$X,10,FALSE)</f>
        <v>0</v>
      </c>
      <c r="AI262" s="63">
        <f>VLOOKUP($AC262,pTRAIT!$A:$X,11,FALSE)</f>
        <v>0</v>
      </c>
      <c r="AJ262" s="63">
        <f>VLOOKUP($AC262,pTRAIT!$A:$X,12,FALSE)</f>
        <v>0</v>
      </c>
      <c r="AK262" s="63">
        <f>VLOOKUP($AC262,pTRAIT!$A:$X,13,FALSE)</f>
        <v>0</v>
      </c>
      <c r="AL262" s="63">
        <f>VLOOKUP($AC262,pTRAIT!$A:$X,14,FALSE)</f>
        <v>0</v>
      </c>
      <c r="AM262" s="63">
        <f>VLOOKUP($AC262,pTRAIT!$A:$X,15,FALSE)</f>
        <v>0</v>
      </c>
      <c r="AN262" s="63">
        <f>VLOOKUP($AC262,pTRAIT!$A:$X,16,FALSE)</f>
        <v>0</v>
      </c>
      <c r="AO262" s="63">
        <f>VLOOKUP($AC262,pTRAIT!$A:$X,17,FALSE)</f>
        <v>0</v>
      </c>
      <c r="AP262" s="63">
        <f>VLOOKUP($AC262,pTRAIT!$A:$X,18,FALSE)</f>
        <v>0</v>
      </c>
      <c r="AQ262" s="63">
        <f>VLOOKUP($AC262,pTRAIT!$A:$X,19,FALSE)</f>
        <v>0</v>
      </c>
      <c r="AR262" s="63">
        <f>VLOOKUP($AC262,pTRAIT!$A:$X,20,FALSE)</f>
        <v>0</v>
      </c>
      <c r="AS262" s="63">
        <f>VLOOKUP($AC262,pTRAIT!$A:$X,21,FALSE)</f>
        <v>0</v>
      </c>
      <c r="AT262" s="63">
        <f>VLOOKUP($AC262,pTRAIT!$A:$X,22,FALSE)</f>
        <v>0</v>
      </c>
      <c r="AU262" s="63">
        <f>VLOOKUP($AC262,pTRAIT!$A:$X,23,FALSE)</f>
        <v>0</v>
      </c>
      <c r="AV262" s="63">
        <f>VLOOKUP($AC262,pTRAIT!$A:$X,24,FALSE)</f>
        <v>0</v>
      </c>
    </row>
    <row r="263" spans="1:48" ht="12" hidden="1" customHeight="1" x14ac:dyDescent="0.2">
      <c r="A263" s="32">
        <v>456</v>
      </c>
      <c r="B263" s="33" t="s">
        <v>5</v>
      </c>
      <c r="C263" s="34">
        <v>624</v>
      </c>
      <c r="D263" s="32" t="str">
        <f t="shared" si="4"/>
        <v>456X624</v>
      </c>
      <c r="E263" s="47" t="s">
        <v>1627</v>
      </c>
      <c r="F263" s="61" t="s">
        <v>1890</v>
      </c>
      <c r="G263" s="41" t="s">
        <v>43</v>
      </c>
      <c r="H263" s="38"/>
      <c r="I263" s="32">
        <v>456</v>
      </c>
      <c r="J263" s="63">
        <f>VLOOKUP(I263,pTRAIT!A:B,2,FALSE)</f>
        <v>0</v>
      </c>
      <c r="K263" s="63" t="s">
        <v>2725</v>
      </c>
      <c r="L263" s="63"/>
      <c r="M263" s="63" t="s">
        <v>2437</v>
      </c>
      <c r="N263" s="63" t="s">
        <v>2730</v>
      </c>
      <c r="O263" s="63" t="s">
        <v>2431</v>
      </c>
      <c r="P263" s="63" t="s">
        <v>2431</v>
      </c>
      <c r="Q263" s="63" t="s">
        <v>2431</v>
      </c>
      <c r="R263" s="63" t="s">
        <v>2735</v>
      </c>
      <c r="S263" s="63" t="s">
        <v>2431</v>
      </c>
      <c r="T263" s="63" t="s">
        <v>2431</v>
      </c>
      <c r="U263" s="63" t="s">
        <v>2431</v>
      </c>
      <c r="V263" s="63" t="s">
        <v>2431</v>
      </c>
      <c r="W263" s="63" t="s">
        <v>2431</v>
      </c>
      <c r="X263" s="63" t="s">
        <v>2436</v>
      </c>
      <c r="Y263" s="63" t="s">
        <v>2740</v>
      </c>
      <c r="Z263" s="63"/>
      <c r="AA263" s="63" t="s">
        <v>2728</v>
      </c>
      <c r="AB263" s="63"/>
      <c r="AC263" s="34">
        <v>624</v>
      </c>
      <c r="AD263" s="40" t="str">
        <f>VLOOKUP(AC263,pTRAIT!A:B,2,FALSE)</f>
        <v>EM5Mi1Cf9(Pu);RIN=RF / EM5RTCM5Pu;RIN=RF</v>
      </c>
      <c r="AE263" s="63">
        <f>VLOOKUP($AC263,pTRAIT!$A:$X,7,FALSE)</f>
        <v>0</v>
      </c>
      <c r="AF263" s="63">
        <f>VLOOKUP($AC263,pTRAIT!$A:$X,8,FALSE)</f>
        <v>0</v>
      </c>
      <c r="AG263" s="63">
        <f>VLOOKUP($AC263,pTRAIT!$A:$X,9,FALSE)</f>
        <v>0</v>
      </c>
      <c r="AH263" s="63">
        <f>VLOOKUP($AC263,pTRAIT!$A:$X,10,FALSE)</f>
        <v>0</v>
      </c>
      <c r="AI263" s="63">
        <f>VLOOKUP($AC263,pTRAIT!$A:$X,11,FALSE)</f>
        <v>0</v>
      </c>
      <c r="AJ263" s="63">
        <f>VLOOKUP($AC263,pTRAIT!$A:$X,12,FALSE)</f>
        <v>0</v>
      </c>
      <c r="AK263" s="63">
        <f>VLOOKUP($AC263,pTRAIT!$A:$X,13,FALSE)</f>
        <v>0</v>
      </c>
      <c r="AL263" s="63">
        <f>VLOOKUP($AC263,pTRAIT!$A:$X,14,FALSE)</f>
        <v>0</v>
      </c>
      <c r="AM263" s="63">
        <f>VLOOKUP($AC263,pTRAIT!$A:$X,15,FALSE)</f>
        <v>0</v>
      </c>
      <c r="AN263" s="63">
        <f>VLOOKUP($AC263,pTRAIT!$A:$X,16,FALSE)</f>
        <v>0</v>
      </c>
      <c r="AO263" s="63">
        <f>VLOOKUP($AC263,pTRAIT!$A:$X,17,FALSE)</f>
        <v>0</v>
      </c>
      <c r="AP263" s="63">
        <f>VLOOKUP($AC263,pTRAIT!$A:$X,18,FALSE)</f>
        <v>0</v>
      </c>
      <c r="AQ263" s="63">
        <f>VLOOKUP($AC263,pTRAIT!$A:$X,19,FALSE)</f>
        <v>0</v>
      </c>
      <c r="AR263" s="63">
        <f>VLOOKUP($AC263,pTRAIT!$A:$X,20,FALSE)</f>
        <v>0</v>
      </c>
      <c r="AS263" s="63">
        <f>VLOOKUP($AC263,pTRAIT!$A:$X,21,FALSE)</f>
        <v>0</v>
      </c>
      <c r="AT263" s="63">
        <f>VLOOKUP($AC263,pTRAIT!$A:$X,22,FALSE)</f>
        <v>0</v>
      </c>
      <c r="AU263" s="63">
        <f>VLOOKUP($AC263,pTRAIT!$A:$X,23,FALSE)</f>
        <v>0</v>
      </c>
      <c r="AV263" s="63">
        <f>VLOOKUP($AC263,pTRAIT!$A:$X,24,FALSE)</f>
        <v>0</v>
      </c>
    </row>
    <row r="264" spans="1:48" ht="12" hidden="1" customHeight="1" x14ac:dyDescent="0.2">
      <c r="A264" s="32">
        <v>456</v>
      </c>
      <c r="B264" s="33" t="s">
        <v>5</v>
      </c>
      <c r="C264" s="34">
        <v>626</v>
      </c>
      <c r="D264" s="32" t="str">
        <f t="shared" si="4"/>
        <v>456X626</v>
      </c>
      <c r="E264" s="47" t="s">
        <v>1627</v>
      </c>
      <c r="F264" s="61" t="s">
        <v>1891</v>
      </c>
      <c r="G264" s="41" t="s">
        <v>43</v>
      </c>
      <c r="H264" s="38"/>
      <c r="I264" s="32">
        <v>456</v>
      </c>
      <c r="J264" s="63">
        <f>VLOOKUP(I264,pTRAIT!A:B,2,FALSE)</f>
        <v>0</v>
      </c>
      <c r="K264" s="63" t="s">
        <v>2725</v>
      </c>
      <c r="L264" s="63"/>
      <c r="M264" s="63" t="s">
        <v>2437</v>
      </c>
      <c r="N264" s="63" t="s">
        <v>2730</v>
      </c>
      <c r="O264" s="63" t="s">
        <v>2431</v>
      </c>
      <c r="P264" s="63" t="s">
        <v>2431</v>
      </c>
      <c r="Q264" s="63" t="s">
        <v>2431</v>
      </c>
      <c r="R264" s="63" t="s">
        <v>2735</v>
      </c>
      <c r="S264" s="63" t="s">
        <v>2431</v>
      </c>
      <c r="T264" s="63" t="s">
        <v>2431</v>
      </c>
      <c r="U264" s="63" t="s">
        <v>2431</v>
      </c>
      <c r="V264" s="63" t="s">
        <v>2431</v>
      </c>
      <c r="W264" s="63" t="s">
        <v>2431</v>
      </c>
      <c r="X264" s="63" t="s">
        <v>2436</v>
      </c>
      <c r="Y264" s="63" t="s">
        <v>2740</v>
      </c>
      <c r="Z264" s="63"/>
      <c r="AA264" s="63" t="s">
        <v>2728</v>
      </c>
      <c r="AB264" s="63"/>
      <c r="AC264" s="34">
        <v>626</v>
      </c>
      <c r="AD264" s="40" t="str">
        <f>VLOOKUP(AC264,pTRAIT!A:B,2,FALSE)</f>
        <v>EM5Mi1Cf9(Pu);RIN=RF / EM5RTUeCM5Pu;RIN=RS</v>
      </c>
      <c r="AE264" s="63">
        <f>VLOOKUP($AC264,pTRAIT!$A:$X,7,FALSE)</f>
        <v>0</v>
      </c>
      <c r="AF264" s="63">
        <f>VLOOKUP($AC264,pTRAIT!$A:$X,8,FALSE)</f>
        <v>0</v>
      </c>
      <c r="AG264" s="63">
        <f>VLOOKUP($AC264,pTRAIT!$A:$X,9,FALSE)</f>
        <v>0</v>
      </c>
      <c r="AH264" s="63">
        <f>VLOOKUP($AC264,pTRAIT!$A:$X,10,FALSE)</f>
        <v>0</v>
      </c>
      <c r="AI264" s="63">
        <f>VLOOKUP($AC264,pTRAIT!$A:$X,11,FALSE)</f>
        <v>0</v>
      </c>
      <c r="AJ264" s="63">
        <f>VLOOKUP($AC264,pTRAIT!$A:$X,12,FALSE)</f>
        <v>0</v>
      </c>
      <c r="AK264" s="63">
        <f>VLOOKUP($AC264,pTRAIT!$A:$X,13,FALSE)</f>
        <v>0</v>
      </c>
      <c r="AL264" s="63">
        <f>VLOOKUP($AC264,pTRAIT!$A:$X,14,FALSE)</f>
        <v>0</v>
      </c>
      <c r="AM264" s="63">
        <f>VLOOKUP($AC264,pTRAIT!$A:$X,15,FALSE)</f>
        <v>0</v>
      </c>
      <c r="AN264" s="63">
        <f>VLOOKUP($AC264,pTRAIT!$A:$X,16,FALSE)</f>
        <v>0</v>
      </c>
      <c r="AO264" s="63">
        <f>VLOOKUP($AC264,pTRAIT!$A:$X,17,FALSE)</f>
        <v>0</v>
      </c>
      <c r="AP264" s="63">
        <f>VLOOKUP($AC264,pTRAIT!$A:$X,18,FALSE)</f>
        <v>0</v>
      </c>
      <c r="AQ264" s="63">
        <f>VLOOKUP($AC264,pTRAIT!$A:$X,19,FALSE)</f>
        <v>0</v>
      </c>
      <c r="AR264" s="63">
        <f>VLOOKUP($AC264,pTRAIT!$A:$X,20,FALSE)</f>
        <v>0</v>
      </c>
      <c r="AS264" s="63">
        <f>VLOOKUP($AC264,pTRAIT!$A:$X,21,FALSE)</f>
        <v>0</v>
      </c>
      <c r="AT264" s="63">
        <f>VLOOKUP($AC264,pTRAIT!$A:$X,22,FALSE)</f>
        <v>0</v>
      </c>
      <c r="AU264" s="63">
        <f>VLOOKUP($AC264,pTRAIT!$A:$X,23,FALSE)</f>
        <v>0</v>
      </c>
      <c r="AV264" s="63">
        <f>VLOOKUP($AC264,pTRAIT!$A:$X,24,FALSE)</f>
        <v>0</v>
      </c>
    </row>
    <row r="265" spans="1:48" ht="12" hidden="1" customHeight="1" x14ac:dyDescent="0.2">
      <c r="A265" s="32">
        <v>456</v>
      </c>
      <c r="B265" s="33" t="s">
        <v>5</v>
      </c>
      <c r="C265" s="34">
        <v>627</v>
      </c>
      <c r="D265" s="32" t="str">
        <f t="shared" si="4"/>
        <v>456X627</v>
      </c>
      <c r="E265" s="47" t="s">
        <v>1627</v>
      </c>
      <c r="F265" s="61" t="s">
        <v>1892</v>
      </c>
      <c r="G265" s="41" t="s">
        <v>43</v>
      </c>
      <c r="H265" s="38"/>
      <c r="I265" s="32">
        <v>456</v>
      </c>
      <c r="J265" s="63">
        <f>VLOOKUP(I265,pTRAIT!A:B,2,FALSE)</f>
        <v>0</v>
      </c>
      <c r="K265" s="63" t="s">
        <v>2725</v>
      </c>
      <c r="L265" s="63"/>
      <c r="M265" s="63" t="s">
        <v>2437</v>
      </c>
      <c r="N265" s="63" t="s">
        <v>2730</v>
      </c>
      <c r="O265" s="63" t="s">
        <v>2431</v>
      </c>
      <c r="P265" s="63" t="s">
        <v>2431</v>
      </c>
      <c r="Q265" s="63" t="s">
        <v>2431</v>
      </c>
      <c r="R265" s="63" t="s">
        <v>2735</v>
      </c>
      <c r="S265" s="63" t="s">
        <v>2431</v>
      </c>
      <c r="T265" s="63" t="s">
        <v>2431</v>
      </c>
      <c r="U265" s="63" t="s">
        <v>2431</v>
      </c>
      <c r="V265" s="63" t="s">
        <v>2431</v>
      </c>
      <c r="W265" s="63" t="s">
        <v>2431</v>
      </c>
      <c r="X265" s="63" t="s">
        <v>2436</v>
      </c>
      <c r="Y265" s="63" t="s">
        <v>2740</v>
      </c>
      <c r="Z265" s="63"/>
      <c r="AA265" s="63" t="s">
        <v>2728</v>
      </c>
      <c r="AB265" s="63"/>
      <c r="AC265" s="34">
        <v>627</v>
      </c>
      <c r="AD265" s="40" t="str">
        <f>VLOOKUP(AC265,pTRAIT!A:B,2,FALSE)</f>
        <v>EM5Mi1Cf9(Pu);RIN=RF / EM5RTUeCM5(Cf9)Pu;RIN=RF</v>
      </c>
      <c r="AE265" s="63">
        <f>VLOOKUP($AC265,pTRAIT!$A:$X,7,FALSE)</f>
        <v>0</v>
      </c>
      <c r="AF265" s="63">
        <f>VLOOKUP($AC265,pTRAIT!$A:$X,8,FALSE)</f>
        <v>0</v>
      </c>
      <c r="AG265" s="63">
        <f>VLOOKUP($AC265,pTRAIT!$A:$X,9,FALSE)</f>
        <v>0</v>
      </c>
      <c r="AH265" s="63">
        <f>VLOOKUP($AC265,pTRAIT!$A:$X,10,FALSE)</f>
        <v>0</v>
      </c>
      <c r="AI265" s="63">
        <f>VLOOKUP($AC265,pTRAIT!$A:$X,11,FALSE)</f>
        <v>0</v>
      </c>
      <c r="AJ265" s="63">
        <f>VLOOKUP($AC265,pTRAIT!$A:$X,12,FALSE)</f>
        <v>0</v>
      </c>
      <c r="AK265" s="63">
        <f>VLOOKUP($AC265,pTRAIT!$A:$X,13,FALSE)</f>
        <v>0</v>
      </c>
      <c r="AL265" s="63">
        <f>VLOOKUP($AC265,pTRAIT!$A:$X,14,FALSE)</f>
        <v>0</v>
      </c>
      <c r="AM265" s="63">
        <f>VLOOKUP($AC265,pTRAIT!$A:$X,15,FALSE)</f>
        <v>0</v>
      </c>
      <c r="AN265" s="63">
        <f>VLOOKUP($AC265,pTRAIT!$A:$X,16,FALSE)</f>
        <v>0</v>
      </c>
      <c r="AO265" s="63">
        <f>VLOOKUP($AC265,pTRAIT!$A:$X,17,FALSE)</f>
        <v>0</v>
      </c>
      <c r="AP265" s="63">
        <f>VLOOKUP($AC265,pTRAIT!$A:$X,18,FALSE)</f>
        <v>0</v>
      </c>
      <c r="AQ265" s="63">
        <f>VLOOKUP($AC265,pTRAIT!$A:$X,19,FALSE)</f>
        <v>0</v>
      </c>
      <c r="AR265" s="63">
        <f>VLOOKUP($AC265,pTRAIT!$A:$X,20,FALSE)</f>
        <v>0</v>
      </c>
      <c r="AS265" s="63">
        <f>VLOOKUP($AC265,pTRAIT!$A:$X,21,FALSE)</f>
        <v>0</v>
      </c>
      <c r="AT265" s="63">
        <f>VLOOKUP($AC265,pTRAIT!$A:$X,22,FALSE)</f>
        <v>0</v>
      </c>
      <c r="AU265" s="63">
        <f>VLOOKUP($AC265,pTRAIT!$A:$X,23,FALSE)</f>
        <v>0</v>
      </c>
      <c r="AV265" s="63">
        <f>VLOOKUP($AC265,pTRAIT!$A:$X,24,FALSE)</f>
        <v>0</v>
      </c>
    </row>
    <row r="266" spans="1:48" ht="12" hidden="1" customHeight="1" x14ac:dyDescent="0.2">
      <c r="A266" s="32">
        <v>456</v>
      </c>
      <c r="B266" s="33" t="s">
        <v>5</v>
      </c>
      <c r="C266" s="34">
        <v>628</v>
      </c>
      <c r="D266" s="32" t="str">
        <f t="shared" si="4"/>
        <v>456X628</v>
      </c>
      <c r="E266" s="47" t="s">
        <v>1627</v>
      </c>
      <c r="F266" s="61" t="s">
        <v>1893</v>
      </c>
      <c r="G266" s="41" t="s">
        <v>43</v>
      </c>
      <c r="H266" s="38"/>
      <c r="I266" s="32">
        <v>456</v>
      </c>
      <c r="J266" s="63">
        <f>VLOOKUP(I266,pTRAIT!A:B,2,FALSE)</f>
        <v>0</v>
      </c>
      <c r="K266" s="63" t="s">
        <v>2725</v>
      </c>
      <c r="L266" s="63"/>
      <c r="M266" s="63" t="s">
        <v>2437</v>
      </c>
      <c r="N266" s="63" t="s">
        <v>2730</v>
      </c>
      <c r="O266" s="63" t="s">
        <v>2431</v>
      </c>
      <c r="P266" s="63" t="s">
        <v>2431</v>
      </c>
      <c r="Q266" s="63" t="s">
        <v>2431</v>
      </c>
      <c r="R266" s="63" t="s">
        <v>2735</v>
      </c>
      <c r="S266" s="63" t="s">
        <v>2431</v>
      </c>
      <c r="T266" s="63" t="s">
        <v>2431</v>
      </c>
      <c r="U266" s="63" t="s">
        <v>2431</v>
      </c>
      <c r="V266" s="63" t="s">
        <v>2431</v>
      </c>
      <c r="W266" s="63" t="s">
        <v>2431</v>
      </c>
      <c r="X266" s="63" t="s">
        <v>2436</v>
      </c>
      <c r="Y266" s="63" t="s">
        <v>2740</v>
      </c>
      <c r="Z266" s="63"/>
      <c r="AA266" s="63" t="s">
        <v>2728</v>
      </c>
      <c r="AB266" s="63"/>
      <c r="AC266" s="34">
        <v>628</v>
      </c>
      <c r="AD266" s="40" t="str">
        <f>VLOOKUP(AC266,pTRAIT!A:B,2,FALSE)</f>
        <v>EM5Mi1Cf9(Pu);RIN=RF / EM5RTUeCM5Pu;RIN=RS</v>
      </c>
      <c r="AE266" s="63">
        <f>VLOOKUP($AC266,pTRAIT!$A:$X,7,FALSE)</f>
        <v>0</v>
      </c>
      <c r="AF266" s="63">
        <f>VLOOKUP($AC266,pTRAIT!$A:$X,8,FALSE)</f>
        <v>0</v>
      </c>
      <c r="AG266" s="63">
        <f>VLOOKUP($AC266,pTRAIT!$A:$X,9,FALSE)</f>
        <v>0</v>
      </c>
      <c r="AH266" s="63">
        <f>VLOOKUP($AC266,pTRAIT!$A:$X,10,FALSE)</f>
        <v>0</v>
      </c>
      <c r="AI266" s="63">
        <f>VLOOKUP($AC266,pTRAIT!$A:$X,11,FALSE)</f>
        <v>0</v>
      </c>
      <c r="AJ266" s="63">
        <f>VLOOKUP($AC266,pTRAIT!$A:$X,12,FALSE)</f>
        <v>0</v>
      </c>
      <c r="AK266" s="63">
        <f>VLOOKUP($AC266,pTRAIT!$A:$X,13,FALSE)</f>
        <v>0</v>
      </c>
      <c r="AL266" s="63">
        <f>VLOOKUP($AC266,pTRAIT!$A:$X,14,FALSE)</f>
        <v>0</v>
      </c>
      <c r="AM266" s="63">
        <f>VLOOKUP($AC266,pTRAIT!$A:$X,15,FALSE)</f>
        <v>0</v>
      </c>
      <c r="AN266" s="63">
        <f>VLOOKUP($AC266,pTRAIT!$A:$X,16,FALSE)</f>
        <v>0</v>
      </c>
      <c r="AO266" s="63">
        <f>VLOOKUP($AC266,pTRAIT!$A:$X,17,FALSE)</f>
        <v>0</v>
      </c>
      <c r="AP266" s="63">
        <f>VLOOKUP($AC266,pTRAIT!$A:$X,18,FALSE)</f>
        <v>0</v>
      </c>
      <c r="AQ266" s="63">
        <f>VLOOKUP($AC266,pTRAIT!$A:$X,19,FALSE)</f>
        <v>0</v>
      </c>
      <c r="AR266" s="63">
        <f>VLOOKUP($AC266,pTRAIT!$A:$X,20,FALSE)</f>
        <v>0</v>
      </c>
      <c r="AS266" s="63">
        <f>VLOOKUP($AC266,pTRAIT!$A:$X,21,FALSE)</f>
        <v>0</v>
      </c>
      <c r="AT266" s="63">
        <f>VLOOKUP($AC266,pTRAIT!$A:$X,22,FALSE)</f>
        <v>0</v>
      </c>
      <c r="AU266" s="63">
        <f>VLOOKUP($AC266,pTRAIT!$A:$X,23,FALSE)</f>
        <v>0</v>
      </c>
      <c r="AV266" s="63">
        <f>VLOOKUP($AC266,pTRAIT!$A:$X,24,FALSE)</f>
        <v>0</v>
      </c>
    </row>
    <row r="267" spans="1:48" ht="12" hidden="1" customHeight="1" x14ac:dyDescent="0.2">
      <c r="A267" s="32">
        <v>456</v>
      </c>
      <c r="B267" s="33" t="s">
        <v>5</v>
      </c>
      <c r="C267" s="34">
        <v>629</v>
      </c>
      <c r="D267" s="32" t="str">
        <f t="shared" si="4"/>
        <v>456X629</v>
      </c>
      <c r="E267" s="47" t="s">
        <v>1627</v>
      </c>
      <c r="F267" s="61" t="s">
        <v>1894</v>
      </c>
      <c r="G267" s="41" t="s">
        <v>43</v>
      </c>
      <c r="H267" s="38"/>
      <c r="I267" s="32">
        <v>456</v>
      </c>
      <c r="J267" s="63">
        <f>VLOOKUP(I267,pTRAIT!A:B,2,FALSE)</f>
        <v>0</v>
      </c>
      <c r="K267" s="63" t="s">
        <v>2725</v>
      </c>
      <c r="L267" s="63"/>
      <c r="M267" s="63" t="s">
        <v>2437</v>
      </c>
      <c r="N267" s="63" t="s">
        <v>2730</v>
      </c>
      <c r="O267" s="63" t="s">
        <v>2431</v>
      </c>
      <c r="P267" s="63" t="s">
        <v>2431</v>
      </c>
      <c r="Q267" s="63" t="s">
        <v>2431</v>
      </c>
      <c r="R267" s="63" t="s">
        <v>2735</v>
      </c>
      <c r="S267" s="63" t="s">
        <v>2431</v>
      </c>
      <c r="T267" s="63" t="s">
        <v>2431</v>
      </c>
      <c r="U267" s="63" t="s">
        <v>2431</v>
      </c>
      <c r="V267" s="63" t="s">
        <v>2431</v>
      </c>
      <c r="W267" s="63" t="s">
        <v>2431</v>
      </c>
      <c r="X267" s="63" t="s">
        <v>2436</v>
      </c>
      <c r="Y267" s="63" t="s">
        <v>2740</v>
      </c>
      <c r="Z267" s="63"/>
      <c r="AA267" s="63" t="s">
        <v>2728</v>
      </c>
      <c r="AB267" s="63"/>
      <c r="AC267" s="34">
        <v>629</v>
      </c>
      <c r="AD267" s="40" t="str">
        <f>VLOOKUP(AC267,pTRAIT!A:B,2,FALSE)</f>
        <v>EM5Mi1Cf9(Pu);RIN=RF / EM5RTUeCM5Pu;RIN=RS</v>
      </c>
      <c r="AE267" s="63">
        <f>VLOOKUP($AC267,pTRAIT!$A:$X,7,FALSE)</f>
        <v>0</v>
      </c>
      <c r="AF267" s="63">
        <f>VLOOKUP($AC267,pTRAIT!$A:$X,8,FALSE)</f>
        <v>0</v>
      </c>
      <c r="AG267" s="63">
        <f>VLOOKUP($AC267,pTRAIT!$A:$X,9,FALSE)</f>
        <v>0</v>
      </c>
      <c r="AH267" s="63">
        <f>VLOOKUP($AC267,pTRAIT!$A:$X,10,FALSE)</f>
        <v>0</v>
      </c>
      <c r="AI267" s="63">
        <f>VLOOKUP($AC267,pTRAIT!$A:$X,11,FALSE)</f>
        <v>0</v>
      </c>
      <c r="AJ267" s="63">
        <f>VLOOKUP($AC267,pTRAIT!$A:$X,12,FALSE)</f>
        <v>0</v>
      </c>
      <c r="AK267" s="63">
        <f>VLOOKUP($AC267,pTRAIT!$A:$X,13,FALSE)</f>
        <v>0</v>
      </c>
      <c r="AL267" s="63">
        <f>VLOOKUP($AC267,pTRAIT!$A:$X,14,FALSE)</f>
        <v>0</v>
      </c>
      <c r="AM267" s="63">
        <f>VLOOKUP($AC267,pTRAIT!$A:$X,15,FALSE)</f>
        <v>0</v>
      </c>
      <c r="AN267" s="63">
        <f>VLOOKUP($AC267,pTRAIT!$A:$X,16,FALSE)</f>
        <v>0</v>
      </c>
      <c r="AO267" s="63">
        <f>VLOOKUP($AC267,pTRAIT!$A:$X,17,FALSE)</f>
        <v>0</v>
      </c>
      <c r="AP267" s="63">
        <f>VLOOKUP($AC267,pTRAIT!$A:$X,18,FALSE)</f>
        <v>0</v>
      </c>
      <c r="AQ267" s="63">
        <f>VLOOKUP($AC267,pTRAIT!$A:$X,19,FALSE)</f>
        <v>0</v>
      </c>
      <c r="AR267" s="63">
        <f>VLOOKUP($AC267,pTRAIT!$A:$X,20,FALSE)</f>
        <v>0</v>
      </c>
      <c r="AS267" s="63">
        <f>VLOOKUP($AC267,pTRAIT!$A:$X,21,FALSE)</f>
        <v>0</v>
      </c>
      <c r="AT267" s="63">
        <f>VLOOKUP($AC267,pTRAIT!$A:$X,22,FALSE)</f>
        <v>0</v>
      </c>
      <c r="AU267" s="63">
        <f>VLOOKUP($AC267,pTRAIT!$A:$X,23,FALSE)</f>
        <v>0</v>
      </c>
      <c r="AV267" s="63">
        <f>VLOOKUP($AC267,pTRAIT!$A:$X,24,FALSE)</f>
        <v>0</v>
      </c>
    </row>
    <row r="268" spans="1:48" ht="12" hidden="1" customHeight="1" x14ac:dyDescent="0.2">
      <c r="A268" s="32">
        <v>456</v>
      </c>
      <c r="B268" s="33" t="s">
        <v>5</v>
      </c>
      <c r="C268" s="34">
        <v>630</v>
      </c>
      <c r="D268" s="32" t="str">
        <f t="shared" si="4"/>
        <v>456X630</v>
      </c>
      <c r="E268" s="47" t="s">
        <v>1627</v>
      </c>
      <c r="F268" s="61" t="s">
        <v>1895</v>
      </c>
      <c r="G268" s="41" t="s">
        <v>43</v>
      </c>
      <c r="H268" s="38"/>
      <c r="I268" s="32">
        <v>456</v>
      </c>
      <c r="J268" s="63">
        <f>VLOOKUP(I268,pTRAIT!A:B,2,FALSE)</f>
        <v>0</v>
      </c>
      <c r="K268" s="63" t="s">
        <v>2725</v>
      </c>
      <c r="L268" s="63"/>
      <c r="M268" s="63" t="s">
        <v>2437</v>
      </c>
      <c r="N268" s="63" t="s">
        <v>2730</v>
      </c>
      <c r="O268" s="63" t="s">
        <v>2431</v>
      </c>
      <c r="P268" s="63" t="s">
        <v>2431</v>
      </c>
      <c r="Q268" s="63" t="s">
        <v>2431</v>
      </c>
      <c r="R268" s="63" t="s">
        <v>2735</v>
      </c>
      <c r="S268" s="63" t="s">
        <v>2431</v>
      </c>
      <c r="T268" s="63" t="s">
        <v>2431</v>
      </c>
      <c r="U268" s="63" t="s">
        <v>2431</v>
      </c>
      <c r="V268" s="63" t="s">
        <v>2431</v>
      </c>
      <c r="W268" s="63" t="s">
        <v>2431</v>
      </c>
      <c r="X268" s="63" t="s">
        <v>2436</v>
      </c>
      <c r="Y268" s="63" t="s">
        <v>2740</v>
      </c>
      <c r="Z268" s="63"/>
      <c r="AA268" s="63" t="s">
        <v>2728</v>
      </c>
      <c r="AB268" s="63"/>
      <c r="AC268" s="34">
        <v>630</v>
      </c>
      <c r="AD268" s="40" t="str">
        <f>VLOOKUP(AC268,pTRAIT!A:B,2,FALSE)</f>
        <v>EM5Mi1Cf9(Pu);RIN=RF / EM5UeCM5Cf9Pu;RIN=RF</v>
      </c>
      <c r="AE268" s="63">
        <f>VLOOKUP($AC268,pTRAIT!$A:$X,7,FALSE)</f>
        <v>0</v>
      </c>
      <c r="AF268" s="63">
        <f>VLOOKUP($AC268,pTRAIT!$A:$X,8,FALSE)</f>
        <v>0</v>
      </c>
      <c r="AG268" s="63">
        <f>VLOOKUP($AC268,pTRAIT!$A:$X,9,FALSE)</f>
        <v>0</v>
      </c>
      <c r="AH268" s="63">
        <f>VLOOKUP($AC268,pTRAIT!$A:$X,10,FALSE)</f>
        <v>0</v>
      </c>
      <c r="AI268" s="63">
        <f>VLOOKUP($AC268,pTRAIT!$A:$X,11,FALSE)</f>
        <v>0</v>
      </c>
      <c r="AJ268" s="63">
        <f>VLOOKUP($AC268,pTRAIT!$A:$X,12,FALSE)</f>
        <v>0</v>
      </c>
      <c r="AK268" s="63">
        <f>VLOOKUP($AC268,pTRAIT!$A:$X,13,FALSE)</f>
        <v>0</v>
      </c>
      <c r="AL268" s="63">
        <f>VLOOKUP($AC268,pTRAIT!$A:$X,14,FALSE)</f>
        <v>0</v>
      </c>
      <c r="AM268" s="63">
        <f>VLOOKUP($AC268,pTRAIT!$A:$X,15,FALSE)</f>
        <v>0</v>
      </c>
      <c r="AN268" s="63">
        <f>VLOOKUP($AC268,pTRAIT!$A:$X,16,FALSE)</f>
        <v>0</v>
      </c>
      <c r="AO268" s="63">
        <f>VLOOKUP($AC268,pTRAIT!$A:$X,17,FALSE)</f>
        <v>0</v>
      </c>
      <c r="AP268" s="63">
        <f>VLOOKUP($AC268,pTRAIT!$A:$X,18,FALSE)</f>
        <v>0</v>
      </c>
      <c r="AQ268" s="63">
        <f>VLOOKUP($AC268,pTRAIT!$A:$X,19,FALSE)</f>
        <v>0</v>
      </c>
      <c r="AR268" s="63">
        <f>VLOOKUP($AC268,pTRAIT!$A:$X,20,FALSE)</f>
        <v>0</v>
      </c>
      <c r="AS268" s="63">
        <f>VLOOKUP($AC268,pTRAIT!$A:$X,21,FALSE)</f>
        <v>0</v>
      </c>
      <c r="AT268" s="63">
        <f>VLOOKUP($AC268,pTRAIT!$A:$X,22,FALSE)</f>
        <v>0</v>
      </c>
      <c r="AU268" s="63">
        <f>VLOOKUP($AC268,pTRAIT!$A:$X,23,FALSE)</f>
        <v>0</v>
      </c>
      <c r="AV268" s="63">
        <f>VLOOKUP($AC268,pTRAIT!$A:$X,24,FALSE)</f>
        <v>0</v>
      </c>
    </row>
    <row r="269" spans="1:48" ht="12" hidden="1" customHeight="1" x14ac:dyDescent="0.2">
      <c r="A269" s="32">
        <v>456</v>
      </c>
      <c r="B269" s="33" t="s">
        <v>5</v>
      </c>
      <c r="C269" s="34">
        <v>631</v>
      </c>
      <c r="D269" s="32" t="str">
        <f t="shared" si="4"/>
        <v>456X631</v>
      </c>
      <c r="E269" s="47" t="s">
        <v>1627</v>
      </c>
      <c r="F269" s="61" t="s">
        <v>1896</v>
      </c>
      <c r="G269" s="41" t="s">
        <v>43</v>
      </c>
      <c r="H269" s="38"/>
      <c r="I269" s="32">
        <v>456</v>
      </c>
      <c r="J269" s="63">
        <f>VLOOKUP(I269,pTRAIT!A:B,2,FALSE)</f>
        <v>0</v>
      </c>
      <c r="K269" s="63" t="s">
        <v>2725</v>
      </c>
      <c r="L269" s="63"/>
      <c r="M269" s="63" t="s">
        <v>2437</v>
      </c>
      <c r="N269" s="63" t="s">
        <v>2730</v>
      </c>
      <c r="O269" s="63" t="s">
        <v>2431</v>
      </c>
      <c r="P269" s="63" t="s">
        <v>2431</v>
      </c>
      <c r="Q269" s="63" t="s">
        <v>2431</v>
      </c>
      <c r="R269" s="63" t="s">
        <v>2735</v>
      </c>
      <c r="S269" s="63" t="s">
        <v>2431</v>
      </c>
      <c r="T269" s="63" t="s">
        <v>2431</v>
      </c>
      <c r="U269" s="63" t="s">
        <v>2431</v>
      </c>
      <c r="V269" s="63" t="s">
        <v>2431</v>
      </c>
      <c r="W269" s="63" t="s">
        <v>2431</v>
      </c>
      <c r="X269" s="63" t="s">
        <v>2436</v>
      </c>
      <c r="Y269" s="63" t="s">
        <v>2740</v>
      </c>
      <c r="Z269" s="63"/>
      <c r="AA269" s="63" t="s">
        <v>2728</v>
      </c>
      <c r="AB269" s="63"/>
      <c r="AC269" s="34">
        <v>631</v>
      </c>
      <c r="AD269" s="40" t="str">
        <f>VLOOKUP(AC269,pTRAIT!A:B,2,FALSE)</f>
        <v>EM5Mi1Cf9(Pu);RIN=RF / (So5)(Pu);</v>
      </c>
      <c r="AE269" s="63">
        <f>VLOOKUP($AC269,pTRAIT!$A:$X,7,FALSE)</f>
        <v>0</v>
      </c>
      <c r="AF269" s="63">
        <f>VLOOKUP($AC269,pTRAIT!$A:$X,8,FALSE)</f>
        <v>0</v>
      </c>
      <c r="AG269" s="63">
        <f>VLOOKUP($AC269,pTRAIT!$A:$X,9,FALSE)</f>
        <v>0</v>
      </c>
      <c r="AH269" s="63">
        <f>VLOOKUP($AC269,pTRAIT!$A:$X,10,FALSE)</f>
        <v>0</v>
      </c>
      <c r="AI269" s="63">
        <f>VLOOKUP($AC269,pTRAIT!$A:$X,11,FALSE)</f>
        <v>0</v>
      </c>
      <c r="AJ269" s="63">
        <f>VLOOKUP($AC269,pTRAIT!$A:$X,12,FALSE)</f>
        <v>0</v>
      </c>
      <c r="AK269" s="63">
        <f>VLOOKUP($AC269,pTRAIT!$A:$X,13,FALSE)</f>
        <v>0</v>
      </c>
      <c r="AL269" s="63">
        <f>VLOOKUP($AC269,pTRAIT!$A:$X,14,FALSE)</f>
        <v>0</v>
      </c>
      <c r="AM269" s="63">
        <f>VLOOKUP($AC269,pTRAIT!$A:$X,15,FALSE)</f>
        <v>0</v>
      </c>
      <c r="AN269" s="63">
        <f>VLOOKUP($AC269,pTRAIT!$A:$X,16,FALSE)</f>
        <v>0</v>
      </c>
      <c r="AO269" s="63">
        <f>VLOOKUP($AC269,pTRAIT!$A:$X,17,FALSE)</f>
        <v>0</v>
      </c>
      <c r="AP269" s="63">
        <f>VLOOKUP($AC269,pTRAIT!$A:$X,18,FALSE)</f>
        <v>0</v>
      </c>
      <c r="AQ269" s="63">
        <f>VLOOKUP($AC269,pTRAIT!$A:$X,19,FALSE)</f>
        <v>0</v>
      </c>
      <c r="AR269" s="63">
        <f>VLOOKUP($AC269,pTRAIT!$A:$X,20,FALSE)</f>
        <v>0</v>
      </c>
      <c r="AS269" s="63">
        <f>VLOOKUP($AC269,pTRAIT!$A:$X,21,FALSE)</f>
        <v>0</v>
      </c>
      <c r="AT269" s="63">
        <f>VLOOKUP($AC269,pTRAIT!$A:$X,22,FALSE)</f>
        <v>0</v>
      </c>
      <c r="AU269" s="63">
        <f>VLOOKUP($AC269,pTRAIT!$A:$X,23,FALSE)</f>
        <v>0</v>
      </c>
      <c r="AV269" s="63">
        <f>VLOOKUP($AC269,pTRAIT!$A:$X,24,FALSE)</f>
        <v>0</v>
      </c>
    </row>
    <row r="270" spans="1:48" ht="12" hidden="1" customHeight="1" x14ac:dyDescent="0.2">
      <c r="A270" s="32">
        <v>456</v>
      </c>
      <c r="B270" s="33" t="s">
        <v>5</v>
      </c>
      <c r="C270" s="34">
        <v>632</v>
      </c>
      <c r="D270" s="32" t="str">
        <f t="shared" si="4"/>
        <v>456X632</v>
      </c>
      <c r="E270" s="47" t="s">
        <v>1627</v>
      </c>
      <c r="F270" s="61" t="s">
        <v>1897</v>
      </c>
      <c r="G270" s="41" t="s">
        <v>43</v>
      </c>
      <c r="H270" s="38"/>
      <c r="I270" s="32">
        <v>456</v>
      </c>
      <c r="J270" s="63">
        <f>VLOOKUP(I270,pTRAIT!A:B,2,FALSE)</f>
        <v>0</v>
      </c>
      <c r="K270" s="63" t="s">
        <v>2725</v>
      </c>
      <c r="L270" s="63"/>
      <c r="M270" s="63" t="s">
        <v>2437</v>
      </c>
      <c r="N270" s="63" t="s">
        <v>2730</v>
      </c>
      <c r="O270" s="63" t="s">
        <v>2431</v>
      </c>
      <c r="P270" s="63" t="s">
        <v>2431</v>
      </c>
      <c r="Q270" s="63" t="s">
        <v>2431</v>
      </c>
      <c r="R270" s="63" t="s">
        <v>2735</v>
      </c>
      <c r="S270" s="63" t="s">
        <v>2431</v>
      </c>
      <c r="T270" s="63" t="s">
        <v>2431</v>
      </c>
      <c r="U270" s="63" t="s">
        <v>2431</v>
      </c>
      <c r="V270" s="63" t="s">
        <v>2431</v>
      </c>
      <c r="W270" s="63" t="s">
        <v>2431</v>
      </c>
      <c r="X270" s="63" t="s">
        <v>2436</v>
      </c>
      <c r="Y270" s="63" t="s">
        <v>2740</v>
      </c>
      <c r="Z270" s="63"/>
      <c r="AA270" s="63" t="s">
        <v>2728</v>
      </c>
      <c r="AB270" s="63"/>
      <c r="AC270" s="34">
        <v>632</v>
      </c>
      <c r="AD270" s="40" t="str">
        <f>VLOOKUP(AC270,pTRAIT!A:B,2,FALSE)</f>
        <v>EM5Mi1Cf9(Pu);RIN=RF / (Mi1)(Pu);</v>
      </c>
      <c r="AE270" s="63">
        <f>VLOOKUP($AC270,pTRAIT!$A:$X,7,FALSE)</f>
        <v>0</v>
      </c>
      <c r="AF270" s="63">
        <f>VLOOKUP($AC270,pTRAIT!$A:$X,8,FALSE)</f>
        <v>0</v>
      </c>
      <c r="AG270" s="63">
        <f>VLOOKUP($AC270,pTRAIT!$A:$X,9,FALSE)</f>
        <v>0</v>
      </c>
      <c r="AH270" s="63">
        <f>VLOOKUP($AC270,pTRAIT!$A:$X,10,FALSE)</f>
        <v>0</v>
      </c>
      <c r="AI270" s="63">
        <f>VLOOKUP($AC270,pTRAIT!$A:$X,11,FALSE)</f>
        <v>0</v>
      </c>
      <c r="AJ270" s="63">
        <f>VLOOKUP($AC270,pTRAIT!$A:$X,12,FALSE)</f>
        <v>0</v>
      </c>
      <c r="AK270" s="63">
        <f>VLOOKUP($AC270,pTRAIT!$A:$X,13,FALSE)</f>
        <v>0</v>
      </c>
      <c r="AL270" s="63">
        <f>VLOOKUP($AC270,pTRAIT!$A:$X,14,FALSE)</f>
        <v>0</v>
      </c>
      <c r="AM270" s="63">
        <f>VLOOKUP($AC270,pTRAIT!$A:$X,15,FALSE)</f>
        <v>0</v>
      </c>
      <c r="AN270" s="63">
        <f>VLOOKUP($AC270,pTRAIT!$A:$X,16,FALSE)</f>
        <v>0</v>
      </c>
      <c r="AO270" s="63">
        <f>VLOOKUP($AC270,pTRAIT!$A:$X,17,FALSE)</f>
        <v>0</v>
      </c>
      <c r="AP270" s="63">
        <f>VLOOKUP($AC270,pTRAIT!$A:$X,18,FALSE)</f>
        <v>0</v>
      </c>
      <c r="AQ270" s="63">
        <f>VLOOKUP($AC270,pTRAIT!$A:$X,19,FALSE)</f>
        <v>0</v>
      </c>
      <c r="AR270" s="63">
        <f>VLOOKUP($AC270,pTRAIT!$A:$X,20,FALSE)</f>
        <v>0</v>
      </c>
      <c r="AS270" s="63">
        <f>VLOOKUP($AC270,pTRAIT!$A:$X,21,FALSE)</f>
        <v>0</v>
      </c>
      <c r="AT270" s="63">
        <f>VLOOKUP($AC270,pTRAIT!$A:$X,22,FALSE)</f>
        <v>0</v>
      </c>
      <c r="AU270" s="63">
        <f>VLOOKUP($AC270,pTRAIT!$A:$X,23,FALSE)</f>
        <v>0</v>
      </c>
      <c r="AV270" s="63">
        <f>VLOOKUP($AC270,pTRAIT!$A:$X,24,FALSE)</f>
        <v>0</v>
      </c>
    </row>
    <row r="271" spans="1:48" ht="12" hidden="1" customHeight="1" x14ac:dyDescent="0.2">
      <c r="A271" s="32">
        <v>456</v>
      </c>
      <c r="B271" s="33" t="s">
        <v>5</v>
      </c>
      <c r="C271" s="34">
        <v>633</v>
      </c>
      <c r="D271" s="32" t="str">
        <f t="shared" si="4"/>
        <v>456X633</v>
      </c>
      <c r="E271" s="47" t="s">
        <v>1627</v>
      </c>
      <c r="F271" s="61" t="s">
        <v>1898</v>
      </c>
      <c r="G271" s="41" t="s">
        <v>43</v>
      </c>
      <c r="H271" s="38"/>
      <c r="I271" s="32">
        <v>456</v>
      </c>
      <c r="J271" s="63">
        <f>VLOOKUP(I271,pTRAIT!A:B,2,FALSE)</f>
        <v>0</v>
      </c>
      <c r="K271" s="63" t="s">
        <v>2725</v>
      </c>
      <c r="L271" s="63"/>
      <c r="M271" s="63" t="s">
        <v>2437</v>
      </c>
      <c r="N271" s="63" t="s">
        <v>2730</v>
      </c>
      <c r="O271" s="63" t="s">
        <v>2431</v>
      </c>
      <c r="P271" s="63" t="s">
        <v>2431</v>
      </c>
      <c r="Q271" s="63" t="s">
        <v>2431</v>
      </c>
      <c r="R271" s="63" t="s">
        <v>2735</v>
      </c>
      <c r="S271" s="63" t="s">
        <v>2431</v>
      </c>
      <c r="T271" s="63" t="s">
        <v>2431</v>
      </c>
      <c r="U271" s="63" t="s">
        <v>2431</v>
      </c>
      <c r="V271" s="63" t="s">
        <v>2431</v>
      </c>
      <c r="W271" s="63" t="s">
        <v>2431</v>
      </c>
      <c r="X271" s="63" t="s">
        <v>2436</v>
      </c>
      <c r="Y271" s="63" t="s">
        <v>2740</v>
      </c>
      <c r="Z271" s="63"/>
      <c r="AA271" s="63" t="s">
        <v>2728</v>
      </c>
      <c r="AB271" s="63"/>
      <c r="AC271" s="34">
        <v>633</v>
      </c>
      <c r="AD271" s="40" t="str">
        <f>VLOOKUP(AC271,pTRAIT!A:B,2,FALSE)</f>
        <v>EM5Mi1Cf9(Pu);RIN=RF / (Pu);</v>
      </c>
      <c r="AE271" s="63">
        <f>VLOOKUP($AC271,pTRAIT!$A:$X,7,FALSE)</f>
        <v>0</v>
      </c>
      <c r="AF271" s="63">
        <f>VLOOKUP($AC271,pTRAIT!$A:$X,8,FALSE)</f>
        <v>0</v>
      </c>
      <c r="AG271" s="63">
        <f>VLOOKUP($AC271,pTRAIT!$A:$X,9,FALSE)</f>
        <v>0</v>
      </c>
      <c r="AH271" s="63">
        <f>VLOOKUP($AC271,pTRAIT!$A:$X,10,FALSE)</f>
        <v>0</v>
      </c>
      <c r="AI271" s="63">
        <f>VLOOKUP($AC271,pTRAIT!$A:$X,11,FALSE)</f>
        <v>0</v>
      </c>
      <c r="AJ271" s="63">
        <f>VLOOKUP($AC271,pTRAIT!$A:$X,12,FALSE)</f>
        <v>0</v>
      </c>
      <c r="AK271" s="63">
        <f>VLOOKUP($AC271,pTRAIT!$A:$X,13,FALSE)</f>
        <v>0</v>
      </c>
      <c r="AL271" s="63">
        <f>VLOOKUP($AC271,pTRAIT!$A:$X,14,FALSE)</f>
        <v>0</v>
      </c>
      <c r="AM271" s="63">
        <f>VLOOKUP($AC271,pTRAIT!$A:$X,15,FALSE)</f>
        <v>0</v>
      </c>
      <c r="AN271" s="63">
        <f>VLOOKUP($AC271,pTRAIT!$A:$X,16,FALSE)</f>
        <v>0</v>
      </c>
      <c r="AO271" s="63">
        <f>VLOOKUP($AC271,pTRAIT!$A:$X,17,FALSE)</f>
        <v>0</v>
      </c>
      <c r="AP271" s="63">
        <f>VLOOKUP($AC271,pTRAIT!$A:$X,18,FALSE)</f>
        <v>0</v>
      </c>
      <c r="AQ271" s="63">
        <f>VLOOKUP($AC271,pTRAIT!$A:$X,19,FALSE)</f>
        <v>0</v>
      </c>
      <c r="AR271" s="63">
        <f>VLOOKUP($AC271,pTRAIT!$A:$X,20,FALSE)</f>
        <v>0</v>
      </c>
      <c r="AS271" s="63">
        <f>VLOOKUP($AC271,pTRAIT!$A:$X,21,FALSE)</f>
        <v>0</v>
      </c>
      <c r="AT271" s="63">
        <f>VLOOKUP($AC271,pTRAIT!$A:$X,22,FALSE)</f>
        <v>0</v>
      </c>
      <c r="AU271" s="63">
        <f>VLOOKUP($AC271,pTRAIT!$A:$X,23,FALSE)</f>
        <v>0</v>
      </c>
      <c r="AV271" s="63">
        <f>VLOOKUP($AC271,pTRAIT!$A:$X,24,FALSE)</f>
        <v>0</v>
      </c>
    </row>
    <row r="272" spans="1:48" ht="12" hidden="1" customHeight="1" x14ac:dyDescent="0.2">
      <c r="A272" s="32">
        <v>457</v>
      </c>
      <c r="B272" s="33" t="s">
        <v>5</v>
      </c>
      <c r="C272" s="34">
        <v>506</v>
      </c>
      <c r="D272" s="32" t="str">
        <f t="shared" si="4"/>
        <v>457X506</v>
      </c>
      <c r="E272" s="47" t="s">
        <v>1627</v>
      </c>
      <c r="F272" s="61" t="s">
        <v>1899</v>
      </c>
      <c r="G272" s="41" t="s">
        <v>43</v>
      </c>
      <c r="H272" s="38"/>
      <c r="I272" s="32">
        <v>457</v>
      </c>
      <c r="J272" s="63">
        <f>VLOOKUP(I272,pTRAIT!A:B,2,FALSE)</f>
        <v>0</v>
      </c>
      <c r="K272" s="63" t="s">
        <v>2725</v>
      </c>
      <c r="L272" s="63"/>
      <c r="M272" s="63" t="s">
        <v>2437</v>
      </c>
      <c r="N272" s="63" t="s">
        <v>2730</v>
      </c>
      <c r="O272" s="63" t="s">
        <v>2431</v>
      </c>
      <c r="P272" s="63" t="s">
        <v>2431</v>
      </c>
      <c r="Q272" s="63" t="s">
        <v>2431</v>
      </c>
      <c r="R272" s="63" t="s">
        <v>2735</v>
      </c>
      <c r="S272" s="63" t="s">
        <v>2431</v>
      </c>
      <c r="T272" s="63" t="s">
        <v>2431</v>
      </c>
      <c r="U272" s="63" t="s">
        <v>2431</v>
      </c>
      <c r="V272" s="63" t="s">
        <v>2431</v>
      </c>
      <c r="W272" s="63" t="s">
        <v>2431</v>
      </c>
      <c r="X272" s="63" t="s">
        <v>2436</v>
      </c>
      <c r="Y272" s="63" t="s">
        <v>2740</v>
      </c>
      <c r="Z272" s="63"/>
      <c r="AA272" s="63" t="s">
        <v>2728</v>
      </c>
      <c r="AB272" s="63"/>
      <c r="AC272" s="34">
        <v>506</v>
      </c>
      <c r="AD272" s="40" t="str">
        <f>VLOOKUP(AC272,pTRAIT!A:B,2,FALSE)</f>
        <v>EM5Mi1Cf9;RIN=RF / EM5Mi1Cf9(Pu);RIN=RF</v>
      </c>
      <c r="AE272" s="63">
        <f>VLOOKUP($AC272,pTRAIT!$A:$X,7,FALSE)</f>
        <v>0</v>
      </c>
      <c r="AF272" s="63">
        <f>VLOOKUP($AC272,pTRAIT!$A:$X,8,FALSE)</f>
        <v>0</v>
      </c>
      <c r="AG272" s="63">
        <f>VLOOKUP($AC272,pTRAIT!$A:$X,9,FALSE)</f>
        <v>0</v>
      </c>
      <c r="AH272" s="63">
        <f>VLOOKUP($AC272,pTRAIT!$A:$X,10,FALSE)</f>
        <v>0</v>
      </c>
      <c r="AI272" s="63">
        <f>VLOOKUP($AC272,pTRAIT!$A:$X,11,FALSE)</f>
        <v>0</v>
      </c>
      <c r="AJ272" s="63">
        <f>VLOOKUP($AC272,pTRAIT!$A:$X,12,FALSE)</f>
        <v>0</v>
      </c>
      <c r="AK272" s="63">
        <f>VLOOKUP($AC272,pTRAIT!$A:$X,13,FALSE)</f>
        <v>0</v>
      </c>
      <c r="AL272" s="63">
        <f>VLOOKUP($AC272,pTRAIT!$A:$X,14,FALSE)</f>
        <v>0</v>
      </c>
      <c r="AM272" s="63">
        <f>VLOOKUP($AC272,pTRAIT!$A:$X,15,FALSE)</f>
        <v>0</v>
      </c>
      <c r="AN272" s="63">
        <f>VLOOKUP($AC272,pTRAIT!$A:$X,16,FALSE)</f>
        <v>0</v>
      </c>
      <c r="AO272" s="63">
        <f>VLOOKUP($AC272,pTRAIT!$A:$X,17,FALSE)</f>
        <v>0</v>
      </c>
      <c r="AP272" s="63">
        <f>VLOOKUP($AC272,pTRAIT!$A:$X,18,FALSE)</f>
        <v>0</v>
      </c>
      <c r="AQ272" s="63">
        <f>VLOOKUP($AC272,pTRAIT!$A:$X,19,FALSE)</f>
        <v>0</v>
      </c>
      <c r="AR272" s="63">
        <f>VLOOKUP($AC272,pTRAIT!$A:$X,20,FALSE)</f>
        <v>0</v>
      </c>
      <c r="AS272" s="63">
        <f>VLOOKUP($AC272,pTRAIT!$A:$X,21,FALSE)</f>
        <v>0</v>
      </c>
      <c r="AT272" s="63">
        <f>VLOOKUP($AC272,pTRAIT!$A:$X,22,FALSE)</f>
        <v>0</v>
      </c>
      <c r="AU272" s="63">
        <f>VLOOKUP($AC272,pTRAIT!$A:$X,23,FALSE)</f>
        <v>0</v>
      </c>
      <c r="AV272" s="63">
        <f>VLOOKUP($AC272,pTRAIT!$A:$X,24,FALSE)</f>
        <v>0</v>
      </c>
    </row>
    <row r="273" spans="1:48" ht="12" hidden="1" customHeight="1" x14ac:dyDescent="0.2">
      <c r="A273" s="32">
        <v>457</v>
      </c>
      <c r="B273" s="33" t="s">
        <v>5</v>
      </c>
      <c r="C273" s="34">
        <v>548</v>
      </c>
      <c r="D273" s="32" t="str">
        <f t="shared" si="4"/>
        <v>457X548</v>
      </c>
      <c r="E273" s="47" t="s">
        <v>1627</v>
      </c>
      <c r="F273" s="61" t="s">
        <v>1900</v>
      </c>
      <c r="G273" s="41" t="s">
        <v>43</v>
      </c>
      <c r="H273" s="38"/>
      <c r="I273" s="32">
        <v>457</v>
      </c>
      <c r="J273" s="63">
        <f>VLOOKUP(I273,pTRAIT!A:B,2,FALSE)</f>
        <v>0</v>
      </c>
      <c r="K273" s="63" t="s">
        <v>2725</v>
      </c>
      <c r="L273" s="63"/>
      <c r="M273" s="63" t="s">
        <v>2437</v>
      </c>
      <c r="N273" s="63" t="s">
        <v>2730</v>
      </c>
      <c r="O273" s="63" t="s">
        <v>2431</v>
      </c>
      <c r="P273" s="63" t="s">
        <v>2431</v>
      </c>
      <c r="Q273" s="63" t="s">
        <v>2431</v>
      </c>
      <c r="R273" s="63" t="s">
        <v>2735</v>
      </c>
      <c r="S273" s="63" t="s">
        <v>2431</v>
      </c>
      <c r="T273" s="63" t="s">
        <v>2431</v>
      </c>
      <c r="U273" s="63" t="s">
        <v>2431</v>
      </c>
      <c r="V273" s="63" t="s">
        <v>2431</v>
      </c>
      <c r="W273" s="63" t="s">
        <v>2431</v>
      </c>
      <c r="X273" s="63" t="s">
        <v>2436</v>
      </c>
      <c r="Y273" s="63" t="s">
        <v>2740</v>
      </c>
      <c r="Z273" s="63"/>
      <c r="AA273" s="63" t="s">
        <v>2728</v>
      </c>
      <c r="AB273" s="63"/>
      <c r="AC273" s="34">
        <v>548</v>
      </c>
      <c r="AD273" s="40" t="str">
        <f>VLOOKUP(AC273,pTRAIT!A:B,2,FALSE)</f>
        <v>EM5Mi1Cf9ogc;RIN=RF / EM5Mi1Cf9(Pu);RIN=RF</v>
      </c>
      <c r="AE273" s="63">
        <f>VLOOKUP($AC273,pTRAIT!$A:$X,7,FALSE)</f>
        <v>0</v>
      </c>
      <c r="AF273" s="63">
        <f>VLOOKUP($AC273,pTRAIT!$A:$X,8,FALSE)</f>
        <v>0</v>
      </c>
      <c r="AG273" s="63">
        <f>VLOOKUP($AC273,pTRAIT!$A:$X,9,FALSE)</f>
        <v>0</v>
      </c>
      <c r="AH273" s="63">
        <f>VLOOKUP($AC273,pTRAIT!$A:$X,10,FALSE)</f>
        <v>0</v>
      </c>
      <c r="AI273" s="63">
        <f>VLOOKUP($AC273,pTRAIT!$A:$X,11,FALSE)</f>
        <v>0</v>
      </c>
      <c r="AJ273" s="63">
        <f>VLOOKUP($AC273,pTRAIT!$A:$X,12,FALSE)</f>
        <v>0</v>
      </c>
      <c r="AK273" s="63">
        <f>VLOOKUP($AC273,pTRAIT!$A:$X,13,FALSE)</f>
        <v>0</v>
      </c>
      <c r="AL273" s="63">
        <f>VLOOKUP($AC273,pTRAIT!$A:$X,14,FALSE)</f>
        <v>0</v>
      </c>
      <c r="AM273" s="63">
        <f>VLOOKUP($AC273,pTRAIT!$A:$X,15,FALSE)</f>
        <v>0</v>
      </c>
      <c r="AN273" s="63">
        <f>VLOOKUP($AC273,pTRAIT!$A:$X,16,FALSE)</f>
        <v>0</v>
      </c>
      <c r="AO273" s="63">
        <f>VLOOKUP($AC273,pTRAIT!$A:$X,17,FALSE)</f>
        <v>0</v>
      </c>
      <c r="AP273" s="63">
        <f>VLOOKUP($AC273,pTRAIT!$A:$X,18,FALSE)</f>
        <v>0</v>
      </c>
      <c r="AQ273" s="63">
        <f>VLOOKUP($AC273,pTRAIT!$A:$X,19,FALSE)</f>
        <v>0</v>
      </c>
      <c r="AR273" s="63">
        <f>VLOOKUP($AC273,pTRAIT!$A:$X,20,FALSE)</f>
        <v>0</v>
      </c>
      <c r="AS273" s="63">
        <f>VLOOKUP($AC273,pTRAIT!$A:$X,21,FALSE)</f>
        <v>0</v>
      </c>
      <c r="AT273" s="63">
        <f>VLOOKUP($AC273,pTRAIT!$A:$X,22,FALSE)</f>
        <v>0</v>
      </c>
      <c r="AU273" s="63">
        <f>VLOOKUP($AC273,pTRAIT!$A:$X,23,FALSE)</f>
        <v>0</v>
      </c>
      <c r="AV273" s="63">
        <f>VLOOKUP($AC273,pTRAIT!$A:$X,24,FALSE)</f>
        <v>0</v>
      </c>
    </row>
    <row r="274" spans="1:48" ht="12" hidden="1" customHeight="1" x14ac:dyDescent="0.2">
      <c r="A274" s="32">
        <v>457</v>
      </c>
      <c r="B274" s="33" t="s">
        <v>5</v>
      </c>
      <c r="C274" s="34">
        <v>680</v>
      </c>
      <c r="D274" s="32" t="str">
        <f t="shared" si="4"/>
        <v>457X680</v>
      </c>
      <c r="E274" s="47" t="s">
        <v>1627</v>
      </c>
      <c r="F274" s="61" t="s">
        <v>1901</v>
      </c>
      <c r="G274" s="41" t="s">
        <v>43</v>
      </c>
      <c r="H274" s="38"/>
      <c r="I274" s="32">
        <v>457</v>
      </c>
      <c r="J274" s="63">
        <f>VLOOKUP(I274,pTRAIT!A:B,2,FALSE)</f>
        <v>0</v>
      </c>
      <c r="K274" s="63" t="s">
        <v>2725</v>
      </c>
      <c r="L274" s="63"/>
      <c r="M274" s="63" t="s">
        <v>2437</v>
      </c>
      <c r="N274" s="63" t="s">
        <v>2730</v>
      </c>
      <c r="O274" s="63" t="s">
        <v>2431</v>
      </c>
      <c r="P274" s="63" t="s">
        <v>2431</v>
      </c>
      <c r="Q274" s="63" t="s">
        <v>2431</v>
      </c>
      <c r="R274" s="63" t="s">
        <v>2735</v>
      </c>
      <c r="S274" s="63" t="s">
        <v>2431</v>
      </c>
      <c r="T274" s="63" t="s">
        <v>2431</v>
      </c>
      <c r="U274" s="63" t="s">
        <v>2431</v>
      </c>
      <c r="V274" s="63" t="s">
        <v>2431</v>
      </c>
      <c r="W274" s="63" t="s">
        <v>2431</v>
      </c>
      <c r="X274" s="63" t="s">
        <v>2436</v>
      </c>
      <c r="Y274" s="63" t="s">
        <v>2740</v>
      </c>
      <c r="Z274" s="63"/>
      <c r="AA274" s="63" t="s">
        <v>2728</v>
      </c>
      <c r="AB274" s="63"/>
      <c r="AC274" s="34">
        <v>680</v>
      </c>
      <c r="AD274" s="40" t="str">
        <f>VLOOKUP(AC274,pTRAIT!A:B,2,FALSE)</f>
        <v>Sp-1EM5UeMi1Cf9ogc;RIN=RF / EM5Mi1Cf9(Pu);RIN=RF</v>
      </c>
      <c r="AE274" s="63">
        <f>VLOOKUP($AC274,pTRAIT!$A:$X,7,FALSE)</f>
        <v>0</v>
      </c>
      <c r="AF274" s="63">
        <f>VLOOKUP($AC274,pTRAIT!$A:$X,8,FALSE)</f>
        <v>0</v>
      </c>
      <c r="AG274" s="63">
        <f>VLOOKUP($AC274,pTRAIT!$A:$X,9,FALSE)</f>
        <v>0</v>
      </c>
      <c r="AH274" s="63">
        <f>VLOOKUP($AC274,pTRAIT!$A:$X,10,FALSE)</f>
        <v>0</v>
      </c>
      <c r="AI274" s="63">
        <f>VLOOKUP($AC274,pTRAIT!$A:$X,11,FALSE)</f>
        <v>0</v>
      </c>
      <c r="AJ274" s="63">
        <f>VLOOKUP($AC274,pTRAIT!$A:$X,12,FALSE)</f>
        <v>0</v>
      </c>
      <c r="AK274" s="63">
        <f>VLOOKUP($AC274,pTRAIT!$A:$X,13,FALSE)</f>
        <v>0</v>
      </c>
      <c r="AL274" s="63">
        <f>VLOOKUP($AC274,pTRAIT!$A:$X,14,FALSE)</f>
        <v>0</v>
      </c>
      <c r="AM274" s="63">
        <f>VLOOKUP($AC274,pTRAIT!$A:$X,15,FALSE)</f>
        <v>0</v>
      </c>
      <c r="AN274" s="63">
        <f>VLOOKUP($AC274,pTRAIT!$A:$X,16,FALSE)</f>
        <v>0</v>
      </c>
      <c r="AO274" s="63">
        <f>VLOOKUP($AC274,pTRAIT!$A:$X,17,FALSE)</f>
        <v>0</v>
      </c>
      <c r="AP274" s="63">
        <f>VLOOKUP($AC274,pTRAIT!$A:$X,18,FALSE)</f>
        <v>0</v>
      </c>
      <c r="AQ274" s="63">
        <f>VLOOKUP($AC274,pTRAIT!$A:$X,19,FALSE)</f>
        <v>0</v>
      </c>
      <c r="AR274" s="63">
        <f>VLOOKUP($AC274,pTRAIT!$A:$X,20,FALSE)</f>
        <v>0</v>
      </c>
      <c r="AS274" s="63">
        <f>VLOOKUP($AC274,pTRAIT!$A:$X,21,FALSE)</f>
        <v>0</v>
      </c>
      <c r="AT274" s="63">
        <f>VLOOKUP($AC274,pTRAIT!$A:$X,22,FALSE)</f>
        <v>0</v>
      </c>
      <c r="AU274" s="63">
        <f>VLOOKUP($AC274,pTRAIT!$A:$X,23,FALSE)</f>
        <v>0</v>
      </c>
      <c r="AV274" s="63">
        <f>VLOOKUP($AC274,pTRAIT!$A:$X,24,FALSE)</f>
        <v>0</v>
      </c>
    </row>
    <row r="275" spans="1:48" ht="12" hidden="1" customHeight="1" x14ac:dyDescent="0.2">
      <c r="A275" s="32">
        <v>457</v>
      </c>
      <c r="B275" s="33" t="s">
        <v>5</v>
      </c>
      <c r="C275" s="34">
        <v>718</v>
      </c>
      <c r="D275" s="32" t="str">
        <f t="shared" si="4"/>
        <v>457X718</v>
      </c>
      <c r="E275" s="47" t="s">
        <v>1627</v>
      </c>
      <c r="F275" s="61" t="s">
        <v>1902</v>
      </c>
      <c r="G275" s="41" t="s">
        <v>43</v>
      </c>
      <c r="H275" s="38"/>
      <c r="I275" s="32">
        <v>457</v>
      </c>
      <c r="J275" s="63">
        <f>VLOOKUP(I275,pTRAIT!A:B,2,FALSE)</f>
        <v>0</v>
      </c>
      <c r="K275" s="63" t="s">
        <v>2725</v>
      </c>
      <c r="L275" s="63"/>
      <c r="M275" s="63" t="s">
        <v>2437</v>
      </c>
      <c r="N275" s="63" t="s">
        <v>2730</v>
      </c>
      <c r="O275" s="63" t="s">
        <v>2431</v>
      </c>
      <c r="P275" s="63" t="s">
        <v>2431</v>
      </c>
      <c r="Q275" s="63" t="s">
        <v>2431</v>
      </c>
      <c r="R275" s="63" t="s">
        <v>2735</v>
      </c>
      <c r="S275" s="63" t="s">
        <v>2431</v>
      </c>
      <c r="T275" s="63" t="s">
        <v>2431</v>
      </c>
      <c r="U275" s="63" t="s">
        <v>2431</v>
      </c>
      <c r="V275" s="63" t="s">
        <v>2431</v>
      </c>
      <c r="W275" s="63" t="s">
        <v>2431</v>
      </c>
      <c r="X275" s="63" t="s">
        <v>2436</v>
      </c>
      <c r="Y275" s="63" t="s">
        <v>2740</v>
      </c>
      <c r="Z275" s="63"/>
      <c r="AA275" s="63" t="s">
        <v>2728</v>
      </c>
      <c r="AB275" s="63"/>
      <c r="AC275" s="34">
        <v>718</v>
      </c>
      <c r="AD275" s="40" t="str">
        <f>VLOOKUP(AC275,pTRAIT!A:B,2,FALSE)</f>
        <v>EM5UeMi1Cf9Pu;RIN=RS / EM5Mi1Cf9(Pu);RIN=RF</v>
      </c>
      <c r="AE275" s="63">
        <f>VLOOKUP($AC275,pTRAIT!$A:$X,7,FALSE)</f>
        <v>0</v>
      </c>
      <c r="AF275" s="63">
        <f>VLOOKUP($AC275,pTRAIT!$A:$X,8,FALSE)</f>
        <v>0</v>
      </c>
      <c r="AG275" s="63">
        <f>VLOOKUP($AC275,pTRAIT!$A:$X,9,FALSE)</f>
        <v>0</v>
      </c>
      <c r="AH275" s="63">
        <f>VLOOKUP($AC275,pTRAIT!$A:$X,10,FALSE)</f>
        <v>0</v>
      </c>
      <c r="AI275" s="63">
        <f>VLOOKUP($AC275,pTRAIT!$A:$X,11,FALSE)</f>
        <v>0</v>
      </c>
      <c r="AJ275" s="63">
        <f>VLOOKUP($AC275,pTRAIT!$A:$X,12,FALSE)</f>
        <v>0</v>
      </c>
      <c r="AK275" s="63">
        <f>VLOOKUP($AC275,pTRAIT!$A:$X,13,FALSE)</f>
        <v>0</v>
      </c>
      <c r="AL275" s="63">
        <f>VLOOKUP($AC275,pTRAIT!$A:$X,14,FALSE)</f>
        <v>0</v>
      </c>
      <c r="AM275" s="63">
        <f>VLOOKUP($AC275,pTRAIT!$A:$X,15,FALSE)</f>
        <v>0</v>
      </c>
      <c r="AN275" s="63">
        <f>VLOOKUP($AC275,pTRAIT!$A:$X,16,FALSE)</f>
        <v>0</v>
      </c>
      <c r="AO275" s="63">
        <f>VLOOKUP($AC275,pTRAIT!$A:$X,17,FALSE)</f>
        <v>0</v>
      </c>
      <c r="AP275" s="63">
        <f>VLOOKUP($AC275,pTRAIT!$A:$X,18,FALSE)</f>
        <v>0</v>
      </c>
      <c r="AQ275" s="63">
        <f>VLOOKUP($AC275,pTRAIT!$A:$X,19,FALSE)</f>
        <v>0</v>
      </c>
      <c r="AR275" s="63">
        <f>VLOOKUP($AC275,pTRAIT!$A:$X,20,FALSE)</f>
        <v>0</v>
      </c>
      <c r="AS275" s="63">
        <f>VLOOKUP($AC275,pTRAIT!$A:$X,21,FALSE)</f>
        <v>0</v>
      </c>
      <c r="AT275" s="63">
        <f>VLOOKUP($AC275,pTRAIT!$A:$X,22,FALSE)</f>
        <v>0</v>
      </c>
      <c r="AU275" s="63">
        <f>VLOOKUP($AC275,pTRAIT!$A:$X,23,FALSE)</f>
        <v>0</v>
      </c>
      <c r="AV275" s="63">
        <f>VLOOKUP($AC275,pTRAIT!$A:$X,24,FALSE)</f>
        <v>0</v>
      </c>
    </row>
    <row r="276" spans="1:48" ht="12" hidden="1" customHeight="1" x14ac:dyDescent="0.2">
      <c r="A276" s="32">
        <v>457</v>
      </c>
      <c r="B276" s="33" t="s">
        <v>5</v>
      </c>
      <c r="C276" s="34">
        <v>864</v>
      </c>
      <c r="D276" s="32" t="str">
        <f t="shared" si="4"/>
        <v>457X864</v>
      </c>
      <c r="E276" s="47" t="s">
        <v>1627</v>
      </c>
      <c r="F276" s="61" t="s">
        <v>1903</v>
      </c>
      <c r="G276" s="41" t="s">
        <v>43</v>
      </c>
      <c r="H276" s="38"/>
      <c r="I276" s="32">
        <v>457</v>
      </c>
      <c r="J276" s="63">
        <f>VLOOKUP(I276,pTRAIT!A:B,2,FALSE)</f>
        <v>0</v>
      </c>
      <c r="K276" s="63" t="s">
        <v>2725</v>
      </c>
      <c r="L276" s="63"/>
      <c r="M276" s="63" t="s">
        <v>2437</v>
      </c>
      <c r="N276" s="63" t="s">
        <v>2730</v>
      </c>
      <c r="O276" s="63" t="s">
        <v>2431</v>
      </c>
      <c r="P276" s="63" t="s">
        <v>2431</v>
      </c>
      <c r="Q276" s="63" t="s">
        <v>2431</v>
      </c>
      <c r="R276" s="63" t="s">
        <v>2735</v>
      </c>
      <c r="S276" s="63" t="s">
        <v>2431</v>
      </c>
      <c r="T276" s="63" t="s">
        <v>2431</v>
      </c>
      <c r="U276" s="63" t="s">
        <v>2431</v>
      </c>
      <c r="V276" s="63" t="s">
        <v>2431</v>
      </c>
      <c r="W276" s="63" t="s">
        <v>2431</v>
      </c>
      <c r="X276" s="63" t="s">
        <v>2436</v>
      </c>
      <c r="Y276" s="63" t="s">
        <v>2740</v>
      </c>
      <c r="Z276" s="63"/>
      <c r="AA276" s="63" t="s">
        <v>2728</v>
      </c>
      <c r="AB276" s="63"/>
      <c r="AC276" s="34">
        <v>864</v>
      </c>
      <c r="AD276" s="40" t="str">
        <f>VLOOKUP(AC276,pTRAIT!A:B,2,FALSE)</f>
        <v>EM5UeMi1;NST=X / EM5Mi1Cf9(Pu);RIN=RF</v>
      </c>
      <c r="AE276" s="63">
        <f>VLOOKUP($AC276,pTRAIT!$A:$X,7,FALSE)</f>
        <v>0</v>
      </c>
      <c r="AF276" s="63">
        <f>VLOOKUP($AC276,pTRAIT!$A:$X,8,FALSE)</f>
        <v>0</v>
      </c>
      <c r="AG276" s="63">
        <f>VLOOKUP($AC276,pTRAIT!$A:$X,9,FALSE)</f>
        <v>0</v>
      </c>
      <c r="AH276" s="63">
        <f>VLOOKUP($AC276,pTRAIT!$A:$X,10,FALSE)</f>
        <v>0</v>
      </c>
      <c r="AI276" s="63">
        <f>VLOOKUP($AC276,pTRAIT!$A:$X,11,FALSE)</f>
        <v>0</v>
      </c>
      <c r="AJ276" s="63">
        <f>VLOOKUP($AC276,pTRAIT!$A:$X,12,FALSE)</f>
        <v>0</v>
      </c>
      <c r="AK276" s="63">
        <f>VLOOKUP($AC276,pTRAIT!$A:$X,13,FALSE)</f>
        <v>0</v>
      </c>
      <c r="AL276" s="63">
        <f>VLOOKUP($AC276,pTRAIT!$A:$X,14,FALSE)</f>
        <v>0</v>
      </c>
      <c r="AM276" s="63">
        <f>VLOOKUP($AC276,pTRAIT!$A:$X,15,FALSE)</f>
        <v>0</v>
      </c>
      <c r="AN276" s="63">
        <f>VLOOKUP($AC276,pTRAIT!$A:$X,16,FALSE)</f>
        <v>0</v>
      </c>
      <c r="AO276" s="63">
        <f>VLOOKUP($AC276,pTRAIT!$A:$X,17,FALSE)</f>
        <v>0</v>
      </c>
      <c r="AP276" s="63">
        <f>VLOOKUP($AC276,pTRAIT!$A:$X,18,FALSE)</f>
        <v>0</v>
      </c>
      <c r="AQ276" s="63">
        <f>VLOOKUP($AC276,pTRAIT!$A:$X,19,FALSE)</f>
        <v>0</v>
      </c>
      <c r="AR276" s="63">
        <f>VLOOKUP($AC276,pTRAIT!$A:$X,20,FALSE)</f>
        <v>0</v>
      </c>
      <c r="AS276" s="63">
        <f>VLOOKUP($AC276,pTRAIT!$A:$X,21,FALSE)</f>
        <v>0</v>
      </c>
      <c r="AT276" s="63">
        <f>VLOOKUP($AC276,pTRAIT!$A:$X,22,FALSE)</f>
        <v>0</v>
      </c>
      <c r="AU276" s="63">
        <f>VLOOKUP($AC276,pTRAIT!$A:$X,23,FALSE)</f>
        <v>0</v>
      </c>
      <c r="AV276" s="63">
        <f>VLOOKUP($AC276,pTRAIT!$A:$X,24,FALSE)</f>
        <v>0</v>
      </c>
    </row>
    <row r="277" spans="1:48" ht="12" hidden="1" customHeight="1" x14ac:dyDescent="0.2">
      <c r="A277" s="32">
        <v>457</v>
      </c>
      <c r="B277" s="33" t="s">
        <v>5</v>
      </c>
      <c r="C277" s="34">
        <v>882</v>
      </c>
      <c r="D277" s="32" t="str">
        <f t="shared" si="4"/>
        <v>457X882</v>
      </c>
      <c r="E277" s="47" t="s">
        <v>1627</v>
      </c>
      <c r="F277" s="61" t="s">
        <v>1904</v>
      </c>
      <c r="G277" s="41" t="s">
        <v>43</v>
      </c>
      <c r="H277" s="38"/>
      <c r="I277" s="32">
        <v>457</v>
      </c>
      <c r="J277" s="63">
        <f>VLOOKUP(I277,pTRAIT!A:B,2,FALSE)</f>
        <v>0</v>
      </c>
      <c r="K277" s="63" t="s">
        <v>2725</v>
      </c>
      <c r="L277" s="63"/>
      <c r="M277" s="63" t="s">
        <v>2437</v>
      </c>
      <c r="N277" s="63" t="s">
        <v>2730</v>
      </c>
      <c r="O277" s="63" t="s">
        <v>2431</v>
      </c>
      <c r="P277" s="63" t="s">
        <v>2431</v>
      </c>
      <c r="Q277" s="63" t="s">
        <v>2431</v>
      </c>
      <c r="R277" s="63" t="s">
        <v>2735</v>
      </c>
      <c r="S277" s="63" t="s">
        <v>2431</v>
      </c>
      <c r="T277" s="63" t="s">
        <v>2431</v>
      </c>
      <c r="U277" s="63" t="s">
        <v>2431</v>
      </c>
      <c r="V277" s="63" t="s">
        <v>2431</v>
      </c>
      <c r="W277" s="63" t="s">
        <v>2431</v>
      </c>
      <c r="X277" s="63" t="s">
        <v>2436</v>
      </c>
      <c r="Y277" s="63" t="s">
        <v>2740</v>
      </c>
      <c r="Z277" s="63"/>
      <c r="AA277" s="63" t="s">
        <v>2728</v>
      </c>
      <c r="AB277" s="63"/>
      <c r="AC277" s="34">
        <v>882</v>
      </c>
      <c r="AD277" s="40" t="str">
        <f>VLOOKUP(AC277,pTRAIT!A:B,2,FALSE)</f>
        <v>EM5UeMi1WSCf9;NST=X / EM5Mi1Cf9(Pu);RIN=RF</v>
      </c>
      <c r="AE277" s="63">
        <f>VLOOKUP($AC277,pTRAIT!$A:$X,7,FALSE)</f>
        <v>0</v>
      </c>
      <c r="AF277" s="63">
        <f>VLOOKUP($AC277,pTRAIT!$A:$X,8,FALSE)</f>
        <v>0</v>
      </c>
      <c r="AG277" s="63">
        <f>VLOOKUP($AC277,pTRAIT!$A:$X,9,FALSE)</f>
        <v>0</v>
      </c>
      <c r="AH277" s="63">
        <f>VLOOKUP($AC277,pTRAIT!$A:$X,10,FALSE)</f>
        <v>0</v>
      </c>
      <c r="AI277" s="63">
        <f>VLOOKUP($AC277,pTRAIT!$A:$X,11,FALSE)</f>
        <v>0</v>
      </c>
      <c r="AJ277" s="63">
        <f>VLOOKUP($AC277,pTRAIT!$A:$X,12,FALSE)</f>
        <v>0</v>
      </c>
      <c r="AK277" s="63">
        <f>VLOOKUP($AC277,pTRAIT!$A:$X,13,FALSE)</f>
        <v>0</v>
      </c>
      <c r="AL277" s="63">
        <f>VLOOKUP($AC277,pTRAIT!$A:$X,14,FALSE)</f>
        <v>0</v>
      </c>
      <c r="AM277" s="63">
        <f>VLOOKUP($AC277,pTRAIT!$A:$X,15,FALSE)</f>
        <v>0</v>
      </c>
      <c r="AN277" s="63">
        <f>VLOOKUP($AC277,pTRAIT!$A:$X,16,FALSE)</f>
        <v>0</v>
      </c>
      <c r="AO277" s="63">
        <f>VLOOKUP($AC277,pTRAIT!$A:$X,17,FALSE)</f>
        <v>0</v>
      </c>
      <c r="AP277" s="63">
        <f>VLOOKUP($AC277,pTRAIT!$A:$X,18,FALSE)</f>
        <v>0</v>
      </c>
      <c r="AQ277" s="63">
        <f>VLOOKUP($AC277,pTRAIT!$A:$X,19,FALSE)</f>
        <v>0</v>
      </c>
      <c r="AR277" s="63">
        <f>VLOOKUP($AC277,pTRAIT!$A:$X,20,FALSE)</f>
        <v>0</v>
      </c>
      <c r="AS277" s="63">
        <f>VLOOKUP($AC277,pTRAIT!$A:$X,21,FALSE)</f>
        <v>0</v>
      </c>
      <c r="AT277" s="63">
        <f>VLOOKUP($AC277,pTRAIT!$A:$X,22,FALSE)</f>
        <v>0</v>
      </c>
      <c r="AU277" s="63">
        <f>VLOOKUP($AC277,pTRAIT!$A:$X,23,FALSE)</f>
        <v>0</v>
      </c>
      <c r="AV277" s="63">
        <f>VLOOKUP($AC277,pTRAIT!$A:$X,24,FALSE)</f>
        <v>0</v>
      </c>
    </row>
    <row r="278" spans="1:48" ht="12" hidden="1" customHeight="1" x14ac:dyDescent="0.2">
      <c r="A278" s="32">
        <v>457</v>
      </c>
      <c r="B278" s="33" t="s">
        <v>5</v>
      </c>
      <c r="C278" s="34">
        <v>915</v>
      </c>
      <c r="D278" s="32" t="str">
        <f t="shared" si="4"/>
        <v>457X915</v>
      </c>
      <c r="E278" s="47" t="s">
        <v>1627</v>
      </c>
      <c r="F278" s="61" t="s">
        <v>1905</v>
      </c>
      <c r="G278" s="41" t="s">
        <v>43</v>
      </c>
      <c r="H278" s="38"/>
      <c r="I278" s="32">
        <v>457</v>
      </c>
      <c r="J278" s="63">
        <f>VLOOKUP(I278,pTRAIT!A:B,2,FALSE)</f>
        <v>0</v>
      </c>
      <c r="K278" s="63" t="s">
        <v>2725</v>
      </c>
      <c r="L278" s="63"/>
      <c r="M278" s="63" t="s">
        <v>2437</v>
      </c>
      <c r="N278" s="63" t="s">
        <v>2730</v>
      </c>
      <c r="O278" s="63" t="s">
        <v>2431</v>
      </c>
      <c r="P278" s="63" t="s">
        <v>2431</v>
      </c>
      <c r="Q278" s="63" t="s">
        <v>2431</v>
      </c>
      <c r="R278" s="63" t="s">
        <v>2735</v>
      </c>
      <c r="S278" s="63" t="s">
        <v>2431</v>
      </c>
      <c r="T278" s="63" t="s">
        <v>2431</v>
      </c>
      <c r="U278" s="63" t="s">
        <v>2431</v>
      </c>
      <c r="V278" s="63" t="s">
        <v>2431</v>
      </c>
      <c r="W278" s="63" t="s">
        <v>2431</v>
      </c>
      <c r="X278" s="63" t="s">
        <v>2436</v>
      </c>
      <c r="Y278" s="63" t="s">
        <v>2740</v>
      </c>
      <c r="Z278" s="63"/>
      <c r="AA278" s="63" t="s">
        <v>2728</v>
      </c>
      <c r="AB278" s="63"/>
      <c r="AC278" s="34">
        <v>915</v>
      </c>
      <c r="AD278" s="40" t="str">
        <f>VLOOKUP(AC278,pTRAIT!A:B,2,FALSE)</f>
        <v>EM5UeMi1WSCf9;NST=X / EM5Mi1Cf9(Pu);RIN=RF</v>
      </c>
      <c r="AE278" s="63">
        <f>VLOOKUP($AC278,pTRAIT!$A:$X,7,FALSE)</f>
        <v>0</v>
      </c>
      <c r="AF278" s="63">
        <f>VLOOKUP($AC278,pTRAIT!$A:$X,8,FALSE)</f>
        <v>0</v>
      </c>
      <c r="AG278" s="63">
        <f>VLOOKUP($AC278,pTRAIT!$A:$X,9,FALSE)</f>
        <v>0</v>
      </c>
      <c r="AH278" s="63">
        <f>VLOOKUP($AC278,pTRAIT!$A:$X,10,FALSE)</f>
        <v>0</v>
      </c>
      <c r="AI278" s="63">
        <f>VLOOKUP($AC278,pTRAIT!$A:$X,11,FALSE)</f>
        <v>0</v>
      </c>
      <c r="AJ278" s="63">
        <f>VLOOKUP($AC278,pTRAIT!$A:$X,12,FALSE)</f>
        <v>0</v>
      </c>
      <c r="AK278" s="63">
        <f>VLOOKUP($AC278,pTRAIT!$A:$X,13,FALSE)</f>
        <v>0</v>
      </c>
      <c r="AL278" s="63">
        <f>VLOOKUP($AC278,pTRAIT!$A:$X,14,FALSE)</f>
        <v>0</v>
      </c>
      <c r="AM278" s="63">
        <f>VLOOKUP($AC278,pTRAIT!$A:$X,15,FALSE)</f>
        <v>0</v>
      </c>
      <c r="AN278" s="63">
        <f>VLOOKUP($AC278,pTRAIT!$A:$X,16,FALSE)</f>
        <v>0</v>
      </c>
      <c r="AO278" s="63">
        <f>VLOOKUP($AC278,pTRAIT!$A:$X,17,FALSE)</f>
        <v>0</v>
      </c>
      <c r="AP278" s="63">
        <f>VLOOKUP($AC278,pTRAIT!$A:$X,18,FALSE)</f>
        <v>0</v>
      </c>
      <c r="AQ278" s="63">
        <f>VLOOKUP($AC278,pTRAIT!$A:$X,19,FALSE)</f>
        <v>0</v>
      </c>
      <c r="AR278" s="63">
        <f>VLOOKUP($AC278,pTRAIT!$A:$X,20,FALSE)</f>
        <v>0</v>
      </c>
      <c r="AS278" s="63">
        <f>VLOOKUP($AC278,pTRAIT!$A:$X,21,FALSE)</f>
        <v>0</v>
      </c>
      <c r="AT278" s="63">
        <f>VLOOKUP($AC278,pTRAIT!$A:$X,22,FALSE)</f>
        <v>0</v>
      </c>
      <c r="AU278" s="63">
        <f>VLOOKUP($AC278,pTRAIT!$A:$X,23,FALSE)</f>
        <v>0</v>
      </c>
      <c r="AV278" s="63">
        <f>VLOOKUP($AC278,pTRAIT!$A:$X,24,FALSE)</f>
        <v>0</v>
      </c>
    </row>
    <row r="279" spans="1:48" ht="12" hidden="1" customHeight="1" x14ac:dyDescent="0.2">
      <c r="A279" s="32">
        <v>457</v>
      </c>
      <c r="B279" s="33" t="s">
        <v>5</v>
      </c>
      <c r="C279" s="34">
        <v>654</v>
      </c>
      <c r="D279" s="32" t="str">
        <f t="shared" si="4"/>
        <v>457X654</v>
      </c>
      <c r="E279" s="47" t="s">
        <v>1627</v>
      </c>
      <c r="F279" s="61" t="s">
        <v>1906</v>
      </c>
      <c r="G279" s="41" t="s">
        <v>43</v>
      </c>
      <c r="H279" s="38"/>
      <c r="I279" s="32">
        <v>457</v>
      </c>
      <c r="J279" s="63">
        <f>VLOOKUP(I279,pTRAIT!A:B,2,FALSE)</f>
        <v>0</v>
      </c>
      <c r="K279" s="63" t="s">
        <v>2725</v>
      </c>
      <c r="L279" s="63"/>
      <c r="M279" s="63" t="s">
        <v>2437</v>
      </c>
      <c r="N279" s="63" t="s">
        <v>2730</v>
      </c>
      <c r="O279" s="63" t="s">
        <v>2431</v>
      </c>
      <c r="P279" s="63" t="s">
        <v>2431</v>
      </c>
      <c r="Q279" s="63" t="s">
        <v>2431</v>
      </c>
      <c r="R279" s="63" t="s">
        <v>2735</v>
      </c>
      <c r="S279" s="63" t="s">
        <v>2431</v>
      </c>
      <c r="T279" s="63" t="s">
        <v>2431</v>
      </c>
      <c r="U279" s="63" t="s">
        <v>2431</v>
      </c>
      <c r="V279" s="63" t="s">
        <v>2431</v>
      </c>
      <c r="W279" s="63" t="s">
        <v>2431</v>
      </c>
      <c r="X279" s="63" t="s">
        <v>2436</v>
      </c>
      <c r="Y279" s="63" t="s">
        <v>2740</v>
      </c>
      <c r="Z279" s="63"/>
      <c r="AA279" s="63" t="s">
        <v>2728</v>
      </c>
      <c r="AB279" s="63"/>
      <c r="AC279" s="34">
        <v>654</v>
      </c>
      <c r="AD279" s="40" t="str">
        <f>VLOOKUP(AC279,pTRAIT!A:B,2,FALSE)</f>
        <v>EM5Mi1Cf9(Pu);RIN=RF / (RT)(Ue)(So5)(WS)(La);RIN=RS</v>
      </c>
      <c r="AE279" s="63">
        <f>VLOOKUP($AC279,pTRAIT!$A:$X,7,FALSE)</f>
        <v>0</v>
      </c>
      <c r="AF279" s="63">
        <f>VLOOKUP($AC279,pTRAIT!$A:$X,8,FALSE)</f>
        <v>0</v>
      </c>
      <c r="AG279" s="63">
        <f>VLOOKUP($AC279,pTRAIT!$A:$X,9,FALSE)</f>
        <v>0</v>
      </c>
      <c r="AH279" s="63">
        <f>VLOOKUP($AC279,pTRAIT!$A:$X,10,FALSE)</f>
        <v>0</v>
      </c>
      <c r="AI279" s="63">
        <f>VLOOKUP($AC279,pTRAIT!$A:$X,11,FALSE)</f>
        <v>0</v>
      </c>
      <c r="AJ279" s="63">
        <f>VLOOKUP($AC279,pTRAIT!$A:$X,12,FALSE)</f>
        <v>0</v>
      </c>
      <c r="AK279" s="63">
        <f>VLOOKUP($AC279,pTRAIT!$A:$X,13,FALSE)</f>
        <v>0</v>
      </c>
      <c r="AL279" s="63">
        <f>VLOOKUP($AC279,pTRAIT!$A:$X,14,FALSE)</f>
        <v>0</v>
      </c>
      <c r="AM279" s="63">
        <f>VLOOKUP($AC279,pTRAIT!$A:$X,15,FALSE)</f>
        <v>0</v>
      </c>
      <c r="AN279" s="63">
        <f>VLOOKUP($AC279,pTRAIT!$A:$X,16,FALSE)</f>
        <v>0</v>
      </c>
      <c r="AO279" s="63">
        <f>VLOOKUP($AC279,pTRAIT!$A:$X,17,FALSE)</f>
        <v>0</v>
      </c>
      <c r="AP279" s="63">
        <f>VLOOKUP($AC279,pTRAIT!$A:$X,18,FALSE)</f>
        <v>0</v>
      </c>
      <c r="AQ279" s="63">
        <f>VLOOKUP($AC279,pTRAIT!$A:$X,19,FALSE)</f>
        <v>0</v>
      </c>
      <c r="AR279" s="63">
        <f>VLOOKUP($AC279,pTRAIT!$A:$X,20,FALSE)</f>
        <v>0</v>
      </c>
      <c r="AS279" s="63">
        <f>VLOOKUP($AC279,pTRAIT!$A:$X,21,FALSE)</f>
        <v>0</v>
      </c>
      <c r="AT279" s="63">
        <f>VLOOKUP($AC279,pTRAIT!$A:$X,22,FALSE)</f>
        <v>0</v>
      </c>
      <c r="AU279" s="63">
        <f>VLOOKUP($AC279,pTRAIT!$A:$X,23,FALSE)</f>
        <v>0</v>
      </c>
      <c r="AV279" s="63">
        <f>VLOOKUP($AC279,pTRAIT!$A:$X,24,FALSE)</f>
        <v>0</v>
      </c>
    </row>
    <row r="280" spans="1:48" ht="12" hidden="1" customHeight="1" x14ac:dyDescent="0.2">
      <c r="A280" s="32">
        <v>457</v>
      </c>
      <c r="B280" s="33" t="s">
        <v>5</v>
      </c>
      <c r="C280" s="34">
        <v>655</v>
      </c>
      <c r="D280" s="32" t="str">
        <f t="shared" si="4"/>
        <v>457X655</v>
      </c>
      <c r="E280" s="47" t="s">
        <v>1627</v>
      </c>
      <c r="F280" s="61" t="s">
        <v>1907</v>
      </c>
      <c r="G280" s="41" t="s">
        <v>43</v>
      </c>
      <c r="H280" s="38"/>
      <c r="I280" s="32">
        <v>457</v>
      </c>
      <c r="J280" s="63">
        <f>VLOOKUP(I280,pTRAIT!A:B,2,FALSE)</f>
        <v>0</v>
      </c>
      <c r="K280" s="63" t="s">
        <v>2725</v>
      </c>
      <c r="L280" s="63"/>
      <c r="M280" s="63" t="s">
        <v>2437</v>
      </c>
      <c r="N280" s="63" t="s">
        <v>2730</v>
      </c>
      <c r="O280" s="63" t="s">
        <v>2431</v>
      </c>
      <c r="P280" s="63" t="s">
        <v>2431</v>
      </c>
      <c r="Q280" s="63" t="s">
        <v>2431</v>
      </c>
      <c r="R280" s="63" t="s">
        <v>2735</v>
      </c>
      <c r="S280" s="63" t="s">
        <v>2431</v>
      </c>
      <c r="T280" s="63" t="s">
        <v>2431</v>
      </c>
      <c r="U280" s="63" t="s">
        <v>2431</v>
      </c>
      <c r="V280" s="63" t="s">
        <v>2431</v>
      </c>
      <c r="W280" s="63" t="s">
        <v>2431</v>
      </c>
      <c r="X280" s="63" t="s">
        <v>2436</v>
      </c>
      <c r="Y280" s="63" t="s">
        <v>2740</v>
      </c>
      <c r="Z280" s="63"/>
      <c r="AA280" s="63" t="s">
        <v>2728</v>
      </c>
      <c r="AB280" s="63"/>
      <c r="AC280" s="34">
        <v>655</v>
      </c>
      <c r="AD280" s="40" t="str">
        <f>VLOOKUP(AC280,pTRAIT!A:B,2,FALSE)</f>
        <v>EM5Mi1Cf9(Pu);RIN=RF / ;RIN=RF</v>
      </c>
      <c r="AE280" s="63">
        <f>VLOOKUP($AC280,pTRAIT!$A:$X,7,FALSE)</f>
        <v>0</v>
      </c>
      <c r="AF280" s="63">
        <f>VLOOKUP($AC280,pTRAIT!$A:$X,8,FALSE)</f>
        <v>0</v>
      </c>
      <c r="AG280" s="63">
        <f>VLOOKUP($AC280,pTRAIT!$A:$X,9,FALSE)</f>
        <v>0</v>
      </c>
      <c r="AH280" s="63">
        <f>VLOOKUP($AC280,pTRAIT!$A:$X,10,FALSE)</f>
        <v>0</v>
      </c>
      <c r="AI280" s="63">
        <f>VLOOKUP($AC280,pTRAIT!$A:$X,11,FALSE)</f>
        <v>0</v>
      </c>
      <c r="AJ280" s="63">
        <f>VLOOKUP($AC280,pTRAIT!$A:$X,12,FALSE)</f>
        <v>0</v>
      </c>
      <c r="AK280" s="63">
        <f>VLOOKUP($AC280,pTRAIT!$A:$X,13,FALSE)</f>
        <v>0</v>
      </c>
      <c r="AL280" s="63">
        <f>VLOOKUP($AC280,pTRAIT!$A:$X,14,FALSE)</f>
        <v>0</v>
      </c>
      <c r="AM280" s="63">
        <f>VLOOKUP($AC280,pTRAIT!$A:$X,15,FALSE)</f>
        <v>0</v>
      </c>
      <c r="AN280" s="63">
        <f>VLOOKUP($AC280,pTRAIT!$A:$X,16,FALSE)</f>
        <v>0</v>
      </c>
      <c r="AO280" s="63">
        <f>VLOOKUP($AC280,pTRAIT!$A:$X,17,FALSE)</f>
        <v>0</v>
      </c>
      <c r="AP280" s="63">
        <f>VLOOKUP($AC280,pTRAIT!$A:$X,18,FALSE)</f>
        <v>0</v>
      </c>
      <c r="AQ280" s="63">
        <f>VLOOKUP($AC280,pTRAIT!$A:$X,19,FALSE)</f>
        <v>0</v>
      </c>
      <c r="AR280" s="63">
        <f>VLOOKUP($AC280,pTRAIT!$A:$X,20,FALSE)</f>
        <v>0</v>
      </c>
      <c r="AS280" s="63">
        <f>VLOOKUP($AC280,pTRAIT!$A:$X,21,FALSE)</f>
        <v>0</v>
      </c>
      <c r="AT280" s="63">
        <f>VLOOKUP($AC280,pTRAIT!$A:$X,22,FALSE)</f>
        <v>0</v>
      </c>
      <c r="AU280" s="63">
        <f>VLOOKUP($AC280,pTRAIT!$A:$X,23,FALSE)</f>
        <v>0</v>
      </c>
      <c r="AV280" s="63">
        <f>VLOOKUP($AC280,pTRAIT!$A:$X,24,FALSE)</f>
        <v>0</v>
      </c>
    </row>
    <row r="281" spans="1:48" ht="12" hidden="1" customHeight="1" x14ac:dyDescent="0.2">
      <c r="A281" s="32">
        <v>457</v>
      </c>
      <c r="B281" s="33" t="s">
        <v>5</v>
      </c>
      <c r="C281" s="34">
        <v>656</v>
      </c>
      <c r="D281" s="32" t="str">
        <f t="shared" si="4"/>
        <v>457X656</v>
      </c>
      <c r="E281" s="47" t="s">
        <v>1627</v>
      </c>
      <c r="F281" s="61" t="s">
        <v>1908</v>
      </c>
      <c r="G281" s="41" t="s">
        <v>43</v>
      </c>
      <c r="H281" s="38"/>
      <c r="I281" s="32">
        <v>457</v>
      </c>
      <c r="J281" s="63">
        <f>VLOOKUP(I281,pTRAIT!A:B,2,FALSE)</f>
        <v>0</v>
      </c>
      <c r="K281" s="63" t="s">
        <v>2725</v>
      </c>
      <c r="L281" s="63"/>
      <c r="M281" s="63" t="s">
        <v>2437</v>
      </c>
      <c r="N281" s="63" t="s">
        <v>2730</v>
      </c>
      <c r="O281" s="63" t="s">
        <v>2431</v>
      </c>
      <c r="P281" s="63" t="s">
        <v>2431</v>
      </c>
      <c r="Q281" s="63" t="s">
        <v>2431</v>
      </c>
      <c r="R281" s="63" t="s">
        <v>2735</v>
      </c>
      <c r="S281" s="63" t="s">
        <v>2431</v>
      </c>
      <c r="T281" s="63" t="s">
        <v>2431</v>
      </c>
      <c r="U281" s="63" t="s">
        <v>2431</v>
      </c>
      <c r="V281" s="63" t="s">
        <v>2431</v>
      </c>
      <c r="W281" s="63" t="s">
        <v>2431</v>
      </c>
      <c r="X281" s="63" t="s">
        <v>2436</v>
      </c>
      <c r="Y281" s="63" t="s">
        <v>2740</v>
      </c>
      <c r="Z281" s="63"/>
      <c r="AA281" s="63" t="s">
        <v>2728</v>
      </c>
      <c r="AB281" s="63"/>
      <c r="AC281" s="34">
        <v>656</v>
      </c>
      <c r="AD281" s="40" t="str">
        <f>VLOOKUP(AC281,pTRAIT!A:B,2,FALSE)</f>
        <v>EM5Mi1Cf9(Pu);RIN=RF / EM5RTUeMi1(ogc);RIN=RS</v>
      </c>
      <c r="AE281" s="63">
        <f>VLOOKUP($AC281,pTRAIT!$A:$X,7,FALSE)</f>
        <v>0</v>
      </c>
      <c r="AF281" s="63">
        <f>VLOOKUP($AC281,pTRAIT!$A:$X,8,FALSE)</f>
        <v>0</v>
      </c>
      <c r="AG281" s="63">
        <f>VLOOKUP($AC281,pTRAIT!$A:$X,9,FALSE)</f>
        <v>0</v>
      </c>
      <c r="AH281" s="63">
        <f>VLOOKUP($AC281,pTRAIT!$A:$X,10,FALSE)</f>
        <v>0</v>
      </c>
      <c r="AI281" s="63">
        <f>VLOOKUP($AC281,pTRAIT!$A:$X,11,FALSE)</f>
        <v>0</v>
      </c>
      <c r="AJ281" s="63">
        <f>VLOOKUP($AC281,pTRAIT!$A:$X,12,FALSE)</f>
        <v>0</v>
      </c>
      <c r="AK281" s="63">
        <f>VLOOKUP($AC281,pTRAIT!$A:$X,13,FALSE)</f>
        <v>0</v>
      </c>
      <c r="AL281" s="63">
        <f>VLOOKUP($AC281,pTRAIT!$A:$X,14,FALSE)</f>
        <v>0</v>
      </c>
      <c r="AM281" s="63">
        <f>VLOOKUP($AC281,pTRAIT!$A:$X,15,FALSE)</f>
        <v>0</v>
      </c>
      <c r="AN281" s="63">
        <f>VLOOKUP($AC281,pTRAIT!$A:$X,16,FALSE)</f>
        <v>0</v>
      </c>
      <c r="AO281" s="63">
        <f>VLOOKUP($AC281,pTRAIT!$A:$X,17,FALSE)</f>
        <v>0</v>
      </c>
      <c r="AP281" s="63">
        <f>VLOOKUP($AC281,pTRAIT!$A:$X,18,FALSE)</f>
        <v>0</v>
      </c>
      <c r="AQ281" s="63">
        <f>VLOOKUP($AC281,pTRAIT!$A:$X,19,FALSE)</f>
        <v>0</v>
      </c>
      <c r="AR281" s="63">
        <f>VLOOKUP($AC281,pTRAIT!$A:$X,20,FALSE)</f>
        <v>0</v>
      </c>
      <c r="AS281" s="63">
        <f>VLOOKUP($AC281,pTRAIT!$A:$X,21,FALSE)</f>
        <v>0</v>
      </c>
      <c r="AT281" s="63">
        <f>VLOOKUP($AC281,pTRAIT!$A:$X,22,FALSE)</f>
        <v>0</v>
      </c>
      <c r="AU281" s="63">
        <f>VLOOKUP($AC281,pTRAIT!$A:$X,23,FALSE)</f>
        <v>0</v>
      </c>
      <c r="AV281" s="63">
        <f>VLOOKUP($AC281,pTRAIT!$A:$X,24,FALSE)</f>
        <v>0</v>
      </c>
    </row>
    <row r="282" spans="1:48" ht="12" hidden="1" customHeight="1" x14ac:dyDescent="0.2">
      <c r="A282" s="32">
        <v>457</v>
      </c>
      <c r="B282" s="33" t="s">
        <v>5</v>
      </c>
      <c r="C282" s="34">
        <v>657</v>
      </c>
      <c r="D282" s="32" t="str">
        <f t="shared" si="4"/>
        <v>457X657</v>
      </c>
      <c r="E282" s="47" t="s">
        <v>1627</v>
      </c>
      <c r="F282" s="61" t="s">
        <v>1909</v>
      </c>
      <c r="G282" s="41" t="s">
        <v>43</v>
      </c>
      <c r="H282" s="38"/>
      <c r="I282" s="32">
        <v>457</v>
      </c>
      <c r="J282" s="63">
        <f>VLOOKUP(I282,pTRAIT!A:B,2,FALSE)</f>
        <v>0</v>
      </c>
      <c r="K282" s="63" t="s">
        <v>2725</v>
      </c>
      <c r="L282" s="63"/>
      <c r="M282" s="63" t="s">
        <v>2437</v>
      </c>
      <c r="N282" s="63" t="s">
        <v>2730</v>
      </c>
      <c r="O282" s="63" t="s">
        <v>2431</v>
      </c>
      <c r="P282" s="63" t="s">
        <v>2431</v>
      </c>
      <c r="Q282" s="63" t="s">
        <v>2431</v>
      </c>
      <c r="R282" s="63" t="s">
        <v>2735</v>
      </c>
      <c r="S282" s="63" t="s">
        <v>2431</v>
      </c>
      <c r="T282" s="63" t="s">
        <v>2431</v>
      </c>
      <c r="U282" s="63" t="s">
        <v>2431</v>
      </c>
      <c r="V282" s="63" t="s">
        <v>2431</v>
      </c>
      <c r="W282" s="63" t="s">
        <v>2431</v>
      </c>
      <c r="X282" s="63" t="s">
        <v>2436</v>
      </c>
      <c r="Y282" s="63" t="s">
        <v>2740</v>
      </c>
      <c r="Z282" s="63"/>
      <c r="AA282" s="63" t="s">
        <v>2728</v>
      </c>
      <c r="AB282" s="63"/>
      <c r="AC282" s="34">
        <v>657</v>
      </c>
      <c r="AD282" s="40" t="str">
        <f>VLOOKUP(AC282,pTRAIT!A:B,2,FALSE)</f>
        <v>EM5Mi1Cf9(Pu);RIN=RF / EM5Mi1Cf9ogc;RIN=RF</v>
      </c>
      <c r="AE282" s="63">
        <f>VLOOKUP($AC282,pTRAIT!$A:$X,7,FALSE)</f>
        <v>0</v>
      </c>
      <c r="AF282" s="63">
        <f>VLOOKUP($AC282,pTRAIT!$A:$X,8,FALSE)</f>
        <v>0</v>
      </c>
      <c r="AG282" s="63">
        <f>VLOOKUP($AC282,pTRAIT!$A:$X,9,FALSE)</f>
        <v>0</v>
      </c>
      <c r="AH282" s="63">
        <f>VLOOKUP($AC282,pTRAIT!$A:$X,10,FALSE)</f>
        <v>0</v>
      </c>
      <c r="AI282" s="63">
        <f>VLOOKUP($AC282,pTRAIT!$A:$X,11,FALSE)</f>
        <v>0</v>
      </c>
      <c r="AJ282" s="63">
        <f>VLOOKUP($AC282,pTRAIT!$A:$X,12,FALSE)</f>
        <v>0</v>
      </c>
      <c r="AK282" s="63">
        <f>VLOOKUP($AC282,pTRAIT!$A:$X,13,FALSE)</f>
        <v>0</v>
      </c>
      <c r="AL282" s="63">
        <f>VLOOKUP($AC282,pTRAIT!$A:$X,14,FALSE)</f>
        <v>0</v>
      </c>
      <c r="AM282" s="63">
        <f>VLOOKUP($AC282,pTRAIT!$A:$X,15,FALSE)</f>
        <v>0</v>
      </c>
      <c r="AN282" s="63">
        <f>VLOOKUP($AC282,pTRAIT!$A:$X,16,FALSE)</f>
        <v>0</v>
      </c>
      <c r="AO282" s="63">
        <f>VLOOKUP($AC282,pTRAIT!$A:$X,17,FALSE)</f>
        <v>0</v>
      </c>
      <c r="AP282" s="63">
        <f>VLOOKUP($AC282,pTRAIT!$A:$X,18,FALSE)</f>
        <v>0</v>
      </c>
      <c r="AQ282" s="63">
        <f>VLOOKUP($AC282,pTRAIT!$A:$X,19,FALSE)</f>
        <v>0</v>
      </c>
      <c r="AR282" s="63">
        <f>VLOOKUP($AC282,pTRAIT!$A:$X,20,FALSE)</f>
        <v>0</v>
      </c>
      <c r="AS282" s="63">
        <f>VLOOKUP($AC282,pTRAIT!$A:$X,21,FALSE)</f>
        <v>0</v>
      </c>
      <c r="AT282" s="63">
        <f>VLOOKUP($AC282,pTRAIT!$A:$X,22,FALSE)</f>
        <v>0</v>
      </c>
      <c r="AU282" s="63">
        <f>VLOOKUP($AC282,pTRAIT!$A:$X,23,FALSE)</f>
        <v>0</v>
      </c>
      <c r="AV282" s="63">
        <f>VLOOKUP($AC282,pTRAIT!$A:$X,24,FALSE)</f>
        <v>0</v>
      </c>
    </row>
    <row r="283" spans="1:48" ht="12" hidden="1" customHeight="1" x14ac:dyDescent="0.2">
      <c r="A283" s="32">
        <v>457</v>
      </c>
      <c r="B283" s="33" t="s">
        <v>5</v>
      </c>
      <c r="C283" s="34">
        <v>658</v>
      </c>
      <c r="D283" s="32" t="str">
        <f t="shared" si="4"/>
        <v>457X658</v>
      </c>
      <c r="E283" s="47" t="s">
        <v>1627</v>
      </c>
      <c r="F283" s="61" t="s">
        <v>1910</v>
      </c>
      <c r="G283" s="41" t="s">
        <v>43</v>
      </c>
      <c r="H283" s="38"/>
      <c r="I283" s="32">
        <v>457</v>
      </c>
      <c r="J283" s="63">
        <f>VLOOKUP(I283,pTRAIT!A:B,2,FALSE)</f>
        <v>0</v>
      </c>
      <c r="K283" s="63" t="s">
        <v>2725</v>
      </c>
      <c r="L283" s="63"/>
      <c r="M283" s="63" t="s">
        <v>2437</v>
      </c>
      <c r="N283" s="63" t="s">
        <v>2730</v>
      </c>
      <c r="O283" s="63" t="s">
        <v>2431</v>
      </c>
      <c r="P283" s="63" t="s">
        <v>2431</v>
      </c>
      <c r="Q283" s="63" t="s">
        <v>2431</v>
      </c>
      <c r="R283" s="63" t="s">
        <v>2735</v>
      </c>
      <c r="S283" s="63" t="s">
        <v>2431</v>
      </c>
      <c r="T283" s="63" t="s">
        <v>2431</v>
      </c>
      <c r="U283" s="63" t="s">
        <v>2431</v>
      </c>
      <c r="V283" s="63" t="s">
        <v>2431</v>
      </c>
      <c r="W283" s="63" t="s">
        <v>2431</v>
      </c>
      <c r="X283" s="63" t="s">
        <v>2436</v>
      </c>
      <c r="Y283" s="63" t="s">
        <v>2740</v>
      </c>
      <c r="Z283" s="63"/>
      <c r="AA283" s="63" t="s">
        <v>2728</v>
      </c>
      <c r="AB283" s="63"/>
      <c r="AC283" s="34">
        <v>658</v>
      </c>
      <c r="AD283" s="40" t="str">
        <f>VLOOKUP(AC283,pTRAIT!A:B,2,FALSE)</f>
        <v>EM5Mi1Cf9(Pu);RIN=RF / EM5Mi1WSCf9;RIN=RF</v>
      </c>
      <c r="AE283" s="63">
        <f>VLOOKUP($AC283,pTRAIT!$A:$X,7,FALSE)</f>
        <v>0</v>
      </c>
      <c r="AF283" s="63">
        <f>VLOOKUP($AC283,pTRAIT!$A:$X,8,FALSE)</f>
        <v>0</v>
      </c>
      <c r="AG283" s="63">
        <f>VLOOKUP($AC283,pTRAIT!$A:$X,9,FALSE)</f>
        <v>0</v>
      </c>
      <c r="AH283" s="63">
        <f>VLOOKUP($AC283,pTRAIT!$A:$X,10,FALSE)</f>
        <v>0</v>
      </c>
      <c r="AI283" s="63">
        <f>VLOOKUP($AC283,pTRAIT!$A:$X,11,FALSE)</f>
        <v>0</v>
      </c>
      <c r="AJ283" s="63">
        <f>VLOOKUP($AC283,pTRAIT!$A:$X,12,FALSE)</f>
        <v>0</v>
      </c>
      <c r="AK283" s="63">
        <f>VLOOKUP($AC283,pTRAIT!$A:$X,13,FALSE)</f>
        <v>0</v>
      </c>
      <c r="AL283" s="63">
        <f>VLOOKUP($AC283,pTRAIT!$A:$X,14,FALSE)</f>
        <v>0</v>
      </c>
      <c r="AM283" s="63">
        <f>VLOOKUP($AC283,pTRAIT!$A:$X,15,FALSE)</f>
        <v>0</v>
      </c>
      <c r="AN283" s="63">
        <f>VLOOKUP($AC283,pTRAIT!$A:$X,16,FALSE)</f>
        <v>0</v>
      </c>
      <c r="AO283" s="63">
        <f>VLOOKUP($AC283,pTRAIT!$A:$X,17,FALSE)</f>
        <v>0</v>
      </c>
      <c r="AP283" s="63">
        <f>VLOOKUP($AC283,pTRAIT!$A:$X,18,FALSE)</f>
        <v>0</v>
      </c>
      <c r="AQ283" s="63">
        <f>VLOOKUP($AC283,pTRAIT!$A:$X,19,FALSE)</f>
        <v>0</v>
      </c>
      <c r="AR283" s="63">
        <f>VLOOKUP($AC283,pTRAIT!$A:$X,20,FALSE)</f>
        <v>0</v>
      </c>
      <c r="AS283" s="63">
        <f>VLOOKUP($AC283,pTRAIT!$A:$X,21,FALSE)</f>
        <v>0</v>
      </c>
      <c r="AT283" s="63">
        <f>VLOOKUP($AC283,pTRAIT!$A:$X,22,FALSE)</f>
        <v>0</v>
      </c>
      <c r="AU283" s="63">
        <f>VLOOKUP($AC283,pTRAIT!$A:$X,23,FALSE)</f>
        <v>0</v>
      </c>
      <c r="AV283" s="63">
        <f>VLOOKUP($AC283,pTRAIT!$A:$X,24,FALSE)</f>
        <v>0</v>
      </c>
    </row>
    <row r="284" spans="1:48" ht="12" hidden="1" customHeight="1" x14ac:dyDescent="0.2">
      <c r="A284" s="32">
        <v>457</v>
      </c>
      <c r="B284" s="33" t="s">
        <v>5</v>
      </c>
      <c r="C284" s="34">
        <v>659</v>
      </c>
      <c r="D284" s="32" t="str">
        <f t="shared" si="4"/>
        <v>457X659</v>
      </c>
      <c r="E284" s="47" t="s">
        <v>1627</v>
      </c>
      <c r="F284" s="61" t="s">
        <v>1911</v>
      </c>
      <c r="G284" s="41" t="s">
        <v>43</v>
      </c>
      <c r="H284" s="38"/>
      <c r="I284" s="32">
        <v>457</v>
      </c>
      <c r="J284" s="63">
        <f>VLOOKUP(I284,pTRAIT!A:B,2,FALSE)</f>
        <v>0</v>
      </c>
      <c r="K284" s="63" t="s">
        <v>2725</v>
      </c>
      <c r="L284" s="63"/>
      <c r="M284" s="63" t="s">
        <v>2437</v>
      </c>
      <c r="N284" s="63" t="s">
        <v>2730</v>
      </c>
      <c r="O284" s="63" t="s">
        <v>2431</v>
      </c>
      <c r="P284" s="63" t="s">
        <v>2431</v>
      </c>
      <c r="Q284" s="63" t="s">
        <v>2431</v>
      </c>
      <c r="R284" s="63" t="s">
        <v>2735</v>
      </c>
      <c r="S284" s="63" t="s">
        <v>2431</v>
      </c>
      <c r="T284" s="63" t="s">
        <v>2431</v>
      </c>
      <c r="U284" s="63" t="s">
        <v>2431</v>
      </c>
      <c r="V284" s="63" t="s">
        <v>2431</v>
      </c>
      <c r="W284" s="63" t="s">
        <v>2431</v>
      </c>
      <c r="X284" s="63" t="s">
        <v>2436</v>
      </c>
      <c r="Y284" s="63" t="s">
        <v>2740</v>
      </c>
      <c r="Z284" s="63"/>
      <c r="AA284" s="63" t="s">
        <v>2728</v>
      </c>
      <c r="AB284" s="63"/>
      <c r="AC284" s="34">
        <v>659</v>
      </c>
      <c r="AD284" s="40" t="str">
        <f>VLOOKUP(AC284,pTRAIT!A:B,2,FALSE)</f>
        <v>EM5Mi1Cf9(Pu);RIN=RF / EM5Mi1;RIN=RF</v>
      </c>
      <c r="AE284" s="63">
        <f>VLOOKUP($AC284,pTRAIT!$A:$X,7,FALSE)</f>
        <v>0</v>
      </c>
      <c r="AF284" s="63">
        <f>VLOOKUP($AC284,pTRAIT!$A:$X,8,FALSE)</f>
        <v>0</v>
      </c>
      <c r="AG284" s="63">
        <f>VLOOKUP($AC284,pTRAIT!$A:$X,9,FALSE)</f>
        <v>0</v>
      </c>
      <c r="AH284" s="63">
        <f>VLOOKUP($AC284,pTRAIT!$A:$X,10,FALSE)</f>
        <v>0</v>
      </c>
      <c r="AI284" s="63">
        <f>VLOOKUP($AC284,pTRAIT!$A:$X,11,FALSE)</f>
        <v>0</v>
      </c>
      <c r="AJ284" s="63">
        <f>VLOOKUP($AC284,pTRAIT!$A:$X,12,FALSE)</f>
        <v>0</v>
      </c>
      <c r="AK284" s="63">
        <f>VLOOKUP($AC284,pTRAIT!$A:$X,13,FALSE)</f>
        <v>0</v>
      </c>
      <c r="AL284" s="63">
        <f>VLOOKUP($AC284,pTRAIT!$A:$X,14,FALSE)</f>
        <v>0</v>
      </c>
      <c r="AM284" s="63">
        <f>VLOOKUP($AC284,pTRAIT!$A:$X,15,FALSE)</f>
        <v>0</v>
      </c>
      <c r="AN284" s="63">
        <f>VLOOKUP($AC284,pTRAIT!$A:$X,16,FALSE)</f>
        <v>0</v>
      </c>
      <c r="AO284" s="63">
        <f>VLOOKUP($AC284,pTRAIT!$A:$X,17,FALSE)</f>
        <v>0</v>
      </c>
      <c r="AP284" s="63">
        <f>VLOOKUP($AC284,pTRAIT!$A:$X,18,FALSE)</f>
        <v>0</v>
      </c>
      <c r="AQ284" s="63">
        <f>VLOOKUP($AC284,pTRAIT!$A:$X,19,FALSE)</f>
        <v>0</v>
      </c>
      <c r="AR284" s="63">
        <f>VLOOKUP($AC284,pTRAIT!$A:$X,20,FALSE)</f>
        <v>0</v>
      </c>
      <c r="AS284" s="63">
        <f>VLOOKUP($AC284,pTRAIT!$A:$X,21,FALSE)</f>
        <v>0</v>
      </c>
      <c r="AT284" s="63">
        <f>VLOOKUP($AC284,pTRAIT!$A:$X,22,FALSE)</f>
        <v>0</v>
      </c>
      <c r="AU284" s="63">
        <f>VLOOKUP($AC284,pTRAIT!$A:$X,23,FALSE)</f>
        <v>0</v>
      </c>
      <c r="AV284" s="63">
        <f>VLOOKUP($AC284,pTRAIT!$A:$X,24,FALSE)</f>
        <v>0</v>
      </c>
    </row>
    <row r="285" spans="1:48" ht="12" hidden="1" customHeight="1" x14ac:dyDescent="0.2">
      <c r="A285" s="32">
        <v>457</v>
      </c>
      <c r="B285" s="33" t="s">
        <v>5</v>
      </c>
      <c r="C285" s="34">
        <v>660</v>
      </c>
      <c r="D285" s="32" t="str">
        <f t="shared" si="4"/>
        <v>457X660</v>
      </c>
      <c r="E285" s="47" t="s">
        <v>1627</v>
      </c>
      <c r="F285" s="61" t="s">
        <v>1912</v>
      </c>
      <c r="G285" s="41" t="s">
        <v>43</v>
      </c>
      <c r="H285" s="38"/>
      <c r="I285" s="32">
        <v>457</v>
      </c>
      <c r="J285" s="63">
        <f>VLOOKUP(I285,pTRAIT!A:B,2,FALSE)</f>
        <v>0</v>
      </c>
      <c r="K285" s="63" t="s">
        <v>2725</v>
      </c>
      <c r="L285" s="63"/>
      <c r="M285" s="63" t="s">
        <v>2437</v>
      </c>
      <c r="N285" s="63" t="s">
        <v>2730</v>
      </c>
      <c r="O285" s="63" t="s">
        <v>2431</v>
      </c>
      <c r="P285" s="63" t="s">
        <v>2431</v>
      </c>
      <c r="Q285" s="63" t="s">
        <v>2431</v>
      </c>
      <c r="R285" s="63" t="s">
        <v>2735</v>
      </c>
      <c r="S285" s="63" t="s">
        <v>2431</v>
      </c>
      <c r="T285" s="63" t="s">
        <v>2431</v>
      </c>
      <c r="U285" s="63" t="s">
        <v>2431</v>
      </c>
      <c r="V285" s="63" t="s">
        <v>2431</v>
      </c>
      <c r="W285" s="63" t="s">
        <v>2431</v>
      </c>
      <c r="X285" s="63" t="s">
        <v>2436</v>
      </c>
      <c r="Y285" s="63" t="s">
        <v>2740</v>
      </c>
      <c r="Z285" s="63"/>
      <c r="AA285" s="63" t="s">
        <v>2728</v>
      </c>
      <c r="AB285" s="63"/>
      <c r="AC285" s="34">
        <v>660</v>
      </c>
      <c r="AD285" s="40" t="str">
        <f>VLOOKUP(AC285,pTRAIT!A:B,2,FALSE)</f>
        <v>EM5Mi1Cf9(Pu);RIN=RF / EM5RTRo5So5Cf9Pu;RIN=RF</v>
      </c>
      <c r="AE285" s="63">
        <f>VLOOKUP($AC285,pTRAIT!$A:$X,7,FALSE)</f>
        <v>0</v>
      </c>
      <c r="AF285" s="63">
        <f>VLOOKUP($AC285,pTRAIT!$A:$X,8,FALSE)</f>
        <v>0</v>
      </c>
      <c r="AG285" s="63">
        <f>VLOOKUP($AC285,pTRAIT!$A:$X,9,FALSE)</f>
        <v>0</v>
      </c>
      <c r="AH285" s="63">
        <f>VLOOKUP($AC285,pTRAIT!$A:$X,10,FALSE)</f>
        <v>0</v>
      </c>
      <c r="AI285" s="63">
        <f>VLOOKUP($AC285,pTRAIT!$A:$X,11,FALSE)</f>
        <v>0</v>
      </c>
      <c r="AJ285" s="63">
        <f>VLOOKUP($AC285,pTRAIT!$A:$X,12,FALSE)</f>
        <v>0</v>
      </c>
      <c r="AK285" s="63">
        <f>VLOOKUP($AC285,pTRAIT!$A:$X,13,FALSE)</f>
        <v>0</v>
      </c>
      <c r="AL285" s="63">
        <f>VLOOKUP($AC285,pTRAIT!$A:$X,14,FALSE)</f>
        <v>0</v>
      </c>
      <c r="AM285" s="63">
        <f>VLOOKUP($AC285,pTRAIT!$A:$X,15,FALSE)</f>
        <v>0</v>
      </c>
      <c r="AN285" s="63">
        <f>VLOOKUP($AC285,pTRAIT!$A:$X,16,FALSE)</f>
        <v>0</v>
      </c>
      <c r="AO285" s="63">
        <f>VLOOKUP($AC285,pTRAIT!$A:$X,17,FALSE)</f>
        <v>0</v>
      </c>
      <c r="AP285" s="63">
        <f>VLOOKUP($AC285,pTRAIT!$A:$X,18,FALSE)</f>
        <v>0</v>
      </c>
      <c r="AQ285" s="63">
        <f>VLOOKUP($AC285,pTRAIT!$A:$X,19,FALSE)</f>
        <v>0</v>
      </c>
      <c r="AR285" s="63">
        <f>VLOOKUP($AC285,pTRAIT!$A:$X,20,FALSE)</f>
        <v>0</v>
      </c>
      <c r="AS285" s="63">
        <f>VLOOKUP($AC285,pTRAIT!$A:$X,21,FALSE)</f>
        <v>0</v>
      </c>
      <c r="AT285" s="63">
        <f>VLOOKUP($AC285,pTRAIT!$A:$X,22,FALSE)</f>
        <v>0</v>
      </c>
      <c r="AU285" s="63">
        <f>VLOOKUP($AC285,pTRAIT!$A:$X,23,FALSE)</f>
        <v>0</v>
      </c>
      <c r="AV285" s="63">
        <f>VLOOKUP($AC285,pTRAIT!$A:$X,24,FALSE)</f>
        <v>0</v>
      </c>
    </row>
    <row r="286" spans="1:48" ht="12" hidden="1" customHeight="1" x14ac:dyDescent="0.2">
      <c r="A286" s="32">
        <v>457</v>
      </c>
      <c r="B286" s="33" t="s">
        <v>5</v>
      </c>
      <c r="C286" s="34">
        <v>662</v>
      </c>
      <c r="D286" s="32" t="str">
        <f t="shared" si="4"/>
        <v>457X662</v>
      </c>
      <c r="E286" s="47" t="s">
        <v>1627</v>
      </c>
      <c r="F286" s="61" t="s">
        <v>1913</v>
      </c>
      <c r="G286" s="41" t="s">
        <v>43</v>
      </c>
      <c r="H286" s="38"/>
      <c r="I286" s="32">
        <v>457</v>
      </c>
      <c r="J286" s="63">
        <f>VLOOKUP(I286,pTRAIT!A:B,2,FALSE)</f>
        <v>0</v>
      </c>
      <c r="K286" s="63" t="s">
        <v>2725</v>
      </c>
      <c r="L286" s="63"/>
      <c r="M286" s="63" t="s">
        <v>2437</v>
      </c>
      <c r="N286" s="63" t="s">
        <v>2730</v>
      </c>
      <c r="O286" s="63" t="s">
        <v>2431</v>
      </c>
      <c r="P286" s="63" t="s">
        <v>2431</v>
      </c>
      <c r="Q286" s="63" t="s">
        <v>2431</v>
      </c>
      <c r="R286" s="63" t="s">
        <v>2735</v>
      </c>
      <c r="S286" s="63" t="s">
        <v>2431</v>
      </c>
      <c r="T286" s="63" t="s">
        <v>2431</v>
      </c>
      <c r="U286" s="63" t="s">
        <v>2431</v>
      </c>
      <c r="V286" s="63" t="s">
        <v>2431</v>
      </c>
      <c r="W286" s="63" t="s">
        <v>2431</v>
      </c>
      <c r="X286" s="63" t="s">
        <v>2436</v>
      </c>
      <c r="Y286" s="63" t="s">
        <v>2740</v>
      </c>
      <c r="Z286" s="63"/>
      <c r="AA286" s="63" t="s">
        <v>2728</v>
      </c>
      <c r="AB286" s="63"/>
      <c r="AC286" s="34">
        <v>662</v>
      </c>
      <c r="AD286" s="40" t="str">
        <f>VLOOKUP(AC286,pTRAIT!A:B,2,FALSE)</f>
        <v>EM5Mi1Cf9(Pu);RIN=RF / EM5CM5Pu;RIN=RF</v>
      </c>
      <c r="AE286" s="63">
        <f>VLOOKUP($AC286,pTRAIT!$A:$X,7,FALSE)</f>
        <v>0</v>
      </c>
      <c r="AF286" s="63">
        <f>VLOOKUP($AC286,pTRAIT!$A:$X,8,FALSE)</f>
        <v>0</v>
      </c>
      <c r="AG286" s="63">
        <f>VLOOKUP($AC286,pTRAIT!$A:$X,9,FALSE)</f>
        <v>0</v>
      </c>
      <c r="AH286" s="63">
        <f>VLOOKUP($AC286,pTRAIT!$A:$X,10,FALSE)</f>
        <v>0</v>
      </c>
      <c r="AI286" s="63">
        <f>VLOOKUP($AC286,pTRAIT!$A:$X,11,FALSE)</f>
        <v>0</v>
      </c>
      <c r="AJ286" s="63">
        <f>VLOOKUP($AC286,pTRAIT!$A:$X,12,FALSE)</f>
        <v>0</v>
      </c>
      <c r="AK286" s="63">
        <f>VLOOKUP($AC286,pTRAIT!$A:$X,13,FALSE)</f>
        <v>0</v>
      </c>
      <c r="AL286" s="63">
        <f>VLOOKUP($AC286,pTRAIT!$A:$X,14,FALSE)</f>
        <v>0</v>
      </c>
      <c r="AM286" s="63">
        <f>VLOOKUP($AC286,pTRAIT!$A:$X,15,FALSE)</f>
        <v>0</v>
      </c>
      <c r="AN286" s="63">
        <f>VLOOKUP($AC286,pTRAIT!$A:$X,16,FALSE)</f>
        <v>0</v>
      </c>
      <c r="AO286" s="63">
        <f>VLOOKUP($AC286,pTRAIT!$A:$X,17,FALSE)</f>
        <v>0</v>
      </c>
      <c r="AP286" s="63">
        <f>VLOOKUP($AC286,pTRAIT!$A:$X,18,FALSE)</f>
        <v>0</v>
      </c>
      <c r="AQ286" s="63">
        <f>VLOOKUP($AC286,pTRAIT!$A:$X,19,FALSE)</f>
        <v>0</v>
      </c>
      <c r="AR286" s="63">
        <f>VLOOKUP($AC286,pTRAIT!$A:$X,20,FALSE)</f>
        <v>0</v>
      </c>
      <c r="AS286" s="63">
        <f>VLOOKUP($AC286,pTRAIT!$A:$X,21,FALSE)</f>
        <v>0</v>
      </c>
      <c r="AT286" s="63">
        <f>VLOOKUP($AC286,pTRAIT!$A:$X,22,FALSE)</f>
        <v>0</v>
      </c>
      <c r="AU286" s="63">
        <f>VLOOKUP($AC286,pTRAIT!$A:$X,23,FALSE)</f>
        <v>0</v>
      </c>
      <c r="AV286" s="63">
        <f>VLOOKUP($AC286,pTRAIT!$A:$X,24,FALSE)</f>
        <v>0</v>
      </c>
    </row>
    <row r="287" spans="1:48" ht="12" hidden="1" customHeight="1" x14ac:dyDescent="0.2">
      <c r="A287" s="32">
        <v>457</v>
      </c>
      <c r="B287" s="33" t="s">
        <v>5</v>
      </c>
      <c r="C287" s="34">
        <v>663</v>
      </c>
      <c r="D287" s="32" t="str">
        <f t="shared" si="4"/>
        <v>457X663</v>
      </c>
      <c r="E287" s="47" t="s">
        <v>1627</v>
      </c>
      <c r="F287" s="61" t="s">
        <v>1914</v>
      </c>
      <c r="G287" s="41" t="s">
        <v>43</v>
      </c>
      <c r="H287" s="38"/>
      <c r="I287" s="32">
        <v>457</v>
      </c>
      <c r="J287" s="63">
        <f>VLOOKUP(I287,pTRAIT!A:B,2,FALSE)</f>
        <v>0</v>
      </c>
      <c r="K287" s="63" t="s">
        <v>2725</v>
      </c>
      <c r="L287" s="63"/>
      <c r="M287" s="63" t="s">
        <v>2437</v>
      </c>
      <c r="N287" s="63" t="s">
        <v>2730</v>
      </c>
      <c r="O287" s="63" t="s">
        <v>2431</v>
      </c>
      <c r="P287" s="63" t="s">
        <v>2431</v>
      </c>
      <c r="Q287" s="63" t="s">
        <v>2431</v>
      </c>
      <c r="R287" s="63" t="s">
        <v>2735</v>
      </c>
      <c r="S287" s="63" t="s">
        <v>2431</v>
      </c>
      <c r="T287" s="63" t="s">
        <v>2431</v>
      </c>
      <c r="U287" s="63" t="s">
        <v>2431</v>
      </c>
      <c r="V287" s="63" t="s">
        <v>2431</v>
      </c>
      <c r="W287" s="63" t="s">
        <v>2431</v>
      </c>
      <c r="X287" s="63" t="s">
        <v>2436</v>
      </c>
      <c r="Y287" s="63" t="s">
        <v>2740</v>
      </c>
      <c r="Z287" s="63"/>
      <c r="AA287" s="63" t="s">
        <v>2728</v>
      </c>
      <c r="AB287" s="63"/>
      <c r="AC287" s="34">
        <v>663</v>
      </c>
      <c r="AD287" s="40" t="str">
        <f>VLOOKUP(AC287,pTRAIT!A:B,2,FALSE)</f>
        <v>EM5Mi1Cf9(Pu);RIN=RF / EM5RTUeCM5Pu;RIN=RF</v>
      </c>
      <c r="AE287" s="63">
        <f>VLOOKUP($AC287,pTRAIT!$A:$X,7,FALSE)</f>
        <v>0</v>
      </c>
      <c r="AF287" s="63">
        <f>VLOOKUP($AC287,pTRAIT!$A:$X,8,FALSE)</f>
        <v>0</v>
      </c>
      <c r="AG287" s="63">
        <f>VLOOKUP($AC287,pTRAIT!$A:$X,9,FALSE)</f>
        <v>0</v>
      </c>
      <c r="AH287" s="63">
        <f>VLOOKUP($AC287,pTRAIT!$A:$X,10,FALSE)</f>
        <v>0</v>
      </c>
      <c r="AI287" s="63">
        <f>VLOOKUP($AC287,pTRAIT!$A:$X,11,FALSE)</f>
        <v>0</v>
      </c>
      <c r="AJ287" s="63">
        <f>VLOOKUP($AC287,pTRAIT!$A:$X,12,FALSE)</f>
        <v>0</v>
      </c>
      <c r="AK287" s="63">
        <f>VLOOKUP($AC287,pTRAIT!$A:$X,13,FALSE)</f>
        <v>0</v>
      </c>
      <c r="AL287" s="63">
        <f>VLOOKUP($AC287,pTRAIT!$A:$X,14,FALSE)</f>
        <v>0</v>
      </c>
      <c r="AM287" s="63">
        <f>VLOOKUP($AC287,pTRAIT!$A:$X,15,FALSE)</f>
        <v>0</v>
      </c>
      <c r="AN287" s="63">
        <f>VLOOKUP($AC287,pTRAIT!$A:$X,16,FALSE)</f>
        <v>0</v>
      </c>
      <c r="AO287" s="63">
        <f>VLOOKUP($AC287,pTRAIT!$A:$X,17,FALSE)</f>
        <v>0</v>
      </c>
      <c r="AP287" s="63">
        <f>VLOOKUP($AC287,pTRAIT!$A:$X,18,FALSE)</f>
        <v>0</v>
      </c>
      <c r="AQ287" s="63">
        <f>VLOOKUP($AC287,pTRAIT!$A:$X,19,FALSE)</f>
        <v>0</v>
      </c>
      <c r="AR287" s="63">
        <f>VLOOKUP($AC287,pTRAIT!$A:$X,20,FALSE)</f>
        <v>0</v>
      </c>
      <c r="AS287" s="63">
        <f>VLOOKUP($AC287,pTRAIT!$A:$X,21,FALSE)</f>
        <v>0</v>
      </c>
      <c r="AT287" s="63">
        <f>VLOOKUP($AC287,pTRAIT!$A:$X,22,FALSE)</f>
        <v>0</v>
      </c>
      <c r="AU287" s="63">
        <f>VLOOKUP($AC287,pTRAIT!$A:$X,23,FALSE)</f>
        <v>0</v>
      </c>
      <c r="AV287" s="63">
        <f>VLOOKUP($AC287,pTRAIT!$A:$X,24,FALSE)</f>
        <v>0</v>
      </c>
    </row>
    <row r="288" spans="1:48" ht="12" hidden="1" customHeight="1" x14ac:dyDescent="0.2">
      <c r="A288" s="32">
        <v>457</v>
      </c>
      <c r="B288" s="33" t="s">
        <v>5</v>
      </c>
      <c r="C288" s="34">
        <v>664</v>
      </c>
      <c r="D288" s="32" t="str">
        <f t="shared" si="4"/>
        <v>457X664</v>
      </c>
      <c r="E288" s="47" t="s">
        <v>1627</v>
      </c>
      <c r="F288" s="61" t="s">
        <v>1915</v>
      </c>
      <c r="G288" s="41" t="s">
        <v>43</v>
      </c>
      <c r="H288" s="38"/>
      <c r="I288" s="32">
        <v>457</v>
      </c>
      <c r="J288" s="63">
        <f>VLOOKUP(I288,pTRAIT!A:B,2,FALSE)</f>
        <v>0</v>
      </c>
      <c r="K288" s="63" t="s">
        <v>2725</v>
      </c>
      <c r="L288" s="63"/>
      <c r="M288" s="63" t="s">
        <v>2437</v>
      </c>
      <c r="N288" s="63" t="s">
        <v>2730</v>
      </c>
      <c r="O288" s="63" t="s">
        <v>2431</v>
      </c>
      <c r="P288" s="63" t="s">
        <v>2431</v>
      </c>
      <c r="Q288" s="63" t="s">
        <v>2431</v>
      </c>
      <c r="R288" s="63" t="s">
        <v>2735</v>
      </c>
      <c r="S288" s="63" t="s">
        <v>2431</v>
      </c>
      <c r="T288" s="63" t="s">
        <v>2431</v>
      </c>
      <c r="U288" s="63" t="s">
        <v>2431</v>
      </c>
      <c r="V288" s="63" t="s">
        <v>2431</v>
      </c>
      <c r="W288" s="63" t="s">
        <v>2431</v>
      </c>
      <c r="X288" s="63" t="s">
        <v>2436</v>
      </c>
      <c r="Y288" s="63" t="s">
        <v>2740</v>
      </c>
      <c r="Z288" s="63"/>
      <c r="AA288" s="63" t="s">
        <v>2728</v>
      </c>
      <c r="AB288" s="63"/>
      <c r="AC288" s="34">
        <v>664</v>
      </c>
      <c r="AD288" s="40" t="str">
        <f>VLOOKUP(AC288,pTRAIT!A:B,2,FALSE)</f>
        <v>EM5Mi1Cf9(Pu);RIN=RF / EM5UeMi1Pu;RIN=RF</v>
      </c>
      <c r="AE288" s="63">
        <f>VLOOKUP($AC288,pTRAIT!$A:$X,7,FALSE)</f>
        <v>0</v>
      </c>
      <c r="AF288" s="63">
        <f>VLOOKUP($AC288,pTRAIT!$A:$X,8,FALSE)</f>
        <v>0</v>
      </c>
      <c r="AG288" s="63">
        <f>VLOOKUP($AC288,pTRAIT!$A:$X,9,FALSE)</f>
        <v>0</v>
      </c>
      <c r="AH288" s="63">
        <f>VLOOKUP($AC288,pTRAIT!$A:$X,10,FALSE)</f>
        <v>0</v>
      </c>
      <c r="AI288" s="63">
        <f>VLOOKUP($AC288,pTRAIT!$A:$X,11,FALSE)</f>
        <v>0</v>
      </c>
      <c r="AJ288" s="63">
        <f>VLOOKUP($AC288,pTRAIT!$A:$X,12,FALSE)</f>
        <v>0</v>
      </c>
      <c r="AK288" s="63">
        <f>VLOOKUP($AC288,pTRAIT!$A:$X,13,FALSE)</f>
        <v>0</v>
      </c>
      <c r="AL288" s="63">
        <f>VLOOKUP($AC288,pTRAIT!$A:$X,14,FALSE)</f>
        <v>0</v>
      </c>
      <c r="AM288" s="63">
        <f>VLOOKUP($AC288,pTRAIT!$A:$X,15,FALSE)</f>
        <v>0</v>
      </c>
      <c r="AN288" s="63">
        <f>VLOOKUP($AC288,pTRAIT!$A:$X,16,FALSE)</f>
        <v>0</v>
      </c>
      <c r="AO288" s="63">
        <f>VLOOKUP($AC288,pTRAIT!$A:$X,17,FALSE)</f>
        <v>0</v>
      </c>
      <c r="AP288" s="63">
        <f>VLOOKUP($AC288,pTRAIT!$A:$X,18,FALSE)</f>
        <v>0</v>
      </c>
      <c r="AQ288" s="63">
        <f>VLOOKUP($AC288,pTRAIT!$A:$X,19,FALSE)</f>
        <v>0</v>
      </c>
      <c r="AR288" s="63">
        <f>VLOOKUP($AC288,pTRAIT!$A:$X,20,FALSE)</f>
        <v>0</v>
      </c>
      <c r="AS288" s="63">
        <f>VLOOKUP($AC288,pTRAIT!$A:$X,21,FALSE)</f>
        <v>0</v>
      </c>
      <c r="AT288" s="63">
        <f>VLOOKUP($AC288,pTRAIT!$A:$X,22,FALSE)</f>
        <v>0</v>
      </c>
      <c r="AU288" s="63">
        <f>VLOOKUP($AC288,pTRAIT!$A:$X,23,FALSE)</f>
        <v>0</v>
      </c>
      <c r="AV288" s="63">
        <f>VLOOKUP($AC288,pTRAIT!$A:$X,24,FALSE)</f>
        <v>0</v>
      </c>
    </row>
    <row r="289" spans="1:48" ht="12" hidden="1" customHeight="1" x14ac:dyDescent="0.2">
      <c r="A289" s="32">
        <v>457</v>
      </c>
      <c r="B289" s="33" t="s">
        <v>5</v>
      </c>
      <c r="C289" s="34">
        <v>668</v>
      </c>
      <c r="D289" s="32" t="str">
        <f t="shared" si="4"/>
        <v>457X668</v>
      </c>
      <c r="E289" s="47" t="s">
        <v>1627</v>
      </c>
      <c r="F289" s="61" t="s">
        <v>1916</v>
      </c>
      <c r="G289" s="41" t="s">
        <v>43</v>
      </c>
      <c r="H289" s="38"/>
      <c r="I289" s="32">
        <v>457</v>
      </c>
      <c r="J289" s="63">
        <f>VLOOKUP(I289,pTRAIT!A:B,2,FALSE)</f>
        <v>0</v>
      </c>
      <c r="K289" s="63" t="s">
        <v>2725</v>
      </c>
      <c r="L289" s="63"/>
      <c r="M289" s="63" t="s">
        <v>2437</v>
      </c>
      <c r="N289" s="63" t="s">
        <v>2730</v>
      </c>
      <c r="O289" s="63" t="s">
        <v>2431</v>
      </c>
      <c r="P289" s="63" t="s">
        <v>2431</v>
      </c>
      <c r="Q289" s="63" t="s">
        <v>2431</v>
      </c>
      <c r="R289" s="63" t="s">
        <v>2735</v>
      </c>
      <c r="S289" s="63" t="s">
        <v>2431</v>
      </c>
      <c r="T289" s="63" t="s">
        <v>2431</v>
      </c>
      <c r="U289" s="63" t="s">
        <v>2431</v>
      </c>
      <c r="V289" s="63" t="s">
        <v>2431</v>
      </c>
      <c r="W289" s="63" t="s">
        <v>2431</v>
      </c>
      <c r="X289" s="63" t="s">
        <v>2436</v>
      </c>
      <c r="Y289" s="63" t="s">
        <v>2740</v>
      </c>
      <c r="Z289" s="63"/>
      <c r="AA289" s="63" t="s">
        <v>2728</v>
      </c>
      <c r="AB289" s="63"/>
      <c r="AC289" s="34">
        <v>668</v>
      </c>
      <c r="AD289" s="40" t="str">
        <f>VLOOKUP(AC289,pTRAIT!A:B,2,FALSE)</f>
        <v>EM5Mi1Cf9(Pu);RIN=RF / EM5RTUeCM5Pu;RIN=RS</v>
      </c>
      <c r="AE289" s="63">
        <f>VLOOKUP($AC289,pTRAIT!$A:$X,7,FALSE)</f>
        <v>0</v>
      </c>
      <c r="AF289" s="63">
        <f>VLOOKUP($AC289,pTRAIT!$A:$X,8,FALSE)</f>
        <v>0</v>
      </c>
      <c r="AG289" s="63">
        <f>VLOOKUP($AC289,pTRAIT!$A:$X,9,FALSE)</f>
        <v>0</v>
      </c>
      <c r="AH289" s="63">
        <f>VLOOKUP($AC289,pTRAIT!$A:$X,10,FALSE)</f>
        <v>0</v>
      </c>
      <c r="AI289" s="63">
        <f>VLOOKUP($AC289,pTRAIT!$A:$X,11,FALSE)</f>
        <v>0</v>
      </c>
      <c r="AJ289" s="63">
        <f>VLOOKUP($AC289,pTRAIT!$A:$X,12,FALSE)</f>
        <v>0</v>
      </c>
      <c r="AK289" s="63">
        <f>VLOOKUP($AC289,pTRAIT!$A:$X,13,FALSE)</f>
        <v>0</v>
      </c>
      <c r="AL289" s="63">
        <f>VLOOKUP($AC289,pTRAIT!$A:$X,14,FALSE)</f>
        <v>0</v>
      </c>
      <c r="AM289" s="63">
        <f>VLOOKUP($AC289,pTRAIT!$A:$X,15,FALSE)</f>
        <v>0</v>
      </c>
      <c r="AN289" s="63">
        <f>VLOOKUP($AC289,pTRAIT!$A:$X,16,FALSE)</f>
        <v>0</v>
      </c>
      <c r="AO289" s="63">
        <f>VLOOKUP($AC289,pTRAIT!$A:$X,17,FALSE)</f>
        <v>0</v>
      </c>
      <c r="AP289" s="63">
        <f>VLOOKUP($AC289,pTRAIT!$A:$X,18,FALSE)</f>
        <v>0</v>
      </c>
      <c r="AQ289" s="63">
        <f>VLOOKUP($AC289,pTRAIT!$A:$X,19,FALSE)</f>
        <v>0</v>
      </c>
      <c r="AR289" s="63">
        <f>VLOOKUP($AC289,pTRAIT!$A:$X,20,FALSE)</f>
        <v>0</v>
      </c>
      <c r="AS289" s="63">
        <f>VLOOKUP($AC289,pTRAIT!$A:$X,21,FALSE)</f>
        <v>0</v>
      </c>
      <c r="AT289" s="63">
        <f>VLOOKUP($AC289,pTRAIT!$A:$X,22,FALSE)</f>
        <v>0</v>
      </c>
      <c r="AU289" s="63">
        <f>VLOOKUP($AC289,pTRAIT!$A:$X,23,FALSE)</f>
        <v>0</v>
      </c>
      <c r="AV289" s="63">
        <f>VLOOKUP($AC289,pTRAIT!$A:$X,24,FALSE)</f>
        <v>0</v>
      </c>
    </row>
    <row r="290" spans="1:48" ht="12" hidden="1" customHeight="1" x14ac:dyDescent="0.2">
      <c r="A290" s="32">
        <v>457</v>
      </c>
      <c r="B290" s="33" t="s">
        <v>5</v>
      </c>
      <c r="C290" s="34">
        <v>669</v>
      </c>
      <c r="D290" s="32" t="str">
        <f t="shared" si="4"/>
        <v>457X669</v>
      </c>
      <c r="E290" s="47" t="s">
        <v>1627</v>
      </c>
      <c r="F290" s="61" t="s">
        <v>1917</v>
      </c>
      <c r="G290" s="41" t="s">
        <v>43</v>
      </c>
      <c r="H290" s="38"/>
      <c r="I290" s="32">
        <v>457</v>
      </c>
      <c r="J290" s="63">
        <f>VLOOKUP(I290,pTRAIT!A:B,2,FALSE)</f>
        <v>0</v>
      </c>
      <c r="K290" s="63" t="s">
        <v>2725</v>
      </c>
      <c r="L290" s="63"/>
      <c r="M290" s="63" t="s">
        <v>2437</v>
      </c>
      <c r="N290" s="63" t="s">
        <v>2730</v>
      </c>
      <c r="O290" s="63" t="s">
        <v>2431</v>
      </c>
      <c r="P290" s="63" t="s">
        <v>2431</v>
      </c>
      <c r="Q290" s="63" t="s">
        <v>2431</v>
      </c>
      <c r="R290" s="63" t="s">
        <v>2735</v>
      </c>
      <c r="S290" s="63" t="s">
        <v>2431</v>
      </c>
      <c r="T290" s="63" t="s">
        <v>2431</v>
      </c>
      <c r="U290" s="63" t="s">
        <v>2431</v>
      </c>
      <c r="V290" s="63" t="s">
        <v>2431</v>
      </c>
      <c r="W290" s="63" t="s">
        <v>2431</v>
      </c>
      <c r="X290" s="63" t="s">
        <v>2436</v>
      </c>
      <c r="Y290" s="63" t="s">
        <v>2740</v>
      </c>
      <c r="Z290" s="63"/>
      <c r="AA290" s="63" t="s">
        <v>2728</v>
      </c>
      <c r="AB290" s="63"/>
      <c r="AC290" s="34">
        <v>669</v>
      </c>
      <c r="AD290" s="40" t="str">
        <f>VLOOKUP(AC290,pTRAIT!A:B,2,FALSE)</f>
        <v>EM5Mi1Cf9(Pu);RIN=RF / EM5RTUe(So5)Cf9Pu;RIN=RF</v>
      </c>
      <c r="AE290" s="63">
        <f>VLOOKUP($AC290,pTRAIT!$A:$X,7,FALSE)</f>
        <v>0</v>
      </c>
      <c r="AF290" s="63">
        <f>VLOOKUP($AC290,pTRAIT!$A:$X,8,FALSE)</f>
        <v>0</v>
      </c>
      <c r="AG290" s="63">
        <f>VLOOKUP($AC290,pTRAIT!$A:$X,9,FALSE)</f>
        <v>0</v>
      </c>
      <c r="AH290" s="63">
        <f>VLOOKUP($AC290,pTRAIT!$A:$X,10,FALSE)</f>
        <v>0</v>
      </c>
      <c r="AI290" s="63">
        <f>VLOOKUP($AC290,pTRAIT!$A:$X,11,FALSE)</f>
        <v>0</v>
      </c>
      <c r="AJ290" s="63">
        <f>VLOOKUP($AC290,pTRAIT!$A:$X,12,FALSE)</f>
        <v>0</v>
      </c>
      <c r="AK290" s="63">
        <f>VLOOKUP($AC290,pTRAIT!$A:$X,13,FALSE)</f>
        <v>0</v>
      </c>
      <c r="AL290" s="63">
        <f>VLOOKUP($AC290,pTRAIT!$A:$X,14,FALSE)</f>
        <v>0</v>
      </c>
      <c r="AM290" s="63">
        <f>VLOOKUP($AC290,pTRAIT!$A:$X,15,FALSE)</f>
        <v>0</v>
      </c>
      <c r="AN290" s="63">
        <f>VLOOKUP($AC290,pTRAIT!$A:$X,16,FALSE)</f>
        <v>0</v>
      </c>
      <c r="AO290" s="63">
        <f>VLOOKUP($AC290,pTRAIT!$A:$X,17,FALSE)</f>
        <v>0</v>
      </c>
      <c r="AP290" s="63">
        <f>VLOOKUP($AC290,pTRAIT!$A:$X,18,FALSE)</f>
        <v>0</v>
      </c>
      <c r="AQ290" s="63">
        <f>VLOOKUP($AC290,pTRAIT!$A:$X,19,FALSE)</f>
        <v>0</v>
      </c>
      <c r="AR290" s="63">
        <f>VLOOKUP($AC290,pTRAIT!$A:$X,20,FALSE)</f>
        <v>0</v>
      </c>
      <c r="AS290" s="63">
        <f>VLOOKUP($AC290,pTRAIT!$A:$X,21,FALSE)</f>
        <v>0</v>
      </c>
      <c r="AT290" s="63">
        <f>VLOOKUP($AC290,pTRAIT!$A:$X,22,FALSE)</f>
        <v>0</v>
      </c>
      <c r="AU290" s="63">
        <f>VLOOKUP($AC290,pTRAIT!$A:$X,23,FALSE)</f>
        <v>0</v>
      </c>
      <c r="AV290" s="63">
        <f>VLOOKUP($AC290,pTRAIT!$A:$X,24,FALSE)</f>
        <v>0</v>
      </c>
    </row>
    <row r="291" spans="1:48" ht="12" hidden="1" customHeight="1" x14ac:dyDescent="0.2">
      <c r="A291" s="32">
        <v>457</v>
      </c>
      <c r="B291" s="33" t="s">
        <v>5</v>
      </c>
      <c r="C291" s="34">
        <v>670</v>
      </c>
      <c r="D291" s="32" t="str">
        <f t="shared" si="4"/>
        <v>457X670</v>
      </c>
      <c r="E291" s="47" t="s">
        <v>1627</v>
      </c>
      <c r="F291" s="61" t="s">
        <v>1918</v>
      </c>
      <c r="G291" s="41" t="s">
        <v>43</v>
      </c>
      <c r="H291" s="38"/>
      <c r="I291" s="32">
        <v>457</v>
      </c>
      <c r="J291" s="63">
        <f>VLOOKUP(I291,pTRAIT!A:B,2,FALSE)</f>
        <v>0</v>
      </c>
      <c r="K291" s="63" t="s">
        <v>2725</v>
      </c>
      <c r="L291" s="63"/>
      <c r="M291" s="63" t="s">
        <v>2437</v>
      </c>
      <c r="N291" s="63" t="s">
        <v>2730</v>
      </c>
      <c r="O291" s="63" t="s">
        <v>2431</v>
      </c>
      <c r="P291" s="63" t="s">
        <v>2431</v>
      </c>
      <c r="Q291" s="63" t="s">
        <v>2431</v>
      </c>
      <c r="R291" s="63" t="s">
        <v>2735</v>
      </c>
      <c r="S291" s="63" t="s">
        <v>2431</v>
      </c>
      <c r="T291" s="63" t="s">
        <v>2431</v>
      </c>
      <c r="U291" s="63" t="s">
        <v>2431</v>
      </c>
      <c r="V291" s="63" t="s">
        <v>2431</v>
      </c>
      <c r="W291" s="63" t="s">
        <v>2431</v>
      </c>
      <c r="X291" s="63" t="s">
        <v>2436</v>
      </c>
      <c r="Y291" s="63" t="s">
        <v>2740</v>
      </c>
      <c r="Z291" s="63"/>
      <c r="AA291" s="63" t="s">
        <v>2728</v>
      </c>
      <c r="AB291" s="63"/>
      <c r="AC291" s="34">
        <v>670</v>
      </c>
      <c r="AD291" s="40" t="str">
        <f>VLOOKUP(AC291,pTRAIT!A:B,2,FALSE)</f>
        <v>EM5Mi1Cf9(Pu);RIN=RF / EM5CM5Pu;RIN=RS</v>
      </c>
      <c r="AE291" s="63">
        <f>VLOOKUP($AC291,pTRAIT!$A:$X,7,FALSE)</f>
        <v>0</v>
      </c>
      <c r="AF291" s="63">
        <f>VLOOKUP($AC291,pTRAIT!$A:$X,8,FALSE)</f>
        <v>0</v>
      </c>
      <c r="AG291" s="63">
        <f>VLOOKUP($AC291,pTRAIT!$A:$X,9,FALSE)</f>
        <v>0</v>
      </c>
      <c r="AH291" s="63">
        <f>VLOOKUP($AC291,pTRAIT!$A:$X,10,FALSE)</f>
        <v>0</v>
      </c>
      <c r="AI291" s="63">
        <f>VLOOKUP($AC291,pTRAIT!$A:$X,11,FALSE)</f>
        <v>0</v>
      </c>
      <c r="AJ291" s="63">
        <f>VLOOKUP($AC291,pTRAIT!$A:$X,12,FALSE)</f>
        <v>0</v>
      </c>
      <c r="AK291" s="63">
        <f>VLOOKUP($AC291,pTRAIT!$A:$X,13,FALSE)</f>
        <v>0</v>
      </c>
      <c r="AL291" s="63">
        <f>VLOOKUP($AC291,pTRAIT!$A:$X,14,FALSE)</f>
        <v>0</v>
      </c>
      <c r="AM291" s="63">
        <f>VLOOKUP($AC291,pTRAIT!$A:$X,15,FALSE)</f>
        <v>0</v>
      </c>
      <c r="AN291" s="63">
        <f>VLOOKUP($AC291,pTRAIT!$A:$X,16,FALSE)</f>
        <v>0</v>
      </c>
      <c r="AO291" s="63">
        <f>VLOOKUP($AC291,pTRAIT!$A:$X,17,FALSE)</f>
        <v>0</v>
      </c>
      <c r="AP291" s="63">
        <f>VLOOKUP($AC291,pTRAIT!$A:$X,18,FALSE)</f>
        <v>0</v>
      </c>
      <c r="AQ291" s="63">
        <f>VLOOKUP($AC291,pTRAIT!$A:$X,19,FALSE)</f>
        <v>0</v>
      </c>
      <c r="AR291" s="63">
        <f>VLOOKUP($AC291,pTRAIT!$A:$X,20,FALSE)</f>
        <v>0</v>
      </c>
      <c r="AS291" s="63">
        <f>VLOOKUP($AC291,pTRAIT!$A:$X,21,FALSE)</f>
        <v>0</v>
      </c>
      <c r="AT291" s="63">
        <f>VLOOKUP($AC291,pTRAIT!$A:$X,22,FALSE)</f>
        <v>0</v>
      </c>
      <c r="AU291" s="63">
        <f>VLOOKUP($AC291,pTRAIT!$A:$X,23,FALSE)</f>
        <v>0</v>
      </c>
      <c r="AV291" s="63">
        <f>VLOOKUP($AC291,pTRAIT!$A:$X,24,FALSE)</f>
        <v>0</v>
      </c>
    </row>
    <row r="292" spans="1:48" ht="12" hidden="1" customHeight="1" x14ac:dyDescent="0.2">
      <c r="A292" s="32">
        <v>457</v>
      </c>
      <c r="B292" s="33" t="s">
        <v>5</v>
      </c>
      <c r="C292" s="34">
        <v>671</v>
      </c>
      <c r="D292" s="32" t="str">
        <f t="shared" si="4"/>
        <v>457X671</v>
      </c>
      <c r="E292" s="47" t="s">
        <v>1627</v>
      </c>
      <c r="F292" s="61" t="s">
        <v>1919</v>
      </c>
      <c r="G292" s="41" t="s">
        <v>43</v>
      </c>
      <c r="H292" s="38"/>
      <c r="I292" s="32">
        <v>457</v>
      </c>
      <c r="J292" s="63">
        <f>VLOOKUP(I292,pTRAIT!A:B,2,FALSE)</f>
        <v>0</v>
      </c>
      <c r="K292" s="63" t="s">
        <v>2725</v>
      </c>
      <c r="L292" s="63"/>
      <c r="M292" s="63" t="s">
        <v>2437</v>
      </c>
      <c r="N292" s="63" t="s">
        <v>2730</v>
      </c>
      <c r="O292" s="63" t="s">
        <v>2431</v>
      </c>
      <c r="P292" s="63" t="s">
        <v>2431</v>
      </c>
      <c r="Q292" s="63" t="s">
        <v>2431</v>
      </c>
      <c r="R292" s="63" t="s">
        <v>2735</v>
      </c>
      <c r="S292" s="63" t="s">
        <v>2431</v>
      </c>
      <c r="T292" s="63" t="s">
        <v>2431</v>
      </c>
      <c r="U292" s="63" t="s">
        <v>2431</v>
      </c>
      <c r="V292" s="63" t="s">
        <v>2431</v>
      </c>
      <c r="W292" s="63" t="s">
        <v>2431</v>
      </c>
      <c r="X292" s="63" t="s">
        <v>2436</v>
      </c>
      <c r="Y292" s="63" t="s">
        <v>2740</v>
      </c>
      <c r="Z292" s="63"/>
      <c r="AA292" s="63" t="s">
        <v>2728</v>
      </c>
      <c r="AB292" s="63"/>
      <c r="AC292" s="34">
        <v>671</v>
      </c>
      <c r="AD292" s="40" t="str">
        <f>VLOOKUP(AC292,pTRAIT!A:B,2,FALSE)</f>
        <v>EM5Mi1Cf9(Pu);RIN=RF / (Pu);</v>
      </c>
      <c r="AE292" s="63">
        <f>VLOOKUP($AC292,pTRAIT!$A:$X,7,FALSE)</f>
        <v>0</v>
      </c>
      <c r="AF292" s="63">
        <f>VLOOKUP($AC292,pTRAIT!$A:$X,8,FALSE)</f>
        <v>0</v>
      </c>
      <c r="AG292" s="63">
        <f>VLOOKUP($AC292,pTRAIT!$A:$X,9,FALSE)</f>
        <v>0</v>
      </c>
      <c r="AH292" s="63">
        <f>VLOOKUP($AC292,pTRAIT!$A:$X,10,FALSE)</f>
        <v>0</v>
      </c>
      <c r="AI292" s="63">
        <f>VLOOKUP($AC292,pTRAIT!$A:$X,11,FALSE)</f>
        <v>0</v>
      </c>
      <c r="AJ292" s="63">
        <f>VLOOKUP($AC292,pTRAIT!$A:$X,12,FALSE)</f>
        <v>0</v>
      </c>
      <c r="AK292" s="63">
        <f>VLOOKUP($AC292,pTRAIT!$A:$X,13,FALSE)</f>
        <v>0</v>
      </c>
      <c r="AL292" s="63">
        <f>VLOOKUP($AC292,pTRAIT!$A:$X,14,FALSE)</f>
        <v>0</v>
      </c>
      <c r="AM292" s="63">
        <f>VLOOKUP($AC292,pTRAIT!$A:$X,15,FALSE)</f>
        <v>0</v>
      </c>
      <c r="AN292" s="63">
        <f>VLOOKUP($AC292,pTRAIT!$A:$X,16,FALSE)</f>
        <v>0</v>
      </c>
      <c r="AO292" s="63">
        <f>VLOOKUP($AC292,pTRAIT!$A:$X,17,FALSE)</f>
        <v>0</v>
      </c>
      <c r="AP292" s="63">
        <f>VLOOKUP($AC292,pTRAIT!$A:$X,18,FALSE)</f>
        <v>0</v>
      </c>
      <c r="AQ292" s="63">
        <f>VLOOKUP($AC292,pTRAIT!$A:$X,19,FALSE)</f>
        <v>0</v>
      </c>
      <c r="AR292" s="63">
        <f>VLOOKUP($AC292,pTRAIT!$A:$X,20,FALSE)</f>
        <v>0</v>
      </c>
      <c r="AS292" s="63">
        <f>VLOOKUP($AC292,pTRAIT!$A:$X,21,FALSE)</f>
        <v>0</v>
      </c>
      <c r="AT292" s="63">
        <f>VLOOKUP($AC292,pTRAIT!$A:$X,22,FALSE)</f>
        <v>0</v>
      </c>
      <c r="AU292" s="63">
        <f>VLOOKUP($AC292,pTRAIT!$A:$X,23,FALSE)</f>
        <v>0</v>
      </c>
      <c r="AV292" s="63">
        <f>VLOOKUP($AC292,pTRAIT!$A:$X,24,FALSE)</f>
        <v>0</v>
      </c>
    </row>
    <row r="293" spans="1:48" ht="12" hidden="1" customHeight="1" x14ac:dyDescent="0.2">
      <c r="A293" s="32">
        <v>457</v>
      </c>
      <c r="B293" s="33" t="s">
        <v>5</v>
      </c>
      <c r="C293" s="34">
        <v>672</v>
      </c>
      <c r="D293" s="32" t="str">
        <f t="shared" si="4"/>
        <v>457X672</v>
      </c>
      <c r="E293" s="47" t="s">
        <v>1627</v>
      </c>
      <c r="F293" s="61" t="s">
        <v>1920</v>
      </c>
      <c r="G293" s="41" t="s">
        <v>43</v>
      </c>
      <c r="H293" s="38"/>
      <c r="I293" s="32">
        <v>457</v>
      </c>
      <c r="J293" s="63">
        <f>VLOOKUP(I293,pTRAIT!A:B,2,FALSE)</f>
        <v>0</v>
      </c>
      <c r="K293" s="63" t="s">
        <v>2725</v>
      </c>
      <c r="L293" s="63"/>
      <c r="M293" s="63" t="s">
        <v>2437</v>
      </c>
      <c r="N293" s="63" t="s">
        <v>2730</v>
      </c>
      <c r="O293" s="63" t="s">
        <v>2431</v>
      </c>
      <c r="P293" s="63" t="s">
        <v>2431</v>
      </c>
      <c r="Q293" s="63" t="s">
        <v>2431</v>
      </c>
      <c r="R293" s="63" t="s">
        <v>2735</v>
      </c>
      <c r="S293" s="63" t="s">
        <v>2431</v>
      </c>
      <c r="T293" s="63" t="s">
        <v>2431</v>
      </c>
      <c r="U293" s="63" t="s">
        <v>2431</v>
      </c>
      <c r="V293" s="63" t="s">
        <v>2431</v>
      </c>
      <c r="W293" s="63" t="s">
        <v>2431</v>
      </c>
      <c r="X293" s="63" t="s">
        <v>2436</v>
      </c>
      <c r="Y293" s="63" t="s">
        <v>2740</v>
      </c>
      <c r="Z293" s="63"/>
      <c r="AA293" s="63" t="s">
        <v>2728</v>
      </c>
      <c r="AB293" s="63"/>
      <c r="AC293" s="34">
        <v>672</v>
      </c>
      <c r="AD293" s="40" t="str">
        <f>VLOOKUP(AC293,pTRAIT!A:B,2,FALSE)</f>
        <v>EM5Mi1Cf9(Pu);RIN=RF / (Pu)(ogc);RIN=RS</v>
      </c>
      <c r="AE293" s="63">
        <f>VLOOKUP($AC293,pTRAIT!$A:$X,7,FALSE)</f>
        <v>0</v>
      </c>
      <c r="AF293" s="63">
        <f>VLOOKUP($AC293,pTRAIT!$A:$X,8,FALSE)</f>
        <v>0</v>
      </c>
      <c r="AG293" s="63">
        <f>VLOOKUP($AC293,pTRAIT!$A:$X,9,FALSE)</f>
        <v>0</v>
      </c>
      <c r="AH293" s="63">
        <f>VLOOKUP($AC293,pTRAIT!$A:$X,10,FALSE)</f>
        <v>0</v>
      </c>
      <c r="AI293" s="63">
        <f>VLOOKUP($AC293,pTRAIT!$A:$X,11,FALSE)</f>
        <v>0</v>
      </c>
      <c r="AJ293" s="63">
        <f>VLOOKUP($AC293,pTRAIT!$A:$X,12,FALSE)</f>
        <v>0</v>
      </c>
      <c r="AK293" s="63">
        <f>VLOOKUP($AC293,pTRAIT!$A:$X,13,FALSE)</f>
        <v>0</v>
      </c>
      <c r="AL293" s="63">
        <f>VLOOKUP($AC293,pTRAIT!$A:$X,14,FALSE)</f>
        <v>0</v>
      </c>
      <c r="AM293" s="63">
        <f>VLOOKUP($AC293,pTRAIT!$A:$X,15,FALSE)</f>
        <v>0</v>
      </c>
      <c r="AN293" s="63">
        <f>VLOOKUP($AC293,pTRAIT!$A:$X,16,FALSE)</f>
        <v>0</v>
      </c>
      <c r="AO293" s="63">
        <f>VLOOKUP($AC293,pTRAIT!$A:$X,17,FALSE)</f>
        <v>0</v>
      </c>
      <c r="AP293" s="63">
        <f>VLOOKUP($AC293,pTRAIT!$A:$X,18,FALSE)</f>
        <v>0</v>
      </c>
      <c r="AQ293" s="63">
        <f>VLOOKUP($AC293,pTRAIT!$A:$X,19,FALSE)</f>
        <v>0</v>
      </c>
      <c r="AR293" s="63">
        <f>VLOOKUP($AC293,pTRAIT!$A:$X,20,FALSE)</f>
        <v>0</v>
      </c>
      <c r="AS293" s="63">
        <f>VLOOKUP($AC293,pTRAIT!$A:$X,21,FALSE)</f>
        <v>0</v>
      </c>
      <c r="AT293" s="63">
        <f>VLOOKUP($AC293,pTRAIT!$A:$X,22,FALSE)</f>
        <v>0</v>
      </c>
      <c r="AU293" s="63">
        <f>VLOOKUP($AC293,pTRAIT!$A:$X,23,FALSE)</f>
        <v>0</v>
      </c>
      <c r="AV293" s="63">
        <f>VLOOKUP($AC293,pTRAIT!$A:$X,24,FALSE)</f>
        <v>0</v>
      </c>
    </row>
    <row r="294" spans="1:48" ht="12" hidden="1" customHeight="1" x14ac:dyDescent="0.2">
      <c r="A294" s="32">
        <v>457</v>
      </c>
      <c r="B294" s="33" t="s">
        <v>5</v>
      </c>
      <c r="C294" s="34">
        <v>673</v>
      </c>
      <c r="D294" s="32" t="str">
        <f t="shared" si="4"/>
        <v>457X673</v>
      </c>
      <c r="E294" s="47" t="s">
        <v>1627</v>
      </c>
      <c r="F294" s="61" t="s">
        <v>1921</v>
      </c>
      <c r="G294" s="41" t="s">
        <v>43</v>
      </c>
      <c r="H294" s="38"/>
      <c r="I294" s="32">
        <v>457</v>
      </c>
      <c r="J294" s="63">
        <f>VLOOKUP(I294,pTRAIT!A:B,2,FALSE)</f>
        <v>0</v>
      </c>
      <c r="K294" s="63" t="s">
        <v>2725</v>
      </c>
      <c r="L294" s="63"/>
      <c r="M294" s="63" t="s">
        <v>2437</v>
      </c>
      <c r="N294" s="63" t="s">
        <v>2730</v>
      </c>
      <c r="O294" s="63" t="s">
        <v>2431</v>
      </c>
      <c r="P294" s="63" t="s">
        <v>2431</v>
      </c>
      <c r="Q294" s="63" t="s">
        <v>2431</v>
      </c>
      <c r="R294" s="63" t="s">
        <v>2735</v>
      </c>
      <c r="S294" s="63" t="s">
        <v>2431</v>
      </c>
      <c r="T294" s="63" t="s">
        <v>2431</v>
      </c>
      <c r="U294" s="63" t="s">
        <v>2431</v>
      </c>
      <c r="V294" s="63" t="s">
        <v>2431</v>
      </c>
      <c r="W294" s="63" t="s">
        <v>2431</v>
      </c>
      <c r="X294" s="63" t="s">
        <v>2436</v>
      </c>
      <c r="Y294" s="63" t="s">
        <v>2740</v>
      </c>
      <c r="Z294" s="63"/>
      <c r="AA294" s="63" t="s">
        <v>2728</v>
      </c>
      <c r="AB294" s="63"/>
      <c r="AC294" s="34">
        <v>673</v>
      </c>
      <c r="AD294" s="40" t="str">
        <f>VLOOKUP(AC294,pTRAIT!A:B,2,FALSE)</f>
        <v>EM5Mi1Cf9(Pu);RIN=RF / (Pu);</v>
      </c>
      <c r="AE294" s="63">
        <f>VLOOKUP($AC294,pTRAIT!$A:$X,7,FALSE)</f>
        <v>0</v>
      </c>
      <c r="AF294" s="63">
        <f>VLOOKUP($AC294,pTRAIT!$A:$X,8,FALSE)</f>
        <v>0</v>
      </c>
      <c r="AG294" s="63">
        <f>VLOOKUP($AC294,pTRAIT!$A:$X,9,FALSE)</f>
        <v>0</v>
      </c>
      <c r="AH294" s="63">
        <f>VLOOKUP($AC294,pTRAIT!$A:$X,10,FALSE)</f>
        <v>0</v>
      </c>
      <c r="AI294" s="63">
        <f>VLOOKUP($AC294,pTRAIT!$A:$X,11,FALSE)</f>
        <v>0</v>
      </c>
      <c r="AJ294" s="63">
        <f>VLOOKUP($AC294,pTRAIT!$A:$X,12,FALSE)</f>
        <v>0</v>
      </c>
      <c r="AK294" s="63">
        <f>VLOOKUP($AC294,pTRAIT!$A:$X,13,FALSE)</f>
        <v>0</v>
      </c>
      <c r="AL294" s="63">
        <f>VLOOKUP($AC294,pTRAIT!$A:$X,14,FALSE)</f>
        <v>0</v>
      </c>
      <c r="AM294" s="63">
        <f>VLOOKUP($AC294,pTRAIT!$A:$X,15,FALSE)</f>
        <v>0</v>
      </c>
      <c r="AN294" s="63">
        <f>VLOOKUP($AC294,pTRAIT!$A:$X,16,FALSE)</f>
        <v>0</v>
      </c>
      <c r="AO294" s="63">
        <f>VLOOKUP($AC294,pTRAIT!$A:$X,17,FALSE)</f>
        <v>0</v>
      </c>
      <c r="AP294" s="63">
        <f>VLOOKUP($AC294,pTRAIT!$A:$X,18,FALSE)</f>
        <v>0</v>
      </c>
      <c r="AQ294" s="63">
        <f>VLOOKUP($AC294,pTRAIT!$A:$X,19,FALSE)</f>
        <v>0</v>
      </c>
      <c r="AR294" s="63">
        <f>VLOOKUP($AC294,pTRAIT!$A:$X,20,FALSE)</f>
        <v>0</v>
      </c>
      <c r="AS294" s="63">
        <f>VLOOKUP($AC294,pTRAIT!$A:$X,21,FALSE)</f>
        <v>0</v>
      </c>
      <c r="AT294" s="63">
        <f>VLOOKUP($AC294,pTRAIT!$A:$X,22,FALSE)</f>
        <v>0</v>
      </c>
      <c r="AU294" s="63">
        <f>VLOOKUP($AC294,pTRAIT!$A:$X,23,FALSE)</f>
        <v>0</v>
      </c>
      <c r="AV294" s="63">
        <f>VLOOKUP($AC294,pTRAIT!$A:$X,24,FALSE)</f>
        <v>0</v>
      </c>
    </row>
    <row r="295" spans="1:48" ht="12" hidden="1" customHeight="1" x14ac:dyDescent="0.2">
      <c r="A295" s="32">
        <v>457</v>
      </c>
      <c r="B295" s="33" t="s">
        <v>5</v>
      </c>
      <c r="C295" s="34">
        <v>674</v>
      </c>
      <c r="D295" s="32" t="str">
        <f t="shared" si="4"/>
        <v>457X674</v>
      </c>
      <c r="E295" s="47" t="s">
        <v>1627</v>
      </c>
      <c r="F295" s="61" t="s">
        <v>1922</v>
      </c>
      <c r="G295" s="41" t="s">
        <v>43</v>
      </c>
      <c r="H295" s="38"/>
      <c r="I295" s="32">
        <v>457</v>
      </c>
      <c r="J295" s="63">
        <f>VLOOKUP(I295,pTRAIT!A:B,2,FALSE)</f>
        <v>0</v>
      </c>
      <c r="K295" s="63" t="s">
        <v>2725</v>
      </c>
      <c r="L295" s="63"/>
      <c r="M295" s="63" t="s">
        <v>2437</v>
      </c>
      <c r="N295" s="63" t="s">
        <v>2730</v>
      </c>
      <c r="O295" s="63" t="s">
        <v>2431</v>
      </c>
      <c r="P295" s="63" t="s">
        <v>2431</v>
      </c>
      <c r="Q295" s="63" t="s">
        <v>2431</v>
      </c>
      <c r="R295" s="63" t="s">
        <v>2735</v>
      </c>
      <c r="S295" s="63" t="s">
        <v>2431</v>
      </c>
      <c r="T295" s="63" t="s">
        <v>2431</v>
      </c>
      <c r="U295" s="63" t="s">
        <v>2431</v>
      </c>
      <c r="V295" s="63" t="s">
        <v>2431</v>
      </c>
      <c r="W295" s="63" t="s">
        <v>2431</v>
      </c>
      <c r="X295" s="63" t="s">
        <v>2436</v>
      </c>
      <c r="Y295" s="63" t="s">
        <v>2740</v>
      </c>
      <c r="Z295" s="63"/>
      <c r="AA295" s="63" t="s">
        <v>2728</v>
      </c>
      <c r="AB295" s="63"/>
      <c r="AC295" s="34">
        <v>674</v>
      </c>
      <c r="AD295" s="40" t="str">
        <f>VLOOKUP(AC295,pTRAIT!A:B,2,FALSE)</f>
        <v>EM5Mi1Cf9(Pu);RIN=RF / (Pu);</v>
      </c>
      <c r="AE295" s="63">
        <f>VLOOKUP($AC295,pTRAIT!$A:$X,7,FALSE)</f>
        <v>0</v>
      </c>
      <c r="AF295" s="63">
        <f>VLOOKUP($AC295,pTRAIT!$A:$X,8,FALSE)</f>
        <v>0</v>
      </c>
      <c r="AG295" s="63">
        <f>VLOOKUP($AC295,pTRAIT!$A:$X,9,FALSE)</f>
        <v>0</v>
      </c>
      <c r="AH295" s="63">
        <f>VLOOKUP($AC295,pTRAIT!$A:$X,10,FALSE)</f>
        <v>0</v>
      </c>
      <c r="AI295" s="63">
        <f>VLOOKUP($AC295,pTRAIT!$A:$X,11,FALSE)</f>
        <v>0</v>
      </c>
      <c r="AJ295" s="63">
        <f>VLOOKUP($AC295,pTRAIT!$A:$X,12,FALSE)</f>
        <v>0</v>
      </c>
      <c r="AK295" s="63">
        <f>VLOOKUP($AC295,pTRAIT!$A:$X,13,FALSE)</f>
        <v>0</v>
      </c>
      <c r="AL295" s="63">
        <f>VLOOKUP($AC295,pTRAIT!$A:$X,14,FALSE)</f>
        <v>0</v>
      </c>
      <c r="AM295" s="63">
        <f>VLOOKUP($AC295,pTRAIT!$A:$X,15,FALSE)</f>
        <v>0</v>
      </c>
      <c r="AN295" s="63">
        <f>VLOOKUP($AC295,pTRAIT!$A:$X,16,FALSE)</f>
        <v>0</v>
      </c>
      <c r="AO295" s="63">
        <f>VLOOKUP($AC295,pTRAIT!$A:$X,17,FALSE)</f>
        <v>0</v>
      </c>
      <c r="AP295" s="63">
        <f>VLOOKUP($AC295,pTRAIT!$A:$X,18,FALSE)</f>
        <v>0</v>
      </c>
      <c r="AQ295" s="63">
        <f>VLOOKUP($AC295,pTRAIT!$A:$X,19,FALSE)</f>
        <v>0</v>
      </c>
      <c r="AR295" s="63">
        <f>VLOOKUP($AC295,pTRAIT!$A:$X,20,FALSE)</f>
        <v>0</v>
      </c>
      <c r="AS295" s="63">
        <f>VLOOKUP($AC295,pTRAIT!$A:$X,21,FALSE)</f>
        <v>0</v>
      </c>
      <c r="AT295" s="63">
        <f>VLOOKUP($AC295,pTRAIT!$A:$X,22,FALSE)</f>
        <v>0</v>
      </c>
      <c r="AU295" s="63">
        <f>VLOOKUP($AC295,pTRAIT!$A:$X,23,FALSE)</f>
        <v>0</v>
      </c>
      <c r="AV295" s="63">
        <f>VLOOKUP($AC295,pTRAIT!$A:$X,24,FALSE)</f>
        <v>0</v>
      </c>
    </row>
    <row r="296" spans="1:48" ht="12" hidden="1" customHeight="1" x14ac:dyDescent="0.2">
      <c r="A296" s="32">
        <v>457</v>
      </c>
      <c r="B296" s="33" t="s">
        <v>5</v>
      </c>
      <c r="C296" s="34">
        <v>676</v>
      </c>
      <c r="D296" s="32" t="str">
        <f t="shared" si="4"/>
        <v>457X676</v>
      </c>
      <c r="E296" s="47" t="s">
        <v>1627</v>
      </c>
      <c r="F296" s="61" t="s">
        <v>1923</v>
      </c>
      <c r="G296" s="41" t="s">
        <v>43</v>
      </c>
      <c r="H296" s="38"/>
      <c r="I296" s="32">
        <v>457</v>
      </c>
      <c r="J296" s="63">
        <f>VLOOKUP(I296,pTRAIT!A:B,2,FALSE)</f>
        <v>0</v>
      </c>
      <c r="K296" s="63" t="s">
        <v>2725</v>
      </c>
      <c r="L296" s="63"/>
      <c r="M296" s="63" t="s">
        <v>2437</v>
      </c>
      <c r="N296" s="63" t="s">
        <v>2730</v>
      </c>
      <c r="O296" s="63" t="s">
        <v>2431</v>
      </c>
      <c r="P296" s="63" t="s">
        <v>2431</v>
      </c>
      <c r="Q296" s="63" t="s">
        <v>2431</v>
      </c>
      <c r="R296" s="63" t="s">
        <v>2735</v>
      </c>
      <c r="S296" s="63" t="s">
        <v>2431</v>
      </c>
      <c r="T296" s="63" t="s">
        <v>2431</v>
      </c>
      <c r="U296" s="63" t="s">
        <v>2431</v>
      </c>
      <c r="V296" s="63" t="s">
        <v>2431</v>
      </c>
      <c r="W296" s="63" t="s">
        <v>2431</v>
      </c>
      <c r="X296" s="63" t="s">
        <v>2436</v>
      </c>
      <c r="Y296" s="63" t="s">
        <v>2740</v>
      </c>
      <c r="Z296" s="63"/>
      <c r="AA296" s="63" t="s">
        <v>2728</v>
      </c>
      <c r="AB296" s="63"/>
      <c r="AC296" s="34">
        <v>676</v>
      </c>
      <c r="AD296" s="40" t="str">
        <f>VLOOKUP(AC296,pTRAIT!A:B,2,FALSE)</f>
        <v>EM5Mi1Cf9(Pu);RIN=RF / (Pu);</v>
      </c>
      <c r="AE296" s="63">
        <f>VLOOKUP($AC296,pTRAIT!$A:$X,7,FALSE)</f>
        <v>0</v>
      </c>
      <c r="AF296" s="63">
        <f>VLOOKUP($AC296,pTRAIT!$A:$X,8,FALSE)</f>
        <v>0</v>
      </c>
      <c r="AG296" s="63">
        <f>VLOOKUP($AC296,pTRAIT!$A:$X,9,FALSE)</f>
        <v>0</v>
      </c>
      <c r="AH296" s="63">
        <f>VLOOKUP($AC296,pTRAIT!$A:$X,10,FALSE)</f>
        <v>0</v>
      </c>
      <c r="AI296" s="63">
        <f>VLOOKUP($AC296,pTRAIT!$A:$X,11,FALSE)</f>
        <v>0</v>
      </c>
      <c r="AJ296" s="63">
        <f>VLOOKUP($AC296,pTRAIT!$A:$X,12,FALSE)</f>
        <v>0</v>
      </c>
      <c r="AK296" s="63">
        <f>VLOOKUP($AC296,pTRAIT!$A:$X,13,FALSE)</f>
        <v>0</v>
      </c>
      <c r="AL296" s="63">
        <f>VLOOKUP($AC296,pTRAIT!$A:$X,14,FALSE)</f>
        <v>0</v>
      </c>
      <c r="AM296" s="63">
        <f>VLOOKUP($AC296,pTRAIT!$A:$X,15,FALSE)</f>
        <v>0</v>
      </c>
      <c r="AN296" s="63">
        <f>VLOOKUP($AC296,pTRAIT!$A:$X,16,FALSE)</f>
        <v>0</v>
      </c>
      <c r="AO296" s="63">
        <f>VLOOKUP($AC296,pTRAIT!$A:$X,17,FALSE)</f>
        <v>0</v>
      </c>
      <c r="AP296" s="63">
        <f>VLOOKUP($AC296,pTRAIT!$A:$X,18,FALSE)</f>
        <v>0</v>
      </c>
      <c r="AQ296" s="63">
        <f>VLOOKUP($AC296,pTRAIT!$A:$X,19,FALSE)</f>
        <v>0</v>
      </c>
      <c r="AR296" s="63">
        <f>VLOOKUP($AC296,pTRAIT!$A:$X,20,FALSE)</f>
        <v>0</v>
      </c>
      <c r="AS296" s="63">
        <f>VLOOKUP($AC296,pTRAIT!$A:$X,21,FALSE)</f>
        <v>0</v>
      </c>
      <c r="AT296" s="63">
        <f>VLOOKUP($AC296,pTRAIT!$A:$X,22,FALSE)</f>
        <v>0</v>
      </c>
      <c r="AU296" s="63">
        <f>VLOOKUP($AC296,pTRAIT!$A:$X,23,FALSE)</f>
        <v>0</v>
      </c>
      <c r="AV296" s="63">
        <f>VLOOKUP($AC296,pTRAIT!$A:$X,24,FALSE)</f>
        <v>0</v>
      </c>
    </row>
    <row r="297" spans="1:48" ht="12" hidden="1" customHeight="1" x14ac:dyDescent="0.2">
      <c r="A297" s="32">
        <v>458</v>
      </c>
      <c r="B297" s="33" t="s">
        <v>5</v>
      </c>
      <c r="C297" s="34">
        <v>549</v>
      </c>
      <c r="D297" s="32" t="str">
        <f t="shared" si="4"/>
        <v>458X549</v>
      </c>
      <c r="E297" s="47" t="s">
        <v>1627</v>
      </c>
      <c r="F297" s="61" t="s">
        <v>1924</v>
      </c>
      <c r="G297" s="41" t="s">
        <v>43</v>
      </c>
      <c r="H297" s="38"/>
      <c r="I297" s="32">
        <v>458</v>
      </c>
      <c r="J297" s="63">
        <f>VLOOKUP(I297,pTRAIT!A:B,2,FALSE)</f>
        <v>0</v>
      </c>
      <c r="K297" s="63" t="s">
        <v>2725</v>
      </c>
      <c r="L297" s="63"/>
      <c r="M297" s="63" t="s">
        <v>2437</v>
      </c>
      <c r="N297" s="63" t="s">
        <v>2730</v>
      </c>
      <c r="O297" s="63" t="s">
        <v>2431</v>
      </c>
      <c r="P297" s="63" t="s">
        <v>2431</v>
      </c>
      <c r="Q297" s="63" t="s">
        <v>2734</v>
      </c>
      <c r="R297" s="63" t="s">
        <v>2735</v>
      </c>
      <c r="S297" s="63" t="s">
        <v>2431</v>
      </c>
      <c r="T297" s="63" t="s">
        <v>2431</v>
      </c>
      <c r="U297" s="63" t="s">
        <v>2431</v>
      </c>
      <c r="V297" s="63" t="s">
        <v>2431</v>
      </c>
      <c r="W297" s="63" t="s">
        <v>2431</v>
      </c>
      <c r="X297" s="63" t="s">
        <v>2436</v>
      </c>
      <c r="Y297" s="63" t="s">
        <v>2740</v>
      </c>
      <c r="Z297" s="63"/>
      <c r="AA297" s="63" t="s">
        <v>2728</v>
      </c>
      <c r="AB297" s="63"/>
      <c r="AC297" s="34">
        <v>549</v>
      </c>
      <c r="AD297" s="40" t="str">
        <f>VLOOKUP(AC297,pTRAIT!A:B,2,FALSE)</f>
        <v>EM5Mi1Cf9ogc;RIN=RF / EM5UeMi1Cf9Pu;RIN=RS</v>
      </c>
      <c r="AE297" s="63">
        <f>VLOOKUP($AC297,pTRAIT!$A:$X,7,FALSE)</f>
        <v>0</v>
      </c>
      <c r="AF297" s="63">
        <f>VLOOKUP($AC297,pTRAIT!$A:$X,8,FALSE)</f>
        <v>0</v>
      </c>
      <c r="AG297" s="63">
        <f>VLOOKUP($AC297,pTRAIT!$A:$X,9,FALSE)</f>
        <v>0</v>
      </c>
      <c r="AH297" s="63">
        <f>VLOOKUP($AC297,pTRAIT!$A:$X,10,FALSE)</f>
        <v>0</v>
      </c>
      <c r="AI297" s="63">
        <f>VLOOKUP($AC297,pTRAIT!$A:$X,11,FALSE)</f>
        <v>0</v>
      </c>
      <c r="AJ297" s="63">
        <f>VLOOKUP($AC297,pTRAIT!$A:$X,12,FALSE)</f>
        <v>0</v>
      </c>
      <c r="AK297" s="63">
        <f>VLOOKUP($AC297,pTRAIT!$A:$X,13,FALSE)</f>
        <v>0</v>
      </c>
      <c r="AL297" s="63">
        <f>VLOOKUP($AC297,pTRAIT!$A:$X,14,FALSE)</f>
        <v>0</v>
      </c>
      <c r="AM297" s="63">
        <f>VLOOKUP($AC297,pTRAIT!$A:$X,15,FALSE)</f>
        <v>0</v>
      </c>
      <c r="AN297" s="63">
        <f>VLOOKUP($AC297,pTRAIT!$A:$X,16,FALSE)</f>
        <v>0</v>
      </c>
      <c r="AO297" s="63">
        <f>VLOOKUP($AC297,pTRAIT!$A:$X,17,FALSE)</f>
        <v>0</v>
      </c>
      <c r="AP297" s="63">
        <f>VLOOKUP($AC297,pTRAIT!$A:$X,18,FALSE)</f>
        <v>0</v>
      </c>
      <c r="AQ297" s="63">
        <f>VLOOKUP($AC297,pTRAIT!$A:$X,19,FALSE)</f>
        <v>0</v>
      </c>
      <c r="AR297" s="63">
        <f>VLOOKUP($AC297,pTRAIT!$A:$X,20,FALSE)</f>
        <v>0</v>
      </c>
      <c r="AS297" s="63">
        <f>VLOOKUP($AC297,pTRAIT!$A:$X,21,FALSE)</f>
        <v>0</v>
      </c>
      <c r="AT297" s="63">
        <f>VLOOKUP($AC297,pTRAIT!$A:$X,22,FALSE)</f>
        <v>0</v>
      </c>
      <c r="AU297" s="63">
        <f>VLOOKUP($AC297,pTRAIT!$A:$X,23,FALSE)</f>
        <v>0</v>
      </c>
      <c r="AV297" s="63">
        <f>VLOOKUP($AC297,pTRAIT!$A:$X,24,FALSE)</f>
        <v>0</v>
      </c>
    </row>
    <row r="298" spans="1:48" ht="12" hidden="1" customHeight="1" x14ac:dyDescent="0.2">
      <c r="A298" s="32">
        <v>458</v>
      </c>
      <c r="B298" s="33" t="s">
        <v>5</v>
      </c>
      <c r="C298" s="34">
        <v>681</v>
      </c>
      <c r="D298" s="32" t="str">
        <f t="shared" si="4"/>
        <v>458X681</v>
      </c>
      <c r="E298" s="47" t="s">
        <v>1627</v>
      </c>
      <c r="F298" s="61" t="s">
        <v>1925</v>
      </c>
      <c r="G298" s="41" t="s">
        <v>43</v>
      </c>
      <c r="H298" s="45"/>
      <c r="I298" s="32">
        <v>458</v>
      </c>
      <c r="J298" s="63">
        <f>VLOOKUP(I298,pTRAIT!A:B,2,FALSE)</f>
        <v>0</v>
      </c>
      <c r="K298" s="63" t="s">
        <v>2725</v>
      </c>
      <c r="L298" s="63"/>
      <c r="M298" s="63" t="s">
        <v>2437</v>
      </c>
      <c r="N298" s="63" t="s">
        <v>2730</v>
      </c>
      <c r="O298" s="63" t="s">
        <v>2431</v>
      </c>
      <c r="P298" s="63" t="s">
        <v>2431</v>
      </c>
      <c r="Q298" s="63" t="s">
        <v>2734</v>
      </c>
      <c r="R298" s="63" t="s">
        <v>2735</v>
      </c>
      <c r="S298" s="63" t="s">
        <v>2431</v>
      </c>
      <c r="T298" s="63" t="s">
        <v>2431</v>
      </c>
      <c r="U298" s="63" t="s">
        <v>2431</v>
      </c>
      <c r="V298" s="63" t="s">
        <v>2431</v>
      </c>
      <c r="W298" s="63" t="s">
        <v>2431</v>
      </c>
      <c r="X298" s="63" t="s">
        <v>2436</v>
      </c>
      <c r="Y298" s="63" t="s">
        <v>2740</v>
      </c>
      <c r="Z298" s="63"/>
      <c r="AA298" s="63" t="s">
        <v>2728</v>
      </c>
      <c r="AB298" s="63"/>
      <c r="AC298" s="34">
        <v>681</v>
      </c>
      <c r="AD298" s="40" t="str">
        <f>VLOOKUP(AC298,pTRAIT!A:B,2,FALSE)</f>
        <v>Sp-1EM5UeMi1Cf9ogc;RIN=RF / EM5UeMi1Cf9Pu;RIN=RS</v>
      </c>
      <c r="AE298" s="63">
        <f>VLOOKUP($AC298,pTRAIT!$A:$X,7,FALSE)</f>
        <v>0</v>
      </c>
      <c r="AF298" s="63">
        <f>VLOOKUP($AC298,pTRAIT!$A:$X,8,FALSE)</f>
        <v>0</v>
      </c>
      <c r="AG298" s="63">
        <f>VLOOKUP($AC298,pTRAIT!$A:$X,9,FALSE)</f>
        <v>0</v>
      </c>
      <c r="AH298" s="63">
        <f>VLOOKUP($AC298,pTRAIT!$A:$X,10,FALSE)</f>
        <v>0</v>
      </c>
      <c r="AI298" s="63">
        <f>VLOOKUP($AC298,pTRAIT!$A:$X,11,FALSE)</f>
        <v>0</v>
      </c>
      <c r="AJ298" s="63">
        <f>VLOOKUP($AC298,pTRAIT!$A:$X,12,FALSE)</f>
        <v>0</v>
      </c>
      <c r="AK298" s="63">
        <f>VLOOKUP($AC298,pTRAIT!$A:$X,13,FALSE)</f>
        <v>0</v>
      </c>
      <c r="AL298" s="63">
        <f>VLOOKUP($AC298,pTRAIT!$A:$X,14,FALSE)</f>
        <v>0</v>
      </c>
      <c r="AM298" s="63">
        <f>VLOOKUP($AC298,pTRAIT!$A:$X,15,FALSE)</f>
        <v>0</v>
      </c>
      <c r="AN298" s="63">
        <f>VLOOKUP($AC298,pTRAIT!$A:$X,16,FALSE)</f>
        <v>0</v>
      </c>
      <c r="AO298" s="63">
        <f>VLOOKUP($AC298,pTRAIT!$A:$X,17,FALSE)</f>
        <v>0</v>
      </c>
      <c r="AP298" s="63">
        <f>VLOOKUP($AC298,pTRAIT!$A:$X,18,FALSE)</f>
        <v>0</v>
      </c>
      <c r="AQ298" s="63">
        <f>VLOOKUP($AC298,pTRAIT!$A:$X,19,FALSE)</f>
        <v>0</v>
      </c>
      <c r="AR298" s="63">
        <f>VLOOKUP($AC298,pTRAIT!$A:$X,20,FALSE)</f>
        <v>0</v>
      </c>
      <c r="AS298" s="63">
        <f>VLOOKUP($AC298,pTRAIT!$A:$X,21,FALSE)</f>
        <v>0</v>
      </c>
      <c r="AT298" s="63">
        <f>VLOOKUP($AC298,pTRAIT!$A:$X,22,FALSE)</f>
        <v>0</v>
      </c>
      <c r="AU298" s="63">
        <f>VLOOKUP($AC298,pTRAIT!$A:$X,23,FALSE)</f>
        <v>0</v>
      </c>
      <c r="AV298" s="63">
        <f>VLOOKUP($AC298,pTRAIT!$A:$X,24,FALSE)</f>
        <v>0</v>
      </c>
    </row>
    <row r="299" spans="1:48" ht="12" hidden="1" customHeight="1" x14ac:dyDescent="0.2">
      <c r="A299" s="32">
        <v>458</v>
      </c>
      <c r="B299" s="33" t="s">
        <v>5</v>
      </c>
      <c r="C299" s="34">
        <v>845</v>
      </c>
      <c r="D299" s="32" t="str">
        <f t="shared" si="4"/>
        <v>458X845</v>
      </c>
      <c r="E299" s="47" t="s">
        <v>1627</v>
      </c>
      <c r="F299" s="61" t="s">
        <v>1926</v>
      </c>
      <c r="G299" s="41" t="s">
        <v>43</v>
      </c>
      <c r="H299" s="38"/>
      <c r="I299" s="32">
        <v>458</v>
      </c>
      <c r="J299" s="63">
        <f>VLOOKUP(I299,pTRAIT!A:B,2,FALSE)</f>
        <v>0</v>
      </c>
      <c r="K299" s="63" t="s">
        <v>2725</v>
      </c>
      <c r="L299" s="63"/>
      <c r="M299" s="63" t="s">
        <v>2437</v>
      </c>
      <c r="N299" s="63" t="s">
        <v>2730</v>
      </c>
      <c r="O299" s="63" t="s">
        <v>2431</v>
      </c>
      <c r="P299" s="63" t="s">
        <v>2431</v>
      </c>
      <c r="Q299" s="63" t="s">
        <v>2734</v>
      </c>
      <c r="R299" s="63" t="s">
        <v>2735</v>
      </c>
      <c r="S299" s="63" t="s">
        <v>2431</v>
      </c>
      <c r="T299" s="63" t="s">
        <v>2431</v>
      </c>
      <c r="U299" s="63" t="s">
        <v>2431</v>
      </c>
      <c r="V299" s="63" t="s">
        <v>2431</v>
      </c>
      <c r="W299" s="63" t="s">
        <v>2431</v>
      </c>
      <c r="X299" s="63" t="s">
        <v>2436</v>
      </c>
      <c r="Y299" s="63" t="s">
        <v>2740</v>
      </c>
      <c r="Z299" s="63"/>
      <c r="AA299" s="63" t="s">
        <v>2728</v>
      </c>
      <c r="AB299" s="63"/>
      <c r="AC299" s="34">
        <v>845</v>
      </c>
      <c r="AD299" s="40" t="str">
        <f>VLOOKUP(AC299,pTRAIT!A:B,2,FALSE)</f>
        <v>EM5RTMi1;NST=X / EM5UeMi1Cf9Pu;RIN=RS</v>
      </c>
      <c r="AE299" s="63">
        <f>VLOOKUP($AC299,pTRAIT!$A:$X,7,FALSE)</f>
        <v>0</v>
      </c>
      <c r="AF299" s="63">
        <f>VLOOKUP($AC299,pTRAIT!$A:$X,8,FALSE)</f>
        <v>0</v>
      </c>
      <c r="AG299" s="63">
        <f>VLOOKUP($AC299,pTRAIT!$A:$X,9,FALSE)</f>
        <v>0</v>
      </c>
      <c r="AH299" s="63">
        <f>VLOOKUP($AC299,pTRAIT!$A:$X,10,FALSE)</f>
        <v>0</v>
      </c>
      <c r="AI299" s="63">
        <f>VLOOKUP($AC299,pTRAIT!$A:$X,11,FALSE)</f>
        <v>0</v>
      </c>
      <c r="AJ299" s="63">
        <f>VLOOKUP($AC299,pTRAIT!$A:$X,12,FALSE)</f>
        <v>0</v>
      </c>
      <c r="AK299" s="63">
        <f>VLOOKUP($AC299,pTRAIT!$A:$X,13,FALSE)</f>
        <v>0</v>
      </c>
      <c r="AL299" s="63">
        <f>VLOOKUP($AC299,pTRAIT!$A:$X,14,FALSE)</f>
        <v>0</v>
      </c>
      <c r="AM299" s="63">
        <f>VLOOKUP($AC299,pTRAIT!$A:$X,15,FALSE)</f>
        <v>0</v>
      </c>
      <c r="AN299" s="63">
        <f>VLOOKUP($AC299,pTRAIT!$A:$X,16,FALSE)</f>
        <v>0</v>
      </c>
      <c r="AO299" s="63">
        <f>VLOOKUP($AC299,pTRAIT!$A:$X,17,FALSE)</f>
        <v>0</v>
      </c>
      <c r="AP299" s="63">
        <f>VLOOKUP($AC299,pTRAIT!$A:$X,18,FALSE)</f>
        <v>0</v>
      </c>
      <c r="AQ299" s="63">
        <f>VLOOKUP($AC299,pTRAIT!$A:$X,19,FALSE)</f>
        <v>0</v>
      </c>
      <c r="AR299" s="63">
        <f>VLOOKUP($AC299,pTRAIT!$A:$X,20,FALSE)</f>
        <v>0</v>
      </c>
      <c r="AS299" s="63">
        <f>VLOOKUP($AC299,pTRAIT!$A:$X,21,FALSE)</f>
        <v>0</v>
      </c>
      <c r="AT299" s="63">
        <f>VLOOKUP($AC299,pTRAIT!$A:$X,22,FALSE)</f>
        <v>0</v>
      </c>
      <c r="AU299" s="63">
        <f>VLOOKUP($AC299,pTRAIT!$A:$X,23,FALSE)</f>
        <v>0</v>
      </c>
      <c r="AV299" s="63">
        <f>VLOOKUP($AC299,pTRAIT!$A:$X,24,FALSE)</f>
        <v>0</v>
      </c>
    </row>
    <row r="300" spans="1:48" ht="12" hidden="1" customHeight="1" x14ac:dyDescent="0.2">
      <c r="A300" s="32">
        <v>458</v>
      </c>
      <c r="B300" s="33" t="s">
        <v>5</v>
      </c>
      <c r="C300" s="34">
        <v>871</v>
      </c>
      <c r="D300" s="32" t="str">
        <f t="shared" si="4"/>
        <v>458X871</v>
      </c>
      <c r="E300" s="47" t="s">
        <v>1627</v>
      </c>
      <c r="F300" s="61" t="s">
        <v>1927</v>
      </c>
      <c r="G300" s="41" t="s">
        <v>43</v>
      </c>
      <c r="H300" s="38"/>
      <c r="I300" s="32">
        <v>458</v>
      </c>
      <c r="J300" s="63">
        <f>VLOOKUP(I300,pTRAIT!A:B,2,FALSE)</f>
        <v>0</v>
      </c>
      <c r="K300" s="63" t="s">
        <v>2725</v>
      </c>
      <c r="L300" s="63"/>
      <c r="M300" s="63" t="s">
        <v>2437</v>
      </c>
      <c r="N300" s="63" t="s">
        <v>2730</v>
      </c>
      <c r="O300" s="63" t="s">
        <v>2431</v>
      </c>
      <c r="P300" s="63" t="s">
        <v>2431</v>
      </c>
      <c r="Q300" s="63" t="s">
        <v>2734</v>
      </c>
      <c r="R300" s="63" t="s">
        <v>2735</v>
      </c>
      <c r="S300" s="63" t="s">
        <v>2431</v>
      </c>
      <c r="T300" s="63" t="s">
        <v>2431</v>
      </c>
      <c r="U300" s="63" t="s">
        <v>2431</v>
      </c>
      <c r="V300" s="63" t="s">
        <v>2431</v>
      </c>
      <c r="W300" s="63" t="s">
        <v>2431</v>
      </c>
      <c r="X300" s="63" t="s">
        <v>2436</v>
      </c>
      <c r="Y300" s="63" t="s">
        <v>2740</v>
      </c>
      <c r="Z300" s="63"/>
      <c r="AA300" s="63" t="s">
        <v>2728</v>
      </c>
      <c r="AB300" s="63"/>
      <c r="AC300" s="34">
        <v>871</v>
      </c>
      <c r="AD300" s="40" t="str">
        <f>VLOOKUP(AC300,pTRAIT!A:B,2,FALSE)</f>
        <v>EM5UeMi1WSCf9;NST=X / EM5UeMi1Cf9Pu;RIN=RS</v>
      </c>
      <c r="AE300" s="63">
        <f>VLOOKUP($AC300,pTRAIT!$A:$X,7,FALSE)</f>
        <v>0</v>
      </c>
      <c r="AF300" s="63">
        <f>VLOOKUP($AC300,pTRAIT!$A:$X,8,FALSE)</f>
        <v>0</v>
      </c>
      <c r="AG300" s="63">
        <f>VLOOKUP($AC300,pTRAIT!$A:$X,9,FALSE)</f>
        <v>0</v>
      </c>
      <c r="AH300" s="63">
        <f>VLOOKUP($AC300,pTRAIT!$A:$X,10,FALSE)</f>
        <v>0</v>
      </c>
      <c r="AI300" s="63">
        <f>VLOOKUP($AC300,pTRAIT!$A:$X,11,FALSE)</f>
        <v>0</v>
      </c>
      <c r="AJ300" s="63">
        <f>VLOOKUP($AC300,pTRAIT!$A:$X,12,FALSE)</f>
        <v>0</v>
      </c>
      <c r="AK300" s="63">
        <f>VLOOKUP($AC300,pTRAIT!$A:$X,13,FALSE)</f>
        <v>0</v>
      </c>
      <c r="AL300" s="63">
        <f>VLOOKUP($AC300,pTRAIT!$A:$X,14,FALSE)</f>
        <v>0</v>
      </c>
      <c r="AM300" s="63">
        <f>VLOOKUP($AC300,pTRAIT!$A:$X,15,FALSE)</f>
        <v>0</v>
      </c>
      <c r="AN300" s="63">
        <f>VLOOKUP($AC300,pTRAIT!$A:$X,16,FALSE)</f>
        <v>0</v>
      </c>
      <c r="AO300" s="63">
        <f>VLOOKUP($AC300,pTRAIT!$A:$X,17,FALSE)</f>
        <v>0</v>
      </c>
      <c r="AP300" s="63">
        <f>VLOOKUP($AC300,pTRAIT!$A:$X,18,FALSE)</f>
        <v>0</v>
      </c>
      <c r="AQ300" s="63">
        <f>VLOOKUP($AC300,pTRAIT!$A:$X,19,FALSE)</f>
        <v>0</v>
      </c>
      <c r="AR300" s="63">
        <f>VLOOKUP($AC300,pTRAIT!$A:$X,20,FALSE)</f>
        <v>0</v>
      </c>
      <c r="AS300" s="63">
        <f>VLOOKUP($AC300,pTRAIT!$A:$X,21,FALSE)</f>
        <v>0</v>
      </c>
      <c r="AT300" s="63">
        <f>VLOOKUP($AC300,pTRAIT!$A:$X,22,FALSE)</f>
        <v>0</v>
      </c>
      <c r="AU300" s="63">
        <f>VLOOKUP($AC300,pTRAIT!$A:$X,23,FALSE)</f>
        <v>0</v>
      </c>
      <c r="AV300" s="63">
        <f>VLOOKUP($AC300,pTRAIT!$A:$X,24,FALSE)</f>
        <v>0</v>
      </c>
    </row>
    <row r="301" spans="1:48" ht="12" hidden="1" customHeight="1" x14ac:dyDescent="0.2">
      <c r="A301" s="32">
        <v>458</v>
      </c>
      <c r="B301" s="33" t="s">
        <v>5</v>
      </c>
      <c r="C301" s="34">
        <v>884</v>
      </c>
      <c r="D301" s="32" t="str">
        <f t="shared" si="4"/>
        <v>458X884</v>
      </c>
      <c r="E301" s="47" t="s">
        <v>1627</v>
      </c>
      <c r="F301" s="61" t="s">
        <v>1928</v>
      </c>
      <c r="G301" s="41" t="s">
        <v>43</v>
      </c>
      <c r="H301" s="38"/>
      <c r="I301" s="32">
        <v>458</v>
      </c>
      <c r="J301" s="63">
        <f>VLOOKUP(I301,pTRAIT!A:B,2,FALSE)</f>
        <v>0</v>
      </c>
      <c r="K301" s="63" t="s">
        <v>2725</v>
      </c>
      <c r="L301" s="63"/>
      <c r="M301" s="63" t="s">
        <v>2437</v>
      </c>
      <c r="N301" s="63" t="s">
        <v>2730</v>
      </c>
      <c r="O301" s="63" t="s">
        <v>2431</v>
      </c>
      <c r="P301" s="63" t="s">
        <v>2431</v>
      </c>
      <c r="Q301" s="63" t="s">
        <v>2734</v>
      </c>
      <c r="R301" s="63" t="s">
        <v>2735</v>
      </c>
      <c r="S301" s="63" t="s">
        <v>2431</v>
      </c>
      <c r="T301" s="63" t="s">
        <v>2431</v>
      </c>
      <c r="U301" s="63" t="s">
        <v>2431</v>
      </c>
      <c r="V301" s="63" t="s">
        <v>2431</v>
      </c>
      <c r="W301" s="63" t="s">
        <v>2431</v>
      </c>
      <c r="X301" s="63" t="s">
        <v>2436</v>
      </c>
      <c r="Y301" s="63" t="s">
        <v>2740</v>
      </c>
      <c r="Z301" s="63"/>
      <c r="AA301" s="63" t="s">
        <v>2728</v>
      </c>
      <c r="AB301" s="63"/>
      <c r="AC301" s="34">
        <v>884</v>
      </c>
      <c r="AD301" s="40" t="str">
        <f>VLOOKUP(AC301,pTRAIT!A:B,2,FALSE)</f>
        <v>EM5UeMi1WSCf9;NST=X / EM5UeMi1Cf9Pu;RIN=RS</v>
      </c>
      <c r="AE301" s="63">
        <f>VLOOKUP($AC301,pTRAIT!$A:$X,7,FALSE)</f>
        <v>0</v>
      </c>
      <c r="AF301" s="63">
        <f>VLOOKUP($AC301,pTRAIT!$A:$X,8,FALSE)</f>
        <v>0</v>
      </c>
      <c r="AG301" s="63">
        <f>VLOOKUP($AC301,pTRAIT!$A:$X,9,FALSE)</f>
        <v>0</v>
      </c>
      <c r="AH301" s="63">
        <f>VLOOKUP($AC301,pTRAIT!$A:$X,10,FALSE)</f>
        <v>0</v>
      </c>
      <c r="AI301" s="63">
        <f>VLOOKUP($AC301,pTRAIT!$A:$X,11,FALSE)</f>
        <v>0</v>
      </c>
      <c r="AJ301" s="63">
        <f>VLOOKUP($AC301,pTRAIT!$A:$X,12,FALSE)</f>
        <v>0</v>
      </c>
      <c r="AK301" s="63">
        <f>VLOOKUP($AC301,pTRAIT!$A:$X,13,FALSE)</f>
        <v>0</v>
      </c>
      <c r="AL301" s="63">
        <f>VLOOKUP($AC301,pTRAIT!$A:$X,14,FALSE)</f>
        <v>0</v>
      </c>
      <c r="AM301" s="63">
        <f>VLOOKUP($AC301,pTRAIT!$A:$X,15,FALSE)</f>
        <v>0</v>
      </c>
      <c r="AN301" s="63">
        <f>VLOOKUP($AC301,pTRAIT!$A:$X,16,FALSE)</f>
        <v>0</v>
      </c>
      <c r="AO301" s="63">
        <f>VLOOKUP($AC301,pTRAIT!$A:$X,17,FALSE)</f>
        <v>0</v>
      </c>
      <c r="AP301" s="63">
        <f>VLOOKUP($AC301,pTRAIT!$A:$X,18,FALSE)</f>
        <v>0</v>
      </c>
      <c r="AQ301" s="63">
        <f>VLOOKUP($AC301,pTRAIT!$A:$X,19,FALSE)</f>
        <v>0</v>
      </c>
      <c r="AR301" s="63">
        <f>VLOOKUP($AC301,pTRAIT!$A:$X,20,FALSE)</f>
        <v>0</v>
      </c>
      <c r="AS301" s="63">
        <f>VLOOKUP($AC301,pTRAIT!$A:$X,21,FALSE)</f>
        <v>0</v>
      </c>
      <c r="AT301" s="63">
        <f>VLOOKUP($AC301,pTRAIT!$A:$X,22,FALSE)</f>
        <v>0</v>
      </c>
      <c r="AU301" s="63">
        <f>VLOOKUP($AC301,pTRAIT!$A:$X,23,FALSE)</f>
        <v>0</v>
      </c>
      <c r="AV301" s="63">
        <f>VLOOKUP($AC301,pTRAIT!$A:$X,24,FALSE)</f>
        <v>0</v>
      </c>
    </row>
    <row r="302" spans="1:48" ht="12" hidden="1" customHeight="1" x14ac:dyDescent="0.2">
      <c r="A302" s="32">
        <v>458</v>
      </c>
      <c r="B302" s="33" t="s">
        <v>5</v>
      </c>
      <c r="C302" s="34">
        <v>901</v>
      </c>
      <c r="D302" s="32" t="str">
        <f t="shared" si="4"/>
        <v>458X901</v>
      </c>
      <c r="E302" s="47" t="s">
        <v>1627</v>
      </c>
      <c r="F302" s="61" t="s">
        <v>1929</v>
      </c>
      <c r="G302" s="41" t="s">
        <v>43</v>
      </c>
      <c r="H302" s="38"/>
      <c r="I302" s="32">
        <v>458</v>
      </c>
      <c r="J302" s="63">
        <f>VLOOKUP(I302,pTRAIT!A:B,2,FALSE)</f>
        <v>0</v>
      </c>
      <c r="K302" s="63" t="s">
        <v>2725</v>
      </c>
      <c r="L302" s="63"/>
      <c r="M302" s="63" t="s">
        <v>2437</v>
      </c>
      <c r="N302" s="63" t="s">
        <v>2730</v>
      </c>
      <c r="O302" s="63" t="s">
        <v>2431</v>
      </c>
      <c r="P302" s="63" t="s">
        <v>2431</v>
      </c>
      <c r="Q302" s="63" t="s">
        <v>2734</v>
      </c>
      <c r="R302" s="63" t="s">
        <v>2735</v>
      </c>
      <c r="S302" s="63" t="s">
        <v>2431</v>
      </c>
      <c r="T302" s="63" t="s">
        <v>2431</v>
      </c>
      <c r="U302" s="63" t="s">
        <v>2431</v>
      </c>
      <c r="V302" s="63" t="s">
        <v>2431</v>
      </c>
      <c r="W302" s="63" t="s">
        <v>2431</v>
      </c>
      <c r="X302" s="63" t="s">
        <v>2436</v>
      </c>
      <c r="Y302" s="63" t="s">
        <v>2740</v>
      </c>
      <c r="Z302" s="63"/>
      <c r="AA302" s="63" t="s">
        <v>2728</v>
      </c>
      <c r="AB302" s="63"/>
      <c r="AC302" s="34">
        <v>901</v>
      </c>
      <c r="AD302" s="40" t="str">
        <f>VLOOKUP(AC302,pTRAIT!A:B,2,FALSE)</f>
        <v>EM5UeMi1WSCf9;NST=X / EM5UeMi1Cf9Pu;RIN=RS</v>
      </c>
      <c r="AE302" s="63">
        <f>VLOOKUP($AC302,pTRAIT!$A:$X,7,FALSE)</f>
        <v>0</v>
      </c>
      <c r="AF302" s="63">
        <f>VLOOKUP($AC302,pTRAIT!$A:$X,8,FALSE)</f>
        <v>0</v>
      </c>
      <c r="AG302" s="63">
        <f>VLOOKUP($AC302,pTRAIT!$A:$X,9,FALSE)</f>
        <v>0</v>
      </c>
      <c r="AH302" s="63">
        <f>VLOOKUP($AC302,pTRAIT!$A:$X,10,FALSE)</f>
        <v>0</v>
      </c>
      <c r="AI302" s="63">
        <f>VLOOKUP($AC302,pTRAIT!$A:$X,11,FALSE)</f>
        <v>0</v>
      </c>
      <c r="AJ302" s="63">
        <f>VLOOKUP($AC302,pTRAIT!$A:$X,12,FALSE)</f>
        <v>0</v>
      </c>
      <c r="AK302" s="63">
        <f>VLOOKUP($AC302,pTRAIT!$A:$X,13,FALSE)</f>
        <v>0</v>
      </c>
      <c r="AL302" s="63">
        <f>VLOOKUP($AC302,pTRAIT!$A:$X,14,FALSE)</f>
        <v>0</v>
      </c>
      <c r="AM302" s="63">
        <f>VLOOKUP($AC302,pTRAIT!$A:$X,15,FALSE)</f>
        <v>0</v>
      </c>
      <c r="AN302" s="63">
        <f>VLOOKUP($AC302,pTRAIT!$A:$X,16,FALSE)</f>
        <v>0</v>
      </c>
      <c r="AO302" s="63">
        <f>VLOOKUP($AC302,pTRAIT!$A:$X,17,FALSE)</f>
        <v>0</v>
      </c>
      <c r="AP302" s="63">
        <f>VLOOKUP($AC302,pTRAIT!$A:$X,18,FALSE)</f>
        <v>0</v>
      </c>
      <c r="AQ302" s="63">
        <f>VLOOKUP($AC302,pTRAIT!$A:$X,19,FALSE)</f>
        <v>0</v>
      </c>
      <c r="AR302" s="63">
        <f>VLOOKUP($AC302,pTRAIT!$A:$X,20,FALSE)</f>
        <v>0</v>
      </c>
      <c r="AS302" s="63">
        <f>VLOOKUP($AC302,pTRAIT!$A:$X,21,FALSE)</f>
        <v>0</v>
      </c>
      <c r="AT302" s="63">
        <f>VLOOKUP($AC302,pTRAIT!$A:$X,22,FALSE)</f>
        <v>0</v>
      </c>
      <c r="AU302" s="63">
        <f>VLOOKUP($AC302,pTRAIT!$A:$X,23,FALSE)</f>
        <v>0</v>
      </c>
      <c r="AV302" s="63">
        <f>VLOOKUP($AC302,pTRAIT!$A:$X,24,FALSE)</f>
        <v>0</v>
      </c>
    </row>
    <row r="303" spans="1:48" ht="12" hidden="1" customHeight="1" x14ac:dyDescent="0.2">
      <c r="A303" s="32">
        <v>458</v>
      </c>
      <c r="B303" s="33" t="s">
        <v>5</v>
      </c>
      <c r="C303" s="34">
        <v>917</v>
      </c>
      <c r="D303" s="32" t="str">
        <f t="shared" si="4"/>
        <v>458X917</v>
      </c>
      <c r="E303" s="47" t="s">
        <v>1627</v>
      </c>
      <c r="F303" s="61" t="s">
        <v>1930</v>
      </c>
      <c r="G303" s="41" t="s">
        <v>43</v>
      </c>
      <c r="H303" s="38"/>
      <c r="I303" s="32">
        <v>458</v>
      </c>
      <c r="J303" s="63">
        <f>VLOOKUP(I303,pTRAIT!A:B,2,FALSE)</f>
        <v>0</v>
      </c>
      <c r="K303" s="63" t="s">
        <v>2725</v>
      </c>
      <c r="L303" s="63"/>
      <c r="M303" s="63" t="s">
        <v>2437</v>
      </c>
      <c r="N303" s="63" t="s">
        <v>2730</v>
      </c>
      <c r="O303" s="63" t="s">
        <v>2431</v>
      </c>
      <c r="P303" s="63" t="s">
        <v>2431</v>
      </c>
      <c r="Q303" s="63" t="s">
        <v>2734</v>
      </c>
      <c r="R303" s="63" t="s">
        <v>2735</v>
      </c>
      <c r="S303" s="63" t="s">
        <v>2431</v>
      </c>
      <c r="T303" s="63" t="s">
        <v>2431</v>
      </c>
      <c r="U303" s="63" t="s">
        <v>2431</v>
      </c>
      <c r="V303" s="63" t="s">
        <v>2431</v>
      </c>
      <c r="W303" s="63" t="s">
        <v>2431</v>
      </c>
      <c r="X303" s="63" t="s">
        <v>2436</v>
      </c>
      <c r="Y303" s="63" t="s">
        <v>2740</v>
      </c>
      <c r="Z303" s="63"/>
      <c r="AA303" s="63" t="s">
        <v>2728</v>
      </c>
      <c r="AB303" s="63"/>
      <c r="AC303" s="34">
        <v>917</v>
      </c>
      <c r="AD303" s="40" t="str">
        <f>VLOOKUP(AC303,pTRAIT!A:B,2,FALSE)</f>
        <v>EM5UeMi1WSCf9;NST=X / EM5UeMi1Cf9Pu;RIN=RS</v>
      </c>
      <c r="AE303" s="63">
        <f>VLOOKUP($AC303,pTRAIT!$A:$X,7,FALSE)</f>
        <v>0</v>
      </c>
      <c r="AF303" s="63">
        <f>VLOOKUP($AC303,pTRAIT!$A:$X,8,FALSE)</f>
        <v>0</v>
      </c>
      <c r="AG303" s="63">
        <f>VLOOKUP($AC303,pTRAIT!$A:$X,9,FALSE)</f>
        <v>0</v>
      </c>
      <c r="AH303" s="63">
        <f>VLOOKUP($AC303,pTRAIT!$A:$X,10,FALSE)</f>
        <v>0</v>
      </c>
      <c r="AI303" s="63">
        <f>VLOOKUP($AC303,pTRAIT!$A:$X,11,FALSE)</f>
        <v>0</v>
      </c>
      <c r="AJ303" s="63">
        <f>VLOOKUP($AC303,pTRAIT!$A:$X,12,FALSE)</f>
        <v>0</v>
      </c>
      <c r="AK303" s="63">
        <f>VLOOKUP($AC303,pTRAIT!$A:$X,13,FALSE)</f>
        <v>0</v>
      </c>
      <c r="AL303" s="63">
        <f>VLOOKUP($AC303,pTRAIT!$A:$X,14,FALSE)</f>
        <v>0</v>
      </c>
      <c r="AM303" s="63">
        <f>VLOOKUP($AC303,pTRAIT!$A:$X,15,FALSE)</f>
        <v>0</v>
      </c>
      <c r="AN303" s="63">
        <f>VLOOKUP($AC303,pTRAIT!$A:$X,16,FALSE)</f>
        <v>0</v>
      </c>
      <c r="AO303" s="63">
        <f>VLOOKUP($AC303,pTRAIT!$A:$X,17,FALSE)</f>
        <v>0</v>
      </c>
      <c r="AP303" s="63">
        <f>VLOOKUP($AC303,pTRAIT!$A:$X,18,FALSE)</f>
        <v>0</v>
      </c>
      <c r="AQ303" s="63">
        <f>VLOOKUP($AC303,pTRAIT!$A:$X,19,FALSE)</f>
        <v>0</v>
      </c>
      <c r="AR303" s="63">
        <f>VLOOKUP($AC303,pTRAIT!$A:$X,20,FALSE)</f>
        <v>0</v>
      </c>
      <c r="AS303" s="63">
        <f>VLOOKUP($AC303,pTRAIT!$A:$X,21,FALSE)</f>
        <v>0</v>
      </c>
      <c r="AT303" s="63">
        <f>VLOOKUP($AC303,pTRAIT!$A:$X,22,FALSE)</f>
        <v>0</v>
      </c>
      <c r="AU303" s="63">
        <f>VLOOKUP($AC303,pTRAIT!$A:$X,23,FALSE)</f>
        <v>0</v>
      </c>
      <c r="AV303" s="63">
        <f>VLOOKUP($AC303,pTRAIT!$A:$X,24,FALSE)</f>
        <v>0</v>
      </c>
    </row>
    <row r="304" spans="1:48" ht="12" hidden="1" customHeight="1" x14ac:dyDescent="0.2">
      <c r="A304" s="32">
        <v>458</v>
      </c>
      <c r="B304" s="33" t="s">
        <v>5</v>
      </c>
      <c r="C304" s="34">
        <v>718</v>
      </c>
      <c r="D304" s="32" t="str">
        <f t="shared" si="4"/>
        <v>458X718</v>
      </c>
      <c r="E304" s="47" t="s">
        <v>1627</v>
      </c>
      <c r="F304" s="61" t="s">
        <v>1931</v>
      </c>
      <c r="G304" s="41" t="s">
        <v>43</v>
      </c>
      <c r="H304" s="38"/>
      <c r="I304" s="32">
        <v>458</v>
      </c>
      <c r="J304" s="63">
        <f>VLOOKUP(I304,pTRAIT!A:B,2,FALSE)</f>
        <v>0</v>
      </c>
      <c r="K304" s="63" t="s">
        <v>2725</v>
      </c>
      <c r="L304" s="63"/>
      <c r="M304" s="63" t="s">
        <v>2437</v>
      </c>
      <c r="N304" s="63" t="s">
        <v>2730</v>
      </c>
      <c r="O304" s="63" t="s">
        <v>2431</v>
      </c>
      <c r="P304" s="63" t="s">
        <v>2431</v>
      </c>
      <c r="Q304" s="63" t="s">
        <v>2734</v>
      </c>
      <c r="R304" s="63" t="s">
        <v>2735</v>
      </c>
      <c r="S304" s="63" t="s">
        <v>2431</v>
      </c>
      <c r="T304" s="63" t="s">
        <v>2431</v>
      </c>
      <c r="U304" s="63" t="s">
        <v>2431</v>
      </c>
      <c r="V304" s="63" t="s">
        <v>2431</v>
      </c>
      <c r="W304" s="63" t="s">
        <v>2431</v>
      </c>
      <c r="X304" s="63" t="s">
        <v>2436</v>
      </c>
      <c r="Y304" s="63" t="s">
        <v>2740</v>
      </c>
      <c r="Z304" s="63"/>
      <c r="AA304" s="63" t="s">
        <v>2728</v>
      </c>
      <c r="AB304" s="63"/>
      <c r="AC304" s="34">
        <v>718</v>
      </c>
      <c r="AD304" s="40" t="str">
        <f>VLOOKUP(AC304,pTRAIT!A:B,2,FALSE)</f>
        <v>EM5UeMi1Cf9Pu;RIN=RS / EM5Mi1Cf9(Pu);RIN=RF</v>
      </c>
      <c r="AE304" s="63">
        <f>VLOOKUP($AC304,pTRAIT!$A:$X,7,FALSE)</f>
        <v>0</v>
      </c>
      <c r="AF304" s="63">
        <f>VLOOKUP($AC304,pTRAIT!$A:$X,8,FALSE)</f>
        <v>0</v>
      </c>
      <c r="AG304" s="63">
        <f>VLOOKUP($AC304,pTRAIT!$A:$X,9,FALSE)</f>
        <v>0</v>
      </c>
      <c r="AH304" s="63">
        <f>VLOOKUP($AC304,pTRAIT!$A:$X,10,FALSE)</f>
        <v>0</v>
      </c>
      <c r="AI304" s="63">
        <f>VLOOKUP($AC304,pTRAIT!$A:$X,11,FALSE)</f>
        <v>0</v>
      </c>
      <c r="AJ304" s="63">
        <f>VLOOKUP($AC304,pTRAIT!$A:$X,12,FALSE)</f>
        <v>0</v>
      </c>
      <c r="AK304" s="63">
        <f>VLOOKUP($AC304,pTRAIT!$A:$X,13,FALSE)</f>
        <v>0</v>
      </c>
      <c r="AL304" s="63">
        <f>VLOOKUP($AC304,pTRAIT!$A:$X,14,FALSE)</f>
        <v>0</v>
      </c>
      <c r="AM304" s="63">
        <f>VLOOKUP($AC304,pTRAIT!$A:$X,15,FALSE)</f>
        <v>0</v>
      </c>
      <c r="AN304" s="63">
        <f>VLOOKUP($AC304,pTRAIT!$A:$X,16,FALSE)</f>
        <v>0</v>
      </c>
      <c r="AO304" s="63">
        <f>VLOOKUP($AC304,pTRAIT!$A:$X,17,FALSE)</f>
        <v>0</v>
      </c>
      <c r="AP304" s="63">
        <f>VLOOKUP($AC304,pTRAIT!$A:$X,18,FALSE)</f>
        <v>0</v>
      </c>
      <c r="AQ304" s="63">
        <f>VLOOKUP($AC304,pTRAIT!$A:$X,19,FALSE)</f>
        <v>0</v>
      </c>
      <c r="AR304" s="63">
        <f>VLOOKUP($AC304,pTRAIT!$A:$X,20,FALSE)</f>
        <v>0</v>
      </c>
      <c r="AS304" s="63">
        <f>VLOOKUP($AC304,pTRAIT!$A:$X,21,FALSE)</f>
        <v>0</v>
      </c>
      <c r="AT304" s="63">
        <f>VLOOKUP($AC304,pTRAIT!$A:$X,22,FALSE)</f>
        <v>0</v>
      </c>
      <c r="AU304" s="63">
        <f>VLOOKUP($AC304,pTRAIT!$A:$X,23,FALSE)</f>
        <v>0</v>
      </c>
      <c r="AV304" s="63">
        <f>VLOOKUP($AC304,pTRAIT!$A:$X,24,FALSE)</f>
        <v>0</v>
      </c>
    </row>
    <row r="305" spans="1:48" ht="12" hidden="1" customHeight="1" x14ac:dyDescent="0.2">
      <c r="A305" s="32">
        <v>458</v>
      </c>
      <c r="B305" s="33" t="s">
        <v>5</v>
      </c>
      <c r="C305" s="34">
        <v>705</v>
      </c>
      <c r="D305" s="32" t="str">
        <f t="shared" si="4"/>
        <v>458X705</v>
      </c>
      <c r="E305" s="47" t="s">
        <v>1627</v>
      </c>
      <c r="F305" s="61" t="s">
        <v>1932</v>
      </c>
      <c r="G305" s="41" t="s">
        <v>43</v>
      </c>
      <c r="H305" s="38"/>
      <c r="I305" s="32">
        <v>458</v>
      </c>
      <c r="J305" s="63">
        <f>VLOOKUP(I305,pTRAIT!A:B,2,FALSE)</f>
        <v>0</v>
      </c>
      <c r="K305" s="63" t="s">
        <v>2725</v>
      </c>
      <c r="L305" s="63"/>
      <c r="M305" s="63" t="s">
        <v>2437</v>
      </c>
      <c r="N305" s="63" t="s">
        <v>2730</v>
      </c>
      <c r="O305" s="63" t="s">
        <v>2431</v>
      </c>
      <c r="P305" s="63" t="s">
        <v>2431</v>
      </c>
      <c r="Q305" s="63" t="s">
        <v>2734</v>
      </c>
      <c r="R305" s="63" t="s">
        <v>2735</v>
      </c>
      <c r="S305" s="63" t="s">
        <v>2431</v>
      </c>
      <c r="T305" s="63" t="s">
        <v>2431</v>
      </c>
      <c r="U305" s="63" t="s">
        <v>2431</v>
      </c>
      <c r="V305" s="63" t="s">
        <v>2431</v>
      </c>
      <c r="W305" s="63" t="s">
        <v>2431</v>
      </c>
      <c r="X305" s="63" t="s">
        <v>2436</v>
      </c>
      <c r="Y305" s="63" t="s">
        <v>2740</v>
      </c>
      <c r="Z305" s="63"/>
      <c r="AA305" s="63" t="s">
        <v>2728</v>
      </c>
      <c r="AB305" s="63"/>
      <c r="AC305" s="34">
        <v>705</v>
      </c>
      <c r="AD305" s="40" t="str">
        <f>VLOOKUP(AC305,pTRAIT!A:B,2,FALSE)</f>
        <v>EM5UeMi1Cf9Pu;RIN=RS / (RT)(So5)(Pu);RIN=RS</v>
      </c>
      <c r="AE305" s="63">
        <f>VLOOKUP($AC305,pTRAIT!$A:$X,7,FALSE)</f>
        <v>0</v>
      </c>
      <c r="AF305" s="63">
        <f>VLOOKUP($AC305,pTRAIT!$A:$X,8,FALSE)</f>
        <v>0</v>
      </c>
      <c r="AG305" s="63">
        <f>VLOOKUP($AC305,pTRAIT!$A:$X,9,FALSE)</f>
        <v>0</v>
      </c>
      <c r="AH305" s="63">
        <f>VLOOKUP($AC305,pTRAIT!$A:$X,10,FALSE)</f>
        <v>0</v>
      </c>
      <c r="AI305" s="63">
        <f>VLOOKUP($AC305,pTRAIT!$A:$X,11,FALSE)</f>
        <v>0</v>
      </c>
      <c r="AJ305" s="63">
        <f>VLOOKUP($AC305,pTRAIT!$A:$X,12,FALSE)</f>
        <v>0</v>
      </c>
      <c r="AK305" s="63">
        <f>VLOOKUP($AC305,pTRAIT!$A:$X,13,FALSE)</f>
        <v>0</v>
      </c>
      <c r="AL305" s="63">
        <f>VLOOKUP($AC305,pTRAIT!$A:$X,14,FALSE)</f>
        <v>0</v>
      </c>
      <c r="AM305" s="63">
        <f>VLOOKUP($AC305,pTRAIT!$A:$X,15,FALSE)</f>
        <v>0</v>
      </c>
      <c r="AN305" s="63">
        <f>VLOOKUP($AC305,pTRAIT!$A:$X,16,FALSE)</f>
        <v>0</v>
      </c>
      <c r="AO305" s="63">
        <f>VLOOKUP($AC305,pTRAIT!$A:$X,17,FALSE)</f>
        <v>0</v>
      </c>
      <c r="AP305" s="63">
        <f>VLOOKUP($AC305,pTRAIT!$A:$X,18,FALSE)</f>
        <v>0</v>
      </c>
      <c r="AQ305" s="63">
        <f>VLOOKUP($AC305,pTRAIT!$A:$X,19,FALSE)</f>
        <v>0</v>
      </c>
      <c r="AR305" s="63">
        <f>VLOOKUP($AC305,pTRAIT!$A:$X,20,FALSE)</f>
        <v>0</v>
      </c>
      <c r="AS305" s="63">
        <f>VLOOKUP($AC305,pTRAIT!$A:$X,21,FALSE)</f>
        <v>0</v>
      </c>
      <c r="AT305" s="63">
        <f>VLOOKUP($AC305,pTRAIT!$A:$X,22,FALSE)</f>
        <v>0</v>
      </c>
      <c r="AU305" s="63">
        <f>VLOOKUP($AC305,pTRAIT!$A:$X,23,FALSE)</f>
        <v>0</v>
      </c>
      <c r="AV305" s="63">
        <f>VLOOKUP($AC305,pTRAIT!$A:$X,24,FALSE)</f>
        <v>0</v>
      </c>
    </row>
    <row r="306" spans="1:48" ht="12" hidden="1" customHeight="1" x14ac:dyDescent="0.2">
      <c r="A306" s="32">
        <v>458</v>
      </c>
      <c r="B306" s="33" t="s">
        <v>5</v>
      </c>
      <c r="C306" s="34">
        <v>706</v>
      </c>
      <c r="D306" s="32" t="str">
        <f t="shared" si="4"/>
        <v>458X706</v>
      </c>
      <c r="E306" s="47" t="s">
        <v>1627</v>
      </c>
      <c r="F306" s="61" t="s">
        <v>1933</v>
      </c>
      <c r="G306" s="41" t="s">
        <v>43</v>
      </c>
      <c r="H306" s="38"/>
      <c r="I306" s="32">
        <v>458</v>
      </c>
      <c r="J306" s="63">
        <f>VLOOKUP(I306,pTRAIT!A:B,2,FALSE)</f>
        <v>0</v>
      </c>
      <c r="K306" s="63" t="s">
        <v>2725</v>
      </c>
      <c r="L306" s="63"/>
      <c r="M306" s="63" t="s">
        <v>2437</v>
      </c>
      <c r="N306" s="63" t="s">
        <v>2730</v>
      </c>
      <c r="O306" s="63" t="s">
        <v>2431</v>
      </c>
      <c r="P306" s="63" t="s">
        <v>2431</v>
      </c>
      <c r="Q306" s="63" t="s">
        <v>2734</v>
      </c>
      <c r="R306" s="63" t="s">
        <v>2735</v>
      </c>
      <c r="S306" s="63" t="s">
        <v>2431</v>
      </c>
      <c r="T306" s="63" t="s">
        <v>2431</v>
      </c>
      <c r="U306" s="63" t="s">
        <v>2431</v>
      </c>
      <c r="V306" s="63" t="s">
        <v>2431</v>
      </c>
      <c r="W306" s="63" t="s">
        <v>2431</v>
      </c>
      <c r="X306" s="63" t="s">
        <v>2436</v>
      </c>
      <c r="Y306" s="63" t="s">
        <v>2740</v>
      </c>
      <c r="Z306" s="63"/>
      <c r="AA306" s="63" t="s">
        <v>2728</v>
      </c>
      <c r="AB306" s="63"/>
      <c r="AC306" s="34">
        <v>706</v>
      </c>
      <c r="AD306" s="40" t="str">
        <f>VLOOKUP(AC306,pTRAIT!A:B,2,FALSE)</f>
        <v>EM5UeMi1Cf9Pu;RIN=RS / (RT)(Ue)(So5);RIN=RS</v>
      </c>
      <c r="AE306" s="63">
        <f>VLOOKUP($AC306,pTRAIT!$A:$X,7,FALSE)</f>
        <v>0</v>
      </c>
      <c r="AF306" s="63">
        <f>VLOOKUP($AC306,pTRAIT!$A:$X,8,FALSE)</f>
        <v>0</v>
      </c>
      <c r="AG306" s="63">
        <f>VLOOKUP($AC306,pTRAIT!$A:$X,9,FALSE)</f>
        <v>0</v>
      </c>
      <c r="AH306" s="63">
        <f>VLOOKUP($AC306,pTRAIT!$A:$X,10,FALSE)</f>
        <v>0</v>
      </c>
      <c r="AI306" s="63">
        <f>VLOOKUP($AC306,pTRAIT!$A:$X,11,FALSE)</f>
        <v>0</v>
      </c>
      <c r="AJ306" s="63">
        <f>VLOOKUP($AC306,pTRAIT!$A:$X,12,FALSE)</f>
        <v>0</v>
      </c>
      <c r="AK306" s="63">
        <f>VLOOKUP($AC306,pTRAIT!$A:$X,13,FALSE)</f>
        <v>0</v>
      </c>
      <c r="AL306" s="63">
        <f>VLOOKUP($AC306,pTRAIT!$A:$X,14,FALSE)</f>
        <v>0</v>
      </c>
      <c r="AM306" s="63">
        <f>VLOOKUP($AC306,pTRAIT!$A:$X,15,FALSE)</f>
        <v>0</v>
      </c>
      <c r="AN306" s="63">
        <f>VLOOKUP($AC306,pTRAIT!$A:$X,16,FALSE)</f>
        <v>0</v>
      </c>
      <c r="AO306" s="63">
        <f>VLOOKUP($AC306,pTRAIT!$A:$X,17,FALSE)</f>
        <v>0</v>
      </c>
      <c r="AP306" s="63">
        <f>VLOOKUP($AC306,pTRAIT!$A:$X,18,FALSE)</f>
        <v>0</v>
      </c>
      <c r="AQ306" s="63">
        <f>VLOOKUP($AC306,pTRAIT!$A:$X,19,FALSE)</f>
        <v>0</v>
      </c>
      <c r="AR306" s="63">
        <f>VLOOKUP($AC306,pTRAIT!$A:$X,20,FALSE)</f>
        <v>0</v>
      </c>
      <c r="AS306" s="63">
        <f>VLOOKUP($AC306,pTRAIT!$A:$X,21,FALSE)</f>
        <v>0</v>
      </c>
      <c r="AT306" s="63">
        <f>VLOOKUP($AC306,pTRAIT!$A:$X,22,FALSE)</f>
        <v>0</v>
      </c>
      <c r="AU306" s="63">
        <f>VLOOKUP($AC306,pTRAIT!$A:$X,23,FALSE)</f>
        <v>0</v>
      </c>
      <c r="AV306" s="63">
        <f>VLOOKUP($AC306,pTRAIT!$A:$X,24,FALSE)</f>
        <v>0</v>
      </c>
    </row>
    <row r="307" spans="1:48" ht="12" hidden="1" customHeight="1" x14ac:dyDescent="0.2">
      <c r="A307" s="32">
        <v>458</v>
      </c>
      <c r="B307" s="33" t="s">
        <v>5</v>
      </c>
      <c r="C307" s="34">
        <v>707</v>
      </c>
      <c r="D307" s="32" t="str">
        <f t="shared" si="4"/>
        <v>458X707</v>
      </c>
      <c r="E307" s="47" t="s">
        <v>1627</v>
      </c>
      <c r="F307" s="61" t="s">
        <v>1934</v>
      </c>
      <c r="G307" s="41" t="s">
        <v>43</v>
      </c>
      <c r="H307" s="45"/>
      <c r="I307" s="32">
        <v>458</v>
      </c>
      <c r="J307" s="63">
        <f>VLOOKUP(I307,pTRAIT!A:B,2,FALSE)</f>
        <v>0</v>
      </c>
      <c r="K307" s="63" t="s">
        <v>2725</v>
      </c>
      <c r="L307" s="63"/>
      <c r="M307" s="63" t="s">
        <v>2437</v>
      </c>
      <c r="N307" s="63" t="s">
        <v>2730</v>
      </c>
      <c r="O307" s="63" t="s">
        <v>2431</v>
      </c>
      <c r="P307" s="63" t="s">
        <v>2431</v>
      </c>
      <c r="Q307" s="63" t="s">
        <v>2734</v>
      </c>
      <c r="R307" s="63" t="s">
        <v>2735</v>
      </c>
      <c r="S307" s="63" t="s">
        <v>2431</v>
      </c>
      <c r="T307" s="63" t="s">
        <v>2431</v>
      </c>
      <c r="U307" s="63" t="s">
        <v>2431</v>
      </c>
      <c r="V307" s="63" t="s">
        <v>2431</v>
      </c>
      <c r="W307" s="63" t="s">
        <v>2431</v>
      </c>
      <c r="X307" s="63" t="s">
        <v>2436</v>
      </c>
      <c r="Y307" s="63" t="s">
        <v>2740</v>
      </c>
      <c r="Z307" s="63"/>
      <c r="AA307" s="63" t="s">
        <v>2728</v>
      </c>
      <c r="AB307" s="63"/>
      <c r="AC307" s="34">
        <v>707</v>
      </c>
      <c r="AD307" s="40" t="str">
        <f>VLOOKUP(AC307,pTRAIT!A:B,2,FALSE)</f>
        <v>EM5UeMi1Cf9Pu;RIN=RS / (RT)(Ue)(So5)(WS)(La);RIN=RS</v>
      </c>
      <c r="AE307" s="63">
        <f>VLOOKUP($AC307,pTRAIT!$A:$X,7,FALSE)</f>
        <v>0</v>
      </c>
      <c r="AF307" s="63">
        <f>VLOOKUP($AC307,pTRAIT!$A:$X,8,FALSE)</f>
        <v>0</v>
      </c>
      <c r="AG307" s="63">
        <f>VLOOKUP($AC307,pTRAIT!$A:$X,9,FALSE)</f>
        <v>0</v>
      </c>
      <c r="AH307" s="63">
        <f>VLOOKUP($AC307,pTRAIT!$A:$X,10,FALSE)</f>
        <v>0</v>
      </c>
      <c r="AI307" s="63">
        <f>VLOOKUP($AC307,pTRAIT!$A:$X,11,FALSE)</f>
        <v>0</v>
      </c>
      <c r="AJ307" s="63">
        <f>VLOOKUP($AC307,pTRAIT!$A:$X,12,FALSE)</f>
        <v>0</v>
      </c>
      <c r="AK307" s="63">
        <f>VLOOKUP($AC307,pTRAIT!$A:$X,13,FALSE)</f>
        <v>0</v>
      </c>
      <c r="AL307" s="63">
        <f>VLOOKUP($AC307,pTRAIT!$A:$X,14,FALSE)</f>
        <v>0</v>
      </c>
      <c r="AM307" s="63">
        <f>VLOOKUP($AC307,pTRAIT!$A:$X,15,FALSE)</f>
        <v>0</v>
      </c>
      <c r="AN307" s="63">
        <f>VLOOKUP($AC307,pTRAIT!$A:$X,16,FALSE)</f>
        <v>0</v>
      </c>
      <c r="AO307" s="63">
        <f>VLOOKUP($AC307,pTRAIT!$A:$X,17,FALSE)</f>
        <v>0</v>
      </c>
      <c r="AP307" s="63">
        <f>VLOOKUP($AC307,pTRAIT!$A:$X,18,FALSE)</f>
        <v>0</v>
      </c>
      <c r="AQ307" s="63">
        <f>VLOOKUP($AC307,pTRAIT!$A:$X,19,FALSE)</f>
        <v>0</v>
      </c>
      <c r="AR307" s="63">
        <f>VLOOKUP($AC307,pTRAIT!$A:$X,20,FALSE)</f>
        <v>0</v>
      </c>
      <c r="AS307" s="63">
        <f>VLOOKUP($AC307,pTRAIT!$A:$X,21,FALSE)</f>
        <v>0</v>
      </c>
      <c r="AT307" s="63">
        <f>VLOOKUP($AC307,pTRAIT!$A:$X,22,FALSE)</f>
        <v>0</v>
      </c>
      <c r="AU307" s="63">
        <f>VLOOKUP($AC307,pTRAIT!$A:$X,23,FALSE)</f>
        <v>0</v>
      </c>
      <c r="AV307" s="63">
        <f>VLOOKUP($AC307,pTRAIT!$A:$X,24,FALSE)</f>
        <v>0</v>
      </c>
    </row>
    <row r="308" spans="1:48" ht="12" hidden="1" customHeight="1" x14ac:dyDescent="0.2">
      <c r="A308" s="32">
        <v>458</v>
      </c>
      <c r="B308" s="33" t="s">
        <v>5</v>
      </c>
      <c r="C308" s="34">
        <v>708</v>
      </c>
      <c r="D308" s="32" t="str">
        <f t="shared" si="4"/>
        <v>458X708</v>
      </c>
      <c r="E308" s="47" t="s">
        <v>1627</v>
      </c>
      <c r="F308" s="61" t="s">
        <v>1935</v>
      </c>
      <c r="G308" s="41" t="s">
        <v>43</v>
      </c>
      <c r="H308" s="45"/>
      <c r="I308" s="32">
        <v>458</v>
      </c>
      <c r="J308" s="63">
        <f>VLOOKUP(I308,pTRAIT!A:B,2,FALSE)</f>
        <v>0</v>
      </c>
      <c r="K308" s="63" t="s">
        <v>2725</v>
      </c>
      <c r="L308" s="63"/>
      <c r="M308" s="63" t="s">
        <v>2437</v>
      </c>
      <c r="N308" s="63" t="s">
        <v>2730</v>
      </c>
      <c r="O308" s="63" t="s">
        <v>2431</v>
      </c>
      <c r="P308" s="63" t="s">
        <v>2431</v>
      </c>
      <c r="Q308" s="63" t="s">
        <v>2734</v>
      </c>
      <c r="R308" s="63" t="s">
        <v>2735</v>
      </c>
      <c r="S308" s="63" t="s">
        <v>2431</v>
      </c>
      <c r="T308" s="63" t="s">
        <v>2431</v>
      </c>
      <c r="U308" s="63" t="s">
        <v>2431</v>
      </c>
      <c r="V308" s="63" t="s">
        <v>2431</v>
      </c>
      <c r="W308" s="63" t="s">
        <v>2431</v>
      </c>
      <c r="X308" s="63" t="s">
        <v>2436</v>
      </c>
      <c r="Y308" s="63" t="s">
        <v>2740</v>
      </c>
      <c r="Z308" s="63"/>
      <c r="AA308" s="63" t="s">
        <v>2728</v>
      </c>
      <c r="AB308" s="63"/>
      <c r="AC308" s="34">
        <v>708</v>
      </c>
      <c r="AD308" s="40" t="str">
        <f>VLOOKUP(AC308,pTRAIT!A:B,2,FALSE)</f>
        <v>EM5UeMi1Cf9Pu;RIN=RS / (RT)(So5)(Pu);RIN=RS</v>
      </c>
      <c r="AE308" s="63">
        <f>VLOOKUP($AC308,pTRAIT!$A:$X,7,FALSE)</f>
        <v>0</v>
      </c>
      <c r="AF308" s="63">
        <f>VLOOKUP($AC308,pTRAIT!$A:$X,8,FALSE)</f>
        <v>0</v>
      </c>
      <c r="AG308" s="63">
        <f>VLOOKUP($AC308,pTRAIT!$A:$X,9,FALSE)</f>
        <v>0</v>
      </c>
      <c r="AH308" s="63">
        <f>VLOOKUP($AC308,pTRAIT!$A:$X,10,FALSE)</f>
        <v>0</v>
      </c>
      <c r="AI308" s="63">
        <f>VLOOKUP($AC308,pTRAIT!$A:$X,11,FALSE)</f>
        <v>0</v>
      </c>
      <c r="AJ308" s="63">
        <f>VLOOKUP($AC308,pTRAIT!$A:$X,12,FALSE)</f>
        <v>0</v>
      </c>
      <c r="AK308" s="63">
        <f>VLOOKUP($AC308,pTRAIT!$A:$X,13,FALSE)</f>
        <v>0</v>
      </c>
      <c r="AL308" s="63">
        <f>VLOOKUP($AC308,pTRAIT!$A:$X,14,FALSE)</f>
        <v>0</v>
      </c>
      <c r="AM308" s="63">
        <f>VLOOKUP($AC308,pTRAIT!$A:$X,15,FALSE)</f>
        <v>0</v>
      </c>
      <c r="AN308" s="63">
        <f>VLOOKUP($AC308,pTRAIT!$A:$X,16,FALSE)</f>
        <v>0</v>
      </c>
      <c r="AO308" s="63">
        <f>VLOOKUP($AC308,pTRAIT!$A:$X,17,FALSE)</f>
        <v>0</v>
      </c>
      <c r="AP308" s="63">
        <f>VLOOKUP($AC308,pTRAIT!$A:$X,18,FALSE)</f>
        <v>0</v>
      </c>
      <c r="AQ308" s="63">
        <f>VLOOKUP($AC308,pTRAIT!$A:$X,19,FALSE)</f>
        <v>0</v>
      </c>
      <c r="AR308" s="63">
        <f>VLOOKUP($AC308,pTRAIT!$A:$X,20,FALSE)</f>
        <v>0</v>
      </c>
      <c r="AS308" s="63">
        <f>VLOOKUP($AC308,pTRAIT!$A:$X,21,FALSE)</f>
        <v>0</v>
      </c>
      <c r="AT308" s="63">
        <f>VLOOKUP($AC308,pTRAIT!$A:$X,22,FALSE)</f>
        <v>0</v>
      </c>
      <c r="AU308" s="63">
        <f>VLOOKUP($AC308,pTRAIT!$A:$X,23,FALSE)</f>
        <v>0</v>
      </c>
      <c r="AV308" s="63">
        <f>VLOOKUP($AC308,pTRAIT!$A:$X,24,FALSE)</f>
        <v>0</v>
      </c>
    </row>
    <row r="309" spans="1:48" ht="12" hidden="1" customHeight="1" x14ac:dyDescent="0.2">
      <c r="A309" s="32">
        <v>458</v>
      </c>
      <c r="B309" s="33" t="s">
        <v>5</v>
      </c>
      <c r="C309" s="34">
        <v>709</v>
      </c>
      <c r="D309" s="32" t="str">
        <f t="shared" si="4"/>
        <v>458X709</v>
      </c>
      <c r="E309" s="47" t="s">
        <v>1627</v>
      </c>
      <c r="F309" s="61" t="s">
        <v>1936</v>
      </c>
      <c r="G309" s="41" t="s">
        <v>43</v>
      </c>
      <c r="H309" s="45"/>
      <c r="I309" s="32">
        <v>458</v>
      </c>
      <c r="J309" s="63">
        <f>VLOOKUP(I309,pTRAIT!A:B,2,FALSE)</f>
        <v>0</v>
      </c>
      <c r="K309" s="63" t="s">
        <v>2725</v>
      </c>
      <c r="L309" s="63"/>
      <c r="M309" s="63" t="s">
        <v>2437</v>
      </c>
      <c r="N309" s="63" t="s">
        <v>2730</v>
      </c>
      <c r="O309" s="63" t="s">
        <v>2431</v>
      </c>
      <c r="P309" s="63" t="s">
        <v>2431</v>
      </c>
      <c r="Q309" s="63" t="s">
        <v>2734</v>
      </c>
      <c r="R309" s="63" t="s">
        <v>2735</v>
      </c>
      <c r="S309" s="63" t="s">
        <v>2431</v>
      </c>
      <c r="T309" s="63" t="s">
        <v>2431</v>
      </c>
      <c r="U309" s="63" t="s">
        <v>2431</v>
      </c>
      <c r="V309" s="63" t="s">
        <v>2431</v>
      </c>
      <c r="W309" s="63" t="s">
        <v>2431</v>
      </c>
      <c r="X309" s="63" t="s">
        <v>2436</v>
      </c>
      <c r="Y309" s="63" t="s">
        <v>2740</v>
      </c>
      <c r="Z309" s="63"/>
      <c r="AA309" s="63" t="s">
        <v>2728</v>
      </c>
      <c r="AB309" s="63"/>
      <c r="AC309" s="34">
        <v>709</v>
      </c>
      <c r="AD309" s="40" t="str">
        <f>VLOOKUP(AC309,pTRAIT!A:B,2,FALSE)</f>
        <v>EM5UeMi1Cf9Pu;RIN=RS / ;RIN=RF</v>
      </c>
      <c r="AE309" s="63">
        <f>VLOOKUP($AC309,pTRAIT!$A:$X,7,FALSE)</f>
        <v>0</v>
      </c>
      <c r="AF309" s="63">
        <f>VLOOKUP($AC309,pTRAIT!$A:$X,8,FALSE)</f>
        <v>0</v>
      </c>
      <c r="AG309" s="63">
        <f>VLOOKUP($AC309,pTRAIT!$A:$X,9,FALSE)</f>
        <v>0</v>
      </c>
      <c r="AH309" s="63">
        <f>VLOOKUP($AC309,pTRAIT!$A:$X,10,FALSE)</f>
        <v>0</v>
      </c>
      <c r="AI309" s="63">
        <f>VLOOKUP($AC309,pTRAIT!$A:$X,11,FALSE)</f>
        <v>0</v>
      </c>
      <c r="AJ309" s="63">
        <f>VLOOKUP($AC309,pTRAIT!$A:$X,12,FALSE)</f>
        <v>0</v>
      </c>
      <c r="AK309" s="63">
        <f>VLOOKUP($AC309,pTRAIT!$A:$X,13,FALSE)</f>
        <v>0</v>
      </c>
      <c r="AL309" s="63">
        <f>VLOOKUP($AC309,pTRAIT!$A:$X,14,FALSE)</f>
        <v>0</v>
      </c>
      <c r="AM309" s="63">
        <f>VLOOKUP($AC309,pTRAIT!$A:$X,15,FALSE)</f>
        <v>0</v>
      </c>
      <c r="AN309" s="63">
        <f>VLOOKUP($AC309,pTRAIT!$A:$X,16,FALSE)</f>
        <v>0</v>
      </c>
      <c r="AO309" s="63">
        <f>VLOOKUP($AC309,pTRAIT!$A:$X,17,FALSE)</f>
        <v>0</v>
      </c>
      <c r="AP309" s="63">
        <f>VLOOKUP($AC309,pTRAIT!$A:$X,18,FALSE)</f>
        <v>0</v>
      </c>
      <c r="AQ309" s="63">
        <f>VLOOKUP($AC309,pTRAIT!$A:$X,19,FALSE)</f>
        <v>0</v>
      </c>
      <c r="AR309" s="63">
        <f>VLOOKUP($AC309,pTRAIT!$A:$X,20,FALSE)</f>
        <v>0</v>
      </c>
      <c r="AS309" s="63">
        <f>VLOOKUP($AC309,pTRAIT!$A:$X,21,FALSE)</f>
        <v>0</v>
      </c>
      <c r="AT309" s="63">
        <f>VLOOKUP($AC309,pTRAIT!$A:$X,22,FALSE)</f>
        <v>0</v>
      </c>
      <c r="AU309" s="63">
        <f>VLOOKUP($AC309,pTRAIT!$A:$X,23,FALSE)</f>
        <v>0</v>
      </c>
      <c r="AV309" s="63">
        <f>VLOOKUP($AC309,pTRAIT!$A:$X,24,FALSE)</f>
        <v>0</v>
      </c>
    </row>
    <row r="310" spans="1:48" ht="12" hidden="1" customHeight="1" x14ac:dyDescent="0.2">
      <c r="A310" s="32">
        <v>458</v>
      </c>
      <c r="B310" s="33" t="s">
        <v>5</v>
      </c>
      <c r="C310" s="34">
        <v>710</v>
      </c>
      <c r="D310" s="32" t="str">
        <f t="shared" si="4"/>
        <v>458X710</v>
      </c>
      <c r="E310" s="47" t="s">
        <v>1627</v>
      </c>
      <c r="F310" s="61" t="s">
        <v>1937</v>
      </c>
      <c r="G310" s="41" t="s">
        <v>43</v>
      </c>
      <c r="H310" s="38"/>
      <c r="I310" s="32">
        <v>458</v>
      </c>
      <c r="J310" s="63">
        <f>VLOOKUP(I310,pTRAIT!A:B,2,FALSE)</f>
        <v>0</v>
      </c>
      <c r="K310" s="63" t="s">
        <v>2725</v>
      </c>
      <c r="L310" s="63"/>
      <c r="M310" s="63" t="s">
        <v>2437</v>
      </c>
      <c r="N310" s="63" t="s">
        <v>2730</v>
      </c>
      <c r="O310" s="63" t="s">
        <v>2431</v>
      </c>
      <c r="P310" s="63" t="s">
        <v>2431</v>
      </c>
      <c r="Q310" s="63" t="s">
        <v>2734</v>
      </c>
      <c r="R310" s="63" t="s">
        <v>2735</v>
      </c>
      <c r="S310" s="63" t="s">
        <v>2431</v>
      </c>
      <c r="T310" s="63" t="s">
        <v>2431</v>
      </c>
      <c r="U310" s="63" t="s">
        <v>2431</v>
      </c>
      <c r="V310" s="63" t="s">
        <v>2431</v>
      </c>
      <c r="W310" s="63" t="s">
        <v>2431</v>
      </c>
      <c r="X310" s="63" t="s">
        <v>2436</v>
      </c>
      <c r="Y310" s="63" t="s">
        <v>2740</v>
      </c>
      <c r="Z310" s="63"/>
      <c r="AA310" s="63" t="s">
        <v>2728</v>
      </c>
      <c r="AB310" s="63"/>
      <c r="AC310" s="34">
        <v>710</v>
      </c>
      <c r="AD310" s="40" t="str">
        <f>VLOOKUP(AC310,pTRAIT!A:B,2,FALSE)</f>
        <v>EM5UeMi1Cf9Pu;RIN=RS / E(M5)(Mi1)Ty3_FL744Cf9(ToCE);RIN=RF</v>
      </c>
      <c r="AE310" s="63">
        <f>VLOOKUP($AC310,pTRAIT!$A:$X,7,FALSE)</f>
        <v>0</v>
      </c>
      <c r="AF310" s="63">
        <f>VLOOKUP($AC310,pTRAIT!$A:$X,8,FALSE)</f>
        <v>0</v>
      </c>
      <c r="AG310" s="63">
        <f>VLOOKUP($AC310,pTRAIT!$A:$X,9,FALSE)</f>
        <v>0</v>
      </c>
      <c r="AH310" s="63">
        <f>VLOOKUP($AC310,pTRAIT!$A:$X,10,FALSE)</f>
        <v>0</v>
      </c>
      <c r="AI310" s="63">
        <f>VLOOKUP($AC310,pTRAIT!$A:$X,11,FALSE)</f>
        <v>0</v>
      </c>
      <c r="AJ310" s="63">
        <f>VLOOKUP($AC310,pTRAIT!$A:$X,12,FALSE)</f>
        <v>0</v>
      </c>
      <c r="AK310" s="63">
        <f>VLOOKUP($AC310,pTRAIT!$A:$X,13,FALSE)</f>
        <v>0</v>
      </c>
      <c r="AL310" s="63">
        <f>VLOOKUP($AC310,pTRAIT!$A:$X,14,FALSE)</f>
        <v>0</v>
      </c>
      <c r="AM310" s="63">
        <f>VLOOKUP($AC310,pTRAIT!$A:$X,15,FALSE)</f>
        <v>0</v>
      </c>
      <c r="AN310" s="63">
        <f>VLOOKUP($AC310,pTRAIT!$A:$X,16,FALSE)</f>
        <v>0</v>
      </c>
      <c r="AO310" s="63">
        <f>VLOOKUP($AC310,pTRAIT!$A:$X,17,FALSE)</f>
        <v>0</v>
      </c>
      <c r="AP310" s="63">
        <f>VLOOKUP($AC310,pTRAIT!$A:$X,18,FALSE)</f>
        <v>0</v>
      </c>
      <c r="AQ310" s="63">
        <f>VLOOKUP($AC310,pTRAIT!$A:$X,19,FALSE)</f>
        <v>0</v>
      </c>
      <c r="AR310" s="63">
        <f>VLOOKUP($AC310,pTRAIT!$A:$X,20,FALSE)</f>
        <v>0</v>
      </c>
      <c r="AS310" s="63">
        <f>VLOOKUP($AC310,pTRAIT!$A:$X,21,FALSE)</f>
        <v>0</v>
      </c>
      <c r="AT310" s="63">
        <f>VLOOKUP($AC310,pTRAIT!$A:$X,22,FALSE)</f>
        <v>0</v>
      </c>
      <c r="AU310" s="63">
        <f>VLOOKUP($AC310,pTRAIT!$A:$X,23,FALSE)</f>
        <v>0</v>
      </c>
      <c r="AV310" s="63">
        <f>VLOOKUP($AC310,pTRAIT!$A:$X,24,FALSE)</f>
        <v>0</v>
      </c>
    </row>
    <row r="311" spans="1:48" ht="12" hidden="1" customHeight="1" x14ac:dyDescent="0.2">
      <c r="A311" s="32">
        <v>458</v>
      </c>
      <c r="B311" s="33" t="s">
        <v>5</v>
      </c>
      <c r="C311" s="34">
        <v>711</v>
      </c>
      <c r="D311" s="32" t="str">
        <f t="shared" si="4"/>
        <v>458X711</v>
      </c>
      <c r="E311" s="47" t="s">
        <v>1627</v>
      </c>
      <c r="F311" s="61" t="s">
        <v>1938</v>
      </c>
      <c r="G311" s="41" t="s">
        <v>43</v>
      </c>
      <c r="H311" s="38"/>
      <c r="I311" s="32">
        <v>458</v>
      </c>
      <c r="J311" s="63">
        <f>VLOOKUP(I311,pTRAIT!A:B,2,FALSE)</f>
        <v>0</v>
      </c>
      <c r="K311" s="63" t="s">
        <v>2725</v>
      </c>
      <c r="L311" s="63"/>
      <c r="M311" s="63" t="s">
        <v>2437</v>
      </c>
      <c r="N311" s="63" t="s">
        <v>2730</v>
      </c>
      <c r="O311" s="63" t="s">
        <v>2431</v>
      </c>
      <c r="P311" s="63" t="s">
        <v>2431</v>
      </c>
      <c r="Q311" s="63" t="s">
        <v>2734</v>
      </c>
      <c r="R311" s="63" t="s">
        <v>2735</v>
      </c>
      <c r="S311" s="63" t="s">
        <v>2431</v>
      </c>
      <c r="T311" s="63" t="s">
        <v>2431</v>
      </c>
      <c r="U311" s="63" t="s">
        <v>2431</v>
      </c>
      <c r="V311" s="63" t="s">
        <v>2431</v>
      </c>
      <c r="W311" s="63" t="s">
        <v>2431</v>
      </c>
      <c r="X311" s="63" t="s">
        <v>2436</v>
      </c>
      <c r="Y311" s="63" t="s">
        <v>2740</v>
      </c>
      <c r="Z311" s="63"/>
      <c r="AA311" s="63" t="s">
        <v>2728</v>
      </c>
      <c r="AB311" s="63"/>
      <c r="AC311" s="34">
        <v>711</v>
      </c>
      <c r="AD311" s="40" t="str">
        <f>VLOOKUP(AC311,pTRAIT!A:B,2,FALSE)</f>
        <v>EM5UeMi1Cf9Pu;RIN=RS / EM5RTUeMi1(ogc);RIN=RS</v>
      </c>
      <c r="AE311" s="63">
        <f>VLOOKUP($AC311,pTRAIT!$A:$X,7,FALSE)</f>
        <v>0</v>
      </c>
      <c r="AF311" s="63">
        <f>VLOOKUP($AC311,pTRAIT!$A:$X,8,FALSE)</f>
        <v>0</v>
      </c>
      <c r="AG311" s="63">
        <f>VLOOKUP($AC311,pTRAIT!$A:$X,9,FALSE)</f>
        <v>0</v>
      </c>
      <c r="AH311" s="63">
        <f>VLOOKUP($AC311,pTRAIT!$A:$X,10,FALSE)</f>
        <v>0</v>
      </c>
      <c r="AI311" s="63">
        <f>VLOOKUP($AC311,pTRAIT!$A:$X,11,FALSE)</f>
        <v>0</v>
      </c>
      <c r="AJ311" s="63">
        <f>VLOOKUP($AC311,pTRAIT!$A:$X,12,FALSE)</f>
        <v>0</v>
      </c>
      <c r="AK311" s="63">
        <f>VLOOKUP($AC311,pTRAIT!$A:$X,13,FALSE)</f>
        <v>0</v>
      </c>
      <c r="AL311" s="63">
        <f>VLOOKUP($AC311,pTRAIT!$A:$X,14,FALSE)</f>
        <v>0</v>
      </c>
      <c r="AM311" s="63">
        <f>VLOOKUP($AC311,pTRAIT!$A:$X,15,FALSE)</f>
        <v>0</v>
      </c>
      <c r="AN311" s="63">
        <f>VLOOKUP($AC311,pTRAIT!$A:$X,16,FALSE)</f>
        <v>0</v>
      </c>
      <c r="AO311" s="63">
        <f>VLOOKUP($AC311,pTRAIT!$A:$X,17,FALSE)</f>
        <v>0</v>
      </c>
      <c r="AP311" s="63">
        <f>VLOOKUP($AC311,pTRAIT!$A:$X,18,FALSE)</f>
        <v>0</v>
      </c>
      <c r="AQ311" s="63">
        <f>VLOOKUP($AC311,pTRAIT!$A:$X,19,FALSE)</f>
        <v>0</v>
      </c>
      <c r="AR311" s="63">
        <f>VLOOKUP($AC311,pTRAIT!$A:$X,20,FALSE)</f>
        <v>0</v>
      </c>
      <c r="AS311" s="63">
        <f>VLOOKUP($AC311,pTRAIT!$A:$X,21,FALSE)</f>
        <v>0</v>
      </c>
      <c r="AT311" s="63">
        <f>VLOOKUP($AC311,pTRAIT!$A:$X,22,FALSE)</f>
        <v>0</v>
      </c>
      <c r="AU311" s="63">
        <f>VLOOKUP($AC311,pTRAIT!$A:$X,23,FALSE)</f>
        <v>0</v>
      </c>
      <c r="AV311" s="63">
        <f>VLOOKUP($AC311,pTRAIT!$A:$X,24,FALSE)</f>
        <v>0</v>
      </c>
    </row>
    <row r="312" spans="1:48" ht="12" hidden="1" customHeight="1" x14ac:dyDescent="0.2">
      <c r="A312" s="32">
        <v>458</v>
      </c>
      <c r="B312" s="33" t="s">
        <v>5</v>
      </c>
      <c r="C312" s="34">
        <v>712</v>
      </c>
      <c r="D312" s="32" t="str">
        <f t="shared" si="4"/>
        <v>458X712</v>
      </c>
      <c r="E312" s="47" t="s">
        <v>1627</v>
      </c>
      <c r="F312" s="61" t="s">
        <v>1939</v>
      </c>
      <c r="G312" s="41" t="s">
        <v>43</v>
      </c>
      <c r="H312" s="38"/>
      <c r="I312" s="32">
        <v>458</v>
      </c>
      <c r="J312" s="63">
        <f>VLOOKUP(I312,pTRAIT!A:B,2,FALSE)</f>
        <v>0</v>
      </c>
      <c r="K312" s="63" t="s">
        <v>2725</v>
      </c>
      <c r="L312" s="63"/>
      <c r="M312" s="63" t="s">
        <v>2437</v>
      </c>
      <c r="N312" s="63" t="s">
        <v>2730</v>
      </c>
      <c r="O312" s="63" t="s">
        <v>2431</v>
      </c>
      <c r="P312" s="63" t="s">
        <v>2431</v>
      </c>
      <c r="Q312" s="63" t="s">
        <v>2734</v>
      </c>
      <c r="R312" s="63" t="s">
        <v>2735</v>
      </c>
      <c r="S312" s="63" t="s">
        <v>2431</v>
      </c>
      <c r="T312" s="63" t="s">
        <v>2431</v>
      </c>
      <c r="U312" s="63" t="s">
        <v>2431</v>
      </c>
      <c r="V312" s="63" t="s">
        <v>2431</v>
      </c>
      <c r="W312" s="63" t="s">
        <v>2431</v>
      </c>
      <c r="X312" s="63" t="s">
        <v>2436</v>
      </c>
      <c r="Y312" s="63" t="s">
        <v>2740</v>
      </c>
      <c r="Z312" s="63"/>
      <c r="AA312" s="63" t="s">
        <v>2728</v>
      </c>
      <c r="AB312" s="63"/>
      <c r="AC312" s="34">
        <v>712</v>
      </c>
      <c r="AD312" s="40" t="str">
        <f>VLOOKUP(AC312,pTRAIT!A:B,2,FALSE)</f>
        <v>EM5UeMi1Cf9Pu;RIN=RS / Sp-1EM5UeMi1Cf9ogc;RIN=RF</v>
      </c>
      <c r="AE312" s="63">
        <f>VLOOKUP($AC312,pTRAIT!$A:$X,7,FALSE)</f>
        <v>0</v>
      </c>
      <c r="AF312" s="63">
        <f>VLOOKUP($AC312,pTRAIT!$A:$X,8,FALSE)</f>
        <v>0</v>
      </c>
      <c r="AG312" s="63">
        <f>VLOOKUP($AC312,pTRAIT!$A:$X,9,FALSE)</f>
        <v>0</v>
      </c>
      <c r="AH312" s="63">
        <f>VLOOKUP($AC312,pTRAIT!$A:$X,10,FALSE)</f>
        <v>0</v>
      </c>
      <c r="AI312" s="63">
        <f>VLOOKUP($AC312,pTRAIT!$A:$X,11,FALSE)</f>
        <v>0</v>
      </c>
      <c r="AJ312" s="63">
        <f>VLOOKUP($AC312,pTRAIT!$A:$X,12,FALSE)</f>
        <v>0</v>
      </c>
      <c r="AK312" s="63">
        <f>VLOOKUP($AC312,pTRAIT!$A:$X,13,FALSE)</f>
        <v>0</v>
      </c>
      <c r="AL312" s="63">
        <f>VLOOKUP($AC312,pTRAIT!$A:$X,14,FALSE)</f>
        <v>0</v>
      </c>
      <c r="AM312" s="63">
        <f>VLOOKUP($AC312,pTRAIT!$A:$X,15,FALSE)</f>
        <v>0</v>
      </c>
      <c r="AN312" s="63">
        <f>VLOOKUP($AC312,pTRAIT!$A:$X,16,FALSE)</f>
        <v>0</v>
      </c>
      <c r="AO312" s="63">
        <f>VLOOKUP($AC312,pTRAIT!$A:$X,17,FALSE)</f>
        <v>0</v>
      </c>
      <c r="AP312" s="63">
        <f>VLOOKUP($AC312,pTRAIT!$A:$X,18,FALSE)</f>
        <v>0</v>
      </c>
      <c r="AQ312" s="63">
        <f>VLOOKUP($AC312,pTRAIT!$A:$X,19,FALSE)</f>
        <v>0</v>
      </c>
      <c r="AR312" s="63">
        <f>VLOOKUP($AC312,pTRAIT!$A:$X,20,FALSE)</f>
        <v>0</v>
      </c>
      <c r="AS312" s="63">
        <f>VLOOKUP($AC312,pTRAIT!$A:$X,21,FALSE)</f>
        <v>0</v>
      </c>
      <c r="AT312" s="63">
        <f>VLOOKUP($AC312,pTRAIT!$A:$X,22,FALSE)</f>
        <v>0</v>
      </c>
      <c r="AU312" s="63">
        <f>VLOOKUP($AC312,pTRAIT!$A:$X,23,FALSE)</f>
        <v>0</v>
      </c>
      <c r="AV312" s="63">
        <f>VLOOKUP($AC312,pTRAIT!$A:$X,24,FALSE)</f>
        <v>0</v>
      </c>
    </row>
    <row r="313" spans="1:48" ht="12" hidden="1" customHeight="1" x14ac:dyDescent="0.2">
      <c r="A313" s="32">
        <v>458</v>
      </c>
      <c r="B313" s="33" t="s">
        <v>5</v>
      </c>
      <c r="C313" s="34">
        <v>713</v>
      </c>
      <c r="D313" s="32" t="str">
        <f t="shared" si="4"/>
        <v>458X713</v>
      </c>
      <c r="E313" s="47" t="s">
        <v>1627</v>
      </c>
      <c r="F313" s="61" t="s">
        <v>1940</v>
      </c>
      <c r="G313" s="41" t="s">
        <v>43</v>
      </c>
      <c r="H313" s="38"/>
      <c r="I313" s="32">
        <v>458</v>
      </c>
      <c r="J313" s="63">
        <f>VLOOKUP(I313,pTRAIT!A:B,2,FALSE)</f>
        <v>0</v>
      </c>
      <c r="K313" s="63" t="s">
        <v>2725</v>
      </c>
      <c r="L313" s="63"/>
      <c r="M313" s="63" t="s">
        <v>2437</v>
      </c>
      <c r="N313" s="63" t="s">
        <v>2730</v>
      </c>
      <c r="O313" s="63" t="s">
        <v>2431</v>
      </c>
      <c r="P313" s="63" t="s">
        <v>2431</v>
      </c>
      <c r="Q313" s="63" t="s">
        <v>2734</v>
      </c>
      <c r="R313" s="63" t="s">
        <v>2735</v>
      </c>
      <c r="S313" s="63" t="s">
        <v>2431</v>
      </c>
      <c r="T313" s="63" t="s">
        <v>2431</v>
      </c>
      <c r="U313" s="63" t="s">
        <v>2431</v>
      </c>
      <c r="V313" s="63" t="s">
        <v>2431</v>
      </c>
      <c r="W313" s="63" t="s">
        <v>2431</v>
      </c>
      <c r="X313" s="63" t="s">
        <v>2436</v>
      </c>
      <c r="Y313" s="63" t="s">
        <v>2740</v>
      </c>
      <c r="Z313" s="63"/>
      <c r="AA313" s="63" t="s">
        <v>2728</v>
      </c>
      <c r="AB313" s="63"/>
      <c r="AC313" s="34">
        <v>713</v>
      </c>
      <c r="AD313" s="40" t="str">
        <f>VLOOKUP(AC313,pTRAIT!A:B,2,FALSE)</f>
        <v>EM5UeMi1Cf9Pu;RIN=RS / EM5Mi1Cf9ogc;RIN=RF</v>
      </c>
      <c r="AE313" s="63">
        <f>VLOOKUP($AC313,pTRAIT!$A:$X,7,FALSE)</f>
        <v>0</v>
      </c>
      <c r="AF313" s="63">
        <f>VLOOKUP($AC313,pTRAIT!$A:$X,8,FALSE)</f>
        <v>0</v>
      </c>
      <c r="AG313" s="63">
        <f>VLOOKUP($AC313,pTRAIT!$A:$X,9,FALSE)</f>
        <v>0</v>
      </c>
      <c r="AH313" s="63">
        <f>VLOOKUP($AC313,pTRAIT!$A:$X,10,FALSE)</f>
        <v>0</v>
      </c>
      <c r="AI313" s="63">
        <f>VLOOKUP($AC313,pTRAIT!$A:$X,11,FALSE)</f>
        <v>0</v>
      </c>
      <c r="AJ313" s="63">
        <f>VLOOKUP($AC313,pTRAIT!$A:$X,12,FALSE)</f>
        <v>0</v>
      </c>
      <c r="AK313" s="63">
        <f>VLOOKUP($AC313,pTRAIT!$A:$X,13,FALSE)</f>
        <v>0</v>
      </c>
      <c r="AL313" s="63">
        <f>VLOOKUP($AC313,pTRAIT!$A:$X,14,FALSE)</f>
        <v>0</v>
      </c>
      <c r="AM313" s="63">
        <f>VLOOKUP($AC313,pTRAIT!$A:$X,15,FALSE)</f>
        <v>0</v>
      </c>
      <c r="AN313" s="63">
        <f>VLOOKUP($AC313,pTRAIT!$A:$X,16,FALSE)</f>
        <v>0</v>
      </c>
      <c r="AO313" s="63">
        <f>VLOOKUP($AC313,pTRAIT!$A:$X,17,FALSE)</f>
        <v>0</v>
      </c>
      <c r="AP313" s="63">
        <f>VLOOKUP($AC313,pTRAIT!$A:$X,18,FALSE)</f>
        <v>0</v>
      </c>
      <c r="AQ313" s="63">
        <f>VLOOKUP($AC313,pTRAIT!$A:$X,19,FALSE)</f>
        <v>0</v>
      </c>
      <c r="AR313" s="63">
        <f>VLOOKUP($AC313,pTRAIT!$A:$X,20,FALSE)</f>
        <v>0</v>
      </c>
      <c r="AS313" s="63">
        <f>VLOOKUP($AC313,pTRAIT!$A:$X,21,FALSE)</f>
        <v>0</v>
      </c>
      <c r="AT313" s="63">
        <f>VLOOKUP($AC313,pTRAIT!$A:$X,22,FALSE)</f>
        <v>0</v>
      </c>
      <c r="AU313" s="63">
        <f>VLOOKUP($AC313,pTRAIT!$A:$X,23,FALSE)</f>
        <v>0</v>
      </c>
      <c r="AV313" s="63">
        <f>VLOOKUP($AC313,pTRAIT!$A:$X,24,FALSE)</f>
        <v>0</v>
      </c>
    </row>
    <row r="314" spans="1:48" ht="12" hidden="1" customHeight="1" x14ac:dyDescent="0.2">
      <c r="A314" s="32">
        <v>458</v>
      </c>
      <c r="B314" s="33" t="s">
        <v>5</v>
      </c>
      <c r="C314" s="34">
        <v>715</v>
      </c>
      <c r="D314" s="32" t="str">
        <f t="shared" si="4"/>
        <v>458X715</v>
      </c>
      <c r="E314" s="47" t="s">
        <v>1627</v>
      </c>
      <c r="F314" s="61" t="s">
        <v>1941</v>
      </c>
      <c r="G314" s="41" t="s">
        <v>43</v>
      </c>
      <c r="H314" s="38"/>
      <c r="I314" s="32">
        <v>458</v>
      </c>
      <c r="J314" s="63">
        <f>VLOOKUP(I314,pTRAIT!A:B,2,FALSE)</f>
        <v>0</v>
      </c>
      <c r="K314" s="63" t="s">
        <v>2725</v>
      </c>
      <c r="L314" s="63"/>
      <c r="M314" s="63" t="s">
        <v>2437</v>
      </c>
      <c r="N314" s="63" t="s">
        <v>2730</v>
      </c>
      <c r="O314" s="63" t="s">
        <v>2431</v>
      </c>
      <c r="P314" s="63" t="s">
        <v>2431</v>
      </c>
      <c r="Q314" s="63" t="s">
        <v>2734</v>
      </c>
      <c r="R314" s="63" t="s">
        <v>2735</v>
      </c>
      <c r="S314" s="63" t="s">
        <v>2431</v>
      </c>
      <c r="T314" s="63" t="s">
        <v>2431</v>
      </c>
      <c r="U314" s="63" t="s">
        <v>2431</v>
      </c>
      <c r="V314" s="63" t="s">
        <v>2431</v>
      </c>
      <c r="W314" s="63" t="s">
        <v>2431</v>
      </c>
      <c r="X314" s="63" t="s">
        <v>2436</v>
      </c>
      <c r="Y314" s="63" t="s">
        <v>2740</v>
      </c>
      <c r="Z314" s="63"/>
      <c r="AA314" s="63" t="s">
        <v>2728</v>
      </c>
      <c r="AB314" s="63"/>
      <c r="AC314" s="34">
        <v>715</v>
      </c>
      <c r="AD314" s="40" t="str">
        <f>VLOOKUP(AC314,pTRAIT!A:B,2,FALSE)</f>
        <v>EM5UeMi1Cf9Pu;RIN=RS / EMi1Cf9ToCE;RIN=RF</v>
      </c>
      <c r="AE314" s="63">
        <f>VLOOKUP($AC314,pTRAIT!$A:$X,7,FALSE)</f>
        <v>0</v>
      </c>
      <c r="AF314" s="63">
        <f>VLOOKUP($AC314,pTRAIT!$A:$X,8,FALSE)</f>
        <v>0</v>
      </c>
      <c r="AG314" s="63">
        <f>VLOOKUP($AC314,pTRAIT!$A:$X,9,FALSE)</f>
        <v>0</v>
      </c>
      <c r="AH314" s="63">
        <f>VLOOKUP($AC314,pTRAIT!$A:$X,10,FALSE)</f>
        <v>0</v>
      </c>
      <c r="AI314" s="63">
        <f>VLOOKUP($AC314,pTRAIT!$A:$X,11,FALSE)</f>
        <v>0</v>
      </c>
      <c r="AJ314" s="63">
        <f>VLOOKUP($AC314,pTRAIT!$A:$X,12,FALSE)</f>
        <v>0</v>
      </c>
      <c r="AK314" s="63">
        <f>VLOOKUP($AC314,pTRAIT!$A:$X,13,FALSE)</f>
        <v>0</v>
      </c>
      <c r="AL314" s="63">
        <f>VLOOKUP($AC314,pTRAIT!$A:$X,14,FALSE)</f>
        <v>0</v>
      </c>
      <c r="AM314" s="63">
        <f>VLOOKUP($AC314,pTRAIT!$A:$X,15,FALSE)</f>
        <v>0</v>
      </c>
      <c r="AN314" s="63">
        <f>VLOOKUP($AC314,pTRAIT!$A:$X,16,FALSE)</f>
        <v>0</v>
      </c>
      <c r="AO314" s="63">
        <f>VLOOKUP($AC314,pTRAIT!$A:$X,17,FALSE)</f>
        <v>0</v>
      </c>
      <c r="AP314" s="63">
        <f>VLOOKUP($AC314,pTRAIT!$A:$X,18,FALSE)</f>
        <v>0</v>
      </c>
      <c r="AQ314" s="63">
        <f>VLOOKUP($AC314,pTRAIT!$A:$X,19,FALSE)</f>
        <v>0</v>
      </c>
      <c r="AR314" s="63">
        <f>VLOOKUP($AC314,pTRAIT!$A:$X,20,FALSE)</f>
        <v>0</v>
      </c>
      <c r="AS314" s="63">
        <f>VLOOKUP($AC314,pTRAIT!$A:$X,21,FALSE)</f>
        <v>0</v>
      </c>
      <c r="AT314" s="63">
        <f>VLOOKUP($AC314,pTRAIT!$A:$X,22,FALSE)</f>
        <v>0</v>
      </c>
      <c r="AU314" s="63">
        <f>VLOOKUP($AC314,pTRAIT!$A:$X,23,FALSE)</f>
        <v>0</v>
      </c>
      <c r="AV314" s="63">
        <f>VLOOKUP($AC314,pTRAIT!$A:$X,24,FALSE)</f>
        <v>0</v>
      </c>
    </row>
    <row r="315" spans="1:48" ht="12" hidden="1" customHeight="1" x14ac:dyDescent="0.2">
      <c r="A315" s="32">
        <v>458</v>
      </c>
      <c r="B315" s="33" t="s">
        <v>5</v>
      </c>
      <c r="C315" s="34">
        <v>716</v>
      </c>
      <c r="D315" s="32" t="str">
        <f t="shared" si="4"/>
        <v>458X716</v>
      </c>
      <c r="E315" s="47" t="s">
        <v>1627</v>
      </c>
      <c r="F315" s="61" t="s">
        <v>1942</v>
      </c>
      <c r="G315" s="41" t="s">
        <v>43</v>
      </c>
      <c r="H315" s="38"/>
      <c r="I315" s="32">
        <v>458</v>
      </c>
      <c r="J315" s="63">
        <f>VLOOKUP(I315,pTRAIT!A:B,2,FALSE)</f>
        <v>0</v>
      </c>
      <c r="K315" s="63" t="s">
        <v>2725</v>
      </c>
      <c r="L315" s="63"/>
      <c r="M315" s="63" t="s">
        <v>2437</v>
      </c>
      <c r="N315" s="63" t="s">
        <v>2730</v>
      </c>
      <c r="O315" s="63" t="s">
        <v>2431</v>
      </c>
      <c r="P315" s="63" t="s">
        <v>2431</v>
      </c>
      <c r="Q315" s="63" t="s">
        <v>2734</v>
      </c>
      <c r="R315" s="63" t="s">
        <v>2735</v>
      </c>
      <c r="S315" s="63" t="s">
        <v>2431</v>
      </c>
      <c r="T315" s="63" t="s">
        <v>2431</v>
      </c>
      <c r="U315" s="63" t="s">
        <v>2431</v>
      </c>
      <c r="V315" s="63" t="s">
        <v>2431</v>
      </c>
      <c r="W315" s="63" t="s">
        <v>2431</v>
      </c>
      <c r="X315" s="63" t="s">
        <v>2436</v>
      </c>
      <c r="Y315" s="63" t="s">
        <v>2740</v>
      </c>
      <c r="Z315" s="63"/>
      <c r="AA315" s="63" t="s">
        <v>2728</v>
      </c>
      <c r="AB315" s="63"/>
      <c r="AC315" s="34">
        <v>716</v>
      </c>
      <c r="AD315" s="40" t="str">
        <f>VLOOKUP(AC315,pTRAIT!A:B,2,FALSE)</f>
        <v>EM5UeMi1Cf9Pu;RIN=RS / EM5Mi1Cf9(Pu);RIN=RF</v>
      </c>
      <c r="AE315" s="63">
        <f>VLOOKUP($AC315,pTRAIT!$A:$X,7,FALSE)</f>
        <v>0</v>
      </c>
      <c r="AF315" s="63">
        <f>VLOOKUP($AC315,pTRAIT!$A:$X,8,FALSE)</f>
        <v>0</v>
      </c>
      <c r="AG315" s="63">
        <f>VLOOKUP($AC315,pTRAIT!$A:$X,9,FALSE)</f>
        <v>0</v>
      </c>
      <c r="AH315" s="63">
        <f>VLOOKUP($AC315,pTRAIT!$A:$X,10,FALSE)</f>
        <v>0</v>
      </c>
      <c r="AI315" s="63">
        <f>VLOOKUP($AC315,pTRAIT!$A:$X,11,FALSE)</f>
        <v>0</v>
      </c>
      <c r="AJ315" s="63">
        <f>VLOOKUP($AC315,pTRAIT!$A:$X,12,FALSE)</f>
        <v>0</v>
      </c>
      <c r="AK315" s="63">
        <f>VLOOKUP($AC315,pTRAIT!$A:$X,13,FALSE)</f>
        <v>0</v>
      </c>
      <c r="AL315" s="63">
        <f>VLOOKUP($AC315,pTRAIT!$A:$X,14,FALSE)</f>
        <v>0</v>
      </c>
      <c r="AM315" s="63">
        <f>VLOOKUP($AC315,pTRAIT!$A:$X,15,FALSE)</f>
        <v>0</v>
      </c>
      <c r="AN315" s="63">
        <f>VLOOKUP($AC315,pTRAIT!$A:$X,16,FALSE)</f>
        <v>0</v>
      </c>
      <c r="AO315" s="63">
        <f>VLOOKUP($AC315,pTRAIT!$A:$X,17,FALSE)</f>
        <v>0</v>
      </c>
      <c r="AP315" s="63">
        <f>VLOOKUP($AC315,pTRAIT!$A:$X,18,FALSE)</f>
        <v>0</v>
      </c>
      <c r="AQ315" s="63">
        <f>VLOOKUP($AC315,pTRAIT!$A:$X,19,FALSE)</f>
        <v>0</v>
      </c>
      <c r="AR315" s="63">
        <f>VLOOKUP($AC315,pTRAIT!$A:$X,20,FALSE)</f>
        <v>0</v>
      </c>
      <c r="AS315" s="63">
        <f>VLOOKUP($AC315,pTRAIT!$A:$X,21,FALSE)</f>
        <v>0</v>
      </c>
      <c r="AT315" s="63">
        <f>VLOOKUP($AC315,pTRAIT!$A:$X,22,FALSE)</f>
        <v>0</v>
      </c>
      <c r="AU315" s="63">
        <f>VLOOKUP($AC315,pTRAIT!$A:$X,23,FALSE)</f>
        <v>0</v>
      </c>
      <c r="AV315" s="63">
        <f>VLOOKUP($AC315,pTRAIT!$A:$X,24,FALSE)</f>
        <v>0</v>
      </c>
    </row>
    <row r="316" spans="1:48" ht="12" hidden="1" customHeight="1" x14ac:dyDescent="0.2">
      <c r="A316" s="32">
        <v>458</v>
      </c>
      <c r="B316" s="33" t="s">
        <v>5</v>
      </c>
      <c r="C316" s="34">
        <v>717</v>
      </c>
      <c r="D316" s="32" t="str">
        <f t="shared" si="4"/>
        <v>458X717</v>
      </c>
      <c r="E316" s="47" t="s">
        <v>1627</v>
      </c>
      <c r="F316" s="61" t="s">
        <v>1943</v>
      </c>
      <c r="G316" s="41" t="s">
        <v>43</v>
      </c>
      <c r="H316" s="38"/>
      <c r="I316" s="32">
        <v>458</v>
      </c>
      <c r="J316" s="63">
        <f>VLOOKUP(I316,pTRAIT!A:B,2,FALSE)</f>
        <v>0</v>
      </c>
      <c r="K316" s="63" t="s">
        <v>2725</v>
      </c>
      <c r="L316" s="63"/>
      <c r="M316" s="63" t="s">
        <v>2437</v>
      </c>
      <c r="N316" s="63" t="s">
        <v>2730</v>
      </c>
      <c r="O316" s="63" t="s">
        <v>2431</v>
      </c>
      <c r="P316" s="63" t="s">
        <v>2431</v>
      </c>
      <c r="Q316" s="63" t="s">
        <v>2734</v>
      </c>
      <c r="R316" s="63" t="s">
        <v>2735</v>
      </c>
      <c r="S316" s="63" t="s">
        <v>2431</v>
      </c>
      <c r="T316" s="63" t="s">
        <v>2431</v>
      </c>
      <c r="U316" s="63" t="s">
        <v>2431</v>
      </c>
      <c r="V316" s="63" t="s">
        <v>2431</v>
      </c>
      <c r="W316" s="63" t="s">
        <v>2431</v>
      </c>
      <c r="X316" s="63" t="s">
        <v>2436</v>
      </c>
      <c r="Y316" s="63" t="s">
        <v>2740</v>
      </c>
      <c r="Z316" s="63"/>
      <c r="AA316" s="63" t="s">
        <v>2728</v>
      </c>
      <c r="AB316" s="63"/>
      <c r="AC316" s="34">
        <v>717</v>
      </c>
      <c r="AD316" s="40" t="str">
        <f>VLOOKUP(AC316,pTRAIT!A:B,2,FALSE)</f>
        <v>EM5UeMi1Cf9Pu;RIN=RS / EM5Mi1Cf9(Pu);RIN=RF</v>
      </c>
      <c r="AE316" s="63">
        <f>VLOOKUP($AC316,pTRAIT!$A:$X,7,FALSE)</f>
        <v>0</v>
      </c>
      <c r="AF316" s="63">
        <f>VLOOKUP($AC316,pTRAIT!$A:$X,8,FALSE)</f>
        <v>0</v>
      </c>
      <c r="AG316" s="63">
        <f>VLOOKUP($AC316,pTRAIT!$A:$X,9,FALSE)</f>
        <v>0</v>
      </c>
      <c r="AH316" s="63">
        <f>VLOOKUP($AC316,pTRAIT!$A:$X,10,FALSE)</f>
        <v>0</v>
      </c>
      <c r="AI316" s="63">
        <f>VLOOKUP($AC316,pTRAIT!$A:$X,11,FALSE)</f>
        <v>0</v>
      </c>
      <c r="AJ316" s="63">
        <f>VLOOKUP($AC316,pTRAIT!$A:$X,12,FALSE)</f>
        <v>0</v>
      </c>
      <c r="AK316" s="63">
        <f>VLOOKUP($AC316,pTRAIT!$A:$X,13,FALSE)</f>
        <v>0</v>
      </c>
      <c r="AL316" s="63">
        <f>VLOOKUP($AC316,pTRAIT!$A:$X,14,FALSE)</f>
        <v>0</v>
      </c>
      <c r="AM316" s="63">
        <f>VLOOKUP($AC316,pTRAIT!$A:$X,15,FALSE)</f>
        <v>0</v>
      </c>
      <c r="AN316" s="63">
        <f>VLOOKUP($AC316,pTRAIT!$A:$X,16,FALSE)</f>
        <v>0</v>
      </c>
      <c r="AO316" s="63">
        <f>VLOOKUP($AC316,pTRAIT!$A:$X,17,FALSE)</f>
        <v>0</v>
      </c>
      <c r="AP316" s="63">
        <f>VLOOKUP($AC316,pTRAIT!$A:$X,18,FALSE)</f>
        <v>0</v>
      </c>
      <c r="AQ316" s="63">
        <f>VLOOKUP($AC316,pTRAIT!$A:$X,19,FALSE)</f>
        <v>0</v>
      </c>
      <c r="AR316" s="63">
        <f>VLOOKUP($AC316,pTRAIT!$A:$X,20,FALSE)</f>
        <v>0</v>
      </c>
      <c r="AS316" s="63">
        <f>VLOOKUP($AC316,pTRAIT!$A:$X,21,FALSE)</f>
        <v>0</v>
      </c>
      <c r="AT316" s="63">
        <f>VLOOKUP($AC316,pTRAIT!$A:$X,22,FALSE)</f>
        <v>0</v>
      </c>
      <c r="AU316" s="63">
        <f>VLOOKUP($AC316,pTRAIT!$A:$X,23,FALSE)</f>
        <v>0</v>
      </c>
      <c r="AV316" s="63">
        <f>VLOOKUP($AC316,pTRAIT!$A:$X,24,FALSE)</f>
        <v>0</v>
      </c>
    </row>
    <row r="317" spans="1:48" ht="12" hidden="1" customHeight="1" x14ac:dyDescent="0.2">
      <c r="A317" s="32">
        <v>458</v>
      </c>
      <c r="B317" s="33" t="s">
        <v>5</v>
      </c>
      <c r="C317" s="34">
        <v>719</v>
      </c>
      <c r="D317" s="32" t="str">
        <f t="shared" si="4"/>
        <v>458X719</v>
      </c>
      <c r="E317" s="47" t="s">
        <v>1627</v>
      </c>
      <c r="F317" s="61" t="s">
        <v>1944</v>
      </c>
      <c r="G317" s="41" t="s">
        <v>43</v>
      </c>
      <c r="H317" s="38"/>
      <c r="I317" s="32">
        <v>458</v>
      </c>
      <c r="J317" s="63">
        <f>VLOOKUP(I317,pTRAIT!A:B,2,FALSE)</f>
        <v>0</v>
      </c>
      <c r="K317" s="63" t="s">
        <v>2725</v>
      </c>
      <c r="L317" s="63"/>
      <c r="M317" s="63" t="s">
        <v>2437</v>
      </c>
      <c r="N317" s="63" t="s">
        <v>2730</v>
      </c>
      <c r="O317" s="63" t="s">
        <v>2431</v>
      </c>
      <c r="P317" s="63" t="s">
        <v>2431</v>
      </c>
      <c r="Q317" s="63" t="s">
        <v>2734</v>
      </c>
      <c r="R317" s="63" t="s">
        <v>2735</v>
      </c>
      <c r="S317" s="63" t="s">
        <v>2431</v>
      </c>
      <c r="T317" s="63" t="s">
        <v>2431</v>
      </c>
      <c r="U317" s="63" t="s">
        <v>2431</v>
      </c>
      <c r="V317" s="63" t="s">
        <v>2431</v>
      </c>
      <c r="W317" s="63" t="s">
        <v>2431</v>
      </c>
      <c r="X317" s="63" t="s">
        <v>2436</v>
      </c>
      <c r="Y317" s="63" t="s">
        <v>2740</v>
      </c>
      <c r="Z317" s="63"/>
      <c r="AA317" s="63" t="s">
        <v>2728</v>
      </c>
      <c r="AB317" s="63"/>
      <c r="AC317" s="34">
        <v>719</v>
      </c>
      <c r="AD317" s="40" t="str">
        <f>VLOOKUP(AC317,pTRAIT!A:B,2,FALSE)</f>
        <v>EM5UeMi1Cf9Pu;RIN=RS / EM5Mi1WSCf9;RIN=RF</v>
      </c>
      <c r="AE317" s="63">
        <f>VLOOKUP($AC317,pTRAIT!$A:$X,7,FALSE)</f>
        <v>0</v>
      </c>
      <c r="AF317" s="63">
        <f>VLOOKUP($AC317,pTRAIT!$A:$X,8,FALSE)</f>
        <v>0</v>
      </c>
      <c r="AG317" s="63">
        <f>VLOOKUP($AC317,pTRAIT!$A:$X,9,FALSE)</f>
        <v>0</v>
      </c>
      <c r="AH317" s="63">
        <f>VLOOKUP($AC317,pTRAIT!$A:$X,10,FALSE)</f>
        <v>0</v>
      </c>
      <c r="AI317" s="63">
        <f>VLOOKUP($AC317,pTRAIT!$A:$X,11,FALSE)</f>
        <v>0</v>
      </c>
      <c r="AJ317" s="63">
        <f>VLOOKUP($AC317,pTRAIT!$A:$X,12,FALSE)</f>
        <v>0</v>
      </c>
      <c r="AK317" s="63">
        <f>VLOOKUP($AC317,pTRAIT!$A:$X,13,FALSE)</f>
        <v>0</v>
      </c>
      <c r="AL317" s="63">
        <f>VLOOKUP($AC317,pTRAIT!$A:$X,14,FALSE)</f>
        <v>0</v>
      </c>
      <c r="AM317" s="63">
        <f>VLOOKUP($AC317,pTRAIT!$A:$X,15,FALSE)</f>
        <v>0</v>
      </c>
      <c r="AN317" s="63">
        <f>VLOOKUP($AC317,pTRAIT!$A:$X,16,FALSE)</f>
        <v>0</v>
      </c>
      <c r="AO317" s="63">
        <f>VLOOKUP($AC317,pTRAIT!$A:$X,17,FALSE)</f>
        <v>0</v>
      </c>
      <c r="AP317" s="63">
        <f>VLOOKUP($AC317,pTRAIT!$A:$X,18,FALSE)</f>
        <v>0</v>
      </c>
      <c r="AQ317" s="63">
        <f>VLOOKUP($AC317,pTRAIT!$A:$X,19,FALSE)</f>
        <v>0</v>
      </c>
      <c r="AR317" s="63">
        <f>VLOOKUP($AC317,pTRAIT!$A:$X,20,FALSE)</f>
        <v>0</v>
      </c>
      <c r="AS317" s="63">
        <f>VLOOKUP($AC317,pTRAIT!$A:$X,21,FALSE)</f>
        <v>0</v>
      </c>
      <c r="AT317" s="63">
        <f>VLOOKUP($AC317,pTRAIT!$A:$X,22,FALSE)</f>
        <v>0</v>
      </c>
      <c r="AU317" s="63">
        <f>VLOOKUP($AC317,pTRAIT!$A:$X,23,FALSE)</f>
        <v>0</v>
      </c>
      <c r="AV317" s="63">
        <f>VLOOKUP($AC317,pTRAIT!$A:$X,24,FALSE)</f>
        <v>0</v>
      </c>
    </row>
    <row r="318" spans="1:48" ht="12" hidden="1" customHeight="1" x14ac:dyDescent="0.2">
      <c r="A318" s="32">
        <v>458</v>
      </c>
      <c r="B318" s="33" t="s">
        <v>5</v>
      </c>
      <c r="C318" s="34">
        <v>720</v>
      </c>
      <c r="D318" s="32" t="str">
        <f t="shared" si="4"/>
        <v>458X720</v>
      </c>
      <c r="E318" s="47" t="s">
        <v>1627</v>
      </c>
      <c r="F318" s="61" t="s">
        <v>1945</v>
      </c>
      <c r="G318" s="41" t="s">
        <v>43</v>
      </c>
      <c r="H318" s="38"/>
      <c r="I318" s="32">
        <v>458</v>
      </c>
      <c r="J318" s="63">
        <f>VLOOKUP(I318,pTRAIT!A:B,2,FALSE)</f>
        <v>0</v>
      </c>
      <c r="K318" s="63" t="s">
        <v>2725</v>
      </c>
      <c r="L318" s="63"/>
      <c r="M318" s="63" t="s">
        <v>2437</v>
      </c>
      <c r="N318" s="63" t="s">
        <v>2730</v>
      </c>
      <c r="O318" s="63" t="s">
        <v>2431</v>
      </c>
      <c r="P318" s="63" t="s">
        <v>2431</v>
      </c>
      <c r="Q318" s="63" t="s">
        <v>2734</v>
      </c>
      <c r="R318" s="63" t="s">
        <v>2735</v>
      </c>
      <c r="S318" s="63" t="s">
        <v>2431</v>
      </c>
      <c r="T318" s="63" t="s">
        <v>2431</v>
      </c>
      <c r="U318" s="63" t="s">
        <v>2431</v>
      </c>
      <c r="V318" s="63" t="s">
        <v>2431</v>
      </c>
      <c r="W318" s="63" t="s">
        <v>2431</v>
      </c>
      <c r="X318" s="63" t="s">
        <v>2436</v>
      </c>
      <c r="Y318" s="63" t="s">
        <v>2740</v>
      </c>
      <c r="Z318" s="63"/>
      <c r="AA318" s="63" t="s">
        <v>2728</v>
      </c>
      <c r="AB318" s="63"/>
      <c r="AC318" s="34">
        <v>720</v>
      </c>
      <c r="AD318" s="40" t="str">
        <f>VLOOKUP(AC318,pTRAIT!A:B,2,FALSE)</f>
        <v>EM5UeMi1Cf9Pu;RIN=RS / EM5Mi1WSCf9;RIN=RF</v>
      </c>
      <c r="AE318" s="63">
        <f>VLOOKUP($AC318,pTRAIT!$A:$X,7,FALSE)</f>
        <v>0</v>
      </c>
      <c r="AF318" s="63">
        <f>VLOOKUP($AC318,pTRAIT!$A:$X,8,FALSE)</f>
        <v>0</v>
      </c>
      <c r="AG318" s="63">
        <f>VLOOKUP($AC318,pTRAIT!$A:$X,9,FALSE)</f>
        <v>0</v>
      </c>
      <c r="AH318" s="63">
        <f>VLOOKUP($AC318,pTRAIT!$A:$X,10,FALSE)</f>
        <v>0</v>
      </c>
      <c r="AI318" s="63">
        <f>VLOOKUP($AC318,pTRAIT!$A:$X,11,FALSE)</f>
        <v>0</v>
      </c>
      <c r="AJ318" s="63">
        <f>VLOOKUP($AC318,pTRAIT!$A:$X,12,FALSE)</f>
        <v>0</v>
      </c>
      <c r="AK318" s="63">
        <f>VLOOKUP($AC318,pTRAIT!$A:$X,13,FALSE)</f>
        <v>0</v>
      </c>
      <c r="AL318" s="63">
        <f>VLOOKUP($AC318,pTRAIT!$A:$X,14,FALSE)</f>
        <v>0</v>
      </c>
      <c r="AM318" s="63">
        <f>VLOOKUP($AC318,pTRAIT!$A:$X,15,FALSE)</f>
        <v>0</v>
      </c>
      <c r="AN318" s="63">
        <f>VLOOKUP($AC318,pTRAIT!$A:$X,16,FALSE)</f>
        <v>0</v>
      </c>
      <c r="AO318" s="63">
        <f>VLOOKUP($AC318,pTRAIT!$A:$X,17,FALSE)</f>
        <v>0</v>
      </c>
      <c r="AP318" s="63">
        <f>VLOOKUP($AC318,pTRAIT!$A:$X,18,FALSE)</f>
        <v>0</v>
      </c>
      <c r="AQ318" s="63">
        <f>VLOOKUP($AC318,pTRAIT!$A:$X,19,FALSE)</f>
        <v>0</v>
      </c>
      <c r="AR318" s="63">
        <f>VLOOKUP($AC318,pTRAIT!$A:$X,20,FALSE)</f>
        <v>0</v>
      </c>
      <c r="AS318" s="63">
        <f>VLOOKUP($AC318,pTRAIT!$A:$X,21,FALSE)</f>
        <v>0</v>
      </c>
      <c r="AT318" s="63">
        <f>VLOOKUP($AC318,pTRAIT!$A:$X,22,FALSE)</f>
        <v>0</v>
      </c>
      <c r="AU318" s="63">
        <f>VLOOKUP($AC318,pTRAIT!$A:$X,23,FALSE)</f>
        <v>0</v>
      </c>
      <c r="AV318" s="63">
        <f>VLOOKUP($AC318,pTRAIT!$A:$X,24,FALSE)</f>
        <v>0</v>
      </c>
    </row>
    <row r="319" spans="1:48" ht="12" hidden="1" customHeight="1" x14ac:dyDescent="0.2">
      <c r="A319" s="32">
        <v>458</v>
      </c>
      <c r="B319" s="33" t="s">
        <v>5</v>
      </c>
      <c r="C319" s="34">
        <v>721</v>
      </c>
      <c r="D319" s="32" t="str">
        <f t="shared" si="4"/>
        <v>458X721</v>
      </c>
      <c r="E319" s="47" t="s">
        <v>1627</v>
      </c>
      <c r="F319" s="61" t="s">
        <v>1946</v>
      </c>
      <c r="G319" s="41" t="s">
        <v>43</v>
      </c>
      <c r="H319" s="38"/>
      <c r="I319" s="32">
        <v>458</v>
      </c>
      <c r="J319" s="63">
        <f>VLOOKUP(I319,pTRAIT!A:B,2,FALSE)</f>
        <v>0</v>
      </c>
      <c r="K319" s="63" t="s">
        <v>2725</v>
      </c>
      <c r="L319" s="63"/>
      <c r="M319" s="63" t="s">
        <v>2437</v>
      </c>
      <c r="N319" s="63" t="s">
        <v>2730</v>
      </c>
      <c r="O319" s="63" t="s">
        <v>2431</v>
      </c>
      <c r="P319" s="63" t="s">
        <v>2431</v>
      </c>
      <c r="Q319" s="63" t="s">
        <v>2734</v>
      </c>
      <c r="R319" s="63" t="s">
        <v>2735</v>
      </c>
      <c r="S319" s="63" t="s">
        <v>2431</v>
      </c>
      <c r="T319" s="63" t="s">
        <v>2431</v>
      </c>
      <c r="U319" s="63" t="s">
        <v>2431</v>
      </c>
      <c r="V319" s="63" t="s">
        <v>2431</v>
      </c>
      <c r="W319" s="63" t="s">
        <v>2431</v>
      </c>
      <c r="X319" s="63" t="s">
        <v>2436</v>
      </c>
      <c r="Y319" s="63" t="s">
        <v>2740</v>
      </c>
      <c r="Z319" s="63"/>
      <c r="AA319" s="63" t="s">
        <v>2728</v>
      </c>
      <c r="AB319" s="63"/>
      <c r="AC319" s="34">
        <v>721</v>
      </c>
      <c r="AD319" s="40" t="str">
        <f>VLOOKUP(AC319,pTRAIT!A:B,2,FALSE)</f>
        <v>EM5UeMi1Cf9Pu;RIN=RS / EM5Mi1;RIN=RF</v>
      </c>
      <c r="AE319" s="63">
        <f>VLOOKUP($AC319,pTRAIT!$A:$X,7,FALSE)</f>
        <v>0</v>
      </c>
      <c r="AF319" s="63">
        <f>VLOOKUP($AC319,pTRAIT!$A:$X,8,FALSE)</f>
        <v>0</v>
      </c>
      <c r="AG319" s="63">
        <f>VLOOKUP($AC319,pTRAIT!$A:$X,9,FALSE)</f>
        <v>0</v>
      </c>
      <c r="AH319" s="63">
        <f>VLOOKUP($AC319,pTRAIT!$A:$X,10,FALSE)</f>
        <v>0</v>
      </c>
      <c r="AI319" s="63">
        <f>VLOOKUP($AC319,pTRAIT!$A:$X,11,FALSE)</f>
        <v>0</v>
      </c>
      <c r="AJ319" s="63">
        <f>VLOOKUP($AC319,pTRAIT!$A:$X,12,FALSE)</f>
        <v>0</v>
      </c>
      <c r="AK319" s="63">
        <f>VLOOKUP($AC319,pTRAIT!$A:$X,13,FALSE)</f>
        <v>0</v>
      </c>
      <c r="AL319" s="63">
        <f>VLOOKUP($AC319,pTRAIT!$A:$X,14,FALSE)</f>
        <v>0</v>
      </c>
      <c r="AM319" s="63">
        <f>VLOOKUP($AC319,pTRAIT!$A:$X,15,FALSE)</f>
        <v>0</v>
      </c>
      <c r="AN319" s="63">
        <f>VLOOKUP($AC319,pTRAIT!$A:$X,16,FALSE)</f>
        <v>0</v>
      </c>
      <c r="AO319" s="63">
        <f>VLOOKUP($AC319,pTRAIT!$A:$X,17,FALSE)</f>
        <v>0</v>
      </c>
      <c r="AP319" s="63">
        <f>VLOOKUP($AC319,pTRAIT!$A:$X,18,FALSE)</f>
        <v>0</v>
      </c>
      <c r="AQ319" s="63">
        <f>VLOOKUP($AC319,pTRAIT!$A:$X,19,FALSE)</f>
        <v>0</v>
      </c>
      <c r="AR319" s="63">
        <f>VLOOKUP($AC319,pTRAIT!$A:$X,20,FALSE)</f>
        <v>0</v>
      </c>
      <c r="AS319" s="63">
        <f>VLOOKUP($AC319,pTRAIT!$A:$X,21,FALSE)</f>
        <v>0</v>
      </c>
      <c r="AT319" s="63">
        <f>VLOOKUP($AC319,pTRAIT!$A:$X,22,FALSE)</f>
        <v>0</v>
      </c>
      <c r="AU319" s="63">
        <f>VLOOKUP($AC319,pTRAIT!$A:$X,23,FALSE)</f>
        <v>0</v>
      </c>
      <c r="AV319" s="63">
        <f>VLOOKUP($AC319,pTRAIT!$A:$X,24,FALSE)</f>
        <v>0</v>
      </c>
    </row>
    <row r="320" spans="1:48" ht="12" hidden="1" customHeight="1" x14ac:dyDescent="0.2">
      <c r="A320" s="32">
        <v>458</v>
      </c>
      <c r="B320" s="33" t="s">
        <v>5</v>
      </c>
      <c r="C320" s="34">
        <v>722</v>
      </c>
      <c r="D320" s="32" t="str">
        <f t="shared" si="4"/>
        <v>458X722</v>
      </c>
      <c r="E320" s="47" t="s">
        <v>1627</v>
      </c>
      <c r="F320" s="61" t="s">
        <v>1947</v>
      </c>
      <c r="G320" s="41" t="s">
        <v>43</v>
      </c>
      <c r="H320" s="38"/>
      <c r="I320" s="32">
        <v>458</v>
      </c>
      <c r="J320" s="63">
        <f>VLOOKUP(I320,pTRAIT!A:B,2,FALSE)</f>
        <v>0</v>
      </c>
      <c r="K320" s="63" t="s">
        <v>2725</v>
      </c>
      <c r="L320" s="63"/>
      <c r="M320" s="63" t="s">
        <v>2437</v>
      </c>
      <c r="N320" s="63" t="s">
        <v>2730</v>
      </c>
      <c r="O320" s="63" t="s">
        <v>2431</v>
      </c>
      <c r="P320" s="63" t="s">
        <v>2431</v>
      </c>
      <c r="Q320" s="63" t="s">
        <v>2734</v>
      </c>
      <c r="R320" s="63" t="s">
        <v>2735</v>
      </c>
      <c r="S320" s="63" t="s">
        <v>2431</v>
      </c>
      <c r="T320" s="63" t="s">
        <v>2431</v>
      </c>
      <c r="U320" s="63" t="s">
        <v>2431</v>
      </c>
      <c r="V320" s="63" t="s">
        <v>2431</v>
      </c>
      <c r="W320" s="63" t="s">
        <v>2431</v>
      </c>
      <c r="X320" s="63" t="s">
        <v>2436</v>
      </c>
      <c r="Y320" s="63" t="s">
        <v>2740</v>
      </c>
      <c r="Z320" s="63"/>
      <c r="AA320" s="63" t="s">
        <v>2728</v>
      </c>
      <c r="AB320" s="63"/>
      <c r="AC320" s="34">
        <v>722</v>
      </c>
      <c r="AD320" s="40" t="str">
        <f>VLOOKUP(AC320,pTRAIT!A:B,2,FALSE)</f>
        <v>EM5UeMi1Cf9Pu;RIN=RS / EM5Mi1;RIN=RF</v>
      </c>
      <c r="AE320" s="63">
        <f>VLOOKUP($AC320,pTRAIT!$A:$X,7,FALSE)</f>
        <v>0</v>
      </c>
      <c r="AF320" s="63">
        <f>VLOOKUP($AC320,pTRAIT!$A:$X,8,FALSE)</f>
        <v>0</v>
      </c>
      <c r="AG320" s="63">
        <f>VLOOKUP($AC320,pTRAIT!$A:$X,9,FALSE)</f>
        <v>0</v>
      </c>
      <c r="AH320" s="63">
        <f>VLOOKUP($AC320,pTRAIT!$A:$X,10,FALSE)</f>
        <v>0</v>
      </c>
      <c r="AI320" s="63">
        <f>VLOOKUP($AC320,pTRAIT!$A:$X,11,FALSE)</f>
        <v>0</v>
      </c>
      <c r="AJ320" s="63">
        <f>VLOOKUP($AC320,pTRAIT!$A:$X,12,FALSE)</f>
        <v>0</v>
      </c>
      <c r="AK320" s="63">
        <f>VLOOKUP($AC320,pTRAIT!$A:$X,13,FALSE)</f>
        <v>0</v>
      </c>
      <c r="AL320" s="63">
        <f>VLOOKUP($AC320,pTRAIT!$A:$X,14,FALSE)</f>
        <v>0</v>
      </c>
      <c r="AM320" s="63">
        <f>VLOOKUP($AC320,pTRAIT!$A:$X,15,FALSE)</f>
        <v>0</v>
      </c>
      <c r="AN320" s="63">
        <f>VLOOKUP($AC320,pTRAIT!$A:$X,16,FALSE)</f>
        <v>0</v>
      </c>
      <c r="AO320" s="63">
        <f>VLOOKUP($AC320,pTRAIT!$A:$X,17,FALSE)</f>
        <v>0</v>
      </c>
      <c r="AP320" s="63">
        <f>VLOOKUP($AC320,pTRAIT!$A:$X,18,FALSE)</f>
        <v>0</v>
      </c>
      <c r="AQ320" s="63">
        <f>VLOOKUP($AC320,pTRAIT!$A:$X,19,FALSE)</f>
        <v>0</v>
      </c>
      <c r="AR320" s="63">
        <f>VLOOKUP($AC320,pTRAIT!$A:$X,20,FALSE)</f>
        <v>0</v>
      </c>
      <c r="AS320" s="63">
        <f>VLOOKUP($AC320,pTRAIT!$A:$X,21,FALSE)</f>
        <v>0</v>
      </c>
      <c r="AT320" s="63">
        <f>VLOOKUP($AC320,pTRAIT!$A:$X,22,FALSE)</f>
        <v>0</v>
      </c>
      <c r="AU320" s="63">
        <f>VLOOKUP($AC320,pTRAIT!$A:$X,23,FALSE)</f>
        <v>0</v>
      </c>
      <c r="AV320" s="63">
        <f>VLOOKUP($AC320,pTRAIT!$A:$X,24,FALSE)</f>
        <v>0</v>
      </c>
    </row>
    <row r="321" spans="1:48" ht="12" hidden="1" customHeight="1" x14ac:dyDescent="0.2">
      <c r="A321" s="32">
        <v>458</v>
      </c>
      <c r="B321" s="33" t="s">
        <v>5</v>
      </c>
      <c r="C321" s="34">
        <v>723</v>
      </c>
      <c r="D321" s="32" t="str">
        <f t="shared" si="4"/>
        <v>458X723</v>
      </c>
      <c r="E321" s="47" t="s">
        <v>1627</v>
      </c>
      <c r="F321" s="61" t="s">
        <v>1948</v>
      </c>
      <c r="G321" s="41" t="s">
        <v>43</v>
      </c>
      <c r="H321" s="38"/>
      <c r="I321" s="32">
        <v>458</v>
      </c>
      <c r="J321" s="63">
        <f>VLOOKUP(I321,pTRAIT!A:B,2,FALSE)</f>
        <v>0</v>
      </c>
      <c r="K321" s="63" t="s">
        <v>2725</v>
      </c>
      <c r="L321" s="63"/>
      <c r="M321" s="63" t="s">
        <v>2437</v>
      </c>
      <c r="N321" s="63" t="s">
        <v>2730</v>
      </c>
      <c r="O321" s="63" t="s">
        <v>2431</v>
      </c>
      <c r="P321" s="63" t="s">
        <v>2431</v>
      </c>
      <c r="Q321" s="63" t="s">
        <v>2734</v>
      </c>
      <c r="R321" s="63" t="s">
        <v>2735</v>
      </c>
      <c r="S321" s="63" t="s">
        <v>2431</v>
      </c>
      <c r="T321" s="63" t="s">
        <v>2431</v>
      </c>
      <c r="U321" s="63" t="s">
        <v>2431</v>
      </c>
      <c r="V321" s="63" t="s">
        <v>2431</v>
      </c>
      <c r="W321" s="63" t="s">
        <v>2431</v>
      </c>
      <c r="X321" s="63" t="s">
        <v>2436</v>
      </c>
      <c r="Y321" s="63" t="s">
        <v>2740</v>
      </c>
      <c r="Z321" s="63"/>
      <c r="AA321" s="63" t="s">
        <v>2728</v>
      </c>
      <c r="AB321" s="63"/>
      <c r="AC321" s="34">
        <v>723</v>
      </c>
      <c r="AD321" s="40" t="str">
        <f>VLOOKUP(AC321,pTRAIT!A:B,2,FALSE)</f>
        <v>EM5UeMi1Cf9Pu;RIN=RS / Sp-1EM5UeMi1Cf9ogc;RIN=RF</v>
      </c>
      <c r="AE321" s="63">
        <f>VLOOKUP($AC321,pTRAIT!$A:$X,7,FALSE)</f>
        <v>0</v>
      </c>
      <c r="AF321" s="63">
        <f>VLOOKUP($AC321,pTRAIT!$A:$X,8,FALSE)</f>
        <v>0</v>
      </c>
      <c r="AG321" s="63">
        <f>VLOOKUP($AC321,pTRAIT!$A:$X,9,FALSE)</f>
        <v>0</v>
      </c>
      <c r="AH321" s="63">
        <f>VLOOKUP($AC321,pTRAIT!$A:$X,10,FALSE)</f>
        <v>0</v>
      </c>
      <c r="AI321" s="63">
        <f>VLOOKUP($AC321,pTRAIT!$A:$X,11,FALSE)</f>
        <v>0</v>
      </c>
      <c r="AJ321" s="63">
        <f>VLOOKUP($AC321,pTRAIT!$A:$X,12,FALSE)</f>
        <v>0</v>
      </c>
      <c r="AK321" s="63">
        <f>VLOOKUP($AC321,pTRAIT!$A:$X,13,FALSE)</f>
        <v>0</v>
      </c>
      <c r="AL321" s="63">
        <f>VLOOKUP($AC321,pTRAIT!$A:$X,14,FALSE)</f>
        <v>0</v>
      </c>
      <c r="AM321" s="63">
        <f>VLOOKUP($AC321,pTRAIT!$A:$X,15,FALSE)</f>
        <v>0</v>
      </c>
      <c r="AN321" s="63">
        <f>VLOOKUP($AC321,pTRAIT!$A:$X,16,FALSE)</f>
        <v>0</v>
      </c>
      <c r="AO321" s="63">
        <f>VLOOKUP($AC321,pTRAIT!$A:$X,17,FALSE)</f>
        <v>0</v>
      </c>
      <c r="AP321" s="63">
        <f>VLOOKUP($AC321,pTRAIT!$A:$X,18,FALSE)</f>
        <v>0</v>
      </c>
      <c r="AQ321" s="63">
        <f>VLOOKUP($AC321,pTRAIT!$A:$X,19,FALSE)</f>
        <v>0</v>
      </c>
      <c r="AR321" s="63">
        <f>VLOOKUP($AC321,pTRAIT!$A:$X,20,FALSE)</f>
        <v>0</v>
      </c>
      <c r="AS321" s="63">
        <f>VLOOKUP($AC321,pTRAIT!$A:$X,21,FALSE)</f>
        <v>0</v>
      </c>
      <c r="AT321" s="63">
        <f>VLOOKUP($AC321,pTRAIT!$A:$X,22,FALSE)</f>
        <v>0</v>
      </c>
      <c r="AU321" s="63">
        <f>VLOOKUP($AC321,pTRAIT!$A:$X,23,FALSE)</f>
        <v>0</v>
      </c>
      <c r="AV321" s="63">
        <f>VLOOKUP($AC321,pTRAIT!$A:$X,24,FALSE)</f>
        <v>0</v>
      </c>
    </row>
    <row r="322" spans="1:48" ht="12" hidden="1" customHeight="1" x14ac:dyDescent="0.2">
      <c r="A322" s="32">
        <v>458</v>
      </c>
      <c r="B322" s="33" t="s">
        <v>5</v>
      </c>
      <c r="C322" s="34">
        <v>724</v>
      </c>
      <c r="D322" s="32" t="str">
        <f t="shared" ref="D322:D385" si="5">_xlfn.CONCAT(A322,B322,C322)</f>
        <v>458X724</v>
      </c>
      <c r="E322" s="47" t="s">
        <v>1627</v>
      </c>
      <c r="F322" s="61" t="s">
        <v>1949</v>
      </c>
      <c r="G322" s="41" t="s">
        <v>43</v>
      </c>
      <c r="H322" s="38"/>
      <c r="I322" s="32">
        <v>458</v>
      </c>
      <c r="J322" s="63">
        <f>VLOOKUP(I322,pTRAIT!A:B,2,FALSE)</f>
        <v>0</v>
      </c>
      <c r="K322" s="63" t="s">
        <v>2725</v>
      </c>
      <c r="L322" s="63"/>
      <c r="M322" s="63" t="s">
        <v>2437</v>
      </c>
      <c r="N322" s="63" t="s">
        <v>2730</v>
      </c>
      <c r="O322" s="63" t="s">
        <v>2431</v>
      </c>
      <c r="P322" s="63" t="s">
        <v>2431</v>
      </c>
      <c r="Q322" s="63" t="s">
        <v>2734</v>
      </c>
      <c r="R322" s="63" t="s">
        <v>2735</v>
      </c>
      <c r="S322" s="63" t="s">
        <v>2431</v>
      </c>
      <c r="T322" s="63" t="s">
        <v>2431</v>
      </c>
      <c r="U322" s="63" t="s">
        <v>2431</v>
      </c>
      <c r="V322" s="63" t="s">
        <v>2431</v>
      </c>
      <c r="W322" s="63" t="s">
        <v>2431</v>
      </c>
      <c r="X322" s="63" t="s">
        <v>2436</v>
      </c>
      <c r="Y322" s="63" t="s">
        <v>2740</v>
      </c>
      <c r="Z322" s="63"/>
      <c r="AA322" s="63" t="s">
        <v>2728</v>
      </c>
      <c r="AB322" s="63"/>
      <c r="AC322" s="34">
        <v>724</v>
      </c>
      <c r="AD322" s="40" t="str">
        <f>VLOOKUP(AC322,pTRAIT!A:B,2,FALSE)</f>
        <v>EM5UeMi1Cf9Pu;RIN=RS / EM5UeMi1(Cf9);RIN=RF</v>
      </c>
      <c r="AE322" s="63">
        <f>VLOOKUP($AC322,pTRAIT!$A:$X,7,FALSE)</f>
        <v>0</v>
      </c>
      <c r="AF322" s="63">
        <f>VLOOKUP($AC322,pTRAIT!$A:$X,8,FALSE)</f>
        <v>0</v>
      </c>
      <c r="AG322" s="63">
        <f>VLOOKUP($AC322,pTRAIT!$A:$X,9,FALSE)</f>
        <v>0</v>
      </c>
      <c r="AH322" s="63">
        <f>VLOOKUP($AC322,pTRAIT!$A:$X,10,FALSE)</f>
        <v>0</v>
      </c>
      <c r="AI322" s="63">
        <f>VLOOKUP($AC322,pTRAIT!$A:$X,11,FALSE)</f>
        <v>0</v>
      </c>
      <c r="AJ322" s="63">
        <f>VLOOKUP($AC322,pTRAIT!$A:$X,12,FALSE)</f>
        <v>0</v>
      </c>
      <c r="AK322" s="63">
        <f>VLOOKUP($AC322,pTRAIT!$A:$X,13,FALSE)</f>
        <v>0</v>
      </c>
      <c r="AL322" s="63">
        <f>VLOOKUP($AC322,pTRAIT!$A:$X,14,FALSE)</f>
        <v>0</v>
      </c>
      <c r="AM322" s="63">
        <f>VLOOKUP($AC322,pTRAIT!$A:$X,15,FALSE)</f>
        <v>0</v>
      </c>
      <c r="AN322" s="63">
        <f>VLOOKUP($AC322,pTRAIT!$A:$X,16,FALSE)</f>
        <v>0</v>
      </c>
      <c r="AO322" s="63">
        <f>VLOOKUP($AC322,pTRAIT!$A:$X,17,FALSE)</f>
        <v>0</v>
      </c>
      <c r="AP322" s="63">
        <f>VLOOKUP($AC322,pTRAIT!$A:$X,18,FALSE)</f>
        <v>0</v>
      </c>
      <c r="AQ322" s="63">
        <f>VLOOKUP($AC322,pTRAIT!$A:$X,19,FALSE)</f>
        <v>0</v>
      </c>
      <c r="AR322" s="63">
        <f>VLOOKUP($AC322,pTRAIT!$A:$X,20,FALSE)</f>
        <v>0</v>
      </c>
      <c r="AS322" s="63">
        <f>VLOOKUP($AC322,pTRAIT!$A:$X,21,FALSE)</f>
        <v>0</v>
      </c>
      <c r="AT322" s="63">
        <f>VLOOKUP($AC322,pTRAIT!$A:$X,22,FALSE)</f>
        <v>0</v>
      </c>
      <c r="AU322" s="63">
        <f>VLOOKUP($AC322,pTRAIT!$A:$X,23,FALSE)</f>
        <v>0</v>
      </c>
      <c r="AV322" s="63">
        <f>VLOOKUP($AC322,pTRAIT!$A:$X,24,FALSE)</f>
        <v>0</v>
      </c>
    </row>
    <row r="323" spans="1:48" ht="12" hidden="1" customHeight="1" x14ac:dyDescent="0.2">
      <c r="A323" s="32">
        <v>458</v>
      </c>
      <c r="B323" s="33" t="s">
        <v>5</v>
      </c>
      <c r="C323" s="34">
        <v>725</v>
      </c>
      <c r="D323" s="32" t="str">
        <f t="shared" si="5"/>
        <v>458X725</v>
      </c>
      <c r="E323" s="47" t="s">
        <v>1627</v>
      </c>
      <c r="F323" s="61" t="s">
        <v>1950</v>
      </c>
      <c r="G323" s="41" t="s">
        <v>43</v>
      </c>
      <c r="H323" s="38"/>
      <c r="I323" s="32">
        <v>458</v>
      </c>
      <c r="J323" s="63">
        <f>VLOOKUP(I323,pTRAIT!A:B,2,FALSE)</f>
        <v>0</v>
      </c>
      <c r="K323" s="63" t="s">
        <v>2725</v>
      </c>
      <c r="L323" s="63"/>
      <c r="M323" s="63" t="s">
        <v>2437</v>
      </c>
      <c r="N323" s="63" t="s">
        <v>2730</v>
      </c>
      <c r="O323" s="63" t="s">
        <v>2431</v>
      </c>
      <c r="P323" s="63" t="s">
        <v>2431</v>
      </c>
      <c r="Q323" s="63" t="s">
        <v>2734</v>
      </c>
      <c r="R323" s="63" t="s">
        <v>2735</v>
      </c>
      <c r="S323" s="63" t="s">
        <v>2431</v>
      </c>
      <c r="T323" s="63" t="s">
        <v>2431</v>
      </c>
      <c r="U323" s="63" t="s">
        <v>2431</v>
      </c>
      <c r="V323" s="63" t="s">
        <v>2431</v>
      </c>
      <c r="W323" s="63" t="s">
        <v>2431</v>
      </c>
      <c r="X323" s="63" t="s">
        <v>2436</v>
      </c>
      <c r="Y323" s="63" t="s">
        <v>2740</v>
      </c>
      <c r="Z323" s="63"/>
      <c r="AA323" s="63" t="s">
        <v>2728</v>
      </c>
      <c r="AB323" s="63"/>
      <c r="AC323" s="34">
        <v>725</v>
      </c>
      <c r="AD323" s="40" t="str">
        <f>VLOOKUP(AC323,pTRAIT!A:B,2,FALSE)</f>
        <v>EM5UeMi1Cf9Pu;RIN=RS / EM5UeMi1Fr1Cf9;RIN=RS</v>
      </c>
      <c r="AE323" s="63">
        <f>VLOOKUP($AC323,pTRAIT!$A:$X,7,FALSE)</f>
        <v>0</v>
      </c>
      <c r="AF323" s="63">
        <f>VLOOKUP($AC323,pTRAIT!$A:$X,8,FALSE)</f>
        <v>0</v>
      </c>
      <c r="AG323" s="63">
        <f>VLOOKUP($AC323,pTRAIT!$A:$X,9,FALSE)</f>
        <v>0</v>
      </c>
      <c r="AH323" s="63">
        <f>VLOOKUP($AC323,pTRAIT!$A:$X,10,FALSE)</f>
        <v>0</v>
      </c>
      <c r="AI323" s="63">
        <f>VLOOKUP($AC323,pTRAIT!$A:$X,11,FALSE)</f>
        <v>0</v>
      </c>
      <c r="AJ323" s="63">
        <f>VLOOKUP($AC323,pTRAIT!$A:$X,12,FALSE)</f>
        <v>0</v>
      </c>
      <c r="AK323" s="63">
        <f>VLOOKUP($AC323,pTRAIT!$A:$X,13,FALSE)</f>
        <v>0</v>
      </c>
      <c r="AL323" s="63">
        <f>VLOOKUP($AC323,pTRAIT!$A:$X,14,FALSE)</f>
        <v>0</v>
      </c>
      <c r="AM323" s="63">
        <f>VLOOKUP($AC323,pTRAIT!$A:$X,15,FALSE)</f>
        <v>0</v>
      </c>
      <c r="AN323" s="63">
        <f>VLOOKUP($AC323,pTRAIT!$A:$X,16,FALSE)</f>
        <v>0</v>
      </c>
      <c r="AO323" s="63">
        <f>VLOOKUP($AC323,pTRAIT!$A:$X,17,FALSE)</f>
        <v>0</v>
      </c>
      <c r="AP323" s="63">
        <f>VLOOKUP($AC323,pTRAIT!$A:$X,18,FALSE)</f>
        <v>0</v>
      </c>
      <c r="AQ323" s="63">
        <f>VLOOKUP($AC323,pTRAIT!$A:$X,19,FALSE)</f>
        <v>0</v>
      </c>
      <c r="AR323" s="63">
        <f>VLOOKUP($AC323,pTRAIT!$A:$X,20,FALSE)</f>
        <v>0</v>
      </c>
      <c r="AS323" s="63">
        <f>VLOOKUP($AC323,pTRAIT!$A:$X,21,FALSE)</f>
        <v>0</v>
      </c>
      <c r="AT323" s="63">
        <f>VLOOKUP($AC323,pTRAIT!$A:$X,22,FALSE)</f>
        <v>0</v>
      </c>
      <c r="AU323" s="63">
        <f>VLOOKUP($AC323,pTRAIT!$A:$X,23,FALSE)</f>
        <v>0</v>
      </c>
      <c r="AV323" s="63">
        <f>VLOOKUP($AC323,pTRAIT!$A:$X,24,FALSE)</f>
        <v>0</v>
      </c>
    </row>
    <row r="324" spans="1:48" ht="12" hidden="1" customHeight="1" x14ac:dyDescent="0.2">
      <c r="A324" s="32">
        <v>458</v>
      </c>
      <c r="B324" s="33" t="s">
        <v>5</v>
      </c>
      <c r="C324" s="34">
        <v>726</v>
      </c>
      <c r="D324" s="32" t="str">
        <f t="shared" si="5"/>
        <v>458X726</v>
      </c>
      <c r="E324" s="47" t="s">
        <v>1627</v>
      </c>
      <c r="F324" s="61" t="s">
        <v>1951</v>
      </c>
      <c r="G324" s="41" t="s">
        <v>43</v>
      </c>
      <c r="H324" s="38"/>
      <c r="I324" s="32">
        <v>458</v>
      </c>
      <c r="J324" s="63">
        <f>VLOOKUP(I324,pTRAIT!A:B,2,FALSE)</f>
        <v>0</v>
      </c>
      <c r="K324" s="63" t="s">
        <v>2725</v>
      </c>
      <c r="L324" s="63"/>
      <c r="M324" s="63" t="s">
        <v>2437</v>
      </c>
      <c r="N324" s="63" t="s">
        <v>2730</v>
      </c>
      <c r="O324" s="63" t="s">
        <v>2431</v>
      </c>
      <c r="P324" s="63" t="s">
        <v>2431</v>
      </c>
      <c r="Q324" s="63" t="s">
        <v>2734</v>
      </c>
      <c r="R324" s="63" t="s">
        <v>2735</v>
      </c>
      <c r="S324" s="63" t="s">
        <v>2431</v>
      </c>
      <c r="T324" s="63" t="s">
        <v>2431</v>
      </c>
      <c r="U324" s="63" t="s">
        <v>2431</v>
      </c>
      <c r="V324" s="63" t="s">
        <v>2431</v>
      </c>
      <c r="W324" s="63" t="s">
        <v>2431</v>
      </c>
      <c r="X324" s="63" t="s">
        <v>2436</v>
      </c>
      <c r="Y324" s="63" t="s">
        <v>2740</v>
      </c>
      <c r="Z324" s="63"/>
      <c r="AA324" s="63" t="s">
        <v>2728</v>
      </c>
      <c r="AB324" s="63"/>
      <c r="AC324" s="34">
        <v>726</v>
      </c>
      <c r="AD324" s="40" t="str">
        <f>VLOOKUP(AC324,pTRAIT!A:B,2,FALSE)</f>
        <v>EM5UeMi1Cf9Pu;RIN=RS / EM5Ue;RIN=RS</v>
      </c>
      <c r="AE324" s="63">
        <f>VLOOKUP($AC324,pTRAIT!$A:$X,7,FALSE)</f>
        <v>0</v>
      </c>
      <c r="AF324" s="63">
        <f>VLOOKUP($AC324,pTRAIT!$A:$X,8,FALSE)</f>
        <v>0</v>
      </c>
      <c r="AG324" s="63">
        <f>VLOOKUP($AC324,pTRAIT!$A:$X,9,FALSE)</f>
        <v>0</v>
      </c>
      <c r="AH324" s="63">
        <f>VLOOKUP($AC324,pTRAIT!$A:$X,10,FALSE)</f>
        <v>0</v>
      </c>
      <c r="AI324" s="63">
        <f>VLOOKUP($AC324,pTRAIT!$A:$X,11,FALSE)</f>
        <v>0</v>
      </c>
      <c r="AJ324" s="63">
        <f>VLOOKUP($AC324,pTRAIT!$A:$X,12,FALSE)</f>
        <v>0</v>
      </c>
      <c r="AK324" s="63">
        <f>VLOOKUP($AC324,pTRAIT!$A:$X,13,FALSE)</f>
        <v>0</v>
      </c>
      <c r="AL324" s="63">
        <f>VLOOKUP($AC324,pTRAIT!$A:$X,14,FALSE)</f>
        <v>0</v>
      </c>
      <c r="AM324" s="63">
        <f>VLOOKUP($AC324,pTRAIT!$A:$X,15,FALSE)</f>
        <v>0</v>
      </c>
      <c r="AN324" s="63">
        <f>VLOOKUP($AC324,pTRAIT!$A:$X,16,FALSE)</f>
        <v>0</v>
      </c>
      <c r="AO324" s="63">
        <f>VLOOKUP($AC324,pTRAIT!$A:$X,17,FALSE)</f>
        <v>0</v>
      </c>
      <c r="AP324" s="63">
        <f>VLOOKUP($AC324,pTRAIT!$A:$X,18,FALSE)</f>
        <v>0</v>
      </c>
      <c r="AQ324" s="63">
        <f>VLOOKUP($AC324,pTRAIT!$A:$X,19,FALSE)</f>
        <v>0</v>
      </c>
      <c r="AR324" s="63">
        <f>VLOOKUP($AC324,pTRAIT!$A:$X,20,FALSE)</f>
        <v>0</v>
      </c>
      <c r="AS324" s="63">
        <f>VLOOKUP($AC324,pTRAIT!$A:$X,21,FALSE)</f>
        <v>0</v>
      </c>
      <c r="AT324" s="63">
        <f>VLOOKUP($AC324,pTRAIT!$A:$X,22,FALSE)</f>
        <v>0</v>
      </c>
      <c r="AU324" s="63">
        <f>VLOOKUP($AC324,pTRAIT!$A:$X,23,FALSE)</f>
        <v>0</v>
      </c>
      <c r="AV324" s="63">
        <f>VLOOKUP($AC324,pTRAIT!$A:$X,24,FALSE)</f>
        <v>0</v>
      </c>
    </row>
    <row r="325" spans="1:48" ht="12" hidden="1" customHeight="1" x14ac:dyDescent="0.2">
      <c r="A325" s="32">
        <v>458</v>
      </c>
      <c r="B325" s="33" t="s">
        <v>5</v>
      </c>
      <c r="C325" s="34">
        <v>727</v>
      </c>
      <c r="D325" s="32" t="str">
        <f t="shared" si="5"/>
        <v>458X727</v>
      </c>
      <c r="E325" s="47" t="s">
        <v>1627</v>
      </c>
      <c r="F325" s="61" t="s">
        <v>1952</v>
      </c>
      <c r="G325" s="41" t="s">
        <v>43</v>
      </c>
      <c r="H325" s="38"/>
      <c r="I325" s="32">
        <v>458</v>
      </c>
      <c r="J325" s="63">
        <f>VLOOKUP(I325,pTRAIT!A:B,2,FALSE)</f>
        <v>0</v>
      </c>
      <c r="K325" s="63" t="s">
        <v>2725</v>
      </c>
      <c r="L325" s="63"/>
      <c r="M325" s="63" t="s">
        <v>2437</v>
      </c>
      <c r="N325" s="63" t="s">
        <v>2730</v>
      </c>
      <c r="O325" s="63" t="s">
        <v>2431</v>
      </c>
      <c r="P325" s="63" t="s">
        <v>2431</v>
      </c>
      <c r="Q325" s="63" t="s">
        <v>2734</v>
      </c>
      <c r="R325" s="63" t="s">
        <v>2735</v>
      </c>
      <c r="S325" s="63" t="s">
        <v>2431</v>
      </c>
      <c r="T325" s="63" t="s">
        <v>2431</v>
      </c>
      <c r="U325" s="63" t="s">
        <v>2431</v>
      </c>
      <c r="V325" s="63" t="s">
        <v>2431</v>
      </c>
      <c r="W325" s="63" t="s">
        <v>2431</v>
      </c>
      <c r="X325" s="63" t="s">
        <v>2436</v>
      </c>
      <c r="Y325" s="63" t="s">
        <v>2740</v>
      </c>
      <c r="Z325" s="63"/>
      <c r="AA325" s="63" t="s">
        <v>2728</v>
      </c>
      <c r="AB325" s="63"/>
      <c r="AC325" s="34">
        <v>727</v>
      </c>
      <c r="AD325" s="40" t="str">
        <f>VLOOKUP(AC325,pTRAIT!A:B,2,FALSE)</f>
        <v>EM5UeMi1Cf9Pu;RIN=RS / EM5UeMi1WS(Cf9);RIN=RS</v>
      </c>
      <c r="AE325" s="63">
        <f>VLOOKUP($AC325,pTRAIT!$A:$X,7,FALSE)</f>
        <v>0</v>
      </c>
      <c r="AF325" s="63">
        <f>VLOOKUP($AC325,pTRAIT!$A:$X,8,FALSE)</f>
        <v>0</v>
      </c>
      <c r="AG325" s="63">
        <f>VLOOKUP($AC325,pTRAIT!$A:$X,9,FALSE)</f>
        <v>0</v>
      </c>
      <c r="AH325" s="63">
        <f>VLOOKUP($AC325,pTRAIT!$A:$X,10,FALSE)</f>
        <v>0</v>
      </c>
      <c r="AI325" s="63">
        <f>VLOOKUP($AC325,pTRAIT!$A:$X,11,FALSE)</f>
        <v>0</v>
      </c>
      <c r="AJ325" s="63">
        <f>VLOOKUP($AC325,pTRAIT!$A:$X,12,FALSE)</f>
        <v>0</v>
      </c>
      <c r="AK325" s="63">
        <f>VLOOKUP($AC325,pTRAIT!$A:$X,13,FALSE)</f>
        <v>0</v>
      </c>
      <c r="AL325" s="63">
        <f>VLOOKUP($AC325,pTRAIT!$A:$X,14,FALSE)</f>
        <v>0</v>
      </c>
      <c r="AM325" s="63">
        <f>VLOOKUP($AC325,pTRAIT!$A:$X,15,FALSE)</f>
        <v>0</v>
      </c>
      <c r="AN325" s="63">
        <f>VLOOKUP($AC325,pTRAIT!$A:$X,16,FALSE)</f>
        <v>0</v>
      </c>
      <c r="AO325" s="63">
        <f>VLOOKUP($AC325,pTRAIT!$A:$X,17,FALSE)</f>
        <v>0</v>
      </c>
      <c r="AP325" s="63">
        <f>VLOOKUP($AC325,pTRAIT!$A:$X,18,FALSE)</f>
        <v>0</v>
      </c>
      <c r="AQ325" s="63">
        <f>VLOOKUP($AC325,pTRAIT!$A:$X,19,FALSE)</f>
        <v>0</v>
      </c>
      <c r="AR325" s="63">
        <f>VLOOKUP($AC325,pTRAIT!$A:$X,20,FALSE)</f>
        <v>0</v>
      </c>
      <c r="AS325" s="63">
        <f>VLOOKUP($AC325,pTRAIT!$A:$X,21,FALSE)</f>
        <v>0</v>
      </c>
      <c r="AT325" s="63">
        <f>VLOOKUP($AC325,pTRAIT!$A:$X,22,FALSE)</f>
        <v>0</v>
      </c>
      <c r="AU325" s="63">
        <f>VLOOKUP($AC325,pTRAIT!$A:$X,23,FALSE)</f>
        <v>0</v>
      </c>
      <c r="AV325" s="63">
        <f>VLOOKUP($AC325,pTRAIT!$A:$X,24,FALSE)</f>
        <v>0</v>
      </c>
    </row>
    <row r="326" spans="1:48" ht="12" hidden="1" customHeight="1" x14ac:dyDescent="0.2">
      <c r="A326" s="32">
        <v>458</v>
      </c>
      <c r="B326" s="33" t="s">
        <v>5</v>
      </c>
      <c r="C326" s="34">
        <v>728</v>
      </c>
      <c r="D326" s="32" t="str">
        <f t="shared" si="5"/>
        <v>458X728</v>
      </c>
      <c r="E326" s="47" t="s">
        <v>1627</v>
      </c>
      <c r="F326" s="61" t="s">
        <v>1953</v>
      </c>
      <c r="G326" s="41" t="s">
        <v>43</v>
      </c>
      <c r="H326" s="45"/>
      <c r="I326" s="32">
        <v>458</v>
      </c>
      <c r="J326" s="63">
        <f>VLOOKUP(I326,pTRAIT!A:B,2,FALSE)</f>
        <v>0</v>
      </c>
      <c r="K326" s="63" t="s">
        <v>2725</v>
      </c>
      <c r="L326" s="63"/>
      <c r="M326" s="63" t="s">
        <v>2437</v>
      </c>
      <c r="N326" s="63" t="s">
        <v>2730</v>
      </c>
      <c r="O326" s="63" t="s">
        <v>2431</v>
      </c>
      <c r="P326" s="63" t="s">
        <v>2431</v>
      </c>
      <c r="Q326" s="63" t="s">
        <v>2734</v>
      </c>
      <c r="R326" s="63" t="s">
        <v>2735</v>
      </c>
      <c r="S326" s="63" t="s">
        <v>2431</v>
      </c>
      <c r="T326" s="63" t="s">
        <v>2431</v>
      </c>
      <c r="U326" s="63" t="s">
        <v>2431</v>
      </c>
      <c r="V326" s="63" t="s">
        <v>2431</v>
      </c>
      <c r="W326" s="63" t="s">
        <v>2431</v>
      </c>
      <c r="X326" s="63" t="s">
        <v>2436</v>
      </c>
      <c r="Y326" s="63" t="s">
        <v>2740</v>
      </c>
      <c r="Z326" s="63"/>
      <c r="AA326" s="63" t="s">
        <v>2728</v>
      </c>
      <c r="AB326" s="63"/>
      <c r="AC326" s="34">
        <v>728</v>
      </c>
      <c r="AD326" s="40" t="str">
        <f>VLOOKUP(AC326,pTRAIT!A:B,2,FALSE)</f>
        <v>EM5UeMi1Cf9Pu;RIN=RS / (RT)(Ue)(So5);RIN=RS</v>
      </c>
      <c r="AE326" s="63">
        <f>VLOOKUP($AC326,pTRAIT!$A:$X,7,FALSE)</f>
        <v>0</v>
      </c>
      <c r="AF326" s="63">
        <f>VLOOKUP($AC326,pTRAIT!$A:$X,8,FALSE)</f>
        <v>0</v>
      </c>
      <c r="AG326" s="63">
        <f>VLOOKUP($AC326,pTRAIT!$A:$X,9,FALSE)</f>
        <v>0</v>
      </c>
      <c r="AH326" s="63">
        <f>VLOOKUP($AC326,pTRAIT!$A:$X,10,FALSE)</f>
        <v>0</v>
      </c>
      <c r="AI326" s="63">
        <f>VLOOKUP($AC326,pTRAIT!$A:$X,11,FALSE)</f>
        <v>0</v>
      </c>
      <c r="AJ326" s="63">
        <f>VLOOKUP($AC326,pTRAIT!$A:$X,12,FALSE)</f>
        <v>0</v>
      </c>
      <c r="AK326" s="63">
        <f>VLOOKUP($AC326,pTRAIT!$A:$X,13,FALSE)</f>
        <v>0</v>
      </c>
      <c r="AL326" s="63">
        <f>VLOOKUP($AC326,pTRAIT!$A:$X,14,FALSE)</f>
        <v>0</v>
      </c>
      <c r="AM326" s="63">
        <f>VLOOKUP($AC326,pTRAIT!$A:$X,15,FALSE)</f>
        <v>0</v>
      </c>
      <c r="AN326" s="63">
        <f>VLOOKUP($AC326,pTRAIT!$A:$X,16,FALSE)</f>
        <v>0</v>
      </c>
      <c r="AO326" s="63">
        <f>VLOOKUP($AC326,pTRAIT!$A:$X,17,FALSE)</f>
        <v>0</v>
      </c>
      <c r="AP326" s="63">
        <f>VLOOKUP($AC326,pTRAIT!$A:$X,18,FALSE)</f>
        <v>0</v>
      </c>
      <c r="AQ326" s="63">
        <f>VLOOKUP($AC326,pTRAIT!$A:$X,19,FALSE)</f>
        <v>0</v>
      </c>
      <c r="AR326" s="63">
        <f>VLOOKUP($AC326,pTRAIT!$A:$X,20,FALSE)</f>
        <v>0</v>
      </c>
      <c r="AS326" s="63">
        <f>VLOOKUP($AC326,pTRAIT!$A:$X,21,FALSE)</f>
        <v>0</v>
      </c>
      <c r="AT326" s="63">
        <f>VLOOKUP($AC326,pTRAIT!$A:$X,22,FALSE)</f>
        <v>0</v>
      </c>
      <c r="AU326" s="63">
        <f>VLOOKUP($AC326,pTRAIT!$A:$X,23,FALSE)</f>
        <v>0</v>
      </c>
      <c r="AV326" s="63">
        <f>VLOOKUP($AC326,pTRAIT!$A:$X,24,FALSE)</f>
        <v>0</v>
      </c>
    </row>
    <row r="327" spans="1:48" ht="12" hidden="1" customHeight="1" x14ac:dyDescent="0.2">
      <c r="A327" s="32">
        <v>458</v>
      </c>
      <c r="B327" s="33" t="s">
        <v>5</v>
      </c>
      <c r="C327" s="34">
        <v>729</v>
      </c>
      <c r="D327" s="32" t="str">
        <f t="shared" si="5"/>
        <v>458X729</v>
      </c>
      <c r="E327" s="47" t="s">
        <v>1627</v>
      </c>
      <c r="F327" s="61" t="s">
        <v>1954</v>
      </c>
      <c r="G327" s="41" t="s">
        <v>43</v>
      </c>
      <c r="H327" s="45"/>
      <c r="I327" s="32">
        <v>458</v>
      </c>
      <c r="J327" s="63">
        <f>VLOOKUP(I327,pTRAIT!A:B,2,FALSE)</f>
        <v>0</v>
      </c>
      <c r="K327" s="63" t="s">
        <v>2725</v>
      </c>
      <c r="L327" s="63"/>
      <c r="M327" s="63" t="s">
        <v>2437</v>
      </c>
      <c r="N327" s="63" t="s">
        <v>2730</v>
      </c>
      <c r="O327" s="63" t="s">
        <v>2431</v>
      </c>
      <c r="P327" s="63" t="s">
        <v>2431</v>
      </c>
      <c r="Q327" s="63" t="s">
        <v>2734</v>
      </c>
      <c r="R327" s="63" t="s">
        <v>2735</v>
      </c>
      <c r="S327" s="63" t="s">
        <v>2431</v>
      </c>
      <c r="T327" s="63" t="s">
        <v>2431</v>
      </c>
      <c r="U327" s="63" t="s">
        <v>2431</v>
      </c>
      <c r="V327" s="63" t="s">
        <v>2431</v>
      </c>
      <c r="W327" s="63" t="s">
        <v>2431</v>
      </c>
      <c r="X327" s="63" t="s">
        <v>2436</v>
      </c>
      <c r="Y327" s="63" t="s">
        <v>2740</v>
      </c>
      <c r="Z327" s="63"/>
      <c r="AA327" s="63" t="s">
        <v>2728</v>
      </c>
      <c r="AB327" s="63"/>
      <c r="AC327" s="34">
        <v>729</v>
      </c>
      <c r="AD327" s="40" t="str">
        <f>VLOOKUP(AC327,pTRAIT!A:B,2,FALSE)</f>
        <v>EM5UeMi1Cf9Pu;RIN=RS / EM5RTRo5So5Cf9Pu;RIN=RF</v>
      </c>
      <c r="AE327" s="63">
        <f>VLOOKUP($AC327,pTRAIT!$A:$X,7,FALSE)</f>
        <v>0</v>
      </c>
      <c r="AF327" s="63">
        <f>VLOOKUP($AC327,pTRAIT!$A:$X,8,FALSE)</f>
        <v>0</v>
      </c>
      <c r="AG327" s="63">
        <f>VLOOKUP($AC327,pTRAIT!$A:$X,9,FALSE)</f>
        <v>0</v>
      </c>
      <c r="AH327" s="63">
        <f>VLOOKUP($AC327,pTRAIT!$A:$X,10,FALSE)</f>
        <v>0</v>
      </c>
      <c r="AI327" s="63">
        <f>VLOOKUP($AC327,pTRAIT!$A:$X,11,FALSE)</f>
        <v>0</v>
      </c>
      <c r="AJ327" s="63">
        <f>VLOOKUP($AC327,pTRAIT!$A:$X,12,FALSE)</f>
        <v>0</v>
      </c>
      <c r="AK327" s="63">
        <f>VLOOKUP($AC327,pTRAIT!$A:$X,13,FALSE)</f>
        <v>0</v>
      </c>
      <c r="AL327" s="63">
        <f>VLOOKUP($AC327,pTRAIT!$A:$X,14,FALSE)</f>
        <v>0</v>
      </c>
      <c r="AM327" s="63">
        <f>VLOOKUP($AC327,pTRAIT!$A:$X,15,FALSE)</f>
        <v>0</v>
      </c>
      <c r="AN327" s="63">
        <f>VLOOKUP($AC327,pTRAIT!$A:$X,16,FALSE)</f>
        <v>0</v>
      </c>
      <c r="AO327" s="63">
        <f>VLOOKUP($AC327,pTRAIT!$A:$X,17,FALSE)</f>
        <v>0</v>
      </c>
      <c r="AP327" s="63">
        <f>VLOOKUP($AC327,pTRAIT!$A:$X,18,FALSE)</f>
        <v>0</v>
      </c>
      <c r="AQ327" s="63">
        <f>VLOOKUP($AC327,pTRAIT!$A:$X,19,FALSE)</f>
        <v>0</v>
      </c>
      <c r="AR327" s="63">
        <f>VLOOKUP($AC327,pTRAIT!$A:$X,20,FALSE)</f>
        <v>0</v>
      </c>
      <c r="AS327" s="63">
        <f>VLOOKUP($AC327,pTRAIT!$A:$X,21,FALSE)</f>
        <v>0</v>
      </c>
      <c r="AT327" s="63">
        <f>VLOOKUP($AC327,pTRAIT!$A:$X,22,FALSE)</f>
        <v>0</v>
      </c>
      <c r="AU327" s="63">
        <f>VLOOKUP($AC327,pTRAIT!$A:$X,23,FALSE)</f>
        <v>0</v>
      </c>
      <c r="AV327" s="63">
        <f>VLOOKUP($AC327,pTRAIT!$A:$X,24,FALSE)</f>
        <v>0</v>
      </c>
    </row>
    <row r="328" spans="1:48" ht="12" hidden="1" customHeight="1" x14ac:dyDescent="0.2">
      <c r="A328" s="32">
        <v>458</v>
      </c>
      <c r="B328" s="33" t="s">
        <v>5</v>
      </c>
      <c r="C328" s="34">
        <v>730</v>
      </c>
      <c r="D328" s="32" t="str">
        <f t="shared" si="5"/>
        <v>458X730</v>
      </c>
      <c r="E328" s="47" t="s">
        <v>1627</v>
      </c>
      <c r="F328" s="61" t="s">
        <v>1955</v>
      </c>
      <c r="G328" s="41" t="s">
        <v>43</v>
      </c>
      <c r="H328" s="38"/>
      <c r="I328" s="32">
        <v>458</v>
      </c>
      <c r="J328" s="63">
        <f>VLOOKUP(I328,pTRAIT!A:B,2,FALSE)</f>
        <v>0</v>
      </c>
      <c r="K328" s="63" t="s">
        <v>2725</v>
      </c>
      <c r="L328" s="63"/>
      <c r="M328" s="63" t="s">
        <v>2437</v>
      </c>
      <c r="N328" s="63" t="s">
        <v>2730</v>
      </c>
      <c r="O328" s="63" t="s">
        <v>2431</v>
      </c>
      <c r="P328" s="63" t="s">
        <v>2431</v>
      </c>
      <c r="Q328" s="63" t="s">
        <v>2734</v>
      </c>
      <c r="R328" s="63" t="s">
        <v>2735</v>
      </c>
      <c r="S328" s="63" t="s">
        <v>2431</v>
      </c>
      <c r="T328" s="63" t="s">
        <v>2431</v>
      </c>
      <c r="U328" s="63" t="s">
        <v>2431</v>
      </c>
      <c r="V328" s="63" t="s">
        <v>2431</v>
      </c>
      <c r="W328" s="63" t="s">
        <v>2431</v>
      </c>
      <c r="X328" s="63" t="s">
        <v>2436</v>
      </c>
      <c r="Y328" s="63" t="s">
        <v>2740</v>
      </c>
      <c r="Z328" s="63"/>
      <c r="AA328" s="63" t="s">
        <v>2728</v>
      </c>
      <c r="AB328" s="63"/>
      <c r="AC328" s="34">
        <v>730</v>
      </c>
      <c r="AD328" s="40" t="str">
        <f>VLOOKUP(AC328,pTRAIT!A:B,2,FALSE)</f>
        <v>EM5UeMi1Cf9Pu;RIN=RS / EM5RTUeCM5Pu;RIN=RF</v>
      </c>
      <c r="AE328" s="63">
        <f>VLOOKUP($AC328,pTRAIT!$A:$X,7,FALSE)</f>
        <v>0</v>
      </c>
      <c r="AF328" s="63">
        <f>VLOOKUP($AC328,pTRAIT!$A:$X,8,FALSE)</f>
        <v>0</v>
      </c>
      <c r="AG328" s="63">
        <f>VLOOKUP($AC328,pTRAIT!$A:$X,9,FALSE)</f>
        <v>0</v>
      </c>
      <c r="AH328" s="63">
        <f>VLOOKUP($AC328,pTRAIT!$A:$X,10,FALSE)</f>
        <v>0</v>
      </c>
      <c r="AI328" s="63">
        <f>VLOOKUP($AC328,pTRAIT!$A:$X,11,FALSE)</f>
        <v>0</v>
      </c>
      <c r="AJ328" s="63">
        <f>VLOOKUP($AC328,pTRAIT!$A:$X,12,FALSE)</f>
        <v>0</v>
      </c>
      <c r="AK328" s="63">
        <f>VLOOKUP($AC328,pTRAIT!$A:$X,13,FALSE)</f>
        <v>0</v>
      </c>
      <c r="AL328" s="63">
        <f>VLOOKUP($AC328,pTRAIT!$A:$X,14,FALSE)</f>
        <v>0</v>
      </c>
      <c r="AM328" s="63">
        <f>VLOOKUP($AC328,pTRAIT!$A:$X,15,FALSE)</f>
        <v>0</v>
      </c>
      <c r="AN328" s="63">
        <f>VLOOKUP($AC328,pTRAIT!$A:$X,16,FALSE)</f>
        <v>0</v>
      </c>
      <c r="AO328" s="63">
        <f>VLOOKUP($AC328,pTRAIT!$A:$X,17,FALSE)</f>
        <v>0</v>
      </c>
      <c r="AP328" s="63">
        <f>VLOOKUP($AC328,pTRAIT!$A:$X,18,FALSE)</f>
        <v>0</v>
      </c>
      <c r="AQ328" s="63">
        <f>VLOOKUP($AC328,pTRAIT!$A:$X,19,FALSE)</f>
        <v>0</v>
      </c>
      <c r="AR328" s="63">
        <f>VLOOKUP($AC328,pTRAIT!$A:$X,20,FALSE)</f>
        <v>0</v>
      </c>
      <c r="AS328" s="63">
        <f>VLOOKUP($AC328,pTRAIT!$A:$X,21,FALSE)</f>
        <v>0</v>
      </c>
      <c r="AT328" s="63">
        <f>VLOOKUP($AC328,pTRAIT!$A:$X,22,FALSE)</f>
        <v>0</v>
      </c>
      <c r="AU328" s="63">
        <f>VLOOKUP($AC328,pTRAIT!$A:$X,23,FALSE)</f>
        <v>0</v>
      </c>
      <c r="AV328" s="63">
        <f>VLOOKUP($AC328,pTRAIT!$A:$X,24,FALSE)</f>
        <v>0</v>
      </c>
    </row>
    <row r="329" spans="1:48" ht="12" hidden="1" customHeight="1" x14ac:dyDescent="0.2">
      <c r="A329" s="32">
        <v>458</v>
      </c>
      <c r="B329" s="33" t="s">
        <v>5</v>
      </c>
      <c r="C329" s="34">
        <v>732</v>
      </c>
      <c r="D329" s="32" t="str">
        <f t="shared" si="5"/>
        <v>458X732</v>
      </c>
      <c r="E329" s="47" t="s">
        <v>1627</v>
      </c>
      <c r="F329" s="61" t="s">
        <v>1956</v>
      </c>
      <c r="G329" s="41" t="s">
        <v>43</v>
      </c>
      <c r="H329" s="38"/>
      <c r="I329" s="32">
        <v>458</v>
      </c>
      <c r="J329" s="63">
        <f>VLOOKUP(I329,pTRAIT!A:B,2,FALSE)</f>
        <v>0</v>
      </c>
      <c r="K329" s="63" t="s">
        <v>2725</v>
      </c>
      <c r="L329" s="63"/>
      <c r="M329" s="63" t="s">
        <v>2437</v>
      </c>
      <c r="N329" s="63" t="s">
        <v>2730</v>
      </c>
      <c r="O329" s="63" t="s">
        <v>2431</v>
      </c>
      <c r="P329" s="63" t="s">
        <v>2431</v>
      </c>
      <c r="Q329" s="63" t="s">
        <v>2734</v>
      </c>
      <c r="R329" s="63" t="s">
        <v>2735</v>
      </c>
      <c r="S329" s="63" t="s">
        <v>2431</v>
      </c>
      <c r="T329" s="63" t="s">
        <v>2431</v>
      </c>
      <c r="U329" s="63" t="s">
        <v>2431</v>
      </c>
      <c r="V329" s="63" t="s">
        <v>2431</v>
      </c>
      <c r="W329" s="63" t="s">
        <v>2431</v>
      </c>
      <c r="X329" s="63" t="s">
        <v>2436</v>
      </c>
      <c r="Y329" s="63" t="s">
        <v>2740</v>
      </c>
      <c r="Z329" s="63"/>
      <c r="AA329" s="63" t="s">
        <v>2728</v>
      </c>
      <c r="AB329" s="63"/>
      <c r="AC329" s="34">
        <v>732</v>
      </c>
      <c r="AD329" s="40" t="str">
        <f>VLOOKUP(AC329,pTRAIT!A:B,2,FALSE)</f>
        <v>EM5UeMi1Cf9Pu;RIN=RS / EM5RTUeCM5Pu;RIN=RF</v>
      </c>
      <c r="AE329" s="63">
        <f>VLOOKUP($AC329,pTRAIT!$A:$X,7,FALSE)</f>
        <v>0</v>
      </c>
      <c r="AF329" s="63">
        <f>VLOOKUP($AC329,pTRAIT!$A:$X,8,FALSE)</f>
        <v>0</v>
      </c>
      <c r="AG329" s="63">
        <f>VLOOKUP($AC329,pTRAIT!$A:$X,9,FALSE)</f>
        <v>0</v>
      </c>
      <c r="AH329" s="63">
        <f>VLOOKUP($AC329,pTRAIT!$A:$X,10,FALSE)</f>
        <v>0</v>
      </c>
      <c r="AI329" s="63">
        <f>VLOOKUP($AC329,pTRAIT!$A:$X,11,FALSE)</f>
        <v>0</v>
      </c>
      <c r="AJ329" s="63">
        <f>VLOOKUP($AC329,pTRAIT!$A:$X,12,FALSE)</f>
        <v>0</v>
      </c>
      <c r="AK329" s="63">
        <f>VLOOKUP($AC329,pTRAIT!$A:$X,13,FALSE)</f>
        <v>0</v>
      </c>
      <c r="AL329" s="63">
        <f>VLOOKUP($AC329,pTRAIT!$A:$X,14,FALSE)</f>
        <v>0</v>
      </c>
      <c r="AM329" s="63">
        <f>VLOOKUP($AC329,pTRAIT!$A:$X,15,FALSE)</f>
        <v>0</v>
      </c>
      <c r="AN329" s="63">
        <f>VLOOKUP($AC329,pTRAIT!$A:$X,16,FALSE)</f>
        <v>0</v>
      </c>
      <c r="AO329" s="63">
        <f>VLOOKUP($AC329,pTRAIT!$A:$X,17,FALSE)</f>
        <v>0</v>
      </c>
      <c r="AP329" s="63">
        <f>VLOOKUP($AC329,pTRAIT!$A:$X,18,FALSE)</f>
        <v>0</v>
      </c>
      <c r="AQ329" s="63">
        <f>VLOOKUP($AC329,pTRAIT!$A:$X,19,FALSE)</f>
        <v>0</v>
      </c>
      <c r="AR329" s="63">
        <f>VLOOKUP($AC329,pTRAIT!$A:$X,20,FALSE)</f>
        <v>0</v>
      </c>
      <c r="AS329" s="63">
        <f>VLOOKUP($AC329,pTRAIT!$A:$X,21,FALSE)</f>
        <v>0</v>
      </c>
      <c r="AT329" s="63">
        <f>VLOOKUP($AC329,pTRAIT!$A:$X,22,FALSE)</f>
        <v>0</v>
      </c>
      <c r="AU329" s="63">
        <f>VLOOKUP($AC329,pTRAIT!$A:$X,23,FALSE)</f>
        <v>0</v>
      </c>
      <c r="AV329" s="63">
        <f>VLOOKUP($AC329,pTRAIT!$A:$X,24,FALSE)</f>
        <v>0</v>
      </c>
    </row>
    <row r="330" spans="1:48" ht="12" hidden="1" customHeight="1" x14ac:dyDescent="0.2">
      <c r="A330" s="32">
        <v>458</v>
      </c>
      <c r="B330" s="33" t="s">
        <v>5</v>
      </c>
      <c r="C330" s="34">
        <v>734</v>
      </c>
      <c r="D330" s="32" t="str">
        <f t="shared" si="5"/>
        <v>458X734</v>
      </c>
      <c r="E330" s="47" t="s">
        <v>1627</v>
      </c>
      <c r="F330" s="61" t="s">
        <v>1957</v>
      </c>
      <c r="G330" s="41" t="s">
        <v>43</v>
      </c>
      <c r="H330" s="38"/>
      <c r="I330" s="32">
        <v>458</v>
      </c>
      <c r="J330" s="63">
        <f>VLOOKUP(I330,pTRAIT!A:B,2,FALSE)</f>
        <v>0</v>
      </c>
      <c r="K330" s="63" t="s">
        <v>2725</v>
      </c>
      <c r="L330" s="63"/>
      <c r="M330" s="63" t="s">
        <v>2437</v>
      </c>
      <c r="N330" s="63" t="s">
        <v>2730</v>
      </c>
      <c r="O330" s="63" t="s">
        <v>2431</v>
      </c>
      <c r="P330" s="63" t="s">
        <v>2431</v>
      </c>
      <c r="Q330" s="63" t="s">
        <v>2734</v>
      </c>
      <c r="R330" s="63" t="s">
        <v>2735</v>
      </c>
      <c r="S330" s="63" t="s">
        <v>2431</v>
      </c>
      <c r="T330" s="63" t="s">
        <v>2431</v>
      </c>
      <c r="U330" s="63" t="s">
        <v>2431</v>
      </c>
      <c r="V330" s="63" t="s">
        <v>2431</v>
      </c>
      <c r="W330" s="63" t="s">
        <v>2431</v>
      </c>
      <c r="X330" s="63" t="s">
        <v>2436</v>
      </c>
      <c r="Y330" s="63" t="s">
        <v>2740</v>
      </c>
      <c r="Z330" s="63"/>
      <c r="AA330" s="63" t="s">
        <v>2728</v>
      </c>
      <c r="AB330" s="63"/>
      <c r="AC330" s="34">
        <v>734</v>
      </c>
      <c r="AD330" s="40" t="str">
        <f>VLOOKUP(AC330,pTRAIT!A:B,2,FALSE)</f>
        <v>EM5UeMi1Cf9Pu;RIN=RS / EM5CM5Pu;RIN=RF</v>
      </c>
      <c r="AE330" s="63">
        <f>VLOOKUP($AC330,pTRAIT!$A:$X,7,FALSE)</f>
        <v>0</v>
      </c>
      <c r="AF330" s="63">
        <f>VLOOKUP($AC330,pTRAIT!$A:$X,8,FALSE)</f>
        <v>0</v>
      </c>
      <c r="AG330" s="63">
        <f>VLOOKUP($AC330,pTRAIT!$A:$X,9,FALSE)</f>
        <v>0</v>
      </c>
      <c r="AH330" s="63">
        <f>VLOOKUP($AC330,pTRAIT!$A:$X,10,FALSE)</f>
        <v>0</v>
      </c>
      <c r="AI330" s="63">
        <f>VLOOKUP($AC330,pTRAIT!$A:$X,11,FALSE)</f>
        <v>0</v>
      </c>
      <c r="AJ330" s="63">
        <f>VLOOKUP($AC330,pTRAIT!$A:$X,12,FALSE)</f>
        <v>0</v>
      </c>
      <c r="AK330" s="63">
        <f>VLOOKUP($AC330,pTRAIT!$A:$X,13,FALSE)</f>
        <v>0</v>
      </c>
      <c r="AL330" s="63">
        <f>VLOOKUP($AC330,pTRAIT!$A:$X,14,FALSE)</f>
        <v>0</v>
      </c>
      <c r="AM330" s="63">
        <f>VLOOKUP($AC330,pTRAIT!$A:$X,15,FALSE)</f>
        <v>0</v>
      </c>
      <c r="AN330" s="63">
        <f>VLOOKUP($AC330,pTRAIT!$A:$X,16,FALSE)</f>
        <v>0</v>
      </c>
      <c r="AO330" s="63">
        <f>VLOOKUP($AC330,pTRAIT!$A:$X,17,FALSE)</f>
        <v>0</v>
      </c>
      <c r="AP330" s="63">
        <f>VLOOKUP($AC330,pTRAIT!$A:$X,18,FALSE)</f>
        <v>0</v>
      </c>
      <c r="AQ330" s="63">
        <f>VLOOKUP($AC330,pTRAIT!$A:$X,19,FALSE)</f>
        <v>0</v>
      </c>
      <c r="AR330" s="63">
        <f>VLOOKUP($AC330,pTRAIT!$A:$X,20,FALSE)</f>
        <v>0</v>
      </c>
      <c r="AS330" s="63">
        <f>VLOOKUP($AC330,pTRAIT!$A:$X,21,FALSE)</f>
        <v>0</v>
      </c>
      <c r="AT330" s="63">
        <f>VLOOKUP($AC330,pTRAIT!$A:$X,22,FALSE)</f>
        <v>0</v>
      </c>
      <c r="AU330" s="63">
        <f>VLOOKUP($AC330,pTRAIT!$A:$X,23,FALSE)</f>
        <v>0</v>
      </c>
      <c r="AV330" s="63">
        <f>VLOOKUP($AC330,pTRAIT!$A:$X,24,FALSE)</f>
        <v>0</v>
      </c>
    </row>
    <row r="331" spans="1:48" ht="12" hidden="1" customHeight="1" x14ac:dyDescent="0.2">
      <c r="A331" s="32">
        <v>458</v>
      </c>
      <c r="B331" s="33" t="s">
        <v>5</v>
      </c>
      <c r="C331" s="34">
        <v>737</v>
      </c>
      <c r="D331" s="32" t="str">
        <f t="shared" si="5"/>
        <v>458X737</v>
      </c>
      <c r="E331" s="47" t="s">
        <v>1627</v>
      </c>
      <c r="F331" s="61" t="s">
        <v>1958</v>
      </c>
      <c r="G331" s="41" t="s">
        <v>43</v>
      </c>
      <c r="H331" s="38"/>
      <c r="I331" s="32">
        <v>458</v>
      </c>
      <c r="J331" s="63">
        <f>VLOOKUP(I331,pTRAIT!A:B,2,FALSE)</f>
        <v>0</v>
      </c>
      <c r="K331" s="63" t="s">
        <v>2725</v>
      </c>
      <c r="L331" s="63"/>
      <c r="M331" s="63" t="s">
        <v>2437</v>
      </c>
      <c r="N331" s="63" t="s">
        <v>2730</v>
      </c>
      <c r="O331" s="63" t="s">
        <v>2431</v>
      </c>
      <c r="P331" s="63" t="s">
        <v>2431</v>
      </c>
      <c r="Q331" s="63" t="s">
        <v>2734</v>
      </c>
      <c r="R331" s="63" t="s">
        <v>2735</v>
      </c>
      <c r="S331" s="63" t="s">
        <v>2431</v>
      </c>
      <c r="T331" s="63" t="s">
        <v>2431</v>
      </c>
      <c r="U331" s="63" t="s">
        <v>2431</v>
      </c>
      <c r="V331" s="63" t="s">
        <v>2431</v>
      </c>
      <c r="W331" s="63" t="s">
        <v>2431</v>
      </c>
      <c r="X331" s="63" t="s">
        <v>2436</v>
      </c>
      <c r="Y331" s="63" t="s">
        <v>2740</v>
      </c>
      <c r="Z331" s="63"/>
      <c r="AA331" s="63" t="s">
        <v>2728</v>
      </c>
      <c r="AB331" s="63"/>
      <c r="AC331" s="34">
        <v>737</v>
      </c>
      <c r="AD331" s="40" t="str">
        <f>VLOOKUP(AC331,pTRAIT!A:B,2,FALSE)</f>
        <v>EM5UeMi1Cf9Pu;RIN=RS / EM5CM5Pu;RIN=RF</v>
      </c>
      <c r="AE331" s="63">
        <f>VLOOKUP($AC331,pTRAIT!$A:$X,7,FALSE)</f>
        <v>0</v>
      </c>
      <c r="AF331" s="63">
        <f>VLOOKUP($AC331,pTRAIT!$A:$X,8,FALSE)</f>
        <v>0</v>
      </c>
      <c r="AG331" s="63">
        <f>VLOOKUP($AC331,pTRAIT!$A:$X,9,FALSE)</f>
        <v>0</v>
      </c>
      <c r="AH331" s="63">
        <f>VLOOKUP($AC331,pTRAIT!$A:$X,10,FALSE)</f>
        <v>0</v>
      </c>
      <c r="AI331" s="63">
        <f>VLOOKUP($AC331,pTRAIT!$A:$X,11,FALSE)</f>
        <v>0</v>
      </c>
      <c r="AJ331" s="63">
        <f>VLOOKUP($AC331,pTRAIT!$A:$X,12,FALSE)</f>
        <v>0</v>
      </c>
      <c r="AK331" s="63">
        <f>VLOOKUP($AC331,pTRAIT!$A:$X,13,FALSE)</f>
        <v>0</v>
      </c>
      <c r="AL331" s="63">
        <f>VLOOKUP($AC331,pTRAIT!$A:$X,14,FALSE)</f>
        <v>0</v>
      </c>
      <c r="AM331" s="63">
        <f>VLOOKUP($AC331,pTRAIT!$A:$X,15,FALSE)</f>
        <v>0</v>
      </c>
      <c r="AN331" s="63">
        <f>VLOOKUP($AC331,pTRAIT!$A:$X,16,FALSE)</f>
        <v>0</v>
      </c>
      <c r="AO331" s="63">
        <f>VLOOKUP($AC331,pTRAIT!$A:$X,17,FALSE)</f>
        <v>0</v>
      </c>
      <c r="AP331" s="63">
        <f>VLOOKUP($AC331,pTRAIT!$A:$X,18,FALSE)</f>
        <v>0</v>
      </c>
      <c r="AQ331" s="63">
        <f>VLOOKUP($AC331,pTRAIT!$A:$X,19,FALSE)</f>
        <v>0</v>
      </c>
      <c r="AR331" s="63">
        <f>VLOOKUP($AC331,pTRAIT!$A:$X,20,FALSE)</f>
        <v>0</v>
      </c>
      <c r="AS331" s="63">
        <f>VLOOKUP($AC331,pTRAIT!$A:$X,21,FALSE)</f>
        <v>0</v>
      </c>
      <c r="AT331" s="63">
        <f>VLOOKUP($AC331,pTRAIT!$A:$X,22,FALSE)</f>
        <v>0</v>
      </c>
      <c r="AU331" s="63">
        <f>VLOOKUP($AC331,pTRAIT!$A:$X,23,FALSE)</f>
        <v>0</v>
      </c>
      <c r="AV331" s="63">
        <f>VLOOKUP($AC331,pTRAIT!$A:$X,24,FALSE)</f>
        <v>0</v>
      </c>
    </row>
    <row r="332" spans="1:48" ht="12" hidden="1" customHeight="1" x14ac:dyDescent="0.2">
      <c r="A332" s="32">
        <v>458</v>
      </c>
      <c r="B332" s="33" t="s">
        <v>5</v>
      </c>
      <c r="C332" s="34">
        <v>738</v>
      </c>
      <c r="D332" s="32" t="str">
        <f t="shared" si="5"/>
        <v>458X738</v>
      </c>
      <c r="E332" s="47" t="s">
        <v>1627</v>
      </c>
      <c r="F332" s="61" t="s">
        <v>1959</v>
      </c>
      <c r="G332" s="41" t="s">
        <v>43</v>
      </c>
      <c r="H332" s="38"/>
      <c r="I332" s="32">
        <v>458</v>
      </c>
      <c r="J332" s="63">
        <f>VLOOKUP(I332,pTRAIT!A:B,2,FALSE)</f>
        <v>0</v>
      </c>
      <c r="K332" s="63" t="s">
        <v>2725</v>
      </c>
      <c r="L332" s="63"/>
      <c r="M332" s="63" t="s">
        <v>2437</v>
      </c>
      <c r="N332" s="63" t="s">
        <v>2730</v>
      </c>
      <c r="O332" s="63" t="s">
        <v>2431</v>
      </c>
      <c r="P332" s="63" t="s">
        <v>2431</v>
      </c>
      <c r="Q332" s="63" t="s">
        <v>2734</v>
      </c>
      <c r="R332" s="63" t="s">
        <v>2735</v>
      </c>
      <c r="S332" s="63" t="s">
        <v>2431</v>
      </c>
      <c r="T332" s="63" t="s">
        <v>2431</v>
      </c>
      <c r="U332" s="63" t="s">
        <v>2431</v>
      </c>
      <c r="V332" s="63" t="s">
        <v>2431</v>
      </c>
      <c r="W332" s="63" t="s">
        <v>2431</v>
      </c>
      <c r="X332" s="63" t="s">
        <v>2436</v>
      </c>
      <c r="Y332" s="63" t="s">
        <v>2740</v>
      </c>
      <c r="Z332" s="63"/>
      <c r="AA332" s="63" t="s">
        <v>2728</v>
      </c>
      <c r="AB332" s="63"/>
      <c r="AC332" s="34">
        <v>738</v>
      </c>
      <c r="AD332" s="40" t="str">
        <f>VLOOKUP(AC332,pTRAIT!A:B,2,FALSE)</f>
        <v>EM5UeMi1Cf9Pu;RIN=RS / ;RIN=RF</v>
      </c>
      <c r="AE332" s="63">
        <f>VLOOKUP($AC332,pTRAIT!$A:$X,7,FALSE)</f>
        <v>0</v>
      </c>
      <c r="AF332" s="63">
        <f>VLOOKUP($AC332,pTRAIT!$A:$X,8,FALSE)</f>
        <v>0</v>
      </c>
      <c r="AG332" s="63">
        <f>VLOOKUP($AC332,pTRAIT!$A:$X,9,FALSE)</f>
        <v>0</v>
      </c>
      <c r="AH332" s="63">
        <f>VLOOKUP($AC332,pTRAIT!$A:$X,10,FALSE)</f>
        <v>0</v>
      </c>
      <c r="AI332" s="63">
        <f>VLOOKUP($AC332,pTRAIT!$A:$X,11,FALSE)</f>
        <v>0</v>
      </c>
      <c r="AJ332" s="63">
        <f>VLOOKUP($AC332,pTRAIT!$A:$X,12,FALSE)</f>
        <v>0</v>
      </c>
      <c r="AK332" s="63">
        <f>VLOOKUP($AC332,pTRAIT!$A:$X,13,FALSE)</f>
        <v>0</v>
      </c>
      <c r="AL332" s="63">
        <f>VLOOKUP($AC332,pTRAIT!$A:$X,14,FALSE)</f>
        <v>0</v>
      </c>
      <c r="AM332" s="63">
        <f>VLOOKUP($AC332,pTRAIT!$A:$X,15,FALSE)</f>
        <v>0</v>
      </c>
      <c r="AN332" s="63">
        <f>VLOOKUP($AC332,pTRAIT!$A:$X,16,FALSE)</f>
        <v>0</v>
      </c>
      <c r="AO332" s="63">
        <f>VLOOKUP($AC332,pTRAIT!$A:$X,17,FALSE)</f>
        <v>0</v>
      </c>
      <c r="AP332" s="63">
        <f>VLOOKUP($AC332,pTRAIT!$A:$X,18,FALSE)</f>
        <v>0</v>
      </c>
      <c r="AQ332" s="63">
        <f>VLOOKUP($AC332,pTRAIT!$A:$X,19,FALSE)</f>
        <v>0</v>
      </c>
      <c r="AR332" s="63">
        <f>VLOOKUP($AC332,pTRAIT!$A:$X,20,FALSE)</f>
        <v>0</v>
      </c>
      <c r="AS332" s="63">
        <f>VLOOKUP($AC332,pTRAIT!$A:$X,21,FALSE)</f>
        <v>0</v>
      </c>
      <c r="AT332" s="63">
        <f>VLOOKUP($AC332,pTRAIT!$A:$X,22,FALSE)</f>
        <v>0</v>
      </c>
      <c r="AU332" s="63">
        <f>VLOOKUP($AC332,pTRAIT!$A:$X,23,FALSE)</f>
        <v>0</v>
      </c>
      <c r="AV332" s="63">
        <f>VLOOKUP($AC332,pTRAIT!$A:$X,24,FALSE)</f>
        <v>0</v>
      </c>
    </row>
    <row r="333" spans="1:48" ht="12" hidden="1" customHeight="1" x14ac:dyDescent="0.2">
      <c r="A333" s="32">
        <v>458</v>
      </c>
      <c r="B333" s="33" t="s">
        <v>5</v>
      </c>
      <c r="C333" s="34">
        <v>739</v>
      </c>
      <c r="D333" s="32" t="str">
        <f t="shared" si="5"/>
        <v>458X739</v>
      </c>
      <c r="E333" s="47" t="s">
        <v>1627</v>
      </c>
      <c r="F333" s="61" t="s">
        <v>1960</v>
      </c>
      <c r="G333" s="41" t="s">
        <v>43</v>
      </c>
      <c r="H333" s="38"/>
      <c r="I333" s="32">
        <v>458</v>
      </c>
      <c r="J333" s="63">
        <f>VLOOKUP(I333,pTRAIT!A:B,2,FALSE)</f>
        <v>0</v>
      </c>
      <c r="K333" s="63" t="s">
        <v>2725</v>
      </c>
      <c r="L333" s="63"/>
      <c r="M333" s="63" t="s">
        <v>2437</v>
      </c>
      <c r="N333" s="63" t="s">
        <v>2730</v>
      </c>
      <c r="O333" s="63" t="s">
        <v>2431</v>
      </c>
      <c r="P333" s="63" t="s">
        <v>2431</v>
      </c>
      <c r="Q333" s="63" t="s">
        <v>2734</v>
      </c>
      <c r="R333" s="63" t="s">
        <v>2735</v>
      </c>
      <c r="S333" s="63" t="s">
        <v>2431</v>
      </c>
      <c r="T333" s="63" t="s">
        <v>2431</v>
      </c>
      <c r="U333" s="63" t="s">
        <v>2431</v>
      </c>
      <c r="V333" s="63" t="s">
        <v>2431</v>
      </c>
      <c r="W333" s="63" t="s">
        <v>2431</v>
      </c>
      <c r="X333" s="63" t="s">
        <v>2436</v>
      </c>
      <c r="Y333" s="63" t="s">
        <v>2740</v>
      </c>
      <c r="Z333" s="63"/>
      <c r="AA333" s="63" t="s">
        <v>2728</v>
      </c>
      <c r="AB333" s="63"/>
      <c r="AC333" s="34">
        <v>739</v>
      </c>
      <c r="AD333" s="40" t="str">
        <f>VLOOKUP(AC333,pTRAIT!A:B,2,FALSE)</f>
        <v>EM5UeMi1Cf9Pu;RIN=RS / EM5UePu;RIN=RF</v>
      </c>
      <c r="AE333" s="63">
        <f>VLOOKUP($AC333,pTRAIT!$A:$X,7,FALSE)</f>
        <v>0</v>
      </c>
      <c r="AF333" s="63">
        <f>VLOOKUP($AC333,pTRAIT!$A:$X,8,FALSE)</f>
        <v>0</v>
      </c>
      <c r="AG333" s="63">
        <f>VLOOKUP($AC333,pTRAIT!$A:$X,9,FALSE)</f>
        <v>0</v>
      </c>
      <c r="AH333" s="63">
        <f>VLOOKUP($AC333,pTRAIT!$A:$X,10,FALSE)</f>
        <v>0</v>
      </c>
      <c r="AI333" s="63">
        <f>VLOOKUP($AC333,pTRAIT!$A:$X,11,FALSE)</f>
        <v>0</v>
      </c>
      <c r="AJ333" s="63">
        <f>VLOOKUP($AC333,pTRAIT!$A:$X,12,FALSE)</f>
        <v>0</v>
      </c>
      <c r="AK333" s="63">
        <f>VLOOKUP($AC333,pTRAIT!$A:$X,13,FALSE)</f>
        <v>0</v>
      </c>
      <c r="AL333" s="63">
        <f>VLOOKUP($AC333,pTRAIT!$A:$X,14,FALSE)</f>
        <v>0</v>
      </c>
      <c r="AM333" s="63">
        <f>VLOOKUP($AC333,pTRAIT!$A:$X,15,FALSE)</f>
        <v>0</v>
      </c>
      <c r="AN333" s="63">
        <f>VLOOKUP($AC333,pTRAIT!$A:$X,16,FALSE)</f>
        <v>0</v>
      </c>
      <c r="AO333" s="63">
        <f>VLOOKUP($AC333,pTRAIT!$A:$X,17,FALSE)</f>
        <v>0</v>
      </c>
      <c r="AP333" s="63">
        <f>VLOOKUP($AC333,pTRAIT!$A:$X,18,FALSE)</f>
        <v>0</v>
      </c>
      <c r="AQ333" s="63">
        <f>VLOOKUP($AC333,pTRAIT!$A:$X,19,FALSE)</f>
        <v>0</v>
      </c>
      <c r="AR333" s="63">
        <f>VLOOKUP($AC333,pTRAIT!$A:$X,20,FALSE)</f>
        <v>0</v>
      </c>
      <c r="AS333" s="63">
        <f>VLOOKUP($AC333,pTRAIT!$A:$X,21,FALSE)</f>
        <v>0</v>
      </c>
      <c r="AT333" s="63">
        <f>VLOOKUP($AC333,pTRAIT!$A:$X,22,FALSE)</f>
        <v>0</v>
      </c>
      <c r="AU333" s="63">
        <f>VLOOKUP($AC333,pTRAIT!$A:$X,23,FALSE)</f>
        <v>0</v>
      </c>
      <c r="AV333" s="63">
        <f>VLOOKUP($AC333,pTRAIT!$A:$X,24,FALSE)</f>
        <v>0</v>
      </c>
    </row>
    <row r="334" spans="1:48" ht="12" hidden="1" customHeight="1" x14ac:dyDescent="0.2">
      <c r="A334" s="32">
        <v>458</v>
      </c>
      <c r="B334" s="33" t="s">
        <v>5</v>
      </c>
      <c r="C334" s="34">
        <v>740</v>
      </c>
      <c r="D334" s="32" t="str">
        <f t="shared" si="5"/>
        <v>458X740</v>
      </c>
      <c r="E334" s="47" t="s">
        <v>1627</v>
      </c>
      <c r="F334" s="61" t="s">
        <v>1961</v>
      </c>
      <c r="G334" s="41" t="s">
        <v>43</v>
      </c>
      <c r="H334" s="38"/>
      <c r="I334" s="32">
        <v>458</v>
      </c>
      <c r="J334" s="63">
        <f>VLOOKUP(I334,pTRAIT!A:B,2,FALSE)</f>
        <v>0</v>
      </c>
      <c r="K334" s="63" t="s">
        <v>2725</v>
      </c>
      <c r="L334" s="63"/>
      <c r="M334" s="63" t="s">
        <v>2437</v>
      </c>
      <c r="N334" s="63" t="s">
        <v>2730</v>
      </c>
      <c r="O334" s="63" t="s">
        <v>2431</v>
      </c>
      <c r="P334" s="63" t="s">
        <v>2431</v>
      </c>
      <c r="Q334" s="63" t="s">
        <v>2734</v>
      </c>
      <c r="R334" s="63" t="s">
        <v>2735</v>
      </c>
      <c r="S334" s="63" t="s">
        <v>2431</v>
      </c>
      <c r="T334" s="63" t="s">
        <v>2431</v>
      </c>
      <c r="U334" s="63" t="s">
        <v>2431</v>
      </c>
      <c r="V334" s="63" t="s">
        <v>2431</v>
      </c>
      <c r="W334" s="63" t="s">
        <v>2431</v>
      </c>
      <c r="X334" s="63" t="s">
        <v>2436</v>
      </c>
      <c r="Y334" s="63" t="s">
        <v>2740</v>
      </c>
      <c r="Z334" s="63"/>
      <c r="AA334" s="63" t="s">
        <v>2728</v>
      </c>
      <c r="AB334" s="63"/>
      <c r="AC334" s="34">
        <v>740</v>
      </c>
      <c r="AD334" s="40" t="str">
        <f>VLOOKUP(AC334,pTRAIT!A:B,2,FALSE)</f>
        <v>EM5UeMi1Cf9Pu;RIN=RS / EM5RTUeCM5(Pu);RIN=RF</v>
      </c>
      <c r="AE334" s="63">
        <f>VLOOKUP($AC334,pTRAIT!$A:$X,7,FALSE)</f>
        <v>0</v>
      </c>
      <c r="AF334" s="63">
        <f>VLOOKUP($AC334,pTRAIT!$A:$X,8,FALSE)</f>
        <v>0</v>
      </c>
      <c r="AG334" s="63">
        <f>VLOOKUP($AC334,pTRAIT!$A:$X,9,FALSE)</f>
        <v>0</v>
      </c>
      <c r="AH334" s="63">
        <f>VLOOKUP($AC334,pTRAIT!$A:$X,10,FALSE)</f>
        <v>0</v>
      </c>
      <c r="AI334" s="63">
        <f>VLOOKUP($AC334,pTRAIT!$A:$X,11,FALSE)</f>
        <v>0</v>
      </c>
      <c r="AJ334" s="63">
        <f>VLOOKUP($AC334,pTRAIT!$A:$X,12,FALSE)</f>
        <v>0</v>
      </c>
      <c r="AK334" s="63">
        <f>VLOOKUP($AC334,pTRAIT!$A:$X,13,FALSE)</f>
        <v>0</v>
      </c>
      <c r="AL334" s="63">
        <f>VLOOKUP($AC334,pTRAIT!$A:$X,14,FALSE)</f>
        <v>0</v>
      </c>
      <c r="AM334" s="63">
        <f>VLOOKUP($AC334,pTRAIT!$A:$X,15,FALSE)</f>
        <v>0</v>
      </c>
      <c r="AN334" s="63">
        <f>VLOOKUP($AC334,pTRAIT!$A:$X,16,FALSE)</f>
        <v>0</v>
      </c>
      <c r="AO334" s="63">
        <f>VLOOKUP($AC334,pTRAIT!$A:$X,17,FALSE)</f>
        <v>0</v>
      </c>
      <c r="AP334" s="63">
        <f>VLOOKUP($AC334,pTRAIT!$A:$X,18,FALSE)</f>
        <v>0</v>
      </c>
      <c r="AQ334" s="63">
        <f>VLOOKUP($AC334,pTRAIT!$A:$X,19,FALSE)</f>
        <v>0</v>
      </c>
      <c r="AR334" s="63">
        <f>VLOOKUP($AC334,pTRAIT!$A:$X,20,FALSE)</f>
        <v>0</v>
      </c>
      <c r="AS334" s="63">
        <f>VLOOKUP($AC334,pTRAIT!$A:$X,21,FALSE)</f>
        <v>0</v>
      </c>
      <c r="AT334" s="63">
        <f>VLOOKUP($AC334,pTRAIT!$A:$X,22,FALSE)</f>
        <v>0</v>
      </c>
      <c r="AU334" s="63">
        <f>VLOOKUP($AC334,pTRAIT!$A:$X,23,FALSE)</f>
        <v>0</v>
      </c>
      <c r="AV334" s="63">
        <f>VLOOKUP($AC334,pTRAIT!$A:$X,24,FALSE)</f>
        <v>0</v>
      </c>
    </row>
    <row r="335" spans="1:48" ht="12" hidden="1" customHeight="1" x14ac:dyDescent="0.2">
      <c r="A335" s="32">
        <v>458</v>
      </c>
      <c r="B335" s="33" t="s">
        <v>5</v>
      </c>
      <c r="C335" s="34">
        <v>741</v>
      </c>
      <c r="D335" s="32" t="str">
        <f t="shared" si="5"/>
        <v>458X741</v>
      </c>
      <c r="E335" s="47" t="s">
        <v>1627</v>
      </c>
      <c r="F335" s="61" t="s">
        <v>1962</v>
      </c>
      <c r="G335" s="41" t="s">
        <v>43</v>
      </c>
      <c r="H335" s="38"/>
      <c r="I335" s="32">
        <v>458</v>
      </c>
      <c r="J335" s="63">
        <f>VLOOKUP(I335,pTRAIT!A:B,2,FALSE)</f>
        <v>0</v>
      </c>
      <c r="K335" s="63" t="s">
        <v>2725</v>
      </c>
      <c r="L335" s="63"/>
      <c r="M335" s="63" t="s">
        <v>2437</v>
      </c>
      <c r="N335" s="63" t="s">
        <v>2730</v>
      </c>
      <c r="O335" s="63" t="s">
        <v>2431</v>
      </c>
      <c r="P335" s="63" t="s">
        <v>2431</v>
      </c>
      <c r="Q335" s="63" t="s">
        <v>2734</v>
      </c>
      <c r="R335" s="63" t="s">
        <v>2735</v>
      </c>
      <c r="S335" s="63" t="s">
        <v>2431</v>
      </c>
      <c r="T335" s="63" t="s">
        <v>2431</v>
      </c>
      <c r="U335" s="63" t="s">
        <v>2431</v>
      </c>
      <c r="V335" s="63" t="s">
        <v>2431</v>
      </c>
      <c r="W335" s="63" t="s">
        <v>2431</v>
      </c>
      <c r="X335" s="63" t="s">
        <v>2436</v>
      </c>
      <c r="Y335" s="63" t="s">
        <v>2740</v>
      </c>
      <c r="Z335" s="63"/>
      <c r="AA335" s="63" t="s">
        <v>2728</v>
      </c>
      <c r="AB335" s="63"/>
      <c r="AC335" s="34">
        <v>741</v>
      </c>
      <c r="AD335" s="40" t="str">
        <f>VLOOKUP(AC335,pTRAIT!A:B,2,FALSE)</f>
        <v>EM5UeMi1Cf9Pu;RIN=RS / EM5RTUeCM5Pu;RIN=RF</v>
      </c>
      <c r="AE335" s="63">
        <f>VLOOKUP($AC335,pTRAIT!$A:$X,7,FALSE)</f>
        <v>0</v>
      </c>
      <c r="AF335" s="63">
        <f>VLOOKUP($AC335,pTRAIT!$A:$X,8,FALSE)</f>
        <v>0</v>
      </c>
      <c r="AG335" s="63">
        <f>VLOOKUP($AC335,pTRAIT!$A:$X,9,FALSE)</f>
        <v>0</v>
      </c>
      <c r="AH335" s="63">
        <f>VLOOKUP($AC335,pTRAIT!$A:$X,10,FALSE)</f>
        <v>0</v>
      </c>
      <c r="AI335" s="63">
        <f>VLOOKUP($AC335,pTRAIT!$A:$X,11,FALSE)</f>
        <v>0</v>
      </c>
      <c r="AJ335" s="63">
        <f>VLOOKUP($AC335,pTRAIT!$A:$X,12,FALSE)</f>
        <v>0</v>
      </c>
      <c r="AK335" s="63">
        <f>VLOOKUP($AC335,pTRAIT!$A:$X,13,FALSE)</f>
        <v>0</v>
      </c>
      <c r="AL335" s="63">
        <f>VLOOKUP($AC335,pTRAIT!$A:$X,14,FALSE)</f>
        <v>0</v>
      </c>
      <c r="AM335" s="63">
        <f>VLOOKUP($AC335,pTRAIT!$A:$X,15,FALSE)</f>
        <v>0</v>
      </c>
      <c r="AN335" s="63">
        <f>VLOOKUP($AC335,pTRAIT!$A:$X,16,FALSE)</f>
        <v>0</v>
      </c>
      <c r="AO335" s="63">
        <f>VLOOKUP($AC335,pTRAIT!$A:$X,17,FALSE)</f>
        <v>0</v>
      </c>
      <c r="AP335" s="63">
        <f>VLOOKUP($AC335,pTRAIT!$A:$X,18,FALSE)</f>
        <v>0</v>
      </c>
      <c r="AQ335" s="63">
        <f>VLOOKUP($AC335,pTRAIT!$A:$X,19,FALSE)</f>
        <v>0</v>
      </c>
      <c r="AR335" s="63">
        <f>VLOOKUP($AC335,pTRAIT!$A:$X,20,FALSE)</f>
        <v>0</v>
      </c>
      <c r="AS335" s="63">
        <f>VLOOKUP($AC335,pTRAIT!$A:$X,21,FALSE)</f>
        <v>0</v>
      </c>
      <c r="AT335" s="63">
        <f>VLOOKUP($AC335,pTRAIT!$A:$X,22,FALSE)</f>
        <v>0</v>
      </c>
      <c r="AU335" s="63">
        <f>VLOOKUP($AC335,pTRAIT!$A:$X,23,FALSE)</f>
        <v>0</v>
      </c>
      <c r="AV335" s="63">
        <f>VLOOKUP($AC335,pTRAIT!$A:$X,24,FALSE)</f>
        <v>0</v>
      </c>
    </row>
    <row r="336" spans="1:48" ht="12" hidden="1" customHeight="1" x14ac:dyDescent="0.2">
      <c r="A336" s="32">
        <v>458</v>
      </c>
      <c r="B336" s="33" t="s">
        <v>5</v>
      </c>
      <c r="C336" s="34">
        <v>742</v>
      </c>
      <c r="D336" s="32" t="str">
        <f t="shared" si="5"/>
        <v>458X742</v>
      </c>
      <c r="E336" s="47" t="s">
        <v>1627</v>
      </c>
      <c r="F336" s="61" t="s">
        <v>1963</v>
      </c>
      <c r="G336" s="41" t="s">
        <v>43</v>
      </c>
      <c r="H336" s="38"/>
      <c r="I336" s="32">
        <v>458</v>
      </c>
      <c r="J336" s="63">
        <f>VLOOKUP(I336,pTRAIT!A:B,2,FALSE)</f>
        <v>0</v>
      </c>
      <c r="K336" s="63" t="s">
        <v>2725</v>
      </c>
      <c r="L336" s="63"/>
      <c r="M336" s="63" t="s">
        <v>2437</v>
      </c>
      <c r="N336" s="63" t="s">
        <v>2730</v>
      </c>
      <c r="O336" s="63" t="s">
        <v>2431</v>
      </c>
      <c r="P336" s="63" t="s">
        <v>2431</v>
      </c>
      <c r="Q336" s="63" t="s">
        <v>2734</v>
      </c>
      <c r="R336" s="63" t="s">
        <v>2735</v>
      </c>
      <c r="S336" s="63" t="s">
        <v>2431</v>
      </c>
      <c r="T336" s="63" t="s">
        <v>2431</v>
      </c>
      <c r="U336" s="63" t="s">
        <v>2431</v>
      </c>
      <c r="V336" s="63" t="s">
        <v>2431</v>
      </c>
      <c r="W336" s="63" t="s">
        <v>2431</v>
      </c>
      <c r="X336" s="63" t="s">
        <v>2436</v>
      </c>
      <c r="Y336" s="63" t="s">
        <v>2740</v>
      </c>
      <c r="Z336" s="63"/>
      <c r="AA336" s="63" t="s">
        <v>2728</v>
      </c>
      <c r="AB336" s="63"/>
      <c r="AC336" s="34">
        <v>742</v>
      </c>
      <c r="AD336" s="40" t="str">
        <f>VLOOKUP(AC336,pTRAIT!A:B,2,FALSE)</f>
        <v>EM5UeMi1Cf9Pu;RIN=RS / EM5RTCM5Pu;RIN=RF</v>
      </c>
      <c r="AE336" s="63">
        <f>VLOOKUP($AC336,pTRAIT!$A:$X,7,FALSE)</f>
        <v>0</v>
      </c>
      <c r="AF336" s="63">
        <f>VLOOKUP($AC336,pTRAIT!$A:$X,8,FALSE)</f>
        <v>0</v>
      </c>
      <c r="AG336" s="63">
        <f>VLOOKUP($AC336,pTRAIT!$A:$X,9,FALSE)</f>
        <v>0</v>
      </c>
      <c r="AH336" s="63">
        <f>VLOOKUP($AC336,pTRAIT!$A:$X,10,FALSE)</f>
        <v>0</v>
      </c>
      <c r="AI336" s="63">
        <f>VLOOKUP($AC336,pTRAIT!$A:$X,11,FALSE)</f>
        <v>0</v>
      </c>
      <c r="AJ336" s="63">
        <f>VLOOKUP($AC336,pTRAIT!$A:$X,12,FALSE)</f>
        <v>0</v>
      </c>
      <c r="AK336" s="63">
        <f>VLOOKUP($AC336,pTRAIT!$A:$X,13,FALSE)</f>
        <v>0</v>
      </c>
      <c r="AL336" s="63">
        <f>VLOOKUP($AC336,pTRAIT!$A:$X,14,FALSE)</f>
        <v>0</v>
      </c>
      <c r="AM336" s="63">
        <f>VLOOKUP($AC336,pTRAIT!$A:$X,15,FALSE)</f>
        <v>0</v>
      </c>
      <c r="AN336" s="63">
        <f>VLOOKUP($AC336,pTRAIT!$A:$X,16,FALSE)</f>
        <v>0</v>
      </c>
      <c r="AO336" s="63">
        <f>VLOOKUP($AC336,pTRAIT!$A:$X,17,FALSE)</f>
        <v>0</v>
      </c>
      <c r="AP336" s="63">
        <f>VLOOKUP($AC336,pTRAIT!$A:$X,18,FALSE)</f>
        <v>0</v>
      </c>
      <c r="AQ336" s="63">
        <f>VLOOKUP($AC336,pTRAIT!$A:$X,19,FALSE)</f>
        <v>0</v>
      </c>
      <c r="AR336" s="63">
        <f>VLOOKUP($AC336,pTRAIT!$A:$X,20,FALSE)</f>
        <v>0</v>
      </c>
      <c r="AS336" s="63">
        <f>VLOOKUP($AC336,pTRAIT!$A:$X,21,FALSE)</f>
        <v>0</v>
      </c>
      <c r="AT336" s="63">
        <f>VLOOKUP($AC336,pTRAIT!$A:$X,22,FALSE)</f>
        <v>0</v>
      </c>
      <c r="AU336" s="63">
        <f>VLOOKUP($AC336,pTRAIT!$A:$X,23,FALSE)</f>
        <v>0</v>
      </c>
      <c r="AV336" s="63">
        <f>VLOOKUP($AC336,pTRAIT!$A:$X,24,FALSE)</f>
        <v>0</v>
      </c>
    </row>
    <row r="337" spans="1:48" ht="12" hidden="1" customHeight="1" x14ac:dyDescent="0.2">
      <c r="A337" s="32">
        <v>458</v>
      </c>
      <c r="B337" s="33" t="s">
        <v>5</v>
      </c>
      <c r="C337" s="34">
        <v>743</v>
      </c>
      <c r="D337" s="32" t="str">
        <f t="shared" si="5"/>
        <v>458X743</v>
      </c>
      <c r="E337" s="47" t="s">
        <v>1627</v>
      </c>
      <c r="F337" s="61" t="s">
        <v>1964</v>
      </c>
      <c r="G337" s="41" t="s">
        <v>43</v>
      </c>
      <c r="H337" s="38"/>
      <c r="I337" s="32">
        <v>458</v>
      </c>
      <c r="J337" s="63">
        <f>VLOOKUP(I337,pTRAIT!A:B,2,FALSE)</f>
        <v>0</v>
      </c>
      <c r="K337" s="63" t="s">
        <v>2725</v>
      </c>
      <c r="L337" s="63"/>
      <c r="M337" s="63" t="s">
        <v>2437</v>
      </c>
      <c r="N337" s="63" t="s">
        <v>2730</v>
      </c>
      <c r="O337" s="63" t="s">
        <v>2431</v>
      </c>
      <c r="P337" s="63" t="s">
        <v>2431</v>
      </c>
      <c r="Q337" s="63" t="s">
        <v>2734</v>
      </c>
      <c r="R337" s="63" t="s">
        <v>2735</v>
      </c>
      <c r="S337" s="63" t="s">
        <v>2431</v>
      </c>
      <c r="T337" s="63" t="s">
        <v>2431</v>
      </c>
      <c r="U337" s="63" t="s">
        <v>2431</v>
      </c>
      <c r="V337" s="63" t="s">
        <v>2431</v>
      </c>
      <c r="W337" s="63" t="s">
        <v>2431</v>
      </c>
      <c r="X337" s="63" t="s">
        <v>2436</v>
      </c>
      <c r="Y337" s="63" t="s">
        <v>2740</v>
      </c>
      <c r="Z337" s="63"/>
      <c r="AA337" s="63" t="s">
        <v>2728</v>
      </c>
      <c r="AB337" s="63"/>
      <c r="AC337" s="34">
        <v>743</v>
      </c>
      <c r="AD337" s="40" t="str">
        <f>VLOOKUP(AC337,pTRAIT!A:B,2,FALSE)</f>
        <v>EM5UeMi1Cf9Pu;RIN=RS / EM5RTCM5Pu;RIN=RF</v>
      </c>
      <c r="AE337" s="63">
        <f>VLOOKUP($AC337,pTRAIT!$A:$X,7,FALSE)</f>
        <v>0</v>
      </c>
      <c r="AF337" s="63">
        <f>VLOOKUP($AC337,pTRAIT!$A:$X,8,FALSE)</f>
        <v>0</v>
      </c>
      <c r="AG337" s="63">
        <f>VLOOKUP($AC337,pTRAIT!$A:$X,9,FALSE)</f>
        <v>0</v>
      </c>
      <c r="AH337" s="63">
        <f>VLOOKUP($AC337,pTRAIT!$A:$X,10,FALSE)</f>
        <v>0</v>
      </c>
      <c r="AI337" s="63">
        <f>VLOOKUP($AC337,pTRAIT!$A:$X,11,FALSE)</f>
        <v>0</v>
      </c>
      <c r="AJ337" s="63">
        <f>VLOOKUP($AC337,pTRAIT!$A:$X,12,FALSE)</f>
        <v>0</v>
      </c>
      <c r="AK337" s="63">
        <f>VLOOKUP($AC337,pTRAIT!$A:$X,13,FALSE)</f>
        <v>0</v>
      </c>
      <c r="AL337" s="63">
        <f>VLOOKUP($AC337,pTRAIT!$A:$X,14,FALSE)</f>
        <v>0</v>
      </c>
      <c r="AM337" s="63">
        <f>VLOOKUP($AC337,pTRAIT!$A:$X,15,FALSE)</f>
        <v>0</v>
      </c>
      <c r="AN337" s="63">
        <f>VLOOKUP($AC337,pTRAIT!$A:$X,16,FALSE)</f>
        <v>0</v>
      </c>
      <c r="AO337" s="63">
        <f>VLOOKUP($AC337,pTRAIT!$A:$X,17,FALSE)</f>
        <v>0</v>
      </c>
      <c r="AP337" s="63">
        <f>VLOOKUP($AC337,pTRAIT!$A:$X,18,FALSE)</f>
        <v>0</v>
      </c>
      <c r="AQ337" s="63">
        <f>VLOOKUP($AC337,pTRAIT!$A:$X,19,FALSE)</f>
        <v>0</v>
      </c>
      <c r="AR337" s="63">
        <f>VLOOKUP($AC337,pTRAIT!$A:$X,20,FALSE)</f>
        <v>0</v>
      </c>
      <c r="AS337" s="63">
        <f>VLOOKUP($AC337,pTRAIT!$A:$X,21,FALSE)</f>
        <v>0</v>
      </c>
      <c r="AT337" s="63">
        <f>VLOOKUP($AC337,pTRAIT!$A:$X,22,FALSE)</f>
        <v>0</v>
      </c>
      <c r="AU337" s="63">
        <f>VLOOKUP($AC337,pTRAIT!$A:$X,23,FALSE)</f>
        <v>0</v>
      </c>
      <c r="AV337" s="63">
        <f>VLOOKUP($AC337,pTRAIT!$A:$X,24,FALSE)</f>
        <v>0</v>
      </c>
    </row>
    <row r="338" spans="1:48" ht="12" hidden="1" customHeight="1" x14ac:dyDescent="0.2">
      <c r="A338" s="32">
        <v>458</v>
      </c>
      <c r="B338" s="33" t="s">
        <v>5</v>
      </c>
      <c r="C338" s="34">
        <v>748</v>
      </c>
      <c r="D338" s="32" t="str">
        <f t="shared" si="5"/>
        <v>458X748</v>
      </c>
      <c r="E338" s="47" t="s">
        <v>1627</v>
      </c>
      <c r="F338" s="61" t="s">
        <v>1965</v>
      </c>
      <c r="G338" s="41" t="s">
        <v>43</v>
      </c>
      <c r="H338" s="38"/>
      <c r="I338" s="32">
        <v>458</v>
      </c>
      <c r="J338" s="63">
        <f>VLOOKUP(I338,pTRAIT!A:B,2,FALSE)</f>
        <v>0</v>
      </c>
      <c r="K338" s="63" t="s">
        <v>2725</v>
      </c>
      <c r="L338" s="63"/>
      <c r="M338" s="63" t="s">
        <v>2437</v>
      </c>
      <c r="N338" s="63" t="s">
        <v>2730</v>
      </c>
      <c r="O338" s="63" t="s">
        <v>2431</v>
      </c>
      <c r="P338" s="63" t="s">
        <v>2431</v>
      </c>
      <c r="Q338" s="63" t="s">
        <v>2734</v>
      </c>
      <c r="R338" s="63" t="s">
        <v>2735</v>
      </c>
      <c r="S338" s="63" t="s">
        <v>2431</v>
      </c>
      <c r="T338" s="63" t="s">
        <v>2431</v>
      </c>
      <c r="U338" s="63" t="s">
        <v>2431</v>
      </c>
      <c r="V338" s="63" t="s">
        <v>2431</v>
      </c>
      <c r="W338" s="63" t="s">
        <v>2431</v>
      </c>
      <c r="X338" s="63" t="s">
        <v>2436</v>
      </c>
      <c r="Y338" s="63" t="s">
        <v>2740</v>
      </c>
      <c r="Z338" s="63"/>
      <c r="AA338" s="63" t="s">
        <v>2728</v>
      </c>
      <c r="AB338" s="63"/>
      <c r="AC338" s="34">
        <v>748</v>
      </c>
      <c r="AD338" s="40" t="str">
        <f>VLOOKUP(AC338,pTRAIT!A:B,2,FALSE)</f>
        <v>EM5UeMi1Cf9Pu;RIN=RS / EM5RTUeCM5Pu;RIN=RS</v>
      </c>
      <c r="AE338" s="63">
        <f>VLOOKUP($AC338,pTRAIT!$A:$X,7,FALSE)</f>
        <v>0</v>
      </c>
      <c r="AF338" s="63">
        <f>VLOOKUP($AC338,pTRAIT!$A:$X,8,FALSE)</f>
        <v>0</v>
      </c>
      <c r="AG338" s="63">
        <f>VLOOKUP($AC338,pTRAIT!$A:$X,9,FALSE)</f>
        <v>0</v>
      </c>
      <c r="AH338" s="63">
        <f>VLOOKUP($AC338,pTRAIT!$A:$X,10,FALSE)</f>
        <v>0</v>
      </c>
      <c r="AI338" s="63">
        <f>VLOOKUP($AC338,pTRAIT!$A:$X,11,FALSE)</f>
        <v>0</v>
      </c>
      <c r="AJ338" s="63">
        <f>VLOOKUP($AC338,pTRAIT!$A:$X,12,FALSE)</f>
        <v>0</v>
      </c>
      <c r="AK338" s="63">
        <f>VLOOKUP($AC338,pTRAIT!$A:$X,13,FALSE)</f>
        <v>0</v>
      </c>
      <c r="AL338" s="63">
        <f>VLOOKUP($AC338,pTRAIT!$A:$X,14,FALSE)</f>
        <v>0</v>
      </c>
      <c r="AM338" s="63">
        <f>VLOOKUP($AC338,pTRAIT!$A:$X,15,FALSE)</f>
        <v>0</v>
      </c>
      <c r="AN338" s="63">
        <f>VLOOKUP($AC338,pTRAIT!$A:$X,16,FALSE)</f>
        <v>0</v>
      </c>
      <c r="AO338" s="63">
        <f>VLOOKUP($AC338,pTRAIT!$A:$X,17,FALSE)</f>
        <v>0</v>
      </c>
      <c r="AP338" s="63">
        <f>VLOOKUP($AC338,pTRAIT!$A:$X,18,FALSE)</f>
        <v>0</v>
      </c>
      <c r="AQ338" s="63">
        <f>VLOOKUP($AC338,pTRAIT!$A:$X,19,FALSE)</f>
        <v>0</v>
      </c>
      <c r="AR338" s="63">
        <f>VLOOKUP($AC338,pTRAIT!$A:$X,20,FALSE)</f>
        <v>0</v>
      </c>
      <c r="AS338" s="63">
        <f>VLOOKUP($AC338,pTRAIT!$A:$X,21,FALSE)</f>
        <v>0</v>
      </c>
      <c r="AT338" s="63">
        <f>VLOOKUP($AC338,pTRAIT!$A:$X,22,FALSE)</f>
        <v>0</v>
      </c>
      <c r="AU338" s="63">
        <f>VLOOKUP($AC338,pTRAIT!$A:$X,23,FALSE)</f>
        <v>0</v>
      </c>
      <c r="AV338" s="63">
        <f>VLOOKUP($AC338,pTRAIT!$A:$X,24,FALSE)</f>
        <v>0</v>
      </c>
    </row>
    <row r="339" spans="1:48" ht="12" hidden="1" customHeight="1" x14ac:dyDescent="0.2">
      <c r="A339" s="32">
        <v>458</v>
      </c>
      <c r="B339" s="33" t="s">
        <v>5</v>
      </c>
      <c r="C339" s="34">
        <v>749</v>
      </c>
      <c r="D339" s="32" t="str">
        <f t="shared" si="5"/>
        <v>458X749</v>
      </c>
      <c r="E339" s="47" t="s">
        <v>1627</v>
      </c>
      <c r="F339" s="61" t="s">
        <v>1966</v>
      </c>
      <c r="G339" s="41" t="s">
        <v>43</v>
      </c>
      <c r="H339" s="38"/>
      <c r="I339" s="32">
        <v>458</v>
      </c>
      <c r="J339" s="63">
        <f>VLOOKUP(I339,pTRAIT!A:B,2,FALSE)</f>
        <v>0</v>
      </c>
      <c r="K339" s="63" t="s">
        <v>2725</v>
      </c>
      <c r="L339" s="63"/>
      <c r="M339" s="63" t="s">
        <v>2437</v>
      </c>
      <c r="N339" s="63" t="s">
        <v>2730</v>
      </c>
      <c r="O339" s="63" t="s">
        <v>2431</v>
      </c>
      <c r="P339" s="63" t="s">
        <v>2431</v>
      </c>
      <c r="Q339" s="63" t="s">
        <v>2734</v>
      </c>
      <c r="R339" s="63" t="s">
        <v>2735</v>
      </c>
      <c r="S339" s="63" t="s">
        <v>2431</v>
      </c>
      <c r="T339" s="63" t="s">
        <v>2431</v>
      </c>
      <c r="U339" s="63" t="s">
        <v>2431</v>
      </c>
      <c r="V339" s="63" t="s">
        <v>2431</v>
      </c>
      <c r="W339" s="63" t="s">
        <v>2431</v>
      </c>
      <c r="X339" s="63" t="s">
        <v>2436</v>
      </c>
      <c r="Y339" s="63" t="s">
        <v>2740</v>
      </c>
      <c r="Z339" s="63"/>
      <c r="AA339" s="63" t="s">
        <v>2728</v>
      </c>
      <c r="AB339" s="63"/>
      <c r="AC339" s="34">
        <v>749</v>
      </c>
      <c r="AD339" s="40" t="str">
        <f>VLOOKUP(AC339,pTRAIT!A:B,2,FALSE)</f>
        <v>EM5UeMi1Cf9Pu;RIN=RS / EM5RTUeCM5Pu;RIN=RS</v>
      </c>
      <c r="AE339" s="63">
        <f>VLOOKUP($AC339,pTRAIT!$A:$X,7,FALSE)</f>
        <v>0</v>
      </c>
      <c r="AF339" s="63">
        <f>VLOOKUP($AC339,pTRAIT!$A:$X,8,FALSE)</f>
        <v>0</v>
      </c>
      <c r="AG339" s="63">
        <f>VLOOKUP($AC339,pTRAIT!$A:$X,9,FALSE)</f>
        <v>0</v>
      </c>
      <c r="AH339" s="63">
        <f>VLOOKUP($AC339,pTRAIT!$A:$X,10,FALSE)</f>
        <v>0</v>
      </c>
      <c r="AI339" s="63">
        <f>VLOOKUP($AC339,pTRAIT!$A:$X,11,FALSE)</f>
        <v>0</v>
      </c>
      <c r="AJ339" s="63">
        <f>VLOOKUP($AC339,pTRAIT!$A:$X,12,FALSE)</f>
        <v>0</v>
      </c>
      <c r="AK339" s="63">
        <f>VLOOKUP($AC339,pTRAIT!$A:$X,13,FALSE)</f>
        <v>0</v>
      </c>
      <c r="AL339" s="63">
        <f>VLOOKUP($AC339,pTRAIT!$A:$X,14,FALSE)</f>
        <v>0</v>
      </c>
      <c r="AM339" s="63">
        <f>VLOOKUP($AC339,pTRAIT!$A:$X,15,FALSE)</f>
        <v>0</v>
      </c>
      <c r="AN339" s="63">
        <f>VLOOKUP($AC339,pTRAIT!$A:$X,16,FALSE)</f>
        <v>0</v>
      </c>
      <c r="AO339" s="63">
        <f>VLOOKUP($AC339,pTRAIT!$A:$X,17,FALSE)</f>
        <v>0</v>
      </c>
      <c r="AP339" s="63">
        <f>VLOOKUP($AC339,pTRAIT!$A:$X,18,FALSE)</f>
        <v>0</v>
      </c>
      <c r="AQ339" s="63">
        <f>VLOOKUP($AC339,pTRAIT!$A:$X,19,FALSE)</f>
        <v>0</v>
      </c>
      <c r="AR339" s="63">
        <f>VLOOKUP($AC339,pTRAIT!$A:$X,20,FALSE)</f>
        <v>0</v>
      </c>
      <c r="AS339" s="63">
        <f>VLOOKUP($AC339,pTRAIT!$A:$X,21,FALSE)</f>
        <v>0</v>
      </c>
      <c r="AT339" s="63">
        <f>VLOOKUP($AC339,pTRAIT!$A:$X,22,FALSE)</f>
        <v>0</v>
      </c>
      <c r="AU339" s="63">
        <f>VLOOKUP($AC339,pTRAIT!$A:$X,23,FALSE)</f>
        <v>0</v>
      </c>
      <c r="AV339" s="63">
        <f>VLOOKUP($AC339,pTRAIT!$A:$X,24,FALSE)</f>
        <v>0</v>
      </c>
    </row>
    <row r="340" spans="1:48" ht="12" hidden="1" customHeight="1" x14ac:dyDescent="0.2">
      <c r="A340" s="32">
        <v>458</v>
      </c>
      <c r="B340" s="33" t="s">
        <v>5</v>
      </c>
      <c r="C340" s="34">
        <v>751</v>
      </c>
      <c r="D340" s="32" t="str">
        <f t="shared" si="5"/>
        <v>458X751</v>
      </c>
      <c r="E340" s="47" t="s">
        <v>1627</v>
      </c>
      <c r="F340" s="61" t="s">
        <v>1967</v>
      </c>
      <c r="G340" s="41" t="s">
        <v>43</v>
      </c>
      <c r="H340" s="38"/>
      <c r="I340" s="32">
        <v>458</v>
      </c>
      <c r="J340" s="63">
        <f>VLOOKUP(I340,pTRAIT!A:B,2,FALSE)</f>
        <v>0</v>
      </c>
      <c r="K340" s="63" t="s">
        <v>2725</v>
      </c>
      <c r="L340" s="63"/>
      <c r="M340" s="63" t="s">
        <v>2437</v>
      </c>
      <c r="N340" s="63" t="s">
        <v>2730</v>
      </c>
      <c r="O340" s="63" t="s">
        <v>2431</v>
      </c>
      <c r="P340" s="63" t="s">
        <v>2431</v>
      </c>
      <c r="Q340" s="63" t="s">
        <v>2734</v>
      </c>
      <c r="R340" s="63" t="s">
        <v>2735</v>
      </c>
      <c r="S340" s="63" t="s">
        <v>2431</v>
      </c>
      <c r="T340" s="63" t="s">
        <v>2431</v>
      </c>
      <c r="U340" s="63" t="s">
        <v>2431</v>
      </c>
      <c r="V340" s="63" t="s">
        <v>2431</v>
      </c>
      <c r="W340" s="63" t="s">
        <v>2431</v>
      </c>
      <c r="X340" s="63" t="s">
        <v>2436</v>
      </c>
      <c r="Y340" s="63" t="s">
        <v>2740</v>
      </c>
      <c r="Z340" s="63"/>
      <c r="AA340" s="63" t="s">
        <v>2728</v>
      </c>
      <c r="AB340" s="63"/>
      <c r="AC340" s="34">
        <v>751</v>
      </c>
      <c r="AD340" s="40" t="str">
        <f>VLOOKUP(AC340,pTRAIT!A:B,2,FALSE)</f>
        <v>EM5UeMi1Cf9Pu;RIN=RS / EM5RTUe(So5)Cf9Pu;RIN=RF</v>
      </c>
      <c r="AE340" s="63">
        <f>VLOOKUP($AC340,pTRAIT!$A:$X,7,FALSE)</f>
        <v>0</v>
      </c>
      <c r="AF340" s="63">
        <f>VLOOKUP($AC340,pTRAIT!$A:$X,8,FALSE)</f>
        <v>0</v>
      </c>
      <c r="AG340" s="63">
        <f>VLOOKUP($AC340,pTRAIT!$A:$X,9,FALSE)</f>
        <v>0</v>
      </c>
      <c r="AH340" s="63">
        <f>VLOOKUP($AC340,pTRAIT!$A:$X,10,FALSE)</f>
        <v>0</v>
      </c>
      <c r="AI340" s="63">
        <f>VLOOKUP($AC340,pTRAIT!$A:$X,11,FALSE)</f>
        <v>0</v>
      </c>
      <c r="AJ340" s="63">
        <f>VLOOKUP($AC340,pTRAIT!$A:$X,12,FALSE)</f>
        <v>0</v>
      </c>
      <c r="AK340" s="63">
        <f>VLOOKUP($AC340,pTRAIT!$A:$X,13,FALSE)</f>
        <v>0</v>
      </c>
      <c r="AL340" s="63">
        <f>VLOOKUP($AC340,pTRAIT!$A:$X,14,FALSE)</f>
        <v>0</v>
      </c>
      <c r="AM340" s="63">
        <f>VLOOKUP($AC340,pTRAIT!$A:$X,15,FALSE)</f>
        <v>0</v>
      </c>
      <c r="AN340" s="63">
        <f>VLOOKUP($AC340,pTRAIT!$A:$X,16,FALSE)</f>
        <v>0</v>
      </c>
      <c r="AO340" s="63">
        <f>VLOOKUP($AC340,pTRAIT!$A:$X,17,FALSE)</f>
        <v>0</v>
      </c>
      <c r="AP340" s="63">
        <f>VLOOKUP($AC340,pTRAIT!$A:$X,18,FALSE)</f>
        <v>0</v>
      </c>
      <c r="AQ340" s="63">
        <f>VLOOKUP($AC340,pTRAIT!$A:$X,19,FALSE)</f>
        <v>0</v>
      </c>
      <c r="AR340" s="63">
        <f>VLOOKUP($AC340,pTRAIT!$A:$X,20,FALSE)</f>
        <v>0</v>
      </c>
      <c r="AS340" s="63">
        <f>VLOOKUP($AC340,pTRAIT!$A:$X,21,FALSE)</f>
        <v>0</v>
      </c>
      <c r="AT340" s="63">
        <f>VLOOKUP($AC340,pTRAIT!$A:$X,22,FALSE)</f>
        <v>0</v>
      </c>
      <c r="AU340" s="63">
        <f>VLOOKUP($AC340,pTRAIT!$A:$X,23,FALSE)</f>
        <v>0</v>
      </c>
      <c r="AV340" s="63">
        <f>VLOOKUP($AC340,pTRAIT!$A:$X,24,FALSE)</f>
        <v>0</v>
      </c>
    </row>
    <row r="341" spans="1:48" ht="12" hidden="1" customHeight="1" x14ac:dyDescent="0.2">
      <c r="A341" s="32">
        <v>458</v>
      </c>
      <c r="B341" s="33" t="s">
        <v>5</v>
      </c>
      <c r="C341" s="34">
        <v>752</v>
      </c>
      <c r="D341" s="32" t="str">
        <f t="shared" si="5"/>
        <v>458X752</v>
      </c>
      <c r="E341" s="47" t="s">
        <v>1627</v>
      </c>
      <c r="F341" s="61" t="s">
        <v>1968</v>
      </c>
      <c r="G341" s="41" t="s">
        <v>43</v>
      </c>
      <c r="H341" s="38"/>
      <c r="I341" s="32">
        <v>458</v>
      </c>
      <c r="J341" s="63">
        <f>VLOOKUP(I341,pTRAIT!A:B,2,FALSE)</f>
        <v>0</v>
      </c>
      <c r="K341" s="63" t="s">
        <v>2725</v>
      </c>
      <c r="L341" s="63"/>
      <c r="M341" s="63" t="s">
        <v>2437</v>
      </c>
      <c r="N341" s="63" t="s">
        <v>2730</v>
      </c>
      <c r="O341" s="63" t="s">
        <v>2431</v>
      </c>
      <c r="P341" s="63" t="s">
        <v>2431</v>
      </c>
      <c r="Q341" s="63" t="s">
        <v>2734</v>
      </c>
      <c r="R341" s="63" t="s">
        <v>2735</v>
      </c>
      <c r="S341" s="63" t="s">
        <v>2431</v>
      </c>
      <c r="T341" s="63" t="s">
        <v>2431</v>
      </c>
      <c r="U341" s="63" t="s">
        <v>2431</v>
      </c>
      <c r="V341" s="63" t="s">
        <v>2431</v>
      </c>
      <c r="W341" s="63" t="s">
        <v>2431</v>
      </c>
      <c r="X341" s="63" t="s">
        <v>2436</v>
      </c>
      <c r="Y341" s="63" t="s">
        <v>2740</v>
      </c>
      <c r="Z341" s="63"/>
      <c r="AA341" s="63" t="s">
        <v>2728</v>
      </c>
      <c r="AB341" s="63"/>
      <c r="AC341" s="34">
        <v>752</v>
      </c>
      <c r="AD341" s="40" t="str">
        <f>VLOOKUP(AC341,pTRAIT!A:B,2,FALSE)</f>
        <v>EM5UeMi1Cf9Pu;RIN=RS / EM5RTUeCM5Cf9Pu;RIN=RF</v>
      </c>
      <c r="AE341" s="63">
        <f>VLOOKUP($AC341,pTRAIT!$A:$X,7,FALSE)</f>
        <v>0</v>
      </c>
      <c r="AF341" s="63">
        <f>VLOOKUP($AC341,pTRAIT!$A:$X,8,FALSE)</f>
        <v>0</v>
      </c>
      <c r="AG341" s="63">
        <f>VLOOKUP($AC341,pTRAIT!$A:$X,9,FALSE)</f>
        <v>0</v>
      </c>
      <c r="AH341" s="63">
        <f>VLOOKUP($AC341,pTRAIT!$A:$X,10,FALSE)</f>
        <v>0</v>
      </c>
      <c r="AI341" s="63">
        <f>VLOOKUP($AC341,pTRAIT!$A:$X,11,FALSE)</f>
        <v>0</v>
      </c>
      <c r="AJ341" s="63">
        <f>VLOOKUP($AC341,pTRAIT!$A:$X,12,FALSE)</f>
        <v>0</v>
      </c>
      <c r="AK341" s="63">
        <f>VLOOKUP($AC341,pTRAIT!$A:$X,13,FALSE)</f>
        <v>0</v>
      </c>
      <c r="AL341" s="63">
        <f>VLOOKUP($AC341,pTRAIT!$A:$X,14,FALSE)</f>
        <v>0</v>
      </c>
      <c r="AM341" s="63">
        <f>VLOOKUP($AC341,pTRAIT!$A:$X,15,FALSE)</f>
        <v>0</v>
      </c>
      <c r="AN341" s="63">
        <f>VLOOKUP($AC341,pTRAIT!$A:$X,16,FALSE)</f>
        <v>0</v>
      </c>
      <c r="AO341" s="63">
        <f>VLOOKUP($AC341,pTRAIT!$A:$X,17,FALSE)</f>
        <v>0</v>
      </c>
      <c r="AP341" s="63">
        <f>VLOOKUP($AC341,pTRAIT!$A:$X,18,FALSE)</f>
        <v>0</v>
      </c>
      <c r="AQ341" s="63">
        <f>VLOOKUP($AC341,pTRAIT!$A:$X,19,FALSE)</f>
        <v>0</v>
      </c>
      <c r="AR341" s="63">
        <f>VLOOKUP($AC341,pTRAIT!$A:$X,20,FALSE)</f>
        <v>0</v>
      </c>
      <c r="AS341" s="63">
        <f>VLOOKUP($AC341,pTRAIT!$A:$X,21,FALSE)</f>
        <v>0</v>
      </c>
      <c r="AT341" s="63">
        <f>VLOOKUP($AC341,pTRAIT!$A:$X,22,FALSE)</f>
        <v>0</v>
      </c>
      <c r="AU341" s="63">
        <f>VLOOKUP($AC341,pTRAIT!$A:$X,23,FALSE)</f>
        <v>0</v>
      </c>
      <c r="AV341" s="63">
        <f>VLOOKUP($AC341,pTRAIT!$A:$X,24,FALSE)</f>
        <v>0</v>
      </c>
    </row>
    <row r="342" spans="1:48" ht="12" hidden="1" customHeight="1" x14ac:dyDescent="0.2">
      <c r="A342" s="32">
        <v>458</v>
      </c>
      <c r="B342" s="33" t="s">
        <v>5</v>
      </c>
      <c r="C342" s="34">
        <v>753</v>
      </c>
      <c r="D342" s="32" t="str">
        <f t="shared" si="5"/>
        <v>458X753</v>
      </c>
      <c r="E342" s="47" t="s">
        <v>1627</v>
      </c>
      <c r="F342" s="61" t="s">
        <v>1969</v>
      </c>
      <c r="G342" s="41" t="s">
        <v>43</v>
      </c>
      <c r="H342" s="38"/>
      <c r="I342" s="32">
        <v>458</v>
      </c>
      <c r="J342" s="63">
        <f>VLOOKUP(I342,pTRAIT!A:B,2,FALSE)</f>
        <v>0</v>
      </c>
      <c r="K342" s="63" t="s">
        <v>2725</v>
      </c>
      <c r="L342" s="63"/>
      <c r="M342" s="63" t="s">
        <v>2437</v>
      </c>
      <c r="N342" s="63" t="s">
        <v>2730</v>
      </c>
      <c r="O342" s="63" t="s">
        <v>2431</v>
      </c>
      <c r="P342" s="63" t="s">
        <v>2431</v>
      </c>
      <c r="Q342" s="63" t="s">
        <v>2734</v>
      </c>
      <c r="R342" s="63" t="s">
        <v>2735</v>
      </c>
      <c r="S342" s="63" t="s">
        <v>2431</v>
      </c>
      <c r="T342" s="63" t="s">
        <v>2431</v>
      </c>
      <c r="U342" s="63" t="s">
        <v>2431</v>
      </c>
      <c r="V342" s="63" t="s">
        <v>2431</v>
      </c>
      <c r="W342" s="63" t="s">
        <v>2431</v>
      </c>
      <c r="X342" s="63" t="s">
        <v>2436</v>
      </c>
      <c r="Y342" s="63" t="s">
        <v>2740</v>
      </c>
      <c r="Z342" s="63"/>
      <c r="AA342" s="63" t="s">
        <v>2728</v>
      </c>
      <c r="AB342" s="63"/>
      <c r="AC342" s="34">
        <v>753</v>
      </c>
      <c r="AD342" s="40" t="str">
        <f>VLOOKUP(AC342,pTRAIT!A:B,2,FALSE)</f>
        <v>EM5UeMi1Cf9Pu;RIN=RS / EM5RTUeCM5Cf9Pu;RIN=RF</v>
      </c>
      <c r="AE342" s="63">
        <f>VLOOKUP($AC342,pTRAIT!$A:$X,7,FALSE)</f>
        <v>0</v>
      </c>
      <c r="AF342" s="63">
        <f>VLOOKUP($AC342,pTRAIT!$A:$X,8,FALSE)</f>
        <v>0</v>
      </c>
      <c r="AG342" s="63">
        <f>VLOOKUP($AC342,pTRAIT!$A:$X,9,FALSE)</f>
        <v>0</v>
      </c>
      <c r="AH342" s="63">
        <f>VLOOKUP($AC342,pTRAIT!$A:$X,10,FALSE)</f>
        <v>0</v>
      </c>
      <c r="AI342" s="63">
        <f>VLOOKUP($AC342,pTRAIT!$A:$X,11,FALSE)</f>
        <v>0</v>
      </c>
      <c r="AJ342" s="63">
        <f>VLOOKUP($AC342,pTRAIT!$A:$X,12,FALSE)</f>
        <v>0</v>
      </c>
      <c r="AK342" s="63">
        <f>VLOOKUP($AC342,pTRAIT!$A:$X,13,FALSE)</f>
        <v>0</v>
      </c>
      <c r="AL342" s="63">
        <f>VLOOKUP($AC342,pTRAIT!$A:$X,14,FALSE)</f>
        <v>0</v>
      </c>
      <c r="AM342" s="63">
        <f>VLOOKUP($AC342,pTRAIT!$A:$X,15,FALSE)</f>
        <v>0</v>
      </c>
      <c r="AN342" s="63">
        <f>VLOOKUP($AC342,pTRAIT!$A:$X,16,FALSE)</f>
        <v>0</v>
      </c>
      <c r="AO342" s="63">
        <f>VLOOKUP($AC342,pTRAIT!$A:$X,17,FALSE)</f>
        <v>0</v>
      </c>
      <c r="AP342" s="63">
        <f>VLOOKUP($AC342,pTRAIT!$A:$X,18,FALSE)</f>
        <v>0</v>
      </c>
      <c r="AQ342" s="63">
        <f>VLOOKUP($AC342,pTRAIT!$A:$X,19,FALSE)</f>
        <v>0</v>
      </c>
      <c r="AR342" s="63">
        <f>VLOOKUP($AC342,pTRAIT!$A:$X,20,FALSE)</f>
        <v>0</v>
      </c>
      <c r="AS342" s="63">
        <f>VLOOKUP($AC342,pTRAIT!$A:$X,21,FALSE)</f>
        <v>0</v>
      </c>
      <c r="AT342" s="63">
        <f>VLOOKUP($AC342,pTRAIT!$A:$X,22,FALSE)</f>
        <v>0</v>
      </c>
      <c r="AU342" s="63">
        <f>VLOOKUP($AC342,pTRAIT!$A:$X,23,FALSE)</f>
        <v>0</v>
      </c>
      <c r="AV342" s="63">
        <f>VLOOKUP($AC342,pTRAIT!$A:$X,24,FALSE)</f>
        <v>0</v>
      </c>
    </row>
    <row r="343" spans="1:48" ht="12" hidden="1" customHeight="1" x14ac:dyDescent="0.2">
      <c r="A343" s="32">
        <v>458</v>
      </c>
      <c r="B343" s="33" t="s">
        <v>5</v>
      </c>
      <c r="C343" s="34">
        <v>756</v>
      </c>
      <c r="D343" s="32" t="str">
        <f t="shared" si="5"/>
        <v>458X756</v>
      </c>
      <c r="E343" s="47" t="s">
        <v>1627</v>
      </c>
      <c r="F343" s="61" t="s">
        <v>1970</v>
      </c>
      <c r="G343" s="41" t="s">
        <v>43</v>
      </c>
      <c r="H343" s="38"/>
      <c r="I343" s="32">
        <v>458</v>
      </c>
      <c r="J343" s="63">
        <f>VLOOKUP(I343,pTRAIT!A:B,2,FALSE)</f>
        <v>0</v>
      </c>
      <c r="K343" s="63" t="s">
        <v>2725</v>
      </c>
      <c r="L343" s="63"/>
      <c r="M343" s="63" t="s">
        <v>2437</v>
      </c>
      <c r="N343" s="63" t="s">
        <v>2730</v>
      </c>
      <c r="O343" s="63" t="s">
        <v>2431</v>
      </c>
      <c r="P343" s="63" t="s">
        <v>2431</v>
      </c>
      <c r="Q343" s="63" t="s">
        <v>2734</v>
      </c>
      <c r="R343" s="63" t="s">
        <v>2735</v>
      </c>
      <c r="S343" s="63" t="s">
        <v>2431</v>
      </c>
      <c r="T343" s="63" t="s">
        <v>2431</v>
      </c>
      <c r="U343" s="63" t="s">
        <v>2431</v>
      </c>
      <c r="V343" s="63" t="s">
        <v>2431</v>
      </c>
      <c r="W343" s="63" t="s">
        <v>2431</v>
      </c>
      <c r="X343" s="63" t="s">
        <v>2436</v>
      </c>
      <c r="Y343" s="63" t="s">
        <v>2740</v>
      </c>
      <c r="Z343" s="63"/>
      <c r="AA343" s="63" t="s">
        <v>2728</v>
      </c>
      <c r="AB343" s="63"/>
      <c r="AC343" s="34">
        <v>756</v>
      </c>
      <c r="AD343" s="40" t="str">
        <f>VLOOKUP(AC343,pTRAIT!A:B,2,FALSE)</f>
        <v>EM5UeMi1Cf9Pu;RIN=RS / EM5RTUeCM5Pu;RIN=RS</v>
      </c>
      <c r="AE343" s="63">
        <f>VLOOKUP($AC343,pTRAIT!$A:$X,7,FALSE)</f>
        <v>0</v>
      </c>
      <c r="AF343" s="63">
        <f>VLOOKUP($AC343,pTRAIT!$A:$X,8,FALSE)</f>
        <v>0</v>
      </c>
      <c r="AG343" s="63">
        <f>VLOOKUP($AC343,pTRAIT!$A:$X,9,FALSE)</f>
        <v>0</v>
      </c>
      <c r="AH343" s="63">
        <f>VLOOKUP($AC343,pTRAIT!$A:$X,10,FALSE)</f>
        <v>0</v>
      </c>
      <c r="AI343" s="63">
        <f>VLOOKUP($AC343,pTRAIT!$A:$X,11,FALSE)</f>
        <v>0</v>
      </c>
      <c r="AJ343" s="63">
        <f>VLOOKUP($AC343,pTRAIT!$A:$X,12,FALSE)</f>
        <v>0</v>
      </c>
      <c r="AK343" s="63">
        <f>VLOOKUP($AC343,pTRAIT!$A:$X,13,FALSE)</f>
        <v>0</v>
      </c>
      <c r="AL343" s="63">
        <f>VLOOKUP($AC343,pTRAIT!$A:$X,14,FALSE)</f>
        <v>0</v>
      </c>
      <c r="AM343" s="63">
        <f>VLOOKUP($AC343,pTRAIT!$A:$X,15,FALSE)</f>
        <v>0</v>
      </c>
      <c r="AN343" s="63">
        <f>VLOOKUP($AC343,pTRAIT!$A:$X,16,FALSE)</f>
        <v>0</v>
      </c>
      <c r="AO343" s="63">
        <f>VLOOKUP($AC343,pTRAIT!$A:$X,17,FALSE)</f>
        <v>0</v>
      </c>
      <c r="AP343" s="63">
        <f>VLOOKUP($AC343,pTRAIT!$A:$X,18,FALSE)</f>
        <v>0</v>
      </c>
      <c r="AQ343" s="63">
        <f>VLOOKUP($AC343,pTRAIT!$A:$X,19,FALSE)</f>
        <v>0</v>
      </c>
      <c r="AR343" s="63">
        <f>VLOOKUP($AC343,pTRAIT!$A:$X,20,FALSE)</f>
        <v>0</v>
      </c>
      <c r="AS343" s="63">
        <f>VLOOKUP($AC343,pTRAIT!$A:$X,21,FALSE)</f>
        <v>0</v>
      </c>
      <c r="AT343" s="63">
        <f>VLOOKUP($AC343,pTRAIT!$A:$X,22,FALSE)</f>
        <v>0</v>
      </c>
      <c r="AU343" s="63">
        <f>VLOOKUP($AC343,pTRAIT!$A:$X,23,FALSE)</f>
        <v>0</v>
      </c>
      <c r="AV343" s="63">
        <f>VLOOKUP($AC343,pTRAIT!$A:$X,24,FALSE)</f>
        <v>0</v>
      </c>
    </row>
    <row r="344" spans="1:48" ht="12" hidden="1" customHeight="1" x14ac:dyDescent="0.2">
      <c r="A344" s="32">
        <v>458</v>
      </c>
      <c r="B344" s="33" t="s">
        <v>5</v>
      </c>
      <c r="C344" s="34">
        <v>757</v>
      </c>
      <c r="D344" s="32" t="str">
        <f t="shared" si="5"/>
        <v>458X757</v>
      </c>
      <c r="E344" s="47" t="s">
        <v>1627</v>
      </c>
      <c r="F344" s="61" t="s">
        <v>1971</v>
      </c>
      <c r="G344" s="41" t="s">
        <v>43</v>
      </c>
      <c r="H344" s="38"/>
      <c r="I344" s="32">
        <v>458</v>
      </c>
      <c r="J344" s="63">
        <f>VLOOKUP(I344,pTRAIT!A:B,2,FALSE)</f>
        <v>0</v>
      </c>
      <c r="K344" s="63" t="s">
        <v>2725</v>
      </c>
      <c r="L344" s="63"/>
      <c r="M344" s="63" t="s">
        <v>2437</v>
      </c>
      <c r="N344" s="63" t="s">
        <v>2730</v>
      </c>
      <c r="O344" s="63" t="s">
        <v>2431</v>
      </c>
      <c r="P344" s="63" t="s">
        <v>2431</v>
      </c>
      <c r="Q344" s="63" t="s">
        <v>2734</v>
      </c>
      <c r="R344" s="63" t="s">
        <v>2735</v>
      </c>
      <c r="S344" s="63" t="s">
        <v>2431</v>
      </c>
      <c r="T344" s="63" t="s">
        <v>2431</v>
      </c>
      <c r="U344" s="63" t="s">
        <v>2431</v>
      </c>
      <c r="V344" s="63" t="s">
        <v>2431</v>
      </c>
      <c r="W344" s="63" t="s">
        <v>2431</v>
      </c>
      <c r="X344" s="63" t="s">
        <v>2436</v>
      </c>
      <c r="Y344" s="63" t="s">
        <v>2740</v>
      </c>
      <c r="Z344" s="63"/>
      <c r="AA344" s="63" t="s">
        <v>2728</v>
      </c>
      <c r="AB344" s="63"/>
      <c r="AC344" s="34">
        <v>757</v>
      </c>
      <c r="AD344" s="40" t="str">
        <f>VLOOKUP(AC344,pTRAIT!A:B,2,FALSE)</f>
        <v>EM5UeMi1Cf9Pu;RIN=RS / EM5RTUeCM5Pu;RIN=RS</v>
      </c>
      <c r="AE344" s="63">
        <f>VLOOKUP($AC344,pTRAIT!$A:$X,7,FALSE)</f>
        <v>0</v>
      </c>
      <c r="AF344" s="63">
        <f>VLOOKUP($AC344,pTRAIT!$A:$X,8,FALSE)</f>
        <v>0</v>
      </c>
      <c r="AG344" s="63">
        <f>VLOOKUP($AC344,pTRAIT!$A:$X,9,FALSE)</f>
        <v>0</v>
      </c>
      <c r="AH344" s="63">
        <f>VLOOKUP($AC344,pTRAIT!$A:$X,10,FALSE)</f>
        <v>0</v>
      </c>
      <c r="AI344" s="63">
        <f>VLOOKUP($AC344,pTRAIT!$A:$X,11,FALSE)</f>
        <v>0</v>
      </c>
      <c r="AJ344" s="63">
        <f>VLOOKUP($AC344,pTRAIT!$A:$X,12,FALSE)</f>
        <v>0</v>
      </c>
      <c r="AK344" s="63">
        <f>VLOOKUP($AC344,pTRAIT!$A:$X,13,FALSE)</f>
        <v>0</v>
      </c>
      <c r="AL344" s="63">
        <f>VLOOKUP($AC344,pTRAIT!$A:$X,14,FALSE)</f>
        <v>0</v>
      </c>
      <c r="AM344" s="63">
        <f>VLOOKUP($AC344,pTRAIT!$A:$X,15,FALSE)</f>
        <v>0</v>
      </c>
      <c r="AN344" s="63">
        <f>VLOOKUP($AC344,pTRAIT!$A:$X,16,FALSE)</f>
        <v>0</v>
      </c>
      <c r="AO344" s="63">
        <f>VLOOKUP($AC344,pTRAIT!$A:$X,17,FALSE)</f>
        <v>0</v>
      </c>
      <c r="AP344" s="63">
        <f>VLOOKUP($AC344,pTRAIT!$A:$X,18,FALSE)</f>
        <v>0</v>
      </c>
      <c r="AQ344" s="63">
        <f>VLOOKUP($AC344,pTRAIT!$A:$X,19,FALSE)</f>
        <v>0</v>
      </c>
      <c r="AR344" s="63">
        <f>VLOOKUP($AC344,pTRAIT!$A:$X,20,FALSE)</f>
        <v>0</v>
      </c>
      <c r="AS344" s="63">
        <f>VLOOKUP($AC344,pTRAIT!$A:$X,21,FALSE)</f>
        <v>0</v>
      </c>
      <c r="AT344" s="63">
        <f>VLOOKUP($AC344,pTRAIT!$A:$X,22,FALSE)</f>
        <v>0</v>
      </c>
      <c r="AU344" s="63">
        <f>VLOOKUP($AC344,pTRAIT!$A:$X,23,FALSE)</f>
        <v>0</v>
      </c>
      <c r="AV344" s="63">
        <f>VLOOKUP($AC344,pTRAIT!$A:$X,24,FALSE)</f>
        <v>0</v>
      </c>
    </row>
    <row r="345" spans="1:48" ht="12" hidden="1" customHeight="1" x14ac:dyDescent="0.2">
      <c r="A345" s="32">
        <v>458</v>
      </c>
      <c r="B345" s="33" t="s">
        <v>5</v>
      </c>
      <c r="C345" s="34">
        <v>758</v>
      </c>
      <c r="D345" s="32" t="str">
        <f t="shared" si="5"/>
        <v>458X758</v>
      </c>
      <c r="E345" s="47" t="s">
        <v>1627</v>
      </c>
      <c r="F345" s="61" t="s">
        <v>1972</v>
      </c>
      <c r="G345" s="41" t="s">
        <v>43</v>
      </c>
      <c r="H345" s="38"/>
      <c r="I345" s="32">
        <v>458</v>
      </c>
      <c r="J345" s="63">
        <f>VLOOKUP(I345,pTRAIT!A:B,2,FALSE)</f>
        <v>0</v>
      </c>
      <c r="K345" s="63" t="s">
        <v>2725</v>
      </c>
      <c r="L345" s="63"/>
      <c r="M345" s="63" t="s">
        <v>2437</v>
      </c>
      <c r="N345" s="63" t="s">
        <v>2730</v>
      </c>
      <c r="O345" s="63" t="s">
        <v>2431</v>
      </c>
      <c r="P345" s="63" t="s">
        <v>2431</v>
      </c>
      <c r="Q345" s="63" t="s">
        <v>2734</v>
      </c>
      <c r="R345" s="63" t="s">
        <v>2735</v>
      </c>
      <c r="S345" s="63" t="s">
        <v>2431</v>
      </c>
      <c r="T345" s="63" t="s">
        <v>2431</v>
      </c>
      <c r="U345" s="63" t="s">
        <v>2431</v>
      </c>
      <c r="V345" s="63" t="s">
        <v>2431</v>
      </c>
      <c r="W345" s="63" t="s">
        <v>2431</v>
      </c>
      <c r="X345" s="63" t="s">
        <v>2436</v>
      </c>
      <c r="Y345" s="63" t="s">
        <v>2740</v>
      </c>
      <c r="Z345" s="63"/>
      <c r="AA345" s="63" t="s">
        <v>2728</v>
      </c>
      <c r="AB345" s="63"/>
      <c r="AC345" s="34">
        <v>758</v>
      </c>
      <c r="AD345" s="40" t="str">
        <f>VLOOKUP(AC345,pTRAIT!A:B,2,FALSE)</f>
        <v>EM5UeMi1Cf9Pu;RIN=RS / EM5RTUeCM5Pu;RIN=RS</v>
      </c>
      <c r="AE345" s="63">
        <f>VLOOKUP($AC345,pTRAIT!$A:$X,7,FALSE)</f>
        <v>0</v>
      </c>
      <c r="AF345" s="63">
        <f>VLOOKUP($AC345,pTRAIT!$A:$X,8,FALSE)</f>
        <v>0</v>
      </c>
      <c r="AG345" s="63">
        <f>VLOOKUP($AC345,pTRAIT!$A:$X,9,FALSE)</f>
        <v>0</v>
      </c>
      <c r="AH345" s="63">
        <f>VLOOKUP($AC345,pTRAIT!$A:$X,10,FALSE)</f>
        <v>0</v>
      </c>
      <c r="AI345" s="63">
        <f>VLOOKUP($AC345,pTRAIT!$A:$X,11,FALSE)</f>
        <v>0</v>
      </c>
      <c r="AJ345" s="63">
        <f>VLOOKUP($AC345,pTRAIT!$A:$X,12,FALSE)</f>
        <v>0</v>
      </c>
      <c r="AK345" s="63">
        <f>VLOOKUP($AC345,pTRAIT!$A:$X,13,FALSE)</f>
        <v>0</v>
      </c>
      <c r="AL345" s="63">
        <f>VLOOKUP($AC345,pTRAIT!$A:$X,14,FALSE)</f>
        <v>0</v>
      </c>
      <c r="AM345" s="63">
        <f>VLOOKUP($AC345,pTRAIT!$A:$X,15,FALSE)</f>
        <v>0</v>
      </c>
      <c r="AN345" s="63">
        <f>VLOOKUP($AC345,pTRAIT!$A:$X,16,FALSE)</f>
        <v>0</v>
      </c>
      <c r="AO345" s="63">
        <f>VLOOKUP($AC345,pTRAIT!$A:$X,17,FALSE)</f>
        <v>0</v>
      </c>
      <c r="AP345" s="63">
        <f>VLOOKUP($AC345,pTRAIT!$A:$X,18,FALSE)</f>
        <v>0</v>
      </c>
      <c r="AQ345" s="63">
        <f>VLOOKUP($AC345,pTRAIT!$A:$X,19,FALSE)</f>
        <v>0</v>
      </c>
      <c r="AR345" s="63">
        <f>VLOOKUP($AC345,pTRAIT!$A:$X,20,FALSE)</f>
        <v>0</v>
      </c>
      <c r="AS345" s="63">
        <f>VLOOKUP($AC345,pTRAIT!$A:$X,21,FALSE)</f>
        <v>0</v>
      </c>
      <c r="AT345" s="63">
        <f>VLOOKUP($AC345,pTRAIT!$A:$X,22,FALSE)</f>
        <v>0</v>
      </c>
      <c r="AU345" s="63">
        <f>VLOOKUP($AC345,pTRAIT!$A:$X,23,FALSE)</f>
        <v>0</v>
      </c>
      <c r="AV345" s="63">
        <f>VLOOKUP($AC345,pTRAIT!$A:$X,24,FALSE)</f>
        <v>0</v>
      </c>
    </row>
    <row r="346" spans="1:48" ht="12" hidden="1" customHeight="1" x14ac:dyDescent="0.2">
      <c r="A346" s="32">
        <v>458</v>
      </c>
      <c r="B346" s="33" t="s">
        <v>5</v>
      </c>
      <c r="C346" s="34">
        <v>762</v>
      </c>
      <c r="D346" s="32" t="str">
        <f t="shared" si="5"/>
        <v>458X762</v>
      </c>
      <c r="E346" s="47" t="s">
        <v>1627</v>
      </c>
      <c r="F346" s="61" t="s">
        <v>1973</v>
      </c>
      <c r="G346" s="41" t="s">
        <v>43</v>
      </c>
      <c r="H346" s="38"/>
      <c r="I346" s="32">
        <v>458</v>
      </c>
      <c r="J346" s="63">
        <f>VLOOKUP(I346,pTRAIT!A:B,2,FALSE)</f>
        <v>0</v>
      </c>
      <c r="K346" s="63" t="s">
        <v>2725</v>
      </c>
      <c r="L346" s="63"/>
      <c r="M346" s="63" t="s">
        <v>2437</v>
      </c>
      <c r="N346" s="63" t="s">
        <v>2730</v>
      </c>
      <c r="O346" s="63" t="s">
        <v>2431</v>
      </c>
      <c r="P346" s="63" t="s">
        <v>2431</v>
      </c>
      <c r="Q346" s="63" t="s">
        <v>2734</v>
      </c>
      <c r="R346" s="63" t="s">
        <v>2735</v>
      </c>
      <c r="S346" s="63" t="s">
        <v>2431</v>
      </c>
      <c r="T346" s="63" t="s">
        <v>2431</v>
      </c>
      <c r="U346" s="63" t="s">
        <v>2431</v>
      </c>
      <c r="V346" s="63" t="s">
        <v>2431</v>
      </c>
      <c r="W346" s="63" t="s">
        <v>2431</v>
      </c>
      <c r="X346" s="63" t="s">
        <v>2436</v>
      </c>
      <c r="Y346" s="63" t="s">
        <v>2740</v>
      </c>
      <c r="Z346" s="63"/>
      <c r="AA346" s="63" t="s">
        <v>2728</v>
      </c>
      <c r="AB346" s="63"/>
      <c r="AC346" s="34">
        <v>762</v>
      </c>
      <c r="AD346" s="40" t="str">
        <f>VLOOKUP(AC346,pTRAIT!A:B,2,FALSE)</f>
        <v>EM5UeMi1Cf9Pu;RIN=RS / (Pu);RIN=RS</v>
      </c>
      <c r="AE346" s="63">
        <f>VLOOKUP($AC346,pTRAIT!$A:$X,7,FALSE)</f>
        <v>0</v>
      </c>
      <c r="AF346" s="63">
        <f>VLOOKUP($AC346,pTRAIT!$A:$X,8,FALSE)</f>
        <v>0</v>
      </c>
      <c r="AG346" s="63">
        <f>VLOOKUP($AC346,pTRAIT!$A:$X,9,FALSE)</f>
        <v>0</v>
      </c>
      <c r="AH346" s="63">
        <f>VLOOKUP($AC346,pTRAIT!$A:$X,10,FALSE)</f>
        <v>0</v>
      </c>
      <c r="AI346" s="63">
        <f>VLOOKUP($AC346,pTRAIT!$A:$X,11,FALSE)</f>
        <v>0</v>
      </c>
      <c r="AJ346" s="63">
        <f>VLOOKUP($AC346,pTRAIT!$A:$X,12,FALSE)</f>
        <v>0</v>
      </c>
      <c r="AK346" s="63">
        <f>VLOOKUP($AC346,pTRAIT!$A:$X,13,FALSE)</f>
        <v>0</v>
      </c>
      <c r="AL346" s="63">
        <f>VLOOKUP($AC346,pTRAIT!$A:$X,14,FALSE)</f>
        <v>0</v>
      </c>
      <c r="AM346" s="63">
        <f>VLOOKUP($AC346,pTRAIT!$A:$X,15,FALSE)</f>
        <v>0</v>
      </c>
      <c r="AN346" s="63">
        <f>VLOOKUP($AC346,pTRAIT!$A:$X,16,FALSE)</f>
        <v>0</v>
      </c>
      <c r="AO346" s="63">
        <f>VLOOKUP($AC346,pTRAIT!$A:$X,17,FALSE)</f>
        <v>0</v>
      </c>
      <c r="AP346" s="63">
        <f>VLOOKUP($AC346,pTRAIT!$A:$X,18,FALSE)</f>
        <v>0</v>
      </c>
      <c r="AQ346" s="63">
        <f>VLOOKUP($AC346,pTRAIT!$A:$X,19,FALSE)</f>
        <v>0</v>
      </c>
      <c r="AR346" s="63">
        <f>VLOOKUP($AC346,pTRAIT!$A:$X,20,FALSE)</f>
        <v>0</v>
      </c>
      <c r="AS346" s="63">
        <f>VLOOKUP($AC346,pTRAIT!$A:$X,21,FALSE)</f>
        <v>0</v>
      </c>
      <c r="AT346" s="63">
        <f>VLOOKUP($AC346,pTRAIT!$A:$X,22,FALSE)</f>
        <v>0</v>
      </c>
      <c r="AU346" s="63">
        <f>VLOOKUP($AC346,pTRAIT!$A:$X,23,FALSE)</f>
        <v>0</v>
      </c>
      <c r="AV346" s="63">
        <f>VLOOKUP($AC346,pTRAIT!$A:$X,24,FALSE)</f>
        <v>0</v>
      </c>
    </row>
    <row r="347" spans="1:48" ht="12" hidden="1" customHeight="1" x14ac:dyDescent="0.2">
      <c r="A347" s="32">
        <v>459</v>
      </c>
      <c r="B347" s="33" t="s">
        <v>5</v>
      </c>
      <c r="C347" s="34">
        <v>617</v>
      </c>
      <c r="D347" s="32" t="str">
        <f t="shared" si="5"/>
        <v>459X617</v>
      </c>
      <c r="E347" s="47" t="s">
        <v>1627</v>
      </c>
      <c r="F347" s="61" t="s">
        <v>1974</v>
      </c>
      <c r="G347" s="41" t="s">
        <v>43</v>
      </c>
      <c r="H347" s="38"/>
      <c r="I347" s="32">
        <v>459</v>
      </c>
      <c r="J347" s="63">
        <f>VLOOKUP(I347,pTRAIT!A:B,2,FALSE)</f>
        <v>0</v>
      </c>
      <c r="K347" s="63" t="s">
        <v>2725</v>
      </c>
      <c r="L347" s="63"/>
      <c r="M347" s="63" t="s">
        <v>2437</v>
      </c>
      <c r="N347" s="63" t="s">
        <v>2730</v>
      </c>
      <c r="O347" s="63" t="s">
        <v>2431</v>
      </c>
      <c r="P347" s="63" t="s">
        <v>2431</v>
      </c>
      <c r="Q347" s="63" t="s">
        <v>2734</v>
      </c>
      <c r="R347" s="63" t="s">
        <v>2735</v>
      </c>
      <c r="S347" s="63" t="s">
        <v>2431</v>
      </c>
      <c r="T347" s="63" t="s">
        <v>2431</v>
      </c>
      <c r="U347" s="63" t="s">
        <v>2431</v>
      </c>
      <c r="V347" s="63" t="s">
        <v>2431</v>
      </c>
      <c r="W347" s="63" t="s">
        <v>2431</v>
      </c>
      <c r="X347" s="63" t="s">
        <v>2436</v>
      </c>
      <c r="Y347" s="63" t="s">
        <v>2431</v>
      </c>
      <c r="Z347" s="63"/>
      <c r="AA347" s="63" t="s">
        <v>2728</v>
      </c>
      <c r="AB347" s="63"/>
      <c r="AC347" s="34">
        <v>617</v>
      </c>
      <c r="AD347" s="40" t="str">
        <f>VLOOKUP(AC347,pTRAIT!A:B,2,FALSE)</f>
        <v>EM5Mi1Cf9(Pu);RIN=RF / EM5UeMi1(Cf9);RIN=RF</v>
      </c>
      <c r="AE347" s="63">
        <f>VLOOKUP($AC347,pTRAIT!$A:$X,7,FALSE)</f>
        <v>0</v>
      </c>
      <c r="AF347" s="63">
        <f>VLOOKUP($AC347,pTRAIT!$A:$X,8,FALSE)</f>
        <v>0</v>
      </c>
      <c r="AG347" s="63">
        <f>VLOOKUP($AC347,pTRAIT!$A:$X,9,FALSE)</f>
        <v>0</v>
      </c>
      <c r="AH347" s="63">
        <f>VLOOKUP($AC347,pTRAIT!$A:$X,10,FALSE)</f>
        <v>0</v>
      </c>
      <c r="AI347" s="63">
        <f>VLOOKUP($AC347,pTRAIT!$A:$X,11,FALSE)</f>
        <v>0</v>
      </c>
      <c r="AJ347" s="63">
        <f>VLOOKUP($AC347,pTRAIT!$A:$X,12,FALSE)</f>
        <v>0</v>
      </c>
      <c r="AK347" s="63">
        <f>VLOOKUP($AC347,pTRAIT!$A:$X,13,FALSE)</f>
        <v>0</v>
      </c>
      <c r="AL347" s="63">
        <f>VLOOKUP($AC347,pTRAIT!$A:$X,14,FALSE)</f>
        <v>0</v>
      </c>
      <c r="AM347" s="63">
        <f>VLOOKUP($AC347,pTRAIT!$A:$X,15,FALSE)</f>
        <v>0</v>
      </c>
      <c r="AN347" s="63">
        <f>VLOOKUP($AC347,pTRAIT!$A:$X,16,FALSE)</f>
        <v>0</v>
      </c>
      <c r="AO347" s="63">
        <f>VLOOKUP($AC347,pTRAIT!$A:$X,17,FALSE)</f>
        <v>0</v>
      </c>
      <c r="AP347" s="63">
        <f>VLOOKUP($AC347,pTRAIT!$A:$X,18,FALSE)</f>
        <v>0</v>
      </c>
      <c r="AQ347" s="63">
        <f>VLOOKUP($AC347,pTRAIT!$A:$X,19,FALSE)</f>
        <v>0</v>
      </c>
      <c r="AR347" s="63">
        <f>VLOOKUP($AC347,pTRAIT!$A:$X,20,FALSE)</f>
        <v>0</v>
      </c>
      <c r="AS347" s="63">
        <f>VLOOKUP($AC347,pTRAIT!$A:$X,21,FALSE)</f>
        <v>0</v>
      </c>
      <c r="AT347" s="63">
        <f>VLOOKUP($AC347,pTRAIT!$A:$X,22,FALSE)</f>
        <v>0</v>
      </c>
      <c r="AU347" s="63">
        <f>VLOOKUP($AC347,pTRAIT!$A:$X,23,FALSE)</f>
        <v>0</v>
      </c>
      <c r="AV347" s="63">
        <f>VLOOKUP($AC347,pTRAIT!$A:$X,24,FALSE)</f>
        <v>0</v>
      </c>
    </row>
    <row r="348" spans="1:48" ht="12" hidden="1" customHeight="1" x14ac:dyDescent="0.2">
      <c r="A348" s="32">
        <v>459</v>
      </c>
      <c r="B348" s="33" t="s">
        <v>5</v>
      </c>
      <c r="C348" s="34">
        <v>724</v>
      </c>
      <c r="D348" s="32" t="str">
        <f t="shared" si="5"/>
        <v>459X724</v>
      </c>
      <c r="E348" s="47" t="s">
        <v>1627</v>
      </c>
      <c r="F348" s="61" t="s">
        <v>1975</v>
      </c>
      <c r="G348" s="41" t="s">
        <v>43</v>
      </c>
      <c r="H348" s="38"/>
      <c r="I348" s="32">
        <v>459</v>
      </c>
      <c r="J348" s="63">
        <f>VLOOKUP(I348,pTRAIT!A:B,2,FALSE)</f>
        <v>0</v>
      </c>
      <c r="K348" s="63" t="s">
        <v>2725</v>
      </c>
      <c r="L348" s="63"/>
      <c r="M348" s="63" t="s">
        <v>2437</v>
      </c>
      <c r="N348" s="63" t="s">
        <v>2730</v>
      </c>
      <c r="O348" s="63" t="s">
        <v>2431</v>
      </c>
      <c r="P348" s="63" t="s">
        <v>2431</v>
      </c>
      <c r="Q348" s="63" t="s">
        <v>2734</v>
      </c>
      <c r="R348" s="63" t="s">
        <v>2735</v>
      </c>
      <c r="S348" s="63" t="s">
        <v>2431</v>
      </c>
      <c r="T348" s="63" t="s">
        <v>2431</v>
      </c>
      <c r="U348" s="63" t="s">
        <v>2431</v>
      </c>
      <c r="V348" s="63" t="s">
        <v>2431</v>
      </c>
      <c r="W348" s="63" t="s">
        <v>2431</v>
      </c>
      <c r="X348" s="63" t="s">
        <v>2436</v>
      </c>
      <c r="Y348" s="63" t="s">
        <v>2431</v>
      </c>
      <c r="Z348" s="63"/>
      <c r="AA348" s="63" t="s">
        <v>2728</v>
      </c>
      <c r="AB348" s="63"/>
      <c r="AC348" s="34">
        <v>724</v>
      </c>
      <c r="AD348" s="40" t="str">
        <f>VLOOKUP(AC348,pTRAIT!A:B,2,FALSE)</f>
        <v>EM5UeMi1Cf9Pu;RIN=RS / EM5UeMi1(Cf9);RIN=RF</v>
      </c>
      <c r="AE348" s="63">
        <f>VLOOKUP($AC348,pTRAIT!$A:$X,7,FALSE)</f>
        <v>0</v>
      </c>
      <c r="AF348" s="63">
        <f>VLOOKUP($AC348,pTRAIT!$A:$X,8,FALSE)</f>
        <v>0</v>
      </c>
      <c r="AG348" s="63">
        <f>VLOOKUP($AC348,pTRAIT!$A:$X,9,FALSE)</f>
        <v>0</v>
      </c>
      <c r="AH348" s="63">
        <f>VLOOKUP($AC348,pTRAIT!$A:$X,10,FALSE)</f>
        <v>0</v>
      </c>
      <c r="AI348" s="63">
        <f>VLOOKUP($AC348,pTRAIT!$A:$X,11,FALSE)</f>
        <v>0</v>
      </c>
      <c r="AJ348" s="63">
        <f>VLOOKUP($AC348,pTRAIT!$A:$X,12,FALSE)</f>
        <v>0</v>
      </c>
      <c r="AK348" s="63">
        <f>VLOOKUP($AC348,pTRAIT!$A:$X,13,FALSE)</f>
        <v>0</v>
      </c>
      <c r="AL348" s="63">
        <f>VLOOKUP($AC348,pTRAIT!$A:$X,14,FALSE)</f>
        <v>0</v>
      </c>
      <c r="AM348" s="63">
        <f>VLOOKUP($AC348,pTRAIT!$A:$X,15,FALSE)</f>
        <v>0</v>
      </c>
      <c r="AN348" s="63">
        <f>VLOOKUP($AC348,pTRAIT!$A:$X,16,FALSE)</f>
        <v>0</v>
      </c>
      <c r="AO348" s="63">
        <f>VLOOKUP($AC348,pTRAIT!$A:$X,17,FALSE)</f>
        <v>0</v>
      </c>
      <c r="AP348" s="63">
        <f>VLOOKUP($AC348,pTRAIT!$A:$X,18,FALSE)</f>
        <v>0</v>
      </c>
      <c r="AQ348" s="63">
        <f>VLOOKUP($AC348,pTRAIT!$A:$X,19,FALSE)</f>
        <v>0</v>
      </c>
      <c r="AR348" s="63">
        <f>VLOOKUP($AC348,pTRAIT!$A:$X,20,FALSE)</f>
        <v>0</v>
      </c>
      <c r="AS348" s="63">
        <f>VLOOKUP($AC348,pTRAIT!$A:$X,21,FALSE)</f>
        <v>0</v>
      </c>
      <c r="AT348" s="63">
        <f>VLOOKUP($AC348,pTRAIT!$A:$X,22,FALSE)</f>
        <v>0</v>
      </c>
      <c r="AU348" s="63">
        <f>VLOOKUP($AC348,pTRAIT!$A:$X,23,FALSE)</f>
        <v>0</v>
      </c>
      <c r="AV348" s="63">
        <f>VLOOKUP($AC348,pTRAIT!$A:$X,24,FALSE)</f>
        <v>0</v>
      </c>
    </row>
    <row r="349" spans="1:48" ht="12" hidden="1" customHeight="1" x14ac:dyDescent="0.2">
      <c r="A349" s="32">
        <v>459</v>
      </c>
      <c r="B349" s="33" t="s">
        <v>5</v>
      </c>
      <c r="C349" s="34">
        <v>763</v>
      </c>
      <c r="D349" s="32" t="str">
        <f t="shared" si="5"/>
        <v>459X763</v>
      </c>
      <c r="E349" s="47" t="s">
        <v>1627</v>
      </c>
      <c r="F349" s="61" t="s">
        <v>1976</v>
      </c>
      <c r="G349" s="41" t="s">
        <v>43</v>
      </c>
      <c r="H349" s="38"/>
      <c r="I349" s="32">
        <v>459</v>
      </c>
      <c r="J349" s="63">
        <f>VLOOKUP(I349,pTRAIT!A:B,2,FALSE)</f>
        <v>0</v>
      </c>
      <c r="K349" s="63" t="s">
        <v>2725</v>
      </c>
      <c r="L349" s="63"/>
      <c r="M349" s="63" t="s">
        <v>2437</v>
      </c>
      <c r="N349" s="63" t="s">
        <v>2730</v>
      </c>
      <c r="O349" s="63" t="s">
        <v>2431</v>
      </c>
      <c r="P349" s="63" t="s">
        <v>2431</v>
      </c>
      <c r="Q349" s="63" t="s">
        <v>2734</v>
      </c>
      <c r="R349" s="63" t="s">
        <v>2735</v>
      </c>
      <c r="S349" s="63" t="s">
        <v>2431</v>
      </c>
      <c r="T349" s="63" t="s">
        <v>2431</v>
      </c>
      <c r="U349" s="63" t="s">
        <v>2431</v>
      </c>
      <c r="V349" s="63" t="s">
        <v>2431</v>
      </c>
      <c r="W349" s="63" t="s">
        <v>2431</v>
      </c>
      <c r="X349" s="63" t="s">
        <v>2436</v>
      </c>
      <c r="Y349" s="63" t="s">
        <v>2431</v>
      </c>
      <c r="Z349" s="63"/>
      <c r="AA349" s="63" t="s">
        <v>2728</v>
      </c>
      <c r="AB349" s="63"/>
      <c r="AC349" s="34">
        <v>763</v>
      </c>
      <c r="AD349" s="40" t="str">
        <f>VLOOKUP(AC349,pTRAIT!A:B,2,FALSE)</f>
        <v>EM5UeMi1(Cf9);RIN=RF / (RT)(So5)(Pu);RIN=RS</v>
      </c>
      <c r="AE349" s="63">
        <f>VLOOKUP($AC349,pTRAIT!$A:$X,7,FALSE)</f>
        <v>0</v>
      </c>
      <c r="AF349" s="63">
        <f>VLOOKUP($AC349,pTRAIT!$A:$X,8,FALSE)</f>
        <v>0</v>
      </c>
      <c r="AG349" s="63">
        <f>VLOOKUP($AC349,pTRAIT!$A:$X,9,FALSE)</f>
        <v>0</v>
      </c>
      <c r="AH349" s="63">
        <f>VLOOKUP($AC349,pTRAIT!$A:$X,10,FALSE)</f>
        <v>0</v>
      </c>
      <c r="AI349" s="63">
        <f>VLOOKUP($AC349,pTRAIT!$A:$X,11,FALSE)</f>
        <v>0</v>
      </c>
      <c r="AJ349" s="63">
        <f>VLOOKUP($AC349,pTRAIT!$A:$X,12,FALSE)</f>
        <v>0</v>
      </c>
      <c r="AK349" s="63">
        <f>VLOOKUP($AC349,pTRAIT!$A:$X,13,FALSE)</f>
        <v>0</v>
      </c>
      <c r="AL349" s="63">
        <f>VLOOKUP($AC349,pTRAIT!$A:$X,14,FALSE)</f>
        <v>0</v>
      </c>
      <c r="AM349" s="63">
        <f>VLOOKUP($AC349,pTRAIT!$A:$X,15,FALSE)</f>
        <v>0</v>
      </c>
      <c r="AN349" s="63">
        <f>VLOOKUP($AC349,pTRAIT!$A:$X,16,FALSE)</f>
        <v>0</v>
      </c>
      <c r="AO349" s="63">
        <f>VLOOKUP($AC349,pTRAIT!$A:$X,17,FALSE)</f>
        <v>0</v>
      </c>
      <c r="AP349" s="63">
        <f>VLOOKUP($AC349,pTRAIT!$A:$X,18,FALSE)</f>
        <v>0</v>
      </c>
      <c r="AQ349" s="63">
        <f>VLOOKUP($AC349,pTRAIT!$A:$X,19,FALSE)</f>
        <v>0</v>
      </c>
      <c r="AR349" s="63">
        <f>VLOOKUP($AC349,pTRAIT!$A:$X,20,FALSE)</f>
        <v>0</v>
      </c>
      <c r="AS349" s="63">
        <f>VLOOKUP($AC349,pTRAIT!$A:$X,21,FALSE)</f>
        <v>0</v>
      </c>
      <c r="AT349" s="63">
        <f>VLOOKUP($AC349,pTRAIT!$A:$X,22,FALSE)</f>
        <v>0</v>
      </c>
      <c r="AU349" s="63">
        <f>VLOOKUP($AC349,pTRAIT!$A:$X,23,FALSE)</f>
        <v>0</v>
      </c>
      <c r="AV349" s="63">
        <f>VLOOKUP($AC349,pTRAIT!$A:$X,24,FALSE)</f>
        <v>0</v>
      </c>
    </row>
    <row r="350" spans="1:48" ht="12" hidden="1" customHeight="1" x14ac:dyDescent="0.2">
      <c r="A350" s="32">
        <v>459</v>
      </c>
      <c r="B350" s="33" t="s">
        <v>5</v>
      </c>
      <c r="C350" s="34">
        <v>764</v>
      </c>
      <c r="D350" s="32" t="str">
        <f t="shared" si="5"/>
        <v>459X764</v>
      </c>
      <c r="E350" s="47" t="s">
        <v>1627</v>
      </c>
      <c r="F350" s="61" t="s">
        <v>1977</v>
      </c>
      <c r="G350" s="41" t="s">
        <v>43</v>
      </c>
      <c r="H350" s="38"/>
      <c r="I350" s="32">
        <v>459</v>
      </c>
      <c r="J350" s="63">
        <f>VLOOKUP(I350,pTRAIT!A:B,2,FALSE)</f>
        <v>0</v>
      </c>
      <c r="K350" s="63" t="s">
        <v>2725</v>
      </c>
      <c r="L350" s="63"/>
      <c r="M350" s="63" t="s">
        <v>2437</v>
      </c>
      <c r="N350" s="63" t="s">
        <v>2730</v>
      </c>
      <c r="O350" s="63" t="s">
        <v>2431</v>
      </c>
      <c r="P350" s="63" t="s">
        <v>2431</v>
      </c>
      <c r="Q350" s="63" t="s">
        <v>2734</v>
      </c>
      <c r="R350" s="63" t="s">
        <v>2735</v>
      </c>
      <c r="S350" s="63" t="s">
        <v>2431</v>
      </c>
      <c r="T350" s="63" t="s">
        <v>2431</v>
      </c>
      <c r="U350" s="63" t="s">
        <v>2431</v>
      </c>
      <c r="V350" s="63" t="s">
        <v>2431</v>
      </c>
      <c r="W350" s="63" t="s">
        <v>2431</v>
      </c>
      <c r="X350" s="63" t="s">
        <v>2436</v>
      </c>
      <c r="Y350" s="63" t="s">
        <v>2431</v>
      </c>
      <c r="Z350" s="63"/>
      <c r="AA350" s="63" t="s">
        <v>2728</v>
      </c>
      <c r="AB350" s="63"/>
      <c r="AC350" s="34">
        <v>764</v>
      </c>
      <c r="AD350" s="40" t="str">
        <f>VLOOKUP(AC350,pTRAIT!A:B,2,FALSE)</f>
        <v>EM5UeMi1(Cf9);RIN=RF / (RT)(Ue)(So5)(Pu);RIN=RS</v>
      </c>
      <c r="AE350" s="63">
        <f>VLOOKUP($AC350,pTRAIT!$A:$X,7,FALSE)</f>
        <v>0</v>
      </c>
      <c r="AF350" s="63">
        <f>VLOOKUP($AC350,pTRAIT!$A:$X,8,FALSE)</f>
        <v>0</v>
      </c>
      <c r="AG350" s="63">
        <f>VLOOKUP($AC350,pTRAIT!$A:$X,9,FALSE)</f>
        <v>0</v>
      </c>
      <c r="AH350" s="63">
        <f>VLOOKUP($AC350,pTRAIT!$A:$X,10,FALSE)</f>
        <v>0</v>
      </c>
      <c r="AI350" s="63">
        <f>VLOOKUP($AC350,pTRAIT!$A:$X,11,FALSE)</f>
        <v>0</v>
      </c>
      <c r="AJ350" s="63">
        <f>VLOOKUP($AC350,pTRAIT!$A:$X,12,FALSE)</f>
        <v>0</v>
      </c>
      <c r="AK350" s="63">
        <f>VLOOKUP($AC350,pTRAIT!$A:$X,13,FALSE)</f>
        <v>0</v>
      </c>
      <c r="AL350" s="63">
        <f>VLOOKUP($AC350,pTRAIT!$A:$X,14,FALSE)</f>
        <v>0</v>
      </c>
      <c r="AM350" s="63">
        <f>VLOOKUP($AC350,pTRAIT!$A:$X,15,FALSE)</f>
        <v>0</v>
      </c>
      <c r="AN350" s="63">
        <f>VLOOKUP($AC350,pTRAIT!$A:$X,16,FALSE)</f>
        <v>0</v>
      </c>
      <c r="AO350" s="63">
        <f>VLOOKUP($AC350,pTRAIT!$A:$X,17,FALSE)</f>
        <v>0</v>
      </c>
      <c r="AP350" s="63">
        <f>VLOOKUP($AC350,pTRAIT!$A:$X,18,FALSE)</f>
        <v>0</v>
      </c>
      <c r="AQ350" s="63">
        <f>VLOOKUP($AC350,pTRAIT!$A:$X,19,FALSE)</f>
        <v>0</v>
      </c>
      <c r="AR350" s="63">
        <f>VLOOKUP($AC350,pTRAIT!$A:$X,20,FALSE)</f>
        <v>0</v>
      </c>
      <c r="AS350" s="63">
        <f>VLOOKUP($AC350,pTRAIT!$A:$X,21,FALSE)</f>
        <v>0</v>
      </c>
      <c r="AT350" s="63">
        <f>VLOOKUP($AC350,pTRAIT!$A:$X,22,FALSE)</f>
        <v>0</v>
      </c>
      <c r="AU350" s="63">
        <f>VLOOKUP($AC350,pTRAIT!$A:$X,23,FALSE)</f>
        <v>0</v>
      </c>
      <c r="AV350" s="63">
        <f>VLOOKUP($AC350,pTRAIT!$A:$X,24,FALSE)</f>
        <v>0</v>
      </c>
    </row>
    <row r="351" spans="1:48" ht="12" hidden="1" customHeight="1" x14ac:dyDescent="0.2">
      <c r="A351" s="32">
        <v>459</v>
      </c>
      <c r="B351" s="33" t="s">
        <v>5</v>
      </c>
      <c r="C351" s="34">
        <v>765</v>
      </c>
      <c r="D351" s="32" t="str">
        <f t="shared" si="5"/>
        <v>459X765</v>
      </c>
      <c r="E351" s="47" t="s">
        <v>1627</v>
      </c>
      <c r="F351" s="61" t="s">
        <v>1978</v>
      </c>
      <c r="G351" s="41" t="s">
        <v>43</v>
      </c>
      <c r="H351" s="38"/>
      <c r="I351" s="32">
        <v>459</v>
      </c>
      <c r="J351" s="63">
        <f>VLOOKUP(I351,pTRAIT!A:B,2,FALSE)</f>
        <v>0</v>
      </c>
      <c r="K351" s="63" t="s">
        <v>2725</v>
      </c>
      <c r="L351" s="63"/>
      <c r="M351" s="63" t="s">
        <v>2437</v>
      </c>
      <c r="N351" s="63" t="s">
        <v>2730</v>
      </c>
      <c r="O351" s="63" t="s">
        <v>2431</v>
      </c>
      <c r="P351" s="63" t="s">
        <v>2431</v>
      </c>
      <c r="Q351" s="63" t="s">
        <v>2734</v>
      </c>
      <c r="R351" s="63" t="s">
        <v>2735</v>
      </c>
      <c r="S351" s="63" t="s">
        <v>2431</v>
      </c>
      <c r="T351" s="63" t="s">
        <v>2431</v>
      </c>
      <c r="U351" s="63" t="s">
        <v>2431</v>
      </c>
      <c r="V351" s="63" t="s">
        <v>2431</v>
      </c>
      <c r="W351" s="63" t="s">
        <v>2431</v>
      </c>
      <c r="X351" s="63" t="s">
        <v>2436</v>
      </c>
      <c r="Y351" s="63" t="s">
        <v>2431</v>
      </c>
      <c r="Z351" s="63"/>
      <c r="AA351" s="63" t="s">
        <v>2728</v>
      </c>
      <c r="AB351" s="63"/>
      <c r="AC351" s="34">
        <v>765</v>
      </c>
      <c r="AD351" s="40" t="str">
        <f>VLOOKUP(AC351,pTRAIT!A:B,2,FALSE)</f>
        <v>EM5UeMi1(Cf9);RIN=RF / EM5Mi1Cf9(Pu);RIN=RF</v>
      </c>
      <c r="AE351" s="63">
        <f>VLOOKUP($AC351,pTRAIT!$A:$X,7,FALSE)</f>
        <v>0</v>
      </c>
      <c r="AF351" s="63">
        <f>VLOOKUP($AC351,pTRAIT!$A:$X,8,FALSE)</f>
        <v>0</v>
      </c>
      <c r="AG351" s="63">
        <f>VLOOKUP($AC351,pTRAIT!$A:$X,9,FALSE)</f>
        <v>0</v>
      </c>
      <c r="AH351" s="63">
        <f>VLOOKUP($AC351,pTRAIT!$A:$X,10,FALSE)</f>
        <v>0</v>
      </c>
      <c r="AI351" s="63">
        <f>VLOOKUP($AC351,pTRAIT!$A:$X,11,FALSE)</f>
        <v>0</v>
      </c>
      <c r="AJ351" s="63">
        <f>VLOOKUP($AC351,pTRAIT!$A:$X,12,FALSE)</f>
        <v>0</v>
      </c>
      <c r="AK351" s="63">
        <f>VLOOKUP($AC351,pTRAIT!$A:$X,13,FALSE)</f>
        <v>0</v>
      </c>
      <c r="AL351" s="63">
        <f>VLOOKUP($AC351,pTRAIT!$A:$X,14,FALSE)</f>
        <v>0</v>
      </c>
      <c r="AM351" s="63">
        <f>VLOOKUP($AC351,pTRAIT!$A:$X,15,FALSE)</f>
        <v>0</v>
      </c>
      <c r="AN351" s="63">
        <f>VLOOKUP($AC351,pTRAIT!$A:$X,16,FALSE)</f>
        <v>0</v>
      </c>
      <c r="AO351" s="63">
        <f>VLOOKUP($AC351,pTRAIT!$A:$X,17,FALSE)</f>
        <v>0</v>
      </c>
      <c r="AP351" s="63">
        <f>VLOOKUP($AC351,pTRAIT!$A:$X,18,FALSE)</f>
        <v>0</v>
      </c>
      <c r="AQ351" s="63">
        <f>VLOOKUP($AC351,pTRAIT!$A:$X,19,FALSE)</f>
        <v>0</v>
      </c>
      <c r="AR351" s="63">
        <f>VLOOKUP($AC351,pTRAIT!$A:$X,20,FALSE)</f>
        <v>0</v>
      </c>
      <c r="AS351" s="63">
        <f>VLOOKUP($AC351,pTRAIT!$A:$X,21,FALSE)</f>
        <v>0</v>
      </c>
      <c r="AT351" s="63">
        <f>VLOOKUP($AC351,pTRAIT!$A:$X,22,FALSE)</f>
        <v>0</v>
      </c>
      <c r="AU351" s="63">
        <f>VLOOKUP($AC351,pTRAIT!$A:$X,23,FALSE)</f>
        <v>0</v>
      </c>
      <c r="AV351" s="63">
        <f>VLOOKUP($AC351,pTRAIT!$A:$X,24,FALSE)</f>
        <v>0</v>
      </c>
    </row>
    <row r="352" spans="1:48" ht="12" hidden="1" customHeight="1" x14ac:dyDescent="0.2">
      <c r="A352" s="32">
        <v>459</v>
      </c>
      <c r="B352" s="33" t="s">
        <v>5</v>
      </c>
      <c r="C352" s="34">
        <v>766</v>
      </c>
      <c r="D352" s="32" t="str">
        <f t="shared" si="5"/>
        <v>459X766</v>
      </c>
      <c r="E352" s="47" t="s">
        <v>1627</v>
      </c>
      <c r="F352" s="61" t="s">
        <v>1979</v>
      </c>
      <c r="G352" s="41" t="s">
        <v>43</v>
      </c>
      <c r="H352" s="38"/>
      <c r="I352" s="32">
        <v>459</v>
      </c>
      <c r="J352" s="63">
        <f>VLOOKUP(I352,pTRAIT!A:B,2,FALSE)</f>
        <v>0</v>
      </c>
      <c r="K352" s="63" t="s">
        <v>2725</v>
      </c>
      <c r="L352" s="63"/>
      <c r="M352" s="63" t="s">
        <v>2437</v>
      </c>
      <c r="N352" s="63" t="s">
        <v>2730</v>
      </c>
      <c r="O352" s="63" t="s">
        <v>2431</v>
      </c>
      <c r="P352" s="63" t="s">
        <v>2431</v>
      </c>
      <c r="Q352" s="63" t="s">
        <v>2734</v>
      </c>
      <c r="R352" s="63" t="s">
        <v>2735</v>
      </c>
      <c r="S352" s="63" t="s">
        <v>2431</v>
      </c>
      <c r="T352" s="63" t="s">
        <v>2431</v>
      </c>
      <c r="U352" s="63" t="s">
        <v>2431</v>
      </c>
      <c r="V352" s="63" t="s">
        <v>2431</v>
      </c>
      <c r="W352" s="63" t="s">
        <v>2431</v>
      </c>
      <c r="X352" s="63" t="s">
        <v>2436</v>
      </c>
      <c r="Y352" s="63" t="s">
        <v>2431</v>
      </c>
      <c r="Z352" s="63"/>
      <c r="AA352" s="63" t="s">
        <v>2728</v>
      </c>
      <c r="AB352" s="63"/>
      <c r="AC352" s="34">
        <v>766</v>
      </c>
      <c r="AD352" s="40" t="str">
        <f>VLOOKUP(AC352,pTRAIT!A:B,2,FALSE)</f>
        <v>EM5UeMi1(Cf9);RIN=RF / EM5RTUeCM5Pu;RIN=RF</v>
      </c>
      <c r="AE352" s="63">
        <f>VLOOKUP($AC352,pTRAIT!$A:$X,7,FALSE)</f>
        <v>0</v>
      </c>
      <c r="AF352" s="63">
        <f>VLOOKUP($AC352,pTRAIT!$A:$X,8,FALSE)</f>
        <v>0</v>
      </c>
      <c r="AG352" s="63">
        <f>VLOOKUP($AC352,pTRAIT!$A:$X,9,FALSE)</f>
        <v>0</v>
      </c>
      <c r="AH352" s="63">
        <f>VLOOKUP($AC352,pTRAIT!$A:$X,10,FALSE)</f>
        <v>0</v>
      </c>
      <c r="AI352" s="63">
        <f>VLOOKUP($AC352,pTRAIT!$A:$X,11,FALSE)</f>
        <v>0</v>
      </c>
      <c r="AJ352" s="63">
        <f>VLOOKUP($AC352,pTRAIT!$A:$X,12,FALSE)</f>
        <v>0</v>
      </c>
      <c r="AK352" s="63">
        <f>VLOOKUP($AC352,pTRAIT!$A:$X,13,FALSE)</f>
        <v>0</v>
      </c>
      <c r="AL352" s="63">
        <f>VLOOKUP($AC352,pTRAIT!$A:$X,14,FALSE)</f>
        <v>0</v>
      </c>
      <c r="AM352" s="63">
        <f>VLOOKUP($AC352,pTRAIT!$A:$X,15,FALSE)</f>
        <v>0</v>
      </c>
      <c r="AN352" s="63">
        <f>VLOOKUP($AC352,pTRAIT!$A:$X,16,FALSE)</f>
        <v>0</v>
      </c>
      <c r="AO352" s="63">
        <f>VLOOKUP($AC352,pTRAIT!$A:$X,17,FALSE)</f>
        <v>0</v>
      </c>
      <c r="AP352" s="63">
        <f>VLOOKUP($AC352,pTRAIT!$A:$X,18,FALSE)</f>
        <v>0</v>
      </c>
      <c r="AQ352" s="63">
        <f>VLOOKUP($AC352,pTRAIT!$A:$X,19,FALSE)</f>
        <v>0</v>
      </c>
      <c r="AR352" s="63">
        <f>VLOOKUP($AC352,pTRAIT!$A:$X,20,FALSE)</f>
        <v>0</v>
      </c>
      <c r="AS352" s="63">
        <f>VLOOKUP($AC352,pTRAIT!$A:$X,21,FALSE)</f>
        <v>0</v>
      </c>
      <c r="AT352" s="63">
        <f>VLOOKUP($AC352,pTRAIT!$A:$X,22,FALSE)</f>
        <v>0</v>
      </c>
      <c r="AU352" s="63">
        <f>VLOOKUP($AC352,pTRAIT!$A:$X,23,FALSE)</f>
        <v>0</v>
      </c>
      <c r="AV352" s="63">
        <f>VLOOKUP($AC352,pTRAIT!$A:$X,24,FALSE)</f>
        <v>0</v>
      </c>
    </row>
    <row r="353" spans="1:48" ht="12" hidden="1" customHeight="1" x14ac:dyDescent="0.2">
      <c r="A353" s="32">
        <v>459</v>
      </c>
      <c r="B353" s="33" t="s">
        <v>5</v>
      </c>
      <c r="C353" s="34">
        <v>767</v>
      </c>
      <c r="D353" s="32" t="str">
        <f t="shared" si="5"/>
        <v>459X767</v>
      </c>
      <c r="E353" s="47" t="s">
        <v>1627</v>
      </c>
      <c r="F353" s="61" t="s">
        <v>1980</v>
      </c>
      <c r="G353" s="41" t="s">
        <v>43</v>
      </c>
      <c r="H353" s="38"/>
      <c r="I353" s="32">
        <v>459</v>
      </c>
      <c r="J353" s="63">
        <f>VLOOKUP(I353,pTRAIT!A:B,2,FALSE)</f>
        <v>0</v>
      </c>
      <c r="K353" s="63" t="s">
        <v>2725</v>
      </c>
      <c r="L353" s="63"/>
      <c r="M353" s="63" t="s">
        <v>2437</v>
      </c>
      <c r="N353" s="63" t="s">
        <v>2730</v>
      </c>
      <c r="O353" s="63" t="s">
        <v>2431</v>
      </c>
      <c r="P353" s="63" t="s">
        <v>2431</v>
      </c>
      <c r="Q353" s="63" t="s">
        <v>2734</v>
      </c>
      <c r="R353" s="63" t="s">
        <v>2735</v>
      </c>
      <c r="S353" s="63" t="s">
        <v>2431</v>
      </c>
      <c r="T353" s="63" t="s">
        <v>2431</v>
      </c>
      <c r="U353" s="63" t="s">
        <v>2431</v>
      </c>
      <c r="V353" s="63" t="s">
        <v>2431</v>
      </c>
      <c r="W353" s="63" t="s">
        <v>2431</v>
      </c>
      <c r="X353" s="63" t="s">
        <v>2436</v>
      </c>
      <c r="Y353" s="63" t="s">
        <v>2431</v>
      </c>
      <c r="Z353" s="63"/>
      <c r="AA353" s="63" t="s">
        <v>2728</v>
      </c>
      <c r="AB353" s="63"/>
      <c r="AC353" s="34">
        <v>767</v>
      </c>
      <c r="AD353" s="40" t="str">
        <f>VLOOKUP(AC353,pTRAIT!A:B,2,FALSE)</f>
        <v>EM5UeMi1(Cf9);RIN=RF / EM5RTUeCM5Pu;RIN=RF</v>
      </c>
      <c r="AE353" s="63">
        <f>VLOOKUP($AC353,pTRAIT!$A:$X,7,FALSE)</f>
        <v>0</v>
      </c>
      <c r="AF353" s="63">
        <f>VLOOKUP($AC353,pTRAIT!$A:$X,8,FALSE)</f>
        <v>0</v>
      </c>
      <c r="AG353" s="63">
        <f>VLOOKUP($AC353,pTRAIT!$A:$X,9,FALSE)</f>
        <v>0</v>
      </c>
      <c r="AH353" s="63">
        <f>VLOOKUP($AC353,pTRAIT!$A:$X,10,FALSE)</f>
        <v>0</v>
      </c>
      <c r="AI353" s="63">
        <f>VLOOKUP($AC353,pTRAIT!$A:$X,11,FALSE)</f>
        <v>0</v>
      </c>
      <c r="AJ353" s="63">
        <f>VLOOKUP($AC353,pTRAIT!$A:$X,12,FALSE)</f>
        <v>0</v>
      </c>
      <c r="AK353" s="63">
        <f>VLOOKUP($AC353,pTRAIT!$A:$X,13,FALSE)</f>
        <v>0</v>
      </c>
      <c r="AL353" s="63">
        <f>VLOOKUP($AC353,pTRAIT!$A:$X,14,FALSE)</f>
        <v>0</v>
      </c>
      <c r="AM353" s="63">
        <f>VLOOKUP($AC353,pTRAIT!$A:$X,15,FALSE)</f>
        <v>0</v>
      </c>
      <c r="AN353" s="63">
        <f>VLOOKUP($AC353,pTRAIT!$A:$X,16,FALSE)</f>
        <v>0</v>
      </c>
      <c r="AO353" s="63">
        <f>VLOOKUP($AC353,pTRAIT!$A:$X,17,FALSE)</f>
        <v>0</v>
      </c>
      <c r="AP353" s="63">
        <f>VLOOKUP($AC353,pTRAIT!$A:$X,18,FALSE)</f>
        <v>0</v>
      </c>
      <c r="AQ353" s="63">
        <f>VLOOKUP($AC353,pTRAIT!$A:$X,19,FALSE)</f>
        <v>0</v>
      </c>
      <c r="AR353" s="63">
        <f>VLOOKUP($AC353,pTRAIT!$A:$X,20,FALSE)</f>
        <v>0</v>
      </c>
      <c r="AS353" s="63">
        <f>VLOOKUP($AC353,pTRAIT!$A:$X,21,FALSE)</f>
        <v>0</v>
      </c>
      <c r="AT353" s="63">
        <f>VLOOKUP($AC353,pTRAIT!$A:$X,22,FALSE)</f>
        <v>0</v>
      </c>
      <c r="AU353" s="63">
        <f>VLOOKUP($AC353,pTRAIT!$A:$X,23,FALSE)</f>
        <v>0</v>
      </c>
      <c r="AV353" s="63">
        <f>VLOOKUP($AC353,pTRAIT!$A:$X,24,FALSE)</f>
        <v>0</v>
      </c>
    </row>
    <row r="354" spans="1:48" ht="12" hidden="1" customHeight="1" x14ac:dyDescent="0.2">
      <c r="A354" s="32">
        <v>459</v>
      </c>
      <c r="B354" s="33" t="s">
        <v>5</v>
      </c>
      <c r="C354" s="34">
        <v>768</v>
      </c>
      <c r="D354" s="32" t="str">
        <f t="shared" si="5"/>
        <v>459X768</v>
      </c>
      <c r="E354" s="47" t="s">
        <v>1627</v>
      </c>
      <c r="F354" s="61" t="s">
        <v>1981</v>
      </c>
      <c r="G354" s="41" t="s">
        <v>43</v>
      </c>
      <c r="H354" s="38"/>
      <c r="I354" s="32">
        <v>459</v>
      </c>
      <c r="J354" s="63">
        <f>VLOOKUP(I354,pTRAIT!A:B,2,FALSE)</f>
        <v>0</v>
      </c>
      <c r="K354" s="63" t="s">
        <v>2725</v>
      </c>
      <c r="L354" s="63"/>
      <c r="M354" s="63" t="s">
        <v>2437</v>
      </c>
      <c r="N354" s="63" t="s">
        <v>2730</v>
      </c>
      <c r="O354" s="63" t="s">
        <v>2431</v>
      </c>
      <c r="P354" s="63" t="s">
        <v>2431</v>
      </c>
      <c r="Q354" s="63" t="s">
        <v>2734</v>
      </c>
      <c r="R354" s="63" t="s">
        <v>2735</v>
      </c>
      <c r="S354" s="63" t="s">
        <v>2431</v>
      </c>
      <c r="T354" s="63" t="s">
        <v>2431</v>
      </c>
      <c r="U354" s="63" t="s">
        <v>2431</v>
      </c>
      <c r="V354" s="63" t="s">
        <v>2431</v>
      </c>
      <c r="W354" s="63" t="s">
        <v>2431</v>
      </c>
      <c r="X354" s="63" t="s">
        <v>2436</v>
      </c>
      <c r="Y354" s="63" t="s">
        <v>2431</v>
      </c>
      <c r="Z354" s="63"/>
      <c r="AA354" s="63" t="s">
        <v>2728</v>
      </c>
      <c r="AB354" s="63"/>
      <c r="AC354" s="34">
        <v>768</v>
      </c>
      <c r="AD354" s="40" t="str">
        <f>VLOOKUP(AC354,pTRAIT!A:B,2,FALSE)</f>
        <v>EM5UeMi1(Cf9);RIN=RF / EM5CM5Pu;RIN=RF</v>
      </c>
      <c r="AE354" s="63">
        <f>VLOOKUP($AC354,pTRAIT!$A:$X,7,FALSE)</f>
        <v>0</v>
      </c>
      <c r="AF354" s="63">
        <f>VLOOKUP($AC354,pTRAIT!$A:$X,8,FALSE)</f>
        <v>0</v>
      </c>
      <c r="AG354" s="63">
        <f>VLOOKUP($AC354,pTRAIT!$A:$X,9,FALSE)</f>
        <v>0</v>
      </c>
      <c r="AH354" s="63">
        <f>VLOOKUP($AC354,pTRAIT!$A:$X,10,FALSE)</f>
        <v>0</v>
      </c>
      <c r="AI354" s="63">
        <f>VLOOKUP($AC354,pTRAIT!$A:$X,11,FALSE)</f>
        <v>0</v>
      </c>
      <c r="AJ354" s="63">
        <f>VLOOKUP($AC354,pTRAIT!$A:$X,12,FALSE)</f>
        <v>0</v>
      </c>
      <c r="AK354" s="63">
        <f>VLOOKUP($AC354,pTRAIT!$A:$X,13,FALSE)</f>
        <v>0</v>
      </c>
      <c r="AL354" s="63">
        <f>VLOOKUP($AC354,pTRAIT!$A:$X,14,FALSE)</f>
        <v>0</v>
      </c>
      <c r="AM354" s="63">
        <f>VLOOKUP($AC354,pTRAIT!$A:$X,15,FALSE)</f>
        <v>0</v>
      </c>
      <c r="AN354" s="63">
        <f>VLOOKUP($AC354,pTRAIT!$A:$X,16,FALSE)</f>
        <v>0</v>
      </c>
      <c r="AO354" s="63">
        <f>VLOOKUP($AC354,pTRAIT!$A:$X,17,FALSE)</f>
        <v>0</v>
      </c>
      <c r="AP354" s="63">
        <f>VLOOKUP($AC354,pTRAIT!$A:$X,18,FALSE)</f>
        <v>0</v>
      </c>
      <c r="AQ354" s="63">
        <f>VLOOKUP($AC354,pTRAIT!$A:$X,19,FALSE)</f>
        <v>0</v>
      </c>
      <c r="AR354" s="63">
        <f>VLOOKUP($AC354,pTRAIT!$A:$X,20,FALSE)</f>
        <v>0</v>
      </c>
      <c r="AS354" s="63">
        <f>VLOOKUP($AC354,pTRAIT!$A:$X,21,FALSE)</f>
        <v>0</v>
      </c>
      <c r="AT354" s="63">
        <f>VLOOKUP($AC354,pTRAIT!$A:$X,22,FALSE)</f>
        <v>0</v>
      </c>
      <c r="AU354" s="63">
        <f>VLOOKUP($AC354,pTRAIT!$A:$X,23,FALSE)</f>
        <v>0</v>
      </c>
      <c r="AV354" s="63">
        <f>VLOOKUP($AC354,pTRAIT!$A:$X,24,FALSE)</f>
        <v>0</v>
      </c>
    </row>
    <row r="355" spans="1:48" ht="12" hidden="1" customHeight="1" x14ac:dyDescent="0.2">
      <c r="A355" s="32">
        <v>459</v>
      </c>
      <c r="B355" s="33" t="s">
        <v>5</v>
      </c>
      <c r="C355" s="34">
        <v>769</v>
      </c>
      <c r="D355" s="32" t="str">
        <f t="shared" si="5"/>
        <v>459X769</v>
      </c>
      <c r="E355" s="47" t="s">
        <v>1627</v>
      </c>
      <c r="F355" s="61" t="s">
        <v>1982</v>
      </c>
      <c r="G355" s="41" t="s">
        <v>43</v>
      </c>
      <c r="H355" s="38"/>
      <c r="I355" s="32">
        <v>459</v>
      </c>
      <c r="J355" s="63">
        <f>VLOOKUP(I355,pTRAIT!A:B,2,FALSE)</f>
        <v>0</v>
      </c>
      <c r="K355" s="63" t="s">
        <v>2725</v>
      </c>
      <c r="L355" s="63"/>
      <c r="M355" s="63" t="s">
        <v>2437</v>
      </c>
      <c r="N355" s="63" t="s">
        <v>2730</v>
      </c>
      <c r="O355" s="63" t="s">
        <v>2431</v>
      </c>
      <c r="P355" s="63" t="s">
        <v>2431</v>
      </c>
      <c r="Q355" s="63" t="s">
        <v>2734</v>
      </c>
      <c r="R355" s="63" t="s">
        <v>2735</v>
      </c>
      <c r="S355" s="63" t="s">
        <v>2431</v>
      </c>
      <c r="T355" s="63" t="s">
        <v>2431</v>
      </c>
      <c r="U355" s="63" t="s">
        <v>2431</v>
      </c>
      <c r="V355" s="63" t="s">
        <v>2431</v>
      </c>
      <c r="W355" s="63" t="s">
        <v>2431</v>
      </c>
      <c r="X355" s="63" t="s">
        <v>2436</v>
      </c>
      <c r="Y355" s="63" t="s">
        <v>2431</v>
      </c>
      <c r="Z355" s="63"/>
      <c r="AA355" s="63" t="s">
        <v>2728</v>
      </c>
      <c r="AB355" s="63"/>
      <c r="AC355" s="34">
        <v>769</v>
      </c>
      <c r="AD355" s="40" t="str">
        <f>VLOOKUP(AC355,pTRAIT!A:B,2,FALSE)</f>
        <v>EM5UeMi1(Cf9);RIN=RF / ;RIN=RF</v>
      </c>
      <c r="AE355" s="63">
        <f>VLOOKUP($AC355,pTRAIT!$A:$X,7,FALSE)</f>
        <v>0</v>
      </c>
      <c r="AF355" s="63">
        <f>VLOOKUP($AC355,pTRAIT!$A:$X,8,FALSE)</f>
        <v>0</v>
      </c>
      <c r="AG355" s="63">
        <f>VLOOKUP($AC355,pTRAIT!$A:$X,9,FALSE)</f>
        <v>0</v>
      </c>
      <c r="AH355" s="63">
        <f>VLOOKUP($AC355,pTRAIT!$A:$X,10,FALSE)</f>
        <v>0</v>
      </c>
      <c r="AI355" s="63">
        <f>VLOOKUP($AC355,pTRAIT!$A:$X,11,FALSE)</f>
        <v>0</v>
      </c>
      <c r="AJ355" s="63">
        <f>VLOOKUP($AC355,pTRAIT!$A:$X,12,FALSE)</f>
        <v>0</v>
      </c>
      <c r="AK355" s="63">
        <f>VLOOKUP($AC355,pTRAIT!$A:$X,13,FALSE)</f>
        <v>0</v>
      </c>
      <c r="AL355" s="63">
        <f>VLOOKUP($AC355,pTRAIT!$A:$X,14,FALSE)</f>
        <v>0</v>
      </c>
      <c r="AM355" s="63">
        <f>VLOOKUP($AC355,pTRAIT!$A:$X,15,FALSE)</f>
        <v>0</v>
      </c>
      <c r="AN355" s="63">
        <f>VLOOKUP($AC355,pTRAIT!$A:$X,16,FALSE)</f>
        <v>0</v>
      </c>
      <c r="AO355" s="63">
        <f>VLOOKUP($AC355,pTRAIT!$A:$X,17,FALSE)</f>
        <v>0</v>
      </c>
      <c r="AP355" s="63">
        <f>VLOOKUP($AC355,pTRAIT!$A:$X,18,FALSE)</f>
        <v>0</v>
      </c>
      <c r="AQ355" s="63">
        <f>VLOOKUP($AC355,pTRAIT!$A:$X,19,FALSE)</f>
        <v>0</v>
      </c>
      <c r="AR355" s="63">
        <f>VLOOKUP($AC355,pTRAIT!$A:$X,20,FALSE)</f>
        <v>0</v>
      </c>
      <c r="AS355" s="63">
        <f>VLOOKUP($AC355,pTRAIT!$A:$X,21,FALSE)</f>
        <v>0</v>
      </c>
      <c r="AT355" s="63">
        <f>VLOOKUP($AC355,pTRAIT!$A:$X,22,FALSE)</f>
        <v>0</v>
      </c>
      <c r="AU355" s="63">
        <f>VLOOKUP($AC355,pTRAIT!$A:$X,23,FALSE)</f>
        <v>0</v>
      </c>
      <c r="AV355" s="63">
        <f>VLOOKUP($AC355,pTRAIT!$A:$X,24,FALSE)</f>
        <v>0</v>
      </c>
    </row>
    <row r="356" spans="1:48" ht="12" hidden="1" customHeight="1" x14ac:dyDescent="0.2">
      <c r="A356" s="32">
        <v>459</v>
      </c>
      <c r="B356" s="33" t="s">
        <v>5</v>
      </c>
      <c r="C356" s="34">
        <v>771</v>
      </c>
      <c r="D356" s="32" t="str">
        <f t="shared" si="5"/>
        <v>459X771</v>
      </c>
      <c r="E356" s="47" t="s">
        <v>1627</v>
      </c>
      <c r="F356" s="61" t="s">
        <v>1983</v>
      </c>
      <c r="G356" s="41" t="s">
        <v>43</v>
      </c>
      <c r="H356" s="38"/>
      <c r="I356" s="32">
        <v>459</v>
      </c>
      <c r="J356" s="63">
        <f>VLOOKUP(I356,pTRAIT!A:B,2,FALSE)</f>
        <v>0</v>
      </c>
      <c r="K356" s="63" t="s">
        <v>2725</v>
      </c>
      <c r="L356" s="63"/>
      <c r="M356" s="63" t="s">
        <v>2437</v>
      </c>
      <c r="N356" s="63" t="s">
        <v>2730</v>
      </c>
      <c r="O356" s="63" t="s">
        <v>2431</v>
      </c>
      <c r="P356" s="63" t="s">
        <v>2431</v>
      </c>
      <c r="Q356" s="63" t="s">
        <v>2734</v>
      </c>
      <c r="R356" s="63" t="s">
        <v>2735</v>
      </c>
      <c r="S356" s="63" t="s">
        <v>2431</v>
      </c>
      <c r="T356" s="63" t="s">
        <v>2431</v>
      </c>
      <c r="U356" s="63" t="s">
        <v>2431</v>
      </c>
      <c r="V356" s="63" t="s">
        <v>2431</v>
      </c>
      <c r="W356" s="63" t="s">
        <v>2431</v>
      </c>
      <c r="X356" s="63" t="s">
        <v>2436</v>
      </c>
      <c r="Y356" s="63" t="s">
        <v>2431</v>
      </c>
      <c r="Z356" s="63"/>
      <c r="AA356" s="63" t="s">
        <v>2728</v>
      </c>
      <c r="AB356" s="63"/>
      <c r="AC356" s="34">
        <v>771</v>
      </c>
      <c r="AD356" s="40" t="str">
        <f>VLOOKUP(AC356,pTRAIT!A:B,2,FALSE)</f>
        <v>EM5UeMi1(Cf9);RIN=RF / EM5RTCM5Pu;RIN=RF</v>
      </c>
      <c r="AE356" s="63">
        <f>VLOOKUP($AC356,pTRAIT!$A:$X,7,FALSE)</f>
        <v>0</v>
      </c>
      <c r="AF356" s="63">
        <f>VLOOKUP($AC356,pTRAIT!$A:$X,8,FALSE)</f>
        <v>0</v>
      </c>
      <c r="AG356" s="63">
        <f>VLOOKUP($AC356,pTRAIT!$A:$X,9,FALSE)</f>
        <v>0</v>
      </c>
      <c r="AH356" s="63">
        <f>VLOOKUP($AC356,pTRAIT!$A:$X,10,FALSE)</f>
        <v>0</v>
      </c>
      <c r="AI356" s="63">
        <f>VLOOKUP($AC356,pTRAIT!$A:$X,11,FALSE)</f>
        <v>0</v>
      </c>
      <c r="AJ356" s="63">
        <f>VLOOKUP($AC356,pTRAIT!$A:$X,12,FALSE)</f>
        <v>0</v>
      </c>
      <c r="AK356" s="63">
        <f>VLOOKUP($AC356,pTRAIT!$A:$X,13,FALSE)</f>
        <v>0</v>
      </c>
      <c r="AL356" s="63">
        <f>VLOOKUP($AC356,pTRAIT!$A:$X,14,FALSE)</f>
        <v>0</v>
      </c>
      <c r="AM356" s="63">
        <f>VLOOKUP($AC356,pTRAIT!$A:$X,15,FALSE)</f>
        <v>0</v>
      </c>
      <c r="AN356" s="63">
        <f>VLOOKUP($AC356,pTRAIT!$A:$X,16,FALSE)</f>
        <v>0</v>
      </c>
      <c r="AO356" s="63">
        <f>VLOOKUP($AC356,pTRAIT!$A:$X,17,FALSE)</f>
        <v>0</v>
      </c>
      <c r="AP356" s="63">
        <f>VLOOKUP($AC356,pTRAIT!$A:$X,18,FALSE)</f>
        <v>0</v>
      </c>
      <c r="AQ356" s="63">
        <f>VLOOKUP($AC356,pTRAIT!$A:$X,19,FALSE)</f>
        <v>0</v>
      </c>
      <c r="AR356" s="63">
        <f>VLOOKUP($AC356,pTRAIT!$A:$X,20,FALSE)</f>
        <v>0</v>
      </c>
      <c r="AS356" s="63">
        <f>VLOOKUP($AC356,pTRAIT!$A:$X,21,FALSE)</f>
        <v>0</v>
      </c>
      <c r="AT356" s="63">
        <f>VLOOKUP($AC356,pTRAIT!$A:$X,22,FALSE)</f>
        <v>0</v>
      </c>
      <c r="AU356" s="63">
        <f>VLOOKUP($AC356,pTRAIT!$A:$X,23,FALSE)</f>
        <v>0</v>
      </c>
      <c r="AV356" s="63">
        <f>VLOOKUP($AC356,pTRAIT!$A:$X,24,FALSE)</f>
        <v>0</v>
      </c>
    </row>
    <row r="357" spans="1:48" ht="12" hidden="1" customHeight="1" x14ac:dyDescent="0.2">
      <c r="A357" s="32">
        <v>459</v>
      </c>
      <c r="B357" s="33" t="s">
        <v>5</v>
      </c>
      <c r="C357" s="34">
        <v>773</v>
      </c>
      <c r="D357" s="32" t="str">
        <f t="shared" si="5"/>
        <v>459X773</v>
      </c>
      <c r="E357" s="47" t="s">
        <v>1627</v>
      </c>
      <c r="F357" s="61" t="s">
        <v>1984</v>
      </c>
      <c r="G357" s="41" t="s">
        <v>43</v>
      </c>
      <c r="H357" s="38"/>
      <c r="I357" s="32">
        <v>459</v>
      </c>
      <c r="J357" s="63">
        <f>VLOOKUP(I357,pTRAIT!A:B,2,FALSE)</f>
        <v>0</v>
      </c>
      <c r="K357" s="63" t="s">
        <v>2725</v>
      </c>
      <c r="L357" s="63"/>
      <c r="M357" s="63" t="s">
        <v>2437</v>
      </c>
      <c r="N357" s="63" t="s">
        <v>2730</v>
      </c>
      <c r="O357" s="63" t="s">
        <v>2431</v>
      </c>
      <c r="P357" s="63" t="s">
        <v>2431</v>
      </c>
      <c r="Q357" s="63" t="s">
        <v>2734</v>
      </c>
      <c r="R357" s="63" t="s">
        <v>2735</v>
      </c>
      <c r="S357" s="63" t="s">
        <v>2431</v>
      </c>
      <c r="T357" s="63" t="s">
        <v>2431</v>
      </c>
      <c r="U357" s="63" t="s">
        <v>2431</v>
      </c>
      <c r="V357" s="63" t="s">
        <v>2431</v>
      </c>
      <c r="W357" s="63" t="s">
        <v>2431</v>
      </c>
      <c r="X357" s="63" t="s">
        <v>2436</v>
      </c>
      <c r="Y357" s="63" t="s">
        <v>2431</v>
      </c>
      <c r="Z357" s="63"/>
      <c r="AA357" s="63" t="s">
        <v>2728</v>
      </c>
      <c r="AB357" s="63"/>
      <c r="AC357" s="34">
        <v>773</v>
      </c>
      <c r="AD357" s="40" t="str">
        <f>VLOOKUP(AC357,pTRAIT!A:B,2,FALSE)</f>
        <v>EM5UeMi1(Cf9);RIN=RF / EM5UeMi1Pu;RIN=RF</v>
      </c>
      <c r="AE357" s="63">
        <f>VLOOKUP($AC357,pTRAIT!$A:$X,7,FALSE)</f>
        <v>0</v>
      </c>
      <c r="AF357" s="63">
        <f>VLOOKUP($AC357,pTRAIT!$A:$X,8,FALSE)</f>
        <v>0</v>
      </c>
      <c r="AG357" s="63">
        <f>VLOOKUP($AC357,pTRAIT!$A:$X,9,FALSE)</f>
        <v>0</v>
      </c>
      <c r="AH357" s="63">
        <f>VLOOKUP($AC357,pTRAIT!$A:$X,10,FALSE)</f>
        <v>0</v>
      </c>
      <c r="AI357" s="63">
        <f>VLOOKUP($AC357,pTRAIT!$A:$X,11,FALSE)</f>
        <v>0</v>
      </c>
      <c r="AJ357" s="63">
        <f>VLOOKUP($AC357,pTRAIT!$A:$X,12,FALSE)</f>
        <v>0</v>
      </c>
      <c r="AK357" s="63">
        <f>VLOOKUP($AC357,pTRAIT!$A:$X,13,FALSE)</f>
        <v>0</v>
      </c>
      <c r="AL357" s="63">
        <f>VLOOKUP($AC357,pTRAIT!$A:$X,14,FALSE)</f>
        <v>0</v>
      </c>
      <c r="AM357" s="63">
        <f>VLOOKUP($AC357,pTRAIT!$A:$X,15,FALSE)</f>
        <v>0</v>
      </c>
      <c r="AN357" s="63">
        <f>VLOOKUP($AC357,pTRAIT!$A:$X,16,FALSE)</f>
        <v>0</v>
      </c>
      <c r="AO357" s="63">
        <f>VLOOKUP($AC357,pTRAIT!$A:$X,17,FALSE)</f>
        <v>0</v>
      </c>
      <c r="AP357" s="63">
        <f>VLOOKUP($AC357,pTRAIT!$A:$X,18,FALSE)</f>
        <v>0</v>
      </c>
      <c r="AQ357" s="63">
        <f>VLOOKUP($AC357,pTRAIT!$A:$X,19,FALSE)</f>
        <v>0</v>
      </c>
      <c r="AR357" s="63">
        <f>VLOOKUP($AC357,pTRAIT!$A:$X,20,FALSE)</f>
        <v>0</v>
      </c>
      <c r="AS357" s="63">
        <f>VLOOKUP($AC357,pTRAIT!$A:$X,21,FALSE)</f>
        <v>0</v>
      </c>
      <c r="AT357" s="63">
        <f>VLOOKUP($AC357,pTRAIT!$A:$X,22,FALSE)</f>
        <v>0</v>
      </c>
      <c r="AU357" s="63">
        <f>VLOOKUP($AC357,pTRAIT!$A:$X,23,FALSE)</f>
        <v>0</v>
      </c>
      <c r="AV357" s="63">
        <f>VLOOKUP($AC357,pTRAIT!$A:$X,24,FALSE)</f>
        <v>0</v>
      </c>
    </row>
    <row r="358" spans="1:48" ht="12" hidden="1" customHeight="1" x14ac:dyDescent="0.2">
      <c r="A358" s="32">
        <v>459</v>
      </c>
      <c r="B358" s="33" t="s">
        <v>5</v>
      </c>
      <c r="C358" s="34">
        <v>774</v>
      </c>
      <c r="D358" s="32" t="str">
        <f t="shared" si="5"/>
        <v>459X774</v>
      </c>
      <c r="E358" s="47" t="s">
        <v>1627</v>
      </c>
      <c r="F358" s="61" t="s">
        <v>1985</v>
      </c>
      <c r="G358" s="41" t="s">
        <v>43</v>
      </c>
      <c r="H358" s="38"/>
      <c r="I358" s="32">
        <v>459</v>
      </c>
      <c r="J358" s="63">
        <f>VLOOKUP(I358,pTRAIT!A:B,2,FALSE)</f>
        <v>0</v>
      </c>
      <c r="K358" s="63" t="s">
        <v>2725</v>
      </c>
      <c r="L358" s="63"/>
      <c r="M358" s="63" t="s">
        <v>2437</v>
      </c>
      <c r="N358" s="63" t="s">
        <v>2730</v>
      </c>
      <c r="O358" s="63" t="s">
        <v>2431</v>
      </c>
      <c r="P358" s="63" t="s">
        <v>2431</v>
      </c>
      <c r="Q358" s="63" t="s">
        <v>2734</v>
      </c>
      <c r="R358" s="63" t="s">
        <v>2735</v>
      </c>
      <c r="S358" s="63" t="s">
        <v>2431</v>
      </c>
      <c r="T358" s="63" t="s">
        <v>2431</v>
      </c>
      <c r="U358" s="63" t="s">
        <v>2431</v>
      </c>
      <c r="V358" s="63" t="s">
        <v>2431</v>
      </c>
      <c r="W358" s="63" t="s">
        <v>2431</v>
      </c>
      <c r="X358" s="63" t="s">
        <v>2436</v>
      </c>
      <c r="Y358" s="63" t="s">
        <v>2431</v>
      </c>
      <c r="Z358" s="63"/>
      <c r="AA358" s="63" t="s">
        <v>2728</v>
      </c>
      <c r="AB358" s="63"/>
      <c r="AC358" s="34">
        <v>774</v>
      </c>
      <c r="AD358" s="40" t="str">
        <f>VLOOKUP(AC358,pTRAIT!A:B,2,FALSE)</f>
        <v>EM5UeMi1(Cf9);RIN=RF / EM5UeMi1Pu;RIN=RF</v>
      </c>
      <c r="AE358" s="63">
        <f>VLOOKUP($AC358,pTRAIT!$A:$X,7,FALSE)</f>
        <v>0</v>
      </c>
      <c r="AF358" s="63">
        <f>VLOOKUP($AC358,pTRAIT!$A:$X,8,FALSE)</f>
        <v>0</v>
      </c>
      <c r="AG358" s="63">
        <f>VLOOKUP($AC358,pTRAIT!$A:$X,9,FALSE)</f>
        <v>0</v>
      </c>
      <c r="AH358" s="63">
        <f>VLOOKUP($AC358,pTRAIT!$A:$X,10,FALSE)</f>
        <v>0</v>
      </c>
      <c r="AI358" s="63">
        <f>VLOOKUP($AC358,pTRAIT!$A:$X,11,FALSE)</f>
        <v>0</v>
      </c>
      <c r="AJ358" s="63">
        <f>VLOOKUP($AC358,pTRAIT!$A:$X,12,FALSE)</f>
        <v>0</v>
      </c>
      <c r="AK358" s="63">
        <f>VLOOKUP($AC358,pTRAIT!$A:$X,13,FALSE)</f>
        <v>0</v>
      </c>
      <c r="AL358" s="63">
        <f>VLOOKUP($AC358,pTRAIT!$A:$X,14,FALSE)</f>
        <v>0</v>
      </c>
      <c r="AM358" s="63">
        <f>VLOOKUP($AC358,pTRAIT!$A:$X,15,FALSE)</f>
        <v>0</v>
      </c>
      <c r="AN358" s="63">
        <f>VLOOKUP($AC358,pTRAIT!$A:$X,16,FALSE)</f>
        <v>0</v>
      </c>
      <c r="AO358" s="63">
        <f>VLOOKUP($AC358,pTRAIT!$A:$X,17,FALSE)</f>
        <v>0</v>
      </c>
      <c r="AP358" s="63">
        <f>VLOOKUP($AC358,pTRAIT!$A:$X,18,FALSE)</f>
        <v>0</v>
      </c>
      <c r="AQ358" s="63">
        <f>VLOOKUP($AC358,pTRAIT!$A:$X,19,FALSE)</f>
        <v>0</v>
      </c>
      <c r="AR358" s="63">
        <f>VLOOKUP($AC358,pTRAIT!$A:$X,20,FALSE)</f>
        <v>0</v>
      </c>
      <c r="AS358" s="63">
        <f>VLOOKUP($AC358,pTRAIT!$A:$X,21,FALSE)</f>
        <v>0</v>
      </c>
      <c r="AT358" s="63">
        <f>VLOOKUP($AC358,pTRAIT!$A:$X,22,FALSE)</f>
        <v>0</v>
      </c>
      <c r="AU358" s="63">
        <f>VLOOKUP($AC358,pTRAIT!$A:$X,23,FALSE)</f>
        <v>0</v>
      </c>
      <c r="AV358" s="63">
        <f>VLOOKUP($AC358,pTRAIT!$A:$X,24,FALSE)</f>
        <v>0</v>
      </c>
    </row>
    <row r="359" spans="1:48" ht="12" hidden="1" customHeight="1" x14ac:dyDescent="0.2">
      <c r="A359" s="32">
        <v>459</v>
      </c>
      <c r="B359" s="33" t="s">
        <v>5</v>
      </c>
      <c r="C359" s="34">
        <v>775</v>
      </c>
      <c r="D359" s="32" t="str">
        <f t="shared" si="5"/>
        <v>459X775</v>
      </c>
      <c r="E359" s="47" t="s">
        <v>1627</v>
      </c>
      <c r="F359" s="61" t="s">
        <v>1986</v>
      </c>
      <c r="G359" s="41" t="s">
        <v>43</v>
      </c>
      <c r="H359" s="38"/>
      <c r="I359" s="32">
        <v>459</v>
      </c>
      <c r="J359" s="63">
        <f>VLOOKUP(I359,pTRAIT!A:B,2,FALSE)</f>
        <v>0</v>
      </c>
      <c r="K359" s="63" t="s">
        <v>2725</v>
      </c>
      <c r="L359" s="63"/>
      <c r="M359" s="63" t="s">
        <v>2437</v>
      </c>
      <c r="N359" s="63" t="s">
        <v>2730</v>
      </c>
      <c r="O359" s="63" t="s">
        <v>2431</v>
      </c>
      <c r="P359" s="63" t="s">
        <v>2431</v>
      </c>
      <c r="Q359" s="63" t="s">
        <v>2734</v>
      </c>
      <c r="R359" s="63" t="s">
        <v>2735</v>
      </c>
      <c r="S359" s="63" t="s">
        <v>2431</v>
      </c>
      <c r="T359" s="63" t="s">
        <v>2431</v>
      </c>
      <c r="U359" s="63" t="s">
        <v>2431</v>
      </c>
      <c r="V359" s="63" t="s">
        <v>2431</v>
      </c>
      <c r="W359" s="63" t="s">
        <v>2431</v>
      </c>
      <c r="X359" s="63" t="s">
        <v>2436</v>
      </c>
      <c r="Y359" s="63" t="s">
        <v>2431</v>
      </c>
      <c r="Z359" s="63"/>
      <c r="AA359" s="63" t="s">
        <v>2728</v>
      </c>
      <c r="AB359" s="63"/>
      <c r="AC359" s="34">
        <v>775</v>
      </c>
      <c r="AD359" s="40" t="str">
        <f>VLOOKUP(AC359,pTRAIT!A:B,2,FALSE)</f>
        <v>EM5UeMi1(Cf9);RIN=RF / EM5RTUeCM5Pu;RIN=RS</v>
      </c>
      <c r="AE359" s="63">
        <f>VLOOKUP($AC359,pTRAIT!$A:$X,7,FALSE)</f>
        <v>0</v>
      </c>
      <c r="AF359" s="63">
        <f>VLOOKUP($AC359,pTRAIT!$A:$X,8,FALSE)</f>
        <v>0</v>
      </c>
      <c r="AG359" s="63">
        <f>VLOOKUP($AC359,pTRAIT!$A:$X,9,FALSE)</f>
        <v>0</v>
      </c>
      <c r="AH359" s="63">
        <f>VLOOKUP($AC359,pTRAIT!$A:$X,10,FALSE)</f>
        <v>0</v>
      </c>
      <c r="AI359" s="63">
        <f>VLOOKUP($AC359,pTRAIT!$A:$X,11,FALSE)</f>
        <v>0</v>
      </c>
      <c r="AJ359" s="63">
        <f>VLOOKUP($AC359,pTRAIT!$A:$X,12,FALSE)</f>
        <v>0</v>
      </c>
      <c r="AK359" s="63">
        <f>VLOOKUP($AC359,pTRAIT!$A:$X,13,FALSE)</f>
        <v>0</v>
      </c>
      <c r="AL359" s="63">
        <f>VLOOKUP($AC359,pTRAIT!$A:$X,14,FALSE)</f>
        <v>0</v>
      </c>
      <c r="AM359" s="63">
        <f>VLOOKUP($AC359,pTRAIT!$A:$X,15,FALSE)</f>
        <v>0</v>
      </c>
      <c r="AN359" s="63">
        <f>VLOOKUP($AC359,pTRAIT!$A:$X,16,FALSE)</f>
        <v>0</v>
      </c>
      <c r="AO359" s="63">
        <f>VLOOKUP($AC359,pTRAIT!$A:$X,17,FALSE)</f>
        <v>0</v>
      </c>
      <c r="AP359" s="63">
        <f>VLOOKUP($AC359,pTRAIT!$A:$X,18,FALSE)</f>
        <v>0</v>
      </c>
      <c r="AQ359" s="63">
        <f>VLOOKUP($AC359,pTRAIT!$A:$X,19,FALSE)</f>
        <v>0</v>
      </c>
      <c r="AR359" s="63">
        <f>VLOOKUP($AC359,pTRAIT!$A:$X,20,FALSE)</f>
        <v>0</v>
      </c>
      <c r="AS359" s="63">
        <f>VLOOKUP($AC359,pTRAIT!$A:$X,21,FALSE)</f>
        <v>0</v>
      </c>
      <c r="AT359" s="63">
        <f>VLOOKUP($AC359,pTRAIT!$A:$X,22,FALSE)</f>
        <v>0</v>
      </c>
      <c r="AU359" s="63">
        <f>VLOOKUP($AC359,pTRAIT!$A:$X,23,FALSE)</f>
        <v>0</v>
      </c>
      <c r="AV359" s="63">
        <f>VLOOKUP($AC359,pTRAIT!$A:$X,24,FALSE)</f>
        <v>0</v>
      </c>
    </row>
    <row r="360" spans="1:48" ht="12" hidden="1" customHeight="1" x14ac:dyDescent="0.2">
      <c r="A360" s="32">
        <v>459</v>
      </c>
      <c r="B360" s="33" t="s">
        <v>5</v>
      </c>
      <c r="C360" s="34">
        <v>777</v>
      </c>
      <c r="D360" s="32" t="str">
        <f t="shared" si="5"/>
        <v>459X777</v>
      </c>
      <c r="E360" s="47" t="s">
        <v>1627</v>
      </c>
      <c r="F360" s="61" t="s">
        <v>1987</v>
      </c>
      <c r="G360" s="41" t="s">
        <v>43</v>
      </c>
      <c r="H360" s="38"/>
      <c r="I360" s="32">
        <v>459</v>
      </c>
      <c r="J360" s="63">
        <f>VLOOKUP(I360,pTRAIT!A:B,2,FALSE)</f>
        <v>0</v>
      </c>
      <c r="K360" s="63" t="s">
        <v>2725</v>
      </c>
      <c r="L360" s="63"/>
      <c r="M360" s="63" t="s">
        <v>2437</v>
      </c>
      <c r="N360" s="63" t="s">
        <v>2730</v>
      </c>
      <c r="O360" s="63" t="s">
        <v>2431</v>
      </c>
      <c r="P360" s="63" t="s">
        <v>2431</v>
      </c>
      <c r="Q360" s="63" t="s">
        <v>2734</v>
      </c>
      <c r="R360" s="63" t="s">
        <v>2735</v>
      </c>
      <c r="S360" s="63" t="s">
        <v>2431</v>
      </c>
      <c r="T360" s="63" t="s">
        <v>2431</v>
      </c>
      <c r="U360" s="63" t="s">
        <v>2431</v>
      </c>
      <c r="V360" s="63" t="s">
        <v>2431</v>
      </c>
      <c r="W360" s="63" t="s">
        <v>2431</v>
      </c>
      <c r="X360" s="63" t="s">
        <v>2436</v>
      </c>
      <c r="Y360" s="63" t="s">
        <v>2431</v>
      </c>
      <c r="Z360" s="63"/>
      <c r="AA360" s="63" t="s">
        <v>2728</v>
      </c>
      <c r="AB360" s="63"/>
      <c r="AC360" s="34">
        <v>777</v>
      </c>
      <c r="AD360" s="40" t="str">
        <f>VLOOKUP(AC360,pTRAIT!A:B,2,FALSE)</f>
        <v>EM5UeMi1(Cf9);RIN=RF / EM5RTUeCM5Cf9Pu;RIN=RF</v>
      </c>
      <c r="AE360" s="63">
        <f>VLOOKUP($AC360,pTRAIT!$A:$X,7,FALSE)</f>
        <v>0</v>
      </c>
      <c r="AF360" s="63">
        <f>VLOOKUP($AC360,pTRAIT!$A:$X,8,FALSE)</f>
        <v>0</v>
      </c>
      <c r="AG360" s="63">
        <f>VLOOKUP($AC360,pTRAIT!$A:$X,9,FALSE)</f>
        <v>0</v>
      </c>
      <c r="AH360" s="63">
        <f>VLOOKUP($AC360,pTRAIT!$A:$X,10,FALSE)</f>
        <v>0</v>
      </c>
      <c r="AI360" s="63">
        <f>VLOOKUP($AC360,pTRAIT!$A:$X,11,FALSE)</f>
        <v>0</v>
      </c>
      <c r="AJ360" s="63">
        <f>VLOOKUP($AC360,pTRAIT!$A:$X,12,FALSE)</f>
        <v>0</v>
      </c>
      <c r="AK360" s="63">
        <f>VLOOKUP($AC360,pTRAIT!$A:$X,13,FALSE)</f>
        <v>0</v>
      </c>
      <c r="AL360" s="63">
        <f>VLOOKUP($AC360,pTRAIT!$A:$X,14,FALSE)</f>
        <v>0</v>
      </c>
      <c r="AM360" s="63">
        <f>VLOOKUP($AC360,pTRAIT!$A:$X,15,FALSE)</f>
        <v>0</v>
      </c>
      <c r="AN360" s="63">
        <f>VLOOKUP($AC360,pTRAIT!$A:$X,16,FALSE)</f>
        <v>0</v>
      </c>
      <c r="AO360" s="63">
        <f>VLOOKUP($AC360,pTRAIT!$A:$X,17,FALSE)</f>
        <v>0</v>
      </c>
      <c r="AP360" s="63">
        <f>VLOOKUP($AC360,pTRAIT!$A:$X,18,FALSE)</f>
        <v>0</v>
      </c>
      <c r="AQ360" s="63">
        <f>VLOOKUP($AC360,pTRAIT!$A:$X,19,FALSE)</f>
        <v>0</v>
      </c>
      <c r="AR360" s="63">
        <f>VLOOKUP($AC360,pTRAIT!$A:$X,20,FALSE)</f>
        <v>0</v>
      </c>
      <c r="AS360" s="63">
        <f>VLOOKUP($AC360,pTRAIT!$A:$X,21,FALSE)</f>
        <v>0</v>
      </c>
      <c r="AT360" s="63">
        <f>VLOOKUP($AC360,pTRAIT!$A:$X,22,FALSE)</f>
        <v>0</v>
      </c>
      <c r="AU360" s="63">
        <f>VLOOKUP($AC360,pTRAIT!$A:$X,23,FALSE)</f>
        <v>0</v>
      </c>
      <c r="AV360" s="63">
        <f>VLOOKUP($AC360,pTRAIT!$A:$X,24,FALSE)</f>
        <v>0</v>
      </c>
    </row>
    <row r="361" spans="1:48" ht="12" hidden="1" customHeight="1" x14ac:dyDescent="0.2">
      <c r="A361" s="32">
        <v>459</v>
      </c>
      <c r="B361" s="33" t="s">
        <v>5</v>
      </c>
      <c r="C361" s="34">
        <v>778</v>
      </c>
      <c r="D361" s="32" t="str">
        <f t="shared" si="5"/>
        <v>459X778</v>
      </c>
      <c r="E361" s="47" t="s">
        <v>1627</v>
      </c>
      <c r="F361" s="61" t="s">
        <v>1988</v>
      </c>
      <c r="G361" s="41" t="s">
        <v>43</v>
      </c>
      <c r="H361" s="38"/>
      <c r="I361" s="32">
        <v>459</v>
      </c>
      <c r="J361" s="63">
        <f>VLOOKUP(I361,pTRAIT!A:B,2,FALSE)</f>
        <v>0</v>
      </c>
      <c r="K361" s="63" t="s">
        <v>2725</v>
      </c>
      <c r="L361" s="63"/>
      <c r="M361" s="63" t="s">
        <v>2437</v>
      </c>
      <c r="N361" s="63" t="s">
        <v>2730</v>
      </c>
      <c r="O361" s="63" t="s">
        <v>2431</v>
      </c>
      <c r="P361" s="63" t="s">
        <v>2431</v>
      </c>
      <c r="Q361" s="63" t="s">
        <v>2734</v>
      </c>
      <c r="R361" s="63" t="s">
        <v>2735</v>
      </c>
      <c r="S361" s="63" t="s">
        <v>2431</v>
      </c>
      <c r="T361" s="63" t="s">
        <v>2431</v>
      </c>
      <c r="U361" s="63" t="s">
        <v>2431</v>
      </c>
      <c r="V361" s="63" t="s">
        <v>2431</v>
      </c>
      <c r="W361" s="63" t="s">
        <v>2431</v>
      </c>
      <c r="X361" s="63" t="s">
        <v>2436</v>
      </c>
      <c r="Y361" s="63" t="s">
        <v>2431</v>
      </c>
      <c r="Z361" s="63"/>
      <c r="AA361" s="63" t="s">
        <v>2728</v>
      </c>
      <c r="AB361" s="63"/>
      <c r="AC361" s="34">
        <v>778</v>
      </c>
      <c r="AD361" s="40" t="str">
        <f>VLOOKUP(AC361,pTRAIT!A:B,2,FALSE)</f>
        <v>EM5UeMi1(Cf9);RIN=RF / EM5RTUePu;RIN=RF</v>
      </c>
      <c r="AE361" s="63">
        <f>VLOOKUP($AC361,pTRAIT!$A:$X,7,FALSE)</f>
        <v>0</v>
      </c>
      <c r="AF361" s="63">
        <f>VLOOKUP($AC361,pTRAIT!$A:$X,8,FALSE)</f>
        <v>0</v>
      </c>
      <c r="AG361" s="63">
        <f>VLOOKUP($AC361,pTRAIT!$A:$X,9,FALSE)</f>
        <v>0</v>
      </c>
      <c r="AH361" s="63">
        <f>VLOOKUP($AC361,pTRAIT!$A:$X,10,FALSE)</f>
        <v>0</v>
      </c>
      <c r="AI361" s="63">
        <f>VLOOKUP($AC361,pTRAIT!$A:$X,11,FALSE)</f>
        <v>0</v>
      </c>
      <c r="AJ361" s="63">
        <f>VLOOKUP($AC361,pTRAIT!$A:$X,12,FALSE)</f>
        <v>0</v>
      </c>
      <c r="AK361" s="63">
        <f>VLOOKUP($AC361,pTRAIT!$A:$X,13,FALSE)</f>
        <v>0</v>
      </c>
      <c r="AL361" s="63">
        <f>VLOOKUP($AC361,pTRAIT!$A:$X,14,FALSE)</f>
        <v>0</v>
      </c>
      <c r="AM361" s="63">
        <f>VLOOKUP($AC361,pTRAIT!$A:$X,15,FALSE)</f>
        <v>0</v>
      </c>
      <c r="AN361" s="63">
        <f>VLOOKUP($AC361,pTRAIT!$A:$X,16,FALSE)</f>
        <v>0</v>
      </c>
      <c r="AO361" s="63">
        <f>VLOOKUP($AC361,pTRAIT!$A:$X,17,FALSE)</f>
        <v>0</v>
      </c>
      <c r="AP361" s="63">
        <f>VLOOKUP($AC361,pTRAIT!$A:$X,18,FALSE)</f>
        <v>0</v>
      </c>
      <c r="AQ361" s="63">
        <f>VLOOKUP($AC361,pTRAIT!$A:$X,19,FALSE)</f>
        <v>0</v>
      </c>
      <c r="AR361" s="63">
        <f>VLOOKUP($AC361,pTRAIT!$A:$X,20,FALSE)</f>
        <v>0</v>
      </c>
      <c r="AS361" s="63">
        <f>VLOOKUP($AC361,pTRAIT!$A:$X,21,FALSE)</f>
        <v>0</v>
      </c>
      <c r="AT361" s="63">
        <f>VLOOKUP($AC361,pTRAIT!$A:$X,22,FALSE)</f>
        <v>0</v>
      </c>
      <c r="AU361" s="63">
        <f>VLOOKUP($AC361,pTRAIT!$A:$X,23,FALSE)</f>
        <v>0</v>
      </c>
      <c r="AV361" s="63">
        <f>VLOOKUP($AC361,pTRAIT!$A:$X,24,FALSE)</f>
        <v>0</v>
      </c>
    </row>
    <row r="362" spans="1:48" ht="12" hidden="1" customHeight="1" x14ac:dyDescent="0.2">
      <c r="A362" s="32">
        <v>459</v>
      </c>
      <c r="B362" s="33" t="s">
        <v>5</v>
      </c>
      <c r="C362" s="34">
        <v>779</v>
      </c>
      <c r="D362" s="32" t="str">
        <f t="shared" si="5"/>
        <v>459X779</v>
      </c>
      <c r="E362" s="47" t="s">
        <v>1627</v>
      </c>
      <c r="F362" s="61" t="s">
        <v>1989</v>
      </c>
      <c r="G362" s="41" t="s">
        <v>43</v>
      </c>
      <c r="H362" s="38"/>
      <c r="I362" s="32">
        <v>459</v>
      </c>
      <c r="J362" s="63">
        <f>VLOOKUP(I362,pTRAIT!A:B,2,FALSE)</f>
        <v>0</v>
      </c>
      <c r="K362" s="63" t="s">
        <v>2725</v>
      </c>
      <c r="L362" s="63"/>
      <c r="M362" s="63" t="s">
        <v>2437</v>
      </c>
      <c r="N362" s="63" t="s">
        <v>2730</v>
      </c>
      <c r="O362" s="63" t="s">
        <v>2431</v>
      </c>
      <c r="P362" s="63" t="s">
        <v>2431</v>
      </c>
      <c r="Q362" s="63" t="s">
        <v>2734</v>
      </c>
      <c r="R362" s="63" t="s">
        <v>2735</v>
      </c>
      <c r="S362" s="63" t="s">
        <v>2431</v>
      </c>
      <c r="T362" s="63" t="s">
        <v>2431</v>
      </c>
      <c r="U362" s="63" t="s">
        <v>2431</v>
      </c>
      <c r="V362" s="63" t="s">
        <v>2431</v>
      </c>
      <c r="W362" s="63" t="s">
        <v>2431</v>
      </c>
      <c r="X362" s="63" t="s">
        <v>2436</v>
      </c>
      <c r="Y362" s="63" t="s">
        <v>2431</v>
      </c>
      <c r="Z362" s="63"/>
      <c r="AA362" s="63" t="s">
        <v>2728</v>
      </c>
      <c r="AB362" s="63"/>
      <c r="AC362" s="34">
        <v>779</v>
      </c>
      <c r="AD362" s="40" t="str">
        <f>VLOOKUP(AC362,pTRAIT!A:B,2,FALSE)</f>
        <v>EM5UeMi1(Cf9);RIN=RF / EM5RTUeCM5Pu;RIN=RS</v>
      </c>
      <c r="AE362" s="63">
        <f>VLOOKUP($AC362,pTRAIT!$A:$X,7,FALSE)</f>
        <v>0</v>
      </c>
      <c r="AF362" s="63">
        <f>VLOOKUP($AC362,pTRAIT!$A:$X,8,FALSE)</f>
        <v>0</v>
      </c>
      <c r="AG362" s="63">
        <f>VLOOKUP($AC362,pTRAIT!$A:$X,9,FALSE)</f>
        <v>0</v>
      </c>
      <c r="AH362" s="63">
        <f>VLOOKUP($AC362,pTRAIT!$A:$X,10,FALSE)</f>
        <v>0</v>
      </c>
      <c r="AI362" s="63">
        <f>VLOOKUP($AC362,pTRAIT!$A:$X,11,FALSE)</f>
        <v>0</v>
      </c>
      <c r="AJ362" s="63">
        <f>VLOOKUP($AC362,pTRAIT!$A:$X,12,FALSE)</f>
        <v>0</v>
      </c>
      <c r="AK362" s="63">
        <f>VLOOKUP($AC362,pTRAIT!$A:$X,13,FALSE)</f>
        <v>0</v>
      </c>
      <c r="AL362" s="63">
        <f>VLOOKUP($AC362,pTRAIT!$A:$X,14,FALSE)</f>
        <v>0</v>
      </c>
      <c r="AM362" s="63">
        <f>VLOOKUP($AC362,pTRAIT!$A:$X,15,FALSE)</f>
        <v>0</v>
      </c>
      <c r="AN362" s="63">
        <f>VLOOKUP($AC362,pTRAIT!$A:$X,16,FALSE)</f>
        <v>0</v>
      </c>
      <c r="AO362" s="63">
        <f>VLOOKUP($AC362,pTRAIT!$A:$X,17,FALSE)</f>
        <v>0</v>
      </c>
      <c r="AP362" s="63">
        <f>VLOOKUP($AC362,pTRAIT!$A:$X,18,FALSE)</f>
        <v>0</v>
      </c>
      <c r="AQ362" s="63">
        <f>VLOOKUP($AC362,pTRAIT!$A:$X,19,FALSE)</f>
        <v>0</v>
      </c>
      <c r="AR362" s="63">
        <f>VLOOKUP($AC362,pTRAIT!$A:$X,20,FALSE)</f>
        <v>0</v>
      </c>
      <c r="AS362" s="63">
        <f>VLOOKUP($AC362,pTRAIT!$A:$X,21,FALSE)</f>
        <v>0</v>
      </c>
      <c r="AT362" s="63">
        <f>VLOOKUP($AC362,pTRAIT!$A:$X,22,FALSE)</f>
        <v>0</v>
      </c>
      <c r="AU362" s="63">
        <f>VLOOKUP($AC362,pTRAIT!$A:$X,23,FALSE)</f>
        <v>0</v>
      </c>
      <c r="AV362" s="63">
        <f>VLOOKUP($AC362,pTRAIT!$A:$X,24,FALSE)</f>
        <v>0</v>
      </c>
    </row>
    <row r="363" spans="1:48" ht="12" hidden="1" customHeight="1" x14ac:dyDescent="0.2">
      <c r="A363" s="32">
        <v>459</v>
      </c>
      <c r="B363" s="33" t="s">
        <v>5</v>
      </c>
      <c r="C363" s="34">
        <v>780</v>
      </c>
      <c r="D363" s="32" t="str">
        <f t="shared" si="5"/>
        <v>459X780</v>
      </c>
      <c r="E363" s="47" t="s">
        <v>1627</v>
      </c>
      <c r="F363" s="61" t="s">
        <v>1990</v>
      </c>
      <c r="G363" s="41" t="s">
        <v>43</v>
      </c>
      <c r="H363" s="38"/>
      <c r="I363" s="32">
        <v>459</v>
      </c>
      <c r="J363" s="63">
        <f>VLOOKUP(I363,pTRAIT!A:B,2,FALSE)</f>
        <v>0</v>
      </c>
      <c r="K363" s="63" t="s">
        <v>2725</v>
      </c>
      <c r="L363" s="63"/>
      <c r="M363" s="63" t="s">
        <v>2437</v>
      </c>
      <c r="N363" s="63" t="s">
        <v>2730</v>
      </c>
      <c r="O363" s="63" t="s">
        <v>2431</v>
      </c>
      <c r="P363" s="63" t="s">
        <v>2431</v>
      </c>
      <c r="Q363" s="63" t="s">
        <v>2734</v>
      </c>
      <c r="R363" s="63" t="s">
        <v>2735</v>
      </c>
      <c r="S363" s="63" t="s">
        <v>2431</v>
      </c>
      <c r="T363" s="63" t="s">
        <v>2431</v>
      </c>
      <c r="U363" s="63" t="s">
        <v>2431</v>
      </c>
      <c r="V363" s="63" t="s">
        <v>2431</v>
      </c>
      <c r="W363" s="63" t="s">
        <v>2431</v>
      </c>
      <c r="X363" s="63" t="s">
        <v>2436</v>
      </c>
      <c r="Y363" s="63" t="s">
        <v>2431</v>
      </c>
      <c r="Z363" s="63"/>
      <c r="AA363" s="63" t="s">
        <v>2728</v>
      </c>
      <c r="AB363" s="63"/>
      <c r="AC363" s="34">
        <v>780</v>
      </c>
      <c r="AD363" s="40" t="str">
        <f>VLOOKUP(AC363,pTRAIT!A:B,2,FALSE)</f>
        <v>EM5UeMi1(Cf9);RIN=RF / EM5UeCM5Cf9Pu;RIN=RF</v>
      </c>
      <c r="AE363" s="63">
        <f>VLOOKUP($AC363,pTRAIT!$A:$X,7,FALSE)</f>
        <v>0</v>
      </c>
      <c r="AF363" s="63">
        <f>VLOOKUP($AC363,pTRAIT!$A:$X,8,FALSE)</f>
        <v>0</v>
      </c>
      <c r="AG363" s="63">
        <f>VLOOKUP($AC363,pTRAIT!$A:$X,9,FALSE)</f>
        <v>0</v>
      </c>
      <c r="AH363" s="63">
        <f>VLOOKUP($AC363,pTRAIT!$A:$X,10,FALSE)</f>
        <v>0</v>
      </c>
      <c r="AI363" s="63">
        <f>VLOOKUP($AC363,pTRAIT!$A:$X,11,FALSE)</f>
        <v>0</v>
      </c>
      <c r="AJ363" s="63">
        <f>VLOOKUP($AC363,pTRAIT!$A:$X,12,FALSE)</f>
        <v>0</v>
      </c>
      <c r="AK363" s="63">
        <f>VLOOKUP($AC363,pTRAIT!$A:$X,13,FALSE)</f>
        <v>0</v>
      </c>
      <c r="AL363" s="63">
        <f>VLOOKUP($AC363,pTRAIT!$A:$X,14,FALSE)</f>
        <v>0</v>
      </c>
      <c r="AM363" s="63">
        <f>VLOOKUP($AC363,pTRAIT!$A:$X,15,FALSE)</f>
        <v>0</v>
      </c>
      <c r="AN363" s="63">
        <f>VLOOKUP($AC363,pTRAIT!$A:$X,16,FALSE)</f>
        <v>0</v>
      </c>
      <c r="AO363" s="63">
        <f>VLOOKUP($AC363,pTRAIT!$A:$X,17,FALSE)</f>
        <v>0</v>
      </c>
      <c r="AP363" s="63">
        <f>VLOOKUP($AC363,pTRAIT!$A:$X,18,FALSE)</f>
        <v>0</v>
      </c>
      <c r="AQ363" s="63">
        <f>VLOOKUP($AC363,pTRAIT!$A:$X,19,FALSE)</f>
        <v>0</v>
      </c>
      <c r="AR363" s="63">
        <f>VLOOKUP($AC363,pTRAIT!$A:$X,20,FALSE)</f>
        <v>0</v>
      </c>
      <c r="AS363" s="63">
        <f>VLOOKUP($AC363,pTRAIT!$A:$X,21,FALSE)</f>
        <v>0</v>
      </c>
      <c r="AT363" s="63">
        <f>VLOOKUP($AC363,pTRAIT!$A:$X,22,FALSE)</f>
        <v>0</v>
      </c>
      <c r="AU363" s="63">
        <f>VLOOKUP($AC363,pTRAIT!$A:$X,23,FALSE)</f>
        <v>0</v>
      </c>
      <c r="AV363" s="63">
        <f>VLOOKUP($AC363,pTRAIT!$A:$X,24,FALSE)</f>
        <v>0</v>
      </c>
    </row>
    <row r="364" spans="1:48" ht="12" hidden="1" customHeight="1" x14ac:dyDescent="0.2">
      <c r="A364" s="32">
        <v>459</v>
      </c>
      <c r="B364" s="33" t="s">
        <v>5</v>
      </c>
      <c r="C364" s="34">
        <v>781</v>
      </c>
      <c r="D364" s="32" t="str">
        <f t="shared" si="5"/>
        <v>459X781</v>
      </c>
      <c r="E364" s="47" t="s">
        <v>1627</v>
      </c>
      <c r="F364" s="61" t="s">
        <v>1991</v>
      </c>
      <c r="G364" s="41" t="s">
        <v>43</v>
      </c>
      <c r="H364" s="38"/>
      <c r="I364" s="32">
        <v>459</v>
      </c>
      <c r="J364" s="63">
        <f>VLOOKUP(I364,pTRAIT!A:B,2,FALSE)</f>
        <v>0</v>
      </c>
      <c r="K364" s="63" t="s">
        <v>2725</v>
      </c>
      <c r="L364" s="63"/>
      <c r="M364" s="63" t="s">
        <v>2437</v>
      </c>
      <c r="N364" s="63" t="s">
        <v>2730</v>
      </c>
      <c r="O364" s="63" t="s">
        <v>2431</v>
      </c>
      <c r="P364" s="63" t="s">
        <v>2431</v>
      </c>
      <c r="Q364" s="63" t="s">
        <v>2734</v>
      </c>
      <c r="R364" s="63" t="s">
        <v>2735</v>
      </c>
      <c r="S364" s="63" t="s">
        <v>2431</v>
      </c>
      <c r="T364" s="63" t="s">
        <v>2431</v>
      </c>
      <c r="U364" s="63" t="s">
        <v>2431</v>
      </c>
      <c r="V364" s="63" t="s">
        <v>2431</v>
      </c>
      <c r="W364" s="63" t="s">
        <v>2431</v>
      </c>
      <c r="X364" s="63" t="s">
        <v>2436</v>
      </c>
      <c r="Y364" s="63" t="s">
        <v>2431</v>
      </c>
      <c r="Z364" s="63"/>
      <c r="AA364" s="63" t="s">
        <v>2728</v>
      </c>
      <c r="AB364" s="63"/>
      <c r="AC364" s="34">
        <v>781</v>
      </c>
      <c r="AD364" s="40" t="str">
        <f>VLOOKUP(AC364,pTRAIT!A:B,2,FALSE)</f>
        <v>EM5UeMi1(Cf9);RIN=RF / (So5)(Pu);</v>
      </c>
      <c r="AE364" s="63">
        <f>VLOOKUP($AC364,pTRAIT!$A:$X,7,FALSE)</f>
        <v>0</v>
      </c>
      <c r="AF364" s="63">
        <f>VLOOKUP($AC364,pTRAIT!$A:$X,8,FALSE)</f>
        <v>0</v>
      </c>
      <c r="AG364" s="63">
        <f>VLOOKUP($AC364,pTRAIT!$A:$X,9,FALSE)</f>
        <v>0</v>
      </c>
      <c r="AH364" s="63">
        <f>VLOOKUP($AC364,pTRAIT!$A:$X,10,FALSE)</f>
        <v>0</v>
      </c>
      <c r="AI364" s="63">
        <f>VLOOKUP($AC364,pTRAIT!$A:$X,11,FALSE)</f>
        <v>0</v>
      </c>
      <c r="AJ364" s="63">
        <f>VLOOKUP($AC364,pTRAIT!$A:$X,12,FALSE)</f>
        <v>0</v>
      </c>
      <c r="AK364" s="63">
        <f>VLOOKUP($AC364,pTRAIT!$A:$X,13,FALSE)</f>
        <v>0</v>
      </c>
      <c r="AL364" s="63">
        <f>VLOOKUP($AC364,pTRAIT!$A:$X,14,FALSE)</f>
        <v>0</v>
      </c>
      <c r="AM364" s="63">
        <f>VLOOKUP($AC364,pTRAIT!$A:$X,15,FALSE)</f>
        <v>0</v>
      </c>
      <c r="AN364" s="63">
        <f>VLOOKUP($AC364,pTRAIT!$A:$X,16,FALSE)</f>
        <v>0</v>
      </c>
      <c r="AO364" s="63">
        <f>VLOOKUP($AC364,pTRAIT!$A:$X,17,FALSE)</f>
        <v>0</v>
      </c>
      <c r="AP364" s="63">
        <f>VLOOKUP($AC364,pTRAIT!$A:$X,18,FALSE)</f>
        <v>0</v>
      </c>
      <c r="AQ364" s="63">
        <f>VLOOKUP($AC364,pTRAIT!$A:$X,19,FALSE)</f>
        <v>0</v>
      </c>
      <c r="AR364" s="63">
        <f>VLOOKUP($AC364,pTRAIT!$A:$X,20,FALSE)</f>
        <v>0</v>
      </c>
      <c r="AS364" s="63">
        <f>VLOOKUP($AC364,pTRAIT!$A:$X,21,FALSE)</f>
        <v>0</v>
      </c>
      <c r="AT364" s="63">
        <f>VLOOKUP($AC364,pTRAIT!$A:$X,22,FALSE)</f>
        <v>0</v>
      </c>
      <c r="AU364" s="63">
        <f>VLOOKUP($AC364,pTRAIT!$A:$X,23,FALSE)</f>
        <v>0</v>
      </c>
      <c r="AV364" s="63">
        <f>VLOOKUP($AC364,pTRAIT!$A:$X,24,FALSE)</f>
        <v>0</v>
      </c>
    </row>
    <row r="365" spans="1:48" ht="12" customHeight="1" x14ac:dyDescent="0.2">
      <c r="A365" s="32">
        <v>460</v>
      </c>
      <c r="B365" s="33" t="s">
        <v>5</v>
      </c>
      <c r="C365" s="34">
        <v>506</v>
      </c>
      <c r="D365" s="32" t="str">
        <f t="shared" si="5"/>
        <v>460X506</v>
      </c>
      <c r="E365" s="47" t="s">
        <v>1627</v>
      </c>
      <c r="F365" s="61" t="s">
        <v>1992</v>
      </c>
      <c r="G365" s="41" t="s">
        <v>43</v>
      </c>
      <c r="H365" s="38"/>
      <c r="I365" s="32">
        <v>460</v>
      </c>
      <c r="J365" s="63">
        <f>VLOOKUP(I365,pTRAIT!A:B,2,FALSE)</f>
        <v>0</v>
      </c>
      <c r="K365" s="63" t="s">
        <v>2724</v>
      </c>
      <c r="L365" s="63" t="s">
        <v>2726</v>
      </c>
      <c r="M365" s="63" t="s">
        <v>2431</v>
      </c>
      <c r="N365" s="63" t="s">
        <v>2730</v>
      </c>
      <c r="O365" s="63" t="s">
        <v>2731</v>
      </c>
      <c r="P365" s="63" t="s">
        <v>2732</v>
      </c>
      <c r="Q365" s="63" t="s">
        <v>2431</v>
      </c>
      <c r="R365" s="63" t="s">
        <v>2735</v>
      </c>
      <c r="S365" s="63" t="s">
        <v>2431</v>
      </c>
      <c r="T365" s="63" t="s">
        <v>2431</v>
      </c>
      <c r="U365" s="63" t="s">
        <v>2431</v>
      </c>
      <c r="V365" s="63" t="s">
        <v>2739</v>
      </c>
      <c r="W365" s="63" t="s">
        <v>2431</v>
      </c>
      <c r="X365" s="63" t="s">
        <v>2436</v>
      </c>
      <c r="Y365" s="63" t="s">
        <v>2740</v>
      </c>
      <c r="Z365" s="63"/>
      <c r="AA365" s="63" t="s">
        <v>2728</v>
      </c>
      <c r="AB365" s="63"/>
      <c r="AC365" s="34">
        <v>506</v>
      </c>
      <c r="AD365" s="40" t="str">
        <f>VLOOKUP(AC365,pTRAIT!A:B,2,FALSE)</f>
        <v>EM5Mi1Cf9;RIN=RF / EM5Mi1Cf9(Pu);RIN=RF</v>
      </c>
      <c r="AE365" s="63">
        <f>VLOOKUP($AC365,pTRAIT!$A:$X,7,FALSE)</f>
        <v>0</v>
      </c>
      <c r="AF365" s="63">
        <f>VLOOKUP($AC365,pTRAIT!$A:$X,8,FALSE)</f>
        <v>0</v>
      </c>
      <c r="AG365" s="63">
        <f>VLOOKUP($AC365,pTRAIT!$A:$X,9,FALSE)</f>
        <v>0</v>
      </c>
      <c r="AH365" s="63">
        <f>VLOOKUP($AC365,pTRAIT!$A:$X,10,FALSE)</f>
        <v>0</v>
      </c>
      <c r="AI365" s="63">
        <f>VLOOKUP($AC365,pTRAIT!$A:$X,11,FALSE)</f>
        <v>0</v>
      </c>
      <c r="AJ365" s="63">
        <f>VLOOKUP($AC365,pTRAIT!$A:$X,12,FALSE)</f>
        <v>0</v>
      </c>
      <c r="AK365" s="63">
        <f>VLOOKUP($AC365,pTRAIT!$A:$X,13,FALSE)</f>
        <v>0</v>
      </c>
      <c r="AL365" s="63">
        <f>VLOOKUP($AC365,pTRAIT!$A:$X,14,FALSE)</f>
        <v>0</v>
      </c>
      <c r="AM365" s="63">
        <f>VLOOKUP($AC365,pTRAIT!$A:$X,15,FALSE)</f>
        <v>0</v>
      </c>
      <c r="AN365" s="63">
        <f>VLOOKUP($AC365,pTRAIT!$A:$X,16,FALSE)</f>
        <v>0</v>
      </c>
      <c r="AO365" s="63">
        <f>VLOOKUP($AC365,pTRAIT!$A:$X,17,FALSE)</f>
        <v>0</v>
      </c>
      <c r="AP365" s="63">
        <f>VLOOKUP($AC365,pTRAIT!$A:$X,18,FALSE)</f>
        <v>0</v>
      </c>
      <c r="AQ365" s="63">
        <f>VLOOKUP($AC365,pTRAIT!$A:$X,19,FALSE)</f>
        <v>0</v>
      </c>
      <c r="AR365" s="63">
        <f>VLOOKUP($AC365,pTRAIT!$A:$X,20,FALSE)</f>
        <v>0</v>
      </c>
      <c r="AS365" s="63">
        <f>VLOOKUP($AC365,pTRAIT!$A:$X,21,FALSE)</f>
        <v>0</v>
      </c>
      <c r="AT365" s="63">
        <f>VLOOKUP($AC365,pTRAIT!$A:$X,22,FALSE)</f>
        <v>0</v>
      </c>
      <c r="AU365" s="63">
        <f>VLOOKUP($AC365,pTRAIT!$A:$X,23,FALSE)</f>
        <v>0</v>
      </c>
      <c r="AV365" s="63">
        <f>VLOOKUP($AC365,pTRAIT!$A:$X,24,FALSE)</f>
        <v>0</v>
      </c>
    </row>
    <row r="366" spans="1:48" ht="12" customHeight="1" x14ac:dyDescent="0.2">
      <c r="A366" s="32">
        <v>460</v>
      </c>
      <c r="B366" s="33" t="s">
        <v>5</v>
      </c>
      <c r="C366" s="34">
        <v>463</v>
      </c>
      <c r="D366" s="32" t="str">
        <f t="shared" si="5"/>
        <v>460X463</v>
      </c>
      <c r="E366" s="47" t="s">
        <v>1627</v>
      </c>
      <c r="F366" s="61" t="s">
        <v>1993</v>
      </c>
      <c r="G366" s="41" t="s">
        <v>43</v>
      </c>
      <c r="H366" s="38"/>
      <c r="I366" s="32">
        <v>460</v>
      </c>
      <c r="J366" s="63">
        <f>VLOOKUP(I366,pTRAIT!A:B,2,FALSE)</f>
        <v>0</v>
      </c>
      <c r="K366" s="63" t="s">
        <v>2724</v>
      </c>
      <c r="L366" s="63" t="s">
        <v>2726</v>
      </c>
      <c r="M366" s="63" t="s">
        <v>2431</v>
      </c>
      <c r="N366" s="63" t="s">
        <v>2730</v>
      </c>
      <c r="O366" s="63" t="s">
        <v>2731</v>
      </c>
      <c r="P366" s="63" t="s">
        <v>2732</v>
      </c>
      <c r="Q366" s="63" t="s">
        <v>2431</v>
      </c>
      <c r="R366" s="63" t="s">
        <v>2735</v>
      </c>
      <c r="S366" s="63" t="s">
        <v>2431</v>
      </c>
      <c r="T366" s="63" t="s">
        <v>2431</v>
      </c>
      <c r="U366" s="63" t="s">
        <v>2431</v>
      </c>
      <c r="V366" s="63" t="s">
        <v>2739</v>
      </c>
      <c r="W366" s="63" t="s">
        <v>2431</v>
      </c>
      <c r="X366" s="63" t="s">
        <v>2436</v>
      </c>
      <c r="Y366" s="63" t="s">
        <v>2740</v>
      </c>
      <c r="Z366" s="63"/>
      <c r="AA366" s="63" t="s">
        <v>2728</v>
      </c>
      <c r="AB366" s="63"/>
      <c r="AC366" s="34">
        <v>463</v>
      </c>
      <c r="AD366" s="40" t="str">
        <f>VLOOKUP(AC366,pTRAIT!A:B,2,FALSE)</f>
        <v>EM5RTUeMi1;RIN=RF / EM5Mi1Cf9(Pu);RIN=RF</v>
      </c>
      <c r="AE366" s="63">
        <f>VLOOKUP($AC366,pTRAIT!$A:$X,7,FALSE)</f>
        <v>0</v>
      </c>
      <c r="AF366" s="63">
        <f>VLOOKUP($AC366,pTRAIT!$A:$X,8,FALSE)</f>
        <v>0</v>
      </c>
      <c r="AG366" s="63">
        <f>VLOOKUP($AC366,pTRAIT!$A:$X,9,FALSE)</f>
        <v>0</v>
      </c>
      <c r="AH366" s="63">
        <f>VLOOKUP($AC366,pTRAIT!$A:$X,10,FALSE)</f>
        <v>0</v>
      </c>
      <c r="AI366" s="63">
        <f>VLOOKUP($AC366,pTRAIT!$A:$X,11,FALSE)</f>
        <v>0</v>
      </c>
      <c r="AJ366" s="63">
        <f>VLOOKUP($AC366,pTRAIT!$A:$X,12,FALSE)</f>
        <v>0</v>
      </c>
      <c r="AK366" s="63">
        <f>VLOOKUP($AC366,pTRAIT!$A:$X,13,FALSE)</f>
        <v>0</v>
      </c>
      <c r="AL366" s="63">
        <f>VLOOKUP($AC366,pTRAIT!$A:$X,14,FALSE)</f>
        <v>0</v>
      </c>
      <c r="AM366" s="63">
        <f>VLOOKUP($AC366,pTRAIT!$A:$X,15,FALSE)</f>
        <v>0</v>
      </c>
      <c r="AN366" s="63">
        <f>VLOOKUP($AC366,pTRAIT!$A:$X,16,FALSE)</f>
        <v>0</v>
      </c>
      <c r="AO366" s="63">
        <f>VLOOKUP($AC366,pTRAIT!$A:$X,17,FALSE)</f>
        <v>0</v>
      </c>
      <c r="AP366" s="63">
        <f>VLOOKUP($AC366,pTRAIT!$A:$X,18,FALSE)</f>
        <v>0</v>
      </c>
      <c r="AQ366" s="63">
        <f>VLOOKUP($AC366,pTRAIT!$A:$X,19,FALSE)</f>
        <v>0</v>
      </c>
      <c r="AR366" s="63">
        <f>VLOOKUP($AC366,pTRAIT!$A:$X,20,FALSE)</f>
        <v>0</v>
      </c>
      <c r="AS366" s="63">
        <f>VLOOKUP($AC366,pTRAIT!$A:$X,21,FALSE)</f>
        <v>0</v>
      </c>
      <c r="AT366" s="63">
        <f>VLOOKUP($AC366,pTRAIT!$A:$X,22,FALSE)</f>
        <v>0</v>
      </c>
      <c r="AU366" s="63">
        <f>VLOOKUP($AC366,pTRAIT!$A:$X,23,FALSE)</f>
        <v>0</v>
      </c>
      <c r="AV366" s="63">
        <f>VLOOKUP($AC366,pTRAIT!$A:$X,24,FALSE)</f>
        <v>0</v>
      </c>
    </row>
    <row r="367" spans="1:48" ht="12" customHeight="1" x14ac:dyDescent="0.2">
      <c r="A367" s="32">
        <v>460</v>
      </c>
      <c r="B367" s="33" t="s">
        <v>5</v>
      </c>
      <c r="C367" s="34">
        <v>546</v>
      </c>
      <c r="D367" s="32" t="str">
        <f t="shared" si="5"/>
        <v>460X546</v>
      </c>
      <c r="E367" s="47" t="s">
        <v>1627</v>
      </c>
      <c r="F367" s="61" t="s">
        <v>1994</v>
      </c>
      <c r="G367" s="41" t="s">
        <v>43</v>
      </c>
      <c r="H367" s="38"/>
      <c r="I367" s="32">
        <v>460</v>
      </c>
      <c r="J367" s="63">
        <f>VLOOKUP(I367,pTRAIT!A:B,2,FALSE)</f>
        <v>0</v>
      </c>
      <c r="K367" s="63" t="s">
        <v>2724</v>
      </c>
      <c r="L367" s="63" t="s">
        <v>2726</v>
      </c>
      <c r="M367" s="63" t="s">
        <v>2431</v>
      </c>
      <c r="N367" s="63" t="s">
        <v>2730</v>
      </c>
      <c r="O367" s="63" t="s">
        <v>2731</v>
      </c>
      <c r="P367" s="63" t="s">
        <v>2732</v>
      </c>
      <c r="Q367" s="63" t="s">
        <v>2431</v>
      </c>
      <c r="R367" s="63" t="s">
        <v>2735</v>
      </c>
      <c r="S367" s="63" t="s">
        <v>2431</v>
      </c>
      <c r="T367" s="63" t="s">
        <v>2431</v>
      </c>
      <c r="U367" s="63" t="s">
        <v>2431</v>
      </c>
      <c r="V367" s="63" t="s">
        <v>2739</v>
      </c>
      <c r="W367" s="63" t="s">
        <v>2431</v>
      </c>
      <c r="X367" s="63" t="s">
        <v>2436</v>
      </c>
      <c r="Y367" s="63" t="s">
        <v>2740</v>
      </c>
      <c r="Z367" s="63"/>
      <c r="AA367" s="63" t="s">
        <v>2728</v>
      </c>
      <c r="AB367" s="63"/>
      <c r="AC367" s="34">
        <v>546</v>
      </c>
      <c r="AD367" s="40" t="str">
        <f>VLOOKUP(AC367,pTRAIT!A:B,2,FALSE)</f>
        <v>EM5Mi1Cf9ogc;RIN=RF / EM5Mi1Cf9(Pu);RIN=RF</v>
      </c>
      <c r="AE367" s="63">
        <f>VLOOKUP($AC367,pTRAIT!$A:$X,7,FALSE)</f>
        <v>0</v>
      </c>
      <c r="AF367" s="63">
        <f>VLOOKUP($AC367,pTRAIT!$A:$X,8,FALSE)</f>
        <v>0</v>
      </c>
      <c r="AG367" s="63">
        <f>VLOOKUP($AC367,pTRAIT!$A:$X,9,FALSE)</f>
        <v>0</v>
      </c>
      <c r="AH367" s="63">
        <f>VLOOKUP($AC367,pTRAIT!$A:$X,10,FALSE)</f>
        <v>0</v>
      </c>
      <c r="AI367" s="63">
        <f>VLOOKUP($AC367,pTRAIT!$A:$X,11,FALSE)</f>
        <v>0</v>
      </c>
      <c r="AJ367" s="63">
        <f>VLOOKUP($AC367,pTRAIT!$A:$X,12,FALSE)</f>
        <v>0</v>
      </c>
      <c r="AK367" s="63">
        <f>VLOOKUP($AC367,pTRAIT!$A:$X,13,FALSE)</f>
        <v>0</v>
      </c>
      <c r="AL367" s="63">
        <f>VLOOKUP($AC367,pTRAIT!$A:$X,14,FALSE)</f>
        <v>0</v>
      </c>
      <c r="AM367" s="63">
        <f>VLOOKUP($AC367,pTRAIT!$A:$X,15,FALSE)</f>
        <v>0</v>
      </c>
      <c r="AN367" s="63">
        <f>VLOOKUP($AC367,pTRAIT!$A:$X,16,FALSE)</f>
        <v>0</v>
      </c>
      <c r="AO367" s="63">
        <f>VLOOKUP($AC367,pTRAIT!$A:$X,17,FALSE)</f>
        <v>0</v>
      </c>
      <c r="AP367" s="63">
        <f>VLOOKUP($AC367,pTRAIT!$A:$X,18,FALSE)</f>
        <v>0</v>
      </c>
      <c r="AQ367" s="63">
        <f>VLOOKUP($AC367,pTRAIT!$A:$X,19,FALSE)</f>
        <v>0</v>
      </c>
      <c r="AR367" s="63">
        <f>VLOOKUP($AC367,pTRAIT!$A:$X,20,FALSE)</f>
        <v>0</v>
      </c>
      <c r="AS367" s="63">
        <f>VLOOKUP($AC367,pTRAIT!$A:$X,21,FALSE)</f>
        <v>0</v>
      </c>
      <c r="AT367" s="63">
        <f>VLOOKUP($AC367,pTRAIT!$A:$X,22,FALSE)</f>
        <v>0</v>
      </c>
      <c r="AU367" s="63">
        <f>VLOOKUP($AC367,pTRAIT!$A:$X,23,FALSE)</f>
        <v>0</v>
      </c>
      <c r="AV367" s="63">
        <f>VLOOKUP($AC367,pTRAIT!$A:$X,24,FALSE)</f>
        <v>0</v>
      </c>
    </row>
    <row r="368" spans="1:48" ht="12" customHeight="1" x14ac:dyDescent="0.2">
      <c r="A368" s="32">
        <v>460</v>
      </c>
      <c r="B368" s="33" t="s">
        <v>5</v>
      </c>
      <c r="C368" s="34">
        <v>548</v>
      </c>
      <c r="D368" s="32" t="str">
        <f t="shared" si="5"/>
        <v>460X548</v>
      </c>
      <c r="E368" s="47" t="s">
        <v>1627</v>
      </c>
      <c r="F368" s="61" t="s">
        <v>1995</v>
      </c>
      <c r="G368" s="41" t="s">
        <v>43</v>
      </c>
      <c r="H368" s="38"/>
      <c r="I368" s="32">
        <v>460</v>
      </c>
      <c r="J368" s="63">
        <f>VLOOKUP(I368,pTRAIT!A:B,2,FALSE)</f>
        <v>0</v>
      </c>
      <c r="K368" s="63" t="s">
        <v>2724</v>
      </c>
      <c r="L368" s="63" t="s">
        <v>2726</v>
      </c>
      <c r="M368" s="63" t="s">
        <v>2431</v>
      </c>
      <c r="N368" s="63" t="s">
        <v>2730</v>
      </c>
      <c r="O368" s="63" t="s">
        <v>2731</v>
      </c>
      <c r="P368" s="63" t="s">
        <v>2732</v>
      </c>
      <c r="Q368" s="63" t="s">
        <v>2431</v>
      </c>
      <c r="R368" s="63" t="s">
        <v>2735</v>
      </c>
      <c r="S368" s="63" t="s">
        <v>2431</v>
      </c>
      <c r="T368" s="63" t="s">
        <v>2431</v>
      </c>
      <c r="U368" s="63" t="s">
        <v>2431</v>
      </c>
      <c r="V368" s="63" t="s">
        <v>2739</v>
      </c>
      <c r="W368" s="63" t="s">
        <v>2431</v>
      </c>
      <c r="X368" s="63" t="s">
        <v>2436</v>
      </c>
      <c r="Y368" s="63" t="s">
        <v>2740</v>
      </c>
      <c r="Z368" s="63"/>
      <c r="AA368" s="63" t="s">
        <v>2728</v>
      </c>
      <c r="AB368" s="63"/>
      <c r="AC368" s="34">
        <v>548</v>
      </c>
      <c r="AD368" s="40" t="str">
        <f>VLOOKUP(AC368,pTRAIT!A:B,2,FALSE)</f>
        <v>EM5Mi1Cf9ogc;RIN=RF / EM5Mi1Cf9(Pu);RIN=RF</v>
      </c>
      <c r="AE368" s="63">
        <f>VLOOKUP($AC368,pTRAIT!$A:$X,7,FALSE)</f>
        <v>0</v>
      </c>
      <c r="AF368" s="63">
        <f>VLOOKUP($AC368,pTRAIT!$A:$X,8,FALSE)</f>
        <v>0</v>
      </c>
      <c r="AG368" s="63">
        <f>VLOOKUP($AC368,pTRAIT!$A:$X,9,FALSE)</f>
        <v>0</v>
      </c>
      <c r="AH368" s="63">
        <f>VLOOKUP($AC368,pTRAIT!$A:$X,10,FALSE)</f>
        <v>0</v>
      </c>
      <c r="AI368" s="63">
        <f>VLOOKUP($AC368,pTRAIT!$A:$X,11,FALSE)</f>
        <v>0</v>
      </c>
      <c r="AJ368" s="63">
        <f>VLOOKUP($AC368,pTRAIT!$A:$X,12,FALSE)</f>
        <v>0</v>
      </c>
      <c r="AK368" s="63">
        <f>VLOOKUP($AC368,pTRAIT!$A:$X,13,FALSE)</f>
        <v>0</v>
      </c>
      <c r="AL368" s="63">
        <f>VLOOKUP($AC368,pTRAIT!$A:$X,14,FALSE)</f>
        <v>0</v>
      </c>
      <c r="AM368" s="63">
        <f>VLOOKUP($AC368,pTRAIT!$A:$X,15,FALSE)</f>
        <v>0</v>
      </c>
      <c r="AN368" s="63">
        <f>VLOOKUP($AC368,pTRAIT!$A:$X,16,FALSE)</f>
        <v>0</v>
      </c>
      <c r="AO368" s="63">
        <f>VLOOKUP($AC368,pTRAIT!$A:$X,17,FALSE)</f>
        <v>0</v>
      </c>
      <c r="AP368" s="63">
        <f>VLOOKUP($AC368,pTRAIT!$A:$X,18,FALSE)</f>
        <v>0</v>
      </c>
      <c r="AQ368" s="63">
        <f>VLOOKUP($AC368,pTRAIT!$A:$X,19,FALSE)</f>
        <v>0</v>
      </c>
      <c r="AR368" s="63">
        <f>VLOOKUP($AC368,pTRAIT!$A:$X,20,FALSE)</f>
        <v>0</v>
      </c>
      <c r="AS368" s="63">
        <f>VLOOKUP($AC368,pTRAIT!$A:$X,21,FALSE)</f>
        <v>0</v>
      </c>
      <c r="AT368" s="63">
        <f>VLOOKUP($AC368,pTRAIT!$A:$X,22,FALSE)</f>
        <v>0</v>
      </c>
      <c r="AU368" s="63">
        <f>VLOOKUP($AC368,pTRAIT!$A:$X,23,FALSE)</f>
        <v>0</v>
      </c>
      <c r="AV368" s="63">
        <f>VLOOKUP($AC368,pTRAIT!$A:$X,24,FALSE)</f>
        <v>0</v>
      </c>
    </row>
    <row r="369" spans="1:48" ht="12" customHeight="1" x14ac:dyDescent="0.2">
      <c r="A369" s="32">
        <v>460</v>
      </c>
      <c r="B369" s="33" t="s">
        <v>5</v>
      </c>
      <c r="C369" s="34">
        <v>549</v>
      </c>
      <c r="D369" s="32" t="str">
        <f t="shared" si="5"/>
        <v>460X549</v>
      </c>
      <c r="E369" s="47" t="s">
        <v>1627</v>
      </c>
      <c r="F369" s="61" t="s">
        <v>1996</v>
      </c>
      <c r="G369" s="41" t="s">
        <v>43</v>
      </c>
      <c r="H369" s="38"/>
      <c r="I369" s="32">
        <v>460</v>
      </c>
      <c r="J369" s="63">
        <f>VLOOKUP(I369,pTRAIT!A:B,2,FALSE)</f>
        <v>0</v>
      </c>
      <c r="K369" s="63" t="s">
        <v>2724</v>
      </c>
      <c r="L369" s="63" t="s">
        <v>2726</v>
      </c>
      <c r="M369" s="63" t="s">
        <v>2431</v>
      </c>
      <c r="N369" s="63" t="s">
        <v>2730</v>
      </c>
      <c r="O369" s="63" t="s">
        <v>2731</v>
      </c>
      <c r="P369" s="63" t="s">
        <v>2732</v>
      </c>
      <c r="Q369" s="63" t="s">
        <v>2431</v>
      </c>
      <c r="R369" s="63" t="s">
        <v>2735</v>
      </c>
      <c r="S369" s="63" t="s">
        <v>2431</v>
      </c>
      <c r="T369" s="63" t="s">
        <v>2431</v>
      </c>
      <c r="U369" s="63" t="s">
        <v>2431</v>
      </c>
      <c r="V369" s="63" t="s">
        <v>2739</v>
      </c>
      <c r="W369" s="63" t="s">
        <v>2431</v>
      </c>
      <c r="X369" s="63" t="s">
        <v>2436</v>
      </c>
      <c r="Y369" s="63" t="s">
        <v>2740</v>
      </c>
      <c r="Z369" s="63"/>
      <c r="AA369" s="63" t="s">
        <v>2728</v>
      </c>
      <c r="AB369" s="63"/>
      <c r="AC369" s="34">
        <v>549</v>
      </c>
      <c r="AD369" s="40" t="str">
        <f>VLOOKUP(AC369,pTRAIT!A:B,2,FALSE)</f>
        <v>EM5Mi1Cf9ogc;RIN=RF / EM5UeMi1Cf9Pu;RIN=RS</v>
      </c>
      <c r="AE369" s="63">
        <f>VLOOKUP($AC369,pTRAIT!$A:$X,7,FALSE)</f>
        <v>0</v>
      </c>
      <c r="AF369" s="63">
        <f>VLOOKUP($AC369,pTRAIT!$A:$X,8,FALSE)</f>
        <v>0</v>
      </c>
      <c r="AG369" s="63">
        <f>VLOOKUP($AC369,pTRAIT!$A:$X,9,FALSE)</f>
        <v>0</v>
      </c>
      <c r="AH369" s="63">
        <f>VLOOKUP($AC369,pTRAIT!$A:$X,10,FALSE)</f>
        <v>0</v>
      </c>
      <c r="AI369" s="63">
        <f>VLOOKUP($AC369,pTRAIT!$A:$X,11,FALSE)</f>
        <v>0</v>
      </c>
      <c r="AJ369" s="63">
        <f>VLOOKUP($AC369,pTRAIT!$A:$X,12,FALSE)</f>
        <v>0</v>
      </c>
      <c r="AK369" s="63">
        <f>VLOOKUP($AC369,pTRAIT!$A:$X,13,FALSE)</f>
        <v>0</v>
      </c>
      <c r="AL369" s="63">
        <f>VLOOKUP($AC369,pTRAIT!$A:$X,14,FALSE)</f>
        <v>0</v>
      </c>
      <c r="AM369" s="63">
        <f>VLOOKUP($AC369,pTRAIT!$A:$X,15,FALSE)</f>
        <v>0</v>
      </c>
      <c r="AN369" s="63">
        <f>VLOOKUP($AC369,pTRAIT!$A:$X,16,FALSE)</f>
        <v>0</v>
      </c>
      <c r="AO369" s="63">
        <f>VLOOKUP($AC369,pTRAIT!$A:$X,17,FALSE)</f>
        <v>0</v>
      </c>
      <c r="AP369" s="63">
        <f>VLOOKUP($AC369,pTRAIT!$A:$X,18,FALSE)</f>
        <v>0</v>
      </c>
      <c r="AQ369" s="63">
        <f>VLOOKUP($AC369,pTRAIT!$A:$X,19,FALSE)</f>
        <v>0</v>
      </c>
      <c r="AR369" s="63">
        <f>VLOOKUP($AC369,pTRAIT!$A:$X,20,FALSE)</f>
        <v>0</v>
      </c>
      <c r="AS369" s="63">
        <f>VLOOKUP($AC369,pTRAIT!$A:$X,21,FALSE)</f>
        <v>0</v>
      </c>
      <c r="AT369" s="63">
        <f>VLOOKUP($AC369,pTRAIT!$A:$X,22,FALSE)</f>
        <v>0</v>
      </c>
      <c r="AU369" s="63">
        <f>VLOOKUP($AC369,pTRAIT!$A:$X,23,FALSE)</f>
        <v>0</v>
      </c>
      <c r="AV369" s="63">
        <f>VLOOKUP($AC369,pTRAIT!$A:$X,24,FALSE)</f>
        <v>0</v>
      </c>
    </row>
    <row r="370" spans="1:48" ht="12" customHeight="1" x14ac:dyDescent="0.2">
      <c r="A370" s="32">
        <v>460</v>
      </c>
      <c r="B370" s="33" t="s">
        <v>5</v>
      </c>
      <c r="C370" s="34">
        <v>617</v>
      </c>
      <c r="D370" s="32" t="str">
        <f t="shared" si="5"/>
        <v>460X617</v>
      </c>
      <c r="E370" s="47" t="s">
        <v>1627</v>
      </c>
      <c r="F370" s="61" t="s">
        <v>1997</v>
      </c>
      <c r="G370" s="41" t="s">
        <v>43</v>
      </c>
      <c r="H370" s="38"/>
      <c r="I370" s="32">
        <v>460</v>
      </c>
      <c r="J370" s="63">
        <f>VLOOKUP(I370,pTRAIT!A:B,2,FALSE)</f>
        <v>0</v>
      </c>
      <c r="K370" s="63" t="s">
        <v>2724</v>
      </c>
      <c r="L370" s="63" t="s">
        <v>2726</v>
      </c>
      <c r="M370" s="63" t="s">
        <v>2431</v>
      </c>
      <c r="N370" s="63" t="s">
        <v>2730</v>
      </c>
      <c r="O370" s="63" t="s">
        <v>2731</v>
      </c>
      <c r="P370" s="63" t="s">
        <v>2732</v>
      </c>
      <c r="Q370" s="63" t="s">
        <v>2431</v>
      </c>
      <c r="R370" s="63" t="s">
        <v>2735</v>
      </c>
      <c r="S370" s="63" t="s">
        <v>2431</v>
      </c>
      <c r="T370" s="63" t="s">
        <v>2431</v>
      </c>
      <c r="U370" s="63" t="s">
        <v>2431</v>
      </c>
      <c r="V370" s="63" t="s">
        <v>2739</v>
      </c>
      <c r="W370" s="63" t="s">
        <v>2431</v>
      </c>
      <c r="X370" s="63" t="s">
        <v>2436</v>
      </c>
      <c r="Y370" s="63" t="s">
        <v>2740</v>
      </c>
      <c r="Z370" s="63"/>
      <c r="AA370" s="63" t="s">
        <v>2728</v>
      </c>
      <c r="AB370" s="63"/>
      <c r="AC370" s="34">
        <v>617</v>
      </c>
      <c r="AD370" s="40" t="str">
        <f>VLOOKUP(AC370,pTRAIT!A:B,2,FALSE)</f>
        <v>EM5Mi1Cf9(Pu);RIN=RF / EM5UeMi1(Cf9);RIN=RF</v>
      </c>
      <c r="AE370" s="63">
        <f>VLOOKUP($AC370,pTRAIT!$A:$X,7,FALSE)</f>
        <v>0</v>
      </c>
      <c r="AF370" s="63">
        <f>VLOOKUP($AC370,pTRAIT!$A:$X,8,FALSE)</f>
        <v>0</v>
      </c>
      <c r="AG370" s="63">
        <f>VLOOKUP($AC370,pTRAIT!$A:$X,9,FALSE)</f>
        <v>0</v>
      </c>
      <c r="AH370" s="63">
        <f>VLOOKUP($AC370,pTRAIT!$A:$X,10,FALSE)</f>
        <v>0</v>
      </c>
      <c r="AI370" s="63">
        <f>VLOOKUP($AC370,pTRAIT!$A:$X,11,FALSE)</f>
        <v>0</v>
      </c>
      <c r="AJ370" s="63">
        <f>VLOOKUP($AC370,pTRAIT!$A:$X,12,FALSE)</f>
        <v>0</v>
      </c>
      <c r="AK370" s="63">
        <f>VLOOKUP($AC370,pTRAIT!$A:$X,13,FALSE)</f>
        <v>0</v>
      </c>
      <c r="AL370" s="63">
        <f>VLOOKUP($AC370,pTRAIT!$A:$X,14,FALSE)</f>
        <v>0</v>
      </c>
      <c r="AM370" s="63">
        <f>VLOOKUP($AC370,pTRAIT!$A:$X,15,FALSE)</f>
        <v>0</v>
      </c>
      <c r="AN370" s="63">
        <f>VLOOKUP($AC370,pTRAIT!$A:$X,16,FALSE)</f>
        <v>0</v>
      </c>
      <c r="AO370" s="63">
        <f>VLOOKUP($AC370,pTRAIT!$A:$X,17,FALSE)</f>
        <v>0</v>
      </c>
      <c r="AP370" s="63">
        <f>VLOOKUP($AC370,pTRAIT!$A:$X,18,FALSE)</f>
        <v>0</v>
      </c>
      <c r="AQ370" s="63">
        <f>VLOOKUP($AC370,pTRAIT!$A:$X,19,FALSE)</f>
        <v>0</v>
      </c>
      <c r="AR370" s="63">
        <f>VLOOKUP($AC370,pTRAIT!$A:$X,20,FALSE)</f>
        <v>0</v>
      </c>
      <c r="AS370" s="63">
        <f>VLOOKUP($AC370,pTRAIT!$A:$X,21,FALSE)</f>
        <v>0</v>
      </c>
      <c r="AT370" s="63">
        <f>VLOOKUP($AC370,pTRAIT!$A:$X,22,FALSE)</f>
        <v>0</v>
      </c>
      <c r="AU370" s="63">
        <f>VLOOKUP($AC370,pTRAIT!$A:$X,23,FALSE)</f>
        <v>0</v>
      </c>
      <c r="AV370" s="63">
        <f>VLOOKUP($AC370,pTRAIT!$A:$X,24,FALSE)</f>
        <v>0</v>
      </c>
    </row>
    <row r="371" spans="1:48" ht="12" customHeight="1" x14ac:dyDescent="0.2">
      <c r="A371" s="32">
        <v>460</v>
      </c>
      <c r="B371" s="33" t="s">
        <v>5</v>
      </c>
      <c r="C371" s="34">
        <v>655</v>
      </c>
      <c r="D371" s="32" t="str">
        <f t="shared" si="5"/>
        <v>460X655</v>
      </c>
      <c r="E371" s="47" t="s">
        <v>1627</v>
      </c>
      <c r="F371" s="61" t="s">
        <v>1998</v>
      </c>
      <c r="G371" s="41" t="s">
        <v>43</v>
      </c>
      <c r="H371" s="38"/>
      <c r="I371" s="32">
        <v>460</v>
      </c>
      <c r="J371" s="63">
        <f>VLOOKUP(I371,pTRAIT!A:B,2,FALSE)</f>
        <v>0</v>
      </c>
      <c r="K371" s="63" t="s">
        <v>2724</v>
      </c>
      <c r="L371" s="63" t="s">
        <v>2726</v>
      </c>
      <c r="M371" s="63" t="s">
        <v>2431</v>
      </c>
      <c r="N371" s="63" t="s">
        <v>2730</v>
      </c>
      <c r="O371" s="63" t="s">
        <v>2731</v>
      </c>
      <c r="P371" s="63" t="s">
        <v>2732</v>
      </c>
      <c r="Q371" s="63" t="s">
        <v>2431</v>
      </c>
      <c r="R371" s="63" t="s">
        <v>2735</v>
      </c>
      <c r="S371" s="63" t="s">
        <v>2431</v>
      </c>
      <c r="T371" s="63" t="s">
        <v>2431</v>
      </c>
      <c r="U371" s="63" t="s">
        <v>2431</v>
      </c>
      <c r="V371" s="63" t="s">
        <v>2739</v>
      </c>
      <c r="W371" s="63" t="s">
        <v>2431</v>
      </c>
      <c r="X371" s="63" t="s">
        <v>2436</v>
      </c>
      <c r="Y371" s="63" t="s">
        <v>2740</v>
      </c>
      <c r="Z371" s="63"/>
      <c r="AA371" s="63" t="s">
        <v>2728</v>
      </c>
      <c r="AB371" s="63"/>
      <c r="AC371" s="34">
        <v>655</v>
      </c>
      <c r="AD371" s="40" t="str">
        <f>VLOOKUP(AC371,pTRAIT!A:B,2,FALSE)</f>
        <v>EM5Mi1Cf9(Pu);RIN=RF / ;RIN=RF</v>
      </c>
      <c r="AE371" s="63">
        <f>VLOOKUP($AC371,pTRAIT!$A:$X,7,FALSE)</f>
        <v>0</v>
      </c>
      <c r="AF371" s="63">
        <f>VLOOKUP($AC371,pTRAIT!$A:$X,8,FALSE)</f>
        <v>0</v>
      </c>
      <c r="AG371" s="63">
        <f>VLOOKUP($AC371,pTRAIT!$A:$X,9,FALSE)</f>
        <v>0</v>
      </c>
      <c r="AH371" s="63">
        <f>VLOOKUP($AC371,pTRAIT!$A:$X,10,FALSE)</f>
        <v>0</v>
      </c>
      <c r="AI371" s="63">
        <f>VLOOKUP($AC371,pTRAIT!$A:$X,11,FALSE)</f>
        <v>0</v>
      </c>
      <c r="AJ371" s="63">
        <f>VLOOKUP($AC371,pTRAIT!$A:$X,12,FALSE)</f>
        <v>0</v>
      </c>
      <c r="AK371" s="63">
        <f>VLOOKUP($AC371,pTRAIT!$A:$X,13,FALSE)</f>
        <v>0</v>
      </c>
      <c r="AL371" s="63">
        <f>VLOOKUP($AC371,pTRAIT!$A:$X,14,FALSE)</f>
        <v>0</v>
      </c>
      <c r="AM371" s="63">
        <f>VLOOKUP($AC371,pTRAIT!$A:$X,15,FALSE)</f>
        <v>0</v>
      </c>
      <c r="AN371" s="63">
        <f>VLOOKUP($AC371,pTRAIT!$A:$X,16,FALSE)</f>
        <v>0</v>
      </c>
      <c r="AO371" s="63">
        <f>VLOOKUP($AC371,pTRAIT!$A:$X,17,FALSE)</f>
        <v>0</v>
      </c>
      <c r="AP371" s="63">
        <f>VLOOKUP($AC371,pTRAIT!$A:$X,18,FALSE)</f>
        <v>0</v>
      </c>
      <c r="AQ371" s="63">
        <f>VLOOKUP($AC371,pTRAIT!$A:$X,19,FALSE)</f>
        <v>0</v>
      </c>
      <c r="AR371" s="63">
        <f>VLOOKUP($AC371,pTRAIT!$A:$X,20,FALSE)</f>
        <v>0</v>
      </c>
      <c r="AS371" s="63">
        <f>VLOOKUP($AC371,pTRAIT!$A:$X,21,FALSE)</f>
        <v>0</v>
      </c>
      <c r="AT371" s="63">
        <f>VLOOKUP($AC371,pTRAIT!$A:$X,22,FALSE)</f>
        <v>0</v>
      </c>
      <c r="AU371" s="63">
        <f>VLOOKUP($AC371,pTRAIT!$A:$X,23,FALSE)</f>
        <v>0</v>
      </c>
      <c r="AV371" s="63">
        <f>VLOOKUP($AC371,pTRAIT!$A:$X,24,FALSE)</f>
        <v>0</v>
      </c>
    </row>
    <row r="372" spans="1:48" ht="12" customHeight="1" x14ac:dyDescent="0.2">
      <c r="A372" s="32">
        <v>460</v>
      </c>
      <c r="B372" s="33" t="s">
        <v>5</v>
      </c>
      <c r="C372" s="34">
        <v>658</v>
      </c>
      <c r="D372" s="32" t="str">
        <f t="shared" si="5"/>
        <v>460X658</v>
      </c>
      <c r="E372" s="47" t="s">
        <v>1627</v>
      </c>
      <c r="F372" s="61" t="s">
        <v>1999</v>
      </c>
      <c r="G372" s="41" t="s">
        <v>43</v>
      </c>
      <c r="H372" s="38"/>
      <c r="I372" s="32">
        <v>460</v>
      </c>
      <c r="J372" s="63">
        <f>VLOOKUP(I372,pTRAIT!A:B,2,FALSE)</f>
        <v>0</v>
      </c>
      <c r="K372" s="63" t="s">
        <v>2724</v>
      </c>
      <c r="L372" s="63" t="s">
        <v>2726</v>
      </c>
      <c r="M372" s="63" t="s">
        <v>2431</v>
      </c>
      <c r="N372" s="63" t="s">
        <v>2730</v>
      </c>
      <c r="O372" s="63" t="s">
        <v>2731</v>
      </c>
      <c r="P372" s="63" t="s">
        <v>2732</v>
      </c>
      <c r="Q372" s="63" t="s">
        <v>2431</v>
      </c>
      <c r="R372" s="63" t="s">
        <v>2735</v>
      </c>
      <c r="S372" s="63" t="s">
        <v>2431</v>
      </c>
      <c r="T372" s="63" t="s">
        <v>2431</v>
      </c>
      <c r="U372" s="63" t="s">
        <v>2431</v>
      </c>
      <c r="V372" s="63" t="s">
        <v>2739</v>
      </c>
      <c r="W372" s="63" t="s">
        <v>2431</v>
      </c>
      <c r="X372" s="63" t="s">
        <v>2436</v>
      </c>
      <c r="Y372" s="63" t="s">
        <v>2740</v>
      </c>
      <c r="Z372" s="63"/>
      <c r="AA372" s="63" t="s">
        <v>2728</v>
      </c>
      <c r="AB372" s="63"/>
      <c r="AC372" s="34">
        <v>658</v>
      </c>
      <c r="AD372" s="40" t="str">
        <f>VLOOKUP(AC372,pTRAIT!A:B,2,FALSE)</f>
        <v>EM5Mi1Cf9(Pu);RIN=RF / EM5Mi1WSCf9;RIN=RF</v>
      </c>
      <c r="AE372" s="63">
        <f>VLOOKUP($AC372,pTRAIT!$A:$X,7,FALSE)</f>
        <v>0</v>
      </c>
      <c r="AF372" s="63">
        <f>VLOOKUP($AC372,pTRAIT!$A:$X,8,FALSE)</f>
        <v>0</v>
      </c>
      <c r="AG372" s="63">
        <f>VLOOKUP($AC372,pTRAIT!$A:$X,9,FALSE)</f>
        <v>0</v>
      </c>
      <c r="AH372" s="63">
        <f>VLOOKUP($AC372,pTRAIT!$A:$X,10,FALSE)</f>
        <v>0</v>
      </c>
      <c r="AI372" s="63">
        <f>VLOOKUP($AC372,pTRAIT!$A:$X,11,FALSE)</f>
        <v>0</v>
      </c>
      <c r="AJ372" s="63">
        <f>VLOOKUP($AC372,pTRAIT!$A:$X,12,FALSE)</f>
        <v>0</v>
      </c>
      <c r="AK372" s="63">
        <f>VLOOKUP($AC372,pTRAIT!$A:$X,13,FALSE)</f>
        <v>0</v>
      </c>
      <c r="AL372" s="63">
        <f>VLOOKUP($AC372,pTRAIT!$A:$X,14,FALSE)</f>
        <v>0</v>
      </c>
      <c r="AM372" s="63">
        <f>VLOOKUP($AC372,pTRAIT!$A:$X,15,FALSE)</f>
        <v>0</v>
      </c>
      <c r="AN372" s="63">
        <f>VLOOKUP($AC372,pTRAIT!$A:$X,16,FALSE)</f>
        <v>0</v>
      </c>
      <c r="AO372" s="63">
        <f>VLOOKUP($AC372,pTRAIT!$A:$X,17,FALSE)</f>
        <v>0</v>
      </c>
      <c r="AP372" s="63">
        <f>VLOOKUP($AC372,pTRAIT!$A:$X,18,FALSE)</f>
        <v>0</v>
      </c>
      <c r="AQ372" s="63">
        <f>VLOOKUP($AC372,pTRAIT!$A:$X,19,FALSE)</f>
        <v>0</v>
      </c>
      <c r="AR372" s="63">
        <f>VLOOKUP($AC372,pTRAIT!$A:$X,20,FALSE)</f>
        <v>0</v>
      </c>
      <c r="AS372" s="63">
        <f>VLOOKUP($AC372,pTRAIT!$A:$X,21,FALSE)</f>
        <v>0</v>
      </c>
      <c r="AT372" s="63">
        <f>VLOOKUP($AC372,pTRAIT!$A:$X,22,FALSE)</f>
        <v>0</v>
      </c>
      <c r="AU372" s="63">
        <f>VLOOKUP($AC372,pTRAIT!$A:$X,23,FALSE)</f>
        <v>0</v>
      </c>
      <c r="AV372" s="63">
        <f>VLOOKUP($AC372,pTRAIT!$A:$X,24,FALSE)</f>
        <v>0</v>
      </c>
    </row>
    <row r="373" spans="1:48" ht="12" customHeight="1" x14ac:dyDescent="0.2">
      <c r="A373" s="32">
        <v>460</v>
      </c>
      <c r="B373" s="33" t="s">
        <v>5</v>
      </c>
      <c r="C373" s="34">
        <v>709</v>
      </c>
      <c r="D373" s="32" t="str">
        <f t="shared" si="5"/>
        <v>460X709</v>
      </c>
      <c r="E373" s="47" t="s">
        <v>1627</v>
      </c>
      <c r="F373" s="61" t="s">
        <v>2000</v>
      </c>
      <c r="G373" s="41" t="s">
        <v>43</v>
      </c>
      <c r="H373" s="45"/>
      <c r="I373" s="32">
        <v>460</v>
      </c>
      <c r="J373" s="63">
        <f>VLOOKUP(I373,pTRAIT!A:B,2,FALSE)</f>
        <v>0</v>
      </c>
      <c r="K373" s="63" t="s">
        <v>2724</v>
      </c>
      <c r="L373" s="63" t="s">
        <v>2726</v>
      </c>
      <c r="M373" s="63" t="s">
        <v>2431</v>
      </c>
      <c r="N373" s="63" t="s">
        <v>2730</v>
      </c>
      <c r="O373" s="63" t="s">
        <v>2731</v>
      </c>
      <c r="P373" s="63" t="s">
        <v>2732</v>
      </c>
      <c r="Q373" s="63" t="s">
        <v>2431</v>
      </c>
      <c r="R373" s="63" t="s">
        <v>2735</v>
      </c>
      <c r="S373" s="63" t="s">
        <v>2431</v>
      </c>
      <c r="T373" s="63" t="s">
        <v>2431</v>
      </c>
      <c r="U373" s="63" t="s">
        <v>2431</v>
      </c>
      <c r="V373" s="63" t="s">
        <v>2739</v>
      </c>
      <c r="W373" s="63" t="s">
        <v>2431</v>
      </c>
      <c r="X373" s="63" t="s">
        <v>2436</v>
      </c>
      <c r="Y373" s="63" t="s">
        <v>2740</v>
      </c>
      <c r="Z373" s="63"/>
      <c r="AA373" s="63" t="s">
        <v>2728</v>
      </c>
      <c r="AB373" s="63"/>
      <c r="AC373" s="34">
        <v>709</v>
      </c>
      <c r="AD373" s="40" t="str">
        <f>VLOOKUP(AC373,pTRAIT!A:B,2,FALSE)</f>
        <v>EM5UeMi1Cf9Pu;RIN=RS / ;RIN=RF</v>
      </c>
      <c r="AE373" s="63">
        <f>VLOOKUP($AC373,pTRAIT!$A:$X,7,FALSE)</f>
        <v>0</v>
      </c>
      <c r="AF373" s="63">
        <f>VLOOKUP($AC373,pTRAIT!$A:$X,8,FALSE)</f>
        <v>0</v>
      </c>
      <c r="AG373" s="63">
        <f>VLOOKUP($AC373,pTRAIT!$A:$X,9,FALSE)</f>
        <v>0</v>
      </c>
      <c r="AH373" s="63">
        <f>VLOOKUP($AC373,pTRAIT!$A:$X,10,FALSE)</f>
        <v>0</v>
      </c>
      <c r="AI373" s="63">
        <f>VLOOKUP($AC373,pTRAIT!$A:$X,11,FALSE)</f>
        <v>0</v>
      </c>
      <c r="AJ373" s="63">
        <f>VLOOKUP($AC373,pTRAIT!$A:$X,12,FALSE)</f>
        <v>0</v>
      </c>
      <c r="AK373" s="63">
        <f>VLOOKUP($AC373,pTRAIT!$A:$X,13,FALSE)</f>
        <v>0</v>
      </c>
      <c r="AL373" s="63">
        <f>VLOOKUP($AC373,pTRAIT!$A:$X,14,FALSE)</f>
        <v>0</v>
      </c>
      <c r="AM373" s="63">
        <f>VLOOKUP($AC373,pTRAIT!$A:$X,15,FALSE)</f>
        <v>0</v>
      </c>
      <c r="AN373" s="63">
        <f>VLOOKUP($AC373,pTRAIT!$A:$X,16,FALSE)</f>
        <v>0</v>
      </c>
      <c r="AO373" s="63">
        <f>VLOOKUP($AC373,pTRAIT!$A:$X,17,FALSE)</f>
        <v>0</v>
      </c>
      <c r="AP373" s="63">
        <f>VLOOKUP($AC373,pTRAIT!$A:$X,18,FALSE)</f>
        <v>0</v>
      </c>
      <c r="AQ373" s="63">
        <f>VLOOKUP($AC373,pTRAIT!$A:$X,19,FALSE)</f>
        <v>0</v>
      </c>
      <c r="AR373" s="63">
        <f>VLOOKUP($AC373,pTRAIT!$A:$X,20,FALSE)</f>
        <v>0</v>
      </c>
      <c r="AS373" s="63">
        <f>VLOOKUP($AC373,pTRAIT!$A:$X,21,FALSE)</f>
        <v>0</v>
      </c>
      <c r="AT373" s="63">
        <f>VLOOKUP($AC373,pTRAIT!$A:$X,22,FALSE)</f>
        <v>0</v>
      </c>
      <c r="AU373" s="63">
        <f>VLOOKUP($AC373,pTRAIT!$A:$X,23,FALSE)</f>
        <v>0</v>
      </c>
      <c r="AV373" s="63">
        <f>VLOOKUP($AC373,pTRAIT!$A:$X,24,FALSE)</f>
        <v>0</v>
      </c>
    </row>
    <row r="374" spans="1:48" ht="12" customHeight="1" x14ac:dyDescent="0.2">
      <c r="A374" s="32">
        <v>460</v>
      </c>
      <c r="B374" s="33" t="s">
        <v>5</v>
      </c>
      <c r="C374" s="34">
        <v>710</v>
      </c>
      <c r="D374" s="32" t="str">
        <f t="shared" si="5"/>
        <v>460X710</v>
      </c>
      <c r="E374" s="47" t="s">
        <v>1627</v>
      </c>
      <c r="F374" s="61" t="s">
        <v>2001</v>
      </c>
      <c r="G374" s="41" t="s">
        <v>43</v>
      </c>
      <c r="H374" s="38"/>
      <c r="I374" s="32">
        <v>460</v>
      </c>
      <c r="J374" s="63">
        <f>VLOOKUP(I374,pTRAIT!A:B,2,FALSE)</f>
        <v>0</v>
      </c>
      <c r="K374" s="63" t="s">
        <v>2724</v>
      </c>
      <c r="L374" s="63" t="s">
        <v>2726</v>
      </c>
      <c r="M374" s="63" t="s">
        <v>2431</v>
      </c>
      <c r="N374" s="63" t="s">
        <v>2730</v>
      </c>
      <c r="O374" s="63" t="s">
        <v>2731</v>
      </c>
      <c r="P374" s="63" t="s">
        <v>2732</v>
      </c>
      <c r="Q374" s="63" t="s">
        <v>2431</v>
      </c>
      <c r="R374" s="63" t="s">
        <v>2735</v>
      </c>
      <c r="S374" s="63" t="s">
        <v>2431</v>
      </c>
      <c r="T374" s="63" t="s">
        <v>2431</v>
      </c>
      <c r="U374" s="63" t="s">
        <v>2431</v>
      </c>
      <c r="V374" s="63" t="s">
        <v>2739</v>
      </c>
      <c r="W374" s="63" t="s">
        <v>2431</v>
      </c>
      <c r="X374" s="63" t="s">
        <v>2436</v>
      </c>
      <c r="Y374" s="63" t="s">
        <v>2740</v>
      </c>
      <c r="Z374" s="63"/>
      <c r="AA374" s="63" t="s">
        <v>2728</v>
      </c>
      <c r="AB374" s="63"/>
      <c r="AC374" s="34">
        <v>710</v>
      </c>
      <c r="AD374" s="40" t="str">
        <f>VLOOKUP(AC374,pTRAIT!A:B,2,FALSE)</f>
        <v>EM5UeMi1Cf9Pu;RIN=RS / E(M5)(Mi1)Ty3_FL744Cf9(ToCE);RIN=RF</v>
      </c>
      <c r="AE374" s="63">
        <f>VLOOKUP($AC374,pTRAIT!$A:$X,7,FALSE)</f>
        <v>0</v>
      </c>
      <c r="AF374" s="63">
        <f>VLOOKUP($AC374,pTRAIT!$A:$X,8,FALSE)</f>
        <v>0</v>
      </c>
      <c r="AG374" s="63">
        <f>VLOOKUP($AC374,pTRAIT!$A:$X,9,FALSE)</f>
        <v>0</v>
      </c>
      <c r="AH374" s="63">
        <f>VLOOKUP($AC374,pTRAIT!$A:$X,10,FALSE)</f>
        <v>0</v>
      </c>
      <c r="AI374" s="63">
        <f>VLOOKUP($AC374,pTRAIT!$A:$X,11,FALSE)</f>
        <v>0</v>
      </c>
      <c r="AJ374" s="63">
        <f>VLOOKUP($AC374,pTRAIT!$A:$X,12,FALSE)</f>
        <v>0</v>
      </c>
      <c r="AK374" s="63">
        <f>VLOOKUP($AC374,pTRAIT!$A:$X,13,FALSE)</f>
        <v>0</v>
      </c>
      <c r="AL374" s="63">
        <f>VLOOKUP($AC374,pTRAIT!$A:$X,14,FALSE)</f>
        <v>0</v>
      </c>
      <c r="AM374" s="63">
        <f>VLOOKUP($AC374,pTRAIT!$A:$X,15,FALSE)</f>
        <v>0</v>
      </c>
      <c r="AN374" s="63">
        <f>VLOOKUP($AC374,pTRAIT!$A:$X,16,FALSE)</f>
        <v>0</v>
      </c>
      <c r="AO374" s="63">
        <f>VLOOKUP($AC374,pTRAIT!$A:$X,17,FALSE)</f>
        <v>0</v>
      </c>
      <c r="AP374" s="63">
        <f>VLOOKUP($AC374,pTRAIT!$A:$X,18,FALSE)</f>
        <v>0</v>
      </c>
      <c r="AQ374" s="63">
        <f>VLOOKUP($AC374,pTRAIT!$A:$X,19,FALSE)</f>
        <v>0</v>
      </c>
      <c r="AR374" s="63">
        <f>VLOOKUP($AC374,pTRAIT!$A:$X,20,FALSE)</f>
        <v>0</v>
      </c>
      <c r="AS374" s="63">
        <f>VLOOKUP($AC374,pTRAIT!$A:$X,21,FALSE)</f>
        <v>0</v>
      </c>
      <c r="AT374" s="63">
        <f>VLOOKUP($AC374,pTRAIT!$A:$X,22,FALSE)</f>
        <v>0</v>
      </c>
      <c r="AU374" s="63">
        <f>VLOOKUP($AC374,pTRAIT!$A:$X,23,FALSE)</f>
        <v>0</v>
      </c>
      <c r="AV374" s="63">
        <f>VLOOKUP($AC374,pTRAIT!$A:$X,24,FALSE)</f>
        <v>0</v>
      </c>
    </row>
    <row r="375" spans="1:48" ht="12" customHeight="1" x14ac:dyDescent="0.2">
      <c r="A375" s="32">
        <v>460</v>
      </c>
      <c r="B375" s="33" t="s">
        <v>5</v>
      </c>
      <c r="C375" s="34">
        <v>712</v>
      </c>
      <c r="D375" s="32" t="str">
        <f t="shared" si="5"/>
        <v>460X712</v>
      </c>
      <c r="E375" s="47" t="s">
        <v>1627</v>
      </c>
      <c r="F375" s="61" t="s">
        <v>2002</v>
      </c>
      <c r="G375" s="41" t="s">
        <v>43</v>
      </c>
      <c r="H375" s="38"/>
      <c r="I375" s="32">
        <v>460</v>
      </c>
      <c r="J375" s="63">
        <f>VLOOKUP(I375,pTRAIT!A:B,2,FALSE)</f>
        <v>0</v>
      </c>
      <c r="K375" s="63" t="s">
        <v>2724</v>
      </c>
      <c r="L375" s="63" t="s">
        <v>2726</v>
      </c>
      <c r="M375" s="63" t="s">
        <v>2431</v>
      </c>
      <c r="N375" s="63" t="s">
        <v>2730</v>
      </c>
      <c r="O375" s="63" t="s">
        <v>2731</v>
      </c>
      <c r="P375" s="63" t="s">
        <v>2732</v>
      </c>
      <c r="Q375" s="63" t="s">
        <v>2431</v>
      </c>
      <c r="R375" s="63" t="s">
        <v>2735</v>
      </c>
      <c r="S375" s="63" t="s">
        <v>2431</v>
      </c>
      <c r="T375" s="63" t="s">
        <v>2431</v>
      </c>
      <c r="U375" s="63" t="s">
        <v>2431</v>
      </c>
      <c r="V375" s="63" t="s">
        <v>2739</v>
      </c>
      <c r="W375" s="63" t="s">
        <v>2431</v>
      </c>
      <c r="X375" s="63" t="s">
        <v>2436</v>
      </c>
      <c r="Y375" s="63" t="s">
        <v>2740</v>
      </c>
      <c r="Z375" s="63"/>
      <c r="AA375" s="63" t="s">
        <v>2728</v>
      </c>
      <c r="AB375" s="63"/>
      <c r="AC375" s="34">
        <v>712</v>
      </c>
      <c r="AD375" s="40" t="str">
        <f>VLOOKUP(AC375,pTRAIT!A:B,2,FALSE)</f>
        <v>EM5UeMi1Cf9Pu;RIN=RS / Sp-1EM5UeMi1Cf9ogc;RIN=RF</v>
      </c>
      <c r="AE375" s="63">
        <f>VLOOKUP($AC375,pTRAIT!$A:$X,7,FALSE)</f>
        <v>0</v>
      </c>
      <c r="AF375" s="63">
        <f>VLOOKUP($AC375,pTRAIT!$A:$X,8,FALSE)</f>
        <v>0</v>
      </c>
      <c r="AG375" s="63">
        <f>VLOOKUP($AC375,pTRAIT!$A:$X,9,FALSE)</f>
        <v>0</v>
      </c>
      <c r="AH375" s="63">
        <f>VLOOKUP($AC375,pTRAIT!$A:$X,10,FALSE)</f>
        <v>0</v>
      </c>
      <c r="AI375" s="63">
        <f>VLOOKUP($AC375,pTRAIT!$A:$X,11,FALSE)</f>
        <v>0</v>
      </c>
      <c r="AJ375" s="63">
        <f>VLOOKUP($AC375,pTRAIT!$A:$X,12,FALSE)</f>
        <v>0</v>
      </c>
      <c r="AK375" s="63">
        <f>VLOOKUP($AC375,pTRAIT!$A:$X,13,FALSE)</f>
        <v>0</v>
      </c>
      <c r="AL375" s="63">
        <f>VLOOKUP($AC375,pTRAIT!$A:$X,14,FALSE)</f>
        <v>0</v>
      </c>
      <c r="AM375" s="63">
        <f>VLOOKUP($AC375,pTRAIT!$A:$X,15,FALSE)</f>
        <v>0</v>
      </c>
      <c r="AN375" s="63">
        <f>VLOOKUP($AC375,pTRAIT!$A:$X,16,FALSE)</f>
        <v>0</v>
      </c>
      <c r="AO375" s="63">
        <f>VLOOKUP($AC375,pTRAIT!$A:$X,17,FALSE)</f>
        <v>0</v>
      </c>
      <c r="AP375" s="63">
        <f>VLOOKUP($AC375,pTRAIT!$A:$X,18,FALSE)</f>
        <v>0</v>
      </c>
      <c r="AQ375" s="63">
        <f>VLOOKUP($AC375,pTRAIT!$A:$X,19,FALSE)</f>
        <v>0</v>
      </c>
      <c r="AR375" s="63">
        <f>VLOOKUP($AC375,pTRAIT!$A:$X,20,FALSE)</f>
        <v>0</v>
      </c>
      <c r="AS375" s="63">
        <f>VLOOKUP($AC375,pTRAIT!$A:$X,21,FALSE)</f>
        <v>0</v>
      </c>
      <c r="AT375" s="63">
        <f>VLOOKUP($AC375,pTRAIT!$A:$X,22,FALSE)</f>
        <v>0</v>
      </c>
      <c r="AU375" s="63">
        <f>VLOOKUP($AC375,pTRAIT!$A:$X,23,FALSE)</f>
        <v>0</v>
      </c>
      <c r="AV375" s="63">
        <f>VLOOKUP($AC375,pTRAIT!$A:$X,24,FALSE)</f>
        <v>0</v>
      </c>
    </row>
    <row r="376" spans="1:48" ht="12" customHeight="1" x14ac:dyDescent="0.2">
      <c r="A376" s="32">
        <v>460</v>
      </c>
      <c r="B376" s="33" t="s">
        <v>5</v>
      </c>
      <c r="C376" s="34">
        <v>718</v>
      </c>
      <c r="D376" s="32" t="str">
        <f t="shared" si="5"/>
        <v>460X718</v>
      </c>
      <c r="E376" s="47" t="s">
        <v>1627</v>
      </c>
      <c r="F376" s="61" t="s">
        <v>2003</v>
      </c>
      <c r="G376" s="41" t="s">
        <v>43</v>
      </c>
      <c r="H376" s="38"/>
      <c r="I376" s="32">
        <v>460</v>
      </c>
      <c r="J376" s="63">
        <f>VLOOKUP(I376,pTRAIT!A:B,2,FALSE)</f>
        <v>0</v>
      </c>
      <c r="K376" s="63" t="s">
        <v>2724</v>
      </c>
      <c r="L376" s="63" t="s">
        <v>2726</v>
      </c>
      <c r="M376" s="63" t="s">
        <v>2431</v>
      </c>
      <c r="N376" s="63" t="s">
        <v>2730</v>
      </c>
      <c r="O376" s="63" t="s">
        <v>2731</v>
      </c>
      <c r="P376" s="63" t="s">
        <v>2732</v>
      </c>
      <c r="Q376" s="63" t="s">
        <v>2431</v>
      </c>
      <c r="R376" s="63" t="s">
        <v>2735</v>
      </c>
      <c r="S376" s="63" t="s">
        <v>2431</v>
      </c>
      <c r="T376" s="63" t="s">
        <v>2431</v>
      </c>
      <c r="U376" s="63" t="s">
        <v>2431</v>
      </c>
      <c r="V376" s="63" t="s">
        <v>2739</v>
      </c>
      <c r="W376" s="63" t="s">
        <v>2431</v>
      </c>
      <c r="X376" s="63" t="s">
        <v>2436</v>
      </c>
      <c r="Y376" s="63" t="s">
        <v>2740</v>
      </c>
      <c r="Z376" s="63"/>
      <c r="AA376" s="63" t="s">
        <v>2728</v>
      </c>
      <c r="AB376" s="63"/>
      <c r="AC376" s="34">
        <v>718</v>
      </c>
      <c r="AD376" s="40" t="str">
        <f>VLOOKUP(AC376,pTRAIT!A:B,2,FALSE)</f>
        <v>EM5UeMi1Cf9Pu;RIN=RS / EM5Mi1Cf9(Pu);RIN=RF</v>
      </c>
      <c r="AE376" s="63">
        <f>VLOOKUP($AC376,pTRAIT!$A:$X,7,FALSE)</f>
        <v>0</v>
      </c>
      <c r="AF376" s="63">
        <f>VLOOKUP($AC376,pTRAIT!$A:$X,8,FALSE)</f>
        <v>0</v>
      </c>
      <c r="AG376" s="63">
        <f>VLOOKUP($AC376,pTRAIT!$A:$X,9,FALSE)</f>
        <v>0</v>
      </c>
      <c r="AH376" s="63">
        <f>VLOOKUP($AC376,pTRAIT!$A:$X,10,FALSE)</f>
        <v>0</v>
      </c>
      <c r="AI376" s="63">
        <f>VLOOKUP($AC376,pTRAIT!$A:$X,11,FALSE)</f>
        <v>0</v>
      </c>
      <c r="AJ376" s="63">
        <f>VLOOKUP($AC376,pTRAIT!$A:$X,12,FALSE)</f>
        <v>0</v>
      </c>
      <c r="AK376" s="63">
        <f>VLOOKUP($AC376,pTRAIT!$A:$X,13,FALSE)</f>
        <v>0</v>
      </c>
      <c r="AL376" s="63">
        <f>VLOOKUP($AC376,pTRAIT!$A:$X,14,FALSE)</f>
        <v>0</v>
      </c>
      <c r="AM376" s="63">
        <f>VLOOKUP($AC376,pTRAIT!$A:$X,15,FALSE)</f>
        <v>0</v>
      </c>
      <c r="AN376" s="63">
        <f>VLOOKUP($AC376,pTRAIT!$A:$X,16,FALSE)</f>
        <v>0</v>
      </c>
      <c r="AO376" s="63">
        <f>VLOOKUP($AC376,pTRAIT!$A:$X,17,FALSE)</f>
        <v>0</v>
      </c>
      <c r="AP376" s="63">
        <f>VLOOKUP($AC376,pTRAIT!$A:$X,18,FALSE)</f>
        <v>0</v>
      </c>
      <c r="AQ376" s="63">
        <f>VLOOKUP($AC376,pTRAIT!$A:$X,19,FALSE)</f>
        <v>0</v>
      </c>
      <c r="AR376" s="63">
        <f>VLOOKUP($AC376,pTRAIT!$A:$X,20,FALSE)</f>
        <v>0</v>
      </c>
      <c r="AS376" s="63">
        <f>VLOOKUP($AC376,pTRAIT!$A:$X,21,FALSE)</f>
        <v>0</v>
      </c>
      <c r="AT376" s="63">
        <f>VLOOKUP($AC376,pTRAIT!$A:$X,22,FALSE)</f>
        <v>0</v>
      </c>
      <c r="AU376" s="63">
        <f>VLOOKUP($AC376,pTRAIT!$A:$X,23,FALSE)</f>
        <v>0</v>
      </c>
      <c r="AV376" s="63">
        <f>VLOOKUP($AC376,pTRAIT!$A:$X,24,FALSE)</f>
        <v>0</v>
      </c>
    </row>
    <row r="377" spans="1:48" ht="12" customHeight="1" x14ac:dyDescent="0.2">
      <c r="A377" s="32">
        <v>460</v>
      </c>
      <c r="B377" s="33" t="s">
        <v>5</v>
      </c>
      <c r="C377" s="34">
        <v>719</v>
      </c>
      <c r="D377" s="32" t="str">
        <f t="shared" si="5"/>
        <v>460X719</v>
      </c>
      <c r="E377" s="47" t="s">
        <v>1627</v>
      </c>
      <c r="F377" s="61" t="s">
        <v>2004</v>
      </c>
      <c r="G377" s="41" t="s">
        <v>43</v>
      </c>
      <c r="H377" s="38"/>
      <c r="I377" s="32">
        <v>460</v>
      </c>
      <c r="J377" s="63">
        <f>VLOOKUP(I377,pTRAIT!A:B,2,FALSE)</f>
        <v>0</v>
      </c>
      <c r="K377" s="63" t="s">
        <v>2724</v>
      </c>
      <c r="L377" s="63" t="s">
        <v>2726</v>
      </c>
      <c r="M377" s="63" t="s">
        <v>2431</v>
      </c>
      <c r="N377" s="63" t="s">
        <v>2730</v>
      </c>
      <c r="O377" s="63" t="s">
        <v>2731</v>
      </c>
      <c r="P377" s="63" t="s">
        <v>2732</v>
      </c>
      <c r="Q377" s="63" t="s">
        <v>2431</v>
      </c>
      <c r="R377" s="63" t="s">
        <v>2735</v>
      </c>
      <c r="S377" s="63" t="s">
        <v>2431</v>
      </c>
      <c r="T377" s="63" t="s">
        <v>2431</v>
      </c>
      <c r="U377" s="63" t="s">
        <v>2431</v>
      </c>
      <c r="V377" s="63" t="s">
        <v>2739</v>
      </c>
      <c r="W377" s="63" t="s">
        <v>2431</v>
      </c>
      <c r="X377" s="63" t="s">
        <v>2436</v>
      </c>
      <c r="Y377" s="63" t="s">
        <v>2740</v>
      </c>
      <c r="Z377" s="63"/>
      <c r="AA377" s="63" t="s">
        <v>2728</v>
      </c>
      <c r="AB377" s="63"/>
      <c r="AC377" s="34">
        <v>719</v>
      </c>
      <c r="AD377" s="40" t="str">
        <f>VLOOKUP(AC377,pTRAIT!A:B,2,FALSE)</f>
        <v>EM5UeMi1Cf9Pu;RIN=RS / EM5Mi1WSCf9;RIN=RF</v>
      </c>
      <c r="AE377" s="63">
        <f>VLOOKUP($AC377,pTRAIT!$A:$X,7,FALSE)</f>
        <v>0</v>
      </c>
      <c r="AF377" s="63">
        <f>VLOOKUP($AC377,pTRAIT!$A:$X,8,FALSE)</f>
        <v>0</v>
      </c>
      <c r="AG377" s="63">
        <f>VLOOKUP($AC377,pTRAIT!$A:$X,9,FALSE)</f>
        <v>0</v>
      </c>
      <c r="AH377" s="63">
        <f>VLOOKUP($AC377,pTRAIT!$A:$X,10,FALSE)</f>
        <v>0</v>
      </c>
      <c r="AI377" s="63">
        <f>VLOOKUP($AC377,pTRAIT!$A:$X,11,FALSE)</f>
        <v>0</v>
      </c>
      <c r="AJ377" s="63">
        <f>VLOOKUP($AC377,pTRAIT!$A:$X,12,FALSE)</f>
        <v>0</v>
      </c>
      <c r="AK377" s="63">
        <f>VLOOKUP($AC377,pTRAIT!$A:$X,13,FALSE)</f>
        <v>0</v>
      </c>
      <c r="AL377" s="63">
        <f>VLOOKUP($AC377,pTRAIT!$A:$X,14,FALSE)</f>
        <v>0</v>
      </c>
      <c r="AM377" s="63">
        <f>VLOOKUP($AC377,pTRAIT!$A:$X,15,FALSE)</f>
        <v>0</v>
      </c>
      <c r="AN377" s="63">
        <f>VLOOKUP($AC377,pTRAIT!$A:$X,16,FALSE)</f>
        <v>0</v>
      </c>
      <c r="AO377" s="63">
        <f>VLOOKUP($AC377,pTRAIT!$A:$X,17,FALSE)</f>
        <v>0</v>
      </c>
      <c r="AP377" s="63">
        <f>VLOOKUP($AC377,pTRAIT!$A:$X,18,FALSE)</f>
        <v>0</v>
      </c>
      <c r="AQ377" s="63">
        <f>VLOOKUP($AC377,pTRAIT!$A:$X,19,FALSE)</f>
        <v>0</v>
      </c>
      <c r="AR377" s="63">
        <f>VLOOKUP($AC377,pTRAIT!$A:$X,20,FALSE)</f>
        <v>0</v>
      </c>
      <c r="AS377" s="63">
        <f>VLOOKUP($AC377,pTRAIT!$A:$X,21,FALSE)</f>
        <v>0</v>
      </c>
      <c r="AT377" s="63">
        <f>VLOOKUP($AC377,pTRAIT!$A:$X,22,FALSE)</f>
        <v>0</v>
      </c>
      <c r="AU377" s="63">
        <f>VLOOKUP($AC377,pTRAIT!$A:$X,23,FALSE)</f>
        <v>0</v>
      </c>
      <c r="AV377" s="63">
        <f>VLOOKUP($AC377,pTRAIT!$A:$X,24,FALSE)</f>
        <v>0</v>
      </c>
    </row>
    <row r="378" spans="1:48" ht="12" customHeight="1" x14ac:dyDescent="0.2">
      <c r="A378" s="32">
        <v>460</v>
      </c>
      <c r="B378" s="33" t="s">
        <v>5</v>
      </c>
      <c r="C378" s="34">
        <v>720</v>
      </c>
      <c r="D378" s="32" t="str">
        <f t="shared" si="5"/>
        <v>460X720</v>
      </c>
      <c r="E378" s="47" t="s">
        <v>1627</v>
      </c>
      <c r="F378" s="61" t="s">
        <v>2005</v>
      </c>
      <c r="G378" s="41" t="s">
        <v>43</v>
      </c>
      <c r="H378" s="38"/>
      <c r="I378" s="32">
        <v>460</v>
      </c>
      <c r="J378" s="63">
        <f>VLOOKUP(I378,pTRAIT!A:B,2,FALSE)</f>
        <v>0</v>
      </c>
      <c r="K378" s="63" t="s">
        <v>2724</v>
      </c>
      <c r="L378" s="63" t="s">
        <v>2726</v>
      </c>
      <c r="M378" s="63" t="s">
        <v>2431</v>
      </c>
      <c r="N378" s="63" t="s">
        <v>2730</v>
      </c>
      <c r="O378" s="63" t="s">
        <v>2731</v>
      </c>
      <c r="P378" s="63" t="s">
        <v>2732</v>
      </c>
      <c r="Q378" s="63" t="s">
        <v>2431</v>
      </c>
      <c r="R378" s="63" t="s">
        <v>2735</v>
      </c>
      <c r="S378" s="63" t="s">
        <v>2431</v>
      </c>
      <c r="T378" s="63" t="s">
        <v>2431</v>
      </c>
      <c r="U378" s="63" t="s">
        <v>2431</v>
      </c>
      <c r="V378" s="63" t="s">
        <v>2739</v>
      </c>
      <c r="W378" s="63" t="s">
        <v>2431</v>
      </c>
      <c r="X378" s="63" t="s">
        <v>2436</v>
      </c>
      <c r="Y378" s="63" t="s">
        <v>2740</v>
      </c>
      <c r="Z378" s="63"/>
      <c r="AA378" s="63" t="s">
        <v>2728</v>
      </c>
      <c r="AB378" s="63"/>
      <c r="AC378" s="34">
        <v>720</v>
      </c>
      <c r="AD378" s="40" t="str">
        <f>VLOOKUP(AC378,pTRAIT!A:B,2,FALSE)</f>
        <v>EM5UeMi1Cf9Pu;RIN=RS / EM5Mi1WSCf9;RIN=RF</v>
      </c>
      <c r="AE378" s="63">
        <f>VLOOKUP($AC378,pTRAIT!$A:$X,7,FALSE)</f>
        <v>0</v>
      </c>
      <c r="AF378" s="63">
        <f>VLOOKUP($AC378,pTRAIT!$A:$X,8,FALSE)</f>
        <v>0</v>
      </c>
      <c r="AG378" s="63">
        <f>VLOOKUP($AC378,pTRAIT!$A:$X,9,FALSE)</f>
        <v>0</v>
      </c>
      <c r="AH378" s="63">
        <f>VLOOKUP($AC378,pTRAIT!$A:$X,10,FALSE)</f>
        <v>0</v>
      </c>
      <c r="AI378" s="63">
        <f>VLOOKUP($AC378,pTRAIT!$A:$X,11,FALSE)</f>
        <v>0</v>
      </c>
      <c r="AJ378" s="63">
        <f>VLOOKUP($AC378,pTRAIT!$A:$X,12,FALSE)</f>
        <v>0</v>
      </c>
      <c r="AK378" s="63">
        <f>VLOOKUP($AC378,pTRAIT!$A:$X,13,FALSE)</f>
        <v>0</v>
      </c>
      <c r="AL378" s="63">
        <f>VLOOKUP($AC378,pTRAIT!$A:$X,14,FALSE)</f>
        <v>0</v>
      </c>
      <c r="AM378" s="63">
        <f>VLOOKUP($AC378,pTRAIT!$A:$X,15,FALSE)</f>
        <v>0</v>
      </c>
      <c r="AN378" s="63">
        <f>VLOOKUP($AC378,pTRAIT!$A:$X,16,FALSE)</f>
        <v>0</v>
      </c>
      <c r="AO378" s="63">
        <f>VLOOKUP($AC378,pTRAIT!$A:$X,17,FALSE)</f>
        <v>0</v>
      </c>
      <c r="AP378" s="63">
        <f>VLOOKUP($AC378,pTRAIT!$A:$X,18,FALSE)</f>
        <v>0</v>
      </c>
      <c r="AQ378" s="63">
        <f>VLOOKUP($AC378,pTRAIT!$A:$X,19,FALSE)</f>
        <v>0</v>
      </c>
      <c r="AR378" s="63">
        <f>VLOOKUP($AC378,pTRAIT!$A:$X,20,FALSE)</f>
        <v>0</v>
      </c>
      <c r="AS378" s="63">
        <f>VLOOKUP($AC378,pTRAIT!$A:$X,21,FALSE)</f>
        <v>0</v>
      </c>
      <c r="AT378" s="63">
        <f>VLOOKUP($AC378,pTRAIT!$A:$X,22,FALSE)</f>
        <v>0</v>
      </c>
      <c r="AU378" s="63">
        <f>VLOOKUP($AC378,pTRAIT!$A:$X,23,FALSE)</f>
        <v>0</v>
      </c>
      <c r="AV378" s="63">
        <f>VLOOKUP($AC378,pTRAIT!$A:$X,24,FALSE)</f>
        <v>0</v>
      </c>
    </row>
    <row r="379" spans="1:48" ht="12" customHeight="1" x14ac:dyDescent="0.2">
      <c r="A379" s="32">
        <v>460</v>
      </c>
      <c r="B379" s="33" t="s">
        <v>5</v>
      </c>
      <c r="C379" s="34">
        <v>724</v>
      </c>
      <c r="D379" s="32" t="str">
        <f t="shared" si="5"/>
        <v>460X724</v>
      </c>
      <c r="E379" s="47" t="s">
        <v>1627</v>
      </c>
      <c r="F379" s="61" t="s">
        <v>2006</v>
      </c>
      <c r="G379" s="41" t="s">
        <v>43</v>
      </c>
      <c r="H379" s="38"/>
      <c r="I379" s="32">
        <v>460</v>
      </c>
      <c r="J379" s="63">
        <f>VLOOKUP(I379,pTRAIT!A:B,2,FALSE)</f>
        <v>0</v>
      </c>
      <c r="K379" s="63" t="s">
        <v>2724</v>
      </c>
      <c r="L379" s="63" t="s">
        <v>2726</v>
      </c>
      <c r="M379" s="63" t="s">
        <v>2431</v>
      </c>
      <c r="N379" s="63" t="s">
        <v>2730</v>
      </c>
      <c r="O379" s="63" t="s">
        <v>2731</v>
      </c>
      <c r="P379" s="63" t="s">
        <v>2732</v>
      </c>
      <c r="Q379" s="63" t="s">
        <v>2431</v>
      </c>
      <c r="R379" s="63" t="s">
        <v>2735</v>
      </c>
      <c r="S379" s="63" t="s">
        <v>2431</v>
      </c>
      <c r="T379" s="63" t="s">
        <v>2431</v>
      </c>
      <c r="U379" s="63" t="s">
        <v>2431</v>
      </c>
      <c r="V379" s="63" t="s">
        <v>2739</v>
      </c>
      <c r="W379" s="63" t="s">
        <v>2431</v>
      </c>
      <c r="X379" s="63" t="s">
        <v>2436</v>
      </c>
      <c r="Y379" s="63" t="s">
        <v>2740</v>
      </c>
      <c r="Z379" s="63"/>
      <c r="AA379" s="63" t="s">
        <v>2728</v>
      </c>
      <c r="AB379" s="63"/>
      <c r="AC379" s="34">
        <v>724</v>
      </c>
      <c r="AD379" s="40" t="str">
        <f>VLOOKUP(AC379,pTRAIT!A:B,2,FALSE)</f>
        <v>EM5UeMi1Cf9Pu;RIN=RS / EM5UeMi1(Cf9);RIN=RF</v>
      </c>
      <c r="AE379" s="63">
        <f>VLOOKUP($AC379,pTRAIT!$A:$X,7,FALSE)</f>
        <v>0</v>
      </c>
      <c r="AF379" s="63">
        <f>VLOOKUP($AC379,pTRAIT!$A:$X,8,FALSE)</f>
        <v>0</v>
      </c>
      <c r="AG379" s="63">
        <f>VLOOKUP($AC379,pTRAIT!$A:$X,9,FALSE)</f>
        <v>0</v>
      </c>
      <c r="AH379" s="63">
        <f>VLOOKUP($AC379,pTRAIT!$A:$X,10,FALSE)</f>
        <v>0</v>
      </c>
      <c r="AI379" s="63">
        <f>VLOOKUP($AC379,pTRAIT!$A:$X,11,FALSE)</f>
        <v>0</v>
      </c>
      <c r="AJ379" s="63">
        <f>VLOOKUP($AC379,pTRAIT!$A:$X,12,FALSE)</f>
        <v>0</v>
      </c>
      <c r="AK379" s="63">
        <f>VLOOKUP($AC379,pTRAIT!$A:$X,13,FALSE)</f>
        <v>0</v>
      </c>
      <c r="AL379" s="63">
        <f>VLOOKUP($AC379,pTRAIT!$A:$X,14,FALSE)</f>
        <v>0</v>
      </c>
      <c r="AM379" s="63">
        <f>VLOOKUP($AC379,pTRAIT!$A:$X,15,FALSE)</f>
        <v>0</v>
      </c>
      <c r="AN379" s="63">
        <f>VLOOKUP($AC379,pTRAIT!$A:$X,16,FALSE)</f>
        <v>0</v>
      </c>
      <c r="AO379" s="63">
        <f>VLOOKUP($AC379,pTRAIT!$A:$X,17,FALSE)</f>
        <v>0</v>
      </c>
      <c r="AP379" s="63">
        <f>VLOOKUP($AC379,pTRAIT!$A:$X,18,FALSE)</f>
        <v>0</v>
      </c>
      <c r="AQ379" s="63">
        <f>VLOOKUP($AC379,pTRAIT!$A:$X,19,FALSE)</f>
        <v>0</v>
      </c>
      <c r="AR379" s="63">
        <f>VLOOKUP($AC379,pTRAIT!$A:$X,20,FALSE)</f>
        <v>0</v>
      </c>
      <c r="AS379" s="63">
        <f>VLOOKUP($AC379,pTRAIT!$A:$X,21,FALSE)</f>
        <v>0</v>
      </c>
      <c r="AT379" s="63">
        <f>VLOOKUP($AC379,pTRAIT!$A:$X,22,FALSE)</f>
        <v>0</v>
      </c>
      <c r="AU379" s="63">
        <f>VLOOKUP($AC379,pTRAIT!$A:$X,23,FALSE)</f>
        <v>0</v>
      </c>
      <c r="AV379" s="63">
        <f>VLOOKUP($AC379,pTRAIT!$A:$X,24,FALSE)</f>
        <v>0</v>
      </c>
    </row>
    <row r="380" spans="1:48" ht="12" hidden="1" customHeight="1" x14ac:dyDescent="0.2">
      <c r="A380" s="32">
        <v>810</v>
      </c>
      <c r="B380" s="33" t="s">
        <v>5</v>
      </c>
      <c r="C380" s="34">
        <v>845</v>
      </c>
      <c r="D380" s="32" t="str">
        <f t="shared" si="5"/>
        <v>810X845</v>
      </c>
      <c r="E380" s="48" t="s">
        <v>1624</v>
      </c>
      <c r="F380" s="61" t="s">
        <v>2007</v>
      </c>
      <c r="G380" s="41" t="s">
        <v>43</v>
      </c>
      <c r="H380" s="38"/>
      <c r="I380" s="32">
        <v>810</v>
      </c>
      <c r="J380" s="63">
        <f>VLOOKUP(I380,pTRAIT!A:B,2,FALSE)</f>
        <v>0</v>
      </c>
      <c r="K380" s="63" t="s">
        <v>2724</v>
      </c>
      <c r="L380" s="63"/>
      <c r="M380" s="63" t="s">
        <v>2437</v>
      </c>
      <c r="N380" s="63" t="s">
        <v>2730</v>
      </c>
      <c r="O380" s="63" t="s">
        <v>2431</v>
      </c>
      <c r="P380" s="63" t="s">
        <v>2732</v>
      </c>
      <c r="Q380" s="63" t="s">
        <v>2431</v>
      </c>
      <c r="R380" s="63" t="s">
        <v>2735</v>
      </c>
      <c r="S380" s="63" t="s">
        <v>2431</v>
      </c>
      <c r="T380" s="63" t="s">
        <v>2431</v>
      </c>
      <c r="U380" s="63" t="s">
        <v>2431</v>
      </c>
      <c r="V380" s="63" t="s">
        <v>2431</v>
      </c>
      <c r="W380" s="63" t="s">
        <v>2431</v>
      </c>
      <c r="X380" s="63" t="s">
        <v>2431</v>
      </c>
      <c r="Y380" s="63" t="s">
        <v>2431</v>
      </c>
      <c r="Z380" s="63"/>
      <c r="AA380" s="63" t="s">
        <v>2728</v>
      </c>
      <c r="AB380" s="63"/>
      <c r="AC380" s="34">
        <v>845</v>
      </c>
      <c r="AD380" s="40" t="str">
        <f>VLOOKUP(AC380,pTRAIT!A:B,2,FALSE)</f>
        <v>EM5RTMi1;NST=X / EM5UeMi1Cf9Pu;RIN=RS</v>
      </c>
      <c r="AE380" s="63">
        <f>VLOOKUP($AC380,pTRAIT!$A:$X,7,FALSE)</f>
        <v>0</v>
      </c>
      <c r="AF380" s="63">
        <f>VLOOKUP($AC380,pTRAIT!$A:$X,8,FALSE)</f>
        <v>0</v>
      </c>
      <c r="AG380" s="63">
        <f>VLOOKUP($AC380,pTRAIT!$A:$X,9,FALSE)</f>
        <v>0</v>
      </c>
      <c r="AH380" s="63">
        <f>VLOOKUP($AC380,pTRAIT!$A:$X,10,FALSE)</f>
        <v>0</v>
      </c>
      <c r="AI380" s="63">
        <f>VLOOKUP($AC380,pTRAIT!$A:$X,11,FALSE)</f>
        <v>0</v>
      </c>
      <c r="AJ380" s="63">
        <f>VLOOKUP($AC380,pTRAIT!$A:$X,12,FALSE)</f>
        <v>0</v>
      </c>
      <c r="AK380" s="63">
        <f>VLOOKUP($AC380,pTRAIT!$A:$X,13,FALSE)</f>
        <v>0</v>
      </c>
      <c r="AL380" s="63">
        <f>VLOOKUP($AC380,pTRAIT!$A:$X,14,FALSE)</f>
        <v>0</v>
      </c>
      <c r="AM380" s="63">
        <f>VLOOKUP($AC380,pTRAIT!$A:$X,15,FALSE)</f>
        <v>0</v>
      </c>
      <c r="AN380" s="63">
        <f>VLOOKUP($AC380,pTRAIT!$A:$X,16,FALSE)</f>
        <v>0</v>
      </c>
      <c r="AO380" s="63">
        <f>VLOOKUP($AC380,pTRAIT!$A:$X,17,FALSE)</f>
        <v>0</v>
      </c>
      <c r="AP380" s="63">
        <f>VLOOKUP($AC380,pTRAIT!$A:$X,18,FALSE)</f>
        <v>0</v>
      </c>
      <c r="AQ380" s="63">
        <f>VLOOKUP($AC380,pTRAIT!$A:$X,19,FALSE)</f>
        <v>0</v>
      </c>
      <c r="AR380" s="63">
        <f>VLOOKUP($AC380,pTRAIT!$A:$X,20,FALSE)</f>
        <v>0</v>
      </c>
      <c r="AS380" s="63">
        <f>VLOOKUP($AC380,pTRAIT!$A:$X,21,FALSE)</f>
        <v>0</v>
      </c>
      <c r="AT380" s="63">
        <f>VLOOKUP($AC380,pTRAIT!$A:$X,22,FALSE)</f>
        <v>0</v>
      </c>
      <c r="AU380" s="63">
        <f>VLOOKUP($AC380,pTRAIT!$A:$X,23,FALSE)</f>
        <v>0</v>
      </c>
      <c r="AV380" s="63">
        <f>VLOOKUP($AC380,pTRAIT!$A:$X,24,FALSE)</f>
        <v>0</v>
      </c>
    </row>
    <row r="381" spans="1:48" ht="12" hidden="1" customHeight="1" x14ac:dyDescent="0.2">
      <c r="A381" s="32">
        <v>810</v>
      </c>
      <c r="B381" s="33" t="s">
        <v>5</v>
      </c>
      <c r="C381" s="34">
        <v>843</v>
      </c>
      <c r="D381" s="32" t="str">
        <f t="shared" si="5"/>
        <v>810X843</v>
      </c>
      <c r="E381" s="48" t="s">
        <v>1624</v>
      </c>
      <c r="F381" s="61" t="s">
        <v>2008</v>
      </c>
      <c r="G381" s="41" t="s">
        <v>43</v>
      </c>
      <c r="H381" s="38"/>
      <c r="I381" s="32">
        <v>810</v>
      </c>
      <c r="J381" s="63">
        <f>VLOOKUP(I381,pTRAIT!A:B,2,FALSE)</f>
        <v>0</v>
      </c>
      <c r="K381" s="63" t="s">
        <v>2724</v>
      </c>
      <c r="L381" s="63"/>
      <c r="M381" s="63" t="s">
        <v>2437</v>
      </c>
      <c r="N381" s="63" t="s">
        <v>2730</v>
      </c>
      <c r="O381" s="63" t="s">
        <v>2431</v>
      </c>
      <c r="P381" s="63" t="s">
        <v>2732</v>
      </c>
      <c r="Q381" s="63" t="s">
        <v>2431</v>
      </c>
      <c r="R381" s="63" t="s">
        <v>2735</v>
      </c>
      <c r="S381" s="63" t="s">
        <v>2431</v>
      </c>
      <c r="T381" s="63" t="s">
        <v>2431</v>
      </c>
      <c r="U381" s="63" t="s">
        <v>2431</v>
      </c>
      <c r="V381" s="63" t="s">
        <v>2431</v>
      </c>
      <c r="W381" s="63" t="s">
        <v>2431</v>
      </c>
      <c r="X381" s="63" t="s">
        <v>2431</v>
      </c>
      <c r="Y381" s="63" t="s">
        <v>2431</v>
      </c>
      <c r="Z381" s="63"/>
      <c r="AA381" s="63" t="s">
        <v>2728</v>
      </c>
      <c r="AB381" s="63"/>
      <c r="AC381" s="34">
        <v>843</v>
      </c>
      <c r="AD381" s="40" t="str">
        <f>VLOOKUP(AC381,pTRAIT!A:B,2,FALSE)</f>
        <v>EM5RTMi1;NST=X / EM5Mi1Cf9(Pu);RIN=RF</v>
      </c>
      <c r="AE381" s="63">
        <f>VLOOKUP($AC381,pTRAIT!$A:$X,7,FALSE)</f>
        <v>0</v>
      </c>
      <c r="AF381" s="63">
        <f>VLOOKUP($AC381,pTRAIT!$A:$X,8,FALSE)</f>
        <v>0</v>
      </c>
      <c r="AG381" s="63">
        <f>VLOOKUP($AC381,pTRAIT!$A:$X,9,FALSE)</f>
        <v>0</v>
      </c>
      <c r="AH381" s="63">
        <f>VLOOKUP($AC381,pTRAIT!$A:$X,10,FALSE)</f>
        <v>0</v>
      </c>
      <c r="AI381" s="63">
        <f>VLOOKUP($AC381,pTRAIT!$A:$X,11,FALSE)</f>
        <v>0</v>
      </c>
      <c r="AJ381" s="63">
        <f>VLOOKUP($AC381,pTRAIT!$A:$X,12,FALSE)</f>
        <v>0</v>
      </c>
      <c r="AK381" s="63">
        <f>VLOOKUP($AC381,pTRAIT!$A:$X,13,FALSE)</f>
        <v>0</v>
      </c>
      <c r="AL381" s="63">
        <f>VLOOKUP($AC381,pTRAIT!$A:$X,14,FALSE)</f>
        <v>0</v>
      </c>
      <c r="AM381" s="63">
        <f>VLOOKUP($AC381,pTRAIT!$A:$X,15,FALSE)</f>
        <v>0</v>
      </c>
      <c r="AN381" s="63">
        <f>VLOOKUP($AC381,pTRAIT!$A:$X,16,FALSE)</f>
        <v>0</v>
      </c>
      <c r="AO381" s="63">
        <f>VLOOKUP($AC381,pTRAIT!$A:$X,17,FALSE)</f>
        <v>0</v>
      </c>
      <c r="AP381" s="63">
        <f>VLOOKUP($AC381,pTRAIT!$A:$X,18,FALSE)</f>
        <v>0</v>
      </c>
      <c r="AQ381" s="63">
        <f>VLOOKUP($AC381,pTRAIT!$A:$X,19,FALSE)</f>
        <v>0</v>
      </c>
      <c r="AR381" s="63">
        <f>VLOOKUP($AC381,pTRAIT!$A:$X,20,FALSE)</f>
        <v>0</v>
      </c>
      <c r="AS381" s="63">
        <f>VLOOKUP($AC381,pTRAIT!$A:$X,21,FALSE)</f>
        <v>0</v>
      </c>
      <c r="AT381" s="63">
        <f>VLOOKUP($AC381,pTRAIT!$A:$X,22,FALSE)</f>
        <v>0</v>
      </c>
      <c r="AU381" s="63">
        <f>VLOOKUP($AC381,pTRAIT!$A:$X,23,FALSE)</f>
        <v>0</v>
      </c>
      <c r="AV381" s="63">
        <f>VLOOKUP($AC381,pTRAIT!$A:$X,24,FALSE)</f>
        <v>0</v>
      </c>
    </row>
    <row r="382" spans="1:48" ht="12" hidden="1" customHeight="1" x14ac:dyDescent="0.2">
      <c r="A382" s="32">
        <v>810</v>
      </c>
      <c r="B382" s="33" t="s">
        <v>5</v>
      </c>
      <c r="C382" s="34">
        <v>846</v>
      </c>
      <c r="D382" s="32" t="str">
        <f t="shared" si="5"/>
        <v>810X846</v>
      </c>
      <c r="E382" s="48" t="s">
        <v>1624</v>
      </c>
      <c r="F382" s="61" t="s">
        <v>2009</v>
      </c>
      <c r="G382" s="41" t="s">
        <v>43</v>
      </c>
      <c r="H382" s="38"/>
      <c r="I382" s="32">
        <v>810</v>
      </c>
      <c r="J382" s="63">
        <f>VLOOKUP(I382,pTRAIT!A:B,2,FALSE)</f>
        <v>0</v>
      </c>
      <c r="K382" s="63" t="s">
        <v>2724</v>
      </c>
      <c r="L382" s="63"/>
      <c r="M382" s="63" t="s">
        <v>2437</v>
      </c>
      <c r="N382" s="63" t="s">
        <v>2730</v>
      </c>
      <c r="O382" s="63" t="s">
        <v>2431</v>
      </c>
      <c r="P382" s="63" t="s">
        <v>2732</v>
      </c>
      <c r="Q382" s="63" t="s">
        <v>2431</v>
      </c>
      <c r="R382" s="63" t="s">
        <v>2735</v>
      </c>
      <c r="S382" s="63" t="s">
        <v>2431</v>
      </c>
      <c r="T382" s="63" t="s">
        <v>2431</v>
      </c>
      <c r="U382" s="63" t="s">
        <v>2431</v>
      </c>
      <c r="V382" s="63" t="s">
        <v>2431</v>
      </c>
      <c r="W382" s="63" t="s">
        <v>2431</v>
      </c>
      <c r="X382" s="63" t="s">
        <v>2431</v>
      </c>
      <c r="Y382" s="63" t="s">
        <v>2431</v>
      </c>
      <c r="Z382" s="63"/>
      <c r="AA382" s="63" t="s">
        <v>2728</v>
      </c>
      <c r="AB382" s="63"/>
      <c r="AC382" s="34">
        <v>846</v>
      </c>
      <c r="AD382" s="40" t="str">
        <f>VLOOKUP(AC382,pTRAIT!A:B,2,FALSE)</f>
        <v>EM5RTMi1;NST=X / (RT)(Mi1)(Pu)(Y);</v>
      </c>
      <c r="AE382" s="63">
        <f>VLOOKUP($AC382,pTRAIT!$A:$X,7,FALSE)</f>
        <v>0</v>
      </c>
      <c r="AF382" s="63">
        <f>VLOOKUP($AC382,pTRAIT!$A:$X,8,FALSE)</f>
        <v>0</v>
      </c>
      <c r="AG382" s="63">
        <f>VLOOKUP($AC382,pTRAIT!$A:$X,9,FALSE)</f>
        <v>0</v>
      </c>
      <c r="AH382" s="63">
        <f>VLOOKUP($AC382,pTRAIT!$A:$X,10,FALSE)</f>
        <v>0</v>
      </c>
      <c r="AI382" s="63">
        <f>VLOOKUP($AC382,pTRAIT!$A:$X,11,FALSE)</f>
        <v>0</v>
      </c>
      <c r="AJ382" s="63">
        <f>VLOOKUP($AC382,pTRAIT!$A:$X,12,FALSE)</f>
        <v>0</v>
      </c>
      <c r="AK382" s="63">
        <f>VLOOKUP($AC382,pTRAIT!$A:$X,13,FALSE)</f>
        <v>0</v>
      </c>
      <c r="AL382" s="63">
        <f>VLOOKUP($AC382,pTRAIT!$A:$X,14,FALSE)</f>
        <v>0</v>
      </c>
      <c r="AM382" s="63">
        <f>VLOOKUP($AC382,pTRAIT!$A:$X,15,FALSE)</f>
        <v>0</v>
      </c>
      <c r="AN382" s="63">
        <f>VLOOKUP($AC382,pTRAIT!$A:$X,16,FALSE)</f>
        <v>0</v>
      </c>
      <c r="AO382" s="63">
        <f>VLOOKUP($AC382,pTRAIT!$A:$X,17,FALSE)</f>
        <v>0</v>
      </c>
      <c r="AP382" s="63">
        <f>VLOOKUP($AC382,pTRAIT!$A:$X,18,FALSE)</f>
        <v>0</v>
      </c>
      <c r="AQ382" s="63">
        <f>VLOOKUP($AC382,pTRAIT!$A:$X,19,FALSE)</f>
        <v>0</v>
      </c>
      <c r="AR382" s="63">
        <f>VLOOKUP($AC382,pTRAIT!$A:$X,20,FALSE)</f>
        <v>0</v>
      </c>
      <c r="AS382" s="63">
        <f>VLOOKUP($AC382,pTRAIT!$A:$X,21,FALSE)</f>
        <v>0</v>
      </c>
      <c r="AT382" s="63">
        <f>VLOOKUP($AC382,pTRAIT!$A:$X,22,FALSE)</f>
        <v>0</v>
      </c>
      <c r="AU382" s="63">
        <f>VLOOKUP($AC382,pTRAIT!$A:$X,23,FALSE)</f>
        <v>0</v>
      </c>
      <c r="AV382" s="63">
        <f>VLOOKUP($AC382,pTRAIT!$A:$X,24,FALSE)</f>
        <v>0</v>
      </c>
    </row>
    <row r="383" spans="1:48" ht="12" hidden="1" customHeight="1" x14ac:dyDescent="0.2">
      <c r="A383" s="32">
        <v>810</v>
      </c>
      <c r="B383" s="33" t="s">
        <v>5</v>
      </c>
      <c r="C383" s="34">
        <v>850</v>
      </c>
      <c r="D383" s="32" t="str">
        <f t="shared" si="5"/>
        <v>810X850</v>
      </c>
      <c r="E383" s="48" t="s">
        <v>1624</v>
      </c>
      <c r="F383" s="61" t="s">
        <v>2010</v>
      </c>
      <c r="G383" s="41" t="s">
        <v>43</v>
      </c>
      <c r="H383" s="38"/>
      <c r="I383" s="32">
        <v>810</v>
      </c>
      <c r="J383" s="63">
        <f>VLOOKUP(I383,pTRAIT!A:B,2,FALSE)</f>
        <v>0</v>
      </c>
      <c r="K383" s="63" t="s">
        <v>2724</v>
      </c>
      <c r="L383" s="63"/>
      <c r="M383" s="63" t="s">
        <v>2437</v>
      </c>
      <c r="N383" s="63" t="s">
        <v>2730</v>
      </c>
      <c r="O383" s="63" t="s">
        <v>2431</v>
      </c>
      <c r="P383" s="63" t="s">
        <v>2732</v>
      </c>
      <c r="Q383" s="63" t="s">
        <v>2431</v>
      </c>
      <c r="R383" s="63" t="s">
        <v>2735</v>
      </c>
      <c r="S383" s="63" t="s">
        <v>2431</v>
      </c>
      <c r="T383" s="63" t="s">
        <v>2431</v>
      </c>
      <c r="U383" s="63" t="s">
        <v>2431</v>
      </c>
      <c r="V383" s="63" t="s">
        <v>2431</v>
      </c>
      <c r="W383" s="63" t="s">
        <v>2431</v>
      </c>
      <c r="X383" s="63" t="s">
        <v>2431</v>
      </c>
      <c r="Y383" s="63" t="s">
        <v>2431</v>
      </c>
      <c r="Z383" s="63"/>
      <c r="AA383" s="63" t="s">
        <v>2728</v>
      </c>
      <c r="AB383" s="63"/>
      <c r="AC383" s="34">
        <v>850</v>
      </c>
      <c r="AD383" s="40" t="str">
        <f>VLOOKUP(AC383,pTRAIT!A:B,2,FALSE)</f>
        <v>EM5RTMi1;NST=X / (E)M5(RT)Mi1(Fr1)Pu;NST=X</v>
      </c>
      <c r="AE383" s="63">
        <f>VLOOKUP($AC383,pTRAIT!$A:$X,7,FALSE)</f>
        <v>0</v>
      </c>
      <c r="AF383" s="63">
        <f>VLOOKUP($AC383,pTRAIT!$A:$X,8,FALSE)</f>
        <v>0</v>
      </c>
      <c r="AG383" s="63">
        <f>VLOOKUP($AC383,pTRAIT!$A:$X,9,FALSE)</f>
        <v>0</v>
      </c>
      <c r="AH383" s="63">
        <f>VLOOKUP($AC383,pTRAIT!$A:$X,10,FALSE)</f>
        <v>0</v>
      </c>
      <c r="AI383" s="63">
        <f>VLOOKUP($AC383,pTRAIT!$A:$X,11,FALSE)</f>
        <v>0</v>
      </c>
      <c r="AJ383" s="63">
        <f>VLOOKUP($AC383,pTRAIT!$A:$X,12,FALSE)</f>
        <v>0</v>
      </c>
      <c r="AK383" s="63">
        <f>VLOOKUP($AC383,pTRAIT!$A:$X,13,FALSE)</f>
        <v>0</v>
      </c>
      <c r="AL383" s="63">
        <f>VLOOKUP($AC383,pTRAIT!$A:$X,14,FALSE)</f>
        <v>0</v>
      </c>
      <c r="AM383" s="63">
        <f>VLOOKUP($AC383,pTRAIT!$A:$X,15,FALSE)</f>
        <v>0</v>
      </c>
      <c r="AN383" s="63">
        <f>VLOOKUP($AC383,pTRAIT!$A:$X,16,FALSE)</f>
        <v>0</v>
      </c>
      <c r="AO383" s="63">
        <f>VLOOKUP($AC383,pTRAIT!$A:$X,17,FALSE)</f>
        <v>0</v>
      </c>
      <c r="AP383" s="63">
        <f>VLOOKUP($AC383,pTRAIT!$A:$X,18,FALSE)</f>
        <v>0</v>
      </c>
      <c r="AQ383" s="63">
        <f>VLOOKUP($AC383,pTRAIT!$A:$X,19,FALSE)</f>
        <v>0</v>
      </c>
      <c r="AR383" s="63">
        <f>VLOOKUP($AC383,pTRAIT!$A:$X,20,FALSE)</f>
        <v>0</v>
      </c>
      <c r="AS383" s="63">
        <f>VLOOKUP($AC383,pTRAIT!$A:$X,21,FALSE)</f>
        <v>0</v>
      </c>
      <c r="AT383" s="63">
        <f>VLOOKUP($AC383,pTRAIT!$A:$X,22,FALSE)</f>
        <v>0</v>
      </c>
      <c r="AU383" s="63">
        <f>VLOOKUP($AC383,pTRAIT!$A:$X,23,FALSE)</f>
        <v>0</v>
      </c>
      <c r="AV383" s="63">
        <f>VLOOKUP($AC383,pTRAIT!$A:$X,24,FALSE)</f>
        <v>0</v>
      </c>
    </row>
    <row r="384" spans="1:48" ht="12" hidden="1" customHeight="1" x14ac:dyDescent="0.2">
      <c r="A384" s="32">
        <v>810</v>
      </c>
      <c r="B384" s="33" t="s">
        <v>5</v>
      </c>
      <c r="C384" s="34">
        <v>853</v>
      </c>
      <c r="D384" s="32" t="str">
        <f t="shared" si="5"/>
        <v>810X853</v>
      </c>
      <c r="E384" s="48" t="s">
        <v>1624</v>
      </c>
      <c r="F384" s="61" t="s">
        <v>2011</v>
      </c>
      <c r="G384" s="41" t="s">
        <v>43</v>
      </c>
      <c r="H384" s="45"/>
      <c r="I384" s="32">
        <v>810</v>
      </c>
      <c r="J384" s="63">
        <f>VLOOKUP(I384,pTRAIT!A:B,2,FALSE)</f>
        <v>0</v>
      </c>
      <c r="K384" s="63" t="s">
        <v>2724</v>
      </c>
      <c r="L384" s="63"/>
      <c r="M384" s="63" t="s">
        <v>2437</v>
      </c>
      <c r="N384" s="63" t="s">
        <v>2730</v>
      </c>
      <c r="O384" s="63" t="s">
        <v>2431</v>
      </c>
      <c r="P384" s="63" t="s">
        <v>2732</v>
      </c>
      <c r="Q384" s="63" t="s">
        <v>2431</v>
      </c>
      <c r="R384" s="63" t="s">
        <v>2735</v>
      </c>
      <c r="S384" s="63" t="s">
        <v>2431</v>
      </c>
      <c r="T384" s="63" t="s">
        <v>2431</v>
      </c>
      <c r="U384" s="63" t="s">
        <v>2431</v>
      </c>
      <c r="V384" s="63" t="s">
        <v>2431</v>
      </c>
      <c r="W384" s="63" t="s">
        <v>2431</v>
      </c>
      <c r="X384" s="63" t="s">
        <v>2431</v>
      </c>
      <c r="Y384" s="63" t="s">
        <v>2431</v>
      </c>
      <c r="Z384" s="63"/>
      <c r="AA384" s="63" t="s">
        <v>2728</v>
      </c>
      <c r="AB384" s="63"/>
      <c r="AC384" s="34">
        <v>853</v>
      </c>
      <c r="AD384" s="40" t="str">
        <f>VLOOKUP(AC384,pTRAIT!A:B,2,FALSE)</f>
        <v>EM5RTMi1;NST=X / (ogc);</v>
      </c>
      <c r="AE384" s="63">
        <f>VLOOKUP($AC384,pTRAIT!$A:$X,7,FALSE)</f>
        <v>0</v>
      </c>
      <c r="AF384" s="63">
        <f>VLOOKUP($AC384,pTRAIT!$A:$X,8,FALSE)</f>
        <v>0</v>
      </c>
      <c r="AG384" s="63">
        <f>VLOOKUP($AC384,pTRAIT!$A:$X,9,FALSE)</f>
        <v>0</v>
      </c>
      <c r="AH384" s="63">
        <f>VLOOKUP($AC384,pTRAIT!$A:$X,10,FALSE)</f>
        <v>0</v>
      </c>
      <c r="AI384" s="63">
        <f>VLOOKUP($AC384,pTRAIT!$A:$X,11,FALSE)</f>
        <v>0</v>
      </c>
      <c r="AJ384" s="63">
        <f>VLOOKUP($AC384,pTRAIT!$A:$X,12,FALSE)</f>
        <v>0</v>
      </c>
      <c r="AK384" s="63">
        <f>VLOOKUP($AC384,pTRAIT!$A:$X,13,FALSE)</f>
        <v>0</v>
      </c>
      <c r="AL384" s="63">
        <f>VLOOKUP($AC384,pTRAIT!$A:$X,14,FALSE)</f>
        <v>0</v>
      </c>
      <c r="AM384" s="63">
        <f>VLOOKUP($AC384,pTRAIT!$A:$X,15,FALSE)</f>
        <v>0</v>
      </c>
      <c r="AN384" s="63">
        <f>VLOOKUP($AC384,pTRAIT!$A:$X,16,FALSE)</f>
        <v>0</v>
      </c>
      <c r="AO384" s="63">
        <f>VLOOKUP($AC384,pTRAIT!$A:$X,17,FALSE)</f>
        <v>0</v>
      </c>
      <c r="AP384" s="63">
        <f>VLOOKUP($AC384,pTRAIT!$A:$X,18,FALSE)</f>
        <v>0</v>
      </c>
      <c r="AQ384" s="63">
        <f>VLOOKUP($AC384,pTRAIT!$A:$X,19,FALSE)</f>
        <v>0</v>
      </c>
      <c r="AR384" s="63">
        <f>VLOOKUP($AC384,pTRAIT!$A:$X,20,FALSE)</f>
        <v>0</v>
      </c>
      <c r="AS384" s="63">
        <f>VLOOKUP($AC384,pTRAIT!$A:$X,21,FALSE)</f>
        <v>0</v>
      </c>
      <c r="AT384" s="63">
        <f>VLOOKUP($AC384,pTRAIT!$A:$X,22,FALSE)</f>
        <v>0</v>
      </c>
      <c r="AU384" s="63">
        <f>VLOOKUP($AC384,pTRAIT!$A:$X,23,FALSE)</f>
        <v>0</v>
      </c>
      <c r="AV384" s="63">
        <f>VLOOKUP($AC384,pTRAIT!$A:$X,24,FALSE)</f>
        <v>0</v>
      </c>
    </row>
    <row r="385" spans="1:48" ht="12" hidden="1" customHeight="1" x14ac:dyDescent="0.2">
      <c r="A385" s="32">
        <v>810</v>
      </c>
      <c r="B385" s="33" t="s">
        <v>5</v>
      </c>
      <c r="C385" s="34">
        <v>854</v>
      </c>
      <c r="D385" s="32" t="str">
        <f t="shared" si="5"/>
        <v>810X854</v>
      </c>
      <c r="E385" s="48" t="s">
        <v>1624</v>
      </c>
      <c r="F385" s="61" t="s">
        <v>2012</v>
      </c>
      <c r="G385" s="41" t="s">
        <v>43</v>
      </c>
      <c r="H385" s="38"/>
      <c r="I385" s="32">
        <v>810</v>
      </c>
      <c r="J385" s="63">
        <f>VLOOKUP(I385,pTRAIT!A:B,2,FALSE)</f>
        <v>0</v>
      </c>
      <c r="K385" s="63" t="s">
        <v>2724</v>
      </c>
      <c r="L385" s="63"/>
      <c r="M385" s="63" t="s">
        <v>2437</v>
      </c>
      <c r="N385" s="63" t="s">
        <v>2730</v>
      </c>
      <c r="O385" s="63" t="s">
        <v>2431</v>
      </c>
      <c r="P385" s="63" t="s">
        <v>2732</v>
      </c>
      <c r="Q385" s="63" t="s">
        <v>2431</v>
      </c>
      <c r="R385" s="63" t="s">
        <v>2735</v>
      </c>
      <c r="S385" s="63" t="s">
        <v>2431</v>
      </c>
      <c r="T385" s="63" t="s">
        <v>2431</v>
      </c>
      <c r="U385" s="63" t="s">
        <v>2431</v>
      </c>
      <c r="V385" s="63" t="s">
        <v>2431</v>
      </c>
      <c r="W385" s="63" t="s">
        <v>2431</v>
      </c>
      <c r="X385" s="63" t="s">
        <v>2431</v>
      </c>
      <c r="Y385" s="63" t="s">
        <v>2431</v>
      </c>
      <c r="Z385" s="63"/>
      <c r="AA385" s="63" t="s">
        <v>2728</v>
      </c>
      <c r="AB385" s="63"/>
      <c r="AC385" s="34">
        <v>854</v>
      </c>
      <c r="AD385" s="40" t="str">
        <f>VLOOKUP(AC385,pTRAIT!A:B,2,FALSE)</f>
        <v>EM5RTMi1;NST=X / (10-SCHI);</v>
      </c>
      <c r="AE385" s="63">
        <f>VLOOKUP($AC385,pTRAIT!$A:$X,7,FALSE)</f>
        <v>0</v>
      </c>
      <c r="AF385" s="63">
        <f>VLOOKUP($AC385,pTRAIT!$A:$X,8,FALSE)</f>
        <v>0</v>
      </c>
      <c r="AG385" s="63">
        <f>VLOOKUP($AC385,pTRAIT!$A:$X,9,FALSE)</f>
        <v>0</v>
      </c>
      <c r="AH385" s="63">
        <f>VLOOKUP($AC385,pTRAIT!$A:$X,10,FALSE)</f>
        <v>0</v>
      </c>
      <c r="AI385" s="63">
        <f>VLOOKUP($AC385,pTRAIT!$A:$X,11,FALSE)</f>
        <v>0</v>
      </c>
      <c r="AJ385" s="63">
        <f>VLOOKUP($AC385,pTRAIT!$A:$X,12,FALSE)</f>
        <v>0</v>
      </c>
      <c r="AK385" s="63">
        <f>VLOOKUP($AC385,pTRAIT!$A:$X,13,FALSE)</f>
        <v>0</v>
      </c>
      <c r="AL385" s="63">
        <f>VLOOKUP($AC385,pTRAIT!$A:$X,14,FALSE)</f>
        <v>0</v>
      </c>
      <c r="AM385" s="63">
        <f>VLOOKUP($AC385,pTRAIT!$A:$X,15,FALSE)</f>
        <v>0</v>
      </c>
      <c r="AN385" s="63">
        <f>VLOOKUP($AC385,pTRAIT!$A:$X,16,FALSE)</f>
        <v>0</v>
      </c>
      <c r="AO385" s="63">
        <f>VLOOKUP($AC385,pTRAIT!$A:$X,17,FALSE)</f>
        <v>0</v>
      </c>
      <c r="AP385" s="63">
        <f>VLOOKUP($AC385,pTRAIT!$A:$X,18,FALSE)</f>
        <v>0</v>
      </c>
      <c r="AQ385" s="63">
        <f>VLOOKUP($AC385,pTRAIT!$A:$X,19,FALSE)</f>
        <v>0</v>
      </c>
      <c r="AR385" s="63">
        <f>VLOOKUP($AC385,pTRAIT!$A:$X,20,FALSE)</f>
        <v>0</v>
      </c>
      <c r="AS385" s="63">
        <f>VLOOKUP($AC385,pTRAIT!$A:$X,21,FALSE)</f>
        <v>0</v>
      </c>
      <c r="AT385" s="63">
        <f>VLOOKUP($AC385,pTRAIT!$A:$X,22,FALSE)</f>
        <v>0</v>
      </c>
      <c r="AU385" s="63">
        <f>VLOOKUP($AC385,pTRAIT!$A:$X,23,FALSE)</f>
        <v>0</v>
      </c>
      <c r="AV385" s="63">
        <f>VLOOKUP($AC385,pTRAIT!$A:$X,24,FALSE)</f>
        <v>0</v>
      </c>
    </row>
    <row r="386" spans="1:48" ht="12" hidden="1" customHeight="1" x14ac:dyDescent="0.2">
      <c r="A386" s="32">
        <v>810</v>
      </c>
      <c r="B386" s="33" t="s">
        <v>5</v>
      </c>
      <c r="C386" s="34">
        <v>855</v>
      </c>
      <c r="D386" s="32" t="str">
        <f t="shared" ref="D386:D449" si="6">_xlfn.CONCAT(A386,B386,C386)</f>
        <v>810X855</v>
      </c>
      <c r="E386" s="48" t="s">
        <v>1624</v>
      </c>
      <c r="F386" s="61" t="s">
        <v>2013</v>
      </c>
      <c r="G386" s="41" t="s">
        <v>43</v>
      </c>
      <c r="H386" s="38"/>
      <c r="I386" s="32">
        <v>810</v>
      </c>
      <c r="J386" s="63">
        <f>VLOOKUP(I386,pTRAIT!A:B,2,FALSE)</f>
        <v>0</v>
      </c>
      <c r="K386" s="63" t="s">
        <v>2724</v>
      </c>
      <c r="L386" s="63"/>
      <c r="M386" s="63" t="s">
        <v>2437</v>
      </c>
      <c r="N386" s="63" t="s">
        <v>2730</v>
      </c>
      <c r="O386" s="63" t="s">
        <v>2431</v>
      </c>
      <c r="P386" s="63" t="s">
        <v>2732</v>
      </c>
      <c r="Q386" s="63" t="s">
        <v>2431</v>
      </c>
      <c r="R386" s="63" t="s">
        <v>2735</v>
      </c>
      <c r="S386" s="63" t="s">
        <v>2431</v>
      </c>
      <c r="T386" s="63" t="s">
        <v>2431</v>
      </c>
      <c r="U386" s="63" t="s">
        <v>2431</v>
      </c>
      <c r="V386" s="63" t="s">
        <v>2431</v>
      </c>
      <c r="W386" s="63" t="s">
        <v>2431</v>
      </c>
      <c r="X386" s="63" t="s">
        <v>2431</v>
      </c>
      <c r="Y386" s="63" t="s">
        <v>2431</v>
      </c>
      <c r="Z386" s="63"/>
      <c r="AA386" s="63" t="s">
        <v>2728</v>
      </c>
      <c r="AB386" s="63"/>
      <c r="AC386" s="34">
        <v>855</v>
      </c>
      <c r="AD386" s="40" t="str">
        <f>VLOOKUP(AC386,pTRAIT!A:B,2,FALSE)</f>
        <v>EM5RTMi1;NST=X / (La);</v>
      </c>
      <c r="AE386" s="63">
        <f>VLOOKUP($AC386,pTRAIT!$A:$X,7,FALSE)</f>
        <v>0</v>
      </c>
      <c r="AF386" s="63">
        <f>VLOOKUP($AC386,pTRAIT!$A:$X,8,FALSE)</f>
        <v>0</v>
      </c>
      <c r="AG386" s="63">
        <f>VLOOKUP($AC386,pTRAIT!$A:$X,9,FALSE)</f>
        <v>0</v>
      </c>
      <c r="AH386" s="63">
        <f>VLOOKUP($AC386,pTRAIT!$A:$X,10,FALSE)</f>
        <v>0</v>
      </c>
      <c r="AI386" s="63">
        <f>VLOOKUP($AC386,pTRAIT!$A:$X,11,FALSE)</f>
        <v>0</v>
      </c>
      <c r="AJ386" s="63">
        <f>VLOOKUP($AC386,pTRAIT!$A:$X,12,FALSE)</f>
        <v>0</v>
      </c>
      <c r="AK386" s="63">
        <f>VLOOKUP($AC386,pTRAIT!$A:$X,13,FALSE)</f>
        <v>0</v>
      </c>
      <c r="AL386" s="63">
        <f>VLOOKUP($AC386,pTRAIT!$A:$X,14,FALSE)</f>
        <v>0</v>
      </c>
      <c r="AM386" s="63">
        <f>VLOOKUP($AC386,pTRAIT!$A:$X,15,FALSE)</f>
        <v>0</v>
      </c>
      <c r="AN386" s="63">
        <f>VLOOKUP($AC386,pTRAIT!$A:$X,16,FALSE)</f>
        <v>0</v>
      </c>
      <c r="AO386" s="63">
        <f>VLOOKUP($AC386,pTRAIT!$A:$X,17,FALSE)</f>
        <v>0</v>
      </c>
      <c r="AP386" s="63">
        <f>VLOOKUP($AC386,pTRAIT!$A:$X,18,FALSE)</f>
        <v>0</v>
      </c>
      <c r="AQ386" s="63">
        <f>VLOOKUP($AC386,pTRAIT!$A:$X,19,FALSE)</f>
        <v>0</v>
      </c>
      <c r="AR386" s="63">
        <f>VLOOKUP($AC386,pTRAIT!$A:$X,20,FALSE)</f>
        <v>0</v>
      </c>
      <c r="AS386" s="63">
        <f>VLOOKUP($AC386,pTRAIT!$A:$X,21,FALSE)</f>
        <v>0</v>
      </c>
      <c r="AT386" s="63">
        <f>VLOOKUP($AC386,pTRAIT!$A:$X,22,FALSE)</f>
        <v>0</v>
      </c>
      <c r="AU386" s="63">
        <f>VLOOKUP($AC386,pTRAIT!$A:$X,23,FALSE)</f>
        <v>0</v>
      </c>
      <c r="AV386" s="63">
        <f>VLOOKUP($AC386,pTRAIT!$A:$X,24,FALSE)</f>
        <v>0</v>
      </c>
    </row>
    <row r="387" spans="1:48" ht="12" hidden="1" customHeight="1" x14ac:dyDescent="0.2">
      <c r="A387" s="32">
        <v>810</v>
      </c>
      <c r="B387" s="33" t="s">
        <v>5</v>
      </c>
      <c r="C387" s="34">
        <v>856</v>
      </c>
      <c r="D387" s="32" t="str">
        <f t="shared" si="6"/>
        <v>810X856</v>
      </c>
      <c r="E387" s="48" t="s">
        <v>1624</v>
      </c>
      <c r="F387" s="61" t="s">
        <v>2014</v>
      </c>
      <c r="G387" s="41" t="s">
        <v>43</v>
      </c>
      <c r="H387" s="38"/>
      <c r="I387" s="32">
        <v>810</v>
      </c>
      <c r="J387" s="63">
        <f>VLOOKUP(I387,pTRAIT!A:B,2,FALSE)</f>
        <v>0</v>
      </c>
      <c r="K387" s="63" t="s">
        <v>2724</v>
      </c>
      <c r="L387" s="63"/>
      <c r="M387" s="63" t="s">
        <v>2437</v>
      </c>
      <c r="N387" s="63" t="s">
        <v>2730</v>
      </c>
      <c r="O387" s="63" t="s">
        <v>2431</v>
      </c>
      <c r="P387" s="63" t="s">
        <v>2732</v>
      </c>
      <c r="Q387" s="63" t="s">
        <v>2431</v>
      </c>
      <c r="R387" s="63" t="s">
        <v>2735</v>
      </c>
      <c r="S387" s="63" t="s">
        <v>2431</v>
      </c>
      <c r="T387" s="63" t="s">
        <v>2431</v>
      </c>
      <c r="U387" s="63" t="s">
        <v>2431</v>
      </c>
      <c r="V387" s="63" t="s">
        <v>2431</v>
      </c>
      <c r="W387" s="63" t="s">
        <v>2431</v>
      </c>
      <c r="X387" s="63" t="s">
        <v>2431</v>
      </c>
      <c r="Y387" s="63" t="s">
        <v>2431</v>
      </c>
      <c r="Z387" s="63"/>
      <c r="AA387" s="63" t="s">
        <v>2728</v>
      </c>
      <c r="AB387" s="63"/>
      <c r="AC387" s="34">
        <v>856</v>
      </c>
      <c r="AD387" s="40" t="str">
        <f>VLOOKUP(AC387,pTRAIT!A:B,2,FALSE)</f>
        <v>EM5RTMi1;NST=X / (La);</v>
      </c>
      <c r="AE387" s="63">
        <f>VLOOKUP($AC387,pTRAIT!$A:$X,7,FALSE)</f>
        <v>0</v>
      </c>
      <c r="AF387" s="63">
        <f>VLOOKUP($AC387,pTRAIT!$A:$X,8,FALSE)</f>
        <v>0</v>
      </c>
      <c r="AG387" s="63">
        <f>VLOOKUP($AC387,pTRAIT!$A:$X,9,FALSE)</f>
        <v>0</v>
      </c>
      <c r="AH387" s="63">
        <f>VLOOKUP($AC387,pTRAIT!$A:$X,10,FALSE)</f>
        <v>0</v>
      </c>
      <c r="AI387" s="63">
        <f>VLOOKUP($AC387,pTRAIT!$A:$X,11,FALSE)</f>
        <v>0</v>
      </c>
      <c r="AJ387" s="63">
        <f>VLOOKUP($AC387,pTRAIT!$A:$X,12,FALSE)</f>
        <v>0</v>
      </c>
      <c r="AK387" s="63">
        <f>VLOOKUP($AC387,pTRAIT!$A:$X,13,FALSE)</f>
        <v>0</v>
      </c>
      <c r="AL387" s="63">
        <f>VLOOKUP($AC387,pTRAIT!$A:$X,14,FALSE)</f>
        <v>0</v>
      </c>
      <c r="AM387" s="63">
        <f>VLOOKUP($AC387,pTRAIT!$A:$X,15,FALSE)</f>
        <v>0</v>
      </c>
      <c r="AN387" s="63">
        <f>VLOOKUP($AC387,pTRAIT!$A:$X,16,FALSE)</f>
        <v>0</v>
      </c>
      <c r="AO387" s="63">
        <f>VLOOKUP($AC387,pTRAIT!$A:$X,17,FALSE)</f>
        <v>0</v>
      </c>
      <c r="AP387" s="63">
        <f>VLOOKUP($AC387,pTRAIT!$A:$X,18,FALSE)</f>
        <v>0</v>
      </c>
      <c r="AQ387" s="63">
        <f>VLOOKUP($AC387,pTRAIT!$A:$X,19,FALSE)</f>
        <v>0</v>
      </c>
      <c r="AR387" s="63">
        <f>VLOOKUP($AC387,pTRAIT!$A:$X,20,FALSE)</f>
        <v>0</v>
      </c>
      <c r="AS387" s="63">
        <f>VLOOKUP($AC387,pTRAIT!$A:$X,21,FALSE)</f>
        <v>0</v>
      </c>
      <c r="AT387" s="63">
        <f>VLOOKUP($AC387,pTRAIT!$A:$X,22,FALSE)</f>
        <v>0</v>
      </c>
      <c r="AU387" s="63">
        <f>VLOOKUP($AC387,pTRAIT!$A:$X,23,FALSE)</f>
        <v>0</v>
      </c>
      <c r="AV387" s="63">
        <f>VLOOKUP($AC387,pTRAIT!$A:$X,24,FALSE)</f>
        <v>0</v>
      </c>
    </row>
    <row r="388" spans="1:48" ht="12" customHeight="1" x14ac:dyDescent="0.2">
      <c r="A388" s="32">
        <v>811</v>
      </c>
      <c r="B388" s="33" t="s">
        <v>5</v>
      </c>
      <c r="C388" s="34">
        <v>870</v>
      </c>
      <c r="D388" s="32" t="str">
        <f t="shared" si="6"/>
        <v>811X870</v>
      </c>
      <c r="E388" s="48" t="s">
        <v>1624</v>
      </c>
      <c r="F388" s="61" t="s">
        <v>2015</v>
      </c>
      <c r="G388" s="41" t="s">
        <v>43</v>
      </c>
      <c r="H388" s="45"/>
      <c r="I388" s="32">
        <v>811</v>
      </c>
      <c r="J388" s="63">
        <f>VLOOKUP(I388,pTRAIT!A:B,2,FALSE)</f>
        <v>0</v>
      </c>
      <c r="K388" s="63" t="s">
        <v>2724</v>
      </c>
      <c r="L388" s="63"/>
      <c r="M388" s="63" t="s">
        <v>2437</v>
      </c>
      <c r="N388" s="63" t="s">
        <v>2730</v>
      </c>
      <c r="O388" s="63" t="s">
        <v>2431</v>
      </c>
      <c r="P388" s="63" t="s">
        <v>2431</v>
      </c>
      <c r="Q388" s="63" t="s">
        <v>2734</v>
      </c>
      <c r="R388" s="63" t="s">
        <v>2735</v>
      </c>
      <c r="S388" s="63" t="s">
        <v>2431</v>
      </c>
      <c r="T388" s="63" t="s">
        <v>2431</v>
      </c>
      <c r="U388" s="63" t="s">
        <v>2431</v>
      </c>
      <c r="V388" s="63" t="s">
        <v>2739</v>
      </c>
      <c r="W388" s="63" t="s">
        <v>2431</v>
      </c>
      <c r="X388" s="63" t="s">
        <v>2436</v>
      </c>
      <c r="Y388" s="63" t="s">
        <v>2431</v>
      </c>
      <c r="Z388" s="63"/>
      <c r="AA388" s="63" t="s">
        <v>2728</v>
      </c>
      <c r="AB388" s="63"/>
      <c r="AC388" s="34">
        <v>870</v>
      </c>
      <c r="AD388" s="40" t="str">
        <f>VLOOKUP(AC388,pTRAIT!A:B,2,FALSE)</f>
        <v>EM5UeMi1WSCf9;NST=X / EM5Mi1Cf9(Pu);RIN=RF</v>
      </c>
      <c r="AE388" s="63">
        <f>VLOOKUP($AC388,pTRAIT!$A:$X,7,FALSE)</f>
        <v>0</v>
      </c>
      <c r="AF388" s="63">
        <f>VLOOKUP($AC388,pTRAIT!$A:$X,8,FALSE)</f>
        <v>0</v>
      </c>
      <c r="AG388" s="63">
        <f>VLOOKUP($AC388,pTRAIT!$A:$X,9,FALSE)</f>
        <v>0</v>
      </c>
      <c r="AH388" s="63">
        <f>VLOOKUP($AC388,pTRAIT!$A:$X,10,FALSE)</f>
        <v>0</v>
      </c>
      <c r="AI388" s="63">
        <f>VLOOKUP($AC388,pTRAIT!$A:$X,11,FALSE)</f>
        <v>0</v>
      </c>
      <c r="AJ388" s="63">
        <f>VLOOKUP($AC388,pTRAIT!$A:$X,12,FALSE)</f>
        <v>0</v>
      </c>
      <c r="AK388" s="63">
        <f>VLOOKUP($AC388,pTRAIT!$A:$X,13,FALSE)</f>
        <v>0</v>
      </c>
      <c r="AL388" s="63">
        <f>VLOOKUP($AC388,pTRAIT!$A:$X,14,FALSE)</f>
        <v>0</v>
      </c>
      <c r="AM388" s="63">
        <f>VLOOKUP($AC388,pTRAIT!$A:$X,15,FALSE)</f>
        <v>0</v>
      </c>
      <c r="AN388" s="63">
        <f>VLOOKUP($AC388,pTRAIT!$A:$X,16,FALSE)</f>
        <v>0</v>
      </c>
      <c r="AO388" s="63">
        <f>VLOOKUP($AC388,pTRAIT!$A:$X,17,FALSE)</f>
        <v>0</v>
      </c>
      <c r="AP388" s="63">
        <f>VLOOKUP($AC388,pTRAIT!$A:$X,18,FALSE)</f>
        <v>0</v>
      </c>
      <c r="AQ388" s="63">
        <f>VLOOKUP($AC388,pTRAIT!$A:$X,19,FALSE)</f>
        <v>0</v>
      </c>
      <c r="AR388" s="63">
        <f>VLOOKUP($AC388,pTRAIT!$A:$X,20,FALSE)</f>
        <v>0</v>
      </c>
      <c r="AS388" s="63">
        <f>VLOOKUP($AC388,pTRAIT!$A:$X,21,FALSE)</f>
        <v>0</v>
      </c>
      <c r="AT388" s="63">
        <f>VLOOKUP($AC388,pTRAIT!$A:$X,22,FALSE)</f>
        <v>0</v>
      </c>
      <c r="AU388" s="63">
        <f>VLOOKUP($AC388,pTRAIT!$A:$X,23,FALSE)</f>
        <v>0</v>
      </c>
      <c r="AV388" s="63">
        <f>VLOOKUP($AC388,pTRAIT!$A:$X,24,FALSE)</f>
        <v>0</v>
      </c>
    </row>
    <row r="389" spans="1:48" ht="12" customHeight="1" x14ac:dyDescent="0.2">
      <c r="A389" s="32">
        <v>811</v>
      </c>
      <c r="B389" s="33" t="s">
        <v>5</v>
      </c>
      <c r="C389" s="34">
        <v>871</v>
      </c>
      <c r="D389" s="32" t="str">
        <f t="shared" si="6"/>
        <v>811X871</v>
      </c>
      <c r="E389" s="48" t="s">
        <v>1624</v>
      </c>
      <c r="F389" s="61" t="s">
        <v>2016</v>
      </c>
      <c r="G389" s="41" t="s">
        <v>43</v>
      </c>
      <c r="H389" s="38"/>
      <c r="I389" s="32">
        <v>811</v>
      </c>
      <c r="J389" s="63">
        <f>VLOOKUP(I389,pTRAIT!A:B,2,FALSE)</f>
        <v>0</v>
      </c>
      <c r="K389" s="63" t="s">
        <v>2724</v>
      </c>
      <c r="L389" s="63"/>
      <c r="M389" s="63" t="s">
        <v>2437</v>
      </c>
      <c r="N389" s="63" t="s">
        <v>2730</v>
      </c>
      <c r="O389" s="63" t="s">
        <v>2431</v>
      </c>
      <c r="P389" s="63" t="s">
        <v>2431</v>
      </c>
      <c r="Q389" s="63" t="s">
        <v>2734</v>
      </c>
      <c r="R389" s="63" t="s">
        <v>2735</v>
      </c>
      <c r="S389" s="63" t="s">
        <v>2431</v>
      </c>
      <c r="T389" s="63" t="s">
        <v>2431</v>
      </c>
      <c r="U389" s="63" t="s">
        <v>2431</v>
      </c>
      <c r="V389" s="63" t="s">
        <v>2739</v>
      </c>
      <c r="W389" s="63" t="s">
        <v>2431</v>
      </c>
      <c r="X389" s="63" t="s">
        <v>2436</v>
      </c>
      <c r="Y389" s="63" t="s">
        <v>2431</v>
      </c>
      <c r="Z389" s="63"/>
      <c r="AA389" s="63" t="s">
        <v>2728</v>
      </c>
      <c r="AB389" s="63"/>
      <c r="AC389" s="34">
        <v>871</v>
      </c>
      <c r="AD389" s="40" t="str">
        <f>VLOOKUP(AC389,pTRAIT!A:B,2,FALSE)</f>
        <v>EM5UeMi1WSCf9;NST=X / EM5UeMi1Cf9Pu;RIN=RS</v>
      </c>
      <c r="AE389" s="63">
        <f>VLOOKUP($AC389,pTRAIT!$A:$X,7,FALSE)</f>
        <v>0</v>
      </c>
      <c r="AF389" s="63">
        <f>VLOOKUP($AC389,pTRAIT!$A:$X,8,FALSE)</f>
        <v>0</v>
      </c>
      <c r="AG389" s="63">
        <f>VLOOKUP($AC389,pTRAIT!$A:$X,9,FALSE)</f>
        <v>0</v>
      </c>
      <c r="AH389" s="63">
        <f>VLOOKUP($AC389,pTRAIT!$A:$X,10,FALSE)</f>
        <v>0</v>
      </c>
      <c r="AI389" s="63">
        <f>VLOOKUP($AC389,pTRAIT!$A:$X,11,FALSE)</f>
        <v>0</v>
      </c>
      <c r="AJ389" s="63">
        <f>VLOOKUP($AC389,pTRAIT!$A:$X,12,FALSE)</f>
        <v>0</v>
      </c>
      <c r="AK389" s="63">
        <f>VLOOKUP($AC389,pTRAIT!$A:$X,13,FALSE)</f>
        <v>0</v>
      </c>
      <c r="AL389" s="63">
        <f>VLOOKUP($AC389,pTRAIT!$A:$X,14,FALSE)</f>
        <v>0</v>
      </c>
      <c r="AM389" s="63">
        <f>VLOOKUP($AC389,pTRAIT!$A:$X,15,FALSE)</f>
        <v>0</v>
      </c>
      <c r="AN389" s="63">
        <f>VLOOKUP($AC389,pTRAIT!$A:$X,16,FALSE)</f>
        <v>0</v>
      </c>
      <c r="AO389" s="63">
        <f>VLOOKUP($AC389,pTRAIT!$A:$X,17,FALSE)</f>
        <v>0</v>
      </c>
      <c r="AP389" s="63">
        <f>VLOOKUP($AC389,pTRAIT!$A:$X,18,FALSE)</f>
        <v>0</v>
      </c>
      <c r="AQ389" s="63">
        <f>VLOOKUP($AC389,pTRAIT!$A:$X,19,FALSE)</f>
        <v>0</v>
      </c>
      <c r="AR389" s="63">
        <f>VLOOKUP($AC389,pTRAIT!$A:$X,20,FALSE)</f>
        <v>0</v>
      </c>
      <c r="AS389" s="63">
        <f>VLOOKUP($AC389,pTRAIT!$A:$X,21,FALSE)</f>
        <v>0</v>
      </c>
      <c r="AT389" s="63">
        <f>VLOOKUP($AC389,pTRAIT!$A:$X,22,FALSE)</f>
        <v>0</v>
      </c>
      <c r="AU389" s="63">
        <f>VLOOKUP($AC389,pTRAIT!$A:$X,23,FALSE)</f>
        <v>0</v>
      </c>
      <c r="AV389" s="63">
        <f>VLOOKUP($AC389,pTRAIT!$A:$X,24,FALSE)</f>
        <v>0</v>
      </c>
    </row>
    <row r="390" spans="1:48" ht="12" customHeight="1" x14ac:dyDescent="0.2">
      <c r="A390" s="32">
        <v>811</v>
      </c>
      <c r="B390" s="33" t="s">
        <v>5</v>
      </c>
      <c r="C390" s="34">
        <v>872</v>
      </c>
      <c r="D390" s="32" t="str">
        <f t="shared" si="6"/>
        <v>811X872</v>
      </c>
      <c r="E390" s="48" t="s">
        <v>1624</v>
      </c>
      <c r="F390" s="61" t="s">
        <v>2017</v>
      </c>
      <c r="G390" s="41" t="s">
        <v>43</v>
      </c>
      <c r="H390" s="38"/>
      <c r="I390" s="32">
        <v>811</v>
      </c>
      <c r="J390" s="63">
        <f>VLOOKUP(I390,pTRAIT!A:B,2,FALSE)</f>
        <v>0</v>
      </c>
      <c r="K390" s="63" t="s">
        <v>2724</v>
      </c>
      <c r="L390" s="63"/>
      <c r="M390" s="63" t="s">
        <v>2437</v>
      </c>
      <c r="N390" s="63" t="s">
        <v>2730</v>
      </c>
      <c r="O390" s="63" t="s">
        <v>2431</v>
      </c>
      <c r="P390" s="63" t="s">
        <v>2431</v>
      </c>
      <c r="Q390" s="63" t="s">
        <v>2734</v>
      </c>
      <c r="R390" s="63" t="s">
        <v>2735</v>
      </c>
      <c r="S390" s="63" t="s">
        <v>2431</v>
      </c>
      <c r="T390" s="63" t="s">
        <v>2431</v>
      </c>
      <c r="U390" s="63" t="s">
        <v>2431</v>
      </c>
      <c r="V390" s="63" t="s">
        <v>2739</v>
      </c>
      <c r="W390" s="63" t="s">
        <v>2431</v>
      </c>
      <c r="X390" s="63" t="s">
        <v>2436</v>
      </c>
      <c r="Y390" s="63" t="s">
        <v>2431</v>
      </c>
      <c r="Z390" s="63"/>
      <c r="AA390" s="63" t="s">
        <v>2728</v>
      </c>
      <c r="AB390" s="63"/>
      <c r="AC390" s="34">
        <v>872</v>
      </c>
      <c r="AD390" s="40" t="str">
        <f>VLOOKUP(AC390,pTRAIT!A:B,2,FALSE)</f>
        <v>EM5UeMi1WSCf9;NST=X / (RT)(Mi1)(Pu)(Y);</v>
      </c>
      <c r="AE390" s="63">
        <f>VLOOKUP($AC390,pTRAIT!$A:$X,7,FALSE)</f>
        <v>0</v>
      </c>
      <c r="AF390" s="63">
        <f>VLOOKUP($AC390,pTRAIT!$A:$X,8,FALSE)</f>
        <v>0</v>
      </c>
      <c r="AG390" s="63">
        <f>VLOOKUP($AC390,pTRAIT!$A:$X,9,FALSE)</f>
        <v>0</v>
      </c>
      <c r="AH390" s="63">
        <f>VLOOKUP($AC390,pTRAIT!$A:$X,10,FALSE)</f>
        <v>0</v>
      </c>
      <c r="AI390" s="63">
        <f>VLOOKUP($AC390,pTRAIT!$A:$X,11,FALSE)</f>
        <v>0</v>
      </c>
      <c r="AJ390" s="63">
        <f>VLOOKUP($AC390,pTRAIT!$A:$X,12,FALSE)</f>
        <v>0</v>
      </c>
      <c r="AK390" s="63">
        <f>VLOOKUP($AC390,pTRAIT!$A:$X,13,FALSE)</f>
        <v>0</v>
      </c>
      <c r="AL390" s="63">
        <f>VLOOKUP($AC390,pTRAIT!$A:$X,14,FALSE)</f>
        <v>0</v>
      </c>
      <c r="AM390" s="63">
        <f>VLOOKUP($AC390,pTRAIT!$A:$X,15,FALSE)</f>
        <v>0</v>
      </c>
      <c r="AN390" s="63">
        <f>VLOOKUP($AC390,pTRAIT!$A:$X,16,FALSE)</f>
        <v>0</v>
      </c>
      <c r="AO390" s="63">
        <f>VLOOKUP($AC390,pTRAIT!$A:$X,17,FALSE)</f>
        <v>0</v>
      </c>
      <c r="AP390" s="63">
        <f>VLOOKUP($AC390,pTRAIT!$A:$X,18,FALSE)</f>
        <v>0</v>
      </c>
      <c r="AQ390" s="63">
        <f>VLOOKUP($AC390,pTRAIT!$A:$X,19,FALSE)</f>
        <v>0</v>
      </c>
      <c r="AR390" s="63">
        <f>VLOOKUP($AC390,pTRAIT!$A:$X,20,FALSE)</f>
        <v>0</v>
      </c>
      <c r="AS390" s="63">
        <f>VLOOKUP($AC390,pTRAIT!$A:$X,21,FALSE)</f>
        <v>0</v>
      </c>
      <c r="AT390" s="63">
        <f>VLOOKUP($AC390,pTRAIT!$A:$X,22,FALSE)</f>
        <v>0</v>
      </c>
      <c r="AU390" s="63">
        <f>VLOOKUP($AC390,pTRAIT!$A:$X,23,FALSE)</f>
        <v>0</v>
      </c>
      <c r="AV390" s="63">
        <f>VLOOKUP($AC390,pTRAIT!$A:$X,24,FALSE)</f>
        <v>0</v>
      </c>
    </row>
    <row r="391" spans="1:48" ht="12" customHeight="1" x14ac:dyDescent="0.2">
      <c r="A391" s="32">
        <v>811</v>
      </c>
      <c r="B391" s="33" t="s">
        <v>5</v>
      </c>
      <c r="C391" s="34">
        <v>877</v>
      </c>
      <c r="D391" s="32" t="str">
        <f t="shared" si="6"/>
        <v>811X877</v>
      </c>
      <c r="E391" s="48" t="s">
        <v>1624</v>
      </c>
      <c r="F391" s="61" t="s">
        <v>2018</v>
      </c>
      <c r="G391" s="41" t="s">
        <v>43</v>
      </c>
      <c r="H391" s="38"/>
      <c r="I391" s="32">
        <v>811</v>
      </c>
      <c r="J391" s="63">
        <f>VLOOKUP(I391,pTRAIT!A:B,2,FALSE)</f>
        <v>0</v>
      </c>
      <c r="K391" s="63" t="s">
        <v>2724</v>
      </c>
      <c r="L391" s="63"/>
      <c r="M391" s="63" t="s">
        <v>2437</v>
      </c>
      <c r="N391" s="63" t="s">
        <v>2730</v>
      </c>
      <c r="O391" s="63" t="s">
        <v>2431</v>
      </c>
      <c r="P391" s="63" t="s">
        <v>2431</v>
      </c>
      <c r="Q391" s="63" t="s">
        <v>2734</v>
      </c>
      <c r="R391" s="63" t="s">
        <v>2735</v>
      </c>
      <c r="S391" s="63" t="s">
        <v>2431</v>
      </c>
      <c r="T391" s="63" t="s">
        <v>2431</v>
      </c>
      <c r="U391" s="63" t="s">
        <v>2431</v>
      </c>
      <c r="V391" s="63" t="s">
        <v>2739</v>
      </c>
      <c r="W391" s="63" t="s">
        <v>2431</v>
      </c>
      <c r="X391" s="63" t="s">
        <v>2436</v>
      </c>
      <c r="Y391" s="63" t="s">
        <v>2431</v>
      </c>
      <c r="Z391" s="63"/>
      <c r="AA391" s="63" t="s">
        <v>2728</v>
      </c>
      <c r="AB391" s="63"/>
      <c r="AC391" s="34">
        <v>877</v>
      </c>
      <c r="AD391" s="40" t="str">
        <f>VLOOKUP(AC391,pTRAIT!A:B,2,FALSE)</f>
        <v>EM5UeMi1WSCf9;NST=X / (E)M5(RT)Mi1(Fr1)Pu;NST=X</v>
      </c>
      <c r="AE391" s="63">
        <f>VLOOKUP($AC391,pTRAIT!$A:$X,7,FALSE)</f>
        <v>0</v>
      </c>
      <c r="AF391" s="63">
        <f>VLOOKUP($AC391,pTRAIT!$A:$X,8,FALSE)</f>
        <v>0</v>
      </c>
      <c r="AG391" s="63">
        <f>VLOOKUP($AC391,pTRAIT!$A:$X,9,FALSE)</f>
        <v>0</v>
      </c>
      <c r="AH391" s="63">
        <f>VLOOKUP($AC391,pTRAIT!$A:$X,10,FALSE)</f>
        <v>0</v>
      </c>
      <c r="AI391" s="63">
        <f>VLOOKUP($AC391,pTRAIT!$A:$X,11,FALSE)</f>
        <v>0</v>
      </c>
      <c r="AJ391" s="63">
        <f>VLOOKUP($AC391,pTRAIT!$A:$X,12,FALSE)</f>
        <v>0</v>
      </c>
      <c r="AK391" s="63">
        <f>VLOOKUP($AC391,pTRAIT!$A:$X,13,FALSE)</f>
        <v>0</v>
      </c>
      <c r="AL391" s="63">
        <f>VLOOKUP($AC391,pTRAIT!$A:$X,14,FALSE)</f>
        <v>0</v>
      </c>
      <c r="AM391" s="63">
        <f>VLOOKUP($AC391,pTRAIT!$A:$X,15,FALSE)</f>
        <v>0</v>
      </c>
      <c r="AN391" s="63">
        <f>VLOOKUP($AC391,pTRAIT!$A:$X,16,FALSE)</f>
        <v>0</v>
      </c>
      <c r="AO391" s="63">
        <f>VLOOKUP($AC391,pTRAIT!$A:$X,17,FALSE)</f>
        <v>0</v>
      </c>
      <c r="AP391" s="63">
        <f>VLOOKUP($AC391,pTRAIT!$A:$X,18,FALSE)</f>
        <v>0</v>
      </c>
      <c r="AQ391" s="63">
        <f>VLOOKUP($AC391,pTRAIT!$A:$X,19,FALSE)</f>
        <v>0</v>
      </c>
      <c r="AR391" s="63">
        <f>VLOOKUP($AC391,pTRAIT!$A:$X,20,FALSE)</f>
        <v>0</v>
      </c>
      <c r="AS391" s="63">
        <f>VLOOKUP($AC391,pTRAIT!$A:$X,21,FALSE)</f>
        <v>0</v>
      </c>
      <c r="AT391" s="63">
        <f>VLOOKUP($AC391,pTRAIT!$A:$X,22,FALSE)</f>
        <v>0</v>
      </c>
      <c r="AU391" s="63">
        <f>VLOOKUP($AC391,pTRAIT!$A:$X,23,FALSE)</f>
        <v>0</v>
      </c>
      <c r="AV391" s="63">
        <f>VLOOKUP($AC391,pTRAIT!$A:$X,24,FALSE)</f>
        <v>0</v>
      </c>
    </row>
    <row r="392" spans="1:48" ht="12" customHeight="1" x14ac:dyDescent="0.2">
      <c r="A392" s="32">
        <v>811</v>
      </c>
      <c r="B392" s="33" t="s">
        <v>5</v>
      </c>
      <c r="C392" s="34">
        <v>878</v>
      </c>
      <c r="D392" s="32" t="str">
        <f t="shared" si="6"/>
        <v>811X878</v>
      </c>
      <c r="E392" s="48" t="s">
        <v>1624</v>
      </c>
      <c r="F392" s="61" t="s">
        <v>2019</v>
      </c>
      <c r="G392" s="41" t="s">
        <v>43</v>
      </c>
      <c r="H392" s="45"/>
      <c r="I392" s="32">
        <v>811</v>
      </c>
      <c r="J392" s="63">
        <f>VLOOKUP(I392,pTRAIT!A:B,2,FALSE)</f>
        <v>0</v>
      </c>
      <c r="K392" s="63" t="s">
        <v>2724</v>
      </c>
      <c r="L392" s="63"/>
      <c r="M392" s="63" t="s">
        <v>2437</v>
      </c>
      <c r="N392" s="63" t="s">
        <v>2730</v>
      </c>
      <c r="O392" s="63" t="s">
        <v>2431</v>
      </c>
      <c r="P392" s="63" t="s">
        <v>2431</v>
      </c>
      <c r="Q392" s="63" t="s">
        <v>2734</v>
      </c>
      <c r="R392" s="63" t="s">
        <v>2735</v>
      </c>
      <c r="S392" s="63" t="s">
        <v>2431</v>
      </c>
      <c r="T392" s="63" t="s">
        <v>2431</v>
      </c>
      <c r="U392" s="63" t="s">
        <v>2431</v>
      </c>
      <c r="V392" s="63" t="s">
        <v>2739</v>
      </c>
      <c r="W392" s="63" t="s">
        <v>2431</v>
      </c>
      <c r="X392" s="63" t="s">
        <v>2436</v>
      </c>
      <c r="Y392" s="63" t="s">
        <v>2431</v>
      </c>
      <c r="Z392" s="63"/>
      <c r="AA392" s="63" t="s">
        <v>2728</v>
      </c>
      <c r="AB392" s="63"/>
      <c r="AC392" s="34">
        <v>878</v>
      </c>
      <c r="AD392" s="40" t="str">
        <f>VLOOKUP(AC392,pTRAIT!A:B,2,FALSE)</f>
        <v>EM5UeMi1WSCf9;NST=X / (Pu);</v>
      </c>
      <c r="AE392" s="63">
        <f>VLOOKUP($AC392,pTRAIT!$A:$X,7,FALSE)</f>
        <v>0</v>
      </c>
      <c r="AF392" s="63">
        <f>VLOOKUP($AC392,pTRAIT!$A:$X,8,FALSE)</f>
        <v>0</v>
      </c>
      <c r="AG392" s="63">
        <f>VLOOKUP($AC392,pTRAIT!$A:$X,9,FALSE)</f>
        <v>0</v>
      </c>
      <c r="AH392" s="63">
        <f>VLOOKUP($AC392,pTRAIT!$A:$X,10,FALSE)</f>
        <v>0</v>
      </c>
      <c r="AI392" s="63">
        <f>VLOOKUP($AC392,pTRAIT!$A:$X,11,FALSE)</f>
        <v>0</v>
      </c>
      <c r="AJ392" s="63">
        <f>VLOOKUP($AC392,pTRAIT!$A:$X,12,FALSE)</f>
        <v>0</v>
      </c>
      <c r="AK392" s="63">
        <f>VLOOKUP($AC392,pTRAIT!$A:$X,13,FALSE)</f>
        <v>0</v>
      </c>
      <c r="AL392" s="63">
        <f>VLOOKUP($AC392,pTRAIT!$A:$X,14,FALSE)</f>
        <v>0</v>
      </c>
      <c r="AM392" s="63">
        <f>VLOOKUP($AC392,pTRAIT!$A:$X,15,FALSE)</f>
        <v>0</v>
      </c>
      <c r="AN392" s="63">
        <f>VLOOKUP($AC392,pTRAIT!$A:$X,16,FALSE)</f>
        <v>0</v>
      </c>
      <c r="AO392" s="63">
        <f>VLOOKUP($AC392,pTRAIT!$A:$X,17,FALSE)</f>
        <v>0</v>
      </c>
      <c r="AP392" s="63">
        <f>VLOOKUP($AC392,pTRAIT!$A:$X,18,FALSE)</f>
        <v>0</v>
      </c>
      <c r="AQ392" s="63">
        <f>VLOOKUP($AC392,pTRAIT!$A:$X,19,FALSE)</f>
        <v>0</v>
      </c>
      <c r="AR392" s="63">
        <f>VLOOKUP($AC392,pTRAIT!$A:$X,20,FALSE)</f>
        <v>0</v>
      </c>
      <c r="AS392" s="63">
        <f>VLOOKUP($AC392,pTRAIT!$A:$X,21,FALSE)</f>
        <v>0</v>
      </c>
      <c r="AT392" s="63">
        <f>VLOOKUP($AC392,pTRAIT!$A:$X,22,FALSE)</f>
        <v>0</v>
      </c>
      <c r="AU392" s="63">
        <f>VLOOKUP($AC392,pTRAIT!$A:$X,23,FALSE)</f>
        <v>0</v>
      </c>
      <c r="AV392" s="63">
        <f>VLOOKUP($AC392,pTRAIT!$A:$X,24,FALSE)</f>
        <v>0</v>
      </c>
    </row>
    <row r="393" spans="1:48" ht="12" customHeight="1" x14ac:dyDescent="0.2">
      <c r="A393" s="32">
        <v>811</v>
      </c>
      <c r="B393" s="33" t="s">
        <v>5</v>
      </c>
      <c r="C393" s="34">
        <v>879</v>
      </c>
      <c r="D393" s="32" t="str">
        <f t="shared" si="6"/>
        <v>811X879</v>
      </c>
      <c r="E393" s="48" t="s">
        <v>1624</v>
      </c>
      <c r="F393" s="61" t="s">
        <v>2020</v>
      </c>
      <c r="G393" s="41" t="s">
        <v>43</v>
      </c>
      <c r="H393" s="38"/>
      <c r="I393" s="32">
        <v>811</v>
      </c>
      <c r="J393" s="63">
        <f>VLOOKUP(I393,pTRAIT!A:B,2,FALSE)</f>
        <v>0</v>
      </c>
      <c r="K393" s="63" t="s">
        <v>2724</v>
      </c>
      <c r="L393" s="63"/>
      <c r="M393" s="63" t="s">
        <v>2437</v>
      </c>
      <c r="N393" s="63" t="s">
        <v>2730</v>
      </c>
      <c r="O393" s="63" t="s">
        <v>2431</v>
      </c>
      <c r="P393" s="63" t="s">
        <v>2431</v>
      </c>
      <c r="Q393" s="63" t="s">
        <v>2734</v>
      </c>
      <c r="R393" s="63" t="s">
        <v>2735</v>
      </c>
      <c r="S393" s="63" t="s">
        <v>2431</v>
      </c>
      <c r="T393" s="63" t="s">
        <v>2431</v>
      </c>
      <c r="U393" s="63" t="s">
        <v>2431</v>
      </c>
      <c r="V393" s="63" t="s">
        <v>2739</v>
      </c>
      <c r="W393" s="63" t="s">
        <v>2431</v>
      </c>
      <c r="X393" s="63" t="s">
        <v>2436</v>
      </c>
      <c r="Y393" s="63" t="s">
        <v>2431</v>
      </c>
      <c r="Z393" s="63"/>
      <c r="AA393" s="63" t="s">
        <v>2728</v>
      </c>
      <c r="AB393" s="63"/>
      <c r="AC393" s="34">
        <v>879</v>
      </c>
      <c r="AD393" s="40" t="str">
        <f>VLOOKUP(AC393,pTRAIT!A:B,2,FALSE)</f>
        <v>EM5UeMi1WSCf9;NST=X / (ogc);</v>
      </c>
      <c r="AE393" s="63">
        <f>VLOOKUP($AC393,pTRAIT!$A:$X,7,FALSE)</f>
        <v>0</v>
      </c>
      <c r="AF393" s="63">
        <f>VLOOKUP($AC393,pTRAIT!$A:$X,8,FALSE)</f>
        <v>0</v>
      </c>
      <c r="AG393" s="63">
        <f>VLOOKUP($AC393,pTRAIT!$A:$X,9,FALSE)</f>
        <v>0</v>
      </c>
      <c r="AH393" s="63">
        <f>VLOOKUP($AC393,pTRAIT!$A:$X,10,FALSE)</f>
        <v>0</v>
      </c>
      <c r="AI393" s="63">
        <f>VLOOKUP($AC393,pTRAIT!$A:$X,11,FALSE)</f>
        <v>0</v>
      </c>
      <c r="AJ393" s="63">
        <f>VLOOKUP($AC393,pTRAIT!$A:$X,12,FALSE)</f>
        <v>0</v>
      </c>
      <c r="AK393" s="63">
        <f>VLOOKUP($AC393,pTRAIT!$A:$X,13,FALSE)</f>
        <v>0</v>
      </c>
      <c r="AL393" s="63">
        <f>VLOOKUP($AC393,pTRAIT!$A:$X,14,FALSE)</f>
        <v>0</v>
      </c>
      <c r="AM393" s="63">
        <f>VLOOKUP($AC393,pTRAIT!$A:$X,15,FALSE)</f>
        <v>0</v>
      </c>
      <c r="AN393" s="63">
        <f>VLOOKUP($AC393,pTRAIT!$A:$X,16,FALSE)</f>
        <v>0</v>
      </c>
      <c r="AO393" s="63">
        <f>VLOOKUP($AC393,pTRAIT!$A:$X,17,FALSE)</f>
        <v>0</v>
      </c>
      <c r="AP393" s="63">
        <f>VLOOKUP($AC393,pTRAIT!$A:$X,18,FALSE)</f>
        <v>0</v>
      </c>
      <c r="AQ393" s="63">
        <f>VLOOKUP($AC393,pTRAIT!$A:$X,19,FALSE)</f>
        <v>0</v>
      </c>
      <c r="AR393" s="63">
        <f>VLOOKUP($AC393,pTRAIT!$A:$X,20,FALSE)</f>
        <v>0</v>
      </c>
      <c r="AS393" s="63">
        <f>VLOOKUP($AC393,pTRAIT!$A:$X,21,FALSE)</f>
        <v>0</v>
      </c>
      <c r="AT393" s="63">
        <f>VLOOKUP($AC393,pTRAIT!$A:$X,22,FALSE)</f>
        <v>0</v>
      </c>
      <c r="AU393" s="63">
        <f>VLOOKUP($AC393,pTRAIT!$A:$X,23,FALSE)</f>
        <v>0</v>
      </c>
      <c r="AV393" s="63">
        <f>VLOOKUP($AC393,pTRAIT!$A:$X,24,FALSE)</f>
        <v>0</v>
      </c>
    </row>
    <row r="394" spans="1:48" ht="12" customHeight="1" x14ac:dyDescent="0.2">
      <c r="A394" s="32">
        <v>812</v>
      </c>
      <c r="B394" s="33" t="s">
        <v>5</v>
      </c>
      <c r="C394" s="34">
        <v>880</v>
      </c>
      <c r="D394" s="32" t="str">
        <f t="shared" si="6"/>
        <v>812X880</v>
      </c>
      <c r="E394" s="48" t="s">
        <v>1624</v>
      </c>
      <c r="F394" s="61" t="s">
        <v>2021</v>
      </c>
      <c r="G394" s="41" t="s">
        <v>43</v>
      </c>
      <c r="H394" s="38"/>
      <c r="I394" s="32">
        <v>812</v>
      </c>
      <c r="J394" s="63">
        <f>VLOOKUP(I394,pTRAIT!A:B,2,FALSE)</f>
        <v>0</v>
      </c>
      <c r="K394" s="63" t="s">
        <v>2724</v>
      </c>
      <c r="L394" s="63"/>
      <c r="M394" s="63" t="s">
        <v>2437</v>
      </c>
      <c r="N394" s="63" t="s">
        <v>2730</v>
      </c>
      <c r="O394" s="63" t="s">
        <v>2431</v>
      </c>
      <c r="P394" s="63" t="s">
        <v>2431</v>
      </c>
      <c r="Q394" s="63" t="s">
        <v>2734</v>
      </c>
      <c r="R394" s="63" t="s">
        <v>2735</v>
      </c>
      <c r="S394" s="63" t="s">
        <v>2431</v>
      </c>
      <c r="T394" s="63" t="s">
        <v>2431</v>
      </c>
      <c r="U394" s="63" t="s">
        <v>2431</v>
      </c>
      <c r="V394" s="63" t="s">
        <v>2739</v>
      </c>
      <c r="W394" s="63" t="s">
        <v>2431</v>
      </c>
      <c r="X394" s="63" t="s">
        <v>2436</v>
      </c>
      <c r="Y394" s="63" t="s">
        <v>2431</v>
      </c>
      <c r="Z394" s="63"/>
      <c r="AA394" s="63" t="s">
        <v>2728</v>
      </c>
      <c r="AB394" s="63"/>
      <c r="AC394" s="34">
        <v>880</v>
      </c>
      <c r="AD394" s="40" t="str">
        <f>VLOOKUP(AC394,pTRAIT!A:B,2,FALSE)</f>
        <v>EM5UeMi1WSCf9;NST=X / EM5Mi1Cf9(Pu);RIN=RF</v>
      </c>
      <c r="AE394" s="63">
        <f>VLOOKUP($AC394,pTRAIT!$A:$X,7,FALSE)</f>
        <v>0</v>
      </c>
      <c r="AF394" s="63">
        <f>VLOOKUP($AC394,pTRAIT!$A:$X,8,FALSE)</f>
        <v>0</v>
      </c>
      <c r="AG394" s="63">
        <f>VLOOKUP($AC394,pTRAIT!$A:$X,9,FALSE)</f>
        <v>0</v>
      </c>
      <c r="AH394" s="63">
        <f>VLOOKUP($AC394,pTRAIT!$A:$X,10,FALSE)</f>
        <v>0</v>
      </c>
      <c r="AI394" s="63">
        <f>VLOOKUP($AC394,pTRAIT!$A:$X,11,FALSE)</f>
        <v>0</v>
      </c>
      <c r="AJ394" s="63">
        <f>VLOOKUP($AC394,pTRAIT!$A:$X,12,FALSE)</f>
        <v>0</v>
      </c>
      <c r="AK394" s="63">
        <f>VLOOKUP($AC394,pTRAIT!$A:$X,13,FALSE)</f>
        <v>0</v>
      </c>
      <c r="AL394" s="63">
        <f>VLOOKUP($AC394,pTRAIT!$A:$X,14,FALSE)</f>
        <v>0</v>
      </c>
      <c r="AM394" s="63">
        <f>VLOOKUP($AC394,pTRAIT!$A:$X,15,FALSE)</f>
        <v>0</v>
      </c>
      <c r="AN394" s="63">
        <f>VLOOKUP($AC394,pTRAIT!$A:$X,16,FALSE)</f>
        <v>0</v>
      </c>
      <c r="AO394" s="63">
        <f>VLOOKUP($AC394,pTRAIT!$A:$X,17,FALSE)</f>
        <v>0</v>
      </c>
      <c r="AP394" s="63">
        <f>VLOOKUP($AC394,pTRAIT!$A:$X,18,FALSE)</f>
        <v>0</v>
      </c>
      <c r="AQ394" s="63">
        <f>VLOOKUP($AC394,pTRAIT!$A:$X,19,FALSE)</f>
        <v>0</v>
      </c>
      <c r="AR394" s="63">
        <f>VLOOKUP($AC394,pTRAIT!$A:$X,20,FALSE)</f>
        <v>0</v>
      </c>
      <c r="AS394" s="63">
        <f>VLOOKUP($AC394,pTRAIT!$A:$X,21,FALSE)</f>
        <v>0</v>
      </c>
      <c r="AT394" s="63">
        <f>VLOOKUP($AC394,pTRAIT!$A:$X,22,FALSE)</f>
        <v>0</v>
      </c>
      <c r="AU394" s="63">
        <f>VLOOKUP($AC394,pTRAIT!$A:$X,23,FALSE)</f>
        <v>0</v>
      </c>
      <c r="AV394" s="63">
        <f>VLOOKUP($AC394,pTRAIT!$A:$X,24,FALSE)</f>
        <v>0</v>
      </c>
    </row>
    <row r="395" spans="1:48" ht="12" customHeight="1" x14ac:dyDescent="0.2">
      <c r="A395" s="32">
        <v>812</v>
      </c>
      <c r="B395" s="33" t="s">
        <v>5</v>
      </c>
      <c r="C395" s="34">
        <v>884</v>
      </c>
      <c r="D395" s="32" t="str">
        <f t="shared" si="6"/>
        <v>812X884</v>
      </c>
      <c r="E395" s="48" t="s">
        <v>1624</v>
      </c>
      <c r="F395" s="61" t="s">
        <v>2022</v>
      </c>
      <c r="G395" s="41" t="s">
        <v>43</v>
      </c>
      <c r="H395" s="38"/>
      <c r="I395" s="32">
        <v>812</v>
      </c>
      <c r="J395" s="63">
        <f>VLOOKUP(I395,pTRAIT!A:B,2,FALSE)</f>
        <v>0</v>
      </c>
      <c r="K395" s="63" t="s">
        <v>2724</v>
      </c>
      <c r="L395" s="63"/>
      <c r="M395" s="63" t="s">
        <v>2437</v>
      </c>
      <c r="N395" s="63" t="s">
        <v>2730</v>
      </c>
      <c r="O395" s="63" t="s">
        <v>2431</v>
      </c>
      <c r="P395" s="63" t="s">
        <v>2431</v>
      </c>
      <c r="Q395" s="63" t="s">
        <v>2734</v>
      </c>
      <c r="R395" s="63" t="s">
        <v>2735</v>
      </c>
      <c r="S395" s="63" t="s">
        <v>2431</v>
      </c>
      <c r="T395" s="63" t="s">
        <v>2431</v>
      </c>
      <c r="U395" s="63" t="s">
        <v>2431</v>
      </c>
      <c r="V395" s="63" t="s">
        <v>2739</v>
      </c>
      <c r="W395" s="63" t="s">
        <v>2431</v>
      </c>
      <c r="X395" s="63" t="s">
        <v>2436</v>
      </c>
      <c r="Y395" s="63" t="s">
        <v>2431</v>
      </c>
      <c r="Z395" s="63"/>
      <c r="AA395" s="63" t="s">
        <v>2728</v>
      </c>
      <c r="AB395" s="63"/>
      <c r="AC395" s="34">
        <v>884</v>
      </c>
      <c r="AD395" s="40" t="str">
        <f>VLOOKUP(AC395,pTRAIT!A:B,2,FALSE)</f>
        <v>EM5UeMi1WSCf9;NST=X / EM5UeMi1Cf9Pu;RIN=RS</v>
      </c>
      <c r="AE395" s="63">
        <f>VLOOKUP($AC395,pTRAIT!$A:$X,7,FALSE)</f>
        <v>0</v>
      </c>
      <c r="AF395" s="63">
        <f>VLOOKUP($AC395,pTRAIT!$A:$X,8,FALSE)</f>
        <v>0</v>
      </c>
      <c r="AG395" s="63">
        <f>VLOOKUP($AC395,pTRAIT!$A:$X,9,FALSE)</f>
        <v>0</v>
      </c>
      <c r="AH395" s="63">
        <f>VLOOKUP($AC395,pTRAIT!$A:$X,10,FALSE)</f>
        <v>0</v>
      </c>
      <c r="AI395" s="63">
        <f>VLOOKUP($AC395,pTRAIT!$A:$X,11,FALSE)</f>
        <v>0</v>
      </c>
      <c r="AJ395" s="63">
        <f>VLOOKUP($AC395,pTRAIT!$A:$X,12,FALSE)</f>
        <v>0</v>
      </c>
      <c r="AK395" s="63">
        <f>VLOOKUP($AC395,pTRAIT!$A:$X,13,FALSE)</f>
        <v>0</v>
      </c>
      <c r="AL395" s="63">
        <f>VLOOKUP($AC395,pTRAIT!$A:$X,14,FALSE)</f>
        <v>0</v>
      </c>
      <c r="AM395" s="63">
        <f>VLOOKUP($AC395,pTRAIT!$A:$X,15,FALSE)</f>
        <v>0</v>
      </c>
      <c r="AN395" s="63">
        <f>VLOOKUP($AC395,pTRAIT!$A:$X,16,FALSE)</f>
        <v>0</v>
      </c>
      <c r="AO395" s="63">
        <f>VLOOKUP($AC395,pTRAIT!$A:$X,17,FALSE)</f>
        <v>0</v>
      </c>
      <c r="AP395" s="63">
        <f>VLOOKUP($AC395,pTRAIT!$A:$X,18,FALSE)</f>
        <v>0</v>
      </c>
      <c r="AQ395" s="63">
        <f>VLOOKUP($AC395,pTRAIT!$A:$X,19,FALSE)</f>
        <v>0</v>
      </c>
      <c r="AR395" s="63">
        <f>VLOOKUP($AC395,pTRAIT!$A:$X,20,FALSE)</f>
        <v>0</v>
      </c>
      <c r="AS395" s="63">
        <f>VLOOKUP($AC395,pTRAIT!$A:$X,21,FALSE)</f>
        <v>0</v>
      </c>
      <c r="AT395" s="63">
        <f>VLOOKUP($AC395,pTRAIT!$A:$X,22,FALSE)</f>
        <v>0</v>
      </c>
      <c r="AU395" s="63">
        <f>VLOOKUP($AC395,pTRAIT!$A:$X,23,FALSE)</f>
        <v>0</v>
      </c>
      <c r="AV395" s="63">
        <f>VLOOKUP($AC395,pTRAIT!$A:$X,24,FALSE)</f>
        <v>0</v>
      </c>
    </row>
    <row r="396" spans="1:48" ht="12" customHeight="1" x14ac:dyDescent="0.2">
      <c r="A396" s="32">
        <v>812</v>
      </c>
      <c r="B396" s="33" t="s">
        <v>5</v>
      </c>
      <c r="C396" s="34">
        <v>881</v>
      </c>
      <c r="D396" s="32" t="str">
        <f t="shared" si="6"/>
        <v>812X881</v>
      </c>
      <c r="E396" s="48" t="s">
        <v>1624</v>
      </c>
      <c r="F396" s="61" t="s">
        <v>2023</v>
      </c>
      <c r="G396" s="41" t="s">
        <v>43</v>
      </c>
      <c r="H396" s="38"/>
      <c r="I396" s="32">
        <v>812</v>
      </c>
      <c r="J396" s="63">
        <f>VLOOKUP(I396,pTRAIT!A:B,2,FALSE)</f>
        <v>0</v>
      </c>
      <c r="K396" s="63" t="s">
        <v>2724</v>
      </c>
      <c r="L396" s="63"/>
      <c r="M396" s="63" t="s">
        <v>2437</v>
      </c>
      <c r="N396" s="63" t="s">
        <v>2730</v>
      </c>
      <c r="O396" s="63" t="s">
        <v>2431</v>
      </c>
      <c r="P396" s="63" t="s">
        <v>2431</v>
      </c>
      <c r="Q396" s="63" t="s">
        <v>2734</v>
      </c>
      <c r="R396" s="63" t="s">
        <v>2735</v>
      </c>
      <c r="S396" s="63" t="s">
        <v>2431</v>
      </c>
      <c r="T396" s="63" t="s">
        <v>2431</v>
      </c>
      <c r="U396" s="63" t="s">
        <v>2431</v>
      </c>
      <c r="V396" s="63" t="s">
        <v>2739</v>
      </c>
      <c r="W396" s="63" t="s">
        <v>2431</v>
      </c>
      <c r="X396" s="63" t="s">
        <v>2436</v>
      </c>
      <c r="Y396" s="63" t="s">
        <v>2431</v>
      </c>
      <c r="Z396" s="63"/>
      <c r="AA396" s="63" t="s">
        <v>2728</v>
      </c>
      <c r="AB396" s="63"/>
      <c r="AC396" s="34">
        <v>881</v>
      </c>
      <c r="AD396" s="40" t="str">
        <f>VLOOKUP(AC396,pTRAIT!A:B,2,FALSE)</f>
        <v>EM5UeMi1WSCf9;NST=X / EM5Mi1Cf9(Pu);RIN=RF</v>
      </c>
      <c r="AE396" s="63">
        <f>VLOOKUP($AC396,pTRAIT!$A:$X,7,FALSE)</f>
        <v>0</v>
      </c>
      <c r="AF396" s="63">
        <f>VLOOKUP($AC396,pTRAIT!$A:$X,8,FALSE)</f>
        <v>0</v>
      </c>
      <c r="AG396" s="63">
        <f>VLOOKUP($AC396,pTRAIT!$A:$X,9,FALSE)</f>
        <v>0</v>
      </c>
      <c r="AH396" s="63">
        <f>VLOOKUP($AC396,pTRAIT!$A:$X,10,FALSE)</f>
        <v>0</v>
      </c>
      <c r="AI396" s="63">
        <f>VLOOKUP($AC396,pTRAIT!$A:$X,11,FALSE)</f>
        <v>0</v>
      </c>
      <c r="AJ396" s="63">
        <f>VLOOKUP($AC396,pTRAIT!$A:$X,12,FALSE)</f>
        <v>0</v>
      </c>
      <c r="AK396" s="63">
        <f>VLOOKUP($AC396,pTRAIT!$A:$X,13,FALSE)</f>
        <v>0</v>
      </c>
      <c r="AL396" s="63">
        <f>VLOOKUP($AC396,pTRAIT!$A:$X,14,FALSE)</f>
        <v>0</v>
      </c>
      <c r="AM396" s="63">
        <f>VLOOKUP($AC396,pTRAIT!$A:$X,15,FALSE)</f>
        <v>0</v>
      </c>
      <c r="AN396" s="63">
        <f>VLOOKUP($AC396,pTRAIT!$A:$X,16,FALSE)</f>
        <v>0</v>
      </c>
      <c r="AO396" s="63">
        <f>VLOOKUP($AC396,pTRAIT!$A:$X,17,FALSE)</f>
        <v>0</v>
      </c>
      <c r="AP396" s="63">
        <f>VLOOKUP($AC396,pTRAIT!$A:$X,18,FALSE)</f>
        <v>0</v>
      </c>
      <c r="AQ396" s="63">
        <f>VLOOKUP($AC396,pTRAIT!$A:$X,19,FALSE)</f>
        <v>0</v>
      </c>
      <c r="AR396" s="63">
        <f>VLOOKUP($AC396,pTRAIT!$A:$X,20,FALSE)</f>
        <v>0</v>
      </c>
      <c r="AS396" s="63">
        <f>VLOOKUP($AC396,pTRAIT!$A:$X,21,FALSE)</f>
        <v>0</v>
      </c>
      <c r="AT396" s="63">
        <f>VLOOKUP($AC396,pTRAIT!$A:$X,22,FALSE)</f>
        <v>0</v>
      </c>
      <c r="AU396" s="63">
        <f>VLOOKUP($AC396,pTRAIT!$A:$X,23,FALSE)</f>
        <v>0</v>
      </c>
      <c r="AV396" s="63">
        <f>VLOOKUP($AC396,pTRAIT!$A:$X,24,FALSE)</f>
        <v>0</v>
      </c>
    </row>
    <row r="397" spans="1:48" ht="12" customHeight="1" x14ac:dyDescent="0.2">
      <c r="A397" s="32">
        <v>812</v>
      </c>
      <c r="B397" s="33" t="s">
        <v>5</v>
      </c>
      <c r="C397" s="34">
        <v>882</v>
      </c>
      <c r="D397" s="32" t="str">
        <f t="shared" si="6"/>
        <v>812X882</v>
      </c>
      <c r="E397" s="48" t="s">
        <v>1624</v>
      </c>
      <c r="F397" s="61" t="s">
        <v>2024</v>
      </c>
      <c r="G397" s="41" t="s">
        <v>43</v>
      </c>
      <c r="H397" s="38"/>
      <c r="I397" s="32">
        <v>812</v>
      </c>
      <c r="J397" s="63">
        <f>VLOOKUP(I397,pTRAIT!A:B,2,FALSE)</f>
        <v>0</v>
      </c>
      <c r="K397" s="63" t="s">
        <v>2724</v>
      </c>
      <c r="L397" s="63"/>
      <c r="M397" s="63" t="s">
        <v>2437</v>
      </c>
      <c r="N397" s="63" t="s">
        <v>2730</v>
      </c>
      <c r="O397" s="63" t="s">
        <v>2431</v>
      </c>
      <c r="P397" s="63" t="s">
        <v>2431</v>
      </c>
      <c r="Q397" s="63" t="s">
        <v>2734</v>
      </c>
      <c r="R397" s="63" t="s">
        <v>2735</v>
      </c>
      <c r="S397" s="63" t="s">
        <v>2431</v>
      </c>
      <c r="T397" s="63" t="s">
        <v>2431</v>
      </c>
      <c r="U397" s="63" t="s">
        <v>2431</v>
      </c>
      <c r="V397" s="63" t="s">
        <v>2739</v>
      </c>
      <c r="W397" s="63" t="s">
        <v>2431</v>
      </c>
      <c r="X397" s="63" t="s">
        <v>2436</v>
      </c>
      <c r="Y397" s="63" t="s">
        <v>2431</v>
      </c>
      <c r="Z397" s="63"/>
      <c r="AA397" s="63" t="s">
        <v>2728</v>
      </c>
      <c r="AB397" s="63"/>
      <c r="AC397" s="34">
        <v>882</v>
      </c>
      <c r="AD397" s="40" t="str">
        <f>VLOOKUP(AC397,pTRAIT!A:B,2,FALSE)</f>
        <v>EM5UeMi1WSCf9;NST=X / EM5Mi1Cf9(Pu);RIN=RF</v>
      </c>
      <c r="AE397" s="63">
        <f>VLOOKUP($AC397,pTRAIT!$A:$X,7,FALSE)</f>
        <v>0</v>
      </c>
      <c r="AF397" s="63">
        <f>VLOOKUP($AC397,pTRAIT!$A:$X,8,FALSE)</f>
        <v>0</v>
      </c>
      <c r="AG397" s="63">
        <f>VLOOKUP($AC397,pTRAIT!$A:$X,9,FALSE)</f>
        <v>0</v>
      </c>
      <c r="AH397" s="63">
        <f>VLOOKUP($AC397,pTRAIT!$A:$X,10,FALSE)</f>
        <v>0</v>
      </c>
      <c r="AI397" s="63">
        <f>VLOOKUP($AC397,pTRAIT!$A:$X,11,FALSE)</f>
        <v>0</v>
      </c>
      <c r="AJ397" s="63">
        <f>VLOOKUP($AC397,pTRAIT!$A:$X,12,FALSE)</f>
        <v>0</v>
      </c>
      <c r="AK397" s="63">
        <f>VLOOKUP($AC397,pTRAIT!$A:$X,13,FALSE)</f>
        <v>0</v>
      </c>
      <c r="AL397" s="63">
        <f>VLOOKUP($AC397,pTRAIT!$A:$X,14,FALSE)</f>
        <v>0</v>
      </c>
      <c r="AM397" s="63">
        <f>VLOOKUP($AC397,pTRAIT!$A:$X,15,FALSE)</f>
        <v>0</v>
      </c>
      <c r="AN397" s="63">
        <f>VLOOKUP($AC397,pTRAIT!$A:$X,16,FALSE)</f>
        <v>0</v>
      </c>
      <c r="AO397" s="63">
        <f>VLOOKUP($AC397,pTRAIT!$A:$X,17,FALSE)</f>
        <v>0</v>
      </c>
      <c r="AP397" s="63">
        <f>VLOOKUP($AC397,pTRAIT!$A:$X,18,FALSE)</f>
        <v>0</v>
      </c>
      <c r="AQ397" s="63">
        <f>VLOOKUP($AC397,pTRAIT!$A:$X,19,FALSE)</f>
        <v>0</v>
      </c>
      <c r="AR397" s="63">
        <f>VLOOKUP($AC397,pTRAIT!$A:$X,20,FALSE)</f>
        <v>0</v>
      </c>
      <c r="AS397" s="63">
        <f>VLOOKUP($AC397,pTRAIT!$A:$X,21,FALSE)</f>
        <v>0</v>
      </c>
      <c r="AT397" s="63">
        <f>VLOOKUP($AC397,pTRAIT!$A:$X,22,FALSE)</f>
        <v>0</v>
      </c>
      <c r="AU397" s="63">
        <f>VLOOKUP($AC397,pTRAIT!$A:$X,23,FALSE)</f>
        <v>0</v>
      </c>
      <c r="AV397" s="63">
        <f>VLOOKUP($AC397,pTRAIT!$A:$X,24,FALSE)</f>
        <v>0</v>
      </c>
    </row>
    <row r="398" spans="1:48" ht="12" customHeight="1" x14ac:dyDescent="0.2">
      <c r="A398" s="32">
        <v>812</v>
      </c>
      <c r="B398" s="33" t="s">
        <v>5</v>
      </c>
      <c r="C398" s="34">
        <v>885</v>
      </c>
      <c r="D398" s="32" t="str">
        <f t="shared" si="6"/>
        <v>812X885</v>
      </c>
      <c r="E398" s="48" t="s">
        <v>1624</v>
      </c>
      <c r="F398" s="61" t="s">
        <v>2025</v>
      </c>
      <c r="G398" s="41" t="s">
        <v>43</v>
      </c>
      <c r="H398" s="38"/>
      <c r="I398" s="32">
        <v>812</v>
      </c>
      <c r="J398" s="63">
        <f>VLOOKUP(I398,pTRAIT!A:B,2,FALSE)</f>
        <v>0</v>
      </c>
      <c r="K398" s="63" t="s">
        <v>2724</v>
      </c>
      <c r="L398" s="63"/>
      <c r="M398" s="63" t="s">
        <v>2437</v>
      </c>
      <c r="N398" s="63" t="s">
        <v>2730</v>
      </c>
      <c r="O398" s="63" t="s">
        <v>2431</v>
      </c>
      <c r="P398" s="63" t="s">
        <v>2431</v>
      </c>
      <c r="Q398" s="63" t="s">
        <v>2734</v>
      </c>
      <c r="R398" s="63" t="s">
        <v>2735</v>
      </c>
      <c r="S398" s="63" t="s">
        <v>2431</v>
      </c>
      <c r="T398" s="63" t="s">
        <v>2431</v>
      </c>
      <c r="U398" s="63" t="s">
        <v>2431</v>
      </c>
      <c r="V398" s="63" t="s">
        <v>2739</v>
      </c>
      <c r="W398" s="63" t="s">
        <v>2431</v>
      </c>
      <c r="X398" s="63" t="s">
        <v>2436</v>
      </c>
      <c r="Y398" s="63" t="s">
        <v>2431</v>
      </c>
      <c r="Z398" s="63"/>
      <c r="AA398" s="63" t="s">
        <v>2728</v>
      </c>
      <c r="AB398" s="63"/>
      <c r="AC398" s="34">
        <v>885</v>
      </c>
      <c r="AD398" s="40" t="str">
        <f>VLOOKUP(AC398,pTRAIT!A:B,2,FALSE)</f>
        <v>EM5UeMi1WSCf9;NST=X / (RT)(Mi1)(Pu)(Y);</v>
      </c>
      <c r="AE398" s="63">
        <f>VLOOKUP($AC398,pTRAIT!$A:$X,7,FALSE)</f>
        <v>0</v>
      </c>
      <c r="AF398" s="63">
        <f>VLOOKUP($AC398,pTRAIT!$A:$X,8,FALSE)</f>
        <v>0</v>
      </c>
      <c r="AG398" s="63">
        <f>VLOOKUP($AC398,pTRAIT!$A:$X,9,FALSE)</f>
        <v>0</v>
      </c>
      <c r="AH398" s="63">
        <f>VLOOKUP($AC398,pTRAIT!$A:$X,10,FALSE)</f>
        <v>0</v>
      </c>
      <c r="AI398" s="63">
        <f>VLOOKUP($AC398,pTRAIT!$A:$X,11,FALSE)</f>
        <v>0</v>
      </c>
      <c r="AJ398" s="63">
        <f>VLOOKUP($AC398,pTRAIT!$A:$X,12,FALSE)</f>
        <v>0</v>
      </c>
      <c r="AK398" s="63">
        <f>VLOOKUP($AC398,pTRAIT!$A:$X,13,FALSE)</f>
        <v>0</v>
      </c>
      <c r="AL398" s="63">
        <f>VLOOKUP($AC398,pTRAIT!$A:$X,14,FALSE)</f>
        <v>0</v>
      </c>
      <c r="AM398" s="63">
        <f>VLOOKUP($AC398,pTRAIT!$A:$X,15,FALSE)</f>
        <v>0</v>
      </c>
      <c r="AN398" s="63">
        <f>VLOOKUP($AC398,pTRAIT!$A:$X,16,FALSE)</f>
        <v>0</v>
      </c>
      <c r="AO398" s="63">
        <f>VLOOKUP($AC398,pTRAIT!$A:$X,17,FALSE)</f>
        <v>0</v>
      </c>
      <c r="AP398" s="63">
        <f>VLOOKUP($AC398,pTRAIT!$A:$X,18,FALSE)</f>
        <v>0</v>
      </c>
      <c r="AQ398" s="63">
        <f>VLOOKUP($AC398,pTRAIT!$A:$X,19,FALSE)</f>
        <v>0</v>
      </c>
      <c r="AR398" s="63">
        <f>VLOOKUP($AC398,pTRAIT!$A:$X,20,FALSE)</f>
        <v>0</v>
      </c>
      <c r="AS398" s="63">
        <f>VLOOKUP($AC398,pTRAIT!$A:$X,21,FALSE)</f>
        <v>0</v>
      </c>
      <c r="AT398" s="63">
        <f>VLOOKUP($AC398,pTRAIT!$A:$X,22,FALSE)</f>
        <v>0</v>
      </c>
      <c r="AU398" s="63">
        <f>VLOOKUP($AC398,pTRAIT!$A:$X,23,FALSE)</f>
        <v>0</v>
      </c>
      <c r="AV398" s="63">
        <f>VLOOKUP($AC398,pTRAIT!$A:$X,24,FALSE)</f>
        <v>0</v>
      </c>
    </row>
    <row r="399" spans="1:48" ht="12" customHeight="1" x14ac:dyDescent="0.2">
      <c r="A399" s="32">
        <v>812</v>
      </c>
      <c r="B399" s="33" t="s">
        <v>5</v>
      </c>
      <c r="C399" s="34">
        <v>889</v>
      </c>
      <c r="D399" s="32" t="str">
        <f t="shared" si="6"/>
        <v>812X889</v>
      </c>
      <c r="E399" s="48" t="s">
        <v>1624</v>
      </c>
      <c r="F399" s="61" t="s">
        <v>2026</v>
      </c>
      <c r="G399" s="41" t="s">
        <v>43</v>
      </c>
      <c r="H399" s="45"/>
      <c r="I399" s="32">
        <v>812</v>
      </c>
      <c r="J399" s="63">
        <f>VLOOKUP(I399,pTRAIT!A:B,2,FALSE)</f>
        <v>0</v>
      </c>
      <c r="K399" s="63" t="s">
        <v>2724</v>
      </c>
      <c r="L399" s="63"/>
      <c r="M399" s="63" t="s">
        <v>2437</v>
      </c>
      <c r="N399" s="63" t="s">
        <v>2730</v>
      </c>
      <c r="O399" s="63" t="s">
        <v>2431</v>
      </c>
      <c r="P399" s="63" t="s">
        <v>2431</v>
      </c>
      <c r="Q399" s="63" t="s">
        <v>2734</v>
      </c>
      <c r="R399" s="63" t="s">
        <v>2735</v>
      </c>
      <c r="S399" s="63" t="s">
        <v>2431</v>
      </c>
      <c r="T399" s="63" t="s">
        <v>2431</v>
      </c>
      <c r="U399" s="63" t="s">
        <v>2431</v>
      </c>
      <c r="V399" s="63" t="s">
        <v>2739</v>
      </c>
      <c r="W399" s="63" t="s">
        <v>2431</v>
      </c>
      <c r="X399" s="63" t="s">
        <v>2436</v>
      </c>
      <c r="Y399" s="63" t="s">
        <v>2431</v>
      </c>
      <c r="Z399" s="63"/>
      <c r="AA399" s="63" t="s">
        <v>2728</v>
      </c>
      <c r="AB399" s="63"/>
      <c r="AC399" s="34">
        <v>889</v>
      </c>
      <c r="AD399" s="40" t="str">
        <f>VLOOKUP(AC399,pTRAIT!A:B,2,FALSE)</f>
        <v>EM5UeMi1WSCf9;NST=X / (E)M5(RT)Mi1(Fr1)Pu;NST=X</v>
      </c>
      <c r="AE399" s="63">
        <f>VLOOKUP($AC399,pTRAIT!$A:$X,7,FALSE)</f>
        <v>0</v>
      </c>
      <c r="AF399" s="63">
        <f>VLOOKUP($AC399,pTRAIT!$A:$X,8,FALSE)</f>
        <v>0</v>
      </c>
      <c r="AG399" s="63">
        <f>VLOOKUP($AC399,pTRAIT!$A:$X,9,FALSE)</f>
        <v>0</v>
      </c>
      <c r="AH399" s="63">
        <f>VLOOKUP($AC399,pTRAIT!$A:$X,10,FALSE)</f>
        <v>0</v>
      </c>
      <c r="AI399" s="63">
        <f>VLOOKUP($AC399,pTRAIT!$A:$X,11,FALSE)</f>
        <v>0</v>
      </c>
      <c r="AJ399" s="63">
        <f>VLOOKUP($AC399,pTRAIT!$A:$X,12,FALSE)</f>
        <v>0</v>
      </c>
      <c r="AK399" s="63">
        <f>VLOOKUP($AC399,pTRAIT!$A:$X,13,FALSE)</f>
        <v>0</v>
      </c>
      <c r="AL399" s="63">
        <f>VLOOKUP($AC399,pTRAIT!$A:$X,14,FALSE)</f>
        <v>0</v>
      </c>
      <c r="AM399" s="63">
        <f>VLOOKUP($AC399,pTRAIT!$A:$X,15,FALSE)</f>
        <v>0</v>
      </c>
      <c r="AN399" s="63">
        <f>VLOOKUP($AC399,pTRAIT!$A:$X,16,FALSE)</f>
        <v>0</v>
      </c>
      <c r="AO399" s="63">
        <f>VLOOKUP($AC399,pTRAIT!$A:$X,17,FALSE)</f>
        <v>0</v>
      </c>
      <c r="AP399" s="63">
        <f>VLOOKUP($AC399,pTRAIT!$A:$X,18,FALSE)</f>
        <v>0</v>
      </c>
      <c r="AQ399" s="63">
        <f>VLOOKUP($AC399,pTRAIT!$A:$X,19,FALSE)</f>
        <v>0</v>
      </c>
      <c r="AR399" s="63">
        <f>VLOOKUP($AC399,pTRAIT!$A:$X,20,FALSE)</f>
        <v>0</v>
      </c>
      <c r="AS399" s="63">
        <f>VLOOKUP($AC399,pTRAIT!$A:$X,21,FALSE)</f>
        <v>0</v>
      </c>
      <c r="AT399" s="63">
        <f>VLOOKUP($AC399,pTRAIT!$A:$X,22,FALSE)</f>
        <v>0</v>
      </c>
      <c r="AU399" s="63">
        <f>VLOOKUP($AC399,pTRAIT!$A:$X,23,FALSE)</f>
        <v>0</v>
      </c>
      <c r="AV399" s="63">
        <f>VLOOKUP($AC399,pTRAIT!$A:$X,24,FALSE)</f>
        <v>0</v>
      </c>
    </row>
    <row r="400" spans="1:48" ht="12" customHeight="1" x14ac:dyDescent="0.2">
      <c r="A400" s="32">
        <v>812</v>
      </c>
      <c r="B400" s="33" t="s">
        <v>5</v>
      </c>
      <c r="C400" s="34">
        <v>891</v>
      </c>
      <c r="D400" s="32" t="str">
        <f t="shared" si="6"/>
        <v>812X891</v>
      </c>
      <c r="E400" s="48" t="s">
        <v>1624</v>
      </c>
      <c r="F400" s="61" t="s">
        <v>2027</v>
      </c>
      <c r="G400" s="41" t="s">
        <v>43</v>
      </c>
      <c r="H400" s="38"/>
      <c r="I400" s="32">
        <v>812</v>
      </c>
      <c r="J400" s="63">
        <f>VLOOKUP(I400,pTRAIT!A:B,2,FALSE)</f>
        <v>0</v>
      </c>
      <c r="K400" s="63" t="s">
        <v>2724</v>
      </c>
      <c r="L400" s="63"/>
      <c r="M400" s="63" t="s">
        <v>2437</v>
      </c>
      <c r="N400" s="63" t="s">
        <v>2730</v>
      </c>
      <c r="O400" s="63" t="s">
        <v>2431</v>
      </c>
      <c r="P400" s="63" t="s">
        <v>2431</v>
      </c>
      <c r="Q400" s="63" t="s">
        <v>2734</v>
      </c>
      <c r="R400" s="63" t="s">
        <v>2735</v>
      </c>
      <c r="S400" s="63" t="s">
        <v>2431</v>
      </c>
      <c r="T400" s="63" t="s">
        <v>2431</v>
      </c>
      <c r="U400" s="63" t="s">
        <v>2431</v>
      </c>
      <c r="V400" s="63" t="s">
        <v>2739</v>
      </c>
      <c r="W400" s="63" t="s">
        <v>2431</v>
      </c>
      <c r="X400" s="63" t="s">
        <v>2436</v>
      </c>
      <c r="Y400" s="63" t="s">
        <v>2431</v>
      </c>
      <c r="Z400" s="63"/>
      <c r="AA400" s="63" t="s">
        <v>2728</v>
      </c>
      <c r="AB400" s="63"/>
      <c r="AC400" s="34">
        <v>891</v>
      </c>
      <c r="AD400" s="40" t="str">
        <f>VLOOKUP(AC400,pTRAIT!A:B,2,FALSE)</f>
        <v>EM5UeMi1WSCf9;NST=X / (Pu);</v>
      </c>
      <c r="AE400" s="63">
        <f>VLOOKUP($AC400,pTRAIT!$A:$X,7,FALSE)</f>
        <v>0</v>
      </c>
      <c r="AF400" s="63">
        <f>VLOOKUP($AC400,pTRAIT!$A:$X,8,FALSE)</f>
        <v>0</v>
      </c>
      <c r="AG400" s="63">
        <f>VLOOKUP($AC400,pTRAIT!$A:$X,9,FALSE)</f>
        <v>0</v>
      </c>
      <c r="AH400" s="63">
        <f>VLOOKUP($AC400,pTRAIT!$A:$X,10,FALSE)</f>
        <v>0</v>
      </c>
      <c r="AI400" s="63">
        <f>VLOOKUP($AC400,pTRAIT!$A:$X,11,FALSE)</f>
        <v>0</v>
      </c>
      <c r="AJ400" s="63">
        <f>VLOOKUP($AC400,pTRAIT!$A:$X,12,FALSE)</f>
        <v>0</v>
      </c>
      <c r="AK400" s="63">
        <f>VLOOKUP($AC400,pTRAIT!$A:$X,13,FALSE)</f>
        <v>0</v>
      </c>
      <c r="AL400" s="63">
        <f>VLOOKUP($AC400,pTRAIT!$A:$X,14,FALSE)</f>
        <v>0</v>
      </c>
      <c r="AM400" s="63">
        <f>VLOOKUP($AC400,pTRAIT!$A:$X,15,FALSE)</f>
        <v>0</v>
      </c>
      <c r="AN400" s="63">
        <f>VLOOKUP($AC400,pTRAIT!$A:$X,16,FALSE)</f>
        <v>0</v>
      </c>
      <c r="AO400" s="63">
        <f>VLOOKUP($AC400,pTRAIT!$A:$X,17,FALSE)</f>
        <v>0</v>
      </c>
      <c r="AP400" s="63">
        <f>VLOOKUP($AC400,pTRAIT!$A:$X,18,FALSE)</f>
        <v>0</v>
      </c>
      <c r="AQ400" s="63">
        <f>VLOOKUP($AC400,pTRAIT!$A:$X,19,FALSE)</f>
        <v>0</v>
      </c>
      <c r="AR400" s="63">
        <f>VLOOKUP($AC400,pTRAIT!$A:$X,20,FALSE)</f>
        <v>0</v>
      </c>
      <c r="AS400" s="63">
        <f>VLOOKUP($AC400,pTRAIT!$A:$X,21,FALSE)</f>
        <v>0</v>
      </c>
      <c r="AT400" s="63">
        <f>VLOOKUP($AC400,pTRAIT!$A:$X,22,FALSE)</f>
        <v>0</v>
      </c>
      <c r="AU400" s="63">
        <f>VLOOKUP($AC400,pTRAIT!$A:$X,23,FALSE)</f>
        <v>0</v>
      </c>
      <c r="AV400" s="63">
        <f>VLOOKUP($AC400,pTRAIT!$A:$X,24,FALSE)</f>
        <v>0</v>
      </c>
    </row>
    <row r="401" spans="1:48" ht="12" customHeight="1" x14ac:dyDescent="0.2">
      <c r="A401" s="32">
        <v>812</v>
      </c>
      <c r="B401" s="33" t="s">
        <v>5</v>
      </c>
      <c r="C401" s="34">
        <v>892</v>
      </c>
      <c r="D401" s="32" t="str">
        <f t="shared" si="6"/>
        <v>812X892</v>
      </c>
      <c r="E401" s="48" t="s">
        <v>1624</v>
      </c>
      <c r="F401" s="61" t="s">
        <v>2028</v>
      </c>
      <c r="G401" s="41" t="s">
        <v>43</v>
      </c>
      <c r="H401" s="38"/>
      <c r="I401" s="32">
        <v>812</v>
      </c>
      <c r="J401" s="63">
        <f>VLOOKUP(I401,pTRAIT!A:B,2,FALSE)</f>
        <v>0</v>
      </c>
      <c r="K401" s="63" t="s">
        <v>2724</v>
      </c>
      <c r="L401" s="63"/>
      <c r="M401" s="63" t="s">
        <v>2437</v>
      </c>
      <c r="N401" s="63" t="s">
        <v>2730</v>
      </c>
      <c r="O401" s="63" t="s">
        <v>2431</v>
      </c>
      <c r="P401" s="63" t="s">
        <v>2431</v>
      </c>
      <c r="Q401" s="63" t="s">
        <v>2734</v>
      </c>
      <c r="R401" s="63" t="s">
        <v>2735</v>
      </c>
      <c r="S401" s="63" t="s">
        <v>2431</v>
      </c>
      <c r="T401" s="63" t="s">
        <v>2431</v>
      </c>
      <c r="U401" s="63" t="s">
        <v>2431</v>
      </c>
      <c r="V401" s="63" t="s">
        <v>2739</v>
      </c>
      <c r="W401" s="63" t="s">
        <v>2431</v>
      </c>
      <c r="X401" s="63" t="s">
        <v>2436</v>
      </c>
      <c r="Y401" s="63" t="s">
        <v>2431</v>
      </c>
      <c r="Z401" s="63"/>
      <c r="AA401" s="63" t="s">
        <v>2728</v>
      </c>
      <c r="AB401" s="63"/>
      <c r="AC401" s="34">
        <v>892</v>
      </c>
      <c r="AD401" s="40" t="str">
        <f>VLOOKUP(AC401,pTRAIT!A:B,2,FALSE)</f>
        <v>EM5UeMi1WSCf9;NST=X / (Pu);</v>
      </c>
      <c r="AE401" s="63">
        <f>VLOOKUP($AC401,pTRAIT!$A:$X,7,FALSE)</f>
        <v>0</v>
      </c>
      <c r="AF401" s="63">
        <f>VLOOKUP($AC401,pTRAIT!$A:$X,8,FALSE)</f>
        <v>0</v>
      </c>
      <c r="AG401" s="63">
        <f>VLOOKUP($AC401,pTRAIT!$A:$X,9,FALSE)</f>
        <v>0</v>
      </c>
      <c r="AH401" s="63">
        <f>VLOOKUP($AC401,pTRAIT!$A:$X,10,FALSE)</f>
        <v>0</v>
      </c>
      <c r="AI401" s="63">
        <f>VLOOKUP($AC401,pTRAIT!$A:$X,11,FALSE)</f>
        <v>0</v>
      </c>
      <c r="AJ401" s="63">
        <f>VLOOKUP($AC401,pTRAIT!$A:$X,12,FALSE)</f>
        <v>0</v>
      </c>
      <c r="AK401" s="63">
        <f>VLOOKUP($AC401,pTRAIT!$A:$X,13,FALSE)</f>
        <v>0</v>
      </c>
      <c r="AL401" s="63">
        <f>VLOOKUP($AC401,pTRAIT!$A:$X,14,FALSE)</f>
        <v>0</v>
      </c>
      <c r="AM401" s="63">
        <f>VLOOKUP($AC401,pTRAIT!$A:$X,15,FALSE)</f>
        <v>0</v>
      </c>
      <c r="AN401" s="63">
        <f>VLOOKUP($AC401,pTRAIT!$A:$X,16,FALSE)</f>
        <v>0</v>
      </c>
      <c r="AO401" s="63">
        <f>VLOOKUP($AC401,pTRAIT!$A:$X,17,FALSE)</f>
        <v>0</v>
      </c>
      <c r="AP401" s="63">
        <f>VLOOKUP($AC401,pTRAIT!$A:$X,18,FALSE)</f>
        <v>0</v>
      </c>
      <c r="AQ401" s="63">
        <f>VLOOKUP($AC401,pTRAIT!$A:$X,19,FALSE)</f>
        <v>0</v>
      </c>
      <c r="AR401" s="63">
        <f>VLOOKUP($AC401,pTRAIT!$A:$X,20,FALSE)</f>
        <v>0</v>
      </c>
      <c r="AS401" s="63">
        <f>VLOOKUP($AC401,pTRAIT!$A:$X,21,FALSE)</f>
        <v>0</v>
      </c>
      <c r="AT401" s="63">
        <f>VLOOKUP($AC401,pTRAIT!$A:$X,22,FALSE)</f>
        <v>0</v>
      </c>
      <c r="AU401" s="63">
        <f>VLOOKUP($AC401,pTRAIT!$A:$X,23,FALSE)</f>
        <v>0</v>
      </c>
      <c r="AV401" s="63">
        <f>VLOOKUP($AC401,pTRAIT!$A:$X,24,FALSE)</f>
        <v>0</v>
      </c>
    </row>
    <row r="402" spans="1:48" ht="12" customHeight="1" x14ac:dyDescent="0.2">
      <c r="A402" s="32">
        <v>812</v>
      </c>
      <c r="B402" s="33" t="s">
        <v>5</v>
      </c>
      <c r="C402" s="34">
        <v>894</v>
      </c>
      <c r="D402" s="32" t="str">
        <f t="shared" si="6"/>
        <v>812X894</v>
      </c>
      <c r="E402" s="48" t="s">
        <v>1624</v>
      </c>
      <c r="F402" s="61" t="s">
        <v>2029</v>
      </c>
      <c r="G402" s="41" t="s">
        <v>43</v>
      </c>
      <c r="H402" s="38"/>
      <c r="I402" s="32">
        <v>812</v>
      </c>
      <c r="J402" s="63">
        <f>VLOOKUP(I402,pTRAIT!A:B,2,FALSE)</f>
        <v>0</v>
      </c>
      <c r="K402" s="63" t="s">
        <v>2724</v>
      </c>
      <c r="L402" s="63"/>
      <c r="M402" s="63" t="s">
        <v>2437</v>
      </c>
      <c r="N402" s="63" t="s">
        <v>2730</v>
      </c>
      <c r="O402" s="63" t="s">
        <v>2431</v>
      </c>
      <c r="P402" s="63" t="s">
        <v>2431</v>
      </c>
      <c r="Q402" s="63" t="s">
        <v>2734</v>
      </c>
      <c r="R402" s="63" t="s">
        <v>2735</v>
      </c>
      <c r="S402" s="63" t="s">
        <v>2431</v>
      </c>
      <c r="T402" s="63" t="s">
        <v>2431</v>
      </c>
      <c r="U402" s="63" t="s">
        <v>2431</v>
      </c>
      <c r="V402" s="63" t="s">
        <v>2739</v>
      </c>
      <c r="W402" s="63" t="s">
        <v>2431</v>
      </c>
      <c r="X402" s="63" t="s">
        <v>2436</v>
      </c>
      <c r="Y402" s="63" t="s">
        <v>2431</v>
      </c>
      <c r="Z402" s="63"/>
      <c r="AA402" s="63" t="s">
        <v>2728</v>
      </c>
      <c r="AB402" s="63"/>
      <c r="AC402" s="34">
        <v>894</v>
      </c>
      <c r="AD402" s="40" t="str">
        <f>VLOOKUP(AC402,pTRAIT!A:B,2,FALSE)</f>
        <v>EM5UeMi1WSCf9;NST=X / (Pu);RIN=RS</v>
      </c>
      <c r="AE402" s="63">
        <f>VLOOKUP($AC402,pTRAIT!$A:$X,7,FALSE)</f>
        <v>0</v>
      </c>
      <c r="AF402" s="63">
        <f>VLOOKUP($AC402,pTRAIT!$A:$X,8,FALSE)</f>
        <v>0</v>
      </c>
      <c r="AG402" s="63">
        <f>VLOOKUP($AC402,pTRAIT!$A:$X,9,FALSE)</f>
        <v>0</v>
      </c>
      <c r="AH402" s="63">
        <f>VLOOKUP($AC402,pTRAIT!$A:$X,10,FALSE)</f>
        <v>0</v>
      </c>
      <c r="AI402" s="63">
        <f>VLOOKUP($AC402,pTRAIT!$A:$X,11,FALSE)</f>
        <v>0</v>
      </c>
      <c r="AJ402" s="63">
        <f>VLOOKUP($AC402,pTRAIT!$A:$X,12,FALSE)</f>
        <v>0</v>
      </c>
      <c r="AK402" s="63">
        <f>VLOOKUP($AC402,pTRAIT!$A:$X,13,FALSE)</f>
        <v>0</v>
      </c>
      <c r="AL402" s="63">
        <f>VLOOKUP($AC402,pTRAIT!$A:$X,14,FALSE)</f>
        <v>0</v>
      </c>
      <c r="AM402" s="63">
        <f>VLOOKUP($AC402,pTRAIT!$A:$X,15,FALSE)</f>
        <v>0</v>
      </c>
      <c r="AN402" s="63">
        <f>VLOOKUP($AC402,pTRAIT!$A:$X,16,FALSE)</f>
        <v>0</v>
      </c>
      <c r="AO402" s="63">
        <f>VLOOKUP($AC402,pTRAIT!$A:$X,17,FALSE)</f>
        <v>0</v>
      </c>
      <c r="AP402" s="63">
        <f>VLOOKUP($AC402,pTRAIT!$A:$X,18,FALSE)</f>
        <v>0</v>
      </c>
      <c r="AQ402" s="63">
        <f>VLOOKUP($AC402,pTRAIT!$A:$X,19,FALSE)</f>
        <v>0</v>
      </c>
      <c r="AR402" s="63">
        <f>VLOOKUP($AC402,pTRAIT!$A:$X,20,FALSE)</f>
        <v>0</v>
      </c>
      <c r="AS402" s="63">
        <f>VLOOKUP($AC402,pTRAIT!$A:$X,21,FALSE)</f>
        <v>0</v>
      </c>
      <c r="AT402" s="63">
        <f>VLOOKUP($AC402,pTRAIT!$A:$X,22,FALSE)</f>
        <v>0</v>
      </c>
      <c r="AU402" s="63">
        <f>VLOOKUP($AC402,pTRAIT!$A:$X,23,FALSE)</f>
        <v>0</v>
      </c>
      <c r="AV402" s="63">
        <f>VLOOKUP($AC402,pTRAIT!$A:$X,24,FALSE)</f>
        <v>0</v>
      </c>
    </row>
    <row r="403" spans="1:48" ht="12" customHeight="1" x14ac:dyDescent="0.2">
      <c r="A403" s="32">
        <v>812</v>
      </c>
      <c r="B403" s="33" t="s">
        <v>5</v>
      </c>
      <c r="C403" s="34">
        <v>895</v>
      </c>
      <c r="D403" s="32" t="str">
        <f t="shared" si="6"/>
        <v>812X895</v>
      </c>
      <c r="E403" s="48" t="s">
        <v>1624</v>
      </c>
      <c r="F403" s="61" t="s">
        <v>2030</v>
      </c>
      <c r="G403" s="41" t="s">
        <v>43</v>
      </c>
      <c r="H403" s="38"/>
      <c r="I403" s="32">
        <v>812</v>
      </c>
      <c r="J403" s="63">
        <f>VLOOKUP(I403,pTRAIT!A:B,2,FALSE)</f>
        <v>0</v>
      </c>
      <c r="K403" s="63" t="s">
        <v>2724</v>
      </c>
      <c r="L403" s="63"/>
      <c r="M403" s="63" t="s">
        <v>2437</v>
      </c>
      <c r="N403" s="63" t="s">
        <v>2730</v>
      </c>
      <c r="O403" s="63" t="s">
        <v>2431</v>
      </c>
      <c r="P403" s="63" t="s">
        <v>2431</v>
      </c>
      <c r="Q403" s="63" t="s">
        <v>2734</v>
      </c>
      <c r="R403" s="63" t="s">
        <v>2735</v>
      </c>
      <c r="S403" s="63" t="s">
        <v>2431</v>
      </c>
      <c r="T403" s="63" t="s">
        <v>2431</v>
      </c>
      <c r="U403" s="63" t="s">
        <v>2431</v>
      </c>
      <c r="V403" s="63" t="s">
        <v>2739</v>
      </c>
      <c r="W403" s="63" t="s">
        <v>2431</v>
      </c>
      <c r="X403" s="63" t="s">
        <v>2436</v>
      </c>
      <c r="Y403" s="63" t="s">
        <v>2431</v>
      </c>
      <c r="Z403" s="63"/>
      <c r="AA403" s="63" t="s">
        <v>2728</v>
      </c>
      <c r="AB403" s="63"/>
      <c r="AC403" s="34">
        <v>895</v>
      </c>
      <c r="AD403" s="40" t="str">
        <f>VLOOKUP(AC403,pTRAIT!A:B,2,FALSE)</f>
        <v>EM5UeMi1WSCf9;NST=X / (ogc);</v>
      </c>
      <c r="AE403" s="63">
        <f>VLOOKUP($AC403,pTRAIT!$A:$X,7,FALSE)</f>
        <v>0</v>
      </c>
      <c r="AF403" s="63">
        <f>VLOOKUP($AC403,pTRAIT!$A:$X,8,FALSE)</f>
        <v>0</v>
      </c>
      <c r="AG403" s="63">
        <f>VLOOKUP($AC403,pTRAIT!$A:$X,9,FALSE)</f>
        <v>0</v>
      </c>
      <c r="AH403" s="63">
        <f>VLOOKUP($AC403,pTRAIT!$A:$X,10,FALSE)</f>
        <v>0</v>
      </c>
      <c r="AI403" s="63">
        <f>VLOOKUP($AC403,pTRAIT!$A:$X,11,FALSE)</f>
        <v>0</v>
      </c>
      <c r="AJ403" s="63">
        <f>VLOOKUP($AC403,pTRAIT!$A:$X,12,FALSE)</f>
        <v>0</v>
      </c>
      <c r="AK403" s="63">
        <f>VLOOKUP($AC403,pTRAIT!$A:$X,13,FALSE)</f>
        <v>0</v>
      </c>
      <c r="AL403" s="63">
        <f>VLOOKUP($AC403,pTRAIT!$A:$X,14,FALSE)</f>
        <v>0</v>
      </c>
      <c r="AM403" s="63">
        <f>VLOOKUP($AC403,pTRAIT!$A:$X,15,FALSE)</f>
        <v>0</v>
      </c>
      <c r="AN403" s="63">
        <f>VLOOKUP($AC403,pTRAIT!$A:$X,16,FALSE)</f>
        <v>0</v>
      </c>
      <c r="AO403" s="63">
        <f>VLOOKUP($AC403,pTRAIT!$A:$X,17,FALSE)</f>
        <v>0</v>
      </c>
      <c r="AP403" s="63">
        <f>VLOOKUP($AC403,pTRAIT!$A:$X,18,FALSE)</f>
        <v>0</v>
      </c>
      <c r="AQ403" s="63">
        <f>VLOOKUP($AC403,pTRAIT!$A:$X,19,FALSE)</f>
        <v>0</v>
      </c>
      <c r="AR403" s="63">
        <f>VLOOKUP($AC403,pTRAIT!$A:$X,20,FALSE)</f>
        <v>0</v>
      </c>
      <c r="AS403" s="63">
        <f>VLOOKUP($AC403,pTRAIT!$A:$X,21,FALSE)</f>
        <v>0</v>
      </c>
      <c r="AT403" s="63">
        <f>VLOOKUP($AC403,pTRAIT!$A:$X,22,FALSE)</f>
        <v>0</v>
      </c>
      <c r="AU403" s="63">
        <f>VLOOKUP($AC403,pTRAIT!$A:$X,23,FALSE)</f>
        <v>0</v>
      </c>
      <c r="AV403" s="63">
        <f>VLOOKUP($AC403,pTRAIT!$A:$X,24,FALSE)</f>
        <v>0</v>
      </c>
    </row>
    <row r="404" spans="1:48" ht="12" customHeight="1" x14ac:dyDescent="0.2">
      <c r="A404" s="32">
        <v>812</v>
      </c>
      <c r="B404" s="33" t="s">
        <v>5</v>
      </c>
      <c r="C404" s="34">
        <v>896</v>
      </c>
      <c r="D404" s="32" t="str">
        <f t="shared" si="6"/>
        <v>812X896</v>
      </c>
      <c r="E404" s="48" t="s">
        <v>1624</v>
      </c>
      <c r="F404" s="61" t="s">
        <v>2031</v>
      </c>
      <c r="G404" s="41" t="s">
        <v>43</v>
      </c>
      <c r="H404" s="45"/>
      <c r="I404" s="32">
        <v>812</v>
      </c>
      <c r="J404" s="63">
        <f>VLOOKUP(I404,pTRAIT!A:B,2,FALSE)</f>
        <v>0</v>
      </c>
      <c r="K404" s="63" t="s">
        <v>2724</v>
      </c>
      <c r="L404" s="63"/>
      <c r="M404" s="63" t="s">
        <v>2437</v>
      </c>
      <c r="N404" s="63" t="s">
        <v>2730</v>
      </c>
      <c r="O404" s="63" t="s">
        <v>2431</v>
      </c>
      <c r="P404" s="63" t="s">
        <v>2431</v>
      </c>
      <c r="Q404" s="63" t="s">
        <v>2734</v>
      </c>
      <c r="R404" s="63" t="s">
        <v>2735</v>
      </c>
      <c r="S404" s="63" t="s">
        <v>2431</v>
      </c>
      <c r="T404" s="63" t="s">
        <v>2431</v>
      </c>
      <c r="U404" s="63" t="s">
        <v>2431</v>
      </c>
      <c r="V404" s="63" t="s">
        <v>2739</v>
      </c>
      <c r="W404" s="63" t="s">
        <v>2431</v>
      </c>
      <c r="X404" s="63" t="s">
        <v>2436</v>
      </c>
      <c r="Y404" s="63" t="s">
        <v>2431</v>
      </c>
      <c r="Z404" s="63"/>
      <c r="AA404" s="63" t="s">
        <v>2728</v>
      </c>
      <c r="AB404" s="63"/>
      <c r="AC404" s="34">
        <v>896</v>
      </c>
      <c r="AD404" s="40" t="str">
        <f>VLOOKUP(AC404,pTRAIT!A:B,2,FALSE)</f>
        <v>EM5UeMi1WSCf9;NST=X / (Pu);</v>
      </c>
      <c r="AE404" s="63">
        <f>VLOOKUP($AC404,pTRAIT!$A:$X,7,FALSE)</f>
        <v>0</v>
      </c>
      <c r="AF404" s="63">
        <f>VLOOKUP($AC404,pTRAIT!$A:$X,8,FALSE)</f>
        <v>0</v>
      </c>
      <c r="AG404" s="63">
        <f>VLOOKUP($AC404,pTRAIT!$A:$X,9,FALSE)</f>
        <v>0</v>
      </c>
      <c r="AH404" s="63">
        <f>VLOOKUP($AC404,pTRAIT!$A:$X,10,FALSE)</f>
        <v>0</v>
      </c>
      <c r="AI404" s="63">
        <f>VLOOKUP($AC404,pTRAIT!$A:$X,11,FALSE)</f>
        <v>0</v>
      </c>
      <c r="AJ404" s="63">
        <f>VLOOKUP($AC404,pTRAIT!$A:$X,12,FALSE)</f>
        <v>0</v>
      </c>
      <c r="AK404" s="63">
        <f>VLOOKUP($AC404,pTRAIT!$A:$X,13,FALSE)</f>
        <v>0</v>
      </c>
      <c r="AL404" s="63">
        <f>VLOOKUP($AC404,pTRAIT!$A:$X,14,FALSE)</f>
        <v>0</v>
      </c>
      <c r="AM404" s="63">
        <f>VLOOKUP($AC404,pTRAIT!$A:$X,15,FALSE)</f>
        <v>0</v>
      </c>
      <c r="AN404" s="63">
        <f>VLOOKUP($AC404,pTRAIT!$A:$X,16,FALSE)</f>
        <v>0</v>
      </c>
      <c r="AO404" s="63">
        <f>VLOOKUP($AC404,pTRAIT!$A:$X,17,FALSE)</f>
        <v>0</v>
      </c>
      <c r="AP404" s="63">
        <f>VLOOKUP($AC404,pTRAIT!$A:$X,18,FALSE)</f>
        <v>0</v>
      </c>
      <c r="AQ404" s="63">
        <f>VLOOKUP($AC404,pTRAIT!$A:$X,19,FALSE)</f>
        <v>0</v>
      </c>
      <c r="AR404" s="63">
        <f>VLOOKUP($AC404,pTRAIT!$A:$X,20,FALSE)</f>
        <v>0</v>
      </c>
      <c r="AS404" s="63">
        <f>VLOOKUP($AC404,pTRAIT!$A:$X,21,FALSE)</f>
        <v>0</v>
      </c>
      <c r="AT404" s="63">
        <f>VLOOKUP($AC404,pTRAIT!$A:$X,22,FALSE)</f>
        <v>0</v>
      </c>
      <c r="AU404" s="63">
        <f>VLOOKUP($AC404,pTRAIT!$A:$X,23,FALSE)</f>
        <v>0</v>
      </c>
      <c r="AV404" s="63">
        <f>VLOOKUP($AC404,pTRAIT!$A:$X,24,FALSE)</f>
        <v>0</v>
      </c>
    </row>
    <row r="405" spans="1:48" ht="12" customHeight="1" x14ac:dyDescent="0.2">
      <c r="A405" s="32">
        <v>813</v>
      </c>
      <c r="B405" s="33" t="s">
        <v>5</v>
      </c>
      <c r="C405" s="34">
        <v>823</v>
      </c>
      <c r="D405" s="32" t="str">
        <f t="shared" si="6"/>
        <v>813X823</v>
      </c>
      <c r="E405" s="48" t="s">
        <v>1624</v>
      </c>
      <c r="F405" s="61" t="s">
        <v>2032</v>
      </c>
      <c r="G405" s="41" t="s">
        <v>43</v>
      </c>
      <c r="H405" s="38"/>
      <c r="I405" s="32">
        <v>813</v>
      </c>
      <c r="J405" s="63">
        <f>VLOOKUP(I405,pTRAIT!A:B,2,FALSE)</f>
        <v>0</v>
      </c>
      <c r="K405" s="63" t="s">
        <v>2724</v>
      </c>
      <c r="L405" s="63"/>
      <c r="M405" s="63" t="s">
        <v>2437</v>
      </c>
      <c r="N405" s="63" t="s">
        <v>2730</v>
      </c>
      <c r="O405" s="63" t="s">
        <v>2431</v>
      </c>
      <c r="P405" s="63" t="s">
        <v>2431</v>
      </c>
      <c r="Q405" s="63" t="s">
        <v>2734</v>
      </c>
      <c r="R405" s="63" t="s">
        <v>2735</v>
      </c>
      <c r="S405" s="63" t="s">
        <v>2431</v>
      </c>
      <c r="T405" s="63" t="s">
        <v>2431</v>
      </c>
      <c r="U405" s="63" t="s">
        <v>2431</v>
      </c>
      <c r="V405" s="63" t="s">
        <v>2739</v>
      </c>
      <c r="W405" s="63" t="s">
        <v>2431</v>
      </c>
      <c r="X405" s="63" t="s">
        <v>2436</v>
      </c>
      <c r="Y405" s="63" t="s">
        <v>2431</v>
      </c>
      <c r="Z405" s="63"/>
      <c r="AA405" s="63" t="s">
        <v>2728</v>
      </c>
      <c r="AB405" s="63"/>
      <c r="AC405" s="34">
        <v>823</v>
      </c>
      <c r="AD405" s="40" t="str">
        <f>VLOOKUP(AC405,pTRAIT!A:B,2,FALSE)</f>
        <v>(RT)(Mi1)(Y); / (Pu);</v>
      </c>
      <c r="AE405" s="63">
        <f>VLOOKUP($AC405,pTRAIT!$A:$X,7,FALSE)</f>
        <v>0</v>
      </c>
      <c r="AF405" s="63">
        <f>VLOOKUP($AC405,pTRAIT!$A:$X,8,FALSE)</f>
        <v>0</v>
      </c>
      <c r="AG405" s="63">
        <f>VLOOKUP($AC405,pTRAIT!$A:$X,9,FALSE)</f>
        <v>0</v>
      </c>
      <c r="AH405" s="63">
        <f>VLOOKUP($AC405,pTRAIT!$A:$X,10,FALSE)</f>
        <v>0</v>
      </c>
      <c r="AI405" s="63">
        <f>VLOOKUP($AC405,pTRAIT!$A:$X,11,FALSE)</f>
        <v>0</v>
      </c>
      <c r="AJ405" s="63">
        <f>VLOOKUP($AC405,pTRAIT!$A:$X,12,FALSE)</f>
        <v>0</v>
      </c>
      <c r="AK405" s="63">
        <f>VLOOKUP($AC405,pTRAIT!$A:$X,13,FALSE)</f>
        <v>0</v>
      </c>
      <c r="AL405" s="63">
        <f>VLOOKUP($AC405,pTRAIT!$A:$X,14,FALSE)</f>
        <v>0</v>
      </c>
      <c r="AM405" s="63">
        <f>VLOOKUP($AC405,pTRAIT!$A:$X,15,FALSE)</f>
        <v>0</v>
      </c>
      <c r="AN405" s="63">
        <f>VLOOKUP($AC405,pTRAIT!$A:$X,16,FALSE)</f>
        <v>0</v>
      </c>
      <c r="AO405" s="63">
        <f>VLOOKUP($AC405,pTRAIT!$A:$X,17,FALSE)</f>
        <v>0</v>
      </c>
      <c r="AP405" s="63">
        <f>VLOOKUP($AC405,pTRAIT!$A:$X,18,FALSE)</f>
        <v>0</v>
      </c>
      <c r="AQ405" s="63">
        <f>VLOOKUP($AC405,pTRAIT!$A:$X,19,FALSE)</f>
        <v>0</v>
      </c>
      <c r="AR405" s="63">
        <f>VLOOKUP($AC405,pTRAIT!$A:$X,20,FALSE)</f>
        <v>0</v>
      </c>
      <c r="AS405" s="63">
        <f>VLOOKUP($AC405,pTRAIT!$A:$X,21,FALSE)</f>
        <v>0</v>
      </c>
      <c r="AT405" s="63">
        <f>VLOOKUP($AC405,pTRAIT!$A:$X,22,FALSE)</f>
        <v>0</v>
      </c>
      <c r="AU405" s="63">
        <f>VLOOKUP($AC405,pTRAIT!$A:$X,23,FALSE)</f>
        <v>0</v>
      </c>
      <c r="AV405" s="63">
        <f>VLOOKUP($AC405,pTRAIT!$A:$X,24,FALSE)</f>
        <v>0</v>
      </c>
    </row>
    <row r="406" spans="1:48" ht="12" customHeight="1" x14ac:dyDescent="0.2">
      <c r="A406" s="32">
        <v>813</v>
      </c>
      <c r="B406" s="33" t="s">
        <v>5</v>
      </c>
      <c r="C406" s="34">
        <v>824</v>
      </c>
      <c r="D406" s="32" t="str">
        <f t="shared" si="6"/>
        <v>813X824</v>
      </c>
      <c r="E406" s="48" t="s">
        <v>1624</v>
      </c>
      <c r="F406" s="61" t="s">
        <v>2033</v>
      </c>
      <c r="G406" s="41" t="s">
        <v>43</v>
      </c>
      <c r="H406" s="45"/>
      <c r="I406" s="32">
        <v>813</v>
      </c>
      <c r="J406" s="63">
        <f>VLOOKUP(I406,pTRAIT!A:B,2,FALSE)</f>
        <v>0</v>
      </c>
      <c r="K406" s="63" t="s">
        <v>2724</v>
      </c>
      <c r="L406" s="63"/>
      <c r="M406" s="63" t="s">
        <v>2437</v>
      </c>
      <c r="N406" s="63" t="s">
        <v>2730</v>
      </c>
      <c r="O406" s="63" t="s">
        <v>2431</v>
      </c>
      <c r="P406" s="63" t="s">
        <v>2431</v>
      </c>
      <c r="Q406" s="63" t="s">
        <v>2734</v>
      </c>
      <c r="R406" s="63" t="s">
        <v>2735</v>
      </c>
      <c r="S406" s="63" t="s">
        <v>2431</v>
      </c>
      <c r="T406" s="63" t="s">
        <v>2431</v>
      </c>
      <c r="U406" s="63" t="s">
        <v>2431</v>
      </c>
      <c r="V406" s="63" t="s">
        <v>2739</v>
      </c>
      <c r="W406" s="63" t="s">
        <v>2431</v>
      </c>
      <c r="X406" s="63" t="s">
        <v>2436</v>
      </c>
      <c r="Y406" s="63" t="s">
        <v>2431</v>
      </c>
      <c r="Z406" s="63"/>
      <c r="AA406" s="63" t="s">
        <v>2728</v>
      </c>
      <c r="AB406" s="63"/>
      <c r="AC406" s="34">
        <v>824</v>
      </c>
      <c r="AD406" s="40" t="str">
        <f>VLOOKUP(AC406,pTRAIT!A:B,2,FALSE)</f>
        <v>(RT)(Mi1)(Y); / (Pu);</v>
      </c>
      <c r="AE406" s="63">
        <f>VLOOKUP($AC406,pTRAIT!$A:$X,7,FALSE)</f>
        <v>0</v>
      </c>
      <c r="AF406" s="63">
        <f>VLOOKUP($AC406,pTRAIT!$A:$X,8,FALSE)</f>
        <v>0</v>
      </c>
      <c r="AG406" s="63">
        <f>VLOOKUP($AC406,pTRAIT!$A:$X,9,FALSE)</f>
        <v>0</v>
      </c>
      <c r="AH406" s="63">
        <f>VLOOKUP($AC406,pTRAIT!$A:$X,10,FALSE)</f>
        <v>0</v>
      </c>
      <c r="AI406" s="63">
        <f>VLOOKUP($AC406,pTRAIT!$A:$X,11,FALSE)</f>
        <v>0</v>
      </c>
      <c r="AJ406" s="63">
        <f>VLOOKUP($AC406,pTRAIT!$A:$X,12,FALSE)</f>
        <v>0</v>
      </c>
      <c r="AK406" s="63">
        <f>VLOOKUP($AC406,pTRAIT!$A:$X,13,FALSE)</f>
        <v>0</v>
      </c>
      <c r="AL406" s="63">
        <f>VLOOKUP($AC406,pTRAIT!$A:$X,14,FALSE)</f>
        <v>0</v>
      </c>
      <c r="AM406" s="63">
        <f>VLOOKUP($AC406,pTRAIT!$A:$X,15,FALSE)</f>
        <v>0</v>
      </c>
      <c r="AN406" s="63">
        <f>VLOOKUP($AC406,pTRAIT!$A:$X,16,FALSE)</f>
        <v>0</v>
      </c>
      <c r="AO406" s="63">
        <f>VLOOKUP($AC406,pTRAIT!$A:$X,17,FALSE)</f>
        <v>0</v>
      </c>
      <c r="AP406" s="63">
        <f>VLOOKUP($AC406,pTRAIT!$A:$X,18,FALSE)</f>
        <v>0</v>
      </c>
      <c r="AQ406" s="63">
        <f>VLOOKUP($AC406,pTRAIT!$A:$X,19,FALSE)</f>
        <v>0</v>
      </c>
      <c r="AR406" s="63">
        <f>VLOOKUP($AC406,pTRAIT!$A:$X,20,FALSE)</f>
        <v>0</v>
      </c>
      <c r="AS406" s="63">
        <f>VLOOKUP($AC406,pTRAIT!$A:$X,21,FALSE)</f>
        <v>0</v>
      </c>
      <c r="AT406" s="63">
        <f>VLOOKUP($AC406,pTRAIT!$A:$X,22,FALSE)</f>
        <v>0</v>
      </c>
      <c r="AU406" s="63">
        <f>VLOOKUP($AC406,pTRAIT!$A:$X,23,FALSE)</f>
        <v>0</v>
      </c>
      <c r="AV406" s="63">
        <f>VLOOKUP($AC406,pTRAIT!$A:$X,24,FALSE)</f>
        <v>0</v>
      </c>
    </row>
    <row r="407" spans="1:48" ht="12" customHeight="1" x14ac:dyDescent="0.2">
      <c r="A407" s="32">
        <v>813</v>
      </c>
      <c r="B407" s="33" t="s">
        <v>5</v>
      </c>
      <c r="C407" s="34">
        <v>826</v>
      </c>
      <c r="D407" s="32" t="str">
        <f t="shared" si="6"/>
        <v>813X826</v>
      </c>
      <c r="E407" s="48" t="s">
        <v>1624</v>
      </c>
      <c r="F407" s="61" t="s">
        <v>2034</v>
      </c>
      <c r="G407" s="41" t="s">
        <v>43</v>
      </c>
      <c r="H407" s="38"/>
      <c r="I407" s="32">
        <v>813</v>
      </c>
      <c r="J407" s="63">
        <f>VLOOKUP(I407,pTRAIT!A:B,2,FALSE)</f>
        <v>0</v>
      </c>
      <c r="K407" s="63" t="s">
        <v>2724</v>
      </c>
      <c r="L407" s="63"/>
      <c r="M407" s="63" t="s">
        <v>2437</v>
      </c>
      <c r="N407" s="63" t="s">
        <v>2730</v>
      </c>
      <c r="O407" s="63" t="s">
        <v>2431</v>
      </c>
      <c r="P407" s="63" t="s">
        <v>2431</v>
      </c>
      <c r="Q407" s="63" t="s">
        <v>2734</v>
      </c>
      <c r="R407" s="63" t="s">
        <v>2735</v>
      </c>
      <c r="S407" s="63" t="s">
        <v>2431</v>
      </c>
      <c r="T407" s="63" t="s">
        <v>2431</v>
      </c>
      <c r="U407" s="63" t="s">
        <v>2431</v>
      </c>
      <c r="V407" s="63" t="s">
        <v>2739</v>
      </c>
      <c r="W407" s="63" t="s">
        <v>2431</v>
      </c>
      <c r="X407" s="63" t="s">
        <v>2436</v>
      </c>
      <c r="Y407" s="63" t="s">
        <v>2431</v>
      </c>
      <c r="Z407" s="63"/>
      <c r="AA407" s="63" t="s">
        <v>2728</v>
      </c>
      <c r="AB407" s="63"/>
      <c r="AC407" s="34">
        <v>826</v>
      </c>
      <c r="AD407" s="40" t="str">
        <f>VLOOKUP(AC407,pTRAIT!A:B,2,FALSE)</f>
        <v>(RT)(Mi1)(Y); / (Pu);RIN=RS</v>
      </c>
      <c r="AE407" s="63">
        <f>VLOOKUP($AC407,pTRAIT!$A:$X,7,FALSE)</f>
        <v>0</v>
      </c>
      <c r="AF407" s="63">
        <f>VLOOKUP($AC407,pTRAIT!$A:$X,8,FALSE)</f>
        <v>0</v>
      </c>
      <c r="AG407" s="63">
        <f>VLOOKUP($AC407,pTRAIT!$A:$X,9,FALSE)</f>
        <v>0</v>
      </c>
      <c r="AH407" s="63">
        <f>VLOOKUP($AC407,pTRAIT!$A:$X,10,FALSE)</f>
        <v>0</v>
      </c>
      <c r="AI407" s="63">
        <f>VLOOKUP($AC407,pTRAIT!$A:$X,11,FALSE)</f>
        <v>0</v>
      </c>
      <c r="AJ407" s="63">
        <f>VLOOKUP($AC407,pTRAIT!$A:$X,12,FALSE)</f>
        <v>0</v>
      </c>
      <c r="AK407" s="63">
        <f>VLOOKUP($AC407,pTRAIT!$A:$X,13,FALSE)</f>
        <v>0</v>
      </c>
      <c r="AL407" s="63">
        <f>VLOOKUP($AC407,pTRAIT!$A:$X,14,FALSE)</f>
        <v>0</v>
      </c>
      <c r="AM407" s="63">
        <f>VLOOKUP($AC407,pTRAIT!$A:$X,15,FALSE)</f>
        <v>0</v>
      </c>
      <c r="AN407" s="63">
        <f>VLOOKUP($AC407,pTRAIT!$A:$X,16,FALSE)</f>
        <v>0</v>
      </c>
      <c r="AO407" s="63">
        <f>VLOOKUP($AC407,pTRAIT!$A:$X,17,FALSE)</f>
        <v>0</v>
      </c>
      <c r="AP407" s="63">
        <f>VLOOKUP($AC407,pTRAIT!$A:$X,18,FALSE)</f>
        <v>0</v>
      </c>
      <c r="AQ407" s="63">
        <f>VLOOKUP($AC407,pTRAIT!$A:$X,19,FALSE)</f>
        <v>0</v>
      </c>
      <c r="AR407" s="63">
        <f>VLOOKUP($AC407,pTRAIT!$A:$X,20,FALSE)</f>
        <v>0</v>
      </c>
      <c r="AS407" s="63">
        <f>VLOOKUP($AC407,pTRAIT!$A:$X,21,FALSE)</f>
        <v>0</v>
      </c>
      <c r="AT407" s="63">
        <f>VLOOKUP($AC407,pTRAIT!$A:$X,22,FALSE)</f>
        <v>0</v>
      </c>
      <c r="AU407" s="63">
        <f>VLOOKUP($AC407,pTRAIT!$A:$X,23,FALSE)</f>
        <v>0</v>
      </c>
      <c r="AV407" s="63">
        <f>VLOOKUP($AC407,pTRAIT!$A:$X,24,FALSE)</f>
        <v>0</v>
      </c>
    </row>
    <row r="408" spans="1:48" ht="12" customHeight="1" x14ac:dyDescent="0.2">
      <c r="A408" s="32">
        <v>813</v>
      </c>
      <c r="B408" s="33" t="s">
        <v>5</v>
      </c>
      <c r="C408" s="34">
        <v>828</v>
      </c>
      <c r="D408" s="32" t="str">
        <f t="shared" si="6"/>
        <v>813X828</v>
      </c>
      <c r="E408" s="48" t="s">
        <v>1624</v>
      </c>
      <c r="F408" s="61" t="s">
        <v>2035</v>
      </c>
      <c r="G408" s="41" t="s">
        <v>43</v>
      </c>
      <c r="H408" s="38"/>
      <c r="I408" s="32">
        <v>813</v>
      </c>
      <c r="J408" s="63">
        <f>VLOOKUP(I408,pTRAIT!A:B,2,FALSE)</f>
        <v>0</v>
      </c>
      <c r="K408" s="63" t="s">
        <v>2724</v>
      </c>
      <c r="L408" s="63"/>
      <c r="M408" s="63" t="s">
        <v>2437</v>
      </c>
      <c r="N408" s="63" t="s">
        <v>2730</v>
      </c>
      <c r="O408" s="63" t="s">
        <v>2431</v>
      </c>
      <c r="P408" s="63" t="s">
        <v>2431</v>
      </c>
      <c r="Q408" s="63" t="s">
        <v>2734</v>
      </c>
      <c r="R408" s="63" t="s">
        <v>2735</v>
      </c>
      <c r="S408" s="63" t="s">
        <v>2431</v>
      </c>
      <c r="T408" s="63" t="s">
        <v>2431</v>
      </c>
      <c r="U408" s="63" t="s">
        <v>2431</v>
      </c>
      <c r="V408" s="63" t="s">
        <v>2739</v>
      </c>
      <c r="W408" s="63" t="s">
        <v>2431</v>
      </c>
      <c r="X408" s="63" t="s">
        <v>2436</v>
      </c>
      <c r="Y408" s="63" t="s">
        <v>2431</v>
      </c>
      <c r="Z408" s="63"/>
      <c r="AA408" s="63" t="s">
        <v>2728</v>
      </c>
      <c r="AB408" s="63"/>
      <c r="AC408" s="34">
        <v>828</v>
      </c>
      <c r="AD408" s="40" t="str">
        <f>VLOOKUP(AC408,pTRAIT!A:B,2,FALSE)</f>
        <v>(RT)(Mi1)(Y); / (Pu);</v>
      </c>
      <c r="AE408" s="63">
        <f>VLOOKUP($AC408,pTRAIT!$A:$X,7,FALSE)</f>
        <v>0</v>
      </c>
      <c r="AF408" s="63">
        <f>VLOOKUP($AC408,pTRAIT!$A:$X,8,FALSE)</f>
        <v>0</v>
      </c>
      <c r="AG408" s="63">
        <f>VLOOKUP($AC408,pTRAIT!$A:$X,9,FALSE)</f>
        <v>0</v>
      </c>
      <c r="AH408" s="63">
        <f>VLOOKUP($AC408,pTRAIT!$A:$X,10,FALSE)</f>
        <v>0</v>
      </c>
      <c r="AI408" s="63">
        <f>VLOOKUP($AC408,pTRAIT!$A:$X,11,FALSE)</f>
        <v>0</v>
      </c>
      <c r="AJ408" s="63">
        <f>VLOOKUP($AC408,pTRAIT!$A:$X,12,FALSE)</f>
        <v>0</v>
      </c>
      <c r="AK408" s="63">
        <f>VLOOKUP($AC408,pTRAIT!$A:$X,13,FALSE)</f>
        <v>0</v>
      </c>
      <c r="AL408" s="63">
        <f>VLOOKUP($AC408,pTRAIT!$A:$X,14,FALSE)</f>
        <v>0</v>
      </c>
      <c r="AM408" s="63">
        <f>VLOOKUP($AC408,pTRAIT!$A:$X,15,FALSE)</f>
        <v>0</v>
      </c>
      <c r="AN408" s="63">
        <f>VLOOKUP($AC408,pTRAIT!$A:$X,16,FALSE)</f>
        <v>0</v>
      </c>
      <c r="AO408" s="63">
        <f>VLOOKUP($AC408,pTRAIT!$A:$X,17,FALSE)</f>
        <v>0</v>
      </c>
      <c r="AP408" s="63">
        <f>VLOOKUP($AC408,pTRAIT!$A:$X,18,FALSE)</f>
        <v>0</v>
      </c>
      <c r="AQ408" s="63">
        <f>VLOOKUP($AC408,pTRAIT!$A:$X,19,FALSE)</f>
        <v>0</v>
      </c>
      <c r="AR408" s="63">
        <f>VLOOKUP($AC408,pTRAIT!$A:$X,20,FALSE)</f>
        <v>0</v>
      </c>
      <c r="AS408" s="63">
        <f>VLOOKUP($AC408,pTRAIT!$A:$X,21,FALSE)</f>
        <v>0</v>
      </c>
      <c r="AT408" s="63">
        <f>VLOOKUP($AC408,pTRAIT!$A:$X,22,FALSE)</f>
        <v>0</v>
      </c>
      <c r="AU408" s="63">
        <f>VLOOKUP($AC408,pTRAIT!$A:$X,23,FALSE)</f>
        <v>0</v>
      </c>
      <c r="AV408" s="63">
        <f>VLOOKUP($AC408,pTRAIT!$A:$X,24,FALSE)</f>
        <v>0</v>
      </c>
    </row>
    <row r="409" spans="1:48" ht="12" customHeight="1" x14ac:dyDescent="0.2">
      <c r="A409" s="32">
        <v>813</v>
      </c>
      <c r="B409" s="33" t="s">
        <v>5</v>
      </c>
      <c r="C409" s="34">
        <v>829</v>
      </c>
      <c r="D409" s="32" t="str">
        <f t="shared" si="6"/>
        <v>813X829</v>
      </c>
      <c r="E409" s="48" t="s">
        <v>1624</v>
      </c>
      <c r="F409" s="61" t="s">
        <v>2036</v>
      </c>
      <c r="G409" s="41" t="s">
        <v>43</v>
      </c>
      <c r="H409" s="38"/>
      <c r="I409" s="32">
        <v>813</v>
      </c>
      <c r="J409" s="63">
        <f>VLOOKUP(I409,pTRAIT!A:B,2,FALSE)</f>
        <v>0</v>
      </c>
      <c r="K409" s="63" t="s">
        <v>2724</v>
      </c>
      <c r="L409" s="63"/>
      <c r="M409" s="63" t="s">
        <v>2437</v>
      </c>
      <c r="N409" s="63" t="s">
        <v>2730</v>
      </c>
      <c r="O409" s="63" t="s">
        <v>2431</v>
      </c>
      <c r="P409" s="63" t="s">
        <v>2431</v>
      </c>
      <c r="Q409" s="63" t="s">
        <v>2734</v>
      </c>
      <c r="R409" s="63" t="s">
        <v>2735</v>
      </c>
      <c r="S409" s="63" t="s">
        <v>2431</v>
      </c>
      <c r="T409" s="63" t="s">
        <v>2431</v>
      </c>
      <c r="U409" s="63" t="s">
        <v>2431</v>
      </c>
      <c r="V409" s="63" t="s">
        <v>2739</v>
      </c>
      <c r="W409" s="63" t="s">
        <v>2431</v>
      </c>
      <c r="X409" s="63" t="s">
        <v>2436</v>
      </c>
      <c r="Y409" s="63" t="s">
        <v>2431</v>
      </c>
      <c r="Z409" s="63"/>
      <c r="AA409" s="63" t="s">
        <v>2728</v>
      </c>
      <c r="AB409" s="63"/>
      <c r="AC409" s="34">
        <v>829</v>
      </c>
      <c r="AD409" s="40" t="str">
        <f>VLOOKUP(AC409,pTRAIT!A:B,2,FALSE)</f>
        <v>(RT)(Mi1)(Y); / (Pu);</v>
      </c>
      <c r="AE409" s="63">
        <f>VLOOKUP($AC409,pTRAIT!$A:$X,7,FALSE)</f>
        <v>0</v>
      </c>
      <c r="AF409" s="63">
        <f>VLOOKUP($AC409,pTRAIT!$A:$X,8,FALSE)</f>
        <v>0</v>
      </c>
      <c r="AG409" s="63">
        <f>VLOOKUP($AC409,pTRAIT!$A:$X,9,FALSE)</f>
        <v>0</v>
      </c>
      <c r="AH409" s="63">
        <f>VLOOKUP($AC409,pTRAIT!$A:$X,10,FALSE)</f>
        <v>0</v>
      </c>
      <c r="AI409" s="63">
        <f>VLOOKUP($AC409,pTRAIT!$A:$X,11,FALSE)</f>
        <v>0</v>
      </c>
      <c r="AJ409" s="63">
        <f>VLOOKUP($AC409,pTRAIT!$A:$X,12,FALSE)</f>
        <v>0</v>
      </c>
      <c r="AK409" s="63">
        <f>VLOOKUP($AC409,pTRAIT!$A:$X,13,FALSE)</f>
        <v>0</v>
      </c>
      <c r="AL409" s="63">
        <f>VLOOKUP($AC409,pTRAIT!$A:$X,14,FALSE)</f>
        <v>0</v>
      </c>
      <c r="AM409" s="63">
        <f>VLOOKUP($AC409,pTRAIT!$A:$X,15,FALSE)</f>
        <v>0</v>
      </c>
      <c r="AN409" s="63">
        <f>VLOOKUP($AC409,pTRAIT!$A:$X,16,FALSE)</f>
        <v>0</v>
      </c>
      <c r="AO409" s="63">
        <f>VLOOKUP($AC409,pTRAIT!$A:$X,17,FALSE)</f>
        <v>0</v>
      </c>
      <c r="AP409" s="63">
        <f>VLOOKUP($AC409,pTRAIT!$A:$X,18,FALSE)</f>
        <v>0</v>
      </c>
      <c r="AQ409" s="63">
        <f>VLOOKUP($AC409,pTRAIT!$A:$X,19,FALSE)</f>
        <v>0</v>
      </c>
      <c r="AR409" s="63">
        <f>VLOOKUP($AC409,pTRAIT!$A:$X,20,FALSE)</f>
        <v>0</v>
      </c>
      <c r="AS409" s="63">
        <f>VLOOKUP($AC409,pTRAIT!$A:$X,21,FALSE)</f>
        <v>0</v>
      </c>
      <c r="AT409" s="63">
        <f>VLOOKUP($AC409,pTRAIT!$A:$X,22,FALSE)</f>
        <v>0</v>
      </c>
      <c r="AU409" s="63">
        <f>VLOOKUP($AC409,pTRAIT!$A:$X,23,FALSE)</f>
        <v>0</v>
      </c>
      <c r="AV409" s="63">
        <f>VLOOKUP($AC409,pTRAIT!$A:$X,24,FALSE)</f>
        <v>0</v>
      </c>
    </row>
    <row r="410" spans="1:48" ht="12" customHeight="1" x14ac:dyDescent="0.2">
      <c r="A410" s="32">
        <v>813</v>
      </c>
      <c r="B410" s="33" t="s">
        <v>5</v>
      </c>
      <c r="C410" s="34">
        <v>831</v>
      </c>
      <c r="D410" s="32" t="str">
        <f t="shared" si="6"/>
        <v>813X831</v>
      </c>
      <c r="E410" s="48" t="s">
        <v>1624</v>
      </c>
      <c r="F410" s="61" t="s">
        <v>2037</v>
      </c>
      <c r="G410" s="41" t="s">
        <v>43</v>
      </c>
      <c r="H410" s="38"/>
      <c r="I410" s="32">
        <v>813</v>
      </c>
      <c r="J410" s="63">
        <f>VLOOKUP(I410,pTRAIT!A:B,2,FALSE)</f>
        <v>0</v>
      </c>
      <c r="K410" s="63" t="s">
        <v>2724</v>
      </c>
      <c r="L410" s="63"/>
      <c r="M410" s="63" t="s">
        <v>2437</v>
      </c>
      <c r="N410" s="63" t="s">
        <v>2730</v>
      </c>
      <c r="O410" s="63" t="s">
        <v>2431</v>
      </c>
      <c r="P410" s="63" t="s">
        <v>2431</v>
      </c>
      <c r="Q410" s="63" t="s">
        <v>2734</v>
      </c>
      <c r="R410" s="63" t="s">
        <v>2735</v>
      </c>
      <c r="S410" s="63" t="s">
        <v>2431</v>
      </c>
      <c r="T410" s="63" t="s">
        <v>2431</v>
      </c>
      <c r="U410" s="63" t="s">
        <v>2431</v>
      </c>
      <c r="V410" s="63" t="s">
        <v>2739</v>
      </c>
      <c r="W410" s="63" t="s">
        <v>2431</v>
      </c>
      <c r="X410" s="63" t="s">
        <v>2436</v>
      </c>
      <c r="Y410" s="63" t="s">
        <v>2431</v>
      </c>
      <c r="Z410" s="63"/>
      <c r="AA410" s="63" t="s">
        <v>2728</v>
      </c>
      <c r="AB410" s="63"/>
      <c r="AC410" s="34">
        <v>831</v>
      </c>
      <c r="AD410" s="40" t="str">
        <f>VLOOKUP(AC410,pTRAIT!A:B,2,FALSE)</f>
        <v>(RT)(Mi1)(Y); / (Pu);RIN=RS</v>
      </c>
      <c r="AE410" s="63">
        <f>VLOOKUP($AC410,pTRAIT!$A:$X,7,FALSE)</f>
        <v>0</v>
      </c>
      <c r="AF410" s="63">
        <f>VLOOKUP($AC410,pTRAIT!$A:$X,8,FALSE)</f>
        <v>0</v>
      </c>
      <c r="AG410" s="63">
        <f>VLOOKUP($AC410,pTRAIT!$A:$X,9,FALSE)</f>
        <v>0</v>
      </c>
      <c r="AH410" s="63">
        <f>VLOOKUP($AC410,pTRAIT!$A:$X,10,FALSE)</f>
        <v>0</v>
      </c>
      <c r="AI410" s="63">
        <f>VLOOKUP($AC410,pTRAIT!$A:$X,11,FALSE)</f>
        <v>0</v>
      </c>
      <c r="AJ410" s="63">
        <f>VLOOKUP($AC410,pTRAIT!$A:$X,12,FALSE)</f>
        <v>0</v>
      </c>
      <c r="AK410" s="63">
        <f>VLOOKUP($AC410,pTRAIT!$A:$X,13,FALSE)</f>
        <v>0</v>
      </c>
      <c r="AL410" s="63">
        <f>VLOOKUP($AC410,pTRAIT!$A:$X,14,FALSE)</f>
        <v>0</v>
      </c>
      <c r="AM410" s="63">
        <f>VLOOKUP($AC410,pTRAIT!$A:$X,15,FALSE)</f>
        <v>0</v>
      </c>
      <c r="AN410" s="63">
        <f>VLOOKUP($AC410,pTRAIT!$A:$X,16,FALSE)</f>
        <v>0</v>
      </c>
      <c r="AO410" s="63">
        <f>VLOOKUP($AC410,pTRAIT!$A:$X,17,FALSE)</f>
        <v>0</v>
      </c>
      <c r="AP410" s="63">
        <f>VLOOKUP($AC410,pTRAIT!$A:$X,18,FALSE)</f>
        <v>0</v>
      </c>
      <c r="AQ410" s="63">
        <f>VLOOKUP($AC410,pTRAIT!$A:$X,19,FALSE)</f>
        <v>0</v>
      </c>
      <c r="AR410" s="63">
        <f>VLOOKUP($AC410,pTRAIT!$A:$X,20,FALSE)</f>
        <v>0</v>
      </c>
      <c r="AS410" s="63">
        <f>VLOOKUP($AC410,pTRAIT!$A:$X,21,FALSE)</f>
        <v>0</v>
      </c>
      <c r="AT410" s="63">
        <f>VLOOKUP($AC410,pTRAIT!$A:$X,22,FALSE)</f>
        <v>0</v>
      </c>
      <c r="AU410" s="63">
        <f>VLOOKUP($AC410,pTRAIT!$A:$X,23,FALSE)</f>
        <v>0</v>
      </c>
      <c r="AV410" s="63">
        <f>VLOOKUP($AC410,pTRAIT!$A:$X,24,FALSE)</f>
        <v>0</v>
      </c>
    </row>
    <row r="411" spans="1:48" ht="12" customHeight="1" x14ac:dyDescent="0.2">
      <c r="A411" s="32">
        <v>813</v>
      </c>
      <c r="B411" s="33" t="s">
        <v>5</v>
      </c>
      <c r="C411" s="34">
        <v>833</v>
      </c>
      <c r="D411" s="32" t="str">
        <f t="shared" si="6"/>
        <v>813X833</v>
      </c>
      <c r="E411" s="48" t="s">
        <v>1624</v>
      </c>
      <c r="F411" s="61" t="s">
        <v>2038</v>
      </c>
      <c r="G411" s="41" t="s">
        <v>43</v>
      </c>
      <c r="H411" s="38"/>
      <c r="I411" s="32">
        <v>813</v>
      </c>
      <c r="J411" s="63">
        <f>VLOOKUP(I411,pTRAIT!A:B,2,FALSE)</f>
        <v>0</v>
      </c>
      <c r="K411" s="63" t="s">
        <v>2724</v>
      </c>
      <c r="L411" s="63"/>
      <c r="M411" s="63" t="s">
        <v>2437</v>
      </c>
      <c r="N411" s="63" t="s">
        <v>2730</v>
      </c>
      <c r="O411" s="63" t="s">
        <v>2431</v>
      </c>
      <c r="P411" s="63" t="s">
        <v>2431</v>
      </c>
      <c r="Q411" s="63" t="s">
        <v>2734</v>
      </c>
      <c r="R411" s="63" t="s">
        <v>2735</v>
      </c>
      <c r="S411" s="63" t="s">
        <v>2431</v>
      </c>
      <c r="T411" s="63" t="s">
        <v>2431</v>
      </c>
      <c r="U411" s="63" t="s">
        <v>2431</v>
      </c>
      <c r="V411" s="63" t="s">
        <v>2739</v>
      </c>
      <c r="W411" s="63" t="s">
        <v>2431</v>
      </c>
      <c r="X411" s="63" t="s">
        <v>2436</v>
      </c>
      <c r="Y411" s="63" t="s">
        <v>2431</v>
      </c>
      <c r="Z411" s="63"/>
      <c r="AA411" s="63" t="s">
        <v>2728</v>
      </c>
      <c r="AB411" s="63"/>
      <c r="AC411" s="34">
        <v>833</v>
      </c>
      <c r="AD411" s="40" t="str">
        <f>VLOOKUP(AC411,pTRAIT!A:B,2,FALSE)</f>
        <v>(RT)(Mi1)(Y); / (Pu);</v>
      </c>
      <c r="AE411" s="63">
        <f>VLOOKUP($AC411,pTRAIT!$A:$X,7,FALSE)</f>
        <v>0</v>
      </c>
      <c r="AF411" s="63">
        <f>VLOOKUP($AC411,pTRAIT!$A:$X,8,FALSE)</f>
        <v>0</v>
      </c>
      <c r="AG411" s="63">
        <f>VLOOKUP($AC411,pTRAIT!$A:$X,9,FALSE)</f>
        <v>0</v>
      </c>
      <c r="AH411" s="63">
        <f>VLOOKUP($AC411,pTRAIT!$A:$X,10,FALSE)</f>
        <v>0</v>
      </c>
      <c r="AI411" s="63">
        <f>VLOOKUP($AC411,pTRAIT!$A:$X,11,FALSE)</f>
        <v>0</v>
      </c>
      <c r="AJ411" s="63">
        <f>VLOOKUP($AC411,pTRAIT!$A:$X,12,FALSE)</f>
        <v>0</v>
      </c>
      <c r="AK411" s="63">
        <f>VLOOKUP($AC411,pTRAIT!$A:$X,13,FALSE)</f>
        <v>0</v>
      </c>
      <c r="AL411" s="63">
        <f>VLOOKUP($AC411,pTRAIT!$A:$X,14,FALSE)</f>
        <v>0</v>
      </c>
      <c r="AM411" s="63">
        <f>VLOOKUP($AC411,pTRAIT!$A:$X,15,FALSE)</f>
        <v>0</v>
      </c>
      <c r="AN411" s="63">
        <f>VLOOKUP($AC411,pTRAIT!$A:$X,16,FALSE)</f>
        <v>0</v>
      </c>
      <c r="AO411" s="63">
        <f>VLOOKUP($AC411,pTRAIT!$A:$X,17,FALSE)</f>
        <v>0</v>
      </c>
      <c r="AP411" s="63">
        <f>VLOOKUP($AC411,pTRAIT!$A:$X,18,FALSE)</f>
        <v>0</v>
      </c>
      <c r="AQ411" s="63">
        <f>VLOOKUP($AC411,pTRAIT!$A:$X,19,FALSE)</f>
        <v>0</v>
      </c>
      <c r="AR411" s="63">
        <f>VLOOKUP($AC411,pTRAIT!$A:$X,20,FALSE)</f>
        <v>0</v>
      </c>
      <c r="AS411" s="63">
        <f>VLOOKUP($AC411,pTRAIT!$A:$X,21,FALSE)</f>
        <v>0</v>
      </c>
      <c r="AT411" s="63">
        <f>VLOOKUP($AC411,pTRAIT!$A:$X,22,FALSE)</f>
        <v>0</v>
      </c>
      <c r="AU411" s="63">
        <f>VLOOKUP($AC411,pTRAIT!$A:$X,23,FALSE)</f>
        <v>0</v>
      </c>
      <c r="AV411" s="63">
        <f>VLOOKUP($AC411,pTRAIT!$A:$X,24,FALSE)</f>
        <v>0</v>
      </c>
    </row>
    <row r="412" spans="1:48" ht="12" customHeight="1" x14ac:dyDescent="0.2">
      <c r="A412" s="32">
        <v>813</v>
      </c>
      <c r="B412" s="33" t="s">
        <v>5</v>
      </c>
      <c r="C412" s="34">
        <v>834</v>
      </c>
      <c r="D412" s="32" t="str">
        <f t="shared" si="6"/>
        <v>813X834</v>
      </c>
      <c r="E412" s="48" t="s">
        <v>1624</v>
      </c>
      <c r="F412" s="61" t="s">
        <v>2039</v>
      </c>
      <c r="G412" s="41" t="s">
        <v>43</v>
      </c>
      <c r="H412" s="45"/>
      <c r="I412" s="32">
        <v>813</v>
      </c>
      <c r="J412" s="63">
        <f>VLOOKUP(I412,pTRAIT!A:B,2,FALSE)</f>
        <v>0</v>
      </c>
      <c r="K412" s="63" t="s">
        <v>2724</v>
      </c>
      <c r="L412" s="63"/>
      <c r="M412" s="63" t="s">
        <v>2437</v>
      </c>
      <c r="N412" s="63" t="s">
        <v>2730</v>
      </c>
      <c r="O412" s="63" t="s">
        <v>2431</v>
      </c>
      <c r="P412" s="63" t="s">
        <v>2431</v>
      </c>
      <c r="Q412" s="63" t="s">
        <v>2734</v>
      </c>
      <c r="R412" s="63" t="s">
        <v>2735</v>
      </c>
      <c r="S412" s="63" t="s">
        <v>2431</v>
      </c>
      <c r="T412" s="63" t="s">
        <v>2431</v>
      </c>
      <c r="U412" s="63" t="s">
        <v>2431</v>
      </c>
      <c r="V412" s="63" t="s">
        <v>2739</v>
      </c>
      <c r="W412" s="63" t="s">
        <v>2431</v>
      </c>
      <c r="X412" s="63" t="s">
        <v>2436</v>
      </c>
      <c r="Y412" s="63" t="s">
        <v>2431</v>
      </c>
      <c r="Z412" s="63"/>
      <c r="AA412" s="63" t="s">
        <v>2728</v>
      </c>
      <c r="AB412" s="63"/>
      <c r="AC412" s="34">
        <v>834</v>
      </c>
      <c r="AD412" s="40" t="str">
        <f>VLOOKUP(AC412,pTRAIT!A:B,2,FALSE)</f>
        <v>(RT)(Mi1)(Y); / (Pu);</v>
      </c>
      <c r="AE412" s="63">
        <f>VLOOKUP($AC412,pTRAIT!$A:$X,7,FALSE)</f>
        <v>0</v>
      </c>
      <c r="AF412" s="63">
        <f>VLOOKUP($AC412,pTRAIT!$A:$X,8,FALSE)</f>
        <v>0</v>
      </c>
      <c r="AG412" s="63">
        <f>VLOOKUP($AC412,pTRAIT!$A:$X,9,FALSE)</f>
        <v>0</v>
      </c>
      <c r="AH412" s="63">
        <f>VLOOKUP($AC412,pTRAIT!$A:$X,10,FALSE)</f>
        <v>0</v>
      </c>
      <c r="AI412" s="63">
        <f>VLOOKUP($AC412,pTRAIT!$A:$X,11,FALSE)</f>
        <v>0</v>
      </c>
      <c r="AJ412" s="63">
        <f>VLOOKUP($AC412,pTRAIT!$A:$X,12,FALSE)</f>
        <v>0</v>
      </c>
      <c r="AK412" s="63">
        <f>VLOOKUP($AC412,pTRAIT!$A:$X,13,FALSE)</f>
        <v>0</v>
      </c>
      <c r="AL412" s="63">
        <f>VLOOKUP($AC412,pTRAIT!$A:$X,14,FALSE)</f>
        <v>0</v>
      </c>
      <c r="AM412" s="63">
        <f>VLOOKUP($AC412,pTRAIT!$A:$X,15,FALSE)</f>
        <v>0</v>
      </c>
      <c r="AN412" s="63">
        <f>VLOOKUP($AC412,pTRAIT!$A:$X,16,FALSE)</f>
        <v>0</v>
      </c>
      <c r="AO412" s="63">
        <f>VLOOKUP($AC412,pTRAIT!$A:$X,17,FALSE)</f>
        <v>0</v>
      </c>
      <c r="AP412" s="63">
        <f>VLOOKUP($AC412,pTRAIT!$A:$X,18,FALSE)</f>
        <v>0</v>
      </c>
      <c r="AQ412" s="63">
        <f>VLOOKUP($AC412,pTRAIT!$A:$X,19,FALSE)</f>
        <v>0</v>
      </c>
      <c r="AR412" s="63">
        <f>VLOOKUP($AC412,pTRAIT!$A:$X,20,FALSE)</f>
        <v>0</v>
      </c>
      <c r="AS412" s="63">
        <f>VLOOKUP($AC412,pTRAIT!$A:$X,21,FALSE)</f>
        <v>0</v>
      </c>
      <c r="AT412" s="63">
        <f>VLOOKUP($AC412,pTRAIT!$A:$X,22,FALSE)</f>
        <v>0</v>
      </c>
      <c r="AU412" s="63">
        <f>VLOOKUP($AC412,pTRAIT!$A:$X,23,FALSE)</f>
        <v>0</v>
      </c>
      <c r="AV412" s="63">
        <f>VLOOKUP($AC412,pTRAIT!$A:$X,24,FALSE)</f>
        <v>0</v>
      </c>
    </row>
    <row r="413" spans="1:48" ht="12" customHeight="1" x14ac:dyDescent="0.2">
      <c r="A413" s="32">
        <v>813</v>
      </c>
      <c r="B413" s="33" t="s">
        <v>5</v>
      </c>
      <c r="C413" s="34">
        <v>835</v>
      </c>
      <c r="D413" s="32" t="str">
        <f t="shared" si="6"/>
        <v>813X835</v>
      </c>
      <c r="E413" s="48" t="s">
        <v>1624</v>
      </c>
      <c r="F413" s="61" t="s">
        <v>2040</v>
      </c>
      <c r="G413" s="41" t="s">
        <v>43</v>
      </c>
      <c r="H413" s="38"/>
      <c r="I413" s="32">
        <v>813</v>
      </c>
      <c r="J413" s="63">
        <f>VLOOKUP(I413,pTRAIT!A:B,2,FALSE)</f>
        <v>0</v>
      </c>
      <c r="K413" s="63" t="s">
        <v>2724</v>
      </c>
      <c r="L413" s="63"/>
      <c r="M413" s="63" t="s">
        <v>2437</v>
      </c>
      <c r="N413" s="63" t="s">
        <v>2730</v>
      </c>
      <c r="O413" s="63" t="s">
        <v>2431</v>
      </c>
      <c r="P413" s="63" t="s">
        <v>2431</v>
      </c>
      <c r="Q413" s="63" t="s">
        <v>2734</v>
      </c>
      <c r="R413" s="63" t="s">
        <v>2735</v>
      </c>
      <c r="S413" s="63" t="s">
        <v>2431</v>
      </c>
      <c r="T413" s="63" t="s">
        <v>2431</v>
      </c>
      <c r="U413" s="63" t="s">
        <v>2431</v>
      </c>
      <c r="V413" s="63" t="s">
        <v>2739</v>
      </c>
      <c r="W413" s="63" t="s">
        <v>2431</v>
      </c>
      <c r="X413" s="63" t="s">
        <v>2436</v>
      </c>
      <c r="Y413" s="63" t="s">
        <v>2431</v>
      </c>
      <c r="Z413" s="63"/>
      <c r="AA413" s="63" t="s">
        <v>2728</v>
      </c>
      <c r="AB413" s="63"/>
      <c r="AC413" s="34">
        <v>835</v>
      </c>
      <c r="AD413" s="40" t="str">
        <f>VLOOKUP(AC413,pTRAIT!A:B,2,FALSE)</f>
        <v>(RT)(Mi1)(Y); / (Pu);</v>
      </c>
      <c r="AE413" s="63">
        <f>VLOOKUP($AC413,pTRAIT!$A:$X,7,FALSE)</f>
        <v>0</v>
      </c>
      <c r="AF413" s="63">
        <f>VLOOKUP($AC413,pTRAIT!$A:$X,8,FALSE)</f>
        <v>0</v>
      </c>
      <c r="AG413" s="63">
        <f>VLOOKUP($AC413,pTRAIT!$A:$X,9,FALSE)</f>
        <v>0</v>
      </c>
      <c r="AH413" s="63">
        <f>VLOOKUP($AC413,pTRAIT!$A:$X,10,FALSE)</f>
        <v>0</v>
      </c>
      <c r="AI413" s="63">
        <f>VLOOKUP($AC413,pTRAIT!$A:$X,11,FALSE)</f>
        <v>0</v>
      </c>
      <c r="AJ413" s="63">
        <f>VLOOKUP($AC413,pTRAIT!$A:$X,12,FALSE)</f>
        <v>0</v>
      </c>
      <c r="AK413" s="63">
        <f>VLOOKUP($AC413,pTRAIT!$A:$X,13,FALSE)</f>
        <v>0</v>
      </c>
      <c r="AL413" s="63">
        <f>VLOOKUP($AC413,pTRAIT!$A:$X,14,FALSE)</f>
        <v>0</v>
      </c>
      <c r="AM413" s="63">
        <f>VLOOKUP($AC413,pTRAIT!$A:$X,15,FALSE)</f>
        <v>0</v>
      </c>
      <c r="AN413" s="63">
        <f>VLOOKUP($AC413,pTRAIT!$A:$X,16,FALSE)</f>
        <v>0</v>
      </c>
      <c r="AO413" s="63">
        <f>VLOOKUP($AC413,pTRAIT!$A:$X,17,FALSE)</f>
        <v>0</v>
      </c>
      <c r="AP413" s="63">
        <f>VLOOKUP($AC413,pTRAIT!$A:$X,18,FALSE)</f>
        <v>0</v>
      </c>
      <c r="AQ413" s="63">
        <f>VLOOKUP($AC413,pTRAIT!$A:$X,19,FALSE)</f>
        <v>0</v>
      </c>
      <c r="AR413" s="63">
        <f>VLOOKUP($AC413,pTRAIT!$A:$X,20,FALSE)</f>
        <v>0</v>
      </c>
      <c r="AS413" s="63">
        <f>VLOOKUP($AC413,pTRAIT!$A:$X,21,FALSE)</f>
        <v>0</v>
      </c>
      <c r="AT413" s="63">
        <f>VLOOKUP($AC413,pTRAIT!$A:$X,22,FALSE)</f>
        <v>0</v>
      </c>
      <c r="AU413" s="63">
        <f>VLOOKUP($AC413,pTRAIT!$A:$X,23,FALSE)</f>
        <v>0</v>
      </c>
      <c r="AV413" s="63">
        <f>VLOOKUP($AC413,pTRAIT!$A:$X,24,FALSE)</f>
        <v>0</v>
      </c>
    </row>
    <row r="414" spans="1:48" ht="12" customHeight="1" x14ac:dyDescent="0.2">
      <c r="A414" s="32">
        <v>813</v>
      </c>
      <c r="B414" s="33" t="s">
        <v>5</v>
      </c>
      <c r="C414" s="34">
        <v>836</v>
      </c>
      <c r="D414" s="32" t="str">
        <f t="shared" si="6"/>
        <v>813X836</v>
      </c>
      <c r="E414" s="48" t="s">
        <v>1624</v>
      </c>
      <c r="F414" s="61" t="s">
        <v>2041</v>
      </c>
      <c r="G414" s="41" t="s">
        <v>43</v>
      </c>
      <c r="H414" s="38"/>
      <c r="I414" s="32">
        <v>813</v>
      </c>
      <c r="J414" s="63">
        <f>VLOOKUP(I414,pTRAIT!A:B,2,FALSE)</f>
        <v>0</v>
      </c>
      <c r="K414" s="63" t="s">
        <v>2724</v>
      </c>
      <c r="L414" s="63"/>
      <c r="M414" s="63" t="s">
        <v>2437</v>
      </c>
      <c r="N414" s="63" t="s">
        <v>2730</v>
      </c>
      <c r="O414" s="63" t="s">
        <v>2431</v>
      </c>
      <c r="P414" s="63" t="s">
        <v>2431</v>
      </c>
      <c r="Q414" s="63" t="s">
        <v>2734</v>
      </c>
      <c r="R414" s="63" t="s">
        <v>2735</v>
      </c>
      <c r="S414" s="63" t="s">
        <v>2431</v>
      </c>
      <c r="T414" s="63" t="s">
        <v>2431</v>
      </c>
      <c r="U414" s="63" t="s">
        <v>2431</v>
      </c>
      <c r="V414" s="63" t="s">
        <v>2739</v>
      </c>
      <c r="W414" s="63" t="s">
        <v>2431</v>
      </c>
      <c r="X414" s="63" t="s">
        <v>2436</v>
      </c>
      <c r="Y414" s="63" t="s">
        <v>2431</v>
      </c>
      <c r="Z414" s="63"/>
      <c r="AA414" s="63" t="s">
        <v>2728</v>
      </c>
      <c r="AB414" s="63"/>
      <c r="AC414" s="34">
        <v>836</v>
      </c>
      <c r="AD414" s="40" t="str">
        <f>VLOOKUP(AC414,pTRAIT!A:B,2,FALSE)</f>
        <v>(RT)(Mi1)(Y); / (Pu);RIN=RS</v>
      </c>
      <c r="AE414" s="63">
        <f>VLOOKUP($AC414,pTRAIT!$A:$X,7,FALSE)</f>
        <v>0</v>
      </c>
      <c r="AF414" s="63">
        <f>VLOOKUP($AC414,pTRAIT!$A:$X,8,FALSE)</f>
        <v>0</v>
      </c>
      <c r="AG414" s="63">
        <f>VLOOKUP($AC414,pTRAIT!$A:$X,9,FALSE)</f>
        <v>0</v>
      </c>
      <c r="AH414" s="63">
        <f>VLOOKUP($AC414,pTRAIT!$A:$X,10,FALSE)</f>
        <v>0</v>
      </c>
      <c r="AI414" s="63">
        <f>VLOOKUP($AC414,pTRAIT!$A:$X,11,FALSE)</f>
        <v>0</v>
      </c>
      <c r="AJ414" s="63">
        <f>VLOOKUP($AC414,pTRAIT!$A:$X,12,FALSE)</f>
        <v>0</v>
      </c>
      <c r="AK414" s="63">
        <f>VLOOKUP($AC414,pTRAIT!$A:$X,13,FALSE)</f>
        <v>0</v>
      </c>
      <c r="AL414" s="63">
        <f>VLOOKUP($AC414,pTRAIT!$A:$X,14,FALSE)</f>
        <v>0</v>
      </c>
      <c r="AM414" s="63">
        <f>VLOOKUP($AC414,pTRAIT!$A:$X,15,FALSE)</f>
        <v>0</v>
      </c>
      <c r="AN414" s="63">
        <f>VLOOKUP($AC414,pTRAIT!$A:$X,16,FALSE)</f>
        <v>0</v>
      </c>
      <c r="AO414" s="63">
        <f>VLOOKUP($AC414,pTRAIT!$A:$X,17,FALSE)</f>
        <v>0</v>
      </c>
      <c r="AP414" s="63">
        <f>VLOOKUP($AC414,pTRAIT!$A:$X,18,FALSE)</f>
        <v>0</v>
      </c>
      <c r="AQ414" s="63">
        <f>VLOOKUP($AC414,pTRAIT!$A:$X,19,FALSE)</f>
        <v>0</v>
      </c>
      <c r="AR414" s="63">
        <f>VLOOKUP($AC414,pTRAIT!$A:$X,20,FALSE)</f>
        <v>0</v>
      </c>
      <c r="AS414" s="63">
        <f>VLOOKUP($AC414,pTRAIT!$A:$X,21,FALSE)</f>
        <v>0</v>
      </c>
      <c r="AT414" s="63">
        <f>VLOOKUP($AC414,pTRAIT!$A:$X,22,FALSE)</f>
        <v>0</v>
      </c>
      <c r="AU414" s="63">
        <f>VLOOKUP($AC414,pTRAIT!$A:$X,23,FALSE)</f>
        <v>0</v>
      </c>
      <c r="AV414" s="63">
        <f>VLOOKUP($AC414,pTRAIT!$A:$X,24,FALSE)</f>
        <v>0</v>
      </c>
    </row>
    <row r="415" spans="1:48" ht="12" customHeight="1" x14ac:dyDescent="0.2">
      <c r="A415" s="32">
        <v>813</v>
      </c>
      <c r="B415" s="33" t="s">
        <v>5</v>
      </c>
      <c r="C415" s="34">
        <v>837</v>
      </c>
      <c r="D415" s="32" t="str">
        <f t="shared" si="6"/>
        <v>813X837</v>
      </c>
      <c r="E415" s="48" t="s">
        <v>1624</v>
      </c>
      <c r="F415" s="61" t="s">
        <v>2042</v>
      </c>
      <c r="G415" s="41" t="s">
        <v>43</v>
      </c>
      <c r="H415" s="38"/>
      <c r="I415" s="32">
        <v>813</v>
      </c>
      <c r="J415" s="63">
        <f>VLOOKUP(I415,pTRAIT!A:B,2,FALSE)</f>
        <v>0</v>
      </c>
      <c r="K415" s="63" t="s">
        <v>2724</v>
      </c>
      <c r="L415" s="63"/>
      <c r="M415" s="63" t="s">
        <v>2437</v>
      </c>
      <c r="N415" s="63" t="s">
        <v>2730</v>
      </c>
      <c r="O415" s="63" t="s">
        <v>2431</v>
      </c>
      <c r="P415" s="63" t="s">
        <v>2431</v>
      </c>
      <c r="Q415" s="63" t="s">
        <v>2734</v>
      </c>
      <c r="R415" s="63" t="s">
        <v>2735</v>
      </c>
      <c r="S415" s="63" t="s">
        <v>2431</v>
      </c>
      <c r="T415" s="63" t="s">
        <v>2431</v>
      </c>
      <c r="U415" s="63" t="s">
        <v>2431</v>
      </c>
      <c r="V415" s="63" t="s">
        <v>2739</v>
      </c>
      <c r="W415" s="63" t="s">
        <v>2431</v>
      </c>
      <c r="X415" s="63" t="s">
        <v>2436</v>
      </c>
      <c r="Y415" s="63" t="s">
        <v>2431</v>
      </c>
      <c r="Z415" s="63"/>
      <c r="AA415" s="63" t="s">
        <v>2728</v>
      </c>
      <c r="AB415" s="63"/>
      <c r="AC415" s="34">
        <v>837</v>
      </c>
      <c r="AD415" s="40" t="str">
        <f>VLOOKUP(AC415,pTRAIT!A:B,2,FALSE)</f>
        <v>(RT)(Mi1)(Y); / ;</v>
      </c>
      <c r="AE415" s="63">
        <f>VLOOKUP($AC415,pTRAIT!$A:$X,7,FALSE)</f>
        <v>0</v>
      </c>
      <c r="AF415" s="63">
        <f>VLOOKUP($AC415,pTRAIT!$A:$X,8,FALSE)</f>
        <v>0</v>
      </c>
      <c r="AG415" s="63">
        <f>VLOOKUP($AC415,pTRAIT!$A:$X,9,FALSE)</f>
        <v>0</v>
      </c>
      <c r="AH415" s="63">
        <f>VLOOKUP($AC415,pTRAIT!$A:$X,10,FALSE)</f>
        <v>0</v>
      </c>
      <c r="AI415" s="63">
        <f>VLOOKUP($AC415,pTRAIT!$A:$X,11,FALSE)</f>
        <v>0</v>
      </c>
      <c r="AJ415" s="63">
        <f>VLOOKUP($AC415,pTRAIT!$A:$X,12,FALSE)</f>
        <v>0</v>
      </c>
      <c r="AK415" s="63">
        <f>VLOOKUP($AC415,pTRAIT!$A:$X,13,FALSE)</f>
        <v>0</v>
      </c>
      <c r="AL415" s="63">
        <f>VLOOKUP($AC415,pTRAIT!$A:$X,14,FALSE)</f>
        <v>0</v>
      </c>
      <c r="AM415" s="63">
        <f>VLOOKUP($AC415,pTRAIT!$A:$X,15,FALSE)</f>
        <v>0</v>
      </c>
      <c r="AN415" s="63">
        <f>VLOOKUP($AC415,pTRAIT!$A:$X,16,FALSE)</f>
        <v>0</v>
      </c>
      <c r="AO415" s="63">
        <f>VLOOKUP($AC415,pTRAIT!$A:$X,17,FALSE)</f>
        <v>0</v>
      </c>
      <c r="AP415" s="63">
        <f>VLOOKUP($AC415,pTRAIT!$A:$X,18,FALSE)</f>
        <v>0</v>
      </c>
      <c r="AQ415" s="63">
        <f>VLOOKUP($AC415,pTRAIT!$A:$X,19,FALSE)</f>
        <v>0</v>
      </c>
      <c r="AR415" s="63">
        <f>VLOOKUP($AC415,pTRAIT!$A:$X,20,FALSE)</f>
        <v>0</v>
      </c>
      <c r="AS415" s="63">
        <f>VLOOKUP($AC415,pTRAIT!$A:$X,21,FALSE)</f>
        <v>0</v>
      </c>
      <c r="AT415" s="63">
        <f>VLOOKUP($AC415,pTRAIT!$A:$X,22,FALSE)</f>
        <v>0</v>
      </c>
      <c r="AU415" s="63">
        <f>VLOOKUP($AC415,pTRAIT!$A:$X,23,FALSE)</f>
        <v>0</v>
      </c>
      <c r="AV415" s="63">
        <f>VLOOKUP($AC415,pTRAIT!$A:$X,24,FALSE)</f>
        <v>0</v>
      </c>
    </row>
    <row r="416" spans="1:48" ht="12" customHeight="1" x14ac:dyDescent="0.2">
      <c r="A416" s="32">
        <v>813</v>
      </c>
      <c r="B416" s="33" t="s">
        <v>5</v>
      </c>
      <c r="C416" s="34">
        <v>914</v>
      </c>
      <c r="D416" s="32" t="str">
        <f t="shared" si="6"/>
        <v>813X914</v>
      </c>
      <c r="E416" s="48" t="s">
        <v>1624</v>
      </c>
      <c r="F416" s="61" t="s">
        <v>2043</v>
      </c>
      <c r="G416" s="41" t="s">
        <v>43</v>
      </c>
      <c r="H416" s="38"/>
      <c r="I416" s="32">
        <v>813</v>
      </c>
      <c r="J416" s="63">
        <f>VLOOKUP(I416,pTRAIT!A:B,2,FALSE)</f>
        <v>0</v>
      </c>
      <c r="K416" s="63" t="s">
        <v>2724</v>
      </c>
      <c r="L416" s="63"/>
      <c r="M416" s="63" t="s">
        <v>2437</v>
      </c>
      <c r="N416" s="63" t="s">
        <v>2730</v>
      </c>
      <c r="O416" s="63" t="s">
        <v>2431</v>
      </c>
      <c r="P416" s="63" t="s">
        <v>2431</v>
      </c>
      <c r="Q416" s="63" t="s">
        <v>2734</v>
      </c>
      <c r="R416" s="63" t="s">
        <v>2735</v>
      </c>
      <c r="S416" s="63" t="s">
        <v>2431</v>
      </c>
      <c r="T416" s="63" t="s">
        <v>2431</v>
      </c>
      <c r="U416" s="63" t="s">
        <v>2431</v>
      </c>
      <c r="V416" s="63" t="s">
        <v>2739</v>
      </c>
      <c r="W416" s="63" t="s">
        <v>2431</v>
      </c>
      <c r="X416" s="63" t="s">
        <v>2436</v>
      </c>
      <c r="Y416" s="63" t="s">
        <v>2431</v>
      </c>
      <c r="Z416" s="63"/>
      <c r="AA416" s="63" t="s">
        <v>2728</v>
      </c>
      <c r="AB416" s="63"/>
      <c r="AC416" s="34">
        <v>914</v>
      </c>
      <c r="AD416" s="40" t="str">
        <f>VLOOKUP(AC416,pTRAIT!A:B,2,FALSE)</f>
        <v>EM5UeMi1WSCf9;NST=X / EM5Mi1Cf9(Pu);RIN=RF</v>
      </c>
      <c r="AE416" s="63">
        <f>VLOOKUP($AC416,pTRAIT!$A:$X,7,FALSE)</f>
        <v>0</v>
      </c>
      <c r="AF416" s="63">
        <f>VLOOKUP($AC416,pTRAIT!$A:$X,8,FALSE)</f>
        <v>0</v>
      </c>
      <c r="AG416" s="63">
        <f>VLOOKUP($AC416,pTRAIT!$A:$X,9,FALSE)</f>
        <v>0</v>
      </c>
      <c r="AH416" s="63">
        <f>VLOOKUP($AC416,pTRAIT!$A:$X,10,FALSE)</f>
        <v>0</v>
      </c>
      <c r="AI416" s="63">
        <f>VLOOKUP($AC416,pTRAIT!$A:$X,11,FALSE)</f>
        <v>0</v>
      </c>
      <c r="AJ416" s="63">
        <f>VLOOKUP($AC416,pTRAIT!$A:$X,12,FALSE)</f>
        <v>0</v>
      </c>
      <c r="AK416" s="63">
        <f>VLOOKUP($AC416,pTRAIT!$A:$X,13,FALSE)</f>
        <v>0</v>
      </c>
      <c r="AL416" s="63">
        <f>VLOOKUP($AC416,pTRAIT!$A:$X,14,FALSE)</f>
        <v>0</v>
      </c>
      <c r="AM416" s="63">
        <f>VLOOKUP($AC416,pTRAIT!$A:$X,15,FALSE)</f>
        <v>0</v>
      </c>
      <c r="AN416" s="63">
        <f>VLOOKUP($AC416,pTRAIT!$A:$X,16,FALSE)</f>
        <v>0</v>
      </c>
      <c r="AO416" s="63">
        <f>VLOOKUP($AC416,pTRAIT!$A:$X,17,FALSE)</f>
        <v>0</v>
      </c>
      <c r="AP416" s="63">
        <f>VLOOKUP($AC416,pTRAIT!$A:$X,18,FALSE)</f>
        <v>0</v>
      </c>
      <c r="AQ416" s="63">
        <f>VLOOKUP($AC416,pTRAIT!$A:$X,19,FALSE)</f>
        <v>0</v>
      </c>
      <c r="AR416" s="63">
        <f>VLOOKUP($AC416,pTRAIT!$A:$X,20,FALSE)</f>
        <v>0</v>
      </c>
      <c r="AS416" s="63">
        <f>VLOOKUP($AC416,pTRAIT!$A:$X,21,FALSE)</f>
        <v>0</v>
      </c>
      <c r="AT416" s="63">
        <f>VLOOKUP($AC416,pTRAIT!$A:$X,22,FALSE)</f>
        <v>0</v>
      </c>
      <c r="AU416" s="63">
        <f>VLOOKUP($AC416,pTRAIT!$A:$X,23,FALSE)</f>
        <v>0</v>
      </c>
      <c r="AV416" s="63">
        <f>VLOOKUP($AC416,pTRAIT!$A:$X,24,FALSE)</f>
        <v>0</v>
      </c>
    </row>
    <row r="417" spans="1:48" ht="12" customHeight="1" x14ac:dyDescent="0.2">
      <c r="A417" s="32">
        <v>813</v>
      </c>
      <c r="B417" s="33" t="s">
        <v>5</v>
      </c>
      <c r="C417" s="34">
        <v>918</v>
      </c>
      <c r="D417" s="32" t="str">
        <f t="shared" si="6"/>
        <v>813X918</v>
      </c>
      <c r="E417" s="48" t="s">
        <v>1624</v>
      </c>
      <c r="F417" s="61" t="s">
        <v>2044</v>
      </c>
      <c r="G417" s="41" t="s">
        <v>43</v>
      </c>
      <c r="H417" s="38"/>
      <c r="I417" s="32">
        <v>813</v>
      </c>
      <c r="J417" s="63">
        <f>VLOOKUP(I417,pTRAIT!A:B,2,FALSE)</f>
        <v>0</v>
      </c>
      <c r="K417" s="63" t="s">
        <v>2724</v>
      </c>
      <c r="L417" s="63"/>
      <c r="M417" s="63" t="s">
        <v>2437</v>
      </c>
      <c r="N417" s="63" t="s">
        <v>2730</v>
      </c>
      <c r="O417" s="63" t="s">
        <v>2431</v>
      </c>
      <c r="P417" s="63" t="s">
        <v>2431</v>
      </c>
      <c r="Q417" s="63" t="s">
        <v>2734</v>
      </c>
      <c r="R417" s="63" t="s">
        <v>2735</v>
      </c>
      <c r="S417" s="63" t="s">
        <v>2431</v>
      </c>
      <c r="T417" s="63" t="s">
        <v>2431</v>
      </c>
      <c r="U417" s="63" t="s">
        <v>2431</v>
      </c>
      <c r="V417" s="63" t="s">
        <v>2739</v>
      </c>
      <c r="W417" s="63" t="s">
        <v>2431</v>
      </c>
      <c r="X417" s="63" t="s">
        <v>2436</v>
      </c>
      <c r="Y417" s="63" t="s">
        <v>2431</v>
      </c>
      <c r="Z417" s="63"/>
      <c r="AA417" s="63" t="s">
        <v>2728</v>
      </c>
      <c r="AB417" s="63"/>
      <c r="AC417" s="34">
        <v>918</v>
      </c>
      <c r="AD417" s="40" t="str">
        <f>VLOOKUP(AC417,pTRAIT!A:B,2,FALSE)</f>
        <v>EM5UeMi1WSCf9;NST=X / (RT)(Mi1)(Pu)(Y);</v>
      </c>
      <c r="AE417" s="63">
        <f>VLOOKUP($AC417,pTRAIT!$A:$X,7,FALSE)</f>
        <v>0</v>
      </c>
      <c r="AF417" s="63">
        <f>VLOOKUP($AC417,pTRAIT!$A:$X,8,FALSE)</f>
        <v>0</v>
      </c>
      <c r="AG417" s="63">
        <f>VLOOKUP($AC417,pTRAIT!$A:$X,9,FALSE)</f>
        <v>0</v>
      </c>
      <c r="AH417" s="63">
        <f>VLOOKUP($AC417,pTRAIT!$A:$X,10,FALSE)</f>
        <v>0</v>
      </c>
      <c r="AI417" s="63">
        <f>VLOOKUP($AC417,pTRAIT!$A:$X,11,FALSE)</f>
        <v>0</v>
      </c>
      <c r="AJ417" s="63">
        <f>VLOOKUP($AC417,pTRAIT!$A:$X,12,FALSE)</f>
        <v>0</v>
      </c>
      <c r="AK417" s="63">
        <f>VLOOKUP($AC417,pTRAIT!$A:$X,13,FALSE)</f>
        <v>0</v>
      </c>
      <c r="AL417" s="63">
        <f>VLOOKUP($AC417,pTRAIT!$A:$X,14,FALSE)</f>
        <v>0</v>
      </c>
      <c r="AM417" s="63">
        <f>VLOOKUP($AC417,pTRAIT!$A:$X,15,FALSE)</f>
        <v>0</v>
      </c>
      <c r="AN417" s="63">
        <f>VLOOKUP($AC417,pTRAIT!$A:$X,16,FALSE)</f>
        <v>0</v>
      </c>
      <c r="AO417" s="63">
        <f>VLOOKUP($AC417,pTRAIT!$A:$X,17,FALSE)</f>
        <v>0</v>
      </c>
      <c r="AP417" s="63">
        <f>VLOOKUP($AC417,pTRAIT!$A:$X,18,FALSE)</f>
        <v>0</v>
      </c>
      <c r="AQ417" s="63">
        <f>VLOOKUP($AC417,pTRAIT!$A:$X,19,FALSE)</f>
        <v>0</v>
      </c>
      <c r="AR417" s="63">
        <f>VLOOKUP($AC417,pTRAIT!$A:$X,20,FALSE)</f>
        <v>0</v>
      </c>
      <c r="AS417" s="63">
        <f>VLOOKUP($AC417,pTRAIT!$A:$X,21,FALSE)</f>
        <v>0</v>
      </c>
      <c r="AT417" s="63">
        <f>VLOOKUP($AC417,pTRAIT!$A:$X,22,FALSE)</f>
        <v>0</v>
      </c>
      <c r="AU417" s="63">
        <f>VLOOKUP($AC417,pTRAIT!$A:$X,23,FALSE)</f>
        <v>0</v>
      </c>
      <c r="AV417" s="63">
        <f>VLOOKUP($AC417,pTRAIT!$A:$X,24,FALSE)</f>
        <v>0</v>
      </c>
    </row>
    <row r="418" spans="1:48" ht="12" customHeight="1" x14ac:dyDescent="0.2">
      <c r="A418" s="32">
        <v>813</v>
      </c>
      <c r="B418" s="33" t="s">
        <v>5</v>
      </c>
      <c r="C418" s="34">
        <v>921</v>
      </c>
      <c r="D418" s="32" t="str">
        <f t="shared" si="6"/>
        <v>813X921</v>
      </c>
      <c r="E418" s="48" t="s">
        <v>1624</v>
      </c>
      <c r="F418" s="61" t="s">
        <v>2045</v>
      </c>
      <c r="G418" s="41" t="s">
        <v>43</v>
      </c>
      <c r="H418" s="38"/>
      <c r="I418" s="32">
        <v>813</v>
      </c>
      <c r="J418" s="63">
        <f>VLOOKUP(I418,pTRAIT!A:B,2,FALSE)</f>
        <v>0</v>
      </c>
      <c r="K418" s="63" t="s">
        <v>2724</v>
      </c>
      <c r="L418" s="63"/>
      <c r="M418" s="63" t="s">
        <v>2437</v>
      </c>
      <c r="N418" s="63" t="s">
        <v>2730</v>
      </c>
      <c r="O418" s="63" t="s">
        <v>2431</v>
      </c>
      <c r="P418" s="63" t="s">
        <v>2431</v>
      </c>
      <c r="Q418" s="63" t="s">
        <v>2734</v>
      </c>
      <c r="R418" s="63" t="s">
        <v>2735</v>
      </c>
      <c r="S418" s="63" t="s">
        <v>2431</v>
      </c>
      <c r="T418" s="63" t="s">
        <v>2431</v>
      </c>
      <c r="U418" s="63" t="s">
        <v>2431</v>
      </c>
      <c r="V418" s="63" t="s">
        <v>2739</v>
      </c>
      <c r="W418" s="63" t="s">
        <v>2431</v>
      </c>
      <c r="X418" s="63" t="s">
        <v>2436</v>
      </c>
      <c r="Y418" s="63" t="s">
        <v>2431</v>
      </c>
      <c r="Z418" s="63"/>
      <c r="AA418" s="63" t="s">
        <v>2728</v>
      </c>
      <c r="AB418" s="63"/>
      <c r="AC418" s="34">
        <v>921</v>
      </c>
      <c r="AD418" s="40" t="str">
        <f>VLOOKUP(AC418,pTRAIT!A:B,2,FALSE)</f>
        <v>EM5UeMi1WSCf9;NST=X / (E)M5(RT)Mi1(Fr1)Pu;NST=X</v>
      </c>
      <c r="AE418" s="63">
        <f>VLOOKUP($AC418,pTRAIT!$A:$X,7,FALSE)</f>
        <v>0</v>
      </c>
      <c r="AF418" s="63">
        <f>VLOOKUP($AC418,pTRAIT!$A:$X,8,FALSE)</f>
        <v>0</v>
      </c>
      <c r="AG418" s="63">
        <f>VLOOKUP($AC418,pTRAIT!$A:$X,9,FALSE)</f>
        <v>0</v>
      </c>
      <c r="AH418" s="63">
        <f>VLOOKUP($AC418,pTRAIT!$A:$X,10,FALSE)</f>
        <v>0</v>
      </c>
      <c r="AI418" s="63">
        <f>VLOOKUP($AC418,pTRAIT!$A:$X,11,FALSE)</f>
        <v>0</v>
      </c>
      <c r="AJ418" s="63">
        <f>VLOOKUP($AC418,pTRAIT!$A:$X,12,FALSE)</f>
        <v>0</v>
      </c>
      <c r="AK418" s="63">
        <f>VLOOKUP($AC418,pTRAIT!$A:$X,13,FALSE)</f>
        <v>0</v>
      </c>
      <c r="AL418" s="63">
        <f>VLOOKUP($AC418,pTRAIT!$A:$X,14,FALSE)</f>
        <v>0</v>
      </c>
      <c r="AM418" s="63">
        <f>VLOOKUP($AC418,pTRAIT!$A:$X,15,FALSE)</f>
        <v>0</v>
      </c>
      <c r="AN418" s="63">
        <f>VLOOKUP($AC418,pTRAIT!$A:$X,16,FALSE)</f>
        <v>0</v>
      </c>
      <c r="AO418" s="63">
        <f>VLOOKUP($AC418,pTRAIT!$A:$X,17,FALSE)</f>
        <v>0</v>
      </c>
      <c r="AP418" s="63">
        <f>VLOOKUP($AC418,pTRAIT!$A:$X,18,FALSE)</f>
        <v>0</v>
      </c>
      <c r="AQ418" s="63">
        <f>VLOOKUP($AC418,pTRAIT!$A:$X,19,FALSE)</f>
        <v>0</v>
      </c>
      <c r="AR418" s="63">
        <f>VLOOKUP($AC418,pTRAIT!$A:$X,20,FALSE)</f>
        <v>0</v>
      </c>
      <c r="AS418" s="63">
        <f>VLOOKUP($AC418,pTRAIT!$A:$X,21,FALSE)</f>
        <v>0</v>
      </c>
      <c r="AT418" s="63">
        <f>VLOOKUP($AC418,pTRAIT!$A:$X,22,FALSE)</f>
        <v>0</v>
      </c>
      <c r="AU418" s="63">
        <f>VLOOKUP($AC418,pTRAIT!$A:$X,23,FALSE)</f>
        <v>0</v>
      </c>
      <c r="AV418" s="63">
        <f>VLOOKUP($AC418,pTRAIT!$A:$X,24,FALSE)</f>
        <v>0</v>
      </c>
    </row>
    <row r="419" spans="1:48" ht="12" customHeight="1" x14ac:dyDescent="0.2">
      <c r="A419" s="32">
        <v>813</v>
      </c>
      <c r="B419" s="33" t="s">
        <v>5</v>
      </c>
      <c r="C419" s="34">
        <v>923</v>
      </c>
      <c r="D419" s="32" t="str">
        <f t="shared" si="6"/>
        <v>813X923</v>
      </c>
      <c r="E419" s="48" t="s">
        <v>1624</v>
      </c>
      <c r="F419" s="61" t="s">
        <v>2046</v>
      </c>
      <c r="G419" s="41" t="s">
        <v>43</v>
      </c>
      <c r="H419" s="38"/>
      <c r="I419" s="32">
        <v>813</v>
      </c>
      <c r="J419" s="63">
        <f>VLOOKUP(I419,pTRAIT!A:B,2,FALSE)</f>
        <v>0</v>
      </c>
      <c r="K419" s="63" t="s">
        <v>2724</v>
      </c>
      <c r="L419" s="63"/>
      <c r="M419" s="63" t="s">
        <v>2437</v>
      </c>
      <c r="N419" s="63" t="s">
        <v>2730</v>
      </c>
      <c r="O419" s="63" t="s">
        <v>2431</v>
      </c>
      <c r="P419" s="63" t="s">
        <v>2431</v>
      </c>
      <c r="Q419" s="63" t="s">
        <v>2734</v>
      </c>
      <c r="R419" s="63" t="s">
        <v>2735</v>
      </c>
      <c r="S419" s="63" t="s">
        <v>2431</v>
      </c>
      <c r="T419" s="63" t="s">
        <v>2431</v>
      </c>
      <c r="U419" s="63" t="s">
        <v>2431</v>
      </c>
      <c r="V419" s="63" t="s">
        <v>2739</v>
      </c>
      <c r="W419" s="63" t="s">
        <v>2431</v>
      </c>
      <c r="X419" s="63" t="s">
        <v>2436</v>
      </c>
      <c r="Y419" s="63" t="s">
        <v>2431</v>
      </c>
      <c r="Z419" s="63"/>
      <c r="AA419" s="63" t="s">
        <v>2728</v>
      </c>
      <c r="AB419" s="63"/>
      <c r="AC419" s="34">
        <v>923</v>
      </c>
      <c r="AD419" s="40" t="str">
        <f>VLOOKUP(AC419,pTRAIT!A:B,2,FALSE)</f>
        <v>EM5UeMi1WSCf9;NST=X / (Pu);RIN=RS</v>
      </c>
      <c r="AE419" s="63">
        <f>VLOOKUP($AC419,pTRAIT!$A:$X,7,FALSE)</f>
        <v>0</v>
      </c>
      <c r="AF419" s="63">
        <f>VLOOKUP($AC419,pTRAIT!$A:$X,8,FALSE)</f>
        <v>0</v>
      </c>
      <c r="AG419" s="63">
        <f>VLOOKUP($AC419,pTRAIT!$A:$X,9,FALSE)</f>
        <v>0</v>
      </c>
      <c r="AH419" s="63">
        <f>VLOOKUP($AC419,pTRAIT!$A:$X,10,FALSE)</f>
        <v>0</v>
      </c>
      <c r="AI419" s="63">
        <f>VLOOKUP($AC419,pTRAIT!$A:$X,11,FALSE)</f>
        <v>0</v>
      </c>
      <c r="AJ419" s="63">
        <f>VLOOKUP($AC419,pTRAIT!$A:$X,12,FALSE)</f>
        <v>0</v>
      </c>
      <c r="AK419" s="63">
        <f>VLOOKUP($AC419,pTRAIT!$A:$X,13,FALSE)</f>
        <v>0</v>
      </c>
      <c r="AL419" s="63">
        <f>VLOOKUP($AC419,pTRAIT!$A:$X,14,FALSE)</f>
        <v>0</v>
      </c>
      <c r="AM419" s="63">
        <f>VLOOKUP($AC419,pTRAIT!$A:$X,15,FALSE)</f>
        <v>0</v>
      </c>
      <c r="AN419" s="63">
        <f>VLOOKUP($AC419,pTRAIT!$A:$X,16,FALSE)</f>
        <v>0</v>
      </c>
      <c r="AO419" s="63">
        <f>VLOOKUP($AC419,pTRAIT!$A:$X,17,FALSE)</f>
        <v>0</v>
      </c>
      <c r="AP419" s="63">
        <f>VLOOKUP($AC419,pTRAIT!$A:$X,18,FALSE)</f>
        <v>0</v>
      </c>
      <c r="AQ419" s="63">
        <f>VLOOKUP($AC419,pTRAIT!$A:$X,19,FALSE)</f>
        <v>0</v>
      </c>
      <c r="AR419" s="63">
        <f>VLOOKUP($AC419,pTRAIT!$A:$X,20,FALSE)</f>
        <v>0</v>
      </c>
      <c r="AS419" s="63">
        <f>VLOOKUP($AC419,pTRAIT!$A:$X,21,FALSE)</f>
        <v>0</v>
      </c>
      <c r="AT419" s="63">
        <f>VLOOKUP($AC419,pTRAIT!$A:$X,22,FALSE)</f>
        <v>0</v>
      </c>
      <c r="AU419" s="63">
        <f>VLOOKUP($AC419,pTRAIT!$A:$X,23,FALSE)</f>
        <v>0</v>
      </c>
      <c r="AV419" s="63">
        <f>VLOOKUP($AC419,pTRAIT!$A:$X,24,FALSE)</f>
        <v>0</v>
      </c>
    </row>
    <row r="420" spans="1:48" ht="12" customHeight="1" x14ac:dyDescent="0.2">
      <c r="A420" s="32">
        <v>813</v>
      </c>
      <c r="B420" s="33" t="s">
        <v>5</v>
      </c>
      <c r="C420" s="34">
        <v>924</v>
      </c>
      <c r="D420" s="32" t="str">
        <f t="shared" si="6"/>
        <v>813X924</v>
      </c>
      <c r="E420" s="48" t="s">
        <v>1624</v>
      </c>
      <c r="F420" s="61" t="s">
        <v>2047</v>
      </c>
      <c r="G420" s="41" t="s">
        <v>43</v>
      </c>
      <c r="H420" s="38"/>
      <c r="I420" s="32">
        <v>813</v>
      </c>
      <c r="J420" s="63">
        <f>VLOOKUP(I420,pTRAIT!A:B,2,FALSE)</f>
        <v>0</v>
      </c>
      <c r="K420" s="63" t="s">
        <v>2724</v>
      </c>
      <c r="L420" s="63"/>
      <c r="M420" s="63" t="s">
        <v>2437</v>
      </c>
      <c r="N420" s="63" t="s">
        <v>2730</v>
      </c>
      <c r="O420" s="63" t="s">
        <v>2431</v>
      </c>
      <c r="P420" s="63" t="s">
        <v>2431</v>
      </c>
      <c r="Q420" s="63" t="s">
        <v>2734</v>
      </c>
      <c r="R420" s="63" t="s">
        <v>2735</v>
      </c>
      <c r="S420" s="63" t="s">
        <v>2431</v>
      </c>
      <c r="T420" s="63" t="s">
        <v>2431</v>
      </c>
      <c r="U420" s="63" t="s">
        <v>2431</v>
      </c>
      <c r="V420" s="63" t="s">
        <v>2739</v>
      </c>
      <c r="W420" s="63" t="s">
        <v>2431</v>
      </c>
      <c r="X420" s="63" t="s">
        <v>2436</v>
      </c>
      <c r="Y420" s="63" t="s">
        <v>2431</v>
      </c>
      <c r="Z420" s="63"/>
      <c r="AA420" s="63" t="s">
        <v>2728</v>
      </c>
      <c r="AB420" s="63"/>
      <c r="AC420" s="34">
        <v>924</v>
      </c>
      <c r="AD420" s="40" t="str">
        <f>VLOOKUP(AC420,pTRAIT!A:B,2,FALSE)</f>
        <v>EM5UeMi1WSCf9;NST=X / (Pu);</v>
      </c>
      <c r="AE420" s="63">
        <f>VLOOKUP($AC420,pTRAIT!$A:$X,7,FALSE)</f>
        <v>0</v>
      </c>
      <c r="AF420" s="63">
        <f>VLOOKUP($AC420,pTRAIT!$A:$X,8,FALSE)</f>
        <v>0</v>
      </c>
      <c r="AG420" s="63">
        <f>VLOOKUP($AC420,pTRAIT!$A:$X,9,FALSE)</f>
        <v>0</v>
      </c>
      <c r="AH420" s="63">
        <f>VLOOKUP($AC420,pTRAIT!$A:$X,10,FALSE)</f>
        <v>0</v>
      </c>
      <c r="AI420" s="63">
        <f>VLOOKUP($AC420,pTRAIT!$A:$X,11,FALSE)</f>
        <v>0</v>
      </c>
      <c r="AJ420" s="63">
        <f>VLOOKUP($AC420,pTRAIT!$A:$X,12,FALSE)</f>
        <v>0</v>
      </c>
      <c r="AK420" s="63">
        <f>VLOOKUP($AC420,pTRAIT!$A:$X,13,FALSE)</f>
        <v>0</v>
      </c>
      <c r="AL420" s="63">
        <f>VLOOKUP($AC420,pTRAIT!$A:$X,14,FALSE)</f>
        <v>0</v>
      </c>
      <c r="AM420" s="63">
        <f>VLOOKUP($AC420,pTRAIT!$A:$X,15,FALSE)</f>
        <v>0</v>
      </c>
      <c r="AN420" s="63">
        <f>VLOOKUP($AC420,pTRAIT!$A:$X,16,FALSE)</f>
        <v>0</v>
      </c>
      <c r="AO420" s="63">
        <f>VLOOKUP($AC420,pTRAIT!$A:$X,17,FALSE)</f>
        <v>0</v>
      </c>
      <c r="AP420" s="63">
        <f>VLOOKUP($AC420,pTRAIT!$A:$X,18,FALSE)</f>
        <v>0</v>
      </c>
      <c r="AQ420" s="63">
        <f>VLOOKUP($AC420,pTRAIT!$A:$X,19,FALSE)</f>
        <v>0</v>
      </c>
      <c r="AR420" s="63">
        <f>VLOOKUP($AC420,pTRAIT!$A:$X,20,FALSE)</f>
        <v>0</v>
      </c>
      <c r="AS420" s="63">
        <f>VLOOKUP($AC420,pTRAIT!$A:$X,21,FALSE)</f>
        <v>0</v>
      </c>
      <c r="AT420" s="63">
        <f>VLOOKUP($AC420,pTRAIT!$A:$X,22,FALSE)</f>
        <v>0</v>
      </c>
      <c r="AU420" s="63">
        <f>VLOOKUP($AC420,pTRAIT!$A:$X,23,FALSE)</f>
        <v>0</v>
      </c>
      <c r="AV420" s="63">
        <f>VLOOKUP($AC420,pTRAIT!$A:$X,24,FALSE)</f>
        <v>0</v>
      </c>
    </row>
    <row r="421" spans="1:48" ht="12" customHeight="1" x14ac:dyDescent="0.2">
      <c r="A421" s="32">
        <v>813</v>
      </c>
      <c r="B421" s="33" t="s">
        <v>5</v>
      </c>
      <c r="C421" s="34">
        <v>925</v>
      </c>
      <c r="D421" s="32" t="str">
        <f t="shared" si="6"/>
        <v>813X925</v>
      </c>
      <c r="E421" s="48" t="s">
        <v>1624</v>
      </c>
      <c r="F421" s="61" t="s">
        <v>2048</v>
      </c>
      <c r="G421" s="41" t="s">
        <v>43</v>
      </c>
      <c r="H421" s="38"/>
      <c r="I421" s="32">
        <v>813</v>
      </c>
      <c r="J421" s="63">
        <f>VLOOKUP(I421,pTRAIT!A:B,2,FALSE)</f>
        <v>0</v>
      </c>
      <c r="K421" s="63" t="s">
        <v>2724</v>
      </c>
      <c r="L421" s="63"/>
      <c r="M421" s="63" t="s">
        <v>2437</v>
      </c>
      <c r="N421" s="63" t="s">
        <v>2730</v>
      </c>
      <c r="O421" s="63" t="s">
        <v>2431</v>
      </c>
      <c r="P421" s="63" t="s">
        <v>2431</v>
      </c>
      <c r="Q421" s="63" t="s">
        <v>2734</v>
      </c>
      <c r="R421" s="63" t="s">
        <v>2735</v>
      </c>
      <c r="S421" s="63" t="s">
        <v>2431</v>
      </c>
      <c r="T421" s="63" t="s">
        <v>2431</v>
      </c>
      <c r="U421" s="63" t="s">
        <v>2431</v>
      </c>
      <c r="V421" s="63" t="s">
        <v>2739</v>
      </c>
      <c r="W421" s="63" t="s">
        <v>2431</v>
      </c>
      <c r="X421" s="63" t="s">
        <v>2436</v>
      </c>
      <c r="Y421" s="63" t="s">
        <v>2431</v>
      </c>
      <c r="Z421" s="63"/>
      <c r="AA421" s="63" t="s">
        <v>2728</v>
      </c>
      <c r="AB421" s="63"/>
      <c r="AC421" s="34">
        <v>925</v>
      </c>
      <c r="AD421" s="40" t="str">
        <f>VLOOKUP(AC421,pTRAIT!A:B,2,FALSE)</f>
        <v>EM5UeMi1WSCf9;NST=X / (Pu);</v>
      </c>
      <c r="AE421" s="63">
        <f>VLOOKUP($AC421,pTRAIT!$A:$X,7,FALSE)</f>
        <v>0</v>
      </c>
      <c r="AF421" s="63">
        <f>VLOOKUP($AC421,pTRAIT!$A:$X,8,FALSE)</f>
        <v>0</v>
      </c>
      <c r="AG421" s="63">
        <f>VLOOKUP($AC421,pTRAIT!$A:$X,9,FALSE)</f>
        <v>0</v>
      </c>
      <c r="AH421" s="63">
        <f>VLOOKUP($AC421,pTRAIT!$A:$X,10,FALSE)</f>
        <v>0</v>
      </c>
      <c r="AI421" s="63">
        <f>VLOOKUP($AC421,pTRAIT!$A:$X,11,FALSE)</f>
        <v>0</v>
      </c>
      <c r="AJ421" s="63">
        <f>VLOOKUP($AC421,pTRAIT!$A:$X,12,FALSE)</f>
        <v>0</v>
      </c>
      <c r="AK421" s="63">
        <f>VLOOKUP($AC421,pTRAIT!$A:$X,13,FALSE)</f>
        <v>0</v>
      </c>
      <c r="AL421" s="63">
        <f>VLOOKUP($AC421,pTRAIT!$A:$X,14,FALSE)</f>
        <v>0</v>
      </c>
      <c r="AM421" s="63">
        <f>VLOOKUP($AC421,pTRAIT!$A:$X,15,FALSE)</f>
        <v>0</v>
      </c>
      <c r="AN421" s="63">
        <f>VLOOKUP($AC421,pTRAIT!$A:$X,16,FALSE)</f>
        <v>0</v>
      </c>
      <c r="AO421" s="63">
        <f>VLOOKUP($AC421,pTRAIT!$A:$X,17,FALSE)</f>
        <v>0</v>
      </c>
      <c r="AP421" s="63">
        <f>VLOOKUP($AC421,pTRAIT!$A:$X,18,FALSE)</f>
        <v>0</v>
      </c>
      <c r="AQ421" s="63">
        <f>VLOOKUP($AC421,pTRAIT!$A:$X,19,FALSE)</f>
        <v>0</v>
      </c>
      <c r="AR421" s="63">
        <f>VLOOKUP($AC421,pTRAIT!$A:$X,20,FALSE)</f>
        <v>0</v>
      </c>
      <c r="AS421" s="63">
        <f>VLOOKUP($AC421,pTRAIT!$A:$X,21,FALSE)</f>
        <v>0</v>
      </c>
      <c r="AT421" s="63">
        <f>VLOOKUP($AC421,pTRAIT!$A:$X,22,FALSE)</f>
        <v>0</v>
      </c>
      <c r="AU421" s="63">
        <f>VLOOKUP($AC421,pTRAIT!$A:$X,23,FALSE)</f>
        <v>0</v>
      </c>
      <c r="AV421" s="63">
        <f>VLOOKUP($AC421,pTRAIT!$A:$X,24,FALSE)</f>
        <v>0</v>
      </c>
    </row>
    <row r="422" spans="1:48" ht="12" customHeight="1" x14ac:dyDescent="0.2">
      <c r="A422" s="32">
        <v>813</v>
      </c>
      <c r="B422" s="33" t="s">
        <v>5</v>
      </c>
      <c r="C422" s="34">
        <v>926</v>
      </c>
      <c r="D422" s="32" t="str">
        <f t="shared" si="6"/>
        <v>813X926</v>
      </c>
      <c r="E422" s="48" t="s">
        <v>1624</v>
      </c>
      <c r="F422" s="61" t="s">
        <v>2049</v>
      </c>
      <c r="G422" s="41" t="s">
        <v>43</v>
      </c>
      <c r="H422" s="38"/>
      <c r="I422" s="32">
        <v>813</v>
      </c>
      <c r="J422" s="63">
        <f>VLOOKUP(I422,pTRAIT!A:B,2,FALSE)</f>
        <v>0</v>
      </c>
      <c r="K422" s="63" t="s">
        <v>2724</v>
      </c>
      <c r="L422" s="63"/>
      <c r="M422" s="63" t="s">
        <v>2437</v>
      </c>
      <c r="N422" s="63" t="s">
        <v>2730</v>
      </c>
      <c r="O422" s="63" t="s">
        <v>2431</v>
      </c>
      <c r="P422" s="63" t="s">
        <v>2431</v>
      </c>
      <c r="Q422" s="63" t="s">
        <v>2734</v>
      </c>
      <c r="R422" s="63" t="s">
        <v>2735</v>
      </c>
      <c r="S422" s="63" t="s">
        <v>2431</v>
      </c>
      <c r="T422" s="63" t="s">
        <v>2431</v>
      </c>
      <c r="U422" s="63" t="s">
        <v>2431</v>
      </c>
      <c r="V422" s="63" t="s">
        <v>2739</v>
      </c>
      <c r="W422" s="63" t="s">
        <v>2431</v>
      </c>
      <c r="X422" s="63" t="s">
        <v>2436</v>
      </c>
      <c r="Y422" s="63" t="s">
        <v>2431</v>
      </c>
      <c r="Z422" s="63"/>
      <c r="AA422" s="63" t="s">
        <v>2728</v>
      </c>
      <c r="AB422" s="63"/>
      <c r="AC422" s="34">
        <v>926</v>
      </c>
      <c r="AD422" s="40" t="str">
        <f>VLOOKUP(AC422,pTRAIT!A:B,2,FALSE)</f>
        <v>EM5UeMi1WSCf9;NST=X / (Pu);</v>
      </c>
      <c r="AE422" s="63">
        <f>VLOOKUP($AC422,pTRAIT!$A:$X,7,FALSE)</f>
        <v>0</v>
      </c>
      <c r="AF422" s="63">
        <f>VLOOKUP($AC422,pTRAIT!$A:$X,8,FALSE)</f>
        <v>0</v>
      </c>
      <c r="AG422" s="63">
        <f>VLOOKUP($AC422,pTRAIT!$A:$X,9,FALSE)</f>
        <v>0</v>
      </c>
      <c r="AH422" s="63">
        <f>VLOOKUP($AC422,pTRAIT!$A:$X,10,FALSE)</f>
        <v>0</v>
      </c>
      <c r="AI422" s="63">
        <f>VLOOKUP($AC422,pTRAIT!$A:$X,11,FALSE)</f>
        <v>0</v>
      </c>
      <c r="AJ422" s="63">
        <f>VLOOKUP($AC422,pTRAIT!$A:$X,12,FALSE)</f>
        <v>0</v>
      </c>
      <c r="AK422" s="63">
        <f>VLOOKUP($AC422,pTRAIT!$A:$X,13,FALSE)</f>
        <v>0</v>
      </c>
      <c r="AL422" s="63">
        <f>VLOOKUP($AC422,pTRAIT!$A:$X,14,FALSE)</f>
        <v>0</v>
      </c>
      <c r="AM422" s="63">
        <f>VLOOKUP($AC422,pTRAIT!$A:$X,15,FALSE)</f>
        <v>0</v>
      </c>
      <c r="AN422" s="63">
        <f>VLOOKUP($AC422,pTRAIT!$A:$X,16,FALSE)</f>
        <v>0</v>
      </c>
      <c r="AO422" s="63">
        <f>VLOOKUP($AC422,pTRAIT!$A:$X,17,FALSE)</f>
        <v>0</v>
      </c>
      <c r="AP422" s="63">
        <f>VLOOKUP($AC422,pTRAIT!$A:$X,18,FALSE)</f>
        <v>0</v>
      </c>
      <c r="AQ422" s="63">
        <f>VLOOKUP($AC422,pTRAIT!$A:$X,19,FALSE)</f>
        <v>0</v>
      </c>
      <c r="AR422" s="63">
        <f>VLOOKUP($AC422,pTRAIT!$A:$X,20,FALSE)</f>
        <v>0</v>
      </c>
      <c r="AS422" s="63">
        <f>VLOOKUP($AC422,pTRAIT!$A:$X,21,FALSE)</f>
        <v>0</v>
      </c>
      <c r="AT422" s="63">
        <f>VLOOKUP($AC422,pTRAIT!$A:$X,22,FALSE)</f>
        <v>0</v>
      </c>
      <c r="AU422" s="63">
        <f>VLOOKUP($AC422,pTRAIT!$A:$X,23,FALSE)</f>
        <v>0</v>
      </c>
      <c r="AV422" s="63">
        <f>VLOOKUP($AC422,pTRAIT!$A:$X,24,FALSE)</f>
        <v>0</v>
      </c>
    </row>
    <row r="423" spans="1:48" ht="12" customHeight="1" x14ac:dyDescent="0.2">
      <c r="A423" s="32">
        <v>813</v>
      </c>
      <c r="B423" s="33" t="s">
        <v>5</v>
      </c>
      <c r="C423" s="34">
        <v>927</v>
      </c>
      <c r="D423" s="32" t="str">
        <f t="shared" si="6"/>
        <v>813X927</v>
      </c>
      <c r="E423" s="48" t="s">
        <v>1624</v>
      </c>
      <c r="F423" s="61" t="s">
        <v>2050</v>
      </c>
      <c r="G423" s="41" t="s">
        <v>43</v>
      </c>
      <c r="H423" s="38"/>
      <c r="I423" s="32">
        <v>813</v>
      </c>
      <c r="J423" s="63">
        <f>VLOOKUP(I423,pTRAIT!A:B,2,FALSE)</f>
        <v>0</v>
      </c>
      <c r="K423" s="63" t="s">
        <v>2724</v>
      </c>
      <c r="L423" s="63"/>
      <c r="M423" s="63" t="s">
        <v>2437</v>
      </c>
      <c r="N423" s="63" t="s">
        <v>2730</v>
      </c>
      <c r="O423" s="63" t="s">
        <v>2431</v>
      </c>
      <c r="P423" s="63" t="s">
        <v>2431</v>
      </c>
      <c r="Q423" s="63" t="s">
        <v>2734</v>
      </c>
      <c r="R423" s="63" t="s">
        <v>2735</v>
      </c>
      <c r="S423" s="63" t="s">
        <v>2431</v>
      </c>
      <c r="T423" s="63" t="s">
        <v>2431</v>
      </c>
      <c r="U423" s="63" t="s">
        <v>2431</v>
      </c>
      <c r="V423" s="63" t="s">
        <v>2739</v>
      </c>
      <c r="W423" s="63" t="s">
        <v>2431</v>
      </c>
      <c r="X423" s="63" t="s">
        <v>2436</v>
      </c>
      <c r="Y423" s="63" t="s">
        <v>2431</v>
      </c>
      <c r="Z423" s="63"/>
      <c r="AA423" s="63" t="s">
        <v>2728</v>
      </c>
      <c r="AB423" s="63"/>
      <c r="AC423" s="34">
        <v>927</v>
      </c>
      <c r="AD423" s="40" t="str">
        <f>VLOOKUP(AC423,pTRAIT!A:B,2,FALSE)</f>
        <v>EM5UeMi1WSCf9;NST=X / ;</v>
      </c>
      <c r="AE423" s="63">
        <f>VLOOKUP($AC423,pTRAIT!$A:$X,7,FALSE)</f>
        <v>0</v>
      </c>
      <c r="AF423" s="63">
        <f>VLOOKUP($AC423,pTRAIT!$A:$X,8,FALSE)</f>
        <v>0</v>
      </c>
      <c r="AG423" s="63">
        <f>VLOOKUP($AC423,pTRAIT!$A:$X,9,FALSE)</f>
        <v>0</v>
      </c>
      <c r="AH423" s="63">
        <f>VLOOKUP($AC423,pTRAIT!$A:$X,10,FALSE)</f>
        <v>0</v>
      </c>
      <c r="AI423" s="63">
        <f>VLOOKUP($AC423,pTRAIT!$A:$X,11,FALSE)</f>
        <v>0</v>
      </c>
      <c r="AJ423" s="63">
        <f>VLOOKUP($AC423,pTRAIT!$A:$X,12,FALSE)</f>
        <v>0</v>
      </c>
      <c r="AK423" s="63">
        <f>VLOOKUP($AC423,pTRAIT!$A:$X,13,FALSE)</f>
        <v>0</v>
      </c>
      <c r="AL423" s="63">
        <f>VLOOKUP($AC423,pTRAIT!$A:$X,14,FALSE)</f>
        <v>0</v>
      </c>
      <c r="AM423" s="63">
        <f>VLOOKUP($AC423,pTRAIT!$A:$X,15,FALSE)</f>
        <v>0</v>
      </c>
      <c r="AN423" s="63">
        <f>VLOOKUP($AC423,pTRAIT!$A:$X,16,FALSE)</f>
        <v>0</v>
      </c>
      <c r="AO423" s="63">
        <f>VLOOKUP($AC423,pTRAIT!$A:$X,17,FALSE)</f>
        <v>0</v>
      </c>
      <c r="AP423" s="63">
        <f>VLOOKUP($AC423,pTRAIT!$A:$X,18,FALSE)</f>
        <v>0</v>
      </c>
      <c r="AQ423" s="63">
        <f>VLOOKUP($AC423,pTRAIT!$A:$X,19,FALSE)</f>
        <v>0</v>
      </c>
      <c r="AR423" s="63">
        <f>VLOOKUP($AC423,pTRAIT!$A:$X,20,FALSE)</f>
        <v>0</v>
      </c>
      <c r="AS423" s="63">
        <f>VLOOKUP($AC423,pTRAIT!$A:$X,21,FALSE)</f>
        <v>0</v>
      </c>
      <c r="AT423" s="63">
        <f>VLOOKUP($AC423,pTRAIT!$A:$X,22,FALSE)</f>
        <v>0</v>
      </c>
      <c r="AU423" s="63">
        <f>VLOOKUP($AC423,pTRAIT!$A:$X,23,FALSE)</f>
        <v>0</v>
      </c>
      <c r="AV423" s="63">
        <f>VLOOKUP($AC423,pTRAIT!$A:$X,24,FALSE)</f>
        <v>0</v>
      </c>
    </row>
    <row r="424" spans="1:48" ht="12" customHeight="1" x14ac:dyDescent="0.2">
      <c r="A424" s="32">
        <v>813</v>
      </c>
      <c r="B424" s="33" t="s">
        <v>5</v>
      </c>
      <c r="C424" s="34">
        <v>929</v>
      </c>
      <c r="D424" s="32" t="str">
        <f t="shared" si="6"/>
        <v>813X929</v>
      </c>
      <c r="E424" s="48" t="s">
        <v>1624</v>
      </c>
      <c r="F424" s="61" t="s">
        <v>2051</v>
      </c>
      <c r="G424" s="41" t="s">
        <v>43</v>
      </c>
      <c r="H424" s="38"/>
      <c r="I424" s="32">
        <v>813</v>
      </c>
      <c r="J424" s="63">
        <f>VLOOKUP(I424,pTRAIT!A:B,2,FALSE)</f>
        <v>0</v>
      </c>
      <c r="K424" s="63" t="s">
        <v>2724</v>
      </c>
      <c r="L424" s="63"/>
      <c r="M424" s="63" t="s">
        <v>2437</v>
      </c>
      <c r="N424" s="63" t="s">
        <v>2730</v>
      </c>
      <c r="O424" s="63" t="s">
        <v>2431</v>
      </c>
      <c r="P424" s="63" t="s">
        <v>2431</v>
      </c>
      <c r="Q424" s="63" t="s">
        <v>2734</v>
      </c>
      <c r="R424" s="63" t="s">
        <v>2735</v>
      </c>
      <c r="S424" s="63" t="s">
        <v>2431</v>
      </c>
      <c r="T424" s="63" t="s">
        <v>2431</v>
      </c>
      <c r="U424" s="63" t="s">
        <v>2431</v>
      </c>
      <c r="V424" s="63" t="s">
        <v>2739</v>
      </c>
      <c r="W424" s="63" t="s">
        <v>2431</v>
      </c>
      <c r="X424" s="63" t="s">
        <v>2436</v>
      </c>
      <c r="Y424" s="63" t="s">
        <v>2431</v>
      </c>
      <c r="Z424" s="63"/>
      <c r="AA424" s="63" t="s">
        <v>2728</v>
      </c>
      <c r="AB424" s="63"/>
      <c r="AC424" s="34">
        <v>929</v>
      </c>
      <c r="AD424" s="40" t="str">
        <f>VLOOKUP(AC424,pTRAIT!A:B,2,FALSE)</f>
        <v>EM5UeMi1WSCf9;NST=X / (Pu);</v>
      </c>
      <c r="AE424" s="63">
        <f>VLOOKUP($AC424,pTRAIT!$A:$X,7,FALSE)</f>
        <v>0</v>
      </c>
      <c r="AF424" s="63">
        <f>VLOOKUP($AC424,pTRAIT!$A:$X,8,FALSE)</f>
        <v>0</v>
      </c>
      <c r="AG424" s="63">
        <f>VLOOKUP($AC424,pTRAIT!$A:$X,9,FALSE)</f>
        <v>0</v>
      </c>
      <c r="AH424" s="63">
        <f>VLOOKUP($AC424,pTRAIT!$A:$X,10,FALSE)</f>
        <v>0</v>
      </c>
      <c r="AI424" s="63">
        <f>VLOOKUP($AC424,pTRAIT!$A:$X,11,FALSE)</f>
        <v>0</v>
      </c>
      <c r="AJ424" s="63">
        <f>VLOOKUP($AC424,pTRAIT!$A:$X,12,FALSE)</f>
        <v>0</v>
      </c>
      <c r="AK424" s="63">
        <f>VLOOKUP($AC424,pTRAIT!$A:$X,13,FALSE)</f>
        <v>0</v>
      </c>
      <c r="AL424" s="63">
        <f>VLOOKUP($AC424,pTRAIT!$A:$X,14,FALSE)</f>
        <v>0</v>
      </c>
      <c r="AM424" s="63">
        <f>VLOOKUP($AC424,pTRAIT!$A:$X,15,FALSE)</f>
        <v>0</v>
      </c>
      <c r="AN424" s="63">
        <f>VLOOKUP($AC424,pTRAIT!$A:$X,16,FALSE)</f>
        <v>0</v>
      </c>
      <c r="AO424" s="63">
        <f>VLOOKUP($AC424,pTRAIT!$A:$X,17,FALSE)</f>
        <v>0</v>
      </c>
      <c r="AP424" s="63">
        <f>VLOOKUP($AC424,pTRAIT!$A:$X,18,FALSE)</f>
        <v>0</v>
      </c>
      <c r="AQ424" s="63">
        <f>VLOOKUP($AC424,pTRAIT!$A:$X,19,FALSE)</f>
        <v>0</v>
      </c>
      <c r="AR424" s="63">
        <f>VLOOKUP($AC424,pTRAIT!$A:$X,20,FALSE)</f>
        <v>0</v>
      </c>
      <c r="AS424" s="63">
        <f>VLOOKUP($AC424,pTRAIT!$A:$X,21,FALSE)</f>
        <v>0</v>
      </c>
      <c r="AT424" s="63">
        <f>VLOOKUP($AC424,pTRAIT!$A:$X,22,FALSE)</f>
        <v>0</v>
      </c>
      <c r="AU424" s="63">
        <f>VLOOKUP($AC424,pTRAIT!$A:$X,23,FALSE)</f>
        <v>0</v>
      </c>
      <c r="AV424" s="63">
        <f>VLOOKUP($AC424,pTRAIT!$A:$X,24,FALSE)</f>
        <v>0</v>
      </c>
    </row>
    <row r="425" spans="1:48" ht="12" customHeight="1" x14ac:dyDescent="0.2">
      <c r="A425" s="32">
        <v>813</v>
      </c>
      <c r="B425" s="33" t="s">
        <v>5</v>
      </c>
      <c r="C425" s="34">
        <v>930</v>
      </c>
      <c r="D425" s="32" t="str">
        <f t="shared" si="6"/>
        <v>813X930</v>
      </c>
      <c r="E425" s="48" t="s">
        <v>1624</v>
      </c>
      <c r="F425" s="61" t="s">
        <v>2052</v>
      </c>
      <c r="G425" s="41" t="s">
        <v>43</v>
      </c>
      <c r="H425" s="38"/>
      <c r="I425" s="32">
        <v>813</v>
      </c>
      <c r="J425" s="63">
        <f>VLOOKUP(I425,pTRAIT!A:B,2,FALSE)</f>
        <v>0</v>
      </c>
      <c r="K425" s="63" t="s">
        <v>2724</v>
      </c>
      <c r="L425" s="63"/>
      <c r="M425" s="63" t="s">
        <v>2437</v>
      </c>
      <c r="N425" s="63" t="s">
        <v>2730</v>
      </c>
      <c r="O425" s="63" t="s">
        <v>2431</v>
      </c>
      <c r="P425" s="63" t="s">
        <v>2431</v>
      </c>
      <c r="Q425" s="63" t="s">
        <v>2734</v>
      </c>
      <c r="R425" s="63" t="s">
        <v>2735</v>
      </c>
      <c r="S425" s="63" t="s">
        <v>2431</v>
      </c>
      <c r="T425" s="63" t="s">
        <v>2431</v>
      </c>
      <c r="U425" s="63" t="s">
        <v>2431</v>
      </c>
      <c r="V425" s="63" t="s">
        <v>2739</v>
      </c>
      <c r="W425" s="63" t="s">
        <v>2431</v>
      </c>
      <c r="X425" s="63" t="s">
        <v>2436</v>
      </c>
      <c r="Y425" s="63" t="s">
        <v>2431</v>
      </c>
      <c r="Z425" s="63"/>
      <c r="AA425" s="63" t="s">
        <v>2728</v>
      </c>
      <c r="AB425" s="63"/>
      <c r="AC425" s="34">
        <v>930</v>
      </c>
      <c r="AD425" s="40" t="str">
        <f>VLOOKUP(AC425,pTRAIT!A:B,2,FALSE)</f>
        <v>EM5UeMi1WSCf9;NST=X / (La);</v>
      </c>
      <c r="AE425" s="63">
        <f>VLOOKUP($AC425,pTRAIT!$A:$X,7,FALSE)</f>
        <v>0</v>
      </c>
      <c r="AF425" s="63">
        <f>VLOOKUP($AC425,pTRAIT!$A:$X,8,FALSE)</f>
        <v>0</v>
      </c>
      <c r="AG425" s="63">
        <f>VLOOKUP($AC425,pTRAIT!$A:$X,9,FALSE)</f>
        <v>0</v>
      </c>
      <c r="AH425" s="63">
        <f>VLOOKUP($AC425,pTRAIT!$A:$X,10,FALSE)</f>
        <v>0</v>
      </c>
      <c r="AI425" s="63">
        <f>VLOOKUP($AC425,pTRAIT!$A:$X,11,FALSE)</f>
        <v>0</v>
      </c>
      <c r="AJ425" s="63">
        <f>VLOOKUP($AC425,pTRAIT!$A:$X,12,FALSE)</f>
        <v>0</v>
      </c>
      <c r="AK425" s="63">
        <f>VLOOKUP($AC425,pTRAIT!$A:$X,13,FALSE)</f>
        <v>0</v>
      </c>
      <c r="AL425" s="63">
        <f>VLOOKUP($AC425,pTRAIT!$A:$X,14,FALSE)</f>
        <v>0</v>
      </c>
      <c r="AM425" s="63">
        <f>VLOOKUP($AC425,pTRAIT!$A:$X,15,FALSE)</f>
        <v>0</v>
      </c>
      <c r="AN425" s="63">
        <f>VLOOKUP($AC425,pTRAIT!$A:$X,16,FALSE)</f>
        <v>0</v>
      </c>
      <c r="AO425" s="63">
        <f>VLOOKUP($AC425,pTRAIT!$A:$X,17,FALSE)</f>
        <v>0</v>
      </c>
      <c r="AP425" s="63">
        <f>VLOOKUP($AC425,pTRAIT!$A:$X,18,FALSE)</f>
        <v>0</v>
      </c>
      <c r="AQ425" s="63">
        <f>VLOOKUP($AC425,pTRAIT!$A:$X,19,FALSE)</f>
        <v>0</v>
      </c>
      <c r="AR425" s="63">
        <f>VLOOKUP($AC425,pTRAIT!$A:$X,20,FALSE)</f>
        <v>0</v>
      </c>
      <c r="AS425" s="63">
        <f>VLOOKUP($AC425,pTRAIT!$A:$X,21,FALSE)</f>
        <v>0</v>
      </c>
      <c r="AT425" s="63">
        <f>VLOOKUP($AC425,pTRAIT!$A:$X,22,FALSE)</f>
        <v>0</v>
      </c>
      <c r="AU425" s="63">
        <f>VLOOKUP($AC425,pTRAIT!$A:$X,23,FALSE)</f>
        <v>0</v>
      </c>
      <c r="AV425" s="63">
        <f>VLOOKUP($AC425,pTRAIT!$A:$X,24,FALSE)</f>
        <v>0</v>
      </c>
    </row>
    <row r="426" spans="1:48" ht="12" customHeight="1" x14ac:dyDescent="0.2">
      <c r="A426" s="32">
        <v>814</v>
      </c>
      <c r="B426" s="33" t="s">
        <v>5</v>
      </c>
      <c r="C426" s="34">
        <v>899</v>
      </c>
      <c r="D426" s="32" t="str">
        <f t="shared" si="6"/>
        <v>814X899</v>
      </c>
      <c r="E426" s="48" t="s">
        <v>1624</v>
      </c>
      <c r="F426" s="61" t="s">
        <v>2053</v>
      </c>
      <c r="G426" s="41" t="s">
        <v>43</v>
      </c>
      <c r="H426" s="38"/>
      <c r="I426" s="32">
        <v>814</v>
      </c>
      <c r="J426" s="63">
        <f>VLOOKUP(I426,pTRAIT!A:B,2,FALSE)</f>
        <v>0</v>
      </c>
      <c r="K426" s="63" t="s">
        <v>2724</v>
      </c>
      <c r="L426" s="63"/>
      <c r="M426" s="63" t="s">
        <v>2437</v>
      </c>
      <c r="N426" s="63" t="s">
        <v>2730</v>
      </c>
      <c r="O426" s="63" t="s">
        <v>2431</v>
      </c>
      <c r="P426" s="63" t="s">
        <v>2431</v>
      </c>
      <c r="Q426" s="63" t="s">
        <v>2734</v>
      </c>
      <c r="R426" s="63" t="s">
        <v>2735</v>
      </c>
      <c r="S426" s="63" t="s">
        <v>2431</v>
      </c>
      <c r="T426" s="63" t="s">
        <v>2431</v>
      </c>
      <c r="U426" s="63" t="s">
        <v>2431</v>
      </c>
      <c r="V426" s="63" t="s">
        <v>2739</v>
      </c>
      <c r="W426" s="63" t="s">
        <v>2431</v>
      </c>
      <c r="X426" s="63" t="s">
        <v>2436</v>
      </c>
      <c r="Y426" s="63" t="s">
        <v>2431</v>
      </c>
      <c r="Z426" s="63"/>
      <c r="AA426" s="63" t="s">
        <v>2728</v>
      </c>
      <c r="AB426" s="63"/>
      <c r="AC426" s="34">
        <v>899</v>
      </c>
      <c r="AD426" s="40" t="str">
        <f>VLOOKUP(AC426,pTRAIT!A:B,2,FALSE)</f>
        <v>EM5UeMi1WSCf9;NST=X / EM5Mi1Cf9(Pu);RIN=RF</v>
      </c>
      <c r="AE426" s="63">
        <f>VLOOKUP($AC426,pTRAIT!$A:$X,7,FALSE)</f>
        <v>0</v>
      </c>
      <c r="AF426" s="63">
        <f>VLOOKUP($AC426,pTRAIT!$A:$X,8,FALSE)</f>
        <v>0</v>
      </c>
      <c r="AG426" s="63">
        <f>VLOOKUP($AC426,pTRAIT!$A:$X,9,FALSE)</f>
        <v>0</v>
      </c>
      <c r="AH426" s="63">
        <f>VLOOKUP($AC426,pTRAIT!$A:$X,10,FALSE)</f>
        <v>0</v>
      </c>
      <c r="AI426" s="63">
        <f>VLOOKUP($AC426,pTRAIT!$A:$X,11,FALSE)</f>
        <v>0</v>
      </c>
      <c r="AJ426" s="63">
        <f>VLOOKUP($AC426,pTRAIT!$A:$X,12,FALSE)</f>
        <v>0</v>
      </c>
      <c r="AK426" s="63">
        <f>VLOOKUP($AC426,pTRAIT!$A:$X,13,FALSE)</f>
        <v>0</v>
      </c>
      <c r="AL426" s="63">
        <f>VLOOKUP($AC426,pTRAIT!$A:$X,14,FALSE)</f>
        <v>0</v>
      </c>
      <c r="AM426" s="63">
        <f>VLOOKUP($AC426,pTRAIT!$A:$X,15,FALSE)</f>
        <v>0</v>
      </c>
      <c r="AN426" s="63">
        <f>VLOOKUP($AC426,pTRAIT!$A:$X,16,FALSE)</f>
        <v>0</v>
      </c>
      <c r="AO426" s="63">
        <f>VLOOKUP($AC426,pTRAIT!$A:$X,17,FALSE)</f>
        <v>0</v>
      </c>
      <c r="AP426" s="63">
        <f>VLOOKUP($AC426,pTRAIT!$A:$X,18,FALSE)</f>
        <v>0</v>
      </c>
      <c r="AQ426" s="63">
        <f>VLOOKUP($AC426,pTRAIT!$A:$X,19,FALSE)</f>
        <v>0</v>
      </c>
      <c r="AR426" s="63">
        <f>VLOOKUP($AC426,pTRAIT!$A:$X,20,FALSE)</f>
        <v>0</v>
      </c>
      <c r="AS426" s="63">
        <f>VLOOKUP($AC426,pTRAIT!$A:$X,21,FALSE)</f>
        <v>0</v>
      </c>
      <c r="AT426" s="63">
        <f>VLOOKUP($AC426,pTRAIT!$A:$X,22,FALSE)</f>
        <v>0</v>
      </c>
      <c r="AU426" s="63">
        <f>VLOOKUP($AC426,pTRAIT!$A:$X,23,FALSE)</f>
        <v>0</v>
      </c>
      <c r="AV426" s="63">
        <f>VLOOKUP($AC426,pTRAIT!$A:$X,24,FALSE)</f>
        <v>0</v>
      </c>
    </row>
    <row r="427" spans="1:48" ht="12" customHeight="1" x14ac:dyDescent="0.2">
      <c r="A427" s="32">
        <v>814</v>
      </c>
      <c r="B427" s="33" t="s">
        <v>5</v>
      </c>
      <c r="C427" s="34">
        <v>901</v>
      </c>
      <c r="D427" s="32" t="str">
        <f t="shared" si="6"/>
        <v>814X901</v>
      </c>
      <c r="E427" s="48" t="s">
        <v>1624</v>
      </c>
      <c r="F427" s="61" t="s">
        <v>2054</v>
      </c>
      <c r="G427" s="41" t="s">
        <v>43</v>
      </c>
      <c r="H427" s="38"/>
      <c r="I427" s="32">
        <v>814</v>
      </c>
      <c r="J427" s="63">
        <f>VLOOKUP(I427,pTRAIT!A:B,2,FALSE)</f>
        <v>0</v>
      </c>
      <c r="K427" s="63" t="s">
        <v>2724</v>
      </c>
      <c r="L427" s="63"/>
      <c r="M427" s="63" t="s">
        <v>2437</v>
      </c>
      <c r="N427" s="63" t="s">
        <v>2730</v>
      </c>
      <c r="O427" s="63" t="s">
        <v>2431</v>
      </c>
      <c r="P427" s="63" t="s">
        <v>2431</v>
      </c>
      <c r="Q427" s="63" t="s">
        <v>2734</v>
      </c>
      <c r="R427" s="63" t="s">
        <v>2735</v>
      </c>
      <c r="S427" s="63" t="s">
        <v>2431</v>
      </c>
      <c r="T427" s="63" t="s">
        <v>2431</v>
      </c>
      <c r="U427" s="63" t="s">
        <v>2431</v>
      </c>
      <c r="V427" s="63" t="s">
        <v>2739</v>
      </c>
      <c r="W427" s="63" t="s">
        <v>2431</v>
      </c>
      <c r="X427" s="63" t="s">
        <v>2436</v>
      </c>
      <c r="Y427" s="63" t="s">
        <v>2431</v>
      </c>
      <c r="Z427" s="63"/>
      <c r="AA427" s="63" t="s">
        <v>2728</v>
      </c>
      <c r="AB427" s="63"/>
      <c r="AC427" s="34">
        <v>901</v>
      </c>
      <c r="AD427" s="40" t="str">
        <f>VLOOKUP(AC427,pTRAIT!A:B,2,FALSE)</f>
        <v>EM5UeMi1WSCf9;NST=X / EM5UeMi1Cf9Pu;RIN=RS</v>
      </c>
      <c r="AE427" s="63">
        <f>VLOOKUP($AC427,pTRAIT!$A:$X,7,FALSE)</f>
        <v>0</v>
      </c>
      <c r="AF427" s="63">
        <f>VLOOKUP($AC427,pTRAIT!$A:$X,8,FALSE)</f>
        <v>0</v>
      </c>
      <c r="AG427" s="63">
        <f>VLOOKUP($AC427,pTRAIT!$A:$X,9,FALSE)</f>
        <v>0</v>
      </c>
      <c r="AH427" s="63">
        <f>VLOOKUP($AC427,pTRAIT!$A:$X,10,FALSE)</f>
        <v>0</v>
      </c>
      <c r="AI427" s="63">
        <f>VLOOKUP($AC427,pTRAIT!$A:$X,11,FALSE)</f>
        <v>0</v>
      </c>
      <c r="AJ427" s="63">
        <f>VLOOKUP($AC427,pTRAIT!$A:$X,12,FALSE)</f>
        <v>0</v>
      </c>
      <c r="AK427" s="63">
        <f>VLOOKUP($AC427,pTRAIT!$A:$X,13,FALSE)</f>
        <v>0</v>
      </c>
      <c r="AL427" s="63">
        <f>VLOOKUP($AC427,pTRAIT!$A:$X,14,FALSE)</f>
        <v>0</v>
      </c>
      <c r="AM427" s="63">
        <f>VLOOKUP($AC427,pTRAIT!$A:$X,15,FALSE)</f>
        <v>0</v>
      </c>
      <c r="AN427" s="63">
        <f>VLOOKUP($AC427,pTRAIT!$A:$X,16,FALSE)</f>
        <v>0</v>
      </c>
      <c r="AO427" s="63">
        <f>VLOOKUP($AC427,pTRAIT!$A:$X,17,FALSE)</f>
        <v>0</v>
      </c>
      <c r="AP427" s="63">
        <f>VLOOKUP($AC427,pTRAIT!$A:$X,18,FALSE)</f>
        <v>0</v>
      </c>
      <c r="AQ427" s="63">
        <f>VLOOKUP($AC427,pTRAIT!$A:$X,19,FALSE)</f>
        <v>0</v>
      </c>
      <c r="AR427" s="63">
        <f>VLOOKUP($AC427,pTRAIT!$A:$X,20,FALSE)</f>
        <v>0</v>
      </c>
      <c r="AS427" s="63">
        <f>VLOOKUP($AC427,pTRAIT!$A:$X,21,FALSE)</f>
        <v>0</v>
      </c>
      <c r="AT427" s="63">
        <f>VLOOKUP($AC427,pTRAIT!$A:$X,22,FALSE)</f>
        <v>0</v>
      </c>
      <c r="AU427" s="63">
        <f>VLOOKUP($AC427,pTRAIT!$A:$X,23,FALSE)</f>
        <v>0</v>
      </c>
      <c r="AV427" s="63">
        <f>VLOOKUP($AC427,pTRAIT!$A:$X,24,FALSE)</f>
        <v>0</v>
      </c>
    </row>
    <row r="428" spans="1:48" ht="12" customHeight="1" x14ac:dyDescent="0.2">
      <c r="A428" s="32">
        <v>814</v>
      </c>
      <c r="B428" s="33" t="s">
        <v>5</v>
      </c>
      <c r="C428" s="34">
        <v>902</v>
      </c>
      <c r="D428" s="32" t="str">
        <f t="shared" si="6"/>
        <v>814X902</v>
      </c>
      <c r="E428" s="48" t="s">
        <v>1624</v>
      </c>
      <c r="F428" s="61" t="s">
        <v>2055</v>
      </c>
      <c r="G428" s="41" t="s">
        <v>43</v>
      </c>
      <c r="H428" s="38"/>
      <c r="I428" s="32">
        <v>814</v>
      </c>
      <c r="J428" s="63">
        <f>VLOOKUP(I428,pTRAIT!A:B,2,FALSE)</f>
        <v>0</v>
      </c>
      <c r="K428" s="63" t="s">
        <v>2724</v>
      </c>
      <c r="L428" s="63"/>
      <c r="M428" s="63" t="s">
        <v>2437</v>
      </c>
      <c r="N428" s="63" t="s">
        <v>2730</v>
      </c>
      <c r="O428" s="63" t="s">
        <v>2431</v>
      </c>
      <c r="P428" s="63" t="s">
        <v>2431</v>
      </c>
      <c r="Q428" s="63" t="s">
        <v>2734</v>
      </c>
      <c r="R428" s="63" t="s">
        <v>2735</v>
      </c>
      <c r="S428" s="63" t="s">
        <v>2431</v>
      </c>
      <c r="T428" s="63" t="s">
        <v>2431</v>
      </c>
      <c r="U428" s="63" t="s">
        <v>2431</v>
      </c>
      <c r="V428" s="63" t="s">
        <v>2739</v>
      </c>
      <c r="W428" s="63" t="s">
        <v>2431</v>
      </c>
      <c r="X428" s="63" t="s">
        <v>2436</v>
      </c>
      <c r="Y428" s="63" t="s">
        <v>2431</v>
      </c>
      <c r="Z428" s="63"/>
      <c r="AA428" s="63" t="s">
        <v>2728</v>
      </c>
      <c r="AB428" s="63"/>
      <c r="AC428" s="34">
        <v>902</v>
      </c>
      <c r="AD428" s="40" t="str">
        <f>VLOOKUP(AC428,pTRAIT!A:B,2,FALSE)</f>
        <v>EM5UeMi1WSCf9;NST=X / (RT)(Mi1)(Pu)(Y);</v>
      </c>
      <c r="AE428" s="63">
        <f>VLOOKUP($AC428,pTRAIT!$A:$X,7,FALSE)</f>
        <v>0</v>
      </c>
      <c r="AF428" s="63">
        <f>VLOOKUP($AC428,pTRAIT!$A:$X,8,FALSE)</f>
        <v>0</v>
      </c>
      <c r="AG428" s="63">
        <f>VLOOKUP($AC428,pTRAIT!$A:$X,9,FALSE)</f>
        <v>0</v>
      </c>
      <c r="AH428" s="63">
        <f>VLOOKUP($AC428,pTRAIT!$A:$X,10,FALSE)</f>
        <v>0</v>
      </c>
      <c r="AI428" s="63">
        <f>VLOOKUP($AC428,pTRAIT!$A:$X,11,FALSE)</f>
        <v>0</v>
      </c>
      <c r="AJ428" s="63">
        <f>VLOOKUP($AC428,pTRAIT!$A:$X,12,FALSE)</f>
        <v>0</v>
      </c>
      <c r="AK428" s="63">
        <f>VLOOKUP($AC428,pTRAIT!$A:$X,13,FALSE)</f>
        <v>0</v>
      </c>
      <c r="AL428" s="63">
        <f>VLOOKUP($AC428,pTRAIT!$A:$X,14,FALSE)</f>
        <v>0</v>
      </c>
      <c r="AM428" s="63">
        <f>VLOOKUP($AC428,pTRAIT!$A:$X,15,FALSE)</f>
        <v>0</v>
      </c>
      <c r="AN428" s="63">
        <f>VLOOKUP($AC428,pTRAIT!$A:$X,16,FALSE)</f>
        <v>0</v>
      </c>
      <c r="AO428" s="63">
        <f>VLOOKUP($AC428,pTRAIT!$A:$X,17,FALSE)</f>
        <v>0</v>
      </c>
      <c r="AP428" s="63">
        <f>VLOOKUP($AC428,pTRAIT!$A:$X,18,FALSE)</f>
        <v>0</v>
      </c>
      <c r="AQ428" s="63">
        <f>VLOOKUP($AC428,pTRAIT!$A:$X,19,FALSE)</f>
        <v>0</v>
      </c>
      <c r="AR428" s="63">
        <f>VLOOKUP($AC428,pTRAIT!$A:$X,20,FALSE)</f>
        <v>0</v>
      </c>
      <c r="AS428" s="63">
        <f>VLOOKUP($AC428,pTRAIT!$A:$X,21,FALSE)</f>
        <v>0</v>
      </c>
      <c r="AT428" s="63">
        <f>VLOOKUP($AC428,pTRAIT!$A:$X,22,FALSE)</f>
        <v>0</v>
      </c>
      <c r="AU428" s="63">
        <f>VLOOKUP($AC428,pTRAIT!$A:$X,23,FALSE)</f>
        <v>0</v>
      </c>
      <c r="AV428" s="63">
        <f>VLOOKUP($AC428,pTRAIT!$A:$X,24,FALSE)</f>
        <v>0</v>
      </c>
    </row>
    <row r="429" spans="1:48" ht="12" customHeight="1" x14ac:dyDescent="0.2">
      <c r="A429" s="32">
        <v>814</v>
      </c>
      <c r="B429" s="33" t="s">
        <v>5</v>
      </c>
      <c r="C429" s="34">
        <v>906</v>
      </c>
      <c r="D429" s="32" t="str">
        <f t="shared" si="6"/>
        <v>814X906</v>
      </c>
      <c r="E429" s="48" t="s">
        <v>1624</v>
      </c>
      <c r="F429" s="61" t="s">
        <v>2056</v>
      </c>
      <c r="G429" s="41" t="s">
        <v>43</v>
      </c>
      <c r="H429" s="38"/>
      <c r="I429" s="32">
        <v>814</v>
      </c>
      <c r="J429" s="63">
        <f>VLOOKUP(I429,pTRAIT!A:B,2,FALSE)</f>
        <v>0</v>
      </c>
      <c r="K429" s="63" t="s">
        <v>2724</v>
      </c>
      <c r="L429" s="63"/>
      <c r="M429" s="63" t="s">
        <v>2437</v>
      </c>
      <c r="N429" s="63" t="s">
        <v>2730</v>
      </c>
      <c r="O429" s="63" t="s">
        <v>2431</v>
      </c>
      <c r="P429" s="63" t="s">
        <v>2431</v>
      </c>
      <c r="Q429" s="63" t="s">
        <v>2734</v>
      </c>
      <c r="R429" s="63" t="s">
        <v>2735</v>
      </c>
      <c r="S429" s="63" t="s">
        <v>2431</v>
      </c>
      <c r="T429" s="63" t="s">
        <v>2431</v>
      </c>
      <c r="U429" s="63" t="s">
        <v>2431</v>
      </c>
      <c r="V429" s="63" t="s">
        <v>2739</v>
      </c>
      <c r="W429" s="63" t="s">
        <v>2431</v>
      </c>
      <c r="X429" s="63" t="s">
        <v>2436</v>
      </c>
      <c r="Y429" s="63" t="s">
        <v>2431</v>
      </c>
      <c r="Z429" s="63"/>
      <c r="AA429" s="63" t="s">
        <v>2728</v>
      </c>
      <c r="AB429" s="63"/>
      <c r="AC429" s="34">
        <v>906</v>
      </c>
      <c r="AD429" s="40" t="str">
        <f>VLOOKUP(AC429,pTRAIT!A:B,2,FALSE)</f>
        <v>EM5UeMi1WSCf9;NST=X / (E)M5(RT)Mi1(Fr1)Pu;NST=X</v>
      </c>
      <c r="AE429" s="63">
        <f>VLOOKUP($AC429,pTRAIT!$A:$X,7,FALSE)</f>
        <v>0</v>
      </c>
      <c r="AF429" s="63">
        <f>VLOOKUP($AC429,pTRAIT!$A:$X,8,FALSE)</f>
        <v>0</v>
      </c>
      <c r="AG429" s="63">
        <f>VLOOKUP($AC429,pTRAIT!$A:$X,9,FALSE)</f>
        <v>0</v>
      </c>
      <c r="AH429" s="63">
        <f>VLOOKUP($AC429,pTRAIT!$A:$X,10,FALSE)</f>
        <v>0</v>
      </c>
      <c r="AI429" s="63">
        <f>VLOOKUP($AC429,pTRAIT!$A:$X,11,FALSE)</f>
        <v>0</v>
      </c>
      <c r="AJ429" s="63">
        <f>VLOOKUP($AC429,pTRAIT!$A:$X,12,FALSE)</f>
        <v>0</v>
      </c>
      <c r="AK429" s="63">
        <f>VLOOKUP($AC429,pTRAIT!$A:$X,13,FALSE)</f>
        <v>0</v>
      </c>
      <c r="AL429" s="63">
        <f>VLOOKUP($AC429,pTRAIT!$A:$X,14,FALSE)</f>
        <v>0</v>
      </c>
      <c r="AM429" s="63">
        <f>VLOOKUP($AC429,pTRAIT!$A:$X,15,FALSE)</f>
        <v>0</v>
      </c>
      <c r="AN429" s="63">
        <f>VLOOKUP($AC429,pTRAIT!$A:$X,16,FALSE)</f>
        <v>0</v>
      </c>
      <c r="AO429" s="63">
        <f>VLOOKUP($AC429,pTRAIT!$A:$X,17,FALSE)</f>
        <v>0</v>
      </c>
      <c r="AP429" s="63">
        <f>VLOOKUP($AC429,pTRAIT!$A:$X,18,FALSE)</f>
        <v>0</v>
      </c>
      <c r="AQ429" s="63">
        <f>VLOOKUP($AC429,pTRAIT!$A:$X,19,FALSE)</f>
        <v>0</v>
      </c>
      <c r="AR429" s="63">
        <f>VLOOKUP($AC429,pTRAIT!$A:$X,20,FALSE)</f>
        <v>0</v>
      </c>
      <c r="AS429" s="63">
        <f>VLOOKUP($AC429,pTRAIT!$A:$X,21,FALSE)</f>
        <v>0</v>
      </c>
      <c r="AT429" s="63">
        <f>VLOOKUP($AC429,pTRAIT!$A:$X,22,FALSE)</f>
        <v>0</v>
      </c>
      <c r="AU429" s="63">
        <f>VLOOKUP($AC429,pTRAIT!$A:$X,23,FALSE)</f>
        <v>0</v>
      </c>
      <c r="AV429" s="63">
        <f>VLOOKUP($AC429,pTRAIT!$A:$X,24,FALSE)</f>
        <v>0</v>
      </c>
    </row>
    <row r="430" spans="1:48" ht="12" customHeight="1" x14ac:dyDescent="0.2">
      <c r="A430" s="32">
        <v>814</v>
      </c>
      <c r="B430" s="33" t="s">
        <v>5</v>
      </c>
      <c r="C430" s="34">
        <v>909</v>
      </c>
      <c r="D430" s="32" t="str">
        <f t="shared" si="6"/>
        <v>814X909</v>
      </c>
      <c r="E430" s="48" t="s">
        <v>1624</v>
      </c>
      <c r="F430" s="61" t="s">
        <v>2057</v>
      </c>
      <c r="G430" s="41" t="s">
        <v>43</v>
      </c>
      <c r="H430" s="38"/>
      <c r="I430" s="32">
        <v>814</v>
      </c>
      <c r="J430" s="63">
        <f>VLOOKUP(I430,pTRAIT!A:B,2,FALSE)</f>
        <v>0</v>
      </c>
      <c r="K430" s="63" t="s">
        <v>2724</v>
      </c>
      <c r="L430" s="63"/>
      <c r="M430" s="63" t="s">
        <v>2437</v>
      </c>
      <c r="N430" s="63" t="s">
        <v>2730</v>
      </c>
      <c r="O430" s="63" t="s">
        <v>2431</v>
      </c>
      <c r="P430" s="63" t="s">
        <v>2431</v>
      </c>
      <c r="Q430" s="63" t="s">
        <v>2734</v>
      </c>
      <c r="R430" s="63" t="s">
        <v>2735</v>
      </c>
      <c r="S430" s="63" t="s">
        <v>2431</v>
      </c>
      <c r="T430" s="63" t="s">
        <v>2431</v>
      </c>
      <c r="U430" s="63" t="s">
        <v>2431</v>
      </c>
      <c r="V430" s="63" t="s">
        <v>2739</v>
      </c>
      <c r="W430" s="63" t="s">
        <v>2431</v>
      </c>
      <c r="X430" s="63" t="s">
        <v>2436</v>
      </c>
      <c r="Y430" s="63" t="s">
        <v>2431</v>
      </c>
      <c r="Z430" s="63"/>
      <c r="AA430" s="63" t="s">
        <v>2728</v>
      </c>
      <c r="AB430" s="63"/>
      <c r="AC430" s="34">
        <v>909</v>
      </c>
      <c r="AD430" s="40" t="str">
        <f>VLOOKUP(AC430,pTRAIT!A:B,2,FALSE)</f>
        <v>EM5UeMi1WSCf9;NST=X / (Pu);</v>
      </c>
      <c r="AE430" s="63">
        <f>VLOOKUP($AC430,pTRAIT!$A:$X,7,FALSE)</f>
        <v>0</v>
      </c>
      <c r="AF430" s="63">
        <f>VLOOKUP($AC430,pTRAIT!$A:$X,8,FALSE)</f>
        <v>0</v>
      </c>
      <c r="AG430" s="63">
        <f>VLOOKUP($AC430,pTRAIT!$A:$X,9,FALSE)</f>
        <v>0</v>
      </c>
      <c r="AH430" s="63">
        <f>VLOOKUP($AC430,pTRAIT!$A:$X,10,FALSE)</f>
        <v>0</v>
      </c>
      <c r="AI430" s="63">
        <f>VLOOKUP($AC430,pTRAIT!$A:$X,11,FALSE)</f>
        <v>0</v>
      </c>
      <c r="AJ430" s="63">
        <f>VLOOKUP($AC430,pTRAIT!$A:$X,12,FALSE)</f>
        <v>0</v>
      </c>
      <c r="AK430" s="63">
        <f>VLOOKUP($AC430,pTRAIT!$A:$X,13,FALSE)</f>
        <v>0</v>
      </c>
      <c r="AL430" s="63">
        <f>VLOOKUP($AC430,pTRAIT!$A:$X,14,FALSE)</f>
        <v>0</v>
      </c>
      <c r="AM430" s="63">
        <f>VLOOKUP($AC430,pTRAIT!$A:$X,15,FALSE)</f>
        <v>0</v>
      </c>
      <c r="AN430" s="63">
        <f>VLOOKUP($AC430,pTRAIT!$A:$X,16,FALSE)</f>
        <v>0</v>
      </c>
      <c r="AO430" s="63">
        <f>VLOOKUP($AC430,pTRAIT!$A:$X,17,FALSE)</f>
        <v>0</v>
      </c>
      <c r="AP430" s="63">
        <f>VLOOKUP($AC430,pTRAIT!$A:$X,18,FALSE)</f>
        <v>0</v>
      </c>
      <c r="AQ430" s="63">
        <f>VLOOKUP($AC430,pTRAIT!$A:$X,19,FALSE)</f>
        <v>0</v>
      </c>
      <c r="AR430" s="63">
        <f>VLOOKUP($AC430,pTRAIT!$A:$X,20,FALSE)</f>
        <v>0</v>
      </c>
      <c r="AS430" s="63">
        <f>VLOOKUP($AC430,pTRAIT!$A:$X,21,FALSE)</f>
        <v>0</v>
      </c>
      <c r="AT430" s="63">
        <f>VLOOKUP($AC430,pTRAIT!$A:$X,22,FALSE)</f>
        <v>0</v>
      </c>
      <c r="AU430" s="63">
        <f>VLOOKUP($AC430,pTRAIT!$A:$X,23,FALSE)</f>
        <v>0</v>
      </c>
      <c r="AV430" s="63">
        <f>VLOOKUP($AC430,pTRAIT!$A:$X,24,FALSE)</f>
        <v>0</v>
      </c>
    </row>
    <row r="431" spans="1:48" ht="12" customHeight="1" x14ac:dyDescent="0.2">
      <c r="A431" s="32">
        <v>814</v>
      </c>
      <c r="B431" s="33" t="s">
        <v>5</v>
      </c>
      <c r="C431" s="34">
        <v>910</v>
      </c>
      <c r="D431" s="32" t="str">
        <f t="shared" si="6"/>
        <v>814X910</v>
      </c>
      <c r="E431" s="48" t="s">
        <v>1624</v>
      </c>
      <c r="F431" s="61" t="s">
        <v>2058</v>
      </c>
      <c r="G431" s="41" t="s">
        <v>43</v>
      </c>
      <c r="H431" s="45"/>
      <c r="I431" s="32">
        <v>814</v>
      </c>
      <c r="J431" s="63">
        <f>VLOOKUP(I431,pTRAIT!A:B,2,FALSE)</f>
        <v>0</v>
      </c>
      <c r="K431" s="63" t="s">
        <v>2724</v>
      </c>
      <c r="L431" s="63"/>
      <c r="M431" s="63" t="s">
        <v>2437</v>
      </c>
      <c r="N431" s="63" t="s">
        <v>2730</v>
      </c>
      <c r="O431" s="63" t="s">
        <v>2431</v>
      </c>
      <c r="P431" s="63" t="s">
        <v>2431</v>
      </c>
      <c r="Q431" s="63" t="s">
        <v>2734</v>
      </c>
      <c r="R431" s="63" t="s">
        <v>2735</v>
      </c>
      <c r="S431" s="63" t="s">
        <v>2431</v>
      </c>
      <c r="T431" s="63" t="s">
        <v>2431</v>
      </c>
      <c r="U431" s="63" t="s">
        <v>2431</v>
      </c>
      <c r="V431" s="63" t="s">
        <v>2739</v>
      </c>
      <c r="W431" s="63" t="s">
        <v>2431</v>
      </c>
      <c r="X431" s="63" t="s">
        <v>2436</v>
      </c>
      <c r="Y431" s="63" t="s">
        <v>2431</v>
      </c>
      <c r="Z431" s="63"/>
      <c r="AA431" s="63" t="s">
        <v>2728</v>
      </c>
      <c r="AB431" s="63"/>
      <c r="AC431" s="34">
        <v>910</v>
      </c>
      <c r="AD431" s="40" t="str">
        <f>VLOOKUP(AC431,pTRAIT!A:B,2,FALSE)</f>
        <v>EM5UeMi1WSCf9;NST=X / (ogc);</v>
      </c>
      <c r="AE431" s="63">
        <f>VLOOKUP($AC431,pTRAIT!$A:$X,7,FALSE)</f>
        <v>0</v>
      </c>
      <c r="AF431" s="63">
        <f>VLOOKUP($AC431,pTRAIT!$A:$X,8,FALSE)</f>
        <v>0</v>
      </c>
      <c r="AG431" s="63">
        <f>VLOOKUP($AC431,pTRAIT!$A:$X,9,FALSE)</f>
        <v>0</v>
      </c>
      <c r="AH431" s="63">
        <f>VLOOKUP($AC431,pTRAIT!$A:$X,10,FALSE)</f>
        <v>0</v>
      </c>
      <c r="AI431" s="63">
        <f>VLOOKUP($AC431,pTRAIT!$A:$X,11,FALSE)</f>
        <v>0</v>
      </c>
      <c r="AJ431" s="63">
        <f>VLOOKUP($AC431,pTRAIT!$A:$X,12,FALSE)</f>
        <v>0</v>
      </c>
      <c r="AK431" s="63">
        <f>VLOOKUP($AC431,pTRAIT!$A:$X,13,FALSE)</f>
        <v>0</v>
      </c>
      <c r="AL431" s="63">
        <f>VLOOKUP($AC431,pTRAIT!$A:$X,14,FALSE)</f>
        <v>0</v>
      </c>
      <c r="AM431" s="63">
        <f>VLOOKUP($AC431,pTRAIT!$A:$X,15,FALSE)</f>
        <v>0</v>
      </c>
      <c r="AN431" s="63">
        <f>VLOOKUP($AC431,pTRAIT!$A:$X,16,FALSE)</f>
        <v>0</v>
      </c>
      <c r="AO431" s="63">
        <f>VLOOKUP($AC431,pTRAIT!$A:$X,17,FALSE)</f>
        <v>0</v>
      </c>
      <c r="AP431" s="63">
        <f>VLOOKUP($AC431,pTRAIT!$A:$X,18,FALSE)</f>
        <v>0</v>
      </c>
      <c r="AQ431" s="63">
        <f>VLOOKUP($AC431,pTRAIT!$A:$X,19,FALSE)</f>
        <v>0</v>
      </c>
      <c r="AR431" s="63">
        <f>VLOOKUP($AC431,pTRAIT!$A:$X,20,FALSE)</f>
        <v>0</v>
      </c>
      <c r="AS431" s="63">
        <f>VLOOKUP($AC431,pTRAIT!$A:$X,21,FALSE)</f>
        <v>0</v>
      </c>
      <c r="AT431" s="63">
        <f>VLOOKUP($AC431,pTRAIT!$A:$X,22,FALSE)</f>
        <v>0</v>
      </c>
      <c r="AU431" s="63">
        <f>VLOOKUP($AC431,pTRAIT!$A:$X,23,FALSE)</f>
        <v>0</v>
      </c>
      <c r="AV431" s="63">
        <f>VLOOKUP($AC431,pTRAIT!$A:$X,24,FALSE)</f>
        <v>0</v>
      </c>
    </row>
    <row r="432" spans="1:48" ht="12" customHeight="1" x14ac:dyDescent="0.2">
      <c r="A432" s="32">
        <v>814</v>
      </c>
      <c r="B432" s="33" t="s">
        <v>5</v>
      </c>
      <c r="C432" s="34">
        <v>911</v>
      </c>
      <c r="D432" s="32" t="str">
        <f t="shared" si="6"/>
        <v>814X911</v>
      </c>
      <c r="E432" s="48" t="s">
        <v>1624</v>
      </c>
      <c r="F432" s="61" t="s">
        <v>2059</v>
      </c>
      <c r="G432" s="41" t="s">
        <v>43</v>
      </c>
      <c r="H432" s="45"/>
      <c r="I432" s="32">
        <v>814</v>
      </c>
      <c r="J432" s="63">
        <f>VLOOKUP(I432,pTRAIT!A:B,2,FALSE)</f>
        <v>0</v>
      </c>
      <c r="K432" s="63" t="s">
        <v>2724</v>
      </c>
      <c r="L432" s="63"/>
      <c r="M432" s="63" t="s">
        <v>2437</v>
      </c>
      <c r="N432" s="63" t="s">
        <v>2730</v>
      </c>
      <c r="O432" s="63" t="s">
        <v>2431</v>
      </c>
      <c r="P432" s="63" t="s">
        <v>2431</v>
      </c>
      <c r="Q432" s="63" t="s">
        <v>2734</v>
      </c>
      <c r="R432" s="63" t="s">
        <v>2735</v>
      </c>
      <c r="S432" s="63" t="s">
        <v>2431</v>
      </c>
      <c r="T432" s="63" t="s">
        <v>2431</v>
      </c>
      <c r="U432" s="63" t="s">
        <v>2431</v>
      </c>
      <c r="V432" s="63" t="s">
        <v>2739</v>
      </c>
      <c r="W432" s="63" t="s">
        <v>2431</v>
      </c>
      <c r="X432" s="63" t="s">
        <v>2436</v>
      </c>
      <c r="Y432" s="63" t="s">
        <v>2431</v>
      </c>
      <c r="Z432" s="63"/>
      <c r="AA432" s="63" t="s">
        <v>2728</v>
      </c>
      <c r="AB432" s="63"/>
      <c r="AC432" s="34">
        <v>911</v>
      </c>
      <c r="AD432" s="40" t="str">
        <f>VLOOKUP(AC432,pTRAIT!A:B,2,FALSE)</f>
        <v>EM5UeMi1WSCf9;NST=X / ;</v>
      </c>
      <c r="AE432" s="63">
        <f>VLOOKUP($AC432,pTRAIT!$A:$X,7,FALSE)</f>
        <v>0</v>
      </c>
      <c r="AF432" s="63">
        <f>VLOOKUP($AC432,pTRAIT!$A:$X,8,FALSE)</f>
        <v>0</v>
      </c>
      <c r="AG432" s="63">
        <f>VLOOKUP($AC432,pTRAIT!$A:$X,9,FALSE)</f>
        <v>0</v>
      </c>
      <c r="AH432" s="63">
        <f>VLOOKUP($AC432,pTRAIT!$A:$X,10,FALSE)</f>
        <v>0</v>
      </c>
      <c r="AI432" s="63">
        <f>VLOOKUP($AC432,pTRAIT!$A:$X,11,FALSE)</f>
        <v>0</v>
      </c>
      <c r="AJ432" s="63">
        <f>VLOOKUP($AC432,pTRAIT!$A:$X,12,FALSE)</f>
        <v>0</v>
      </c>
      <c r="AK432" s="63">
        <f>VLOOKUP($AC432,pTRAIT!$A:$X,13,FALSE)</f>
        <v>0</v>
      </c>
      <c r="AL432" s="63">
        <f>VLOOKUP($AC432,pTRAIT!$A:$X,14,FALSE)</f>
        <v>0</v>
      </c>
      <c r="AM432" s="63">
        <f>VLOOKUP($AC432,pTRAIT!$A:$X,15,FALSE)</f>
        <v>0</v>
      </c>
      <c r="AN432" s="63">
        <f>VLOOKUP($AC432,pTRAIT!$A:$X,16,FALSE)</f>
        <v>0</v>
      </c>
      <c r="AO432" s="63">
        <f>VLOOKUP($AC432,pTRAIT!$A:$X,17,FALSE)</f>
        <v>0</v>
      </c>
      <c r="AP432" s="63">
        <f>VLOOKUP($AC432,pTRAIT!$A:$X,18,FALSE)</f>
        <v>0</v>
      </c>
      <c r="AQ432" s="63">
        <f>VLOOKUP($AC432,pTRAIT!$A:$X,19,FALSE)</f>
        <v>0</v>
      </c>
      <c r="AR432" s="63">
        <f>VLOOKUP($AC432,pTRAIT!$A:$X,20,FALSE)</f>
        <v>0</v>
      </c>
      <c r="AS432" s="63">
        <f>VLOOKUP($AC432,pTRAIT!$A:$X,21,FALSE)</f>
        <v>0</v>
      </c>
      <c r="AT432" s="63">
        <f>VLOOKUP($AC432,pTRAIT!$A:$X,22,FALSE)</f>
        <v>0</v>
      </c>
      <c r="AU432" s="63">
        <f>VLOOKUP($AC432,pTRAIT!$A:$X,23,FALSE)</f>
        <v>0</v>
      </c>
      <c r="AV432" s="63">
        <f>VLOOKUP($AC432,pTRAIT!$A:$X,24,FALSE)</f>
        <v>0</v>
      </c>
    </row>
    <row r="433" spans="1:48" ht="12" customHeight="1" x14ac:dyDescent="0.2">
      <c r="A433" s="32">
        <v>814</v>
      </c>
      <c r="B433" s="33" t="s">
        <v>5</v>
      </c>
      <c r="C433" s="34">
        <v>912</v>
      </c>
      <c r="D433" s="32" t="str">
        <f t="shared" si="6"/>
        <v>814X912</v>
      </c>
      <c r="E433" s="48" t="s">
        <v>1624</v>
      </c>
      <c r="F433" s="61" t="s">
        <v>2060</v>
      </c>
      <c r="G433" s="41" t="s">
        <v>43</v>
      </c>
      <c r="H433" s="38"/>
      <c r="I433" s="32">
        <v>814</v>
      </c>
      <c r="J433" s="63">
        <f>VLOOKUP(I433,pTRAIT!A:B,2,FALSE)</f>
        <v>0</v>
      </c>
      <c r="K433" s="63" t="s">
        <v>2724</v>
      </c>
      <c r="L433" s="63"/>
      <c r="M433" s="63" t="s">
        <v>2437</v>
      </c>
      <c r="N433" s="63" t="s">
        <v>2730</v>
      </c>
      <c r="O433" s="63" t="s">
        <v>2431</v>
      </c>
      <c r="P433" s="63" t="s">
        <v>2431</v>
      </c>
      <c r="Q433" s="63" t="s">
        <v>2734</v>
      </c>
      <c r="R433" s="63" t="s">
        <v>2735</v>
      </c>
      <c r="S433" s="63" t="s">
        <v>2431</v>
      </c>
      <c r="T433" s="63" t="s">
        <v>2431</v>
      </c>
      <c r="U433" s="63" t="s">
        <v>2431</v>
      </c>
      <c r="V433" s="63" t="s">
        <v>2739</v>
      </c>
      <c r="W433" s="63" t="s">
        <v>2431</v>
      </c>
      <c r="X433" s="63" t="s">
        <v>2436</v>
      </c>
      <c r="Y433" s="63" t="s">
        <v>2431</v>
      </c>
      <c r="Z433" s="63"/>
      <c r="AA433" s="63" t="s">
        <v>2728</v>
      </c>
      <c r="AB433" s="63"/>
      <c r="AC433" s="34">
        <v>912</v>
      </c>
      <c r="AD433" s="40" t="str">
        <f>VLOOKUP(AC433,pTRAIT!A:B,2,FALSE)</f>
        <v>EM5UeMi1WSCf9;NST=X / (Pu)(ogc);</v>
      </c>
      <c r="AE433" s="63">
        <f>VLOOKUP($AC433,pTRAIT!$A:$X,7,FALSE)</f>
        <v>0</v>
      </c>
      <c r="AF433" s="63">
        <f>VLOOKUP($AC433,pTRAIT!$A:$X,8,FALSE)</f>
        <v>0</v>
      </c>
      <c r="AG433" s="63">
        <f>VLOOKUP($AC433,pTRAIT!$A:$X,9,FALSE)</f>
        <v>0</v>
      </c>
      <c r="AH433" s="63">
        <f>VLOOKUP($AC433,pTRAIT!$A:$X,10,FALSE)</f>
        <v>0</v>
      </c>
      <c r="AI433" s="63">
        <f>VLOOKUP($AC433,pTRAIT!$A:$X,11,FALSE)</f>
        <v>0</v>
      </c>
      <c r="AJ433" s="63">
        <f>VLOOKUP($AC433,pTRAIT!$A:$X,12,FALSE)</f>
        <v>0</v>
      </c>
      <c r="AK433" s="63">
        <f>VLOOKUP($AC433,pTRAIT!$A:$X,13,FALSE)</f>
        <v>0</v>
      </c>
      <c r="AL433" s="63">
        <f>VLOOKUP($AC433,pTRAIT!$A:$X,14,FALSE)</f>
        <v>0</v>
      </c>
      <c r="AM433" s="63">
        <f>VLOOKUP($AC433,pTRAIT!$A:$X,15,FALSE)</f>
        <v>0</v>
      </c>
      <c r="AN433" s="63">
        <f>VLOOKUP($AC433,pTRAIT!$A:$X,16,FALSE)</f>
        <v>0</v>
      </c>
      <c r="AO433" s="63">
        <f>VLOOKUP($AC433,pTRAIT!$A:$X,17,FALSE)</f>
        <v>0</v>
      </c>
      <c r="AP433" s="63">
        <f>VLOOKUP($AC433,pTRAIT!$A:$X,18,FALSE)</f>
        <v>0</v>
      </c>
      <c r="AQ433" s="63">
        <f>VLOOKUP($AC433,pTRAIT!$A:$X,19,FALSE)</f>
        <v>0</v>
      </c>
      <c r="AR433" s="63">
        <f>VLOOKUP($AC433,pTRAIT!$A:$X,20,FALSE)</f>
        <v>0</v>
      </c>
      <c r="AS433" s="63">
        <f>VLOOKUP($AC433,pTRAIT!$A:$X,21,FALSE)</f>
        <v>0</v>
      </c>
      <c r="AT433" s="63">
        <f>VLOOKUP($AC433,pTRAIT!$A:$X,22,FALSE)</f>
        <v>0</v>
      </c>
      <c r="AU433" s="63">
        <f>VLOOKUP($AC433,pTRAIT!$A:$X,23,FALSE)</f>
        <v>0</v>
      </c>
      <c r="AV433" s="63">
        <f>VLOOKUP($AC433,pTRAIT!$A:$X,24,FALSE)</f>
        <v>0</v>
      </c>
    </row>
    <row r="434" spans="1:48" ht="12" customHeight="1" x14ac:dyDescent="0.2">
      <c r="A434" s="32">
        <v>814</v>
      </c>
      <c r="B434" s="33" t="s">
        <v>5</v>
      </c>
      <c r="C434" s="34">
        <v>913</v>
      </c>
      <c r="D434" s="32" t="str">
        <f t="shared" si="6"/>
        <v>814X913</v>
      </c>
      <c r="E434" s="48" t="s">
        <v>1624</v>
      </c>
      <c r="F434" s="61" t="s">
        <v>2061</v>
      </c>
      <c r="G434" s="41" t="s">
        <v>43</v>
      </c>
      <c r="H434" s="38"/>
      <c r="I434" s="32">
        <v>814</v>
      </c>
      <c r="J434" s="63">
        <f>VLOOKUP(I434,pTRAIT!A:B,2,FALSE)</f>
        <v>0</v>
      </c>
      <c r="K434" s="63" t="s">
        <v>2724</v>
      </c>
      <c r="L434" s="63"/>
      <c r="M434" s="63" t="s">
        <v>2437</v>
      </c>
      <c r="N434" s="63" t="s">
        <v>2730</v>
      </c>
      <c r="O434" s="63" t="s">
        <v>2431</v>
      </c>
      <c r="P434" s="63" t="s">
        <v>2431</v>
      </c>
      <c r="Q434" s="63" t="s">
        <v>2734</v>
      </c>
      <c r="R434" s="63" t="s">
        <v>2735</v>
      </c>
      <c r="S434" s="63" t="s">
        <v>2431</v>
      </c>
      <c r="T434" s="63" t="s">
        <v>2431</v>
      </c>
      <c r="U434" s="63" t="s">
        <v>2431</v>
      </c>
      <c r="V434" s="63" t="s">
        <v>2739</v>
      </c>
      <c r="W434" s="63" t="s">
        <v>2431</v>
      </c>
      <c r="X434" s="63" t="s">
        <v>2436</v>
      </c>
      <c r="Y434" s="63" t="s">
        <v>2431</v>
      </c>
      <c r="Z434" s="63"/>
      <c r="AA434" s="63" t="s">
        <v>2728</v>
      </c>
      <c r="AB434" s="63"/>
      <c r="AC434" s="34">
        <v>913</v>
      </c>
      <c r="AD434" s="40" t="str">
        <f>VLOOKUP(AC434,pTRAIT!A:B,2,FALSE)</f>
        <v>EM5UeMi1WSCf9;NST=X / (10-SCHI);</v>
      </c>
      <c r="AE434" s="63">
        <f>VLOOKUP($AC434,pTRAIT!$A:$X,7,FALSE)</f>
        <v>0</v>
      </c>
      <c r="AF434" s="63">
        <f>VLOOKUP($AC434,pTRAIT!$A:$X,8,FALSE)</f>
        <v>0</v>
      </c>
      <c r="AG434" s="63">
        <f>VLOOKUP($AC434,pTRAIT!$A:$X,9,FALSE)</f>
        <v>0</v>
      </c>
      <c r="AH434" s="63">
        <f>VLOOKUP($AC434,pTRAIT!$A:$X,10,FALSE)</f>
        <v>0</v>
      </c>
      <c r="AI434" s="63">
        <f>VLOOKUP($AC434,pTRAIT!$A:$X,11,FALSE)</f>
        <v>0</v>
      </c>
      <c r="AJ434" s="63">
        <f>VLOOKUP($AC434,pTRAIT!$A:$X,12,FALSE)</f>
        <v>0</v>
      </c>
      <c r="AK434" s="63">
        <f>VLOOKUP($AC434,pTRAIT!$A:$X,13,FALSE)</f>
        <v>0</v>
      </c>
      <c r="AL434" s="63">
        <f>VLOOKUP($AC434,pTRAIT!$A:$X,14,FALSE)</f>
        <v>0</v>
      </c>
      <c r="AM434" s="63">
        <f>VLOOKUP($AC434,pTRAIT!$A:$X,15,FALSE)</f>
        <v>0</v>
      </c>
      <c r="AN434" s="63">
        <f>VLOOKUP($AC434,pTRAIT!$A:$X,16,FALSE)</f>
        <v>0</v>
      </c>
      <c r="AO434" s="63">
        <f>VLOOKUP($AC434,pTRAIT!$A:$X,17,FALSE)</f>
        <v>0</v>
      </c>
      <c r="AP434" s="63">
        <f>VLOOKUP($AC434,pTRAIT!$A:$X,18,FALSE)</f>
        <v>0</v>
      </c>
      <c r="AQ434" s="63">
        <f>VLOOKUP($AC434,pTRAIT!$A:$X,19,FALSE)</f>
        <v>0</v>
      </c>
      <c r="AR434" s="63">
        <f>VLOOKUP($AC434,pTRAIT!$A:$X,20,FALSE)</f>
        <v>0</v>
      </c>
      <c r="AS434" s="63">
        <f>VLOOKUP($AC434,pTRAIT!$A:$X,21,FALSE)</f>
        <v>0</v>
      </c>
      <c r="AT434" s="63">
        <f>VLOOKUP($AC434,pTRAIT!$A:$X,22,FALSE)</f>
        <v>0</v>
      </c>
      <c r="AU434" s="63">
        <f>VLOOKUP($AC434,pTRAIT!$A:$X,23,FALSE)</f>
        <v>0</v>
      </c>
      <c r="AV434" s="63">
        <f>VLOOKUP($AC434,pTRAIT!$A:$X,24,FALSE)</f>
        <v>0</v>
      </c>
    </row>
    <row r="435" spans="1:48" ht="12" hidden="1" customHeight="1" x14ac:dyDescent="0.2">
      <c r="A435" s="32">
        <v>815</v>
      </c>
      <c r="B435" s="33" t="s">
        <v>5</v>
      </c>
      <c r="C435" s="34">
        <v>845</v>
      </c>
      <c r="D435" s="32" t="str">
        <f t="shared" si="6"/>
        <v>815X845</v>
      </c>
      <c r="E435" s="48" t="s">
        <v>1624</v>
      </c>
      <c r="F435" s="61" t="s">
        <v>18</v>
      </c>
      <c r="G435" s="41" t="s">
        <v>43</v>
      </c>
      <c r="H435" s="38"/>
      <c r="I435" s="32">
        <v>815</v>
      </c>
      <c r="J435" s="63">
        <f>VLOOKUP(I435,pTRAIT!A:B,2,FALSE)</f>
        <v>0</v>
      </c>
      <c r="K435" s="63" t="s">
        <v>2724</v>
      </c>
      <c r="L435" s="63" t="s">
        <v>2726</v>
      </c>
      <c r="M435" s="63" t="s">
        <v>2437</v>
      </c>
      <c r="N435" s="63" t="s">
        <v>2730</v>
      </c>
      <c r="O435" s="63" t="s">
        <v>2731</v>
      </c>
      <c r="P435" s="63" t="s">
        <v>2431</v>
      </c>
      <c r="Q435" s="63" t="s">
        <v>2431</v>
      </c>
      <c r="R435" s="63" t="s">
        <v>2431</v>
      </c>
      <c r="S435" s="63" t="s">
        <v>2431</v>
      </c>
      <c r="T435" s="63" t="s">
        <v>2431</v>
      </c>
      <c r="U435" s="63" t="s">
        <v>2431</v>
      </c>
      <c r="V435" s="63" t="s">
        <v>2431</v>
      </c>
      <c r="W435" s="63" t="s">
        <v>2431</v>
      </c>
      <c r="X435" s="63" t="s">
        <v>2431</v>
      </c>
      <c r="Y435" s="63" t="s">
        <v>2431</v>
      </c>
      <c r="Z435" s="63"/>
      <c r="AA435" s="63" t="s">
        <v>2728</v>
      </c>
      <c r="AB435" s="63"/>
      <c r="AC435" s="34">
        <v>845</v>
      </c>
      <c r="AD435" s="40" t="str">
        <f>VLOOKUP(AC435,pTRAIT!A:B,2,FALSE)</f>
        <v>EM5RTMi1;NST=X / EM5UeMi1Cf9Pu;RIN=RS</v>
      </c>
      <c r="AE435" s="63">
        <f>VLOOKUP($AC435,pTRAIT!$A:$X,7,FALSE)</f>
        <v>0</v>
      </c>
      <c r="AF435" s="63">
        <f>VLOOKUP($AC435,pTRAIT!$A:$X,8,FALSE)</f>
        <v>0</v>
      </c>
      <c r="AG435" s="63">
        <f>VLOOKUP($AC435,pTRAIT!$A:$X,9,FALSE)</f>
        <v>0</v>
      </c>
      <c r="AH435" s="63">
        <f>VLOOKUP($AC435,pTRAIT!$A:$X,10,FALSE)</f>
        <v>0</v>
      </c>
      <c r="AI435" s="63">
        <f>VLOOKUP($AC435,pTRAIT!$A:$X,11,FALSE)</f>
        <v>0</v>
      </c>
      <c r="AJ435" s="63">
        <f>VLOOKUP($AC435,pTRAIT!$A:$X,12,FALSE)</f>
        <v>0</v>
      </c>
      <c r="AK435" s="63">
        <f>VLOOKUP($AC435,pTRAIT!$A:$X,13,FALSE)</f>
        <v>0</v>
      </c>
      <c r="AL435" s="63">
        <f>VLOOKUP($AC435,pTRAIT!$A:$X,14,FALSE)</f>
        <v>0</v>
      </c>
      <c r="AM435" s="63">
        <f>VLOOKUP($AC435,pTRAIT!$A:$X,15,FALSE)</f>
        <v>0</v>
      </c>
      <c r="AN435" s="63">
        <f>VLOOKUP($AC435,pTRAIT!$A:$X,16,FALSE)</f>
        <v>0</v>
      </c>
      <c r="AO435" s="63">
        <f>VLOOKUP($AC435,pTRAIT!$A:$X,17,FALSE)</f>
        <v>0</v>
      </c>
      <c r="AP435" s="63">
        <f>VLOOKUP($AC435,pTRAIT!$A:$X,18,FALSE)</f>
        <v>0</v>
      </c>
      <c r="AQ435" s="63">
        <f>VLOOKUP($AC435,pTRAIT!$A:$X,19,FALSE)</f>
        <v>0</v>
      </c>
      <c r="AR435" s="63">
        <f>VLOOKUP($AC435,pTRAIT!$A:$X,20,FALSE)</f>
        <v>0</v>
      </c>
      <c r="AS435" s="63">
        <f>VLOOKUP($AC435,pTRAIT!$A:$X,21,FALSE)</f>
        <v>0</v>
      </c>
      <c r="AT435" s="63">
        <f>VLOOKUP($AC435,pTRAIT!$A:$X,22,FALSE)</f>
        <v>0</v>
      </c>
      <c r="AU435" s="63">
        <f>VLOOKUP($AC435,pTRAIT!$A:$X,23,FALSE)</f>
        <v>0</v>
      </c>
      <c r="AV435" s="63">
        <f>VLOOKUP($AC435,pTRAIT!$A:$X,24,FALSE)</f>
        <v>0</v>
      </c>
    </row>
    <row r="436" spans="1:48" ht="12" hidden="1" customHeight="1" x14ac:dyDescent="0.2">
      <c r="A436" s="32">
        <v>815</v>
      </c>
      <c r="B436" s="33" t="s">
        <v>5</v>
      </c>
      <c r="C436" s="34">
        <v>853</v>
      </c>
      <c r="D436" s="32" t="str">
        <f t="shared" si="6"/>
        <v>815X853</v>
      </c>
      <c r="E436" s="48" t="s">
        <v>1624</v>
      </c>
      <c r="F436" s="61" t="s">
        <v>11</v>
      </c>
      <c r="G436" s="41" t="s">
        <v>43</v>
      </c>
      <c r="H436" s="45"/>
      <c r="I436" s="32">
        <v>815</v>
      </c>
      <c r="J436" s="63">
        <f>VLOOKUP(I436,pTRAIT!A:B,2,FALSE)</f>
        <v>0</v>
      </c>
      <c r="K436" s="63" t="s">
        <v>2724</v>
      </c>
      <c r="L436" s="63" t="s">
        <v>2726</v>
      </c>
      <c r="M436" s="63" t="s">
        <v>2437</v>
      </c>
      <c r="N436" s="63" t="s">
        <v>2730</v>
      </c>
      <c r="O436" s="63" t="s">
        <v>2731</v>
      </c>
      <c r="P436" s="63" t="s">
        <v>2431</v>
      </c>
      <c r="Q436" s="63" t="s">
        <v>2431</v>
      </c>
      <c r="R436" s="63" t="s">
        <v>2431</v>
      </c>
      <c r="S436" s="63" t="s">
        <v>2431</v>
      </c>
      <c r="T436" s="63" t="s">
        <v>2431</v>
      </c>
      <c r="U436" s="63" t="s">
        <v>2431</v>
      </c>
      <c r="V436" s="63" t="s">
        <v>2431</v>
      </c>
      <c r="W436" s="63" t="s">
        <v>2431</v>
      </c>
      <c r="X436" s="63" t="s">
        <v>2431</v>
      </c>
      <c r="Y436" s="63" t="s">
        <v>2431</v>
      </c>
      <c r="Z436" s="63"/>
      <c r="AA436" s="63" t="s">
        <v>2728</v>
      </c>
      <c r="AB436" s="63"/>
      <c r="AC436" s="34">
        <v>853</v>
      </c>
      <c r="AD436" s="40" t="str">
        <f>VLOOKUP(AC436,pTRAIT!A:B,2,FALSE)</f>
        <v>EM5RTMi1;NST=X / (ogc);</v>
      </c>
      <c r="AE436" s="63">
        <f>VLOOKUP($AC436,pTRAIT!$A:$X,7,FALSE)</f>
        <v>0</v>
      </c>
      <c r="AF436" s="63">
        <f>VLOOKUP($AC436,pTRAIT!$A:$X,8,FALSE)</f>
        <v>0</v>
      </c>
      <c r="AG436" s="63">
        <f>VLOOKUP($AC436,pTRAIT!$A:$X,9,FALSE)</f>
        <v>0</v>
      </c>
      <c r="AH436" s="63">
        <f>VLOOKUP($AC436,pTRAIT!$A:$X,10,FALSE)</f>
        <v>0</v>
      </c>
      <c r="AI436" s="63">
        <f>VLOOKUP($AC436,pTRAIT!$A:$X,11,FALSE)</f>
        <v>0</v>
      </c>
      <c r="AJ436" s="63">
        <f>VLOOKUP($AC436,pTRAIT!$A:$X,12,FALSE)</f>
        <v>0</v>
      </c>
      <c r="AK436" s="63">
        <f>VLOOKUP($AC436,pTRAIT!$A:$X,13,FALSE)</f>
        <v>0</v>
      </c>
      <c r="AL436" s="63">
        <f>VLOOKUP($AC436,pTRAIT!$A:$X,14,FALSE)</f>
        <v>0</v>
      </c>
      <c r="AM436" s="63">
        <f>VLOOKUP($AC436,pTRAIT!$A:$X,15,FALSE)</f>
        <v>0</v>
      </c>
      <c r="AN436" s="63">
        <f>VLOOKUP($AC436,pTRAIT!$A:$X,16,FALSE)</f>
        <v>0</v>
      </c>
      <c r="AO436" s="63">
        <f>VLOOKUP($AC436,pTRAIT!$A:$X,17,FALSE)</f>
        <v>0</v>
      </c>
      <c r="AP436" s="63">
        <f>VLOOKUP($AC436,pTRAIT!$A:$X,18,FALSE)</f>
        <v>0</v>
      </c>
      <c r="AQ436" s="63">
        <f>VLOOKUP($AC436,pTRAIT!$A:$X,19,FALSE)</f>
        <v>0</v>
      </c>
      <c r="AR436" s="63">
        <f>VLOOKUP($AC436,pTRAIT!$A:$X,20,FALSE)</f>
        <v>0</v>
      </c>
      <c r="AS436" s="63">
        <f>VLOOKUP($AC436,pTRAIT!$A:$X,21,FALSE)</f>
        <v>0</v>
      </c>
      <c r="AT436" s="63">
        <f>VLOOKUP($AC436,pTRAIT!$A:$X,22,FALSE)</f>
        <v>0</v>
      </c>
      <c r="AU436" s="63">
        <f>VLOOKUP($AC436,pTRAIT!$A:$X,23,FALSE)</f>
        <v>0</v>
      </c>
      <c r="AV436" s="63">
        <f>VLOOKUP($AC436,pTRAIT!$A:$X,24,FALSE)</f>
        <v>0</v>
      </c>
    </row>
    <row r="437" spans="1:48" ht="12" hidden="1" customHeight="1" x14ac:dyDescent="0.2">
      <c r="A437" s="32">
        <v>815</v>
      </c>
      <c r="B437" s="33" t="s">
        <v>5</v>
      </c>
      <c r="C437" s="34">
        <v>854</v>
      </c>
      <c r="D437" s="32" t="str">
        <f t="shared" si="6"/>
        <v>815X854</v>
      </c>
      <c r="E437" s="48" t="s">
        <v>1624</v>
      </c>
      <c r="F437" s="61" t="s">
        <v>14</v>
      </c>
      <c r="G437" s="41" t="s">
        <v>43</v>
      </c>
      <c r="H437" s="38"/>
      <c r="I437" s="32">
        <v>815</v>
      </c>
      <c r="J437" s="63">
        <f>VLOOKUP(I437,pTRAIT!A:B,2,FALSE)</f>
        <v>0</v>
      </c>
      <c r="K437" s="63" t="s">
        <v>2724</v>
      </c>
      <c r="L437" s="63" t="s">
        <v>2726</v>
      </c>
      <c r="M437" s="63" t="s">
        <v>2437</v>
      </c>
      <c r="N437" s="63" t="s">
        <v>2730</v>
      </c>
      <c r="O437" s="63" t="s">
        <v>2731</v>
      </c>
      <c r="P437" s="63" t="s">
        <v>2431</v>
      </c>
      <c r="Q437" s="63" t="s">
        <v>2431</v>
      </c>
      <c r="R437" s="63" t="s">
        <v>2431</v>
      </c>
      <c r="S437" s="63" t="s">
        <v>2431</v>
      </c>
      <c r="T437" s="63" t="s">
        <v>2431</v>
      </c>
      <c r="U437" s="63" t="s">
        <v>2431</v>
      </c>
      <c r="V437" s="63" t="s">
        <v>2431</v>
      </c>
      <c r="W437" s="63" t="s">
        <v>2431</v>
      </c>
      <c r="X437" s="63" t="s">
        <v>2431</v>
      </c>
      <c r="Y437" s="63" t="s">
        <v>2431</v>
      </c>
      <c r="Z437" s="63"/>
      <c r="AA437" s="63" t="s">
        <v>2728</v>
      </c>
      <c r="AB437" s="63"/>
      <c r="AC437" s="34">
        <v>854</v>
      </c>
      <c r="AD437" s="40" t="str">
        <f>VLOOKUP(AC437,pTRAIT!A:B,2,FALSE)</f>
        <v>EM5RTMi1;NST=X / (10-SCHI);</v>
      </c>
      <c r="AE437" s="63">
        <f>VLOOKUP($AC437,pTRAIT!$A:$X,7,FALSE)</f>
        <v>0</v>
      </c>
      <c r="AF437" s="63">
        <f>VLOOKUP($AC437,pTRAIT!$A:$X,8,FALSE)</f>
        <v>0</v>
      </c>
      <c r="AG437" s="63">
        <f>VLOOKUP($AC437,pTRAIT!$A:$X,9,FALSE)</f>
        <v>0</v>
      </c>
      <c r="AH437" s="63">
        <f>VLOOKUP($AC437,pTRAIT!$A:$X,10,FALSE)</f>
        <v>0</v>
      </c>
      <c r="AI437" s="63">
        <f>VLOOKUP($AC437,pTRAIT!$A:$X,11,FALSE)</f>
        <v>0</v>
      </c>
      <c r="AJ437" s="63">
        <f>VLOOKUP($AC437,pTRAIT!$A:$X,12,FALSE)</f>
        <v>0</v>
      </c>
      <c r="AK437" s="63">
        <f>VLOOKUP($AC437,pTRAIT!$A:$X,13,FALSE)</f>
        <v>0</v>
      </c>
      <c r="AL437" s="63">
        <f>VLOOKUP($AC437,pTRAIT!$A:$X,14,FALSE)</f>
        <v>0</v>
      </c>
      <c r="AM437" s="63">
        <f>VLOOKUP($AC437,pTRAIT!$A:$X,15,FALSE)</f>
        <v>0</v>
      </c>
      <c r="AN437" s="63">
        <f>VLOOKUP($AC437,pTRAIT!$A:$X,16,FALSE)</f>
        <v>0</v>
      </c>
      <c r="AO437" s="63">
        <f>VLOOKUP($AC437,pTRAIT!$A:$X,17,FALSE)</f>
        <v>0</v>
      </c>
      <c r="AP437" s="63">
        <f>VLOOKUP($AC437,pTRAIT!$A:$X,18,FALSE)</f>
        <v>0</v>
      </c>
      <c r="AQ437" s="63">
        <f>VLOOKUP($AC437,pTRAIT!$A:$X,19,FALSE)</f>
        <v>0</v>
      </c>
      <c r="AR437" s="63">
        <f>VLOOKUP($AC437,pTRAIT!$A:$X,20,FALSE)</f>
        <v>0</v>
      </c>
      <c r="AS437" s="63">
        <f>VLOOKUP($AC437,pTRAIT!$A:$X,21,FALSE)</f>
        <v>0</v>
      </c>
      <c r="AT437" s="63">
        <f>VLOOKUP($AC437,pTRAIT!$A:$X,22,FALSE)</f>
        <v>0</v>
      </c>
      <c r="AU437" s="63">
        <f>VLOOKUP($AC437,pTRAIT!$A:$X,23,FALSE)</f>
        <v>0</v>
      </c>
      <c r="AV437" s="63">
        <f>VLOOKUP($AC437,pTRAIT!$A:$X,24,FALSE)</f>
        <v>0</v>
      </c>
    </row>
    <row r="438" spans="1:48" ht="12" hidden="1" customHeight="1" x14ac:dyDescent="0.2">
      <c r="A438" s="32">
        <v>815</v>
      </c>
      <c r="B438" s="33" t="s">
        <v>5</v>
      </c>
      <c r="C438" s="34">
        <v>855</v>
      </c>
      <c r="D438" s="32" t="str">
        <f t="shared" si="6"/>
        <v>815X855</v>
      </c>
      <c r="E438" s="48" t="s">
        <v>1624</v>
      </c>
      <c r="F438" s="61" t="s">
        <v>19</v>
      </c>
      <c r="G438" s="41" t="s">
        <v>43</v>
      </c>
      <c r="H438" s="38"/>
      <c r="I438" s="32">
        <v>815</v>
      </c>
      <c r="J438" s="63">
        <f>VLOOKUP(I438,pTRAIT!A:B,2,FALSE)</f>
        <v>0</v>
      </c>
      <c r="K438" s="63" t="s">
        <v>2724</v>
      </c>
      <c r="L438" s="63" t="s">
        <v>2726</v>
      </c>
      <c r="M438" s="63" t="s">
        <v>2437</v>
      </c>
      <c r="N438" s="63" t="s">
        <v>2730</v>
      </c>
      <c r="O438" s="63" t="s">
        <v>2731</v>
      </c>
      <c r="P438" s="63" t="s">
        <v>2431</v>
      </c>
      <c r="Q438" s="63" t="s">
        <v>2431</v>
      </c>
      <c r="R438" s="63" t="s">
        <v>2431</v>
      </c>
      <c r="S438" s="63" t="s">
        <v>2431</v>
      </c>
      <c r="T438" s="63" t="s">
        <v>2431</v>
      </c>
      <c r="U438" s="63" t="s">
        <v>2431</v>
      </c>
      <c r="V438" s="63" t="s">
        <v>2431</v>
      </c>
      <c r="W438" s="63" t="s">
        <v>2431</v>
      </c>
      <c r="X438" s="63" t="s">
        <v>2431</v>
      </c>
      <c r="Y438" s="63" t="s">
        <v>2431</v>
      </c>
      <c r="Z438" s="63"/>
      <c r="AA438" s="63" t="s">
        <v>2728</v>
      </c>
      <c r="AB438" s="63"/>
      <c r="AC438" s="34">
        <v>855</v>
      </c>
      <c r="AD438" s="40" t="str">
        <f>VLOOKUP(AC438,pTRAIT!A:B,2,FALSE)</f>
        <v>EM5RTMi1;NST=X / (La);</v>
      </c>
      <c r="AE438" s="63">
        <f>VLOOKUP($AC438,pTRAIT!$A:$X,7,FALSE)</f>
        <v>0</v>
      </c>
      <c r="AF438" s="63">
        <f>VLOOKUP($AC438,pTRAIT!$A:$X,8,FALSE)</f>
        <v>0</v>
      </c>
      <c r="AG438" s="63">
        <f>VLOOKUP($AC438,pTRAIT!$A:$X,9,FALSE)</f>
        <v>0</v>
      </c>
      <c r="AH438" s="63">
        <f>VLOOKUP($AC438,pTRAIT!$A:$X,10,FALSE)</f>
        <v>0</v>
      </c>
      <c r="AI438" s="63">
        <f>VLOOKUP($AC438,pTRAIT!$A:$X,11,FALSE)</f>
        <v>0</v>
      </c>
      <c r="AJ438" s="63">
        <f>VLOOKUP($AC438,pTRAIT!$A:$X,12,FALSE)</f>
        <v>0</v>
      </c>
      <c r="AK438" s="63">
        <f>VLOOKUP($AC438,pTRAIT!$A:$X,13,FALSE)</f>
        <v>0</v>
      </c>
      <c r="AL438" s="63">
        <f>VLOOKUP($AC438,pTRAIT!$A:$X,14,FALSE)</f>
        <v>0</v>
      </c>
      <c r="AM438" s="63">
        <f>VLOOKUP($AC438,pTRAIT!$A:$X,15,FALSE)</f>
        <v>0</v>
      </c>
      <c r="AN438" s="63">
        <f>VLOOKUP($AC438,pTRAIT!$A:$X,16,FALSE)</f>
        <v>0</v>
      </c>
      <c r="AO438" s="63">
        <f>VLOOKUP($AC438,pTRAIT!$A:$X,17,FALSE)</f>
        <v>0</v>
      </c>
      <c r="AP438" s="63">
        <f>VLOOKUP($AC438,pTRAIT!$A:$X,18,FALSE)</f>
        <v>0</v>
      </c>
      <c r="AQ438" s="63">
        <f>VLOOKUP($AC438,pTRAIT!$A:$X,19,FALSE)</f>
        <v>0</v>
      </c>
      <c r="AR438" s="63">
        <f>VLOOKUP($AC438,pTRAIT!$A:$X,20,FALSE)</f>
        <v>0</v>
      </c>
      <c r="AS438" s="63">
        <f>VLOOKUP($AC438,pTRAIT!$A:$X,21,FALSE)</f>
        <v>0</v>
      </c>
      <c r="AT438" s="63">
        <f>VLOOKUP($AC438,pTRAIT!$A:$X,22,FALSE)</f>
        <v>0</v>
      </c>
      <c r="AU438" s="63">
        <f>VLOOKUP($AC438,pTRAIT!$A:$X,23,FALSE)</f>
        <v>0</v>
      </c>
      <c r="AV438" s="63">
        <f>VLOOKUP($AC438,pTRAIT!$A:$X,24,FALSE)</f>
        <v>0</v>
      </c>
    </row>
    <row r="439" spans="1:48" ht="12" hidden="1" customHeight="1" x14ac:dyDescent="0.2">
      <c r="A439" s="32">
        <v>815</v>
      </c>
      <c r="B439" s="33" t="s">
        <v>5</v>
      </c>
      <c r="C439" s="34">
        <v>856</v>
      </c>
      <c r="D439" s="32" t="str">
        <f t="shared" si="6"/>
        <v>815X856</v>
      </c>
      <c r="E439" s="48" t="s">
        <v>1624</v>
      </c>
      <c r="F439" s="61" t="s">
        <v>2062</v>
      </c>
      <c r="G439" s="41" t="s">
        <v>43</v>
      </c>
      <c r="H439" s="38"/>
      <c r="I439" s="32">
        <v>815</v>
      </c>
      <c r="J439" s="63">
        <f>VLOOKUP(I439,pTRAIT!A:B,2,FALSE)</f>
        <v>0</v>
      </c>
      <c r="K439" s="63" t="s">
        <v>2724</v>
      </c>
      <c r="L439" s="63" t="s">
        <v>2726</v>
      </c>
      <c r="M439" s="63" t="s">
        <v>2437</v>
      </c>
      <c r="N439" s="63" t="s">
        <v>2730</v>
      </c>
      <c r="O439" s="63" t="s">
        <v>2731</v>
      </c>
      <c r="P439" s="63" t="s">
        <v>2431</v>
      </c>
      <c r="Q439" s="63" t="s">
        <v>2431</v>
      </c>
      <c r="R439" s="63" t="s">
        <v>2431</v>
      </c>
      <c r="S439" s="63" t="s">
        <v>2431</v>
      </c>
      <c r="T439" s="63" t="s">
        <v>2431</v>
      </c>
      <c r="U439" s="63" t="s">
        <v>2431</v>
      </c>
      <c r="V439" s="63" t="s">
        <v>2431</v>
      </c>
      <c r="W439" s="63" t="s">
        <v>2431</v>
      </c>
      <c r="X439" s="63" t="s">
        <v>2431</v>
      </c>
      <c r="Y439" s="63" t="s">
        <v>2431</v>
      </c>
      <c r="Z439" s="63"/>
      <c r="AA439" s="63" t="s">
        <v>2728</v>
      </c>
      <c r="AB439" s="63"/>
      <c r="AC439" s="34">
        <v>856</v>
      </c>
      <c r="AD439" s="40" t="str">
        <f>VLOOKUP(AC439,pTRAIT!A:B,2,FALSE)</f>
        <v>EM5RTMi1;NST=X / (La);</v>
      </c>
      <c r="AE439" s="63">
        <f>VLOOKUP($AC439,pTRAIT!$A:$X,7,FALSE)</f>
        <v>0</v>
      </c>
      <c r="AF439" s="63">
        <f>VLOOKUP($AC439,pTRAIT!$A:$X,8,FALSE)</f>
        <v>0</v>
      </c>
      <c r="AG439" s="63">
        <f>VLOOKUP($AC439,pTRAIT!$A:$X,9,FALSE)</f>
        <v>0</v>
      </c>
      <c r="AH439" s="63">
        <f>VLOOKUP($AC439,pTRAIT!$A:$X,10,FALSE)</f>
        <v>0</v>
      </c>
      <c r="AI439" s="63">
        <f>VLOOKUP($AC439,pTRAIT!$A:$X,11,FALSE)</f>
        <v>0</v>
      </c>
      <c r="AJ439" s="63">
        <f>VLOOKUP($AC439,pTRAIT!$A:$X,12,FALSE)</f>
        <v>0</v>
      </c>
      <c r="AK439" s="63">
        <f>VLOOKUP($AC439,pTRAIT!$A:$X,13,FALSE)</f>
        <v>0</v>
      </c>
      <c r="AL439" s="63">
        <f>VLOOKUP($AC439,pTRAIT!$A:$X,14,FALSE)</f>
        <v>0</v>
      </c>
      <c r="AM439" s="63">
        <f>VLOOKUP($AC439,pTRAIT!$A:$X,15,FALSE)</f>
        <v>0</v>
      </c>
      <c r="AN439" s="63">
        <f>VLOOKUP($AC439,pTRAIT!$A:$X,16,FALSE)</f>
        <v>0</v>
      </c>
      <c r="AO439" s="63">
        <f>VLOOKUP($AC439,pTRAIT!$A:$X,17,FALSE)</f>
        <v>0</v>
      </c>
      <c r="AP439" s="63">
        <f>VLOOKUP($AC439,pTRAIT!$A:$X,18,FALSE)</f>
        <v>0</v>
      </c>
      <c r="AQ439" s="63">
        <f>VLOOKUP($AC439,pTRAIT!$A:$X,19,FALSE)</f>
        <v>0</v>
      </c>
      <c r="AR439" s="63">
        <f>VLOOKUP($AC439,pTRAIT!$A:$X,20,FALSE)</f>
        <v>0</v>
      </c>
      <c r="AS439" s="63">
        <f>VLOOKUP($AC439,pTRAIT!$A:$X,21,FALSE)</f>
        <v>0</v>
      </c>
      <c r="AT439" s="63">
        <f>VLOOKUP($AC439,pTRAIT!$A:$X,22,FALSE)</f>
        <v>0</v>
      </c>
      <c r="AU439" s="63">
        <f>VLOOKUP($AC439,pTRAIT!$A:$X,23,FALSE)</f>
        <v>0</v>
      </c>
      <c r="AV439" s="63">
        <f>VLOOKUP($AC439,pTRAIT!$A:$X,24,FALSE)</f>
        <v>0</v>
      </c>
    </row>
    <row r="440" spans="1:48" ht="12" hidden="1" customHeight="1" x14ac:dyDescent="0.2">
      <c r="A440" s="32">
        <v>815</v>
      </c>
      <c r="B440" s="33" t="s">
        <v>5</v>
      </c>
      <c r="C440" s="34">
        <v>857</v>
      </c>
      <c r="D440" s="32" t="str">
        <f t="shared" si="6"/>
        <v>815X857</v>
      </c>
      <c r="E440" s="48" t="s">
        <v>1624</v>
      </c>
      <c r="F440" s="61" t="s">
        <v>2063</v>
      </c>
      <c r="G440" s="41" t="s">
        <v>43</v>
      </c>
      <c r="H440" s="38"/>
      <c r="I440" s="32">
        <v>815</v>
      </c>
      <c r="J440" s="63">
        <f>VLOOKUP(I440,pTRAIT!A:B,2,FALSE)</f>
        <v>0</v>
      </c>
      <c r="K440" s="63" t="s">
        <v>2724</v>
      </c>
      <c r="L440" s="63" t="s">
        <v>2726</v>
      </c>
      <c r="M440" s="63" t="s">
        <v>2437</v>
      </c>
      <c r="N440" s="63" t="s">
        <v>2730</v>
      </c>
      <c r="O440" s="63" t="s">
        <v>2731</v>
      </c>
      <c r="P440" s="63" t="s">
        <v>2431</v>
      </c>
      <c r="Q440" s="63" t="s">
        <v>2431</v>
      </c>
      <c r="R440" s="63" t="s">
        <v>2431</v>
      </c>
      <c r="S440" s="63" t="s">
        <v>2431</v>
      </c>
      <c r="T440" s="63" t="s">
        <v>2431</v>
      </c>
      <c r="U440" s="63" t="s">
        <v>2431</v>
      </c>
      <c r="V440" s="63" t="s">
        <v>2431</v>
      </c>
      <c r="W440" s="63" t="s">
        <v>2431</v>
      </c>
      <c r="X440" s="63" t="s">
        <v>2431</v>
      </c>
      <c r="Y440" s="63" t="s">
        <v>2431</v>
      </c>
      <c r="Z440" s="63"/>
      <c r="AA440" s="63" t="s">
        <v>2728</v>
      </c>
      <c r="AB440" s="63"/>
      <c r="AC440" s="34">
        <v>857</v>
      </c>
      <c r="AD440" s="40" t="str">
        <f>VLOOKUP(AC440,pTRAIT!A:B,2,FALSE)</f>
        <v>EM5UeMi1;NST=X / EM5Mi1Cf9(Pu);RIN=RF</v>
      </c>
      <c r="AE440" s="63">
        <f>VLOOKUP($AC440,pTRAIT!$A:$X,7,FALSE)</f>
        <v>0</v>
      </c>
      <c r="AF440" s="63">
        <f>VLOOKUP($AC440,pTRAIT!$A:$X,8,FALSE)</f>
        <v>0</v>
      </c>
      <c r="AG440" s="63">
        <f>VLOOKUP($AC440,pTRAIT!$A:$X,9,FALSE)</f>
        <v>0</v>
      </c>
      <c r="AH440" s="63">
        <f>VLOOKUP($AC440,pTRAIT!$A:$X,10,FALSE)</f>
        <v>0</v>
      </c>
      <c r="AI440" s="63">
        <f>VLOOKUP($AC440,pTRAIT!$A:$X,11,FALSE)</f>
        <v>0</v>
      </c>
      <c r="AJ440" s="63">
        <f>VLOOKUP($AC440,pTRAIT!$A:$X,12,FALSE)</f>
        <v>0</v>
      </c>
      <c r="AK440" s="63">
        <f>VLOOKUP($AC440,pTRAIT!$A:$X,13,FALSE)</f>
        <v>0</v>
      </c>
      <c r="AL440" s="63">
        <f>VLOOKUP($AC440,pTRAIT!$A:$X,14,FALSE)</f>
        <v>0</v>
      </c>
      <c r="AM440" s="63">
        <f>VLOOKUP($AC440,pTRAIT!$A:$X,15,FALSE)</f>
        <v>0</v>
      </c>
      <c r="AN440" s="63">
        <f>VLOOKUP($AC440,pTRAIT!$A:$X,16,FALSE)</f>
        <v>0</v>
      </c>
      <c r="AO440" s="63">
        <f>VLOOKUP($AC440,pTRAIT!$A:$X,17,FALSE)</f>
        <v>0</v>
      </c>
      <c r="AP440" s="63">
        <f>VLOOKUP($AC440,pTRAIT!$A:$X,18,FALSE)</f>
        <v>0</v>
      </c>
      <c r="AQ440" s="63">
        <f>VLOOKUP($AC440,pTRAIT!$A:$X,19,FALSE)</f>
        <v>0</v>
      </c>
      <c r="AR440" s="63">
        <f>VLOOKUP($AC440,pTRAIT!$A:$X,20,FALSE)</f>
        <v>0</v>
      </c>
      <c r="AS440" s="63">
        <f>VLOOKUP($AC440,pTRAIT!$A:$X,21,FALSE)</f>
        <v>0</v>
      </c>
      <c r="AT440" s="63">
        <f>VLOOKUP($AC440,pTRAIT!$A:$X,22,FALSE)</f>
        <v>0</v>
      </c>
      <c r="AU440" s="63">
        <f>VLOOKUP($AC440,pTRAIT!$A:$X,23,FALSE)</f>
        <v>0</v>
      </c>
      <c r="AV440" s="63">
        <f>VLOOKUP($AC440,pTRAIT!$A:$X,24,FALSE)</f>
        <v>0</v>
      </c>
    </row>
    <row r="441" spans="1:48" ht="12" hidden="1" customHeight="1" x14ac:dyDescent="0.2">
      <c r="A441" s="32">
        <v>815</v>
      </c>
      <c r="B441" s="33" t="s">
        <v>5</v>
      </c>
      <c r="C441" s="34">
        <v>863</v>
      </c>
      <c r="D441" s="32" t="str">
        <f t="shared" si="6"/>
        <v>815X863</v>
      </c>
      <c r="E441" s="48" t="s">
        <v>1624</v>
      </c>
      <c r="F441" s="61" t="s">
        <v>2064</v>
      </c>
      <c r="G441" s="41" t="s">
        <v>43</v>
      </c>
      <c r="H441" s="38"/>
      <c r="I441" s="32">
        <v>815</v>
      </c>
      <c r="J441" s="63">
        <f>VLOOKUP(I441,pTRAIT!A:B,2,FALSE)</f>
        <v>0</v>
      </c>
      <c r="K441" s="63" t="s">
        <v>2724</v>
      </c>
      <c r="L441" s="63" t="s">
        <v>2726</v>
      </c>
      <c r="M441" s="63" t="s">
        <v>2437</v>
      </c>
      <c r="N441" s="63" t="s">
        <v>2730</v>
      </c>
      <c r="O441" s="63" t="s">
        <v>2731</v>
      </c>
      <c r="P441" s="63" t="s">
        <v>2431</v>
      </c>
      <c r="Q441" s="63" t="s">
        <v>2431</v>
      </c>
      <c r="R441" s="63" t="s">
        <v>2431</v>
      </c>
      <c r="S441" s="63" t="s">
        <v>2431</v>
      </c>
      <c r="T441" s="63" t="s">
        <v>2431</v>
      </c>
      <c r="U441" s="63" t="s">
        <v>2431</v>
      </c>
      <c r="V441" s="63" t="s">
        <v>2431</v>
      </c>
      <c r="W441" s="63" t="s">
        <v>2431</v>
      </c>
      <c r="X441" s="63" t="s">
        <v>2431</v>
      </c>
      <c r="Y441" s="63" t="s">
        <v>2431</v>
      </c>
      <c r="Z441" s="63"/>
      <c r="AA441" s="63" t="s">
        <v>2728</v>
      </c>
      <c r="AB441" s="63"/>
      <c r="AC441" s="34">
        <v>863</v>
      </c>
      <c r="AD441" s="40" t="str">
        <f>VLOOKUP(AC441,pTRAIT!A:B,2,FALSE)</f>
        <v>EM5UeMi1;NST=X / (Pu)(ogc);</v>
      </c>
      <c r="AE441" s="63">
        <f>VLOOKUP($AC441,pTRAIT!$A:$X,7,FALSE)</f>
        <v>0</v>
      </c>
      <c r="AF441" s="63">
        <f>VLOOKUP($AC441,pTRAIT!$A:$X,8,FALSE)</f>
        <v>0</v>
      </c>
      <c r="AG441" s="63">
        <f>VLOOKUP($AC441,pTRAIT!$A:$X,9,FALSE)</f>
        <v>0</v>
      </c>
      <c r="AH441" s="63">
        <f>VLOOKUP($AC441,pTRAIT!$A:$X,10,FALSE)</f>
        <v>0</v>
      </c>
      <c r="AI441" s="63">
        <f>VLOOKUP($AC441,pTRAIT!$A:$X,11,FALSE)</f>
        <v>0</v>
      </c>
      <c r="AJ441" s="63">
        <f>VLOOKUP($AC441,pTRAIT!$A:$X,12,FALSE)</f>
        <v>0</v>
      </c>
      <c r="AK441" s="63">
        <f>VLOOKUP($AC441,pTRAIT!$A:$X,13,FALSE)</f>
        <v>0</v>
      </c>
      <c r="AL441" s="63">
        <f>VLOOKUP($AC441,pTRAIT!$A:$X,14,FALSE)</f>
        <v>0</v>
      </c>
      <c r="AM441" s="63">
        <f>VLOOKUP($AC441,pTRAIT!$A:$X,15,FALSE)</f>
        <v>0</v>
      </c>
      <c r="AN441" s="63">
        <f>VLOOKUP($AC441,pTRAIT!$A:$X,16,FALSE)</f>
        <v>0</v>
      </c>
      <c r="AO441" s="63">
        <f>VLOOKUP($AC441,pTRAIT!$A:$X,17,FALSE)</f>
        <v>0</v>
      </c>
      <c r="AP441" s="63">
        <f>VLOOKUP($AC441,pTRAIT!$A:$X,18,FALSE)</f>
        <v>0</v>
      </c>
      <c r="AQ441" s="63">
        <f>VLOOKUP($AC441,pTRAIT!$A:$X,19,FALSE)</f>
        <v>0</v>
      </c>
      <c r="AR441" s="63">
        <f>VLOOKUP($AC441,pTRAIT!$A:$X,20,FALSE)</f>
        <v>0</v>
      </c>
      <c r="AS441" s="63">
        <f>VLOOKUP($AC441,pTRAIT!$A:$X,21,FALSE)</f>
        <v>0</v>
      </c>
      <c r="AT441" s="63">
        <f>VLOOKUP($AC441,pTRAIT!$A:$X,22,FALSE)</f>
        <v>0</v>
      </c>
      <c r="AU441" s="63">
        <f>VLOOKUP($AC441,pTRAIT!$A:$X,23,FALSE)</f>
        <v>0</v>
      </c>
      <c r="AV441" s="63">
        <f>VLOOKUP($AC441,pTRAIT!$A:$X,24,FALSE)</f>
        <v>0</v>
      </c>
    </row>
    <row r="442" spans="1:48" ht="12" hidden="1" customHeight="1" x14ac:dyDescent="0.2">
      <c r="A442" s="32">
        <v>815</v>
      </c>
      <c r="B442" s="33" t="s">
        <v>5</v>
      </c>
      <c r="C442" s="34">
        <v>864</v>
      </c>
      <c r="D442" s="32" t="str">
        <f t="shared" si="6"/>
        <v>815X864</v>
      </c>
      <c r="E442" s="48" t="s">
        <v>1624</v>
      </c>
      <c r="F442" s="61" t="s">
        <v>2065</v>
      </c>
      <c r="G442" s="41" t="s">
        <v>43</v>
      </c>
      <c r="H442" s="38"/>
      <c r="I442" s="32">
        <v>815</v>
      </c>
      <c r="J442" s="63">
        <f>VLOOKUP(I442,pTRAIT!A:B,2,FALSE)</f>
        <v>0</v>
      </c>
      <c r="K442" s="63" t="s">
        <v>2724</v>
      </c>
      <c r="L442" s="63" t="s">
        <v>2726</v>
      </c>
      <c r="M442" s="63" t="s">
        <v>2437</v>
      </c>
      <c r="N442" s="63" t="s">
        <v>2730</v>
      </c>
      <c r="O442" s="63" t="s">
        <v>2731</v>
      </c>
      <c r="P442" s="63" t="s">
        <v>2431</v>
      </c>
      <c r="Q442" s="63" t="s">
        <v>2431</v>
      </c>
      <c r="R442" s="63" t="s">
        <v>2431</v>
      </c>
      <c r="S442" s="63" t="s">
        <v>2431</v>
      </c>
      <c r="T442" s="63" t="s">
        <v>2431</v>
      </c>
      <c r="U442" s="63" t="s">
        <v>2431</v>
      </c>
      <c r="V442" s="63" t="s">
        <v>2431</v>
      </c>
      <c r="W442" s="63" t="s">
        <v>2431</v>
      </c>
      <c r="X442" s="63" t="s">
        <v>2431</v>
      </c>
      <c r="Y442" s="63" t="s">
        <v>2431</v>
      </c>
      <c r="Z442" s="63"/>
      <c r="AA442" s="63" t="s">
        <v>2728</v>
      </c>
      <c r="AB442" s="63"/>
      <c r="AC442" s="34">
        <v>864</v>
      </c>
      <c r="AD442" s="40" t="str">
        <f>VLOOKUP(AC442,pTRAIT!A:B,2,FALSE)</f>
        <v>EM5UeMi1;NST=X / EM5Mi1Cf9(Pu);RIN=RF</v>
      </c>
      <c r="AE442" s="63">
        <f>VLOOKUP($AC442,pTRAIT!$A:$X,7,FALSE)</f>
        <v>0</v>
      </c>
      <c r="AF442" s="63">
        <f>VLOOKUP($AC442,pTRAIT!$A:$X,8,FALSE)</f>
        <v>0</v>
      </c>
      <c r="AG442" s="63">
        <f>VLOOKUP($AC442,pTRAIT!$A:$X,9,FALSE)</f>
        <v>0</v>
      </c>
      <c r="AH442" s="63">
        <f>VLOOKUP($AC442,pTRAIT!$A:$X,10,FALSE)</f>
        <v>0</v>
      </c>
      <c r="AI442" s="63">
        <f>VLOOKUP($AC442,pTRAIT!$A:$X,11,FALSE)</f>
        <v>0</v>
      </c>
      <c r="AJ442" s="63">
        <f>VLOOKUP($AC442,pTRAIT!$A:$X,12,FALSE)</f>
        <v>0</v>
      </c>
      <c r="AK442" s="63">
        <f>VLOOKUP($AC442,pTRAIT!$A:$X,13,FALSE)</f>
        <v>0</v>
      </c>
      <c r="AL442" s="63">
        <f>VLOOKUP($AC442,pTRAIT!$A:$X,14,FALSE)</f>
        <v>0</v>
      </c>
      <c r="AM442" s="63">
        <f>VLOOKUP($AC442,pTRAIT!$A:$X,15,FALSE)</f>
        <v>0</v>
      </c>
      <c r="AN442" s="63">
        <f>VLOOKUP($AC442,pTRAIT!$A:$X,16,FALSE)</f>
        <v>0</v>
      </c>
      <c r="AO442" s="63">
        <f>VLOOKUP($AC442,pTRAIT!$A:$X,17,FALSE)</f>
        <v>0</v>
      </c>
      <c r="AP442" s="63">
        <f>VLOOKUP($AC442,pTRAIT!$A:$X,18,FALSE)</f>
        <v>0</v>
      </c>
      <c r="AQ442" s="63">
        <f>VLOOKUP($AC442,pTRAIT!$A:$X,19,FALSE)</f>
        <v>0</v>
      </c>
      <c r="AR442" s="63">
        <f>VLOOKUP($AC442,pTRAIT!$A:$X,20,FALSE)</f>
        <v>0</v>
      </c>
      <c r="AS442" s="63">
        <f>VLOOKUP($AC442,pTRAIT!$A:$X,21,FALSE)</f>
        <v>0</v>
      </c>
      <c r="AT442" s="63">
        <f>VLOOKUP($AC442,pTRAIT!$A:$X,22,FALSE)</f>
        <v>0</v>
      </c>
      <c r="AU442" s="63">
        <f>VLOOKUP($AC442,pTRAIT!$A:$X,23,FALSE)</f>
        <v>0</v>
      </c>
      <c r="AV442" s="63">
        <f>VLOOKUP($AC442,pTRAIT!$A:$X,24,FALSE)</f>
        <v>0</v>
      </c>
    </row>
    <row r="443" spans="1:48" ht="12" hidden="1" customHeight="1" x14ac:dyDescent="0.2">
      <c r="A443" s="32">
        <v>815</v>
      </c>
      <c r="B443" s="33" t="s">
        <v>5</v>
      </c>
      <c r="C443" s="34">
        <v>871</v>
      </c>
      <c r="D443" s="32" t="str">
        <f t="shared" si="6"/>
        <v>815X871</v>
      </c>
      <c r="E443" s="48" t="s">
        <v>1624</v>
      </c>
      <c r="F443" s="61" t="s">
        <v>2066</v>
      </c>
      <c r="G443" s="41" t="s">
        <v>43</v>
      </c>
      <c r="H443" s="38"/>
      <c r="I443" s="32">
        <v>815</v>
      </c>
      <c r="J443" s="63">
        <f>VLOOKUP(I443,pTRAIT!A:B,2,FALSE)</f>
        <v>0</v>
      </c>
      <c r="K443" s="63" t="s">
        <v>2724</v>
      </c>
      <c r="L443" s="63" t="s">
        <v>2726</v>
      </c>
      <c r="M443" s="63" t="s">
        <v>2437</v>
      </c>
      <c r="N443" s="63" t="s">
        <v>2730</v>
      </c>
      <c r="O443" s="63" t="s">
        <v>2731</v>
      </c>
      <c r="P443" s="63" t="s">
        <v>2431</v>
      </c>
      <c r="Q443" s="63" t="s">
        <v>2431</v>
      </c>
      <c r="R443" s="63" t="s">
        <v>2431</v>
      </c>
      <c r="S443" s="63" t="s">
        <v>2431</v>
      </c>
      <c r="T443" s="63" t="s">
        <v>2431</v>
      </c>
      <c r="U443" s="63" t="s">
        <v>2431</v>
      </c>
      <c r="V443" s="63" t="s">
        <v>2431</v>
      </c>
      <c r="W443" s="63" t="s">
        <v>2431</v>
      </c>
      <c r="X443" s="63" t="s">
        <v>2431</v>
      </c>
      <c r="Y443" s="63" t="s">
        <v>2431</v>
      </c>
      <c r="Z443" s="63"/>
      <c r="AA443" s="63" t="s">
        <v>2728</v>
      </c>
      <c r="AB443" s="63"/>
      <c r="AC443" s="34">
        <v>871</v>
      </c>
      <c r="AD443" s="40" t="str">
        <f>VLOOKUP(AC443,pTRAIT!A:B,2,FALSE)</f>
        <v>EM5UeMi1WSCf9;NST=X / EM5UeMi1Cf9Pu;RIN=RS</v>
      </c>
      <c r="AE443" s="63">
        <f>VLOOKUP($AC443,pTRAIT!$A:$X,7,FALSE)</f>
        <v>0</v>
      </c>
      <c r="AF443" s="63">
        <f>VLOOKUP($AC443,pTRAIT!$A:$X,8,FALSE)</f>
        <v>0</v>
      </c>
      <c r="AG443" s="63">
        <f>VLOOKUP($AC443,pTRAIT!$A:$X,9,FALSE)</f>
        <v>0</v>
      </c>
      <c r="AH443" s="63">
        <f>VLOOKUP($AC443,pTRAIT!$A:$X,10,FALSE)</f>
        <v>0</v>
      </c>
      <c r="AI443" s="63">
        <f>VLOOKUP($AC443,pTRAIT!$A:$X,11,FALSE)</f>
        <v>0</v>
      </c>
      <c r="AJ443" s="63">
        <f>VLOOKUP($AC443,pTRAIT!$A:$X,12,FALSE)</f>
        <v>0</v>
      </c>
      <c r="AK443" s="63">
        <f>VLOOKUP($AC443,pTRAIT!$A:$X,13,FALSE)</f>
        <v>0</v>
      </c>
      <c r="AL443" s="63">
        <f>VLOOKUP($AC443,pTRAIT!$A:$X,14,FALSE)</f>
        <v>0</v>
      </c>
      <c r="AM443" s="63">
        <f>VLOOKUP($AC443,pTRAIT!$A:$X,15,FALSE)</f>
        <v>0</v>
      </c>
      <c r="AN443" s="63">
        <f>VLOOKUP($AC443,pTRAIT!$A:$X,16,FALSE)</f>
        <v>0</v>
      </c>
      <c r="AO443" s="63">
        <f>VLOOKUP($AC443,pTRAIT!$A:$X,17,FALSE)</f>
        <v>0</v>
      </c>
      <c r="AP443" s="63">
        <f>VLOOKUP($AC443,pTRAIT!$A:$X,18,FALSE)</f>
        <v>0</v>
      </c>
      <c r="AQ443" s="63">
        <f>VLOOKUP($AC443,pTRAIT!$A:$X,19,FALSE)</f>
        <v>0</v>
      </c>
      <c r="AR443" s="63">
        <f>VLOOKUP($AC443,pTRAIT!$A:$X,20,FALSE)</f>
        <v>0</v>
      </c>
      <c r="AS443" s="63">
        <f>VLOOKUP($AC443,pTRAIT!$A:$X,21,FALSE)</f>
        <v>0</v>
      </c>
      <c r="AT443" s="63">
        <f>VLOOKUP($AC443,pTRAIT!$A:$X,22,FALSE)</f>
        <v>0</v>
      </c>
      <c r="AU443" s="63">
        <f>VLOOKUP($AC443,pTRAIT!$A:$X,23,FALSE)</f>
        <v>0</v>
      </c>
      <c r="AV443" s="63">
        <f>VLOOKUP($AC443,pTRAIT!$A:$X,24,FALSE)</f>
        <v>0</v>
      </c>
    </row>
    <row r="444" spans="1:48" ht="12" hidden="1" customHeight="1" x14ac:dyDescent="0.2">
      <c r="A444" s="32">
        <v>815</v>
      </c>
      <c r="B444" s="33" t="s">
        <v>5</v>
      </c>
      <c r="C444" s="34">
        <v>878</v>
      </c>
      <c r="D444" s="32" t="str">
        <f t="shared" si="6"/>
        <v>815X878</v>
      </c>
      <c r="E444" s="48" t="s">
        <v>1624</v>
      </c>
      <c r="F444" s="61" t="s">
        <v>2067</v>
      </c>
      <c r="G444" s="41" t="s">
        <v>43</v>
      </c>
      <c r="H444" s="45"/>
      <c r="I444" s="32">
        <v>815</v>
      </c>
      <c r="J444" s="63">
        <f>VLOOKUP(I444,pTRAIT!A:B,2,FALSE)</f>
        <v>0</v>
      </c>
      <c r="K444" s="63" t="s">
        <v>2724</v>
      </c>
      <c r="L444" s="63" t="s">
        <v>2726</v>
      </c>
      <c r="M444" s="63" t="s">
        <v>2437</v>
      </c>
      <c r="N444" s="63" t="s">
        <v>2730</v>
      </c>
      <c r="O444" s="63" t="s">
        <v>2731</v>
      </c>
      <c r="P444" s="63" t="s">
        <v>2431</v>
      </c>
      <c r="Q444" s="63" t="s">
        <v>2431</v>
      </c>
      <c r="R444" s="63" t="s">
        <v>2431</v>
      </c>
      <c r="S444" s="63" t="s">
        <v>2431</v>
      </c>
      <c r="T444" s="63" t="s">
        <v>2431</v>
      </c>
      <c r="U444" s="63" t="s">
        <v>2431</v>
      </c>
      <c r="V444" s="63" t="s">
        <v>2431</v>
      </c>
      <c r="W444" s="63" t="s">
        <v>2431</v>
      </c>
      <c r="X444" s="63" t="s">
        <v>2431</v>
      </c>
      <c r="Y444" s="63" t="s">
        <v>2431</v>
      </c>
      <c r="Z444" s="63"/>
      <c r="AA444" s="63" t="s">
        <v>2728</v>
      </c>
      <c r="AB444" s="63"/>
      <c r="AC444" s="34">
        <v>878</v>
      </c>
      <c r="AD444" s="40" t="str">
        <f>VLOOKUP(AC444,pTRAIT!A:B,2,FALSE)</f>
        <v>EM5UeMi1WSCf9;NST=X / (Pu);</v>
      </c>
      <c r="AE444" s="63">
        <f>VLOOKUP($AC444,pTRAIT!$A:$X,7,FALSE)</f>
        <v>0</v>
      </c>
      <c r="AF444" s="63">
        <f>VLOOKUP($AC444,pTRAIT!$A:$X,8,FALSE)</f>
        <v>0</v>
      </c>
      <c r="AG444" s="63">
        <f>VLOOKUP($AC444,pTRAIT!$A:$X,9,FALSE)</f>
        <v>0</v>
      </c>
      <c r="AH444" s="63">
        <f>VLOOKUP($AC444,pTRAIT!$A:$X,10,FALSE)</f>
        <v>0</v>
      </c>
      <c r="AI444" s="63">
        <f>VLOOKUP($AC444,pTRAIT!$A:$X,11,FALSE)</f>
        <v>0</v>
      </c>
      <c r="AJ444" s="63">
        <f>VLOOKUP($AC444,pTRAIT!$A:$X,12,FALSE)</f>
        <v>0</v>
      </c>
      <c r="AK444" s="63">
        <f>VLOOKUP($AC444,pTRAIT!$A:$X,13,FALSE)</f>
        <v>0</v>
      </c>
      <c r="AL444" s="63">
        <f>VLOOKUP($AC444,pTRAIT!$A:$X,14,FALSE)</f>
        <v>0</v>
      </c>
      <c r="AM444" s="63">
        <f>VLOOKUP($AC444,pTRAIT!$A:$X,15,FALSE)</f>
        <v>0</v>
      </c>
      <c r="AN444" s="63">
        <f>VLOOKUP($AC444,pTRAIT!$A:$X,16,FALSE)</f>
        <v>0</v>
      </c>
      <c r="AO444" s="63">
        <f>VLOOKUP($AC444,pTRAIT!$A:$X,17,FALSE)</f>
        <v>0</v>
      </c>
      <c r="AP444" s="63">
        <f>VLOOKUP($AC444,pTRAIT!$A:$X,18,FALSE)</f>
        <v>0</v>
      </c>
      <c r="AQ444" s="63">
        <f>VLOOKUP($AC444,pTRAIT!$A:$X,19,FALSE)</f>
        <v>0</v>
      </c>
      <c r="AR444" s="63">
        <f>VLOOKUP($AC444,pTRAIT!$A:$X,20,FALSE)</f>
        <v>0</v>
      </c>
      <c r="AS444" s="63">
        <f>VLOOKUP($AC444,pTRAIT!$A:$X,21,FALSE)</f>
        <v>0</v>
      </c>
      <c r="AT444" s="63">
        <f>VLOOKUP($AC444,pTRAIT!$A:$X,22,FALSE)</f>
        <v>0</v>
      </c>
      <c r="AU444" s="63">
        <f>VLOOKUP($AC444,pTRAIT!$A:$X,23,FALSE)</f>
        <v>0</v>
      </c>
      <c r="AV444" s="63">
        <f>VLOOKUP($AC444,pTRAIT!$A:$X,24,FALSE)</f>
        <v>0</v>
      </c>
    </row>
    <row r="445" spans="1:48" ht="12" hidden="1" customHeight="1" x14ac:dyDescent="0.2">
      <c r="A445" s="32">
        <v>815</v>
      </c>
      <c r="B445" s="33" t="s">
        <v>5</v>
      </c>
      <c r="C445" s="34">
        <v>879</v>
      </c>
      <c r="D445" s="32" t="str">
        <f t="shared" si="6"/>
        <v>815X879</v>
      </c>
      <c r="E445" s="48" t="s">
        <v>1624</v>
      </c>
      <c r="F445" s="61" t="s">
        <v>2068</v>
      </c>
      <c r="G445" s="41" t="s">
        <v>43</v>
      </c>
      <c r="H445" s="38"/>
      <c r="I445" s="32">
        <v>815</v>
      </c>
      <c r="J445" s="63">
        <f>VLOOKUP(I445,pTRAIT!A:B,2,FALSE)</f>
        <v>0</v>
      </c>
      <c r="K445" s="63" t="s">
        <v>2724</v>
      </c>
      <c r="L445" s="63" t="s">
        <v>2726</v>
      </c>
      <c r="M445" s="63" t="s">
        <v>2437</v>
      </c>
      <c r="N445" s="63" t="s">
        <v>2730</v>
      </c>
      <c r="O445" s="63" t="s">
        <v>2731</v>
      </c>
      <c r="P445" s="63" t="s">
        <v>2431</v>
      </c>
      <c r="Q445" s="63" t="s">
        <v>2431</v>
      </c>
      <c r="R445" s="63" t="s">
        <v>2431</v>
      </c>
      <c r="S445" s="63" t="s">
        <v>2431</v>
      </c>
      <c r="T445" s="63" t="s">
        <v>2431</v>
      </c>
      <c r="U445" s="63" t="s">
        <v>2431</v>
      </c>
      <c r="V445" s="63" t="s">
        <v>2431</v>
      </c>
      <c r="W445" s="63" t="s">
        <v>2431</v>
      </c>
      <c r="X445" s="63" t="s">
        <v>2431</v>
      </c>
      <c r="Y445" s="63" t="s">
        <v>2431</v>
      </c>
      <c r="Z445" s="63"/>
      <c r="AA445" s="63" t="s">
        <v>2728</v>
      </c>
      <c r="AB445" s="63"/>
      <c r="AC445" s="34">
        <v>879</v>
      </c>
      <c r="AD445" s="40" t="str">
        <f>VLOOKUP(AC445,pTRAIT!A:B,2,FALSE)</f>
        <v>EM5UeMi1WSCf9;NST=X / (ogc);</v>
      </c>
      <c r="AE445" s="63">
        <f>VLOOKUP($AC445,pTRAIT!$A:$X,7,FALSE)</f>
        <v>0</v>
      </c>
      <c r="AF445" s="63">
        <f>VLOOKUP($AC445,pTRAIT!$A:$X,8,FALSE)</f>
        <v>0</v>
      </c>
      <c r="AG445" s="63">
        <f>VLOOKUP($AC445,pTRAIT!$A:$X,9,FALSE)</f>
        <v>0</v>
      </c>
      <c r="AH445" s="63">
        <f>VLOOKUP($AC445,pTRAIT!$A:$X,10,FALSE)</f>
        <v>0</v>
      </c>
      <c r="AI445" s="63">
        <f>VLOOKUP($AC445,pTRAIT!$A:$X,11,FALSE)</f>
        <v>0</v>
      </c>
      <c r="AJ445" s="63">
        <f>VLOOKUP($AC445,pTRAIT!$A:$X,12,FALSE)</f>
        <v>0</v>
      </c>
      <c r="AK445" s="63">
        <f>VLOOKUP($AC445,pTRAIT!$A:$X,13,FALSE)</f>
        <v>0</v>
      </c>
      <c r="AL445" s="63">
        <f>VLOOKUP($AC445,pTRAIT!$A:$X,14,FALSE)</f>
        <v>0</v>
      </c>
      <c r="AM445" s="63">
        <f>VLOOKUP($AC445,pTRAIT!$A:$X,15,FALSE)</f>
        <v>0</v>
      </c>
      <c r="AN445" s="63">
        <f>VLOOKUP($AC445,pTRAIT!$A:$X,16,FALSE)</f>
        <v>0</v>
      </c>
      <c r="AO445" s="63">
        <f>VLOOKUP($AC445,pTRAIT!$A:$X,17,FALSE)</f>
        <v>0</v>
      </c>
      <c r="AP445" s="63">
        <f>VLOOKUP($AC445,pTRAIT!$A:$X,18,FALSE)</f>
        <v>0</v>
      </c>
      <c r="AQ445" s="63">
        <f>VLOOKUP($AC445,pTRAIT!$A:$X,19,FALSE)</f>
        <v>0</v>
      </c>
      <c r="AR445" s="63">
        <f>VLOOKUP($AC445,pTRAIT!$A:$X,20,FALSE)</f>
        <v>0</v>
      </c>
      <c r="AS445" s="63">
        <f>VLOOKUP($AC445,pTRAIT!$A:$X,21,FALSE)</f>
        <v>0</v>
      </c>
      <c r="AT445" s="63">
        <f>VLOOKUP($AC445,pTRAIT!$A:$X,22,FALSE)</f>
        <v>0</v>
      </c>
      <c r="AU445" s="63">
        <f>VLOOKUP($AC445,pTRAIT!$A:$X,23,FALSE)</f>
        <v>0</v>
      </c>
      <c r="AV445" s="63">
        <f>VLOOKUP($AC445,pTRAIT!$A:$X,24,FALSE)</f>
        <v>0</v>
      </c>
    </row>
    <row r="446" spans="1:48" ht="12" hidden="1" customHeight="1" x14ac:dyDescent="0.2">
      <c r="A446" s="32">
        <v>815</v>
      </c>
      <c r="B446" s="33" t="s">
        <v>5</v>
      </c>
      <c r="C446" s="34">
        <v>880</v>
      </c>
      <c r="D446" s="32" t="str">
        <f t="shared" si="6"/>
        <v>815X880</v>
      </c>
      <c r="E446" s="48" t="s">
        <v>1624</v>
      </c>
      <c r="F446" s="61" t="s">
        <v>2069</v>
      </c>
      <c r="G446" s="41" t="s">
        <v>43</v>
      </c>
      <c r="H446" s="38"/>
      <c r="I446" s="32">
        <v>815</v>
      </c>
      <c r="J446" s="63">
        <f>VLOOKUP(I446,pTRAIT!A:B,2,FALSE)</f>
        <v>0</v>
      </c>
      <c r="K446" s="63" t="s">
        <v>2724</v>
      </c>
      <c r="L446" s="63" t="s">
        <v>2726</v>
      </c>
      <c r="M446" s="63" t="s">
        <v>2437</v>
      </c>
      <c r="N446" s="63" t="s">
        <v>2730</v>
      </c>
      <c r="O446" s="63" t="s">
        <v>2731</v>
      </c>
      <c r="P446" s="63" t="s">
        <v>2431</v>
      </c>
      <c r="Q446" s="63" t="s">
        <v>2431</v>
      </c>
      <c r="R446" s="63" t="s">
        <v>2431</v>
      </c>
      <c r="S446" s="63" t="s">
        <v>2431</v>
      </c>
      <c r="T446" s="63" t="s">
        <v>2431</v>
      </c>
      <c r="U446" s="63" t="s">
        <v>2431</v>
      </c>
      <c r="V446" s="63" t="s">
        <v>2431</v>
      </c>
      <c r="W446" s="63" t="s">
        <v>2431</v>
      </c>
      <c r="X446" s="63" t="s">
        <v>2431</v>
      </c>
      <c r="Y446" s="63" t="s">
        <v>2431</v>
      </c>
      <c r="Z446" s="63"/>
      <c r="AA446" s="63" t="s">
        <v>2728</v>
      </c>
      <c r="AB446" s="63"/>
      <c r="AC446" s="34">
        <v>880</v>
      </c>
      <c r="AD446" s="40" t="str">
        <f>VLOOKUP(AC446,pTRAIT!A:B,2,FALSE)</f>
        <v>EM5UeMi1WSCf9;NST=X / EM5Mi1Cf9(Pu);RIN=RF</v>
      </c>
      <c r="AE446" s="63">
        <f>VLOOKUP($AC446,pTRAIT!$A:$X,7,FALSE)</f>
        <v>0</v>
      </c>
      <c r="AF446" s="63">
        <f>VLOOKUP($AC446,pTRAIT!$A:$X,8,FALSE)</f>
        <v>0</v>
      </c>
      <c r="AG446" s="63">
        <f>VLOOKUP($AC446,pTRAIT!$A:$X,9,FALSE)</f>
        <v>0</v>
      </c>
      <c r="AH446" s="63">
        <f>VLOOKUP($AC446,pTRAIT!$A:$X,10,FALSE)</f>
        <v>0</v>
      </c>
      <c r="AI446" s="63">
        <f>VLOOKUP($AC446,pTRAIT!$A:$X,11,FALSE)</f>
        <v>0</v>
      </c>
      <c r="AJ446" s="63">
        <f>VLOOKUP($AC446,pTRAIT!$A:$X,12,FALSE)</f>
        <v>0</v>
      </c>
      <c r="AK446" s="63">
        <f>VLOOKUP($AC446,pTRAIT!$A:$X,13,FALSE)</f>
        <v>0</v>
      </c>
      <c r="AL446" s="63">
        <f>VLOOKUP($AC446,pTRAIT!$A:$X,14,FALSE)</f>
        <v>0</v>
      </c>
      <c r="AM446" s="63">
        <f>VLOOKUP($AC446,pTRAIT!$A:$X,15,FALSE)</f>
        <v>0</v>
      </c>
      <c r="AN446" s="63">
        <f>VLOOKUP($AC446,pTRAIT!$A:$X,16,FALSE)</f>
        <v>0</v>
      </c>
      <c r="AO446" s="63">
        <f>VLOOKUP($AC446,pTRAIT!$A:$X,17,FALSE)</f>
        <v>0</v>
      </c>
      <c r="AP446" s="63">
        <f>VLOOKUP($AC446,pTRAIT!$A:$X,18,FALSE)</f>
        <v>0</v>
      </c>
      <c r="AQ446" s="63">
        <f>VLOOKUP($AC446,pTRAIT!$A:$X,19,FALSE)</f>
        <v>0</v>
      </c>
      <c r="AR446" s="63">
        <f>VLOOKUP($AC446,pTRAIT!$A:$X,20,FALSE)</f>
        <v>0</v>
      </c>
      <c r="AS446" s="63">
        <f>VLOOKUP($AC446,pTRAIT!$A:$X,21,FALSE)</f>
        <v>0</v>
      </c>
      <c r="AT446" s="63">
        <f>VLOOKUP($AC446,pTRAIT!$A:$X,22,FALSE)</f>
        <v>0</v>
      </c>
      <c r="AU446" s="63">
        <f>VLOOKUP($AC446,pTRAIT!$A:$X,23,FALSE)</f>
        <v>0</v>
      </c>
      <c r="AV446" s="63">
        <f>VLOOKUP($AC446,pTRAIT!$A:$X,24,FALSE)</f>
        <v>0</v>
      </c>
    </row>
    <row r="447" spans="1:48" ht="12" hidden="1" customHeight="1" x14ac:dyDescent="0.2">
      <c r="A447" s="32">
        <v>815</v>
      </c>
      <c r="B447" s="33" t="s">
        <v>5</v>
      </c>
      <c r="C447" s="34">
        <v>882</v>
      </c>
      <c r="D447" s="32" t="str">
        <f t="shared" si="6"/>
        <v>815X882</v>
      </c>
      <c r="E447" s="48" t="s">
        <v>1624</v>
      </c>
      <c r="F447" s="61" t="s">
        <v>2070</v>
      </c>
      <c r="G447" s="41" t="s">
        <v>43</v>
      </c>
      <c r="H447" s="38"/>
      <c r="I447" s="32">
        <v>815</v>
      </c>
      <c r="J447" s="63">
        <f>VLOOKUP(I447,pTRAIT!A:B,2,FALSE)</f>
        <v>0</v>
      </c>
      <c r="K447" s="63" t="s">
        <v>2724</v>
      </c>
      <c r="L447" s="63" t="s">
        <v>2726</v>
      </c>
      <c r="M447" s="63" t="s">
        <v>2437</v>
      </c>
      <c r="N447" s="63" t="s">
        <v>2730</v>
      </c>
      <c r="O447" s="63" t="s">
        <v>2731</v>
      </c>
      <c r="P447" s="63" t="s">
        <v>2431</v>
      </c>
      <c r="Q447" s="63" t="s">
        <v>2431</v>
      </c>
      <c r="R447" s="63" t="s">
        <v>2431</v>
      </c>
      <c r="S447" s="63" t="s">
        <v>2431</v>
      </c>
      <c r="T447" s="63" t="s">
        <v>2431</v>
      </c>
      <c r="U447" s="63" t="s">
        <v>2431</v>
      </c>
      <c r="V447" s="63" t="s">
        <v>2431</v>
      </c>
      <c r="W447" s="63" t="s">
        <v>2431</v>
      </c>
      <c r="X447" s="63" t="s">
        <v>2431</v>
      </c>
      <c r="Y447" s="63" t="s">
        <v>2431</v>
      </c>
      <c r="Z447" s="63"/>
      <c r="AA447" s="63" t="s">
        <v>2728</v>
      </c>
      <c r="AB447" s="63"/>
      <c r="AC447" s="34">
        <v>882</v>
      </c>
      <c r="AD447" s="40" t="str">
        <f>VLOOKUP(AC447,pTRAIT!A:B,2,FALSE)</f>
        <v>EM5UeMi1WSCf9;NST=X / EM5Mi1Cf9(Pu);RIN=RF</v>
      </c>
      <c r="AE447" s="63">
        <f>VLOOKUP($AC447,pTRAIT!$A:$X,7,FALSE)</f>
        <v>0</v>
      </c>
      <c r="AF447" s="63">
        <f>VLOOKUP($AC447,pTRAIT!$A:$X,8,FALSE)</f>
        <v>0</v>
      </c>
      <c r="AG447" s="63">
        <f>VLOOKUP($AC447,pTRAIT!$A:$X,9,FALSE)</f>
        <v>0</v>
      </c>
      <c r="AH447" s="63">
        <f>VLOOKUP($AC447,pTRAIT!$A:$X,10,FALSE)</f>
        <v>0</v>
      </c>
      <c r="AI447" s="63">
        <f>VLOOKUP($AC447,pTRAIT!$A:$X,11,FALSE)</f>
        <v>0</v>
      </c>
      <c r="AJ447" s="63">
        <f>VLOOKUP($AC447,pTRAIT!$A:$X,12,FALSE)</f>
        <v>0</v>
      </c>
      <c r="AK447" s="63">
        <f>VLOOKUP($AC447,pTRAIT!$A:$X,13,FALSE)</f>
        <v>0</v>
      </c>
      <c r="AL447" s="63">
        <f>VLOOKUP($AC447,pTRAIT!$A:$X,14,FALSE)</f>
        <v>0</v>
      </c>
      <c r="AM447" s="63">
        <f>VLOOKUP($AC447,pTRAIT!$A:$X,15,FALSE)</f>
        <v>0</v>
      </c>
      <c r="AN447" s="63">
        <f>VLOOKUP($AC447,pTRAIT!$A:$X,16,FALSE)</f>
        <v>0</v>
      </c>
      <c r="AO447" s="63">
        <f>VLOOKUP($AC447,pTRAIT!$A:$X,17,FALSE)</f>
        <v>0</v>
      </c>
      <c r="AP447" s="63">
        <f>VLOOKUP($AC447,pTRAIT!$A:$X,18,FALSE)</f>
        <v>0</v>
      </c>
      <c r="AQ447" s="63">
        <f>VLOOKUP($AC447,pTRAIT!$A:$X,19,FALSE)</f>
        <v>0</v>
      </c>
      <c r="AR447" s="63">
        <f>VLOOKUP($AC447,pTRAIT!$A:$X,20,FALSE)</f>
        <v>0</v>
      </c>
      <c r="AS447" s="63">
        <f>VLOOKUP($AC447,pTRAIT!$A:$X,21,FALSE)</f>
        <v>0</v>
      </c>
      <c r="AT447" s="63">
        <f>VLOOKUP($AC447,pTRAIT!$A:$X,22,FALSE)</f>
        <v>0</v>
      </c>
      <c r="AU447" s="63">
        <f>VLOOKUP($AC447,pTRAIT!$A:$X,23,FALSE)</f>
        <v>0</v>
      </c>
      <c r="AV447" s="63">
        <f>VLOOKUP($AC447,pTRAIT!$A:$X,24,FALSE)</f>
        <v>0</v>
      </c>
    </row>
    <row r="448" spans="1:48" ht="12" hidden="1" customHeight="1" x14ac:dyDescent="0.2">
      <c r="A448" s="32">
        <v>815</v>
      </c>
      <c r="B448" s="33" t="s">
        <v>5</v>
      </c>
      <c r="C448" s="34">
        <v>884</v>
      </c>
      <c r="D448" s="32" t="str">
        <f t="shared" si="6"/>
        <v>815X884</v>
      </c>
      <c r="E448" s="48" t="s">
        <v>1624</v>
      </c>
      <c r="F448" s="61" t="s">
        <v>2071</v>
      </c>
      <c r="G448" s="41" t="s">
        <v>43</v>
      </c>
      <c r="H448" s="38"/>
      <c r="I448" s="32">
        <v>815</v>
      </c>
      <c r="J448" s="63">
        <f>VLOOKUP(I448,pTRAIT!A:B,2,FALSE)</f>
        <v>0</v>
      </c>
      <c r="K448" s="63" t="s">
        <v>2724</v>
      </c>
      <c r="L448" s="63" t="s">
        <v>2726</v>
      </c>
      <c r="M448" s="63" t="s">
        <v>2437</v>
      </c>
      <c r="N448" s="63" t="s">
        <v>2730</v>
      </c>
      <c r="O448" s="63" t="s">
        <v>2731</v>
      </c>
      <c r="P448" s="63" t="s">
        <v>2431</v>
      </c>
      <c r="Q448" s="63" t="s">
        <v>2431</v>
      </c>
      <c r="R448" s="63" t="s">
        <v>2431</v>
      </c>
      <c r="S448" s="63" t="s">
        <v>2431</v>
      </c>
      <c r="T448" s="63" t="s">
        <v>2431</v>
      </c>
      <c r="U448" s="63" t="s">
        <v>2431</v>
      </c>
      <c r="V448" s="63" t="s">
        <v>2431</v>
      </c>
      <c r="W448" s="63" t="s">
        <v>2431</v>
      </c>
      <c r="X448" s="63" t="s">
        <v>2431</v>
      </c>
      <c r="Y448" s="63" t="s">
        <v>2431</v>
      </c>
      <c r="Z448" s="63"/>
      <c r="AA448" s="63" t="s">
        <v>2728</v>
      </c>
      <c r="AB448" s="63"/>
      <c r="AC448" s="34">
        <v>884</v>
      </c>
      <c r="AD448" s="40" t="str">
        <f>VLOOKUP(AC448,pTRAIT!A:B,2,FALSE)</f>
        <v>EM5UeMi1WSCf9;NST=X / EM5UeMi1Cf9Pu;RIN=RS</v>
      </c>
      <c r="AE448" s="63">
        <f>VLOOKUP($AC448,pTRAIT!$A:$X,7,FALSE)</f>
        <v>0</v>
      </c>
      <c r="AF448" s="63">
        <f>VLOOKUP($AC448,pTRAIT!$A:$X,8,FALSE)</f>
        <v>0</v>
      </c>
      <c r="AG448" s="63">
        <f>VLOOKUP($AC448,pTRAIT!$A:$X,9,FALSE)</f>
        <v>0</v>
      </c>
      <c r="AH448" s="63">
        <f>VLOOKUP($AC448,pTRAIT!$A:$X,10,FALSE)</f>
        <v>0</v>
      </c>
      <c r="AI448" s="63">
        <f>VLOOKUP($AC448,pTRAIT!$A:$X,11,FALSE)</f>
        <v>0</v>
      </c>
      <c r="AJ448" s="63">
        <f>VLOOKUP($AC448,pTRAIT!$A:$X,12,FALSE)</f>
        <v>0</v>
      </c>
      <c r="AK448" s="63">
        <f>VLOOKUP($AC448,pTRAIT!$A:$X,13,FALSE)</f>
        <v>0</v>
      </c>
      <c r="AL448" s="63">
        <f>VLOOKUP($AC448,pTRAIT!$A:$X,14,FALSE)</f>
        <v>0</v>
      </c>
      <c r="AM448" s="63">
        <f>VLOOKUP($AC448,pTRAIT!$A:$X,15,FALSE)</f>
        <v>0</v>
      </c>
      <c r="AN448" s="63">
        <f>VLOOKUP($AC448,pTRAIT!$A:$X,16,FALSE)</f>
        <v>0</v>
      </c>
      <c r="AO448" s="63">
        <f>VLOOKUP($AC448,pTRAIT!$A:$X,17,FALSE)</f>
        <v>0</v>
      </c>
      <c r="AP448" s="63">
        <f>VLOOKUP($AC448,pTRAIT!$A:$X,18,FALSE)</f>
        <v>0</v>
      </c>
      <c r="AQ448" s="63">
        <f>VLOOKUP($AC448,pTRAIT!$A:$X,19,FALSE)</f>
        <v>0</v>
      </c>
      <c r="AR448" s="63">
        <f>VLOOKUP($AC448,pTRAIT!$A:$X,20,FALSE)</f>
        <v>0</v>
      </c>
      <c r="AS448" s="63">
        <f>VLOOKUP($AC448,pTRAIT!$A:$X,21,FALSE)</f>
        <v>0</v>
      </c>
      <c r="AT448" s="63">
        <f>VLOOKUP($AC448,pTRAIT!$A:$X,22,FALSE)</f>
        <v>0</v>
      </c>
      <c r="AU448" s="63">
        <f>VLOOKUP($AC448,pTRAIT!$A:$X,23,FALSE)</f>
        <v>0</v>
      </c>
      <c r="AV448" s="63">
        <f>VLOOKUP($AC448,pTRAIT!$A:$X,24,FALSE)</f>
        <v>0</v>
      </c>
    </row>
    <row r="449" spans="1:48" ht="12" hidden="1" customHeight="1" x14ac:dyDescent="0.2">
      <c r="A449" s="32">
        <v>815</v>
      </c>
      <c r="B449" s="33" t="s">
        <v>5</v>
      </c>
      <c r="C449" s="34">
        <v>894</v>
      </c>
      <c r="D449" s="32" t="str">
        <f t="shared" si="6"/>
        <v>815X894</v>
      </c>
      <c r="E449" s="48" t="s">
        <v>1624</v>
      </c>
      <c r="F449" s="61" t="s">
        <v>2072</v>
      </c>
      <c r="G449" s="41" t="s">
        <v>43</v>
      </c>
      <c r="H449" s="38"/>
      <c r="I449" s="32">
        <v>815</v>
      </c>
      <c r="J449" s="63">
        <f>VLOOKUP(I449,pTRAIT!A:B,2,FALSE)</f>
        <v>0</v>
      </c>
      <c r="K449" s="63" t="s">
        <v>2724</v>
      </c>
      <c r="L449" s="63" t="s">
        <v>2726</v>
      </c>
      <c r="M449" s="63" t="s">
        <v>2437</v>
      </c>
      <c r="N449" s="63" t="s">
        <v>2730</v>
      </c>
      <c r="O449" s="63" t="s">
        <v>2731</v>
      </c>
      <c r="P449" s="63" t="s">
        <v>2431</v>
      </c>
      <c r="Q449" s="63" t="s">
        <v>2431</v>
      </c>
      <c r="R449" s="63" t="s">
        <v>2431</v>
      </c>
      <c r="S449" s="63" t="s">
        <v>2431</v>
      </c>
      <c r="T449" s="63" t="s">
        <v>2431</v>
      </c>
      <c r="U449" s="63" t="s">
        <v>2431</v>
      </c>
      <c r="V449" s="63" t="s">
        <v>2431</v>
      </c>
      <c r="W449" s="63" t="s">
        <v>2431</v>
      </c>
      <c r="X449" s="63" t="s">
        <v>2431</v>
      </c>
      <c r="Y449" s="63" t="s">
        <v>2431</v>
      </c>
      <c r="Z449" s="63"/>
      <c r="AA449" s="63" t="s">
        <v>2728</v>
      </c>
      <c r="AB449" s="63"/>
      <c r="AC449" s="34">
        <v>894</v>
      </c>
      <c r="AD449" s="40" t="str">
        <f>VLOOKUP(AC449,pTRAIT!A:B,2,FALSE)</f>
        <v>EM5UeMi1WSCf9;NST=X / (Pu);RIN=RS</v>
      </c>
      <c r="AE449" s="63">
        <f>VLOOKUP($AC449,pTRAIT!$A:$X,7,FALSE)</f>
        <v>0</v>
      </c>
      <c r="AF449" s="63">
        <f>VLOOKUP($AC449,pTRAIT!$A:$X,8,FALSE)</f>
        <v>0</v>
      </c>
      <c r="AG449" s="63">
        <f>VLOOKUP($AC449,pTRAIT!$A:$X,9,FALSE)</f>
        <v>0</v>
      </c>
      <c r="AH449" s="63">
        <f>VLOOKUP($AC449,pTRAIT!$A:$X,10,FALSE)</f>
        <v>0</v>
      </c>
      <c r="AI449" s="63">
        <f>VLOOKUP($AC449,pTRAIT!$A:$X,11,FALSE)</f>
        <v>0</v>
      </c>
      <c r="AJ449" s="63">
        <f>VLOOKUP($AC449,pTRAIT!$A:$X,12,FALSE)</f>
        <v>0</v>
      </c>
      <c r="AK449" s="63">
        <f>VLOOKUP($AC449,pTRAIT!$A:$X,13,FALSE)</f>
        <v>0</v>
      </c>
      <c r="AL449" s="63">
        <f>VLOOKUP($AC449,pTRAIT!$A:$X,14,FALSE)</f>
        <v>0</v>
      </c>
      <c r="AM449" s="63">
        <f>VLOOKUP($AC449,pTRAIT!$A:$X,15,FALSE)</f>
        <v>0</v>
      </c>
      <c r="AN449" s="63">
        <f>VLOOKUP($AC449,pTRAIT!$A:$X,16,FALSE)</f>
        <v>0</v>
      </c>
      <c r="AO449" s="63">
        <f>VLOOKUP($AC449,pTRAIT!$A:$X,17,FALSE)</f>
        <v>0</v>
      </c>
      <c r="AP449" s="63">
        <f>VLOOKUP($AC449,pTRAIT!$A:$X,18,FALSE)</f>
        <v>0</v>
      </c>
      <c r="AQ449" s="63">
        <f>VLOOKUP($AC449,pTRAIT!$A:$X,19,FALSE)</f>
        <v>0</v>
      </c>
      <c r="AR449" s="63">
        <f>VLOOKUP($AC449,pTRAIT!$A:$X,20,FALSE)</f>
        <v>0</v>
      </c>
      <c r="AS449" s="63">
        <f>VLOOKUP($AC449,pTRAIT!$A:$X,21,FALSE)</f>
        <v>0</v>
      </c>
      <c r="AT449" s="63">
        <f>VLOOKUP($AC449,pTRAIT!$A:$X,22,FALSE)</f>
        <v>0</v>
      </c>
      <c r="AU449" s="63">
        <f>VLOOKUP($AC449,pTRAIT!$A:$X,23,FALSE)</f>
        <v>0</v>
      </c>
      <c r="AV449" s="63">
        <f>VLOOKUP($AC449,pTRAIT!$A:$X,24,FALSE)</f>
        <v>0</v>
      </c>
    </row>
    <row r="450" spans="1:48" ht="12" hidden="1" customHeight="1" x14ac:dyDescent="0.2">
      <c r="A450" s="32">
        <v>815</v>
      </c>
      <c r="B450" s="33" t="s">
        <v>5</v>
      </c>
      <c r="C450" s="34">
        <v>895</v>
      </c>
      <c r="D450" s="32" t="str">
        <f t="shared" ref="D450:D513" si="7">_xlfn.CONCAT(A450,B450,C450)</f>
        <v>815X895</v>
      </c>
      <c r="E450" s="48" t="s">
        <v>1624</v>
      </c>
      <c r="F450" s="61" t="s">
        <v>2073</v>
      </c>
      <c r="G450" s="41" t="s">
        <v>43</v>
      </c>
      <c r="H450" s="38"/>
      <c r="I450" s="32">
        <v>815</v>
      </c>
      <c r="J450" s="63">
        <f>VLOOKUP(I450,pTRAIT!A:B,2,FALSE)</f>
        <v>0</v>
      </c>
      <c r="K450" s="63" t="s">
        <v>2724</v>
      </c>
      <c r="L450" s="63" t="s">
        <v>2726</v>
      </c>
      <c r="M450" s="63" t="s">
        <v>2437</v>
      </c>
      <c r="N450" s="63" t="s">
        <v>2730</v>
      </c>
      <c r="O450" s="63" t="s">
        <v>2731</v>
      </c>
      <c r="P450" s="63" t="s">
        <v>2431</v>
      </c>
      <c r="Q450" s="63" t="s">
        <v>2431</v>
      </c>
      <c r="R450" s="63" t="s">
        <v>2431</v>
      </c>
      <c r="S450" s="63" t="s">
        <v>2431</v>
      </c>
      <c r="T450" s="63" t="s">
        <v>2431</v>
      </c>
      <c r="U450" s="63" t="s">
        <v>2431</v>
      </c>
      <c r="V450" s="63" t="s">
        <v>2431</v>
      </c>
      <c r="W450" s="63" t="s">
        <v>2431</v>
      </c>
      <c r="X450" s="63" t="s">
        <v>2431</v>
      </c>
      <c r="Y450" s="63" t="s">
        <v>2431</v>
      </c>
      <c r="Z450" s="63"/>
      <c r="AA450" s="63" t="s">
        <v>2728</v>
      </c>
      <c r="AB450" s="63"/>
      <c r="AC450" s="34">
        <v>895</v>
      </c>
      <c r="AD450" s="40" t="str">
        <f>VLOOKUP(AC450,pTRAIT!A:B,2,FALSE)</f>
        <v>EM5UeMi1WSCf9;NST=X / (ogc);</v>
      </c>
      <c r="AE450" s="63">
        <f>VLOOKUP($AC450,pTRAIT!$A:$X,7,FALSE)</f>
        <v>0</v>
      </c>
      <c r="AF450" s="63">
        <f>VLOOKUP($AC450,pTRAIT!$A:$X,8,FALSE)</f>
        <v>0</v>
      </c>
      <c r="AG450" s="63">
        <f>VLOOKUP($AC450,pTRAIT!$A:$X,9,FALSE)</f>
        <v>0</v>
      </c>
      <c r="AH450" s="63">
        <f>VLOOKUP($AC450,pTRAIT!$A:$X,10,FALSE)</f>
        <v>0</v>
      </c>
      <c r="AI450" s="63">
        <f>VLOOKUP($AC450,pTRAIT!$A:$X,11,FALSE)</f>
        <v>0</v>
      </c>
      <c r="AJ450" s="63">
        <f>VLOOKUP($AC450,pTRAIT!$A:$X,12,FALSE)</f>
        <v>0</v>
      </c>
      <c r="AK450" s="63">
        <f>VLOOKUP($AC450,pTRAIT!$A:$X,13,FALSE)</f>
        <v>0</v>
      </c>
      <c r="AL450" s="63">
        <f>VLOOKUP($AC450,pTRAIT!$A:$X,14,FALSE)</f>
        <v>0</v>
      </c>
      <c r="AM450" s="63">
        <f>VLOOKUP($AC450,pTRAIT!$A:$X,15,FALSE)</f>
        <v>0</v>
      </c>
      <c r="AN450" s="63">
        <f>VLOOKUP($AC450,pTRAIT!$A:$X,16,FALSE)</f>
        <v>0</v>
      </c>
      <c r="AO450" s="63">
        <f>VLOOKUP($AC450,pTRAIT!$A:$X,17,FALSE)</f>
        <v>0</v>
      </c>
      <c r="AP450" s="63">
        <f>VLOOKUP($AC450,pTRAIT!$A:$X,18,FALSE)</f>
        <v>0</v>
      </c>
      <c r="AQ450" s="63">
        <f>VLOOKUP($AC450,pTRAIT!$A:$X,19,FALSE)</f>
        <v>0</v>
      </c>
      <c r="AR450" s="63">
        <f>VLOOKUP($AC450,pTRAIT!$A:$X,20,FALSE)</f>
        <v>0</v>
      </c>
      <c r="AS450" s="63">
        <f>VLOOKUP($AC450,pTRAIT!$A:$X,21,FALSE)</f>
        <v>0</v>
      </c>
      <c r="AT450" s="63">
        <f>VLOOKUP($AC450,pTRAIT!$A:$X,22,FALSE)</f>
        <v>0</v>
      </c>
      <c r="AU450" s="63">
        <f>VLOOKUP($AC450,pTRAIT!$A:$X,23,FALSE)</f>
        <v>0</v>
      </c>
      <c r="AV450" s="63">
        <f>VLOOKUP($AC450,pTRAIT!$A:$X,24,FALSE)</f>
        <v>0</v>
      </c>
    </row>
    <row r="451" spans="1:48" ht="12" hidden="1" customHeight="1" x14ac:dyDescent="0.2">
      <c r="A451" s="32">
        <v>815</v>
      </c>
      <c r="B451" s="33" t="s">
        <v>5</v>
      </c>
      <c r="C451" s="34">
        <v>901</v>
      </c>
      <c r="D451" s="32" t="str">
        <f t="shared" si="7"/>
        <v>815X901</v>
      </c>
      <c r="E451" s="48" t="s">
        <v>1624</v>
      </c>
      <c r="F451" s="61" t="s">
        <v>2074</v>
      </c>
      <c r="G451" s="41" t="s">
        <v>43</v>
      </c>
      <c r="H451" s="38"/>
      <c r="I451" s="32">
        <v>815</v>
      </c>
      <c r="J451" s="63">
        <f>VLOOKUP(I451,pTRAIT!A:B,2,FALSE)</f>
        <v>0</v>
      </c>
      <c r="K451" s="63" t="s">
        <v>2724</v>
      </c>
      <c r="L451" s="63" t="s">
        <v>2726</v>
      </c>
      <c r="M451" s="63" t="s">
        <v>2437</v>
      </c>
      <c r="N451" s="63" t="s">
        <v>2730</v>
      </c>
      <c r="O451" s="63" t="s">
        <v>2731</v>
      </c>
      <c r="P451" s="63" t="s">
        <v>2431</v>
      </c>
      <c r="Q451" s="63" t="s">
        <v>2431</v>
      </c>
      <c r="R451" s="63" t="s">
        <v>2431</v>
      </c>
      <c r="S451" s="63" t="s">
        <v>2431</v>
      </c>
      <c r="T451" s="63" t="s">
        <v>2431</v>
      </c>
      <c r="U451" s="63" t="s">
        <v>2431</v>
      </c>
      <c r="V451" s="63" t="s">
        <v>2431</v>
      </c>
      <c r="W451" s="63" t="s">
        <v>2431</v>
      </c>
      <c r="X451" s="63" t="s">
        <v>2431</v>
      </c>
      <c r="Y451" s="63" t="s">
        <v>2431</v>
      </c>
      <c r="Z451" s="63"/>
      <c r="AA451" s="63" t="s">
        <v>2728</v>
      </c>
      <c r="AB451" s="63"/>
      <c r="AC451" s="34">
        <v>901</v>
      </c>
      <c r="AD451" s="40" t="str">
        <f>VLOOKUP(AC451,pTRAIT!A:B,2,FALSE)</f>
        <v>EM5UeMi1WSCf9;NST=X / EM5UeMi1Cf9Pu;RIN=RS</v>
      </c>
      <c r="AE451" s="63">
        <f>VLOOKUP($AC451,pTRAIT!$A:$X,7,FALSE)</f>
        <v>0</v>
      </c>
      <c r="AF451" s="63">
        <f>VLOOKUP($AC451,pTRAIT!$A:$X,8,FALSE)</f>
        <v>0</v>
      </c>
      <c r="AG451" s="63">
        <f>VLOOKUP($AC451,pTRAIT!$A:$X,9,FALSE)</f>
        <v>0</v>
      </c>
      <c r="AH451" s="63">
        <f>VLOOKUP($AC451,pTRAIT!$A:$X,10,FALSE)</f>
        <v>0</v>
      </c>
      <c r="AI451" s="63">
        <f>VLOOKUP($AC451,pTRAIT!$A:$X,11,FALSE)</f>
        <v>0</v>
      </c>
      <c r="AJ451" s="63">
        <f>VLOOKUP($AC451,pTRAIT!$A:$X,12,FALSE)</f>
        <v>0</v>
      </c>
      <c r="AK451" s="63">
        <f>VLOOKUP($AC451,pTRAIT!$A:$X,13,FALSE)</f>
        <v>0</v>
      </c>
      <c r="AL451" s="63">
        <f>VLOOKUP($AC451,pTRAIT!$A:$X,14,FALSE)</f>
        <v>0</v>
      </c>
      <c r="AM451" s="63">
        <f>VLOOKUP($AC451,pTRAIT!$A:$X,15,FALSE)</f>
        <v>0</v>
      </c>
      <c r="AN451" s="63">
        <f>VLOOKUP($AC451,pTRAIT!$A:$X,16,FALSE)</f>
        <v>0</v>
      </c>
      <c r="AO451" s="63">
        <f>VLOOKUP($AC451,pTRAIT!$A:$X,17,FALSE)</f>
        <v>0</v>
      </c>
      <c r="AP451" s="63">
        <f>VLOOKUP($AC451,pTRAIT!$A:$X,18,FALSE)</f>
        <v>0</v>
      </c>
      <c r="AQ451" s="63">
        <f>VLOOKUP($AC451,pTRAIT!$A:$X,19,FALSE)</f>
        <v>0</v>
      </c>
      <c r="AR451" s="63">
        <f>VLOOKUP($AC451,pTRAIT!$A:$X,20,FALSE)</f>
        <v>0</v>
      </c>
      <c r="AS451" s="63">
        <f>VLOOKUP($AC451,pTRAIT!$A:$X,21,FALSE)</f>
        <v>0</v>
      </c>
      <c r="AT451" s="63">
        <f>VLOOKUP($AC451,pTRAIT!$A:$X,22,FALSE)</f>
        <v>0</v>
      </c>
      <c r="AU451" s="63">
        <f>VLOOKUP($AC451,pTRAIT!$A:$X,23,FALSE)</f>
        <v>0</v>
      </c>
      <c r="AV451" s="63">
        <f>VLOOKUP($AC451,pTRAIT!$A:$X,24,FALSE)</f>
        <v>0</v>
      </c>
    </row>
    <row r="452" spans="1:48" ht="12" hidden="1" customHeight="1" x14ac:dyDescent="0.2">
      <c r="A452" s="32">
        <v>815</v>
      </c>
      <c r="B452" s="33" t="s">
        <v>5</v>
      </c>
      <c r="C452" s="34">
        <v>910</v>
      </c>
      <c r="D452" s="32" t="str">
        <f t="shared" si="7"/>
        <v>815X910</v>
      </c>
      <c r="E452" s="48" t="s">
        <v>1624</v>
      </c>
      <c r="F452" s="61" t="s">
        <v>2075</v>
      </c>
      <c r="G452" s="41" t="s">
        <v>43</v>
      </c>
      <c r="H452" s="45"/>
      <c r="I452" s="32">
        <v>815</v>
      </c>
      <c r="J452" s="63">
        <f>VLOOKUP(I452,pTRAIT!A:B,2,FALSE)</f>
        <v>0</v>
      </c>
      <c r="K452" s="63" t="s">
        <v>2724</v>
      </c>
      <c r="L452" s="63" t="s">
        <v>2726</v>
      </c>
      <c r="M452" s="63" t="s">
        <v>2437</v>
      </c>
      <c r="N452" s="63" t="s">
        <v>2730</v>
      </c>
      <c r="O452" s="63" t="s">
        <v>2731</v>
      </c>
      <c r="P452" s="63" t="s">
        <v>2431</v>
      </c>
      <c r="Q452" s="63" t="s">
        <v>2431</v>
      </c>
      <c r="R452" s="63" t="s">
        <v>2431</v>
      </c>
      <c r="S452" s="63" t="s">
        <v>2431</v>
      </c>
      <c r="T452" s="63" t="s">
        <v>2431</v>
      </c>
      <c r="U452" s="63" t="s">
        <v>2431</v>
      </c>
      <c r="V452" s="63" t="s">
        <v>2431</v>
      </c>
      <c r="W452" s="63" t="s">
        <v>2431</v>
      </c>
      <c r="X452" s="63" t="s">
        <v>2431</v>
      </c>
      <c r="Y452" s="63" t="s">
        <v>2431</v>
      </c>
      <c r="Z452" s="63"/>
      <c r="AA452" s="63" t="s">
        <v>2728</v>
      </c>
      <c r="AB452" s="63"/>
      <c r="AC452" s="34">
        <v>910</v>
      </c>
      <c r="AD452" s="40" t="str">
        <f>VLOOKUP(AC452,pTRAIT!A:B,2,FALSE)</f>
        <v>EM5UeMi1WSCf9;NST=X / (ogc);</v>
      </c>
      <c r="AE452" s="63">
        <f>VLOOKUP($AC452,pTRAIT!$A:$X,7,FALSE)</f>
        <v>0</v>
      </c>
      <c r="AF452" s="63">
        <f>VLOOKUP($AC452,pTRAIT!$A:$X,8,FALSE)</f>
        <v>0</v>
      </c>
      <c r="AG452" s="63">
        <f>VLOOKUP($AC452,pTRAIT!$A:$X,9,FALSE)</f>
        <v>0</v>
      </c>
      <c r="AH452" s="63">
        <f>VLOOKUP($AC452,pTRAIT!$A:$X,10,FALSE)</f>
        <v>0</v>
      </c>
      <c r="AI452" s="63">
        <f>VLOOKUP($AC452,pTRAIT!$A:$X,11,FALSE)</f>
        <v>0</v>
      </c>
      <c r="AJ452" s="63">
        <f>VLOOKUP($AC452,pTRAIT!$A:$X,12,FALSE)</f>
        <v>0</v>
      </c>
      <c r="AK452" s="63">
        <f>VLOOKUP($AC452,pTRAIT!$A:$X,13,FALSE)</f>
        <v>0</v>
      </c>
      <c r="AL452" s="63">
        <f>VLOOKUP($AC452,pTRAIT!$A:$X,14,FALSE)</f>
        <v>0</v>
      </c>
      <c r="AM452" s="63">
        <f>VLOOKUP($AC452,pTRAIT!$A:$X,15,FALSE)</f>
        <v>0</v>
      </c>
      <c r="AN452" s="63">
        <f>VLOOKUP($AC452,pTRAIT!$A:$X,16,FALSE)</f>
        <v>0</v>
      </c>
      <c r="AO452" s="63">
        <f>VLOOKUP($AC452,pTRAIT!$A:$X,17,FALSE)</f>
        <v>0</v>
      </c>
      <c r="AP452" s="63">
        <f>VLOOKUP($AC452,pTRAIT!$A:$X,18,FALSE)</f>
        <v>0</v>
      </c>
      <c r="AQ452" s="63">
        <f>VLOOKUP($AC452,pTRAIT!$A:$X,19,FALSE)</f>
        <v>0</v>
      </c>
      <c r="AR452" s="63">
        <f>VLOOKUP($AC452,pTRAIT!$A:$X,20,FALSE)</f>
        <v>0</v>
      </c>
      <c r="AS452" s="63">
        <f>VLOOKUP($AC452,pTRAIT!$A:$X,21,FALSE)</f>
        <v>0</v>
      </c>
      <c r="AT452" s="63">
        <f>VLOOKUP($AC452,pTRAIT!$A:$X,22,FALSE)</f>
        <v>0</v>
      </c>
      <c r="AU452" s="63">
        <f>VLOOKUP($AC452,pTRAIT!$A:$X,23,FALSE)</f>
        <v>0</v>
      </c>
      <c r="AV452" s="63">
        <f>VLOOKUP($AC452,pTRAIT!$A:$X,24,FALSE)</f>
        <v>0</v>
      </c>
    </row>
    <row r="453" spans="1:48" ht="12" hidden="1" customHeight="1" x14ac:dyDescent="0.2">
      <c r="A453" s="32">
        <v>815</v>
      </c>
      <c r="B453" s="33" t="s">
        <v>5</v>
      </c>
      <c r="C453" s="34">
        <v>911</v>
      </c>
      <c r="D453" s="32" t="str">
        <f t="shared" si="7"/>
        <v>815X911</v>
      </c>
      <c r="E453" s="48" t="s">
        <v>1624</v>
      </c>
      <c r="F453" s="61" t="s">
        <v>2076</v>
      </c>
      <c r="G453" s="41" t="s">
        <v>43</v>
      </c>
      <c r="H453" s="45"/>
      <c r="I453" s="32">
        <v>815</v>
      </c>
      <c r="J453" s="63">
        <f>VLOOKUP(I453,pTRAIT!A:B,2,FALSE)</f>
        <v>0</v>
      </c>
      <c r="K453" s="63" t="s">
        <v>2724</v>
      </c>
      <c r="L453" s="63" t="s">
        <v>2726</v>
      </c>
      <c r="M453" s="63" t="s">
        <v>2437</v>
      </c>
      <c r="N453" s="63" t="s">
        <v>2730</v>
      </c>
      <c r="O453" s="63" t="s">
        <v>2731</v>
      </c>
      <c r="P453" s="63" t="s">
        <v>2431</v>
      </c>
      <c r="Q453" s="63" t="s">
        <v>2431</v>
      </c>
      <c r="R453" s="63" t="s">
        <v>2431</v>
      </c>
      <c r="S453" s="63" t="s">
        <v>2431</v>
      </c>
      <c r="T453" s="63" t="s">
        <v>2431</v>
      </c>
      <c r="U453" s="63" t="s">
        <v>2431</v>
      </c>
      <c r="V453" s="63" t="s">
        <v>2431</v>
      </c>
      <c r="W453" s="63" t="s">
        <v>2431</v>
      </c>
      <c r="X453" s="63" t="s">
        <v>2431</v>
      </c>
      <c r="Y453" s="63" t="s">
        <v>2431</v>
      </c>
      <c r="Z453" s="63"/>
      <c r="AA453" s="63" t="s">
        <v>2728</v>
      </c>
      <c r="AB453" s="63"/>
      <c r="AC453" s="34">
        <v>911</v>
      </c>
      <c r="AD453" s="40" t="str">
        <f>VLOOKUP(AC453,pTRAIT!A:B,2,FALSE)</f>
        <v>EM5UeMi1WSCf9;NST=X / ;</v>
      </c>
      <c r="AE453" s="63">
        <f>VLOOKUP($AC453,pTRAIT!$A:$X,7,FALSE)</f>
        <v>0</v>
      </c>
      <c r="AF453" s="63">
        <f>VLOOKUP($AC453,pTRAIT!$A:$X,8,FALSE)</f>
        <v>0</v>
      </c>
      <c r="AG453" s="63">
        <f>VLOOKUP($AC453,pTRAIT!$A:$X,9,FALSE)</f>
        <v>0</v>
      </c>
      <c r="AH453" s="63">
        <f>VLOOKUP($AC453,pTRAIT!$A:$X,10,FALSE)</f>
        <v>0</v>
      </c>
      <c r="AI453" s="63">
        <f>VLOOKUP($AC453,pTRAIT!$A:$X,11,FALSE)</f>
        <v>0</v>
      </c>
      <c r="AJ453" s="63">
        <f>VLOOKUP($AC453,pTRAIT!$A:$X,12,FALSE)</f>
        <v>0</v>
      </c>
      <c r="AK453" s="63">
        <f>VLOOKUP($AC453,pTRAIT!$A:$X,13,FALSE)</f>
        <v>0</v>
      </c>
      <c r="AL453" s="63">
        <f>VLOOKUP($AC453,pTRAIT!$A:$X,14,FALSE)</f>
        <v>0</v>
      </c>
      <c r="AM453" s="63">
        <f>VLOOKUP($AC453,pTRAIT!$A:$X,15,FALSE)</f>
        <v>0</v>
      </c>
      <c r="AN453" s="63">
        <f>VLOOKUP($AC453,pTRAIT!$A:$X,16,FALSE)</f>
        <v>0</v>
      </c>
      <c r="AO453" s="63">
        <f>VLOOKUP($AC453,pTRAIT!$A:$X,17,FALSE)</f>
        <v>0</v>
      </c>
      <c r="AP453" s="63">
        <f>VLOOKUP($AC453,pTRAIT!$A:$X,18,FALSE)</f>
        <v>0</v>
      </c>
      <c r="AQ453" s="63">
        <f>VLOOKUP($AC453,pTRAIT!$A:$X,19,FALSE)</f>
        <v>0</v>
      </c>
      <c r="AR453" s="63">
        <f>VLOOKUP($AC453,pTRAIT!$A:$X,20,FALSE)</f>
        <v>0</v>
      </c>
      <c r="AS453" s="63">
        <f>VLOOKUP($AC453,pTRAIT!$A:$X,21,FALSE)</f>
        <v>0</v>
      </c>
      <c r="AT453" s="63">
        <f>VLOOKUP($AC453,pTRAIT!$A:$X,22,FALSE)</f>
        <v>0</v>
      </c>
      <c r="AU453" s="63">
        <f>VLOOKUP($AC453,pTRAIT!$A:$X,23,FALSE)</f>
        <v>0</v>
      </c>
      <c r="AV453" s="63">
        <f>VLOOKUP($AC453,pTRAIT!$A:$X,24,FALSE)</f>
        <v>0</v>
      </c>
    </row>
    <row r="454" spans="1:48" ht="12" hidden="1" customHeight="1" x14ac:dyDescent="0.2">
      <c r="A454" s="32">
        <v>815</v>
      </c>
      <c r="B454" s="33" t="s">
        <v>5</v>
      </c>
      <c r="C454" s="34">
        <v>912</v>
      </c>
      <c r="D454" s="32" t="str">
        <f t="shared" si="7"/>
        <v>815X912</v>
      </c>
      <c r="E454" s="48" t="s">
        <v>1624</v>
      </c>
      <c r="F454" s="61" t="s">
        <v>2077</v>
      </c>
      <c r="G454" s="41" t="s">
        <v>43</v>
      </c>
      <c r="H454" s="38"/>
      <c r="I454" s="32">
        <v>815</v>
      </c>
      <c r="J454" s="63">
        <f>VLOOKUP(I454,pTRAIT!A:B,2,FALSE)</f>
        <v>0</v>
      </c>
      <c r="K454" s="63" t="s">
        <v>2724</v>
      </c>
      <c r="L454" s="63" t="s">
        <v>2726</v>
      </c>
      <c r="M454" s="63" t="s">
        <v>2437</v>
      </c>
      <c r="N454" s="63" t="s">
        <v>2730</v>
      </c>
      <c r="O454" s="63" t="s">
        <v>2731</v>
      </c>
      <c r="P454" s="63" t="s">
        <v>2431</v>
      </c>
      <c r="Q454" s="63" t="s">
        <v>2431</v>
      </c>
      <c r="R454" s="63" t="s">
        <v>2431</v>
      </c>
      <c r="S454" s="63" t="s">
        <v>2431</v>
      </c>
      <c r="T454" s="63" t="s">
        <v>2431</v>
      </c>
      <c r="U454" s="63" t="s">
        <v>2431</v>
      </c>
      <c r="V454" s="63" t="s">
        <v>2431</v>
      </c>
      <c r="W454" s="63" t="s">
        <v>2431</v>
      </c>
      <c r="X454" s="63" t="s">
        <v>2431</v>
      </c>
      <c r="Y454" s="63" t="s">
        <v>2431</v>
      </c>
      <c r="Z454" s="63"/>
      <c r="AA454" s="63" t="s">
        <v>2728</v>
      </c>
      <c r="AB454" s="63"/>
      <c r="AC454" s="34">
        <v>912</v>
      </c>
      <c r="AD454" s="40" t="str">
        <f>VLOOKUP(AC454,pTRAIT!A:B,2,FALSE)</f>
        <v>EM5UeMi1WSCf9;NST=X / (Pu)(ogc);</v>
      </c>
      <c r="AE454" s="63">
        <f>VLOOKUP($AC454,pTRAIT!$A:$X,7,FALSE)</f>
        <v>0</v>
      </c>
      <c r="AF454" s="63">
        <f>VLOOKUP($AC454,pTRAIT!$A:$X,8,FALSE)</f>
        <v>0</v>
      </c>
      <c r="AG454" s="63">
        <f>VLOOKUP($AC454,pTRAIT!$A:$X,9,FALSE)</f>
        <v>0</v>
      </c>
      <c r="AH454" s="63">
        <f>VLOOKUP($AC454,pTRAIT!$A:$X,10,FALSE)</f>
        <v>0</v>
      </c>
      <c r="AI454" s="63">
        <f>VLOOKUP($AC454,pTRAIT!$A:$X,11,FALSE)</f>
        <v>0</v>
      </c>
      <c r="AJ454" s="63">
        <f>VLOOKUP($AC454,pTRAIT!$A:$X,12,FALSE)</f>
        <v>0</v>
      </c>
      <c r="AK454" s="63">
        <f>VLOOKUP($AC454,pTRAIT!$A:$X,13,FALSE)</f>
        <v>0</v>
      </c>
      <c r="AL454" s="63">
        <f>VLOOKUP($AC454,pTRAIT!$A:$X,14,FALSE)</f>
        <v>0</v>
      </c>
      <c r="AM454" s="63">
        <f>VLOOKUP($AC454,pTRAIT!$A:$X,15,FALSE)</f>
        <v>0</v>
      </c>
      <c r="AN454" s="63">
        <f>VLOOKUP($AC454,pTRAIT!$A:$X,16,FALSE)</f>
        <v>0</v>
      </c>
      <c r="AO454" s="63">
        <f>VLOOKUP($AC454,pTRAIT!$A:$X,17,FALSE)</f>
        <v>0</v>
      </c>
      <c r="AP454" s="63">
        <f>VLOOKUP($AC454,pTRAIT!$A:$X,18,FALSE)</f>
        <v>0</v>
      </c>
      <c r="AQ454" s="63">
        <f>VLOOKUP($AC454,pTRAIT!$A:$X,19,FALSE)</f>
        <v>0</v>
      </c>
      <c r="AR454" s="63">
        <f>VLOOKUP($AC454,pTRAIT!$A:$X,20,FALSE)</f>
        <v>0</v>
      </c>
      <c r="AS454" s="63">
        <f>VLOOKUP($AC454,pTRAIT!$A:$X,21,FALSE)</f>
        <v>0</v>
      </c>
      <c r="AT454" s="63">
        <f>VLOOKUP($AC454,pTRAIT!$A:$X,22,FALSE)</f>
        <v>0</v>
      </c>
      <c r="AU454" s="63">
        <f>VLOOKUP($AC454,pTRAIT!$A:$X,23,FALSE)</f>
        <v>0</v>
      </c>
      <c r="AV454" s="63">
        <f>VLOOKUP($AC454,pTRAIT!$A:$X,24,FALSE)</f>
        <v>0</v>
      </c>
    </row>
    <row r="455" spans="1:48" ht="12" hidden="1" customHeight="1" x14ac:dyDescent="0.2">
      <c r="A455" s="32">
        <v>815</v>
      </c>
      <c r="B455" s="33" t="s">
        <v>5</v>
      </c>
      <c r="C455" s="34">
        <v>913</v>
      </c>
      <c r="D455" s="32" t="str">
        <f t="shared" si="7"/>
        <v>815X913</v>
      </c>
      <c r="E455" s="48" t="s">
        <v>1624</v>
      </c>
      <c r="F455" s="61" t="s">
        <v>2078</v>
      </c>
      <c r="G455" s="41" t="s">
        <v>43</v>
      </c>
      <c r="H455" s="38"/>
      <c r="I455" s="32">
        <v>815</v>
      </c>
      <c r="J455" s="63">
        <f>VLOOKUP(I455,pTRAIT!A:B,2,FALSE)</f>
        <v>0</v>
      </c>
      <c r="K455" s="63" t="s">
        <v>2724</v>
      </c>
      <c r="L455" s="63" t="s">
        <v>2726</v>
      </c>
      <c r="M455" s="63" t="s">
        <v>2437</v>
      </c>
      <c r="N455" s="63" t="s">
        <v>2730</v>
      </c>
      <c r="O455" s="63" t="s">
        <v>2731</v>
      </c>
      <c r="P455" s="63" t="s">
        <v>2431</v>
      </c>
      <c r="Q455" s="63" t="s">
        <v>2431</v>
      </c>
      <c r="R455" s="63" t="s">
        <v>2431</v>
      </c>
      <c r="S455" s="63" t="s">
        <v>2431</v>
      </c>
      <c r="T455" s="63" t="s">
        <v>2431</v>
      </c>
      <c r="U455" s="63" t="s">
        <v>2431</v>
      </c>
      <c r="V455" s="63" t="s">
        <v>2431</v>
      </c>
      <c r="W455" s="63" t="s">
        <v>2431</v>
      </c>
      <c r="X455" s="63" t="s">
        <v>2431</v>
      </c>
      <c r="Y455" s="63" t="s">
        <v>2431</v>
      </c>
      <c r="Z455" s="63"/>
      <c r="AA455" s="63" t="s">
        <v>2728</v>
      </c>
      <c r="AB455" s="63"/>
      <c r="AC455" s="34">
        <v>913</v>
      </c>
      <c r="AD455" s="40" t="str">
        <f>VLOOKUP(AC455,pTRAIT!A:B,2,FALSE)</f>
        <v>EM5UeMi1WSCf9;NST=X / (10-SCHI);</v>
      </c>
      <c r="AE455" s="63">
        <f>VLOOKUP($AC455,pTRAIT!$A:$X,7,FALSE)</f>
        <v>0</v>
      </c>
      <c r="AF455" s="63">
        <f>VLOOKUP($AC455,pTRAIT!$A:$X,8,FALSE)</f>
        <v>0</v>
      </c>
      <c r="AG455" s="63">
        <f>VLOOKUP($AC455,pTRAIT!$A:$X,9,FALSE)</f>
        <v>0</v>
      </c>
      <c r="AH455" s="63">
        <f>VLOOKUP($AC455,pTRAIT!$A:$X,10,FALSE)</f>
        <v>0</v>
      </c>
      <c r="AI455" s="63">
        <f>VLOOKUP($AC455,pTRAIT!$A:$X,11,FALSE)</f>
        <v>0</v>
      </c>
      <c r="AJ455" s="63">
        <f>VLOOKUP($AC455,pTRAIT!$A:$X,12,FALSE)</f>
        <v>0</v>
      </c>
      <c r="AK455" s="63">
        <f>VLOOKUP($AC455,pTRAIT!$A:$X,13,FALSE)</f>
        <v>0</v>
      </c>
      <c r="AL455" s="63">
        <f>VLOOKUP($AC455,pTRAIT!$A:$X,14,FALSE)</f>
        <v>0</v>
      </c>
      <c r="AM455" s="63">
        <f>VLOOKUP($AC455,pTRAIT!$A:$X,15,FALSE)</f>
        <v>0</v>
      </c>
      <c r="AN455" s="63">
        <f>VLOOKUP($AC455,pTRAIT!$A:$X,16,FALSE)</f>
        <v>0</v>
      </c>
      <c r="AO455" s="63">
        <f>VLOOKUP($AC455,pTRAIT!$A:$X,17,FALSE)</f>
        <v>0</v>
      </c>
      <c r="AP455" s="63">
        <f>VLOOKUP($AC455,pTRAIT!$A:$X,18,FALSE)</f>
        <v>0</v>
      </c>
      <c r="AQ455" s="63">
        <f>VLOOKUP($AC455,pTRAIT!$A:$X,19,FALSE)</f>
        <v>0</v>
      </c>
      <c r="AR455" s="63">
        <f>VLOOKUP($AC455,pTRAIT!$A:$X,20,FALSE)</f>
        <v>0</v>
      </c>
      <c r="AS455" s="63">
        <f>VLOOKUP($AC455,pTRAIT!$A:$X,21,FALSE)</f>
        <v>0</v>
      </c>
      <c r="AT455" s="63">
        <f>VLOOKUP($AC455,pTRAIT!$A:$X,22,FALSE)</f>
        <v>0</v>
      </c>
      <c r="AU455" s="63">
        <f>VLOOKUP($AC455,pTRAIT!$A:$X,23,FALSE)</f>
        <v>0</v>
      </c>
      <c r="AV455" s="63">
        <f>VLOOKUP($AC455,pTRAIT!$A:$X,24,FALSE)</f>
        <v>0</v>
      </c>
    </row>
    <row r="456" spans="1:48" ht="12" hidden="1" customHeight="1" x14ac:dyDescent="0.2">
      <c r="A456" s="32">
        <v>815</v>
      </c>
      <c r="B456" s="33" t="s">
        <v>5</v>
      </c>
      <c r="C456" s="34">
        <v>915</v>
      </c>
      <c r="D456" s="32" t="str">
        <f t="shared" si="7"/>
        <v>815X915</v>
      </c>
      <c r="E456" s="48" t="s">
        <v>1624</v>
      </c>
      <c r="F456" s="61" t="s">
        <v>2079</v>
      </c>
      <c r="G456" s="41" t="s">
        <v>43</v>
      </c>
      <c r="H456" s="38"/>
      <c r="I456" s="32">
        <v>815</v>
      </c>
      <c r="J456" s="63">
        <f>VLOOKUP(I456,pTRAIT!A:B,2,FALSE)</f>
        <v>0</v>
      </c>
      <c r="K456" s="63" t="s">
        <v>2724</v>
      </c>
      <c r="L456" s="63" t="s">
        <v>2726</v>
      </c>
      <c r="M456" s="63" t="s">
        <v>2437</v>
      </c>
      <c r="N456" s="63" t="s">
        <v>2730</v>
      </c>
      <c r="O456" s="63" t="s">
        <v>2731</v>
      </c>
      <c r="P456" s="63" t="s">
        <v>2431</v>
      </c>
      <c r="Q456" s="63" t="s">
        <v>2431</v>
      </c>
      <c r="R456" s="63" t="s">
        <v>2431</v>
      </c>
      <c r="S456" s="63" t="s">
        <v>2431</v>
      </c>
      <c r="T456" s="63" t="s">
        <v>2431</v>
      </c>
      <c r="U456" s="63" t="s">
        <v>2431</v>
      </c>
      <c r="V456" s="63" t="s">
        <v>2431</v>
      </c>
      <c r="W456" s="63" t="s">
        <v>2431</v>
      </c>
      <c r="X456" s="63" t="s">
        <v>2431</v>
      </c>
      <c r="Y456" s="63" t="s">
        <v>2431</v>
      </c>
      <c r="Z456" s="63"/>
      <c r="AA456" s="63" t="s">
        <v>2728</v>
      </c>
      <c r="AB456" s="63"/>
      <c r="AC456" s="34">
        <v>915</v>
      </c>
      <c r="AD456" s="40" t="str">
        <f>VLOOKUP(AC456,pTRAIT!A:B,2,FALSE)</f>
        <v>EM5UeMi1WSCf9;NST=X / EM5Mi1Cf9(Pu);RIN=RF</v>
      </c>
      <c r="AE456" s="63">
        <f>VLOOKUP($AC456,pTRAIT!$A:$X,7,FALSE)</f>
        <v>0</v>
      </c>
      <c r="AF456" s="63">
        <f>VLOOKUP($AC456,pTRAIT!$A:$X,8,FALSE)</f>
        <v>0</v>
      </c>
      <c r="AG456" s="63">
        <f>VLOOKUP($AC456,pTRAIT!$A:$X,9,FALSE)</f>
        <v>0</v>
      </c>
      <c r="AH456" s="63">
        <f>VLOOKUP($AC456,pTRAIT!$A:$X,10,FALSE)</f>
        <v>0</v>
      </c>
      <c r="AI456" s="63">
        <f>VLOOKUP($AC456,pTRAIT!$A:$X,11,FALSE)</f>
        <v>0</v>
      </c>
      <c r="AJ456" s="63">
        <f>VLOOKUP($AC456,pTRAIT!$A:$X,12,FALSE)</f>
        <v>0</v>
      </c>
      <c r="AK456" s="63">
        <f>VLOOKUP($AC456,pTRAIT!$A:$X,13,FALSE)</f>
        <v>0</v>
      </c>
      <c r="AL456" s="63">
        <f>VLOOKUP($AC456,pTRAIT!$A:$X,14,FALSE)</f>
        <v>0</v>
      </c>
      <c r="AM456" s="63">
        <f>VLOOKUP($AC456,pTRAIT!$A:$X,15,FALSE)</f>
        <v>0</v>
      </c>
      <c r="AN456" s="63">
        <f>VLOOKUP($AC456,pTRAIT!$A:$X,16,FALSE)</f>
        <v>0</v>
      </c>
      <c r="AO456" s="63">
        <f>VLOOKUP($AC456,pTRAIT!$A:$X,17,FALSE)</f>
        <v>0</v>
      </c>
      <c r="AP456" s="63">
        <f>VLOOKUP($AC456,pTRAIT!$A:$X,18,FALSE)</f>
        <v>0</v>
      </c>
      <c r="AQ456" s="63">
        <f>VLOOKUP($AC456,pTRAIT!$A:$X,19,FALSE)</f>
        <v>0</v>
      </c>
      <c r="AR456" s="63">
        <f>VLOOKUP($AC456,pTRAIT!$A:$X,20,FALSE)</f>
        <v>0</v>
      </c>
      <c r="AS456" s="63">
        <f>VLOOKUP($AC456,pTRAIT!$A:$X,21,FALSE)</f>
        <v>0</v>
      </c>
      <c r="AT456" s="63">
        <f>VLOOKUP($AC456,pTRAIT!$A:$X,22,FALSE)</f>
        <v>0</v>
      </c>
      <c r="AU456" s="63">
        <f>VLOOKUP($AC456,pTRAIT!$A:$X,23,FALSE)</f>
        <v>0</v>
      </c>
      <c r="AV456" s="63">
        <f>VLOOKUP($AC456,pTRAIT!$A:$X,24,FALSE)</f>
        <v>0</v>
      </c>
    </row>
    <row r="457" spans="1:48" ht="12" hidden="1" customHeight="1" x14ac:dyDescent="0.2">
      <c r="A457" s="32">
        <v>815</v>
      </c>
      <c r="B457" s="33" t="s">
        <v>5</v>
      </c>
      <c r="C457" s="34">
        <v>917</v>
      </c>
      <c r="D457" s="32" t="str">
        <f t="shared" si="7"/>
        <v>815X917</v>
      </c>
      <c r="E457" s="48" t="s">
        <v>1624</v>
      </c>
      <c r="F457" s="61" t="s">
        <v>2080</v>
      </c>
      <c r="G457" s="41" t="s">
        <v>43</v>
      </c>
      <c r="H457" s="38"/>
      <c r="I457" s="32">
        <v>815</v>
      </c>
      <c r="J457" s="63">
        <f>VLOOKUP(I457,pTRAIT!A:B,2,FALSE)</f>
        <v>0</v>
      </c>
      <c r="K457" s="63" t="s">
        <v>2724</v>
      </c>
      <c r="L457" s="63" t="s">
        <v>2726</v>
      </c>
      <c r="M457" s="63" t="s">
        <v>2437</v>
      </c>
      <c r="N457" s="63" t="s">
        <v>2730</v>
      </c>
      <c r="O457" s="63" t="s">
        <v>2731</v>
      </c>
      <c r="P457" s="63" t="s">
        <v>2431</v>
      </c>
      <c r="Q457" s="63" t="s">
        <v>2431</v>
      </c>
      <c r="R457" s="63" t="s">
        <v>2431</v>
      </c>
      <c r="S457" s="63" t="s">
        <v>2431</v>
      </c>
      <c r="T457" s="63" t="s">
        <v>2431</v>
      </c>
      <c r="U457" s="63" t="s">
        <v>2431</v>
      </c>
      <c r="V457" s="63" t="s">
        <v>2431</v>
      </c>
      <c r="W457" s="63" t="s">
        <v>2431</v>
      </c>
      <c r="X457" s="63" t="s">
        <v>2431</v>
      </c>
      <c r="Y457" s="63" t="s">
        <v>2431</v>
      </c>
      <c r="Z457" s="63"/>
      <c r="AA457" s="63" t="s">
        <v>2728</v>
      </c>
      <c r="AB457" s="63"/>
      <c r="AC457" s="34">
        <v>917</v>
      </c>
      <c r="AD457" s="40" t="str">
        <f>VLOOKUP(AC457,pTRAIT!A:B,2,FALSE)</f>
        <v>EM5UeMi1WSCf9;NST=X / EM5UeMi1Cf9Pu;RIN=RS</v>
      </c>
      <c r="AE457" s="63">
        <f>VLOOKUP($AC457,pTRAIT!$A:$X,7,FALSE)</f>
        <v>0</v>
      </c>
      <c r="AF457" s="63">
        <f>VLOOKUP($AC457,pTRAIT!$A:$X,8,FALSE)</f>
        <v>0</v>
      </c>
      <c r="AG457" s="63">
        <f>VLOOKUP($AC457,pTRAIT!$A:$X,9,FALSE)</f>
        <v>0</v>
      </c>
      <c r="AH457" s="63">
        <f>VLOOKUP($AC457,pTRAIT!$A:$X,10,FALSE)</f>
        <v>0</v>
      </c>
      <c r="AI457" s="63">
        <f>VLOOKUP($AC457,pTRAIT!$A:$X,11,FALSE)</f>
        <v>0</v>
      </c>
      <c r="AJ457" s="63">
        <f>VLOOKUP($AC457,pTRAIT!$A:$X,12,FALSE)</f>
        <v>0</v>
      </c>
      <c r="AK457" s="63">
        <f>VLOOKUP($AC457,pTRAIT!$A:$X,13,FALSE)</f>
        <v>0</v>
      </c>
      <c r="AL457" s="63">
        <f>VLOOKUP($AC457,pTRAIT!$A:$X,14,FALSE)</f>
        <v>0</v>
      </c>
      <c r="AM457" s="63">
        <f>VLOOKUP($AC457,pTRAIT!$A:$X,15,FALSE)</f>
        <v>0</v>
      </c>
      <c r="AN457" s="63">
        <f>VLOOKUP($AC457,pTRAIT!$A:$X,16,FALSE)</f>
        <v>0</v>
      </c>
      <c r="AO457" s="63">
        <f>VLOOKUP($AC457,pTRAIT!$A:$X,17,FALSE)</f>
        <v>0</v>
      </c>
      <c r="AP457" s="63">
        <f>VLOOKUP($AC457,pTRAIT!$A:$X,18,FALSE)</f>
        <v>0</v>
      </c>
      <c r="AQ457" s="63">
        <f>VLOOKUP($AC457,pTRAIT!$A:$X,19,FALSE)</f>
        <v>0</v>
      </c>
      <c r="AR457" s="63">
        <f>VLOOKUP($AC457,pTRAIT!$A:$X,20,FALSE)</f>
        <v>0</v>
      </c>
      <c r="AS457" s="63">
        <f>VLOOKUP($AC457,pTRAIT!$A:$X,21,FALSE)</f>
        <v>0</v>
      </c>
      <c r="AT457" s="63">
        <f>VLOOKUP($AC457,pTRAIT!$A:$X,22,FALSE)</f>
        <v>0</v>
      </c>
      <c r="AU457" s="63">
        <f>VLOOKUP($AC457,pTRAIT!$A:$X,23,FALSE)</f>
        <v>0</v>
      </c>
      <c r="AV457" s="63">
        <f>VLOOKUP($AC457,pTRAIT!$A:$X,24,FALSE)</f>
        <v>0</v>
      </c>
    </row>
    <row r="458" spans="1:48" ht="12" hidden="1" customHeight="1" x14ac:dyDescent="0.2">
      <c r="A458" s="32">
        <v>815</v>
      </c>
      <c r="B458" s="33" t="s">
        <v>5</v>
      </c>
      <c r="C458" s="34">
        <v>925</v>
      </c>
      <c r="D458" s="32" t="str">
        <f t="shared" si="7"/>
        <v>815X925</v>
      </c>
      <c r="E458" s="48" t="s">
        <v>1624</v>
      </c>
      <c r="F458" s="61" t="s">
        <v>2081</v>
      </c>
      <c r="G458" s="41" t="s">
        <v>43</v>
      </c>
      <c r="H458" s="38"/>
      <c r="I458" s="32">
        <v>815</v>
      </c>
      <c r="J458" s="63">
        <f>VLOOKUP(I458,pTRAIT!A:B,2,FALSE)</f>
        <v>0</v>
      </c>
      <c r="K458" s="63" t="s">
        <v>2724</v>
      </c>
      <c r="L458" s="63" t="s">
        <v>2726</v>
      </c>
      <c r="M458" s="63" t="s">
        <v>2437</v>
      </c>
      <c r="N458" s="63" t="s">
        <v>2730</v>
      </c>
      <c r="O458" s="63" t="s">
        <v>2731</v>
      </c>
      <c r="P458" s="63" t="s">
        <v>2431</v>
      </c>
      <c r="Q458" s="63" t="s">
        <v>2431</v>
      </c>
      <c r="R458" s="63" t="s">
        <v>2431</v>
      </c>
      <c r="S458" s="63" t="s">
        <v>2431</v>
      </c>
      <c r="T458" s="63" t="s">
        <v>2431</v>
      </c>
      <c r="U458" s="63" t="s">
        <v>2431</v>
      </c>
      <c r="V458" s="63" t="s">
        <v>2431</v>
      </c>
      <c r="W458" s="63" t="s">
        <v>2431</v>
      </c>
      <c r="X458" s="63" t="s">
        <v>2431</v>
      </c>
      <c r="Y458" s="63" t="s">
        <v>2431</v>
      </c>
      <c r="Z458" s="63"/>
      <c r="AA458" s="63" t="s">
        <v>2728</v>
      </c>
      <c r="AB458" s="63"/>
      <c r="AC458" s="34">
        <v>925</v>
      </c>
      <c r="AD458" s="40" t="str">
        <f>VLOOKUP(AC458,pTRAIT!A:B,2,FALSE)</f>
        <v>EM5UeMi1WSCf9;NST=X / (Pu);</v>
      </c>
      <c r="AE458" s="63">
        <f>VLOOKUP($AC458,pTRAIT!$A:$X,7,FALSE)</f>
        <v>0</v>
      </c>
      <c r="AF458" s="63">
        <f>VLOOKUP($AC458,pTRAIT!$A:$X,8,FALSE)</f>
        <v>0</v>
      </c>
      <c r="AG458" s="63">
        <f>VLOOKUP($AC458,pTRAIT!$A:$X,9,FALSE)</f>
        <v>0</v>
      </c>
      <c r="AH458" s="63">
        <f>VLOOKUP($AC458,pTRAIT!$A:$X,10,FALSE)</f>
        <v>0</v>
      </c>
      <c r="AI458" s="63">
        <f>VLOOKUP($AC458,pTRAIT!$A:$X,11,FALSE)</f>
        <v>0</v>
      </c>
      <c r="AJ458" s="63">
        <f>VLOOKUP($AC458,pTRAIT!$A:$X,12,FALSE)</f>
        <v>0</v>
      </c>
      <c r="AK458" s="63">
        <f>VLOOKUP($AC458,pTRAIT!$A:$X,13,FALSE)</f>
        <v>0</v>
      </c>
      <c r="AL458" s="63">
        <f>VLOOKUP($AC458,pTRAIT!$A:$X,14,FALSE)</f>
        <v>0</v>
      </c>
      <c r="AM458" s="63">
        <f>VLOOKUP($AC458,pTRAIT!$A:$X,15,FALSE)</f>
        <v>0</v>
      </c>
      <c r="AN458" s="63">
        <f>VLOOKUP($AC458,pTRAIT!$A:$X,16,FALSE)</f>
        <v>0</v>
      </c>
      <c r="AO458" s="63">
        <f>VLOOKUP($AC458,pTRAIT!$A:$X,17,FALSE)</f>
        <v>0</v>
      </c>
      <c r="AP458" s="63">
        <f>VLOOKUP($AC458,pTRAIT!$A:$X,18,FALSE)</f>
        <v>0</v>
      </c>
      <c r="AQ458" s="63">
        <f>VLOOKUP($AC458,pTRAIT!$A:$X,19,FALSE)</f>
        <v>0</v>
      </c>
      <c r="AR458" s="63">
        <f>VLOOKUP($AC458,pTRAIT!$A:$X,20,FALSE)</f>
        <v>0</v>
      </c>
      <c r="AS458" s="63">
        <f>VLOOKUP($AC458,pTRAIT!$A:$X,21,FALSE)</f>
        <v>0</v>
      </c>
      <c r="AT458" s="63">
        <f>VLOOKUP($AC458,pTRAIT!$A:$X,22,FALSE)</f>
        <v>0</v>
      </c>
      <c r="AU458" s="63">
        <f>VLOOKUP($AC458,pTRAIT!$A:$X,23,FALSE)</f>
        <v>0</v>
      </c>
      <c r="AV458" s="63">
        <f>VLOOKUP($AC458,pTRAIT!$A:$X,24,FALSE)</f>
        <v>0</v>
      </c>
    </row>
    <row r="459" spans="1:48" ht="12" hidden="1" customHeight="1" x14ac:dyDescent="0.2">
      <c r="A459" s="32">
        <v>815</v>
      </c>
      <c r="B459" s="33" t="s">
        <v>5</v>
      </c>
      <c r="C459" s="34">
        <v>927</v>
      </c>
      <c r="D459" s="32" t="str">
        <f t="shared" si="7"/>
        <v>815X927</v>
      </c>
      <c r="E459" s="48" t="s">
        <v>1624</v>
      </c>
      <c r="F459" s="61" t="s">
        <v>2082</v>
      </c>
      <c r="G459" s="41" t="s">
        <v>43</v>
      </c>
      <c r="H459" s="38"/>
      <c r="I459" s="32">
        <v>815</v>
      </c>
      <c r="J459" s="63">
        <f>VLOOKUP(I459,pTRAIT!A:B,2,FALSE)</f>
        <v>0</v>
      </c>
      <c r="K459" s="63" t="s">
        <v>2724</v>
      </c>
      <c r="L459" s="63" t="s">
        <v>2726</v>
      </c>
      <c r="M459" s="63" t="s">
        <v>2437</v>
      </c>
      <c r="N459" s="63" t="s">
        <v>2730</v>
      </c>
      <c r="O459" s="63" t="s">
        <v>2731</v>
      </c>
      <c r="P459" s="63" t="s">
        <v>2431</v>
      </c>
      <c r="Q459" s="63" t="s">
        <v>2431</v>
      </c>
      <c r="R459" s="63" t="s">
        <v>2431</v>
      </c>
      <c r="S459" s="63" t="s">
        <v>2431</v>
      </c>
      <c r="T459" s="63" t="s">
        <v>2431</v>
      </c>
      <c r="U459" s="63" t="s">
        <v>2431</v>
      </c>
      <c r="V459" s="63" t="s">
        <v>2431</v>
      </c>
      <c r="W459" s="63" t="s">
        <v>2431</v>
      </c>
      <c r="X459" s="63" t="s">
        <v>2431</v>
      </c>
      <c r="Y459" s="63" t="s">
        <v>2431</v>
      </c>
      <c r="Z459" s="63"/>
      <c r="AA459" s="63" t="s">
        <v>2728</v>
      </c>
      <c r="AB459" s="63"/>
      <c r="AC459" s="34">
        <v>927</v>
      </c>
      <c r="AD459" s="40" t="str">
        <f>VLOOKUP(AC459,pTRAIT!A:B,2,FALSE)</f>
        <v>EM5UeMi1WSCf9;NST=X / ;</v>
      </c>
      <c r="AE459" s="63">
        <f>VLOOKUP($AC459,pTRAIT!$A:$X,7,FALSE)</f>
        <v>0</v>
      </c>
      <c r="AF459" s="63">
        <f>VLOOKUP($AC459,pTRAIT!$A:$X,8,FALSE)</f>
        <v>0</v>
      </c>
      <c r="AG459" s="63">
        <f>VLOOKUP($AC459,pTRAIT!$A:$X,9,FALSE)</f>
        <v>0</v>
      </c>
      <c r="AH459" s="63">
        <f>VLOOKUP($AC459,pTRAIT!$A:$X,10,FALSE)</f>
        <v>0</v>
      </c>
      <c r="AI459" s="63">
        <f>VLOOKUP($AC459,pTRAIT!$A:$X,11,FALSE)</f>
        <v>0</v>
      </c>
      <c r="AJ459" s="63">
        <f>VLOOKUP($AC459,pTRAIT!$A:$X,12,FALSE)</f>
        <v>0</v>
      </c>
      <c r="AK459" s="63">
        <f>VLOOKUP($AC459,pTRAIT!$A:$X,13,FALSE)</f>
        <v>0</v>
      </c>
      <c r="AL459" s="63">
        <f>VLOOKUP($AC459,pTRAIT!$A:$X,14,FALSE)</f>
        <v>0</v>
      </c>
      <c r="AM459" s="63">
        <f>VLOOKUP($AC459,pTRAIT!$A:$X,15,FALSE)</f>
        <v>0</v>
      </c>
      <c r="AN459" s="63">
        <f>VLOOKUP($AC459,pTRAIT!$A:$X,16,FALSE)</f>
        <v>0</v>
      </c>
      <c r="AO459" s="63">
        <f>VLOOKUP($AC459,pTRAIT!$A:$X,17,FALSE)</f>
        <v>0</v>
      </c>
      <c r="AP459" s="63">
        <f>VLOOKUP($AC459,pTRAIT!$A:$X,18,FALSE)</f>
        <v>0</v>
      </c>
      <c r="AQ459" s="63">
        <f>VLOOKUP($AC459,pTRAIT!$A:$X,19,FALSE)</f>
        <v>0</v>
      </c>
      <c r="AR459" s="63">
        <f>VLOOKUP($AC459,pTRAIT!$A:$X,20,FALSE)</f>
        <v>0</v>
      </c>
      <c r="AS459" s="63">
        <f>VLOOKUP($AC459,pTRAIT!$A:$X,21,FALSE)</f>
        <v>0</v>
      </c>
      <c r="AT459" s="63">
        <f>VLOOKUP($AC459,pTRAIT!$A:$X,22,FALSE)</f>
        <v>0</v>
      </c>
      <c r="AU459" s="63">
        <f>VLOOKUP($AC459,pTRAIT!$A:$X,23,FALSE)</f>
        <v>0</v>
      </c>
      <c r="AV459" s="63">
        <f>VLOOKUP($AC459,pTRAIT!$A:$X,24,FALSE)</f>
        <v>0</v>
      </c>
    </row>
    <row r="460" spans="1:48" ht="12" hidden="1" customHeight="1" x14ac:dyDescent="0.2">
      <c r="A460" s="32">
        <v>815</v>
      </c>
      <c r="B460" s="33" t="s">
        <v>5</v>
      </c>
      <c r="C460" s="34">
        <v>929</v>
      </c>
      <c r="D460" s="32" t="str">
        <f t="shared" si="7"/>
        <v>815X929</v>
      </c>
      <c r="E460" s="48" t="s">
        <v>1624</v>
      </c>
      <c r="F460" s="61" t="s">
        <v>2083</v>
      </c>
      <c r="G460" s="41" t="s">
        <v>43</v>
      </c>
      <c r="H460" s="38"/>
      <c r="I460" s="32">
        <v>815</v>
      </c>
      <c r="J460" s="63">
        <f>VLOOKUP(I460,pTRAIT!A:B,2,FALSE)</f>
        <v>0</v>
      </c>
      <c r="K460" s="63" t="s">
        <v>2724</v>
      </c>
      <c r="L460" s="63" t="s">
        <v>2726</v>
      </c>
      <c r="M460" s="63" t="s">
        <v>2437</v>
      </c>
      <c r="N460" s="63" t="s">
        <v>2730</v>
      </c>
      <c r="O460" s="63" t="s">
        <v>2731</v>
      </c>
      <c r="P460" s="63" t="s">
        <v>2431</v>
      </c>
      <c r="Q460" s="63" t="s">
        <v>2431</v>
      </c>
      <c r="R460" s="63" t="s">
        <v>2431</v>
      </c>
      <c r="S460" s="63" t="s">
        <v>2431</v>
      </c>
      <c r="T460" s="63" t="s">
        <v>2431</v>
      </c>
      <c r="U460" s="63" t="s">
        <v>2431</v>
      </c>
      <c r="V460" s="63" t="s">
        <v>2431</v>
      </c>
      <c r="W460" s="63" t="s">
        <v>2431</v>
      </c>
      <c r="X460" s="63" t="s">
        <v>2431</v>
      </c>
      <c r="Y460" s="63" t="s">
        <v>2431</v>
      </c>
      <c r="Z460" s="63"/>
      <c r="AA460" s="63" t="s">
        <v>2728</v>
      </c>
      <c r="AB460" s="63"/>
      <c r="AC460" s="34">
        <v>929</v>
      </c>
      <c r="AD460" s="40" t="str">
        <f>VLOOKUP(AC460,pTRAIT!A:B,2,FALSE)</f>
        <v>EM5UeMi1WSCf9;NST=X / (Pu);</v>
      </c>
      <c r="AE460" s="63">
        <f>VLOOKUP($AC460,pTRAIT!$A:$X,7,FALSE)</f>
        <v>0</v>
      </c>
      <c r="AF460" s="63">
        <f>VLOOKUP($AC460,pTRAIT!$A:$X,8,FALSE)</f>
        <v>0</v>
      </c>
      <c r="AG460" s="63">
        <f>VLOOKUP($AC460,pTRAIT!$A:$X,9,FALSE)</f>
        <v>0</v>
      </c>
      <c r="AH460" s="63">
        <f>VLOOKUP($AC460,pTRAIT!$A:$X,10,FALSE)</f>
        <v>0</v>
      </c>
      <c r="AI460" s="63">
        <f>VLOOKUP($AC460,pTRAIT!$A:$X,11,FALSE)</f>
        <v>0</v>
      </c>
      <c r="AJ460" s="63">
        <f>VLOOKUP($AC460,pTRAIT!$A:$X,12,FALSE)</f>
        <v>0</v>
      </c>
      <c r="AK460" s="63">
        <f>VLOOKUP($AC460,pTRAIT!$A:$X,13,FALSE)</f>
        <v>0</v>
      </c>
      <c r="AL460" s="63">
        <f>VLOOKUP($AC460,pTRAIT!$A:$X,14,FALSE)</f>
        <v>0</v>
      </c>
      <c r="AM460" s="63">
        <f>VLOOKUP($AC460,pTRAIT!$A:$X,15,FALSE)</f>
        <v>0</v>
      </c>
      <c r="AN460" s="63">
        <f>VLOOKUP($AC460,pTRAIT!$A:$X,16,FALSE)</f>
        <v>0</v>
      </c>
      <c r="AO460" s="63">
        <f>VLOOKUP($AC460,pTRAIT!$A:$X,17,FALSE)</f>
        <v>0</v>
      </c>
      <c r="AP460" s="63">
        <f>VLOOKUP($AC460,pTRAIT!$A:$X,18,FALSE)</f>
        <v>0</v>
      </c>
      <c r="AQ460" s="63">
        <f>VLOOKUP($AC460,pTRAIT!$A:$X,19,FALSE)</f>
        <v>0</v>
      </c>
      <c r="AR460" s="63">
        <f>VLOOKUP($AC460,pTRAIT!$A:$X,20,FALSE)</f>
        <v>0</v>
      </c>
      <c r="AS460" s="63">
        <f>VLOOKUP($AC460,pTRAIT!$A:$X,21,FALSE)</f>
        <v>0</v>
      </c>
      <c r="AT460" s="63">
        <f>VLOOKUP($AC460,pTRAIT!$A:$X,22,FALSE)</f>
        <v>0</v>
      </c>
      <c r="AU460" s="63">
        <f>VLOOKUP($AC460,pTRAIT!$A:$X,23,FALSE)</f>
        <v>0</v>
      </c>
      <c r="AV460" s="63">
        <f>VLOOKUP($AC460,pTRAIT!$A:$X,24,FALSE)</f>
        <v>0</v>
      </c>
    </row>
    <row r="461" spans="1:48" ht="12" hidden="1" customHeight="1" x14ac:dyDescent="0.2">
      <c r="A461" s="32">
        <v>815</v>
      </c>
      <c r="B461" s="33" t="s">
        <v>5</v>
      </c>
      <c r="C461" s="34">
        <v>930</v>
      </c>
      <c r="D461" s="32" t="str">
        <f t="shared" si="7"/>
        <v>815X930</v>
      </c>
      <c r="E461" s="48" t="s">
        <v>1624</v>
      </c>
      <c r="F461" s="61" t="s">
        <v>2084</v>
      </c>
      <c r="G461" s="41" t="s">
        <v>43</v>
      </c>
      <c r="H461" s="38"/>
      <c r="I461" s="32">
        <v>815</v>
      </c>
      <c r="J461" s="63">
        <f>VLOOKUP(I461,pTRAIT!A:B,2,FALSE)</f>
        <v>0</v>
      </c>
      <c r="K461" s="63" t="s">
        <v>2724</v>
      </c>
      <c r="L461" s="63" t="s">
        <v>2726</v>
      </c>
      <c r="M461" s="63" t="s">
        <v>2437</v>
      </c>
      <c r="N461" s="63" t="s">
        <v>2730</v>
      </c>
      <c r="O461" s="63" t="s">
        <v>2731</v>
      </c>
      <c r="P461" s="63" t="s">
        <v>2431</v>
      </c>
      <c r="Q461" s="63" t="s">
        <v>2431</v>
      </c>
      <c r="R461" s="63" t="s">
        <v>2431</v>
      </c>
      <c r="S461" s="63" t="s">
        <v>2431</v>
      </c>
      <c r="T461" s="63" t="s">
        <v>2431</v>
      </c>
      <c r="U461" s="63" t="s">
        <v>2431</v>
      </c>
      <c r="V461" s="63" t="s">
        <v>2431</v>
      </c>
      <c r="W461" s="63" t="s">
        <v>2431</v>
      </c>
      <c r="X461" s="63" t="s">
        <v>2431</v>
      </c>
      <c r="Y461" s="63" t="s">
        <v>2431</v>
      </c>
      <c r="Z461" s="63"/>
      <c r="AA461" s="63" t="s">
        <v>2728</v>
      </c>
      <c r="AB461" s="63"/>
      <c r="AC461" s="34">
        <v>930</v>
      </c>
      <c r="AD461" s="40" t="str">
        <f>VLOOKUP(AC461,pTRAIT!A:B,2,FALSE)</f>
        <v>EM5UeMi1WSCf9;NST=X / (La);</v>
      </c>
      <c r="AE461" s="63">
        <f>VLOOKUP($AC461,pTRAIT!$A:$X,7,FALSE)</f>
        <v>0</v>
      </c>
      <c r="AF461" s="63">
        <f>VLOOKUP($AC461,pTRAIT!$A:$X,8,FALSE)</f>
        <v>0</v>
      </c>
      <c r="AG461" s="63">
        <f>VLOOKUP($AC461,pTRAIT!$A:$X,9,FALSE)</f>
        <v>0</v>
      </c>
      <c r="AH461" s="63">
        <f>VLOOKUP($AC461,pTRAIT!$A:$X,10,FALSE)</f>
        <v>0</v>
      </c>
      <c r="AI461" s="63">
        <f>VLOOKUP($AC461,pTRAIT!$A:$X,11,FALSE)</f>
        <v>0</v>
      </c>
      <c r="AJ461" s="63">
        <f>VLOOKUP($AC461,pTRAIT!$A:$X,12,FALSE)</f>
        <v>0</v>
      </c>
      <c r="AK461" s="63">
        <f>VLOOKUP($AC461,pTRAIT!$A:$X,13,FALSE)</f>
        <v>0</v>
      </c>
      <c r="AL461" s="63">
        <f>VLOOKUP($AC461,pTRAIT!$A:$X,14,FALSE)</f>
        <v>0</v>
      </c>
      <c r="AM461" s="63">
        <f>VLOOKUP($AC461,pTRAIT!$A:$X,15,FALSE)</f>
        <v>0</v>
      </c>
      <c r="AN461" s="63">
        <f>VLOOKUP($AC461,pTRAIT!$A:$X,16,FALSE)</f>
        <v>0</v>
      </c>
      <c r="AO461" s="63">
        <f>VLOOKUP($AC461,pTRAIT!$A:$X,17,FALSE)</f>
        <v>0</v>
      </c>
      <c r="AP461" s="63">
        <f>VLOOKUP($AC461,pTRAIT!$A:$X,18,FALSE)</f>
        <v>0</v>
      </c>
      <c r="AQ461" s="63">
        <f>VLOOKUP($AC461,pTRAIT!$A:$X,19,FALSE)</f>
        <v>0</v>
      </c>
      <c r="AR461" s="63">
        <f>VLOOKUP($AC461,pTRAIT!$A:$X,20,FALSE)</f>
        <v>0</v>
      </c>
      <c r="AS461" s="63">
        <f>VLOOKUP($AC461,pTRAIT!$A:$X,21,FALSE)</f>
        <v>0</v>
      </c>
      <c r="AT461" s="63">
        <f>VLOOKUP($AC461,pTRAIT!$A:$X,22,FALSE)</f>
        <v>0</v>
      </c>
      <c r="AU461" s="63">
        <f>VLOOKUP($AC461,pTRAIT!$A:$X,23,FALSE)</f>
        <v>0</v>
      </c>
      <c r="AV461" s="63">
        <f>VLOOKUP($AC461,pTRAIT!$A:$X,24,FALSE)</f>
        <v>0</v>
      </c>
    </row>
    <row r="462" spans="1:48" ht="12" hidden="1" customHeight="1" x14ac:dyDescent="0.2">
      <c r="A462" s="32">
        <v>947</v>
      </c>
      <c r="B462" s="33" t="s">
        <v>5</v>
      </c>
      <c r="C462" s="34">
        <v>977</v>
      </c>
      <c r="D462" s="32" t="str">
        <f t="shared" si="7"/>
        <v>947X977</v>
      </c>
      <c r="E462" s="49" t="s">
        <v>1619</v>
      </c>
      <c r="F462" s="61" t="s">
        <v>2085</v>
      </c>
      <c r="G462" s="41" t="s">
        <v>43</v>
      </c>
      <c r="H462" s="38"/>
      <c r="I462" s="32">
        <v>947</v>
      </c>
      <c r="J462" s="63">
        <f>VLOOKUP(I462,pTRAIT!A:B,2,FALSE)</f>
        <v>0</v>
      </c>
      <c r="K462" s="63" t="s">
        <v>2724</v>
      </c>
      <c r="L462" s="63"/>
      <c r="M462" s="63" t="s">
        <v>2437</v>
      </c>
      <c r="N462" s="63" t="s">
        <v>2730</v>
      </c>
      <c r="O462" s="63" t="s">
        <v>2431</v>
      </c>
      <c r="P462" s="63" t="s">
        <v>2732</v>
      </c>
      <c r="Q462" s="63" t="s">
        <v>2431</v>
      </c>
      <c r="R462" s="63" t="s">
        <v>2735</v>
      </c>
      <c r="S462" s="63" t="s">
        <v>2431</v>
      </c>
      <c r="T462" s="63" t="s">
        <v>2431</v>
      </c>
      <c r="U462" s="63" t="s">
        <v>2431</v>
      </c>
      <c r="V462" s="63" t="s">
        <v>2431</v>
      </c>
      <c r="W462" s="63" t="s">
        <v>2431</v>
      </c>
      <c r="X462" s="63" t="s">
        <v>2431</v>
      </c>
      <c r="Y462" s="63" t="s">
        <v>2431</v>
      </c>
      <c r="Z462" s="63"/>
      <c r="AA462" s="63" t="s">
        <v>2728</v>
      </c>
      <c r="AB462" s="63"/>
      <c r="AC462" s="34">
        <v>977</v>
      </c>
      <c r="AD462" s="40" t="str">
        <f>VLOOKUP(AC462,pTRAIT!A:B,2,FALSE)</f>
        <v>EM5RTMi1;NST=X / Sp-1EM5RTUeRo5So5Cf9Pu;NST=X</v>
      </c>
      <c r="AE462" s="63">
        <f>VLOOKUP($AC462,pTRAIT!$A:$X,7,FALSE)</f>
        <v>0</v>
      </c>
      <c r="AF462" s="63">
        <f>VLOOKUP($AC462,pTRAIT!$A:$X,8,FALSE)</f>
        <v>0</v>
      </c>
      <c r="AG462" s="63">
        <f>VLOOKUP($AC462,pTRAIT!$A:$X,9,FALSE)</f>
        <v>0</v>
      </c>
      <c r="AH462" s="63">
        <f>VLOOKUP($AC462,pTRAIT!$A:$X,10,FALSE)</f>
        <v>0</v>
      </c>
      <c r="AI462" s="63">
        <f>VLOOKUP($AC462,pTRAIT!$A:$X,11,FALSE)</f>
        <v>0</v>
      </c>
      <c r="AJ462" s="63">
        <f>VLOOKUP($AC462,pTRAIT!$A:$X,12,FALSE)</f>
        <v>0</v>
      </c>
      <c r="AK462" s="63">
        <f>VLOOKUP($AC462,pTRAIT!$A:$X,13,FALSE)</f>
        <v>0</v>
      </c>
      <c r="AL462" s="63">
        <f>VLOOKUP($AC462,pTRAIT!$A:$X,14,FALSE)</f>
        <v>0</v>
      </c>
      <c r="AM462" s="63">
        <f>VLOOKUP($AC462,pTRAIT!$A:$X,15,FALSE)</f>
        <v>0</v>
      </c>
      <c r="AN462" s="63">
        <f>VLOOKUP($AC462,pTRAIT!$A:$X,16,FALSE)</f>
        <v>0</v>
      </c>
      <c r="AO462" s="63">
        <f>VLOOKUP($AC462,pTRAIT!$A:$X,17,FALSE)</f>
        <v>0</v>
      </c>
      <c r="AP462" s="63">
        <f>VLOOKUP($AC462,pTRAIT!$A:$X,18,FALSE)</f>
        <v>0</v>
      </c>
      <c r="AQ462" s="63">
        <f>VLOOKUP($AC462,pTRAIT!$A:$X,19,FALSE)</f>
        <v>0</v>
      </c>
      <c r="AR462" s="63">
        <f>VLOOKUP($AC462,pTRAIT!$A:$X,20,FALSE)</f>
        <v>0</v>
      </c>
      <c r="AS462" s="63">
        <f>VLOOKUP($AC462,pTRAIT!$A:$X,21,FALSE)</f>
        <v>0</v>
      </c>
      <c r="AT462" s="63">
        <f>VLOOKUP($AC462,pTRAIT!$A:$X,22,FALSE)</f>
        <v>0</v>
      </c>
      <c r="AU462" s="63">
        <f>VLOOKUP($AC462,pTRAIT!$A:$X,23,FALSE)</f>
        <v>0</v>
      </c>
      <c r="AV462" s="63">
        <f>VLOOKUP($AC462,pTRAIT!$A:$X,24,FALSE)</f>
        <v>0</v>
      </c>
    </row>
    <row r="463" spans="1:48" ht="12" hidden="1" customHeight="1" x14ac:dyDescent="0.2">
      <c r="A463" s="32">
        <v>947</v>
      </c>
      <c r="B463" s="33" t="s">
        <v>5</v>
      </c>
      <c r="C463" s="34">
        <v>978</v>
      </c>
      <c r="D463" s="32" t="str">
        <f t="shared" si="7"/>
        <v>947X978</v>
      </c>
      <c r="E463" s="49" t="s">
        <v>1619</v>
      </c>
      <c r="F463" s="61" t="s">
        <v>2086</v>
      </c>
      <c r="G463" s="41" t="s">
        <v>43</v>
      </c>
      <c r="H463" s="38"/>
      <c r="I463" s="32">
        <v>947</v>
      </c>
      <c r="J463" s="63">
        <f>VLOOKUP(I463,pTRAIT!A:B,2,FALSE)</f>
        <v>0</v>
      </c>
      <c r="K463" s="63" t="s">
        <v>2724</v>
      </c>
      <c r="L463" s="63"/>
      <c r="M463" s="63" t="s">
        <v>2437</v>
      </c>
      <c r="N463" s="63" t="s">
        <v>2730</v>
      </c>
      <c r="O463" s="63" t="s">
        <v>2431</v>
      </c>
      <c r="P463" s="63" t="s">
        <v>2732</v>
      </c>
      <c r="Q463" s="63" t="s">
        <v>2431</v>
      </c>
      <c r="R463" s="63" t="s">
        <v>2735</v>
      </c>
      <c r="S463" s="63" t="s">
        <v>2431</v>
      </c>
      <c r="T463" s="63" t="s">
        <v>2431</v>
      </c>
      <c r="U463" s="63" t="s">
        <v>2431</v>
      </c>
      <c r="V463" s="63" t="s">
        <v>2431</v>
      </c>
      <c r="W463" s="63" t="s">
        <v>2431</v>
      </c>
      <c r="X463" s="63" t="s">
        <v>2431</v>
      </c>
      <c r="Y463" s="63" t="s">
        <v>2431</v>
      </c>
      <c r="Z463" s="63"/>
      <c r="AA463" s="63" t="s">
        <v>2728</v>
      </c>
      <c r="AB463" s="63"/>
      <c r="AC463" s="34">
        <v>978</v>
      </c>
      <c r="AD463" s="40" t="str">
        <f>VLOOKUP(AC463,pTRAIT!A:B,2,FALSE)</f>
        <v>EM5RTMi1;NST=X / EM5RTMi1Pu;NST=X</v>
      </c>
      <c r="AE463" s="63">
        <f>VLOOKUP($AC463,pTRAIT!$A:$X,7,FALSE)</f>
        <v>0</v>
      </c>
      <c r="AF463" s="63">
        <f>VLOOKUP($AC463,pTRAIT!$A:$X,8,FALSE)</f>
        <v>0</v>
      </c>
      <c r="AG463" s="63">
        <f>VLOOKUP($AC463,pTRAIT!$A:$X,9,FALSE)</f>
        <v>0</v>
      </c>
      <c r="AH463" s="63">
        <f>VLOOKUP($AC463,pTRAIT!$A:$X,10,FALSE)</f>
        <v>0</v>
      </c>
      <c r="AI463" s="63">
        <f>VLOOKUP($AC463,pTRAIT!$A:$X,11,FALSE)</f>
        <v>0</v>
      </c>
      <c r="AJ463" s="63">
        <f>VLOOKUP($AC463,pTRAIT!$A:$X,12,FALSE)</f>
        <v>0</v>
      </c>
      <c r="AK463" s="63">
        <f>VLOOKUP($AC463,pTRAIT!$A:$X,13,FALSE)</f>
        <v>0</v>
      </c>
      <c r="AL463" s="63">
        <f>VLOOKUP($AC463,pTRAIT!$A:$X,14,FALSE)</f>
        <v>0</v>
      </c>
      <c r="AM463" s="63">
        <f>VLOOKUP($AC463,pTRAIT!$A:$X,15,FALSE)</f>
        <v>0</v>
      </c>
      <c r="AN463" s="63">
        <f>VLOOKUP($AC463,pTRAIT!$A:$X,16,FALSE)</f>
        <v>0</v>
      </c>
      <c r="AO463" s="63">
        <f>VLOOKUP($AC463,pTRAIT!$A:$X,17,FALSE)</f>
        <v>0</v>
      </c>
      <c r="AP463" s="63">
        <f>VLOOKUP($AC463,pTRAIT!$A:$X,18,FALSE)</f>
        <v>0</v>
      </c>
      <c r="AQ463" s="63">
        <f>VLOOKUP($AC463,pTRAIT!$A:$X,19,FALSE)</f>
        <v>0</v>
      </c>
      <c r="AR463" s="63">
        <f>VLOOKUP($AC463,pTRAIT!$A:$X,20,FALSE)</f>
        <v>0</v>
      </c>
      <c r="AS463" s="63">
        <f>VLOOKUP($AC463,pTRAIT!$A:$X,21,FALSE)</f>
        <v>0</v>
      </c>
      <c r="AT463" s="63">
        <f>VLOOKUP($AC463,pTRAIT!$A:$X,22,FALSE)</f>
        <v>0</v>
      </c>
      <c r="AU463" s="63">
        <f>VLOOKUP($AC463,pTRAIT!$A:$X,23,FALSE)</f>
        <v>0</v>
      </c>
      <c r="AV463" s="63">
        <f>VLOOKUP($AC463,pTRAIT!$A:$X,24,FALSE)</f>
        <v>0</v>
      </c>
    </row>
    <row r="464" spans="1:48" ht="12" hidden="1" customHeight="1" x14ac:dyDescent="0.2">
      <c r="A464" s="32">
        <v>947</v>
      </c>
      <c r="B464" s="33" t="s">
        <v>5</v>
      </c>
      <c r="C464" s="34">
        <v>979</v>
      </c>
      <c r="D464" s="32" t="str">
        <f t="shared" si="7"/>
        <v>947X979</v>
      </c>
      <c r="E464" s="49" t="s">
        <v>1619</v>
      </c>
      <c r="F464" s="61" t="s">
        <v>2087</v>
      </c>
      <c r="G464" s="41" t="s">
        <v>43</v>
      </c>
      <c r="H464" s="38"/>
      <c r="I464" s="32">
        <v>947</v>
      </c>
      <c r="J464" s="63">
        <f>VLOOKUP(I464,pTRAIT!A:B,2,FALSE)</f>
        <v>0</v>
      </c>
      <c r="K464" s="63" t="s">
        <v>2724</v>
      </c>
      <c r="L464" s="63"/>
      <c r="M464" s="63" t="s">
        <v>2437</v>
      </c>
      <c r="N464" s="63" t="s">
        <v>2730</v>
      </c>
      <c r="O464" s="63" t="s">
        <v>2431</v>
      </c>
      <c r="P464" s="63" t="s">
        <v>2732</v>
      </c>
      <c r="Q464" s="63" t="s">
        <v>2431</v>
      </c>
      <c r="R464" s="63" t="s">
        <v>2735</v>
      </c>
      <c r="S464" s="63" t="s">
        <v>2431</v>
      </c>
      <c r="T464" s="63" t="s">
        <v>2431</v>
      </c>
      <c r="U464" s="63" t="s">
        <v>2431</v>
      </c>
      <c r="V464" s="63" t="s">
        <v>2431</v>
      </c>
      <c r="W464" s="63" t="s">
        <v>2431</v>
      </c>
      <c r="X464" s="63" t="s">
        <v>2431</v>
      </c>
      <c r="Y464" s="63" t="s">
        <v>2431</v>
      </c>
      <c r="Z464" s="63"/>
      <c r="AA464" s="63" t="s">
        <v>2728</v>
      </c>
      <c r="AB464" s="63"/>
      <c r="AC464" s="34">
        <v>979</v>
      </c>
      <c r="AD464" s="40" t="str">
        <f>VLOOKUP(AC464,pTRAIT!A:B,2,FALSE)</f>
        <v>EM5RTMi1;NST=X / EM5RTMi1Pu;NST=X</v>
      </c>
      <c r="AE464" s="63">
        <f>VLOOKUP($AC464,pTRAIT!$A:$X,7,FALSE)</f>
        <v>0</v>
      </c>
      <c r="AF464" s="63">
        <f>VLOOKUP($AC464,pTRAIT!$A:$X,8,FALSE)</f>
        <v>0</v>
      </c>
      <c r="AG464" s="63">
        <f>VLOOKUP($AC464,pTRAIT!$A:$X,9,FALSE)</f>
        <v>0</v>
      </c>
      <c r="AH464" s="63">
        <f>VLOOKUP($AC464,pTRAIT!$A:$X,10,FALSE)</f>
        <v>0</v>
      </c>
      <c r="AI464" s="63">
        <f>VLOOKUP($AC464,pTRAIT!$A:$X,11,FALSE)</f>
        <v>0</v>
      </c>
      <c r="AJ464" s="63">
        <f>VLOOKUP($AC464,pTRAIT!$A:$X,12,FALSE)</f>
        <v>0</v>
      </c>
      <c r="AK464" s="63">
        <f>VLOOKUP($AC464,pTRAIT!$A:$X,13,FALSE)</f>
        <v>0</v>
      </c>
      <c r="AL464" s="63">
        <f>VLOOKUP($AC464,pTRAIT!$A:$X,14,FALSE)</f>
        <v>0</v>
      </c>
      <c r="AM464" s="63">
        <f>VLOOKUP($AC464,pTRAIT!$A:$X,15,FALSE)</f>
        <v>0</v>
      </c>
      <c r="AN464" s="63">
        <f>VLOOKUP($AC464,pTRAIT!$A:$X,16,FALSE)</f>
        <v>0</v>
      </c>
      <c r="AO464" s="63">
        <f>VLOOKUP($AC464,pTRAIT!$A:$X,17,FALSE)</f>
        <v>0</v>
      </c>
      <c r="AP464" s="63">
        <f>VLOOKUP($AC464,pTRAIT!$A:$X,18,FALSE)</f>
        <v>0</v>
      </c>
      <c r="AQ464" s="63">
        <f>VLOOKUP($AC464,pTRAIT!$A:$X,19,FALSE)</f>
        <v>0</v>
      </c>
      <c r="AR464" s="63">
        <f>VLOOKUP($AC464,pTRAIT!$A:$X,20,FALSE)</f>
        <v>0</v>
      </c>
      <c r="AS464" s="63">
        <f>VLOOKUP($AC464,pTRAIT!$A:$X,21,FALSE)</f>
        <v>0</v>
      </c>
      <c r="AT464" s="63">
        <f>VLOOKUP($AC464,pTRAIT!$A:$X,22,FALSE)</f>
        <v>0</v>
      </c>
      <c r="AU464" s="63">
        <f>VLOOKUP($AC464,pTRAIT!$A:$X,23,FALSE)</f>
        <v>0</v>
      </c>
      <c r="AV464" s="63">
        <f>VLOOKUP($AC464,pTRAIT!$A:$X,24,FALSE)</f>
        <v>0</v>
      </c>
    </row>
    <row r="465" spans="1:48" ht="12" hidden="1" customHeight="1" x14ac:dyDescent="0.2">
      <c r="A465" s="32">
        <v>947</v>
      </c>
      <c r="B465" s="33" t="s">
        <v>5</v>
      </c>
      <c r="C465" s="34">
        <v>980</v>
      </c>
      <c r="D465" s="32" t="str">
        <f t="shared" si="7"/>
        <v>947X980</v>
      </c>
      <c r="E465" s="49" t="s">
        <v>1619</v>
      </c>
      <c r="F465" s="61" t="s">
        <v>2088</v>
      </c>
      <c r="G465" s="41" t="s">
        <v>43</v>
      </c>
      <c r="H465" s="38"/>
      <c r="I465" s="32">
        <v>947</v>
      </c>
      <c r="J465" s="63">
        <f>VLOOKUP(I465,pTRAIT!A:B,2,FALSE)</f>
        <v>0</v>
      </c>
      <c r="K465" s="63" t="s">
        <v>2724</v>
      </c>
      <c r="L465" s="63"/>
      <c r="M465" s="63" t="s">
        <v>2437</v>
      </c>
      <c r="N465" s="63" t="s">
        <v>2730</v>
      </c>
      <c r="O465" s="63" t="s">
        <v>2431</v>
      </c>
      <c r="P465" s="63" t="s">
        <v>2732</v>
      </c>
      <c r="Q465" s="63" t="s">
        <v>2431</v>
      </c>
      <c r="R465" s="63" t="s">
        <v>2735</v>
      </c>
      <c r="S465" s="63" t="s">
        <v>2431</v>
      </c>
      <c r="T465" s="63" t="s">
        <v>2431</v>
      </c>
      <c r="U465" s="63" t="s">
        <v>2431</v>
      </c>
      <c r="V465" s="63" t="s">
        <v>2431</v>
      </c>
      <c r="W465" s="63" t="s">
        <v>2431</v>
      </c>
      <c r="X465" s="63" t="s">
        <v>2431</v>
      </c>
      <c r="Y465" s="63" t="s">
        <v>2431</v>
      </c>
      <c r="Z465" s="63"/>
      <c r="AA465" s="63" t="s">
        <v>2728</v>
      </c>
      <c r="AB465" s="63"/>
      <c r="AC465" s="34">
        <v>980</v>
      </c>
      <c r="AD465" s="40" t="str">
        <f>VLOOKUP(AC465,pTRAIT!A:B,2,FALSE)</f>
        <v>EM5RTMi1;NST=X / EM5RTUeRo5So5Cf9Pu;NST=X</v>
      </c>
      <c r="AE465" s="63">
        <f>VLOOKUP($AC465,pTRAIT!$A:$X,7,FALSE)</f>
        <v>0</v>
      </c>
      <c r="AF465" s="63">
        <f>VLOOKUP($AC465,pTRAIT!$A:$X,8,FALSE)</f>
        <v>0</v>
      </c>
      <c r="AG465" s="63">
        <f>VLOOKUP($AC465,pTRAIT!$A:$X,9,FALSE)</f>
        <v>0</v>
      </c>
      <c r="AH465" s="63">
        <f>VLOOKUP($AC465,pTRAIT!$A:$X,10,FALSE)</f>
        <v>0</v>
      </c>
      <c r="AI465" s="63">
        <f>VLOOKUP($AC465,pTRAIT!$A:$X,11,FALSE)</f>
        <v>0</v>
      </c>
      <c r="AJ465" s="63">
        <f>VLOOKUP($AC465,pTRAIT!$A:$X,12,FALSE)</f>
        <v>0</v>
      </c>
      <c r="AK465" s="63">
        <f>VLOOKUP($AC465,pTRAIT!$A:$X,13,FALSE)</f>
        <v>0</v>
      </c>
      <c r="AL465" s="63">
        <f>VLOOKUP($AC465,pTRAIT!$A:$X,14,FALSE)</f>
        <v>0</v>
      </c>
      <c r="AM465" s="63">
        <f>VLOOKUP($AC465,pTRAIT!$A:$X,15,FALSE)</f>
        <v>0</v>
      </c>
      <c r="AN465" s="63">
        <f>VLOOKUP($AC465,pTRAIT!$A:$X,16,FALSE)</f>
        <v>0</v>
      </c>
      <c r="AO465" s="63">
        <f>VLOOKUP($AC465,pTRAIT!$A:$X,17,FALSE)</f>
        <v>0</v>
      </c>
      <c r="AP465" s="63">
        <f>VLOOKUP($AC465,pTRAIT!$A:$X,18,FALSE)</f>
        <v>0</v>
      </c>
      <c r="AQ465" s="63">
        <f>VLOOKUP($AC465,pTRAIT!$A:$X,19,FALSE)</f>
        <v>0</v>
      </c>
      <c r="AR465" s="63">
        <f>VLOOKUP($AC465,pTRAIT!$A:$X,20,FALSE)</f>
        <v>0</v>
      </c>
      <c r="AS465" s="63">
        <f>VLOOKUP($AC465,pTRAIT!$A:$X,21,FALSE)</f>
        <v>0</v>
      </c>
      <c r="AT465" s="63">
        <f>VLOOKUP($AC465,pTRAIT!$A:$X,22,FALSE)</f>
        <v>0</v>
      </c>
      <c r="AU465" s="63">
        <f>VLOOKUP($AC465,pTRAIT!$A:$X,23,FALSE)</f>
        <v>0</v>
      </c>
      <c r="AV465" s="63">
        <f>VLOOKUP($AC465,pTRAIT!$A:$X,24,FALSE)</f>
        <v>0</v>
      </c>
    </row>
    <row r="466" spans="1:48" ht="12" hidden="1" customHeight="1" x14ac:dyDescent="0.2">
      <c r="A466" s="32">
        <v>947</v>
      </c>
      <c r="B466" s="33" t="s">
        <v>5</v>
      </c>
      <c r="C466" s="34">
        <v>981</v>
      </c>
      <c r="D466" s="32" t="str">
        <f t="shared" si="7"/>
        <v>947X981</v>
      </c>
      <c r="E466" s="49" t="s">
        <v>1619</v>
      </c>
      <c r="F466" s="61" t="s">
        <v>2089</v>
      </c>
      <c r="G466" s="41" t="s">
        <v>43</v>
      </c>
      <c r="H466" s="38"/>
      <c r="I466" s="32">
        <v>947</v>
      </c>
      <c r="J466" s="63">
        <f>VLOOKUP(I466,pTRAIT!A:B,2,FALSE)</f>
        <v>0</v>
      </c>
      <c r="K466" s="63" t="s">
        <v>2724</v>
      </c>
      <c r="L466" s="63"/>
      <c r="M466" s="63" t="s">
        <v>2437</v>
      </c>
      <c r="N466" s="63" t="s">
        <v>2730</v>
      </c>
      <c r="O466" s="63" t="s">
        <v>2431</v>
      </c>
      <c r="P466" s="63" t="s">
        <v>2732</v>
      </c>
      <c r="Q466" s="63" t="s">
        <v>2431</v>
      </c>
      <c r="R466" s="63" t="s">
        <v>2735</v>
      </c>
      <c r="S466" s="63" t="s">
        <v>2431</v>
      </c>
      <c r="T466" s="63" t="s">
        <v>2431</v>
      </c>
      <c r="U466" s="63" t="s">
        <v>2431</v>
      </c>
      <c r="V466" s="63" t="s">
        <v>2431</v>
      </c>
      <c r="W466" s="63" t="s">
        <v>2431</v>
      </c>
      <c r="X466" s="63" t="s">
        <v>2431</v>
      </c>
      <c r="Y466" s="63" t="s">
        <v>2431</v>
      </c>
      <c r="Z466" s="63"/>
      <c r="AA466" s="63" t="s">
        <v>2728</v>
      </c>
      <c r="AB466" s="63"/>
      <c r="AC466" s="34">
        <v>981</v>
      </c>
      <c r="AD466" s="40" t="str">
        <f>VLOOKUP(AC466,pTRAIT!A:B,2,FALSE)</f>
        <v>EM5RTMi1;NST=X / EM5RTUeRo5So5Cf9Pu;NST=X</v>
      </c>
      <c r="AE466" s="63">
        <f>VLOOKUP($AC466,pTRAIT!$A:$X,7,FALSE)</f>
        <v>0</v>
      </c>
      <c r="AF466" s="63">
        <f>VLOOKUP($AC466,pTRAIT!$A:$X,8,FALSE)</f>
        <v>0</v>
      </c>
      <c r="AG466" s="63">
        <f>VLOOKUP($AC466,pTRAIT!$A:$X,9,FALSE)</f>
        <v>0</v>
      </c>
      <c r="AH466" s="63">
        <f>VLOOKUP($AC466,pTRAIT!$A:$X,10,FALSE)</f>
        <v>0</v>
      </c>
      <c r="AI466" s="63">
        <f>VLOOKUP($AC466,pTRAIT!$A:$X,11,FALSE)</f>
        <v>0</v>
      </c>
      <c r="AJ466" s="63">
        <f>VLOOKUP($AC466,pTRAIT!$A:$X,12,FALSE)</f>
        <v>0</v>
      </c>
      <c r="AK466" s="63">
        <f>VLOOKUP($AC466,pTRAIT!$A:$X,13,FALSE)</f>
        <v>0</v>
      </c>
      <c r="AL466" s="63">
        <f>VLOOKUP($AC466,pTRAIT!$A:$X,14,FALSE)</f>
        <v>0</v>
      </c>
      <c r="AM466" s="63">
        <f>VLOOKUP($AC466,pTRAIT!$A:$X,15,FALSE)</f>
        <v>0</v>
      </c>
      <c r="AN466" s="63">
        <f>VLOOKUP($AC466,pTRAIT!$A:$X,16,FALSE)</f>
        <v>0</v>
      </c>
      <c r="AO466" s="63">
        <f>VLOOKUP($AC466,pTRAIT!$A:$X,17,FALSE)</f>
        <v>0</v>
      </c>
      <c r="AP466" s="63">
        <f>VLOOKUP($AC466,pTRAIT!$A:$X,18,FALSE)</f>
        <v>0</v>
      </c>
      <c r="AQ466" s="63">
        <f>VLOOKUP($AC466,pTRAIT!$A:$X,19,FALSE)</f>
        <v>0</v>
      </c>
      <c r="AR466" s="63">
        <f>VLOOKUP($AC466,pTRAIT!$A:$X,20,FALSE)</f>
        <v>0</v>
      </c>
      <c r="AS466" s="63">
        <f>VLOOKUP($AC466,pTRAIT!$A:$X,21,FALSE)</f>
        <v>0</v>
      </c>
      <c r="AT466" s="63">
        <f>VLOOKUP($AC466,pTRAIT!$A:$X,22,FALSE)</f>
        <v>0</v>
      </c>
      <c r="AU466" s="63">
        <f>VLOOKUP($AC466,pTRAIT!$A:$X,23,FALSE)</f>
        <v>0</v>
      </c>
      <c r="AV466" s="63">
        <f>VLOOKUP($AC466,pTRAIT!$A:$X,24,FALSE)</f>
        <v>0</v>
      </c>
    </row>
    <row r="467" spans="1:48" ht="12" hidden="1" customHeight="1" x14ac:dyDescent="0.2">
      <c r="A467" s="32">
        <v>947</v>
      </c>
      <c r="B467" s="33" t="s">
        <v>5</v>
      </c>
      <c r="C467" s="34">
        <v>982</v>
      </c>
      <c r="D467" s="32" t="str">
        <f t="shared" si="7"/>
        <v>947X982</v>
      </c>
      <c r="E467" s="49" t="s">
        <v>1619</v>
      </c>
      <c r="F467" s="61" t="s">
        <v>2090</v>
      </c>
      <c r="G467" s="41" t="s">
        <v>43</v>
      </c>
      <c r="H467" s="38"/>
      <c r="I467" s="32">
        <v>947</v>
      </c>
      <c r="J467" s="63">
        <f>VLOOKUP(I467,pTRAIT!A:B,2,FALSE)</f>
        <v>0</v>
      </c>
      <c r="K467" s="63" t="s">
        <v>2724</v>
      </c>
      <c r="L467" s="63"/>
      <c r="M467" s="63" t="s">
        <v>2437</v>
      </c>
      <c r="N467" s="63" t="s">
        <v>2730</v>
      </c>
      <c r="O467" s="63" t="s">
        <v>2431</v>
      </c>
      <c r="P467" s="63" t="s">
        <v>2732</v>
      </c>
      <c r="Q467" s="63" t="s">
        <v>2431</v>
      </c>
      <c r="R467" s="63" t="s">
        <v>2735</v>
      </c>
      <c r="S467" s="63" t="s">
        <v>2431</v>
      </c>
      <c r="T467" s="63" t="s">
        <v>2431</v>
      </c>
      <c r="U467" s="63" t="s">
        <v>2431</v>
      </c>
      <c r="V467" s="63" t="s">
        <v>2431</v>
      </c>
      <c r="W467" s="63" t="s">
        <v>2431</v>
      </c>
      <c r="X467" s="63" t="s">
        <v>2431</v>
      </c>
      <c r="Y467" s="63" t="s">
        <v>2431</v>
      </c>
      <c r="Z467" s="63"/>
      <c r="AA467" s="63" t="s">
        <v>2728</v>
      </c>
      <c r="AB467" s="63"/>
      <c r="AC467" s="34">
        <v>982</v>
      </c>
      <c r="AD467" s="40" t="str">
        <f>VLOOKUP(AC467,pTRAIT!A:B,2,FALSE)</f>
        <v>EM5RTMi1;NST=X / EM5RTUeRo5So5Cf9Pu;NST=X</v>
      </c>
      <c r="AE467" s="63">
        <f>VLOOKUP($AC467,pTRAIT!$A:$X,7,FALSE)</f>
        <v>0</v>
      </c>
      <c r="AF467" s="63">
        <f>VLOOKUP($AC467,pTRAIT!$A:$X,8,FALSE)</f>
        <v>0</v>
      </c>
      <c r="AG467" s="63">
        <f>VLOOKUP($AC467,pTRAIT!$A:$X,9,FALSE)</f>
        <v>0</v>
      </c>
      <c r="AH467" s="63">
        <f>VLOOKUP($AC467,pTRAIT!$A:$X,10,FALSE)</f>
        <v>0</v>
      </c>
      <c r="AI467" s="63">
        <f>VLOOKUP($AC467,pTRAIT!$A:$X,11,FALSE)</f>
        <v>0</v>
      </c>
      <c r="AJ467" s="63">
        <f>VLOOKUP($AC467,pTRAIT!$A:$X,12,FALSE)</f>
        <v>0</v>
      </c>
      <c r="AK467" s="63">
        <f>VLOOKUP($AC467,pTRAIT!$A:$X,13,FALSE)</f>
        <v>0</v>
      </c>
      <c r="AL467" s="63">
        <f>VLOOKUP($AC467,pTRAIT!$A:$X,14,FALSE)</f>
        <v>0</v>
      </c>
      <c r="AM467" s="63">
        <f>VLOOKUP($AC467,pTRAIT!$A:$X,15,FALSE)</f>
        <v>0</v>
      </c>
      <c r="AN467" s="63">
        <f>VLOOKUP($AC467,pTRAIT!$A:$X,16,FALSE)</f>
        <v>0</v>
      </c>
      <c r="AO467" s="63">
        <f>VLOOKUP($AC467,pTRAIT!$A:$X,17,FALSE)</f>
        <v>0</v>
      </c>
      <c r="AP467" s="63">
        <f>VLOOKUP($AC467,pTRAIT!$A:$X,18,FALSE)</f>
        <v>0</v>
      </c>
      <c r="AQ467" s="63">
        <f>VLOOKUP($AC467,pTRAIT!$A:$X,19,FALSE)</f>
        <v>0</v>
      </c>
      <c r="AR467" s="63">
        <f>VLOOKUP($AC467,pTRAIT!$A:$X,20,FALSE)</f>
        <v>0</v>
      </c>
      <c r="AS467" s="63">
        <f>VLOOKUP($AC467,pTRAIT!$A:$X,21,FALSE)</f>
        <v>0</v>
      </c>
      <c r="AT467" s="63">
        <f>VLOOKUP($AC467,pTRAIT!$A:$X,22,FALSE)</f>
        <v>0</v>
      </c>
      <c r="AU467" s="63">
        <f>VLOOKUP($AC467,pTRAIT!$A:$X,23,FALSE)</f>
        <v>0</v>
      </c>
      <c r="AV467" s="63">
        <f>VLOOKUP($AC467,pTRAIT!$A:$X,24,FALSE)</f>
        <v>0</v>
      </c>
    </row>
    <row r="468" spans="1:48" ht="12" hidden="1" customHeight="1" x14ac:dyDescent="0.2">
      <c r="A468" s="32">
        <v>947</v>
      </c>
      <c r="B468" s="33" t="s">
        <v>5</v>
      </c>
      <c r="C468" s="34">
        <v>983</v>
      </c>
      <c r="D468" s="32" t="str">
        <f t="shared" si="7"/>
        <v>947X983</v>
      </c>
      <c r="E468" s="49" t="s">
        <v>1619</v>
      </c>
      <c r="F468" s="61" t="s">
        <v>2091</v>
      </c>
      <c r="G468" s="41" t="s">
        <v>43</v>
      </c>
      <c r="H468" s="45"/>
      <c r="I468" s="32">
        <v>947</v>
      </c>
      <c r="J468" s="63">
        <f>VLOOKUP(I468,pTRAIT!A:B,2,FALSE)</f>
        <v>0</v>
      </c>
      <c r="K468" s="63" t="s">
        <v>2724</v>
      </c>
      <c r="L468" s="63"/>
      <c r="M468" s="63" t="s">
        <v>2437</v>
      </c>
      <c r="N468" s="63" t="s">
        <v>2730</v>
      </c>
      <c r="O468" s="63" t="s">
        <v>2431</v>
      </c>
      <c r="P468" s="63" t="s">
        <v>2732</v>
      </c>
      <c r="Q468" s="63" t="s">
        <v>2431</v>
      </c>
      <c r="R468" s="63" t="s">
        <v>2735</v>
      </c>
      <c r="S468" s="63" t="s">
        <v>2431</v>
      </c>
      <c r="T468" s="63" t="s">
        <v>2431</v>
      </c>
      <c r="U468" s="63" t="s">
        <v>2431</v>
      </c>
      <c r="V468" s="63" t="s">
        <v>2431</v>
      </c>
      <c r="W468" s="63" t="s">
        <v>2431</v>
      </c>
      <c r="X468" s="63" t="s">
        <v>2431</v>
      </c>
      <c r="Y468" s="63" t="s">
        <v>2431</v>
      </c>
      <c r="Z468" s="63"/>
      <c r="AA468" s="63" t="s">
        <v>2728</v>
      </c>
      <c r="AB468" s="63"/>
      <c r="AC468" s="34">
        <v>983</v>
      </c>
      <c r="AD468" s="40" t="str">
        <f>VLOOKUP(AC468,pTRAIT!A:B,2,FALSE)</f>
        <v>EM5RTMi1;NST=X / EM5RTUeRo5So5Cf9Pu;NST=X</v>
      </c>
      <c r="AE468" s="63">
        <f>VLOOKUP($AC468,pTRAIT!$A:$X,7,FALSE)</f>
        <v>0</v>
      </c>
      <c r="AF468" s="63">
        <f>VLOOKUP($AC468,pTRAIT!$A:$X,8,FALSE)</f>
        <v>0</v>
      </c>
      <c r="AG468" s="63">
        <f>VLOOKUP($AC468,pTRAIT!$A:$X,9,FALSE)</f>
        <v>0</v>
      </c>
      <c r="AH468" s="63">
        <f>VLOOKUP($AC468,pTRAIT!$A:$X,10,FALSE)</f>
        <v>0</v>
      </c>
      <c r="AI468" s="63">
        <f>VLOOKUP($AC468,pTRAIT!$A:$X,11,FALSE)</f>
        <v>0</v>
      </c>
      <c r="AJ468" s="63">
        <f>VLOOKUP($AC468,pTRAIT!$A:$X,12,FALSE)</f>
        <v>0</v>
      </c>
      <c r="AK468" s="63">
        <f>VLOOKUP($AC468,pTRAIT!$A:$X,13,FALSE)</f>
        <v>0</v>
      </c>
      <c r="AL468" s="63">
        <f>VLOOKUP($AC468,pTRAIT!$A:$X,14,FALSE)</f>
        <v>0</v>
      </c>
      <c r="AM468" s="63">
        <f>VLOOKUP($AC468,pTRAIT!$A:$X,15,FALSE)</f>
        <v>0</v>
      </c>
      <c r="AN468" s="63">
        <f>VLOOKUP($AC468,pTRAIT!$A:$X,16,FALSE)</f>
        <v>0</v>
      </c>
      <c r="AO468" s="63">
        <f>VLOOKUP($AC468,pTRAIT!$A:$X,17,FALSE)</f>
        <v>0</v>
      </c>
      <c r="AP468" s="63">
        <f>VLOOKUP($AC468,pTRAIT!$A:$X,18,FALSE)</f>
        <v>0</v>
      </c>
      <c r="AQ468" s="63">
        <f>VLOOKUP($AC468,pTRAIT!$A:$X,19,FALSE)</f>
        <v>0</v>
      </c>
      <c r="AR468" s="63">
        <f>VLOOKUP($AC468,pTRAIT!$A:$X,20,FALSE)</f>
        <v>0</v>
      </c>
      <c r="AS468" s="63">
        <f>VLOOKUP($AC468,pTRAIT!$A:$X,21,FALSE)</f>
        <v>0</v>
      </c>
      <c r="AT468" s="63">
        <f>VLOOKUP($AC468,pTRAIT!$A:$X,22,FALSE)</f>
        <v>0</v>
      </c>
      <c r="AU468" s="63">
        <f>VLOOKUP($AC468,pTRAIT!$A:$X,23,FALSE)</f>
        <v>0</v>
      </c>
      <c r="AV468" s="63">
        <f>VLOOKUP($AC468,pTRAIT!$A:$X,24,FALSE)</f>
        <v>0</v>
      </c>
    </row>
    <row r="469" spans="1:48" ht="12" hidden="1" customHeight="1" x14ac:dyDescent="0.2">
      <c r="A469" s="32">
        <v>947</v>
      </c>
      <c r="B469" s="33" t="s">
        <v>5</v>
      </c>
      <c r="C469" s="34">
        <v>984</v>
      </c>
      <c r="D469" s="32" t="str">
        <f t="shared" si="7"/>
        <v>947X984</v>
      </c>
      <c r="E469" s="49" t="s">
        <v>1619</v>
      </c>
      <c r="F469" s="61" t="s">
        <v>2092</v>
      </c>
      <c r="G469" s="41" t="s">
        <v>43</v>
      </c>
      <c r="H469" s="38"/>
      <c r="I469" s="32">
        <v>947</v>
      </c>
      <c r="J469" s="63">
        <f>VLOOKUP(I469,pTRAIT!A:B,2,FALSE)</f>
        <v>0</v>
      </c>
      <c r="K469" s="63" t="s">
        <v>2724</v>
      </c>
      <c r="L469" s="63"/>
      <c r="M469" s="63" t="s">
        <v>2437</v>
      </c>
      <c r="N469" s="63" t="s">
        <v>2730</v>
      </c>
      <c r="O469" s="63" t="s">
        <v>2431</v>
      </c>
      <c r="P469" s="63" t="s">
        <v>2732</v>
      </c>
      <c r="Q469" s="63" t="s">
        <v>2431</v>
      </c>
      <c r="R469" s="63" t="s">
        <v>2735</v>
      </c>
      <c r="S469" s="63" t="s">
        <v>2431</v>
      </c>
      <c r="T469" s="63" t="s">
        <v>2431</v>
      </c>
      <c r="U469" s="63" t="s">
        <v>2431</v>
      </c>
      <c r="V469" s="63" t="s">
        <v>2431</v>
      </c>
      <c r="W469" s="63" t="s">
        <v>2431</v>
      </c>
      <c r="X469" s="63" t="s">
        <v>2431</v>
      </c>
      <c r="Y469" s="63" t="s">
        <v>2431</v>
      </c>
      <c r="Z469" s="63"/>
      <c r="AA469" s="63" t="s">
        <v>2728</v>
      </c>
      <c r="AB469" s="63"/>
      <c r="AC469" s="34">
        <v>984</v>
      </c>
      <c r="AD469" s="40" t="str">
        <f>VLOOKUP(AC469,pTRAIT!A:B,2,FALSE)</f>
        <v>EM5RTMi1;NST=X / EM5RTUeRo5So5Cf9Pu;NST=X</v>
      </c>
      <c r="AE469" s="63">
        <f>VLOOKUP($AC469,pTRAIT!$A:$X,7,FALSE)</f>
        <v>0</v>
      </c>
      <c r="AF469" s="63">
        <f>VLOOKUP($AC469,pTRAIT!$A:$X,8,FALSE)</f>
        <v>0</v>
      </c>
      <c r="AG469" s="63">
        <f>VLOOKUP($AC469,pTRAIT!$A:$X,9,FALSE)</f>
        <v>0</v>
      </c>
      <c r="AH469" s="63">
        <f>VLOOKUP($AC469,pTRAIT!$A:$X,10,FALSE)</f>
        <v>0</v>
      </c>
      <c r="AI469" s="63">
        <f>VLOOKUP($AC469,pTRAIT!$A:$X,11,FALSE)</f>
        <v>0</v>
      </c>
      <c r="AJ469" s="63">
        <f>VLOOKUP($AC469,pTRAIT!$A:$X,12,FALSE)</f>
        <v>0</v>
      </c>
      <c r="AK469" s="63">
        <f>VLOOKUP($AC469,pTRAIT!$A:$X,13,FALSE)</f>
        <v>0</v>
      </c>
      <c r="AL469" s="63">
        <f>VLOOKUP($AC469,pTRAIT!$A:$X,14,FALSE)</f>
        <v>0</v>
      </c>
      <c r="AM469" s="63">
        <f>VLOOKUP($AC469,pTRAIT!$A:$X,15,FALSE)</f>
        <v>0</v>
      </c>
      <c r="AN469" s="63">
        <f>VLOOKUP($AC469,pTRAIT!$A:$X,16,FALSE)</f>
        <v>0</v>
      </c>
      <c r="AO469" s="63">
        <f>VLOOKUP($AC469,pTRAIT!$A:$X,17,FALSE)</f>
        <v>0</v>
      </c>
      <c r="AP469" s="63">
        <f>VLOOKUP($AC469,pTRAIT!$A:$X,18,FALSE)</f>
        <v>0</v>
      </c>
      <c r="AQ469" s="63">
        <f>VLOOKUP($AC469,pTRAIT!$A:$X,19,FALSE)</f>
        <v>0</v>
      </c>
      <c r="AR469" s="63">
        <f>VLOOKUP($AC469,pTRAIT!$A:$X,20,FALSE)</f>
        <v>0</v>
      </c>
      <c r="AS469" s="63">
        <f>VLOOKUP($AC469,pTRAIT!$A:$X,21,FALSE)</f>
        <v>0</v>
      </c>
      <c r="AT469" s="63">
        <f>VLOOKUP($AC469,pTRAIT!$A:$X,22,FALSE)</f>
        <v>0</v>
      </c>
      <c r="AU469" s="63">
        <f>VLOOKUP($AC469,pTRAIT!$A:$X,23,FALSE)</f>
        <v>0</v>
      </c>
      <c r="AV469" s="63">
        <f>VLOOKUP($AC469,pTRAIT!$A:$X,24,FALSE)</f>
        <v>0</v>
      </c>
    </row>
    <row r="470" spans="1:48" ht="12" hidden="1" customHeight="1" x14ac:dyDescent="0.2">
      <c r="A470" s="32">
        <v>947</v>
      </c>
      <c r="B470" s="33" t="s">
        <v>5</v>
      </c>
      <c r="C470" s="34">
        <v>985</v>
      </c>
      <c r="D470" s="32" t="str">
        <f t="shared" si="7"/>
        <v>947X985</v>
      </c>
      <c r="E470" s="49" t="s">
        <v>1619</v>
      </c>
      <c r="F470" s="61" t="s">
        <v>2093</v>
      </c>
      <c r="G470" s="41" t="s">
        <v>43</v>
      </c>
      <c r="H470" s="38"/>
      <c r="I470" s="32">
        <v>947</v>
      </c>
      <c r="J470" s="63">
        <f>VLOOKUP(I470,pTRAIT!A:B,2,FALSE)</f>
        <v>0</v>
      </c>
      <c r="K470" s="63" t="s">
        <v>2724</v>
      </c>
      <c r="L470" s="63"/>
      <c r="M470" s="63" t="s">
        <v>2437</v>
      </c>
      <c r="N470" s="63" t="s">
        <v>2730</v>
      </c>
      <c r="O470" s="63" t="s">
        <v>2431</v>
      </c>
      <c r="P470" s="63" t="s">
        <v>2732</v>
      </c>
      <c r="Q470" s="63" t="s">
        <v>2431</v>
      </c>
      <c r="R470" s="63" t="s">
        <v>2735</v>
      </c>
      <c r="S470" s="63" t="s">
        <v>2431</v>
      </c>
      <c r="T470" s="63" t="s">
        <v>2431</v>
      </c>
      <c r="U470" s="63" t="s">
        <v>2431</v>
      </c>
      <c r="V470" s="63" t="s">
        <v>2431</v>
      </c>
      <c r="W470" s="63" t="s">
        <v>2431</v>
      </c>
      <c r="X470" s="63" t="s">
        <v>2431</v>
      </c>
      <c r="Y470" s="63" t="s">
        <v>2431</v>
      </c>
      <c r="Z470" s="63"/>
      <c r="AA470" s="63" t="s">
        <v>2728</v>
      </c>
      <c r="AB470" s="63"/>
      <c r="AC470" s="34">
        <v>985</v>
      </c>
      <c r="AD470" s="40" t="str">
        <f>VLOOKUP(AC470,pTRAIT!A:B,2,FALSE)</f>
        <v>EM5RTMi1;NST=X / EM5RTUeRo5So5Cf9Pu;NST=X</v>
      </c>
      <c r="AE470" s="63">
        <f>VLOOKUP($AC470,pTRAIT!$A:$X,7,FALSE)</f>
        <v>0</v>
      </c>
      <c r="AF470" s="63">
        <f>VLOOKUP($AC470,pTRAIT!$A:$X,8,FALSE)</f>
        <v>0</v>
      </c>
      <c r="AG470" s="63">
        <f>VLOOKUP($AC470,pTRAIT!$A:$X,9,FALSE)</f>
        <v>0</v>
      </c>
      <c r="AH470" s="63">
        <f>VLOOKUP($AC470,pTRAIT!$A:$X,10,FALSE)</f>
        <v>0</v>
      </c>
      <c r="AI470" s="63">
        <f>VLOOKUP($AC470,pTRAIT!$A:$X,11,FALSE)</f>
        <v>0</v>
      </c>
      <c r="AJ470" s="63">
        <f>VLOOKUP($AC470,pTRAIT!$A:$X,12,FALSE)</f>
        <v>0</v>
      </c>
      <c r="AK470" s="63">
        <f>VLOOKUP($AC470,pTRAIT!$A:$X,13,FALSE)</f>
        <v>0</v>
      </c>
      <c r="AL470" s="63">
        <f>VLOOKUP($AC470,pTRAIT!$A:$X,14,FALSE)</f>
        <v>0</v>
      </c>
      <c r="AM470" s="63">
        <f>VLOOKUP($AC470,pTRAIT!$A:$X,15,FALSE)</f>
        <v>0</v>
      </c>
      <c r="AN470" s="63">
        <f>VLOOKUP($AC470,pTRAIT!$A:$X,16,FALSE)</f>
        <v>0</v>
      </c>
      <c r="AO470" s="63">
        <f>VLOOKUP($AC470,pTRAIT!$A:$X,17,FALSE)</f>
        <v>0</v>
      </c>
      <c r="AP470" s="63">
        <f>VLOOKUP($AC470,pTRAIT!$A:$X,18,FALSE)</f>
        <v>0</v>
      </c>
      <c r="AQ470" s="63">
        <f>VLOOKUP($AC470,pTRAIT!$A:$X,19,FALSE)</f>
        <v>0</v>
      </c>
      <c r="AR470" s="63">
        <f>VLOOKUP($AC470,pTRAIT!$A:$X,20,FALSE)</f>
        <v>0</v>
      </c>
      <c r="AS470" s="63">
        <f>VLOOKUP($AC470,pTRAIT!$A:$X,21,FALSE)</f>
        <v>0</v>
      </c>
      <c r="AT470" s="63">
        <f>VLOOKUP($AC470,pTRAIT!$A:$X,22,FALSE)</f>
        <v>0</v>
      </c>
      <c r="AU470" s="63">
        <f>VLOOKUP($AC470,pTRAIT!$A:$X,23,FALSE)</f>
        <v>0</v>
      </c>
      <c r="AV470" s="63">
        <f>VLOOKUP($AC470,pTRAIT!$A:$X,24,FALSE)</f>
        <v>0</v>
      </c>
    </row>
    <row r="471" spans="1:48" ht="12" hidden="1" customHeight="1" x14ac:dyDescent="0.2">
      <c r="A471" s="32">
        <v>947</v>
      </c>
      <c r="B471" s="33" t="s">
        <v>5</v>
      </c>
      <c r="C471" s="34">
        <v>986</v>
      </c>
      <c r="D471" s="32" t="str">
        <f t="shared" si="7"/>
        <v>947X986</v>
      </c>
      <c r="E471" s="49" t="s">
        <v>1619</v>
      </c>
      <c r="F471" s="61" t="s">
        <v>2094</v>
      </c>
      <c r="G471" s="41" t="s">
        <v>43</v>
      </c>
      <c r="H471" s="38"/>
      <c r="I471" s="32">
        <v>947</v>
      </c>
      <c r="J471" s="63">
        <f>VLOOKUP(I471,pTRAIT!A:B,2,FALSE)</f>
        <v>0</v>
      </c>
      <c r="K471" s="63" t="s">
        <v>2724</v>
      </c>
      <c r="L471" s="63"/>
      <c r="M471" s="63" t="s">
        <v>2437</v>
      </c>
      <c r="N471" s="63" t="s">
        <v>2730</v>
      </c>
      <c r="O471" s="63" t="s">
        <v>2431</v>
      </c>
      <c r="P471" s="63" t="s">
        <v>2732</v>
      </c>
      <c r="Q471" s="63" t="s">
        <v>2431</v>
      </c>
      <c r="R471" s="63" t="s">
        <v>2735</v>
      </c>
      <c r="S471" s="63" t="s">
        <v>2431</v>
      </c>
      <c r="T471" s="63" t="s">
        <v>2431</v>
      </c>
      <c r="U471" s="63" t="s">
        <v>2431</v>
      </c>
      <c r="V471" s="63" t="s">
        <v>2431</v>
      </c>
      <c r="W471" s="63" t="s">
        <v>2431</v>
      </c>
      <c r="X471" s="63" t="s">
        <v>2431</v>
      </c>
      <c r="Y471" s="63" t="s">
        <v>2431</v>
      </c>
      <c r="Z471" s="63"/>
      <c r="AA471" s="63" t="s">
        <v>2728</v>
      </c>
      <c r="AB471" s="63"/>
      <c r="AC471" s="34">
        <v>986</v>
      </c>
      <c r="AD471" s="40" t="str">
        <f>VLOOKUP(AC471,pTRAIT!A:B,2,FALSE)</f>
        <v>EM5RTMi1;NST=X / EM5RTUeRo5So5Cf9Pu;NST=X</v>
      </c>
      <c r="AE471" s="63">
        <f>VLOOKUP($AC471,pTRAIT!$A:$X,7,FALSE)</f>
        <v>0</v>
      </c>
      <c r="AF471" s="63">
        <f>VLOOKUP($AC471,pTRAIT!$A:$X,8,FALSE)</f>
        <v>0</v>
      </c>
      <c r="AG471" s="63">
        <f>VLOOKUP($AC471,pTRAIT!$A:$X,9,FALSE)</f>
        <v>0</v>
      </c>
      <c r="AH471" s="63">
        <f>VLOOKUP($AC471,pTRAIT!$A:$X,10,FALSE)</f>
        <v>0</v>
      </c>
      <c r="AI471" s="63">
        <f>VLOOKUP($AC471,pTRAIT!$A:$X,11,FALSE)</f>
        <v>0</v>
      </c>
      <c r="AJ471" s="63">
        <f>VLOOKUP($AC471,pTRAIT!$A:$X,12,FALSE)</f>
        <v>0</v>
      </c>
      <c r="AK471" s="63">
        <f>VLOOKUP($AC471,pTRAIT!$A:$X,13,FALSE)</f>
        <v>0</v>
      </c>
      <c r="AL471" s="63">
        <f>VLOOKUP($AC471,pTRAIT!$A:$X,14,FALSE)</f>
        <v>0</v>
      </c>
      <c r="AM471" s="63">
        <f>VLOOKUP($AC471,pTRAIT!$A:$X,15,FALSE)</f>
        <v>0</v>
      </c>
      <c r="AN471" s="63">
        <f>VLOOKUP($AC471,pTRAIT!$A:$X,16,FALSE)</f>
        <v>0</v>
      </c>
      <c r="AO471" s="63">
        <f>VLOOKUP($AC471,pTRAIT!$A:$X,17,FALSE)</f>
        <v>0</v>
      </c>
      <c r="AP471" s="63">
        <f>VLOOKUP($AC471,pTRAIT!$A:$X,18,FALSE)</f>
        <v>0</v>
      </c>
      <c r="AQ471" s="63">
        <f>VLOOKUP($AC471,pTRAIT!$A:$X,19,FALSE)</f>
        <v>0</v>
      </c>
      <c r="AR471" s="63">
        <f>VLOOKUP($AC471,pTRAIT!$A:$X,20,FALSE)</f>
        <v>0</v>
      </c>
      <c r="AS471" s="63">
        <f>VLOOKUP($AC471,pTRAIT!$A:$X,21,FALSE)</f>
        <v>0</v>
      </c>
      <c r="AT471" s="63">
        <f>VLOOKUP($AC471,pTRAIT!$A:$X,22,FALSE)</f>
        <v>0</v>
      </c>
      <c r="AU471" s="63">
        <f>VLOOKUP($AC471,pTRAIT!$A:$X,23,FALSE)</f>
        <v>0</v>
      </c>
      <c r="AV471" s="63">
        <f>VLOOKUP($AC471,pTRAIT!$A:$X,24,FALSE)</f>
        <v>0</v>
      </c>
    </row>
    <row r="472" spans="1:48" ht="12" hidden="1" customHeight="1" x14ac:dyDescent="0.2">
      <c r="A472" s="32">
        <v>948</v>
      </c>
      <c r="B472" s="33" t="s">
        <v>5</v>
      </c>
      <c r="C472" s="34">
        <v>977</v>
      </c>
      <c r="D472" s="32" t="str">
        <f t="shared" si="7"/>
        <v>948X977</v>
      </c>
      <c r="E472" s="49" t="s">
        <v>1619</v>
      </c>
      <c r="F472" s="61" t="s">
        <v>2095</v>
      </c>
      <c r="G472" s="41" t="s">
        <v>43</v>
      </c>
      <c r="H472" s="38"/>
      <c r="I472" s="32">
        <v>948</v>
      </c>
      <c r="J472" s="63">
        <f>VLOOKUP(I472,pTRAIT!A:B,2,FALSE)</f>
        <v>0</v>
      </c>
      <c r="K472" s="63" t="s">
        <v>2724</v>
      </c>
      <c r="L472" s="63"/>
      <c r="M472" s="63" t="s">
        <v>2437</v>
      </c>
      <c r="N472" s="63" t="s">
        <v>2730</v>
      </c>
      <c r="O472" s="63" t="s">
        <v>2431</v>
      </c>
      <c r="P472" s="63" t="s">
        <v>2732</v>
      </c>
      <c r="Q472" s="63" t="s">
        <v>2431</v>
      </c>
      <c r="R472" s="63" t="s">
        <v>2735</v>
      </c>
      <c r="S472" s="63" t="s">
        <v>2431</v>
      </c>
      <c r="T472" s="63" t="s">
        <v>2431</v>
      </c>
      <c r="U472" s="63" t="s">
        <v>2431</v>
      </c>
      <c r="V472" s="63" t="s">
        <v>2431</v>
      </c>
      <c r="W472" s="63" t="s">
        <v>2431</v>
      </c>
      <c r="X472" s="63" t="s">
        <v>2431</v>
      </c>
      <c r="Y472" s="63" t="s">
        <v>2740</v>
      </c>
      <c r="Z472" s="63"/>
      <c r="AA472" s="63" t="s">
        <v>2728</v>
      </c>
      <c r="AB472" s="63"/>
      <c r="AC472" s="34">
        <v>977</v>
      </c>
      <c r="AD472" s="40" t="str">
        <f>VLOOKUP(AC472,pTRAIT!A:B,2,FALSE)</f>
        <v>EM5RTMi1;NST=X / Sp-1EM5RTUeRo5So5Cf9Pu;NST=X</v>
      </c>
      <c r="AE472" s="63">
        <f>VLOOKUP($AC472,pTRAIT!$A:$X,7,FALSE)</f>
        <v>0</v>
      </c>
      <c r="AF472" s="63">
        <f>VLOOKUP($AC472,pTRAIT!$A:$X,8,FALSE)</f>
        <v>0</v>
      </c>
      <c r="AG472" s="63">
        <f>VLOOKUP($AC472,pTRAIT!$A:$X,9,FALSE)</f>
        <v>0</v>
      </c>
      <c r="AH472" s="63">
        <f>VLOOKUP($AC472,pTRAIT!$A:$X,10,FALSE)</f>
        <v>0</v>
      </c>
      <c r="AI472" s="63">
        <f>VLOOKUP($AC472,pTRAIT!$A:$X,11,FALSE)</f>
        <v>0</v>
      </c>
      <c r="AJ472" s="63">
        <f>VLOOKUP($AC472,pTRAIT!$A:$X,12,FALSE)</f>
        <v>0</v>
      </c>
      <c r="AK472" s="63">
        <f>VLOOKUP($AC472,pTRAIT!$A:$X,13,FALSE)</f>
        <v>0</v>
      </c>
      <c r="AL472" s="63">
        <f>VLOOKUP($AC472,pTRAIT!$A:$X,14,FALSE)</f>
        <v>0</v>
      </c>
      <c r="AM472" s="63">
        <f>VLOOKUP($AC472,pTRAIT!$A:$X,15,FALSE)</f>
        <v>0</v>
      </c>
      <c r="AN472" s="63">
        <f>VLOOKUP($AC472,pTRAIT!$A:$X,16,FALSE)</f>
        <v>0</v>
      </c>
      <c r="AO472" s="63">
        <f>VLOOKUP($AC472,pTRAIT!$A:$X,17,FALSE)</f>
        <v>0</v>
      </c>
      <c r="AP472" s="63">
        <f>VLOOKUP($AC472,pTRAIT!$A:$X,18,FALSE)</f>
        <v>0</v>
      </c>
      <c r="AQ472" s="63">
        <f>VLOOKUP($AC472,pTRAIT!$A:$X,19,FALSE)</f>
        <v>0</v>
      </c>
      <c r="AR472" s="63">
        <f>VLOOKUP($AC472,pTRAIT!$A:$X,20,FALSE)</f>
        <v>0</v>
      </c>
      <c r="AS472" s="63">
        <f>VLOOKUP($AC472,pTRAIT!$A:$X,21,FALSE)</f>
        <v>0</v>
      </c>
      <c r="AT472" s="63">
        <f>VLOOKUP($AC472,pTRAIT!$A:$X,22,FALSE)</f>
        <v>0</v>
      </c>
      <c r="AU472" s="63">
        <f>VLOOKUP($AC472,pTRAIT!$A:$X,23,FALSE)</f>
        <v>0</v>
      </c>
      <c r="AV472" s="63">
        <f>VLOOKUP($AC472,pTRAIT!$A:$X,24,FALSE)</f>
        <v>0</v>
      </c>
    </row>
    <row r="473" spans="1:48" ht="12" hidden="1" customHeight="1" x14ac:dyDescent="0.2">
      <c r="A473" s="32">
        <v>948</v>
      </c>
      <c r="B473" s="33" t="s">
        <v>5</v>
      </c>
      <c r="C473" s="34">
        <v>978</v>
      </c>
      <c r="D473" s="32" t="str">
        <f t="shared" si="7"/>
        <v>948X978</v>
      </c>
      <c r="E473" s="49" t="s">
        <v>1619</v>
      </c>
      <c r="F473" s="61" t="s">
        <v>2096</v>
      </c>
      <c r="G473" s="41" t="s">
        <v>43</v>
      </c>
      <c r="H473" s="38"/>
      <c r="I473" s="32">
        <v>948</v>
      </c>
      <c r="J473" s="63">
        <f>VLOOKUP(I473,pTRAIT!A:B,2,FALSE)</f>
        <v>0</v>
      </c>
      <c r="K473" s="63" t="s">
        <v>2724</v>
      </c>
      <c r="L473" s="63"/>
      <c r="M473" s="63" t="s">
        <v>2437</v>
      </c>
      <c r="N473" s="63" t="s">
        <v>2730</v>
      </c>
      <c r="O473" s="63" t="s">
        <v>2431</v>
      </c>
      <c r="P473" s="63" t="s">
        <v>2732</v>
      </c>
      <c r="Q473" s="63" t="s">
        <v>2431</v>
      </c>
      <c r="R473" s="63" t="s">
        <v>2735</v>
      </c>
      <c r="S473" s="63" t="s">
        <v>2431</v>
      </c>
      <c r="T473" s="63" t="s">
        <v>2431</v>
      </c>
      <c r="U473" s="63" t="s">
        <v>2431</v>
      </c>
      <c r="V473" s="63" t="s">
        <v>2431</v>
      </c>
      <c r="W473" s="63" t="s">
        <v>2431</v>
      </c>
      <c r="X473" s="63" t="s">
        <v>2431</v>
      </c>
      <c r="Y473" s="63" t="s">
        <v>2740</v>
      </c>
      <c r="Z473" s="63"/>
      <c r="AA473" s="63" t="s">
        <v>2728</v>
      </c>
      <c r="AB473" s="63"/>
      <c r="AC473" s="34">
        <v>978</v>
      </c>
      <c r="AD473" s="40" t="str">
        <f>VLOOKUP(AC473,pTRAIT!A:B,2,FALSE)</f>
        <v>EM5RTMi1;NST=X / EM5RTMi1Pu;NST=X</v>
      </c>
      <c r="AE473" s="63">
        <f>VLOOKUP($AC473,pTRAIT!$A:$X,7,FALSE)</f>
        <v>0</v>
      </c>
      <c r="AF473" s="63">
        <f>VLOOKUP($AC473,pTRAIT!$A:$X,8,FALSE)</f>
        <v>0</v>
      </c>
      <c r="AG473" s="63">
        <f>VLOOKUP($AC473,pTRAIT!$A:$X,9,FALSE)</f>
        <v>0</v>
      </c>
      <c r="AH473" s="63">
        <f>VLOOKUP($AC473,pTRAIT!$A:$X,10,FALSE)</f>
        <v>0</v>
      </c>
      <c r="AI473" s="63">
        <f>VLOOKUP($AC473,pTRAIT!$A:$X,11,FALSE)</f>
        <v>0</v>
      </c>
      <c r="AJ473" s="63">
        <f>VLOOKUP($AC473,pTRAIT!$A:$X,12,FALSE)</f>
        <v>0</v>
      </c>
      <c r="AK473" s="63">
        <f>VLOOKUP($AC473,pTRAIT!$A:$X,13,FALSE)</f>
        <v>0</v>
      </c>
      <c r="AL473" s="63">
        <f>VLOOKUP($AC473,pTRAIT!$A:$X,14,FALSE)</f>
        <v>0</v>
      </c>
      <c r="AM473" s="63">
        <f>VLOOKUP($AC473,pTRAIT!$A:$X,15,FALSE)</f>
        <v>0</v>
      </c>
      <c r="AN473" s="63">
        <f>VLOOKUP($AC473,pTRAIT!$A:$X,16,FALSE)</f>
        <v>0</v>
      </c>
      <c r="AO473" s="63">
        <f>VLOOKUP($AC473,pTRAIT!$A:$X,17,FALSE)</f>
        <v>0</v>
      </c>
      <c r="AP473" s="63">
        <f>VLOOKUP($AC473,pTRAIT!$A:$X,18,FALSE)</f>
        <v>0</v>
      </c>
      <c r="AQ473" s="63">
        <f>VLOOKUP($AC473,pTRAIT!$A:$X,19,FALSE)</f>
        <v>0</v>
      </c>
      <c r="AR473" s="63">
        <f>VLOOKUP($AC473,pTRAIT!$A:$X,20,FALSE)</f>
        <v>0</v>
      </c>
      <c r="AS473" s="63">
        <f>VLOOKUP($AC473,pTRAIT!$A:$X,21,FALSE)</f>
        <v>0</v>
      </c>
      <c r="AT473" s="63">
        <f>VLOOKUP($AC473,pTRAIT!$A:$X,22,FALSE)</f>
        <v>0</v>
      </c>
      <c r="AU473" s="63">
        <f>VLOOKUP($AC473,pTRAIT!$A:$X,23,FALSE)</f>
        <v>0</v>
      </c>
      <c r="AV473" s="63">
        <f>VLOOKUP($AC473,pTRAIT!$A:$X,24,FALSE)</f>
        <v>0</v>
      </c>
    </row>
    <row r="474" spans="1:48" ht="12" hidden="1" customHeight="1" x14ac:dyDescent="0.2">
      <c r="A474" s="32">
        <v>948</v>
      </c>
      <c r="B474" s="33" t="s">
        <v>5</v>
      </c>
      <c r="C474" s="34">
        <v>979</v>
      </c>
      <c r="D474" s="32" t="str">
        <f t="shared" si="7"/>
        <v>948X979</v>
      </c>
      <c r="E474" s="49" t="s">
        <v>1619</v>
      </c>
      <c r="F474" s="61" t="s">
        <v>2097</v>
      </c>
      <c r="G474" s="41" t="s">
        <v>43</v>
      </c>
      <c r="H474" s="38"/>
      <c r="I474" s="32">
        <v>948</v>
      </c>
      <c r="J474" s="63">
        <f>VLOOKUP(I474,pTRAIT!A:B,2,FALSE)</f>
        <v>0</v>
      </c>
      <c r="K474" s="63" t="s">
        <v>2724</v>
      </c>
      <c r="L474" s="63"/>
      <c r="M474" s="63" t="s">
        <v>2437</v>
      </c>
      <c r="N474" s="63" t="s">
        <v>2730</v>
      </c>
      <c r="O474" s="63" t="s">
        <v>2431</v>
      </c>
      <c r="P474" s="63" t="s">
        <v>2732</v>
      </c>
      <c r="Q474" s="63" t="s">
        <v>2431</v>
      </c>
      <c r="R474" s="63" t="s">
        <v>2735</v>
      </c>
      <c r="S474" s="63" t="s">
        <v>2431</v>
      </c>
      <c r="T474" s="63" t="s">
        <v>2431</v>
      </c>
      <c r="U474" s="63" t="s">
        <v>2431</v>
      </c>
      <c r="V474" s="63" t="s">
        <v>2431</v>
      </c>
      <c r="W474" s="63" t="s">
        <v>2431</v>
      </c>
      <c r="X474" s="63" t="s">
        <v>2431</v>
      </c>
      <c r="Y474" s="63" t="s">
        <v>2740</v>
      </c>
      <c r="Z474" s="63"/>
      <c r="AA474" s="63" t="s">
        <v>2728</v>
      </c>
      <c r="AB474" s="63"/>
      <c r="AC474" s="34">
        <v>979</v>
      </c>
      <c r="AD474" s="40" t="str">
        <f>VLOOKUP(AC474,pTRAIT!A:B,2,FALSE)</f>
        <v>EM5RTMi1;NST=X / EM5RTMi1Pu;NST=X</v>
      </c>
      <c r="AE474" s="63">
        <f>VLOOKUP($AC474,pTRAIT!$A:$X,7,FALSE)</f>
        <v>0</v>
      </c>
      <c r="AF474" s="63">
        <f>VLOOKUP($AC474,pTRAIT!$A:$X,8,FALSE)</f>
        <v>0</v>
      </c>
      <c r="AG474" s="63">
        <f>VLOOKUP($AC474,pTRAIT!$A:$X,9,FALSE)</f>
        <v>0</v>
      </c>
      <c r="AH474" s="63">
        <f>VLOOKUP($AC474,pTRAIT!$A:$X,10,FALSE)</f>
        <v>0</v>
      </c>
      <c r="AI474" s="63">
        <f>VLOOKUP($AC474,pTRAIT!$A:$X,11,FALSE)</f>
        <v>0</v>
      </c>
      <c r="AJ474" s="63">
        <f>VLOOKUP($AC474,pTRAIT!$A:$X,12,FALSE)</f>
        <v>0</v>
      </c>
      <c r="AK474" s="63">
        <f>VLOOKUP($AC474,pTRAIT!$A:$X,13,FALSE)</f>
        <v>0</v>
      </c>
      <c r="AL474" s="63">
        <f>VLOOKUP($AC474,pTRAIT!$A:$X,14,FALSE)</f>
        <v>0</v>
      </c>
      <c r="AM474" s="63">
        <f>VLOOKUP($AC474,pTRAIT!$A:$X,15,FALSE)</f>
        <v>0</v>
      </c>
      <c r="AN474" s="63">
        <f>VLOOKUP($AC474,pTRAIT!$A:$X,16,FALSE)</f>
        <v>0</v>
      </c>
      <c r="AO474" s="63">
        <f>VLOOKUP($AC474,pTRAIT!$A:$X,17,FALSE)</f>
        <v>0</v>
      </c>
      <c r="AP474" s="63">
        <f>VLOOKUP($AC474,pTRAIT!$A:$X,18,FALSE)</f>
        <v>0</v>
      </c>
      <c r="AQ474" s="63">
        <f>VLOOKUP($AC474,pTRAIT!$A:$X,19,FALSE)</f>
        <v>0</v>
      </c>
      <c r="AR474" s="63">
        <f>VLOOKUP($AC474,pTRAIT!$A:$X,20,FALSE)</f>
        <v>0</v>
      </c>
      <c r="AS474" s="63">
        <f>VLOOKUP($AC474,pTRAIT!$A:$X,21,FALSE)</f>
        <v>0</v>
      </c>
      <c r="AT474" s="63">
        <f>VLOOKUP($AC474,pTRAIT!$A:$X,22,FALSE)</f>
        <v>0</v>
      </c>
      <c r="AU474" s="63">
        <f>VLOOKUP($AC474,pTRAIT!$A:$X,23,FALSE)</f>
        <v>0</v>
      </c>
      <c r="AV474" s="63">
        <f>VLOOKUP($AC474,pTRAIT!$A:$X,24,FALSE)</f>
        <v>0</v>
      </c>
    </row>
    <row r="475" spans="1:48" ht="12" hidden="1" customHeight="1" x14ac:dyDescent="0.2">
      <c r="A475" s="32">
        <v>948</v>
      </c>
      <c r="B475" s="33" t="s">
        <v>5</v>
      </c>
      <c r="C475" s="34">
        <v>980</v>
      </c>
      <c r="D475" s="32" t="str">
        <f t="shared" si="7"/>
        <v>948X980</v>
      </c>
      <c r="E475" s="49" t="s">
        <v>1619</v>
      </c>
      <c r="F475" s="61" t="s">
        <v>2098</v>
      </c>
      <c r="G475" s="41" t="s">
        <v>43</v>
      </c>
      <c r="H475" s="38"/>
      <c r="I475" s="32">
        <v>948</v>
      </c>
      <c r="J475" s="63">
        <f>VLOOKUP(I475,pTRAIT!A:B,2,FALSE)</f>
        <v>0</v>
      </c>
      <c r="K475" s="63" t="s">
        <v>2724</v>
      </c>
      <c r="L475" s="63"/>
      <c r="M475" s="63" t="s">
        <v>2437</v>
      </c>
      <c r="N475" s="63" t="s">
        <v>2730</v>
      </c>
      <c r="O475" s="63" t="s">
        <v>2431</v>
      </c>
      <c r="P475" s="63" t="s">
        <v>2732</v>
      </c>
      <c r="Q475" s="63" t="s">
        <v>2431</v>
      </c>
      <c r="R475" s="63" t="s">
        <v>2735</v>
      </c>
      <c r="S475" s="63" t="s">
        <v>2431</v>
      </c>
      <c r="T475" s="63" t="s">
        <v>2431</v>
      </c>
      <c r="U475" s="63" t="s">
        <v>2431</v>
      </c>
      <c r="V475" s="63" t="s">
        <v>2431</v>
      </c>
      <c r="W475" s="63" t="s">
        <v>2431</v>
      </c>
      <c r="X475" s="63" t="s">
        <v>2431</v>
      </c>
      <c r="Y475" s="63" t="s">
        <v>2740</v>
      </c>
      <c r="Z475" s="63"/>
      <c r="AA475" s="63" t="s">
        <v>2728</v>
      </c>
      <c r="AB475" s="63"/>
      <c r="AC475" s="34">
        <v>980</v>
      </c>
      <c r="AD475" s="40" t="str">
        <f>VLOOKUP(AC475,pTRAIT!A:B,2,FALSE)</f>
        <v>EM5RTMi1;NST=X / EM5RTUeRo5So5Cf9Pu;NST=X</v>
      </c>
      <c r="AE475" s="63">
        <f>VLOOKUP($AC475,pTRAIT!$A:$X,7,FALSE)</f>
        <v>0</v>
      </c>
      <c r="AF475" s="63">
        <f>VLOOKUP($AC475,pTRAIT!$A:$X,8,FALSE)</f>
        <v>0</v>
      </c>
      <c r="AG475" s="63">
        <f>VLOOKUP($AC475,pTRAIT!$A:$X,9,FALSE)</f>
        <v>0</v>
      </c>
      <c r="AH475" s="63">
        <f>VLOOKUP($AC475,pTRAIT!$A:$X,10,FALSE)</f>
        <v>0</v>
      </c>
      <c r="AI475" s="63">
        <f>VLOOKUP($AC475,pTRAIT!$A:$X,11,FALSE)</f>
        <v>0</v>
      </c>
      <c r="AJ475" s="63">
        <f>VLOOKUP($AC475,pTRAIT!$A:$X,12,FALSE)</f>
        <v>0</v>
      </c>
      <c r="AK475" s="63">
        <f>VLOOKUP($AC475,pTRAIT!$A:$X,13,FALSE)</f>
        <v>0</v>
      </c>
      <c r="AL475" s="63">
        <f>VLOOKUP($AC475,pTRAIT!$A:$X,14,FALSE)</f>
        <v>0</v>
      </c>
      <c r="AM475" s="63">
        <f>VLOOKUP($AC475,pTRAIT!$A:$X,15,FALSE)</f>
        <v>0</v>
      </c>
      <c r="AN475" s="63">
        <f>VLOOKUP($AC475,pTRAIT!$A:$X,16,FALSE)</f>
        <v>0</v>
      </c>
      <c r="AO475" s="63">
        <f>VLOOKUP($AC475,pTRAIT!$A:$X,17,FALSE)</f>
        <v>0</v>
      </c>
      <c r="AP475" s="63">
        <f>VLOOKUP($AC475,pTRAIT!$A:$X,18,FALSE)</f>
        <v>0</v>
      </c>
      <c r="AQ475" s="63">
        <f>VLOOKUP($AC475,pTRAIT!$A:$X,19,FALSE)</f>
        <v>0</v>
      </c>
      <c r="AR475" s="63">
        <f>VLOOKUP($AC475,pTRAIT!$A:$X,20,FALSE)</f>
        <v>0</v>
      </c>
      <c r="AS475" s="63">
        <f>VLOOKUP($AC475,pTRAIT!$A:$X,21,FALSE)</f>
        <v>0</v>
      </c>
      <c r="AT475" s="63">
        <f>VLOOKUP($AC475,pTRAIT!$A:$X,22,FALSE)</f>
        <v>0</v>
      </c>
      <c r="AU475" s="63">
        <f>VLOOKUP($AC475,pTRAIT!$A:$X,23,FALSE)</f>
        <v>0</v>
      </c>
      <c r="AV475" s="63">
        <f>VLOOKUP($AC475,pTRAIT!$A:$X,24,FALSE)</f>
        <v>0</v>
      </c>
    </row>
    <row r="476" spans="1:48" ht="12" hidden="1" customHeight="1" x14ac:dyDescent="0.2">
      <c r="A476" s="32">
        <v>948</v>
      </c>
      <c r="B476" s="33" t="s">
        <v>5</v>
      </c>
      <c r="C476" s="34">
        <v>981</v>
      </c>
      <c r="D476" s="32" t="str">
        <f t="shared" si="7"/>
        <v>948X981</v>
      </c>
      <c r="E476" s="49" t="s">
        <v>1619</v>
      </c>
      <c r="F476" s="61" t="s">
        <v>2099</v>
      </c>
      <c r="G476" s="41" t="s">
        <v>43</v>
      </c>
      <c r="H476" s="38"/>
      <c r="I476" s="32">
        <v>948</v>
      </c>
      <c r="J476" s="63">
        <f>VLOOKUP(I476,pTRAIT!A:B,2,FALSE)</f>
        <v>0</v>
      </c>
      <c r="K476" s="63" t="s">
        <v>2724</v>
      </c>
      <c r="L476" s="63"/>
      <c r="M476" s="63" t="s">
        <v>2437</v>
      </c>
      <c r="N476" s="63" t="s">
        <v>2730</v>
      </c>
      <c r="O476" s="63" t="s">
        <v>2431</v>
      </c>
      <c r="P476" s="63" t="s">
        <v>2732</v>
      </c>
      <c r="Q476" s="63" t="s">
        <v>2431</v>
      </c>
      <c r="R476" s="63" t="s">
        <v>2735</v>
      </c>
      <c r="S476" s="63" t="s">
        <v>2431</v>
      </c>
      <c r="T476" s="63" t="s">
        <v>2431</v>
      </c>
      <c r="U476" s="63" t="s">
        <v>2431</v>
      </c>
      <c r="V476" s="63" t="s">
        <v>2431</v>
      </c>
      <c r="W476" s="63" t="s">
        <v>2431</v>
      </c>
      <c r="X476" s="63" t="s">
        <v>2431</v>
      </c>
      <c r="Y476" s="63" t="s">
        <v>2740</v>
      </c>
      <c r="Z476" s="63"/>
      <c r="AA476" s="63" t="s">
        <v>2728</v>
      </c>
      <c r="AB476" s="63"/>
      <c r="AC476" s="34">
        <v>981</v>
      </c>
      <c r="AD476" s="40" t="str">
        <f>VLOOKUP(AC476,pTRAIT!A:B,2,FALSE)</f>
        <v>EM5RTMi1;NST=X / EM5RTUeRo5So5Cf9Pu;NST=X</v>
      </c>
      <c r="AE476" s="63">
        <f>VLOOKUP($AC476,pTRAIT!$A:$X,7,FALSE)</f>
        <v>0</v>
      </c>
      <c r="AF476" s="63">
        <f>VLOOKUP($AC476,pTRAIT!$A:$X,8,FALSE)</f>
        <v>0</v>
      </c>
      <c r="AG476" s="63">
        <f>VLOOKUP($AC476,pTRAIT!$A:$X,9,FALSE)</f>
        <v>0</v>
      </c>
      <c r="AH476" s="63">
        <f>VLOOKUP($AC476,pTRAIT!$A:$X,10,FALSE)</f>
        <v>0</v>
      </c>
      <c r="AI476" s="63">
        <f>VLOOKUP($AC476,pTRAIT!$A:$X,11,FALSE)</f>
        <v>0</v>
      </c>
      <c r="AJ476" s="63">
        <f>VLOOKUP($AC476,pTRAIT!$A:$X,12,FALSE)</f>
        <v>0</v>
      </c>
      <c r="AK476" s="63">
        <f>VLOOKUP($AC476,pTRAIT!$A:$X,13,FALSE)</f>
        <v>0</v>
      </c>
      <c r="AL476" s="63">
        <f>VLOOKUP($AC476,pTRAIT!$A:$X,14,FALSE)</f>
        <v>0</v>
      </c>
      <c r="AM476" s="63">
        <f>VLOOKUP($AC476,pTRAIT!$A:$X,15,FALSE)</f>
        <v>0</v>
      </c>
      <c r="AN476" s="63">
        <f>VLOOKUP($AC476,pTRAIT!$A:$X,16,FALSE)</f>
        <v>0</v>
      </c>
      <c r="AO476" s="63">
        <f>VLOOKUP($AC476,pTRAIT!$A:$X,17,FALSE)</f>
        <v>0</v>
      </c>
      <c r="AP476" s="63">
        <f>VLOOKUP($AC476,pTRAIT!$A:$X,18,FALSE)</f>
        <v>0</v>
      </c>
      <c r="AQ476" s="63">
        <f>VLOOKUP($AC476,pTRAIT!$A:$X,19,FALSE)</f>
        <v>0</v>
      </c>
      <c r="AR476" s="63">
        <f>VLOOKUP($AC476,pTRAIT!$A:$X,20,FALSE)</f>
        <v>0</v>
      </c>
      <c r="AS476" s="63">
        <f>VLOOKUP($AC476,pTRAIT!$A:$X,21,FALSE)</f>
        <v>0</v>
      </c>
      <c r="AT476" s="63">
        <f>VLOOKUP($AC476,pTRAIT!$A:$X,22,FALSE)</f>
        <v>0</v>
      </c>
      <c r="AU476" s="63">
        <f>VLOOKUP($AC476,pTRAIT!$A:$X,23,FALSE)</f>
        <v>0</v>
      </c>
      <c r="AV476" s="63">
        <f>VLOOKUP($AC476,pTRAIT!$A:$X,24,FALSE)</f>
        <v>0</v>
      </c>
    </row>
    <row r="477" spans="1:48" ht="12" hidden="1" customHeight="1" x14ac:dyDescent="0.2">
      <c r="A477" s="32">
        <v>948</v>
      </c>
      <c r="B477" s="33" t="s">
        <v>5</v>
      </c>
      <c r="C477" s="34">
        <v>982</v>
      </c>
      <c r="D477" s="32" t="str">
        <f t="shared" si="7"/>
        <v>948X982</v>
      </c>
      <c r="E477" s="49" t="s">
        <v>1619</v>
      </c>
      <c r="F477" s="61" t="s">
        <v>2100</v>
      </c>
      <c r="G477" s="41" t="s">
        <v>43</v>
      </c>
      <c r="H477" s="38"/>
      <c r="I477" s="32">
        <v>948</v>
      </c>
      <c r="J477" s="63">
        <f>VLOOKUP(I477,pTRAIT!A:B,2,FALSE)</f>
        <v>0</v>
      </c>
      <c r="K477" s="63" t="s">
        <v>2724</v>
      </c>
      <c r="L477" s="63"/>
      <c r="M477" s="63" t="s">
        <v>2437</v>
      </c>
      <c r="N477" s="63" t="s">
        <v>2730</v>
      </c>
      <c r="O477" s="63" t="s">
        <v>2431</v>
      </c>
      <c r="P477" s="63" t="s">
        <v>2732</v>
      </c>
      <c r="Q477" s="63" t="s">
        <v>2431</v>
      </c>
      <c r="R477" s="63" t="s">
        <v>2735</v>
      </c>
      <c r="S477" s="63" t="s">
        <v>2431</v>
      </c>
      <c r="T477" s="63" t="s">
        <v>2431</v>
      </c>
      <c r="U477" s="63" t="s">
        <v>2431</v>
      </c>
      <c r="V477" s="63" t="s">
        <v>2431</v>
      </c>
      <c r="W477" s="63" t="s">
        <v>2431</v>
      </c>
      <c r="X477" s="63" t="s">
        <v>2431</v>
      </c>
      <c r="Y477" s="63" t="s">
        <v>2740</v>
      </c>
      <c r="Z477" s="63"/>
      <c r="AA477" s="63" t="s">
        <v>2728</v>
      </c>
      <c r="AB477" s="63"/>
      <c r="AC477" s="34">
        <v>982</v>
      </c>
      <c r="AD477" s="40" t="str">
        <f>VLOOKUP(AC477,pTRAIT!A:B,2,FALSE)</f>
        <v>EM5RTMi1;NST=X / EM5RTUeRo5So5Cf9Pu;NST=X</v>
      </c>
      <c r="AE477" s="63">
        <f>VLOOKUP($AC477,pTRAIT!$A:$X,7,FALSE)</f>
        <v>0</v>
      </c>
      <c r="AF477" s="63">
        <f>VLOOKUP($AC477,pTRAIT!$A:$X,8,FALSE)</f>
        <v>0</v>
      </c>
      <c r="AG477" s="63">
        <f>VLOOKUP($AC477,pTRAIT!$A:$X,9,FALSE)</f>
        <v>0</v>
      </c>
      <c r="AH477" s="63">
        <f>VLOOKUP($AC477,pTRAIT!$A:$X,10,FALSE)</f>
        <v>0</v>
      </c>
      <c r="AI477" s="63">
        <f>VLOOKUP($AC477,pTRAIT!$A:$X,11,FALSE)</f>
        <v>0</v>
      </c>
      <c r="AJ477" s="63">
        <f>VLOOKUP($AC477,pTRAIT!$A:$X,12,FALSE)</f>
        <v>0</v>
      </c>
      <c r="AK477" s="63">
        <f>VLOOKUP($AC477,pTRAIT!$A:$X,13,FALSE)</f>
        <v>0</v>
      </c>
      <c r="AL477" s="63">
        <f>VLOOKUP($AC477,pTRAIT!$A:$X,14,FALSE)</f>
        <v>0</v>
      </c>
      <c r="AM477" s="63">
        <f>VLOOKUP($AC477,pTRAIT!$A:$X,15,FALSE)</f>
        <v>0</v>
      </c>
      <c r="AN477" s="63">
        <f>VLOOKUP($AC477,pTRAIT!$A:$X,16,FALSE)</f>
        <v>0</v>
      </c>
      <c r="AO477" s="63">
        <f>VLOOKUP($AC477,pTRAIT!$A:$X,17,FALSE)</f>
        <v>0</v>
      </c>
      <c r="AP477" s="63">
        <f>VLOOKUP($AC477,pTRAIT!$A:$X,18,FALSE)</f>
        <v>0</v>
      </c>
      <c r="AQ477" s="63">
        <f>VLOOKUP($AC477,pTRAIT!$A:$X,19,FALSE)</f>
        <v>0</v>
      </c>
      <c r="AR477" s="63">
        <f>VLOOKUP($AC477,pTRAIT!$A:$X,20,FALSE)</f>
        <v>0</v>
      </c>
      <c r="AS477" s="63">
        <f>VLOOKUP($AC477,pTRAIT!$A:$X,21,FALSE)</f>
        <v>0</v>
      </c>
      <c r="AT477" s="63">
        <f>VLOOKUP($AC477,pTRAIT!$A:$X,22,FALSE)</f>
        <v>0</v>
      </c>
      <c r="AU477" s="63">
        <f>VLOOKUP($AC477,pTRAIT!$A:$X,23,FALSE)</f>
        <v>0</v>
      </c>
      <c r="AV477" s="63">
        <f>VLOOKUP($AC477,pTRAIT!$A:$X,24,FALSE)</f>
        <v>0</v>
      </c>
    </row>
    <row r="478" spans="1:48" ht="12" hidden="1" customHeight="1" x14ac:dyDescent="0.2">
      <c r="A478" s="32">
        <v>948</v>
      </c>
      <c r="B478" s="33" t="s">
        <v>5</v>
      </c>
      <c r="C478" s="34">
        <v>983</v>
      </c>
      <c r="D478" s="32" t="str">
        <f t="shared" si="7"/>
        <v>948X983</v>
      </c>
      <c r="E478" s="49" t="s">
        <v>1619</v>
      </c>
      <c r="F478" s="61" t="s">
        <v>2101</v>
      </c>
      <c r="G478" s="41" t="s">
        <v>43</v>
      </c>
      <c r="H478" s="45"/>
      <c r="I478" s="32">
        <v>948</v>
      </c>
      <c r="J478" s="63">
        <f>VLOOKUP(I478,pTRAIT!A:B,2,FALSE)</f>
        <v>0</v>
      </c>
      <c r="K478" s="63" t="s">
        <v>2724</v>
      </c>
      <c r="L478" s="63"/>
      <c r="M478" s="63" t="s">
        <v>2437</v>
      </c>
      <c r="N478" s="63" t="s">
        <v>2730</v>
      </c>
      <c r="O478" s="63" t="s">
        <v>2431</v>
      </c>
      <c r="P478" s="63" t="s">
        <v>2732</v>
      </c>
      <c r="Q478" s="63" t="s">
        <v>2431</v>
      </c>
      <c r="R478" s="63" t="s">
        <v>2735</v>
      </c>
      <c r="S478" s="63" t="s">
        <v>2431</v>
      </c>
      <c r="T478" s="63" t="s">
        <v>2431</v>
      </c>
      <c r="U478" s="63" t="s">
        <v>2431</v>
      </c>
      <c r="V478" s="63" t="s">
        <v>2431</v>
      </c>
      <c r="W478" s="63" t="s">
        <v>2431</v>
      </c>
      <c r="X478" s="63" t="s">
        <v>2431</v>
      </c>
      <c r="Y478" s="63" t="s">
        <v>2740</v>
      </c>
      <c r="Z478" s="63"/>
      <c r="AA478" s="63" t="s">
        <v>2728</v>
      </c>
      <c r="AB478" s="63"/>
      <c r="AC478" s="34">
        <v>983</v>
      </c>
      <c r="AD478" s="40" t="str">
        <f>VLOOKUP(AC478,pTRAIT!A:B,2,FALSE)</f>
        <v>EM5RTMi1;NST=X / EM5RTUeRo5So5Cf9Pu;NST=X</v>
      </c>
      <c r="AE478" s="63">
        <f>VLOOKUP($AC478,pTRAIT!$A:$X,7,FALSE)</f>
        <v>0</v>
      </c>
      <c r="AF478" s="63">
        <f>VLOOKUP($AC478,pTRAIT!$A:$X,8,FALSE)</f>
        <v>0</v>
      </c>
      <c r="AG478" s="63">
        <f>VLOOKUP($AC478,pTRAIT!$A:$X,9,FALSE)</f>
        <v>0</v>
      </c>
      <c r="AH478" s="63">
        <f>VLOOKUP($AC478,pTRAIT!$A:$X,10,FALSE)</f>
        <v>0</v>
      </c>
      <c r="AI478" s="63">
        <f>VLOOKUP($AC478,pTRAIT!$A:$X,11,FALSE)</f>
        <v>0</v>
      </c>
      <c r="AJ478" s="63">
        <f>VLOOKUP($AC478,pTRAIT!$A:$X,12,FALSE)</f>
        <v>0</v>
      </c>
      <c r="AK478" s="63">
        <f>VLOOKUP($AC478,pTRAIT!$A:$X,13,FALSE)</f>
        <v>0</v>
      </c>
      <c r="AL478" s="63">
        <f>VLOOKUP($AC478,pTRAIT!$A:$X,14,FALSE)</f>
        <v>0</v>
      </c>
      <c r="AM478" s="63">
        <f>VLOOKUP($AC478,pTRAIT!$A:$X,15,FALSE)</f>
        <v>0</v>
      </c>
      <c r="AN478" s="63">
        <f>VLOOKUP($AC478,pTRAIT!$A:$X,16,FALSE)</f>
        <v>0</v>
      </c>
      <c r="AO478" s="63">
        <f>VLOOKUP($AC478,pTRAIT!$A:$X,17,FALSE)</f>
        <v>0</v>
      </c>
      <c r="AP478" s="63">
        <f>VLOOKUP($AC478,pTRAIT!$A:$X,18,FALSE)</f>
        <v>0</v>
      </c>
      <c r="AQ478" s="63">
        <f>VLOOKUP($AC478,pTRAIT!$A:$X,19,FALSE)</f>
        <v>0</v>
      </c>
      <c r="AR478" s="63">
        <f>VLOOKUP($AC478,pTRAIT!$A:$X,20,FALSE)</f>
        <v>0</v>
      </c>
      <c r="AS478" s="63">
        <f>VLOOKUP($AC478,pTRAIT!$A:$X,21,FALSE)</f>
        <v>0</v>
      </c>
      <c r="AT478" s="63">
        <f>VLOOKUP($AC478,pTRAIT!$A:$X,22,FALSE)</f>
        <v>0</v>
      </c>
      <c r="AU478" s="63">
        <f>VLOOKUP($AC478,pTRAIT!$A:$X,23,FALSE)</f>
        <v>0</v>
      </c>
      <c r="AV478" s="63">
        <f>VLOOKUP($AC478,pTRAIT!$A:$X,24,FALSE)</f>
        <v>0</v>
      </c>
    </row>
    <row r="479" spans="1:48" ht="12" hidden="1" customHeight="1" x14ac:dyDescent="0.2">
      <c r="A479" s="32">
        <v>948</v>
      </c>
      <c r="B479" s="33" t="s">
        <v>5</v>
      </c>
      <c r="C479" s="34">
        <v>984</v>
      </c>
      <c r="D479" s="32" t="str">
        <f t="shared" si="7"/>
        <v>948X984</v>
      </c>
      <c r="E479" s="49" t="s">
        <v>1619</v>
      </c>
      <c r="F479" s="61" t="s">
        <v>2102</v>
      </c>
      <c r="G479" s="41" t="s">
        <v>43</v>
      </c>
      <c r="H479" s="38"/>
      <c r="I479" s="32">
        <v>948</v>
      </c>
      <c r="J479" s="63">
        <f>VLOOKUP(I479,pTRAIT!A:B,2,FALSE)</f>
        <v>0</v>
      </c>
      <c r="K479" s="63" t="s">
        <v>2724</v>
      </c>
      <c r="L479" s="63"/>
      <c r="M479" s="63" t="s">
        <v>2437</v>
      </c>
      <c r="N479" s="63" t="s">
        <v>2730</v>
      </c>
      <c r="O479" s="63" t="s">
        <v>2431</v>
      </c>
      <c r="P479" s="63" t="s">
        <v>2732</v>
      </c>
      <c r="Q479" s="63" t="s">
        <v>2431</v>
      </c>
      <c r="R479" s="63" t="s">
        <v>2735</v>
      </c>
      <c r="S479" s="63" t="s">
        <v>2431</v>
      </c>
      <c r="T479" s="63" t="s">
        <v>2431</v>
      </c>
      <c r="U479" s="63" t="s">
        <v>2431</v>
      </c>
      <c r="V479" s="63" t="s">
        <v>2431</v>
      </c>
      <c r="W479" s="63" t="s">
        <v>2431</v>
      </c>
      <c r="X479" s="63" t="s">
        <v>2431</v>
      </c>
      <c r="Y479" s="63" t="s">
        <v>2740</v>
      </c>
      <c r="Z479" s="63"/>
      <c r="AA479" s="63" t="s">
        <v>2728</v>
      </c>
      <c r="AB479" s="63"/>
      <c r="AC479" s="34">
        <v>984</v>
      </c>
      <c r="AD479" s="40" t="str">
        <f>VLOOKUP(AC479,pTRAIT!A:B,2,FALSE)</f>
        <v>EM5RTMi1;NST=X / EM5RTUeRo5So5Cf9Pu;NST=X</v>
      </c>
      <c r="AE479" s="63">
        <f>VLOOKUP($AC479,pTRAIT!$A:$X,7,FALSE)</f>
        <v>0</v>
      </c>
      <c r="AF479" s="63">
        <f>VLOOKUP($AC479,pTRAIT!$A:$X,8,FALSE)</f>
        <v>0</v>
      </c>
      <c r="AG479" s="63">
        <f>VLOOKUP($AC479,pTRAIT!$A:$X,9,FALSE)</f>
        <v>0</v>
      </c>
      <c r="AH479" s="63">
        <f>VLOOKUP($AC479,pTRAIT!$A:$X,10,FALSE)</f>
        <v>0</v>
      </c>
      <c r="AI479" s="63">
        <f>VLOOKUP($AC479,pTRAIT!$A:$X,11,FALSE)</f>
        <v>0</v>
      </c>
      <c r="AJ479" s="63">
        <f>VLOOKUP($AC479,pTRAIT!$A:$X,12,FALSE)</f>
        <v>0</v>
      </c>
      <c r="AK479" s="63">
        <f>VLOOKUP($AC479,pTRAIT!$A:$X,13,FALSE)</f>
        <v>0</v>
      </c>
      <c r="AL479" s="63">
        <f>VLOOKUP($AC479,pTRAIT!$A:$X,14,FALSE)</f>
        <v>0</v>
      </c>
      <c r="AM479" s="63">
        <f>VLOOKUP($AC479,pTRAIT!$A:$X,15,FALSE)</f>
        <v>0</v>
      </c>
      <c r="AN479" s="63">
        <f>VLOOKUP($AC479,pTRAIT!$A:$X,16,FALSE)</f>
        <v>0</v>
      </c>
      <c r="AO479" s="63">
        <f>VLOOKUP($AC479,pTRAIT!$A:$X,17,FALSE)</f>
        <v>0</v>
      </c>
      <c r="AP479" s="63">
        <f>VLOOKUP($AC479,pTRAIT!$A:$X,18,FALSE)</f>
        <v>0</v>
      </c>
      <c r="AQ479" s="63">
        <f>VLOOKUP($AC479,pTRAIT!$A:$X,19,FALSE)</f>
        <v>0</v>
      </c>
      <c r="AR479" s="63">
        <f>VLOOKUP($AC479,pTRAIT!$A:$X,20,FALSE)</f>
        <v>0</v>
      </c>
      <c r="AS479" s="63">
        <f>VLOOKUP($AC479,pTRAIT!$A:$X,21,FALSE)</f>
        <v>0</v>
      </c>
      <c r="AT479" s="63">
        <f>VLOOKUP($AC479,pTRAIT!$A:$X,22,FALSE)</f>
        <v>0</v>
      </c>
      <c r="AU479" s="63">
        <f>VLOOKUP($AC479,pTRAIT!$A:$X,23,FALSE)</f>
        <v>0</v>
      </c>
      <c r="AV479" s="63">
        <f>VLOOKUP($AC479,pTRAIT!$A:$X,24,FALSE)</f>
        <v>0</v>
      </c>
    </row>
    <row r="480" spans="1:48" ht="12" hidden="1" customHeight="1" x14ac:dyDescent="0.2">
      <c r="A480" s="32">
        <v>948</v>
      </c>
      <c r="B480" s="33" t="s">
        <v>5</v>
      </c>
      <c r="C480" s="34">
        <v>985</v>
      </c>
      <c r="D480" s="32" t="str">
        <f t="shared" si="7"/>
        <v>948X985</v>
      </c>
      <c r="E480" s="49" t="s">
        <v>1619</v>
      </c>
      <c r="F480" s="61" t="s">
        <v>2103</v>
      </c>
      <c r="G480" s="41" t="s">
        <v>43</v>
      </c>
      <c r="H480" s="38"/>
      <c r="I480" s="32">
        <v>948</v>
      </c>
      <c r="J480" s="63">
        <f>VLOOKUP(I480,pTRAIT!A:B,2,FALSE)</f>
        <v>0</v>
      </c>
      <c r="K480" s="63" t="s">
        <v>2724</v>
      </c>
      <c r="L480" s="63"/>
      <c r="M480" s="63" t="s">
        <v>2437</v>
      </c>
      <c r="N480" s="63" t="s">
        <v>2730</v>
      </c>
      <c r="O480" s="63" t="s">
        <v>2431</v>
      </c>
      <c r="P480" s="63" t="s">
        <v>2732</v>
      </c>
      <c r="Q480" s="63" t="s">
        <v>2431</v>
      </c>
      <c r="R480" s="63" t="s">
        <v>2735</v>
      </c>
      <c r="S480" s="63" t="s">
        <v>2431</v>
      </c>
      <c r="T480" s="63" t="s">
        <v>2431</v>
      </c>
      <c r="U480" s="63" t="s">
        <v>2431</v>
      </c>
      <c r="V480" s="63" t="s">
        <v>2431</v>
      </c>
      <c r="W480" s="63" t="s">
        <v>2431</v>
      </c>
      <c r="X480" s="63" t="s">
        <v>2431</v>
      </c>
      <c r="Y480" s="63" t="s">
        <v>2740</v>
      </c>
      <c r="Z480" s="63"/>
      <c r="AA480" s="63" t="s">
        <v>2728</v>
      </c>
      <c r="AB480" s="63"/>
      <c r="AC480" s="34">
        <v>985</v>
      </c>
      <c r="AD480" s="40" t="str">
        <f>VLOOKUP(AC480,pTRAIT!A:B,2,FALSE)</f>
        <v>EM5RTMi1;NST=X / EM5RTUeRo5So5Cf9Pu;NST=X</v>
      </c>
      <c r="AE480" s="63">
        <f>VLOOKUP($AC480,pTRAIT!$A:$X,7,FALSE)</f>
        <v>0</v>
      </c>
      <c r="AF480" s="63">
        <f>VLOOKUP($AC480,pTRAIT!$A:$X,8,FALSE)</f>
        <v>0</v>
      </c>
      <c r="AG480" s="63">
        <f>VLOOKUP($AC480,pTRAIT!$A:$X,9,FALSE)</f>
        <v>0</v>
      </c>
      <c r="AH480" s="63">
        <f>VLOOKUP($AC480,pTRAIT!$A:$X,10,FALSE)</f>
        <v>0</v>
      </c>
      <c r="AI480" s="63">
        <f>VLOOKUP($AC480,pTRAIT!$A:$X,11,FALSE)</f>
        <v>0</v>
      </c>
      <c r="AJ480" s="63">
        <f>VLOOKUP($AC480,pTRAIT!$A:$X,12,FALSE)</f>
        <v>0</v>
      </c>
      <c r="AK480" s="63">
        <f>VLOOKUP($AC480,pTRAIT!$A:$X,13,FALSE)</f>
        <v>0</v>
      </c>
      <c r="AL480" s="63">
        <f>VLOOKUP($AC480,pTRAIT!$A:$X,14,FALSE)</f>
        <v>0</v>
      </c>
      <c r="AM480" s="63">
        <f>VLOOKUP($AC480,pTRAIT!$A:$X,15,FALSE)</f>
        <v>0</v>
      </c>
      <c r="AN480" s="63">
        <f>VLOOKUP($AC480,pTRAIT!$A:$X,16,FALSE)</f>
        <v>0</v>
      </c>
      <c r="AO480" s="63">
        <f>VLOOKUP($AC480,pTRAIT!$A:$X,17,FALSE)</f>
        <v>0</v>
      </c>
      <c r="AP480" s="63">
        <f>VLOOKUP($AC480,pTRAIT!$A:$X,18,FALSE)</f>
        <v>0</v>
      </c>
      <c r="AQ480" s="63">
        <f>VLOOKUP($AC480,pTRAIT!$A:$X,19,FALSE)</f>
        <v>0</v>
      </c>
      <c r="AR480" s="63">
        <f>VLOOKUP($AC480,pTRAIT!$A:$X,20,FALSE)</f>
        <v>0</v>
      </c>
      <c r="AS480" s="63">
        <f>VLOOKUP($AC480,pTRAIT!$A:$X,21,FALSE)</f>
        <v>0</v>
      </c>
      <c r="AT480" s="63">
        <f>VLOOKUP($AC480,pTRAIT!$A:$X,22,FALSE)</f>
        <v>0</v>
      </c>
      <c r="AU480" s="63">
        <f>VLOOKUP($AC480,pTRAIT!$A:$X,23,FALSE)</f>
        <v>0</v>
      </c>
      <c r="AV480" s="63">
        <f>VLOOKUP($AC480,pTRAIT!$A:$X,24,FALSE)</f>
        <v>0</v>
      </c>
    </row>
    <row r="481" spans="1:48" ht="12" hidden="1" customHeight="1" x14ac:dyDescent="0.2">
      <c r="A481" s="32">
        <v>948</v>
      </c>
      <c r="B481" s="33" t="s">
        <v>5</v>
      </c>
      <c r="C481" s="34">
        <v>986</v>
      </c>
      <c r="D481" s="32" t="str">
        <f t="shared" si="7"/>
        <v>948X986</v>
      </c>
      <c r="E481" s="49" t="s">
        <v>1619</v>
      </c>
      <c r="F481" s="61" t="s">
        <v>2104</v>
      </c>
      <c r="G481" s="41" t="s">
        <v>43</v>
      </c>
      <c r="H481" s="38"/>
      <c r="I481" s="32">
        <v>948</v>
      </c>
      <c r="J481" s="63">
        <f>VLOOKUP(I481,pTRAIT!A:B,2,FALSE)</f>
        <v>0</v>
      </c>
      <c r="K481" s="63" t="s">
        <v>2724</v>
      </c>
      <c r="L481" s="63"/>
      <c r="M481" s="63" t="s">
        <v>2437</v>
      </c>
      <c r="N481" s="63" t="s">
        <v>2730</v>
      </c>
      <c r="O481" s="63" t="s">
        <v>2431</v>
      </c>
      <c r="P481" s="63" t="s">
        <v>2732</v>
      </c>
      <c r="Q481" s="63" t="s">
        <v>2431</v>
      </c>
      <c r="R481" s="63" t="s">
        <v>2735</v>
      </c>
      <c r="S481" s="63" t="s">
        <v>2431</v>
      </c>
      <c r="T481" s="63" t="s">
        <v>2431</v>
      </c>
      <c r="U481" s="63" t="s">
        <v>2431</v>
      </c>
      <c r="V481" s="63" t="s">
        <v>2431</v>
      </c>
      <c r="W481" s="63" t="s">
        <v>2431</v>
      </c>
      <c r="X481" s="63" t="s">
        <v>2431</v>
      </c>
      <c r="Y481" s="63" t="s">
        <v>2740</v>
      </c>
      <c r="Z481" s="63"/>
      <c r="AA481" s="63" t="s">
        <v>2728</v>
      </c>
      <c r="AB481" s="63"/>
      <c r="AC481" s="34">
        <v>986</v>
      </c>
      <c r="AD481" s="40" t="str">
        <f>VLOOKUP(AC481,pTRAIT!A:B,2,FALSE)</f>
        <v>EM5RTMi1;NST=X / EM5RTUeRo5So5Cf9Pu;NST=X</v>
      </c>
      <c r="AE481" s="63">
        <f>VLOOKUP($AC481,pTRAIT!$A:$X,7,FALSE)</f>
        <v>0</v>
      </c>
      <c r="AF481" s="63">
        <f>VLOOKUP($AC481,pTRAIT!$A:$X,8,FALSE)</f>
        <v>0</v>
      </c>
      <c r="AG481" s="63">
        <f>VLOOKUP($AC481,pTRAIT!$A:$X,9,FALSE)</f>
        <v>0</v>
      </c>
      <c r="AH481" s="63">
        <f>VLOOKUP($AC481,pTRAIT!$A:$X,10,FALSE)</f>
        <v>0</v>
      </c>
      <c r="AI481" s="63">
        <f>VLOOKUP($AC481,pTRAIT!$A:$X,11,FALSE)</f>
        <v>0</v>
      </c>
      <c r="AJ481" s="63">
        <f>VLOOKUP($AC481,pTRAIT!$A:$X,12,FALSE)</f>
        <v>0</v>
      </c>
      <c r="AK481" s="63">
        <f>VLOOKUP($AC481,pTRAIT!$A:$X,13,FALSE)</f>
        <v>0</v>
      </c>
      <c r="AL481" s="63">
        <f>VLOOKUP($AC481,pTRAIT!$A:$X,14,FALSE)</f>
        <v>0</v>
      </c>
      <c r="AM481" s="63">
        <f>VLOOKUP($AC481,pTRAIT!$A:$X,15,FALSE)</f>
        <v>0</v>
      </c>
      <c r="AN481" s="63">
        <f>VLOOKUP($AC481,pTRAIT!$A:$X,16,FALSE)</f>
        <v>0</v>
      </c>
      <c r="AO481" s="63">
        <f>VLOOKUP($AC481,pTRAIT!$A:$X,17,FALSE)</f>
        <v>0</v>
      </c>
      <c r="AP481" s="63">
        <f>VLOOKUP($AC481,pTRAIT!$A:$X,18,FALSE)</f>
        <v>0</v>
      </c>
      <c r="AQ481" s="63">
        <f>VLOOKUP($AC481,pTRAIT!$A:$X,19,FALSE)</f>
        <v>0</v>
      </c>
      <c r="AR481" s="63">
        <f>VLOOKUP($AC481,pTRAIT!$A:$X,20,FALSE)</f>
        <v>0</v>
      </c>
      <c r="AS481" s="63">
        <f>VLOOKUP($AC481,pTRAIT!$A:$X,21,FALSE)</f>
        <v>0</v>
      </c>
      <c r="AT481" s="63">
        <f>VLOOKUP($AC481,pTRAIT!$A:$X,22,FALSE)</f>
        <v>0</v>
      </c>
      <c r="AU481" s="63">
        <f>VLOOKUP($AC481,pTRAIT!$A:$X,23,FALSE)</f>
        <v>0</v>
      </c>
      <c r="AV481" s="63">
        <f>VLOOKUP($AC481,pTRAIT!$A:$X,24,FALSE)</f>
        <v>0</v>
      </c>
    </row>
    <row r="482" spans="1:48" ht="12" hidden="1" customHeight="1" x14ac:dyDescent="0.2">
      <c r="A482" s="32">
        <v>949</v>
      </c>
      <c r="B482" s="33" t="s">
        <v>5</v>
      </c>
      <c r="C482" s="34">
        <v>977</v>
      </c>
      <c r="D482" s="32" t="str">
        <f t="shared" si="7"/>
        <v>949X977</v>
      </c>
      <c r="E482" s="49" t="s">
        <v>1619</v>
      </c>
      <c r="F482" s="61" t="s">
        <v>2105</v>
      </c>
      <c r="G482" s="41" t="s">
        <v>43</v>
      </c>
      <c r="H482" s="38"/>
      <c r="I482" s="32">
        <v>949</v>
      </c>
      <c r="J482" s="63">
        <f>VLOOKUP(I482,pTRAIT!A:B,2,FALSE)</f>
        <v>0</v>
      </c>
      <c r="K482" s="63" t="s">
        <v>2724</v>
      </c>
      <c r="L482" s="63"/>
      <c r="M482" s="63" t="s">
        <v>2437</v>
      </c>
      <c r="N482" s="63" t="s">
        <v>2730</v>
      </c>
      <c r="O482" s="63" t="s">
        <v>2431</v>
      </c>
      <c r="P482" s="63" t="s">
        <v>2732</v>
      </c>
      <c r="Q482" s="63" t="s">
        <v>2431</v>
      </c>
      <c r="R482" s="63" t="s">
        <v>2735</v>
      </c>
      <c r="S482" s="63" t="s">
        <v>2431</v>
      </c>
      <c r="T482" s="63" t="s">
        <v>2431</v>
      </c>
      <c r="U482" s="63" t="s">
        <v>2431</v>
      </c>
      <c r="V482" s="63" t="s">
        <v>2431</v>
      </c>
      <c r="W482" s="63" t="s">
        <v>2431</v>
      </c>
      <c r="X482" s="63" t="s">
        <v>2431</v>
      </c>
      <c r="Y482" s="63" t="s">
        <v>2740</v>
      </c>
      <c r="Z482" s="63"/>
      <c r="AA482" s="63" t="s">
        <v>2728</v>
      </c>
      <c r="AB482" s="63"/>
      <c r="AC482" s="34">
        <v>977</v>
      </c>
      <c r="AD482" s="40" t="str">
        <f>VLOOKUP(AC482,pTRAIT!A:B,2,FALSE)</f>
        <v>EM5RTMi1;NST=X / Sp-1EM5RTUeRo5So5Cf9Pu;NST=X</v>
      </c>
      <c r="AE482" s="63">
        <f>VLOOKUP($AC482,pTRAIT!$A:$X,7,FALSE)</f>
        <v>0</v>
      </c>
      <c r="AF482" s="63">
        <f>VLOOKUP($AC482,pTRAIT!$A:$X,8,FALSE)</f>
        <v>0</v>
      </c>
      <c r="AG482" s="63">
        <f>VLOOKUP($AC482,pTRAIT!$A:$X,9,FALSE)</f>
        <v>0</v>
      </c>
      <c r="AH482" s="63">
        <f>VLOOKUP($AC482,pTRAIT!$A:$X,10,FALSE)</f>
        <v>0</v>
      </c>
      <c r="AI482" s="63">
        <f>VLOOKUP($AC482,pTRAIT!$A:$X,11,FALSE)</f>
        <v>0</v>
      </c>
      <c r="AJ482" s="63">
        <f>VLOOKUP($AC482,pTRAIT!$A:$X,12,FALSE)</f>
        <v>0</v>
      </c>
      <c r="AK482" s="63">
        <f>VLOOKUP($AC482,pTRAIT!$A:$X,13,FALSE)</f>
        <v>0</v>
      </c>
      <c r="AL482" s="63">
        <f>VLOOKUP($AC482,pTRAIT!$A:$X,14,FALSE)</f>
        <v>0</v>
      </c>
      <c r="AM482" s="63">
        <f>VLOOKUP($AC482,pTRAIT!$A:$X,15,FALSE)</f>
        <v>0</v>
      </c>
      <c r="AN482" s="63">
        <f>VLOOKUP($AC482,pTRAIT!$A:$X,16,FALSE)</f>
        <v>0</v>
      </c>
      <c r="AO482" s="63">
        <f>VLOOKUP($AC482,pTRAIT!$A:$X,17,FALSE)</f>
        <v>0</v>
      </c>
      <c r="AP482" s="63">
        <f>VLOOKUP($AC482,pTRAIT!$A:$X,18,FALSE)</f>
        <v>0</v>
      </c>
      <c r="AQ482" s="63">
        <f>VLOOKUP($AC482,pTRAIT!$A:$X,19,FALSE)</f>
        <v>0</v>
      </c>
      <c r="AR482" s="63">
        <f>VLOOKUP($AC482,pTRAIT!$A:$X,20,FALSE)</f>
        <v>0</v>
      </c>
      <c r="AS482" s="63">
        <f>VLOOKUP($AC482,pTRAIT!$A:$X,21,FALSE)</f>
        <v>0</v>
      </c>
      <c r="AT482" s="63">
        <f>VLOOKUP($AC482,pTRAIT!$A:$X,22,FALSE)</f>
        <v>0</v>
      </c>
      <c r="AU482" s="63">
        <f>VLOOKUP($AC482,pTRAIT!$A:$X,23,FALSE)</f>
        <v>0</v>
      </c>
      <c r="AV482" s="63">
        <f>VLOOKUP($AC482,pTRAIT!$A:$X,24,FALSE)</f>
        <v>0</v>
      </c>
    </row>
    <row r="483" spans="1:48" ht="12" hidden="1" customHeight="1" x14ac:dyDescent="0.2">
      <c r="A483" s="32">
        <v>949</v>
      </c>
      <c r="B483" s="33" t="s">
        <v>5</v>
      </c>
      <c r="C483" s="34">
        <v>978</v>
      </c>
      <c r="D483" s="32" t="str">
        <f t="shared" si="7"/>
        <v>949X978</v>
      </c>
      <c r="E483" s="49" t="s">
        <v>1619</v>
      </c>
      <c r="F483" s="61" t="s">
        <v>2106</v>
      </c>
      <c r="G483" s="41" t="s">
        <v>43</v>
      </c>
      <c r="H483" s="38"/>
      <c r="I483" s="32">
        <v>949</v>
      </c>
      <c r="J483" s="63">
        <f>VLOOKUP(I483,pTRAIT!A:B,2,FALSE)</f>
        <v>0</v>
      </c>
      <c r="K483" s="63" t="s">
        <v>2724</v>
      </c>
      <c r="L483" s="63"/>
      <c r="M483" s="63" t="s">
        <v>2437</v>
      </c>
      <c r="N483" s="63" t="s">
        <v>2730</v>
      </c>
      <c r="O483" s="63" t="s">
        <v>2431</v>
      </c>
      <c r="P483" s="63" t="s">
        <v>2732</v>
      </c>
      <c r="Q483" s="63" t="s">
        <v>2431</v>
      </c>
      <c r="R483" s="63" t="s">
        <v>2735</v>
      </c>
      <c r="S483" s="63" t="s">
        <v>2431</v>
      </c>
      <c r="T483" s="63" t="s">
        <v>2431</v>
      </c>
      <c r="U483" s="63" t="s">
        <v>2431</v>
      </c>
      <c r="V483" s="63" t="s">
        <v>2431</v>
      </c>
      <c r="W483" s="63" t="s">
        <v>2431</v>
      </c>
      <c r="X483" s="63" t="s">
        <v>2431</v>
      </c>
      <c r="Y483" s="63" t="s">
        <v>2740</v>
      </c>
      <c r="Z483" s="63"/>
      <c r="AA483" s="63" t="s">
        <v>2728</v>
      </c>
      <c r="AB483" s="63"/>
      <c r="AC483" s="34">
        <v>978</v>
      </c>
      <c r="AD483" s="40" t="str">
        <f>VLOOKUP(AC483,pTRAIT!A:B,2,FALSE)</f>
        <v>EM5RTMi1;NST=X / EM5RTMi1Pu;NST=X</v>
      </c>
      <c r="AE483" s="63">
        <f>VLOOKUP($AC483,pTRAIT!$A:$X,7,FALSE)</f>
        <v>0</v>
      </c>
      <c r="AF483" s="63">
        <f>VLOOKUP($AC483,pTRAIT!$A:$X,8,FALSE)</f>
        <v>0</v>
      </c>
      <c r="AG483" s="63">
        <f>VLOOKUP($AC483,pTRAIT!$A:$X,9,FALSE)</f>
        <v>0</v>
      </c>
      <c r="AH483" s="63">
        <f>VLOOKUP($AC483,pTRAIT!$A:$X,10,FALSE)</f>
        <v>0</v>
      </c>
      <c r="AI483" s="63">
        <f>VLOOKUP($AC483,pTRAIT!$A:$X,11,FALSE)</f>
        <v>0</v>
      </c>
      <c r="AJ483" s="63">
        <f>VLOOKUP($AC483,pTRAIT!$A:$X,12,FALSE)</f>
        <v>0</v>
      </c>
      <c r="AK483" s="63">
        <f>VLOOKUP($AC483,pTRAIT!$A:$X,13,FALSE)</f>
        <v>0</v>
      </c>
      <c r="AL483" s="63">
        <f>VLOOKUP($AC483,pTRAIT!$A:$X,14,FALSE)</f>
        <v>0</v>
      </c>
      <c r="AM483" s="63">
        <f>VLOOKUP($AC483,pTRAIT!$A:$X,15,FALSE)</f>
        <v>0</v>
      </c>
      <c r="AN483" s="63">
        <f>VLOOKUP($AC483,pTRAIT!$A:$X,16,FALSE)</f>
        <v>0</v>
      </c>
      <c r="AO483" s="63">
        <f>VLOOKUP($AC483,pTRAIT!$A:$X,17,FALSE)</f>
        <v>0</v>
      </c>
      <c r="AP483" s="63">
        <f>VLOOKUP($AC483,pTRAIT!$A:$X,18,FALSE)</f>
        <v>0</v>
      </c>
      <c r="AQ483" s="63">
        <f>VLOOKUP($AC483,pTRAIT!$A:$X,19,FALSE)</f>
        <v>0</v>
      </c>
      <c r="AR483" s="63">
        <f>VLOOKUP($AC483,pTRAIT!$A:$X,20,FALSE)</f>
        <v>0</v>
      </c>
      <c r="AS483" s="63">
        <f>VLOOKUP($AC483,pTRAIT!$A:$X,21,FALSE)</f>
        <v>0</v>
      </c>
      <c r="AT483" s="63">
        <f>VLOOKUP($AC483,pTRAIT!$A:$X,22,FALSE)</f>
        <v>0</v>
      </c>
      <c r="AU483" s="63">
        <f>VLOOKUP($AC483,pTRAIT!$A:$X,23,FALSE)</f>
        <v>0</v>
      </c>
      <c r="AV483" s="63">
        <f>VLOOKUP($AC483,pTRAIT!$A:$X,24,FALSE)</f>
        <v>0</v>
      </c>
    </row>
    <row r="484" spans="1:48" ht="12" hidden="1" customHeight="1" x14ac:dyDescent="0.2">
      <c r="A484" s="32">
        <v>949</v>
      </c>
      <c r="B484" s="33" t="s">
        <v>5</v>
      </c>
      <c r="C484" s="34">
        <v>979</v>
      </c>
      <c r="D484" s="32" t="str">
        <f t="shared" si="7"/>
        <v>949X979</v>
      </c>
      <c r="E484" s="49" t="s">
        <v>1619</v>
      </c>
      <c r="F484" s="61" t="s">
        <v>2107</v>
      </c>
      <c r="G484" s="41" t="s">
        <v>43</v>
      </c>
      <c r="H484" s="38"/>
      <c r="I484" s="32">
        <v>949</v>
      </c>
      <c r="J484" s="63">
        <f>VLOOKUP(I484,pTRAIT!A:B,2,FALSE)</f>
        <v>0</v>
      </c>
      <c r="K484" s="63" t="s">
        <v>2724</v>
      </c>
      <c r="L484" s="63"/>
      <c r="M484" s="63" t="s">
        <v>2437</v>
      </c>
      <c r="N484" s="63" t="s">
        <v>2730</v>
      </c>
      <c r="O484" s="63" t="s">
        <v>2431</v>
      </c>
      <c r="P484" s="63" t="s">
        <v>2732</v>
      </c>
      <c r="Q484" s="63" t="s">
        <v>2431</v>
      </c>
      <c r="R484" s="63" t="s">
        <v>2735</v>
      </c>
      <c r="S484" s="63" t="s">
        <v>2431</v>
      </c>
      <c r="T484" s="63" t="s">
        <v>2431</v>
      </c>
      <c r="U484" s="63" t="s">
        <v>2431</v>
      </c>
      <c r="V484" s="63" t="s">
        <v>2431</v>
      </c>
      <c r="W484" s="63" t="s">
        <v>2431</v>
      </c>
      <c r="X484" s="63" t="s">
        <v>2431</v>
      </c>
      <c r="Y484" s="63" t="s">
        <v>2740</v>
      </c>
      <c r="Z484" s="63"/>
      <c r="AA484" s="63" t="s">
        <v>2728</v>
      </c>
      <c r="AB484" s="63"/>
      <c r="AC484" s="34">
        <v>979</v>
      </c>
      <c r="AD484" s="40" t="str">
        <f>VLOOKUP(AC484,pTRAIT!A:B,2,FALSE)</f>
        <v>EM5RTMi1;NST=X / EM5RTMi1Pu;NST=X</v>
      </c>
      <c r="AE484" s="63">
        <f>VLOOKUP($AC484,pTRAIT!$A:$X,7,FALSE)</f>
        <v>0</v>
      </c>
      <c r="AF484" s="63">
        <f>VLOOKUP($AC484,pTRAIT!$A:$X,8,FALSE)</f>
        <v>0</v>
      </c>
      <c r="AG484" s="63">
        <f>VLOOKUP($AC484,pTRAIT!$A:$X,9,FALSE)</f>
        <v>0</v>
      </c>
      <c r="AH484" s="63">
        <f>VLOOKUP($AC484,pTRAIT!$A:$X,10,FALSE)</f>
        <v>0</v>
      </c>
      <c r="AI484" s="63">
        <f>VLOOKUP($AC484,pTRAIT!$A:$X,11,FALSE)</f>
        <v>0</v>
      </c>
      <c r="AJ484" s="63">
        <f>VLOOKUP($AC484,pTRAIT!$A:$X,12,FALSE)</f>
        <v>0</v>
      </c>
      <c r="AK484" s="63">
        <f>VLOOKUP($AC484,pTRAIT!$A:$X,13,FALSE)</f>
        <v>0</v>
      </c>
      <c r="AL484" s="63">
        <f>VLOOKUP($AC484,pTRAIT!$A:$X,14,FALSE)</f>
        <v>0</v>
      </c>
      <c r="AM484" s="63">
        <f>VLOOKUP($AC484,pTRAIT!$A:$X,15,FALSE)</f>
        <v>0</v>
      </c>
      <c r="AN484" s="63">
        <f>VLOOKUP($AC484,pTRAIT!$A:$X,16,FALSE)</f>
        <v>0</v>
      </c>
      <c r="AO484" s="63">
        <f>VLOOKUP($AC484,pTRAIT!$A:$X,17,FALSE)</f>
        <v>0</v>
      </c>
      <c r="AP484" s="63">
        <f>VLOOKUP($AC484,pTRAIT!$A:$X,18,FALSE)</f>
        <v>0</v>
      </c>
      <c r="AQ484" s="63">
        <f>VLOOKUP($AC484,pTRAIT!$A:$X,19,FALSE)</f>
        <v>0</v>
      </c>
      <c r="AR484" s="63">
        <f>VLOOKUP($AC484,pTRAIT!$A:$X,20,FALSE)</f>
        <v>0</v>
      </c>
      <c r="AS484" s="63">
        <f>VLOOKUP($AC484,pTRAIT!$A:$X,21,FALSE)</f>
        <v>0</v>
      </c>
      <c r="AT484" s="63">
        <f>VLOOKUP($AC484,pTRAIT!$A:$X,22,FALSE)</f>
        <v>0</v>
      </c>
      <c r="AU484" s="63">
        <f>VLOOKUP($AC484,pTRAIT!$A:$X,23,FALSE)</f>
        <v>0</v>
      </c>
      <c r="AV484" s="63">
        <f>VLOOKUP($AC484,pTRAIT!$A:$X,24,FALSE)</f>
        <v>0</v>
      </c>
    </row>
    <row r="485" spans="1:48" ht="12" hidden="1" customHeight="1" x14ac:dyDescent="0.2">
      <c r="A485" s="32">
        <v>949</v>
      </c>
      <c r="B485" s="33" t="s">
        <v>5</v>
      </c>
      <c r="C485" s="34">
        <v>980</v>
      </c>
      <c r="D485" s="32" t="str">
        <f t="shared" si="7"/>
        <v>949X980</v>
      </c>
      <c r="E485" s="49" t="s">
        <v>1619</v>
      </c>
      <c r="F485" s="61" t="s">
        <v>2108</v>
      </c>
      <c r="G485" s="41" t="s">
        <v>43</v>
      </c>
      <c r="H485" s="38"/>
      <c r="I485" s="32">
        <v>949</v>
      </c>
      <c r="J485" s="63">
        <f>VLOOKUP(I485,pTRAIT!A:B,2,FALSE)</f>
        <v>0</v>
      </c>
      <c r="K485" s="63" t="s">
        <v>2724</v>
      </c>
      <c r="L485" s="63"/>
      <c r="M485" s="63" t="s">
        <v>2437</v>
      </c>
      <c r="N485" s="63" t="s">
        <v>2730</v>
      </c>
      <c r="O485" s="63" t="s">
        <v>2431</v>
      </c>
      <c r="P485" s="63" t="s">
        <v>2732</v>
      </c>
      <c r="Q485" s="63" t="s">
        <v>2431</v>
      </c>
      <c r="R485" s="63" t="s">
        <v>2735</v>
      </c>
      <c r="S485" s="63" t="s">
        <v>2431</v>
      </c>
      <c r="T485" s="63" t="s">
        <v>2431</v>
      </c>
      <c r="U485" s="63" t="s">
        <v>2431</v>
      </c>
      <c r="V485" s="63" t="s">
        <v>2431</v>
      </c>
      <c r="W485" s="63" t="s">
        <v>2431</v>
      </c>
      <c r="X485" s="63" t="s">
        <v>2431</v>
      </c>
      <c r="Y485" s="63" t="s">
        <v>2740</v>
      </c>
      <c r="Z485" s="63"/>
      <c r="AA485" s="63" t="s">
        <v>2728</v>
      </c>
      <c r="AB485" s="63"/>
      <c r="AC485" s="34">
        <v>980</v>
      </c>
      <c r="AD485" s="40" t="str">
        <f>VLOOKUP(AC485,pTRAIT!A:B,2,FALSE)</f>
        <v>EM5RTMi1;NST=X / EM5RTUeRo5So5Cf9Pu;NST=X</v>
      </c>
      <c r="AE485" s="63">
        <f>VLOOKUP($AC485,pTRAIT!$A:$X,7,FALSE)</f>
        <v>0</v>
      </c>
      <c r="AF485" s="63">
        <f>VLOOKUP($AC485,pTRAIT!$A:$X,8,FALSE)</f>
        <v>0</v>
      </c>
      <c r="AG485" s="63">
        <f>VLOOKUP($AC485,pTRAIT!$A:$X,9,FALSE)</f>
        <v>0</v>
      </c>
      <c r="AH485" s="63">
        <f>VLOOKUP($AC485,pTRAIT!$A:$X,10,FALSE)</f>
        <v>0</v>
      </c>
      <c r="AI485" s="63">
        <f>VLOOKUP($AC485,pTRAIT!$A:$X,11,FALSE)</f>
        <v>0</v>
      </c>
      <c r="AJ485" s="63">
        <f>VLOOKUP($AC485,pTRAIT!$A:$X,12,FALSE)</f>
        <v>0</v>
      </c>
      <c r="AK485" s="63">
        <f>VLOOKUP($AC485,pTRAIT!$A:$X,13,FALSE)</f>
        <v>0</v>
      </c>
      <c r="AL485" s="63">
        <f>VLOOKUP($AC485,pTRAIT!$A:$X,14,FALSE)</f>
        <v>0</v>
      </c>
      <c r="AM485" s="63">
        <f>VLOOKUP($AC485,pTRAIT!$A:$X,15,FALSE)</f>
        <v>0</v>
      </c>
      <c r="AN485" s="63">
        <f>VLOOKUP($AC485,pTRAIT!$A:$X,16,FALSE)</f>
        <v>0</v>
      </c>
      <c r="AO485" s="63">
        <f>VLOOKUP($AC485,pTRAIT!$A:$X,17,FALSE)</f>
        <v>0</v>
      </c>
      <c r="AP485" s="63">
        <f>VLOOKUP($AC485,pTRAIT!$A:$X,18,FALSE)</f>
        <v>0</v>
      </c>
      <c r="AQ485" s="63">
        <f>VLOOKUP($AC485,pTRAIT!$A:$X,19,FALSE)</f>
        <v>0</v>
      </c>
      <c r="AR485" s="63">
        <f>VLOOKUP($AC485,pTRAIT!$A:$X,20,FALSE)</f>
        <v>0</v>
      </c>
      <c r="AS485" s="63">
        <f>VLOOKUP($AC485,pTRAIT!$A:$X,21,FALSE)</f>
        <v>0</v>
      </c>
      <c r="AT485" s="63">
        <f>VLOOKUP($AC485,pTRAIT!$A:$X,22,FALSE)</f>
        <v>0</v>
      </c>
      <c r="AU485" s="63">
        <f>VLOOKUP($AC485,pTRAIT!$A:$X,23,FALSE)</f>
        <v>0</v>
      </c>
      <c r="AV485" s="63">
        <f>VLOOKUP($AC485,pTRAIT!$A:$X,24,FALSE)</f>
        <v>0</v>
      </c>
    </row>
    <row r="486" spans="1:48" ht="12" hidden="1" customHeight="1" x14ac:dyDescent="0.2">
      <c r="A486" s="32">
        <v>949</v>
      </c>
      <c r="B486" s="33" t="s">
        <v>5</v>
      </c>
      <c r="C486" s="34">
        <v>981</v>
      </c>
      <c r="D486" s="32" t="str">
        <f t="shared" si="7"/>
        <v>949X981</v>
      </c>
      <c r="E486" s="49" t="s">
        <v>1619</v>
      </c>
      <c r="F486" s="61" t="s">
        <v>2109</v>
      </c>
      <c r="G486" s="41" t="s">
        <v>43</v>
      </c>
      <c r="H486" s="38"/>
      <c r="I486" s="32">
        <v>949</v>
      </c>
      <c r="J486" s="63">
        <f>VLOOKUP(I486,pTRAIT!A:B,2,FALSE)</f>
        <v>0</v>
      </c>
      <c r="K486" s="63" t="s">
        <v>2724</v>
      </c>
      <c r="L486" s="63"/>
      <c r="M486" s="63" t="s">
        <v>2437</v>
      </c>
      <c r="N486" s="63" t="s">
        <v>2730</v>
      </c>
      <c r="O486" s="63" t="s">
        <v>2431</v>
      </c>
      <c r="P486" s="63" t="s">
        <v>2732</v>
      </c>
      <c r="Q486" s="63" t="s">
        <v>2431</v>
      </c>
      <c r="R486" s="63" t="s">
        <v>2735</v>
      </c>
      <c r="S486" s="63" t="s">
        <v>2431</v>
      </c>
      <c r="T486" s="63" t="s">
        <v>2431</v>
      </c>
      <c r="U486" s="63" t="s">
        <v>2431</v>
      </c>
      <c r="V486" s="63" t="s">
        <v>2431</v>
      </c>
      <c r="W486" s="63" t="s">
        <v>2431</v>
      </c>
      <c r="X486" s="63" t="s">
        <v>2431</v>
      </c>
      <c r="Y486" s="63" t="s">
        <v>2740</v>
      </c>
      <c r="Z486" s="63"/>
      <c r="AA486" s="63" t="s">
        <v>2728</v>
      </c>
      <c r="AB486" s="63"/>
      <c r="AC486" s="34">
        <v>981</v>
      </c>
      <c r="AD486" s="40" t="str">
        <f>VLOOKUP(AC486,pTRAIT!A:B,2,FALSE)</f>
        <v>EM5RTMi1;NST=X / EM5RTUeRo5So5Cf9Pu;NST=X</v>
      </c>
      <c r="AE486" s="63">
        <f>VLOOKUP($AC486,pTRAIT!$A:$X,7,FALSE)</f>
        <v>0</v>
      </c>
      <c r="AF486" s="63">
        <f>VLOOKUP($AC486,pTRAIT!$A:$X,8,FALSE)</f>
        <v>0</v>
      </c>
      <c r="AG486" s="63">
        <f>VLOOKUP($AC486,pTRAIT!$A:$X,9,FALSE)</f>
        <v>0</v>
      </c>
      <c r="AH486" s="63">
        <f>VLOOKUP($AC486,pTRAIT!$A:$X,10,FALSE)</f>
        <v>0</v>
      </c>
      <c r="AI486" s="63">
        <f>VLOOKUP($AC486,pTRAIT!$A:$X,11,FALSE)</f>
        <v>0</v>
      </c>
      <c r="AJ486" s="63">
        <f>VLOOKUP($AC486,pTRAIT!$A:$X,12,FALSE)</f>
        <v>0</v>
      </c>
      <c r="AK486" s="63">
        <f>VLOOKUP($AC486,pTRAIT!$A:$X,13,FALSE)</f>
        <v>0</v>
      </c>
      <c r="AL486" s="63">
        <f>VLOOKUP($AC486,pTRAIT!$A:$X,14,FALSE)</f>
        <v>0</v>
      </c>
      <c r="AM486" s="63">
        <f>VLOOKUP($AC486,pTRAIT!$A:$X,15,FALSE)</f>
        <v>0</v>
      </c>
      <c r="AN486" s="63">
        <f>VLOOKUP($AC486,pTRAIT!$A:$X,16,FALSE)</f>
        <v>0</v>
      </c>
      <c r="AO486" s="63">
        <f>VLOOKUP($AC486,pTRAIT!$A:$X,17,FALSE)</f>
        <v>0</v>
      </c>
      <c r="AP486" s="63">
        <f>VLOOKUP($AC486,pTRAIT!$A:$X,18,FALSE)</f>
        <v>0</v>
      </c>
      <c r="AQ486" s="63">
        <f>VLOOKUP($AC486,pTRAIT!$A:$X,19,FALSE)</f>
        <v>0</v>
      </c>
      <c r="AR486" s="63">
        <f>VLOOKUP($AC486,pTRAIT!$A:$X,20,FALSE)</f>
        <v>0</v>
      </c>
      <c r="AS486" s="63">
        <f>VLOOKUP($AC486,pTRAIT!$A:$X,21,FALSE)</f>
        <v>0</v>
      </c>
      <c r="AT486" s="63">
        <f>VLOOKUP($AC486,pTRAIT!$A:$X,22,FALSE)</f>
        <v>0</v>
      </c>
      <c r="AU486" s="63">
        <f>VLOOKUP($AC486,pTRAIT!$A:$X,23,FALSE)</f>
        <v>0</v>
      </c>
      <c r="AV486" s="63">
        <f>VLOOKUP($AC486,pTRAIT!$A:$X,24,FALSE)</f>
        <v>0</v>
      </c>
    </row>
    <row r="487" spans="1:48" ht="12" hidden="1" customHeight="1" x14ac:dyDescent="0.2">
      <c r="A487" s="32">
        <v>949</v>
      </c>
      <c r="B487" s="33" t="s">
        <v>5</v>
      </c>
      <c r="C487" s="34">
        <v>982</v>
      </c>
      <c r="D487" s="32" t="str">
        <f t="shared" si="7"/>
        <v>949X982</v>
      </c>
      <c r="E487" s="49" t="s">
        <v>1619</v>
      </c>
      <c r="F487" s="61" t="s">
        <v>2110</v>
      </c>
      <c r="G487" s="41" t="s">
        <v>43</v>
      </c>
      <c r="H487" s="38"/>
      <c r="I487" s="32">
        <v>949</v>
      </c>
      <c r="J487" s="63">
        <f>VLOOKUP(I487,pTRAIT!A:B,2,FALSE)</f>
        <v>0</v>
      </c>
      <c r="K487" s="63" t="s">
        <v>2724</v>
      </c>
      <c r="L487" s="63"/>
      <c r="M487" s="63" t="s">
        <v>2437</v>
      </c>
      <c r="N487" s="63" t="s">
        <v>2730</v>
      </c>
      <c r="O487" s="63" t="s">
        <v>2431</v>
      </c>
      <c r="P487" s="63" t="s">
        <v>2732</v>
      </c>
      <c r="Q487" s="63" t="s">
        <v>2431</v>
      </c>
      <c r="R487" s="63" t="s">
        <v>2735</v>
      </c>
      <c r="S487" s="63" t="s">
        <v>2431</v>
      </c>
      <c r="T487" s="63" t="s">
        <v>2431</v>
      </c>
      <c r="U487" s="63" t="s">
        <v>2431</v>
      </c>
      <c r="V487" s="63" t="s">
        <v>2431</v>
      </c>
      <c r="W487" s="63" t="s">
        <v>2431</v>
      </c>
      <c r="X487" s="63" t="s">
        <v>2431</v>
      </c>
      <c r="Y487" s="63" t="s">
        <v>2740</v>
      </c>
      <c r="Z487" s="63"/>
      <c r="AA487" s="63" t="s">
        <v>2728</v>
      </c>
      <c r="AB487" s="63"/>
      <c r="AC487" s="34">
        <v>982</v>
      </c>
      <c r="AD487" s="40" t="str">
        <f>VLOOKUP(AC487,pTRAIT!A:B,2,FALSE)</f>
        <v>EM5RTMi1;NST=X / EM5RTUeRo5So5Cf9Pu;NST=X</v>
      </c>
      <c r="AE487" s="63">
        <f>VLOOKUP($AC487,pTRAIT!$A:$X,7,FALSE)</f>
        <v>0</v>
      </c>
      <c r="AF487" s="63">
        <f>VLOOKUP($AC487,pTRAIT!$A:$X,8,FALSE)</f>
        <v>0</v>
      </c>
      <c r="AG487" s="63">
        <f>VLOOKUP($AC487,pTRAIT!$A:$X,9,FALSE)</f>
        <v>0</v>
      </c>
      <c r="AH487" s="63">
        <f>VLOOKUP($AC487,pTRAIT!$A:$X,10,FALSE)</f>
        <v>0</v>
      </c>
      <c r="AI487" s="63">
        <f>VLOOKUP($AC487,pTRAIT!$A:$X,11,FALSE)</f>
        <v>0</v>
      </c>
      <c r="AJ487" s="63">
        <f>VLOOKUP($AC487,pTRAIT!$A:$X,12,FALSE)</f>
        <v>0</v>
      </c>
      <c r="AK487" s="63">
        <f>VLOOKUP($AC487,pTRAIT!$A:$X,13,FALSE)</f>
        <v>0</v>
      </c>
      <c r="AL487" s="63">
        <f>VLOOKUP($AC487,pTRAIT!$A:$X,14,FALSE)</f>
        <v>0</v>
      </c>
      <c r="AM487" s="63">
        <f>VLOOKUP($AC487,pTRAIT!$A:$X,15,FALSE)</f>
        <v>0</v>
      </c>
      <c r="AN487" s="63">
        <f>VLOOKUP($AC487,pTRAIT!$A:$X,16,FALSE)</f>
        <v>0</v>
      </c>
      <c r="AO487" s="63">
        <f>VLOOKUP($AC487,pTRAIT!$A:$X,17,FALSE)</f>
        <v>0</v>
      </c>
      <c r="AP487" s="63">
        <f>VLOOKUP($AC487,pTRAIT!$A:$X,18,FALSE)</f>
        <v>0</v>
      </c>
      <c r="AQ487" s="63">
        <f>VLOOKUP($AC487,pTRAIT!$A:$X,19,FALSE)</f>
        <v>0</v>
      </c>
      <c r="AR487" s="63">
        <f>VLOOKUP($AC487,pTRAIT!$A:$X,20,FALSE)</f>
        <v>0</v>
      </c>
      <c r="AS487" s="63">
        <f>VLOOKUP($AC487,pTRAIT!$A:$X,21,FALSE)</f>
        <v>0</v>
      </c>
      <c r="AT487" s="63">
        <f>VLOOKUP($AC487,pTRAIT!$A:$X,22,FALSE)</f>
        <v>0</v>
      </c>
      <c r="AU487" s="63">
        <f>VLOOKUP($AC487,pTRAIT!$A:$X,23,FALSE)</f>
        <v>0</v>
      </c>
      <c r="AV487" s="63">
        <f>VLOOKUP($AC487,pTRAIT!$A:$X,24,FALSE)</f>
        <v>0</v>
      </c>
    </row>
    <row r="488" spans="1:48" ht="12" hidden="1" customHeight="1" x14ac:dyDescent="0.2">
      <c r="A488" s="32">
        <v>949</v>
      </c>
      <c r="B488" s="33" t="s">
        <v>5</v>
      </c>
      <c r="C488" s="34">
        <v>983</v>
      </c>
      <c r="D488" s="32" t="str">
        <f t="shared" si="7"/>
        <v>949X983</v>
      </c>
      <c r="E488" s="49" t="s">
        <v>1619</v>
      </c>
      <c r="F488" s="61" t="s">
        <v>2111</v>
      </c>
      <c r="G488" s="41" t="s">
        <v>43</v>
      </c>
      <c r="H488" s="45"/>
      <c r="I488" s="32">
        <v>949</v>
      </c>
      <c r="J488" s="63">
        <f>VLOOKUP(I488,pTRAIT!A:B,2,FALSE)</f>
        <v>0</v>
      </c>
      <c r="K488" s="63" t="s">
        <v>2724</v>
      </c>
      <c r="L488" s="63"/>
      <c r="M488" s="63" t="s">
        <v>2437</v>
      </c>
      <c r="N488" s="63" t="s">
        <v>2730</v>
      </c>
      <c r="O488" s="63" t="s">
        <v>2431</v>
      </c>
      <c r="P488" s="63" t="s">
        <v>2732</v>
      </c>
      <c r="Q488" s="63" t="s">
        <v>2431</v>
      </c>
      <c r="R488" s="63" t="s">
        <v>2735</v>
      </c>
      <c r="S488" s="63" t="s">
        <v>2431</v>
      </c>
      <c r="T488" s="63" t="s">
        <v>2431</v>
      </c>
      <c r="U488" s="63" t="s">
        <v>2431</v>
      </c>
      <c r="V488" s="63" t="s">
        <v>2431</v>
      </c>
      <c r="W488" s="63" t="s">
        <v>2431</v>
      </c>
      <c r="X488" s="63" t="s">
        <v>2431</v>
      </c>
      <c r="Y488" s="63" t="s">
        <v>2740</v>
      </c>
      <c r="Z488" s="63"/>
      <c r="AA488" s="63" t="s">
        <v>2728</v>
      </c>
      <c r="AB488" s="63"/>
      <c r="AC488" s="34">
        <v>983</v>
      </c>
      <c r="AD488" s="40" t="str">
        <f>VLOOKUP(AC488,pTRAIT!A:B,2,FALSE)</f>
        <v>EM5RTMi1;NST=X / EM5RTUeRo5So5Cf9Pu;NST=X</v>
      </c>
      <c r="AE488" s="63">
        <f>VLOOKUP($AC488,pTRAIT!$A:$X,7,FALSE)</f>
        <v>0</v>
      </c>
      <c r="AF488" s="63">
        <f>VLOOKUP($AC488,pTRAIT!$A:$X,8,FALSE)</f>
        <v>0</v>
      </c>
      <c r="AG488" s="63">
        <f>VLOOKUP($AC488,pTRAIT!$A:$X,9,FALSE)</f>
        <v>0</v>
      </c>
      <c r="AH488" s="63">
        <f>VLOOKUP($AC488,pTRAIT!$A:$X,10,FALSE)</f>
        <v>0</v>
      </c>
      <c r="AI488" s="63">
        <f>VLOOKUP($AC488,pTRAIT!$A:$X,11,FALSE)</f>
        <v>0</v>
      </c>
      <c r="AJ488" s="63">
        <f>VLOOKUP($AC488,pTRAIT!$A:$X,12,FALSE)</f>
        <v>0</v>
      </c>
      <c r="AK488" s="63">
        <f>VLOOKUP($AC488,pTRAIT!$A:$X,13,FALSE)</f>
        <v>0</v>
      </c>
      <c r="AL488" s="63">
        <f>VLOOKUP($AC488,pTRAIT!$A:$X,14,FALSE)</f>
        <v>0</v>
      </c>
      <c r="AM488" s="63">
        <f>VLOOKUP($AC488,pTRAIT!$A:$X,15,FALSE)</f>
        <v>0</v>
      </c>
      <c r="AN488" s="63">
        <f>VLOOKUP($AC488,pTRAIT!$A:$X,16,FALSE)</f>
        <v>0</v>
      </c>
      <c r="AO488" s="63">
        <f>VLOOKUP($AC488,pTRAIT!$A:$X,17,FALSE)</f>
        <v>0</v>
      </c>
      <c r="AP488" s="63">
        <f>VLOOKUP($AC488,pTRAIT!$A:$X,18,FALSE)</f>
        <v>0</v>
      </c>
      <c r="AQ488" s="63">
        <f>VLOOKUP($AC488,pTRAIT!$A:$X,19,FALSE)</f>
        <v>0</v>
      </c>
      <c r="AR488" s="63">
        <f>VLOOKUP($AC488,pTRAIT!$A:$X,20,FALSE)</f>
        <v>0</v>
      </c>
      <c r="AS488" s="63">
        <f>VLOOKUP($AC488,pTRAIT!$A:$X,21,FALSE)</f>
        <v>0</v>
      </c>
      <c r="AT488" s="63">
        <f>VLOOKUP($AC488,pTRAIT!$A:$X,22,FALSE)</f>
        <v>0</v>
      </c>
      <c r="AU488" s="63">
        <f>VLOOKUP($AC488,pTRAIT!$A:$X,23,FALSE)</f>
        <v>0</v>
      </c>
      <c r="AV488" s="63">
        <f>VLOOKUP($AC488,pTRAIT!$A:$X,24,FALSE)</f>
        <v>0</v>
      </c>
    </row>
    <row r="489" spans="1:48" ht="12" hidden="1" customHeight="1" x14ac:dyDescent="0.2">
      <c r="A489" s="32">
        <v>949</v>
      </c>
      <c r="B489" s="33" t="s">
        <v>5</v>
      </c>
      <c r="C489" s="34">
        <v>984</v>
      </c>
      <c r="D489" s="32" t="str">
        <f t="shared" si="7"/>
        <v>949X984</v>
      </c>
      <c r="E489" s="49" t="s">
        <v>1619</v>
      </c>
      <c r="F489" s="61" t="s">
        <v>2112</v>
      </c>
      <c r="G489" s="41" t="s">
        <v>43</v>
      </c>
      <c r="H489" s="38"/>
      <c r="I489" s="32">
        <v>949</v>
      </c>
      <c r="J489" s="63">
        <f>VLOOKUP(I489,pTRAIT!A:B,2,FALSE)</f>
        <v>0</v>
      </c>
      <c r="K489" s="63" t="s">
        <v>2724</v>
      </c>
      <c r="L489" s="63"/>
      <c r="M489" s="63" t="s">
        <v>2437</v>
      </c>
      <c r="N489" s="63" t="s">
        <v>2730</v>
      </c>
      <c r="O489" s="63" t="s">
        <v>2431</v>
      </c>
      <c r="P489" s="63" t="s">
        <v>2732</v>
      </c>
      <c r="Q489" s="63" t="s">
        <v>2431</v>
      </c>
      <c r="R489" s="63" t="s">
        <v>2735</v>
      </c>
      <c r="S489" s="63" t="s">
        <v>2431</v>
      </c>
      <c r="T489" s="63" t="s">
        <v>2431</v>
      </c>
      <c r="U489" s="63" t="s">
        <v>2431</v>
      </c>
      <c r="V489" s="63" t="s">
        <v>2431</v>
      </c>
      <c r="W489" s="63" t="s">
        <v>2431</v>
      </c>
      <c r="X489" s="63" t="s">
        <v>2431</v>
      </c>
      <c r="Y489" s="63" t="s">
        <v>2740</v>
      </c>
      <c r="Z489" s="63"/>
      <c r="AA489" s="63" t="s">
        <v>2728</v>
      </c>
      <c r="AB489" s="63"/>
      <c r="AC489" s="34">
        <v>984</v>
      </c>
      <c r="AD489" s="40" t="str">
        <f>VLOOKUP(AC489,pTRAIT!A:B,2,FALSE)</f>
        <v>EM5RTMi1;NST=X / EM5RTUeRo5So5Cf9Pu;NST=X</v>
      </c>
      <c r="AE489" s="63">
        <f>VLOOKUP($AC489,pTRAIT!$A:$X,7,FALSE)</f>
        <v>0</v>
      </c>
      <c r="AF489" s="63">
        <f>VLOOKUP($AC489,pTRAIT!$A:$X,8,FALSE)</f>
        <v>0</v>
      </c>
      <c r="AG489" s="63">
        <f>VLOOKUP($AC489,pTRAIT!$A:$X,9,FALSE)</f>
        <v>0</v>
      </c>
      <c r="AH489" s="63">
        <f>VLOOKUP($AC489,pTRAIT!$A:$X,10,FALSE)</f>
        <v>0</v>
      </c>
      <c r="AI489" s="63">
        <f>VLOOKUP($AC489,pTRAIT!$A:$X,11,FALSE)</f>
        <v>0</v>
      </c>
      <c r="AJ489" s="63">
        <f>VLOOKUP($AC489,pTRAIT!$A:$X,12,FALSE)</f>
        <v>0</v>
      </c>
      <c r="AK489" s="63">
        <f>VLOOKUP($AC489,pTRAIT!$A:$X,13,FALSE)</f>
        <v>0</v>
      </c>
      <c r="AL489" s="63">
        <f>VLOOKUP($AC489,pTRAIT!$A:$X,14,FALSE)</f>
        <v>0</v>
      </c>
      <c r="AM489" s="63">
        <f>VLOOKUP($AC489,pTRAIT!$A:$X,15,FALSE)</f>
        <v>0</v>
      </c>
      <c r="AN489" s="63">
        <f>VLOOKUP($AC489,pTRAIT!$A:$X,16,FALSE)</f>
        <v>0</v>
      </c>
      <c r="AO489" s="63">
        <f>VLOOKUP($AC489,pTRAIT!$A:$X,17,FALSE)</f>
        <v>0</v>
      </c>
      <c r="AP489" s="63">
        <f>VLOOKUP($AC489,pTRAIT!$A:$X,18,FALSE)</f>
        <v>0</v>
      </c>
      <c r="AQ489" s="63">
        <f>VLOOKUP($AC489,pTRAIT!$A:$X,19,FALSE)</f>
        <v>0</v>
      </c>
      <c r="AR489" s="63">
        <f>VLOOKUP($AC489,pTRAIT!$A:$X,20,FALSE)</f>
        <v>0</v>
      </c>
      <c r="AS489" s="63">
        <f>VLOOKUP($AC489,pTRAIT!$A:$X,21,FALSE)</f>
        <v>0</v>
      </c>
      <c r="AT489" s="63">
        <f>VLOOKUP($AC489,pTRAIT!$A:$X,22,FALSE)</f>
        <v>0</v>
      </c>
      <c r="AU489" s="63">
        <f>VLOOKUP($AC489,pTRAIT!$A:$X,23,FALSE)</f>
        <v>0</v>
      </c>
      <c r="AV489" s="63">
        <f>VLOOKUP($AC489,pTRAIT!$A:$X,24,FALSE)</f>
        <v>0</v>
      </c>
    </row>
    <row r="490" spans="1:48" ht="12" hidden="1" customHeight="1" x14ac:dyDescent="0.2">
      <c r="A490" s="32">
        <v>949</v>
      </c>
      <c r="B490" s="33" t="s">
        <v>5</v>
      </c>
      <c r="C490" s="34">
        <v>985</v>
      </c>
      <c r="D490" s="32" t="str">
        <f t="shared" si="7"/>
        <v>949X985</v>
      </c>
      <c r="E490" s="49" t="s">
        <v>1619</v>
      </c>
      <c r="F490" s="61" t="s">
        <v>2113</v>
      </c>
      <c r="G490" s="41" t="s">
        <v>43</v>
      </c>
      <c r="H490" s="38"/>
      <c r="I490" s="32">
        <v>949</v>
      </c>
      <c r="J490" s="63">
        <f>VLOOKUP(I490,pTRAIT!A:B,2,FALSE)</f>
        <v>0</v>
      </c>
      <c r="K490" s="63" t="s">
        <v>2724</v>
      </c>
      <c r="L490" s="63"/>
      <c r="M490" s="63" t="s">
        <v>2437</v>
      </c>
      <c r="N490" s="63" t="s">
        <v>2730</v>
      </c>
      <c r="O490" s="63" t="s">
        <v>2431</v>
      </c>
      <c r="P490" s="63" t="s">
        <v>2732</v>
      </c>
      <c r="Q490" s="63" t="s">
        <v>2431</v>
      </c>
      <c r="R490" s="63" t="s">
        <v>2735</v>
      </c>
      <c r="S490" s="63" t="s">
        <v>2431</v>
      </c>
      <c r="T490" s="63" t="s">
        <v>2431</v>
      </c>
      <c r="U490" s="63" t="s">
        <v>2431</v>
      </c>
      <c r="V490" s="63" t="s">
        <v>2431</v>
      </c>
      <c r="W490" s="63" t="s">
        <v>2431</v>
      </c>
      <c r="X490" s="63" t="s">
        <v>2431</v>
      </c>
      <c r="Y490" s="63" t="s">
        <v>2740</v>
      </c>
      <c r="Z490" s="63"/>
      <c r="AA490" s="63" t="s">
        <v>2728</v>
      </c>
      <c r="AB490" s="63"/>
      <c r="AC490" s="34">
        <v>985</v>
      </c>
      <c r="AD490" s="40" t="str">
        <f>VLOOKUP(AC490,pTRAIT!A:B,2,FALSE)</f>
        <v>EM5RTMi1;NST=X / EM5RTUeRo5So5Cf9Pu;NST=X</v>
      </c>
      <c r="AE490" s="63">
        <f>VLOOKUP($AC490,pTRAIT!$A:$X,7,FALSE)</f>
        <v>0</v>
      </c>
      <c r="AF490" s="63">
        <f>VLOOKUP($AC490,pTRAIT!$A:$X,8,FALSE)</f>
        <v>0</v>
      </c>
      <c r="AG490" s="63">
        <f>VLOOKUP($AC490,pTRAIT!$A:$X,9,FALSE)</f>
        <v>0</v>
      </c>
      <c r="AH490" s="63">
        <f>VLOOKUP($AC490,pTRAIT!$A:$X,10,FALSE)</f>
        <v>0</v>
      </c>
      <c r="AI490" s="63">
        <f>VLOOKUP($AC490,pTRAIT!$A:$X,11,FALSE)</f>
        <v>0</v>
      </c>
      <c r="AJ490" s="63">
        <f>VLOOKUP($AC490,pTRAIT!$A:$X,12,FALSE)</f>
        <v>0</v>
      </c>
      <c r="AK490" s="63">
        <f>VLOOKUP($AC490,pTRAIT!$A:$X,13,FALSE)</f>
        <v>0</v>
      </c>
      <c r="AL490" s="63">
        <f>VLOOKUP($AC490,pTRAIT!$A:$X,14,FALSE)</f>
        <v>0</v>
      </c>
      <c r="AM490" s="63">
        <f>VLOOKUP($AC490,pTRAIT!$A:$X,15,FALSE)</f>
        <v>0</v>
      </c>
      <c r="AN490" s="63">
        <f>VLOOKUP($AC490,pTRAIT!$A:$X,16,FALSE)</f>
        <v>0</v>
      </c>
      <c r="AO490" s="63">
        <f>VLOOKUP($AC490,pTRAIT!$A:$X,17,FALSE)</f>
        <v>0</v>
      </c>
      <c r="AP490" s="63">
        <f>VLOOKUP($AC490,pTRAIT!$A:$X,18,FALSE)</f>
        <v>0</v>
      </c>
      <c r="AQ490" s="63">
        <f>VLOOKUP($AC490,pTRAIT!$A:$X,19,FALSE)</f>
        <v>0</v>
      </c>
      <c r="AR490" s="63">
        <f>VLOOKUP($AC490,pTRAIT!$A:$X,20,FALSE)</f>
        <v>0</v>
      </c>
      <c r="AS490" s="63">
        <f>VLOOKUP($AC490,pTRAIT!$A:$X,21,FALSE)</f>
        <v>0</v>
      </c>
      <c r="AT490" s="63">
        <f>VLOOKUP($AC490,pTRAIT!$A:$X,22,FALSE)</f>
        <v>0</v>
      </c>
      <c r="AU490" s="63">
        <f>VLOOKUP($AC490,pTRAIT!$A:$X,23,FALSE)</f>
        <v>0</v>
      </c>
      <c r="AV490" s="63">
        <f>VLOOKUP($AC490,pTRAIT!$A:$X,24,FALSE)</f>
        <v>0</v>
      </c>
    </row>
    <row r="491" spans="1:48" ht="12" hidden="1" customHeight="1" x14ac:dyDescent="0.2">
      <c r="A491" s="32">
        <v>949</v>
      </c>
      <c r="B491" s="33" t="s">
        <v>5</v>
      </c>
      <c r="C491" s="34">
        <v>986</v>
      </c>
      <c r="D491" s="32" t="str">
        <f t="shared" si="7"/>
        <v>949X986</v>
      </c>
      <c r="E491" s="49" t="s">
        <v>1619</v>
      </c>
      <c r="F491" s="61" t="s">
        <v>2114</v>
      </c>
      <c r="G491" s="41" t="s">
        <v>43</v>
      </c>
      <c r="H491" s="38"/>
      <c r="I491" s="32">
        <v>949</v>
      </c>
      <c r="J491" s="63">
        <f>VLOOKUP(I491,pTRAIT!A:B,2,FALSE)</f>
        <v>0</v>
      </c>
      <c r="K491" s="63" t="s">
        <v>2724</v>
      </c>
      <c r="L491" s="63"/>
      <c r="M491" s="63" t="s">
        <v>2437</v>
      </c>
      <c r="N491" s="63" t="s">
        <v>2730</v>
      </c>
      <c r="O491" s="63" t="s">
        <v>2431</v>
      </c>
      <c r="P491" s="63" t="s">
        <v>2732</v>
      </c>
      <c r="Q491" s="63" t="s">
        <v>2431</v>
      </c>
      <c r="R491" s="63" t="s">
        <v>2735</v>
      </c>
      <c r="S491" s="63" t="s">
        <v>2431</v>
      </c>
      <c r="T491" s="63" t="s">
        <v>2431</v>
      </c>
      <c r="U491" s="63" t="s">
        <v>2431</v>
      </c>
      <c r="V491" s="63" t="s">
        <v>2431</v>
      </c>
      <c r="W491" s="63" t="s">
        <v>2431</v>
      </c>
      <c r="X491" s="63" t="s">
        <v>2431</v>
      </c>
      <c r="Y491" s="63" t="s">
        <v>2740</v>
      </c>
      <c r="Z491" s="63"/>
      <c r="AA491" s="63" t="s">
        <v>2728</v>
      </c>
      <c r="AB491" s="63"/>
      <c r="AC491" s="34">
        <v>986</v>
      </c>
      <c r="AD491" s="40" t="str">
        <f>VLOOKUP(AC491,pTRAIT!A:B,2,FALSE)</f>
        <v>EM5RTMi1;NST=X / EM5RTUeRo5So5Cf9Pu;NST=X</v>
      </c>
      <c r="AE491" s="63">
        <f>VLOOKUP($AC491,pTRAIT!$A:$X,7,FALSE)</f>
        <v>0</v>
      </c>
      <c r="AF491" s="63">
        <f>VLOOKUP($AC491,pTRAIT!$A:$X,8,FALSE)</f>
        <v>0</v>
      </c>
      <c r="AG491" s="63">
        <f>VLOOKUP($AC491,pTRAIT!$A:$X,9,FALSE)</f>
        <v>0</v>
      </c>
      <c r="AH491" s="63">
        <f>VLOOKUP($AC491,pTRAIT!$A:$X,10,FALSE)</f>
        <v>0</v>
      </c>
      <c r="AI491" s="63">
        <f>VLOOKUP($AC491,pTRAIT!$A:$X,11,FALSE)</f>
        <v>0</v>
      </c>
      <c r="AJ491" s="63">
        <f>VLOOKUP($AC491,pTRAIT!$A:$X,12,FALSE)</f>
        <v>0</v>
      </c>
      <c r="AK491" s="63">
        <f>VLOOKUP($AC491,pTRAIT!$A:$X,13,FALSE)</f>
        <v>0</v>
      </c>
      <c r="AL491" s="63">
        <f>VLOOKUP($AC491,pTRAIT!$A:$X,14,FALSE)</f>
        <v>0</v>
      </c>
      <c r="AM491" s="63">
        <f>VLOOKUP($AC491,pTRAIT!$A:$X,15,FALSE)</f>
        <v>0</v>
      </c>
      <c r="AN491" s="63">
        <f>VLOOKUP($AC491,pTRAIT!$A:$X,16,FALSE)</f>
        <v>0</v>
      </c>
      <c r="AO491" s="63">
        <f>VLOOKUP($AC491,pTRAIT!$A:$X,17,FALSE)</f>
        <v>0</v>
      </c>
      <c r="AP491" s="63">
        <f>VLOOKUP($AC491,pTRAIT!$A:$X,18,FALSE)</f>
        <v>0</v>
      </c>
      <c r="AQ491" s="63">
        <f>VLOOKUP($AC491,pTRAIT!$A:$X,19,FALSE)</f>
        <v>0</v>
      </c>
      <c r="AR491" s="63">
        <f>VLOOKUP($AC491,pTRAIT!$A:$X,20,FALSE)</f>
        <v>0</v>
      </c>
      <c r="AS491" s="63">
        <f>VLOOKUP($AC491,pTRAIT!$A:$X,21,FALSE)</f>
        <v>0</v>
      </c>
      <c r="AT491" s="63">
        <f>VLOOKUP($AC491,pTRAIT!$A:$X,22,FALSE)</f>
        <v>0</v>
      </c>
      <c r="AU491" s="63">
        <f>VLOOKUP($AC491,pTRAIT!$A:$X,23,FALSE)</f>
        <v>0</v>
      </c>
      <c r="AV491" s="63">
        <f>VLOOKUP($AC491,pTRAIT!$A:$X,24,FALSE)</f>
        <v>0</v>
      </c>
    </row>
    <row r="492" spans="1:48" ht="12" hidden="1" customHeight="1" x14ac:dyDescent="0.2">
      <c r="A492" s="32">
        <v>950</v>
      </c>
      <c r="B492" s="33" t="s">
        <v>5</v>
      </c>
      <c r="C492" s="34">
        <v>977</v>
      </c>
      <c r="D492" s="32" t="str">
        <f t="shared" si="7"/>
        <v>950X977</v>
      </c>
      <c r="E492" s="49" t="s">
        <v>1619</v>
      </c>
      <c r="F492" s="61" t="s">
        <v>2115</v>
      </c>
      <c r="G492" s="41" t="s">
        <v>43</v>
      </c>
      <c r="H492" s="38"/>
      <c r="I492" s="32">
        <v>950</v>
      </c>
      <c r="J492" s="63">
        <f>VLOOKUP(I492,pTRAIT!A:B,2,FALSE)</f>
        <v>0</v>
      </c>
      <c r="K492" s="63" t="s">
        <v>2724</v>
      </c>
      <c r="L492" s="63"/>
      <c r="M492" s="63" t="s">
        <v>2437</v>
      </c>
      <c r="N492" s="63" t="s">
        <v>2730</v>
      </c>
      <c r="O492" s="63" t="s">
        <v>2431</v>
      </c>
      <c r="P492" s="63" t="s">
        <v>2732</v>
      </c>
      <c r="Q492" s="63" t="s">
        <v>2431</v>
      </c>
      <c r="R492" s="63" t="s">
        <v>2735</v>
      </c>
      <c r="S492" s="63" t="s">
        <v>2431</v>
      </c>
      <c r="T492" s="63" t="s">
        <v>2431</v>
      </c>
      <c r="U492" s="63" t="s">
        <v>2431</v>
      </c>
      <c r="V492" s="63" t="s">
        <v>2431</v>
      </c>
      <c r="W492" s="63" t="s">
        <v>2431</v>
      </c>
      <c r="X492" s="63" t="s">
        <v>2431</v>
      </c>
      <c r="Y492" s="63" t="s">
        <v>2740</v>
      </c>
      <c r="Z492" s="63"/>
      <c r="AA492" s="63" t="s">
        <v>2728</v>
      </c>
      <c r="AB492" s="63"/>
      <c r="AC492" s="34">
        <v>977</v>
      </c>
      <c r="AD492" s="40" t="str">
        <f>VLOOKUP(AC492,pTRAIT!A:B,2,FALSE)</f>
        <v>EM5RTMi1;NST=X / Sp-1EM5RTUeRo5So5Cf9Pu;NST=X</v>
      </c>
      <c r="AE492" s="63">
        <f>VLOOKUP($AC492,pTRAIT!$A:$X,7,FALSE)</f>
        <v>0</v>
      </c>
      <c r="AF492" s="63">
        <f>VLOOKUP($AC492,pTRAIT!$A:$X,8,FALSE)</f>
        <v>0</v>
      </c>
      <c r="AG492" s="63">
        <f>VLOOKUP($AC492,pTRAIT!$A:$X,9,FALSE)</f>
        <v>0</v>
      </c>
      <c r="AH492" s="63">
        <f>VLOOKUP($AC492,pTRAIT!$A:$X,10,FALSE)</f>
        <v>0</v>
      </c>
      <c r="AI492" s="63">
        <f>VLOOKUP($AC492,pTRAIT!$A:$X,11,FALSE)</f>
        <v>0</v>
      </c>
      <c r="AJ492" s="63">
        <f>VLOOKUP($AC492,pTRAIT!$A:$X,12,FALSE)</f>
        <v>0</v>
      </c>
      <c r="AK492" s="63">
        <f>VLOOKUP($AC492,pTRAIT!$A:$X,13,FALSE)</f>
        <v>0</v>
      </c>
      <c r="AL492" s="63">
        <f>VLOOKUP($AC492,pTRAIT!$A:$X,14,FALSE)</f>
        <v>0</v>
      </c>
      <c r="AM492" s="63">
        <f>VLOOKUP($AC492,pTRAIT!$A:$X,15,FALSE)</f>
        <v>0</v>
      </c>
      <c r="AN492" s="63">
        <f>VLOOKUP($AC492,pTRAIT!$A:$X,16,FALSE)</f>
        <v>0</v>
      </c>
      <c r="AO492" s="63">
        <f>VLOOKUP($AC492,pTRAIT!$A:$X,17,FALSE)</f>
        <v>0</v>
      </c>
      <c r="AP492" s="63">
        <f>VLOOKUP($AC492,pTRAIT!$A:$X,18,FALSE)</f>
        <v>0</v>
      </c>
      <c r="AQ492" s="63">
        <f>VLOOKUP($AC492,pTRAIT!$A:$X,19,FALSE)</f>
        <v>0</v>
      </c>
      <c r="AR492" s="63">
        <f>VLOOKUP($AC492,pTRAIT!$A:$X,20,FALSE)</f>
        <v>0</v>
      </c>
      <c r="AS492" s="63">
        <f>VLOOKUP($AC492,pTRAIT!$A:$X,21,FALSE)</f>
        <v>0</v>
      </c>
      <c r="AT492" s="63">
        <f>VLOOKUP($AC492,pTRAIT!$A:$X,22,FALSE)</f>
        <v>0</v>
      </c>
      <c r="AU492" s="63">
        <f>VLOOKUP($AC492,pTRAIT!$A:$X,23,FALSE)</f>
        <v>0</v>
      </c>
      <c r="AV492" s="63">
        <f>VLOOKUP($AC492,pTRAIT!$A:$X,24,FALSE)</f>
        <v>0</v>
      </c>
    </row>
    <row r="493" spans="1:48" ht="12" hidden="1" customHeight="1" x14ac:dyDescent="0.2">
      <c r="A493" s="32">
        <v>950</v>
      </c>
      <c r="B493" s="33" t="s">
        <v>5</v>
      </c>
      <c r="C493" s="34">
        <v>978</v>
      </c>
      <c r="D493" s="32" t="str">
        <f t="shared" si="7"/>
        <v>950X978</v>
      </c>
      <c r="E493" s="49" t="s">
        <v>1619</v>
      </c>
      <c r="F493" s="61" t="s">
        <v>2116</v>
      </c>
      <c r="G493" s="41" t="s">
        <v>43</v>
      </c>
      <c r="H493" s="38"/>
      <c r="I493" s="32">
        <v>950</v>
      </c>
      <c r="J493" s="63">
        <f>VLOOKUP(I493,pTRAIT!A:B,2,FALSE)</f>
        <v>0</v>
      </c>
      <c r="K493" s="63" t="s">
        <v>2724</v>
      </c>
      <c r="L493" s="63"/>
      <c r="M493" s="63" t="s">
        <v>2437</v>
      </c>
      <c r="N493" s="63" t="s">
        <v>2730</v>
      </c>
      <c r="O493" s="63" t="s">
        <v>2431</v>
      </c>
      <c r="P493" s="63" t="s">
        <v>2732</v>
      </c>
      <c r="Q493" s="63" t="s">
        <v>2431</v>
      </c>
      <c r="R493" s="63" t="s">
        <v>2735</v>
      </c>
      <c r="S493" s="63" t="s">
        <v>2431</v>
      </c>
      <c r="T493" s="63" t="s">
        <v>2431</v>
      </c>
      <c r="U493" s="63" t="s">
        <v>2431</v>
      </c>
      <c r="V493" s="63" t="s">
        <v>2431</v>
      </c>
      <c r="W493" s="63" t="s">
        <v>2431</v>
      </c>
      <c r="X493" s="63" t="s">
        <v>2431</v>
      </c>
      <c r="Y493" s="63" t="s">
        <v>2740</v>
      </c>
      <c r="Z493" s="63"/>
      <c r="AA493" s="63" t="s">
        <v>2728</v>
      </c>
      <c r="AB493" s="63"/>
      <c r="AC493" s="34">
        <v>978</v>
      </c>
      <c r="AD493" s="40" t="str">
        <f>VLOOKUP(AC493,pTRAIT!A:B,2,FALSE)</f>
        <v>EM5RTMi1;NST=X / EM5RTMi1Pu;NST=X</v>
      </c>
      <c r="AE493" s="63">
        <f>VLOOKUP($AC493,pTRAIT!$A:$X,7,FALSE)</f>
        <v>0</v>
      </c>
      <c r="AF493" s="63">
        <f>VLOOKUP($AC493,pTRAIT!$A:$X,8,FALSE)</f>
        <v>0</v>
      </c>
      <c r="AG493" s="63">
        <f>VLOOKUP($AC493,pTRAIT!$A:$X,9,FALSE)</f>
        <v>0</v>
      </c>
      <c r="AH493" s="63">
        <f>VLOOKUP($AC493,pTRAIT!$A:$X,10,FALSE)</f>
        <v>0</v>
      </c>
      <c r="AI493" s="63">
        <f>VLOOKUP($AC493,pTRAIT!$A:$X,11,FALSE)</f>
        <v>0</v>
      </c>
      <c r="AJ493" s="63">
        <f>VLOOKUP($AC493,pTRAIT!$A:$X,12,FALSE)</f>
        <v>0</v>
      </c>
      <c r="AK493" s="63">
        <f>VLOOKUP($AC493,pTRAIT!$A:$X,13,FALSE)</f>
        <v>0</v>
      </c>
      <c r="AL493" s="63">
        <f>VLOOKUP($AC493,pTRAIT!$A:$X,14,FALSE)</f>
        <v>0</v>
      </c>
      <c r="AM493" s="63">
        <f>VLOOKUP($AC493,pTRAIT!$A:$X,15,FALSE)</f>
        <v>0</v>
      </c>
      <c r="AN493" s="63">
        <f>VLOOKUP($AC493,pTRAIT!$A:$X,16,FALSE)</f>
        <v>0</v>
      </c>
      <c r="AO493" s="63">
        <f>VLOOKUP($AC493,pTRAIT!$A:$X,17,FALSE)</f>
        <v>0</v>
      </c>
      <c r="AP493" s="63">
        <f>VLOOKUP($AC493,pTRAIT!$A:$X,18,FALSE)</f>
        <v>0</v>
      </c>
      <c r="AQ493" s="63">
        <f>VLOOKUP($AC493,pTRAIT!$A:$X,19,FALSE)</f>
        <v>0</v>
      </c>
      <c r="AR493" s="63">
        <f>VLOOKUP($AC493,pTRAIT!$A:$X,20,FALSE)</f>
        <v>0</v>
      </c>
      <c r="AS493" s="63">
        <f>VLOOKUP($AC493,pTRAIT!$A:$X,21,FALSE)</f>
        <v>0</v>
      </c>
      <c r="AT493" s="63">
        <f>VLOOKUP($AC493,pTRAIT!$A:$X,22,FALSE)</f>
        <v>0</v>
      </c>
      <c r="AU493" s="63">
        <f>VLOOKUP($AC493,pTRAIT!$A:$X,23,FALSE)</f>
        <v>0</v>
      </c>
      <c r="AV493" s="63">
        <f>VLOOKUP($AC493,pTRAIT!$A:$X,24,FALSE)</f>
        <v>0</v>
      </c>
    </row>
    <row r="494" spans="1:48" ht="12" hidden="1" customHeight="1" x14ac:dyDescent="0.2">
      <c r="A494" s="32">
        <v>950</v>
      </c>
      <c r="B494" s="33" t="s">
        <v>5</v>
      </c>
      <c r="C494" s="34">
        <v>979</v>
      </c>
      <c r="D494" s="32" t="str">
        <f t="shared" si="7"/>
        <v>950X979</v>
      </c>
      <c r="E494" s="49" t="s">
        <v>1619</v>
      </c>
      <c r="F494" s="61" t="s">
        <v>2117</v>
      </c>
      <c r="G494" s="41" t="s">
        <v>43</v>
      </c>
      <c r="H494" s="38"/>
      <c r="I494" s="32">
        <v>950</v>
      </c>
      <c r="J494" s="63">
        <f>VLOOKUP(I494,pTRAIT!A:B,2,FALSE)</f>
        <v>0</v>
      </c>
      <c r="K494" s="63" t="s">
        <v>2724</v>
      </c>
      <c r="L494" s="63"/>
      <c r="M494" s="63" t="s">
        <v>2437</v>
      </c>
      <c r="N494" s="63" t="s">
        <v>2730</v>
      </c>
      <c r="O494" s="63" t="s">
        <v>2431</v>
      </c>
      <c r="P494" s="63" t="s">
        <v>2732</v>
      </c>
      <c r="Q494" s="63" t="s">
        <v>2431</v>
      </c>
      <c r="R494" s="63" t="s">
        <v>2735</v>
      </c>
      <c r="S494" s="63" t="s">
        <v>2431</v>
      </c>
      <c r="T494" s="63" t="s">
        <v>2431</v>
      </c>
      <c r="U494" s="63" t="s">
        <v>2431</v>
      </c>
      <c r="V494" s="63" t="s">
        <v>2431</v>
      </c>
      <c r="W494" s="63" t="s">
        <v>2431</v>
      </c>
      <c r="X494" s="63" t="s">
        <v>2431</v>
      </c>
      <c r="Y494" s="63" t="s">
        <v>2740</v>
      </c>
      <c r="Z494" s="63"/>
      <c r="AA494" s="63" t="s">
        <v>2728</v>
      </c>
      <c r="AB494" s="63"/>
      <c r="AC494" s="34">
        <v>979</v>
      </c>
      <c r="AD494" s="40" t="str">
        <f>VLOOKUP(AC494,pTRAIT!A:B,2,FALSE)</f>
        <v>EM5RTMi1;NST=X / EM5RTMi1Pu;NST=X</v>
      </c>
      <c r="AE494" s="63">
        <f>VLOOKUP($AC494,pTRAIT!$A:$X,7,FALSE)</f>
        <v>0</v>
      </c>
      <c r="AF494" s="63">
        <f>VLOOKUP($AC494,pTRAIT!$A:$X,8,FALSE)</f>
        <v>0</v>
      </c>
      <c r="AG494" s="63">
        <f>VLOOKUP($AC494,pTRAIT!$A:$X,9,FALSE)</f>
        <v>0</v>
      </c>
      <c r="AH494" s="63">
        <f>VLOOKUP($AC494,pTRAIT!$A:$X,10,FALSE)</f>
        <v>0</v>
      </c>
      <c r="AI494" s="63">
        <f>VLOOKUP($AC494,pTRAIT!$A:$X,11,FALSE)</f>
        <v>0</v>
      </c>
      <c r="AJ494" s="63">
        <f>VLOOKUP($AC494,pTRAIT!$A:$X,12,FALSE)</f>
        <v>0</v>
      </c>
      <c r="AK494" s="63">
        <f>VLOOKUP($AC494,pTRAIT!$A:$X,13,FALSE)</f>
        <v>0</v>
      </c>
      <c r="AL494" s="63">
        <f>VLOOKUP($AC494,pTRAIT!$A:$X,14,FALSE)</f>
        <v>0</v>
      </c>
      <c r="AM494" s="63">
        <f>VLOOKUP($AC494,pTRAIT!$A:$X,15,FALSE)</f>
        <v>0</v>
      </c>
      <c r="AN494" s="63">
        <f>VLOOKUP($AC494,pTRAIT!$A:$X,16,FALSE)</f>
        <v>0</v>
      </c>
      <c r="AO494" s="63">
        <f>VLOOKUP($AC494,pTRAIT!$A:$X,17,FALSE)</f>
        <v>0</v>
      </c>
      <c r="AP494" s="63">
        <f>VLOOKUP($AC494,pTRAIT!$A:$X,18,FALSE)</f>
        <v>0</v>
      </c>
      <c r="AQ494" s="63">
        <f>VLOOKUP($AC494,pTRAIT!$A:$X,19,FALSE)</f>
        <v>0</v>
      </c>
      <c r="AR494" s="63">
        <f>VLOOKUP($AC494,pTRAIT!$A:$X,20,FALSE)</f>
        <v>0</v>
      </c>
      <c r="AS494" s="63">
        <f>VLOOKUP($AC494,pTRAIT!$A:$X,21,FALSE)</f>
        <v>0</v>
      </c>
      <c r="AT494" s="63">
        <f>VLOOKUP($AC494,pTRAIT!$A:$X,22,FALSE)</f>
        <v>0</v>
      </c>
      <c r="AU494" s="63">
        <f>VLOOKUP($AC494,pTRAIT!$A:$X,23,FALSE)</f>
        <v>0</v>
      </c>
      <c r="AV494" s="63">
        <f>VLOOKUP($AC494,pTRAIT!$A:$X,24,FALSE)</f>
        <v>0</v>
      </c>
    </row>
    <row r="495" spans="1:48" ht="12" hidden="1" customHeight="1" x14ac:dyDescent="0.2">
      <c r="A495" s="32">
        <v>950</v>
      </c>
      <c r="B495" s="33" t="s">
        <v>5</v>
      </c>
      <c r="C495" s="34">
        <v>980</v>
      </c>
      <c r="D495" s="32" t="str">
        <f t="shared" si="7"/>
        <v>950X980</v>
      </c>
      <c r="E495" s="49" t="s">
        <v>1619</v>
      </c>
      <c r="F495" s="61" t="s">
        <v>2118</v>
      </c>
      <c r="G495" s="41" t="s">
        <v>43</v>
      </c>
      <c r="H495" s="38"/>
      <c r="I495" s="32">
        <v>950</v>
      </c>
      <c r="J495" s="63">
        <f>VLOOKUP(I495,pTRAIT!A:B,2,FALSE)</f>
        <v>0</v>
      </c>
      <c r="K495" s="63" t="s">
        <v>2724</v>
      </c>
      <c r="L495" s="63"/>
      <c r="M495" s="63" t="s">
        <v>2437</v>
      </c>
      <c r="N495" s="63" t="s">
        <v>2730</v>
      </c>
      <c r="O495" s="63" t="s">
        <v>2431</v>
      </c>
      <c r="P495" s="63" t="s">
        <v>2732</v>
      </c>
      <c r="Q495" s="63" t="s">
        <v>2431</v>
      </c>
      <c r="R495" s="63" t="s">
        <v>2735</v>
      </c>
      <c r="S495" s="63" t="s">
        <v>2431</v>
      </c>
      <c r="T495" s="63" t="s">
        <v>2431</v>
      </c>
      <c r="U495" s="63" t="s">
        <v>2431</v>
      </c>
      <c r="V495" s="63" t="s">
        <v>2431</v>
      </c>
      <c r="W495" s="63" t="s">
        <v>2431</v>
      </c>
      <c r="X495" s="63" t="s">
        <v>2431</v>
      </c>
      <c r="Y495" s="63" t="s">
        <v>2740</v>
      </c>
      <c r="Z495" s="63"/>
      <c r="AA495" s="63" t="s">
        <v>2728</v>
      </c>
      <c r="AB495" s="63"/>
      <c r="AC495" s="34">
        <v>980</v>
      </c>
      <c r="AD495" s="40" t="str">
        <f>VLOOKUP(AC495,pTRAIT!A:B,2,FALSE)</f>
        <v>EM5RTMi1;NST=X / EM5RTUeRo5So5Cf9Pu;NST=X</v>
      </c>
      <c r="AE495" s="63">
        <f>VLOOKUP($AC495,pTRAIT!$A:$X,7,FALSE)</f>
        <v>0</v>
      </c>
      <c r="AF495" s="63">
        <f>VLOOKUP($AC495,pTRAIT!$A:$X,8,FALSE)</f>
        <v>0</v>
      </c>
      <c r="AG495" s="63">
        <f>VLOOKUP($AC495,pTRAIT!$A:$X,9,FALSE)</f>
        <v>0</v>
      </c>
      <c r="AH495" s="63">
        <f>VLOOKUP($AC495,pTRAIT!$A:$X,10,FALSE)</f>
        <v>0</v>
      </c>
      <c r="AI495" s="63">
        <f>VLOOKUP($AC495,pTRAIT!$A:$X,11,FALSE)</f>
        <v>0</v>
      </c>
      <c r="AJ495" s="63">
        <f>VLOOKUP($AC495,pTRAIT!$A:$X,12,FALSE)</f>
        <v>0</v>
      </c>
      <c r="AK495" s="63">
        <f>VLOOKUP($AC495,pTRAIT!$A:$X,13,FALSE)</f>
        <v>0</v>
      </c>
      <c r="AL495" s="63">
        <f>VLOOKUP($AC495,pTRAIT!$A:$X,14,FALSE)</f>
        <v>0</v>
      </c>
      <c r="AM495" s="63">
        <f>VLOOKUP($AC495,pTRAIT!$A:$X,15,FALSE)</f>
        <v>0</v>
      </c>
      <c r="AN495" s="63">
        <f>VLOOKUP($AC495,pTRAIT!$A:$X,16,FALSE)</f>
        <v>0</v>
      </c>
      <c r="AO495" s="63">
        <f>VLOOKUP($AC495,pTRAIT!$A:$X,17,FALSE)</f>
        <v>0</v>
      </c>
      <c r="AP495" s="63">
        <f>VLOOKUP($AC495,pTRAIT!$A:$X,18,FALSE)</f>
        <v>0</v>
      </c>
      <c r="AQ495" s="63">
        <f>VLOOKUP($AC495,pTRAIT!$A:$X,19,FALSE)</f>
        <v>0</v>
      </c>
      <c r="AR495" s="63">
        <f>VLOOKUP($AC495,pTRAIT!$A:$X,20,FALSE)</f>
        <v>0</v>
      </c>
      <c r="AS495" s="63">
        <f>VLOOKUP($AC495,pTRAIT!$A:$X,21,FALSE)</f>
        <v>0</v>
      </c>
      <c r="AT495" s="63">
        <f>VLOOKUP($AC495,pTRAIT!$A:$X,22,FALSE)</f>
        <v>0</v>
      </c>
      <c r="AU495" s="63">
        <f>VLOOKUP($AC495,pTRAIT!$A:$X,23,FALSE)</f>
        <v>0</v>
      </c>
      <c r="AV495" s="63">
        <f>VLOOKUP($AC495,pTRAIT!$A:$X,24,FALSE)</f>
        <v>0</v>
      </c>
    </row>
    <row r="496" spans="1:48" ht="12" hidden="1" customHeight="1" x14ac:dyDescent="0.2">
      <c r="A496" s="32">
        <v>950</v>
      </c>
      <c r="B496" s="33" t="s">
        <v>5</v>
      </c>
      <c r="C496" s="34">
        <v>981</v>
      </c>
      <c r="D496" s="32" t="str">
        <f t="shared" si="7"/>
        <v>950X981</v>
      </c>
      <c r="E496" s="49" t="s">
        <v>1619</v>
      </c>
      <c r="F496" s="61" t="s">
        <v>2119</v>
      </c>
      <c r="G496" s="41" t="s">
        <v>43</v>
      </c>
      <c r="H496" s="38"/>
      <c r="I496" s="32">
        <v>950</v>
      </c>
      <c r="J496" s="63">
        <f>VLOOKUP(I496,pTRAIT!A:B,2,FALSE)</f>
        <v>0</v>
      </c>
      <c r="K496" s="63" t="s">
        <v>2724</v>
      </c>
      <c r="L496" s="63"/>
      <c r="M496" s="63" t="s">
        <v>2437</v>
      </c>
      <c r="N496" s="63" t="s">
        <v>2730</v>
      </c>
      <c r="O496" s="63" t="s">
        <v>2431</v>
      </c>
      <c r="P496" s="63" t="s">
        <v>2732</v>
      </c>
      <c r="Q496" s="63" t="s">
        <v>2431</v>
      </c>
      <c r="R496" s="63" t="s">
        <v>2735</v>
      </c>
      <c r="S496" s="63" t="s">
        <v>2431</v>
      </c>
      <c r="T496" s="63" t="s">
        <v>2431</v>
      </c>
      <c r="U496" s="63" t="s">
        <v>2431</v>
      </c>
      <c r="V496" s="63" t="s">
        <v>2431</v>
      </c>
      <c r="W496" s="63" t="s">
        <v>2431</v>
      </c>
      <c r="X496" s="63" t="s">
        <v>2431</v>
      </c>
      <c r="Y496" s="63" t="s">
        <v>2740</v>
      </c>
      <c r="Z496" s="63"/>
      <c r="AA496" s="63" t="s">
        <v>2728</v>
      </c>
      <c r="AB496" s="63"/>
      <c r="AC496" s="34">
        <v>981</v>
      </c>
      <c r="AD496" s="40" t="str">
        <f>VLOOKUP(AC496,pTRAIT!A:B,2,FALSE)</f>
        <v>EM5RTMi1;NST=X / EM5RTUeRo5So5Cf9Pu;NST=X</v>
      </c>
      <c r="AE496" s="63">
        <f>VLOOKUP($AC496,pTRAIT!$A:$X,7,FALSE)</f>
        <v>0</v>
      </c>
      <c r="AF496" s="63">
        <f>VLOOKUP($AC496,pTRAIT!$A:$X,8,FALSE)</f>
        <v>0</v>
      </c>
      <c r="AG496" s="63">
        <f>VLOOKUP($AC496,pTRAIT!$A:$X,9,FALSE)</f>
        <v>0</v>
      </c>
      <c r="AH496" s="63">
        <f>VLOOKUP($AC496,pTRAIT!$A:$X,10,FALSE)</f>
        <v>0</v>
      </c>
      <c r="AI496" s="63">
        <f>VLOOKUP($AC496,pTRAIT!$A:$X,11,FALSE)</f>
        <v>0</v>
      </c>
      <c r="AJ496" s="63">
        <f>VLOOKUP($AC496,pTRAIT!$A:$X,12,FALSE)</f>
        <v>0</v>
      </c>
      <c r="AK496" s="63">
        <f>VLOOKUP($AC496,pTRAIT!$A:$X,13,FALSE)</f>
        <v>0</v>
      </c>
      <c r="AL496" s="63">
        <f>VLOOKUP($AC496,pTRAIT!$A:$X,14,FALSE)</f>
        <v>0</v>
      </c>
      <c r="AM496" s="63">
        <f>VLOOKUP($AC496,pTRAIT!$A:$X,15,FALSE)</f>
        <v>0</v>
      </c>
      <c r="AN496" s="63">
        <f>VLOOKUP($AC496,pTRAIT!$A:$X,16,FALSE)</f>
        <v>0</v>
      </c>
      <c r="AO496" s="63">
        <f>VLOOKUP($AC496,pTRAIT!$A:$X,17,FALSE)</f>
        <v>0</v>
      </c>
      <c r="AP496" s="63">
        <f>VLOOKUP($AC496,pTRAIT!$A:$X,18,FALSE)</f>
        <v>0</v>
      </c>
      <c r="AQ496" s="63">
        <f>VLOOKUP($AC496,pTRAIT!$A:$X,19,FALSE)</f>
        <v>0</v>
      </c>
      <c r="AR496" s="63">
        <f>VLOOKUP($AC496,pTRAIT!$A:$X,20,FALSE)</f>
        <v>0</v>
      </c>
      <c r="AS496" s="63">
        <f>VLOOKUP($AC496,pTRAIT!$A:$X,21,FALSE)</f>
        <v>0</v>
      </c>
      <c r="AT496" s="63">
        <f>VLOOKUP($AC496,pTRAIT!$A:$X,22,FALSE)</f>
        <v>0</v>
      </c>
      <c r="AU496" s="63">
        <f>VLOOKUP($AC496,pTRAIT!$A:$X,23,FALSE)</f>
        <v>0</v>
      </c>
      <c r="AV496" s="63">
        <f>VLOOKUP($AC496,pTRAIT!$A:$X,24,FALSE)</f>
        <v>0</v>
      </c>
    </row>
    <row r="497" spans="1:48" ht="12" hidden="1" customHeight="1" x14ac:dyDescent="0.2">
      <c r="A497" s="32">
        <v>950</v>
      </c>
      <c r="B497" s="33" t="s">
        <v>5</v>
      </c>
      <c r="C497" s="34">
        <v>982</v>
      </c>
      <c r="D497" s="32" t="str">
        <f t="shared" si="7"/>
        <v>950X982</v>
      </c>
      <c r="E497" s="49" t="s">
        <v>1619</v>
      </c>
      <c r="F497" s="61" t="s">
        <v>2120</v>
      </c>
      <c r="G497" s="41" t="s">
        <v>43</v>
      </c>
      <c r="H497" s="38"/>
      <c r="I497" s="32">
        <v>950</v>
      </c>
      <c r="J497" s="63">
        <f>VLOOKUP(I497,pTRAIT!A:B,2,FALSE)</f>
        <v>0</v>
      </c>
      <c r="K497" s="63" t="s">
        <v>2724</v>
      </c>
      <c r="L497" s="63"/>
      <c r="M497" s="63" t="s">
        <v>2437</v>
      </c>
      <c r="N497" s="63" t="s">
        <v>2730</v>
      </c>
      <c r="O497" s="63" t="s">
        <v>2431</v>
      </c>
      <c r="P497" s="63" t="s">
        <v>2732</v>
      </c>
      <c r="Q497" s="63" t="s">
        <v>2431</v>
      </c>
      <c r="R497" s="63" t="s">
        <v>2735</v>
      </c>
      <c r="S497" s="63" t="s">
        <v>2431</v>
      </c>
      <c r="T497" s="63" t="s">
        <v>2431</v>
      </c>
      <c r="U497" s="63" t="s">
        <v>2431</v>
      </c>
      <c r="V497" s="63" t="s">
        <v>2431</v>
      </c>
      <c r="W497" s="63" t="s">
        <v>2431</v>
      </c>
      <c r="X497" s="63" t="s">
        <v>2431</v>
      </c>
      <c r="Y497" s="63" t="s">
        <v>2740</v>
      </c>
      <c r="Z497" s="63"/>
      <c r="AA497" s="63" t="s">
        <v>2728</v>
      </c>
      <c r="AB497" s="63"/>
      <c r="AC497" s="34">
        <v>982</v>
      </c>
      <c r="AD497" s="40" t="str">
        <f>VLOOKUP(AC497,pTRAIT!A:B,2,FALSE)</f>
        <v>EM5RTMi1;NST=X / EM5RTUeRo5So5Cf9Pu;NST=X</v>
      </c>
      <c r="AE497" s="63">
        <f>VLOOKUP($AC497,pTRAIT!$A:$X,7,FALSE)</f>
        <v>0</v>
      </c>
      <c r="AF497" s="63">
        <f>VLOOKUP($AC497,pTRAIT!$A:$X,8,FALSE)</f>
        <v>0</v>
      </c>
      <c r="AG497" s="63">
        <f>VLOOKUP($AC497,pTRAIT!$A:$X,9,FALSE)</f>
        <v>0</v>
      </c>
      <c r="AH497" s="63">
        <f>VLOOKUP($AC497,pTRAIT!$A:$X,10,FALSE)</f>
        <v>0</v>
      </c>
      <c r="AI497" s="63">
        <f>VLOOKUP($AC497,pTRAIT!$A:$X,11,FALSE)</f>
        <v>0</v>
      </c>
      <c r="AJ497" s="63">
        <f>VLOOKUP($AC497,pTRAIT!$A:$X,12,FALSE)</f>
        <v>0</v>
      </c>
      <c r="AK497" s="63">
        <f>VLOOKUP($AC497,pTRAIT!$A:$X,13,FALSE)</f>
        <v>0</v>
      </c>
      <c r="AL497" s="63">
        <f>VLOOKUP($AC497,pTRAIT!$A:$X,14,FALSE)</f>
        <v>0</v>
      </c>
      <c r="AM497" s="63">
        <f>VLOOKUP($AC497,pTRAIT!$A:$X,15,FALSE)</f>
        <v>0</v>
      </c>
      <c r="AN497" s="63">
        <f>VLOOKUP($AC497,pTRAIT!$A:$X,16,FALSE)</f>
        <v>0</v>
      </c>
      <c r="AO497" s="63">
        <f>VLOOKUP($AC497,pTRAIT!$A:$X,17,FALSE)</f>
        <v>0</v>
      </c>
      <c r="AP497" s="63">
        <f>VLOOKUP($AC497,pTRAIT!$A:$X,18,FALSE)</f>
        <v>0</v>
      </c>
      <c r="AQ497" s="63">
        <f>VLOOKUP($AC497,pTRAIT!$A:$X,19,FALSE)</f>
        <v>0</v>
      </c>
      <c r="AR497" s="63">
        <f>VLOOKUP($AC497,pTRAIT!$A:$X,20,FALSE)</f>
        <v>0</v>
      </c>
      <c r="AS497" s="63">
        <f>VLOOKUP($AC497,pTRAIT!$A:$X,21,FALSE)</f>
        <v>0</v>
      </c>
      <c r="AT497" s="63">
        <f>VLOOKUP($AC497,pTRAIT!$A:$X,22,FALSE)</f>
        <v>0</v>
      </c>
      <c r="AU497" s="63">
        <f>VLOOKUP($AC497,pTRAIT!$A:$X,23,FALSE)</f>
        <v>0</v>
      </c>
      <c r="AV497" s="63">
        <f>VLOOKUP($AC497,pTRAIT!$A:$X,24,FALSE)</f>
        <v>0</v>
      </c>
    </row>
    <row r="498" spans="1:48" ht="12" hidden="1" customHeight="1" x14ac:dyDescent="0.2">
      <c r="A498" s="32">
        <v>950</v>
      </c>
      <c r="B498" s="33" t="s">
        <v>5</v>
      </c>
      <c r="C498" s="34">
        <v>983</v>
      </c>
      <c r="D498" s="32" t="str">
        <f t="shared" si="7"/>
        <v>950X983</v>
      </c>
      <c r="E498" s="49" t="s">
        <v>1619</v>
      </c>
      <c r="F498" s="61" t="s">
        <v>2121</v>
      </c>
      <c r="G498" s="41" t="s">
        <v>43</v>
      </c>
      <c r="H498" s="45"/>
      <c r="I498" s="32">
        <v>950</v>
      </c>
      <c r="J498" s="63">
        <f>VLOOKUP(I498,pTRAIT!A:B,2,FALSE)</f>
        <v>0</v>
      </c>
      <c r="K498" s="63" t="s">
        <v>2724</v>
      </c>
      <c r="L498" s="63"/>
      <c r="M498" s="63" t="s">
        <v>2437</v>
      </c>
      <c r="N498" s="63" t="s">
        <v>2730</v>
      </c>
      <c r="O498" s="63" t="s">
        <v>2431</v>
      </c>
      <c r="P498" s="63" t="s">
        <v>2732</v>
      </c>
      <c r="Q498" s="63" t="s">
        <v>2431</v>
      </c>
      <c r="R498" s="63" t="s">
        <v>2735</v>
      </c>
      <c r="S498" s="63" t="s">
        <v>2431</v>
      </c>
      <c r="T498" s="63" t="s">
        <v>2431</v>
      </c>
      <c r="U498" s="63" t="s">
        <v>2431</v>
      </c>
      <c r="V498" s="63" t="s">
        <v>2431</v>
      </c>
      <c r="W498" s="63" t="s">
        <v>2431</v>
      </c>
      <c r="X498" s="63" t="s">
        <v>2431</v>
      </c>
      <c r="Y498" s="63" t="s">
        <v>2740</v>
      </c>
      <c r="Z498" s="63"/>
      <c r="AA498" s="63" t="s">
        <v>2728</v>
      </c>
      <c r="AB498" s="63"/>
      <c r="AC498" s="34">
        <v>983</v>
      </c>
      <c r="AD498" s="40" t="str">
        <f>VLOOKUP(AC498,pTRAIT!A:B,2,FALSE)</f>
        <v>EM5RTMi1;NST=X / EM5RTUeRo5So5Cf9Pu;NST=X</v>
      </c>
      <c r="AE498" s="63">
        <f>VLOOKUP($AC498,pTRAIT!$A:$X,7,FALSE)</f>
        <v>0</v>
      </c>
      <c r="AF498" s="63">
        <f>VLOOKUP($AC498,pTRAIT!$A:$X,8,FALSE)</f>
        <v>0</v>
      </c>
      <c r="AG498" s="63">
        <f>VLOOKUP($AC498,pTRAIT!$A:$X,9,FALSE)</f>
        <v>0</v>
      </c>
      <c r="AH498" s="63">
        <f>VLOOKUP($AC498,pTRAIT!$A:$X,10,FALSE)</f>
        <v>0</v>
      </c>
      <c r="AI498" s="63">
        <f>VLOOKUP($AC498,pTRAIT!$A:$X,11,FALSE)</f>
        <v>0</v>
      </c>
      <c r="AJ498" s="63">
        <f>VLOOKUP($AC498,pTRAIT!$A:$X,12,FALSE)</f>
        <v>0</v>
      </c>
      <c r="AK498" s="63">
        <f>VLOOKUP($AC498,pTRAIT!$A:$X,13,FALSE)</f>
        <v>0</v>
      </c>
      <c r="AL498" s="63">
        <f>VLOOKUP($AC498,pTRAIT!$A:$X,14,FALSE)</f>
        <v>0</v>
      </c>
      <c r="AM498" s="63">
        <f>VLOOKUP($AC498,pTRAIT!$A:$X,15,FALSE)</f>
        <v>0</v>
      </c>
      <c r="AN498" s="63">
        <f>VLOOKUP($AC498,pTRAIT!$A:$X,16,FALSE)</f>
        <v>0</v>
      </c>
      <c r="AO498" s="63">
        <f>VLOOKUP($AC498,pTRAIT!$A:$X,17,FALSE)</f>
        <v>0</v>
      </c>
      <c r="AP498" s="63">
        <f>VLOOKUP($AC498,pTRAIT!$A:$X,18,FALSE)</f>
        <v>0</v>
      </c>
      <c r="AQ498" s="63">
        <f>VLOOKUP($AC498,pTRAIT!$A:$X,19,FALSE)</f>
        <v>0</v>
      </c>
      <c r="AR498" s="63">
        <f>VLOOKUP($AC498,pTRAIT!$A:$X,20,FALSE)</f>
        <v>0</v>
      </c>
      <c r="AS498" s="63">
        <f>VLOOKUP($AC498,pTRAIT!$A:$X,21,FALSE)</f>
        <v>0</v>
      </c>
      <c r="AT498" s="63">
        <f>VLOOKUP($AC498,pTRAIT!$A:$X,22,FALSE)</f>
        <v>0</v>
      </c>
      <c r="AU498" s="63">
        <f>VLOOKUP($AC498,pTRAIT!$A:$X,23,FALSE)</f>
        <v>0</v>
      </c>
      <c r="AV498" s="63">
        <f>VLOOKUP($AC498,pTRAIT!$A:$X,24,FALSE)</f>
        <v>0</v>
      </c>
    </row>
    <row r="499" spans="1:48" ht="12" hidden="1" customHeight="1" x14ac:dyDescent="0.2">
      <c r="A499" s="32">
        <v>950</v>
      </c>
      <c r="B499" s="33" t="s">
        <v>5</v>
      </c>
      <c r="C499" s="34">
        <v>984</v>
      </c>
      <c r="D499" s="32" t="str">
        <f t="shared" si="7"/>
        <v>950X984</v>
      </c>
      <c r="E499" s="49" t="s">
        <v>1619</v>
      </c>
      <c r="F499" s="61" t="s">
        <v>2122</v>
      </c>
      <c r="G499" s="41" t="s">
        <v>43</v>
      </c>
      <c r="H499" s="38"/>
      <c r="I499" s="32">
        <v>950</v>
      </c>
      <c r="J499" s="63">
        <f>VLOOKUP(I499,pTRAIT!A:B,2,FALSE)</f>
        <v>0</v>
      </c>
      <c r="K499" s="63" t="s">
        <v>2724</v>
      </c>
      <c r="L499" s="63"/>
      <c r="M499" s="63" t="s">
        <v>2437</v>
      </c>
      <c r="N499" s="63" t="s">
        <v>2730</v>
      </c>
      <c r="O499" s="63" t="s">
        <v>2431</v>
      </c>
      <c r="P499" s="63" t="s">
        <v>2732</v>
      </c>
      <c r="Q499" s="63" t="s">
        <v>2431</v>
      </c>
      <c r="R499" s="63" t="s">
        <v>2735</v>
      </c>
      <c r="S499" s="63" t="s">
        <v>2431</v>
      </c>
      <c r="T499" s="63" t="s">
        <v>2431</v>
      </c>
      <c r="U499" s="63" t="s">
        <v>2431</v>
      </c>
      <c r="V499" s="63" t="s">
        <v>2431</v>
      </c>
      <c r="W499" s="63" t="s">
        <v>2431</v>
      </c>
      <c r="X499" s="63" t="s">
        <v>2431</v>
      </c>
      <c r="Y499" s="63" t="s">
        <v>2740</v>
      </c>
      <c r="Z499" s="63"/>
      <c r="AA499" s="63" t="s">
        <v>2728</v>
      </c>
      <c r="AB499" s="63"/>
      <c r="AC499" s="34">
        <v>984</v>
      </c>
      <c r="AD499" s="40" t="str">
        <f>VLOOKUP(AC499,pTRAIT!A:B,2,FALSE)</f>
        <v>EM5RTMi1;NST=X / EM5RTUeRo5So5Cf9Pu;NST=X</v>
      </c>
      <c r="AE499" s="63">
        <f>VLOOKUP($AC499,pTRAIT!$A:$X,7,FALSE)</f>
        <v>0</v>
      </c>
      <c r="AF499" s="63">
        <f>VLOOKUP($AC499,pTRAIT!$A:$X,8,FALSE)</f>
        <v>0</v>
      </c>
      <c r="AG499" s="63">
        <f>VLOOKUP($AC499,pTRAIT!$A:$X,9,FALSE)</f>
        <v>0</v>
      </c>
      <c r="AH499" s="63">
        <f>VLOOKUP($AC499,pTRAIT!$A:$X,10,FALSE)</f>
        <v>0</v>
      </c>
      <c r="AI499" s="63">
        <f>VLOOKUP($AC499,pTRAIT!$A:$X,11,FALSE)</f>
        <v>0</v>
      </c>
      <c r="AJ499" s="63">
        <f>VLOOKUP($AC499,pTRAIT!$A:$X,12,FALSE)</f>
        <v>0</v>
      </c>
      <c r="AK499" s="63">
        <f>VLOOKUP($AC499,pTRAIT!$A:$X,13,FALSE)</f>
        <v>0</v>
      </c>
      <c r="AL499" s="63">
        <f>VLOOKUP($AC499,pTRAIT!$A:$X,14,FALSE)</f>
        <v>0</v>
      </c>
      <c r="AM499" s="63">
        <f>VLOOKUP($AC499,pTRAIT!$A:$X,15,FALSE)</f>
        <v>0</v>
      </c>
      <c r="AN499" s="63">
        <f>VLOOKUP($AC499,pTRAIT!$A:$X,16,FALSE)</f>
        <v>0</v>
      </c>
      <c r="AO499" s="63">
        <f>VLOOKUP($AC499,pTRAIT!$A:$X,17,FALSE)</f>
        <v>0</v>
      </c>
      <c r="AP499" s="63">
        <f>VLOOKUP($AC499,pTRAIT!$A:$X,18,FALSE)</f>
        <v>0</v>
      </c>
      <c r="AQ499" s="63">
        <f>VLOOKUP($AC499,pTRAIT!$A:$X,19,FALSE)</f>
        <v>0</v>
      </c>
      <c r="AR499" s="63">
        <f>VLOOKUP($AC499,pTRAIT!$A:$X,20,FALSE)</f>
        <v>0</v>
      </c>
      <c r="AS499" s="63">
        <f>VLOOKUP($AC499,pTRAIT!$A:$X,21,FALSE)</f>
        <v>0</v>
      </c>
      <c r="AT499" s="63">
        <f>VLOOKUP($AC499,pTRAIT!$A:$X,22,FALSE)</f>
        <v>0</v>
      </c>
      <c r="AU499" s="63">
        <f>VLOOKUP($AC499,pTRAIT!$A:$X,23,FALSE)</f>
        <v>0</v>
      </c>
      <c r="AV499" s="63">
        <f>VLOOKUP($AC499,pTRAIT!$A:$X,24,FALSE)</f>
        <v>0</v>
      </c>
    </row>
    <row r="500" spans="1:48" ht="12" hidden="1" customHeight="1" x14ac:dyDescent="0.2">
      <c r="A500" s="32">
        <v>950</v>
      </c>
      <c r="B500" s="33" t="s">
        <v>5</v>
      </c>
      <c r="C500" s="34">
        <v>985</v>
      </c>
      <c r="D500" s="32" t="str">
        <f t="shared" si="7"/>
        <v>950X985</v>
      </c>
      <c r="E500" s="49" t="s">
        <v>1619</v>
      </c>
      <c r="F500" s="61" t="s">
        <v>2123</v>
      </c>
      <c r="G500" s="41" t="s">
        <v>43</v>
      </c>
      <c r="H500" s="38"/>
      <c r="I500" s="32">
        <v>950</v>
      </c>
      <c r="J500" s="63">
        <f>VLOOKUP(I500,pTRAIT!A:B,2,FALSE)</f>
        <v>0</v>
      </c>
      <c r="K500" s="63" t="s">
        <v>2724</v>
      </c>
      <c r="L500" s="63"/>
      <c r="M500" s="63" t="s">
        <v>2437</v>
      </c>
      <c r="N500" s="63" t="s">
        <v>2730</v>
      </c>
      <c r="O500" s="63" t="s">
        <v>2431</v>
      </c>
      <c r="P500" s="63" t="s">
        <v>2732</v>
      </c>
      <c r="Q500" s="63" t="s">
        <v>2431</v>
      </c>
      <c r="R500" s="63" t="s">
        <v>2735</v>
      </c>
      <c r="S500" s="63" t="s">
        <v>2431</v>
      </c>
      <c r="T500" s="63" t="s">
        <v>2431</v>
      </c>
      <c r="U500" s="63" t="s">
        <v>2431</v>
      </c>
      <c r="V500" s="63" t="s">
        <v>2431</v>
      </c>
      <c r="W500" s="63" t="s">
        <v>2431</v>
      </c>
      <c r="X500" s="63" t="s">
        <v>2431</v>
      </c>
      <c r="Y500" s="63" t="s">
        <v>2740</v>
      </c>
      <c r="Z500" s="63"/>
      <c r="AA500" s="63" t="s">
        <v>2728</v>
      </c>
      <c r="AB500" s="63"/>
      <c r="AC500" s="34">
        <v>985</v>
      </c>
      <c r="AD500" s="40" t="str">
        <f>VLOOKUP(AC500,pTRAIT!A:B,2,FALSE)</f>
        <v>EM5RTMi1;NST=X / EM5RTUeRo5So5Cf9Pu;NST=X</v>
      </c>
      <c r="AE500" s="63">
        <f>VLOOKUP($AC500,pTRAIT!$A:$X,7,FALSE)</f>
        <v>0</v>
      </c>
      <c r="AF500" s="63">
        <f>VLOOKUP($AC500,pTRAIT!$A:$X,8,FALSE)</f>
        <v>0</v>
      </c>
      <c r="AG500" s="63">
        <f>VLOOKUP($AC500,pTRAIT!$A:$X,9,FALSE)</f>
        <v>0</v>
      </c>
      <c r="AH500" s="63">
        <f>VLOOKUP($AC500,pTRAIT!$A:$X,10,FALSE)</f>
        <v>0</v>
      </c>
      <c r="AI500" s="63">
        <f>VLOOKUP($AC500,pTRAIT!$A:$X,11,FALSE)</f>
        <v>0</v>
      </c>
      <c r="AJ500" s="63">
        <f>VLOOKUP($AC500,pTRAIT!$A:$X,12,FALSE)</f>
        <v>0</v>
      </c>
      <c r="AK500" s="63">
        <f>VLOOKUP($AC500,pTRAIT!$A:$X,13,FALSE)</f>
        <v>0</v>
      </c>
      <c r="AL500" s="63">
        <f>VLOOKUP($AC500,pTRAIT!$A:$X,14,FALSE)</f>
        <v>0</v>
      </c>
      <c r="AM500" s="63">
        <f>VLOOKUP($AC500,pTRAIT!$A:$X,15,FALSE)</f>
        <v>0</v>
      </c>
      <c r="AN500" s="63">
        <f>VLOOKUP($AC500,pTRAIT!$A:$X,16,FALSE)</f>
        <v>0</v>
      </c>
      <c r="AO500" s="63">
        <f>VLOOKUP($AC500,pTRAIT!$A:$X,17,FALSE)</f>
        <v>0</v>
      </c>
      <c r="AP500" s="63">
        <f>VLOOKUP($AC500,pTRAIT!$A:$X,18,FALSE)</f>
        <v>0</v>
      </c>
      <c r="AQ500" s="63">
        <f>VLOOKUP($AC500,pTRAIT!$A:$X,19,FALSE)</f>
        <v>0</v>
      </c>
      <c r="AR500" s="63">
        <f>VLOOKUP($AC500,pTRAIT!$A:$X,20,FALSE)</f>
        <v>0</v>
      </c>
      <c r="AS500" s="63">
        <f>VLOOKUP($AC500,pTRAIT!$A:$X,21,FALSE)</f>
        <v>0</v>
      </c>
      <c r="AT500" s="63">
        <f>VLOOKUP($AC500,pTRAIT!$A:$X,22,FALSE)</f>
        <v>0</v>
      </c>
      <c r="AU500" s="63">
        <f>VLOOKUP($AC500,pTRAIT!$A:$X,23,FALSE)</f>
        <v>0</v>
      </c>
      <c r="AV500" s="63">
        <f>VLOOKUP($AC500,pTRAIT!$A:$X,24,FALSE)</f>
        <v>0</v>
      </c>
    </row>
    <row r="501" spans="1:48" ht="12" hidden="1" customHeight="1" x14ac:dyDescent="0.2">
      <c r="A501" s="32">
        <v>950</v>
      </c>
      <c r="B501" s="33" t="s">
        <v>5</v>
      </c>
      <c r="C501" s="34">
        <v>986</v>
      </c>
      <c r="D501" s="32" t="str">
        <f t="shared" si="7"/>
        <v>950X986</v>
      </c>
      <c r="E501" s="49" t="s">
        <v>1619</v>
      </c>
      <c r="F501" s="61" t="s">
        <v>2124</v>
      </c>
      <c r="G501" s="41" t="s">
        <v>43</v>
      </c>
      <c r="H501" s="38"/>
      <c r="I501" s="32">
        <v>950</v>
      </c>
      <c r="J501" s="63">
        <f>VLOOKUP(I501,pTRAIT!A:B,2,FALSE)</f>
        <v>0</v>
      </c>
      <c r="K501" s="63" t="s">
        <v>2724</v>
      </c>
      <c r="L501" s="63"/>
      <c r="M501" s="63" t="s">
        <v>2437</v>
      </c>
      <c r="N501" s="63" t="s">
        <v>2730</v>
      </c>
      <c r="O501" s="63" t="s">
        <v>2431</v>
      </c>
      <c r="P501" s="63" t="s">
        <v>2732</v>
      </c>
      <c r="Q501" s="63" t="s">
        <v>2431</v>
      </c>
      <c r="R501" s="63" t="s">
        <v>2735</v>
      </c>
      <c r="S501" s="63" t="s">
        <v>2431</v>
      </c>
      <c r="T501" s="63" t="s">
        <v>2431</v>
      </c>
      <c r="U501" s="63" t="s">
        <v>2431</v>
      </c>
      <c r="V501" s="63" t="s">
        <v>2431</v>
      </c>
      <c r="W501" s="63" t="s">
        <v>2431</v>
      </c>
      <c r="X501" s="63" t="s">
        <v>2431</v>
      </c>
      <c r="Y501" s="63" t="s">
        <v>2740</v>
      </c>
      <c r="Z501" s="63"/>
      <c r="AA501" s="63" t="s">
        <v>2728</v>
      </c>
      <c r="AB501" s="63"/>
      <c r="AC501" s="34">
        <v>986</v>
      </c>
      <c r="AD501" s="40" t="str">
        <f>VLOOKUP(AC501,pTRAIT!A:B,2,FALSE)</f>
        <v>EM5RTMi1;NST=X / EM5RTUeRo5So5Cf9Pu;NST=X</v>
      </c>
      <c r="AE501" s="63">
        <f>VLOOKUP($AC501,pTRAIT!$A:$X,7,FALSE)</f>
        <v>0</v>
      </c>
      <c r="AF501" s="63">
        <f>VLOOKUP($AC501,pTRAIT!$A:$X,8,FALSE)</f>
        <v>0</v>
      </c>
      <c r="AG501" s="63">
        <f>VLOOKUP($AC501,pTRAIT!$A:$X,9,FALSE)</f>
        <v>0</v>
      </c>
      <c r="AH501" s="63">
        <f>VLOOKUP($AC501,pTRAIT!$A:$X,10,FALSE)</f>
        <v>0</v>
      </c>
      <c r="AI501" s="63">
        <f>VLOOKUP($AC501,pTRAIT!$A:$X,11,FALSE)</f>
        <v>0</v>
      </c>
      <c r="AJ501" s="63">
        <f>VLOOKUP($AC501,pTRAIT!$A:$X,12,FALSE)</f>
        <v>0</v>
      </c>
      <c r="AK501" s="63">
        <f>VLOOKUP($AC501,pTRAIT!$A:$X,13,FALSE)</f>
        <v>0</v>
      </c>
      <c r="AL501" s="63">
        <f>VLOOKUP($AC501,pTRAIT!$A:$X,14,FALSE)</f>
        <v>0</v>
      </c>
      <c r="AM501" s="63">
        <f>VLOOKUP($AC501,pTRAIT!$A:$X,15,FALSE)</f>
        <v>0</v>
      </c>
      <c r="AN501" s="63">
        <f>VLOOKUP($AC501,pTRAIT!$A:$X,16,FALSE)</f>
        <v>0</v>
      </c>
      <c r="AO501" s="63">
        <f>VLOOKUP($AC501,pTRAIT!$A:$X,17,FALSE)</f>
        <v>0</v>
      </c>
      <c r="AP501" s="63">
        <f>VLOOKUP($AC501,pTRAIT!$A:$X,18,FALSE)</f>
        <v>0</v>
      </c>
      <c r="AQ501" s="63">
        <f>VLOOKUP($AC501,pTRAIT!$A:$X,19,FALSE)</f>
        <v>0</v>
      </c>
      <c r="AR501" s="63">
        <f>VLOOKUP($AC501,pTRAIT!$A:$X,20,FALSE)</f>
        <v>0</v>
      </c>
      <c r="AS501" s="63">
        <f>VLOOKUP($AC501,pTRAIT!$A:$X,21,FALSE)</f>
        <v>0</v>
      </c>
      <c r="AT501" s="63">
        <f>VLOOKUP($AC501,pTRAIT!$A:$X,22,FALSE)</f>
        <v>0</v>
      </c>
      <c r="AU501" s="63">
        <f>VLOOKUP($AC501,pTRAIT!$A:$X,23,FALSE)</f>
        <v>0</v>
      </c>
      <c r="AV501" s="63">
        <f>VLOOKUP($AC501,pTRAIT!$A:$X,24,FALSE)</f>
        <v>0</v>
      </c>
    </row>
    <row r="502" spans="1:48" ht="12" hidden="1" customHeight="1" x14ac:dyDescent="0.2">
      <c r="A502" s="32">
        <v>951</v>
      </c>
      <c r="B502" s="33" t="s">
        <v>5</v>
      </c>
      <c r="C502" s="34">
        <v>977</v>
      </c>
      <c r="D502" s="32" t="str">
        <f t="shared" si="7"/>
        <v>951X977</v>
      </c>
      <c r="E502" s="49" t="s">
        <v>1619</v>
      </c>
      <c r="F502" s="61" t="s">
        <v>2125</v>
      </c>
      <c r="G502" s="41" t="s">
        <v>43</v>
      </c>
      <c r="H502" s="38"/>
      <c r="I502" s="32">
        <v>951</v>
      </c>
      <c r="J502" s="63">
        <f>VLOOKUP(I502,pTRAIT!A:B,2,FALSE)</f>
        <v>0</v>
      </c>
      <c r="K502" s="63" t="s">
        <v>2724</v>
      </c>
      <c r="L502" s="63"/>
      <c r="M502" s="63" t="s">
        <v>2437</v>
      </c>
      <c r="N502" s="63" t="s">
        <v>2730</v>
      </c>
      <c r="O502" s="63" t="s">
        <v>2431</v>
      </c>
      <c r="P502" s="63" t="s">
        <v>2732</v>
      </c>
      <c r="Q502" s="63" t="s">
        <v>2431</v>
      </c>
      <c r="R502" s="63" t="s">
        <v>2735</v>
      </c>
      <c r="S502" s="63" t="s">
        <v>2431</v>
      </c>
      <c r="T502" s="63" t="s">
        <v>2431</v>
      </c>
      <c r="U502" s="63" t="s">
        <v>2431</v>
      </c>
      <c r="V502" s="63" t="s">
        <v>2431</v>
      </c>
      <c r="W502" s="63" t="s">
        <v>2431</v>
      </c>
      <c r="X502" s="63" t="s">
        <v>2431</v>
      </c>
      <c r="Y502" s="63" t="s">
        <v>2740</v>
      </c>
      <c r="Z502" s="63"/>
      <c r="AA502" s="63" t="s">
        <v>2728</v>
      </c>
      <c r="AB502" s="63"/>
      <c r="AC502" s="34">
        <v>977</v>
      </c>
      <c r="AD502" s="40" t="str">
        <f>VLOOKUP(AC502,pTRAIT!A:B,2,FALSE)</f>
        <v>EM5RTMi1;NST=X / Sp-1EM5RTUeRo5So5Cf9Pu;NST=X</v>
      </c>
      <c r="AE502" s="63">
        <f>VLOOKUP($AC502,pTRAIT!$A:$X,7,FALSE)</f>
        <v>0</v>
      </c>
      <c r="AF502" s="63">
        <f>VLOOKUP($AC502,pTRAIT!$A:$X,8,FALSE)</f>
        <v>0</v>
      </c>
      <c r="AG502" s="63">
        <f>VLOOKUP($AC502,pTRAIT!$A:$X,9,FALSE)</f>
        <v>0</v>
      </c>
      <c r="AH502" s="63">
        <f>VLOOKUP($AC502,pTRAIT!$A:$X,10,FALSE)</f>
        <v>0</v>
      </c>
      <c r="AI502" s="63">
        <f>VLOOKUP($AC502,pTRAIT!$A:$X,11,FALSE)</f>
        <v>0</v>
      </c>
      <c r="AJ502" s="63">
        <f>VLOOKUP($AC502,pTRAIT!$A:$X,12,FALSE)</f>
        <v>0</v>
      </c>
      <c r="AK502" s="63">
        <f>VLOOKUP($AC502,pTRAIT!$A:$X,13,FALSE)</f>
        <v>0</v>
      </c>
      <c r="AL502" s="63">
        <f>VLOOKUP($AC502,pTRAIT!$A:$X,14,FALSE)</f>
        <v>0</v>
      </c>
      <c r="AM502" s="63">
        <f>VLOOKUP($AC502,pTRAIT!$A:$X,15,FALSE)</f>
        <v>0</v>
      </c>
      <c r="AN502" s="63">
        <f>VLOOKUP($AC502,pTRAIT!$A:$X,16,FALSE)</f>
        <v>0</v>
      </c>
      <c r="AO502" s="63">
        <f>VLOOKUP($AC502,pTRAIT!$A:$X,17,FALSE)</f>
        <v>0</v>
      </c>
      <c r="AP502" s="63">
        <f>VLOOKUP($AC502,pTRAIT!$A:$X,18,FALSE)</f>
        <v>0</v>
      </c>
      <c r="AQ502" s="63">
        <f>VLOOKUP($AC502,pTRAIT!$A:$X,19,FALSE)</f>
        <v>0</v>
      </c>
      <c r="AR502" s="63">
        <f>VLOOKUP($AC502,pTRAIT!$A:$X,20,FALSE)</f>
        <v>0</v>
      </c>
      <c r="AS502" s="63">
        <f>VLOOKUP($AC502,pTRAIT!$A:$X,21,FALSE)</f>
        <v>0</v>
      </c>
      <c r="AT502" s="63">
        <f>VLOOKUP($AC502,pTRAIT!$A:$X,22,FALSE)</f>
        <v>0</v>
      </c>
      <c r="AU502" s="63">
        <f>VLOOKUP($AC502,pTRAIT!$A:$X,23,FALSE)</f>
        <v>0</v>
      </c>
      <c r="AV502" s="63">
        <f>VLOOKUP($AC502,pTRAIT!$A:$X,24,FALSE)</f>
        <v>0</v>
      </c>
    </row>
    <row r="503" spans="1:48" ht="12" hidden="1" customHeight="1" x14ac:dyDescent="0.2">
      <c r="A503" s="32">
        <v>951</v>
      </c>
      <c r="B503" s="33" t="s">
        <v>5</v>
      </c>
      <c r="C503" s="34">
        <v>978</v>
      </c>
      <c r="D503" s="32" t="str">
        <f t="shared" si="7"/>
        <v>951X978</v>
      </c>
      <c r="E503" s="49" t="s">
        <v>1619</v>
      </c>
      <c r="F503" s="61" t="s">
        <v>2126</v>
      </c>
      <c r="G503" s="41" t="s">
        <v>43</v>
      </c>
      <c r="H503" s="38"/>
      <c r="I503" s="32">
        <v>951</v>
      </c>
      <c r="J503" s="63">
        <f>VLOOKUP(I503,pTRAIT!A:B,2,FALSE)</f>
        <v>0</v>
      </c>
      <c r="K503" s="63" t="s">
        <v>2724</v>
      </c>
      <c r="L503" s="63"/>
      <c r="M503" s="63" t="s">
        <v>2437</v>
      </c>
      <c r="N503" s="63" t="s">
        <v>2730</v>
      </c>
      <c r="O503" s="63" t="s">
        <v>2431</v>
      </c>
      <c r="P503" s="63" t="s">
        <v>2732</v>
      </c>
      <c r="Q503" s="63" t="s">
        <v>2431</v>
      </c>
      <c r="R503" s="63" t="s">
        <v>2735</v>
      </c>
      <c r="S503" s="63" t="s">
        <v>2431</v>
      </c>
      <c r="T503" s="63" t="s">
        <v>2431</v>
      </c>
      <c r="U503" s="63" t="s">
        <v>2431</v>
      </c>
      <c r="V503" s="63" t="s">
        <v>2431</v>
      </c>
      <c r="W503" s="63" t="s">
        <v>2431</v>
      </c>
      <c r="X503" s="63" t="s">
        <v>2431</v>
      </c>
      <c r="Y503" s="63" t="s">
        <v>2740</v>
      </c>
      <c r="Z503" s="63"/>
      <c r="AA503" s="63" t="s">
        <v>2728</v>
      </c>
      <c r="AB503" s="63"/>
      <c r="AC503" s="34">
        <v>978</v>
      </c>
      <c r="AD503" s="40" t="str">
        <f>VLOOKUP(AC503,pTRAIT!A:B,2,FALSE)</f>
        <v>EM5RTMi1;NST=X / EM5RTMi1Pu;NST=X</v>
      </c>
      <c r="AE503" s="63">
        <f>VLOOKUP($AC503,pTRAIT!$A:$X,7,FALSE)</f>
        <v>0</v>
      </c>
      <c r="AF503" s="63">
        <f>VLOOKUP($AC503,pTRAIT!$A:$X,8,FALSE)</f>
        <v>0</v>
      </c>
      <c r="AG503" s="63">
        <f>VLOOKUP($AC503,pTRAIT!$A:$X,9,FALSE)</f>
        <v>0</v>
      </c>
      <c r="AH503" s="63">
        <f>VLOOKUP($AC503,pTRAIT!$A:$X,10,FALSE)</f>
        <v>0</v>
      </c>
      <c r="AI503" s="63">
        <f>VLOOKUP($AC503,pTRAIT!$A:$X,11,FALSE)</f>
        <v>0</v>
      </c>
      <c r="AJ503" s="63">
        <f>VLOOKUP($AC503,pTRAIT!$A:$X,12,FALSE)</f>
        <v>0</v>
      </c>
      <c r="AK503" s="63">
        <f>VLOOKUP($AC503,pTRAIT!$A:$X,13,FALSE)</f>
        <v>0</v>
      </c>
      <c r="AL503" s="63">
        <f>VLOOKUP($AC503,pTRAIT!$A:$X,14,FALSE)</f>
        <v>0</v>
      </c>
      <c r="AM503" s="63">
        <f>VLOOKUP($AC503,pTRAIT!$A:$X,15,FALSE)</f>
        <v>0</v>
      </c>
      <c r="AN503" s="63">
        <f>VLOOKUP($AC503,pTRAIT!$A:$X,16,FALSE)</f>
        <v>0</v>
      </c>
      <c r="AO503" s="63">
        <f>VLOOKUP($AC503,pTRAIT!$A:$X,17,FALSE)</f>
        <v>0</v>
      </c>
      <c r="AP503" s="63">
        <f>VLOOKUP($AC503,pTRAIT!$A:$X,18,FALSE)</f>
        <v>0</v>
      </c>
      <c r="AQ503" s="63">
        <f>VLOOKUP($AC503,pTRAIT!$A:$X,19,FALSE)</f>
        <v>0</v>
      </c>
      <c r="AR503" s="63">
        <f>VLOOKUP($AC503,pTRAIT!$A:$X,20,FALSE)</f>
        <v>0</v>
      </c>
      <c r="AS503" s="63">
        <f>VLOOKUP($AC503,pTRAIT!$A:$X,21,FALSE)</f>
        <v>0</v>
      </c>
      <c r="AT503" s="63">
        <f>VLOOKUP($AC503,pTRAIT!$A:$X,22,FALSE)</f>
        <v>0</v>
      </c>
      <c r="AU503" s="63">
        <f>VLOOKUP($AC503,pTRAIT!$A:$X,23,FALSE)</f>
        <v>0</v>
      </c>
      <c r="AV503" s="63">
        <f>VLOOKUP($AC503,pTRAIT!$A:$X,24,FALSE)</f>
        <v>0</v>
      </c>
    </row>
    <row r="504" spans="1:48" ht="12" hidden="1" customHeight="1" x14ac:dyDescent="0.2">
      <c r="A504" s="32">
        <v>951</v>
      </c>
      <c r="B504" s="33" t="s">
        <v>5</v>
      </c>
      <c r="C504" s="34">
        <v>979</v>
      </c>
      <c r="D504" s="32" t="str">
        <f t="shared" si="7"/>
        <v>951X979</v>
      </c>
      <c r="E504" s="49" t="s">
        <v>1619</v>
      </c>
      <c r="F504" s="61" t="s">
        <v>2127</v>
      </c>
      <c r="G504" s="41" t="s">
        <v>43</v>
      </c>
      <c r="H504" s="38"/>
      <c r="I504" s="32">
        <v>951</v>
      </c>
      <c r="J504" s="63">
        <f>VLOOKUP(I504,pTRAIT!A:B,2,FALSE)</f>
        <v>0</v>
      </c>
      <c r="K504" s="63" t="s">
        <v>2724</v>
      </c>
      <c r="L504" s="63"/>
      <c r="M504" s="63" t="s">
        <v>2437</v>
      </c>
      <c r="N504" s="63" t="s">
        <v>2730</v>
      </c>
      <c r="O504" s="63" t="s">
        <v>2431</v>
      </c>
      <c r="P504" s="63" t="s">
        <v>2732</v>
      </c>
      <c r="Q504" s="63" t="s">
        <v>2431</v>
      </c>
      <c r="R504" s="63" t="s">
        <v>2735</v>
      </c>
      <c r="S504" s="63" t="s">
        <v>2431</v>
      </c>
      <c r="T504" s="63" t="s">
        <v>2431</v>
      </c>
      <c r="U504" s="63" t="s">
        <v>2431</v>
      </c>
      <c r="V504" s="63" t="s">
        <v>2431</v>
      </c>
      <c r="W504" s="63" t="s">
        <v>2431</v>
      </c>
      <c r="X504" s="63" t="s">
        <v>2431</v>
      </c>
      <c r="Y504" s="63" t="s">
        <v>2740</v>
      </c>
      <c r="Z504" s="63"/>
      <c r="AA504" s="63" t="s">
        <v>2728</v>
      </c>
      <c r="AB504" s="63"/>
      <c r="AC504" s="34">
        <v>979</v>
      </c>
      <c r="AD504" s="40" t="str">
        <f>VLOOKUP(AC504,pTRAIT!A:B,2,FALSE)</f>
        <v>EM5RTMi1;NST=X / EM5RTMi1Pu;NST=X</v>
      </c>
      <c r="AE504" s="63">
        <f>VLOOKUP($AC504,pTRAIT!$A:$X,7,FALSE)</f>
        <v>0</v>
      </c>
      <c r="AF504" s="63">
        <f>VLOOKUP($AC504,pTRAIT!$A:$X,8,FALSE)</f>
        <v>0</v>
      </c>
      <c r="AG504" s="63">
        <f>VLOOKUP($AC504,pTRAIT!$A:$X,9,FALSE)</f>
        <v>0</v>
      </c>
      <c r="AH504" s="63">
        <f>VLOOKUP($AC504,pTRAIT!$A:$X,10,FALSE)</f>
        <v>0</v>
      </c>
      <c r="AI504" s="63">
        <f>VLOOKUP($AC504,pTRAIT!$A:$X,11,FALSE)</f>
        <v>0</v>
      </c>
      <c r="AJ504" s="63">
        <f>VLOOKUP($AC504,pTRAIT!$A:$X,12,FALSE)</f>
        <v>0</v>
      </c>
      <c r="AK504" s="63">
        <f>VLOOKUP($AC504,pTRAIT!$A:$X,13,FALSE)</f>
        <v>0</v>
      </c>
      <c r="AL504" s="63">
        <f>VLOOKUP($AC504,pTRAIT!$A:$X,14,FALSE)</f>
        <v>0</v>
      </c>
      <c r="AM504" s="63">
        <f>VLOOKUP($AC504,pTRAIT!$A:$X,15,FALSE)</f>
        <v>0</v>
      </c>
      <c r="AN504" s="63">
        <f>VLOOKUP($AC504,pTRAIT!$A:$X,16,FALSE)</f>
        <v>0</v>
      </c>
      <c r="AO504" s="63">
        <f>VLOOKUP($AC504,pTRAIT!$A:$X,17,FALSE)</f>
        <v>0</v>
      </c>
      <c r="AP504" s="63">
        <f>VLOOKUP($AC504,pTRAIT!$A:$X,18,FALSE)</f>
        <v>0</v>
      </c>
      <c r="AQ504" s="63">
        <f>VLOOKUP($AC504,pTRAIT!$A:$X,19,FALSE)</f>
        <v>0</v>
      </c>
      <c r="AR504" s="63">
        <f>VLOOKUP($AC504,pTRAIT!$A:$X,20,FALSE)</f>
        <v>0</v>
      </c>
      <c r="AS504" s="63">
        <f>VLOOKUP($AC504,pTRAIT!$A:$X,21,FALSE)</f>
        <v>0</v>
      </c>
      <c r="AT504" s="63">
        <f>VLOOKUP($AC504,pTRAIT!$A:$X,22,FALSE)</f>
        <v>0</v>
      </c>
      <c r="AU504" s="63">
        <f>VLOOKUP($AC504,pTRAIT!$A:$X,23,FALSE)</f>
        <v>0</v>
      </c>
      <c r="AV504" s="63">
        <f>VLOOKUP($AC504,pTRAIT!$A:$X,24,FALSE)</f>
        <v>0</v>
      </c>
    </row>
    <row r="505" spans="1:48" ht="12" hidden="1" customHeight="1" x14ac:dyDescent="0.2">
      <c r="A505" s="32">
        <v>951</v>
      </c>
      <c r="B505" s="33" t="s">
        <v>5</v>
      </c>
      <c r="C505" s="34">
        <v>980</v>
      </c>
      <c r="D505" s="32" t="str">
        <f t="shared" si="7"/>
        <v>951X980</v>
      </c>
      <c r="E505" s="49" t="s">
        <v>1619</v>
      </c>
      <c r="F505" s="61" t="s">
        <v>2128</v>
      </c>
      <c r="G505" s="41" t="s">
        <v>43</v>
      </c>
      <c r="H505" s="38"/>
      <c r="I505" s="32">
        <v>951</v>
      </c>
      <c r="J505" s="63">
        <f>VLOOKUP(I505,pTRAIT!A:B,2,FALSE)</f>
        <v>0</v>
      </c>
      <c r="K505" s="63" t="s">
        <v>2724</v>
      </c>
      <c r="L505" s="63"/>
      <c r="M505" s="63" t="s">
        <v>2437</v>
      </c>
      <c r="N505" s="63" t="s">
        <v>2730</v>
      </c>
      <c r="O505" s="63" t="s">
        <v>2431</v>
      </c>
      <c r="P505" s="63" t="s">
        <v>2732</v>
      </c>
      <c r="Q505" s="63" t="s">
        <v>2431</v>
      </c>
      <c r="R505" s="63" t="s">
        <v>2735</v>
      </c>
      <c r="S505" s="63" t="s">
        <v>2431</v>
      </c>
      <c r="T505" s="63" t="s">
        <v>2431</v>
      </c>
      <c r="U505" s="63" t="s">
        <v>2431</v>
      </c>
      <c r="V505" s="63" t="s">
        <v>2431</v>
      </c>
      <c r="W505" s="63" t="s">
        <v>2431</v>
      </c>
      <c r="X505" s="63" t="s">
        <v>2431</v>
      </c>
      <c r="Y505" s="63" t="s">
        <v>2740</v>
      </c>
      <c r="Z505" s="63"/>
      <c r="AA505" s="63" t="s">
        <v>2728</v>
      </c>
      <c r="AB505" s="63"/>
      <c r="AC505" s="34">
        <v>980</v>
      </c>
      <c r="AD505" s="40" t="str">
        <f>VLOOKUP(AC505,pTRAIT!A:B,2,FALSE)</f>
        <v>EM5RTMi1;NST=X / EM5RTUeRo5So5Cf9Pu;NST=X</v>
      </c>
      <c r="AE505" s="63">
        <f>VLOOKUP($AC505,pTRAIT!$A:$X,7,FALSE)</f>
        <v>0</v>
      </c>
      <c r="AF505" s="63">
        <f>VLOOKUP($AC505,pTRAIT!$A:$X,8,FALSE)</f>
        <v>0</v>
      </c>
      <c r="AG505" s="63">
        <f>VLOOKUP($AC505,pTRAIT!$A:$X,9,FALSE)</f>
        <v>0</v>
      </c>
      <c r="AH505" s="63">
        <f>VLOOKUP($AC505,pTRAIT!$A:$X,10,FALSE)</f>
        <v>0</v>
      </c>
      <c r="AI505" s="63">
        <f>VLOOKUP($AC505,pTRAIT!$A:$X,11,FALSE)</f>
        <v>0</v>
      </c>
      <c r="AJ505" s="63">
        <f>VLOOKUP($AC505,pTRAIT!$A:$X,12,FALSE)</f>
        <v>0</v>
      </c>
      <c r="AK505" s="63">
        <f>VLOOKUP($AC505,pTRAIT!$A:$X,13,FALSE)</f>
        <v>0</v>
      </c>
      <c r="AL505" s="63">
        <f>VLOOKUP($AC505,pTRAIT!$A:$X,14,FALSE)</f>
        <v>0</v>
      </c>
      <c r="AM505" s="63">
        <f>VLOOKUP($AC505,pTRAIT!$A:$X,15,FALSE)</f>
        <v>0</v>
      </c>
      <c r="AN505" s="63">
        <f>VLOOKUP($AC505,pTRAIT!$A:$X,16,FALSE)</f>
        <v>0</v>
      </c>
      <c r="AO505" s="63">
        <f>VLOOKUP($AC505,pTRAIT!$A:$X,17,FALSE)</f>
        <v>0</v>
      </c>
      <c r="AP505" s="63">
        <f>VLOOKUP($AC505,pTRAIT!$A:$X,18,FALSE)</f>
        <v>0</v>
      </c>
      <c r="AQ505" s="63">
        <f>VLOOKUP($AC505,pTRAIT!$A:$X,19,FALSE)</f>
        <v>0</v>
      </c>
      <c r="AR505" s="63">
        <f>VLOOKUP($AC505,pTRAIT!$A:$X,20,FALSE)</f>
        <v>0</v>
      </c>
      <c r="AS505" s="63">
        <f>VLOOKUP($AC505,pTRAIT!$A:$X,21,FALSE)</f>
        <v>0</v>
      </c>
      <c r="AT505" s="63">
        <f>VLOOKUP($AC505,pTRAIT!$A:$X,22,FALSE)</f>
        <v>0</v>
      </c>
      <c r="AU505" s="63">
        <f>VLOOKUP($AC505,pTRAIT!$A:$X,23,FALSE)</f>
        <v>0</v>
      </c>
      <c r="AV505" s="63">
        <f>VLOOKUP($AC505,pTRAIT!$A:$X,24,FALSE)</f>
        <v>0</v>
      </c>
    </row>
    <row r="506" spans="1:48" ht="12" hidden="1" customHeight="1" x14ac:dyDescent="0.2">
      <c r="A506" s="32">
        <v>951</v>
      </c>
      <c r="B506" s="33" t="s">
        <v>5</v>
      </c>
      <c r="C506" s="34">
        <v>981</v>
      </c>
      <c r="D506" s="32" t="str">
        <f t="shared" si="7"/>
        <v>951X981</v>
      </c>
      <c r="E506" s="49" t="s">
        <v>1619</v>
      </c>
      <c r="F506" s="61" t="s">
        <v>2129</v>
      </c>
      <c r="G506" s="41" t="s">
        <v>43</v>
      </c>
      <c r="H506" s="38"/>
      <c r="I506" s="32">
        <v>951</v>
      </c>
      <c r="J506" s="63">
        <f>VLOOKUP(I506,pTRAIT!A:B,2,FALSE)</f>
        <v>0</v>
      </c>
      <c r="K506" s="63" t="s">
        <v>2724</v>
      </c>
      <c r="L506" s="63"/>
      <c r="M506" s="63" t="s">
        <v>2437</v>
      </c>
      <c r="N506" s="63" t="s">
        <v>2730</v>
      </c>
      <c r="O506" s="63" t="s">
        <v>2431</v>
      </c>
      <c r="P506" s="63" t="s">
        <v>2732</v>
      </c>
      <c r="Q506" s="63" t="s">
        <v>2431</v>
      </c>
      <c r="R506" s="63" t="s">
        <v>2735</v>
      </c>
      <c r="S506" s="63" t="s">
        <v>2431</v>
      </c>
      <c r="T506" s="63" t="s">
        <v>2431</v>
      </c>
      <c r="U506" s="63" t="s">
        <v>2431</v>
      </c>
      <c r="V506" s="63" t="s">
        <v>2431</v>
      </c>
      <c r="W506" s="63" t="s">
        <v>2431</v>
      </c>
      <c r="X506" s="63" t="s">
        <v>2431</v>
      </c>
      <c r="Y506" s="63" t="s">
        <v>2740</v>
      </c>
      <c r="Z506" s="63"/>
      <c r="AA506" s="63" t="s">
        <v>2728</v>
      </c>
      <c r="AB506" s="63"/>
      <c r="AC506" s="34">
        <v>981</v>
      </c>
      <c r="AD506" s="40" t="str">
        <f>VLOOKUP(AC506,pTRAIT!A:B,2,FALSE)</f>
        <v>EM5RTMi1;NST=X / EM5RTUeRo5So5Cf9Pu;NST=X</v>
      </c>
      <c r="AE506" s="63">
        <f>VLOOKUP($AC506,pTRAIT!$A:$X,7,FALSE)</f>
        <v>0</v>
      </c>
      <c r="AF506" s="63">
        <f>VLOOKUP($AC506,pTRAIT!$A:$X,8,FALSE)</f>
        <v>0</v>
      </c>
      <c r="AG506" s="63">
        <f>VLOOKUP($AC506,pTRAIT!$A:$X,9,FALSE)</f>
        <v>0</v>
      </c>
      <c r="AH506" s="63">
        <f>VLOOKUP($AC506,pTRAIT!$A:$X,10,FALSE)</f>
        <v>0</v>
      </c>
      <c r="AI506" s="63">
        <f>VLOOKUP($AC506,pTRAIT!$A:$X,11,FALSE)</f>
        <v>0</v>
      </c>
      <c r="AJ506" s="63">
        <f>VLOOKUP($AC506,pTRAIT!$A:$X,12,FALSE)</f>
        <v>0</v>
      </c>
      <c r="AK506" s="63">
        <f>VLOOKUP($AC506,pTRAIT!$A:$X,13,FALSE)</f>
        <v>0</v>
      </c>
      <c r="AL506" s="63">
        <f>VLOOKUP($AC506,pTRAIT!$A:$X,14,FALSE)</f>
        <v>0</v>
      </c>
      <c r="AM506" s="63">
        <f>VLOOKUP($AC506,pTRAIT!$A:$X,15,FALSE)</f>
        <v>0</v>
      </c>
      <c r="AN506" s="63">
        <f>VLOOKUP($AC506,pTRAIT!$A:$X,16,FALSE)</f>
        <v>0</v>
      </c>
      <c r="AO506" s="63">
        <f>VLOOKUP($AC506,pTRAIT!$A:$X,17,FALSE)</f>
        <v>0</v>
      </c>
      <c r="AP506" s="63">
        <f>VLOOKUP($AC506,pTRAIT!$A:$X,18,FALSE)</f>
        <v>0</v>
      </c>
      <c r="AQ506" s="63">
        <f>VLOOKUP($AC506,pTRAIT!$A:$X,19,FALSE)</f>
        <v>0</v>
      </c>
      <c r="AR506" s="63">
        <f>VLOOKUP($AC506,pTRAIT!$A:$X,20,FALSE)</f>
        <v>0</v>
      </c>
      <c r="AS506" s="63">
        <f>VLOOKUP($AC506,pTRAIT!$A:$X,21,FALSE)</f>
        <v>0</v>
      </c>
      <c r="AT506" s="63">
        <f>VLOOKUP($AC506,pTRAIT!$A:$X,22,FALSE)</f>
        <v>0</v>
      </c>
      <c r="AU506" s="63">
        <f>VLOOKUP($AC506,pTRAIT!$A:$X,23,FALSE)</f>
        <v>0</v>
      </c>
      <c r="AV506" s="63">
        <f>VLOOKUP($AC506,pTRAIT!$A:$X,24,FALSE)</f>
        <v>0</v>
      </c>
    </row>
    <row r="507" spans="1:48" ht="12" hidden="1" customHeight="1" x14ac:dyDescent="0.2">
      <c r="A507" s="32">
        <v>951</v>
      </c>
      <c r="B507" s="33" t="s">
        <v>5</v>
      </c>
      <c r="C507" s="34">
        <v>982</v>
      </c>
      <c r="D507" s="32" t="str">
        <f t="shared" si="7"/>
        <v>951X982</v>
      </c>
      <c r="E507" s="49" t="s">
        <v>1619</v>
      </c>
      <c r="F507" s="61" t="s">
        <v>2130</v>
      </c>
      <c r="G507" s="41" t="s">
        <v>43</v>
      </c>
      <c r="H507" s="38"/>
      <c r="I507" s="32">
        <v>951</v>
      </c>
      <c r="J507" s="63">
        <f>VLOOKUP(I507,pTRAIT!A:B,2,FALSE)</f>
        <v>0</v>
      </c>
      <c r="K507" s="63" t="s">
        <v>2724</v>
      </c>
      <c r="L507" s="63"/>
      <c r="M507" s="63" t="s">
        <v>2437</v>
      </c>
      <c r="N507" s="63" t="s">
        <v>2730</v>
      </c>
      <c r="O507" s="63" t="s">
        <v>2431</v>
      </c>
      <c r="P507" s="63" t="s">
        <v>2732</v>
      </c>
      <c r="Q507" s="63" t="s">
        <v>2431</v>
      </c>
      <c r="R507" s="63" t="s">
        <v>2735</v>
      </c>
      <c r="S507" s="63" t="s">
        <v>2431</v>
      </c>
      <c r="T507" s="63" t="s">
        <v>2431</v>
      </c>
      <c r="U507" s="63" t="s">
        <v>2431</v>
      </c>
      <c r="V507" s="63" t="s">
        <v>2431</v>
      </c>
      <c r="W507" s="63" t="s">
        <v>2431</v>
      </c>
      <c r="X507" s="63" t="s">
        <v>2431</v>
      </c>
      <c r="Y507" s="63" t="s">
        <v>2740</v>
      </c>
      <c r="Z507" s="63"/>
      <c r="AA507" s="63" t="s">
        <v>2728</v>
      </c>
      <c r="AB507" s="63"/>
      <c r="AC507" s="34">
        <v>982</v>
      </c>
      <c r="AD507" s="40" t="str">
        <f>VLOOKUP(AC507,pTRAIT!A:B,2,FALSE)</f>
        <v>EM5RTMi1;NST=X / EM5RTUeRo5So5Cf9Pu;NST=X</v>
      </c>
      <c r="AE507" s="63">
        <f>VLOOKUP($AC507,pTRAIT!$A:$X,7,FALSE)</f>
        <v>0</v>
      </c>
      <c r="AF507" s="63">
        <f>VLOOKUP($AC507,pTRAIT!$A:$X,8,FALSE)</f>
        <v>0</v>
      </c>
      <c r="AG507" s="63">
        <f>VLOOKUP($AC507,pTRAIT!$A:$X,9,FALSE)</f>
        <v>0</v>
      </c>
      <c r="AH507" s="63">
        <f>VLOOKUP($AC507,pTRAIT!$A:$X,10,FALSE)</f>
        <v>0</v>
      </c>
      <c r="AI507" s="63">
        <f>VLOOKUP($AC507,pTRAIT!$A:$X,11,FALSE)</f>
        <v>0</v>
      </c>
      <c r="AJ507" s="63">
        <f>VLOOKUP($AC507,pTRAIT!$A:$X,12,FALSE)</f>
        <v>0</v>
      </c>
      <c r="AK507" s="63">
        <f>VLOOKUP($AC507,pTRAIT!$A:$X,13,FALSE)</f>
        <v>0</v>
      </c>
      <c r="AL507" s="63">
        <f>VLOOKUP($AC507,pTRAIT!$A:$X,14,FALSE)</f>
        <v>0</v>
      </c>
      <c r="AM507" s="63">
        <f>VLOOKUP($AC507,pTRAIT!$A:$X,15,FALSE)</f>
        <v>0</v>
      </c>
      <c r="AN507" s="63">
        <f>VLOOKUP($AC507,pTRAIT!$A:$X,16,FALSE)</f>
        <v>0</v>
      </c>
      <c r="AO507" s="63">
        <f>VLOOKUP($AC507,pTRAIT!$A:$X,17,FALSE)</f>
        <v>0</v>
      </c>
      <c r="AP507" s="63">
        <f>VLOOKUP($AC507,pTRAIT!$A:$X,18,FALSE)</f>
        <v>0</v>
      </c>
      <c r="AQ507" s="63">
        <f>VLOOKUP($AC507,pTRAIT!$A:$X,19,FALSE)</f>
        <v>0</v>
      </c>
      <c r="AR507" s="63">
        <f>VLOOKUP($AC507,pTRAIT!$A:$X,20,FALSE)</f>
        <v>0</v>
      </c>
      <c r="AS507" s="63">
        <f>VLOOKUP($AC507,pTRAIT!$A:$X,21,FALSE)</f>
        <v>0</v>
      </c>
      <c r="AT507" s="63">
        <f>VLOOKUP($AC507,pTRAIT!$A:$X,22,FALSE)</f>
        <v>0</v>
      </c>
      <c r="AU507" s="63">
        <f>VLOOKUP($AC507,pTRAIT!$A:$X,23,FALSE)</f>
        <v>0</v>
      </c>
      <c r="AV507" s="63">
        <f>VLOOKUP($AC507,pTRAIT!$A:$X,24,FALSE)</f>
        <v>0</v>
      </c>
    </row>
    <row r="508" spans="1:48" ht="12" hidden="1" customHeight="1" x14ac:dyDescent="0.2">
      <c r="A508" s="32">
        <v>951</v>
      </c>
      <c r="B508" s="33" t="s">
        <v>5</v>
      </c>
      <c r="C508" s="34">
        <v>983</v>
      </c>
      <c r="D508" s="32" t="str">
        <f t="shared" si="7"/>
        <v>951X983</v>
      </c>
      <c r="E508" s="49" t="s">
        <v>1619</v>
      </c>
      <c r="F508" s="61" t="s">
        <v>2131</v>
      </c>
      <c r="G508" s="41" t="s">
        <v>43</v>
      </c>
      <c r="H508" s="45"/>
      <c r="I508" s="32">
        <v>951</v>
      </c>
      <c r="J508" s="63">
        <f>VLOOKUP(I508,pTRAIT!A:B,2,FALSE)</f>
        <v>0</v>
      </c>
      <c r="K508" s="63" t="s">
        <v>2724</v>
      </c>
      <c r="L508" s="63"/>
      <c r="M508" s="63" t="s">
        <v>2437</v>
      </c>
      <c r="N508" s="63" t="s">
        <v>2730</v>
      </c>
      <c r="O508" s="63" t="s">
        <v>2431</v>
      </c>
      <c r="P508" s="63" t="s">
        <v>2732</v>
      </c>
      <c r="Q508" s="63" t="s">
        <v>2431</v>
      </c>
      <c r="R508" s="63" t="s">
        <v>2735</v>
      </c>
      <c r="S508" s="63" t="s">
        <v>2431</v>
      </c>
      <c r="T508" s="63" t="s">
        <v>2431</v>
      </c>
      <c r="U508" s="63" t="s">
        <v>2431</v>
      </c>
      <c r="V508" s="63" t="s">
        <v>2431</v>
      </c>
      <c r="W508" s="63" t="s">
        <v>2431</v>
      </c>
      <c r="X508" s="63" t="s">
        <v>2431</v>
      </c>
      <c r="Y508" s="63" t="s">
        <v>2740</v>
      </c>
      <c r="Z508" s="63"/>
      <c r="AA508" s="63" t="s">
        <v>2728</v>
      </c>
      <c r="AB508" s="63"/>
      <c r="AC508" s="34">
        <v>983</v>
      </c>
      <c r="AD508" s="40" t="str">
        <f>VLOOKUP(AC508,pTRAIT!A:B,2,FALSE)</f>
        <v>EM5RTMi1;NST=X / EM5RTUeRo5So5Cf9Pu;NST=X</v>
      </c>
      <c r="AE508" s="63">
        <f>VLOOKUP($AC508,pTRAIT!$A:$X,7,FALSE)</f>
        <v>0</v>
      </c>
      <c r="AF508" s="63">
        <f>VLOOKUP($AC508,pTRAIT!$A:$X,8,FALSE)</f>
        <v>0</v>
      </c>
      <c r="AG508" s="63">
        <f>VLOOKUP($AC508,pTRAIT!$A:$X,9,FALSE)</f>
        <v>0</v>
      </c>
      <c r="AH508" s="63">
        <f>VLOOKUP($AC508,pTRAIT!$A:$X,10,FALSE)</f>
        <v>0</v>
      </c>
      <c r="AI508" s="63">
        <f>VLOOKUP($AC508,pTRAIT!$A:$X,11,FALSE)</f>
        <v>0</v>
      </c>
      <c r="AJ508" s="63">
        <f>VLOOKUP($AC508,pTRAIT!$A:$X,12,FALSE)</f>
        <v>0</v>
      </c>
      <c r="AK508" s="63">
        <f>VLOOKUP($AC508,pTRAIT!$A:$X,13,FALSE)</f>
        <v>0</v>
      </c>
      <c r="AL508" s="63">
        <f>VLOOKUP($AC508,pTRAIT!$A:$X,14,FALSE)</f>
        <v>0</v>
      </c>
      <c r="AM508" s="63">
        <f>VLOOKUP($AC508,pTRAIT!$A:$X,15,FALSE)</f>
        <v>0</v>
      </c>
      <c r="AN508" s="63">
        <f>VLOOKUP($AC508,pTRAIT!$A:$X,16,FALSE)</f>
        <v>0</v>
      </c>
      <c r="AO508" s="63">
        <f>VLOOKUP($AC508,pTRAIT!$A:$X,17,FALSE)</f>
        <v>0</v>
      </c>
      <c r="AP508" s="63">
        <f>VLOOKUP($AC508,pTRAIT!$A:$X,18,FALSE)</f>
        <v>0</v>
      </c>
      <c r="AQ508" s="63">
        <f>VLOOKUP($AC508,pTRAIT!$A:$X,19,FALSE)</f>
        <v>0</v>
      </c>
      <c r="AR508" s="63">
        <f>VLOOKUP($AC508,pTRAIT!$A:$X,20,FALSE)</f>
        <v>0</v>
      </c>
      <c r="AS508" s="63">
        <f>VLOOKUP($AC508,pTRAIT!$A:$X,21,FALSE)</f>
        <v>0</v>
      </c>
      <c r="AT508" s="63">
        <f>VLOOKUP($AC508,pTRAIT!$A:$X,22,FALSE)</f>
        <v>0</v>
      </c>
      <c r="AU508" s="63">
        <f>VLOOKUP($AC508,pTRAIT!$A:$X,23,FALSE)</f>
        <v>0</v>
      </c>
      <c r="AV508" s="63">
        <f>VLOOKUP($AC508,pTRAIT!$A:$X,24,FALSE)</f>
        <v>0</v>
      </c>
    </row>
    <row r="509" spans="1:48" ht="12" hidden="1" customHeight="1" x14ac:dyDescent="0.2">
      <c r="A509" s="32">
        <v>951</v>
      </c>
      <c r="B509" s="33" t="s">
        <v>5</v>
      </c>
      <c r="C509" s="34">
        <v>984</v>
      </c>
      <c r="D509" s="32" t="str">
        <f t="shared" si="7"/>
        <v>951X984</v>
      </c>
      <c r="E509" s="49" t="s">
        <v>1619</v>
      </c>
      <c r="F509" s="61" t="s">
        <v>2132</v>
      </c>
      <c r="G509" s="41" t="s">
        <v>43</v>
      </c>
      <c r="H509" s="38"/>
      <c r="I509" s="32">
        <v>951</v>
      </c>
      <c r="J509" s="63">
        <f>VLOOKUP(I509,pTRAIT!A:B,2,FALSE)</f>
        <v>0</v>
      </c>
      <c r="K509" s="63" t="s">
        <v>2724</v>
      </c>
      <c r="L509" s="63"/>
      <c r="M509" s="63" t="s">
        <v>2437</v>
      </c>
      <c r="N509" s="63" t="s">
        <v>2730</v>
      </c>
      <c r="O509" s="63" t="s">
        <v>2431</v>
      </c>
      <c r="P509" s="63" t="s">
        <v>2732</v>
      </c>
      <c r="Q509" s="63" t="s">
        <v>2431</v>
      </c>
      <c r="R509" s="63" t="s">
        <v>2735</v>
      </c>
      <c r="S509" s="63" t="s">
        <v>2431</v>
      </c>
      <c r="T509" s="63" t="s">
        <v>2431</v>
      </c>
      <c r="U509" s="63" t="s">
        <v>2431</v>
      </c>
      <c r="V509" s="63" t="s">
        <v>2431</v>
      </c>
      <c r="W509" s="63" t="s">
        <v>2431</v>
      </c>
      <c r="X509" s="63" t="s">
        <v>2431</v>
      </c>
      <c r="Y509" s="63" t="s">
        <v>2740</v>
      </c>
      <c r="Z509" s="63"/>
      <c r="AA509" s="63" t="s">
        <v>2728</v>
      </c>
      <c r="AB509" s="63"/>
      <c r="AC509" s="34">
        <v>984</v>
      </c>
      <c r="AD509" s="40" t="str">
        <f>VLOOKUP(AC509,pTRAIT!A:B,2,FALSE)</f>
        <v>EM5RTMi1;NST=X / EM5RTUeRo5So5Cf9Pu;NST=X</v>
      </c>
      <c r="AE509" s="63">
        <f>VLOOKUP($AC509,pTRAIT!$A:$X,7,FALSE)</f>
        <v>0</v>
      </c>
      <c r="AF509" s="63">
        <f>VLOOKUP($AC509,pTRAIT!$A:$X,8,FALSE)</f>
        <v>0</v>
      </c>
      <c r="AG509" s="63">
        <f>VLOOKUP($AC509,pTRAIT!$A:$X,9,FALSE)</f>
        <v>0</v>
      </c>
      <c r="AH509" s="63">
        <f>VLOOKUP($AC509,pTRAIT!$A:$X,10,FALSE)</f>
        <v>0</v>
      </c>
      <c r="AI509" s="63">
        <f>VLOOKUP($AC509,pTRAIT!$A:$X,11,FALSE)</f>
        <v>0</v>
      </c>
      <c r="AJ509" s="63">
        <f>VLOOKUP($AC509,pTRAIT!$A:$X,12,FALSE)</f>
        <v>0</v>
      </c>
      <c r="AK509" s="63">
        <f>VLOOKUP($AC509,pTRAIT!$A:$X,13,FALSE)</f>
        <v>0</v>
      </c>
      <c r="AL509" s="63">
        <f>VLOOKUP($AC509,pTRAIT!$A:$X,14,FALSE)</f>
        <v>0</v>
      </c>
      <c r="AM509" s="63">
        <f>VLOOKUP($AC509,pTRAIT!$A:$X,15,FALSE)</f>
        <v>0</v>
      </c>
      <c r="AN509" s="63">
        <f>VLOOKUP($AC509,pTRAIT!$A:$X,16,FALSE)</f>
        <v>0</v>
      </c>
      <c r="AO509" s="63">
        <f>VLOOKUP($AC509,pTRAIT!$A:$X,17,FALSE)</f>
        <v>0</v>
      </c>
      <c r="AP509" s="63">
        <f>VLOOKUP($AC509,pTRAIT!$A:$X,18,FALSE)</f>
        <v>0</v>
      </c>
      <c r="AQ509" s="63">
        <f>VLOOKUP($AC509,pTRAIT!$A:$X,19,FALSE)</f>
        <v>0</v>
      </c>
      <c r="AR509" s="63">
        <f>VLOOKUP($AC509,pTRAIT!$A:$X,20,FALSE)</f>
        <v>0</v>
      </c>
      <c r="AS509" s="63">
        <f>VLOOKUP($AC509,pTRAIT!$A:$X,21,FALSE)</f>
        <v>0</v>
      </c>
      <c r="AT509" s="63">
        <f>VLOOKUP($AC509,pTRAIT!$A:$X,22,FALSE)</f>
        <v>0</v>
      </c>
      <c r="AU509" s="63">
        <f>VLOOKUP($AC509,pTRAIT!$A:$X,23,FALSE)</f>
        <v>0</v>
      </c>
      <c r="AV509" s="63">
        <f>VLOOKUP($AC509,pTRAIT!$A:$X,24,FALSE)</f>
        <v>0</v>
      </c>
    </row>
    <row r="510" spans="1:48" ht="12" hidden="1" customHeight="1" x14ac:dyDescent="0.2">
      <c r="A510" s="32">
        <v>951</v>
      </c>
      <c r="B510" s="33" t="s">
        <v>5</v>
      </c>
      <c r="C510" s="34">
        <v>985</v>
      </c>
      <c r="D510" s="32" t="str">
        <f t="shared" si="7"/>
        <v>951X985</v>
      </c>
      <c r="E510" s="49" t="s">
        <v>1619</v>
      </c>
      <c r="F510" s="61" t="s">
        <v>2133</v>
      </c>
      <c r="G510" s="41" t="s">
        <v>43</v>
      </c>
      <c r="H510" s="38"/>
      <c r="I510" s="32">
        <v>951</v>
      </c>
      <c r="J510" s="63">
        <f>VLOOKUP(I510,pTRAIT!A:B,2,FALSE)</f>
        <v>0</v>
      </c>
      <c r="K510" s="63" t="s">
        <v>2724</v>
      </c>
      <c r="L510" s="63"/>
      <c r="M510" s="63" t="s">
        <v>2437</v>
      </c>
      <c r="N510" s="63" t="s">
        <v>2730</v>
      </c>
      <c r="O510" s="63" t="s">
        <v>2431</v>
      </c>
      <c r="P510" s="63" t="s">
        <v>2732</v>
      </c>
      <c r="Q510" s="63" t="s">
        <v>2431</v>
      </c>
      <c r="R510" s="63" t="s">
        <v>2735</v>
      </c>
      <c r="S510" s="63" t="s">
        <v>2431</v>
      </c>
      <c r="T510" s="63" t="s">
        <v>2431</v>
      </c>
      <c r="U510" s="63" t="s">
        <v>2431</v>
      </c>
      <c r="V510" s="63" t="s">
        <v>2431</v>
      </c>
      <c r="W510" s="63" t="s">
        <v>2431</v>
      </c>
      <c r="X510" s="63" t="s">
        <v>2431</v>
      </c>
      <c r="Y510" s="63" t="s">
        <v>2740</v>
      </c>
      <c r="Z510" s="63"/>
      <c r="AA510" s="63" t="s">
        <v>2728</v>
      </c>
      <c r="AB510" s="63"/>
      <c r="AC510" s="34">
        <v>985</v>
      </c>
      <c r="AD510" s="40" t="str">
        <f>VLOOKUP(AC510,pTRAIT!A:B,2,FALSE)</f>
        <v>EM5RTMi1;NST=X / EM5RTUeRo5So5Cf9Pu;NST=X</v>
      </c>
      <c r="AE510" s="63">
        <f>VLOOKUP($AC510,pTRAIT!$A:$X,7,FALSE)</f>
        <v>0</v>
      </c>
      <c r="AF510" s="63">
        <f>VLOOKUP($AC510,pTRAIT!$A:$X,8,FALSE)</f>
        <v>0</v>
      </c>
      <c r="AG510" s="63">
        <f>VLOOKUP($AC510,pTRAIT!$A:$X,9,FALSE)</f>
        <v>0</v>
      </c>
      <c r="AH510" s="63">
        <f>VLOOKUP($AC510,pTRAIT!$A:$X,10,FALSE)</f>
        <v>0</v>
      </c>
      <c r="AI510" s="63">
        <f>VLOOKUP($AC510,pTRAIT!$A:$X,11,FALSE)</f>
        <v>0</v>
      </c>
      <c r="AJ510" s="63">
        <f>VLOOKUP($AC510,pTRAIT!$A:$X,12,FALSE)</f>
        <v>0</v>
      </c>
      <c r="AK510" s="63">
        <f>VLOOKUP($AC510,pTRAIT!$A:$X,13,FALSE)</f>
        <v>0</v>
      </c>
      <c r="AL510" s="63">
        <f>VLOOKUP($AC510,pTRAIT!$A:$X,14,FALSE)</f>
        <v>0</v>
      </c>
      <c r="AM510" s="63">
        <f>VLOOKUP($AC510,pTRAIT!$A:$X,15,FALSE)</f>
        <v>0</v>
      </c>
      <c r="AN510" s="63">
        <f>VLOOKUP($AC510,pTRAIT!$A:$X,16,FALSE)</f>
        <v>0</v>
      </c>
      <c r="AO510" s="63">
        <f>VLOOKUP($AC510,pTRAIT!$A:$X,17,FALSE)</f>
        <v>0</v>
      </c>
      <c r="AP510" s="63">
        <f>VLOOKUP($AC510,pTRAIT!$A:$X,18,FALSE)</f>
        <v>0</v>
      </c>
      <c r="AQ510" s="63">
        <f>VLOOKUP($AC510,pTRAIT!$A:$X,19,FALSE)</f>
        <v>0</v>
      </c>
      <c r="AR510" s="63">
        <f>VLOOKUP($AC510,pTRAIT!$A:$X,20,FALSE)</f>
        <v>0</v>
      </c>
      <c r="AS510" s="63">
        <f>VLOOKUP($AC510,pTRAIT!$A:$X,21,FALSE)</f>
        <v>0</v>
      </c>
      <c r="AT510" s="63">
        <f>VLOOKUP($AC510,pTRAIT!$A:$X,22,FALSE)</f>
        <v>0</v>
      </c>
      <c r="AU510" s="63">
        <f>VLOOKUP($AC510,pTRAIT!$A:$X,23,FALSE)</f>
        <v>0</v>
      </c>
      <c r="AV510" s="63">
        <f>VLOOKUP($AC510,pTRAIT!$A:$X,24,FALSE)</f>
        <v>0</v>
      </c>
    </row>
    <row r="511" spans="1:48" ht="12" hidden="1" customHeight="1" x14ac:dyDescent="0.2">
      <c r="A511" s="32">
        <v>951</v>
      </c>
      <c r="B511" s="33" t="s">
        <v>5</v>
      </c>
      <c r="C511" s="34">
        <v>986</v>
      </c>
      <c r="D511" s="32" t="str">
        <f t="shared" si="7"/>
        <v>951X986</v>
      </c>
      <c r="E511" s="49" t="s">
        <v>1619</v>
      </c>
      <c r="F511" s="61" t="s">
        <v>2134</v>
      </c>
      <c r="G511" s="41" t="s">
        <v>43</v>
      </c>
      <c r="H511" s="38"/>
      <c r="I511" s="32">
        <v>951</v>
      </c>
      <c r="J511" s="63">
        <f>VLOOKUP(I511,pTRAIT!A:B,2,FALSE)</f>
        <v>0</v>
      </c>
      <c r="K511" s="63" t="s">
        <v>2724</v>
      </c>
      <c r="L511" s="63"/>
      <c r="M511" s="63" t="s">
        <v>2437</v>
      </c>
      <c r="N511" s="63" t="s">
        <v>2730</v>
      </c>
      <c r="O511" s="63" t="s">
        <v>2431</v>
      </c>
      <c r="P511" s="63" t="s">
        <v>2732</v>
      </c>
      <c r="Q511" s="63" t="s">
        <v>2431</v>
      </c>
      <c r="R511" s="63" t="s">
        <v>2735</v>
      </c>
      <c r="S511" s="63" t="s">
        <v>2431</v>
      </c>
      <c r="T511" s="63" t="s">
        <v>2431</v>
      </c>
      <c r="U511" s="63" t="s">
        <v>2431</v>
      </c>
      <c r="V511" s="63" t="s">
        <v>2431</v>
      </c>
      <c r="W511" s="63" t="s">
        <v>2431</v>
      </c>
      <c r="X511" s="63" t="s">
        <v>2431</v>
      </c>
      <c r="Y511" s="63" t="s">
        <v>2740</v>
      </c>
      <c r="Z511" s="63"/>
      <c r="AA511" s="63" t="s">
        <v>2728</v>
      </c>
      <c r="AB511" s="63"/>
      <c r="AC511" s="34">
        <v>986</v>
      </c>
      <c r="AD511" s="40" t="str">
        <f>VLOOKUP(AC511,pTRAIT!A:B,2,FALSE)</f>
        <v>EM5RTMi1;NST=X / EM5RTUeRo5So5Cf9Pu;NST=X</v>
      </c>
      <c r="AE511" s="63">
        <f>VLOOKUP($AC511,pTRAIT!$A:$X,7,FALSE)</f>
        <v>0</v>
      </c>
      <c r="AF511" s="63">
        <f>VLOOKUP($AC511,pTRAIT!$A:$X,8,FALSE)</f>
        <v>0</v>
      </c>
      <c r="AG511" s="63">
        <f>VLOOKUP($AC511,pTRAIT!$A:$X,9,FALSE)</f>
        <v>0</v>
      </c>
      <c r="AH511" s="63">
        <f>VLOOKUP($AC511,pTRAIT!$A:$X,10,FALSE)</f>
        <v>0</v>
      </c>
      <c r="AI511" s="63">
        <f>VLOOKUP($AC511,pTRAIT!$A:$X,11,FALSE)</f>
        <v>0</v>
      </c>
      <c r="AJ511" s="63">
        <f>VLOOKUP($AC511,pTRAIT!$A:$X,12,FALSE)</f>
        <v>0</v>
      </c>
      <c r="AK511" s="63">
        <f>VLOOKUP($AC511,pTRAIT!$A:$X,13,FALSE)</f>
        <v>0</v>
      </c>
      <c r="AL511" s="63">
        <f>VLOOKUP($AC511,pTRAIT!$A:$X,14,FALSE)</f>
        <v>0</v>
      </c>
      <c r="AM511" s="63">
        <f>VLOOKUP($AC511,pTRAIT!$A:$X,15,FALSE)</f>
        <v>0</v>
      </c>
      <c r="AN511" s="63">
        <f>VLOOKUP($AC511,pTRAIT!$A:$X,16,FALSE)</f>
        <v>0</v>
      </c>
      <c r="AO511" s="63">
        <f>VLOOKUP($AC511,pTRAIT!$A:$X,17,FALSE)</f>
        <v>0</v>
      </c>
      <c r="AP511" s="63">
        <f>VLOOKUP($AC511,pTRAIT!$A:$X,18,FALSE)</f>
        <v>0</v>
      </c>
      <c r="AQ511" s="63">
        <f>VLOOKUP($AC511,pTRAIT!$A:$X,19,FALSE)</f>
        <v>0</v>
      </c>
      <c r="AR511" s="63">
        <f>VLOOKUP($AC511,pTRAIT!$A:$X,20,FALSE)</f>
        <v>0</v>
      </c>
      <c r="AS511" s="63">
        <f>VLOOKUP($AC511,pTRAIT!$A:$X,21,FALSE)</f>
        <v>0</v>
      </c>
      <c r="AT511" s="63">
        <f>VLOOKUP($AC511,pTRAIT!$A:$X,22,FALSE)</f>
        <v>0</v>
      </c>
      <c r="AU511" s="63">
        <f>VLOOKUP($AC511,pTRAIT!$A:$X,23,FALSE)</f>
        <v>0</v>
      </c>
      <c r="AV511" s="63">
        <f>VLOOKUP($AC511,pTRAIT!$A:$X,24,FALSE)</f>
        <v>0</v>
      </c>
    </row>
    <row r="512" spans="1:48" ht="12" hidden="1" customHeight="1" x14ac:dyDescent="0.2">
      <c r="A512" s="32">
        <v>952</v>
      </c>
      <c r="B512" s="33" t="s">
        <v>5</v>
      </c>
      <c r="C512" s="34">
        <v>990</v>
      </c>
      <c r="D512" s="32" t="str">
        <f t="shared" si="7"/>
        <v>952X990</v>
      </c>
      <c r="E512" s="49" t="s">
        <v>1619</v>
      </c>
      <c r="F512" s="61" t="s">
        <v>2135</v>
      </c>
      <c r="G512" s="41" t="s">
        <v>43</v>
      </c>
      <c r="H512" s="38"/>
      <c r="I512" s="32">
        <v>952</v>
      </c>
      <c r="J512" s="63">
        <f>VLOOKUP(I512,pTRAIT!A:B,2,FALSE)</f>
        <v>0</v>
      </c>
      <c r="K512" s="63" t="s">
        <v>2724</v>
      </c>
      <c r="L512" s="63"/>
      <c r="M512" s="63" t="s">
        <v>2437</v>
      </c>
      <c r="N512" s="63" t="s">
        <v>2730</v>
      </c>
      <c r="O512" s="63" t="s">
        <v>2431</v>
      </c>
      <c r="P512" s="63" t="s">
        <v>2732</v>
      </c>
      <c r="Q512" s="63" t="s">
        <v>2431</v>
      </c>
      <c r="R512" s="63" t="s">
        <v>2431</v>
      </c>
      <c r="S512" s="63" t="s">
        <v>2736</v>
      </c>
      <c r="T512" s="63" t="s">
        <v>2431</v>
      </c>
      <c r="U512" s="63" t="s">
        <v>2738</v>
      </c>
      <c r="V512" s="63" t="s">
        <v>2431</v>
      </c>
      <c r="W512" s="63" t="s">
        <v>2431</v>
      </c>
      <c r="X512" s="63" t="s">
        <v>2436</v>
      </c>
      <c r="Y512" s="63" t="s">
        <v>2431</v>
      </c>
      <c r="Z512" s="63"/>
      <c r="AA512" s="63" t="s">
        <v>2728</v>
      </c>
      <c r="AB512" s="63"/>
      <c r="AC512" s="34">
        <v>990</v>
      </c>
      <c r="AD512" s="40" t="str">
        <f>VLOOKUP(AC512,pTRAIT!A:B,2,FALSE)</f>
        <v>EM5RTRo5So5Cf9;NST=X / EM5RTMi1Pu;NST=X</v>
      </c>
      <c r="AE512" s="63">
        <f>VLOOKUP($AC512,pTRAIT!$A:$X,7,FALSE)</f>
        <v>0</v>
      </c>
      <c r="AF512" s="63">
        <f>VLOOKUP($AC512,pTRAIT!$A:$X,8,FALSE)</f>
        <v>0</v>
      </c>
      <c r="AG512" s="63">
        <f>VLOOKUP($AC512,pTRAIT!$A:$X,9,FALSE)</f>
        <v>0</v>
      </c>
      <c r="AH512" s="63">
        <f>VLOOKUP($AC512,pTRAIT!$A:$X,10,FALSE)</f>
        <v>0</v>
      </c>
      <c r="AI512" s="63">
        <f>VLOOKUP($AC512,pTRAIT!$A:$X,11,FALSE)</f>
        <v>0</v>
      </c>
      <c r="AJ512" s="63">
        <f>VLOOKUP($AC512,pTRAIT!$A:$X,12,FALSE)</f>
        <v>0</v>
      </c>
      <c r="AK512" s="63">
        <f>VLOOKUP($AC512,pTRAIT!$A:$X,13,FALSE)</f>
        <v>0</v>
      </c>
      <c r="AL512" s="63">
        <f>VLOOKUP($AC512,pTRAIT!$A:$X,14,FALSE)</f>
        <v>0</v>
      </c>
      <c r="AM512" s="63">
        <f>VLOOKUP($AC512,pTRAIT!$A:$X,15,FALSE)</f>
        <v>0</v>
      </c>
      <c r="AN512" s="63">
        <f>VLOOKUP($AC512,pTRAIT!$A:$X,16,FALSE)</f>
        <v>0</v>
      </c>
      <c r="AO512" s="63">
        <f>VLOOKUP($AC512,pTRAIT!$A:$X,17,FALSE)</f>
        <v>0</v>
      </c>
      <c r="AP512" s="63">
        <f>VLOOKUP($AC512,pTRAIT!$A:$X,18,FALSE)</f>
        <v>0</v>
      </c>
      <c r="AQ512" s="63">
        <f>VLOOKUP($AC512,pTRAIT!$A:$X,19,FALSE)</f>
        <v>0</v>
      </c>
      <c r="AR512" s="63">
        <f>VLOOKUP($AC512,pTRAIT!$A:$X,20,FALSE)</f>
        <v>0</v>
      </c>
      <c r="AS512" s="63">
        <f>VLOOKUP($AC512,pTRAIT!$A:$X,21,FALSE)</f>
        <v>0</v>
      </c>
      <c r="AT512" s="63">
        <f>VLOOKUP($AC512,pTRAIT!$A:$X,22,FALSE)</f>
        <v>0</v>
      </c>
      <c r="AU512" s="63">
        <f>VLOOKUP($AC512,pTRAIT!$A:$X,23,FALSE)</f>
        <v>0</v>
      </c>
      <c r="AV512" s="63">
        <f>VLOOKUP($AC512,pTRAIT!$A:$X,24,FALSE)</f>
        <v>0</v>
      </c>
    </row>
    <row r="513" spans="1:48" ht="12" hidden="1" customHeight="1" x14ac:dyDescent="0.2">
      <c r="A513" s="32">
        <v>952</v>
      </c>
      <c r="B513" s="33" t="s">
        <v>5</v>
      </c>
      <c r="C513" s="34">
        <v>991</v>
      </c>
      <c r="D513" s="32" t="str">
        <f t="shared" si="7"/>
        <v>952X991</v>
      </c>
      <c r="E513" s="49" t="s">
        <v>1619</v>
      </c>
      <c r="F513" s="61" t="s">
        <v>2136</v>
      </c>
      <c r="G513" s="41" t="s">
        <v>43</v>
      </c>
      <c r="H513" s="38"/>
      <c r="I513" s="32">
        <v>952</v>
      </c>
      <c r="J513" s="63">
        <f>VLOOKUP(I513,pTRAIT!A:B,2,FALSE)</f>
        <v>0</v>
      </c>
      <c r="K513" s="63" t="s">
        <v>2724</v>
      </c>
      <c r="L513" s="63"/>
      <c r="M513" s="63" t="s">
        <v>2437</v>
      </c>
      <c r="N513" s="63" t="s">
        <v>2730</v>
      </c>
      <c r="O513" s="63" t="s">
        <v>2431</v>
      </c>
      <c r="P513" s="63" t="s">
        <v>2732</v>
      </c>
      <c r="Q513" s="63" t="s">
        <v>2431</v>
      </c>
      <c r="R513" s="63" t="s">
        <v>2431</v>
      </c>
      <c r="S513" s="63" t="s">
        <v>2736</v>
      </c>
      <c r="T513" s="63" t="s">
        <v>2431</v>
      </c>
      <c r="U513" s="63" t="s">
        <v>2738</v>
      </c>
      <c r="V513" s="63" t="s">
        <v>2431</v>
      </c>
      <c r="W513" s="63" t="s">
        <v>2431</v>
      </c>
      <c r="X513" s="63" t="s">
        <v>2436</v>
      </c>
      <c r="Y513" s="63" t="s">
        <v>2431</v>
      </c>
      <c r="Z513" s="63"/>
      <c r="AA513" s="63" t="s">
        <v>2728</v>
      </c>
      <c r="AB513" s="63"/>
      <c r="AC513" s="34">
        <v>991</v>
      </c>
      <c r="AD513" s="40" t="str">
        <f>VLOOKUP(AC513,pTRAIT!A:B,2,FALSE)</f>
        <v>EM5RTRo5So5Cf9;NST=X / EM5RTUeRo5So5Cf9Pu;NST=X</v>
      </c>
      <c r="AE513" s="63">
        <f>VLOOKUP($AC513,pTRAIT!$A:$X,7,FALSE)</f>
        <v>0</v>
      </c>
      <c r="AF513" s="63">
        <f>VLOOKUP($AC513,pTRAIT!$A:$X,8,FALSE)</f>
        <v>0</v>
      </c>
      <c r="AG513" s="63">
        <f>VLOOKUP($AC513,pTRAIT!$A:$X,9,FALSE)</f>
        <v>0</v>
      </c>
      <c r="AH513" s="63">
        <f>VLOOKUP($AC513,pTRAIT!$A:$X,10,FALSE)</f>
        <v>0</v>
      </c>
      <c r="AI513" s="63">
        <f>VLOOKUP($AC513,pTRAIT!$A:$X,11,FALSE)</f>
        <v>0</v>
      </c>
      <c r="AJ513" s="63">
        <f>VLOOKUP($AC513,pTRAIT!$A:$X,12,FALSE)</f>
        <v>0</v>
      </c>
      <c r="AK513" s="63">
        <f>VLOOKUP($AC513,pTRAIT!$A:$X,13,FALSE)</f>
        <v>0</v>
      </c>
      <c r="AL513" s="63">
        <f>VLOOKUP($AC513,pTRAIT!$A:$X,14,FALSE)</f>
        <v>0</v>
      </c>
      <c r="AM513" s="63">
        <f>VLOOKUP($AC513,pTRAIT!$A:$X,15,FALSE)</f>
        <v>0</v>
      </c>
      <c r="AN513" s="63">
        <f>VLOOKUP($AC513,pTRAIT!$A:$X,16,FALSE)</f>
        <v>0</v>
      </c>
      <c r="AO513" s="63">
        <f>VLOOKUP($AC513,pTRAIT!$A:$X,17,FALSE)</f>
        <v>0</v>
      </c>
      <c r="AP513" s="63">
        <f>VLOOKUP($AC513,pTRAIT!$A:$X,18,FALSE)</f>
        <v>0</v>
      </c>
      <c r="AQ513" s="63">
        <f>VLOOKUP($AC513,pTRAIT!$A:$X,19,FALSE)</f>
        <v>0</v>
      </c>
      <c r="AR513" s="63">
        <f>VLOOKUP($AC513,pTRAIT!$A:$X,20,FALSE)</f>
        <v>0</v>
      </c>
      <c r="AS513" s="63">
        <f>VLOOKUP($AC513,pTRAIT!$A:$X,21,FALSE)</f>
        <v>0</v>
      </c>
      <c r="AT513" s="63">
        <f>VLOOKUP($AC513,pTRAIT!$A:$X,22,FALSE)</f>
        <v>0</v>
      </c>
      <c r="AU513" s="63">
        <f>VLOOKUP($AC513,pTRAIT!$A:$X,23,FALSE)</f>
        <v>0</v>
      </c>
      <c r="AV513" s="63">
        <f>VLOOKUP($AC513,pTRAIT!$A:$X,24,FALSE)</f>
        <v>0</v>
      </c>
    </row>
    <row r="514" spans="1:48" ht="12" hidden="1" customHeight="1" x14ac:dyDescent="0.2">
      <c r="A514" s="32">
        <v>952</v>
      </c>
      <c r="B514" s="33" t="s">
        <v>5</v>
      </c>
      <c r="C514" s="34">
        <v>992</v>
      </c>
      <c r="D514" s="32" t="str">
        <f t="shared" ref="D514:D577" si="8">_xlfn.CONCAT(A514,B514,C514)</f>
        <v>952X992</v>
      </c>
      <c r="E514" s="49" t="s">
        <v>1619</v>
      </c>
      <c r="F514" s="61" t="s">
        <v>2137</v>
      </c>
      <c r="G514" s="41" t="s">
        <v>43</v>
      </c>
      <c r="H514" s="38"/>
      <c r="I514" s="32">
        <v>952</v>
      </c>
      <c r="J514" s="63">
        <f>VLOOKUP(I514,pTRAIT!A:B,2,FALSE)</f>
        <v>0</v>
      </c>
      <c r="K514" s="63" t="s">
        <v>2724</v>
      </c>
      <c r="L514" s="63"/>
      <c r="M514" s="63" t="s">
        <v>2437</v>
      </c>
      <c r="N514" s="63" t="s">
        <v>2730</v>
      </c>
      <c r="O514" s="63" t="s">
        <v>2431</v>
      </c>
      <c r="P514" s="63" t="s">
        <v>2732</v>
      </c>
      <c r="Q514" s="63" t="s">
        <v>2431</v>
      </c>
      <c r="R514" s="63" t="s">
        <v>2431</v>
      </c>
      <c r="S514" s="63" t="s">
        <v>2736</v>
      </c>
      <c r="T514" s="63" t="s">
        <v>2431</v>
      </c>
      <c r="U514" s="63" t="s">
        <v>2738</v>
      </c>
      <c r="V514" s="63" t="s">
        <v>2431</v>
      </c>
      <c r="W514" s="63" t="s">
        <v>2431</v>
      </c>
      <c r="X514" s="63" t="s">
        <v>2436</v>
      </c>
      <c r="Y514" s="63" t="s">
        <v>2431</v>
      </c>
      <c r="Z514" s="63"/>
      <c r="AA514" s="63" t="s">
        <v>2728</v>
      </c>
      <c r="AB514" s="63"/>
      <c r="AC514" s="34">
        <v>992</v>
      </c>
      <c r="AD514" s="40" t="str">
        <f>VLOOKUP(AC514,pTRAIT!A:B,2,FALSE)</f>
        <v>EM5RTRo5So5Cf9;NST=X / EM5RTUeRo5So5Cf9Pu;NST=X</v>
      </c>
      <c r="AE514" s="63">
        <f>VLOOKUP($AC514,pTRAIT!$A:$X,7,FALSE)</f>
        <v>0</v>
      </c>
      <c r="AF514" s="63">
        <f>VLOOKUP($AC514,pTRAIT!$A:$X,8,FALSE)</f>
        <v>0</v>
      </c>
      <c r="AG514" s="63">
        <f>VLOOKUP($AC514,pTRAIT!$A:$X,9,FALSE)</f>
        <v>0</v>
      </c>
      <c r="AH514" s="63">
        <f>VLOOKUP($AC514,pTRAIT!$A:$X,10,FALSE)</f>
        <v>0</v>
      </c>
      <c r="AI514" s="63">
        <f>VLOOKUP($AC514,pTRAIT!$A:$X,11,FALSE)</f>
        <v>0</v>
      </c>
      <c r="AJ514" s="63">
        <f>VLOOKUP($AC514,pTRAIT!$A:$X,12,FALSE)</f>
        <v>0</v>
      </c>
      <c r="AK514" s="63">
        <f>VLOOKUP($AC514,pTRAIT!$A:$X,13,FALSE)</f>
        <v>0</v>
      </c>
      <c r="AL514" s="63">
        <f>VLOOKUP($AC514,pTRAIT!$A:$X,14,FALSE)</f>
        <v>0</v>
      </c>
      <c r="AM514" s="63">
        <f>VLOOKUP($AC514,pTRAIT!$A:$X,15,FALSE)</f>
        <v>0</v>
      </c>
      <c r="AN514" s="63">
        <f>VLOOKUP($AC514,pTRAIT!$A:$X,16,FALSE)</f>
        <v>0</v>
      </c>
      <c r="AO514" s="63">
        <f>VLOOKUP($AC514,pTRAIT!$A:$X,17,FALSE)</f>
        <v>0</v>
      </c>
      <c r="AP514" s="63">
        <f>VLOOKUP($AC514,pTRAIT!$A:$X,18,FALSE)</f>
        <v>0</v>
      </c>
      <c r="AQ514" s="63">
        <f>VLOOKUP($AC514,pTRAIT!$A:$X,19,FALSE)</f>
        <v>0</v>
      </c>
      <c r="AR514" s="63">
        <f>VLOOKUP($AC514,pTRAIT!$A:$X,20,FALSE)</f>
        <v>0</v>
      </c>
      <c r="AS514" s="63">
        <f>VLOOKUP($AC514,pTRAIT!$A:$X,21,FALSE)</f>
        <v>0</v>
      </c>
      <c r="AT514" s="63">
        <f>VLOOKUP($AC514,pTRAIT!$A:$X,22,FALSE)</f>
        <v>0</v>
      </c>
      <c r="AU514" s="63">
        <f>VLOOKUP($AC514,pTRAIT!$A:$X,23,FALSE)</f>
        <v>0</v>
      </c>
      <c r="AV514" s="63">
        <f>VLOOKUP($AC514,pTRAIT!$A:$X,24,FALSE)</f>
        <v>0</v>
      </c>
    </row>
    <row r="515" spans="1:48" ht="12" hidden="1" customHeight="1" x14ac:dyDescent="0.2">
      <c r="A515" s="32">
        <v>952</v>
      </c>
      <c r="B515" s="33" t="s">
        <v>5</v>
      </c>
      <c r="C515" s="34">
        <v>993</v>
      </c>
      <c r="D515" s="32" t="str">
        <f t="shared" si="8"/>
        <v>952X993</v>
      </c>
      <c r="E515" s="49" t="s">
        <v>1619</v>
      </c>
      <c r="F515" s="61" t="s">
        <v>2138</v>
      </c>
      <c r="G515" s="41" t="s">
        <v>43</v>
      </c>
      <c r="H515" s="38"/>
      <c r="I515" s="32">
        <v>952</v>
      </c>
      <c r="J515" s="63">
        <f>VLOOKUP(I515,pTRAIT!A:B,2,FALSE)</f>
        <v>0</v>
      </c>
      <c r="K515" s="63" t="s">
        <v>2724</v>
      </c>
      <c r="L515" s="63"/>
      <c r="M515" s="63" t="s">
        <v>2437</v>
      </c>
      <c r="N515" s="63" t="s">
        <v>2730</v>
      </c>
      <c r="O515" s="63" t="s">
        <v>2431</v>
      </c>
      <c r="P515" s="63" t="s">
        <v>2732</v>
      </c>
      <c r="Q515" s="63" t="s">
        <v>2431</v>
      </c>
      <c r="R515" s="63" t="s">
        <v>2431</v>
      </c>
      <c r="S515" s="63" t="s">
        <v>2736</v>
      </c>
      <c r="T515" s="63" t="s">
        <v>2431</v>
      </c>
      <c r="U515" s="63" t="s">
        <v>2738</v>
      </c>
      <c r="V515" s="63" t="s">
        <v>2431</v>
      </c>
      <c r="W515" s="63" t="s">
        <v>2431</v>
      </c>
      <c r="X515" s="63" t="s">
        <v>2436</v>
      </c>
      <c r="Y515" s="63" t="s">
        <v>2431</v>
      </c>
      <c r="Z515" s="63"/>
      <c r="AA515" s="63" t="s">
        <v>2728</v>
      </c>
      <c r="AB515" s="63"/>
      <c r="AC515" s="34">
        <v>993</v>
      </c>
      <c r="AD515" s="40" t="str">
        <f>VLOOKUP(AC515,pTRAIT!A:B,2,FALSE)</f>
        <v>EM5RTRo5So5Cf9;NST=X / EM5RTUeRo5So5Cf9Pu;NST=X</v>
      </c>
      <c r="AE515" s="63">
        <f>VLOOKUP($AC515,pTRAIT!$A:$X,7,FALSE)</f>
        <v>0</v>
      </c>
      <c r="AF515" s="63">
        <f>VLOOKUP($AC515,pTRAIT!$A:$X,8,FALSE)</f>
        <v>0</v>
      </c>
      <c r="AG515" s="63">
        <f>VLOOKUP($AC515,pTRAIT!$A:$X,9,FALSE)</f>
        <v>0</v>
      </c>
      <c r="AH515" s="63">
        <f>VLOOKUP($AC515,pTRAIT!$A:$X,10,FALSE)</f>
        <v>0</v>
      </c>
      <c r="AI515" s="63">
        <f>VLOOKUP($AC515,pTRAIT!$A:$X,11,FALSE)</f>
        <v>0</v>
      </c>
      <c r="AJ515" s="63">
        <f>VLOOKUP($AC515,pTRAIT!$A:$X,12,FALSE)</f>
        <v>0</v>
      </c>
      <c r="AK515" s="63">
        <f>VLOOKUP($AC515,pTRAIT!$A:$X,13,FALSE)</f>
        <v>0</v>
      </c>
      <c r="AL515" s="63">
        <f>VLOOKUP($AC515,pTRAIT!$A:$X,14,FALSE)</f>
        <v>0</v>
      </c>
      <c r="AM515" s="63">
        <f>VLOOKUP($AC515,pTRAIT!$A:$X,15,FALSE)</f>
        <v>0</v>
      </c>
      <c r="AN515" s="63">
        <f>VLOOKUP($AC515,pTRAIT!$A:$X,16,FALSE)</f>
        <v>0</v>
      </c>
      <c r="AO515" s="63">
        <f>VLOOKUP($AC515,pTRAIT!$A:$X,17,FALSE)</f>
        <v>0</v>
      </c>
      <c r="AP515" s="63">
        <f>VLOOKUP($AC515,pTRAIT!$A:$X,18,FALSE)</f>
        <v>0</v>
      </c>
      <c r="AQ515" s="63">
        <f>VLOOKUP($AC515,pTRAIT!$A:$X,19,FALSE)</f>
        <v>0</v>
      </c>
      <c r="AR515" s="63">
        <f>VLOOKUP($AC515,pTRAIT!$A:$X,20,FALSE)</f>
        <v>0</v>
      </c>
      <c r="AS515" s="63">
        <f>VLOOKUP($AC515,pTRAIT!$A:$X,21,FALSE)</f>
        <v>0</v>
      </c>
      <c r="AT515" s="63">
        <f>VLOOKUP($AC515,pTRAIT!$A:$X,22,FALSE)</f>
        <v>0</v>
      </c>
      <c r="AU515" s="63">
        <f>VLOOKUP($AC515,pTRAIT!$A:$X,23,FALSE)</f>
        <v>0</v>
      </c>
      <c r="AV515" s="63">
        <f>VLOOKUP($AC515,pTRAIT!$A:$X,24,FALSE)</f>
        <v>0</v>
      </c>
    </row>
    <row r="516" spans="1:48" ht="12" hidden="1" customHeight="1" x14ac:dyDescent="0.2">
      <c r="A516" s="32">
        <v>953</v>
      </c>
      <c r="B516" s="33" t="s">
        <v>5</v>
      </c>
      <c r="C516" s="34">
        <v>998</v>
      </c>
      <c r="D516" s="32" t="str">
        <f t="shared" si="8"/>
        <v>953X998</v>
      </c>
      <c r="E516" s="49" t="s">
        <v>1619</v>
      </c>
      <c r="F516" s="61" t="s">
        <v>2139</v>
      </c>
      <c r="G516" s="41" t="s">
        <v>43</v>
      </c>
      <c r="H516" s="38"/>
      <c r="I516" s="32">
        <v>953</v>
      </c>
      <c r="J516" s="63">
        <f>VLOOKUP(I516,pTRAIT!A:B,2,FALSE)</f>
        <v>0</v>
      </c>
      <c r="K516" s="63" t="s">
        <v>2724</v>
      </c>
      <c r="L516" s="63"/>
      <c r="M516" s="63" t="s">
        <v>2437</v>
      </c>
      <c r="N516" s="63" t="s">
        <v>2730</v>
      </c>
      <c r="O516" s="63" t="s">
        <v>2431</v>
      </c>
      <c r="P516" s="63" t="s">
        <v>2732</v>
      </c>
      <c r="Q516" s="63" t="s">
        <v>2431</v>
      </c>
      <c r="R516" s="63" t="s">
        <v>2431</v>
      </c>
      <c r="S516" s="63" t="s">
        <v>2736</v>
      </c>
      <c r="T516" s="63" t="s">
        <v>2431</v>
      </c>
      <c r="U516" s="63" t="s">
        <v>2738</v>
      </c>
      <c r="V516" s="63" t="s">
        <v>2431</v>
      </c>
      <c r="W516" s="63" t="s">
        <v>2431</v>
      </c>
      <c r="X516" s="63" t="s">
        <v>2436</v>
      </c>
      <c r="Y516" s="63" t="s">
        <v>2431</v>
      </c>
      <c r="Z516" s="63"/>
      <c r="AA516" s="63" t="s">
        <v>2728</v>
      </c>
      <c r="AB516" s="63"/>
      <c r="AC516" s="34">
        <v>998</v>
      </c>
      <c r="AD516" s="40" t="str">
        <f>VLOOKUP(AC516,pTRAIT!A:B,2,FALSE)</f>
        <v>EM5RTRo5So5Cf9;NST=X / Sp-1EM5RTUeRo5So5Cf9Pu;NST=X</v>
      </c>
      <c r="AE516" s="63">
        <f>VLOOKUP($AC516,pTRAIT!$A:$X,7,FALSE)</f>
        <v>0</v>
      </c>
      <c r="AF516" s="63">
        <f>VLOOKUP($AC516,pTRAIT!$A:$X,8,FALSE)</f>
        <v>0</v>
      </c>
      <c r="AG516" s="63">
        <f>VLOOKUP($AC516,pTRAIT!$A:$X,9,FALSE)</f>
        <v>0</v>
      </c>
      <c r="AH516" s="63">
        <f>VLOOKUP($AC516,pTRAIT!$A:$X,10,FALSE)</f>
        <v>0</v>
      </c>
      <c r="AI516" s="63">
        <f>VLOOKUP($AC516,pTRAIT!$A:$X,11,FALSE)</f>
        <v>0</v>
      </c>
      <c r="AJ516" s="63">
        <f>VLOOKUP($AC516,pTRAIT!$A:$X,12,FALSE)</f>
        <v>0</v>
      </c>
      <c r="AK516" s="63">
        <f>VLOOKUP($AC516,pTRAIT!$A:$X,13,FALSE)</f>
        <v>0</v>
      </c>
      <c r="AL516" s="63">
        <f>VLOOKUP($AC516,pTRAIT!$A:$X,14,FALSE)</f>
        <v>0</v>
      </c>
      <c r="AM516" s="63">
        <f>VLOOKUP($AC516,pTRAIT!$A:$X,15,FALSE)</f>
        <v>0</v>
      </c>
      <c r="AN516" s="63">
        <f>VLOOKUP($AC516,pTRAIT!$A:$X,16,FALSE)</f>
        <v>0</v>
      </c>
      <c r="AO516" s="63">
        <f>VLOOKUP($AC516,pTRAIT!$A:$X,17,FALSE)</f>
        <v>0</v>
      </c>
      <c r="AP516" s="63">
        <f>VLOOKUP($AC516,pTRAIT!$A:$X,18,FALSE)</f>
        <v>0</v>
      </c>
      <c r="AQ516" s="63">
        <f>VLOOKUP($AC516,pTRAIT!$A:$X,19,FALSE)</f>
        <v>0</v>
      </c>
      <c r="AR516" s="63">
        <f>VLOOKUP($AC516,pTRAIT!$A:$X,20,FALSE)</f>
        <v>0</v>
      </c>
      <c r="AS516" s="63">
        <f>VLOOKUP($AC516,pTRAIT!$A:$X,21,FALSE)</f>
        <v>0</v>
      </c>
      <c r="AT516" s="63">
        <f>VLOOKUP($AC516,pTRAIT!$A:$X,22,FALSE)</f>
        <v>0</v>
      </c>
      <c r="AU516" s="63">
        <f>VLOOKUP($AC516,pTRAIT!$A:$X,23,FALSE)</f>
        <v>0</v>
      </c>
      <c r="AV516" s="63">
        <f>VLOOKUP($AC516,pTRAIT!$A:$X,24,FALSE)</f>
        <v>0</v>
      </c>
    </row>
    <row r="517" spans="1:48" ht="12" hidden="1" customHeight="1" x14ac:dyDescent="0.2">
      <c r="A517" s="32">
        <v>953</v>
      </c>
      <c r="B517" s="33" t="s">
        <v>5</v>
      </c>
      <c r="C517" s="34">
        <v>999</v>
      </c>
      <c r="D517" s="32" t="str">
        <f t="shared" si="8"/>
        <v>953X999</v>
      </c>
      <c r="E517" s="49" t="s">
        <v>1619</v>
      </c>
      <c r="F517" s="61" t="s">
        <v>2140</v>
      </c>
      <c r="G517" s="41" t="s">
        <v>43</v>
      </c>
      <c r="H517" s="38"/>
      <c r="I517" s="32">
        <v>953</v>
      </c>
      <c r="J517" s="63">
        <f>VLOOKUP(I517,pTRAIT!A:B,2,FALSE)</f>
        <v>0</v>
      </c>
      <c r="K517" s="63" t="s">
        <v>2724</v>
      </c>
      <c r="L517" s="63"/>
      <c r="M517" s="63" t="s">
        <v>2437</v>
      </c>
      <c r="N517" s="63" t="s">
        <v>2730</v>
      </c>
      <c r="O517" s="63" t="s">
        <v>2431</v>
      </c>
      <c r="P517" s="63" t="s">
        <v>2732</v>
      </c>
      <c r="Q517" s="63" t="s">
        <v>2431</v>
      </c>
      <c r="R517" s="63" t="s">
        <v>2431</v>
      </c>
      <c r="S517" s="63" t="s">
        <v>2736</v>
      </c>
      <c r="T517" s="63" t="s">
        <v>2431</v>
      </c>
      <c r="U517" s="63" t="s">
        <v>2738</v>
      </c>
      <c r="V517" s="63" t="s">
        <v>2431</v>
      </c>
      <c r="W517" s="63" t="s">
        <v>2431</v>
      </c>
      <c r="X517" s="63" t="s">
        <v>2436</v>
      </c>
      <c r="Y517" s="63" t="s">
        <v>2431</v>
      </c>
      <c r="Z517" s="63"/>
      <c r="AA517" s="63" t="s">
        <v>2728</v>
      </c>
      <c r="AB517" s="63"/>
      <c r="AC517" s="34">
        <v>999</v>
      </c>
      <c r="AD517" s="40" t="str">
        <f>VLOOKUP(AC517,pTRAIT!A:B,2,FALSE)</f>
        <v>EM5RTRo5So5Cf9;NST=X / EM5RTUeRo5So5Cf9Pu;NST=X</v>
      </c>
      <c r="AE517" s="63">
        <f>VLOOKUP($AC517,pTRAIT!$A:$X,7,FALSE)</f>
        <v>0</v>
      </c>
      <c r="AF517" s="63">
        <f>VLOOKUP($AC517,pTRAIT!$A:$X,8,FALSE)</f>
        <v>0</v>
      </c>
      <c r="AG517" s="63">
        <f>VLOOKUP($AC517,pTRAIT!$A:$X,9,FALSE)</f>
        <v>0</v>
      </c>
      <c r="AH517" s="63">
        <f>VLOOKUP($AC517,pTRAIT!$A:$X,10,FALSE)</f>
        <v>0</v>
      </c>
      <c r="AI517" s="63">
        <f>VLOOKUP($AC517,pTRAIT!$A:$X,11,FALSE)</f>
        <v>0</v>
      </c>
      <c r="AJ517" s="63">
        <f>VLOOKUP($AC517,pTRAIT!$A:$X,12,FALSE)</f>
        <v>0</v>
      </c>
      <c r="AK517" s="63">
        <f>VLOOKUP($AC517,pTRAIT!$A:$X,13,FALSE)</f>
        <v>0</v>
      </c>
      <c r="AL517" s="63">
        <f>VLOOKUP($AC517,pTRAIT!$A:$X,14,FALSE)</f>
        <v>0</v>
      </c>
      <c r="AM517" s="63">
        <f>VLOOKUP($AC517,pTRAIT!$A:$X,15,FALSE)</f>
        <v>0</v>
      </c>
      <c r="AN517" s="63">
        <f>VLOOKUP($AC517,pTRAIT!$A:$X,16,FALSE)</f>
        <v>0</v>
      </c>
      <c r="AO517" s="63">
        <f>VLOOKUP($AC517,pTRAIT!$A:$X,17,FALSE)</f>
        <v>0</v>
      </c>
      <c r="AP517" s="63">
        <f>VLOOKUP($AC517,pTRAIT!$A:$X,18,FALSE)</f>
        <v>0</v>
      </c>
      <c r="AQ517" s="63">
        <f>VLOOKUP($AC517,pTRAIT!$A:$X,19,FALSE)</f>
        <v>0</v>
      </c>
      <c r="AR517" s="63">
        <f>VLOOKUP($AC517,pTRAIT!$A:$X,20,FALSE)</f>
        <v>0</v>
      </c>
      <c r="AS517" s="63">
        <f>VLOOKUP($AC517,pTRAIT!$A:$X,21,FALSE)</f>
        <v>0</v>
      </c>
      <c r="AT517" s="63">
        <f>VLOOKUP($AC517,pTRAIT!$A:$X,22,FALSE)</f>
        <v>0</v>
      </c>
      <c r="AU517" s="63">
        <f>VLOOKUP($AC517,pTRAIT!$A:$X,23,FALSE)</f>
        <v>0</v>
      </c>
      <c r="AV517" s="63">
        <f>VLOOKUP($AC517,pTRAIT!$A:$X,24,FALSE)</f>
        <v>0</v>
      </c>
    </row>
    <row r="518" spans="1:48" ht="12" hidden="1" customHeight="1" x14ac:dyDescent="0.2">
      <c r="A518" s="32">
        <v>953</v>
      </c>
      <c r="B518" s="33" t="s">
        <v>5</v>
      </c>
      <c r="C518" s="34">
        <v>1000</v>
      </c>
      <c r="D518" s="32" t="str">
        <f t="shared" si="8"/>
        <v>953X1000</v>
      </c>
      <c r="E518" s="49" t="s">
        <v>1619</v>
      </c>
      <c r="F518" s="61" t="s">
        <v>2141</v>
      </c>
      <c r="G518" s="41" t="s">
        <v>43</v>
      </c>
      <c r="H518" s="38"/>
      <c r="I518" s="32">
        <v>953</v>
      </c>
      <c r="J518" s="63">
        <f>VLOOKUP(I518,pTRAIT!A:B,2,FALSE)</f>
        <v>0</v>
      </c>
      <c r="K518" s="63" t="s">
        <v>2724</v>
      </c>
      <c r="L518" s="63"/>
      <c r="M518" s="63" t="s">
        <v>2437</v>
      </c>
      <c r="N518" s="63" t="s">
        <v>2730</v>
      </c>
      <c r="O518" s="63" t="s">
        <v>2431</v>
      </c>
      <c r="P518" s="63" t="s">
        <v>2732</v>
      </c>
      <c r="Q518" s="63" t="s">
        <v>2431</v>
      </c>
      <c r="R518" s="63" t="s">
        <v>2431</v>
      </c>
      <c r="S518" s="63" t="s">
        <v>2736</v>
      </c>
      <c r="T518" s="63" t="s">
        <v>2431</v>
      </c>
      <c r="U518" s="63" t="s">
        <v>2738</v>
      </c>
      <c r="V518" s="63" t="s">
        <v>2431</v>
      </c>
      <c r="W518" s="63" t="s">
        <v>2431</v>
      </c>
      <c r="X518" s="63" t="s">
        <v>2436</v>
      </c>
      <c r="Y518" s="63" t="s">
        <v>2431</v>
      </c>
      <c r="Z518" s="63"/>
      <c r="AA518" s="63" t="s">
        <v>2728</v>
      </c>
      <c r="AB518" s="63"/>
      <c r="AC518" s="34">
        <v>1000</v>
      </c>
      <c r="AD518" s="40" t="str">
        <f>VLOOKUP(AC518,pTRAIT!A:B,2,FALSE)</f>
        <v>EM5RTRo5So5Cf9;NST=X / EM5RTUeRo5So5Cf9Pu;NST=X</v>
      </c>
      <c r="AE518" s="63">
        <f>VLOOKUP($AC518,pTRAIT!$A:$X,7,FALSE)</f>
        <v>0</v>
      </c>
      <c r="AF518" s="63">
        <f>VLOOKUP($AC518,pTRAIT!$A:$X,8,FALSE)</f>
        <v>0</v>
      </c>
      <c r="AG518" s="63">
        <f>VLOOKUP($AC518,pTRAIT!$A:$X,9,FALSE)</f>
        <v>0</v>
      </c>
      <c r="AH518" s="63">
        <f>VLOOKUP($AC518,pTRAIT!$A:$X,10,FALSE)</f>
        <v>0</v>
      </c>
      <c r="AI518" s="63">
        <f>VLOOKUP($AC518,pTRAIT!$A:$X,11,FALSE)</f>
        <v>0</v>
      </c>
      <c r="AJ518" s="63">
        <f>VLOOKUP($AC518,pTRAIT!$A:$X,12,FALSE)</f>
        <v>0</v>
      </c>
      <c r="AK518" s="63">
        <f>VLOOKUP($AC518,pTRAIT!$A:$X,13,FALSE)</f>
        <v>0</v>
      </c>
      <c r="AL518" s="63">
        <f>VLOOKUP($AC518,pTRAIT!$A:$X,14,FALSE)</f>
        <v>0</v>
      </c>
      <c r="AM518" s="63">
        <f>VLOOKUP($AC518,pTRAIT!$A:$X,15,FALSE)</f>
        <v>0</v>
      </c>
      <c r="AN518" s="63">
        <f>VLOOKUP($AC518,pTRAIT!$A:$X,16,FALSE)</f>
        <v>0</v>
      </c>
      <c r="AO518" s="63">
        <f>VLOOKUP($AC518,pTRAIT!$A:$X,17,FALSE)</f>
        <v>0</v>
      </c>
      <c r="AP518" s="63">
        <f>VLOOKUP($AC518,pTRAIT!$A:$X,18,FALSE)</f>
        <v>0</v>
      </c>
      <c r="AQ518" s="63">
        <f>VLOOKUP($AC518,pTRAIT!$A:$X,19,FALSE)</f>
        <v>0</v>
      </c>
      <c r="AR518" s="63">
        <f>VLOOKUP($AC518,pTRAIT!$A:$X,20,FALSE)</f>
        <v>0</v>
      </c>
      <c r="AS518" s="63">
        <f>VLOOKUP($AC518,pTRAIT!$A:$X,21,FALSE)</f>
        <v>0</v>
      </c>
      <c r="AT518" s="63">
        <f>VLOOKUP($AC518,pTRAIT!$A:$X,22,FALSE)</f>
        <v>0</v>
      </c>
      <c r="AU518" s="63">
        <f>VLOOKUP($AC518,pTRAIT!$A:$X,23,FALSE)</f>
        <v>0</v>
      </c>
      <c r="AV518" s="63">
        <f>VLOOKUP($AC518,pTRAIT!$A:$X,24,FALSE)</f>
        <v>0</v>
      </c>
    </row>
    <row r="519" spans="1:48" ht="12" hidden="1" customHeight="1" x14ac:dyDescent="0.2">
      <c r="A519" s="32">
        <v>953</v>
      </c>
      <c r="B519" s="33" t="s">
        <v>5</v>
      </c>
      <c r="C519" s="34">
        <v>1001</v>
      </c>
      <c r="D519" s="32" t="str">
        <f t="shared" si="8"/>
        <v>953X1001</v>
      </c>
      <c r="E519" s="49" t="s">
        <v>1619</v>
      </c>
      <c r="F519" s="61" t="s">
        <v>2142</v>
      </c>
      <c r="G519" s="41" t="s">
        <v>43</v>
      </c>
      <c r="H519" s="38"/>
      <c r="I519" s="32">
        <v>953</v>
      </c>
      <c r="J519" s="63">
        <f>VLOOKUP(I519,pTRAIT!A:B,2,FALSE)</f>
        <v>0</v>
      </c>
      <c r="K519" s="63" t="s">
        <v>2724</v>
      </c>
      <c r="L519" s="63"/>
      <c r="M519" s="63" t="s">
        <v>2437</v>
      </c>
      <c r="N519" s="63" t="s">
        <v>2730</v>
      </c>
      <c r="O519" s="63" t="s">
        <v>2431</v>
      </c>
      <c r="P519" s="63" t="s">
        <v>2732</v>
      </c>
      <c r="Q519" s="63" t="s">
        <v>2431</v>
      </c>
      <c r="R519" s="63" t="s">
        <v>2431</v>
      </c>
      <c r="S519" s="63" t="s">
        <v>2736</v>
      </c>
      <c r="T519" s="63" t="s">
        <v>2431</v>
      </c>
      <c r="U519" s="63" t="s">
        <v>2738</v>
      </c>
      <c r="V519" s="63" t="s">
        <v>2431</v>
      </c>
      <c r="W519" s="63" t="s">
        <v>2431</v>
      </c>
      <c r="X519" s="63" t="s">
        <v>2436</v>
      </c>
      <c r="Y519" s="63" t="s">
        <v>2431</v>
      </c>
      <c r="Z519" s="63"/>
      <c r="AA519" s="63" t="s">
        <v>2728</v>
      </c>
      <c r="AB519" s="63"/>
      <c r="AC519" s="34">
        <v>1001</v>
      </c>
      <c r="AD519" s="40" t="str">
        <f>VLOOKUP(AC519,pTRAIT!A:B,2,FALSE)</f>
        <v>EM5RTRo5So5Cf9;NST=X / EM5RTUeRo5So5Cf9Pu;NST=X</v>
      </c>
      <c r="AE519" s="63">
        <f>VLOOKUP($AC519,pTRAIT!$A:$X,7,FALSE)</f>
        <v>0</v>
      </c>
      <c r="AF519" s="63">
        <f>VLOOKUP($AC519,pTRAIT!$A:$X,8,FALSE)</f>
        <v>0</v>
      </c>
      <c r="AG519" s="63">
        <f>VLOOKUP($AC519,pTRAIT!$A:$X,9,FALSE)</f>
        <v>0</v>
      </c>
      <c r="AH519" s="63">
        <f>VLOOKUP($AC519,pTRAIT!$A:$X,10,FALSE)</f>
        <v>0</v>
      </c>
      <c r="AI519" s="63">
        <f>VLOOKUP($AC519,pTRAIT!$A:$X,11,FALSE)</f>
        <v>0</v>
      </c>
      <c r="AJ519" s="63">
        <f>VLOOKUP($AC519,pTRAIT!$A:$X,12,FALSE)</f>
        <v>0</v>
      </c>
      <c r="AK519" s="63">
        <f>VLOOKUP($AC519,pTRAIT!$A:$X,13,FALSE)</f>
        <v>0</v>
      </c>
      <c r="AL519" s="63">
        <f>VLOOKUP($AC519,pTRAIT!$A:$X,14,FALSE)</f>
        <v>0</v>
      </c>
      <c r="AM519" s="63">
        <f>VLOOKUP($AC519,pTRAIT!$A:$X,15,FALSE)</f>
        <v>0</v>
      </c>
      <c r="AN519" s="63">
        <f>VLOOKUP($AC519,pTRAIT!$A:$X,16,FALSE)</f>
        <v>0</v>
      </c>
      <c r="AO519" s="63">
        <f>VLOOKUP($AC519,pTRAIT!$A:$X,17,FALSE)</f>
        <v>0</v>
      </c>
      <c r="AP519" s="63">
        <f>VLOOKUP($AC519,pTRAIT!$A:$X,18,FALSE)</f>
        <v>0</v>
      </c>
      <c r="AQ519" s="63">
        <f>VLOOKUP($AC519,pTRAIT!$A:$X,19,FALSE)</f>
        <v>0</v>
      </c>
      <c r="AR519" s="63">
        <f>VLOOKUP($AC519,pTRAIT!$A:$X,20,FALSE)</f>
        <v>0</v>
      </c>
      <c r="AS519" s="63">
        <f>VLOOKUP($AC519,pTRAIT!$A:$X,21,FALSE)</f>
        <v>0</v>
      </c>
      <c r="AT519" s="63">
        <f>VLOOKUP($AC519,pTRAIT!$A:$X,22,FALSE)</f>
        <v>0</v>
      </c>
      <c r="AU519" s="63">
        <f>VLOOKUP($AC519,pTRAIT!$A:$X,23,FALSE)</f>
        <v>0</v>
      </c>
      <c r="AV519" s="63">
        <f>VLOOKUP($AC519,pTRAIT!$A:$X,24,FALSE)</f>
        <v>0</v>
      </c>
    </row>
    <row r="520" spans="1:48" ht="12" hidden="1" customHeight="1" x14ac:dyDescent="0.2">
      <c r="A520" s="32">
        <v>954</v>
      </c>
      <c r="B520" s="33" t="s">
        <v>5</v>
      </c>
      <c r="C520" s="34">
        <v>1010</v>
      </c>
      <c r="D520" s="32" t="str">
        <f t="shared" si="8"/>
        <v>954X1010</v>
      </c>
      <c r="E520" s="49" t="s">
        <v>1619</v>
      </c>
      <c r="F520" s="61" t="s">
        <v>2143</v>
      </c>
      <c r="G520" s="41" t="s">
        <v>43</v>
      </c>
      <c r="H520" s="38"/>
      <c r="I520" s="32">
        <v>954</v>
      </c>
      <c r="J520" s="63">
        <f>VLOOKUP(I520,pTRAIT!A:B,2,FALSE)</f>
        <v>0</v>
      </c>
      <c r="K520" s="63" t="s">
        <v>2724</v>
      </c>
      <c r="L520" s="63"/>
      <c r="M520" s="63" t="s">
        <v>2437</v>
      </c>
      <c r="N520" s="63" t="s">
        <v>2730</v>
      </c>
      <c r="O520" s="63" t="s">
        <v>2431</v>
      </c>
      <c r="P520" s="63" t="s">
        <v>2732</v>
      </c>
      <c r="Q520" s="63" t="s">
        <v>2431</v>
      </c>
      <c r="R520" s="63" t="s">
        <v>2431</v>
      </c>
      <c r="S520" s="63" t="s">
        <v>2736</v>
      </c>
      <c r="T520" s="63" t="s">
        <v>2431</v>
      </c>
      <c r="U520" s="63" t="s">
        <v>2738</v>
      </c>
      <c r="V520" s="63" t="s">
        <v>2431</v>
      </c>
      <c r="W520" s="63" t="s">
        <v>2431</v>
      </c>
      <c r="X520" s="63" t="s">
        <v>2436</v>
      </c>
      <c r="Y520" s="63" t="s">
        <v>2431</v>
      </c>
      <c r="Z520" s="63"/>
      <c r="AA520" s="63" t="s">
        <v>2728</v>
      </c>
      <c r="AB520" s="63"/>
      <c r="AC520" s="34">
        <v>1010</v>
      </c>
      <c r="AD520" s="40" t="str">
        <f>VLOOKUP(AC520,pTRAIT!A:B,2,FALSE)</f>
        <v>EM5RTRo5So5Cf9;NST=X / EM5RTMi1Pu;NST=X</v>
      </c>
      <c r="AE520" s="63">
        <f>VLOOKUP($AC520,pTRAIT!$A:$X,7,FALSE)</f>
        <v>0</v>
      </c>
      <c r="AF520" s="63">
        <f>VLOOKUP($AC520,pTRAIT!$A:$X,8,FALSE)</f>
        <v>0</v>
      </c>
      <c r="AG520" s="63">
        <f>VLOOKUP($AC520,pTRAIT!$A:$X,9,FALSE)</f>
        <v>0</v>
      </c>
      <c r="AH520" s="63">
        <f>VLOOKUP($AC520,pTRAIT!$A:$X,10,FALSE)</f>
        <v>0</v>
      </c>
      <c r="AI520" s="63">
        <f>VLOOKUP($AC520,pTRAIT!$A:$X,11,FALSE)</f>
        <v>0</v>
      </c>
      <c r="AJ520" s="63">
        <f>VLOOKUP($AC520,pTRAIT!$A:$X,12,FALSE)</f>
        <v>0</v>
      </c>
      <c r="AK520" s="63">
        <f>VLOOKUP($AC520,pTRAIT!$A:$X,13,FALSE)</f>
        <v>0</v>
      </c>
      <c r="AL520" s="63">
        <f>VLOOKUP($AC520,pTRAIT!$A:$X,14,FALSE)</f>
        <v>0</v>
      </c>
      <c r="AM520" s="63">
        <f>VLOOKUP($AC520,pTRAIT!$A:$X,15,FALSE)</f>
        <v>0</v>
      </c>
      <c r="AN520" s="63">
        <f>VLOOKUP($AC520,pTRAIT!$A:$X,16,FALSE)</f>
        <v>0</v>
      </c>
      <c r="AO520" s="63">
        <f>VLOOKUP($AC520,pTRAIT!$A:$X,17,FALSE)</f>
        <v>0</v>
      </c>
      <c r="AP520" s="63">
        <f>VLOOKUP($AC520,pTRAIT!$A:$X,18,FALSE)</f>
        <v>0</v>
      </c>
      <c r="AQ520" s="63">
        <f>VLOOKUP($AC520,pTRAIT!$A:$X,19,FALSE)</f>
        <v>0</v>
      </c>
      <c r="AR520" s="63">
        <f>VLOOKUP($AC520,pTRAIT!$A:$X,20,FALSE)</f>
        <v>0</v>
      </c>
      <c r="AS520" s="63">
        <f>VLOOKUP($AC520,pTRAIT!$A:$X,21,FALSE)</f>
        <v>0</v>
      </c>
      <c r="AT520" s="63">
        <f>VLOOKUP($AC520,pTRAIT!$A:$X,22,FALSE)</f>
        <v>0</v>
      </c>
      <c r="AU520" s="63">
        <f>VLOOKUP($AC520,pTRAIT!$A:$X,23,FALSE)</f>
        <v>0</v>
      </c>
      <c r="AV520" s="63">
        <f>VLOOKUP($AC520,pTRAIT!$A:$X,24,FALSE)</f>
        <v>0</v>
      </c>
    </row>
    <row r="521" spans="1:48" ht="12" hidden="1" customHeight="1" x14ac:dyDescent="0.2">
      <c r="A521" s="32">
        <v>954</v>
      </c>
      <c r="B521" s="33" t="s">
        <v>5</v>
      </c>
      <c r="C521" s="34">
        <v>1011</v>
      </c>
      <c r="D521" s="32" t="str">
        <f t="shared" si="8"/>
        <v>954X1011</v>
      </c>
      <c r="E521" s="49" t="s">
        <v>1619</v>
      </c>
      <c r="F521" s="61" t="s">
        <v>2144</v>
      </c>
      <c r="G521" s="41" t="s">
        <v>43</v>
      </c>
      <c r="H521" s="38"/>
      <c r="I521" s="32">
        <v>954</v>
      </c>
      <c r="J521" s="63">
        <f>VLOOKUP(I521,pTRAIT!A:B,2,FALSE)</f>
        <v>0</v>
      </c>
      <c r="K521" s="63" t="s">
        <v>2724</v>
      </c>
      <c r="L521" s="63"/>
      <c r="M521" s="63" t="s">
        <v>2437</v>
      </c>
      <c r="N521" s="63" t="s">
        <v>2730</v>
      </c>
      <c r="O521" s="63" t="s">
        <v>2431</v>
      </c>
      <c r="P521" s="63" t="s">
        <v>2732</v>
      </c>
      <c r="Q521" s="63" t="s">
        <v>2431</v>
      </c>
      <c r="R521" s="63" t="s">
        <v>2431</v>
      </c>
      <c r="S521" s="63" t="s">
        <v>2736</v>
      </c>
      <c r="T521" s="63" t="s">
        <v>2431</v>
      </c>
      <c r="U521" s="63" t="s">
        <v>2738</v>
      </c>
      <c r="V521" s="63" t="s">
        <v>2431</v>
      </c>
      <c r="W521" s="63" t="s">
        <v>2431</v>
      </c>
      <c r="X521" s="63" t="s">
        <v>2436</v>
      </c>
      <c r="Y521" s="63" t="s">
        <v>2431</v>
      </c>
      <c r="Z521" s="63"/>
      <c r="AA521" s="63" t="s">
        <v>2728</v>
      </c>
      <c r="AB521" s="63"/>
      <c r="AC521" s="34">
        <v>1011</v>
      </c>
      <c r="AD521" s="40" t="str">
        <f>VLOOKUP(AC521,pTRAIT!A:B,2,FALSE)</f>
        <v>EM5RTRo5So5Cf9;NST=X / EM5RTUeRo5So5Cf9Pu;NST=X</v>
      </c>
      <c r="AE521" s="63">
        <f>VLOOKUP($AC521,pTRAIT!$A:$X,7,FALSE)</f>
        <v>0</v>
      </c>
      <c r="AF521" s="63">
        <f>VLOOKUP($AC521,pTRAIT!$A:$X,8,FALSE)</f>
        <v>0</v>
      </c>
      <c r="AG521" s="63">
        <f>VLOOKUP($AC521,pTRAIT!$A:$X,9,FALSE)</f>
        <v>0</v>
      </c>
      <c r="AH521" s="63">
        <f>VLOOKUP($AC521,pTRAIT!$A:$X,10,FALSE)</f>
        <v>0</v>
      </c>
      <c r="AI521" s="63">
        <f>VLOOKUP($AC521,pTRAIT!$A:$X,11,FALSE)</f>
        <v>0</v>
      </c>
      <c r="AJ521" s="63">
        <f>VLOOKUP($AC521,pTRAIT!$A:$X,12,FALSE)</f>
        <v>0</v>
      </c>
      <c r="AK521" s="63">
        <f>VLOOKUP($AC521,pTRAIT!$A:$X,13,FALSE)</f>
        <v>0</v>
      </c>
      <c r="AL521" s="63">
        <f>VLOOKUP($AC521,pTRAIT!$A:$X,14,FALSE)</f>
        <v>0</v>
      </c>
      <c r="AM521" s="63">
        <f>VLOOKUP($AC521,pTRAIT!$A:$X,15,FALSE)</f>
        <v>0</v>
      </c>
      <c r="AN521" s="63">
        <f>VLOOKUP($AC521,pTRAIT!$A:$X,16,FALSE)</f>
        <v>0</v>
      </c>
      <c r="AO521" s="63">
        <f>VLOOKUP($AC521,pTRAIT!$A:$X,17,FALSE)</f>
        <v>0</v>
      </c>
      <c r="AP521" s="63">
        <f>VLOOKUP($AC521,pTRAIT!$A:$X,18,FALSE)</f>
        <v>0</v>
      </c>
      <c r="AQ521" s="63">
        <f>VLOOKUP($AC521,pTRAIT!$A:$X,19,FALSE)</f>
        <v>0</v>
      </c>
      <c r="AR521" s="63">
        <f>VLOOKUP($AC521,pTRAIT!$A:$X,20,FALSE)</f>
        <v>0</v>
      </c>
      <c r="AS521" s="63">
        <f>VLOOKUP($AC521,pTRAIT!$A:$X,21,FALSE)</f>
        <v>0</v>
      </c>
      <c r="AT521" s="63">
        <f>VLOOKUP($AC521,pTRAIT!$A:$X,22,FALSE)</f>
        <v>0</v>
      </c>
      <c r="AU521" s="63">
        <f>VLOOKUP($AC521,pTRAIT!$A:$X,23,FALSE)</f>
        <v>0</v>
      </c>
      <c r="AV521" s="63">
        <f>VLOOKUP($AC521,pTRAIT!$A:$X,24,FALSE)</f>
        <v>0</v>
      </c>
    </row>
    <row r="522" spans="1:48" ht="12" hidden="1" customHeight="1" x14ac:dyDescent="0.2">
      <c r="A522" s="32">
        <v>954</v>
      </c>
      <c r="B522" s="33" t="s">
        <v>5</v>
      </c>
      <c r="C522" s="34">
        <v>1012</v>
      </c>
      <c r="D522" s="32" t="str">
        <f t="shared" si="8"/>
        <v>954X1012</v>
      </c>
      <c r="E522" s="49" t="s">
        <v>1619</v>
      </c>
      <c r="F522" s="61" t="s">
        <v>2145</v>
      </c>
      <c r="G522" s="41" t="s">
        <v>43</v>
      </c>
      <c r="H522" s="38"/>
      <c r="I522" s="32">
        <v>954</v>
      </c>
      <c r="J522" s="63">
        <f>VLOOKUP(I522,pTRAIT!A:B,2,FALSE)</f>
        <v>0</v>
      </c>
      <c r="K522" s="63" t="s">
        <v>2724</v>
      </c>
      <c r="L522" s="63"/>
      <c r="M522" s="63" t="s">
        <v>2437</v>
      </c>
      <c r="N522" s="63" t="s">
        <v>2730</v>
      </c>
      <c r="O522" s="63" t="s">
        <v>2431</v>
      </c>
      <c r="P522" s="63" t="s">
        <v>2732</v>
      </c>
      <c r="Q522" s="63" t="s">
        <v>2431</v>
      </c>
      <c r="R522" s="63" t="s">
        <v>2431</v>
      </c>
      <c r="S522" s="63" t="s">
        <v>2736</v>
      </c>
      <c r="T522" s="63" t="s">
        <v>2431</v>
      </c>
      <c r="U522" s="63" t="s">
        <v>2738</v>
      </c>
      <c r="V522" s="63" t="s">
        <v>2431</v>
      </c>
      <c r="W522" s="63" t="s">
        <v>2431</v>
      </c>
      <c r="X522" s="63" t="s">
        <v>2436</v>
      </c>
      <c r="Y522" s="63" t="s">
        <v>2431</v>
      </c>
      <c r="Z522" s="63"/>
      <c r="AA522" s="63" t="s">
        <v>2728</v>
      </c>
      <c r="AB522" s="63"/>
      <c r="AC522" s="34">
        <v>1012</v>
      </c>
      <c r="AD522" s="40" t="str">
        <f>VLOOKUP(AC522,pTRAIT!A:B,2,FALSE)</f>
        <v>EM5RTRo5So5Cf9;NST=X / EM5RTUeRo5So5Cf9Pu;NST=X</v>
      </c>
      <c r="AE522" s="63">
        <f>VLOOKUP($AC522,pTRAIT!$A:$X,7,FALSE)</f>
        <v>0</v>
      </c>
      <c r="AF522" s="63">
        <f>VLOOKUP($AC522,pTRAIT!$A:$X,8,FALSE)</f>
        <v>0</v>
      </c>
      <c r="AG522" s="63">
        <f>VLOOKUP($AC522,pTRAIT!$A:$X,9,FALSE)</f>
        <v>0</v>
      </c>
      <c r="AH522" s="63">
        <f>VLOOKUP($AC522,pTRAIT!$A:$X,10,FALSE)</f>
        <v>0</v>
      </c>
      <c r="AI522" s="63">
        <f>VLOOKUP($AC522,pTRAIT!$A:$X,11,FALSE)</f>
        <v>0</v>
      </c>
      <c r="AJ522" s="63">
        <f>VLOOKUP($AC522,pTRAIT!$A:$X,12,FALSE)</f>
        <v>0</v>
      </c>
      <c r="AK522" s="63">
        <f>VLOOKUP($AC522,pTRAIT!$A:$X,13,FALSE)</f>
        <v>0</v>
      </c>
      <c r="AL522" s="63">
        <f>VLOOKUP($AC522,pTRAIT!$A:$X,14,FALSE)</f>
        <v>0</v>
      </c>
      <c r="AM522" s="63">
        <f>VLOOKUP($AC522,pTRAIT!$A:$X,15,FALSE)</f>
        <v>0</v>
      </c>
      <c r="AN522" s="63">
        <f>VLOOKUP($AC522,pTRAIT!$A:$X,16,FALSE)</f>
        <v>0</v>
      </c>
      <c r="AO522" s="63">
        <f>VLOOKUP($AC522,pTRAIT!$A:$X,17,FALSE)</f>
        <v>0</v>
      </c>
      <c r="AP522" s="63">
        <f>VLOOKUP($AC522,pTRAIT!$A:$X,18,FALSE)</f>
        <v>0</v>
      </c>
      <c r="AQ522" s="63">
        <f>VLOOKUP($AC522,pTRAIT!$A:$X,19,FALSE)</f>
        <v>0</v>
      </c>
      <c r="AR522" s="63">
        <f>VLOOKUP($AC522,pTRAIT!$A:$X,20,FALSE)</f>
        <v>0</v>
      </c>
      <c r="AS522" s="63">
        <f>VLOOKUP($AC522,pTRAIT!$A:$X,21,FALSE)</f>
        <v>0</v>
      </c>
      <c r="AT522" s="63">
        <f>VLOOKUP($AC522,pTRAIT!$A:$X,22,FALSE)</f>
        <v>0</v>
      </c>
      <c r="AU522" s="63">
        <f>VLOOKUP($AC522,pTRAIT!$A:$X,23,FALSE)</f>
        <v>0</v>
      </c>
      <c r="AV522" s="63">
        <f>VLOOKUP($AC522,pTRAIT!$A:$X,24,FALSE)</f>
        <v>0</v>
      </c>
    </row>
    <row r="523" spans="1:48" ht="12" hidden="1" customHeight="1" x14ac:dyDescent="0.2">
      <c r="A523" s="32">
        <v>954</v>
      </c>
      <c r="B523" s="33" t="s">
        <v>5</v>
      </c>
      <c r="C523" s="34">
        <v>1013</v>
      </c>
      <c r="D523" s="32" t="str">
        <f t="shared" si="8"/>
        <v>954X1013</v>
      </c>
      <c r="E523" s="49" t="s">
        <v>1619</v>
      </c>
      <c r="F523" s="61" t="s">
        <v>2146</v>
      </c>
      <c r="G523" s="41" t="s">
        <v>43</v>
      </c>
      <c r="H523" s="38"/>
      <c r="I523" s="32">
        <v>954</v>
      </c>
      <c r="J523" s="63">
        <f>VLOOKUP(I523,pTRAIT!A:B,2,FALSE)</f>
        <v>0</v>
      </c>
      <c r="K523" s="63" t="s">
        <v>2724</v>
      </c>
      <c r="L523" s="63"/>
      <c r="M523" s="63" t="s">
        <v>2437</v>
      </c>
      <c r="N523" s="63" t="s">
        <v>2730</v>
      </c>
      <c r="O523" s="63" t="s">
        <v>2431</v>
      </c>
      <c r="P523" s="63" t="s">
        <v>2732</v>
      </c>
      <c r="Q523" s="63" t="s">
        <v>2431</v>
      </c>
      <c r="R523" s="63" t="s">
        <v>2431</v>
      </c>
      <c r="S523" s="63" t="s">
        <v>2736</v>
      </c>
      <c r="T523" s="63" t="s">
        <v>2431</v>
      </c>
      <c r="U523" s="63" t="s">
        <v>2738</v>
      </c>
      <c r="V523" s="63" t="s">
        <v>2431</v>
      </c>
      <c r="W523" s="63" t="s">
        <v>2431</v>
      </c>
      <c r="X523" s="63" t="s">
        <v>2436</v>
      </c>
      <c r="Y523" s="63" t="s">
        <v>2431</v>
      </c>
      <c r="Z523" s="63"/>
      <c r="AA523" s="63" t="s">
        <v>2728</v>
      </c>
      <c r="AB523" s="63"/>
      <c r="AC523" s="34">
        <v>1013</v>
      </c>
      <c r="AD523" s="40" t="str">
        <f>VLOOKUP(AC523,pTRAIT!A:B,2,FALSE)</f>
        <v>EM5RTRo5So5Cf9;NST=X / EM5RTUeRo5So5Cf9Pu;NST=X</v>
      </c>
      <c r="AE523" s="63">
        <f>VLOOKUP($AC523,pTRAIT!$A:$X,7,FALSE)</f>
        <v>0</v>
      </c>
      <c r="AF523" s="63">
        <f>VLOOKUP($AC523,pTRAIT!$A:$X,8,FALSE)</f>
        <v>0</v>
      </c>
      <c r="AG523" s="63">
        <f>VLOOKUP($AC523,pTRAIT!$A:$X,9,FALSE)</f>
        <v>0</v>
      </c>
      <c r="AH523" s="63">
        <f>VLOOKUP($AC523,pTRAIT!$A:$X,10,FALSE)</f>
        <v>0</v>
      </c>
      <c r="AI523" s="63">
        <f>VLOOKUP($AC523,pTRAIT!$A:$X,11,FALSE)</f>
        <v>0</v>
      </c>
      <c r="AJ523" s="63">
        <f>VLOOKUP($AC523,pTRAIT!$A:$X,12,FALSE)</f>
        <v>0</v>
      </c>
      <c r="AK523" s="63">
        <f>VLOOKUP($AC523,pTRAIT!$A:$X,13,FALSE)</f>
        <v>0</v>
      </c>
      <c r="AL523" s="63">
        <f>VLOOKUP($AC523,pTRAIT!$A:$X,14,FALSE)</f>
        <v>0</v>
      </c>
      <c r="AM523" s="63">
        <f>VLOOKUP($AC523,pTRAIT!$A:$X,15,FALSE)</f>
        <v>0</v>
      </c>
      <c r="AN523" s="63">
        <f>VLOOKUP($AC523,pTRAIT!$A:$X,16,FALSE)</f>
        <v>0</v>
      </c>
      <c r="AO523" s="63">
        <f>VLOOKUP($AC523,pTRAIT!$A:$X,17,FALSE)</f>
        <v>0</v>
      </c>
      <c r="AP523" s="63">
        <f>VLOOKUP($AC523,pTRAIT!$A:$X,18,FALSE)</f>
        <v>0</v>
      </c>
      <c r="AQ523" s="63">
        <f>VLOOKUP($AC523,pTRAIT!$A:$X,19,FALSE)</f>
        <v>0</v>
      </c>
      <c r="AR523" s="63">
        <f>VLOOKUP($AC523,pTRAIT!$A:$X,20,FALSE)</f>
        <v>0</v>
      </c>
      <c r="AS523" s="63">
        <f>VLOOKUP($AC523,pTRAIT!$A:$X,21,FALSE)</f>
        <v>0</v>
      </c>
      <c r="AT523" s="63">
        <f>VLOOKUP($AC523,pTRAIT!$A:$X,22,FALSE)</f>
        <v>0</v>
      </c>
      <c r="AU523" s="63">
        <f>VLOOKUP($AC523,pTRAIT!$A:$X,23,FALSE)</f>
        <v>0</v>
      </c>
      <c r="AV523" s="63">
        <f>VLOOKUP($AC523,pTRAIT!$A:$X,24,FALSE)</f>
        <v>0</v>
      </c>
    </row>
    <row r="524" spans="1:48" ht="12" hidden="1" customHeight="1" x14ac:dyDescent="0.2">
      <c r="A524" s="32">
        <v>955</v>
      </c>
      <c r="B524" s="33" t="s">
        <v>5</v>
      </c>
      <c r="C524" s="34">
        <v>998</v>
      </c>
      <c r="D524" s="32" t="str">
        <f t="shared" si="8"/>
        <v>955X998</v>
      </c>
      <c r="E524" s="49" t="s">
        <v>1619</v>
      </c>
      <c r="F524" s="61" t="s">
        <v>2147</v>
      </c>
      <c r="G524" s="41" t="s">
        <v>43</v>
      </c>
      <c r="H524" s="38"/>
      <c r="I524" s="32">
        <v>955</v>
      </c>
      <c r="J524" s="63">
        <f>VLOOKUP(I524,pTRAIT!A:B,2,FALSE)</f>
        <v>0</v>
      </c>
      <c r="K524" s="63" t="s">
        <v>2724</v>
      </c>
      <c r="L524" s="63"/>
      <c r="M524" s="63" t="s">
        <v>2437</v>
      </c>
      <c r="N524" s="63" t="s">
        <v>2730</v>
      </c>
      <c r="O524" s="63" t="s">
        <v>2431</v>
      </c>
      <c r="P524" s="63" t="s">
        <v>2732</v>
      </c>
      <c r="Q524" s="63" t="s">
        <v>2431</v>
      </c>
      <c r="R524" s="63" t="s">
        <v>2431</v>
      </c>
      <c r="S524" s="63" t="s">
        <v>2736</v>
      </c>
      <c r="T524" s="63" t="s">
        <v>2431</v>
      </c>
      <c r="U524" s="63" t="s">
        <v>2738</v>
      </c>
      <c r="V524" s="63" t="s">
        <v>2431</v>
      </c>
      <c r="W524" s="63" t="s">
        <v>2431</v>
      </c>
      <c r="X524" s="63" t="s">
        <v>2436</v>
      </c>
      <c r="Y524" s="63" t="s">
        <v>2431</v>
      </c>
      <c r="Z524" s="63"/>
      <c r="AA524" s="63" t="s">
        <v>2728</v>
      </c>
      <c r="AB524" s="63"/>
      <c r="AC524" s="34">
        <v>998</v>
      </c>
      <c r="AD524" s="40" t="str">
        <f>VLOOKUP(AC524,pTRAIT!A:B,2,FALSE)</f>
        <v>EM5RTRo5So5Cf9;NST=X / Sp-1EM5RTUeRo5So5Cf9Pu;NST=X</v>
      </c>
      <c r="AE524" s="63">
        <f>VLOOKUP($AC524,pTRAIT!$A:$X,7,FALSE)</f>
        <v>0</v>
      </c>
      <c r="AF524" s="63">
        <f>VLOOKUP($AC524,pTRAIT!$A:$X,8,FALSE)</f>
        <v>0</v>
      </c>
      <c r="AG524" s="63">
        <f>VLOOKUP($AC524,pTRAIT!$A:$X,9,FALSE)</f>
        <v>0</v>
      </c>
      <c r="AH524" s="63">
        <f>VLOOKUP($AC524,pTRAIT!$A:$X,10,FALSE)</f>
        <v>0</v>
      </c>
      <c r="AI524" s="63">
        <f>VLOOKUP($AC524,pTRAIT!$A:$X,11,FALSE)</f>
        <v>0</v>
      </c>
      <c r="AJ524" s="63">
        <f>VLOOKUP($AC524,pTRAIT!$A:$X,12,FALSE)</f>
        <v>0</v>
      </c>
      <c r="AK524" s="63">
        <f>VLOOKUP($AC524,pTRAIT!$A:$X,13,FALSE)</f>
        <v>0</v>
      </c>
      <c r="AL524" s="63">
        <f>VLOOKUP($AC524,pTRAIT!$A:$X,14,FALSE)</f>
        <v>0</v>
      </c>
      <c r="AM524" s="63">
        <f>VLOOKUP($AC524,pTRAIT!$A:$X,15,FALSE)</f>
        <v>0</v>
      </c>
      <c r="AN524" s="63">
        <f>VLOOKUP($AC524,pTRAIT!$A:$X,16,FALSE)</f>
        <v>0</v>
      </c>
      <c r="AO524" s="63">
        <f>VLOOKUP($AC524,pTRAIT!$A:$X,17,FALSE)</f>
        <v>0</v>
      </c>
      <c r="AP524" s="63">
        <f>VLOOKUP($AC524,pTRAIT!$A:$X,18,FALSE)</f>
        <v>0</v>
      </c>
      <c r="AQ524" s="63">
        <f>VLOOKUP($AC524,pTRAIT!$A:$X,19,FALSE)</f>
        <v>0</v>
      </c>
      <c r="AR524" s="63">
        <f>VLOOKUP($AC524,pTRAIT!$A:$X,20,FALSE)</f>
        <v>0</v>
      </c>
      <c r="AS524" s="63">
        <f>VLOOKUP($AC524,pTRAIT!$A:$X,21,FALSE)</f>
        <v>0</v>
      </c>
      <c r="AT524" s="63">
        <f>VLOOKUP($AC524,pTRAIT!$A:$X,22,FALSE)</f>
        <v>0</v>
      </c>
      <c r="AU524" s="63">
        <f>VLOOKUP($AC524,pTRAIT!$A:$X,23,FALSE)</f>
        <v>0</v>
      </c>
      <c r="AV524" s="63">
        <f>VLOOKUP($AC524,pTRAIT!$A:$X,24,FALSE)</f>
        <v>0</v>
      </c>
    </row>
    <row r="525" spans="1:48" ht="12" hidden="1" customHeight="1" x14ac:dyDescent="0.2">
      <c r="A525" s="32">
        <v>955</v>
      </c>
      <c r="B525" s="33" t="s">
        <v>5</v>
      </c>
      <c r="C525" s="34">
        <v>999</v>
      </c>
      <c r="D525" s="32" t="str">
        <f t="shared" si="8"/>
        <v>955X999</v>
      </c>
      <c r="E525" s="49" t="s">
        <v>1619</v>
      </c>
      <c r="F525" s="61" t="s">
        <v>2148</v>
      </c>
      <c r="G525" s="41" t="s">
        <v>43</v>
      </c>
      <c r="H525" s="38"/>
      <c r="I525" s="32">
        <v>955</v>
      </c>
      <c r="J525" s="63">
        <f>VLOOKUP(I525,pTRAIT!A:B,2,FALSE)</f>
        <v>0</v>
      </c>
      <c r="K525" s="63" t="s">
        <v>2724</v>
      </c>
      <c r="L525" s="63"/>
      <c r="M525" s="63" t="s">
        <v>2437</v>
      </c>
      <c r="N525" s="63" t="s">
        <v>2730</v>
      </c>
      <c r="O525" s="63" t="s">
        <v>2431</v>
      </c>
      <c r="P525" s="63" t="s">
        <v>2732</v>
      </c>
      <c r="Q525" s="63" t="s">
        <v>2431</v>
      </c>
      <c r="R525" s="63" t="s">
        <v>2431</v>
      </c>
      <c r="S525" s="63" t="s">
        <v>2736</v>
      </c>
      <c r="T525" s="63" t="s">
        <v>2431</v>
      </c>
      <c r="U525" s="63" t="s">
        <v>2738</v>
      </c>
      <c r="V525" s="63" t="s">
        <v>2431</v>
      </c>
      <c r="W525" s="63" t="s">
        <v>2431</v>
      </c>
      <c r="X525" s="63" t="s">
        <v>2436</v>
      </c>
      <c r="Y525" s="63" t="s">
        <v>2431</v>
      </c>
      <c r="Z525" s="63"/>
      <c r="AA525" s="63" t="s">
        <v>2728</v>
      </c>
      <c r="AB525" s="63"/>
      <c r="AC525" s="34">
        <v>999</v>
      </c>
      <c r="AD525" s="40" t="str">
        <f>VLOOKUP(AC525,pTRAIT!A:B,2,FALSE)</f>
        <v>EM5RTRo5So5Cf9;NST=X / EM5RTUeRo5So5Cf9Pu;NST=X</v>
      </c>
      <c r="AE525" s="63">
        <f>VLOOKUP($AC525,pTRAIT!$A:$X,7,FALSE)</f>
        <v>0</v>
      </c>
      <c r="AF525" s="63">
        <f>VLOOKUP($AC525,pTRAIT!$A:$X,8,FALSE)</f>
        <v>0</v>
      </c>
      <c r="AG525" s="63">
        <f>VLOOKUP($AC525,pTRAIT!$A:$X,9,FALSE)</f>
        <v>0</v>
      </c>
      <c r="AH525" s="63">
        <f>VLOOKUP($AC525,pTRAIT!$A:$X,10,FALSE)</f>
        <v>0</v>
      </c>
      <c r="AI525" s="63">
        <f>VLOOKUP($AC525,pTRAIT!$A:$X,11,FALSE)</f>
        <v>0</v>
      </c>
      <c r="AJ525" s="63">
        <f>VLOOKUP($AC525,pTRAIT!$A:$X,12,FALSE)</f>
        <v>0</v>
      </c>
      <c r="AK525" s="63">
        <f>VLOOKUP($AC525,pTRAIT!$A:$X,13,FALSE)</f>
        <v>0</v>
      </c>
      <c r="AL525" s="63">
        <f>VLOOKUP($AC525,pTRAIT!$A:$X,14,FALSE)</f>
        <v>0</v>
      </c>
      <c r="AM525" s="63">
        <f>VLOOKUP($AC525,pTRAIT!$A:$X,15,FALSE)</f>
        <v>0</v>
      </c>
      <c r="AN525" s="63">
        <f>VLOOKUP($AC525,pTRAIT!$A:$X,16,FALSE)</f>
        <v>0</v>
      </c>
      <c r="AO525" s="63">
        <f>VLOOKUP($AC525,pTRAIT!$A:$X,17,FALSE)</f>
        <v>0</v>
      </c>
      <c r="AP525" s="63">
        <f>VLOOKUP($AC525,pTRAIT!$A:$X,18,FALSE)</f>
        <v>0</v>
      </c>
      <c r="AQ525" s="63">
        <f>VLOOKUP($AC525,pTRAIT!$A:$X,19,FALSE)</f>
        <v>0</v>
      </c>
      <c r="AR525" s="63">
        <f>VLOOKUP($AC525,pTRAIT!$A:$X,20,FALSE)</f>
        <v>0</v>
      </c>
      <c r="AS525" s="63">
        <f>VLOOKUP($AC525,pTRAIT!$A:$X,21,FALSE)</f>
        <v>0</v>
      </c>
      <c r="AT525" s="63">
        <f>VLOOKUP($AC525,pTRAIT!$A:$X,22,FALSE)</f>
        <v>0</v>
      </c>
      <c r="AU525" s="63">
        <f>VLOOKUP($AC525,pTRAIT!$A:$X,23,FALSE)</f>
        <v>0</v>
      </c>
      <c r="AV525" s="63">
        <f>VLOOKUP($AC525,pTRAIT!$A:$X,24,FALSE)</f>
        <v>0</v>
      </c>
    </row>
    <row r="526" spans="1:48" ht="12" hidden="1" customHeight="1" x14ac:dyDescent="0.2">
      <c r="A526" s="32">
        <v>955</v>
      </c>
      <c r="B526" s="33" t="s">
        <v>5</v>
      </c>
      <c r="C526" s="34">
        <v>1000</v>
      </c>
      <c r="D526" s="32" t="str">
        <f t="shared" si="8"/>
        <v>955X1000</v>
      </c>
      <c r="E526" s="49" t="s">
        <v>1619</v>
      </c>
      <c r="F526" s="61" t="s">
        <v>2149</v>
      </c>
      <c r="G526" s="41" t="s">
        <v>43</v>
      </c>
      <c r="H526" s="38"/>
      <c r="I526" s="32">
        <v>955</v>
      </c>
      <c r="J526" s="63">
        <f>VLOOKUP(I526,pTRAIT!A:B,2,FALSE)</f>
        <v>0</v>
      </c>
      <c r="K526" s="63" t="s">
        <v>2724</v>
      </c>
      <c r="L526" s="63"/>
      <c r="M526" s="63" t="s">
        <v>2437</v>
      </c>
      <c r="N526" s="63" t="s">
        <v>2730</v>
      </c>
      <c r="O526" s="63" t="s">
        <v>2431</v>
      </c>
      <c r="P526" s="63" t="s">
        <v>2732</v>
      </c>
      <c r="Q526" s="63" t="s">
        <v>2431</v>
      </c>
      <c r="R526" s="63" t="s">
        <v>2431</v>
      </c>
      <c r="S526" s="63" t="s">
        <v>2736</v>
      </c>
      <c r="T526" s="63" t="s">
        <v>2431</v>
      </c>
      <c r="U526" s="63" t="s">
        <v>2738</v>
      </c>
      <c r="V526" s="63" t="s">
        <v>2431</v>
      </c>
      <c r="W526" s="63" t="s">
        <v>2431</v>
      </c>
      <c r="X526" s="63" t="s">
        <v>2436</v>
      </c>
      <c r="Y526" s="63" t="s">
        <v>2431</v>
      </c>
      <c r="Z526" s="63"/>
      <c r="AA526" s="63" t="s">
        <v>2728</v>
      </c>
      <c r="AB526" s="63"/>
      <c r="AC526" s="34">
        <v>1000</v>
      </c>
      <c r="AD526" s="40" t="str">
        <f>VLOOKUP(AC526,pTRAIT!A:B,2,FALSE)</f>
        <v>EM5RTRo5So5Cf9;NST=X / EM5RTUeRo5So5Cf9Pu;NST=X</v>
      </c>
      <c r="AE526" s="63">
        <f>VLOOKUP($AC526,pTRAIT!$A:$X,7,FALSE)</f>
        <v>0</v>
      </c>
      <c r="AF526" s="63">
        <f>VLOOKUP($AC526,pTRAIT!$A:$X,8,FALSE)</f>
        <v>0</v>
      </c>
      <c r="AG526" s="63">
        <f>VLOOKUP($AC526,pTRAIT!$A:$X,9,FALSE)</f>
        <v>0</v>
      </c>
      <c r="AH526" s="63">
        <f>VLOOKUP($AC526,pTRAIT!$A:$X,10,FALSE)</f>
        <v>0</v>
      </c>
      <c r="AI526" s="63">
        <f>VLOOKUP($AC526,pTRAIT!$A:$X,11,FALSE)</f>
        <v>0</v>
      </c>
      <c r="AJ526" s="63">
        <f>VLOOKUP($AC526,pTRAIT!$A:$X,12,FALSE)</f>
        <v>0</v>
      </c>
      <c r="AK526" s="63">
        <f>VLOOKUP($AC526,pTRAIT!$A:$X,13,FALSE)</f>
        <v>0</v>
      </c>
      <c r="AL526" s="63">
        <f>VLOOKUP($AC526,pTRAIT!$A:$X,14,FALSE)</f>
        <v>0</v>
      </c>
      <c r="AM526" s="63">
        <f>VLOOKUP($AC526,pTRAIT!$A:$X,15,FALSE)</f>
        <v>0</v>
      </c>
      <c r="AN526" s="63">
        <f>VLOOKUP($AC526,pTRAIT!$A:$X,16,FALSE)</f>
        <v>0</v>
      </c>
      <c r="AO526" s="63">
        <f>VLOOKUP($AC526,pTRAIT!$A:$X,17,FALSE)</f>
        <v>0</v>
      </c>
      <c r="AP526" s="63">
        <f>VLOOKUP($AC526,pTRAIT!$A:$X,18,FALSE)</f>
        <v>0</v>
      </c>
      <c r="AQ526" s="63">
        <f>VLOOKUP($AC526,pTRAIT!$A:$X,19,FALSE)</f>
        <v>0</v>
      </c>
      <c r="AR526" s="63">
        <f>VLOOKUP($AC526,pTRAIT!$A:$X,20,FALSE)</f>
        <v>0</v>
      </c>
      <c r="AS526" s="63">
        <f>VLOOKUP($AC526,pTRAIT!$A:$X,21,FALSE)</f>
        <v>0</v>
      </c>
      <c r="AT526" s="63">
        <f>VLOOKUP($AC526,pTRAIT!$A:$X,22,FALSE)</f>
        <v>0</v>
      </c>
      <c r="AU526" s="63">
        <f>VLOOKUP($AC526,pTRAIT!$A:$X,23,FALSE)</f>
        <v>0</v>
      </c>
      <c r="AV526" s="63">
        <f>VLOOKUP($AC526,pTRAIT!$A:$X,24,FALSE)</f>
        <v>0</v>
      </c>
    </row>
    <row r="527" spans="1:48" ht="12" hidden="1" customHeight="1" x14ac:dyDescent="0.2">
      <c r="A527" s="32">
        <v>955</v>
      </c>
      <c r="B527" s="33" t="s">
        <v>5</v>
      </c>
      <c r="C527" s="34">
        <v>1001</v>
      </c>
      <c r="D527" s="32" t="str">
        <f t="shared" si="8"/>
        <v>955X1001</v>
      </c>
      <c r="E527" s="49" t="s">
        <v>1619</v>
      </c>
      <c r="F527" s="61" t="s">
        <v>2150</v>
      </c>
      <c r="G527" s="41" t="s">
        <v>43</v>
      </c>
      <c r="H527" s="38"/>
      <c r="I527" s="32">
        <v>955</v>
      </c>
      <c r="J527" s="63">
        <f>VLOOKUP(I527,pTRAIT!A:B,2,FALSE)</f>
        <v>0</v>
      </c>
      <c r="K527" s="63" t="s">
        <v>2724</v>
      </c>
      <c r="L527" s="63"/>
      <c r="M527" s="63" t="s">
        <v>2437</v>
      </c>
      <c r="N527" s="63" t="s">
        <v>2730</v>
      </c>
      <c r="O527" s="63" t="s">
        <v>2431</v>
      </c>
      <c r="P527" s="63" t="s">
        <v>2732</v>
      </c>
      <c r="Q527" s="63" t="s">
        <v>2431</v>
      </c>
      <c r="R527" s="63" t="s">
        <v>2431</v>
      </c>
      <c r="S527" s="63" t="s">
        <v>2736</v>
      </c>
      <c r="T527" s="63" t="s">
        <v>2431</v>
      </c>
      <c r="U527" s="63" t="s">
        <v>2738</v>
      </c>
      <c r="V527" s="63" t="s">
        <v>2431</v>
      </c>
      <c r="W527" s="63" t="s">
        <v>2431</v>
      </c>
      <c r="X527" s="63" t="s">
        <v>2436</v>
      </c>
      <c r="Y527" s="63" t="s">
        <v>2431</v>
      </c>
      <c r="Z527" s="63"/>
      <c r="AA527" s="63" t="s">
        <v>2728</v>
      </c>
      <c r="AB527" s="63"/>
      <c r="AC527" s="34">
        <v>1001</v>
      </c>
      <c r="AD527" s="40" t="str">
        <f>VLOOKUP(AC527,pTRAIT!A:B,2,FALSE)</f>
        <v>EM5RTRo5So5Cf9;NST=X / EM5RTUeRo5So5Cf9Pu;NST=X</v>
      </c>
      <c r="AE527" s="63">
        <f>VLOOKUP($AC527,pTRAIT!$A:$X,7,FALSE)</f>
        <v>0</v>
      </c>
      <c r="AF527" s="63">
        <f>VLOOKUP($AC527,pTRAIT!$A:$X,8,FALSE)</f>
        <v>0</v>
      </c>
      <c r="AG527" s="63">
        <f>VLOOKUP($AC527,pTRAIT!$A:$X,9,FALSE)</f>
        <v>0</v>
      </c>
      <c r="AH527" s="63">
        <f>VLOOKUP($AC527,pTRAIT!$A:$X,10,FALSE)</f>
        <v>0</v>
      </c>
      <c r="AI527" s="63">
        <f>VLOOKUP($AC527,pTRAIT!$A:$X,11,FALSE)</f>
        <v>0</v>
      </c>
      <c r="AJ527" s="63">
        <f>VLOOKUP($AC527,pTRAIT!$A:$X,12,FALSE)</f>
        <v>0</v>
      </c>
      <c r="AK527" s="63">
        <f>VLOOKUP($AC527,pTRAIT!$A:$X,13,FALSE)</f>
        <v>0</v>
      </c>
      <c r="AL527" s="63">
        <f>VLOOKUP($AC527,pTRAIT!$A:$X,14,FALSE)</f>
        <v>0</v>
      </c>
      <c r="AM527" s="63">
        <f>VLOOKUP($AC527,pTRAIT!$A:$X,15,FALSE)</f>
        <v>0</v>
      </c>
      <c r="AN527" s="63">
        <f>VLOOKUP($AC527,pTRAIT!$A:$X,16,FALSE)</f>
        <v>0</v>
      </c>
      <c r="AO527" s="63">
        <f>VLOOKUP($AC527,pTRAIT!$A:$X,17,FALSE)</f>
        <v>0</v>
      </c>
      <c r="AP527" s="63">
        <f>VLOOKUP($AC527,pTRAIT!$A:$X,18,FALSE)</f>
        <v>0</v>
      </c>
      <c r="AQ527" s="63">
        <f>VLOOKUP($AC527,pTRAIT!$A:$X,19,FALSE)</f>
        <v>0</v>
      </c>
      <c r="AR527" s="63">
        <f>VLOOKUP($AC527,pTRAIT!$A:$X,20,FALSE)</f>
        <v>0</v>
      </c>
      <c r="AS527" s="63">
        <f>VLOOKUP($AC527,pTRAIT!$A:$X,21,FALSE)</f>
        <v>0</v>
      </c>
      <c r="AT527" s="63">
        <f>VLOOKUP($AC527,pTRAIT!$A:$X,22,FALSE)</f>
        <v>0</v>
      </c>
      <c r="AU527" s="63">
        <f>VLOOKUP($AC527,pTRAIT!$A:$X,23,FALSE)</f>
        <v>0</v>
      </c>
      <c r="AV527" s="63">
        <f>VLOOKUP($AC527,pTRAIT!$A:$X,24,FALSE)</f>
        <v>0</v>
      </c>
    </row>
    <row r="528" spans="1:48" ht="12" hidden="1" customHeight="1" x14ac:dyDescent="0.2">
      <c r="A528" s="32">
        <v>956</v>
      </c>
      <c r="B528" s="33" t="s">
        <v>5</v>
      </c>
      <c r="C528" s="34">
        <v>967</v>
      </c>
      <c r="D528" s="32" t="str">
        <f t="shared" si="8"/>
        <v>956X967</v>
      </c>
      <c r="E528" s="49" t="s">
        <v>1619</v>
      </c>
      <c r="F528" s="61" t="s">
        <v>2151</v>
      </c>
      <c r="G528" s="41" t="s">
        <v>43</v>
      </c>
      <c r="H528" s="38"/>
      <c r="I528" s="32">
        <v>956</v>
      </c>
      <c r="J528" s="63">
        <f>VLOOKUP(I528,pTRAIT!A:B,2,FALSE)</f>
        <v>0</v>
      </c>
      <c r="K528" s="63" t="s">
        <v>2724</v>
      </c>
      <c r="L528" s="63"/>
      <c r="M528" s="63" t="s">
        <v>2437</v>
      </c>
      <c r="N528" s="63" t="s">
        <v>2730</v>
      </c>
      <c r="O528" s="63" t="s">
        <v>2431</v>
      </c>
      <c r="P528" s="63" t="s">
        <v>2431</v>
      </c>
      <c r="Q528" s="63" t="s">
        <v>2734</v>
      </c>
      <c r="R528" s="63" t="s">
        <v>2431</v>
      </c>
      <c r="S528" s="63" t="s">
        <v>2736</v>
      </c>
      <c r="T528" s="63" t="s">
        <v>2431</v>
      </c>
      <c r="U528" s="63" t="s">
        <v>2738</v>
      </c>
      <c r="V528" s="63" t="s">
        <v>2431</v>
      </c>
      <c r="W528" s="63" t="s">
        <v>2431</v>
      </c>
      <c r="X528" s="63" t="s">
        <v>2436</v>
      </c>
      <c r="Y528" s="63" t="s">
        <v>2431</v>
      </c>
      <c r="Z528" s="63"/>
      <c r="AA528" s="63" t="s">
        <v>2728</v>
      </c>
      <c r="AB528" s="63"/>
      <c r="AC528" s="34">
        <v>967</v>
      </c>
      <c r="AD528" s="40" t="str">
        <f>VLOOKUP(AC528,pTRAIT!A:B,2,FALSE)</f>
        <v>Sp-1EM5RTUeRo5So5Cf9Pu;NST=X / EM5UeRo5So5Cf9;NST=X</v>
      </c>
      <c r="AE528" s="63">
        <f>VLOOKUP($AC528,pTRAIT!$A:$X,7,FALSE)</f>
        <v>0</v>
      </c>
      <c r="AF528" s="63">
        <f>VLOOKUP($AC528,pTRAIT!$A:$X,8,FALSE)</f>
        <v>0</v>
      </c>
      <c r="AG528" s="63">
        <f>VLOOKUP($AC528,pTRAIT!$A:$X,9,FALSE)</f>
        <v>0</v>
      </c>
      <c r="AH528" s="63">
        <f>VLOOKUP($AC528,pTRAIT!$A:$X,10,FALSE)</f>
        <v>0</v>
      </c>
      <c r="AI528" s="63">
        <f>VLOOKUP($AC528,pTRAIT!$A:$X,11,FALSE)</f>
        <v>0</v>
      </c>
      <c r="AJ528" s="63">
        <f>VLOOKUP($AC528,pTRAIT!$A:$X,12,FALSE)</f>
        <v>0</v>
      </c>
      <c r="AK528" s="63">
        <f>VLOOKUP($AC528,pTRAIT!$A:$X,13,FALSE)</f>
        <v>0</v>
      </c>
      <c r="AL528" s="63">
        <f>VLOOKUP($AC528,pTRAIT!$A:$X,14,FALSE)</f>
        <v>0</v>
      </c>
      <c r="AM528" s="63">
        <f>VLOOKUP($AC528,pTRAIT!$A:$X,15,FALSE)</f>
        <v>0</v>
      </c>
      <c r="AN528" s="63">
        <f>VLOOKUP($AC528,pTRAIT!$A:$X,16,FALSE)</f>
        <v>0</v>
      </c>
      <c r="AO528" s="63">
        <f>VLOOKUP($AC528,pTRAIT!$A:$X,17,FALSE)</f>
        <v>0</v>
      </c>
      <c r="AP528" s="63">
        <f>VLOOKUP($AC528,pTRAIT!$A:$X,18,FALSE)</f>
        <v>0</v>
      </c>
      <c r="AQ528" s="63">
        <f>VLOOKUP($AC528,pTRAIT!$A:$X,19,FALSE)</f>
        <v>0</v>
      </c>
      <c r="AR528" s="63">
        <f>VLOOKUP($AC528,pTRAIT!$A:$X,20,FALSE)</f>
        <v>0</v>
      </c>
      <c r="AS528" s="63">
        <f>VLOOKUP($AC528,pTRAIT!$A:$X,21,FALSE)</f>
        <v>0</v>
      </c>
      <c r="AT528" s="63">
        <f>VLOOKUP($AC528,pTRAIT!$A:$X,22,FALSE)</f>
        <v>0</v>
      </c>
      <c r="AU528" s="63">
        <f>VLOOKUP($AC528,pTRAIT!$A:$X,23,FALSE)</f>
        <v>0</v>
      </c>
      <c r="AV528" s="63">
        <f>VLOOKUP($AC528,pTRAIT!$A:$X,24,FALSE)</f>
        <v>0</v>
      </c>
    </row>
    <row r="529" spans="1:48" ht="12" hidden="1" customHeight="1" x14ac:dyDescent="0.2">
      <c r="A529" s="32">
        <v>956</v>
      </c>
      <c r="B529" s="33" t="s">
        <v>5</v>
      </c>
      <c r="C529" s="34">
        <v>1042</v>
      </c>
      <c r="D529" s="32" t="str">
        <f t="shared" si="8"/>
        <v>956X1042</v>
      </c>
      <c r="E529" s="49" t="s">
        <v>1619</v>
      </c>
      <c r="F529" s="61" t="s">
        <v>2152</v>
      </c>
      <c r="G529" s="41" t="s">
        <v>43</v>
      </c>
      <c r="H529" s="38"/>
      <c r="I529" s="32">
        <v>956</v>
      </c>
      <c r="J529" s="63">
        <f>VLOOKUP(I529,pTRAIT!A:B,2,FALSE)</f>
        <v>0</v>
      </c>
      <c r="K529" s="63" t="s">
        <v>2724</v>
      </c>
      <c r="L529" s="63"/>
      <c r="M529" s="63" t="s">
        <v>2437</v>
      </c>
      <c r="N529" s="63" t="s">
        <v>2730</v>
      </c>
      <c r="O529" s="63" t="s">
        <v>2431</v>
      </c>
      <c r="P529" s="63" t="s">
        <v>2431</v>
      </c>
      <c r="Q529" s="63" t="s">
        <v>2734</v>
      </c>
      <c r="R529" s="63" t="s">
        <v>2431</v>
      </c>
      <c r="S529" s="63" t="s">
        <v>2736</v>
      </c>
      <c r="T529" s="63" t="s">
        <v>2431</v>
      </c>
      <c r="U529" s="63" t="s">
        <v>2738</v>
      </c>
      <c r="V529" s="63" t="s">
        <v>2431</v>
      </c>
      <c r="W529" s="63" t="s">
        <v>2431</v>
      </c>
      <c r="X529" s="63" t="s">
        <v>2436</v>
      </c>
      <c r="Y529" s="63" t="s">
        <v>2431</v>
      </c>
      <c r="Z529" s="63"/>
      <c r="AA529" s="63" t="s">
        <v>2728</v>
      </c>
      <c r="AB529" s="63"/>
      <c r="AC529" s="34">
        <v>1042</v>
      </c>
      <c r="AD529" s="40" t="str">
        <f>VLOOKUP(AC529,pTRAIT!A:B,2,FALSE)</f>
        <v>EM5RTUeRo5So5Cf9Pu;NST=X / EM5UeRo5So5Cf9;NST=X</v>
      </c>
      <c r="AE529" s="63">
        <f>VLOOKUP($AC529,pTRAIT!$A:$X,7,FALSE)</f>
        <v>0</v>
      </c>
      <c r="AF529" s="63">
        <f>VLOOKUP($AC529,pTRAIT!$A:$X,8,FALSE)</f>
        <v>0</v>
      </c>
      <c r="AG529" s="63">
        <f>VLOOKUP($AC529,pTRAIT!$A:$X,9,FALSE)</f>
        <v>0</v>
      </c>
      <c r="AH529" s="63">
        <f>VLOOKUP($AC529,pTRAIT!$A:$X,10,FALSE)</f>
        <v>0</v>
      </c>
      <c r="AI529" s="63">
        <f>VLOOKUP($AC529,pTRAIT!$A:$X,11,FALSE)</f>
        <v>0</v>
      </c>
      <c r="AJ529" s="63">
        <f>VLOOKUP($AC529,pTRAIT!$A:$X,12,FALSE)</f>
        <v>0</v>
      </c>
      <c r="AK529" s="63">
        <f>VLOOKUP($AC529,pTRAIT!$A:$X,13,FALSE)</f>
        <v>0</v>
      </c>
      <c r="AL529" s="63">
        <f>VLOOKUP($AC529,pTRAIT!$A:$X,14,FALSE)</f>
        <v>0</v>
      </c>
      <c r="AM529" s="63">
        <f>VLOOKUP($AC529,pTRAIT!$A:$X,15,FALSE)</f>
        <v>0</v>
      </c>
      <c r="AN529" s="63">
        <f>VLOOKUP($AC529,pTRAIT!$A:$X,16,FALSE)</f>
        <v>0</v>
      </c>
      <c r="AO529" s="63">
        <f>VLOOKUP($AC529,pTRAIT!$A:$X,17,FALSE)</f>
        <v>0</v>
      </c>
      <c r="AP529" s="63">
        <f>VLOOKUP($AC529,pTRAIT!$A:$X,18,FALSE)</f>
        <v>0</v>
      </c>
      <c r="AQ529" s="63">
        <f>VLOOKUP($AC529,pTRAIT!$A:$X,19,FALSE)</f>
        <v>0</v>
      </c>
      <c r="AR529" s="63">
        <f>VLOOKUP($AC529,pTRAIT!$A:$X,20,FALSE)</f>
        <v>0</v>
      </c>
      <c r="AS529" s="63">
        <f>VLOOKUP($AC529,pTRAIT!$A:$X,21,FALSE)</f>
        <v>0</v>
      </c>
      <c r="AT529" s="63">
        <f>VLOOKUP($AC529,pTRAIT!$A:$X,22,FALSE)</f>
        <v>0</v>
      </c>
      <c r="AU529" s="63">
        <f>VLOOKUP($AC529,pTRAIT!$A:$X,23,FALSE)</f>
        <v>0</v>
      </c>
      <c r="AV529" s="63">
        <f>VLOOKUP($AC529,pTRAIT!$A:$X,24,FALSE)</f>
        <v>0</v>
      </c>
    </row>
    <row r="530" spans="1:48" ht="12" hidden="1" customHeight="1" x14ac:dyDescent="0.2">
      <c r="A530" s="32">
        <v>956</v>
      </c>
      <c r="B530" s="33" t="s">
        <v>5</v>
      </c>
      <c r="C530" s="34">
        <v>1051</v>
      </c>
      <c r="D530" s="32" t="str">
        <f t="shared" si="8"/>
        <v>956X1051</v>
      </c>
      <c r="E530" s="49" t="s">
        <v>1619</v>
      </c>
      <c r="F530" s="61" t="s">
        <v>2153</v>
      </c>
      <c r="G530" s="41" t="s">
        <v>43</v>
      </c>
      <c r="H530" s="38"/>
      <c r="I530" s="32">
        <v>956</v>
      </c>
      <c r="J530" s="63">
        <f>VLOOKUP(I530,pTRAIT!A:B,2,FALSE)</f>
        <v>0</v>
      </c>
      <c r="K530" s="63" t="s">
        <v>2724</v>
      </c>
      <c r="L530" s="63"/>
      <c r="M530" s="63" t="s">
        <v>2437</v>
      </c>
      <c r="N530" s="63" t="s">
        <v>2730</v>
      </c>
      <c r="O530" s="63" t="s">
        <v>2431</v>
      </c>
      <c r="P530" s="63" t="s">
        <v>2431</v>
      </c>
      <c r="Q530" s="63" t="s">
        <v>2734</v>
      </c>
      <c r="R530" s="63" t="s">
        <v>2431</v>
      </c>
      <c r="S530" s="63" t="s">
        <v>2736</v>
      </c>
      <c r="T530" s="63" t="s">
        <v>2431</v>
      </c>
      <c r="U530" s="63" t="s">
        <v>2738</v>
      </c>
      <c r="V530" s="63" t="s">
        <v>2431</v>
      </c>
      <c r="W530" s="63" t="s">
        <v>2431</v>
      </c>
      <c r="X530" s="63" t="s">
        <v>2436</v>
      </c>
      <c r="Y530" s="63" t="s">
        <v>2431</v>
      </c>
      <c r="Z530" s="63"/>
      <c r="AA530" s="63" t="s">
        <v>2728</v>
      </c>
      <c r="AB530" s="63"/>
      <c r="AC530" s="34">
        <v>1051</v>
      </c>
      <c r="AD530" s="40" t="str">
        <f>VLOOKUP(AC530,pTRAIT!A:B,2,FALSE)</f>
        <v>EM5RTUeRo5So5Cf9Pu;NST=X / EM5UeRo5So5Cf9;NST=X</v>
      </c>
      <c r="AE530" s="63">
        <f>VLOOKUP($AC530,pTRAIT!$A:$X,7,FALSE)</f>
        <v>0</v>
      </c>
      <c r="AF530" s="63">
        <f>VLOOKUP($AC530,pTRAIT!$A:$X,8,FALSE)</f>
        <v>0</v>
      </c>
      <c r="AG530" s="63">
        <f>VLOOKUP($AC530,pTRAIT!$A:$X,9,FALSE)</f>
        <v>0</v>
      </c>
      <c r="AH530" s="63">
        <f>VLOOKUP($AC530,pTRAIT!$A:$X,10,FALSE)</f>
        <v>0</v>
      </c>
      <c r="AI530" s="63">
        <f>VLOOKUP($AC530,pTRAIT!$A:$X,11,FALSE)</f>
        <v>0</v>
      </c>
      <c r="AJ530" s="63">
        <f>VLOOKUP($AC530,pTRAIT!$A:$X,12,FALSE)</f>
        <v>0</v>
      </c>
      <c r="AK530" s="63">
        <f>VLOOKUP($AC530,pTRAIT!$A:$X,13,FALSE)</f>
        <v>0</v>
      </c>
      <c r="AL530" s="63">
        <f>VLOOKUP($AC530,pTRAIT!$A:$X,14,FALSE)</f>
        <v>0</v>
      </c>
      <c r="AM530" s="63">
        <f>VLOOKUP($AC530,pTRAIT!$A:$X,15,FALSE)</f>
        <v>0</v>
      </c>
      <c r="AN530" s="63">
        <f>VLOOKUP($AC530,pTRAIT!$A:$X,16,FALSE)</f>
        <v>0</v>
      </c>
      <c r="AO530" s="63">
        <f>VLOOKUP($AC530,pTRAIT!$A:$X,17,FALSE)</f>
        <v>0</v>
      </c>
      <c r="AP530" s="63">
        <f>VLOOKUP($AC530,pTRAIT!$A:$X,18,FALSE)</f>
        <v>0</v>
      </c>
      <c r="AQ530" s="63">
        <f>VLOOKUP($AC530,pTRAIT!$A:$X,19,FALSE)</f>
        <v>0</v>
      </c>
      <c r="AR530" s="63">
        <f>VLOOKUP($AC530,pTRAIT!$A:$X,20,FALSE)</f>
        <v>0</v>
      </c>
      <c r="AS530" s="63">
        <f>VLOOKUP($AC530,pTRAIT!$A:$X,21,FALSE)</f>
        <v>0</v>
      </c>
      <c r="AT530" s="63">
        <f>VLOOKUP($AC530,pTRAIT!$A:$X,22,FALSE)</f>
        <v>0</v>
      </c>
      <c r="AU530" s="63">
        <f>VLOOKUP($AC530,pTRAIT!$A:$X,23,FALSE)</f>
        <v>0</v>
      </c>
      <c r="AV530" s="63">
        <f>VLOOKUP($AC530,pTRAIT!$A:$X,24,FALSE)</f>
        <v>0</v>
      </c>
    </row>
    <row r="531" spans="1:48" ht="12" hidden="1" customHeight="1" x14ac:dyDescent="0.2">
      <c r="A531" s="32">
        <v>957</v>
      </c>
      <c r="B531" s="33" t="s">
        <v>5</v>
      </c>
      <c r="C531" s="34">
        <v>1034</v>
      </c>
      <c r="D531" s="32" t="str">
        <f t="shared" si="8"/>
        <v>957X1034</v>
      </c>
      <c r="E531" s="49" t="s">
        <v>1619</v>
      </c>
      <c r="F531" s="61" t="s">
        <v>2154</v>
      </c>
      <c r="G531" s="41" t="s">
        <v>43</v>
      </c>
      <c r="H531" s="38"/>
      <c r="I531" s="32">
        <v>957</v>
      </c>
      <c r="J531" s="63">
        <f>VLOOKUP(I531,pTRAIT!A:B,2,FALSE)</f>
        <v>0</v>
      </c>
      <c r="K531" s="63" t="s">
        <v>2724</v>
      </c>
      <c r="L531" s="63"/>
      <c r="M531" s="63" t="s">
        <v>2437</v>
      </c>
      <c r="N531" s="63" t="s">
        <v>2730</v>
      </c>
      <c r="O531" s="63" t="s">
        <v>2431</v>
      </c>
      <c r="P531" s="63" t="s">
        <v>2431</v>
      </c>
      <c r="Q531" s="63" t="s">
        <v>2734</v>
      </c>
      <c r="R531" s="63" t="s">
        <v>2431</v>
      </c>
      <c r="S531" s="63" t="s">
        <v>2736</v>
      </c>
      <c r="T531" s="63" t="s">
        <v>2431</v>
      </c>
      <c r="U531" s="63" t="s">
        <v>2738</v>
      </c>
      <c r="V531" s="63" t="s">
        <v>2431</v>
      </c>
      <c r="W531" s="63" t="s">
        <v>2431</v>
      </c>
      <c r="X531" s="63" t="s">
        <v>2436</v>
      </c>
      <c r="Y531" s="63" t="s">
        <v>2431</v>
      </c>
      <c r="Z531" s="63"/>
      <c r="AA531" s="63" t="s">
        <v>2728</v>
      </c>
      <c r="AB531" s="63"/>
      <c r="AC531" s="34">
        <v>1034</v>
      </c>
      <c r="AD531" s="40" t="str">
        <f>VLOOKUP(AC531,pTRAIT!A:B,2,FALSE)</f>
        <v>EM5RTUeRo5So5Cf9Pu;NST=X / EM5UeRo5So5Cf9;NST=X</v>
      </c>
      <c r="AE531" s="63">
        <f>VLOOKUP($AC531,pTRAIT!$A:$X,7,FALSE)</f>
        <v>0</v>
      </c>
      <c r="AF531" s="63">
        <f>VLOOKUP($AC531,pTRAIT!$A:$X,8,FALSE)</f>
        <v>0</v>
      </c>
      <c r="AG531" s="63">
        <f>VLOOKUP($AC531,pTRAIT!$A:$X,9,FALSE)</f>
        <v>0</v>
      </c>
      <c r="AH531" s="63">
        <f>VLOOKUP($AC531,pTRAIT!$A:$X,10,FALSE)</f>
        <v>0</v>
      </c>
      <c r="AI531" s="63">
        <f>VLOOKUP($AC531,pTRAIT!$A:$X,11,FALSE)</f>
        <v>0</v>
      </c>
      <c r="AJ531" s="63">
        <f>VLOOKUP($AC531,pTRAIT!$A:$X,12,FALSE)</f>
        <v>0</v>
      </c>
      <c r="AK531" s="63">
        <f>VLOOKUP($AC531,pTRAIT!$A:$X,13,FALSE)</f>
        <v>0</v>
      </c>
      <c r="AL531" s="63">
        <f>VLOOKUP($AC531,pTRAIT!$A:$X,14,FALSE)</f>
        <v>0</v>
      </c>
      <c r="AM531" s="63">
        <f>VLOOKUP($AC531,pTRAIT!$A:$X,15,FALSE)</f>
        <v>0</v>
      </c>
      <c r="AN531" s="63">
        <f>VLOOKUP($AC531,pTRAIT!$A:$X,16,FALSE)</f>
        <v>0</v>
      </c>
      <c r="AO531" s="63">
        <f>VLOOKUP($AC531,pTRAIT!$A:$X,17,FALSE)</f>
        <v>0</v>
      </c>
      <c r="AP531" s="63">
        <f>VLOOKUP($AC531,pTRAIT!$A:$X,18,FALSE)</f>
        <v>0</v>
      </c>
      <c r="AQ531" s="63">
        <f>VLOOKUP($AC531,pTRAIT!$A:$X,19,FALSE)</f>
        <v>0</v>
      </c>
      <c r="AR531" s="63">
        <f>VLOOKUP($AC531,pTRAIT!$A:$X,20,FALSE)</f>
        <v>0</v>
      </c>
      <c r="AS531" s="63">
        <f>VLOOKUP($AC531,pTRAIT!$A:$X,21,FALSE)</f>
        <v>0</v>
      </c>
      <c r="AT531" s="63">
        <f>VLOOKUP($AC531,pTRAIT!$A:$X,22,FALSE)</f>
        <v>0</v>
      </c>
      <c r="AU531" s="63">
        <f>VLOOKUP($AC531,pTRAIT!$A:$X,23,FALSE)</f>
        <v>0</v>
      </c>
      <c r="AV531" s="63">
        <f>VLOOKUP($AC531,pTRAIT!$A:$X,24,FALSE)</f>
        <v>0</v>
      </c>
    </row>
    <row r="532" spans="1:48" ht="12" hidden="1" customHeight="1" x14ac:dyDescent="0.2">
      <c r="A532" s="32">
        <v>957</v>
      </c>
      <c r="B532" s="33" t="s">
        <v>5</v>
      </c>
      <c r="C532" s="34">
        <v>1052</v>
      </c>
      <c r="D532" s="32" t="str">
        <f t="shared" si="8"/>
        <v>957X1052</v>
      </c>
      <c r="E532" s="49" t="s">
        <v>1619</v>
      </c>
      <c r="F532" s="61" t="s">
        <v>2155</v>
      </c>
      <c r="G532" s="41" t="s">
        <v>43</v>
      </c>
      <c r="H532" s="38"/>
      <c r="I532" s="32">
        <v>957</v>
      </c>
      <c r="J532" s="63">
        <f>VLOOKUP(I532,pTRAIT!A:B,2,FALSE)</f>
        <v>0</v>
      </c>
      <c r="K532" s="63" t="s">
        <v>2724</v>
      </c>
      <c r="L532" s="63"/>
      <c r="M532" s="63" t="s">
        <v>2437</v>
      </c>
      <c r="N532" s="63" t="s">
        <v>2730</v>
      </c>
      <c r="O532" s="63" t="s">
        <v>2431</v>
      </c>
      <c r="P532" s="63" t="s">
        <v>2431</v>
      </c>
      <c r="Q532" s="63" t="s">
        <v>2734</v>
      </c>
      <c r="R532" s="63" t="s">
        <v>2431</v>
      </c>
      <c r="S532" s="63" t="s">
        <v>2736</v>
      </c>
      <c r="T532" s="63" t="s">
        <v>2431</v>
      </c>
      <c r="U532" s="63" t="s">
        <v>2738</v>
      </c>
      <c r="V532" s="63" t="s">
        <v>2431</v>
      </c>
      <c r="W532" s="63" t="s">
        <v>2431</v>
      </c>
      <c r="X532" s="63" t="s">
        <v>2436</v>
      </c>
      <c r="Y532" s="63" t="s">
        <v>2431</v>
      </c>
      <c r="Z532" s="63"/>
      <c r="AA532" s="63" t="s">
        <v>2728</v>
      </c>
      <c r="AB532" s="63"/>
      <c r="AC532" s="34">
        <v>1052</v>
      </c>
      <c r="AD532" s="40" t="str">
        <f>VLOOKUP(AC532,pTRAIT!A:B,2,FALSE)</f>
        <v>EM5RTUeRo5So5Cf9Pu;NST=X / EM5UeRo5So5Cf9;NST=X</v>
      </c>
      <c r="AE532" s="63">
        <f>VLOOKUP($AC532,pTRAIT!$A:$X,7,FALSE)</f>
        <v>0</v>
      </c>
      <c r="AF532" s="63">
        <f>VLOOKUP($AC532,pTRAIT!$A:$X,8,FALSE)</f>
        <v>0</v>
      </c>
      <c r="AG532" s="63">
        <f>VLOOKUP($AC532,pTRAIT!$A:$X,9,FALSE)</f>
        <v>0</v>
      </c>
      <c r="AH532" s="63">
        <f>VLOOKUP($AC532,pTRAIT!$A:$X,10,FALSE)</f>
        <v>0</v>
      </c>
      <c r="AI532" s="63">
        <f>VLOOKUP($AC532,pTRAIT!$A:$X,11,FALSE)</f>
        <v>0</v>
      </c>
      <c r="AJ532" s="63">
        <f>VLOOKUP($AC532,pTRAIT!$A:$X,12,FALSE)</f>
        <v>0</v>
      </c>
      <c r="AK532" s="63">
        <f>VLOOKUP($AC532,pTRAIT!$A:$X,13,FALSE)</f>
        <v>0</v>
      </c>
      <c r="AL532" s="63">
        <f>VLOOKUP($AC532,pTRAIT!$A:$X,14,FALSE)</f>
        <v>0</v>
      </c>
      <c r="AM532" s="63">
        <f>VLOOKUP($AC532,pTRAIT!$A:$X,15,FALSE)</f>
        <v>0</v>
      </c>
      <c r="AN532" s="63">
        <f>VLOOKUP($AC532,pTRAIT!$A:$X,16,FALSE)</f>
        <v>0</v>
      </c>
      <c r="AO532" s="63">
        <f>VLOOKUP($AC532,pTRAIT!$A:$X,17,FALSE)</f>
        <v>0</v>
      </c>
      <c r="AP532" s="63">
        <f>VLOOKUP($AC532,pTRAIT!$A:$X,18,FALSE)</f>
        <v>0</v>
      </c>
      <c r="AQ532" s="63">
        <f>VLOOKUP($AC532,pTRAIT!$A:$X,19,FALSE)</f>
        <v>0</v>
      </c>
      <c r="AR532" s="63">
        <f>VLOOKUP($AC532,pTRAIT!$A:$X,20,FALSE)</f>
        <v>0</v>
      </c>
      <c r="AS532" s="63">
        <f>VLOOKUP($AC532,pTRAIT!$A:$X,21,FALSE)</f>
        <v>0</v>
      </c>
      <c r="AT532" s="63">
        <f>VLOOKUP($AC532,pTRAIT!$A:$X,22,FALSE)</f>
        <v>0</v>
      </c>
      <c r="AU532" s="63">
        <f>VLOOKUP($AC532,pTRAIT!$A:$X,23,FALSE)</f>
        <v>0</v>
      </c>
      <c r="AV532" s="63">
        <f>VLOOKUP($AC532,pTRAIT!$A:$X,24,FALSE)</f>
        <v>0</v>
      </c>
    </row>
    <row r="533" spans="1:48" ht="12" hidden="1" customHeight="1" x14ac:dyDescent="0.2">
      <c r="A533" s="32">
        <v>958</v>
      </c>
      <c r="B533" s="33" t="s">
        <v>5</v>
      </c>
      <c r="C533" s="34">
        <v>1023</v>
      </c>
      <c r="D533" s="32" t="str">
        <f t="shared" si="8"/>
        <v>958X1023</v>
      </c>
      <c r="E533" s="49" t="s">
        <v>1619</v>
      </c>
      <c r="F533" s="61" t="s">
        <v>2156</v>
      </c>
      <c r="G533" s="41" t="s">
        <v>43</v>
      </c>
      <c r="H533" s="38"/>
      <c r="I533" s="32">
        <v>958</v>
      </c>
      <c r="J533" s="63">
        <f>VLOOKUP(I533,pTRAIT!A:B,2,FALSE)</f>
        <v>0</v>
      </c>
      <c r="K533" s="63" t="s">
        <v>2724</v>
      </c>
      <c r="L533" s="63"/>
      <c r="M533" s="63" t="s">
        <v>2437</v>
      </c>
      <c r="N533" s="63" t="s">
        <v>2730</v>
      </c>
      <c r="O533" s="63" t="s">
        <v>2431</v>
      </c>
      <c r="P533" s="63" t="s">
        <v>2431</v>
      </c>
      <c r="Q533" s="63" t="s">
        <v>2734</v>
      </c>
      <c r="R533" s="63" t="s">
        <v>2431</v>
      </c>
      <c r="S533" s="63" t="s">
        <v>2736</v>
      </c>
      <c r="T533" s="63" t="s">
        <v>2431</v>
      </c>
      <c r="U533" s="63" t="s">
        <v>2738</v>
      </c>
      <c r="V533" s="63" t="s">
        <v>2431</v>
      </c>
      <c r="W533" s="63" t="s">
        <v>2431</v>
      </c>
      <c r="X533" s="63" t="s">
        <v>2436</v>
      </c>
      <c r="Y533" s="63" t="s">
        <v>2431</v>
      </c>
      <c r="Z533" s="63"/>
      <c r="AA533" s="63" t="s">
        <v>2728</v>
      </c>
      <c r="AB533" s="63"/>
      <c r="AC533" s="34">
        <v>1023</v>
      </c>
      <c r="AD533" s="40" t="str">
        <f>VLOOKUP(AC533,pTRAIT!A:B,2,FALSE)</f>
        <v>EM5UeRo5So5Cf9;NST=X / EM5RTMi1Pu;NST=X</v>
      </c>
      <c r="AE533" s="63">
        <f>VLOOKUP($AC533,pTRAIT!$A:$X,7,FALSE)</f>
        <v>0</v>
      </c>
      <c r="AF533" s="63">
        <f>VLOOKUP($AC533,pTRAIT!$A:$X,8,FALSE)</f>
        <v>0</v>
      </c>
      <c r="AG533" s="63">
        <f>VLOOKUP($AC533,pTRAIT!$A:$X,9,FALSE)</f>
        <v>0</v>
      </c>
      <c r="AH533" s="63">
        <f>VLOOKUP($AC533,pTRAIT!$A:$X,10,FALSE)</f>
        <v>0</v>
      </c>
      <c r="AI533" s="63">
        <f>VLOOKUP($AC533,pTRAIT!$A:$X,11,FALSE)</f>
        <v>0</v>
      </c>
      <c r="AJ533" s="63">
        <f>VLOOKUP($AC533,pTRAIT!$A:$X,12,FALSE)</f>
        <v>0</v>
      </c>
      <c r="AK533" s="63">
        <f>VLOOKUP($AC533,pTRAIT!$A:$X,13,FALSE)</f>
        <v>0</v>
      </c>
      <c r="AL533" s="63">
        <f>VLOOKUP($AC533,pTRAIT!$A:$X,14,FALSE)</f>
        <v>0</v>
      </c>
      <c r="AM533" s="63">
        <f>VLOOKUP($AC533,pTRAIT!$A:$X,15,FALSE)</f>
        <v>0</v>
      </c>
      <c r="AN533" s="63">
        <f>VLOOKUP($AC533,pTRAIT!$A:$X,16,FALSE)</f>
        <v>0</v>
      </c>
      <c r="AO533" s="63">
        <f>VLOOKUP($AC533,pTRAIT!$A:$X,17,FALSE)</f>
        <v>0</v>
      </c>
      <c r="AP533" s="63">
        <f>VLOOKUP($AC533,pTRAIT!$A:$X,18,FALSE)</f>
        <v>0</v>
      </c>
      <c r="AQ533" s="63">
        <f>VLOOKUP($AC533,pTRAIT!$A:$X,19,FALSE)</f>
        <v>0</v>
      </c>
      <c r="AR533" s="63">
        <f>VLOOKUP($AC533,pTRAIT!$A:$X,20,FALSE)</f>
        <v>0</v>
      </c>
      <c r="AS533" s="63">
        <f>VLOOKUP($AC533,pTRAIT!$A:$X,21,FALSE)</f>
        <v>0</v>
      </c>
      <c r="AT533" s="63">
        <f>VLOOKUP($AC533,pTRAIT!$A:$X,22,FALSE)</f>
        <v>0</v>
      </c>
      <c r="AU533" s="63">
        <f>VLOOKUP($AC533,pTRAIT!$A:$X,23,FALSE)</f>
        <v>0</v>
      </c>
      <c r="AV533" s="63">
        <f>VLOOKUP($AC533,pTRAIT!$A:$X,24,FALSE)</f>
        <v>0</v>
      </c>
    </row>
    <row r="534" spans="1:48" ht="12" hidden="1" customHeight="1" x14ac:dyDescent="0.2">
      <c r="A534" s="32">
        <v>958</v>
      </c>
      <c r="B534" s="33" t="s">
        <v>5</v>
      </c>
      <c r="C534" s="34">
        <v>1024</v>
      </c>
      <c r="D534" s="32" t="str">
        <f t="shared" si="8"/>
        <v>958X1024</v>
      </c>
      <c r="E534" s="49" t="s">
        <v>1619</v>
      </c>
      <c r="F534" s="61" t="s">
        <v>2157</v>
      </c>
      <c r="G534" s="41" t="s">
        <v>43</v>
      </c>
      <c r="H534" s="38"/>
      <c r="I534" s="32">
        <v>958</v>
      </c>
      <c r="J534" s="63">
        <f>VLOOKUP(I534,pTRAIT!A:B,2,FALSE)</f>
        <v>0</v>
      </c>
      <c r="K534" s="63" t="s">
        <v>2724</v>
      </c>
      <c r="L534" s="63"/>
      <c r="M534" s="63" t="s">
        <v>2437</v>
      </c>
      <c r="N534" s="63" t="s">
        <v>2730</v>
      </c>
      <c r="O534" s="63" t="s">
        <v>2431</v>
      </c>
      <c r="P534" s="63" t="s">
        <v>2431</v>
      </c>
      <c r="Q534" s="63" t="s">
        <v>2734</v>
      </c>
      <c r="R534" s="63" t="s">
        <v>2431</v>
      </c>
      <c r="S534" s="63" t="s">
        <v>2736</v>
      </c>
      <c r="T534" s="63" t="s">
        <v>2431</v>
      </c>
      <c r="U534" s="63" t="s">
        <v>2738</v>
      </c>
      <c r="V534" s="63" t="s">
        <v>2431</v>
      </c>
      <c r="W534" s="63" t="s">
        <v>2431</v>
      </c>
      <c r="X534" s="63" t="s">
        <v>2436</v>
      </c>
      <c r="Y534" s="63" t="s">
        <v>2431</v>
      </c>
      <c r="Z534" s="63"/>
      <c r="AA534" s="63" t="s">
        <v>2728</v>
      </c>
      <c r="AB534" s="63"/>
      <c r="AC534" s="34">
        <v>1024</v>
      </c>
      <c r="AD534" s="40" t="str">
        <f>VLOOKUP(AC534,pTRAIT!A:B,2,FALSE)</f>
        <v>EM5UeRo5So5Cf9;NST=X / EM5RTMi1Pu;NST=X</v>
      </c>
      <c r="AE534" s="63">
        <f>VLOOKUP($AC534,pTRAIT!$A:$X,7,FALSE)</f>
        <v>0</v>
      </c>
      <c r="AF534" s="63">
        <f>VLOOKUP($AC534,pTRAIT!$A:$X,8,FALSE)</f>
        <v>0</v>
      </c>
      <c r="AG534" s="63">
        <f>VLOOKUP($AC534,pTRAIT!$A:$X,9,FALSE)</f>
        <v>0</v>
      </c>
      <c r="AH534" s="63">
        <f>VLOOKUP($AC534,pTRAIT!$A:$X,10,FALSE)</f>
        <v>0</v>
      </c>
      <c r="AI534" s="63">
        <f>VLOOKUP($AC534,pTRAIT!$A:$X,11,FALSE)</f>
        <v>0</v>
      </c>
      <c r="AJ534" s="63">
        <f>VLOOKUP($AC534,pTRAIT!$A:$X,12,FALSE)</f>
        <v>0</v>
      </c>
      <c r="AK534" s="63">
        <f>VLOOKUP($AC534,pTRAIT!$A:$X,13,FALSE)</f>
        <v>0</v>
      </c>
      <c r="AL534" s="63">
        <f>VLOOKUP($AC534,pTRAIT!$A:$X,14,FALSE)</f>
        <v>0</v>
      </c>
      <c r="AM534" s="63">
        <f>VLOOKUP($AC534,pTRAIT!$A:$X,15,FALSE)</f>
        <v>0</v>
      </c>
      <c r="AN534" s="63">
        <f>VLOOKUP($AC534,pTRAIT!$A:$X,16,FALSE)</f>
        <v>0</v>
      </c>
      <c r="AO534" s="63">
        <f>VLOOKUP($AC534,pTRAIT!$A:$X,17,FALSE)</f>
        <v>0</v>
      </c>
      <c r="AP534" s="63">
        <f>VLOOKUP($AC534,pTRAIT!$A:$X,18,FALSE)</f>
        <v>0</v>
      </c>
      <c r="AQ534" s="63">
        <f>VLOOKUP($AC534,pTRAIT!$A:$X,19,FALSE)</f>
        <v>0</v>
      </c>
      <c r="AR534" s="63">
        <f>VLOOKUP($AC534,pTRAIT!$A:$X,20,FALSE)</f>
        <v>0</v>
      </c>
      <c r="AS534" s="63">
        <f>VLOOKUP($AC534,pTRAIT!$A:$X,21,FALSE)</f>
        <v>0</v>
      </c>
      <c r="AT534" s="63">
        <f>VLOOKUP($AC534,pTRAIT!$A:$X,22,FALSE)</f>
        <v>0</v>
      </c>
      <c r="AU534" s="63">
        <f>VLOOKUP($AC534,pTRAIT!$A:$X,23,FALSE)</f>
        <v>0</v>
      </c>
      <c r="AV534" s="63">
        <f>VLOOKUP($AC534,pTRAIT!$A:$X,24,FALSE)</f>
        <v>0</v>
      </c>
    </row>
    <row r="535" spans="1:48" ht="12" hidden="1" customHeight="1" x14ac:dyDescent="0.2">
      <c r="A535" s="32">
        <v>958</v>
      </c>
      <c r="B535" s="33" t="s">
        <v>5</v>
      </c>
      <c r="C535" s="34">
        <v>1025</v>
      </c>
      <c r="D535" s="32" t="str">
        <f t="shared" si="8"/>
        <v>958X1025</v>
      </c>
      <c r="E535" s="49" t="s">
        <v>1619</v>
      </c>
      <c r="F535" s="61" t="s">
        <v>2158</v>
      </c>
      <c r="G535" s="41" t="s">
        <v>43</v>
      </c>
      <c r="H535" s="38"/>
      <c r="I535" s="32">
        <v>958</v>
      </c>
      <c r="J535" s="63">
        <f>VLOOKUP(I535,pTRAIT!A:B,2,FALSE)</f>
        <v>0</v>
      </c>
      <c r="K535" s="63" t="s">
        <v>2724</v>
      </c>
      <c r="L535" s="63"/>
      <c r="M535" s="63" t="s">
        <v>2437</v>
      </c>
      <c r="N535" s="63" t="s">
        <v>2730</v>
      </c>
      <c r="O535" s="63" t="s">
        <v>2431</v>
      </c>
      <c r="P535" s="63" t="s">
        <v>2431</v>
      </c>
      <c r="Q535" s="63" t="s">
        <v>2734</v>
      </c>
      <c r="R535" s="63" t="s">
        <v>2431</v>
      </c>
      <c r="S535" s="63" t="s">
        <v>2736</v>
      </c>
      <c r="T535" s="63" t="s">
        <v>2431</v>
      </c>
      <c r="U535" s="63" t="s">
        <v>2738</v>
      </c>
      <c r="V535" s="63" t="s">
        <v>2431</v>
      </c>
      <c r="W535" s="63" t="s">
        <v>2431</v>
      </c>
      <c r="X535" s="63" t="s">
        <v>2436</v>
      </c>
      <c r="Y535" s="63" t="s">
        <v>2431</v>
      </c>
      <c r="Z535" s="63"/>
      <c r="AA535" s="63" t="s">
        <v>2728</v>
      </c>
      <c r="AB535" s="63"/>
      <c r="AC535" s="34">
        <v>1025</v>
      </c>
      <c r="AD535" s="40" t="str">
        <f>VLOOKUP(AC535,pTRAIT!A:B,2,FALSE)</f>
        <v>EM5UeRo5So5Cf9;NST=X / EM5RTUeRo5So5Cf9Pu;NST=X</v>
      </c>
      <c r="AE535" s="63">
        <f>VLOOKUP($AC535,pTRAIT!$A:$X,7,FALSE)</f>
        <v>0</v>
      </c>
      <c r="AF535" s="63">
        <f>VLOOKUP($AC535,pTRAIT!$A:$X,8,FALSE)</f>
        <v>0</v>
      </c>
      <c r="AG535" s="63">
        <f>VLOOKUP($AC535,pTRAIT!$A:$X,9,FALSE)</f>
        <v>0</v>
      </c>
      <c r="AH535" s="63">
        <f>VLOOKUP($AC535,pTRAIT!$A:$X,10,FALSE)</f>
        <v>0</v>
      </c>
      <c r="AI535" s="63">
        <f>VLOOKUP($AC535,pTRAIT!$A:$X,11,FALSE)</f>
        <v>0</v>
      </c>
      <c r="AJ535" s="63">
        <f>VLOOKUP($AC535,pTRAIT!$A:$X,12,FALSE)</f>
        <v>0</v>
      </c>
      <c r="AK535" s="63">
        <f>VLOOKUP($AC535,pTRAIT!$A:$X,13,FALSE)</f>
        <v>0</v>
      </c>
      <c r="AL535" s="63">
        <f>VLOOKUP($AC535,pTRAIT!$A:$X,14,FALSE)</f>
        <v>0</v>
      </c>
      <c r="AM535" s="63">
        <f>VLOOKUP($AC535,pTRAIT!$A:$X,15,FALSE)</f>
        <v>0</v>
      </c>
      <c r="AN535" s="63">
        <f>VLOOKUP($AC535,pTRAIT!$A:$X,16,FALSE)</f>
        <v>0</v>
      </c>
      <c r="AO535" s="63">
        <f>VLOOKUP($AC535,pTRAIT!$A:$X,17,FALSE)</f>
        <v>0</v>
      </c>
      <c r="AP535" s="63">
        <f>VLOOKUP($AC535,pTRAIT!$A:$X,18,FALSE)</f>
        <v>0</v>
      </c>
      <c r="AQ535" s="63">
        <f>VLOOKUP($AC535,pTRAIT!$A:$X,19,FALSE)</f>
        <v>0</v>
      </c>
      <c r="AR535" s="63">
        <f>VLOOKUP($AC535,pTRAIT!$A:$X,20,FALSE)</f>
        <v>0</v>
      </c>
      <c r="AS535" s="63">
        <f>VLOOKUP($AC535,pTRAIT!$A:$X,21,FALSE)</f>
        <v>0</v>
      </c>
      <c r="AT535" s="63">
        <f>VLOOKUP($AC535,pTRAIT!$A:$X,22,FALSE)</f>
        <v>0</v>
      </c>
      <c r="AU535" s="63">
        <f>VLOOKUP($AC535,pTRAIT!$A:$X,23,FALSE)</f>
        <v>0</v>
      </c>
      <c r="AV535" s="63">
        <f>VLOOKUP($AC535,pTRAIT!$A:$X,24,FALSE)</f>
        <v>0</v>
      </c>
    </row>
    <row r="536" spans="1:48" ht="12" hidden="1" customHeight="1" x14ac:dyDescent="0.2">
      <c r="A536" s="32">
        <v>958</v>
      </c>
      <c r="B536" s="33" t="s">
        <v>5</v>
      </c>
      <c r="C536" s="34">
        <v>1026</v>
      </c>
      <c r="D536" s="32" t="str">
        <f t="shared" si="8"/>
        <v>958X1026</v>
      </c>
      <c r="E536" s="49" t="s">
        <v>1619</v>
      </c>
      <c r="F536" s="61" t="s">
        <v>2159</v>
      </c>
      <c r="G536" s="41" t="s">
        <v>43</v>
      </c>
      <c r="H536" s="38"/>
      <c r="I536" s="32">
        <v>958</v>
      </c>
      <c r="J536" s="63">
        <f>VLOOKUP(I536,pTRAIT!A:B,2,FALSE)</f>
        <v>0</v>
      </c>
      <c r="K536" s="63" t="s">
        <v>2724</v>
      </c>
      <c r="L536" s="63"/>
      <c r="M536" s="63" t="s">
        <v>2437</v>
      </c>
      <c r="N536" s="63" t="s">
        <v>2730</v>
      </c>
      <c r="O536" s="63" t="s">
        <v>2431</v>
      </c>
      <c r="P536" s="63" t="s">
        <v>2431</v>
      </c>
      <c r="Q536" s="63" t="s">
        <v>2734</v>
      </c>
      <c r="R536" s="63" t="s">
        <v>2431</v>
      </c>
      <c r="S536" s="63" t="s">
        <v>2736</v>
      </c>
      <c r="T536" s="63" t="s">
        <v>2431</v>
      </c>
      <c r="U536" s="63" t="s">
        <v>2738</v>
      </c>
      <c r="V536" s="63" t="s">
        <v>2431</v>
      </c>
      <c r="W536" s="63" t="s">
        <v>2431</v>
      </c>
      <c r="X536" s="63" t="s">
        <v>2436</v>
      </c>
      <c r="Y536" s="63" t="s">
        <v>2431</v>
      </c>
      <c r="Z536" s="63"/>
      <c r="AA536" s="63" t="s">
        <v>2728</v>
      </c>
      <c r="AB536" s="63"/>
      <c r="AC536" s="34">
        <v>1026</v>
      </c>
      <c r="AD536" s="40" t="str">
        <f>VLOOKUP(AC536,pTRAIT!A:B,2,FALSE)</f>
        <v>EM5UeRo5So5Cf9;NST=X / EM5RTUeRo5So5Cf9Pu;NST=X</v>
      </c>
      <c r="AE536" s="63">
        <f>VLOOKUP($AC536,pTRAIT!$A:$X,7,FALSE)</f>
        <v>0</v>
      </c>
      <c r="AF536" s="63">
        <f>VLOOKUP($AC536,pTRAIT!$A:$X,8,FALSE)</f>
        <v>0</v>
      </c>
      <c r="AG536" s="63">
        <f>VLOOKUP($AC536,pTRAIT!$A:$X,9,FALSE)</f>
        <v>0</v>
      </c>
      <c r="AH536" s="63">
        <f>VLOOKUP($AC536,pTRAIT!$A:$X,10,FALSE)</f>
        <v>0</v>
      </c>
      <c r="AI536" s="63">
        <f>VLOOKUP($AC536,pTRAIT!$A:$X,11,FALSE)</f>
        <v>0</v>
      </c>
      <c r="AJ536" s="63">
        <f>VLOOKUP($AC536,pTRAIT!$A:$X,12,FALSE)</f>
        <v>0</v>
      </c>
      <c r="AK536" s="63">
        <f>VLOOKUP($AC536,pTRAIT!$A:$X,13,FALSE)</f>
        <v>0</v>
      </c>
      <c r="AL536" s="63">
        <f>VLOOKUP($AC536,pTRAIT!$A:$X,14,FALSE)</f>
        <v>0</v>
      </c>
      <c r="AM536" s="63">
        <f>VLOOKUP($AC536,pTRAIT!$A:$X,15,FALSE)</f>
        <v>0</v>
      </c>
      <c r="AN536" s="63">
        <f>VLOOKUP($AC536,pTRAIT!$A:$X,16,FALSE)</f>
        <v>0</v>
      </c>
      <c r="AO536" s="63">
        <f>VLOOKUP($AC536,pTRAIT!$A:$X,17,FALSE)</f>
        <v>0</v>
      </c>
      <c r="AP536" s="63">
        <f>VLOOKUP($AC536,pTRAIT!$A:$X,18,FALSE)</f>
        <v>0</v>
      </c>
      <c r="AQ536" s="63">
        <f>VLOOKUP($AC536,pTRAIT!$A:$X,19,FALSE)</f>
        <v>0</v>
      </c>
      <c r="AR536" s="63">
        <f>VLOOKUP($AC536,pTRAIT!$A:$X,20,FALSE)</f>
        <v>0</v>
      </c>
      <c r="AS536" s="63">
        <f>VLOOKUP($AC536,pTRAIT!$A:$X,21,FALSE)</f>
        <v>0</v>
      </c>
      <c r="AT536" s="63">
        <f>VLOOKUP($AC536,pTRAIT!$A:$X,22,FALSE)</f>
        <v>0</v>
      </c>
      <c r="AU536" s="63">
        <f>VLOOKUP($AC536,pTRAIT!$A:$X,23,FALSE)</f>
        <v>0</v>
      </c>
      <c r="AV536" s="63">
        <f>VLOOKUP($AC536,pTRAIT!$A:$X,24,FALSE)</f>
        <v>0</v>
      </c>
    </row>
    <row r="537" spans="1:48" ht="12" hidden="1" customHeight="1" x14ac:dyDescent="0.2">
      <c r="A537" s="32">
        <v>958</v>
      </c>
      <c r="B537" s="33" t="s">
        <v>5</v>
      </c>
      <c r="C537" s="34">
        <v>1027</v>
      </c>
      <c r="D537" s="32" t="str">
        <f t="shared" si="8"/>
        <v>958X1027</v>
      </c>
      <c r="E537" s="49" t="s">
        <v>1619</v>
      </c>
      <c r="F537" s="61" t="s">
        <v>2160</v>
      </c>
      <c r="G537" s="41" t="s">
        <v>43</v>
      </c>
      <c r="H537" s="38"/>
      <c r="I537" s="32">
        <v>958</v>
      </c>
      <c r="J537" s="63">
        <f>VLOOKUP(I537,pTRAIT!A:B,2,FALSE)</f>
        <v>0</v>
      </c>
      <c r="K537" s="63" t="s">
        <v>2724</v>
      </c>
      <c r="L537" s="63"/>
      <c r="M537" s="63" t="s">
        <v>2437</v>
      </c>
      <c r="N537" s="63" t="s">
        <v>2730</v>
      </c>
      <c r="O537" s="63" t="s">
        <v>2431</v>
      </c>
      <c r="P537" s="63" t="s">
        <v>2431</v>
      </c>
      <c r="Q537" s="63" t="s">
        <v>2734</v>
      </c>
      <c r="R537" s="63" t="s">
        <v>2431</v>
      </c>
      <c r="S537" s="63" t="s">
        <v>2736</v>
      </c>
      <c r="T537" s="63" t="s">
        <v>2431</v>
      </c>
      <c r="U537" s="63" t="s">
        <v>2738</v>
      </c>
      <c r="V537" s="63" t="s">
        <v>2431</v>
      </c>
      <c r="W537" s="63" t="s">
        <v>2431</v>
      </c>
      <c r="X537" s="63" t="s">
        <v>2436</v>
      </c>
      <c r="Y537" s="63" t="s">
        <v>2431</v>
      </c>
      <c r="Z537" s="63"/>
      <c r="AA537" s="63" t="s">
        <v>2728</v>
      </c>
      <c r="AB537" s="63"/>
      <c r="AC537" s="34">
        <v>1027</v>
      </c>
      <c r="AD537" s="40" t="str">
        <f>VLOOKUP(AC537,pTRAIT!A:B,2,FALSE)</f>
        <v>EM5UeRo5So5Cf9;NST=X / EM5RTUeRo5So5Cf9Pu;NST=X</v>
      </c>
      <c r="AE537" s="63">
        <f>VLOOKUP($AC537,pTRAIT!$A:$X,7,FALSE)</f>
        <v>0</v>
      </c>
      <c r="AF537" s="63">
        <f>VLOOKUP($AC537,pTRAIT!$A:$X,8,FALSE)</f>
        <v>0</v>
      </c>
      <c r="AG537" s="63">
        <f>VLOOKUP($AC537,pTRAIT!$A:$X,9,FALSE)</f>
        <v>0</v>
      </c>
      <c r="AH537" s="63">
        <f>VLOOKUP($AC537,pTRAIT!$A:$X,10,FALSE)</f>
        <v>0</v>
      </c>
      <c r="AI537" s="63">
        <f>VLOOKUP($AC537,pTRAIT!$A:$X,11,FALSE)</f>
        <v>0</v>
      </c>
      <c r="AJ537" s="63">
        <f>VLOOKUP($AC537,pTRAIT!$A:$X,12,FALSE)</f>
        <v>0</v>
      </c>
      <c r="AK537" s="63">
        <f>VLOOKUP($AC537,pTRAIT!$A:$X,13,FALSE)</f>
        <v>0</v>
      </c>
      <c r="AL537" s="63">
        <f>VLOOKUP($AC537,pTRAIT!$A:$X,14,FALSE)</f>
        <v>0</v>
      </c>
      <c r="AM537" s="63">
        <f>VLOOKUP($AC537,pTRAIT!$A:$X,15,FALSE)</f>
        <v>0</v>
      </c>
      <c r="AN537" s="63">
        <f>VLOOKUP($AC537,pTRAIT!$A:$X,16,FALSE)</f>
        <v>0</v>
      </c>
      <c r="AO537" s="63">
        <f>VLOOKUP($AC537,pTRAIT!$A:$X,17,FALSE)</f>
        <v>0</v>
      </c>
      <c r="AP537" s="63">
        <f>VLOOKUP($AC537,pTRAIT!$A:$X,18,FALSE)</f>
        <v>0</v>
      </c>
      <c r="AQ537" s="63">
        <f>VLOOKUP($AC537,pTRAIT!$A:$X,19,FALSE)</f>
        <v>0</v>
      </c>
      <c r="AR537" s="63">
        <f>VLOOKUP($AC537,pTRAIT!$A:$X,20,FALSE)</f>
        <v>0</v>
      </c>
      <c r="AS537" s="63">
        <f>VLOOKUP($AC537,pTRAIT!$A:$X,21,FALSE)</f>
        <v>0</v>
      </c>
      <c r="AT537" s="63">
        <f>VLOOKUP($AC537,pTRAIT!$A:$X,22,FALSE)</f>
        <v>0</v>
      </c>
      <c r="AU537" s="63">
        <f>VLOOKUP($AC537,pTRAIT!$A:$X,23,FALSE)</f>
        <v>0</v>
      </c>
      <c r="AV537" s="63">
        <f>VLOOKUP($AC537,pTRAIT!$A:$X,24,FALSE)</f>
        <v>0</v>
      </c>
    </row>
    <row r="538" spans="1:48" ht="12" hidden="1" customHeight="1" x14ac:dyDescent="0.2">
      <c r="A538" s="32">
        <v>958</v>
      </c>
      <c r="B538" s="33" t="s">
        <v>5</v>
      </c>
      <c r="C538" s="34">
        <v>1028</v>
      </c>
      <c r="D538" s="32" t="str">
        <f t="shared" si="8"/>
        <v>958X1028</v>
      </c>
      <c r="E538" s="49" t="s">
        <v>1619</v>
      </c>
      <c r="F538" s="61" t="s">
        <v>2161</v>
      </c>
      <c r="G538" s="41" t="s">
        <v>43</v>
      </c>
      <c r="H538" s="38"/>
      <c r="I538" s="32">
        <v>958</v>
      </c>
      <c r="J538" s="63">
        <f>VLOOKUP(I538,pTRAIT!A:B,2,FALSE)</f>
        <v>0</v>
      </c>
      <c r="K538" s="63" t="s">
        <v>2724</v>
      </c>
      <c r="L538" s="63"/>
      <c r="M538" s="63" t="s">
        <v>2437</v>
      </c>
      <c r="N538" s="63" t="s">
        <v>2730</v>
      </c>
      <c r="O538" s="63" t="s">
        <v>2431</v>
      </c>
      <c r="P538" s="63" t="s">
        <v>2431</v>
      </c>
      <c r="Q538" s="63" t="s">
        <v>2734</v>
      </c>
      <c r="R538" s="63" t="s">
        <v>2431</v>
      </c>
      <c r="S538" s="63" t="s">
        <v>2736</v>
      </c>
      <c r="T538" s="63" t="s">
        <v>2431</v>
      </c>
      <c r="U538" s="63" t="s">
        <v>2738</v>
      </c>
      <c r="V538" s="63" t="s">
        <v>2431</v>
      </c>
      <c r="W538" s="63" t="s">
        <v>2431</v>
      </c>
      <c r="X538" s="63" t="s">
        <v>2436</v>
      </c>
      <c r="Y538" s="63" t="s">
        <v>2431</v>
      </c>
      <c r="Z538" s="63"/>
      <c r="AA538" s="63" t="s">
        <v>2728</v>
      </c>
      <c r="AB538" s="63"/>
      <c r="AC538" s="34">
        <v>1028</v>
      </c>
      <c r="AD538" s="40" t="str">
        <f>VLOOKUP(AC538,pTRAIT!A:B,2,FALSE)</f>
        <v>EM5UeRo5So5Cf9;NST=X / EM5RTUeRo5So5Cf9Pu;NST=X</v>
      </c>
      <c r="AE538" s="63">
        <f>VLOOKUP($AC538,pTRAIT!$A:$X,7,FALSE)</f>
        <v>0</v>
      </c>
      <c r="AF538" s="63">
        <f>VLOOKUP($AC538,pTRAIT!$A:$X,8,FALSE)</f>
        <v>0</v>
      </c>
      <c r="AG538" s="63">
        <f>VLOOKUP($AC538,pTRAIT!$A:$X,9,FALSE)</f>
        <v>0</v>
      </c>
      <c r="AH538" s="63">
        <f>VLOOKUP($AC538,pTRAIT!$A:$X,10,FALSE)</f>
        <v>0</v>
      </c>
      <c r="AI538" s="63">
        <f>VLOOKUP($AC538,pTRAIT!$A:$X,11,FALSE)</f>
        <v>0</v>
      </c>
      <c r="AJ538" s="63">
        <f>VLOOKUP($AC538,pTRAIT!$A:$X,12,FALSE)</f>
        <v>0</v>
      </c>
      <c r="AK538" s="63">
        <f>VLOOKUP($AC538,pTRAIT!$A:$X,13,FALSE)</f>
        <v>0</v>
      </c>
      <c r="AL538" s="63">
        <f>VLOOKUP($AC538,pTRAIT!$A:$X,14,FALSE)</f>
        <v>0</v>
      </c>
      <c r="AM538" s="63">
        <f>VLOOKUP($AC538,pTRAIT!$A:$X,15,FALSE)</f>
        <v>0</v>
      </c>
      <c r="AN538" s="63">
        <f>VLOOKUP($AC538,pTRAIT!$A:$X,16,FALSE)</f>
        <v>0</v>
      </c>
      <c r="AO538" s="63">
        <f>VLOOKUP($AC538,pTRAIT!$A:$X,17,FALSE)</f>
        <v>0</v>
      </c>
      <c r="AP538" s="63">
        <f>VLOOKUP($AC538,pTRAIT!$A:$X,18,FALSE)</f>
        <v>0</v>
      </c>
      <c r="AQ538" s="63">
        <f>VLOOKUP($AC538,pTRAIT!$A:$X,19,FALSE)</f>
        <v>0</v>
      </c>
      <c r="AR538" s="63">
        <f>VLOOKUP($AC538,pTRAIT!$A:$X,20,FALSE)</f>
        <v>0</v>
      </c>
      <c r="AS538" s="63">
        <f>VLOOKUP($AC538,pTRAIT!$A:$X,21,FALSE)</f>
        <v>0</v>
      </c>
      <c r="AT538" s="63">
        <f>VLOOKUP($AC538,pTRAIT!$A:$X,22,FALSE)</f>
        <v>0</v>
      </c>
      <c r="AU538" s="63">
        <f>VLOOKUP($AC538,pTRAIT!$A:$X,23,FALSE)</f>
        <v>0</v>
      </c>
      <c r="AV538" s="63">
        <f>VLOOKUP($AC538,pTRAIT!$A:$X,24,FALSE)</f>
        <v>0</v>
      </c>
    </row>
    <row r="539" spans="1:48" ht="12" hidden="1" customHeight="1" x14ac:dyDescent="0.2">
      <c r="A539" s="32">
        <v>958</v>
      </c>
      <c r="B539" s="33" t="s">
        <v>5</v>
      </c>
      <c r="C539" s="34">
        <v>1029</v>
      </c>
      <c r="D539" s="32" t="str">
        <f t="shared" si="8"/>
        <v>958X1029</v>
      </c>
      <c r="E539" s="49" t="s">
        <v>1619</v>
      </c>
      <c r="F539" s="61" t="s">
        <v>2162</v>
      </c>
      <c r="G539" s="41" t="s">
        <v>43</v>
      </c>
      <c r="H539" s="38"/>
      <c r="I539" s="32">
        <v>958</v>
      </c>
      <c r="J539" s="63">
        <f>VLOOKUP(I539,pTRAIT!A:B,2,FALSE)</f>
        <v>0</v>
      </c>
      <c r="K539" s="63" t="s">
        <v>2724</v>
      </c>
      <c r="L539" s="63"/>
      <c r="M539" s="63" t="s">
        <v>2437</v>
      </c>
      <c r="N539" s="63" t="s">
        <v>2730</v>
      </c>
      <c r="O539" s="63" t="s">
        <v>2431</v>
      </c>
      <c r="P539" s="63" t="s">
        <v>2431</v>
      </c>
      <c r="Q539" s="63" t="s">
        <v>2734</v>
      </c>
      <c r="R539" s="63" t="s">
        <v>2431</v>
      </c>
      <c r="S539" s="63" t="s">
        <v>2736</v>
      </c>
      <c r="T539" s="63" t="s">
        <v>2431</v>
      </c>
      <c r="U539" s="63" t="s">
        <v>2738</v>
      </c>
      <c r="V539" s="63" t="s">
        <v>2431</v>
      </c>
      <c r="W539" s="63" t="s">
        <v>2431</v>
      </c>
      <c r="X539" s="63" t="s">
        <v>2436</v>
      </c>
      <c r="Y539" s="63" t="s">
        <v>2431</v>
      </c>
      <c r="Z539" s="63"/>
      <c r="AA539" s="63" t="s">
        <v>2728</v>
      </c>
      <c r="AB539" s="63"/>
      <c r="AC539" s="34">
        <v>1029</v>
      </c>
      <c r="AD539" s="40" t="str">
        <f>VLOOKUP(AC539,pTRAIT!A:B,2,FALSE)</f>
        <v>EM5UeRo5So5Cf9;NST=X / EM5RTUeRo5So5Cf9Pu;NST=X</v>
      </c>
      <c r="AE539" s="63">
        <f>VLOOKUP($AC539,pTRAIT!$A:$X,7,FALSE)</f>
        <v>0</v>
      </c>
      <c r="AF539" s="63">
        <f>VLOOKUP($AC539,pTRAIT!$A:$X,8,FALSE)</f>
        <v>0</v>
      </c>
      <c r="AG539" s="63">
        <f>VLOOKUP($AC539,pTRAIT!$A:$X,9,FALSE)</f>
        <v>0</v>
      </c>
      <c r="AH539" s="63">
        <f>VLOOKUP($AC539,pTRAIT!$A:$X,10,FALSE)</f>
        <v>0</v>
      </c>
      <c r="AI539" s="63">
        <f>VLOOKUP($AC539,pTRAIT!$A:$X,11,FALSE)</f>
        <v>0</v>
      </c>
      <c r="AJ539" s="63">
        <f>VLOOKUP($AC539,pTRAIT!$A:$X,12,FALSE)</f>
        <v>0</v>
      </c>
      <c r="AK539" s="63">
        <f>VLOOKUP($AC539,pTRAIT!$A:$X,13,FALSE)</f>
        <v>0</v>
      </c>
      <c r="AL539" s="63">
        <f>VLOOKUP($AC539,pTRAIT!$A:$X,14,FALSE)</f>
        <v>0</v>
      </c>
      <c r="AM539" s="63">
        <f>VLOOKUP($AC539,pTRAIT!$A:$X,15,FALSE)</f>
        <v>0</v>
      </c>
      <c r="AN539" s="63">
        <f>VLOOKUP($AC539,pTRAIT!$A:$X,16,FALSE)</f>
        <v>0</v>
      </c>
      <c r="AO539" s="63">
        <f>VLOOKUP($AC539,pTRAIT!$A:$X,17,FALSE)</f>
        <v>0</v>
      </c>
      <c r="AP539" s="63">
        <f>VLOOKUP($AC539,pTRAIT!$A:$X,18,FALSE)</f>
        <v>0</v>
      </c>
      <c r="AQ539" s="63">
        <f>VLOOKUP($AC539,pTRAIT!$A:$X,19,FALSE)</f>
        <v>0</v>
      </c>
      <c r="AR539" s="63">
        <f>VLOOKUP($AC539,pTRAIT!$A:$X,20,FALSE)</f>
        <v>0</v>
      </c>
      <c r="AS539" s="63">
        <f>VLOOKUP($AC539,pTRAIT!$A:$X,21,FALSE)</f>
        <v>0</v>
      </c>
      <c r="AT539" s="63">
        <f>VLOOKUP($AC539,pTRAIT!$A:$X,22,FALSE)</f>
        <v>0</v>
      </c>
      <c r="AU539" s="63">
        <f>VLOOKUP($AC539,pTRAIT!$A:$X,23,FALSE)</f>
        <v>0</v>
      </c>
      <c r="AV539" s="63">
        <f>VLOOKUP($AC539,pTRAIT!$A:$X,24,FALSE)</f>
        <v>0</v>
      </c>
    </row>
    <row r="540" spans="1:48" ht="12" hidden="1" customHeight="1" x14ac:dyDescent="0.2">
      <c r="A540" s="32">
        <v>958</v>
      </c>
      <c r="B540" s="33" t="s">
        <v>5</v>
      </c>
      <c r="C540" s="34">
        <v>1030</v>
      </c>
      <c r="D540" s="32" t="str">
        <f t="shared" si="8"/>
        <v>958X1030</v>
      </c>
      <c r="E540" s="49" t="s">
        <v>1619</v>
      </c>
      <c r="F540" s="61" t="s">
        <v>2163</v>
      </c>
      <c r="G540" s="41" t="s">
        <v>43</v>
      </c>
      <c r="H540" s="38"/>
      <c r="I540" s="32">
        <v>958</v>
      </c>
      <c r="J540" s="63">
        <f>VLOOKUP(I540,pTRAIT!A:B,2,FALSE)</f>
        <v>0</v>
      </c>
      <c r="K540" s="63" t="s">
        <v>2724</v>
      </c>
      <c r="L540" s="63"/>
      <c r="M540" s="63" t="s">
        <v>2437</v>
      </c>
      <c r="N540" s="63" t="s">
        <v>2730</v>
      </c>
      <c r="O540" s="63" t="s">
        <v>2431</v>
      </c>
      <c r="P540" s="63" t="s">
        <v>2431</v>
      </c>
      <c r="Q540" s="63" t="s">
        <v>2734</v>
      </c>
      <c r="R540" s="63" t="s">
        <v>2431</v>
      </c>
      <c r="S540" s="63" t="s">
        <v>2736</v>
      </c>
      <c r="T540" s="63" t="s">
        <v>2431</v>
      </c>
      <c r="U540" s="63" t="s">
        <v>2738</v>
      </c>
      <c r="V540" s="63" t="s">
        <v>2431</v>
      </c>
      <c r="W540" s="63" t="s">
        <v>2431</v>
      </c>
      <c r="X540" s="63" t="s">
        <v>2436</v>
      </c>
      <c r="Y540" s="63" t="s">
        <v>2431</v>
      </c>
      <c r="Z540" s="63"/>
      <c r="AA540" s="63" t="s">
        <v>2728</v>
      </c>
      <c r="AB540" s="63"/>
      <c r="AC540" s="34">
        <v>1030</v>
      </c>
      <c r="AD540" s="40" t="str">
        <f>VLOOKUP(AC540,pTRAIT!A:B,2,FALSE)</f>
        <v>EM5UeRo5So5Cf9;NST=X / EM5RTUeRo5So5Cf9Pu;NST=X</v>
      </c>
      <c r="AE540" s="63">
        <f>VLOOKUP($AC540,pTRAIT!$A:$X,7,FALSE)</f>
        <v>0</v>
      </c>
      <c r="AF540" s="63">
        <f>VLOOKUP($AC540,pTRAIT!$A:$X,8,FALSE)</f>
        <v>0</v>
      </c>
      <c r="AG540" s="63">
        <f>VLOOKUP($AC540,pTRAIT!$A:$X,9,FALSE)</f>
        <v>0</v>
      </c>
      <c r="AH540" s="63">
        <f>VLOOKUP($AC540,pTRAIT!$A:$X,10,FALSE)</f>
        <v>0</v>
      </c>
      <c r="AI540" s="63">
        <f>VLOOKUP($AC540,pTRAIT!$A:$X,11,FALSE)</f>
        <v>0</v>
      </c>
      <c r="AJ540" s="63">
        <f>VLOOKUP($AC540,pTRAIT!$A:$X,12,FALSE)</f>
        <v>0</v>
      </c>
      <c r="AK540" s="63">
        <f>VLOOKUP($AC540,pTRAIT!$A:$X,13,FALSE)</f>
        <v>0</v>
      </c>
      <c r="AL540" s="63">
        <f>VLOOKUP($AC540,pTRAIT!$A:$X,14,FALSE)</f>
        <v>0</v>
      </c>
      <c r="AM540" s="63">
        <f>VLOOKUP($AC540,pTRAIT!$A:$X,15,FALSE)</f>
        <v>0</v>
      </c>
      <c r="AN540" s="63">
        <f>VLOOKUP($AC540,pTRAIT!$A:$X,16,FALSE)</f>
        <v>0</v>
      </c>
      <c r="AO540" s="63">
        <f>VLOOKUP($AC540,pTRAIT!$A:$X,17,FALSE)</f>
        <v>0</v>
      </c>
      <c r="AP540" s="63">
        <f>VLOOKUP($AC540,pTRAIT!$A:$X,18,FALSE)</f>
        <v>0</v>
      </c>
      <c r="AQ540" s="63">
        <f>VLOOKUP($AC540,pTRAIT!$A:$X,19,FALSE)</f>
        <v>0</v>
      </c>
      <c r="AR540" s="63">
        <f>VLOOKUP($AC540,pTRAIT!$A:$X,20,FALSE)</f>
        <v>0</v>
      </c>
      <c r="AS540" s="63">
        <f>VLOOKUP($AC540,pTRAIT!$A:$X,21,FALSE)</f>
        <v>0</v>
      </c>
      <c r="AT540" s="63">
        <f>VLOOKUP($AC540,pTRAIT!$A:$X,22,FALSE)</f>
        <v>0</v>
      </c>
      <c r="AU540" s="63">
        <f>VLOOKUP($AC540,pTRAIT!$A:$X,23,FALSE)</f>
        <v>0</v>
      </c>
      <c r="AV540" s="63">
        <f>VLOOKUP($AC540,pTRAIT!$A:$X,24,FALSE)</f>
        <v>0</v>
      </c>
    </row>
    <row r="541" spans="1:48" ht="12" hidden="1" customHeight="1" x14ac:dyDescent="0.2">
      <c r="A541" s="32">
        <v>959</v>
      </c>
      <c r="B541" s="33" t="s">
        <v>5</v>
      </c>
      <c r="C541" s="34">
        <v>1038</v>
      </c>
      <c r="D541" s="32" t="str">
        <f t="shared" si="8"/>
        <v>959X1038</v>
      </c>
      <c r="E541" s="49" t="s">
        <v>1619</v>
      </c>
      <c r="F541" s="61" t="s">
        <v>2164</v>
      </c>
      <c r="G541" s="41" t="s">
        <v>43</v>
      </c>
      <c r="H541" s="38"/>
      <c r="I541" s="32">
        <v>959</v>
      </c>
      <c r="J541" s="63">
        <f>VLOOKUP(I541,pTRAIT!A:B,2,FALSE)</f>
        <v>0</v>
      </c>
      <c r="K541" s="63" t="s">
        <v>2724</v>
      </c>
      <c r="L541" s="63"/>
      <c r="M541" s="63" t="s">
        <v>2437</v>
      </c>
      <c r="N541" s="63" t="s">
        <v>2730</v>
      </c>
      <c r="O541" s="63" t="s">
        <v>2431</v>
      </c>
      <c r="P541" s="63" t="s">
        <v>2732</v>
      </c>
      <c r="Q541" s="63" t="s">
        <v>2734</v>
      </c>
      <c r="R541" s="63" t="s">
        <v>2431</v>
      </c>
      <c r="S541" s="63" t="s">
        <v>2736</v>
      </c>
      <c r="T541" s="63" t="s">
        <v>2431</v>
      </c>
      <c r="U541" s="63" t="s">
        <v>2738</v>
      </c>
      <c r="V541" s="63" t="s">
        <v>2431</v>
      </c>
      <c r="W541" s="63" t="s">
        <v>2431</v>
      </c>
      <c r="X541" s="63" t="s">
        <v>2436</v>
      </c>
      <c r="Y541" s="63" t="s">
        <v>2740</v>
      </c>
      <c r="Z541" s="63"/>
      <c r="AA541" s="63" t="s">
        <v>2728</v>
      </c>
      <c r="AB541" s="63"/>
      <c r="AC541" s="34">
        <v>1038</v>
      </c>
      <c r="AD541" s="40" t="str">
        <f>VLOOKUP(AC541,pTRAIT!A:B,2,FALSE)</f>
        <v>EM5RTUeRo5So5Cf9Pu;NST=X / EM5RTUeRo5So5;NST=X</v>
      </c>
      <c r="AE541" s="63">
        <f>VLOOKUP($AC541,pTRAIT!$A:$X,7,FALSE)</f>
        <v>0</v>
      </c>
      <c r="AF541" s="63">
        <f>VLOOKUP($AC541,pTRAIT!$A:$X,8,FALSE)</f>
        <v>0</v>
      </c>
      <c r="AG541" s="63">
        <f>VLOOKUP($AC541,pTRAIT!$A:$X,9,FALSE)</f>
        <v>0</v>
      </c>
      <c r="AH541" s="63">
        <f>VLOOKUP($AC541,pTRAIT!$A:$X,10,FALSE)</f>
        <v>0</v>
      </c>
      <c r="AI541" s="63">
        <f>VLOOKUP($AC541,pTRAIT!$A:$X,11,FALSE)</f>
        <v>0</v>
      </c>
      <c r="AJ541" s="63">
        <f>VLOOKUP($AC541,pTRAIT!$A:$X,12,FALSE)</f>
        <v>0</v>
      </c>
      <c r="AK541" s="63">
        <f>VLOOKUP($AC541,pTRAIT!$A:$X,13,FALSE)</f>
        <v>0</v>
      </c>
      <c r="AL541" s="63">
        <f>VLOOKUP($AC541,pTRAIT!$A:$X,14,FALSE)</f>
        <v>0</v>
      </c>
      <c r="AM541" s="63">
        <f>VLOOKUP($AC541,pTRAIT!$A:$X,15,FALSE)</f>
        <v>0</v>
      </c>
      <c r="AN541" s="63">
        <f>VLOOKUP($AC541,pTRAIT!$A:$X,16,FALSE)</f>
        <v>0</v>
      </c>
      <c r="AO541" s="63">
        <f>VLOOKUP($AC541,pTRAIT!$A:$X,17,FALSE)</f>
        <v>0</v>
      </c>
      <c r="AP541" s="63">
        <f>VLOOKUP($AC541,pTRAIT!$A:$X,18,FALSE)</f>
        <v>0</v>
      </c>
      <c r="AQ541" s="63">
        <f>VLOOKUP($AC541,pTRAIT!$A:$X,19,FALSE)</f>
        <v>0</v>
      </c>
      <c r="AR541" s="63">
        <f>VLOOKUP($AC541,pTRAIT!$A:$X,20,FALSE)</f>
        <v>0</v>
      </c>
      <c r="AS541" s="63">
        <f>VLOOKUP($AC541,pTRAIT!$A:$X,21,FALSE)</f>
        <v>0</v>
      </c>
      <c r="AT541" s="63">
        <f>VLOOKUP($AC541,pTRAIT!$A:$X,22,FALSE)</f>
        <v>0</v>
      </c>
      <c r="AU541" s="63">
        <f>VLOOKUP($AC541,pTRAIT!$A:$X,23,FALSE)</f>
        <v>0</v>
      </c>
      <c r="AV541" s="63">
        <f>VLOOKUP($AC541,pTRAIT!$A:$X,24,FALSE)</f>
        <v>0</v>
      </c>
    </row>
    <row r="542" spans="1:48" ht="12" hidden="1" customHeight="1" x14ac:dyDescent="0.2">
      <c r="A542" s="32">
        <v>959</v>
      </c>
      <c r="B542" s="33" t="s">
        <v>5</v>
      </c>
      <c r="C542" s="34">
        <v>1039</v>
      </c>
      <c r="D542" s="32" t="str">
        <f t="shared" si="8"/>
        <v>959X1039</v>
      </c>
      <c r="E542" s="49" t="s">
        <v>1619</v>
      </c>
      <c r="F542" s="61" t="s">
        <v>2165</v>
      </c>
      <c r="G542" s="41" t="s">
        <v>43</v>
      </c>
      <c r="H542" s="38"/>
      <c r="I542" s="32">
        <v>959</v>
      </c>
      <c r="J542" s="63">
        <f>VLOOKUP(I542,pTRAIT!A:B,2,FALSE)</f>
        <v>0</v>
      </c>
      <c r="K542" s="63" t="s">
        <v>2724</v>
      </c>
      <c r="L542" s="63"/>
      <c r="M542" s="63" t="s">
        <v>2437</v>
      </c>
      <c r="N542" s="63" t="s">
        <v>2730</v>
      </c>
      <c r="O542" s="63" t="s">
        <v>2431</v>
      </c>
      <c r="P542" s="63" t="s">
        <v>2732</v>
      </c>
      <c r="Q542" s="63" t="s">
        <v>2734</v>
      </c>
      <c r="R542" s="63" t="s">
        <v>2431</v>
      </c>
      <c r="S542" s="63" t="s">
        <v>2736</v>
      </c>
      <c r="T542" s="63" t="s">
        <v>2431</v>
      </c>
      <c r="U542" s="63" t="s">
        <v>2738</v>
      </c>
      <c r="V542" s="63" t="s">
        <v>2431</v>
      </c>
      <c r="W542" s="63" t="s">
        <v>2431</v>
      </c>
      <c r="X542" s="63" t="s">
        <v>2436</v>
      </c>
      <c r="Y542" s="63" t="s">
        <v>2740</v>
      </c>
      <c r="Z542" s="63"/>
      <c r="AA542" s="63" t="s">
        <v>2728</v>
      </c>
      <c r="AB542" s="63"/>
      <c r="AC542" s="34">
        <v>1039</v>
      </c>
      <c r="AD542" s="40" t="str">
        <f>VLOOKUP(AC542,pTRAIT!A:B,2,FALSE)</f>
        <v>EM5RTUeRo5So5Cf9Pu;NST=X / (RT)(So5)(Cf9);</v>
      </c>
      <c r="AE542" s="63">
        <f>VLOOKUP($AC542,pTRAIT!$A:$X,7,FALSE)</f>
        <v>0</v>
      </c>
      <c r="AF542" s="63">
        <f>VLOOKUP($AC542,pTRAIT!$A:$X,8,FALSE)</f>
        <v>0</v>
      </c>
      <c r="AG542" s="63">
        <f>VLOOKUP($AC542,pTRAIT!$A:$X,9,FALSE)</f>
        <v>0</v>
      </c>
      <c r="AH542" s="63">
        <f>VLOOKUP($AC542,pTRAIT!$A:$X,10,FALSE)</f>
        <v>0</v>
      </c>
      <c r="AI542" s="63">
        <f>VLOOKUP($AC542,pTRAIT!$A:$X,11,FALSE)</f>
        <v>0</v>
      </c>
      <c r="AJ542" s="63">
        <f>VLOOKUP($AC542,pTRAIT!$A:$X,12,FALSE)</f>
        <v>0</v>
      </c>
      <c r="AK542" s="63">
        <f>VLOOKUP($AC542,pTRAIT!$A:$X,13,FALSE)</f>
        <v>0</v>
      </c>
      <c r="AL542" s="63">
        <f>VLOOKUP($AC542,pTRAIT!$A:$X,14,FALSE)</f>
        <v>0</v>
      </c>
      <c r="AM542" s="63">
        <f>VLOOKUP($AC542,pTRAIT!$A:$X,15,FALSE)</f>
        <v>0</v>
      </c>
      <c r="AN542" s="63">
        <f>VLOOKUP($AC542,pTRAIT!$A:$X,16,FALSE)</f>
        <v>0</v>
      </c>
      <c r="AO542" s="63">
        <f>VLOOKUP($AC542,pTRAIT!$A:$X,17,FALSE)</f>
        <v>0</v>
      </c>
      <c r="AP542" s="63">
        <f>VLOOKUP($AC542,pTRAIT!$A:$X,18,FALSE)</f>
        <v>0</v>
      </c>
      <c r="AQ542" s="63">
        <f>VLOOKUP($AC542,pTRAIT!$A:$X,19,FALSE)</f>
        <v>0</v>
      </c>
      <c r="AR542" s="63">
        <f>VLOOKUP($AC542,pTRAIT!$A:$X,20,FALSE)</f>
        <v>0</v>
      </c>
      <c r="AS542" s="63">
        <f>VLOOKUP($AC542,pTRAIT!$A:$X,21,FALSE)</f>
        <v>0</v>
      </c>
      <c r="AT542" s="63">
        <f>VLOOKUP($AC542,pTRAIT!$A:$X,22,FALSE)</f>
        <v>0</v>
      </c>
      <c r="AU542" s="63">
        <f>VLOOKUP($AC542,pTRAIT!$A:$X,23,FALSE)</f>
        <v>0</v>
      </c>
      <c r="AV542" s="63">
        <f>VLOOKUP($AC542,pTRAIT!$A:$X,24,FALSE)</f>
        <v>0</v>
      </c>
    </row>
    <row r="543" spans="1:48" ht="12" hidden="1" customHeight="1" x14ac:dyDescent="0.2">
      <c r="A543" s="32">
        <v>959</v>
      </c>
      <c r="B543" s="33" t="s">
        <v>5</v>
      </c>
      <c r="C543" s="34">
        <v>1040</v>
      </c>
      <c r="D543" s="32" t="str">
        <f t="shared" si="8"/>
        <v>959X1040</v>
      </c>
      <c r="E543" s="49" t="s">
        <v>1619</v>
      </c>
      <c r="F543" s="61" t="s">
        <v>2166</v>
      </c>
      <c r="G543" s="41" t="s">
        <v>43</v>
      </c>
      <c r="H543" s="38"/>
      <c r="I543" s="32">
        <v>959</v>
      </c>
      <c r="J543" s="63">
        <f>VLOOKUP(I543,pTRAIT!A:B,2,FALSE)</f>
        <v>0</v>
      </c>
      <c r="K543" s="63" t="s">
        <v>2724</v>
      </c>
      <c r="L543" s="63"/>
      <c r="M543" s="63" t="s">
        <v>2437</v>
      </c>
      <c r="N543" s="63" t="s">
        <v>2730</v>
      </c>
      <c r="O543" s="63" t="s">
        <v>2431</v>
      </c>
      <c r="P543" s="63" t="s">
        <v>2732</v>
      </c>
      <c r="Q543" s="63" t="s">
        <v>2734</v>
      </c>
      <c r="R543" s="63" t="s">
        <v>2431</v>
      </c>
      <c r="S543" s="63" t="s">
        <v>2736</v>
      </c>
      <c r="T543" s="63" t="s">
        <v>2431</v>
      </c>
      <c r="U543" s="63" t="s">
        <v>2738</v>
      </c>
      <c r="V543" s="63" t="s">
        <v>2431</v>
      </c>
      <c r="W543" s="63" t="s">
        <v>2431</v>
      </c>
      <c r="X543" s="63" t="s">
        <v>2436</v>
      </c>
      <c r="Y543" s="63" t="s">
        <v>2740</v>
      </c>
      <c r="Z543" s="63"/>
      <c r="AA543" s="63" t="s">
        <v>2728</v>
      </c>
      <c r="AB543" s="63"/>
      <c r="AC543" s="34">
        <v>1040</v>
      </c>
      <c r="AD543" s="40" t="str">
        <f>VLOOKUP(AC543,pTRAIT!A:B,2,FALSE)</f>
        <v>EM5RTUeRo5So5Cf9Pu;NST=X / EM5RT(So5);NST=X</v>
      </c>
      <c r="AE543" s="63">
        <f>VLOOKUP($AC543,pTRAIT!$A:$X,7,FALSE)</f>
        <v>0</v>
      </c>
      <c r="AF543" s="63">
        <f>VLOOKUP($AC543,pTRAIT!$A:$X,8,FALSE)</f>
        <v>0</v>
      </c>
      <c r="AG543" s="63">
        <f>VLOOKUP($AC543,pTRAIT!$A:$X,9,FALSE)</f>
        <v>0</v>
      </c>
      <c r="AH543" s="63">
        <f>VLOOKUP($AC543,pTRAIT!$A:$X,10,FALSE)</f>
        <v>0</v>
      </c>
      <c r="AI543" s="63">
        <f>VLOOKUP($AC543,pTRAIT!$A:$X,11,FALSE)</f>
        <v>0</v>
      </c>
      <c r="AJ543" s="63">
        <f>VLOOKUP($AC543,pTRAIT!$A:$X,12,FALSE)</f>
        <v>0</v>
      </c>
      <c r="AK543" s="63">
        <f>VLOOKUP($AC543,pTRAIT!$A:$X,13,FALSE)</f>
        <v>0</v>
      </c>
      <c r="AL543" s="63">
        <f>VLOOKUP($AC543,pTRAIT!$A:$X,14,FALSE)</f>
        <v>0</v>
      </c>
      <c r="AM543" s="63">
        <f>VLOOKUP($AC543,pTRAIT!$A:$X,15,FALSE)</f>
        <v>0</v>
      </c>
      <c r="AN543" s="63">
        <f>VLOOKUP($AC543,pTRAIT!$A:$X,16,FALSE)</f>
        <v>0</v>
      </c>
      <c r="AO543" s="63">
        <f>VLOOKUP($AC543,pTRAIT!$A:$X,17,FALSE)</f>
        <v>0</v>
      </c>
      <c r="AP543" s="63">
        <f>VLOOKUP($AC543,pTRAIT!$A:$X,18,FALSE)</f>
        <v>0</v>
      </c>
      <c r="AQ543" s="63">
        <f>VLOOKUP($AC543,pTRAIT!$A:$X,19,FALSE)</f>
        <v>0</v>
      </c>
      <c r="AR543" s="63">
        <f>VLOOKUP($AC543,pTRAIT!$A:$X,20,FALSE)</f>
        <v>0</v>
      </c>
      <c r="AS543" s="63">
        <f>VLOOKUP($AC543,pTRAIT!$A:$X,21,FALSE)</f>
        <v>0</v>
      </c>
      <c r="AT543" s="63">
        <f>VLOOKUP($AC543,pTRAIT!$A:$X,22,FALSE)</f>
        <v>0</v>
      </c>
      <c r="AU543" s="63">
        <f>VLOOKUP($AC543,pTRAIT!$A:$X,23,FALSE)</f>
        <v>0</v>
      </c>
      <c r="AV543" s="63">
        <f>VLOOKUP($AC543,pTRAIT!$A:$X,24,FALSE)</f>
        <v>0</v>
      </c>
    </row>
    <row r="544" spans="1:48" ht="12" hidden="1" customHeight="1" x14ac:dyDescent="0.2">
      <c r="A544" s="32">
        <v>959</v>
      </c>
      <c r="B544" s="33" t="s">
        <v>5</v>
      </c>
      <c r="C544" s="34">
        <v>1041</v>
      </c>
      <c r="D544" s="32" t="str">
        <f t="shared" si="8"/>
        <v>959X1041</v>
      </c>
      <c r="E544" s="49" t="s">
        <v>1619</v>
      </c>
      <c r="F544" s="61" t="s">
        <v>2167</v>
      </c>
      <c r="G544" s="41" t="s">
        <v>43</v>
      </c>
      <c r="H544" s="38"/>
      <c r="I544" s="32">
        <v>959</v>
      </c>
      <c r="J544" s="63">
        <f>VLOOKUP(I544,pTRAIT!A:B,2,FALSE)</f>
        <v>0</v>
      </c>
      <c r="K544" s="63" t="s">
        <v>2724</v>
      </c>
      <c r="L544" s="63"/>
      <c r="M544" s="63" t="s">
        <v>2437</v>
      </c>
      <c r="N544" s="63" t="s">
        <v>2730</v>
      </c>
      <c r="O544" s="63" t="s">
        <v>2431</v>
      </c>
      <c r="P544" s="63" t="s">
        <v>2732</v>
      </c>
      <c r="Q544" s="63" t="s">
        <v>2734</v>
      </c>
      <c r="R544" s="63" t="s">
        <v>2431</v>
      </c>
      <c r="S544" s="63" t="s">
        <v>2736</v>
      </c>
      <c r="T544" s="63" t="s">
        <v>2431</v>
      </c>
      <c r="U544" s="63" t="s">
        <v>2738</v>
      </c>
      <c r="V544" s="63" t="s">
        <v>2431</v>
      </c>
      <c r="W544" s="63" t="s">
        <v>2431</v>
      </c>
      <c r="X544" s="63" t="s">
        <v>2436</v>
      </c>
      <c r="Y544" s="63" t="s">
        <v>2740</v>
      </c>
      <c r="Z544" s="63"/>
      <c r="AA544" s="63" t="s">
        <v>2728</v>
      </c>
      <c r="AB544" s="63"/>
      <c r="AC544" s="34">
        <v>1041</v>
      </c>
      <c r="AD544" s="40" t="str">
        <f>VLOOKUP(AC544,pTRAIT!A:B,2,FALSE)</f>
        <v>EM5RTUeRo5So5Cf9Pu;NST=X / EM5RTMi1Pu;NST=X</v>
      </c>
      <c r="AE544" s="63">
        <f>VLOOKUP($AC544,pTRAIT!$A:$X,7,FALSE)</f>
        <v>0</v>
      </c>
      <c r="AF544" s="63">
        <f>VLOOKUP($AC544,pTRAIT!$A:$X,8,FALSE)</f>
        <v>0</v>
      </c>
      <c r="AG544" s="63">
        <f>VLOOKUP($AC544,pTRAIT!$A:$X,9,FALSE)</f>
        <v>0</v>
      </c>
      <c r="AH544" s="63">
        <f>VLOOKUP($AC544,pTRAIT!$A:$X,10,FALSE)</f>
        <v>0</v>
      </c>
      <c r="AI544" s="63">
        <f>VLOOKUP($AC544,pTRAIT!$A:$X,11,FALSE)</f>
        <v>0</v>
      </c>
      <c r="AJ544" s="63">
        <f>VLOOKUP($AC544,pTRAIT!$A:$X,12,FALSE)</f>
        <v>0</v>
      </c>
      <c r="AK544" s="63">
        <f>VLOOKUP($AC544,pTRAIT!$A:$X,13,FALSE)</f>
        <v>0</v>
      </c>
      <c r="AL544" s="63">
        <f>VLOOKUP($AC544,pTRAIT!$A:$X,14,FALSE)</f>
        <v>0</v>
      </c>
      <c r="AM544" s="63">
        <f>VLOOKUP($AC544,pTRAIT!$A:$X,15,FALSE)</f>
        <v>0</v>
      </c>
      <c r="AN544" s="63">
        <f>VLOOKUP($AC544,pTRAIT!$A:$X,16,FALSE)</f>
        <v>0</v>
      </c>
      <c r="AO544" s="63">
        <f>VLOOKUP($AC544,pTRAIT!$A:$X,17,FALSE)</f>
        <v>0</v>
      </c>
      <c r="AP544" s="63">
        <f>VLOOKUP($AC544,pTRAIT!$A:$X,18,FALSE)</f>
        <v>0</v>
      </c>
      <c r="AQ544" s="63">
        <f>VLOOKUP($AC544,pTRAIT!$A:$X,19,FALSE)</f>
        <v>0</v>
      </c>
      <c r="AR544" s="63">
        <f>VLOOKUP($AC544,pTRAIT!$A:$X,20,FALSE)</f>
        <v>0</v>
      </c>
      <c r="AS544" s="63">
        <f>VLOOKUP($AC544,pTRAIT!$A:$X,21,FALSE)</f>
        <v>0</v>
      </c>
      <c r="AT544" s="63">
        <f>VLOOKUP($AC544,pTRAIT!$A:$X,22,FALSE)</f>
        <v>0</v>
      </c>
      <c r="AU544" s="63">
        <f>VLOOKUP($AC544,pTRAIT!$A:$X,23,FALSE)</f>
        <v>0</v>
      </c>
      <c r="AV544" s="63">
        <f>VLOOKUP($AC544,pTRAIT!$A:$X,24,FALSE)</f>
        <v>0</v>
      </c>
    </row>
    <row r="545" spans="1:48" ht="12" hidden="1" customHeight="1" x14ac:dyDescent="0.2">
      <c r="A545" s="32">
        <v>959</v>
      </c>
      <c r="B545" s="33" t="s">
        <v>5</v>
      </c>
      <c r="C545" s="34">
        <v>1042</v>
      </c>
      <c r="D545" s="32" t="str">
        <f t="shared" si="8"/>
        <v>959X1042</v>
      </c>
      <c r="E545" s="49" t="s">
        <v>1619</v>
      </c>
      <c r="F545" s="61" t="s">
        <v>2168</v>
      </c>
      <c r="G545" s="41" t="s">
        <v>43</v>
      </c>
      <c r="H545" s="38"/>
      <c r="I545" s="32">
        <v>959</v>
      </c>
      <c r="J545" s="63">
        <f>VLOOKUP(I545,pTRAIT!A:B,2,FALSE)</f>
        <v>0</v>
      </c>
      <c r="K545" s="63" t="s">
        <v>2724</v>
      </c>
      <c r="L545" s="63"/>
      <c r="M545" s="63" t="s">
        <v>2437</v>
      </c>
      <c r="N545" s="63" t="s">
        <v>2730</v>
      </c>
      <c r="O545" s="63" t="s">
        <v>2431</v>
      </c>
      <c r="P545" s="63" t="s">
        <v>2732</v>
      </c>
      <c r="Q545" s="63" t="s">
        <v>2734</v>
      </c>
      <c r="R545" s="63" t="s">
        <v>2431</v>
      </c>
      <c r="S545" s="63" t="s">
        <v>2736</v>
      </c>
      <c r="T545" s="63" t="s">
        <v>2431</v>
      </c>
      <c r="U545" s="63" t="s">
        <v>2738</v>
      </c>
      <c r="V545" s="63" t="s">
        <v>2431</v>
      </c>
      <c r="W545" s="63" t="s">
        <v>2431</v>
      </c>
      <c r="X545" s="63" t="s">
        <v>2436</v>
      </c>
      <c r="Y545" s="63" t="s">
        <v>2740</v>
      </c>
      <c r="Z545" s="63"/>
      <c r="AA545" s="63" t="s">
        <v>2728</v>
      </c>
      <c r="AB545" s="63"/>
      <c r="AC545" s="34">
        <v>1042</v>
      </c>
      <c r="AD545" s="40" t="str">
        <f>VLOOKUP(AC545,pTRAIT!A:B,2,FALSE)</f>
        <v>EM5RTUeRo5So5Cf9Pu;NST=X / EM5UeRo5So5Cf9;NST=X</v>
      </c>
      <c r="AE545" s="63">
        <f>VLOOKUP($AC545,pTRAIT!$A:$X,7,FALSE)</f>
        <v>0</v>
      </c>
      <c r="AF545" s="63">
        <f>VLOOKUP($AC545,pTRAIT!$A:$X,8,FALSE)</f>
        <v>0</v>
      </c>
      <c r="AG545" s="63">
        <f>VLOOKUP($AC545,pTRAIT!$A:$X,9,FALSE)</f>
        <v>0</v>
      </c>
      <c r="AH545" s="63">
        <f>VLOOKUP($AC545,pTRAIT!$A:$X,10,FALSE)</f>
        <v>0</v>
      </c>
      <c r="AI545" s="63">
        <f>VLOOKUP($AC545,pTRAIT!$A:$X,11,FALSE)</f>
        <v>0</v>
      </c>
      <c r="AJ545" s="63">
        <f>VLOOKUP($AC545,pTRAIT!$A:$X,12,FALSE)</f>
        <v>0</v>
      </c>
      <c r="AK545" s="63">
        <f>VLOOKUP($AC545,pTRAIT!$A:$X,13,FALSE)</f>
        <v>0</v>
      </c>
      <c r="AL545" s="63">
        <f>VLOOKUP($AC545,pTRAIT!$A:$X,14,FALSE)</f>
        <v>0</v>
      </c>
      <c r="AM545" s="63">
        <f>VLOOKUP($AC545,pTRAIT!$A:$X,15,FALSE)</f>
        <v>0</v>
      </c>
      <c r="AN545" s="63">
        <f>VLOOKUP($AC545,pTRAIT!$A:$X,16,FALSE)</f>
        <v>0</v>
      </c>
      <c r="AO545" s="63">
        <f>VLOOKUP($AC545,pTRAIT!$A:$X,17,FALSE)</f>
        <v>0</v>
      </c>
      <c r="AP545" s="63">
        <f>VLOOKUP($AC545,pTRAIT!$A:$X,18,FALSE)</f>
        <v>0</v>
      </c>
      <c r="AQ545" s="63">
        <f>VLOOKUP($AC545,pTRAIT!$A:$X,19,FALSE)</f>
        <v>0</v>
      </c>
      <c r="AR545" s="63">
        <f>VLOOKUP($AC545,pTRAIT!$A:$X,20,FALSE)</f>
        <v>0</v>
      </c>
      <c r="AS545" s="63">
        <f>VLOOKUP($AC545,pTRAIT!$A:$X,21,FALSE)</f>
        <v>0</v>
      </c>
      <c r="AT545" s="63">
        <f>VLOOKUP($AC545,pTRAIT!$A:$X,22,FALSE)</f>
        <v>0</v>
      </c>
      <c r="AU545" s="63">
        <f>VLOOKUP($AC545,pTRAIT!$A:$X,23,FALSE)</f>
        <v>0</v>
      </c>
      <c r="AV545" s="63">
        <f>VLOOKUP($AC545,pTRAIT!$A:$X,24,FALSE)</f>
        <v>0</v>
      </c>
    </row>
    <row r="546" spans="1:48" ht="12" hidden="1" customHeight="1" x14ac:dyDescent="0.2">
      <c r="A546" s="32">
        <v>959</v>
      </c>
      <c r="B546" s="33" t="s">
        <v>5</v>
      </c>
      <c r="C546" s="34">
        <v>1043</v>
      </c>
      <c r="D546" s="32" t="str">
        <f t="shared" si="8"/>
        <v>959X1043</v>
      </c>
      <c r="E546" s="49" t="s">
        <v>1619</v>
      </c>
      <c r="F546" s="61" t="s">
        <v>2169</v>
      </c>
      <c r="G546" s="41" t="s">
        <v>43</v>
      </c>
      <c r="H546" s="38"/>
      <c r="I546" s="32">
        <v>959</v>
      </c>
      <c r="J546" s="63">
        <f>VLOOKUP(I546,pTRAIT!A:B,2,FALSE)</f>
        <v>0</v>
      </c>
      <c r="K546" s="63" t="s">
        <v>2724</v>
      </c>
      <c r="L546" s="63"/>
      <c r="M546" s="63" t="s">
        <v>2437</v>
      </c>
      <c r="N546" s="63" t="s">
        <v>2730</v>
      </c>
      <c r="O546" s="63" t="s">
        <v>2431</v>
      </c>
      <c r="P546" s="63" t="s">
        <v>2732</v>
      </c>
      <c r="Q546" s="63" t="s">
        <v>2734</v>
      </c>
      <c r="R546" s="63" t="s">
        <v>2431</v>
      </c>
      <c r="S546" s="63" t="s">
        <v>2736</v>
      </c>
      <c r="T546" s="63" t="s">
        <v>2431</v>
      </c>
      <c r="U546" s="63" t="s">
        <v>2738</v>
      </c>
      <c r="V546" s="63" t="s">
        <v>2431</v>
      </c>
      <c r="W546" s="63" t="s">
        <v>2431</v>
      </c>
      <c r="X546" s="63" t="s">
        <v>2436</v>
      </c>
      <c r="Y546" s="63" t="s">
        <v>2740</v>
      </c>
      <c r="Z546" s="63"/>
      <c r="AA546" s="63" t="s">
        <v>2728</v>
      </c>
      <c r="AB546" s="63"/>
      <c r="AC546" s="34">
        <v>1043</v>
      </c>
      <c r="AD546" s="40" t="str">
        <f>VLOOKUP(AC546,pTRAIT!A:B,2,FALSE)</f>
        <v>EM5RTUeRo5So5Cf9Pu;NST=X / EM5RTUeRo5So5Cf9;NST=X</v>
      </c>
      <c r="AE546" s="63">
        <f>VLOOKUP($AC546,pTRAIT!$A:$X,7,FALSE)</f>
        <v>0</v>
      </c>
      <c r="AF546" s="63">
        <f>VLOOKUP($AC546,pTRAIT!$A:$X,8,FALSE)</f>
        <v>0</v>
      </c>
      <c r="AG546" s="63">
        <f>VLOOKUP($AC546,pTRAIT!$A:$X,9,FALSE)</f>
        <v>0</v>
      </c>
      <c r="AH546" s="63">
        <f>VLOOKUP($AC546,pTRAIT!$A:$X,10,FALSE)</f>
        <v>0</v>
      </c>
      <c r="AI546" s="63">
        <f>VLOOKUP($AC546,pTRAIT!$A:$X,11,FALSE)</f>
        <v>0</v>
      </c>
      <c r="AJ546" s="63">
        <f>VLOOKUP($AC546,pTRAIT!$A:$X,12,FALSE)</f>
        <v>0</v>
      </c>
      <c r="AK546" s="63">
        <f>VLOOKUP($AC546,pTRAIT!$A:$X,13,FALSE)</f>
        <v>0</v>
      </c>
      <c r="AL546" s="63">
        <f>VLOOKUP($AC546,pTRAIT!$A:$X,14,FALSE)</f>
        <v>0</v>
      </c>
      <c r="AM546" s="63">
        <f>VLOOKUP($AC546,pTRAIT!$A:$X,15,FALSE)</f>
        <v>0</v>
      </c>
      <c r="AN546" s="63">
        <f>VLOOKUP($AC546,pTRAIT!$A:$X,16,FALSE)</f>
        <v>0</v>
      </c>
      <c r="AO546" s="63">
        <f>VLOOKUP($AC546,pTRAIT!$A:$X,17,FALSE)</f>
        <v>0</v>
      </c>
      <c r="AP546" s="63">
        <f>VLOOKUP($AC546,pTRAIT!$A:$X,18,FALSE)</f>
        <v>0</v>
      </c>
      <c r="AQ546" s="63">
        <f>VLOOKUP($AC546,pTRAIT!$A:$X,19,FALSE)</f>
        <v>0</v>
      </c>
      <c r="AR546" s="63">
        <f>VLOOKUP($AC546,pTRAIT!$A:$X,20,FALSE)</f>
        <v>0</v>
      </c>
      <c r="AS546" s="63">
        <f>VLOOKUP($AC546,pTRAIT!$A:$X,21,FALSE)</f>
        <v>0</v>
      </c>
      <c r="AT546" s="63">
        <f>VLOOKUP($AC546,pTRAIT!$A:$X,22,FALSE)</f>
        <v>0</v>
      </c>
      <c r="AU546" s="63">
        <f>VLOOKUP($AC546,pTRAIT!$A:$X,23,FALSE)</f>
        <v>0</v>
      </c>
      <c r="AV546" s="63">
        <f>VLOOKUP($AC546,pTRAIT!$A:$X,24,FALSE)</f>
        <v>0</v>
      </c>
    </row>
    <row r="547" spans="1:48" ht="12" hidden="1" customHeight="1" x14ac:dyDescent="0.2">
      <c r="A547" s="32">
        <v>959</v>
      </c>
      <c r="B547" s="33" t="s">
        <v>5</v>
      </c>
      <c r="C547" s="34">
        <v>1044</v>
      </c>
      <c r="D547" s="32" t="str">
        <f t="shared" si="8"/>
        <v>959X1044</v>
      </c>
      <c r="E547" s="49" t="s">
        <v>1619</v>
      </c>
      <c r="F547" s="61" t="s">
        <v>2170</v>
      </c>
      <c r="G547" s="41" t="s">
        <v>43</v>
      </c>
      <c r="H547" s="38"/>
      <c r="I547" s="32">
        <v>959</v>
      </c>
      <c r="J547" s="63">
        <f>VLOOKUP(I547,pTRAIT!A:B,2,FALSE)</f>
        <v>0</v>
      </c>
      <c r="K547" s="63" t="s">
        <v>2724</v>
      </c>
      <c r="L547" s="63"/>
      <c r="M547" s="63" t="s">
        <v>2437</v>
      </c>
      <c r="N547" s="63" t="s">
        <v>2730</v>
      </c>
      <c r="O547" s="63" t="s">
        <v>2431</v>
      </c>
      <c r="P547" s="63" t="s">
        <v>2732</v>
      </c>
      <c r="Q547" s="63" t="s">
        <v>2734</v>
      </c>
      <c r="R547" s="63" t="s">
        <v>2431</v>
      </c>
      <c r="S547" s="63" t="s">
        <v>2736</v>
      </c>
      <c r="T547" s="63" t="s">
        <v>2431</v>
      </c>
      <c r="U547" s="63" t="s">
        <v>2738</v>
      </c>
      <c r="V547" s="63" t="s">
        <v>2431</v>
      </c>
      <c r="W547" s="63" t="s">
        <v>2431</v>
      </c>
      <c r="X547" s="63" t="s">
        <v>2436</v>
      </c>
      <c r="Y547" s="63" t="s">
        <v>2740</v>
      </c>
      <c r="Z547" s="63"/>
      <c r="AA547" s="63" t="s">
        <v>2728</v>
      </c>
      <c r="AB547" s="63"/>
      <c r="AC547" s="34">
        <v>1044</v>
      </c>
      <c r="AD547" s="40" t="str">
        <f>VLOOKUP(AC547,pTRAIT!A:B,2,FALSE)</f>
        <v>EM5RTUeRo5So5Cf9Pu;NST=X / EM5RTUeRo5So5Cf9;NST=X</v>
      </c>
      <c r="AE547" s="63">
        <f>VLOOKUP($AC547,pTRAIT!$A:$X,7,FALSE)</f>
        <v>0</v>
      </c>
      <c r="AF547" s="63">
        <f>VLOOKUP($AC547,pTRAIT!$A:$X,8,FALSE)</f>
        <v>0</v>
      </c>
      <c r="AG547" s="63">
        <f>VLOOKUP($AC547,pTRAIT!$A:$X,9,FALSE)</f>
        <v>0</v>
      </c>
      <c r="AH547" s="63">
        <f>VLOOKUP($AC547,pTRAIT!$A:$X,10,FALSE)</f>
        <v>0</v>
      </c>
      <c r="AI547" s="63">
        <f>VLOOKUP($AC547,pTRAIT!$A:$X,11,FALSE)</f>
        <v>0</v>
      </c>
      <c r="AJ547" s="63">
        <f>VLOOKUP($AC547,pTRAIT!$A:$X,12,FALSE)</f>
        <v>0</v>
      </c>
      <c r="AK547" s="63">
        <f>VLOOKUP($AC547,pTRAIT!$A:$X,13,FALSE)</f>
        <v>0</v>
      </c>
      <c r="AL547" s="63">
        <f>VLOOKUP($AC547,pTRAIT!$A:$X,14,FALSE)</f>
        <v>0</v>
      </c>
      <c r="AM547" s="63">
        <f>VLOOKUP($AC547,pTRAIT!$A:$X,15,FALSE)</f>
        <v>0</v>
      </c>
      <c r="AN547" s="63">
        <f>VLOOKUP($AC547,pTRAIT!$A:$X,16,FALSE)</f>
        <v>0</v>
      </c>
      <c r="AO547" s="63">
        <f>VLOOKUP($AC547,pTRAIT!$A:$X,17,FALSE)</f>
        <v>0</v>
      </c>
      <c r="AP547" s="63">
        <f>VLOOKUP($AC547,pTRAIT!$A:$X,18,FALSE)</f>
        <v>0</v>
      </c>
      <c r="AQ547" s="63">
        <f>VLOOKUP($AC547,pTRAIT!$A:$X,19,FALSE)</f>
        <v>0</v>
      </c>
      <c r="AR547" s="63">
        <f>VLOOKUP($AC547,pTRAIT!$A:$X,20,FALSE)</f>
        <v>0</v>
      </c>
      <c r="AS547" s="63">
        <f>VLOOKUP($AC547,pTRAIT!$A:$X,21,FALSE)</f>
        <v>0</v>
      </c>
      <c r="AT547" s="63">
        <f>VLOOKUP($AC547,pTRAIT!$A:$X,22,FALSE)</f>
        <v>0</v>
      </c>
      <c r="AU547" s="63">
        <f>VLOOKUP($AC547,pTRAIT!$A:$X,23,FALSE)</f>
        <v>0</v>
      </c>
      <c r="AV547" s="63">
        <f>VLOOKUP($AC547,pTRAIT!$A:$X,24,FALSE)</f>
        <v>0</v>
      </c>
    </row>
    <row r="548" spans="1:48" ht="12" hidden="1" customHeight="1" x14ac:dyDescent="0.2">
      <c r="A548" s="32">
        <v>959</v>
      </c>
      <c r="B548" s="33" t="s">
        <v>5</v>
      </c>
      <c r="C548" s="34">
        <v>1045</v>
      </c>
      <c r="D548" s="32" t="str">
        <f t="shared" si="8"/>
        <v>959X1045</v>
      </c>
      <c r="E548" s="49" t="s">
        <v>1619</v>
      </c>
      <c r="F548" s="61" t="s">
        <v>2171</v>
      </c>
      <c r="G548" s="41" t="s">
        <v>43</v>
      </c>
      <c r="H548" s="38"/>
      <c r="I548" s="32">
        <v>959</v>
      </c>
      <c r="J548" s="63">
        <f>VLOOKUP(I548,pTRAIT!A:B,2,FALSE)</f>
        <v>0</v>
      </c>
      <c r="K548" s="63" t="s">
        <v>2724</v>
      </c>
      <c r="L548" s="63"/>
      <c r="M548" s="63" t="s">
        <v>2437</v>
      </c>
      <c r="N548" s="63" t="s">
        <v>2730</v>
      </c>
      <c r="O548" s="63" t="s">
        <v>2431</v>
      </c>
      <c r="P548" s="63" t="s">
        <v>2732</v>
      </c>
      <c r="Q548" s="63" t="s">
        <v>2734</v>
      </c>
      <c r="R548" s="63" t="s">
        <v>2431</v>
      </c>
      <c r="S548" s="63" t="s">
        <v>2736</v>
      </c>
      <c r="T548" s="63" t="s">
        <v>2431</v>
      </c>
      <c r="U548" s="63" t="s">
        <v>2738</v>
      </c>
      <c r="V548" s="63" t="s">
        <v>2431</v>
      </c>
      <c r="W548" s="63" t="s">
        <v>2431</v>
      </c>
      <c r="X548" s="63" t="s">
        <v>2436</v>
      </c>
      <c r="Y548" s="63" t="s">
        <v>2740</v>
      </c>
      <c r="Z548" s="63"/>
      <c r="AA548" s="63" t="s">
        <v>2728</v>
      </c>
      <c r="AB548" s="63"/>
      <c r="AC548" s="34">
        <v>1045</v>
      </c>
      <c r="AD548" s="40" t="str">
        <f>VLOOKUP(AC548,pTRAIT!A:B,2,FALSE)</f>
        <v>EM5RTUeRo5So5Cf9Pu;NST=X / EM5RTUeRo5So5Cf9Pu;NST=X</v>
      </c>
      <c r="AE548" s="63">
        <f>VLOOKUP($AC548,pTRAIT!$A:$X,7,FALSE)</f>
        <v>0</v>
      </c>
      <c r="AF548" s="63">
        <f>VLOOKUP($AC548,pTRAIT!$A:$X,8,FALSE)</f>
        <v>0</v>
      </c>
      <c r="AG548" s="63">
        <f>VLOOKUP($AC548,pTRAIT!$A:$X,9,FALSE)</f>
        <v>0</v>
      </c>
      <c r="AH548" s="63">
        <f>VLOOKUP($AC548,pTRAIT!$A:$X,10,FALSE)</f>
        <v>0</v>
      </c>
      <c r="AI548" s="63">
        <f>VLOOKUP($AC548,pTRAIT!$A:$X,11,FALSE)</f>
        <v>0</v>
      </c>
      <c r="AJ548" s="63">
        <f>VLOOKUP($AC548,pTRAIT!$A:$X,12,FALSE)</f>
        <v>0</v>
      </c>
      <c r="AK548" s="63">
        <f>VLOOKUP($AC548,pTRAIT!$A:$X,13,FALSE)</f>
        <v>0</v>
      </c>
      <c r="AL548" s="63">
        <f>VLOOKUP($AC548,pTRAIT!$A:$X,14,FALSE)</f>
        <v>0</v>
      </c>
      <c r="AM548" s="63">
        <f>VLOOKUP($AC548,pTRAIT!$A:$X,15,FALSE)</f>
        <v>0</v>
      </c>
      <c r="AN548" s="63">
        <f>VLOOKUP($AC548,pTRAIT!$A:$X,16,FALSE)</f>
        <v>0</v>
      </c>
      <c r="AO548" s="63">
        <f>VLOOKUP($AC548,pTRAIT!$A:$X,17,FALSE)</f>
        <v>0</v>
      </c>
      <c r="AP548" s="63">
        <f>VLOOKUP($AC548,pTRAIT!$A:$X,18,FALSE)</f>
        <v>0</v>
      </c>
      <c r="AQ548" s="63">
        <f>VLOOKUP($AC548,pTRAIT!$A:$X,19,FALSE)</f>
        <v>0</v>
      </c>
      <c r="AR548" s="63">
        <f>VLOOKUP($AC548,pTRAIT!$A:$X,20,FALSE)</f>
        <v>0</v>
      </c>
      <c r="AS548" s="63">
        <f>VLOOKUP($AC548,pTRAIT!$A:$X,21,FALSE)</f>
        <v>0</v>
      </c>
      <c r="AT548" s="63">
        <f>VLOOKUP($AC548,pTRAIT!$A:$X,22,FALSE)</f>
        <v>0</v>
      </c>
      <c r="AU548" s="63">
        <f>VLOOKUP($AC548,pTRAIT!$A:$X,23,FALSE)</f>
        <v>0</v>
      </c>
      <c r="AV548" s="63">
        <f>VLOOKUP($AC548,pTRAIT!$A:$X,24,FALSE)</f>
        <v>0</v>
      </c>
    </row>
    <row r="549" spans="1:48" ht="12" hidden="1" customHeight="1" x14ac:dyDescent="0.2">
      <c r="A549" s="32">
        <v>959</v>
      </c>
      <c r="B549" s="33" t="s">
        <v>5</v>
      </c>
      <c r="C549" s="34">
        <v>1047</v>
      </c>
      <c r="D549" s="32" t="str">
        <f t="shared" si="8"/>
        <v>959X1047</v>
      </c>
      <c r="E549" s="49" t="s">
        <v>1619</v>
      </c>
      <c r="F549" s="61" t="s">
        <v>2172</v>
      </c>
      <c r="G549" s="41" t="s">
        <v>43</v>
      </c>
      <c r="H549" s="38"/>
      <c r="I549" s="32">
        <v>959</v>
      </c>
      <c r="J549" s="63">
        <f>VLOOKUP(I549,pTRAIT!A:B,2,FALSE)</f>
        <v>0</v>
      </c>
      <c r="K549" s="63" t="s">
        <v>2724</v>
      </c>
      <c r="L549" s="63"/>
      <c r="M549" s="63" t="s">
        <v>2437</v>
      </c>
      <c r="N549" s="63" t="s">
        <v>2730</v>
      </c>
      <c r="O549" s="63" t="s">
        <v>2431</v>
      </c>
      <c r="P549" s="63" t="s">
        <v>2732</v>
      </c>
      <c r="Q549" s="63" t="s">
        <v>2734</v>
      </c>
      <c r="R549" s="63" t="s">
        <v>2431</v>
      </c>
      <c r="S549" s="63" t="s">
        <v>2736</v>
      </c>
      <c r="T549" s="63" t="s">
        <v>2431</v>
      </c>
      <c r="U549" s="63" t="s">
        <v>2738</v>
      </c>
      <c r="V549" s="63" t="s">
        <v>2431</v>
      </c>
      <c r="W549" s="63" t="s">
        <v>2431</v>
      </c>
      <c r="X549" s="63" t="s">
        <v>2436</v>
      </c>
      <c r="Y549" s="63" t="s">
        <v>2740</v>
      </c>
      <c r="Z549" s="63"/>
      <c r="AA549" s="63" t="s">
        <v>2728</v>
      </c>
      <c r="AB549" s="63"/>
      <c r="AC549" s="34">
        <v>1047</v>
      </c>
      <c r="AD549" s="40" t="str">
        <f>VLOOKUP(AC549,pTRAIT!A:B,2,FALSE)</f>
        <v>EM5RTUeRo5So5Cf9Pu;NST=X / EM5RTRo5So5Cf9;NST=X</v>
      </c>
      <c r="AE549" s="63">
        <f>VLOOKUP($AC549,pTRAIT!$A:$X,7,FALSE)</f>
        <v>0</v>
      </c>
      <c r="AF549" s="63">
        <f>VLOOKUP($AC549,pTRAIT!$A:$X,8,FALSE)</f>
        <v>0</v>
      </c>
      <c r="AG549" s="63">
        <f>VLOOKUP($AC549,pTRAIT!$A:$X,9,FALSE)</f>
        <v>0</v>
      </c>
      <c r="AH549" s="63">
        <f>VLOOKUP($AC549,pTRAIT!$A:$X,10,FALSE)</f>
        <v>0</v>
      </c>
      <c r="AI549" s="63">
        <f>VLOOKUP($AC549,pTRAIT!$A:$X,11,FALSE)</f>
        <v>0</v>
      </c>
      <c r="AJ549" s="63">
        <f>VLOOKUP($AC549,pTRAIT!$A:$X,12,FALSE)</f>
        <v>0</v>
      </c>
      <c r="AK549" s="63">
        <f>VLOOKUP($AC549,pTRAIT!$A:$X,13,FALSE)</f>
        <v>0</v>
      </c>
      <c r="AL549" s="63">
        <f>VLOOKUP($AC549,pTRAIT!$A:$X,14,FALSE)</f>
        <v>0</v>
      </c>
      <c r="AM549" s="63">
        <f>VLOOKUP($AC549,pTRAIT!$A:$X,15,FALSE)</f>
        <v>0</v>
      </c>
      <c r="AN549" s="63">
        <f>VLOOKUP($AC549,pTRAIT!$A:$X,16,FALSE)</f>
        <v>0</v>
      </c>
      <c r="AO549" s="63">
        <f>VLOOKUP($AC549,pTRAIT!$A:$X,17,FALSE)</f>
        <v>0</v>
      </c>
      <c r="AP549" s="63">
        <f>VLOOKUP($AC549,pTRAIT!$A:$X,18,FALSE)</f>
        <v>0</v>
      </c>
      <c r="AQ549" s="63">
        <f>VLOOKUP($AC549,pTRAIT!$A:$X,19,FALSE)</f>
        <v>0</v>
      </c>
      <c r="AR549" s="63">
        <f>VLOOKUP($AC549,pTRAIT!$A:$X,20,FALSE)</f>
        <v>0</v>
      </c>
      <c r="AS549" s="63">
        <f>VLOOKUP($AC549,pTRAIT!$A:$X,21,FALSE)</f>
        <v>0</v>
      </c>
      <c r="AT549" s="63">
        <f>VLOOKUP($AC549,pTRAIT!$A:$X,22,FALSE)</f>
        <v>0</v>
      </c>
      <c r="AU549" s="63">
        <f>VLOOKUP($AC549,pTRAIT!$A:$X,23,FALSE)</f>
        <v>0</v>
      </c>
      <c r="AV549" s="63">
        <f>VLOOKUP($AC549,pTRAIT!$A:$X,24,FALSE)</f>
        <v>0</v>
      </c>
    </row>
    <row r="550" spans="1:48" ht="12" hidden="1" customHeight="1" x14ac:dyDescent="0.2">
      <c r="A550" s="32">
        <v>959</v>
      </c>
      <c r="B550" s="33" t="s">
        <v>5</v>
      </c>
      <c r="C550" s="34">
        <v>1048</v>
      </c>
      <c r="D550" s="32" t="str">
        <f t="shared" si="8"/>
        <v>959X1048</v>
      </c>
      <c r="E550" s="49" t="s">
        <v>1619</v>
      </c>
      <c r="F550" s="61" t="s">
        <v>2173</v>
      </c>
      <c r="G550" s="41" t="s">
        <v>43</v>
      </c>
      <c r="H550" s="38"/>
      <c r="I550" s="32">
        <v>959</v>
      </c>
      <c r="J550" s="63">
        <f>VLOOKUP(I550,pTRAIT!A:B,2,FALSE)</f>
        <v>0</v>
      </c>
      <c r="K550" s="63" t="s">
        <v>2724</v>
      </c>
      <c r="L550" s="63"/>
      <c r="M550" s="63" t="s">
        <v>2437</v>
      </c>
      <c r="N550" s="63" t="s">
        <v>2730</v>
      </c>
      <c r="O550" s="63" t="s">
        <v>2431</v>
      </c>
      <c r="P550" s="63" t="s">
        <v>2732</v>
      </c>
      <c r="Q550" s="63" t="s">
        <v>2734</v>
      </c>
      <c r="R550" s="63" t="s">
        <v>2431</v>
      </c>
      <c r="S550" s="63" t="s">
        <v>2736</v>
      </c>
      <c r="T550" s="63" t="s">
        <v>2431</v>
      </c>
      <c r="U550" s="63" t="s">
        <v>2738</v>
      </c>
      <c r="V550" s="63" t="s">
        <v>2431</v>
      </c>
      <c r="W550" s="63" t="s">
        <v>2431</v>
      </c>
      <c r="X550" s="63" t="s">
        <v>2436</v>
      </c>
      <c r="Y550" s="63" t="s">
        <v>2740</v>
      </c>
      <c r="Z550" s="63"/>
      <c r="AA550" s="63" t="s">
        <v>2728</v>
      </c>
      <c r="AB550" s="63"/>
      <c r="AC550" s="34">
        <v>1048</v>
      </c>
      <c r="AD550" s="40" t="str">
        <f>VLOOKUP(AC550,pTRAIT!A:B,2,FALSE)</f>
        <v>EM5RTUeRo5So5Cf9Pu;NST=X / EM5RTMi1So5(Cf9);NST=X</v>
      </c>
      <c r="AE550" s="63">
        <f>VLOOKUP($AC550,pTRAIT!$A:$X,7,FALSE)</f>
        <v>0</v>
      </c>
      <c r="AF550" s="63">
        <f>VLOOKUP($AC550,pTRAIT!$A:$X,8,FALSE)</f>
        <v>0</v>
      </c>
      <c r="AG550" s="63">
        <f>VLOOKUP($AC550,pTRAIT!$A:$X,9,FALSE)</f>
        <v>0</v>
      </c>
      <c r="AH550" s="63">
        <f>VLOOKUP($AC550,pTRAIT!$A:$X,10,FALSE)</f>
        <v>0</v>
      </c>
      <c r="AI550" s="63">
        <f>VLOOKUP($AC550,pTRAIT!$A:$X,11,FALSE)</f>
        <v>0</v>
      </c>
      <c r="AJ550" s="63">
        <f>VLOOKUP($AC550,pTRAIT!$A:$X,12,FALSE)</f>
        <v>0</v>
      </c>
      <c r="AK550" s="63">
        <f>VLOOKUP($AC550,pTRAIT!$A:$X,13,FALSE)</f>
        <v>0</v>
      </c>
      <c r="AL550" s="63">
        <f>VLOOKUP($AC550,pTRAIT!$A:$X,14,FALSE)</f>
        <v>0</v>
      </c>
      <c r="AM550" s="63">
        <f>VLOOKUP($AC550,pTRAIT!$A:$X,15,FALSE)</f>
        <v>0</v>
      </c>
      <c r="AN550" s="63">
        <f>VLOOKUP($AC550,pTRAIT!$A:$X,16,FALSE)</f>
        <v>0</v>
      </c>
      <c r="AO550" s="63">
        <f>VLOOKUP($AC550,pTRAIT!$A:$X,17,FALSE)</f>
        <v>0</v>
      </c>
      <c r="AP550" s="63">
        <f>VLOOKUP($AC550,pTRAIT!$A:$X,18,FALSE)</f>
        <v>0</v>
      </c>
      <c r="AQ550" s="63">
        <f>VLOOKUP($AC550,pTRAIT!$A:$X,19,FALSE)</f>
        <v>0</v>
      </c>
      <c r="AR550" s="63">
        <f>VLOOKUP($AC550,pTRAIT!$A:$X,20,FALSE)</f>
        <v>0</v>
      </c>
      <c r="AS550" s="63">
        <f>VLOOKUP($AC550,pTRAIT!$A:$X,21,FALSE)</f>
        <v>0</v>
      </c>
      <c r="AT550" s="63">
        <f>VLOOKUP($AC550,pTRAIT!$A:$X,22,FALSE)</f>
        <v>0</v>
      </c>
      <c r="AU550" s="63">
        <f>VLOOKUP($AC550,pTRAIT!$A:$X,23,FALSE)</f>
        <v>0</v>
      </c>
      <c r="AV550" s="63">
        <f>VLOOKUP($AC550,pTRAIT!$A:$X,24,FALSE)</f>
        <v>0</v>
      </c>
    </row>
    <row r="551" spans="1:48" ht="12" hidden="1" customHeight="1" x14ac:dyDescent="0.2">
      <c r="A551" s="32">
        <v>1066</v>
      </c>
      <c r="B551" s="33" t="s">
        <v>5</v>
      </c>
      <c r="C551" s="34">
        <v>1151</v>
      </c>
      <c r="D551" s="32" t="str">
        <f t="shared" si="8"/>
        <v>1066X1151</v>
      </c>
      <c r="E551" s="50" t="s">
        <v>1620</v>
      </c>
      <c r="F551" s="61" t="s">
        <v>2174</v>
      </c>
      <c r="G551" s="41" t="s">
        <v>43</v>
      </c>
      <c r="H551" s="38"/>
      <c r="I551" s="32">
        <v>1066</v>
      </c>
      <c r="J551" s="63">
        <f>VLOOKUP(I551,pTRAIT!A:B,2,FALSE)</f>
        <v>0</v>
      </c>
      <c r="K551" s="63" t="s">
        <v>2724</v>
      </c>
      <c r="L551" s="63"/>
      <c r="M551" s="63" t="s">
        <v>2437</v>
      </c>
      <c r="N551" s="63" t="s">
        <v>2730</v>
      </c>
      <c r="O551" s="63" t="s">
        <v>2431</v>
      </c>
      <c r="P551" s="63" t="s">
        <v>2732</v>
      </c>
      <c r="Q551" s="63" t="s">
        <v>2734</v>
      </c>
      <c r="R551" s="63" t="s">
        <v>2431</v>
      </c>
      <c r="S551" s="63" t="s">
        <v>2736</v>
      </c>
      <c r="T551" s="63" t="s">
        <v>2431</v>
      </c>
      <c r="U551" s="63" t="s">
        <v>2738</v>
      </c>
      <c r="V551" s="63" t="s">
        <v>2431</v>
      </c>
      <c r="W551" s="63" t="s">
        <v>2431</v>
      </c>
      <c r="X551" s="63" t="s">
        <v>2431</v>
      </c>
      <c r="Y551" s="63" t="s">
        <v>2431</v>
      </c>
      <c r="Z551" s="63"/>
      <c r="AA551" s="63" t="s">
        <v>2728</v>
      </c>
      <c r="AB551" s="63"/>
      <c r="AC551" s="34">
        <v>1151</v>
      </c>
      <c r="AD551" s="40" t="str">
        <f>VLOOKUP(AC551,pTRAIT!A:B,2,FALSE)</f>
        <v>EM5RTUeRo5So5;NST=X / EM5RTCM5Pu;NST=X</v>
      </c>
      <c r="AE551" s="63">
        <f>VLOOKUP($AC551,pTRAIT!$A:$X,7,FALSE)</f>
        <v>0</v>
      </c>
      <c r="AF551" s="63">
        <f>VLOOKUP($AC551,pTRAIT!$A:$X,8,FALSE)</f>
        <v>0</v>
      </c>
      <c r="AG551" s="63">
        <f>VLOOKUP($AC551,pTRAIT!$A:$X,9,FALSE)</f>
        <v>0</v>
      </c>
      <c r="AH551" s="63">
        <f>VLOOKUP($AC551,pTRAIT!$A:$X,10,FALSE)</f>
        <v>0</v>
      </c>
      <c r="AI551" s="63">
        <f>VLOOKUP($AC551,pTRAIT!$A:$X,11,FALSE)</f>
        <v>0</v>
      </c>
      <c r="AJ551" s="63">
        <f>VLOOKUP($AC551,pTRAIT!$A:$X,12,FALSE)</f>
        <v>0</v>
      </c>
      <c r="AK551" s="63">
        <f>VLOOKUP($AC551,pTRAIT!$A:$X,13,FALSE)</f>
        <v>0</v>
      </c>
      <c r="AL551" s="63">
        <f>VLOOKUP($AC551,pTRAIT!$A:$X,14,FALSE)</f>
        <v>0</v>
      </c>
      <c r="AM551" s="63">
        <f>VLOOKUP($AC551,pTRAIT!$A:$X,15,FALSE)</f>
        <v>0</v>
      </c>
      <c r="AN551" s="63">
        <f>VLOOKUP($AC551,pTRAIT!$A:$X,16,FALSE)</f>
        <v>0</v>
      </c>
      <c r="AO551" s="63">
        <f>VLOOKUP($AC551,pTRAIT!$A:$X,17,FALSE)</f>
        <v>0</v>
      </c>
      <c r="AP551" s="63">
        <f>VLOOKUP($AC551,pTRAIT!$A:$X,18,FALSE)</f>
        <v>0</v>
      </c>
      <c r="AQ551" s="63">
        <f>VLOOKUP($AC551,pTRAIT!$A:$X,19,FALSE)</f>
        <v>0</v>
      </c>
      <c r="AR551" s="63">
        <f>VLOOKUP($AC551,pTRAIT!$A:$X,20,FALSE)</f>
        <v>0</v>
      </c>
      <c r="AS551" s="63">
        <f>VLOOKUP($AC551,pTRAIT!$A:$X,21,FALSE)</f>
        <v>0</v>
      </c>
      <c r="AT551" s="63">
        <f>VLOOKUP($AC551,pTRAIT!$A:$X,22,FALSE)</f>
        <v>0</v>
      </c>
      <c r="AU551" s="63">
        <f>VLOOKUP($AC551,pTRAIT!$A:$X,23,FALSE)</f>
        <v>0</v>
      </c>
      <c r="AV551" s="63">
        <f>VLOOKUP($AC551,pTRAIT!$A:$X,24,FALSE)</f>
        <v>0</v>
      </c>
    </row>
    <row r="552" spans="1:48" ht="12" hidden="1" customHeight="1" x14ac:dyDescent="0.2">
      <c r="A552" s="32">
        <v>1066</v>
      </c>
      <c r="B552" s="33" t="s">
        <v>5</v>
      </c>
      <c r="C552" s="34">
        <v>1152</v>
      </c>
      <c r="D552" s="32" t="str">
        <f t="shared" si="8"/>
        <v>1066X1152</v>
      </c>
      <c r="E552" s="50" t="s">
        <v>1620</v>
      </c>
      <c r="F552" s="61" t="s">
        <v>2175</v>
      </c>
      <c r="G552" s="41" t="s">
        <v>43</v>
      </c>
      <c r="H552" s="38"/>
      <c r="I552" s="32">
        <v>1066</v>
      </c>
      <c r="J552" s="63">
        <f>VLOOKUP(I552,pTRAIT!A:B,2,FALSE)</f>
        <v>0</v>
      </c>
      <c r="K552" s="63" t="s">
        <v>2724</v>
      </c>
      <c r="L552" s="63"/>
      <c r="M552" s="63" t="s">
        <v>2437</v>
      </c>
      <c r="N552" s="63" t="s">
        <v>2730</v>
      </c>
      <c r="O552" s="63" t="s">
        <v>2431</v>
      </c>
      <c r="P552" s="63" t="s">
        <v>2732</v>
      </c>
      <c r="Q552" s="63" t="s">
        <v>2734</v>
      </c>
      <c r="R552" s="63" t="s">
        <v>2431</v>
      </c>
      <c r="S552" s="63" t="s">
        <v>2736</v>
      </c>
      <c r="T552" s="63" t="s">
        <v>2431</v>
      </c>
      <c r="U552" s="63" t="s">
        <v>2738</v>
      </c>
      <c r="V552" s="63" t="s">
        <v>2431</v>
      </c>
      <c r="W552" s="63" t="s">
        <v>2431</v>
      </c>
      <c r="X552" s="63" t="s">
        <v>2431</v>
      </c>
      <c r="Y552" s="63" t="s">
        <v>2431</v>
      </c>
      <c r="Z552" s="63"/>
      <c r="AA552" s="63" t="s">
        <v>2728</v>
      </c>
      <c r="AB552" s="63"/>
      <c r="AC552" s="34">
        <v>1152</v>
      </c>
      <c r="AD552" s="40" t="str">
        <f>VLOOKUP(AC552,pTRAIT!A:B,2,FALSE)</f>
        <v>EM5RTUeRo5So5;NST=X / EM5RTCM5Pu;NST=X</v>
      </c>
      <c r="AE552" s="63">
        <f>VLOOKUP($AC552,pTRAIT!$A:$X,7,FALSE)</f>
        <v>0</v>
      </c>
      <c r="AF552" s="63">
        <f>VLOOKUP($AC552,pTRAIT!$A:$X,8,FALSE)</f>
        <v>0</v>
      </c>
      <c r="AG552" s="63">
        <f>VLOOKUP($AC552,pTRAIT!$A:$X,9,FALSE)</f>
        <v>0</v>
      </c>
      <c r="AH552" s="63">
        <f>VLOOKUP($AC552,pTRAIT!$A:$X,10,FALSE)</f>
        <v>0</v>
      </c>
      <c r="AI552" s="63">
        <f>VLOOKUP($AC552,pTRAIT!$A:$X,11,FALSE)</f>
        <v>0</v>
      </c>
      <c r="AJ552" s="63">
        <f>VLOOKUP($AC552,pTRAIT!$A:$X,12,FALSE)</f>
        <v>0</v>
      </c>
      <c r="AK552" s="63">
        <f>VLOOKUP($AC552,pTRAIT!$A:$X,13,FALSE)</f>
        <v>0</v>
      </c>
      <c r="AL552" s="63">
        <f>VLOOKUP($AC552,pTRAIT!$A:$X,14,FALSE)</f>
        <v>0</v>
      </c>
      <c r="AM552" s="63">
        <f>VLOOKUP($AC552,pTRAIT!$A:$X,15,FALSE)</f>
        <v>0</v>
      </c>
      <c r="AN552" s="63">
        <f>VLOOKUP($AC552,pTRAIT!$A:$X,16,FALSE)</f>
        <v>0</v>
      </c>
      <c r="AO552" s="63">
        <f>VLOOKUP($AC552,pTRAIT!$A:$X,17,FALSE)</f>
        <v>0</v>
      </c>
      <c r="AP552" s="63">
        <f>VLOOKUP($AC552,pTRAIT!$A:$X,18,FALSE)</f>
        <v>0</v>
      </c>
      <c r="AQ552" s="63">
        <f>VLOOKUP($AC552,pTRAIT!$A:$X,19,FALSE)</f>
        <v>0</v>
      </c>
      <c r="AR552" s="63">
        <f>VLOOKUP($AC552,pTRAIT!$A:$X,20,FALSE)</f>
        <v>0</v>
      </c>
      <c r="AS552" s="63">
        <f>VLOOKUP($AC552,pTRAIT!$A:$X,21,FALSE)</f>
        <v>0</v>
      </c>
      <c r="AT552" s="63">
        <f>VLOOKUP($AC552,pTRAIT!$A:$X,22,FALSE)</f>
        <v>0</v>
      </c>
      <c r="AU552" s="63">
        <f>VLOOKUP($AC552,pTRAIT!$A:$X,23,FALSE)</f>
        <v>0</v>
      </c>
      <c r="AV552" s="63">
        <f>VLOOKUP($AC552,pTRAIT!$A:$X,24,FALSE)</f>
        <v>0</v>
      </c>
    </row>
    <row r="553" spans="1:48" ht="12" hidden="1" customHeight="1" x14ac:dyDescent="0.2">
      <c r="A553" s="32">
        <v>1066</v>
      </c>
      <c r="B553" s="33" t="s">
        <v>5</v>
      </c>
      <c r="C553" s="34">
        <v>1156</v>
      </c>
      <c r="D553" s="32" t="str">
        <f t="shared" si="8"/>
        <v>1066X1156</v>
      </c>
      <c r="E553" s="50" t="s">
        <v>1620</v>
      </c>
      <c r="F553" s="61" t="s">
        <v>2176</v>
      </c>
      <c r="G553" s="41" t="s">
        <v>43</v>
      </c>
      <c r="H553" s="38"/>
      <c r="I553" s="32">
        <v>1066</v>
      </c>
      <c r="J553" s="63">
        <f>VLOOKUP(I553,pTRAIT!A:B,2,FALSE)</f>
        <v>0</v>
      </c>
      <c r="K553" s="63" t="s">
        <v>2724</v>
      </c>
      <c r="L553" s="63"/>
      <c r="M553" s="63" t="s">
        <v>2437</v>
      </c>
      <c r="N553" s="63" t="s">
        <v>2730</v>
      </c>
      <c r="O553" s="63" t="s">
        <v>2431</v>
      </c>
      <c r="P553" s="63" t="s">
        <v>2732</v>
      </c>
      <c r="Q553" s="63" t="s">
        <v>2734</v>
      </c>
      <c r="R553" s="63" t="s">
        <v>2431</v>
      </c>
      <c r="S553" s="63" t="s">
        <v>2736</v>
      </c>
      <c r="T553" s="63" t="s">
        <v>2431</v>
      </c>
      <c r="U553" s="63" t="s">
        <v>2738</v>
      </c>
      <c r="V553" s="63" t="s">
        <v>2431</v>
      </c>
      <c r="W553" s="63" t="s">
        <v>2431</v>
      </c>
      <c r="X553" s="63" t="s">
        <v>2431</v>
      </c>
      <c r="Y553" s="63" t="s">
        <v>2431</v>
      </c>
      <c r="Z553" s="63"/>
      <c r="AA553" s="63" t="s">
        <v>2728</v>
      </c>
      <c r="AB553" s="63"/>
      <c r="AC553" s="34">
        <v>1156</v>
      </c>
      <c r="AD553" s="40" t="str">
        <f>VLOOKUP(AC553,pTRAIT!A:B,2,FALSE)</f>
        <v>EM5RTUeRo5So5;NST=X / EM5RTCM5Ro5So5Pu;NST=X</v>
      </c>
      <c r="AE553" s="63">
        <f>VLOOKUP($AC553,pTRAIT!$A:$X,7,FALSE)</f>
        <v>0</v>
      </c>
      <c r="AF553" s="63">
        <f>VLOOKUP($AC553,pTRAIT!$A:$X,8,FALSE)</f>
        <v>0</v>
      </c>
      <c r="AG553" s="63">
        <f>VLOOKUP($AC553,pTRAIT!$A:$X,9,FALSE)</f>
        <v>0</v>
      </c>
      <c r="AH553" s="63">
        <f>VLOOKUP($AC553,pTRAIT!$A:$X,10,FALSE)</f>
        <v>0</v>
      </c>
      <c r="AI553" s="63">
        <f>VLOOKUP($AC553,pTRAIT!$A:$X,11,FALSE)</f>
        <v>0</v>
      </c>
      <c r="AJ553" s="63">
        <f>VLOOKUP($AC553,pTRAIT!$A:$X,12,FALSE)</f>
        <v>0</v>
      </c>
      <c r="AK553" s="63">
        <f>VLOOKUP($AC553,pTRAIT!$A:$X,13,FALSE)</f>
        <v>0</v>
      </c>
      <c r="AL553" s="63">
        <f>VLOOKUP($AC553,pTRAIT!$A:$X,14,FALSE)</f>
        <v>0</v>
      </c>
      <c r="AM553" s="63">
        <f>VLOOKUP($AC553,pTRAIT!$A:$X,15,FALSE)</f>
        <v>0</v>
      </c>
      <c r="AN553" s="63">
        <f>VLOOKUP($AC553,pTRAIT!$A:$X,16,FALSE)</f>
        <v>0</v>
      </c>
      <c r="AO553" s="63">
        <f>VLOOKUP($AC553,pTRAIT!$A:$X,17,FALSE)</f>
        <v>0</v>
      </c>
      <c r="AP553" s="63">
        <f>VLOOKUP($AC553,pTRAIT!$A:$X,18,FALSE)</f>
        <v>0</v>
      </c>
      <c r="AQ553" s="63">
        <f>VLOOKUP($AC553,pTRAIT!$A:$X,19,FALSE)</f>
        <v>0</v>
      </c>
      <c r="AR553" s="63">
        <f>VLOOKUP($AC553,pTRAIT!$A:$X,20,FALSE)</f>
        <v>0</v>
      </c>
      <c r="AS553" s="63">
        <f>VLOOKUP($AC553,pTRAIT!$A:$X,21,FALSE)</f>
        <v>0</v>
      </c>
      <c r="AT553" s="63">
        <f>VLOOKUP($AC553,pTRAIT!$A:$X,22,FALSE)</f>
        <v>0</v>
      </c>
      <c r="AU553" s="63">
        <f>VLOOKUP($AC553,pTRAIT!$A:$X,23,FALSE)</f>
        <v>0</v>
      </c>
      <c r="AV553" s="63">
        <f>VLOOKUP($AC553,pTRAIT!$A:$X,24,FALSE)</f>
        <v>0</v>
      </c>
    </row>
    <row r="554" spans="1:48" ht="12" hidden="1" customHeight="1" x14ac:dyDescent="0.2">
      <c r="A554" s="32">
        <v>1066</v>
      </c>
      <c r="B554" s="33" t="s">
        <v>5</v>
      </c>
      <c r="C554" s="34">
        <v>1158</v>
      </c>
      <c r="D554" s="32" t="str">
        <f t="shared" si="8"/>
        <v>1066X1158</v>
      </c>
      <c r="E554" s="50" t="s">
        <v>1620</v>
      </c>
      <c r="F554" s="61" t="s">
        <v>2177</v>
      </c>
      <c r="G554" s="41" t="s">
        <v>43</v>
      </c>
      <c r="H554" s="38"/>
      <c r="I554" s="32">
        <v>1066</v>
      </c>
      <c r="J554" s="63">
        <f>VLOOKUP(I554,pTRAIT!A:B,2,FALSE)</f>
        <v>0</v>
      </c>
      <c r="K554" s="63" t="s">
        <v>2724</v>
      </c>
      <c r="L554" s="63"/>
      <c r="M554" s="63" t="s">
        <v>2437</v>
      </c>
      <c r="N554" s="63" t="s">
        <v>2730</v>
      </c>
      <c r="O554" s="63" t="s">
        <v>2431</v>
      </c>
      <c r="P554" s="63" t="s">
        <v>2732</v>
      </c>
      <c r="Q554" s="63" t="s">
        <v>2734</v>
      </c>
      <c r="R554" s="63" t="s">
        <v>2431</v>
      </c>
      <c r="S554" s="63" t="s">
        <v>2736</v>
      </c>
      <c r="T554" s="63" t="s">
        <v>2431</v>
      </c>
      <c r="U554" s="63" t="s">
        <v>2738</v>
      </c>
      <c r="V554" s="63" t="s">
        <v>2431</v>
      </c>
      <c r="W554" s="63" t="s">
        <v>2431</v>
      </c>
      <c r="X554" s="63" t="s">
        <v>2431</v>
      </c>
      <c r="Y554" s="63" t="s">
        <v>2431</v>
      </c>
      <c r="Z554" s="63"/>
      <c r="AA554" s="63" t="s">
        <v>2728</v>
      </c>
      <c r="AB554" s="63"/>
      <c r="AC554" s="34">
        <v>1158</v>
      </c>
      <c r="AD554" s="40" t="str">
        <f>VLOOKUP(AC554,pTRAIT!A:B,2,FALSE)</f>
        <v>EM5RTUeRo5So5;NST=X / EM5RTCM5Ro5So5Pu;NST=X</v>
      </c>
      <c r="AE554" s="63">
        <f>VLOOKUP($AC554,pTRAIT!$A:$X,7,FALSE)</f>
        <v>0</v>
      </c>
      <c r="AF554" s="63">
        <f>VLOOKUP($AC554,pTRAIT!$A:$X,8,FALSE)</f>
        <v>0</v>
      </c>
      <c r="AG554" s="63">
        <f>VLOOKUP($AC554,pTRAIT!$A:$X,9,FALSE)</f>
        <v>0</v>
      </c>
      <c r="AH554" s="63">
        <f>VLOOKUP($AC554,pTRAIT!$A:$X,10,FALSE)</f>
        <v>0</v>
      </c>
      <c r="AI554" s="63">
        <f>VLOOKUP($AC554,pTRAIT!$A:$X,11,FALSE)</f>
        <v>0</v>
      </c>
      <c r="AJ554" s="63">
        <f>VLOOKUP($AC554,pTRAIT!$A:$X,12,FALSE)</f>
        <v>0</v>
      </c>
      <c r="AK554" s="63">
        <f>VLOOKUP($AC554,pTRAIT!$A:$X,13,FALSE)</f>
        <v>0</v>
      </c>
      <c r="AL554" s="63">
        <f>VLOOKUP($AC554,pTRAIT!$A:$X,14,FALSE)</f>
        <v>0</v>
      </c>
      <c r="AM554" s="63">
        <f>VLOOKUP($AC554,pTRAIT!$A:$X,15,FALSE)</f>
        <v>0</v>
      </c>
      <c r="AN554" s="63">
        <f>VLOOKUP($AC554,pTRAIT!$A:$X,16,FALSE)</f>
        <v>0</v>
      </c>
      <c r="AO554" s="63">
        <f>VLOOKUP($AC554,pTRAIT!$A:$X,17,FALSE)</f>
        <v>0</v>
      </c>
      <c r="AP554" s="63">
        <f>VLOOKUP($AC554,pTRAIT!$A:$X,18,FALSE)</f>
        <v>0</v>
      </c>
      <c r="AQ554" s="63">
        <f>VLOOKUP($AC554,pTRAIT!$A:$X,19,FALSE)</f>
        <v>0</v>
      </c>
      <c r="AR554" s="63">
        <f>VLOOKUP($AC554,pTRAIT!$A:$X,20,FALSE)</f>
        <v>0</v>
      </c>
      <c r="AS554" s="63">
        <f>VLOOKUP($AC554,pTRAIT!$A:$X,21,FALSE)</f>
        <v>0</v>
      </c>
      <c r="AT554" s="63">
        <f>VLOOKUP($AC554,pTRAIT!$A:$X,22,FALSE)</f>
        <v>0</v>
      </c>
      <c r="AU554" s="63">
        <f>VLOOKUP($AC554,pTRAIT!$A:$X,23,FALSE)</f>
        <v>0</v>
      </c>
      <c r="AV554" s="63">
        <f>VLOOKUP($AC554,pTRAIT!$A:$X,24,FALSE)</f>
        <v>0</v>
      </c>
    </row>
    <row r="555" spans="1:48" ht="12" hidden="1" customHeight="1" x14ac:dyDescent="0.2">
      <c r="A555" s="32">
        <v>1066</v>
      </c>
      <c r="B555" s="33" t="s">
        <v>5</v>
      </c>
      <c r="C555" s="34">
        <v>1160</v>
      </c>
      <c r="D555" s="32" t="str">
        <f t="shared" si="8"/>
        <v>1066X1160</v>
      </c>
      <c r="E555" s="50" t="s">
        <v>1620</v>
      </c>
      <c r="F555" s="61" t="s">
        <v>2178</v>
      </c>
      <c r="G555" s="41" t="s">
        <v>43</v>
      </c>
      <c r="H555" s="38"/>
      <c r="I555" s="32">
        <v>1066</v>
      </c>
      <c r="J555" s="63">
        <f>VLOOKUP(I555,pTRAIT!A:B,2,FALSE)</f>
        <v>0</v>
      </c>
      <c r="K555" s="63" t="s">
        <v>2724</v>
      </c>
      <c r="L555" s="63"/>
      <c r="M555" s="63" t="s">
        <v>2437</v>
      </c>
      <c r="N555" s="63" t="s">
        <v>2730</v>
      </c>
      <c r="O555" s="63" t="s">
        <v>2431</v>
      </c>
      <c r="P555" s="63" t="s">
        <v>2732</v>
      </c>
      <c r="Q555" s="63" t="s">
        <v>2734</v>
      </c>
      <c r="R555" s="63" t="s">
        <v>2431</v>
      </c>
      <c r="S555" s="63" t="s">
        <v>2736</v>
      </c>
      <c r="T555" s="63" t="s">
        <v>2431</v>
      </c>
      <c r="U555" s="63" t="s">
        <v>2738</v>
      </c>
      <c r="V555" s="63" t="s">
        <v>2431</v>
      </c>
      <c r="W555" s="63" t="s">
        <v>2431</v>
      </c>
      <c r="X555" s="63" t="s">
        <v>2431</v>
      </c>
      <c r="Y555" s="63" t="s">
        <v>2431</v>
      </c>
      <c r="Z555" s="63"/>
      <c r="AA555" s="63" t="s">
        <v>2728</v>
      </c>
      <c r="AB555" s="63"/>
      <c r="AC555" s="34">
        <v>1160</v>
      </c>
      <c r="AD555" s="40" t="str">
        <f>VLOOKUP(AC555,pTRAIT!A:B,2,FALSE)</f>
        <v>EM5RTUeRo5So5;NST=X / EM5RTCM5Pu;NST=X</v>
      </c>
      <c r="AE555" s="63">
        <f>VLOOKUP($AC555,pTRAIT!$A:$X,7,FALSE)</f>
        <v>0</v>
      </c>
      <c r="AF555" s="63">
        <f>VLOOKUP($AC555,pTRAIT!$A:$X,8,FALSE)</f>
        <v>0</v>
      </c>
      <c r="AG555" s="63">
        <f>VLOOKUP($AC555,pTRAIT!$A:$X,9,FALSE)</f>
        <v>0</v>
      </c>
      <c r="AH555" s="63">
        <f>VLOOKUP($AC555,pTRAIT!$A:$X,10,FALSE)</f>
        <v>0</v>
      </c>
      <c r="AI555" s="63">
        <f>VLOOKUP($AC555,pTRAIT!$A:$X,11,FALSE)</f>
        <v>0</v>
      </c>
      <c r="AJ555" s="63">
        <f>VLOOKUP($AC555,pTRAIT!$A:$X,12,FALSE)</f>
        <v>0</v>
      </c>
      <c r="AK555" s="63">
        <f>VLOOKUP($AC555,pTRAIT!$A:$X,13,FALSE)</f>
        <v>0</v>
      </c>
      <c r="AL555" s="63">
        <f>VLOOKUP($AC555,pTRAIT!$A:$X,14,FALSE)</f>
        <v>0</v>
      </c>
      <c r="AM555" s="63">
        <f>VLOOKUP($AC555,pTRAIT!$A:$X,15,FALSE)</f>
        <v>0</v>
      </c>
      <c r="AN555" s="63">
        <f>VLOOKUP($AC555,pTRAIT!$A:$X,16,FALSE)</f>
        <v>0</v>
      </c>
      <c r="AO555" s="63">
        <f>VLOOKUP($AC555,pTRAIT!$A:$X,17,FALSE)</f>
        <v>0</v>
      </c>
      <c r="AP555" s="63">
        <f>VLOOKUP($AC555,pTRAIT!$A:$X,18,FALSE)</f>
        <v>0</v>
      </c>
      <c r="AQ555" s="63">
        <f>VLOOKUP($AC555,pTRAIT!$A:$X,19,FALSE)</f>
        <v>0</v>
      </c>
      <c r="AR555" s="63">
        <f>VLOOKUP($AC555,pTRAIT!$A:$X,20,FALSE)</f>
        <v>0</v>
      </c>
      <c r="AS555" s="63">
        <f>VLOOKUP($AC555,pTRAIT!$A:$X,21,FALSE)</f>
        <v>0</v>
      </c>
      <c r="AT555" s="63">
        <f>VLOOKUP($AC555,pTRAIT!$A:$X,22,FALSE)</f>
        <v>0</v>
      </c>
      <c r="AU555" s="63">
        <f>VLOOKUP($AC555,pTRAIT!$A:$X,23,FALSE)</f>
        <v>0</v>
      </c>
      <c r="AV555" s="63">
        <f>VLOOKUP($AC555,pTRAIT!$A:$X,24,FALSE)</f>
        <v>0</v>
      </c>
    </row>
    <row r="556" spans="1:48" ht="12" hidden="1" customHeight="1" x14ac:dyDescent="0.2">
      <c r="A556" s="32">
        <v>1066</v>
      </c>
      <c r="B556" s="33" t="s">
        <v>5</v>
      </c>
      <c r="C556" s="34">
        <v>1162</v>
      </c>
      <c r="D556" s="32" t="str">
        <f t="shared" si="8"/>
        <v>1066X1162</v>
      </c>
      <c r="E556" s="50" t="s">
        <v>1620</v>
      </c>
      <c r="F556" s="61" t="s">
        <v>2179</v>
      </c>
      <c r="G556" s="41" t="s">
        <v>43</v>
      </c>
      <c r="H556" s="38"/>
      <c r="I556" s="32">
        <v>1066</v>
      </c>
      <c r="J556" s="63">
        <f>VLOOKUP(I556,pTRAIT!A:B,2,FALSE)</f>
        <v>0</v>
      </c>
      <c r="K556" s="63" t="s">
        <v>2724</v>
      </c>
      <c r="L556" s="63"/>
      <c r="M556" s="63" t="s">
        <v>2437</v>
      </c>
      <c r="N556" s="63" t="s">
        <v>2730</v>
      </c>
      <c r="O556" s="63" t="s">
        <v>2431</v>
      </c>
      <c r="P556" s="63" t="s">
        <v>2732</v>
      </c>
      <c r="Q556" s="63" t="s">
        <v>2734</v>
      </c>
      <c r="R556" s="63" t="s">
        <v>2431</v>
      </c>
      <c r="S556" s="63" t="s">
        <v>2736</v>
      </c>
      <c r="T556" s="63" t="s">
        <v>2431</v>
      </c>
      <c r="U556" s="63" t="s">
        <v>2738</v>
      </c>
      <c r="V556" s="63" t="s">
        <v>2431</v>
      </c>
      <c r="W556" s="63" t="s">
        <v>2431</v>
      </c>
      <c r="X556" s="63" t="s">
        <v>2431</v>
      </c>
      <c r="Y556" s="63" t="s">
        <v>2431</v>
      </c>
      <c r="Z556" s="63"/>
      <c r="AA556" s="63" t="s">
        <v>2728</v>
      </c>
      <c r="AB556" s="63"/>
      <c r="AC556" s="34">
        <v>1162</v>
      </c>
      <c r="AD556" s="40" t="str">
        <f>VLOOKUP(AC556,pTRAIT!A:B,2,FALSE)</f>
        <v>EM5RTUeRo5So5;NST=X / EM5RTCM5So5Pu;NST=X</v>
      </c>
      <c r="AE556" s="63">
        <f>VLOOKUP($AC556,pTRAIT!$A:$X,7,FALSE)</f>
        <v>0</v>
      </c>
      <c r="AF556" s="63">
        <f>VLOOKUP($AC556,pTRAIT!$A:$X,8,FALSE)</f>
        <v>0</v>
      </c>
      <c r="AG556" s="63">
        <f>VLOOKUP($AC556,pTRAIT!$A:$X,9,FALSE)</f>
        <v>0</v>
      </c>
      <c r="AH556" s="63">
        <f>VLOOKUP($AC556,pTRAIT!$A:$X,10,FALSE)</f>
        <v>0</v>
      </c>
      <c r="AI556" s="63">
        <f>VLOOKUP($AC556,pTRAIT!$A:$X,11,FALSE)</f>
        <v>0</v>
      </c>
      <c r="AJ556" s="63">
        <f>VLOOKUP($AC556,pTRAIT!$A:$X,12,FALSE)</f>
        <v>0</v>
      </c>
      <c r="AK556" s="63">
        <f>VLOOKUP($AC556,pTRAIT!$A:$X,13,FALSE)</f>
        <v>0</v>
      </c>
      <c r="AL556" s="63">
        <f>VLOOKUP($AC556,pTRAIT!$A:$X,14,FALSE)</f>
        <v>0</v>
      </c>
      <c r="AM556" s="63">
        <f>VLOOKUP($AC556,pTRAIT!$A:$X,15,FALSE)</f>
        <v>0</v>
      </c>
      <c r="AN556" s="63">
        <f>VLOOKUP($AC556,pTRAIT!$A:$X,16,FALSE)</f>
        <v>0</v>
      </c>
      <c r="AO556" s="63">
        <f>VLOOKUP($AC556,pTRAIT!$A:$X,17,FALSE)</f>
        <v>0</v>
      </c>
      <c r="AP556" s="63">
        <f>VLOOKUP($AC556,pTRAIT!$A:$X,18,FALSE)</f>
        <v>0</v>
      </c>
      <c r="AQ556" s="63">
        <f>VLOOKUP($AC556,pTRAIT!$A:$X,19,FALSE)</f>
        <v>0</v>
      </c>
      <c r="AR556" s="63">
        <f>VLOOKUP($AC556,pTRAIT!$A:$X,20,FALSE)</f>
        <v>0</v>
      </c>
      <c r="AS556" s="63">
        <f>VLOOKUP($AC556,pTRAIT!$A:$X,21,FALSE)</f>
        <v>0</v>
      </c>
      <c r="AT556" s="63">
        <f>VLOOKUP($AC556,pTRAIT!$A:$X,22,FALSE)</f>
        <v>0</v>
      </c>
      <c r="AU556" s="63">
        <f>VLOOKUP($AC556,pTRAIT!$A:$X,23,FALSE)</f>
        <v>0</v>
      </c>
      <c r="AV556" s="63">
        <f>VLOOKUP($AC556,pTRAIT!$A:$X,24,FALSE)</f>
        <v>0</v>
      </c>
    </row>
    <row r="557" spans="1:48" ht="12" hidden="1" customHeight="1" x14ac:dyDescent="0.2">
      <c r="A557" s="32">
        <v>1066</v>
      </c>
      <c r="B557" s="33" t="s">
        <v>5</v>
      </c>
      <c r="C557" s="34">
        <v>1163</v>
      </c>
      <c r="D557" s="32" t="str">
        <f t="shared" si="8"/>
        <v>1066X1163</v>
      </c>
      <c r="E557" s="50" t="s">
        <v>1620</v>
      </c>
      <c r="F557" s="61" t="s">
        <v>2180</v>
      </c>
      <c r="G557" s="41" t="s">
        <v>43</v>
      </c>
      <c r="H557" s="38"/>
      <c r="I557" s="32">
        <v>1066</v>
      </c>
      <c r="J557" s="63">
        <f>VLOOKUP(I557,pTRAIT!A:B,2,FALSE)</f>
        <v>0</v>
      </c>
      <c r="K557" s="63" t="s">
        <v>2724</v>
      </c>
      <c r="L557" s="63"/>
      <c r="M557" s="63" t="s">
        <v>2437</v>
      </c>
      <c r="N557" s="63" t="s">
        <v>2730</v>
      </c>
      <c r="O557" s="63" t="s">
        <v>2431</v>
      </c>
      <c r="P557" s="63" t="s">
        <v>2732</v>
      </c>
      <c r="Q557" s="63" t="s">
        <v>2734</v>
      </c>
      <c r="R557" s="63" t="s">
        <v>2431</v>
      </c>
      <c r="S557" s="63" t="s">
        <v>2736</v>
      </c>
      <c r="T557" s="63" t="s">
        <v>2431</v>
      </c>
      <c r="U557" s="63" t="s">
        <v>2738</v>
      </c>
      <c r="V557" s="63" t="s">
        <v>2431</v>
      </c>
      <c r="W557" s="63" t="s">
        <v>2431</v>
      </c>
      <c r="X557" s="63" t="s">
        <v>2431</v>
      </c>
      <c r="Y557" s="63" t="s">
        <v>2431</v>
      </c>
      <c r="Z557" s="63"/>
      <c r="AA557" s="63" t="s">
        <v>2728</v>
      </c>
      <c r="AB557" s="63"/>
      <c r="AC557" s="34">
        <v>1163</v>
      </c>
      <c r="AD557" s="40" t="str">
        <f>VLOOKUP(AC557,pTRAIT!A:B,2,FALSE)</f>
        <v>EM5RTUeRo5So5;NST=X / EM5RTCM5So5Pu;NST=X</v>
      </c>
      <c r="AE557" s="63">
        <f>VLOOKUP($AC557,pTRAIT!$A:$X,7,FALSE)</f>
        <v>0</v>
      </c>
      <c r="AF557" s="63">
        <f>VLOOKUP($AC557,pTRAIT!$A:$X,8,FALSE)</f>
        <v>0</v>
      </c>
      <c r="AG557" s="63">
        <f>VLOOKUP($AC557,pTRAIT!$A:$X,9,FALSE)</f>
        <v>0</v>
      </c>
      <c r="AH557" s="63">
        <f>VLOOKUP($AC557,pTRAIT!$A:$X,10,FALSE)</f>
        <v>0</v>
      </c>
      <c r="AI557" s="63">
        <f>VLOOKUP($AC557,pTRAIT!$A:$X,11,FALSE)</f>
        <v>0</v>
      </c>
      <c r="AJ557" s="63">
        <f>VLOOKUP($AC557,pTRAIT!$A:$X,12,FALSE)</f>
        <v>0</v>
      </c>
      <c r="AK557" s="63">
        <f>VLOOKUP($AC557,pTRAIT!$A:$X,13,FALSE)</f>
        <v>0</v>
      </c>
      <c r="AL557" s="63">
        <f>VLOOKUP($AC557,pTRAIT!$A:$X,14,FALSE)</f>
        <v>0</v>
      </c>
      <c r="AM557" s="63">
        <f>VLOOKUP($AC557,pTRAIT!$A:$X,15,FALSE)</f>
        <v>0</v>
      </c>
      <c r="AN557" s="63">
        <f>VLOOKUP($AC557,pTRAIT!$A:$X,16,FALSE)</f>
        <v>0</v>
      </c>
      <c r="AO557" s="63">
        <f>VLOOKUP($AC557,pTRAIT!$A:$X,17,FALSE)</f>
        <v>0</v>
      </c>
      <c r="AP557" s="63">
        <f>VLOOKUP($AC557,pTRAIT!$A:$X,18,FALSE)</f>
        <v>0</v>
      </c>
      <c r="AQ557" s="63">
        <f>VLOOKUP($AC557,pTRAIT!$A:$X,19,FALSE)</f>
        <v>0</v>
      </c>
      <c r="AR557" s="63">
        <f>VLOOKUP($AC557,pTRAIT!$A:$X,20,FALSE)</f>
        <v>0</v>
      </c>
      <c r="AS557" s="63">
        <f>VLOOKUP($AC557,pTRAIT!$A:$X,21,FALSE)</f>
        <v>0</v>
      </c>
      <c r="AT557" s="63">
        <f>VLOOKUP($AC557,pTRAIT!$A:$X,22,FALSE)</f>
        <v>0</v>
      </c>
      <c r="AU557" s="63">
        <f>VLOOKUP($AC557,pTRAIT!$A:$X,23,FALSE)</f>
        <v>0</v>
      </c>
      <c r="AV557" s="63">
        <f>VLOOKUP($AC557,pTRAIT!$A:$X,24,FALSE)</f>
        <v>0</v>
      </c>
    </row>
    <row r="558" spans="1:48" ht="12" hidden="1" customHeight="1" x14ac:dyDescent="0.2">
      <c r="A558" s="32">
        <v>1066</v>
      </c>
      <c r="B558" s="33" t="s">
        <v>5</v>
      </c>
      <c r="C558" s="34">
        <v>1164</v>
      </c>
      <c r="D558" s="32" t="str">
        <f t="shared" si="8"/>
        <v>1066X1164</v>
      </c>
      <c r="E558" s="50" t="s">
        <v>1620</v>
      </c>
      <c r="F558" s="61" t="s">
        <v>2181</v>
      </c>
      <c r="G558" s="41" t="s">
        <v>43</v>
      </c>
      <c r="H558" s="38"/>
      <c r="I558" s="32">
        <v>1066</v>
      </c>
      <c r="J558" s="63">
        <f>VLOOKUP(I558,pTRAIT!A:B,2,FALSE)</f>
        <v>0</v>
      </c>
      <c r="K558" s="63" t="s">
        <v>2724</v>
      </c>
      <c r="L558" s="63"/>
      <c r="M558" s="63" t="s">
        <v>2437</v>
      </c>
      <c r="N558" s="63" t="s">
        <v>2730</v>
      </c>
      <c r="O558" s="63" t="s">
        <v>2431</v>
      </c>
      <c r="P558" s="63" t="s">
        <v>2732</v>
      </c>
      <c r="Q558" s="63" t="s">
        <v>2734</v>
      </c>
      <c r="R558" s="63" t="s">
        <v>2431</v>
      </c>
      <c r="S558" s="63" t="s">
        <v>2736</v>
      </c>
      <c r="T558" s="63" t="s">
        <v>2431</v>
      </c>
      <c r="U558" s="63" t="s">
        <v>2738</v>
      </c>
      <c r="V558" s="63" t="s">
        <v>2431</v>
      </c>
      <c r="W558" s="63" t="s">
        <v>2431</v>
      </c>
      <c r="X558" s="63" t="s">
        <v>2431</v>
      </c>
      <c r="Y558" s="63" t="s">
        <v>2431</v>
      </c>
      <c r="Z558" s="63"/>
      <c r="AA558" s="63" t="s">
        <v>2728</v>
      </c>
      <c r="AB558" s="63"/>
      <c r="AC558" s="34">
        <v>1164</v>
      </c>
      <c r="AD558" s="40" t="str">
        <f>VLOOKUP(AC558,pTRAIT!A:B,2,FALSE)</f>
        <v>EM5RTUeRo5So5;NST=X / EM5RTCM5So5Pu;NST=X</v>
      </c>
      <c r="AE558" s="63">
        <f>VLOOKUP($AC558,pTRAIT!$A:$X,7,FALSE)</f>
        <v>0</v>
      </c>
      <c r="AF558" s="63">
        <f>VLOOKUP($AC558,pTRAIT!$A:$X,8,FALSE)</f>
        <v>0</v>
      </c>
      <c r="AG558" s="63">
        <f>VLOOKUP($AC558,pTRAIT!$A:$X,9,FALSE)</f>
        <v>0</v>
      </c>
      <c r="AH558" s="63">
        <f>VLOOKUP($AC558,pTRAIT!$A:$X,10,FALSE)</f>
        <v>0</v>
      </c>
      <c r="AI558" s="63">
        <f>VLOOKUP($AC558,pTRAIT!$A:$X,11,FALSE)</f>
        <v>0</v>
      </c>
      <c r="AJ558" s="63">
        <f>VLOOKUP($AC558,pTRAIT!$A:$X,12,FALSE)</f>
        <v>0</v>
      </c>
      <c r="AK558" s="63">
        <f>VLOOKUP($AC558,pTRAIT!$A:$X,13,FALSE)</f>
        <v>0</v>
      </c>
      <c r="AL558" s="63">
        <f>VLOOKUP($AC558,pTRAIT!$A:$X,14,FALSE)</f>
        <v>0</v>
      </c>
      <c r="AM558" s="63">
        <f>VLOOKUP($AC558,pTRAIT!$A:$X,15,FALSE)</f>
        <v>0</v>
      </c>
      <c r="AN558" s="63">
        <f>VLOOKUP($AC558,pTRAIT!$A:$X,16,FALSE)</f>
        <v>0</v>
      </c>
      <c r="AO558" s="63">
        <f>VLOOKUP($AC558,pTRAIT!$A:$X,17,FALSE)</f>
        <v>0</v>
      </c>
      <c r="AP558" s="63">
        <f>VLOOKUP($AC558,pTRAIT!$A:$X,18,FALSE)</f>
        <v>0</v>
      </c>
      <c r="AQ558" s="63">
        <f>VLOOKUP($AC558,pTRAIT!$A:$X,19,FALSE)</f>
        <v>0</v>
      </c>
      <c r="AR558" s="63">
        <f>VLOOKUP($AC558,pTRAIT!$A:$X,20,FALSE)</f>
        <v>0</v>
      </c>
      <c r="AS558" s="63">
        <f>VLOOKUP($AC558,pTRAIT!$A:$X,21,FALSE)</f>
        <v>0</v>
      </c>
      <c r="AT558" s="63">
        <f>VLOOKUP($AC558,pTRAIT!$A:$X,22,FALSE)</f>
        <v>0</v>
      </c>
      <c r="AU558" s="63">
        <f>VLOOKUP($AC558,pTRAIT!$A:$X,23,FALSE)</f>
        <v>0</v>
      </c>
      <c r="AV558" s="63">
        <f>VLOOKUP($AC558,pTRAIT!$A:$X,24,FALSE)</f>
        <v>0</v>
      </c>
    </row>
    <row r="559" spans="1:48" ht="12" hidden="1" customHeight="1" x14ac:dyDescent="0.2">
      <c r="A559" s="32">
        <v>1066</v>
      </c>
      <c r="B559" s="33" t="s">
        <v>5</v>
      </c>
      <c r="C559" s="34">
        <v>1165</v>
      </c>
      <c r="D559" s="32" t="str">
        <f t="shared" si="8"/>
        <v>1066X1165</v>
      </c>
      <c r="E559" s="50" t="s">
        <v>1620</v>
      </c>
      <c r="F559" s="61" t="s">
        <v>2182</v>
      </c>
      <c r="G559" s="41" t="s">
        <v>43</v>
      </c>
      <c r="H559" s="38"/>
      <c r="I559" s="32">
        <v>1066</v>
      </c>
      <c r="J559" s="63">
        <f>VLOOKUP(I559,pTRAIT!A:B,2,FALSE)</f>
        <v>0</v>
      </c>
      <c r="K559" s="63" t="s">
        <v>2724</v>
      </c>
      <c r="L559" s="63"/>
      <c r="M559" s="63" t="s">
        <v>2437</v>
      </c>
      <c r="N559" s="63" t="s">
        <v>2730</v>
      </c>
      <c r="O559" s="63" t="s">
        <v>2431</v>
      </c>
      <c r="P559" s="63" t="s">
        <v>2732</v>
      </c>
      <c r="Q559" s="63" t="s">
        <v>2734</v>
      </c>
      <c r="R559" s="63" t="s">
        <v>2431</v>
      </c>
      <c r="S559" s="63" t="s">
        <v>2736</v>
      </c>
      <c r="T559" s="63" t="s">
        <v>2431</v>
      </c>
      <c r="U559" s="63" t="s">
        <v>2738</v>
      </c>
      <c r="V559" s="63" t="s">
        <v>2431</v>
      </c>
      <c r="W559" s="63" t="s">
        <v>2431</v>
      </c>
      <c r="X559" s="63" t="s">
        <v>2431</v>
      </c>
      <c r="Y559" s="63" t="s">
        <v>2431</v>
      </c>
      <c r="Z559" s="63"/>
      <c r="AA559" s="63" t="s">
        <v>2728</v>
      </c>
      <c r="AB559" s="63"/>
      <c r="AC559" s="34">
        <v>1165</v>
      </c>
      <c r="AD559" s="40" t="str">
        <f>VLOOKUP(AC559,pTRAIT!A:B,2,FALSE)</f>
        <v>EM5RTUeRo5So5;NST=X / EM5RTCM5So5Pu;NST=X</v>
      </c>
      <c r="AE559" s="63">
        <f>VLOOKUP($AC559,pTRAIT!$A:$X,7,FALSE)</f>
        <v>0</v>
      </c>
      <c r="AF559" s="63">
        <f>VLOOKUP($AC559,pTRAIT!$A:$X,8,FALSE)</f>
        <v>0</v>
      </c>
      <c r="AG559" s="63">
        <f>VLOOKUP($AC559,pTRAIT!$A:$X,9,FALSE)</f>
        <v>0</v>
      </c>
      <c r="AH559" s="63">
        <f>VLOOKUP($AC559,pTRAIT!$A:$X,10,FALSE)</f>
        <v>0</v>
      </c>
      <c r="AI559" s="63">
        <f>VLOOKUP($AC559,pTRAIT!$A:$X,11,FALSE)</f>
        <v>0</v>
      </c>
      <c r="AJ559" s="63">
        <f>VLOOKUP($AC559,pTRAIT!$A:$X,12,FALSE)</f>
        <v>0</v>
      </c>
      <c r="AK559" s="63">
        <f>VLOOKUP($AC559,pTRAIT!$A:$X,13,FALSE)</f>
        <v>0</v>
      </c>
      <c r="AL559" s="63">
        <f>VLOOKUP($AC559,pTRAIT!$A:$X,14,FALSE)</f>
        <v>0</v>
      </c>
      <c r="AM559" s="63">
        <f>VLOOKUP($AC559,pTRAIT!$A:$X,15,FALSE)</f>
        <v>0</v>
      </c>
      <c r="AN559" s="63">
        <f>VLOOKUP($AC559,pTRAIT!$A:$X,16,FALSE)</f>
        <v>0</v>
      </c>
      <c r="AO559" s="63">
        <f>VLOOKUP($AC559,pTRAIT!$A:$X,17,FALSE)</f>
        <v>0</v>
      </c>
      <c r="AP559" s="63">
        <f>VLOOKUP($AC559,pTRAIT!$A:$X,18,FALSE)</f>
        <v>0</v>
      </c>
      <c r="AQ559" s="63">
        <f>VLOOKUP($AC559,pTRAIT!$A:$X,19,FALSE)</f>
        <v>0</v>
      </c>
      <c r="AR559" s="63">
        <f>VLOOKUP($AC559,pTRAIT!$A:$X,20,FALSE)</f>
        <v>0</v>
      </c>
      <c r="AS559" s="63">
        <f>VLOOKUP($AC559,pTRAIT!$A:$X,21,FALSE)</f>
        <v>0</v>
      </c>
      <c r="AT559" s="63">
        <f>VLOOKUP($AC559,pTRAIT!$A:$X,22,FALSE)</f>
        <v>0</v>
      </c>
      <c r="AU559" s="63">
        <f>VLOOKUP($AC559,pTRAIT!$A:$X,23,FALSE)</f>
        <v>0</v>
      </c>
      <c r="AV559" s="63">
        <f>VLOOKUP($AC559,pTRAIT!$A:$X,24,FALSE)</f>
        <v>0</v>
      </c>
    </row>
    <row r="560" spans="1:48" ht="12" hidden="1" customHeight="1" x14ac:dyDescent="0.2">
      <c r="A560" s="32">
        <v>1066</v>
      </c>
      <c r="B560" s="33" t="s">
        <v>5</v>
      </c>
      <c r="C560" s="34">
        <v>1166</v>
      </c>
      <c r="D560" s="32" t="str">
        <f t="shared" si="8"/>
        <v>1066X1166</v>
      </c>
      <c r="E560" s="50" t="s">
        <v>1620</v>
      </c>
      <c r="F560" s="61" t="s">
        <v>2183</v>
      </c>
      <c r="G560" s="41" t="s">
        <v>43</v>
      </c>
      <c r="H560" s="38"/>
      <c r="I560" s="32">
        <v>1066</v>
      </c>
      <c r="J560" s="63">
        <f>VLOOKUP(I560,pTRAIT!A:B,2,FALSE)</f>
        <v>0</v>
      </c>
      <c r="K560" s="63" t="s">
        <v>2724</v>
      </c>
      <c r="L560" s="63"/>
      <c r="M560" s="63" t="s">
        <v>2437</v>
      </c>
      <c r="N560" s="63" t="s">
        <v>2730</v>
      </c>
      <c r="O560" s="63" t="s">
        <v>2431</v>
      </c>
      <c r="P560" s="63" t="s">
        <v>2732</v>
      </c>
      <c r="Q560" s="63" t="s">
        <v>2734</v>
      </c>
      <c r="R560" s="63" t="s">
        <v>2431</v>
      </c>
      <c r="S560" s="63" t="s">
        <v>2736</v>
      </c>
      <c r="T560" s="63" t="s">
        <v>2431</v>
      </c>
      <c r="U560" s="63" t="s">
        <v>2738</v>
      </c>
      <c r="V560" s="63" t="s">
        <v>2431</v>
      </c>
      <c r="W560" s="63" t="s">
        <v>2431</v>
      </c>
      <c r="X560" s="63" t="s">
        <v>2431</v>
      </c>
      <c r="Y560" s="63" t="s">
        <v>2431</v>
      </c>
      <c r="Z560" s="63"/>
      <c r="AA560" s="63" t="s">
        <v>2728</v>
      </c>
      <c r="AB560" s="63"/>
      <c r="AC560" s="34">
        <v>1166</v>
      </c>
      <c r="AD560" s="40" t="str">
        <f>VLOOKUP(AC560,pTRAIT!A:B,2,FALSE)</f>
        <v>EM5RTUeRo5So5;NST=X / EM5RTRo5So5Puogc;NST=X</v>
      </c>
      <c r="AE560" s="63">
        <f>VLOOKUP($AC560,pTRAIT!$A:$X,7,FALSE)</f>
        <v>0</v>
      </c>
      <c r="AF560" s="63">
        <f>VLOOKUP($AC560,pTRAIT!$A:$X,8,FALSE)</f>
        <v>0</v>
      </c>
      <c r="AG560" s="63">
        <f>VLOOKUP($AC560,pTRAIT!$A:$X,9,FALSE)</f>
        <v>0</v>
      </c>
      <c r="AH560" s="63">
        <f>VLOOKUP($AC560,pTRAIT!$A:$X,10,FALSE)</f>
        <v>0</v>
      </c>
      <c r="AI560" s="63">
        <f>VLOOKUP($AC560,pTRAIT!$A:$X,11,FALSE)</f>
        <v>0</v>
      </c>
      <c r="AJ560" s="63">
        <f>VLOOKUP($AC560,pTRAIT!$A:$X,12,FALSE)</f>
        <v>0</v>
      </c>
      <c r="AK560" s="63">
        <f>VLOOKUP($AC560,pTRAIT!$A:$X,13,FALSE)</f>
        <v>0</v>
      </c>
      <c r="AL560" s="63">
        <f>VLOOKUP($AC560,pTRAIT!$A:$X,14,FALSE)</f>
        <v>0</v>
      </c>
      <c r="AM560" s="63">
        <f>VLOOKUP($AC560,pTRAIT!$A:$X,15,FALSE)</f>
        <v>0</v>
      </c>
      <c r="AN560" s="63">
        <f>VLOOKUP($AC560,pTRAIT!$A:$X,16,FALSE)</f>
        <v>0</v>
      </c>
      <c r="AO560" s="63">
        <f>VLOOKUP($AC560,pTRAIT!$A:$X,17,FALSE)</f>
        <v>0</v>
      </c>
      <c r="AP560" s="63">
        <f>VLOOKUP($AC560,pTRAIT!$A:$X,18,FALSE)</f>
        <v>0</v>
      </c>
      <c r="AQ560" s="63">
        <f>VLOOKUP($AC560,pTRAIT!$A:$X,19,FALSE)</f>
        <v>0</v>
      </c>
      <c r="AR560" s="63">
        <f>VLOOKUP($AC560,pTRAIT!$A:$X,20,FALSE)</f>
        <v>0</v>
      </c>
      <c r="AS560" s="63">
        <f>VLOOKUP($AC560,pTRAIT!$A:$X,21,FALSE)</f>
        <v>0</v>
      </c>
      <c r="AT560" s="63">
        <f>VLOOKUP($AC560,pTRAIT!$A:$X,22,FALSE)</f>
        <v>0</v>
      </c>
      <c r="AU560" s="63">
        <f>VLOOKUP($AC560,pTRAIT!$A:$X,23,FALSE)</f>
        <v>0</v>
      </c>
      <c r="AV560" s="63">
        <f>VLOOKUP($AC560,pTRAIT!$A:$X,24,FALSE)</f>
        <v>0</v>
      </c>
    </row>
    <row r="561" spans="1:48" ht="12" hidden="1" customHeight="1" x14ac:dyDescent="0.2">
      <c r="A561" s="32">
        <v>1066</v>
      </c>
      <c r="B561" s="33" t="s">
        <v>5</v>
      </c>
      <c r="C561" s="34">
        <v>1168</v>
      </c>
      <c r="D561" s="32" t="str">
        <f t="shared" si="8"/>
        <v>1066X1168</v>
      </c>
      <c r="E561" s="50" t="s">
        <v>1620</v>
      </c>
      <c r="F561" s="61" t="s">
        <v>2184</v>
      </c>
      <c r="G561" s="41" t="s">
        <v>43</v>
      </c>
      <c r="H561" s="38"/>
      <c r="I561" s="32">
        <v>1066</v>
      </c>
      <c r="J561" s="63">
        <f>VLOOKUP(I561,pTRAIT!A:B,2,FALSE)</f>
        <v>0</v>
      </c>
      <c r="K561" s="63" t="s">
        <v>2724</v>
      </c>
      <c r="L561" s="63"/>
      <c r="M561" s="63" t="s">
        <v>2437</v>
      </c>
      <c r="N561" s="63" t="s">
        <v>2730</v>
      </c>
      <c r="O561" s="63" t="s">
        <v>2431</v>
      </c>
      <c r="P561" s="63" t="s">
        <v>2732</v>
      </c>
      <c r="Q561" s="63" t="s">
        <v>2734</v>
      </c>
      <c r="R561" s="63" t="s">
        <v>2431</v>
      </c>
      <c r="S561" s="63" t="s">
        <v>2736</v>
      </c>
      <c r="T561" s="63" t="s">
        <v>2431</v>
      </c>
      <c r="U561" s="63" t="s">
        <v>2738</v>
      </c>
      <c r="V561" s="63" t="s">
        <v>2431</v>
      </c>
      <c r="W561" s="63" t="s">
        <v>2431</v>
      </c>
      <c r="X561" s="63" t="s">
        <v>2431</v>
      </c>
      <c r="Y561" s="63" t="s">
        <v>2431</v>
      </c>
      <c r="Z561" s="63"/>
      <c r="AA561" s="63" t="s">
        <v>2728</v>
      </c>
      <c r="AB561" s="63"/>
      <c r="AC561" s="34">
        <v>1168</v>
      </c>
      <c r="AD561" s="40" t="str">
        <f>VLOOKUP(AC561,pTRAIT!A:B,2,FALSE)</f>
        <v>EM5RTUeRo5So5;NST=X / EM5RTCM5So5(WS)Pu;NST=X</v>
      </c>
      <c r="AE561" s="63">
        <f>VLOOKUP($AC561,pTRAIT!$A:$X,7,FALSE)</f>
        <v>0</v>
      </c>
      <c r="AF561" s="63">
        <f>VLOOKUP($AC561,pTRAIT!$A:$X,8,FALSE)</f>
        <v>0</v>
      </c>
      <c r="AG561" s="63">
        <f>VLOOKUP($AC561,pTRAIT!$A:$X,9,FALSE)</f>
        <v>0</v>
      </c>
      <c r="AH561" s="63">
        <f>VLOOKUP($AC561,pTRAIT!$A:$X,10,FALSE)</f>
        <v>0</v>
      </c>
      <c r="AI561" s="63">
        <f>VLOOKUP($AC561,pTRAIT!$A:$X,11,FALSE)</f>
        <v>0</v>
      </c>
      <c r="AJ561" s="63">
        <f>VLOOKUP($AC561,pTRAIT!$A:$X,12,FALSE)</f>
        <v>0</v>
      </c>
      <c r="AK561" s="63">
        <f>VLOOKUP($AC561,pTRAIT!$A:$X,13,FALSE)</f>
        <v>0</v>
      </c>
      <c r="AL561" s="63">
        <f>VLOOKUP($AC561,pTRAIT!$A:$X,14,FALSE)</f>
        <v>0</v>
      </c>
      <c r="AM561" s="63">
        <f>VLOOKUP($AC561,pTRAIT!$A:$X,15,FALSE)</f>
        <v>0</v>
      </c>
      <c r="AN561" s="63">
        <f>VLOOKUP($AC561,pTRAIT!$A:$X,16,FALSE)</f>
        <v>0</v>
      </c>
      <c r="AO561" s="63">
        <f>VLOOKUP($AC561,pTRAIT!$A:$X,17,FALSE)</f>
        <v>0</v>
      </c>
      <c r="AP561" s="63">
        <f>VLOOKUP($AC561,pTRAIT!$A:$X,18,FALSE)</f>
        <v>0</v>
      </c>
      <c r="AQ561" s="63">
        <f>VLOOKUP($AC561,pTRAIT!$A:$X,19,FALSE)</f>
        <v>0</v>
      </c>
      <c r="AR561" s="63">
        <f>VLOOKUP($AC561,pTRAIT!$A:$X,20,FALSE)</f>
        <v>0</v>
      </c>
      <c r="AS561" s="63">
        <f>VLOOKUP($AC561,pTRAIT!$A:$X,21,FALSE)</f>
        <v>0</v>
      </c>
      <c r="AT561" s="63">
        <f>VLOOKUP($AC561,pTRAIT!$A:$X,22,FALSE)</f>
        <v>0</v>
      </c>
      <c r="AU561" s="63">
        <f>VLOOKUP($AC561,pTRAIT!$A:$X,23,FALSE)</f>
        <v>0</v>
      </c>
      <c r="AV561" s="63">
        <f>VLOOKUP($AC561,pTRAIT!$A:$X,24,FALSE)</f>
        <v>0</v>
      </c>
    </row>
    <row r="562" spans="1:48" ht="12" hidden="1" customHeight="1" x14ac:dyDescent="0.2">
      <c r="A562" s="32">
        <v>1066</v>
      </c>
      <c r="B562" s="33" t="s">
        <v>5</v>
      </c>
      <c r="C562" s="34">
        <v>1183</v>
      </c>
      <c r="D562" s="32" t="str">
        <f t="shared" si="8"/>
        <v>1066X1183</v>
      </c>
      <c r="E562" s="50" t="s">
        <v>1620</v>
      </c>
      <c r="F562" s="61" t="s">
        <v>2185</v>
      </c>
      <c r="G562" s="41" t="s">
        <v>43</v>
      </c>
      <c r="H562" s="38"/>
      <c r="I562" s="32">
        <v>1066</v>
      </c>
      <c r="J562" s="63">
        <f>VLOOKUP(I562,pTRAIT!A:B,2,FALSE)</f>
        <v>0</v>
      </c>
      <c r="K562" s="63" t="s">
        <v>2724</v>
      </c>
      <c r="L562" s="63"/>
      <c r="M562" s="63" t="s">
        <v>2437</v>
      </c>
      <c r="N562" s="63" t="s">
        <v>2730</v>
      </c>
      <c r="O562" s="63" t="s">
        <v>2431</v>
      </c>
      <c r="P562" s="63" t="s">
        <v>2732</v>
      </c>
      <c r="Q562" s="63" t="s">
        <v>2734</v>
      </c>
      <c r="R562" s="63" t="s">
        <v>2431</v>
      </c>
      <c r="S562" s="63" t="s">
        <v>2736</v>
      </c>
      <c r="T562" s="63" t="s">
        <v>2431</v>
      </c>
      <c r="U562" s="63" t="s">
        <v>2738</v>
      </c>
      <c r="V562" s="63" t="s">
        <v>2431</v>
      </c>
      <c r="W562" s="63" t="s">
        <v>2431</v>
      </c>
      <c r="X562" s="63" t="s">
        <v>2431</v>
      </c>
      <c r="Y562" s="63" t="s">
        <v>2431</v>
      </c>
      <c r="Z562" s="63"/>
      <c r="AA562" s="63" t="s">
        <v>2728</v>
      </c>
      <c r="AB562" s="63"/>
      <c r="AC562" s="34">
        <v>1183</v>
      </c>
      <c r="AD562" s="40" t="str">
        <f>VLOOKUP(AC562,pTRAIT!A:B,2,FALSE)</f>
        <v>EM5RTCM5Pu;NST=X / EM5RTUeRo5So5;NST=X</v>
      </c>
      <c r="AE562" s="63">
        <f>VLOOKUP($AC562,pTRAIT!$A:$X,7,FALSE)</f>
        <v>0</v>
      </c>
      <c r="AF562" s="63">
        <f>VLOOKUP($AC562,pTRAIT!$A:$X,8,FALSE)</f>
        <v>0</v>
      </c>
      <c r="AG562" s="63">
        <f>VLOOKUP($AC562,pTRAIT!$A:$X,9,FALSE)</f>
        <v>0</v>
      </c>
      <c r="AH562" s="63">
        <f>VLOOKUP($AC562,pTRAIT!$A:$X,10,FALSE)</f>
        <v>0</v>
      </c>
      <c r="AI562" s="63">
        <f>VLOOKUP($AC562,pTRAIT!$A:$X,11,FALSE)</f>
        <v>0</v>
      </c>
      <c r="AJ562" s="63">
        <f>VLOOKUP($AC562,pTRAIT!$A:$X,12,FALSE)</f>
        <v>0</v>
      </c>
      <c r="AK562" s="63">
        <f>VLOOKUP($AC562,pTRAIT!$A:$X,13,FALSE)</f>
        <v>0</v>
      </c>
      <c r="AL562" s="63">
        <f>VLOOKUP($AC562,pTRAIT!$A:$X,14,FALSE)</f>
        <v>0</v>
      </c>
      <c r="AM562" s="63">
        <f>VLOOKUP($AC562,pTRAIT!$A:$X,15,FALSE)</f>
        <v>0</v>
      </c>
      <c r="AN562" s="63">
        <f>VLOOKUP($AC562,pTRAIT!$A:$X,16,FALSE)</f>
        <v>0</v>
      </c>
      <c r="AO562" s="63">
        <f>VLOOKUP($AC562,pTRAIT!$A:$X,17,FALSE)</f>
        <v>0</v>
      </c>
      <c r="AP562" s="63">
        <f>VLOOKUP($AC562,pTRAIT!$A:$X,18,FALSE)</f>
        <v>0</v>
      </c>
      <c r="AQ562" s="63">
        <f>VLOOKUP($AC562,pTRAIT!$A:$X,19,FALSE)</f>
        <v>0</v>
      </c>
      <c r="AR562" s="63">
        <f>VLOOKUP($AC562,pTRAIT!$A:$X,20,FALSE)</f>
        <v>0</v>
      </c>
      <c r="AS562" s="63">
        <f>VLOOKUP($AC562,pTRAIT!$A:$X,21,FALSE)</f>
        <v>0</v>
      </c>
      <c r="AT562" s="63">
        <f>VLOOKUP($AC562,pTRAIT!$A:$X,22,FALSE)</f>
        <v>0</v>
      </c>
      <c r="AU562" s="63">
        <f>VLOOKUP($AC562,pTRAIT!$A:$X,23,FALSE)</f>
        <v>0</v>
      </c>
      <c r="AV562" s="63">
        <f>VLOOKUP($AC562,pTRAIT!$A:$X,24,FALSE)</f>
        <v>0</v>
      </c>
    </row>
    <row r="563" spans="1:48" ht="12" hidden="1" customHeight="1" x14ac:dyDescent="0.2">
      <c r="A563" s="32">
        <v>1066</v>
      </c>
      <c r="B563" s="33" t="s">
        <v>5</v>
      </c>
      <c r="C563" s="34">
        <v>1340</v>
      </c>
      <c r="D563" s="32" t="str">
        <f t="shared" si="8"/>
        <v>1066X1340</v>
      </c>
      <c r="E563" s="50" t="s">
        <v>1620</v>
      </c>
      <c r="F563" s="61" t="s">
        <v>2186</v>
      </c>
      <c r="G563" s="41" t="s">
        <v>43</v>
      </c>
      <c r="H563" s="38"/>
      <c r="I563" s="32">
        <v>1066</v>
      </c>
      <c r="J563" s="63">
        <f>VLOOKUP(I563,pTRAIT!A:B,2,FALSE)</f>
        <v>0</v>
      </c>
      <c r="K563" s="63" t="s">
        <v>2724</v>
      </c>
      <c r="L563" s="63"/>
      <c r="M563" s="63" t="s">
        <v>2437</v>
      </c>
      <c r="N563" s="63" t="s">
        <v>2730</v>
      </c>
      <c r="O563" s="63" t="s">
        <v>2431</v>
      </c>
      <c r="P563" s="63" t="s">
        <v>2732</v>
      </c>
      <c r="Q563" s="63" t="s">
        <v>2734</v>
      </c>
      <c r="R563" s="63" t="s">
        <v>2431</v>
      </c>
      <c r="S563" s="63" t="s">
        <v>2736</v>
      </c>
      <c r="T563" s="63" t="s">
        <v>2431</v>
      </c>
      <c r="U563" s="63" t="s">
        <v>2738</v>
      </c>
      <c r="V563" s="63" t="s">
        <v>2431</v>
      </c>
      <c r="W563" s="63" t="s">
        <v>2431</v>
      </c>
      <c r="X563" s="63" t="s">
        <v>2431</v>
      </c>
      <c r="Y563" s="63" t="s">
        <v>2431</v>
      </c>
      <c r="Z563" s="63"/>
      <c r="AA563" s="63" t="s">
        <v>2728</v>
      </c>
      <c r="AB563" s="63"/>
      <c r="AC563" s="34">
        <v>1340</v>
      </c>
      <c r="AD563" s="40" t="str">
        <f>VLOOKUP(AC563,pTRAIT!A:B,2,FALSE)</f>
        <v>EM5RTCM5So5Pu;NST=X / EM5RTUeRo5So5;NST=X</v>
      </c>
      <c r="AE563" s="63">
        <f>VLOOKUP($AC563,pTRAIT!$A:$X,7,FALSE)</f>
        <v>0</v>
      </c>
      <c r="AF563" s="63">
        <f>VLOOKUP($AC563,pTRAIT!$A:$X,8,FALSE)</f>
        <v>0</v>
      </c>
      <c r="AG563" s="63">
        <f>VLOOKUP($AC563,pTRAIT!$A:$X,9,FALSE)</f>
        <v>0</v>
      </c>
      <c r="AH563" s="63">
        <f>VLOOKUP($AC563,pTRAIT!$A:$X,10,FALSE)</f>
        <v>0</v>
      </c>
      <c r="AI563" s="63">
        <f>VLOOKUP($AC563,pTRAIT!$A:$X,11,FALSE)</f>
        <v>0</v>
      </c>
      <c r="AJ563" s="63">
        <f>VLOOKUP($AC563,pTRAIT!$A:$X,12,FALSE)</f>
        <v>0</v>
      </c>
      <c r="AK563" s="63">
        <f>VLOOKUP($AC563,pTRAIT!$A:$X,13,FALSE)</f>
        <v>0</v>
      </c>
      <c r="AL563" s="63">
        <f>VLOOKUP($AC563,pTRAIT!$A:$X,14,FALSE)</f>
        <v>0</v>
      </c>
      <c r="AM563" s="63">
        <f>VLOOKUP($AC563,pTRAIT!$A:$X,15,FALSE)</f>
        <v>0</v>
      </c>
      <c r="AN563" s="63">
        <f>VLOOKUP($AC563,pTRAIT!$A:$X,16,FALSE)</f>
        <v>0</v>
      </c>
      <c r="AO563" s="63">
        <f>VLOOKUP($AC563,pTRAIT!$A:$X,17,FALSE)</f>
        <v>0</v>
      </c>
      <c r="AP563" s="63">
        <f>VLOOKUP($AC563,pTRAIT!$A:$X,18,FALSE)</f>
        <v>0</v>
      </c>
      <c r="AQ563" s="63">
        <f>VLOOKUP($AC563,pTRAIT!$A:$X,19,FALSE)</f>
        <v>0</v>
      </c>
      <c r="AR563" s="63">
        <f>VLOOKUP($AC563,pTRAIT!$A:$X,20,FALSE)</f>
        <v>0</v>
      </c>
      <c r="AS563" s="63">
        <f>VLOOKUP($AC563,pTRAIT!$A:$X,21,FALSE)</f>
        <v>0</v>
      </c>
      <c r="AT563" s="63">
        <f>VLOOKUP($AC563,pTRAIT!$A:$X,22,FALSE)</f>
        <v>0</v>
      </c>
      <c r="AU563" s="63">
        <f>VLOOKUP($AC563,pTRAIT!$A:$X,23,FALSE)</f>
        <v>0</v>
      </c>
      <c r="AV563" s="63">
        <f>VLOOKUP($AC563,pTRAIT!$A:$X,24,FALSE)</f>
        <v>0</v>
      </c>
    </row>
    <row r="564" spans="1:48" ht="12" hidden="1" customHeight="1" x14ac:dyDescent="0.2">
      <c r="A564" s="32">
        <v>1066</v>
      </c>
      <c r="B564" s="33" t="s">
        <v>5</v>
      </c>
      <c r="C564" s="34">
        <v>1357</v>
      </c>
      <c r="D564" s="32" t="str">
        <f t="shared" si="8"/>
        <v>1066X1357</v>
      </c>
      <c r="E564" s="50" t="s">
        <v>1620</v>
      </c>
      <c r="F564" s="61" t="s">
        <v>2187</v>
      </c>
      <c r="G564" s="41" t="s">
        <v>43</v>
      </c>
      <c r="H564" s="38"/>
      <c r="I564" s="32">
        <v>1066</v>
      </c>
      <c r="J564" s="63">
        <f>VLOOKUP(I564,pTRAIT!A:B,2,FALSE)</f>
        <v>0</v>
      </c>
      <c r="K564" s="63" t="s">
        <v>2724</v>
      </c>
      <c r="L564" s="63"/>
      <c r="M564" s="63" t="s">
        <v>2437</v>
      </c>
      <c r="N564" s="63" t="s">
        <v>2730</v>
      </c>
      <c r="O564" s="63" t="s">
        <v>2431</v>
      </c>
      <c r="P564" s="63" t="s">
        <v>2732</v>
      </c>
      <c r="Q564" s="63" t="s">
        <v>2734</v>
      </c>
      <c r="R564" s="63" t="s">
        <v>2431</v>
      </c>
      <c r="S564" s="63" t="s">
        <v>2736</v>
      </c>
      <c r="T564" s="63" t="s">
        <v>2431</v>
      </c>
      <c r="U564" s="63" t="s">
        <v>2738</v>
      </c>
      <c r="V564" s="63" t="s">
        <v>2431</v>
      </c>
      <c r="W564" s="63" t="s">
        <v>2431</v>
      </c>
      <c r="X564" s="63" t="s">
        <v>2431</v>
      </c>
      <c r="Y564" s="63" t="s">
        <v>2431</v>
      </c>
      <c r="Z564" s="63"/>
      <c r="AA564" s="63" t="s">
        <v>2728</v>
      </c>
      <c r="AB564" s="63"/>
      <c r="AC564" s="34">
        <v>1357</v>
      </c>
      <c r="AD564" s="40" t="str">
        <f>VLOOKUP(AC564,pTRAIT!A:B,2,FALSE)</f>
        <v>EM5RTCM5So5Pu;NST=X / EM5RTUeRo5So5;NST=X</v>
      </c>
      <c r="AE564" s="63">
        <f>VLOOKUP($AC564,pTRAIT!$A:$X,7,FALSE)</f>
        <v>0</v>
      </c>
      <c r="AF564" s="63">
        <f>VLOOKUP($AC564,pTRAIT!$A:$X,8,FALSE)</f>
        <v>0</v>
      </c>
      <c r="AG564" s="63">
        <f>VLOOKUP($AC564,pTRAIT!$A:$X,9,FALSE)</f>
        <v>0</v>
      </c>
      <c r="AH564" s="63">
        <f>VLOOKUP($AC564,pTRAIT!$A:$X,10,FALSE)</f>
        <v>0</v>
      </c>
      <c r="AI564" s="63">
        <f>VLOOKUP($AC564,pTRAIT!$A:$X,11,FALSE)</f>
        <v>0</v>
      </c>
      <c r="AJ564" s="63">
        <f>VLOOKUP($AC564,pTRAIT!$A:$X,12,FALSE)</f>
        <v>0</v>
      </c>
      <c r="AK564" s="63">
        <f>VLOOKUP($AC564,pTRAIT!$A:$X,13,FALSE)</f>
        <v>0</v>
      </c>
      <c r="AL564" s="63">
        <f>VLOOKUP($AC564,pTRAIT!$A:$X,14,FALSE)</f>
        <v>0</v>
      </c>
      <c r="AM564" s="63">
        <f>VLOOKUP($AC564,pTRAIT!$A:$X,15,FALSE)</f>
        <v>0</v>
      </c>
      <c r="AN564" s="63">
        <f>VLOOKUP($AC564,pTRAIT!$A:$X,16,FALSE)</f>
        <v>0</v>
      </c>
      <c r="AO564" s="63">
        <f>VLOOKUP($AC564,pTRAIT!$A:$X,17,FALSE)</f>
        <v>0</v>
      </c>
      <c r="AP564" s="63">
        <f>VLOOKUP($AC564,pTRAIT!$A:$X,18,FALSE)</f>
        <v>0</v>
      </c>
      <c r="AQ564" s="63">
        <f>VLOOKUP($AC564,pTRAIT!$A:$X,19,FALSE)</f>
        <v>0</v>
      </c>
      <c r="AR564" s="63">
        <f>VLOOKUP($AC564,pTRAIT!$A:$X,20,FALSE)</f>
        <v>0</v>
      </c>
      <c r="AS564" s="63">
        <f>VLOOKUP($AC564,pTRAIT!$A:$X,21,FALSE)</f>
        <v>0</v>
      </c>
      <c r="AT564" s="63">
        <f>VLOOKUP($AC564,pTRAIT!$A:$X,22,FALSE)</f>
        <v>0</v>
      </c>
      <c r="AU564" s="63">
        <f>VLOOKUP($AC564,pTRAIT!$A:$X,23,FALSE)</f>
        <v>0</v>
      </c>
      <c r="AV564" s="63">
        <f>VLOOKUP($AC564,pTRAIT!$A:$X,24,FALSE)</f>
        <v>0</v>
      </c>
    </row>
    <row r="565" spans="1:48" ht="12" hidden="1" customHeight="1" x14ac:dyDescent="0.2">
      <c r="A565" s="32">
        <v>1066</v>
      </c>
      <c r="B565" s="33" t="s">
        <v>5</v>
      </c>
      <c r="C565" s="34">
        <v>1187</v>
      </c>
      <c r="D565" s="32" t="str">
        <f t="shared" si="8"/>
        <v>1066X1187</v>
      </c>
      <c r="E565" s="50" t="s">
        <v>1620</v>
      </c>
      <c r="F565" s="61" t="s">
        <v>2188</v>
      </c>
      <c r="G565" s="41" t="s">
        <v>43</v>
      </c>
      <c r="H565" s="38"/>
      <c r="I565" s="32">
        <v>1066</v>
      </c>
      <c r="J565" s="63">
        <f>VLOOKUP(I565,pTRAIT!A:B,2,FALSE)</f>
        <v>0</v>
      </c>
      <c r="K565" s="63" t="s">
        <v>2724</v>
      </c>
      <c r="L565" s="63"/>
      <c r="M565" s="63" t="s">
        <v>2437</v>
      </c>
      <c r="N565" s="63" t="s">
        <v>2730</v>
      </c>
      <c r="O565" s="63" t="s">
        <v>2431</v>
      </c>
      <c r="P565" s="63" t="s">
        <v>2732</v>
      </c>
      <c r="Q565" s="63" t="s">
        <v>2734</v>
      </c>
      <c r="R565" s="63" t="s">
        <v>2431</v>
      </c>
      <c r="S565" s="63" t="s">
        <v>2736</v>
      </c>
      <c r="T565" s="63" t="s">
        <v>2431</v>
      </c>
      <c r="U565" s="63" t="s">
        <v>2738</v>
      </c>
      <c r="V565" s="63" t="s">
        <v>2431</v>
      </c>
      <c r="W565" s="63" t="s">
        <v>2431</v>
      </c>
      <c r="X565" s="63" t="s">
        <v>2431</v>
      </c>
      <c r="Y565" s="63" t="s">
        <v>2431</v>
      </c>
      <c r="Z565" s="63"/>
      <c r="AA565" s="63" t="s">
        <v>2728</v>
      </c>
      <c r="AB565" s="63"/>
      <c r="AC565" s="34">
        <v>1187</v>
      </c>
      <c r="AD565" s="40" t="str">
        <f>VLOOKUP(AC565,pTRAIT!A:B,2,FALSE)</f>
        <v>EM5RTCM5Pu;NST=X / EM5RTUe(DRAG1)(Ro5)So5(DRAG2);NST=X</v>
      </c>
      <c r="AE565" s="63">
        <f>VLOOKUP($AC565,pTRAIT!$A:$X,7,FALSE)</f>
        <v>0</v>
      </c>
      <c r="AF565" s="63">
        <f>VLOOKUP($AC565,pTRAIT!$A:$X,8,FALSE)</f>
        <v>0</v>
      </c>
      <c r="AG565" s="63">
        <f>VLOOKUP($AC565,pTRAIT!$A:$X,9,FALSE)</f>
        <v>0</v>
      </c>
      <c r="AH565" s="63">
        <f>VLOOKUP($AC565,pTRAIT!$A:$X,10,FALSE)</f>
        <v>0</v>
      </c>
      <c r="AI565" s="63">
        <f>VLOOKUP($AC565,pTRAIT!$A:$X,11,FALSE)</f>
        <v>0</v>
      </c>
      <c r="AJ565" s="63">
        <f>VLOOKUP($AC565,pTRAIT!$A:$X,12,FALSE)</f>
        <v>0</v>
      </c>
      <c r="AK565" s="63">
        <f>VLOOKUP($AC565,pTRAIT!$A:$X,13,FALSE)</f>
        <v>0</v>
      </c>
      <c r="AL565" s="63">
        <f>VLOOKUP($AC565,pTRAIT!$A:$X,14,FALSE)</f>
        <v>0</v>
      </c>
      <c r="AM565" s="63">
        <f>VLOOKUP($AC565,pTRAIT!$A:$X,15,FALSE)</f>
        <v>0</v>
      </c>
      <c r="AN565" s="63">
        <f>VLOOKUP($AC565,pTRAIT!$A:$X,16,FALSE)</f>
        <v>0</v>
      </c>
      <c r="AO565" s="63">
        <f>VLOOKUP($AC565,pTRAIT!$A:$X,17,FALSE)</f>
        <v>0</v>
      </c>
      <c r="AP565" s="63">
        <f>VLOOKUP($AC565,pTRAIT!$A:$X,18,FALSE)</f>
        <v>0</v>
      </c>
      <c r="AQ565" s="63">
        <f>VLOOKUP($AC565,pTRAIT!$A:$X,19,FALSE)</f>
        <v>0</v>
      </c>
      <c r="AR565" s="63">
        <f>VLOOKUP($AC565,pTRAIT!$A:$X,20,FALSE)</f>
        <v>0</v>
      </c>
      <c r="AS565" s="63">
        <f>VLOOKUP($AC565,pTRAIT!$A:$X,21,FALSE)</f>
        <v>0</v>
      </c>
      <c r="AT565" s="63">
        <f>VLOOKUP($AC565,pTRAIT!$A:$X,22,FALSE)</f>
        <v>0</v>
      </c>
      <c r="AU565" s="63">
        <f>VLOOKUP($AC565,pTRAIT!$A:$X,23,FALSE)</f>
        <v>0</v>
      </c>
      <c r="AV565" s="63">
        <f>VLOOKUP($AC565,pTRAIT!$A:$X,24,FALSE)</f>
        <v>0</v>
      </c>
    </row>
    <row r="566" spans="1:48" ht="12" hidden="1" customHeight="1" x14ac:dyDescent="0.2">
      <c r="A566" s="32">
        <v>1067</v>
      </c>
      <c r="B566" s="33" t="s">
        <v>5</v>
      </c>
      <c r="C566" s="34">
        <v>1151</v>
      </c>
      <c r="D566" s="32" t="str">
        <f t="shared" si="8"/>
        <v>1067X1151</v>
      </c>
      <c r="E566" s="50" t="s">
        <v>1620</v>
      </c>
      <c r="F566" s="61" t="s">
        <v>2189</v>
      </c>
      <c r="G566" s="41" t="s">
        <v>43</v>
      </c>
      <c r="H566" s="38"/>
      <c r="I566" s="32">
        <v>1067</v>
      </c>
      <c r="J566" s="63">
        <f>VLOOKUP(I566,pTRAIT!A:B,2,FALSE)</f>
        <v>0</v>
      </c>
      <c r="K566" s="63" t="s">
        <v>2724</v>
      </c>
      <c r="L566" s="63"/>
      <c r="M566" s="63" t="s">
        <v>2437</v>
      </c>
      <c r="N566" s="63" t="s">
        <v>2730</v>
      </c>
      <c r="O566" s="63" t="s">
        <v>2431</v>
      </c>
      <c r="P566" s="63" t="s">
        <v>2732</v>
      </c>
      <c r="Q566" s="63" t="s">
        <v>2734</v>
      </c>
      <c r="R566" s="63" t="s">
        <v>2431</v>
      </c>
      <c r="S566" s="63" t="s">
        <v>2431</v>
      </c>
      <c r="T566" s="63" t="s">
        <v>2431</v>
      </c>
      <c r="U566" s="63" t="s">
        <v>2738</v>
      </c>
      <c r="V566" s="63" t="s">
        <v>2431</v>
      </c>
      <c r="W566" s="63" t="s">
        <v>2431</v>
      </c>
      <c r="X566" s="63" t="s">
        <v>2431</v>
      </c>
      <c r="Y566" s="63" t="s">
        <v>2431</v>
      </c>
      <c r="Z566" s="63"/>
      <c r="AA566" s="63" t="s">
        <v>2728</v>
      </c>
      <c r="AB566" s="63"/>
      <c r="AC566" s="34">
        <v>1151</v>
      </c>
      <c r="AD566" s="40" t="str">
        <f>VLOOKUP(AC566,pTRAIT!A:B,2,FALSE)</f>
        <v>EM5RTUeRo5So5;NST=X / EM5RTCM5Pu;NST=X</v>
      </c>
      <c r="AE566" s="63">
        <f>VLOOKUP($AC566,pTRAIT!$A:$X,7,FALSE)</f>
        <v>0</v>
      </c>
      <c r="AF566" s="63">
        <f>VLOOKUP($AC566,pTRAIT!$A:$X,8,FALSE)</f>
        <v>0</v>
      </c>
      <c r="AG566" s="63">
        <f>VLOOKUP($AC566,pTRAIT!$A:$X,9,FALSE)</f>
        <v>0</v>
      </c>
      <c r="AH566" s="63">
        <f>VLOOKUP($AC566,pTRAIT!$A:$X,10,FALSE)</f>
        <v>0</v>
      </c>
      <c r="AI566" s="63">
        <f>VLOOKUP($AC566,pTRAIT!$A:$X,11,FALSE)</f>
        <v>0</v>
      </c>
      <c r="AJ566" s="63">
        <f>VLOOKUP($AC566,pTRAIT!$A:$X,12,FALSE)</f>
        <v>0</v>
      </c>
      <c r="AK566" s="63">
        <f>VLOOKUP($AC566,pTRAIT!$A:$X,13,FALSE)</f>
        <v>0</v>
      </c>
      <c r="AL566" s="63">
        <f>VLOOKUP($AC566,pTRAIT!$A:$X,14,FALSE)</f>
        <v>0</v>
      </c>
      <c r="AM566" s="63">
        <f>VLOOKUP($AC566,pTRAIT!$A:$X,15,FALSE)</f>
        <v>0</v>
      </c>
      <c r="AN566" s="63">
        <f>VLOOKUP($AC566,pTRAIT!$A:$X,16,FALSE)</f>
        <v>0</v>
      </c>
      <c r="AO566" s="63">
        <f>VLOOKUP($AC566,pTRAIT!$A:$X,17,FALSE)</f>
        <v>0</v>
      </c>
      <c r="AP566" s="63">
        <f>VLOOKUP($AC566,pTRAIT!$A:$X,18,FALSE)</f>
        <v>0</v>
      </c>
      <c r="AQ566" s="63">
        <f>VLOOKUP($AC566,pTRAIT!$A:$X,19,FALSE)</f>
        <v>0</v>
      </c>
      <c r="AR566" s="63">
        <f>VLOOKUP($AC566,pTRAIT!$A:$X,20,FALSE)</f>
        <v>0</v>
      </c>
      <c r="AS566" s="63">
        <f>VLOOKUP($AC566,pTRAIT!$A:$X,21,FALSE)</f>
        <v>0</v>
      </c>
      <c r="AT566" s="63">
        <f>VLOOKUP($AC566,pTRAIT!$A:$X,22,FALSE)</f>
        <v>0</v>
      </c>
      <c r="AU566" s="63">
        <f>VLOOKUP($AC566,pTRAIT!$A:$X,23,FALSE)</f>
        <v>0</v>
      </c>
      <c r="AV566" s="63">
        <f>VLOOKUP($AC566,pTRAIT!$A:$X,24,FALSE)</f>
        <v>0</v>
      </c>
    </row>
    <row r="567" spans="1:48" ht="12" hidden="1" customHeight="1" x14ac:dyDescent="0.2">
      <c r="A567" s="32">
        <v>1067</v>
      </c>
      <c r="B567" s="33" t="s">
        <v>5</v>
      </c>
      <c r="C567" s="34">
        <v>1152</v>
      </c>
      <c r="D567" s="32" t="str">
        <f t="shared" si="8"/>
        <v>1067X1152</v>
      </c>
      <c r="E567" s="50" t="s">
        <v>1620</v>
      </c>
      <c r="F567" s="61" t="s">
        <v>2190</v>
      </c>
      <c r="G567" s="41" t="s">
        <v>43</v>
      </c>
      <c r="H567" s="38"/>
      <c r="I567" s="32">
        <v>1067</v>
      </c>
      <c r="J567" s="63">
        <f>VLOOKUP(I567,pTRAIT!A:B,2,FALSE)</f>
        <v>0</v>
      </c>
      <c r="K567" s="63" t="s">
        <v>2724</v>
      </c>
      <c r="L567" s="63"/>
      <c r="M567" s="63" t="s">
        <v>2437</v>
      </c>
      <c r="N567" s="63" t="s">
        <v>2730</v>
      </c>
      <c r="O567" s="63" t="s">
        <v>2431</v>
      </c>
      <c r="P567" s="63" t="s">
        <v>2732</v>
      </c>
      <c r="Q567" s="63" t="s">
        <v>2734</v>
      </c>
      <c r="R567" s="63" t="s">
        <v>2431</v>
      </c>
      <c r="S567" s="63" t="s">
        <v>2431</v>
      </c>
      <c r="T567" s="63" t="s">
        <v>2431</v>
      </c>
      <c r="U567" s="63" t="s">
        <v>2738</v>
      </c>
      <c r="V567" s="63" t="s">
        <v>2431</v>
      </c>
      <c r="W567" s="63" t="s">
        <v>2431</v>
      </c>
      <c r="X567" s="63" t="s">
        <v>2431</v>
      </c>
      <c r="Y567" s="63" t="s">
        <v>2431</v>
      </c>
      <c r="Z567" s="63"/>
      <c r="AA567" s="63" t="s">
        <v>2728</v>
      </c>
      <c r="AB567" s="63"/>
      <c r="AC567" s="34">
        <v>1152</v>
      </c>
      <c r="AD567" s="40" t="str">
        <f>VLOOKUP(AC567,pTRAIT!A:B,2,FALSE)</f>
        <v>EM5RTUeRo5So5;NST=X / EM5RTCM5Pu;NST=X</v>
      </c>
      <c r="AE567" s="63">
        <f>VLOOKUP($AC567,pTRAIT!$A:$X,7,FALSE)</f>
        <v>0</v>
      </c>
      <c r="AF567" s="63">
        <f>VLOOKUP($AC567,pTRAIT!$A:$X,8,FALSE)</f>
        <v>0</v>
      </c>
      <c r="AG567" s="63">
        <f>VLOOKUP($AC567,pTRAIT!$A:$X,9,FALSE)</f>
        <v>0</v>
      </c>
      <c r="AH567" s="63">
        <f>VLOOKUP($AC567,pTRAIT!$A:$X,10,FALSE)</f>
        <v>0</v>
      </c>
      <c r="AI567" s="63">
        <f>VLOOKUP($AC567,pTRAIT!$A:$X,11,FALSE)</f>
        <v>0</v>
      </c>
      <c r="AJ567" s="63">
        <f>VLOOKUP($AC567,pTRAIT!$A:$X,12,FALSE)</f>
        <v>0</v>
      </c>
      <c r="AK567" s="63">
        <f>VLOOKUP($AC567,pTRAIT!$A:$X,13,FALSE)</f>
        <v>0</v>
      </c>
      <c r="AL567" s="63">
        <f>VLOOKUP($AC567,pTRAIT!$A:$X,14,FALSE)</f>
        <v>0</v>
      </c>
      <c r="AM567" s="63">
        <f>VLOOKUP($AC567,pTRAIT!$A:$X,15,FALSE)</f>
        <v>0</v>
      </c>
      <c r="AN567" s="63">
        <f>VLOOKUP($AC567,pTRAIT!$A:$X,16,FALSE)</f>
        <v>0</v>
      </c>
      <c r="AO567" s="63">
        <f>VLOOKUP($AC567,pTRAIT!$A:$X,17,FALSE)</f>
        <v>0</v>
      </c>
      <c r="AP567" s="63">
        <f>VLOOKUP($AC567,pTRAIT!$A:$X,18,FALSE)</f>
        <v>0</v>
      </c>
      <c r="AQ567" s="63">
        <f>VLOOKUP($AC567,pTRAIT!$A:$X,19,FALSE)</f>
        <v>0</v>
      </c>
      <c r="AR567" s="63">
        <f>VLOOKUP($AC567,pTRAIT!$A:$X,20,FALSE)</f>
        <v>0</v>
      </c>
      <c r="AS567" s="63">
        <f>VLOOKUP($AC567,pTRAIT!$A:$X,21,FALSE)</f>
        <v>0</v>
      </c>
      <c r="AT567" s="63">
        <f>VLOOKUP($AC567,pTRAIT!$A:$X,22,FALSE)</f>
        <v>0</v>
      </c>
      <c r="AU567" s="63">
        <f>VLOOKUP($AC567,pTRAIT!$A:$X,23,FALSE)</f>
        <v>0</v>
      </c>
      <c r="AV567" s="63">
        <f>VLOOKUP($AC567,pTRAIT!$A:$X,24,FALSE)</f>
        <v>0</v>
      </c>
    </row>
    <row r="568" spans="1:48" ht="12" hidden="1" customHeight="1" x14ac:dyDescent="0.2">
      <c r="A568" s="32">
        <v>1067</v>
      </c>
      <c r="B568" s="33" t="s">
        <v>5</v>
      </c>
      <c r="C568" s="34">
        <v>1156</v>
      </c>
      <c r="D568" s="32" t="str">
        <f t="shared" si="8"/>
        <v>1067X1156</v>
      </c>
      <c r="E568" s="50" t="s">
        <v>1620</v>
      </c>
      <c r="F568" s="61" t="s">
        <v>2191</v>
      </c>
      <c r="G568" s="41" t="s">
        <v>43</v>
      </c>
      <c r="H568" s="38"/>
      <c r="I568" s="32">
        <v>1067</v>
      </c>
      <c r="J568" s="63">
        <f>VLOOKUP(I568,pTRAIT!A:B,2,FALSE)</f>
        <v>0</v>
      </c>
      <c r="K568" s="63" t="s">
        <v>2724</v>
      </c>
      <c r="L568" s="63"/>
      <c r="M568" s="63" t="s">
        <v>2437</v>
      </c>
      <c r="N568" s="63" t="s">
        <v>2730</v>
      </c>
      <c r="O568" s="63" t="s">
        <v>2431</v>
      </c>
      <c r="P568" s="63" t="s">
        <v>2732</v>
      </c>
      <c r="Q568" s="63" t="s">
        <v>2734</v>
      </c>
      <c r="R568" s="63" t="s">
        <v>2431</v>
      </c>
      <c r="S568" s="63" t="s">
        <v>2431</v>
      </c>
      <c r="T568" s="63" t="s">
        <v>2431</v>
      </c>
      <c r="U568" s="63" t="s">
        <v>2738</v>
      </c>
      <c r="V568" s="63" t="s">
        <v>2431</v>
      </c>
      <c r="W568" s="63" t="s">
        <v>2431</v>
      </c>
      <c r="X568" s="63" t="s">
        <v>2431</v>
      </c>
      <c r="Y568" s="63" t="s">
        <v>2431</v>
      </c>
      <c r="Z568" s="63"/>
      <c r="AA568" s="63" t="s">
        <v>2728</v>
      </c>
      <c r="AB568" s="63"/>
      <c r="AC568" s="34">
        <v>1156</v>
      </c>
      <c r="AD568" s="40" t="str">
        <f>VLOOKUP(AC568,pTRAIT!A:B,2,FALSE)</f>
        <v>EM5RTUeRo5So5;NST=X / EM5RTCM5Ro5So5Pu;NST=X</v>
      </c>
      <c r="AE568" s="63">
        <f>VLOOKUP($AC568,pTRAIT!$A:$X,7,FALSE)</f>
        <v>0</v>
      </c>
      <c r="AF568" s="63">
        <f>VLOOKUP($AC568,pTRAIT!$A:$X,8,FALSE)</f>
        <v>0</v>
      </c>
      <c r="AG568" s="63">
        <f>VLOOKUP($AC568,pTRAIT!$A:$X,9,FALSE)</f>
        <v>0</v>
      </c>
      <c r="AH568" s="63">
        <f>VLOOKUP($AC568,pTRAIT!$A:$X,10,FALSE)</f>
        <v>0</v>
      </c>
      <c r="AI568" s="63">
        <f>VLOOKUP($AC568,pTRAIT!$A:$X,11,FALSE)</f>
        <v>0</v>
      </c>
      <c r="AJ568" s="63">
        <f>VLOOKUP($AC568,pTRAIT!$A:$X,12,FALSE)</f>
        <v>0</v>
      </c>
      <c r="AK568" s="63">
        <f>VLOOKUP($AC568,pTRAIT!$A:$X,13,FALSE)</f>
        <v>0</v>
      </c>
      <c r="AL568" s="63">
        <f>VLOOKUP($AC568,pTRAIT!$A:$X,14,FALSE)</f>
        <v>0</v>
      </c>
      <c r="AM568" s="63">
        <f>VLOOKUP($AC568,pTRAIT!$A:$X,15,FALSE)</f>
        <v>0</v>
      </c>
      <c r="AN568" s="63">
        <f>VLOOKUP($AC568,pTRAIT!$A:$X,16,FALSE)</f>
        <v>0</v>
      </c>
      <c r="AO568" s="63">
        <f>VLOOKUP($AC568,pTRAIT!$A:$X,17,FALSE)</f>
        <v>0</v>
      </c>
      <c r="AP568" s="63">
        <f>VLOOKUP($AC568,pTRAIT!$A:$X,18,FALSE)</f>
        <v>0</v>
      </c>
      <c r="AQ568" s="63">
        <f>VLOOKUP($AC568,pTRAIT!$A:$X,19,FALSE)</f>
        <v>0</v>
      </c>
      <c r="AR568" s="63">
        <f>VLOOKUP($AC568,pTRAIT!$A:$X,20,FALSE)</f>
        <v>0</v>
      </c>
      <c r="AS568" s="63">
        <f>VLOOKUP($AC568,pTRAIT!$A:$X,21,FALSE)</f>
        <v>0</v>
      </c>
      <c r="AT568" s="63">
        <f>VLOOKUP($AC568,pTRAIT!$A:$X,22,FALSE)</f>
        <v>0</v>
      </c>
      <c r="AU568" s="63">
        <f>VLOOKUP($AC568,pTRAIT!$A:$X,23,FALSE)</f>
        <v>0</v>
      </c>
      <c r="AV568" s="63">
        <f>VLOOKUP($AC568,pTRAIT!$A:$X,24,FALSE)</f>
        <v>0</v>
      </c>
    </row>
    <row r="569" spans="1:48" ht="12" hidden="1" customHeight="1" x14ac:dyDescent="0.2">
      <c r="A569" s="32">
        <v>1067</v>
      </c>
      <c r="B569" s="33" t="s">
        <v>5</v>
      </c>
      <c r="C569" s="34">
        <v>1158</v>
      </c>
      <c r="D569" s="32" t="str">
        <f t="shared" si="8"/>
        <v>1067X1158</v>
      </c>
      <c r="E569" s="50" t="s">
        <v>1620</v>
      </c>
      <c r="F569" s="61" t="s">
        <v>2192</v>
      </c>
      <c r="G569" s="41" t="s">
        <v>43</v>
      </c>
      <c r="H569" s="38"/>
      <c r="I569" s="32">
        <v>1067</v>
      </c>
      <c r="J569" s="63">
        <f>VLOOKUP(I569,pTRAIT!A:B,2,FALSE)</f>
        <v>0</v>
      </c>
      <c r="K569" s="63" t="s">
        <v>2724</v>
      </c>
      <c r="L569" s="63"/>
      <c r="M569" s="63" t="s">
        <v>2437</v>
      </c>
      <c r="N569" s="63" t="s">
        <v>2730</v>
      </c>
      <c r="O569" s="63" t="s">
        <v>2431</v>
      </c>
      <c r="P569" s="63" t="s">
        <v>2732</v>
      </c>
      <c r="Q569" s="63" t="s">
        <v>2734</v>
      </c>
      <c r="R569" s="63" t="s">
        <v>2431</v>
      </c>
      <c r="S569" s="63" t="s">
        <v>2431</v>
      </c>
      <c r="T569" s="63" t="s">
        <v>2431</v>
      </c>
      <c r="U569" s="63" t="s">
        <v>2738</v>
      </c>
      <c r="V569" s="63" t="s">
        <v>2431</v>
      </c>
      <c r="W569" s="63" t="s">
        <v>2431</v>
      </c>
      <c r="X569" s="63" t="s">
        <v>2431</v>
      </c>
      <c r="Y569" s="63" t="s">
        <v>2431</v>
      </c>
      <c r="Z569" s="63"/>
      <c r="AA569" s="63" t="s">
        <v>2728</v>
      </c>
      <c r="AB569" s="63"/>
      <c r="AC569" s="34">
        <v>1158</v>
      </c>
      <c r="AD569" s="40" t="str">
        <f>VLOOKUP(AC569,pTRAIT!A:B,2,FALSE)</f>
        <v>EM5RTUeRo5So5;NST=X / EM5RTCM5Ro5So5Pu;NST=X</v>
      </c>
      <c r="AE569" s="63">
        <f>VLOOKUP($AC569,pTRAIT!$A:$X,7,FALSE)</f>
        <v>0</v>
      </c>
      <c r="AF569" s="63">
        <f>VLOOKUP($AC569,pTRAIT!$A:$X,8,FALSE)</f>
        <v>0</v>
      </c>
      <c r="AG569" s="63">
        <f>VLOOKUP($AC569,pTRAIT!$A:$X,9,FALSE)</f>
        <v>0</v>
      </c>
      <c r="AH569" s="63">
        <f>VLOOKUP($AC569,pTRAIT!$A:$X,10,FALSE)</f>
        <v>0</v>
      </c>
      <c r="AI569" s="63">
        <f>VLOOKUP($AC569,pTRAIT!$A:$X,11,FALSE)</f>
        <v>0</v>
      </c>
      <c r="AJ569" s="63">
        <f>VLOOKUP($AC569,pTRAIT!$A:$X,12,FALSE)</f>
        <v>0</v>
      </c>
      <c r="AK569" s="63">
        <f>VLOOKUP($AC569,pTRAIT!$A:$X,13,FALSE)</f>
        <v>0</v>
      </c>
      <c r="AL569" s="63">
        <f>VLOOKUP($AC569,pTRAIT!$A:$X,14,FALSE)</f>
        <v>0</v>
      </c>
      <c r="AM569" s="63">
        <f>VLOOKUP($AC569,pTRAIT!$A:$X,15,FALSE)</f>
        <v>0</v>
      </c>
      <c r="AN569" s="63">
        <f>VLOOKUP($AC569,pTRAIT!$A:$X,16,FALSE)</f>
        <v>0</v>
      </c>
      <c r="AO569" s="63">
        <f>VLOOKUP($AC569,pTRAIT!$A:$X,17,FALSE)</f>
        <v>0</v>
      </c>
      <c r="AP569" s="63">
        <f>VLOOKUP($AC569,pTRAIT!$A:$X,18,FALSE)</f>
        <v>0</v>
      </c>
      <c r="AQ569" s="63">
        <f>VLOOKUP($AC569,pTRAIT!$A:$X,19,FALSE)</f>
        <v>0</v>
      </c>
      <c r="AR569" s="63">
        <f>VLOOKUP($AC569,pTRAIT!$A:$X,20,FALSE)</f>
        <v>0</v>
      </c>
      <c r="AS569" s="63">
        <f>VLOOKUP($AC569,pTRAIT!$A:$X,21,FALSE)</f>
        <v>0</v>
      </c>
      <c r="AT569" s="63">
        <f>VLOOKUP($AC569,pTRAIT!$A:$X,22,FALSE)</f>
        <v>0</v>
      </c>
      <c r="AU569" s="63">
        <f>VLOOKUP($AC569,pTRAIT!$A:$X,23,FALSE)</f>
        <v>0</v>
      </c>
      <c r="AV569" s="63">
        <f>VLOOKUP($AC569,pTRAIT!$A:$X,24,FALSE)</f>
        <v>0</v>
      </c>
    </row>
    <row r="570" spans="1:48" ht="12" hidden="1" customHeight="1" x14ac:dyDescent="0.2">
      <c r="A570" s="32">
        <v>1067</v>
      </c>
      <c r="B570" s="33" t="s">
        <v>5</v>
      </c>
      <c r="C570" s="34">
        <v>1160</v>
      </c>
      <c r="D570" s="32" t="str">
        <f t="shared" si="8"/>
        <v>1067X1160</v>
      </c>
      <c r="E570" s="50" t="s">
        <v>1620</v>
      </c>
      <c r="F570" s="61" t="s">
        <v>2193</v>
      </c>
      <c r="G570" s="41" t="s">
        <v>43</v>
      </c>
      <c r="H570" s="38"/>
      <c r="I570" s="32">
        <v>1067</v>
      </c>
      <c r="J570" s="63">
        <f>VLOOKUP(I570,pTRAIT!A:B,2,FALSE)</f>
        <v>0</v>
      </c>
      <c r="K570" s="63" t="s">
        <v>2724</v>
      </c>
      <c r="L570" s="63"/>
      <c r="M570" s="63" t="s">
        <v>2437</v>
      </c>
      <c r="N570" s="63" t="s">
        <v>2730</v>
      </c>
      <c r="O570" s="63" t="s">
        <v>2431</v>
      </c>
      <c r="P570" s="63" t="s">
        <v>2732</v>
      </c>
      <c r="Q570" s="63" t="s">
        <v>2734</v>
      </c>
      <c r="R570" s="63" t="s">
        <v>2431</v>
      </c>
      <c r="S570" s="63" t="s">
        <v>2431</v>
      </c>
      <c r="T570" s="63" t="s">
        <v>2431</v>
      </c>
      <c r="U570" s="63" t="s">
        <v>2738</v>
      </c>
      <c r="V570" s="63" t="s">
        <v>2431</v>
      </c>
      <c r="W570" s="63" t="s">
        <v>2431</v>
      </c>
      <c r="X570" s="63" t="s">
        <v>2431</v>
      </c>
      <c r="Y570" s="63" t="s">
        <v>2431</v>
      </c>
      <c r="Z570" s="63"/>
      <c r="AA570" s="63" t="s">
        <v>2728</v>
      </c>
      <c r="AB570" s="63"/>
      <c r="AC570" s="34">
        <v>1160</v>
      </c>
      <c r="AD570" s="40" t="str">
        <f>VLOOKUP(AC570,pTRAIT!A:B,2,FALSE)</f>
        <v>EM5RTUeRo5So5;NST=X / EM5RTCM5Pu;NST=X</v>
      </c>
      <c r="AE570" s="63">
        <f>VLOOKUP($AC570,pTRAIT!$A:$X,7,FALSE)</f>
        <v>0</v>
      </c>
      <c r="AF570" s="63">
        <f>VLOOKUP($AC570,pTRAIT!$A:$X,8,FALSE)</f>
        <v>0</v>
      </c>
      <c r="AG570" s="63">
        <f>VLOOKUP($AC570,pTRAIT!$A:$X,9,FALSE)</f>
        <v>0</v>
      </c>
      <c r="AH570" s="63">
        <f>VLOOKUP($AC570,pTRAIT!$A:$X,10,FALSE)</f>
        <v>0</v>
      </c>
      <c r="AI570" s="63">
        <f>VLOOKUP($AC570,pTRAIT!$A:$X,11,FALSE)</f>
        <v>0</v>
      </c>
      <c r="AJ570" s="63">
        <f>VLOOKUP($AC570,pTRAIT!$A:$X,12,FALSE)</f>
        <v>0</v>
      </c>
      <c r="AK570" s="63">
        <f>VLOOKUP($AC570,pTRAIT!$A:$X,13,FALSE)</f>
        <v>0</v>
      </c>
      <c r="AL570" s="63">
        <f>VLOOKUP($AC570,pTRAIT!$A:$X,14,FALSE)</f>
        <v>0</v>
      </c>
      <c r="AM570" s="63">
        <f>VLOOKUP($AC570,pTRAIT!$A:$X,15,FALSE)</f>
        <v>0</v>
      </c>
      <c r="AN570" s="63">
        <f>VLOOKUP($AC570,pTRAIT!$A:$X,16,FALSE)</f>
        <v>0</v>
      </c>
      <c r="AO570" s="63">
        <f>VLOOKUP($AC570,pTRAIT!$A:$X,17,FALSE)</f>
        <v>0</v>
      </c>
      <c r="AP570" s="63">
        <f>VLOOKUP($AC570,pTRAIT!$A:$X,18,FALSE)</f>
        <v>0</v>
      </c>
      <c r="AQ570" s="63">
        <f>VLOOKUP($AC570,pTRAIT!$A:$X,19,FALSE)</f>
        <v>0</v>
      </c>
      <c r="AR570" s="63">
        <f>VLOOKUP($AC570,pTRAIT!$A:$X,20,FALSE)</f>
        <v>0</v>
      </c>
      <c r="AS570" s="63">
        <f>VLOOKUP($AC570,pTRAIT!$A:$X,21,FALSE)</f>
        <v>0</v>
      </c>
      <c r="AT570" s="63">
        <f>VLOOKUP($AC570,pTRAIT!$A:$X,22,FALSE)</f>
        <v>0</v>
      </c>
      <c r="AU570" s="63">
        <f>VLOOKUP($AC570,pTRAIT!$A:$X,23,FALSE)</f>
        <v>0</v>
      </c>
      <c r="AV570" s="63">
        <f>VLOOKUP($AC570,pTRAIT!$A:$X,24,FALSE)</f>
        <v>0</v>
      </c>
    </row>
    <row r="571" spans="1:48" ht="12" hidden="1" customHeight="1" x14ac:dyDescent="0.2">
      <c r="A571" s="32">
        <v>1067</v>
      </c>
      <c r="B571" s="33" t="s">
        <v>5</v>
      </c>
      <c r="C571" s="34">
        <v>1357</v>
      </c>
      <c r="D571" s="32" t="str">
        <f t="shared" si="8"/>
        <v>1067X1357</v>
      </c>
      <c r="E571" s="50" t="s">
        <v>1620</v>
      </c>
      <c r="F571" s="61" t="s">
        <v>2194</v>
      </c>
      <c r="G571" s="41" t="s">
        <v>43</v>
      </c>
      <c r="H571" s="38"/>
      <c r="I571" s="32">
        <v>1067</v>
      </c>
      <c r="J571" s="63">
        <f>VLOOKUP(I571,pTRAIT!A:B,2,FALSE)</f>
        <v>0</v>
      </c>
      <c r="K571" s="63" t="s">
        <v>2724</v>
      </c>
      <c r="L571" s="63"/>
      <c r="M571" s="63" t="s">
        <v>2437</v>
      </c>
      <c r="N571" s="63" t="s">
        <v>2730</v>
      </c>
      <c r="O571" s="63" t="s">
        <v>2431</v>
      </c>
      <c r="P571" s="63" t="s">
        <v>2732</v>
      </c>
      <c r="Q571" s="63" t="s">
        <v>2734</v>
      </c>
      <c r="R571" s="63" t="s">
        <v>2431</v>
      </c>
      <c r="S571" s="63" t="s">
        <v>2431</v>
      </c>
      <c r="T571" s="63" t="s">
        <v>2431</v>
      </c>
      <c r="U571" s="63" t="s">
        <v>2738</v>
      </c>
      <c r="V571" s="63" t="s">
        <v>2431</v>
      </c>
      <c r="W571" s="63" t="s">
        <v>2431</v>
      </c>
      <c r="X571" s="63" t="s">
        <v>2431</v>
      </c>
      <c r="Y571" s="63" t="s">
        <v>2431</v>
      </c>
      <c r="Z571" s="63"/>
      <c r="AA571" s="63" t="s">
        <v>2728</v>
      </c>
      <c r="AB571" s="63"/>
      <c r="AC571" s="34">
        <v>1357</v>
      </c>
      <c r="AD571" s="40" t="str">
        <f>VLOOKUP(AC571,pTRAIT!A:B,2,FALSE)</f>
        <v>EM5RTCM5So5Pu;NST=X / EM5RTUeRo5So5;NST=X</v>
      </c>
      <c r="AE571" s="63">
        <f>VLOOKUP($AC571,pTRAIT!$A:$X,7,FALSE)</f>
        <v>0</v>
      </c>
      <c r="AF571" s="63">
        <f>VLOOKUP($AC571,pTRAIT!$A:$X,8,FALSE)</f>
        <v>0</v>
      </c>
      <c r="AG571" s="63">
        <f>VLOOKUP($AC571,pTRAIT!$A:$X,9,FALSE)</f>
        <v>0</v>
      </c>
      <c r="AH571" s="63">
        <f>VLOOKUP($AC571,pTRAIT!$A:$X,10,FALSE)</f>
        <v>0</v>
      </c>
      <c r="AI571" s="63">
        <f>VLOOKUP($AC571,pTRAIT!$A:$X,11,FALSE)</f>
        <v>0</v>
      </c>
      <c r="AJ571" s="63">
        <f>VLOOKUP($AC571,pTRAIT!$A:$X,12,FALSE)</f>
        <v>0</v>
      </c>
      <c r="AK571" s="63">
        <f>VLOOKUP($AC571,pTRAIT!$A:$X,13,FALSE)</f>
        <v>0</v>
      </c>
      <c r="AL571" s="63">
        <f>VLOOKUP($AC571,pTRAIT!$A:$X,14,FALSE)</f>
        <v>0</v>
      </c>
      <c r="AM571" s="63">
        <f>VLOOKUP($AC571,pTRAIT!$A:$X,15,FALSE)</f>
        <v>0</v>
      </c>
      <c r="AN571" s="63">
        <f>VLOOKUP($AC571,pTRAIT!$A:$X,16,FALSE)</f>
        <v>0</v>
      </c>
      <c r="AO571" s="63">
        <f>VLOOKUP($AC571,pTRAIT!$A:$X,17,FALSE)</f>
        <v>0</v>
      </c>
      <c r="AP571" s="63">
        <f>VLOOKUP($AC571,pTRAIT!$A:$X,18,FALSE)</f>
        <v>0</v>
      </c>
      <c r="AQ571" s="63">
        <f>VLOOKUP($AC571,pTRAIT!$A:$X,19,FALSE)</f>
        <v>0</v>
      </c>
      <c r="AR571" s="63">
        <f>VLOOKUP($AC571,pTRAIT!$A:$X,20,FALSE)</f>
        <v>0</v>
      </c>
      <c r="AS571" s="63">
        <f>VLOOKUP($AC571,pTRAIT!$A:$X,21,FALSE)</f>
        <v>0</v>
      </c>
      <c r="AT571" s="63">
        <f>VLOOKUP($AC571,pTRAIT!$A:$X,22,FALSE)</f>
        <v>0</v>
      </c>
      <c r="AU571" s="63">
        <f>VLOOKUP($AC571,pTRAIT!$A:$X,23,FALSE)</f>
        <v>0</v>
      </c>
      <c r="AV571" s="63">
        <f>VLOOKUP($AC571,pTRAIT!$A:$X,24,FALSE)</f>
        <v>0</v>
      </c>
    </row>
    <row r="572" spans="1:48" ht="12" hidden="1" customHeight="1" x14ac:dyDescent="0.2">
      <c r="A572" s="32">
        <v>1067</v>
      </c>
      <c r="B572" s="33" t="s">
        <v>5</v>
      </c>
      <c r="C572" s="34">
        <v>1187</v>
      </c>
      <c r="D572" s="32" t="str">
        <f t="shared" si="8"/>
        <v>1067X1187</v>
      </c>
      <c r="E572" s="50" t="s">
        <v>1620</v>
      </c>
      <c r="F572" s="61" t="s">
        <v>2195</v>
      </c>
      <c r="G572" s="41" t="s">
        <v>43</v>
      </c>
      <c r="H572" s="38"/>
      <c r="I572" s="32">
        <v>1067</v>
      </c>
      <c r="J572" s="63">
        <f>VLOOKUP(I572,pTRAIT!A:B,2,FALSE)</f>
        <v>0</v>
      </c>
      <c r="K572" s="63" t="s">
        <v>2724</v>
      </c>
      <c r="L572" s="63"/>
      <c r="M572" s="63" t="s">
        <v>2437</v>
      </c>
      <c r="N572" s="63" t="s">
        <v>2730</v>
      </c>
      <c r="O572" s="63" t="s">
        <v>2431</v>
      </c>
      <c r="P572" s="63" t="s">
        <v>2732</v>
      </c>
      <c r="Q572" s="63" t="s">
        <v>2734</v>
      </c>
      <c r="R572" s="63" t="s">
        <v>2431</v>
      </c>
      <c r="S572" s="63" t="s">
        <v>2431</v>
      </c>
      <c r="T572" s="63" t="s">
        <v>2431</v>
      </c>
      <c r="U572" s="63" t="s">
        <v>2738</v>
      </c>
      <c r="V572" s="63" t="s">
        <v>2431</v>
      </c>
      <c r="W572" s="63" t="s">
        <v>2431</v>
      </c>
      <c r="X572" s="63" t="s">
        <v>2431</v>
      </c>
      <c r="Y572" s="63" t="s">
        <v>2431</v>
      </c>
      <c r="Z572" s="63"/>
      <c r="AA572" s="63" t="s">
        <v>2728</v>
      </c>
      <c r="AB572" s="63"/>
      <c r="AC572" s="34">
        <v>1187</v>
      </c>
      <c r="AD572" s="40" t="str">
        <f>VLOOKUP(AC572,pTRAIT!A:B,2,FALSE)</f>
        <v>EM5RTCM5Pu;NST=X / EM5RTUe(DRAG1)(Ro5)So5(DRAG2);NST=X</v>
      </c>
      <c r="AE572" s="63">
        <f>VLOOKUP($AC572,pTRAIT!$A:$X,7,FALSE)</f>
        <v>0</v>
      </c>
      <c r="AF572" s="63">
        <f>VLOOKUP($AC572,pTRAIT!$A:$X,8,FALSE)</f>
        <v>0</v>
      </c>
      <c r="AG572" s="63">
        <f>VLOOKUP($AC572,pTRAIT!$A:$X,9,FALSE)</f>
        <v>0</v>
      </c>
      <c r="AH572" s="63">
        <f>VLOOKUP($AC572,pTRAIT!$A:$X,10,FALSE)</f>
        <v>0</v>
      </c>
      <c r="AI572" s="63">
        <f>VLOOKUP($AC572,pTRAIT!$A:$X,11,FALSE)</f>
        <v>0</v>
      </c>
      <c r="AJ572" s="63">
        <f>VLOOKUP($AC572,pTRAIT!$A:$X,12,FALSE)</f>
        <v>0</v>
      </c>
      <c r="AK572" s="63">
        <f>VLOOKUP($AC572,pTRAIT!$A:$X,13,FALSE)</f>
        <v>0</v>
      </c>
      <c r="AL572" s="63">
        <f>VLOOKUP($AC572,pTRAIT!$A:$X,14,FALSE)</f>
        <v>0</v>
      </c>
      <c r="AM572" s="63">
        <f>VLOOKUP($AC572,pTRAIT!$A:$X,15,FALSE)</f>
        <v>0</v>
      </c>
      <c r="AN572" s="63">
        <f>VLOOKUP($AC572,pTRAIT!$A:$X,16,FALSE)</f>
        <v>0</v>
      </c>
      <c r="AO572" s="63">
        <f>VLOOKUP($AC572,pTRAIT!$A:$X,17,FALSE)</f>
        <v>0</v>
      </c>
      <c r="AP572" s="63">
        <f>VLOOKUP($AC572,pTRAIT!$A:$X,18,FALSE)</f>
        <v>0</v>
      </c>
      <c r="AQ572" s="63">
        <f>VLOOKUP($AC572,pTRAIT!$A:$X,19,FALSE)</f>
        <v>0</v>
      </c>
      <c r="AR572" s="63">
        <f>VLOOKUP($AC572,pTRAIT!$A:$X,20,FALSE)</f>
        <v>0</v>
      </c>
      <c r="AS572" s="63">
        <f>VLOOKUP($AC572,pTRAIT!$A:$X,21,FALSE)</f>
        <v>0</v>
      </c>
      <c r="AT572" s="63">
        <f>VLOOKUP($AC572,pTRAIT!$A:$X,22,FALSE)</f>
        <v>0</v>
      </c>
      <c r="AU572" s="63">
        <f>VLOOKUP($AC572,pTRAIT!$A:$X,23,FALSE)</f>
        <v>0</v>
      </c>
      <c r="AV572" s="63">
        <f>VLOOKUP($AC572,pTRAIT!$A:$X,24,FALSE)</f>
        <v>0</v>
      </c>
    </row>
    <row r="573" spans="1:48" ht="12" hidden="1" customHeight="1" x14ac:dyDescent="0.2">
      <c r="A573" s="32">
        <v>1068</v>
      </c>
      <c r="B573" s="33" t="s">
        <v>5</v>
      </c>
      <c r="C573" s="34">
        <v>1162</v>
      </c>
      <c r="D573" s="32" t="str">
        <f t="shared" si="8"/>
        <v>1068X1162</v>
      </c>
      <c r="E573" s="50" t="s">
        <v>1620</v>
      </c>
      <c r="F573" s="61" t="s">
        <v>2196</v>
      </c>
      <c r="G573" s="41" t="s">
        <v>43</v>
      </c>
      <c r="H573" s="38"/>
      <c r="I573" s="32">
        <v>1068</v>
      </c>
      <c r="J573" s="63">
        <f>VLOOKUP(I573,pTRAIT!A:B,2,FALSE)</f>
        <v>0</v>
      </c>
      <c r="K573" s="63" t="s">
        <v>2724</v>
      </c>
      <c r="L573" s="63"/>
      <c r="M573" s="63" t="s">
        <v>2437</v>
      </c>
      <c r="N573" s="63" t="s">
        <v>2730</v>
      </c>
      <c r="O573" s="63" t="s">
        <v>2431</v>
      </c>
      <c r="P573" s="63" t="s">
        <v>2732</v>
      </c>
      <c r="Q573" s="63" t="s">
        <v>2734</v>
      </c>
      <c r="R573" s="63" t="s">
        <v>2431</v>
      </c>
      <c r="S573" s="63" t="s">
        <v>2431</v>
      </c>
      <c r="T573" s="63" t="s">
        <v>2431</v>
      </c>
      <c r="U573" s="63" t="s">
        <v>2738</v>
      </c>
      <c r="V573" s="63" t="s">
        <v>2431</v>
      </c>
      <c r="W573" s="63" t="s">
        <v>2431</v>
      </c>
      <c r="X573" s="63" t="s">
        <v>2431</v>
      </c>
      <c r="Y573" s="63" t="s">
        <v>2431</v>
      </c>
      <c r="Z573" s="63"/>
      <c r="AA573" s="63" t="s">
        <v>2728</v>
      </c>
      <c r="AB573" s="63"/>
      <c r="AC573" s="34">
        <v>1162</v>
      </c>
      <c r="AD573" s="40" t="str">
        <f>VLOOKUP(AC573,pTRAIT!A:B,2,FALSE)</f>
        <v>EM5RTUeRo5So5;NST=X / EM5RTCM5So5Pu;NST=X</v>
      </c>
      <c r="AE573" s="63">
        <f>VLOOKUP($AC573,pTRAIT!$A:$X,7,FALSE)</f>
        <v>0</v>
      </c>
      <c r="AF573" s="63">
        <f>VLOOKUP($AC573,pTRAIT!$A:$X,8,FALSE)</f>
        <v>0</v>
      </c>
      <c r="AG573" s="63">
        <f>VLOOKUP($AC573,pTRAIT!$A:$X,9,FALSE)</f>
        <v>0</v>
      </c>
      <c r="AH573" s="63">
        <f>VLOOKUP($AC573,pTRAIT!$A:$X,10,FALSE)</f>
        <v>0</v>
      </c>
      <c r="AI573" s="63">
        <f>VLOOKUP($AC573,pTRAIT!$A:$X,11,FALSE)</f>
        <v>0</v>
      </c>
      <c r="AJ573" s="63">
        <f>VLOOKUP($AC573,pTRAIT!$A:$X,12,FALSE)</f>
        <v>0</v>
      </c>
      <c r="AK573" s="63">
        <f>VLOOKUP($AC573,pTRAIT!$A:$X,13,FALSE)</f>
        <v>0</v>
      </c>
      <c r="AL573" s="63">
        <f>VLOOKUP($AC573,pTRAIT!$A:$X,14,FALSE)</f>
        <v>0</v>
      </c>
      <c r="AM573" s="63">
        <f>VLOOKUP($AC573,pTRAIT!$A:$X,15,FALSE)</f>
        <v>0</v>
      </c>
      <c r="AN573" s="63">
        <f>VLOOKUP($AC573,pTRAIT!$A:$X,16,FALSE)</f>
        <v>0</v>
      </c>
      <c r="AO573" s="63">
        <f>VLOOKUP($AC573,pTRAIT!$A:$X,17,FALSE)</f>
        <v>0</v>
      </c>
      <c r="AP573" s="63">
        <f>VLOOKUP($AC573,pTRAIT!$A:$X,18,FALSE)</f>
        <v>0</v>
      </c>
      <c r="AQ573" s="63">
        <f>VLOOKUP($AC573,pTRAIT!$A:$X,19,FALSE)</f>
        <v>0</v>
      </c>
      <c r="AR573" s="63">
        <f>VLOOKUP($AC573,pTRAIT!$A:$X,20,FALSE)</f>
        <v>0</v>
      </c>
      <c r="AS573" s="63">
        <f>VLOOKUP($AC573,pTRAIT!$A:$X,21,FALSE)</f>
        <v>0</v>
      </c>
      <c r="AT573" s="63">
        <f>VLOOKUP($AC573,pTRAIT!$A:$X,22,FALSE)</f>
        <v>0</v>
      </c>
      <c r="AU573" s="63">
        <f>VLOOKUP($AC573,pTRAIT!$A:$X,23,FALSE)</f>
        <v>0</v>
      </c>
      <c r="AV573" s="63">
        <f>VLOOKUP($AC573,pTRAIT!$A:$X,24,FALSE)</f>
        <v>0</v>
      </c>
    </row>
    <row r="574" spans="1:48" ht="12" hidden="1" customHeight="1" x14ac:dyDescent="0.2">
      <c r="A574" s="32">
        <v>1068</v>
      </c>
      <c r="B574" s="33" t="s">
        <v>5</v>
      </c>
      <c r="C574" s="34">
        <v>1163</v>
      </c>
      <c r="D574" s="32" t="str">
        <f t="shared" si="8"/>
        <v>1068X1163</v>
      </c>
      <c r="E574" s="50" t="s">
        <v>1620</v>
      </c>
      <c r="F574" s="61" t="s">
        <v>2197</v>
      </c>
      <c r="G574" s="41" t="s">
        <v>43</v>
      </c>
      <c r="H574" s="38"/>
      <c r="I574" s="32">
        <v>1068</v>
      </c>
      <c r="J574" s="63">
        <f>VLOOKUP(I574,pTRAIT!A:B,2,FALSE)</f>
        <v>0</v>
      </c>
      <c r="K574" s="63" t="s">
        <v>2724</v>
      </c>
      <c r="L574" s="63"/>
      <c r="M574" s="63" t="s">
        <v>2437</v>
      </c>
      <c r="N574" s="63" t="s">
        <v>2730</v>
      </c>
      <c r="O574" s="63" t="s">
        <v>2431</v>
      </c>
      <c r="P574" s="63" t="s">
        <v>2732</v>
      </c>
      <c r="Q574" s="63" t="s">
        <v>2734</v>
      </c>
      <c r="R574" s="63" t="s">
        <v>2431</v>
      </c>
      <c r="S574" s="63" t="s">
        <v>2431</v>
      </c>
      <c r="T574" s="63" t="s">
        <v>2431</v>
      </c>
      <c r="U574" s="63" t="s">
        <v>2738</v>
      </c>
      <c r="V574" s="63" t="s">
        <v>2431</v>
      </c>
      <c r="W574" s="63" t="s">
        <v>2431</v>
      </c>
      <c r="X574" s="63" t="s">
        <v>2431</v>
      </c>
      <c r="Y574" s="63" t="s">
        <v>2431</v>
      </c>
      <c r="Z574" s="63"/>
      <c r="AA574" s="63" t="s">
        <v>2728</v>
      </c>
      <c r="AB574" s="63"/>
      <c r="AC574" s="34">
        <v>1163</v>
      </c>
      <c r="AD574" s="40" t="str">
        <f>VLOOKUP(AC574,pTRAIT!A:B,2,FALSE)</f>
        <v>EM5RTUeRo5So5;NST=X / EM5RTCM5So5Pu;NST=X</v>
      </c>
      <c r="AE574" s="63">
        <f>VLOOKUP($AC574,pTRAIT!$A:$X,7,FALSE)</f>
        <v>0</v>
      </c>
      <c r="AF574" s="63">
        <f>VLOOKUP($AC574,pTRAIT!$A:$X,8,FALSE)</f>
        <v>0</v>
      </c>
      <c r="AG574" s="63">
        <f>VLOOKUP($AC574,pTRAIT!$A:$X,9,FALSE)</f>
        <v>0</v>
      </c>
      <c r="AH574" s="63">
        <f>VLOOKUP($AC574,pTRAIT!$A:$X,10,FALSE)</f>
        <v>0</v>
      </c>
      <c r="AI574" s="63">
        <f>VLOOKUP($AC574,pTRAIT!$A:$X,11,FALSE)</f>
        <v>0</v>
      </c>
      <c r="AJ574" s="63">
        <f>VLOOKUP($AC574,pTRAIT!$A:$X,12,FALSE)</f>
        <v>0</v>
      </c>
      <c r="AK574" s="63">
        <f>VLOOKUP($AC574,pTRAIT!$A:$X,13,FALSE)</f>
        <v>0</v>
      </c>
      <c r="AL574" s="63">
        <f>VLOOKUP($AC574,pTRAIT!$A:$X,14,FALSE)</f>
        <v>0</v>
      </c>
      <c r="AM574" s="63">
        <f>VLOOKUP($AC574,pTRAIT!$A:$X,15,FALSE)</f>
        <v>0</v>
      </c>
      <c r="AN574" s="63">
        <f>VLOOKUP($AC574,pTRAIT!$A:$X,16,FALSE)</f>
        <v>0</v>
      </c>
      <c r="AO574" s="63">
        <f>VLOOKUP($AC574,pTRAIT!$A:$X,17,FALSE)</f>
        <v>0</v>
      </c>
      <c r="AP574" s="63">
        <f>VLOOKUP($AC574,pTRAIT!$A:$X,18,FALSE)</f>
        <v>0</v>
      </c>
      <c r="AQ574" s="63">
        <f>VLOOKUP($AC574,pTRAIT!$A:$X,19,FALSE)</f>
        <v>0</v>
      </c>
      <c r="AR574" s="63">
        <f>VLOOKUP($AC574,pTRAIT!$A:$X,20,FALSE)</f>
        <v>0</v>
      </c>
      <c r="AS574" s="63">
        <f>VLOOKUP($AC574,pTRAIT!$A:$X,21,FALSE)</f>
        <v>0</v>
      </c>
      <c r="AT574" s="63">
        <f>VLOOKUP($AC574,pTRAIT!$A:$X,22,FALSE)</f>
        <v>0</v>
      </c>
      <c r="AU574" s="63">
        <f>VLOOKUP($AC574,pTRAIT!$A:$X,23,FALSE)</f>
        <v>0</v>
      </c>
      <c r="AV574" s="63">
        <f>VLOOKUP($AC574,pTRAIT!$A:$X,24,FALSE)</f>
        <v>0</v>
      </c>
    </row>
    <row r="575" spans="1:48" ht="12" hidden="1" customHeight="1" x14ac:dyDescent="0.2">
      <c r="A575" s="32">
        <v>1068</v>
      </c>
      <c r="B575" s="33" t="s">
        <v>5</v>
      </c>
      <c r="C575" s="34">
        <v>1164</v>
      </c>
      <c r="D575" s="32" t="str">
        <f t="shared" si="8"/>
        <v>1068X1164</v>
      </c>
      <c r="E575" s="50" t="s">
        <v>1620</v>
      </c>
      <c r="F575" s="61" t="s">
        <v>2198</v>
      </c>
      <c r="G575" s="41" t="s">
        <v>43</v>
      </c>
      <c r="H575" s="38"/>
      <c r="I575" s="32">
        <v>1068</v>
      </c>
      <c r="J575" s="63">
        <f>VLOOKUP(I575,pTRAIT!A:B,2,FALSE)</f>
        <v>0</v>
      </c>
      <c r="K575" s="63" t="s">
        <v>2724</v>
      </c>
      <c r="L575" s="63"/>
      <c r="M575" s="63" t="s">
        <v>2437</v>
      </c>
      <c r="N575" s="63" t="s">
        <v>2730</v>
      </c>
      <c r="O575" s="63" t="s">
        <v>2431</v>
      </c>
      <c r="P575" s="63" t="s">
        <v>2732</v>
      </c>
      <c r="Q575" s="63" t="s">
        <v>2734</v>
      </c>
      <c r="R575" s="63" t="s">
        <v>2431</v>
      </c>
      <c r="S575" s="63" t="s">
        <v>2431</v>
      </c>
      <c r="T575" s="63" t="s">
        <v>2431</v>
      </c>
      <c r="U575" s="63" t="s">
        <v>2738</v>
      </c>
      <c r="V575" s="63" t="s">
        <v>2431</v>
      </c>
      <c r="W575" s="63" t="s">
        <v>2431</v>
      </c>
      <c r="X575" s="63" t="s">
        <v>2431</v>
      </c>
      <c r="Y575" s="63" t="s">
        <v>2431</v>
      </c>
      <c r="Z575" s="63"/>
      <c r="AA575" s="63" t="s">
        <v>2728</v>
      </c>
      <c r="AB575" s="63"/>
      <c r="AC575" s="34">
        <v>1164</v>
      </c>
      <c r="AD575" s="40" t="str">
        <f>VLOOKUP(AC575,pTRAIT!A:B,2,FALSE)</f>
        <v>EM5RTUeRo5So5;NST=X / EM5RTCM5So5Pu;NST=X</v>
      </c>
      <c r="AE575" s="63">
        <f>VLOOKUP($AC575,pTRAIT!$A:$X,7,FALSE)</f>
        <v>0</v>
      </c>
      <c r="AF575" s="63">
        <f>VLOOKUP($AC575,pTRAIT!$A:$X,8,FALSE)</f>
        <v>0</v>
      </c>
      <c r="AG575" s="63">
        <f>VLOOKUP($AC575,pTRAIT!$A:$X,9,FALSE)</f>
        <v>0</v>
      </c>
      <c r="AH575" s="63">
        <f>VLOOKUP($AC575,pTRAIT!$A:$X,10,FALSE)</f>
        <v>0</v>
      </c>
      <c r="AI575" s="63">
        <f>VLOOKUP($AC575,pTRAIT!$A:$X,11,FALSE)</f>
        <v>0</v>
      </c>
      <c r="AJ575" s="63">
        <f>VLOOKUP($AC575,pTRAIT!$A:$X,12,FALSE)</f>
        <v>0</v>
      </c>
      <c r="AK575" s="63">
        <f>VLOOKUP($AC575,pTRAIT!$A:$X,13,FALSE)</f>
        <v>0</v>
      </c>
      <c r="AL575" s="63">
        <f>VLOOKUP($AC575,pTRAIT!$A:$X,14,FALSE)</f>
        <v>0</v>
      </c>
      <c r="AM575" s="63">
        <f>VLOOKUP($AC575,pTRAIT!$A:$X,15,FALSE)</f>
        <v>0</v>
      </c>
      <c r="AN575" s="63">
        <f>VLOOKUP($AC575,pTRAIT!$A:$X,16,FALSE)</f>
        <v>0</v>
      </c>
      <c r="AO575" s="63">
        <f>VLOOKUP($AC575,pTRAIT!$A:$X,17,FALSE)</f>
        <v>0</v>
      </c>
      <c r="AP575" s="63">
        <f>VLOOKUP($AC575,pTRAIT!$A:$X,18,FALSE)</f>
        <v>0</v>
      </c>
      <c r="AQ575" s="63">
        <f>VLOOKUP($AC575,pTRAIT!$A:$X,19,FALSE)</f>
        <v>0</v>
      </c>
      <c r="AR575" s="63">
        <f>VLOOKUP($AC575,pTRAIT!$A:$X,20,FALSE)</f>
        <v>0</v>
      </c>
      <c r="AS575" s="63">
        <f>VLOOKUP($AC575,pTRAIT!$A:$X,21,FALSE)</f>
        <v>0</v>
      </c>
      <c r="AT575" s="63">
        <f>VLOOKUP($AC575,pTRAIT!$A:$X,22,FALSE)</f>
        <v>0</v>
      </c>
      <c r="AU575" s="63">
        <f>VLOOKUP($AC575,pTRAIT!$A:$X,23,FALSE)</f>
        <v>0</v>
      </c>
      <c r="AV575" s="63">
        <f>VLOOKUP($AC575,pTRAIT!$A:$X,24,FALSE)</f>
        <v>0</v>
      </c>
    </row>
    <row r="576" spans="1:48" ht="12" hidden="1" customHeight="1" x14ac:dyDescent="0.2">
      <c r="A576" s="32">
        <v>1068</v>
      </c>
      <c r="B576" s="33" t="s">
        <v>5</v>
      </c>
      <c r="C576" s="34">
        <v>1165</v>
      </c>
      <c r="D576" s="32" t="str">
        <f t="shared" si="8"/>
        <v>1068X1165</v>
      </c>
      <c r="E576" s="50" t="s">
        <v>1620</v>
      </c>
      <c r="F576" s="61" t="s">
        <v>2199</v>
      </c>
      <c r="G576" s="41" t="s">
        <v>43</v>
      </c>
      <c r="H576" s="38"/>
      <c r="I576" s="32">
        <v>1068</v>
      </c>
      <c r="J576" s="63">
        <f>VLOOKUP(I576,pTRAIT!A:B,2,FALSE)</f>
        <v>0</v>
      </c>
      <c r="K576" s="63" t="s">
        <v>2724</v>
      </c>
      <c r="L576" s="63"/>
      <c r="M576" s="63" t="s">
        <v>2437</v>
      </c>
      <c r="N576" s="63" t="s">
        <v>2730</v>
      </c>
      <c r="O576" s="63" t="s">
        <v>2431</v>
      </c>
      <c r="P576" s="63" t="s">
        <v>2732</v>
      </c>
      <c r="Q576" s="63" t="s">
        <v>2734</v>
      </c>
      <c r="R576" s="63" t="s">
        <v>2431</v>
      </c>
      <c r="S576" s="63" t="s">
        <v>2431</v>
      </c>
      <c r="T576" s="63" t="s">
        <v>2431</v>
      </c>
      <c r="U576" s="63" t="s">
        <v>2738</v>
      </c>
      <c r="V576" s="63" t="s">
        <v>2431</v>
      </c>
      <c r="W576" s="63" t="s">
        <v>2431</v>
      </c>
      <c r="X576" s="63" t="s">
        <v>2431</v>
      </c>
      <c r="Y576" s="63" t="s">
        <v>2431</v>
      </c>
      <c r="Z576" s="63"/>
      <c r="AA576" s="63" t="s">
        <v>2728</v>
      </c>
      <c r="AB576" s="63"/>
      <c r="AC576" s="34">
        <v>1165</v>
      </c>
      <c r="AD576" s="40" t="str">
        <f>VLOOKUP(AC576,pTRAIT!A:B,2,FALSE)</f>
        <v>EM5RTUeRo5So5;NST=X / EM5RTCM5So5Pu;NST=X</v>
      </c>
      <c r="AE576" s="63">
        <f>VLOOKUP($AC576,pTRAIT!$A:$X,7,FALSE)</f>
        <v>0</v>
      </c>
      <c r="AF576" s="63">
        <f>VLOOKUP($AC576,pTRAIT!$A:$X,8,FALSE)</f>
        <v>0</v>
      </c>
      <c r="AG576" s="63">
        <f>VLOOKUP($AC576,pTRAIT!$A:$X,9,FALSE)</f>
        <v>0</v>
      </c>
      <c r="AH576" s="63">
        <f>VLOOKUP($AC576,pTRAIT!$A:$X,10,FALSE)</f>
        <v>0</v>
      </c>
      <c r="AI576" s="63">
        <f>VLOOKUP($AC576,pTRAIT!$A:$X,11,FALSE)</f>
        <v>0</v>
      </c>
      <c r="AJ576" s="63">
        <f>VLOOKUP($AC576,pTRAIT!$A:$X,12,FALSE)</f>
        <v>0</v>
      </c>
      <c r="AK576" s="63">
        <f>VLOOKUP($AC576,pTRAIT!$A:$X,13,FALSE)</f>
        <v>0</v>
      </c>
      <c r="AL576" s="63">
        <f>VLOOKUP($AC576,pTRAIT!$A:$X,14,FALSE)</f>
        <v>0</v>
      </c>
      <c r="AM576" s="63">
        <f>VLOOKUP($AC576,pTRAIT!$A:$X,15,FALSE)</f>
        <v>0</v>
      </c>
      <c r="AN576" s="63">
        <f>VLOOKUP($AC576,pTRAIT!$A:$X,16,FALSE)</f>
        <v>0</v>
      </c>
      <c r="AO576" s="63">
        <f>VLOOKUP($AC576,pTRAIT!$A:$X,17,FALSE)</f>
        <v>0</v>
      </c>
      <c r="AP576" s="63">
        <f>VLOOKUP($AC576,pTRAIT!$A:$X,18,FALSE)</f>
        <v>0</v>
      </c>
      <c r="AQ576" s="63">
        <f>VLOOKUP($AC576,pTRAIT!$A:$X,19,FALSE)</f>
        <v>0</v>
      </c>
      <c r="AR576" s="63">
        <f>VLOOKUP($AC576,pTRAIT!$A:$X,20,FALSE)</f>
        <v>0</v>
      </c>
      <c r="AS576" s="63">
        <f>VLOOKUP($AC576,pTRAIT!$A:$X,21,FALSE)</f>
        <v>0</v>
      </c>
      <c r="AT576" s="63">
        <f>VLOOKUP($AC576,pTRAIT!$A:$X,22,FALSE)</f>
        <v>0</v>
      </c>
      <c r="AU576" s="63">
        <f>VLOOKUP($AC576,pTRAIT!$A:$X,23,FALSE)</f>
        <v>0</v>
      </c>
      <c r="AV576" s="63">
        <f>VLOOKUP($AC576,pTRAIT!$A:$X,24,FALSE)</f>
        <v>0</v>
      </c>
    </row>
    <row r="577" spans="1:48" ht="12" hidden="1" customHeight="1" x14ac:dyDescent="0.2">
      <c r="A577" s="32">
        <v>1068</v>
      </c>
      <c r="B577" s="33" t="s">
        <v>5</v>
      </c>
      <c r="C577" s="34">
        <v>1166</v>
      </c>
      <c r="D577" s="32" t="str">
        <f t="shared" si="8"/>
        <v>1068X1166</v>
      </c>
      <c r="E577" s="50" t="s">
        <v>1620</v>
      </c>
      <c r="F577" s="61" t="s">
        <v>2200</v>
      </c>
      <c r="G577" s="41" t="s">
        <v>43</v>
      </c>
      <c r="H577" s="38"/>
      <c r="I577" s="32">
        <v>1068</v>
      </c>
      <c r="J577" s="63">
        <f>VLOOKUP(I577,pTRAIT!A:B,2,FALSE)</f>
        <v>0</v>
      </c>
      <c r="K577" s="63" t="s">
        <v>2724</v>
      </c>
      <c r="L577" s="63"/>
      <c r="M577" s="63" t="s">
        <v>2437</v>
      </c>
      <c r="N577" s="63" t="s">
        <v>2730</v>
      </c>
      <c r="O577" s="63" t="s">
        <v>2431</v>
      </c>
      <c r="P577" s="63" t="s">
        <v>2732</v>
      </c>
      <c r="Q577" s="63" t="s">
        <v>2734</v>
      </c>
      <c r="R577" s="63" t="s">
        <v>2431</v>
      </c>
      <c r="S577" s="63" t="s">
        <v>2431</v>
      </c>
      <c r="T577" s="63" t="s">
        <v>2431</v>
      </c>
      <c r="U577" s="63" t="s">
        <v>2738</v>
      </c>
      <c r="V577" s="63" t="s">
        <v>2431</v>
      </c>
      <c r="W577" s="63" t="s">
        <v>2431</v>
      </c>
      <c r="X577" s="63" t="s">
        <v>2431</v>
      </c>
      <c r="Y577" s="63" t="s">
        <v>2431</v>
      </c>
      <c r="Z577" s="63"/>
      <c r="AA577" s="63" t="s">
        <v>2728</v>
      </c>
      <c r="AB577" s="63"/>
      <c r="AC577" s="34">
        <v>1166</v>
      </c>
      <c r="AD577" s="40" t="str">
        <f>VLOOKUP(AC577,pTRAIT!A:B,2,FALSE)</f>
        <v>EM5RTUeRo5So5;NST=X / EM5RTRo5So5Puogc;NST=X</v>
      </c>
      <c r="AE577" s="63">
        <f>VLOOKUP($AC577,pTRAIT!$A:$X,7,FALSE)</f>
        <v>0</v>
      </c>
      <c r="AF577" s="63">
        <f>VLOOKUP($AC577,pTRAIT!$A:$X,8,FALSE)</f>
        <v>0</v>
      </c>
      <c r="AG577" s="63">
        <f>VLOOKUP($AC577,pTRAIT!$A:$X,9,FALSE)</f>
        <v>0</v>
      </c>
      <c r="AH577" s="63">
        <f>VLOOKUP($AC577,pTRAIT!$A:$X,10,FALSE)</f>
        <v>0</v>
      </c>
      <c r="AI577" s="63">
        <f>VLOOKUP($AC577,pTRAIT!$A:$X,11,FALSE)</f>
        <v>0</v>
      </c>
      <c r="AJ577" s="63">
        <f>VLOOKUP($AC577,pTRAIT!$A:$X,12,FALSE)</f>
        <v>0</v>
      </c>
      <c r="AK577" s="63">
        <f>VLOOKUP($AC577,pTRAIT!$A:$X,13,FALSE)</f>
        <v>0</v>
      </c>
      <c r="AL577" s="63">
        <f>VLOOKUP($AC577,pTRAIT!$A:$X,14,FALSE)</f>
        <v>0</v>
      </c>
      <c r="AM577" s="63">
        <f>VLOOKUP($AC577,pTRAIT!$A:$X,15,FALSE)</f>
        <v>0</v>
      </c>
      <c r="AN577" s="63">
        <f>VLOOKUP($AC577,pTRAIT!$A:$X,16,FALSE)</f>
        <v>0</v>
      </c>
      <c r="AO577" s="63">
        <f>VLOOKUP($AC577,pTRAIT!$A:$X,17,FALSE)</f>
        <v>0</v>
      </c>
      <c r="AP577" s="63">
        <f>VLOOKUP($AC577,pTRAIT!$A:$X,18,FALSE)</f>
        <v>0</v>
      </c>
      <c r="AQ577" s="63">
        <f>VLOOKUP($AC577,pTRAIT!$A:$X,19,FALSE)</f>
        <v>0</v>
      </c>
      <c r="AR577" s="63">
        <f>VLOOKUP($AC577,pTRAIT!$A:$X,20,FALSE)</f>
        <v>0</v>
      </c>
      <c r="AS577" s="63">
        <f>VLOOKUP($AC577,pTRAIT!$A:$X,21,FALSE)</f>
        <v>0</v>
      </c>
      <c r="AT577" s="63">
        <f>VLOOKUP($AC577,pTRAIT!$A:$X,22,FALSE)</f>
        <v>0</v>
      </c>
      <c r="AU577" s="63">
        <f>VLOOKUP($AC577,pTRAIT!$A:$X,23,FALSE)</f>
        <v>0</v>
      </c>
      <c r="AV577" s="63">
        <f>VLOOKUP($AC577,pTRAIT!$A:$X,24,FALSE)</f>
        <v>0</v>
      </c>
    </row>
    <row r="578" spans="1:48" ht="12" hidden="1" customHeight="1" x14ac:dyDescent="0.2">
      <c r="A578" s="32">
        <v>1068</v>
      </c>
      <c r="B578" s="33" t="s">
        <v>5</v>
      </c>
      <c r="C578" s="34">
        <v>1168</v>
      </c>
      <c r="D578" s="32" t="str">
        <f t="shared" ref="D578:D641" si="9">_xlfn.CONCAT(A578,B578,C578)</f>
        <v>1068X1168</v>
      </c>
      <c r="E578" s="50" t="s">
        <v>1620</v>
      </c>
      <c r="F578" s="61" t="s">
        <v>2201</v>
      </c>
      <c r="G578" s="41" t="s">
        <v>43</v>
      </c>
      <c r="H578" s="38"/>
      <c r="I578" s="32">
        <v>1068</v>
      </c>
      <c r="J578" s="63">
        <f>VLOOKUP(I578,pTRAIT!A:B,2,FALSE)</f>
        <v>0</v>
      </c>
      <c r="K578" s="63" t="s">
        <v>2724</v>
      </c>
      <c r="L578" s="63"/>
      <c r="M578" s="63" t="s">
        <v>2437</v>
      </c>
      <c r="N578" s="63" t="s">
        <v>2730</v>
      </c>
      <c r="O578" s="63" t="s">
        <v>2431</v>
      </c>
      <c r="P578" s="63" t="s">
        <v>2732</v>
      </c>
      <c r="Q578" s="63" t="s">
        <v>2734</v>
      </c>
      <c r="R578" s="63" t="s">
        <v>2431</v>
      </c>
      <c r="S578" s="63" t="s">
        <v>2431</v>
      </c>
      <c r="T578" s="63" t="s">
        <v>2431</v>
      </c>
      <c r="U578" s="63" t="s">
        <v>2738</v>
      </c>
      <c r="V578" s="63" t="s">
        <v>2431</v>
      </c>
      <c r="W578" s="63" t="s">
        <v>2431</v>
      </c>
      <c r="X578" s="63" t="s">
        <v>2431</v>
      </c>
      <c r="Y578" s="63" t="s">
        <v>2431</v>
      </c>
      <c r="Z578" s="63"/>
      <c r="AA578" s="63" t="s">
        <v>2728</v>
      </c>
      <c r="AB578" s="63"/>
      <c r="AC578" s="34">
        <v>1168</v>
      </c>
      <c r="AD578" s="40" t="str">
        <f>VLOOKUP(AC578,pTRAIT!A:B,2,FALSE)</f>
        <v>EM5RTUeRo5So5;NST=X / EM5RTCM5So5(WS)Pu;NST=X</v>
      </c>
      <c r="AE578" s="63">
        <f>VLOOKUP($AC578,pTRAIT!$A:$X,7,FALSE)</f>
        <v>0</v>
      </c>
      <c r="AF578" s="63">
        <f>VLOOKUP($AC578,pTRAIT!$A:$X,8,FALSE)</f>
        <v>0</v>
      </c>
      <c r="AG578" s="63">
        <f>VLOOKUP($AC578,pTRAIT!$A:$X,9,FALSE)</f>
        <v>0</v>
      </c>
      <c r="AH578" s="63">
        <f>VLOOKUP($AC578,pTRAIT!$A:$X,10,FALSE)</f>
        <v>0</v>
      </c>
      <c r="AI578" s="63">
        <f>VLOOKUP($AC578,pTRAIT!$A:$X,11,FALSE)</f>
        <v>0</v>
      </c>
      <c r="AJ578" s="63">
        <f>VLOOKUP($AC578,pTRAIT!$A:$X,12,FALSE)</f>
        <v>0</v>
      </c>
      <c r="AK578" s="63">
        <f>VLOOKUP($AC578,pTRAIT!$A:$X,13,FALSE)</f>
        <v>0</v>
      </c>
      <c r="AL578" s="63">
        <f>VLOOKUP($AC578,pTRAIT!$A:$X,14,FALSE)</f>
        <v>0</v>
      </c>
      <c r="AM578" s="63">
        <f>VLOOKUP($AC578,pTRAIT!$A:$X,15,FALSE)</f>
        <v>0</v>
      </c>
      <c r="AN578" s="63">
        <f>VLOOKUP($AC578,pTRAIT!$A:$X,16,FALSE)</f>
        <v>0</v>
      </c>
      <c r="AO578" s="63">
        <f>VLOOKUP($AC578,pTRAIT!$A:$X,17,FALSE)</f>
        <v>0</v>
      </c>
      <c r="AP578" s="63">
        <f>VLOOKUP($AC578,pTRAIT!$A:$X,18,FALSE)</f>
        <v>0</v>
      </c>
      <c r="AQ578" s="63">
        <f>VLOOKUP($AC578,pTRAIT!$A:$X,19,FALSE)</f>
        <v>0</v>
      </c>
      <c r="AR578" s="63">
        <f>VLOOKUP($AC578,pTRAIT!$A:$X,20,FALSE)</f>
        <v>0</v>
      </c>
      <c r="AS578" s="63">
        <f>VLOOKUP($AC578,pTRAIT!$A:$X,21,FALSE)</f>
        <v>0</v>
      </c>
      <c r="AT578" s="63">
        <f>VLOOKUP($AC578,pTRAIT!$A:$X,22,FALSE)</f>
        <v>0</v>
      </c>
      <c r="AU578" s="63">
        <f>VLOOKUP($AC578,pTRAIT!$A:$X,23,FALSE)</f>
        <v>0</v>
      </c>
      <c r="AV578" s="63">
        <f>VLOOKUP($AC578,pTRAIT!$A:$X,24,FALSE)</f>
        <v>0</v>
      </c>
    </row>
    <row r="579" spans="1:48" ht="12" hidden="1" customHeight="1" x14ac:dyDescent="0.2">
      <c r="A579" s="32">
        <v>1068</v>
      </c>
      <c r="B579" s="33" t="s">
        <v>5</v>
      </c>
      <c r="C579" s="34">
        <v>1183</v>
      </c>
      <c r="D579" s="32" t="str">
        <f t="shared" si="9"/>
        <v>1068X1183</v>
      </c>
      <c r="E579" s="50" t="s">
        <v>1620</v>
      </c>
      <c r="F579" s="61" t="s">
        <v>2202</v>
      </c>
      <c r="G579" s="41" t="s">
        <v>43</v>
      </c>
      <c r="H579" s="38"/>
      <c r="I579" s="32">
        <v>1068</v>
      </c>
      <c r="J579" s="63">
        <f>VLOOKUP(I579,pTRAIT!A:B,2,FALSE)</f>
        <v>0</v>
      </c>
      <c r="K579" s="63" t="s">
        <v>2724</v>
      </c>
      <c r="L579" s="63"/>
      <c r="M579" s="63" t="s">
        <v>2437</v>
      </c>
      <c r="N579" s="63" t="s">
        <v>2730</v>
      </c>
      <c r="O579" s="63" t="s">
        <v>2431</v>
      </c>
      <c r="P579" s="63" t="s">
        <v>2732</v>
      </c>
      <c r="Q579" s="63" t="s">
        <v>2734</v>
      </c>
      <c r="R579" s="63" t="s">
        <v>2431</v>
      </c>
      <c r="S579" s="63" t="s">
        <v>2431</v>
      </c>
      <c r="T579" s="63" t="s">
        <v>2431</v>
      </c>
      <c r="U579" s="63" t="s">
        <v>2738</v>
      </c>
      <c r="V579" s="63" t="s">
        <v>2431</v>
      </c>
      <c r="W579" s="63" t="s">
        <v>2431</v>
      </c>
      <c r="X579" s="63" t="s">
        <v>2431</v>
      </c>
      <c r="Y579" s="63" t="s">
        <v>2431</v>
      </c>
      <c r="Z579" s="63"/>
      <c r="AA579" s="63" t="s">
        <v>2728</v>
      </c>
      <c r="AB579" s="63"/>
      <c r="AC579" s="34">
        <v>1183</v>
      </c>
      <c r="AD579" s="40" t="str">
        <f>VLOOKUP(AC579,pTRAIT!A:B,2,FALSE)</f>
        <v>EM5RTCM5Pu;NST=X / EM5RTUeRo5So5;NST=X</v>
      </c>
      <c r="AE579" s="63">
        <f>VLOOKUP($AC579,pTRAIT!$A:$X,7,FALSE)</f>
        <v>0</v>
      </c>
      <c r="AF579" s="63">
        <f>VLOOKUP($AC579,pTRAIT!$A:$X,8,FALSE)</f>
        <v>0</v>
      </c>
      <c r="AG579" s="63">
        <f>VLOOKUP($AC579,pTRAIT!$A:$X,9,FALSE)</f>
        <v>0</v>
      </c>
      <c r="AH579" s="63">
        <f>VLOOKUP($AC579,pTRAIT!$A:$X,10,FALSE)</f>
        <v>0</v>
      </c>
      <c r="AI579" s="63">
        <f>VLOOKUP($AC579,pTRAIT!$A:$X,11,FALSE)</f>
        <v>0</v>
      </c>
      <c r="AJ579" s="63">
        <f>VLOOKUP($AC579,pTRAIT!$A:$X,12,FALSE)</f>
        <v>0</v>
      </c>
      <c r="AK579" s="63">
        <f>VLOOKUP($AC579,pTRAIT!$A:$X,13,FALSE)</f>
        <v>0</v>
      </c>
      <c r="AL579" s="63">
        <f>VLOOKUP($AC579,pTRAIT!$A:$X,14,FALSE)</f>
        <v>0</v>
      </c>
      <c r="AM579" s="63">
        <f>VLOOKUP($AC579,pTRAIT!$A:$X,15,FALSE)</f>
        <v>0</v>
      </c>
      <c r="AN579" s="63">
        <f>VLOOKUP($AC579,pTRAIT!$A:$X,16,FALSE)</f>
        <v>0</v>
      </c>
      <c r="AO579" s="63">
        <f>VLOOKUP($AC579,pTRAIT!$A:$X,17,FALSE)</f>
        <v>0</v>
      </c>
      <c r="AP579" s="63">
        <f>VLOOKUP($AC579,pTRAIT!$A:$X,18,FALSE)</f>
        <v>0</v>
      </c>
      <c r="AQ579" s="63">
        <f>VLOOKUP($AC579,pTRAIT!$A:$X,19,FALSE)</f>
        <v>0</v>
      </c>
      <c r="AR579" s="63">
        <f>VLOOKUP($AC579,pTRAIT!$A:$X,20,FALSE)</f>
        <v>0</v>
      </c>
      <c r="AS579" s="63">
        <f>VLOOKUP($AC579,pTRAIT!$A:$X,21,FALSE)</f>
        <v>0</v>
      </c>
      <c r="AT579" s="63">
        <f>VLOOKUP($AC579,pTRAIT!$A:$X,22,FALSE)</f>
        <v>0</v>
      </c>
      <c r="AU579" s="63">
        <f>VLOOKUP($AC579,pTRAIT!$A:$X,23,FALSE)</f>
        <v>0</v>
      </c>
      <c r="AV579" s="63">
        <f>VLOOKUP($AC579,pTRAIT!$A:$X,24,FALSE)</f>
        <v>0</v>
      </c>
    </row>
    <row r="580" spans="1:48" ht="12" hidden="1" customHeight="1" x14ac:dyDescent="0.2">
      <c r="A580" s="32">
        <v>1068</v>
      </c>
      <c r="B580" s="33" t="s">
        <v>5</v>
      </c>
      <c r="C580" s="34">
        <v>1340</v>
      </c>
      <c r="D580" s="32" t="str">
        <f t="shared" si="9"/>
        <v>1068X1340</v>
      </c>
      <c r="E580" s="50" t="s">
        <v>1620</v>
      </c>
      <c r="F580" s="61" t="s">
        <v>2203</v>
      </c>
      <c r="G580" s="41" t="s">
        <v>43</v>
      </c>
      <c r="H580" s="38"/>
      <c r="I580" s="32">
        <v>1068</v>
      </c>
      <c r="J580" s="63">
        <f>VLOOKUP(I580,pTRAIT!A:B,2,FALSE)</f>
        <v>0</v>
      </c>
      <c r="K580" s="63" t="s">
        <v>2724</v>
      </c>
      <c r="L580" s="63"/>
      <c r="M580" s="63" t="s">
        <v>2437</v>
      </c>
      <c r="N580" s="63" t="s">
        <v>2730</v>
      </c>
      <c r="O580" s="63" t="s">
        <v>2431</v>
      </c>
      <c r="P580" s="63" t="s">
        <v>2732</v>
      </c>
      <c r="Q580" s="63" t="s">
        <v>2734</v>
      </c>
      <c r="R580" s="63" t="s">
        <v>2431</v>
      </c>
      <c r="S580" s="63" t="s">
        <v>2431</v>
      </c>
      <c r="T580" s="63" t="s">
        <v>2431</v>
      </c>
      <c r="U580" s="63" t="s">
        <v>2738</v>
      </c>
      <c r="V580" s="63" t="s">
        <v>2431</v>
      </c>
      <c r="W580" s="63" t="s">
        <v>2431</v>
      </c>
      <c r="X580" s="63" t="s">
        <v>2431</v>
      </c>
      <c r="Y580" s="63" t="s">
        <v>2431</v>
      </c>
      <c r="Z580" s="63"/>
      <c r="AA580" s="63" t="s">
        <v>2728</v>
      </c>
      <c r="AB580" s="63"/>
      <c r="AC580" s="34">
        <v>1340</v>
      </c>
      <c r="AD580" s="40" t="str">
        <f>VLOOKUP(AC580,pTRAIT!A:B,2,FALSE)</f>
        <v>EM5RTCM5So5Pu;NST=X / EM5RTUeRo5So5;NST=X</v>
      </c>
      <c r="AE580" s="63">
        <f>VLOOKUP($AC580,pTRAIT!$A:$X,7,FALSE)</f>
        <v>0</v>
      </c>
      <c r="AF580" s="63">
        <f>VLOOKUP($AC580,pTRAIT!$A:$X,8,FALSE)</f>
        <v>0</v>
      </c>
      <c r="AG580" s="63">
        <f>VLOOKUP($AC580,pTRAIT!$A:$X,9,FALSE)</f>
        <v>0</v>
      </c>
      <c r="AH580" s="63">
        <f>VLOOKUP($AC580,pTRAIT!$A:$X,10,FALSE)</f>
        <v>0</v>
      </c>
      <c r="AI580" s="63">
        <f>VLOOKUP($AC580,pTRAIT!$A:$X,11,FALSE)</f>
        <v>0</v>
      </c>
      <c r="AJ580" s="63">
        <f>VLOOKUP($AC580,pTRAIT!$A:$X,12,FALSE)</f>
        <v>0</v>
      </c>
      <c r="AK580" s="63">
        <f>VLOOKUP($AC580,pTRAIT!$A:$X,13,FALSE)</f>
        <v>0</v>
      </c>
      <c r="AL580" s="63">
        <f>VLOOKUP($AC580,pTRAIT!$A:$X,14,FALSE)</f>
        <v>0</v>
      </c>
      <c r="AM580" s="63">
        <f>VLOOKUP($AC580,pTRAIT!$A:$X,15,FALSE)</f>
        <v>0</v>
      </c>
      <c r="AN580" s="63">
        <f>VLOOKUP($AC580,pTRAIT!$A:$X,16,FALSE)</f>
        <v>0</v>
      </c>
      <c r="AO580" s="63">
        <f>VLOOKUP($AC580,pTRAIT!$A:$X,17,FALSE)</f>
        <v>0</v>
      </c>
      <c r="AP580" s="63">
        <f>VLOOKUP($AC580,pTRAIT!$A:$X,18,FALSE)</f>
        <v>0</v>
      </c>
      <c r="AQ580" s="63">
        <f>VLOOKUP($AC580,pTRAIT!$A:$X,19,FALSE)</f>
        <v>0</v>
      </c>
      <c r="AR580" s="63">
        <f>VLOOKUP($AC580,pTRAIT!$A:$X,20,FALSE)</f>
        <v>0</v>
      </c>
      <c r="AS580" s="63">
        <f>VLOOKUP($AC580,pTRAIT!$A:$X,21,FALSE)</f>
        <v>0</v>
      </c>
      <c r="AT580" s="63">
        <f>VLOOKUP($AC580,pTRAIT!$A:$X,22,FALSE)</f>
        <v>0</v>
      </c>
      <c r="AU580" s="63">
        <f>VLOOKUP($AC580,pTRAIT!$A:$X,23,FALSE)</f>
        <v>0</v>
      </c>
      <c r="AV580" s="63">
        <f>VLOOKUP($AC580,pTRAIT!$A:$X,24,FALSE)</f>
        <v>0</v>
      </c>
    </row>
    <row r="581" spans="1:48" ht="12" hidden="1" customHeight="1" x14ac:dyDescent="0.2">
      <c r="A581" s="32">
        <v>1070</v>
      </c>
      <c r="B581" s="33" t="s">
        <v>5</v>
      </c>
      <c r="C581" s="34">
        <v>313</v>
      </c>
      <c r="D581" s="32" t="str">
        <f t="shared" si="9"/>
        <v>1070X313</v>
      </c>
      <c r="E581" s="51" t="s">
        <v>1621</v>
      </c>
      <c r="F581" s="61" t="s">
        <v>2204</v>
      </c>
      <c r="G581" s="41" t="s">
        <v>43</v>
      </c>
      <c r="H581" s="38"/>
      <c r="I581" s="32">
        <v>1070</v>
      </c>
      <c r="J581" s="63">
        <f>VLOOKUP(I581,pTRAIT!A:B,2,FALSE)</f>
        <v>0</v>
      </c>
      <c r="K581" s="63" t="s">
        <v>2724</v>
      </c>
      <c r="L581" s="63"/>
      <c r="M581" s="63" t="s">
        <v>2437</v>
      </c>
      <c r="N581" s="63" t="s">
        <v>2730</v>
      </c>
      <c r="O581" s="63" t="s">
        <v>2431</v>
      </c>
      <c r="P581" s="63" t="s">
        <v>2732</v>
      </c>
      <c r="Q581" s="63" t="s">
        <v>2431</v>
      </c>
      <c r="R581" s="63" t="s">
        <v>2431</v>
      </c>
      <c r="S581" s="63" t="s">
        <v>2736</v>
      </c>
      <c r="T581" s="63" t="s">
        <v>2431</v>
      </c>
      <c r="U581" s="63" t="s">
        <v>2738</v>
      </c>
      <c r="V581" s="63" t="s">
        <v>2431</v>
      </c>
      <c r="W581" s="63" t="s">
        <v>2431</v>
      </c>
      <c r="X581" s="63" t="s">
        <v>2431</v>
      </c>
      <c r="Y581" s="63" t="s">
        <v>2740</v>
      </c>
      <c r="Z581" s="63"/>
      <c r="AA581" s="63" t="s">
        <v>2728</v>
      </c>
      <c r="AB581" s="63"/>
      <c r="AC581" s="34">
        <v>313</v>
      </c>
      <c r="AD581" s="40" t="str">
        <f>VLOOKUP(AC581,pTRAIT!A:B,2,FALSE)</f>
        <v>EM5RTUeRo5So5;NST=X / EM5RTDRAG1So5DRAG2Pu;RIN=X</v>
      </c>
      <c r="AE581" s="63">
        <f>VLOOKUP($AC581,pTRAIT!$A:$X,7,FALSE)</f>
        <v>0</v>
      </c>
      <c r="AF581" s="63">
        <f>VLOOKUP($AC581,pTRAIT!$A:$X,8,FALSE)</f>
        <v>0</v>
      </c>
      <c r="AG581" s="63">
        <f>VLOOKUP($AC581,pTRAIT!$A:$X,9,FALSE)</f>
        <v>0</v>
      </c>
      <c r="AH581" s="63">
        <f>VLOOKUP($AC581,pTRAIT!$A:$X,10,FALSE)</f>
        <v>0</v>
      </c>
      <c r="AI581" s="63">
        <f>VLOOKUP($AC581,pTRAIT!$A:$X,11,FALSE)</f>
        <v>0</v>
      </c>
      <c r="AJ581" s="63">
        <f>VLOOKUP($AC581,pTRAIT!$A:$X,12,FALSE)</f>
        <v>0</v>
      </c>
      <c r="AK581" s="63">
        <f>VLOOKUP($AC581,pTRAIT!$A:$X,13,FALSE)</f>
        <v>0</v>
      </c>
      <c r="AL581" s="63">
        <f>VLOOKUP($AC581,pTRAIT!$A:$X,14,FALSE)</f>
        <v>0</v>
      </c>
      <c r="AM581" s="63">
        <f>VLOOKUP($AC581,pTRAIT!$A:$X,15,FALSE)</f>
        <v>0</v>
      </c>
      <c r="AN581" s="63">
        <f>VLOOKUP($AC581,pTRAIT!$A:$X,16,FALSE)</f>
        <v>0</v>
      </c>
      <c r="AO581" s="63">
        <f>VLOOKUP($AC581,pTRAIT!$A:$X,17,FALSE)</f>
        <v>0</v>
      </c>
      <c r="AP581" s="63">
        <f>VLOOKUP($AC581,pTRAIT!$A:$X,18,FALSE)</f>
        <v>0</v>
      </c>
      <c r="AQ581" s="63">
        <f>VLOOKUP($AC581,pTRAIT!$A:$X,19,FALSE)</f>
        <v>0</v>
      </c>
      <c r="AR581" s="63">
        <f>VLOOKUP($AC581,pTRAIT!$A:$X,20,FALSE)</f>
        <v>0</v>
      </c>
      <c r="AS581" s="63">
        <f>VLOOKUP($AC581,pTRAIT!$A:$X,21,FALSE)</f>
        <v>0</v>
      </c>
      <c r="AT581" s="63">
        <f>VLOOKUP($AC581,pTRAIT!$A:$X,22,FALSE)</f>
        <v>0</v>
      </c>
      <c r="AU581" s="63">
        <f>VLOOKUP($AC581,pTRAIT!$A:$X,23,FALSE)</f>
        <v>0</v>
      </c>
      <c r="AV581" s="63">
        <f>VLOOKUP($AC581,pTRAIT!$A:$X,24,FALSE)</f>
        <v>0</v>
      </c>
    </row>
    <row r="582" spans="1:48" ht="12" hidden="1" customHeight="1" x14ac:dyDescent="0.2">
      <c r="A582" s="32">
        <v>1070</v>
      </c>
      <c r="B582" s="33" t="s">
        <v>5</v>
      </c>
      <c r="C582" s="34">
        <v>142</v>
      </c>
      <c r="D582" s="32" t="str">
        <f t="shared" si="9"/>
        <v>1070X142</v>
      </c>
      <c r="E582" s="51" t="s">
        <v>1621</v>
      </c>
      <c r="F582" s="61" t="s">
        <v>2205</v>
      </c>
      <c r="G582" s="41" t="s">
        <v>43</v>
      </c>
      <c r="H582" s="38"/>
      <c r="I582" s="32">
        <v>1070</v>
      </c>
      <c r="J582" s="63">
        <f>VLOOKUP(I582,pTRAIT!A:B,2,FALSE)</f>
        <v>0</v>
      </c>
      <c r="K582" s="63" t="s">
        <v>2724</v>
      </c>
      <c r="L582" s="63"/>
      <c r="M582" s="63" t="s">
        <v>2437</v>
      </c>
      <c r="N582" s="63" t="s">
        <v>2730</v>
      </c>
      <c r="O582" s="63" t="s">
        <v>2431</v>
      </c>
      <c r="P582" s="63" t="s">
        <v>2732</v>
      </c>
      <c r="Q582" s="63" t="s">
        <v>2431</v>
      </c>
      <c r="R582" s="63" t="s">
        <v>2431</v>
      </c>
      <c r="S582" s="63" t="s">
        <v>2736</v>
      </c>
      <c r="T582" s="63" t="s">
        <v>2431</v>
      </c>
      <c r="U582" s="63" t="s">
        <v>2738</v>
      </c>
      <c r="V582" s="63" t="s">
        <v>2431</v>
      </c>
      <c r="W582" s="63" t="s">
        <v>2431</v>
      </c>
      <c r="X582" s="63" t="s">
        <v>2431</v>
      </c>
      <c r="Y582" s="63" t="s">
        <v>2740</v>
      </c>
      <c r="Z582" s="63"/>
      <c r="AA582" s="63" t="s">
        <v>2728</v>
      </c>
      <c r="AB582" s="63"/>
      <c r="AC582" s="34">
        <v>142</v>
      </c>
      <c r="AD582" s="40" t="str">
        <f>VLOOKUP(AC582,pTRAIT!A:B,2,FALSE)</f>
        <v>EM5RTUeRo5So5;NST=X / EM5RTDRAG1So5DRAG2Pu;RIN=X</v>
      </c>
      <c r="AE582" s="63">
        <f>VLOOKUP($AC582,pTRAIT!$A:$X,7,FALSE)</f>
        <v>0</v>
      </c>
      <c r="AF582" s="63">
        <f>VLOOKUP($AC582,pTRAIT!$A:$X,8,FALSE)</f>
        <v>0</v>
      </c>
      <c r="AG582" s="63">
        <f>VLOOKUP($AC582,pTRAIT!$A:$X,9,FALSE)</f>
        <v>0</v>
      </c>
      <c r="AH582" s="63">
        <f>VLOOKUP($AC582,pTRAIT!$A:$X,10,FALSE)</f>
        <v>0</v>
      </c>
      <c r="AI582" s="63">
        <f>VLOOKUP($AC582,pTRAIT!$A:$X,11,FALSE)</f>
        <v>0</v>
      </c>
      <c r="AJ582" s="63">
        <f>VLOOKUP($AC582,pTRAIT!$A:$X,12,FALSE)</f>
        <v>0</v>
      </c>
      <c r="AK582" s="63">
        <f>VLOOKUP($AC582,pTRAIT!$A:$X,13,FALSE)</f>
        <v>0</v>
      </c>
      <c r="AL582" s="63">
        <f>VLOOKUP($AC582,pTRAIT!$A:$X,14,FALSE)</f>
        <v>0</v>
      </c>
      <c r="AM582" s="63">
        <f>VLOOKUP($AC582,pTRAIT!$A:$X,15,FALSE)</f>
        <v>0</v>
      </c>
      <c r="AN582" s="63">
        <f>VLOOKUP($AC582,pTRAIT!$A:$X,16,FALSE)</f>
        <v>0</v>
      </c>
      <c r="AO582" s="63">
        <f>VLOOKUP($AC582,pTRAIT!$A:$X,17,FALSE)</f>
        <v>0</v>
      </c>
      <c r="AP582" s="63">
        <f>VLOOKUP($AC582,pTRAIT!$A:$X,18,FALSE)</f>
        <v>0</v>
      </c>
      <c r="AQ582" s="63">
        <f>VLOOKUP($AC582,pTRAIT!$A:$X,19,FALSE)</f>
        <v>0</v>
      </c>
      <c r="AR582" s="63">
        <f>VLOOKUP($AC582,pTRAIT!$A:$X,20,FALSE)</f>
        <v>0</v>
      </c>
      <c r="AS582" s="63">
        <f>VLOOKUP($AC582,pTRAIT!$A:$X,21,FALSE)</f>
        <v>0</v>
      </c>
      <c r="AT582" s="63">
        <f>VLOOKUP($AC582,pTRAIT!$A:$X,22,FALSE)</f>
        <v>0</v>
      </c>
      <c r="AU582" s="63">
        <f>VLOOKUP($AC582,pTRAIT!$A:$X,23,FALSE)</f>
        <v>0</v>
      </c>
      <c r="AV582" s="63">
        <f>VLOOKUP($AC582,pTRAIT!$A:$X,24,FALSE)</f>
        <v>0</v>
      </c>
    </row>
    <row r="583" spans="1:48" ht="12" hidden="1" customHeight="1" x14ac:dyDescent="0.2">
      <c r="A583" s="32">
        <v>1070</v>
      </c>
      <c r="B583" s="33" t="s">
        <v>5</v>
      </c>
      <c r="C583" s="34">
        <v>262</v>
      </c>
      <c r="D583" s="32" t="str">
        <f t="shared" si="9"/>
        <v>1070X262</v>
      </c>
      <c r="E583" s="51" t="s">
        <v>1621</v>
      </c>
      <c r="F583" s="61" t="s">
        <v>2206</v>
      </c>
      <c r="G583" s="41" t="s">
        <v>43</v>
      </c>
      <c r="H583" s="38"/>
      <c r="I583" s="32">
        <v>1070</v>
      </c>
      <c r="J583" s="63">
        <f>VLOOKUP(I583,pTRAIT!A:B,2,FALSE)</f>
        <v>0</v>
      </c>
      <c r="K583" s="63" t="s">
        <v>2724</v>
      </c>
      <c r="L583" s="63"/>
      <c r="M583" s="63" t="s">
        <v>2437</v>
      </c>
      <c r="N583" s="63" t="s">
        <v>2730</v>
      </c>
      <c r="O583" s="63" t="s">
        <v>2431</v>
      </c>
      <c r="P583" s="63" t="s">
        <v>2732</v>
      </c>
      <c r="Q583" s="63" t="s">
        <v>2431</v>
      </c>
      <c r="R583" s="63" t="s">
        <v>2431</v>
      </c>
      <c r="S583" s="63" t="s">
        <v>2736</v>
      </c>
      <c r="T583" s="63" t="s">
        <v>2431</v>
      </c>
      <c r="U583" s="63" t="s">
        <v>2738</v>
      </c>
      <c r="V583" s="63" t="s">
        <v>2431</v>
      </c>
      <c r="W583" s="63" t="s">
        <v>2431</v>
      </c>
      <c r="X583" s="63" t="s">
        <v>2431</v>
      </c>
      <c r="Y583" s="63" t="s">
        <v>2740</v>
      </c>
      <c r="Z583" s="63"/>
      <c r="AA583" s="63" t="s">
        <v>2728</v>
      </c>
      <c r="AB583" s="63"/>
      <c r="AC583" s="34">
        <v>262</v>
      </c>
      <c r="AD583" s="40" t="str">
        <f>VLOOKUP(AC583,pTRAIT!A:B,2,FALSE)</f>
        <v>EM5RTUeRo5So5;NST=X / EM5RTDRAG1So5DRAG2Pu;RIN=X</v>
      </c>
      <c r="AE583" s="63">
        <f>VLOOKUP($AC583,pTRAIT!$A:$X,7,FALSE)</f>
        <v>0</v>
      </c>
      <c r="AF583" s="63">
        <f>VLOOKUP($AC583,pTRAIT!$A:$X,8,FALSE)</f>
        <v>0</v>
      </c>
      <c r="AG583" s="63">
        <f>VLOOKUP($AC583,pTRAIT!$A:$X,9,FALSE)</f>
        <v>0</v>
      </c>
      <c r="AH583" s="63">
        <f>VLOOKUP($AC583,pTRAIT!$A:$X,10,FALSE)</f>
        <v>0</v>
      </c>
      <c r="AI583" s="63">
        <f>VLOOKUP($AC583,pTRAIT!$A:$X,11,FALSE)</f>
        <v>0</v>
      </c>
      <c r="AJ583" s="63">
        <f>VLOOKUP($AC583,pTRAIT!$A:$X,12,FALSE)</f>
        <v>0</v>
      </c>
      <c r="AK583" s="63">
        <f>VLOOKUP($AC583,pTRAIT!$A:$X,13,FALSE)</f>
        <v>0</v>
      </c>
      <c r="AL583" s="63">
        <f>VLOOKUP($AC583,pTRAIT!$A:$X,14,FALSE)</f>
        <v>0</v>
      </c>
      <c r="AM583" s="63">
        <f>VLOOKUP($AC583,pTRAIT!$A:$X,15,FALSE)</f>
        <v>0</v>
      </c>
      <c r="AN583" s="63">
        <f>VLOOKUP($AC583,pTRAIT!$A:$X,16,FALSE)</f>
        <v>0</v>
      </c>
      <c r="AO583" s="63">
        <f>VLOOKUP($AC583,pTRAIT!$A:$X,17,FALSE)</f>
        <v>0</v>
      </c>
      <c r="AP583" s="63">
        <f>VLOOKUP($AC583,pTRAIT!$A:$X,18,FALSE)</f>
        <v>0</v>
      </c>
      <c r="AQ583" s="63">
        <f>VLOOKUP($AC583,pTRAIT!$A:$X,19,FALSE)</f>
        <v>0</v>
      </c>
      <c r="AR583" s="63">
        <f>VLOOKUP($AC583,pTRAIT!$A:$X,20,FALSE)</f>
        <v>0</v>
      </c>
      <c r="AS583" s="63">
        <f>VLOOKUP($AC583,pTRAIT!$A:$X,21,FALSE)</f>
        <v>0</v>
      </c>
      <c r="AT583" s="63">
        <f>VLOOKUP($AC583,pTRAIT!$A:$X,22,FALSE)</f>
        <v>0</v>
      </c>
      <c r="AU583" s="63">
        <f>VLOOKUP($AC583,pTRAIT!$A:$X,23,FALSE)</f>
        <v>0</v>
      </c>
      <c r="AV583" s="63">
        <f>VLOOKUP($AC583,pTRAIT!$A:$X,24,FALSE)</f>
        <v>0</v>
      </c>
    </row>
    <row r="584" spans="1:48" ht="12" hidden="1" customHeight="1" x14ac:dyDescent="0.2">
      <c r="A584" s="32">
        <v>1070</v>
      </c>
      <c r="B584" s="33" t="s">
        <v>5</v>
      </c>
      <c r="C584" s="34">
        <v>418</v>
      </c>
      <c r="D584" s="32" t="str">
        <f t="shared" si="9"/>
        <v>1070X418</v>
      </c>
      <c r="E584" s="51" t="s">
        <v>1621</v>
      </c>
      <c r="F584" s="61" t="s">
        <v>2207</v>
      </c>
      <c r="G584" s="41" t="s">
        <v>43</v>
      </c>
      <c r="H584" s="38"/>
      <c r="I584" s="32">
        <v>1070</v>
      </c>
      <c r="J584" s="63">
        <f>VLOOKUP(I584,pTRAIT!A:B,2,FALSE)</f>
        <v>0</v>
      </c>
      <c r="K584" s="63" t="s">
        <v>2724</v>
      </c>
      <c r="L584" s="63"/>
      <c r="M584" s="63" t="s">
        <v>2437</v>
      </c>
      <c r="N584" s="63" t="s">
        <v>2730</v>
      </c>
      <c r="O584" s="63" t="s">
        <v>2431</v>
      </c>
      <c r="P584" s="63" t="s">
        <v>2732</v>
      </c>
      <c r="Q584" s="63" t="s">
        <v>2431</v>
      </c>
      <c r="R584" s="63" t="s">
        <v>2431</v>
      </c>
      <c r="S584" s="63" t="s">
        <v>2736</v>
      </c>
      <c r="T584" s="63" t="s">
        <v>2431</v>
      </c>
      <c r="U584" s="63" t="s">
        <v>2738</v>
      </c>
      <c r="V584" s="63" t="s">
        <v>2431</v>
      </c>
      <c r="W584" s="63" t="s">
        <v>2431</v>
      </c>
      <c r="X584" s="63" t="s">
        <v>2431</v>
      </c>
      <c r="Y584" s="63" t="s">
        <v>2740</v>
      </c>
      <c r="Z584" s="63"/>
      <c r="AA584" s="63" t="s">
        <v>2728</v>
      </c>
      <c r="AB584" s="63"/>
      <c r="AC584" s="34">
        <v>418</v>
      </c>
      <c r="AD584" s="40" t="str">
        <f>VLOOKUP(AC584,pTRAIT!A:B,2,FALSE)</f>
        <v>EM5RTUeRo5So5;NST=X / EM5RTDRAG1So5DRAG2Pu;RIN=X</v>
      </c>
      <c r="AE584" s="63">
        <f>VLOOKUP($AC584,pTRAIT!$A:$X,7,FALSE)</f>
        <v>0</v>
      </c>
      <c r="AF584" s="63">
        <f>VLOOKUP($AC584,pTRAIT!$A:$X,8,FALSE)</f>
        <v>0</v>
      </c>
      <c r="AG584" s="63">
        <f>VLOOKUP($AC584,pTRAIT!$A:$X,9,FALSE)</f>
        <v>0</v>
      </c>
      <c r="AH584" s="63">
        <f>VLOOKUP($AC584,pTRAIT!$A:$X,10,FALSE)</f>
        <v>0</v>
      </c>
      <c r="AI584" s="63">
        <f>VLOOKUP($AC584,pTRAIT!$A:$X,11,FALSE)</f>
        <v>0</v>
      </c>
      <c r="AJ584" s="63">
        <f>VLOOKUP($AC584,pTRAIT!$A:$X,12,FALSE)</f>
        <v>0</v>
      </c>
      <c r="AK584" s="63">
        <f>VLOOKUP($AC584,pTRAIT!$A:$X,13,FALSE)</f>
        <v>0</v>
      </c>
      <c r="AL584" s="63">
        <f>VLOOKUP($AC584,pTRAIT!$A:$X,14,FALSE)</f>
        <v>0</v>
      </c>
      <c r="AM584" s="63">
        <f>VLOOKUP($AC584,pTRAIT!$A:$X,15,FALSE)</f>
        <v>0</v>
      </c>
      <c r="AN584" s="63">
        <f>VLOOKUP($AC584,pTRAIT!$A:$X,16,FALSE)</f>
        <v>0</v>
      </c>
      <c r="AO584" s="63">
        <f>VLOOKUP($AC584,pTRAIT!$A:$X,17,FALSE)</f>
        <v>0</v>
      </c>
      <c r="AP584" s="63">
        <f>VLOOKUP($AC584,pTRAIT!$A:$X,18,FALSE)</f>
        <v>0</v>
      </c>
      <c r="AQ584" s="63">
        <f>VLOOKUP($AC584,pTRAIT!$A:$X,19,FALSE)</f>
        <v>0</v>
      </c>
      <c r="AR584" s="63">
        <f>VLOOKUP($AC584,pTRAIT!$A:$X,20,FALSE)</f>
        <v>0</v>
      </c>
      <c r="AS584" s="63">
        <f>VLOOKUP($AC584,pTRAIT!$A:$X,21,FALSE)</f>
        <v>0</v>
      </c>
      <c r="AT584" s="63">
        <f>VLOOKUP($AC584,pTRAIT!$A:$X,22,FALSE)</f>
        <v>0</v>
      </c>
      <c r="AU584" s="63">
        <f>VLOOKUP($AC584,pTRAIT!$A:$X,23,FALSE)</f>
        <v>0</v>
      </c>
      <c r="AV584" s="63">
        <f>VLOOKUP($AC584,pTRAIT!$A:$X,24,FALSE)</f>
        <v>0</v>
      </c>
    </row>
    <row r="585" spans="1:48" ht="12" hidden="1" customHeight="1" x14ac:dyDescent="0.2">
      <c r="A585" s="32">
        <v>1070</v>
      </c>
      <c r="B585" s="33" t="s">
        <v>5</v>
      </c>
      <c r="C585" s="34">
        <v>1120</v>
      </c>
      <c r="D585" s="32" t="str">
        <f t="shared" si="9"/>
        <v>1070X1120</v>
      </c>
      <c r="E585" s="50" t="s">
        <v>1620</v>
      </c>
      <c r="F585" s="61" t="s">
        <v>2208</v>
      </c>
      <c r="G585" s="41" t="s">
        <v>43</v>
      </c>
      <c r="H585" s="38"/>
      <c r="I585" s="32">
        <v>1070</v>
      </c>
      <c r="J585" s="63">
        <f>VLOOKUP(I585,pTRAIT!A:B,2,FALSE)</f>
        <v>0</v>
      </c>
      <c r="K585" s="63" t="s">
        <v>2724</v>
      </c>
      <c r="L585" s="63"/>
      <c r="M585" s="63" t="s">
        <v>2437</v>
      </c>
      <c r="N585" s="63" t="s">
        <v>2730</v>
      </c>
      <c r="O585" s="63" t="s">
        <v>2431</v>
      </c>
      <c r="P585" s="63" t="s">
        <v>2732</v>
      </c>
      <c r="Q585" s="63" t="s">
        <v>2431</v>
      </c>
      <c r="R585" s="63" t="s">
        <v>2431</v>
      </c>
      <c r="S585" s="63" t="s">
        <v>2736</v>
      </c>
      <c r="T585" s="63" t="s">
        <v>2431</v>
      </c>
      <c r="U585" s="63" t="s">
        <v>2738</v>
      </c>
      <c r="V585" s="63" t="s">
        <v>2431</v>
      </c>
      <c r="W585" s="63" t="s">
        <v>2431</v>
      </c>
      <c r="X585" s="63" t="s">
        <v>2431</v>
      </c>
      <c r="Y585" s="63" t="s">
        <v>2740</v>
      </c>
      <c r="Z585" s="63"/>
      <c r="AA585" s="63" t="s">
        <v>2728</v>
      </c>
      <c r="AB585" s="63"/>
      <c r="AC585" s="34">
        <v>1120</v>
      </c>
      <c r="AD585" s="40" t="str">
        <f>VLOOKUP(AC585,pTRAIT!A:B,2,FALSE)</f>
        <v>EM5RTCM5(So5)Pu;NST=X / EM5RTDRAG1So5DRAG2Pu;RIN=X</v>
      </c>
      <c r="AE585" s="63">
        <f>VLOOKUP($AC585,pTRAIT!$A:$X,7,FALSE)</f>
        <v>0</v>
      </c>
      <c r="AF585" s="63">
        <f>VLOOKUP($AC585,pTRAIT!$A:$X,8,FALSE)</f>
        <v>0</v>
      </c>
      <c r="AG585" s="63">
        <f>VLOOKUP($AC585,pTRAIT!$A:$X,9,FALSE)</f>
        <v>0</v>
      </c>
      <c r="AH585" s="63">
        <f>VLOOKUP($AC585,pTRAIT!$A:$X,10,FALSE)</f>
        <v>0</v>
      </c>
      <c r="AI585" s="63">
        <f>VLOOKUP($AC585,pTRAIT!$A:$X,11,FALSE)</f>
        <v>0</v>
      </c>
      <c r="AJ585" s="63">
        <f>VLOOKUP($AC585,pTRAIT!$A:$X,12,FALSE)</f>
        <v>0</v>
      </c>
      <c r="AK585" s="63">
        <f>VLOOKUP($AC585,pTRAIT!$A:$X,13,FALSE)</f>
        <v>0</v>
      </c>
      <c r="AL585" s="63">
        <f>VLOOKUP($AC585,pTRAIT!$A:$X,14,FALSE)</f>
        <v>0</v>
      </c>
      <c r="AM585" s="63">
        <f>VLOOKUP($AC585,pTRAIT!$A:$X,15,FALSE)</f>
        <v>0</v>
      </c>
      <c r="AN585" s="63">
        <f>VLOOKUP($AC585,pTRAIT!$A:$X,16,FALSE)</f>
        <v>0</v>
      </c>
      <c r="AO585" s="63">
        <f>VLOOKUP($AC585,pTRAIT!$A:$X,17,FALSE)</f>
        <v>0</v>
      </c>
      <c r="AP585" s="63">
        <f>VLOOKUP($AC585,pTRAIT!$A:$X,18,FALSE)</f>
        <v>0</v>
      </c>
      <c r="AQ585" s="63">
        <f>VLOOKUP($AC585,pTRAIT!$A:$X,19,FALSE)</f>
        <v>0</v>
      </c>
      <c r="AR585" s="63">
        <f>VLOOKUP($AC585,pTRAIT!$A:$X,20,FALSE)</f>
        <v>0</v>
      </c>
      <c r="AS585" s="63">
        <f>VLOOKUP($AC585,pTRAIT!$A:$X,21,FALSE)</f>
        <v>0</v>
      </c>
      <c r="AT585" s="63">
        <f>VLOOKUP($AC585,pTRAIT!$A:$X,22,FALSE)</f>
        <v>0</v>
      </c>
      <c r="AU585" s="63">
        <f>VLOOKUP($AC585,pTRAIT!$A:$X,23,FALSE)</f>
        <v>0</v>
      </c>
      <c r="AV585" s="63">
        <f>VLOOKUP($AC585,pTRAIT!$A:$X,24,FALSE)</f>
        <v>0</v>
      </c>
    </row>
    <row r="586" spans="1:48" ht="12" hidden="1" customHeight="1" x14ac:dyDescent="0.2">
      <c r="A586" s="32">
        <v>1070</v>
      </c>
      <c r="B586" s="33" t="s">
        <v>5</v>
      </c>
      <c r="C586" s="34">
        <v>1190</v>
      </c>
      <c r="D586" s="32" t="str">
        <f t="shared" si="9"/>
        <v>1070X1190</v>
      </c>
      <c r="E586" s="50" t="s">
        <v>1620</v>
      </c>
      <c r="F586" s="61" t="s">
        <v>2209</v>
      </c>
      <c r="G586" s="41" t="s">
        <v>43</v>
      </c>
      <c r="H586" s="38"/>
      <c r="I586" s="32">
        <v>1070</v>
      </c>
      <c r="J586" s="63">
        <f>VLOOKUP(I586,pTRAIT!A:B,2,FALSE)</f>
        <v>0</v>
      </c>
      <c r="K586" s="63" t="s">
        <v>2724</v>
      </c>
      <c r="L586" s="63"/>
      <c r="M586" s="63" t="s">
        <v>2437</v>
      </c>
      <c r="N586" s="63" t="s">
        <v>2730</v>
      </c>
      <c r="O586" s="63" t="s">
        <v>2431</v>
      </c>
      <c r="P586" s="63" t="s">
        <v>2732</v>
      </c>
      <c r="Q586" s="63" t="s">
        <v>2431</v>
      </c>
      <c r="R586" s="63" t="s">
        <v>2431</v>
      </c>
      <c r="S586" s="63" t="s">
        <v>2736</v>
      </c>
      <c r="T586" s="63" t="s">
        <v>2431</v>
      </c>
      <c r="U586" s="63" t="s">
        <v>2738</v>
      </c>
      <c r="V586" s="63" t="s">
        <v>2431</v>
      </c>
      <c r="W586" s="63" t="s">
        <v>2431</v>
      </c>
      <c r="X586" s="63" t="s">
        <v>2431</v>
      </c>
      <c r="Y586" s="63" t="s">
        <v>2740</v>
      </c>
      <c r="Z586" s="63"/>
      <c r="AA586" s="63" t="s">
        <v>2728</v>
      </c>
      <c r="AB586" s="63"/>
      <c r="AC586" s="34">
        <v>1190</v>
      </c>
      <c r="AD586" s="40" t="str">
        <f>VLOOKUP(AC586,pTRAIT!A:B,2,FALSE)</f>
        <v>EM5RTCM5Pu;NST=X / EM5RTDRAG1So5DRAG2Pu;RIN=X</v>
      </c>
      <c r="AE586" s="63">
        <f>VLOOKUP($AC586,pTRAIT!$A:$X,7,FALSE)</f>
        <v>0</v>
      </c>
      <c r="AF586" s="63">
        <f>VLOOKUP($AC586,pTRAIT!$A:$X,8,FALSE)</f>
        <v>0</v>
      </c>
      <c r="AG586" s="63">
        <f>VLOOKUP($AC586,pTRAIT!$A:$X,9,FALSE)</f>
        <v>0</v>
      </c>
      <c r="AH586" s="63">
        <f>VLOOKUP($AC586,pTRAIT!$A:$X,10,FALSE)</f>
        <v>0</v>
      </c>
      <c r="AI586" s="63">
        <f>VLOOKUP($AC586,pTRAIT!$A:$X,11,FALSE)</f>
        <v>0</v>
      </c>
      <c r="AJ586" s="63">
        <f>VLOOKUP($AC586,pTRAIT!$A:$X,12,FALSE)</f>
        <v>0</v>
      </c>
      <c r="AK586" s="63">
        <f>VLOOKUP($AC586,pTRAIT!$A:$X,13,FALSE)</f>
        <v>0</v>
      </c>
      <c r="AL586" s="63">
        <f>VLOOKUP($AC586,pTRAIT!$A:$X,14,FALSE)</f>
        <v>0</v>
      </c>
      <c r="AM586" s="63">
        <f>VLOOKUP($AC586,pTRAIT!$A:$X,15,FALSE)</f>
        <v>0</v>
      </c>
      <c r="AN586" s="63">
        <f>VLOOKUP($AC586,pTRAIT!$A:$X,16,FALSE)</f>
        <v>0</v>
      </c>
      <c r="AO586" s="63">
        <f>VLOOKUP($AC586,pTRAIT!$A:$X,17,FALSE)</f>
        <v>0</v>
      </c>
      <c r="AP586" s="63">
        <f>VLOOKUP($AC586,pTRAIT!$A:$X,18,FALSE)</f>
        <v>0</v>
      </c>
      <c r="AQ586" s="63">
        <f>VLOOKUP($AC586,pTRAIT!$A:$X,19,FALSE)</f>
        <v>0</v>
      </c>
      <c r="AR586" s="63">
        <f>VLOOKUP($AC586,pTRAIT!$A:$X,20,FALSE)</f>
        <v>0</v>
      </c>
      <c r="AS586" s="63">
        <f>VLOOKUP($AC586,pTRAIT!$A:$X,21,FALSE)</f>
        <v>0</v>
      </c>
      <c r="AT586" s="63">
        <f>VLOOKUP($AC586,pTRAIT!$A:$X,22,FALSE)</f>
        <v>0</v>
      </c>
      <c r="AU586" s="63">
        <f>VLOOKUP($AC586,pTRAIT!$A:$X,23,FALSE)</f>
        <v>0</v>
      </c>
      <c r="AV586" s="63">
        <f>VLOOKUP($AC586,pTRAIT!$A:$X,24,FALSE)</f>
        <v>0</v>
      </c>
    </row>
    <row r="587" spans="1:48" ht="12" hidden="1" customHeight="1" x14ac:dyDescent="0.2">
      <c r="A587" s="32">
        <v>1070</v>
      </c>
      <c r="B587" s="33" t="s">
        <v>5</v>
      </c>
      <c r="C587" s="34">
        <v>1223</v>
      </c>
      <c r="D587" s="32" t="str">
        <f t="shared" si="9"/>
        <v>1070X1223</v>
      </c>
      <c r="E587" s="50" t="s">
        <v>1620</v>
      </c>
      <c r="F587" s="61" t="s">
        <v>2210</v>
      </c>
      <c r="G587" s="41" t="s">
        <v>43</v>
      </c>
      <c r="H587" s="38"/>
      <c r="I587" s="32">
        <v>1070</v>
      </c>
      <c r="J587" s="63">
        <f>VLOOKUP(I587,pTRAIT!A:B,2,FALSE)</f>
        <v>0</v>
      </c>
      <c r="K587" s="63" t="s">
        <v>2724</v>
      </c>
      <c r="L587" s="63"/>
      <c r="M587" s="63" t="s">
        <v>2437</v>
      </c>
      <c r="N587" s="63" t="s">
        <v>2730</v>
      </c>
      <c r="O587" s="63" t="s">
        <v>2431</v>
      </c>
      <c r="P587" s="63" t="s">
        <v>2732</v>
      </c>
      <c r="Q587" s="63" t="s">
        <v>2431</v>
      </c>
      <c r="R587" s="63" t="s">
        <v>2431</v>
      </c>
      <c r="S587" s="63" t="s">
        <v>2736</v>
      </c>
      <c r="T587" s="63" t="s">
        <v>2431</v>
      </c>
      <c r="U587" s="63" t="s">
        <v>2738</v>
      </c>
      <c r="V587" s="63" t="s">
        <v>2431</v>
      </c>
      <c r="W587" s="63" t="s">
        <v>2431</v>
      </c>
      <c r="X587" s="63" t="s">
        <v>2431</v>
      </c>
      <c r="Y587" s="63" t="s">
        <v>2740</v>
      </c>
      <c r="Z587" s="63"/>
      <c r="AA587" s="63" t="s">
        <v>2728</v>
      </c>
      <c r="AB587" s="63"/>
      <c r="AC587" s="34">
        <v>1223</v>
      </c>
      <c r="AD587" s="40" t="str">
        <f>VLOOKUP(AC587,pTRAIT!A:B,2,FALSE)</f>
        <v>EM5RTRo5So5Pu;NST=X / EM5RTDRAG1So5DRAG2Pu;RIN=X</v>
      </c>
      <c r="AE587" s="63">
        <f>VLOOKUP($AC587,pTRAIT!$A:$X,7,FALSE)</f>
        <v>0</v>
      </c>
      <c r="AF587" s="63">
        <f>VLOOKUP($AC587,pTRAIT!$A:$X,8,FALSE)</f>
        <v>0</v>
      </c>
      <c r="AG587" s="63">
        <f>VLOOKUP($AC587,pTRAIT!$A:$X,9,FALSE)</f>
        <v>0</v>
      </c>
      <c r="AH587" s="63">
        <f>VLOOKUP($AC587,pTRAIT!$A:$X,10,FALSE)</f>
        <v>0</v>
      </c>
      <c r="AI587" s="63">
        <f>VLOOKUP($AC587,pTRAIT!$A:$X,11,FALSE)</f>
        <v>0</v>
      </c>
      <c r="AJ587" s="63">
        <f>VLOOKUP($AC587,pTRAIT!$A:$X,12,FALSE)</f>
        <v>0</v>
      </c>
      <c r="AK587" s="63">
        <f>VLOOKUP($AC587,pTRAIT!$A:$X,13,FALSE)</f>
        <v>0</v>
      </c>
      <c r="AL587" s="63">
        <f>VLOOKUP($AC587,pTRAIT!$A:$X,14,FALSE)</f>
        <v>0</v>
      </c>
      <c r="AM587" s="63">
        <f>VLOOKUP($AC587,pTRAIT!$A:$X,15,FALSE)</f>
        <v>0</v>
      </c>
      <c r="AN587" s="63">
        <f>VLOOKUP($AC587,pTRAIT!$A:$X,16,FALSE)</f>
        <v>0</v>
      </c>
      <c r="AO587" s="63">
        <f>VLOOKUP($AC587,pTRAIT!$A:$X,17,FALSE)</f>
        <v>0</v>
      </c>
      <c r="AP587" s="63">
        <f>VLOOKUP($AC587,pTRAIT!$A:$X,18,FALSE)</f>
        <v>0</v>
      </c>
      <c r="AQ587" s="63">
        <f>VLOOKUP($AC587,pTRAIT!$A:$X,19,FALSE)</f>
        <v>0</v>
      </c>
      <c r="AR587" s="63">
        <f>VLOOKUP($AC587,pTRAIT!$A:$X,20,FALSE)</f>
        <v>0</v>
      </c>
      <c r="AS587" s="63">
        <f>VLOOKUP($AC587,pTRAIT!$A:$X,21,FALSE)</f>
        <v>0</v>
      </c>
      <c r="AT587" s="63">
        <f>VLOOKUP($AC587,pTRAIT!$A:$X,22,FALSE)</f>
        <v>0</v>
      </c>
      <c r="AU587" s="63">
        <f>VLOOKUP($AC587,pTRAIT!$A:$X,23,FALSE)</f>
        <v>0</v>
      </c>
      <c r="AV587" s="63">
        <f>VLOOKUP($AC587,pTRAIT!$A:$X,24,FALSE)</f>
        <v>0</v>
      </c>
    </row>
    <row r="588" spans="1:48" ht="12" hidden="1" customHeight="1" x14ac:dyDescent="0.2">
      <c r="A588" s="32">
        <v>1071</v>
      </c>
      <c r="B588" s="33" t="s">
        <v>5</v>
      </c>
      <c r="C588" s="34">
        <v>315</v>
      </c>
      <c r="D588" s="32" t="str">
        <f t="shared" si="9"/>
        <v>1071X315</v>
      </c>
      <c r="E588" s="51" t="s">
        <v>1621</v>
      </c>
      <c r="F588" s="61" t="s">
        <v>2211</v>
      </c>
      <c r="G588" s="41" t="s">
        <v>43</v>
      </c>
      <c r="H588" s="38"/>
      <c r="I588" s="32">
        <v>1071</v>
      </c>
      <c r="J588" s="63">
        <f>VLOOKUP(I588,pTRAIT!A:B,2,FALSE)</f>
        <v>0</v>
      </c>
      <c r="K588" s="63" t="s">
        <v>2724</v>
      </c>
      <c r="L588" s="63"/>
      <c r="M588" s="63" t="s">
        <v>2437</v>
      </c>
      <c r="N588" s="63" t="s">
        <v>2730</v>
      </c>
      <c r="O588" s="63" t="s">
        <v>2431</v>
      </c>
      <c r="P588" s="63" t="s">
        <v>2732</v>
      </c>
      <c r="Q588" s="63" t="s">
        <v>2431</v>
      </c>
      <c r="R588" s="63" t="s">
        <v>2431</v>
      </c>
      <c r="S588" s="63" t="s">
        <v>2736</v>
      </c>
      <c r="T588" s="63" t="s">
        <v>2737</v>
      </c>
      <c r="U588" s="63" t="s">
        <v>2738</v>
      </c>
      <c r="V588" s="63" t="s">
        <v>2431</v>
      </c>
      <c r="W588" s="63" t="s">
        <v>2431</v>
      </c>
      <c r="X588" s="63" t="s">
        <v>2431</v>
      </c>
      <c r="Y588" s="63" t="s">
        <v>2740</v>
      </c>
      <c r="Z588" s="63"/>
      <c r="AA588" s="63" t="s">
        <v>2728</v>
      </c>
      <c r="AB588" s="63"/>
      <c r="AC588" s="34">
        <v>315</v>
      </c>
      <c r="AD588" s="40" t="str">
        <f>VLOOKUP(AC588,pTRAIT!A:B,2,FALSE)</f>
        <v>EM5RTUeRo5So5;NST=X / EM5RTCM5Ro5So5Pu;NST=X</v>
      </c>
      <c r="AE588" s="63">
        <f>VLOOKUP($AC588,pTRAIT!$A:$X,7,FALSE)</f>
        <v>0</v>
      </c>
      <c r="AF588" s="63">
        <f>VLOOKUP($AC588,pTRAIT!$A:$X,8,FALSE)</f>
        <v>0</v>
      </c>
      <c r="AG588" s="63">
        <f>VLOOKUP($AC588,pTRAIT!$A:$X,9,FALSE)</f>
        <v>0</v>
      </c>
      <c r="AH588" s="63">
        <f>VLOOKUP($AC588,pTRAIT!$A:$X,10,FALSE)</f>
        <v>0</v>
      </c>
      <c r="AI588" s="63">
        <f>VLOOKUP($AC588,pTRAIT!$A:$X,11,FALSE)</f>
        <v>0</v>
      </c>
      <c r="AJ588" s="63">
        <f>VLOOKUP($AC588,pTRAIT!$A:$X,12,FALSE)</f>
        <v>0</v>
      </c>
      <c r="AK588" s="63">
        <f>VLOOKUP($AC588,pTRAIT!$A:$X,13,FALSE)</f>
        <v>0</v>
      </c>
      <c r="AL588" s="63">
        <f>VLOOKUP($AC588,pTRAIT!$A:$X,14,FALSE)</f>
        <v>0</v>
      </c>
      <c r="AM588" s="63">
        <f>VLOOKUP($AC588,pTRAIT!$A:$X,15,FALSE)</f>
        <v>0</v>
      </c>
      <c r="AN588" s="63">
        <f>VLOOKUP($AC588,pTRAIT!$A:$X,16,FALSE)</f>
        <v>0</v>
      </c>
      <c r="AO588" s="63">
        <f>VLOOKUP($AC588,pTRAIT!$A:$X,17,FALSE)</f>
        <v>0</v>
      </c>
      <c r="AP588" s="63">
        <f>VLOOKUP($AC588,pTRAIT!$A:$X,18,FALSE)</f>
        <v>0</v>
      </c>
      <c r="AQ588" s="63">
        <f>VLOOKUP($AC588,pTRAIT!$A:$X,19,FALSE)</f>
        <v>0</v>
      </c>
      <c r="AR588" s="63">
        <f>VLOOKUP($AC588,pTRAIT!$A:$X,20,FALSE)</f>
        <v>0</v>
      </c>
      <c r="AS588" s="63">
        <f>VLOOKUP($AC588,pTRAIT!$A:$X,21,FALSE)</f>
        <v>0</v>
      </c>
      <c r="AT588" s="63">
        <f>VLOOKUP($AC588,pTRAIT!$A:$X,22,FALSE)</f>
        <v>0</v>
      </c>
      <c r="AU588" s="63">
        <f>VLOOKUP($AC588,pTRAIT!$A:$X,23,FALSE)</f>
        <v>0</v>
      </c>
      <c r="AV588" s="63">
        <f>VLOOKUP($AC588,pTRAIT!$A:$X,24,FALSE)</f>
        <v>0</v>
      </c>
    </row>
    <row r="589" spans="1:48" ht="12" hidden="1" customHeight="1" x14ac:dyDescent="0.2">
      <c r="A589" s="32">
        <v>1071</v>
      </c>
      <c r="B589" s="33" t="s">
        <v>5</v>
      </c>
      <c r="C589" s="34">
        <v>420</v>
      </c>
      <c r="D589" s="32" t="str">
        <f t="shared" si="9"/>
        <v>1071X420</v>
      </c>
      <c r="E589" s="51" t="s">
        <v>1621</v>
      </c>
      <c r="F589" s="61" t="s">
        <v>2212</v>
      </c>
      <c r="G589" s="41" t="s">
        <v>43</v>
      </c>
      <c r="H589" s="38"/>
      <c r="I589" s="32">
        <v>1071</v>
      </c>
      <c r="J589" s="63">
        <f>VLOOKUP(I589,pTRAIT!A:B,2,FALSE)</f>
        <v>0</v>
      </c>
      <c r="K589" s="63" t="s">
        <v>2724</v>
      </c>
      <c r="L589" s="63"/>
      <c r="M589" s="63" t="s">
        <v>2437</v>
      </c>
      <c r="N589" s="63" t="s">
        <v>2730</v>
      </c>
      <c r="O589" s="63" t="s">
        <v>2431</v>
      </c>
      <c r="P589" s="63" t="s">
        <v>2732</v>
      </c>
      <c r="Q589" s="63" t="s">
        <v>2431</v>
      </c>
      <c r="R589" s="63" t="s">
        <v>2431</v>
      </c>
      <c r="S589" s="63" t="s">
        <v>2736</v>
      </c>
      <c r="T589" s="63" t="s">
        <v>2737</v>
      </c>
      <c r="U589" s="63" t="s">
        <v>2738</v>
      </c>
      <c r="V589" s="63" t="s">
        <v>2431</v>
      </c>
      <c r="W589" s="63" t="s">
        <v>2431</v>
      </c>
      <c r="X589" s="63" t="s">
        <v>2431</v>
      </c>
      <c r="Y589" s="63" t="s">
        <v>2740</v>
      </c>
      <c r="Z589" s="63"/>
      <c r="AA589" s="63" t="s">
        <v>2728</v>
      </c>
      <c r="AB589" s="63"/>
      <c r="AC589" s="34">
        <v>420</v>
      </c>
      <c r="AD589" s="40" t="str">
        <f>VLOOKUP(AC589,pTRAIT!A:B,2,FALSE)</f>
        <v>EM5RTUeRo5So5;NST=X / EM5RTCM5Ro5So5Pu;NST=X</v>
      </c>
      <c r="AE589" s="63">
        <f>VLOOKUP($AC589,pTRAIT!$A:$X,7,FALSE)</f>
        <v>0</v>
      </c>
      <c r="AF589" s="63">
        <f>VLOOKUP($AC589,pTRAIT!$A:$X,8,FALSE)</f>
        <v>0</v>
      </c>
      <c r="AG589" s="63">
        <f>VLOOKUP($AC589,pTRAIT!$A:$X,9,FALSE)</f>
        <v>0</v>
      </c>
      <c r="AH589" s="63">
        <f>VLOOKUP($AC589,pTRAIT!$A:$X,10,FALSE)</f>
        <v>0</v>
      </c>
      <c r="AI589" s="63">
        <f>VLOOKUP($AC589,pTRAIT!$A:$X,11,FALSE)</f>
        <v>0</v>
      </c>
      <c r="AJ589" s="63">
        <f>VLOOKUP($AC589,pTRAIT!$A:$X,12,FALSE)</f>
        <v>0</v>
      </c>
      <c r="AK589" s="63">
        <f>VLOOKUP($AC589,pTRAIT!$A:$X,13,FALSE)</f>
        <v>0</v>
      </c>
      <c r="AL589" s="63">
        <f>VLOOKUP($AC589,pTRAIT!$A:$X,14,FALSE)</f>
        <v>0</v>
      </c>
      <c r="AM589" s="63">
        <f>VLOOKUP($AC589,pTRAIT!$A:$X,15,FALSE)</f>
        <v>0</v>
      </c>
      <c r="AN589" s="63">
        <f>VLOOKUP($AC589,pTRAIT!$A:$X,16,FALSE)</f>
        <v>0</v>
      </c>
      <c r="AO589" s="63">
        <f>VLOOKUP($AC589,pTRAIT!$A:$X,17,FALSE)</f>
        <v>0</v>
      </c>
      <c r="AP589" s="63">
        <f>VLOOKUP($AC589,pTRAIT!$A:$X,18,FALSE)</f>
        <v>0</v>
      </c>
      <c r="AQ589" s="63">
        <f>VLOOKUP($AC589,pTRAIT!$A:$X,19,FALSE)</f>
        <v>0</v>
      </c>
      <c r="AR589" s="63">
        <f>VLOOKUP($AC589,pTRAIT!$A:$X,20,FALSE)</f>
        <v>0</v>
      </c>
      <c r="AS589" s="63">
        <f>VLOOKUP($AC589,pTRAIT!$A:$X,21,FALSE)</f>
        <v>0</v>
      </c>
      <c r="AT589" s="63">
        <f>VLOOKUP($AC589,pTRAIT!$A:$X,22,FALSE)</f>
        <v>0</v>
      </c>
      <c r="AU589" s="63">
        <f>VLOOKUP($AC589,pTRAIT!$A:$X,23,FALSE)</f>
        <v>0</v>
      </c>
      <c r="AV589" s="63">
        <f>VLOOKUP($AC589,pTRAIT!$A:$X,24,FALSE)</f>
        <v>0</v>
      </c>
    </row>
    <row r="590" spans="1:48" ht="12" hidden="1" customHeight="1" x14ac:dyDescent="0.2">
      <c r="A590" s="32">
        <v>1071</v>
      </c>
      <c r="B590" s="33" t="s">
        <v>5</v>
      </c>
      <c r="C590" s="34">
        <v>1156</v>
      </c>
      <c r="D590" s="32" t="str">
        <f t="shared" si="9"/>
        <v>1071X1156</v>
      </c>
      <c r="E590" s="50" t="s">
        <v>1620</v>
      </c>
      <c r="F590" s="61" t="s">
        <v>2213</v>
      </c>
      <c r="G590" s="41" t="s">
        <v>43</v>
      </c>
      <c r="H590" s="38"/>
      <c r="I590" s="32">
        <v>1071</v>
      </c>
      <c r="J590" s="63">
        <f>VLOOKUP(I590,pTRAIT!A:B,2,FALSE)</f>
        <v>0</v>
      </c>
      <c r="K590" s="63" t="s">
        <v>2724</v>
      </c>
      <c r="L590" s="63"/>
      <c r="M590" s="63" t="s">
        <v>2437</v>
      </c>
      <c r="N590" s="63" t="s">
        <v>2730</v>
      </c>
      <c r="O590" s="63" t="s">
        <v>2431</v>
      </c>
      <c r="P590" s="63" t="s">
        <v>2732</v>
      </c>
      <c r="Q590" s="63" t="s">
        <v>2431</v>
      </c>
      <c r="R590" s="63" t="s">
        <v>2431</v>
      </c>
      <c r="S590" s="63" t="s">
        <v>2736</v>
      </c>
      <c r="T590" s="63" t="s">
        <v>2737</v>
      </c>
      <c r="U590" s="63" t="s">
        <v>2738</v>
      </c>
      <c r="V590" s="63" t="s">
        <v>2431</v>
      </c>
      <c r="W590" s="63" t="s">
        <v>2431</v>
      </c>
      <c r="X590" s="63" t="s">
        <v>2431</v>
      </c>
      <c r="Y590" s="63" t="s">
        <v>2740</v>
      </c>
      <c r="Z590" s="63"/>
      <c r="AA590" s="63" t="s">
        <v>2728</v>
      </c>
      <c r="AB590" s="63"/>
      <c r="AC590" s="34">
        <v>1156</v>
      </c>
      <c r="AD590" s="40" t="str">
        <f>VLOOKUP(AC590,pTRAIT!A:B,2,FALSE)</f>
        <v>EM5RTUeRo5So5;NST=X / EM5RTCM5Ro5So5Pu;NST=X</v>
      </c>
      <c r="AE590" s="63">
        <f>VLOOKUP($AC590,pTRAIT!$A:$X,7,FALSE)</f>
        <v>0</v>
      </c>
      <c r="AF590" s="63">
        <f>VLOOKUP($AC590,pTRAIT!$A:$X,8,FALSE)</f>
        <v>0</v>
      </c>
      <c r="AG590" s="63">
        <f>VLOOKUP($AC590,pTRAIT!$A:$X,9,FALSE)</f>
        <v>0</v>
      </c>
      <c r="AH590" s="63">
        <f>VLOOKUP($AC590,pTRAIT!$A:$X,10,FALSE)</f>
        <v>0</v>
      </c>
      <c r="AI590" s="63">
        <f>VLOOKUP($AC590,pTRAIT!$A:$X,11,FALSE)</f>
        <v>0</v>
      </c>
      <c r="AJ590" s="63">
        <f>VLOOKUP($AC590,pTRAIT!$A:$X,12,FALSE)</f>
        <v>0</v>
      </c>
      <c r="AK590" s="63">
        <f>VLOOKUP($AC590,pTRAIT!$A:$X,13,FALSE)</f>
        <v>0</v>
      </c>
      <c r="AL590" s="63">
        <f>VLOOKUP($AC590,pTRAIT!$A:$X,14,FALSE)</f>
        <v>0</v>
      </c>
      <c r="AM590" s="63">
        <f>VLOOKUP($AC590,pTRAIT!$A:$X,15,FALSE)</f>
        <v>0</v>
      </c>
      <c r="AN590" s="63">
        <f>VLOOKUP($AC590,pTRAIT!$A:$X,16,FALSE)</f>
        <v>0</v>
      </c>
      <c r="AO590" s="63">
        <f>VLOOKUP($AC590,pTRAIT!$A:$X,17,FALSE)</f>
        <v>0</v>
      </c>
      <c r="AP590" s="63">
        <f>VLOOKUP($AC590,pTRAIT!$A:$X,18,FALSE)</f>
        <v>0</v>
      </c>
      <c r="AQ590" s="63">
        <f>VLOOKUP($AC590,pTRAIT!$A:$X,19,FALSE)</f>
        <v>0</v>
      </c>
      <c r="AR590" s="63">
        <f>VLOOKUP($AC590,pTRAIT!$A:$X,20,FALSE)</f>
        <v>0</v>
      </c>
      <c r="AS590" s="63">
        <f>VLOOKUP($AC590,pTRAIT!$A:$X,21,FALSE)</f>
        <v>0</v>
      </c>
      <c r="AT590" s="63">
        <f>VLOOKUP($AC590,pTRAIT!$A:$X,22,FALSE)</f>
        <v>0</v>
      </c>
      <c r="AU590" s="63">
        <f>VLOOKUP($AC590,pTRAIT!$A:$X,23,FALSE)</f>
        <v>0</v>
      </c>
      <c r="AV590" s="63">
        <f>VLOOKUP($AC590,pTRAIT!$A:$X,24,FALSE)</f>
        <v>0</v>
      </c>
    </row>
    <row r="591" spans="1:48" ht="12" hidden="1" customHeight="1" x14ac:dyDescent="0.2">
      <c r="A591" s="32">
        <v>1071</v>
      </c>
      <c r="B591" s="33" t="s">
        <v>5</v>
      </c>
      <c r="C591" s="34">
        <v>1122</v>
      </c>
      <c r="D591" s="32" t="str">
        <f t="shared" si="9"/>
        <v>1071X1122</v>
      </c>
      <c r="E591" s="50" t="s">
        <v>1620</v>
      </c>
      <c r="F591" s="61" t="s">
        <v>2214</v>
      </c>
      <c r="G591" s="41" t="s">
        <v>43</v>
      </c>
      <c r="H591" s="38"/>
      <c r="I591" s="32">
        <v>1071</v>
      </c>
      <c r="J591" s="63">
        <f>VLOOKUP(I591,pTRAIT!A:B,2,FALSE)</f>
        <v>0</v>
      </c>
      <c r="K591" s="63" t="s">
        <v>2724</v>
      </c>
      <c r="L591" s="63"/>
      <c r="M591" s="63" t="s">
        <v>2437</v>
      </c>
      <c r="N591" s="63" t="s">
        <v>2730</v>
      </c>
      <c r="O591" s="63" t="s">
        <v>2431</v>
      </c>
      <c r="P591" s="63" t="s">
        <v>2732</v>
      </c>
      <c r="Q591" s="63" t="s">
        <v>2431</v>
      </c>
      <c r="R591" s="63" t="s">
        <v>2431</v>
      </c>
      <c r="S591" s="63" t="s">
        <v>2736</v>
      </c>
      <c r="T591" s="63" t="s">
        <v>2737</v>
      </c>
      <c r="U591" s="63" t="s">
        <v>2738</v>
      </c>
      <c r="V591" s="63" t="s">
        <v>2431</v>
      </c>
      <c r="W591" s="63" t="s">
        <v>2431</v>
      </c>
      <c r="X591" s="63" t="s">
        <v>2431</v>
      </c>
      <c r="Y591" s="63" t="s">
        <v>2740</v>
      </c>
      <c r="Z591" s="63"/>
      <c r="AA591" s="63" t="s">
        <v>2728</v>
      </c>
      <c r="AB591" s="63"/>
      <c r="AC591" s="34">
        <v>1122</v>
      </c>
      <c r="AD591" s="40" t="str">
        <f>VLOOKUP(AC591,pTRAIT!A:B,2,FALSE)</f>
        <v>EM5RTCM5(So5)Pu;NST=X / EM5RTCM5Ro5So5Pu;NST=X</v>
      </c>
      <c r="AE591" s="63">
        <f>VLOOKUP($AC591,pTRAIT!$A:$X,7,FALSE)</f>
        <v>0</v>
      </c>
      <c r="AF591" s="63">
        <f>VLOOKUP($AC591,pTRAIT!$A:$X,8,FALSE)</f>
        <v>0</v>
      </c>
      <c r="AG591" s="63">
        <f>VLOOKUP($AC591,pTRAIT!$A:$X,9,FALSE)</f>
        <v>0</v>
      </c>
      <c r="AH591" s="63">
        <f>VLOOKUP($AC591,pTRAIT!$A:$X,10,FALSE)</f>
        <v>0</v>
      </c>
      <c r="AI591" s="63">
        <f>VLOOKUP($AC591,pTRAIT!$A:$X,11,FALSE)</f>
        <v>0</v>
      </c>
      <c r="AJ591" s="63">
        <f>VLOOKUP($AC591,pTRAIT!$A:$X,12,FALSE)</f>
        <v>0</v>
      </c>
      <c r="AK591" s="63">
        <f>VLOOKUP($AC591,pTRAIT!$A:$X,13,FALSE)</f>
        <v>0</v>
      </c>
      <c r="AL591" s="63">
        <f>VLOOKUP($AC591,pTRAIT!$A:$X,14,FALSE)</f>
        <v>0</v>
      </c>
      <c r="AM591" s="63">
        <f>VLOOKUP($AC591,pTRAIT!$A:$X,15,FALSE)</f>
        <v>0</v>
      </c>
      <c r="AN591" s="63">
        <f>VLOOKUP($AC591,pTRAIT!$A:$X,16,FALSE)</f>
        <v>0</v>
      </c>
      <c r="AO591" s="63">
        <f>VLOOKUP($AC591,pTRAIT!$A:$X,17,FALSE)</f>
        <v>0</v>
      </c>
      <c r="AP591" s="63">
        <f>VLOOKUP($AC591,pTRAIT!$A:$X,18,FALSE)</f>
        <v>0</v>
      </c>
      <c r="AQ591" s="63">
        <f>VLOOKUP($AC591,pTRAIT!$A:$X,19,FALSE)</f>
        <v>0</v>
      </c>
      <c r="AR591" s="63">
        <f>VLOOKUP($AC591,pTRAIT!$A:$X,20,FALSE)</f>
        <v>0</v>
      </c>
      <c r="AS591" s="63">
        <f>VLOOKUP($AC591,pTRAIT!$A:$X,21,FALSE)</f>
        <v>0</v>
      </c>
      <c r="AT591" s="63">
        <f>VLOOKUP($AC591,pTRAIT!$A:$X,22,FALSE)</f>
        <v>0</v>
      </c>
      <c r="AU591" s="63">
        <f>VLOOKUP($AC591,pTRAIT!$A:$X,23,FALSE)</f>
        <v>0</v>
      </c>
      <c r="AV591" s="63">
        <f>VLOOKUP($AC591,pTRAIT!$A:$X,24,FALSE)</f>
        <v>0</v>
      </c>
    </row>
    <row r="592" spans="1:48" ht="12" hidden="1" customHeight="1" x14ac:dyDescent="0.2">
      <c r="A592" s="32">
        <v>1071</v>
      </c>
      <c r="B592" s="33" t="s">
        <v>5</v>
      </c>
      <c r="C592" s="34">
        <v>1191</v>
      </c>
      <c r="D592" s="32" t="str">
        <f t="shared" si="9"/>
        <v>1071X1191</v>
      </c>
      <c r="E592" s="50" t="s">
        <v>1620</v>
      </c>
      <c r="F592" s="61" t="s">
        <v>2215</v>
      </c>
      <c r="G592" s="41" t="s">
        <v>43</v>
      </c>
      <c r="H592" s="38"/>
      <c r="I592" s="32">
        <v>1071</v>
      </c>
      <c r="J592" s="63">
        <f>VLOOKUP(I592,pTRAIT!A:B,2,FALSE)</f>
        <v>0</v>
      </c>
      <c r="K592" s="63" t="s">
        <v>2724</v>
      </c>
      <c r="L592" s="63"/>
      <c r="M592" s="63" t="s">
        <v>2437</v>
      </c>
      <c r="N592" s="63" t="s">
        <v>2730</v>
      </c>
      <c r="O592" s="63" t="s">
        <v>2431</v>
      </c>
      <c r="P592" s="63" t="s">
        <v>2732</v>
      </c>
      <c r="Q592" s="63" t="s">
        <v>2431</v>
      </c>
      <c r="R592" s="63" t="s">
        <v>2431</v>
      </c>
      <c r="S592" s="63" t="s">
        <v>2736</v>
      </c>
      <c r="T592" s="63" t="s">
        <v>2737</v>
      </c>
      <c r="U592" s="63" t="s">
        <v>2738</v>
      </c>
      <c r="V592" s="63" t="s">
        <v>2431</v>
      </c>
      <c r="W592" s="63" t="s">
        <v>2431</v>
      </c>
      <c r="X592" s="63" t="s">
        <v>2431</v>
      </c>
      <c r="Y592" s="63" t="s">
        <v>2740</v>
      </c>
      <c r="Z592" s="63"/>
      <c r="AA592" s="63" t="s">
        <v>2728</v>
      </c>
      <c r="AB592" s="63"/>
      <c r="AC592" s="34">
        <v>1191</v>
      </c>
      <c r="AD592" s="40" t="str">
        <f>VLOOKUP(AC592,pTRAIT!A:B,2,FALSE)</f>
        <v>EM5RTCM5Pu;NST=X / EM5RTCM5Ro5So5Pu;NST=X</v>
      </c>
      <c r="AE592" s="63">
        <f>VLOOKUP($AC592,pTRAIT!$A:$X,7,FALSE)</f>
        <v>0</v>
      </c>
      <c r="AF592" s="63">
        <f>VLOOKUP($AC592,pTRAIT!$A:$X,8,FALSE)</f>
        <v>0</v>
      </c>
      <c r="AG592" s="63">
        <f>VLOOKUP($AC592,pTRAIT!$A:$X,9,FALSE)</f>
        <v>0</v>
      </c>
      <c r="AH592" s="63">
        <f>VLOOKUP($AC592,pTRAIT!$A:$X,10,FALSE)</f>
        <v>0</v>
      </c>
      <c r="AI592" s="63">
        <f>VLOOKUP($AC592,pTRAIT!$A:$X,11,FALSE)</f>
        <v>0</v>
      </c>
      <c r="AJ592" s="63">
        <f>VLOOKUP($AC592,pTRAIT!$A:$X,12,FALSE)</f>
        <v>0</v>
      </c>
      <c r="AK592" s="63">
        <f>VLOOKUP($AC592,pTRAIT!$A:$X,13,FALSE)</f>
        <v>0</v>
      </c>
      <c r="AL592" s="63">
        <f>VLOOKUP($AC592,pTRAIT!$A:$X,14,FALSE)</f>
        <v>0</v>
      </c>
      <c r="AM592" s="63">
        <f>VLOOKUP($AC592,pTRAIT!$A:$X,15,FALSE)</f>
        <v>0</v>
      </c>
      <c r="AN592" s="63">
        <f>VLOOKUP($AC592,pTRAIT!$A:$X,16,FALSE)</f>
        <v>0</v>
      </c>
      <c r="AO592" s="63">
        <f>VLOOKUP($AC592,pTRAIT!$A:$X,17,FALSE)</f>
        <v>0</v>
      </c>
      <c r="AP592" s="63">
        <f>VLOOKUP($AC592,pTRAIT!$A:$X,18,FALSE)</f>
        <v>0</v>
      </c>
      <c r="AQ592" s="63">
        <f>VLOOKUP($AC592,pTRAIT!$A:$X,19,FALSE)</f>
        <v>0</v>
      </c>
      <c r="AR592" s="63">
        <f>VLOOKUP($AC592,pTRAIT!$A:$X,20,FALSE)</f>
        <v>0</v>
      </c>
      <c r="AS592" s="63">
        <f>VLOOKUP($AC592,pTRAIT!$A:$X,21,FALSE)</f>
        <v>0</v>
      </c>
      <c r="AT592" s="63">
        <f>VLOOKUP($AC592,pTRAIT!$A:$X,22,FALSE)</f>
        <v>0</v>
      </c>
      <c r="AU592" s="63">
        <f>VLOOKUP($AC592,pTRAIT!$A:$X,23,FALSE)</f>
        <v>0</v>
      </c>
      <c r="AV592" s="63">
        <f>VLOOKUP($AC592,pTRAIT!$A:$X,24,FALSE)</f>
        <v>0</v>
      </c>
    </row>
    <row r="593" spans="1:48" ht="12" hidden="1" customHeight="1" x14ac:dyDescent="0.2">
      <c r="A593" s="32">
        <v>1071</v>
      </c>
      <c r="B593" s="33" t="s">
        <v>5</v>
      </c>
      <c r="C593" s="34">
        <v>1224</v>
      </c>
      <c r="D593" s="32" t="str">
        <f t="shared" si="9"/>
        <v>1071X1224</v>
      </c>
      <c r="E593" s="50" t="s">
        <v>1620</v>
      </c>
      <c r="F593" s="61" t="s">
        <v>2216</v>
      </c>
      <c r="G593" s="41" t="s">
        <v>43</v>
      </c>
      <c r="H593" s="38"/>
      <c r="I593" s="32">
        <v>1071</v>
      </c>
      <c r="J593" s="63">
        <f>VLOOKUP(I593,pTRAIT!A:B,2,FALSE)</f>
        <v>0</v>
      </c>
      <c r="K593" s="63" t="s">
        <v>2724</v>
      </c>
      <c r="L593" s="63"/>
      <c r="M593" s="63" t="s">
        <v>2437</v>
      </c>
      <c r="N593" s="63" t="s">
        <v>2730</v>
      </c>
      <c r="O593" s="63" t="s">
        <v>2431</v>
      </c>
      <c r="P593" s="63" t="s">
        <v>2732</v>
      </c>
      <c r="Q593" s="63" t="s">
        <v>2431</v>
      </c>
      <c r="R593" s="63" t="s">
        <v>2431</v>
      </c>
      <c r="S593" s="63" t="s">
        <v>2736</v>
      </c>
      <c r="T593" s="63" t="s">
        <v>2737</v>
      </c>
      <c r="U593" s="63" t="s">
        <v>2738</v>
      </c>
      <c r="V593" s="63" t="s">
        <v>2431</v>
      </c>
      <c r="W593" s="63" t="s">
        <v>2431</v>
      </c>
      <c r="X593" s="63" t="s">
        <v>2431</v>
      </c>
      <c r="Y593" s="63" t="s">
        <v>2740</v>
      </c>
      <c r="Z593" s="63"/>
      <c r="AA593" s="63" t="s">
        <v>2728</v>
      </c>
      <c r="AB593" s="63"/>
      <c r="AC593" s="34">
        <v>1224</v>
      </c>
      <c r="AD593" s="40" t="str">
        <f>VLOOKUP(AC593,pTRAIT!A:B,2,FALSE)</f>
        <v>EM5RTRo5So5Pu;NST=X / EM5RTCM5Ro5So5Pu;NST=X</v>
      </c>
      <c r="AE593" s="63">
        <f>VLOOKUP($AC593,pTRAIT!$A:$X,7,FALSE)</f>
        <v>0</v>
      </c>
      <c r="AF593" s="63">
        <f>VLOOKUP($AC593,pTRAIT!$A:$X,8,FALSE)</f>
        <v>0</v>
      </c>
      <c r="AG593" s="63">
        <f>VLOOKUP($AC593,pTRAIT!$A:$X,9,FALSE)</f>
        <v>0</v>
      </c>
      <c r="AH593" s="63">
        <f>VLOOKUP($AC593,pTRAIT!$A:$X,10,FALSE)</f>
        <v>0</v>
      </c>
      <c r="AI593" s="63">
        <f>VLOOKUP($AC593,pTRAIT!$A:$X,11,FALSE)</f>
        <v>0</v>
      </c>
      <c r="AJ593" s="63">
        <f>VLOOKUP($AC593,pTRAIT!$A:$X,12,FALSE)</f>
        <v>0</v>
      </c>
      <c r="AK593" s="63">
        <f>VLOOKUP($AC593,pTRAIT!$A:$X,13,FALSE)</f>
        <v>0</v>
      </c>
      <c r="AL593" s="63">
        <f>VLOOKUP($AC593,pTRAIT!$A:$X,14,FALSE)</f>
        <v>0</v>
      </c>
      <c r="AM593" s="63">
        <f>VLOOKUP($AC593,pTRAIT!$A:$X,15,FALSE)</f>
        <v>0</v>
      </c>
      <c r="AN593" s="63">
        <f>VLOOKUP($AC593,pTRAIT!$A:$X,16,FALSE)</f>
        <v>0</v>
      </c>
      <c r="AO593" s="63">
        <f>VLOOKUP($AC593,pTRAIT!$A:$X,17,FALSE)</f>
        <v>0</v>
      </c>
      <c r="AP593" s="63">
        <f>VLOOKUP($AC593,pTRAIT!$A:$X,18,FALSE)</f>
        <v>0</v>
      </c>
      <c r="AQ593" s="63">
        <f>VLOOKUP($AC593,pTRAIT!$A:$X,19,FALSE)</f>
        <v>0</v>
      </c>
      <c r="AR593" s="63">
        <f>VLOOKUP($AC593,pTRAIT!$A:$X,20,FALSE)</f>
        <v>0</v>
      </c>
      <c r="AS593" s="63">
        <f>VLOOKUP($AC593,pTRAIT!$A:$X,21,FALSE)</f>
        <v>0</v>
      </c>
      <c r="AT593" s="63">
        <f>VLOOKUP($AC593,pTRAIT!$A:$X,22,FALSE)</f>
        <v>0</v>
      </c>
      <c r="AU593" s="63">
        <f>VLOOKUP($AC593,pTRAIT!$A:$X,23,FALSE)</f>
        <v>0</v>
      </c>
      <c r="AV593" s="63">
        <f>VLOOKUP($AC593,pTRAIT!$A:$X,24,FALSE)</f>
        <v>0</v>
      </c>
    </row>
    <row r="594" spans="1:48" ht="12" hidden="1" customHeight="1" x14ac:dyDescent="0.2">
      <c r="A594" s="32">
        <v>1071</v>
      </c>
      <c r="B594" s="33" t="s">
        <v>5</v>
      </c>
      <c r="C594" s="34">
        <v>1362</v>
      </c>
      <c r="D594" s="32" t="str">
        <f t="shared" si="9"/>
        <v>1071X1362</v>
      </c>
      <c r="E594" s="50" t="s">
        <v>1620</v>
      </c>
      <c r="F594" s="61" t="s">
        <v>2217</v>
      </c>
      <c r="G594" s="41" t="s">
        <v>43</v>
      </c>
      <c r="H594" s="38"/>
      <c r="I594" s="32">
        <v>1071</v>
      </c>
      <c r="J594" s="63">
        <f>VLOOKUP(I594,pTRAIT!A:B,2,FALSE)</f>
        <v>0</v>
      </c>
      <c r="K594" s="63" t="s">
        <v>2724</v>
      </c>
      <c r="L594" s="63"/>
      <c r="M594" s="63" t="s">
        <v>2437</v>
      </c>
      <c r="N594" s="63" t="s">
        <v>2730</v>
      </c>
      <c r="O594" s="63" t="s">
        <v>2431</v>
      </c>
      <c r="P594" s="63" t="s">
        <v>2732</v>
      </c>
      <c r="Q594" s="63" t="s">
        <v>2431</v>
      </c>
      <c r="R594" s="63" t="s">
        <v>2431</v>
      </c>
      <c r="S594" s="63" t="s">
        <v>2736</v>
      </c>
      <c r="T594" s="63" t="s">
        <v>2737</v>
      </c>
      <c r="U594" s="63" t="s">
        <v>2738</v>
      </c>
      <c r="V594" s="63" t="s">
        <v>2431</v>
      </c>
      <c r="W594" s="63" t="s">
        <v>2431</v>
      </c>
      <c r="X594" s="63" t="s">
        <v>2431</v>
      </c>
      <c r="Y594" s="63" t="s">
        <v>2740</v>
      </c>
      <c r="Z594" s="63"/>
      <c r="AA594" s="63" t="s">
        <v>2728</v>
      </c>
      <c r="AB594" s="63"/>
      <c r="AC594" s="34">
        <v>1362</v>
      </c>
      <c r="AD594" s="40" t="str">
        <f>VLOOKUP(AC594,pTRAIT!A:B,2,FALSE)</f>
        <v>EM5RTCM5So5Pu;NST=X / EM5RTCM5Ro5So5Pu;NST=X</v>
      </c>
      <c r="AE594" s="63">
        <f>VLOOKUP($AC594,pTRAIT!$A:$X,7,FALSE)</f>
        <v>0</v>
      </c>
      <c r="AF594" s="63">
        <f>VLOOKUP($AC594,pTRAIT!$A:$X,8,FALSE)</f>
        <v>0</v>
      </c>
      <c r="AG594" s="63">
        <f>VLOOKUP($AC594,pTRAIT!$A:$X,9,FALSE)</f>
        <v>0</v>
      </c>
      <c r="AH594" s="63">
        <f>VLOOKUP($AC594,pTRAIT!$A:$X,10,FALSE)</f>
        <v>0</v>
      </c>
      <c r="AI594" s="63">
        <f>VLOOKUP($AC594,pTRAIT!$A:$X,11,FALSE)</f>
        <v>0</v>
      </c>
      <c r="AJ594" s="63">
        <f>VLOOKUP($AC594,pTRAIT!$A:$X,12,FALSE)</f>
        <v>0</v>
      </c>
      <c r="AK594" s="63">
        <f>VLOOKUP($AC594,pTRAIT!$A:$X,13,FALSE)</f>
        <v>0</v>
      </c>
      <c r="AL594" s="63">
        <f>VLOOKUP($AC594,pTRAIT!$A:$X,14,FALSE)</f>
        <v>0</v>
      </c>
      <c r="AM594" s="63">
        <f>VLOOKUP($AC594,pTRAIT!$A:$X,15,FALSE)</f>
        <v>0</v>
      </c>
      <c r="AN594" s="63">
        <f>VLOOKUP($AC594,pTRAIT!$A:$X,16,FALSE)</f>
        <v>0</v>
      </c>
      <c r="AO594" s="63">
        <f>VLOOKUP($AC594,pTRAIT!$A:$X,17,FALSE)</f>
        <v>0</v>
      </c>
      <c r="AP594" s="63">
        <f>VLOOKUP($AC594,pTRAIT!$A:$X,18,FALSE)</f>
        <v>0</v>
      </c>
      <c r="AQ594" s="63">
        <f>VLOOKUP($AC594,pTRAIT!$A:$X,19,FALSE)</f>
        <v>0</v>
      </c>
      <c r="AR594" s="63">
        <f>VLOOKUP($AC594,pTRAIT!$A:$X,20,FALSE)</f>
        <v>0</v>
      </c>
      <c r="AS594" s="63">
        <f>VLOOKUP($AC594,pTRAIT!$A:$X,21,FALSE)</f>
        <v>0</v>
      </c>
      <c r="AT594" s="63">
        <f>VLOOKUP($AC594,pTRAIT!$A:$X,22,FALSE)</f>
        <v>0</v>
      </c>
      <c r="AU594" s="63">
        <f>VLOOKUP($AC594,pTRAIT!$A:$X,23,FALSE)</f>
        <v>0</v>
      </c>
      <c r="AV594" s="63">
        <f>VLOOKUP($AC594,pTRAIT!$A:$X,24,FALSE)</f>
        <v>0</v>
      </c>
    </row>
    <row r="595" spans="1:48" ht="12" hidden="1" customHeight="1" x14ac:dyDescent="0.2">
      <c r="A595" s="32">
        <v>1072</v>
      </c>
      <c r="B595" s="33" t="s">
        <v>5</v>
      </c>
      <c r="C595" s="34">
        <v>62</v>
      </c>
      <c r="D595" s="32" t="str">
        <f t="shared" si="9"/>
        <v>1072X62</v>
      </c>
      <c r="E595" s="51" t="s">
        <v>1621</v>
      </c>
      <c r="F595" s="61" t="s">
        <v>2218</v>
      </c>
      <c r="G595" s="41" t="s">
        <v>43</v>
      </c>
      <c r="H595" s="38"/>
      <c r="I595" s="32">
        <v>1072</v>
      </c>
      <c r="J595" s="63">
        <f>VLOOKUP(I595,pTRAIT!A:B,2,FALSE)</f>
        <v>0</v>
      </c>
      <c r="K595" s="63" t="s">
        <v>2724</v>
      </c>
      <c r="L595" s="63"/>
      <c r="M595" s="63" t="s">
        <v>2437</v>
      </c>
      <c r="N595" s="63" t="s">
        <v>2730</v>
      </c>
      <c r="O595" s="63" t="s">
        <v>2431</v>
      </c>
      <c r="P595" s="63" t="s">
        <v>2732</v>
      </c>
      <c r="Q595" s="63" t="s">
        <v>2431</v>
      </c>
      <c r="R595" s="63" t="s">
        <v>2431</v>
      </c>
      <c r="S595" s="63" t="s">
        <v>2736</v>
      </c>
      <c r="T595" s="63" t="s">
        <v>2737</v>
      </c>
      <c r="U595" s="63" t="s">
        <v>2738</v>
      </c>
      <c r="V595" s="63" t="s">
        <v>2431</v>
      </c>
      <c r="W595" s="63" t="s">
        <v>2431</v>
      </c>
      <c r="X595" s="63" t="s">
        <v>2431</v>
      </c>
      <c r="Y595" s="63" t="s">
        <v>2740</v>
      </c>
      <c r="Z595" s="63"/>
      <c r="AA595" s="63" t="s">
        <v>2728</v>
      </c>
      <c r="AB595" s="63"/>
      <c r="AC595" s="34">
        <v>62</v>
      </c>
      <c r="AD595" s="40" t="str">
        <f>VLOOKUP(AC595,pTRAIT!A:B,2,FALSE)</f>
        <v>ERo5So5;NST=X / EM5RTCM5Ro5So5Pu;NST=X</v>
      </c>
      <c r="AE595" s="63">
        <f>VLOOKUP($AC595,pTRAIT!$A:$X,7,FALSE)</f>
        <v>0</v>
      </c>
      <c r="AF595" s="63">
        <f>VLOOKUP($AC595,pTRAIT!$A:$X,8,FALSE)</f>
        <v>0</v>
      </c>
      <c r="AG595" s="63">
        <f>VLOOKUP($AC595,pTRAIT!$A:$X,9,FALSE)</f>
        <v>0</v>
      </c>
      <c r="AH595" s="63">
        <f>VLOOKUP($AC595,pTRAIT!$A:$X,10,FALSE)</f>
        <v>0</v>
      </c>
      <c r="AI595" s="63">
        <f>VLOOKUP($AC595,pTRAIT!$A:$X,11,FALSE)</f>
        <v>0</v>
      </c>
      <c r="AJ595" s="63">
        <f>VLOOKUP($AC595,pTRAIT!$A:$X,12,FALSE)</f>
        <v>0</v>
      </c>
      <c r="AK595" s="63">
        <f>VLOOKUP($AC595,pTRAIT!$A:$X,13,FALSE)</f>
        <v>0</v>
      </c>
      <c r="AL595" s="63">
        <f>VLOOKUP($AC595,pTRAIT!$A:$X,14,FALSE)</f>
        <v>0</v>
      </c>
      <c r="AM595" s="63">
        <f>VLOOKUP($AC595,pTRAIT!$A:$X,15,FALSE)</f>
        <v>0</v>
      </c>
      <c r="AN595" s="63">
        <f>VLOOKUP($AC595,pTRAIT!$A:$X,16,FALSE)</f>
        <v>0</v>
      </c>
      <c r="AO595" s="63">
        <f>VLOOKUP($AC595,pTRAIT!$A:$X,17,FALSE)</f>
        <v>0</v>
      </c>
      <c r="AP595" s="63">
        <f>VLOOKUP($AC595,pTRAIT!$A:$X,18,FALSE)</f>
        <v>0</v>
      </c>
      <c r="AQ595" s="63">
        <f>VLOOKUP($AC595,pTRAIT!$A:$X,19,FALSE)</f>
        <v>0</v>
      </c>
      <c r="AR595" s="63">
        <f>VLOOKUP($AC595,pTRAIT!$A:$X,20,FALSE)</f>
        <v>0</v>
      </c>
      <c r="AS595" s="63">
        <f>VLOOKUP($AC595,pTRAIT!$A:$X,21,FALSE)</f>
        <v>0</v>
      </c>
      <c r="AT595" s="63">
        <f>VLOOKUP($AC595,pTRAIT!$A:$X,22,FALSE)</f>
        <v>0</v>
      </c>
      <c r="AU595" s="63">
        <f>VLOOKUP($AC595,pTRAIT!$A:$X,23,FALSE)</f>
        <v>0</v>
      </c>
      <c r="AV595" s="63">
        <f>VLOOKUP($AC595,pTRAIT!$A:$X,24,FALSE)</f>
        <v>0</v>
      </c>
    </row>
    <row r="596" spans="1:48" ht="12" hidden="1" customHeight="1" x14ac:dyDescent="0.2">
      <c r="A596" s="32">
        <v>1072</v>
      </c>
      <c r="B596" s="33" t="s">
        <v>5</v>
      </c>
      <c r="C596" s="34">
        <v>423</v>
      </c>
      <c r="D596" s="32" t="str">
        <f t="shared" si="9"/>
        <v>1072X423</v>
      </c>
      <c r="E596" s="51" t="s">
        <v>1621</v>
      </c>
      <c r="F596" s="61" t="s">
        <v>2219</v>
      </c>
      <c r="G596" s="41" t="s">
        <v>43</v>
      </c>
      <c r="H596" s="38"/>
      <c r="I596" s="32">
        <v>1072</v>
      </c>
      <c r="J596" s="63">
        <f>VLOOKUP(I596,pTRAIT!A:B,2,FALSE)</f>
        <v>0</v>
      </c>
      <c r="K596" s="63" t="s">
        <v>2724</v>
      </c>
      <c r="L596" s="63"/>
      <c r="M596" s="63" t="s">
        <v>2437</v>
      </c>
      <c r="N596" s="63" t="s">
        <v>2730</v>
      </c>
      <c r="O596" s="63" t="s">
        <v>2431</v>
      </c>
      <c r="P596" s="63" t="s">
        <v>2732</v>
      </c>
      <c r="Q596" s="63" t="s">
        <v>2431</v>
      </c>
      <c r="R596" s="63" t="s">
        <v>2431</v>
      </c>
      <c r="S596" s="63" t="s">
        <v>2736</v>
      </c>
      <c r="T596" s="63" t="s">
        <v>2737</v>
      </c>
      <c r="U596" s="63" t="s">
        <v>2738</v>
      </c>
      <c r="V596" s="63" t="s">
        <v>2431</v>
      </c>
      <c r="W596" s="63" t="s">
        <v>2431</v>
      </c>
      <c r="X596" s="63" t="s">
        <v>2431</v>
      </c>
      <c r="Y596" s="63" t="s">
        <v>2740</v>
      </c>
      <c r="Z596" s="63"/>
      <c r="AA596" s="63" t="s">
        <v>2728</v>
      </c>
      <c r="AB596" s="63"/>
      <c r="AC596" s="34">
        <v>423</v>
      </c>
      <c r="AD596" s="40" t="str">
        <f>VLOOKUP(AC596,pTRAIT!A:B,2,FALSE)</f>
        <v>EM5RTUeRo5So5;NST=X / EM5RTCM5Ro5So5Pu;NST=X</v>
      </c>
      <c r="AE596" s="63">
        <f>VLOOKUP($AC596,pTRAIT!$A:$X,7,FALSE)</f>
        <v>0</v>
      </c>
      <c r="AF596" s="63">
        <f>VLOOKUP($AC596,pTRAIT!$A:$X,8,FALSE)</f>
        <v>0</v>
      </c>
      <c r="AG596" s="63">
        <f>VLOOKUP($AC596,pTRAIT!$A:$X,9,FALSE)</f>
        <v>0</v>
      </c>
      <c r="AH596" s="63">
        <f>VLOOKUP($AC596,pTRAIT!$A:$X,10,FALSE)</f>
        <v>0</v>
      </c>
      <c r="AI596" s="63">
        <f>VLOOKUP($AC596,pTRAIT!$A:$X,11,FALSE)</f>
        <v>0</v>
      </c>
      <c r="AJ596" s="63">
        <f>VLOOKUP($AC596,pTRAIT!$A:$X,12,FALSE)</f>
        <v>0</v>
      </c>
      <c r="AK596" s="63">
        <f>VLOOKUP($AC596,pTRAIT!$A:$X,13,FALSE)</f>
        <v>0</v>
      </c>
      <c r="AL596" s="63">
        <f>VLOOKUP($AC596,pTRAIT!$A:$X,14,FALSE)</f>
        <v>0</v>
      </c>
      <c r="AM596" s="63">
        <f>VLOOKUP($AC596,pTRAIT!$A:$X,15,FALSE)</f>
        <v>0</v>
      </c>
      <c r="AN596" s="63">
        <f>VLOOKUP($AC596,pTRAIT!$A:$X,16,FALSE)</f>
        <v>0</v>
      </c>
      <c r="AO596" s="63">
        <f>VLOOKUP($AC596,pTRAIT!$A:$X,17,FALSE)</f>
        <v>0</v>
      </c>
      <c r="AP596" s="63">
        <f>VLOOKUP($AC596,pTRAIT!$A:$X,18,FALSE)</f>
        <v>0</v>
      </c>
      <c r="AQ596" s="63">
        <f>VLOOKUP($AC596,pTRAIT!$A:$X,19,FALSE)</f>
        <v>0</v>
      </c>
      <c r="AR596" s="63">
        <f>VLOOKUP($AC596,pTRAIT!$A:$X,20,FALSE)</f>
        <v>0</v>
      </c>
      <c r="AS596" s="63">
        <f>VLOOKUP($AC596,pTRAIT!$A:$X,21,FALSE)</f>
        <v>0</v>
      </c>
      <c r="AT596" s="63">
        <f>VLOOKUP($AC596,pTRAIT!$A:$X,22,FALSE)</f>
        <v>0</v>
      </c>
      <c r="AU596" s="63">
        <f>VLOOKUP($AC596,pTRAIT!$A:$X,23,FALSE)</f>
        <v>0</v>
      </c>
      <c r="AV596" s="63">
        <f>VLOOKUP($AC596,pTRAIT!$A:$X,24,FALSE)</f>
        <v>0</v>
      </c>
    </row>
    <row r="597" spans="1:48" ht="12" hidden="1" customHeight="1" x14ac:dyDescent="0.2">
      <c r="A597" s="32">
        <v>1072</v>
      </c>
      <c r="B597" s="33" t="s">
        <v>5</v>
      </c>
      <c r="C597" s="34">
        <v>240</v>
      </c>
      <c r="D597" s="32" t="str">
        <f t="shared" si="9"/>
        <v>1072X240</v>
      </c>
      <c r="E597" s="51" t="s">
        <v>1621</v>
      </c>
      <c r="F597" s="61" t="s">
        <v>2220</v>
      </c>
      <c r="G597" s="41" t="s">
        <v>43</v>
      </c>
      <c r="H597" s="38"/>
      <c r="I597" s="32">
        <v>1072</v>
      </c>
      <c r="J597" s="63">
        <f>VLOOKUP(I597,pTRAIT!A:B,2,FALSE)</f>
        <v>0</v>
      </c>
      <c r="K597" s="63" t="s">
        <v>2724</v>
      </c>
      <c r="L597" s="63"/>
      <c r="M597" s="63" t="s">
        <v>2437</v>
      </c>
      <c r="N597" s="63" t="s">
        <v>2730</v>
      </c>
      <c r="O597" s="63" t="s">
        <v>2431</v>
      </c>
      <c r="P597" s="63" t="s">
        <v>2732</v>
      </c>
      <c r="Q597" s="63" t="s">
        <v>2431</v>
      </c>
      <c r="R597" s="63" t="s">
        <v>2431</v>
      </c>
      <c r="S597" s="63" t="s">
        <v>2736</v>
      </c>
      <c r="T597" s="63" t="s">
        <v>2737</v>
      </c>
      <c r="U597" s="63" t="s">
        <v>2738</v>
      </c>
      <c r="V597" s="63" t="s">
        <v>2431</v>
      </c>
      <c r="W597" s="63" t="s">
        <v>2431</v>
      </c>
      <c r="X597" s="63" t="s">
        <v>2431</v>
      </c>
      <c r="Y597" s="63" t="s">
        <v>2740</v>
      </c>
      <c r="Z597" s="63"/>
      <c r="AA597" s="63" t="s">
        <v>2728</v>
      </c>
      <c r="AB597" s="63"/>
      <c r="AC597" s="34">
        <v>240</v>
      </c>
      <c r="AD597" s="40" t="str">
        <f>VLOOKUP(AC597,pTRAIT!A:B,2,FALSE)</f>
        <v>EM5RTRo5So5;NST=X / EM5RTCM5Ro5So5Pu;NST=X</v>
      </c>
      <c r="AE597" s="63">
        <f>VLOOKUP($AC597,pTRAIT!$A:$X,7,FALSE)</f>
        <v>0</v>
      </c>
      <c r="AF597" s="63">
        <f>VLOOKUP($AC597,pTRAIT!$A:$X,8,FALSE)</f>
        <v>0</v>
      </c>
      <c r="AG597" s="63">
        <f>VLOOKUP($AC597,pTRAIT!$A:$X,9,FALSE)</f>
        <v>0</v>
      </c>
      <c r="AH597" s="63">
        <f>VLOOKUP($AC597,pTRAIT!$A:$X,10,FALSE)</f>
        <v>0</v>
      </c>
      <c r="AI597" s="63">
        <f>VLOOKUP($AC597,pTRAIT!$A:$X,11,FALSE)</f>
        <v>0</v>
      </c>
      <c r="AJ597" s="63">
        <f>VLOOKUP($AC597,pTRAIT!$A:$X,12,FALSE)</f>
        <v>0</v>
      </c>
      <c r="AK597" s="63">
        <f>VLOOKUP($AC597,pTRAIT!$A:$X,13,FALSE)</f>
        <v>0</v>
      </c>
      <c r="AL597" s="63">
        <f>VLOOKUP($AC597,pTRAIT!$A:$X,14,FALSE)</f>
        <v>0</v>
      </c>
      <c r="AM597" s="63">
        <f>VLOOKUP($AC597,pTRAIT!$A:$X,15,FALSE)</f>
        <v>0</v>
      </c>
      <c r="AN597" s="63">
        <f>VLOOKUP($AC597,pTRAIT!$A:$X,16,FALSE)</f>
        <v>0</v>
      </c>
      <c r="AO597" s="63">
        <f>VLOOKUP($AC597,pTRAIT!$A:$X,17,FALSE)</f>
        <v>0</v>
      </c>
      <c r="AP597" s="63">
        <f>VLOOKUP($AC597,pTRAIT!$A:$X,18,FALSE)</f>
        <v>0</v>
      </c>
      <c r="AQ597" s="63">
        <f>VLOOKUP($AC597,pTRAIT!$A:$X,19,FALSE)</f>
        <v>0</v>
      </c>
      <c r="AR597" s="63">
        <f>VLOOKUP($AC597,pTRAIT!$A:$X,20,FALSE)</f>
        <v>0</v>
      </c>
      <c r="AS597" s="63">
        <f>VLOOKUP($AC597,pTRAIT!$A:$X,21,FALSE)</f>
        <v>0</v>
      </c>
      <c r="AT597" s="63">
        <f>VLOOKUP($AC597,pTRAIT!$A:$X,22,FALSE)</f>
        <v>0</v>
      </c>
      <c r="AU597" s="63">
        <f>VLOOKUP($AC597,pTRAIT!$A:$X,23,FALSE)</f>
        <v>0</v>
      </c>
      <c r="AV597" s="63">
        <f>VLOOKUP($AC597,pTRAIT!$A:$X,24,FALSE)</f>
        <v>0</v>
      </c>
    </row>
    <row r="598" spans="1:48" ht="12" hidden="1" customHeight="1" x14ac:dyDescent="0.2">
      <c r="A598" s="32">
        <v>1072</v>
      </c>
      <c r="B598" s="33" t="s">
        <v>5</v>
      </c>
      <c r="C598" s="34">
        <v>263</v>
      </c>
      <c r="D598" s="32" t="str">
        <f t="shared" si="9"/>
        <v>1072X263</v>
      </c>
      <c r="E598" s="51" t="s">
        <v>1621</v>
      </c>
      <c r="F598" s="61" t="s">
        <v>2221</v>
      </c>
      <c r="G598" s="41" t="s">
        <v>43</v>
      </c>
      <c r="H598" s="38"/>
      <c r="I598" s="32">
        <v>1072</v>
      </c>
      <c r="J598" s="63">
        <f>VLOOKUP(I598,pTRAIT!A:B,2,FALSE)</f>
        <v>0</v>
      </c>
      <c r="K598" s="63" t="s">
        <v>2724</v>
      </c>
      <c r="L598" s="63"/>
      <c r="M598" s="63" t="s">
        <v>2437</v>
      </c>
      <c r="N598" s="63" t="s">
        <v>2730</v>
      </c>
      <c r="O598" s="63" t="s">
        <v>2431</v>
      </c>
      <c r="P598" s="63" t="s">
        <v>2732</v>
      </c>
      <c r="Q598" s="63" t="s">
        <v>2431</v>
      </c>
      <c r="R598" s="63" t="s">
        <v>2431</v>
      </c>
      <c r="S598" s="63" t="s">
        <v>2736</v>
      </c>
      <c r="T598" s="63" t="s">
        <v>2737</v>
      </c>
      <c r="U598" s="63" t="s">
        <v>2738</v>
      </c>
      <c r="V598" s="63" t="s">
        <v>2431</v>
      </c>
      <c r="W598" s="63" t="s">
        <v>2431</v>
      </c>
      <c r="X598" s="63" t="s">
        <v>2431</v>
      </c>
      <c r="Y598" s="63" t="s">
        <v>2740</v>
      </c>
      <c r="Z598" s="63"/>
      <c r="AA598" s="63" t="s">
        <v>2728</v>
      </c>
      <c r="AB598" s="63"/>
      <c r="AC598" s="34">
        <v>263</v>
      </c>
      <c r="AD598" s="40" t="str">
        <f>VLOOKUP(AC598,pTRAIT!A:B,2,FALSE)</f>
        <v>EM5RTUeRo5So5;NST=X / EM5RTCM5Ro5So5Pu;NST=X</v>
      </c>
      <c r="AE598" s="63">
        <f>VLOOKUP($AC598,pTRAIT!$A:$X,7,FALSE)</f>
        <v>0</v>
      </c>
      <c r="AF598" s="63">
        <f>VLOOKUP($AC598,pTRAIT!$A:$X,8,FALSE)</f>
        <v>0</v>
      </c>
      <c r="AG598" s="63">
        <f>VLOOKUP($AC598,pTRAIT!$A:$X,9,FALSE)</f>
        <v>0</v>
      </c>
      <c r="AH598" s="63">
        <f>VLOOKUP($AC598,pTRAIT!$A:$X,10,FALSE)</f>
        <v>0</v>
      </c>
      <c r="AI598" s="63">
        <f>VLOOKUP($AC598,pTRAIT!$A:$X,11,FALSE)</f>
        <v>0</v>
      </c>
      <c r="AJ598" s="63">
        <f>VLOOKUP($AC598,pTRAIT!$A:$X,12,FALSE)</f>
        <v>0</v>
      </c>
      <c r="AK598" s="63">
        <f>VLOOKUP($AC598,pTRAIT!$A:$X,13,FALSE)</f>
        <v>0</v>
      </c>
      <c r="AL598" s="63">
        <f>VLOOKUP($AC598,pTRAIT!$A:$X,14,FALSE)</f>
        <v>0</v>
      </c>
      <c r="AM598" s="63">
        <f>VLOOKUP($AC598,pTRAIT!$A:$X,15,FALSE)</f>
        <v>0</v>
      </c>
      <c r="AN598" s="63">
        <f>VLOOKUP($AC598,pTRAIT!$A:$X,16,FALSE)</f>
        <v>0</v>
      </c>
      <c r="AO598" s="63">
        <f>VLOOKUP($AC598,pTRAIT!$A:$X,17,FALSE)</f>
        <v>0</v>
      </c>
      <c r="AP598" s="63">
        <f>VLOOKUP($AC598,pTRAIT!$A:$X,18,FALSE)</f>
        <v>0</v>
      </c>
      <c r="AQ598" s="63">
        <f>VLOOKUP($AC598,pTRAIT!$A:$X,19,FALSE)</f>
        <v>0</v>
      </c>
      <c r="AR598" s="63">
        <f>VLOOKUP($AC598,pTRAIT!$A:$X,20,FALSE)</f>
        <v>0</v>
      </c>
      <c r="AS598" s="63">
        <f>VLOOKUP($AC598,pTRAIT!$A:$X,21,FALSE)</f>
        <v>0</v>
      </c>
      <c r="AT598" s="63">
        <f>VLOOKUP($AC598,pTRAIT!$A:$X,22,FALSE)</f>
        <v>0</v>
      </c>
      <c r="AU598" s="63">
        <f>VLOOKUP($AC598,pTRAIT!$A:$X,23,FALSE)</f>
        <v>0</v>
      </c>
      <c r="AV598" s="63">
        <f>VLOOKUP($AC598,pTRAIT!$A:$X,24,FALSE)</f>
        <v>0</v>
      </c>
    </row>
    <row r="599" spans="1:48" ht="12" hidden="1" customHeight="1" x14ac:dyDescent="0.2">
      <c r="A599" s="32">
        <v>1072</v>
      </c>
      <c r="B599" s="33" t="s">
        <v>5</v>
      </c>
      <c r="C599" s="34">
        <v>318</v>
      </c>
      <c r="D599" s="32" t="str">
        <f t="shared" si="9"/>
        <v>1072X318</v>
      </c>
      <c r="E599" s="51" t="s">
        <v>1621</v>
      </c>
      <c r="F599" s="61" t="s">
        <v>2222</v>
      </c>
      <c r="G599" s="41" t="s">
        <v>43</v>
      </c>
      <c r="H599" s="38"/>
      <c r="I599" s="32">
        <v>1072</v>
      </c>
      <c r="J599" s="63">
        <f>VLOOKUP(I599,pTRAIT!A:B,2,FALSE)</f>
        <v>0</v>
      </c>
      <c r="K599" s="63" t="s">
        <v>2724</v>
      </c>
      <c r="L599" s="63"/>
      <c r="M599" s="63" t="s">
        <v>2437</v>
      </c>
      <c r="N599" s="63" t="s">
        <v>2730</v>
      </c>
      <c r="O599" s="63" t="s">
        <v>2431</v>
      </c>
      <c r="P599" s="63" t="s">
        <v>2732</v>
      </c>
      <c r="Q599" s="63" t="s">
        <v>2431</v>
      </c>
      <c r="R599" s="63" t="s">
        <v>2431</v>
      </c>
      <c r="S599" s="63" t="s">
        <v>2736</v>
      </c>
      <c r="T599" s="63" t="s">
        <v>2737</v>
      </c>
      <c r="U599" s="63" t="s">
        <v>2738</v>
      </c>
      <c r="V599" s="63" t="s">
        <v>2431</v>
      </c>
      <c r="W599" s="63" t="s">
        <v>2431</v>
      </c>
      <c r="X599" s="63" t="s">
        <v>2431</v>
      </c>
      <c r="Y599" s="63" t="s">
        <v>2740</v>
      </c>
      <c r="Z599" s="63"/>
      <c r="AA599" s="63" t="s">
        <v>2728</v>
      </c>
      <c r="AB599" s="63"/>
      <c r="AC599" s="34">
        <v>318</v>
      </c>
      <c r="AD599" s="40" t="str">
        <f>VLOOKUP(AC599,pTRAIT!A:B,2,FALSE)</f>
        <v>EM5RTUeRo5So5;NST=X / EM5RTCM5Ro5So5Pu;NST=X</v>
      </c>
      <c r="AE599" s="63">
        <f>VLOOKUP($AC599,pTRAIT!$A:$X,7,FALSE)</f>
        <v>0</v>
      </c>
      <c r="AF599" s="63">
        <f>VLOOKUP($AC599,pTRAIT!$A:$X,8,FALSE)</f>
        <v>0</v>
      </c>
      <c r="AG599" s="63">
        <f>VLOOKUP($AC599,pTRAIT!$A:$X,9,FALSE)</f>
        <v>0</v>
      </c>
      <c r="AH599" s="63">
        <f>VLOOKUP($AC599,pTRAIT!$A:$X,10,FALSE)</f>
        <v>0</v>
      </c>
      <c r="AI599" s="63">
        <f>VLOOKUP($AC599,pTRAIT!$A:$X,11,FALSE)</f>
        <v>0</v>
      </c>
      <c r="AJ599" s="63">
        <f>VLOOKUP($AC599,pTRAIT!$A:$X,12,FALSE)</f>
        <v>0</v>
      </c>
      <c r="AK599" s="63">
        <f>VLOOKUP($AC599,pTRAIT!$A:$X,13,FALSE)</f>
        <v>0</v>
      </c>
      <c r="AL599" s="63">
        <f>VLOOKUP($AC599,pTRAIT!$A:$X,14,FALSE)</f>
        <v>0</v>
      </c>
      <c r="AM599" s="63">
        <f>VLOOKUP($AC599,pTRAIT!$A:$X,15,FALSE)</f>
        <v>0</v>
      </c>
      <c r="AN599" s="63">
        <f>VLOOKUP($AC599,pTRAIT!$A:$X,16,FALSE)</f>
        <v>0</v>
      </c>
      <c r="AO599" s="63">
        <f>VLOOKUP($AC599,pTRAIT!$A:$X,17,FALSE)</f>
        <v>0</v>
      </c>
      <c r="AP599" s="63">
        <f>VLOOKUP($AC599,pTRAIT!$A:$X,18,FALSE)</f>
        <v>0</v>
      </c>
      <c r="AQ599" s="63">
        <f>VLOOKUP($AC599,pTRAIT!$A:$X,19,FALSE)</f>
        <v>0</v>
      </c>
      <c r="AR599" s="63">
        <f>VLOOKUP($AC599,pTRAIT!$A:$X,20,FALSE)</f>
        <v>0</v>
      </c>
      <c r="AS599" s="63">
        <f>VLOOKUP($AC599,pTRAIT!$A:$X,21,FALSE)</f>
        <v>0</v>
      </c>
      <c r="AT599" s="63">
        <f>VLOOKUP($AC599,pTRAIT!$A:$X,22,FALSE)</f>
        <v>0</v>
      </c>
      <c r="AU599" s="63">
        <f>VLOOKUP($AC599,pTRAIT!$A:$X,23,FALSE)</f>
        <v>0</v>
      </c>
      <c r="AV599" s="63">
        <f>VLOOKUP($AC599,pTRAIT!$A:$X,24,FALSE)</f>
        <v>0</v>
      </c>
    </row>
    <row r="600" spans="1:48" ht="12" hidden="1" customHeight="1" x14ac:dyDescent="0.2">
      <c r="A600" s="32">
        <v>1072</v>
      </c>
      <c r="B600" s="33" t="s">
        <v>5</v>
      </c>
      <c r="C600" s="34">
        <v>377</v>
      </c>
      <c r="D600" s="32" t="str">
        <f t="shared" si="9"/>
        <v>1072X377</v>
      </c>
      <c r="E600" s="51" t="s">
        <v>1621</v>
      </c>
      <c r="F600" s="61" t="s">
        <v>2223</v>
      </c>
      <c r="G600" s="41" t="s">
        <v>43</v>
      </c>
      <c r="H600" s="38"/>
      <c r="I600" s="32">
        <v>1072</v>
      </c>
      <c r="J600" s="63">
        <f>VLOOKUP(I600,pTRAIT!A:B,2,FALSE)</f>
        <v>0</v>
      </c>
      <c r="K600" s="63" t="s">
        <v>2724</v>
      </c>
      <c r="L600" s="63"/>
      <c r="M600" s="63" t="s">
        <v>2437</v>
      </c>
      <c r="N600" s="63" t="s">
        <v>2730</v>
      </c>
      <c r="O600" s="63" t="s">
        <v>2431</v>
      </c>
      <c r="P600" s="63" t="s">
        <v>2732</v>
      </c>
      <c r="Q600" s="63" t="s">
        <v>2431</v>
      </c>
      <c r="R600" s="63" t="s">
        <v>2431</v>
      </c>
      <c r="S600" s="63" t="s">
        <v>2736</v>
      </c>
      <c r="T600" s="63" t="s">
        <v>2737</v>
      </c>
      <c r="U600" s="63" t="s">
        <v>2738</v>
      </c>
      <c r="V600" s="63" t="s">
        <v>2431</v>
      </c>
      <c r="W600" s="63" t="s">
        <v>2431</v>
      </c>
      <c r="X600" s="63" t="s">
        <v>2431</v>
      </c>
      <c r="Y600" s="63" t="s">
        <v>2740</v>
      </c>
      <c r="Z600" s="63"/>
      <c r="AA600" s="63" t="s">
        <v>2728</v>
      </c>
      <c r="AB600" s="63"/>
      <c r="AC600" s="34">
        <v>377</v>
      </c>
      <c r="AD600" s="40" t="str">
        <f>VLOOKUP(AC600,pTRAIT!A:B,2,FALSE)</f>
        <v>EM5RTUeRo5So5;NST=X / EM5RTCM5Ro5So5Pu;NST=X</v>
      </c>
      <c r="AE600" s="63">
        <f>VLOOKUP($AC600,pTRAIT!$A:$X,7,FALSE)</f>
        <v>0</v>
      </c>
      <c r="AF600" s="63">
        <f>VLOOKUP($AC600,pTRAIT!$A:$X,8,FALSE)</f>
        <v>0</v>
      </c>
      <c r="AG600" s="63">
        <f>VLOOKUP($AC600,pTRAIT!$A:$X,9,FALSE)</f>
        <v>0</v>
      </c>
      <c r="AH600" s="63">
        <f>VLOOKUP($AC600,pTRAIT!$A:$X,10,FALSE)</f>
        <v>0</v>
      </c>
      <c r="AI600" s="63">
        <f>VLOOKUP($AC600,pTRAIT!$A:$X,11,FALSE)</f>
        <v>0</v>
      </c>
      <c r="AJ600" s="63">
        <f>VLOOKUP($AC600,pTRAIT!$A:$X,12,FALSE)</f>
        <v>0</v>
      </c>
      <c r="AK600" s="63">
        <f>VLOOKUP($AC600,pTRAIT!$A:$X,13,FALSE)</f>
        <v>0</v>
      </c>
      <c r="AL600" s="63">
        <f>VLOOKUP($AC600,pTRAIT!$A:$X,14,FALSE)</f>
        <v>0</v>
      </c>
      <c r="AM600" s="63">
        <f>VLOOKUP($AC600,pTRAIT!$A:$X,15,FALSE)</f>
        <v>0</v>
      </c>
      <c r="AN600" s="63">
        <f>VLOOKUP($AC600,pTRAIT!$A:$X,16,FALSE)</f>
        <v>0</v>
      </c>
      <c r="AO600" s="63">
        <f>VLOOKUP($AC600,pTRAIT!$A:$X,17,FALSE)</f>
        <v>0</v>
      </c>
      <c r="AP600" s="63">
        <f>VLOOKUP($AC600,pTRAIT!$A:$X,18,FALSE)</f>
        <v>0</v>
      </c>
      <c r="AQ600" s="63">
        <f>VLOOKUP($AC600,pTRAIT!$A:$X,19,FALSE)</f>
        <v>0</v>
      </c>
      <c r="AR600" s="63">
        <f>VLOOKUP($AC600,pTRAIT!$A:$X,20,FALSE)</f>
        <v>0</v>
      </c>
      <c r="AS600" s="63">
        <f>VLOOKUP($AC600,pTRAIT!$A:$X,21,FALSE)</f>
        <v>0</v>
      </c>
      <c r="AT600" s="63">
        <f>VLOOKUP($AC600,pTRAIT!$A:$X,22,FALSE)</f>
        <v>0</v>
      </c>
      <c r="AU600" s="63">
        <f>VLOOKUP($AC600,pTRAIT!$A:$X,23,FALSE)</f>
        <v>0</v>
      </c>
      <c r="AV600" s="63">
        <f>VLOOKUP($AC600,pTRAIT!$A:$X,24,FALSE)</f>
        <v>0</v>
      </c>
    </row>
    <row r="601" spans="1:48" ht="12" hidden="1" customHeight="1" x14ac:dyDescent="0.2">
      <c r="A601" s="32">
        <v>1072</v>
      </c>
      <c r="B601" s="33" t="s">
        <v>5</v>
      </c>
      <c r="C601" s="34">
        <v>1124</v>
      </c>
      <c r="D601" s="32" t="str">
        <f t="shared" si="9"/>
        <v>1072X1124</v>
      </c>
      <c r="E601" s="50" t="s">
        <v>1620</v>
      </c>
      <c r="F601" s="61" t="s">
        <v>2224</v>
      </c>
      <c r="G601" s="41" t="s">
        <v>43</v>
      </c>
      <c r="H601" s="38"/>
      <c r="I601" s="32">
        <v>1072</v>
      </c>
      <c r="J601" s="63">
        <f>VLOOKUP(I601,pTRAIT!A:B,2,FALSE)</f>
        <v>0</v>
      </c>
      <c r="K601" s="63" t="s">
        <v>2724</v>
      </c>
      <c r="L601" s="63"/>
      <c r="M601" s="63" t="s">
        <v>2437</v>
      </c>
      <c r="N601" s="63" t="s">
        <v>2730</v>
      </c>
      <c r="O601" s="63" t="s">
        <v>2431</v>
      </c>
      <c r="P601" s="63" t="s">
        <v>2732</v>
      </c>
      <c r="Q601" s="63" t="s">
        <v>2431</v>
      </c>
      <c r="R601" s="63" t="s">
        <v>2431</v>
      </c>
      <c r="S601" s="63" t="s">
        <v>2736</v>
      </c>
      <c r="T601" s="63" t="s">
        <v>2737</v>
      </c>
      <c r="U601" s="63" t="s">
        <v>2738</v>
      </c>
      <c r="V601" s="63" t="s">
        <v>2431</v>
      </c>
      <c r="W601" s="63" t="s">
        <v>2431</v>
      </c>
      <c r="X601" s="63" t="s">
        <v>2431</v>
      </c>
      <c r="Y601" s="63" t="s">
        <v>2740</v>
      </c>
      <c r="Z601" s="63"/>
      <c r="AA601" s="63" t="s">
        <v>2728</v>
      </c>
      <c r="AB601" s="63"/>
      <c r="AC601" s="34">
        <v>1124</v>
      </c>
      <c r="AD601" s="40" t="str">
        <f>VLOOKUP(AC601,pTRAIT!A:B,2,FALSE)</f>
        <v>EM5RTCM5(So5)Pu;NST=X / EM5RTCM5Ro5So5Pu;NST=X</v>
      </c>
      <c r="AE601" s="63">
        <f>VLOOKUP($AC601,pTRAIT!$A:$X,7,FALSE)</f>
        <v>0</v>
      </c>
      <c r="AF601" s="63">
        <f>VLOOKUP($AC601,pTRAIT!$A:$X,8,FALSE)</f>
        <v>0</v>
      </c>
      <c r="AG601" s="63">
        <f>VLOOKUP($AC601,pTRAIT!$A:$X,9,FALSE)</f>
        <v>0</v>
      </c>
      <c r="AH601" s="63">
        <f>VLOOKUP($AC601,pTRAIT!$A:$X,10,FALSE)</f>
        <v>0</v>
      </c>
      <c r="AI601" s="63">
        <f>VLOOKUP($AC601,pTRAIT!$A:$X,11,FALSE)</f>
        <v>0</v>
      </c>
      <c r="AJ601" s="63">
        <f>VLOOKUP($AC601,pTRAIT!$A:$X,12,FALSE)</f>
        <v>0</v>
      </c>
      <c r="AK601" s="63">
        <f>VLOOKUP($AC601,pTRAIT!$A:$X,13,FALSE)</f>
        <v>0</v>
      </c>
      <c r="AL601" s="63">
        <f>VLOOKUP($AC601,pTRAIT!$A:$X,14,FALSE)</f>
        <v>0</v>
      </c>
      <c r="AM601" s="63">
        <f>VLOOKUP($AC601,pTRAIT!$A:$X,15,FALSE)</f>
        <v>0</v>
      </c>
      <c r="AN601" s="63">
        <f>VLOOKUP($AC601,pTRAIT!$A:$X,16,FALSE)</f>
        <v>0</v>
      </c>
      <c r="AO601" s="63">
        <f>VLOOKUP($AC601,pTRAIT!$A:$X,17,FALSE)</f>
        <v>0</v>
      </c>
      <c r="AP601" s="63">
        <f>VLOOKUP($AC601,pTRAIT!$A:$X,18,FALSE)</f>
        <v>0</v>
      </c>
      <c r="AQ601" s="63">
        <f>VLOOKUP($AC601,pTRAIT!$A:$X,19,FALSE)</f>
        <v>0</v>
      </c>
      <c r="AR601" s="63">
        <f>VLOOKUP($AC601,pTRAIT!$A:$X,20,FALSE)</f>
        <v>0</v>
      </c>
      <c r="AS601" s="63">
        <f>VLOOKUP($AC601,pTRAIT!$A:$X,21,FALSE)</f>
        <v>0</v>
      </c>
      <c r="AT601" s="63">
        <f>VLOOKUP($AC601,pTRAIT!$A:$X,22,FALSE)</f>
        <v>0</v>
      </c>
      <c r="AU601" s="63">
        <f>VLOOKUP($AC601,pTRAIT!$A:$X,23,FALSE)</f>
        <v>0</v>
      </c>
      <c r="AV601" s="63">
        <f>VLOOKUP($AC601,pTRAIT!$A:$X,24,FALSE)</f>
        <v>0</v>
      </c>
    </row>
    <row r="602" spans="1:48" ht="12" hidden="1" customHeight="1" x14ac:dyDescent="0.2">
      <c r="A602" s="32">
        <v>1072</v>
      </c>
      <c r="B602" s="33" t="s">
        <v>5</v>
      </c>
      <c r="C602" s="34">
        <v>1158</v>
      </c>
      <c r="D602" s="32" t="str">
        <f t="shared" si="9"/>
        <v>1072X1158</v>
      </c>
      <c r="E602" s="50" t="s">
        <v>1620</v>
      </c>
      <c r="F602" s="61" t="s">
        <v>2225</v>
      </c>
      <c r="G602" s="41" t="s">
        <v>43</v>
      </c>
      <c r="H602" s="38"/>
      <c r="I602" s="32">
        <v>1072</v>
      </c>
      <c r="J602" s="63">
        <f>VLOOKUP(I602,pTRAIT!A:B,2,FALSE)</f>
        <v>0</v>
      </c>
      <c r="K602" s="63" t="s">
        <v>2724</v>
      </c>
      <c r="L602" s="63"/>
      <c r="M602" s="63" t="s">
        <v>2437</v>
      </c>
      <c r="N602" s="63" t="s">
        <v>2730</v>
      </c>
      <c r="O602" s="63" t="s">
        <v>2431</v>
      </c>
      <c r="P602" s="63" t="s">
        <v>2732</v>
      </c>
      <c r="Q602" s="63" t="s">
        <v>2431</v>
      </c>
      <c r="R602" s="63" t="s">
        <v>2431</v>
      </c>
      <c r="S602" s="63" t="s">
        <v>2736</v>
      </c>
      <c r="T602" s="63" t="s">
        <v>2737</v>
      </c>
      <c r="U602" s="63" t="s">
        <v>2738</v>
      </c>
      <c r="V602" s="63" t="s">
        <v>2431</v>
      </c>
      <c r="W602" s="63" t="s">
        <v>2431</v>
      </c>
      <c r="X602" s="63" t="s">
        <v>2431</v>
      </c>
      <c r="Y602" s="63" t="s">
        <v>2740</v>
      </c>
      <c r="Z602" s="63"/>
      <c r="AA602" s="63" t="s">
        <v>2728</v>
      </c>
      <c r="AB602" s="63"/>
      <c r="AC602" s="34">
        <v>1158</v>
      </c>
      <c r="AD602" s="40" t="str">
        <f>VLOOKUP(AC602,pTRAIT!A:B,2,FALSE)</f>
        <v>EM5RTUeRo5So5;NST=X / EM5RTCM5Ro5So5Pu;NST=X</v>
      </c>
      <c r="AE602" s="63">
        <f>VLOOKUP($AC602,pTRAIT!$A:$X,7,FALSE)</f>
        <v>0</v>
      </c>
      <c r="AF602" s="63">
        <f>VLOOKUP($AC602,pTRAIT!$A:$X,8,FALSE)</f>
        <v>0</v>
      </c>
      <c r="AG602" s="63">
        <f>VLOOKUP($AC602,pTRAIT!$A:$X,9,FALSE)</f>
        <v>0</v>
      </c>
      <c r="AH602" s="63">
        <f>VLOOKUP($AC602,pTRAIT!$A:$X,10,FALSE)</f>
        <v>0</v>
      </c>
      <c r="AI602" s="63">
        <f>VLOOKUP($AC602,pTRAIT!$A:$X,11,FALSE)</f>
        <v>0</v>
      </c>
      <c r="AJ602" s="63">
        <f>VLOOKUP($AC602,pTRAIT!$A:$X,12,FALSE)</f>
        <v>0</v>
      </c>
      <c r="AK602" s="63">
        <f>VLOOKUP($AC602,pTRAIT!$A:$X,13,FALSE)</f>
        <v>0</v>
      </c>
      <c r="AL602" s="63">
        <f>VLOOKUP($AC602,pTRAIT!$A:$X,14,FALSE)</f>
        <v>0</v>
      </c>
      <c r="AM602" s="63">
        <f>VLOOKUP($AC602,pTRAIT!$A:$X,15,FALSE)</f>
        <v>0</v>
      </c>
      <c r="AN602" s="63">
        <f>VLOOKUP($AC602,pTRAIT!$A:$X,16,FALSE)</f>
        <v>0</v>
      </c>
      <c r="AO602" s="63">
        <f>VLOOKUP($AC602,pTRAIT!$A:$X,17,FALSE)</f>
        <v>0</v>
      </c>
      <c r="AP602" s="63">
        <f>VLOOKUP($AC602,pTRAIT!$A:$X,18,FALSE)</f>
        <v>0</v>
      </c>
      <c r="AQ602" s="63">
        <f>VLOOKUP($AC602,pTRAIT!$A:$X,19,FALSE)</f>
        <v>0</v>
      </c>
      <c r="AR602" s="63">
        <f>VLOOKUP($AC602,pTRAIT!$A:$X,20,FALSE)</f>
        <v>0</v>
      </c>
      <c r="AS602" s="63">
        <f>VLOOKUP($AC602,pTRAIT!$A:$X,21,FALSE)</f>
        <v>0</v>
      </c>
      <c r="AT602" s="63">
        <f>VLOOKUP($AC602,pTRAIT!$A:$X,22,FALSE)</f>
        <v>0</v>
      </c>
      <c r="AU602" s="63">
        <f>VLOOKUP($AC602,pTRAIT!$A:$X,23,FALSE)</f>
        <v>0</v>
      </c>
      <c r="AV602" s="63">
        <f>VLOOKUP($AC602,pTRAIT!$A:$X,24,FALSE)</f>
        <v>0</v>
      </c>
    </row>
    <row r="603" spans="1:48" ht="12" hidden="1" customHeight="1" x14ac:dyDescent="0.2">
      <c r="A603" s="32">
        <v>1072</v>
      </c>
      <c r="B603" s="33" t="s">
        <v>5</v>
      </c>
      <c r="C603" s="34">
        <v>1194</v>
      </c>
      <c r="D603" s="32" t="str">
        <f t="shared" si="9"/>
        <v>1072X1194</v>
      </c>
      <c r="E603" s="50" t="s">
        <v>1620</v>
      </c>
      <c r="F603" s="61" t="s">
        <v>2226</v>
      </c>
      <c r="G603" s="41" t="s">
        <v>43</v>
      </c>
      <c r="H603" s="38"/>
      <c r="I603" s="32">
        <v>1072</v>
      </c>
      <c r="J603" s="63">
        <f>VLOOKUP(I603,pTRAIT!A:B,2,FALSE)</f>
        <v>0</v>
      </c>
      <c r="K603" s="63" t="s">
        <v>2724</v>
      </c>
      <c r="L603" s="63"/>
      <c r="M603" s="63" t="s">
        <v>2437</v>
      </c>
      <c r="N603" s="63" t="s">
        <v>2730</v>
      </c>
      <c r="O603" s="63" t="s">
        <v>2431</v>
      </c>
      <c r="P603" s="63" t="s">
        <v>2732</v>
      </c>
      <c r="Q603" s="63" t="s">
        <v>2431</v>
      </c>
      <c r="R603" s="63" t="s">
        <v>2431</v>
      </c>
      <c r="S603" s="63" t="s">
        <v>2736</v>
      </c>
      <c r="T603" s="63" t="s">
        <v>2737</v>
      </c>
      <c r="U603" s="63" t="s">
        <v>2738</v>
      </c>
      <c r="V603" s="63" t="s">
        <v>2431</v>
      </c>
      <c r="W603" s="63" t="s">
        <v>2431</v>
      </c>
      <c r="X603" s="63" t="s">
        <v>2431</v>
      </c>
      <c r="Y603" s="63" t="s">
        <v>2740</v>
      </c>
      <c r="Z603" s="63"/>
      <c r="AA603" s="63" t="s">
        <v>2728</v>
      </c>
      <c r="AB603" s="63"/>
      <c r="AC603" s="34">
        <v>1194</v>
      </c>
      <c r="AD603" s="40" t="str">
        <f>VLOOKUP(AC603,pTRAIT!A:B,2,FALSE)</f>
        <v>EM5RTCM5Pu;NST=X / EM5RTCM5Ro5So5Pu;NST=X</v>
      </c>
      <c r="AE603" s="63">
        <f>VLOOKUP($AC603,pTRAIT!$A:$X,7,FALSE)</f>
        <v>0</v>
      </c>
      <c r="AF603" s="63">
        <f>VLOOKUP($AC603,pTRAIT!$A:$X,8,FALSE)</f>
        <v>0</v>
      </c>
      <c r="AG603" s="63">
        <f>VLOOKUP($AC603,pTRAIT!$A:$X,9,FALSE)</f>
        <v>0</v>
      </c>
      <c r="AH603" s="63">
        <f>VLOOKUP($AC603,pTRAIT!$A:$X,10,FALSE)</f>
        <v>0</v>
      </c>
      <c r="AI603" s="63">
        <f>VLOOKUP($AC603,pTRAIT!$A:$X,11,FALSE)</f>
        <v>0</v>
      </c>
      <c r="AJ603" s="63">
        <f>VLOOKUP($AC603,pTRAIT!$A:$X,12,FALSE)</f>
        <v>0</v>
      </c>
      <c r="AK603" s="63">
        <f>VLOOKUP($AC603,pTRAIT!$A:$X,13,FALSE)</f>
        <v>0</v>
      </c>
      <c r="AL603" s="63">
        <f>VLOOKUP($AC603,pTRAIT!$A:$X,14,FALSE)</f>
        <v>0</v>
      </c>
      <c r="AM603" s="63">
        <f>VLOOKUP($AC603,pTRAIT!$A:$X,15,FALSE)</f>
        <v>0</v>
      </c>
      <c r="AN603" s="63">
        <f>VLOOKUP($AC603,pTRAIT!$A:$X,16,FALSE)</f>
        <v>0</v>
      </c>
      <c r="AO603" s="63">
        <f>VLOOKUP($AC603,pTRAIT!$A:$X,17,FALSE)</f>
        <v>0</v>
      </c>
      <c r="AP603" s="63">
        <f>VLOOKUP($AC603,pTRAIT!$A:$X,18,FALSE)</f>
        <v>0</v>
      </c>
      <c r="AQ603" s="63">
        <f>VLOOKUP($AC603,pTRAIT!$A:$X,19,FALSE)</f>
        <v>0</v>
      </c>
      <c r="AR603" s="63">
        <f>VLOOKUP($AC603,pTRAIT!$A:$X,20,FALSE)</f>
        <v>0</v>
      </c>
      <c r="AS603" s="63">
        <f>VLOOKUP($AC603,pTRAIT!$A:$X,21,FALSE)</f>
        <v>0</v>
      </c>
      <c r="AT603" s="63">
        <f>VLOOKUP($AC603,pTRAIT!$A:$X,22,FALSE)</f>
        <v>0</v>
      </c>
      <c r="AU603" s="63">
        <f>VLOOKUP($AC603,pTRAIT!$A:$X,23,FALSE)</f>
        <v>0</v>
      </c>
      <c r="AV603" s="63">
        <f>VLOOKUP($AC603,pTRAIT!$A:$X,24,FALSE)</f>
        <v>0</v>
      </c>
    </row>
    <row r="604" spans="1:48" ht="12" hidden="1" customHeight="1" x14ac:dyDescent="0.2">
      <c r="A604" s="32">
        <v>1072</v>
      </c>
      <c r="B604" s="33" t="s">
        <v>5</v>
      </c>
      <c r="C604" s="34">
        <v>1363</v>
      </c>
      <c r="D604" s="32" t="str">
        <f t="shared" si="9"/>
        <v>1072X1363</v>
      </c>
      <c r="E604" s="50" t="s">
        <v>1620</v>
      </c>
      <c r="F604" s="61" t="s">
        <v>2227</v>
      </c>
      <c r="G604" s="41" t="s">
        <v>43</v>
      </c>
      <c r="H604" s="38"/>
      <c r="I604" s="32">
        <v>1072</v>
      </c>
      <c r="J604" s="63">
        <f>VLOOKUP(I604,pTRAIT!A:B,2,FALSE)</f>
        <v>0</v>
      </c>
      <c r="K604" s="63" t="s">
        <v>2724</v>
      </c>
      <c r="L604" s="63"/>
      <c r="M604" s="63" t="s">
        <v>2437</v>
      </c>
      <c r="N604" s="63" t="s">
        <v>2730</v>
      </c>
      <c r="O604" s="63" t="s">
        <v>2431</v>
      </c>
      <c r="P604" s="63" t="s">
        <v>2732</v>
      </c>
      <c r="Q604" s="63" t="s">
        <v>2431</v>
      </c>
      <c r="R604" s="63" t="s">
        <v>2431</v>
      </c>
      <c r="S604" s="63" t="s">
        <v>2736</v>
      </c>
      <c r="T604" s="63" t="s">
        <v>2737</v>
      </c>
      <c r="U604" s="63" t="s">
        <v>2738</v>
      </c>
      <c r="V604" s="63" t="s">
        <v>2431</v>
      </c>
      <c r="W604" s="63" t="s">
        <v>2431</v>
      </c>
      <c r="X604" s="63" t="s">
        <v>2431</v>
      </c>
      <c r="Y604" s="63" t="s">
        <v>2740</v>
      </c>
      <c r="Z604" s="63"/>
      <c r="AA604" s="63" t="s">
        <v>2728</v>
      </c>
      <c r="AB604" s="63"/>
      <c r="AC604" s="34">
        <v>1363</v>
      </c>
      <c r="AD604" s="40" t="str">
        <f>VLOOKUP(AC604,pTRAIT!A:B,2,FALSE)</f>
        <v>EM5RTCM5So5Pu;NST=X / EM5RTCM5Ro5So5Pu;NST=X</v>
      </c>
      <c r="AE604" s="63">
        <f>VLOOKUP($AC604,pTRAIT!$A:$X,7,FALSE)</f>
        <v>0</v>
      </c>
      <c r="AF604" s="63">
        <f>VLOOKUP($AC604,pTRAIT!$A:$X,8,FALSE)</f>
        <v>0</v>
      </c>
      <c r="AG604" s="63">
        <f>VLOOKUP($AC604,pTRAIT!$A:$X,9,FALSE)</f>
        <v>0</v>
      </c>
      <c r="AH604" s="63">
        <f>VLOOKUP($AC604,pTRAIT!$A:$X,10,FALSE)</f>
        <v>0</v>
      </c>
      <c r="AI604" s="63">
        <f>VLOOKUP($AC604,pTRAIT!$A:$X,11,FALSE)</f>
        <v>0</v>
      </c>
      <c r="AJ604" s="63">
        <f>VLOOKUP($AC604,pTRAIT!$A:$X,12,FALSE)</f>
        <v>0</v>
      </c>
      <c r="AK604" s="63">
        <f>VLOOKUP($AC604,pTRAIT!$A:$X,13,FALSE)</f>
        <v>0</v>
      </c>
      <c r="AL604" s="63">
        <f>VLOOKUP($AC604,pTRAIT!$A:$X,14,FALSE)</f>
        <v>0</v>
      </c>
      <c r="AM604" s="63">
        <f>VLOOKUP($AC604,pTRAIT!$A:$X,15,FALSE)</f>
        <v>0</v>
      </c>
      <c r="AN604" s="63">
        <f>VLOOKUP($AC604,pTRAIT!$A:$X,16,FALSE)</f>
        <v>0</v>
      </c>
      <c r="AO604" s="63">
        <f>VLOOKUP($AC604,pTRAIT!$A:$X,17,FALSE)</f>
        <v>0</v>
      </c>
      <c r="AP604" s="63">
        <f>VLOOKUP($AC604,pTRAIT!$A:$X,18,FALSE)</f>
        <v>0</v>
      </c>
      <c r="AQ604" s="63">
        <f>VLOOKUP($AC604,pTRAIT!$A:$X,19,FALSE)</f>
        <v>0</v>
      </c>
      <c r="AR604" s="63">
        <f>VLOOKUP($AC604,pTRAIT!$A:$X,20,FALSE)</f>
        <v>0</v>
      </c>
      <c r="AS604" s="63">
        <f>VLOOKUP($AC604,pTRAIT!$A:$X,21,FALSE)</f>
        <v>0</v>
      </c>
      <c r="AT604" s="63">
        <f>VLOOKUP($AC604,pTRAIT!$A:$X,22,FALSE)</f>
        <v>0</v>
      </c>
      <c r="AU604" s="63">
        <f>VLOOKUP($AC604,pTRAIT!$A:$X,23,FALSE)</f>
        <v>0</v>
      </c>
      <c r="AV604" s="63">
        <f>VLOOKUP($AC604,pTRAIT!$A:$X,24,FALSE)</f>
        <v>0</v>
      </c>
    </row>
    <row r="605" spans="1:48" ht="12" hidden="1" customHeight="1" x14ac:dyDescent="0.2">
      <c r="A605" s="32">
        <v>1073</v>
      </c>
      <c r="B605" s="33" t="s">
        <v>5</v>
      </c>
      <c r="C605" s="34">
        <v>63</v>
      </c>
      <c r="D605" s="32" t="str">
        <f t="shared" si="9"/>
        <v>1073X63</v>
      </c>
      <c r="E605" s="51" t="s">
        <v>1621</v>
      </c>
      <c r="F605" s="61" t="s">
        <v>2228</v>
      </c>
      <c r="G605" s="41" t="s">
        <v>43</v>
      </c>
      <c r="H605" s="38"/>
      <c r="I605" s="32">
        <v>1073</v>
      </c>
      <c r="J605" s="63">
        <f>VLOOKUP(I605,pTRAIT!A:B,2,FALSE)</f>
        <v>0</v>
      </c>
      <c r="K605" s="63" t="s">
        <v>2724</v>
      </c>
      <c r="L605" s="63"/>
      <c r="M605" s="63" t="s">
        <v>2437</v>
      </c>
      <c r="N605" s="63" t="s">
        <v>2730</v>
      </c>
      <c r="O605" s="63" t="s">
        <v>2431</v>
      </c>
      <c r="P605" s="63" t="s">
        <v>2732</v>
      </c>
      <c r="Q605" s="63" t="s">
        <v>2431</v>
      </c>
      <c r="R605" s="63" t="s">
        <v>2431</v>
      </c>
      <c r="S605" s="63" t="s">
        <v>2431</v>
      </c>
      <c r="T605" s="63" t="s">
        <v>2737</v>
      </c>
      <c r="U605" s="63" t="s">
        <v>2738</v>
      </c>
      <c r="V605" s="63" t="s">
        <v>2431</v>
      </c>
      <c r="W605" s="63" t="s">
        <v>2431</v>
      </c>
      <c r="X605" s="63" t="s">
        <v>2431</v>
      </c>
      <c r="Y605" s="63" t="s">
        <v>2740</v>
      </c>
      <c r="Z605" s="63"/>
      <c r="AA605" s="63" t="s">
        <v>2728</v>
      </c>
      <c r="AB605" s="63"/>
      <c r="AC605" s="34">
        <v>63</v>
      </c>
      <c r="AD605" s="40" t="str">
        <f>VLOOKUP(AC605,pTRAIT!A:B,2,FALSE)</f>
        <v>ERo5So5;NST=X / EM5RTCM5So5Pu;NST=X</v>
      </c>
      <c r="AE605" s="63">
        <f>VLOOKUP($AC605,pTRAIT!$A:$X,7,FALSE)</f>
        <v>0</v>
      </c>
      <c r="AF605" s="63">
        <f>VLOOKUP($AC605,pTRAIT!$A:$X,8,FALSE)</f>
        <v>0</v>
      </c>
      <c r="AG605" s="63">
        <f>VLOOKUP($AC605,pTRAIT!$A:$X,9,FALSE)</f>
        <v>0</v>
      </c>
      <c r="AH605" s="63">
        <f>VLOOKUP($AC605,pTRAIT!$A:$X,10,FALSE)</f>
        <v>0</v>
      </c>
      <c r="AI605" s="63">
        <f>VLOOKUP($AC605,pTRAIT!$A:$X,11,FALSE)</f>
        <v>0</v>
      </c>
      <c r="AJ605" s="63">
        <f>VLOOKUP($AC605,pTRAIT!$A:$X,12,FALSE)</f>
        <v>0</v>
      </c>
      <c r="AK605" s="63">
        <f>VLOOKUP($AC605,pTRAIT!$A:$X,13,FALSE)</f>
        <v>0</v>
      </c>
      <c r="AL605" s="63">
        <f>VLOOKUP($AC605,pTRAIT!$A:$X,14,FALSE)</f>
        <v>0</v>
      </c>
      <c r="AM605" s="63">
        <f>VLOOKUP($AC605,pTRAIT!$A:$X,15,FALSE)</f>
        <v>0</v>
      </c>
      <c r="AN605" s="63">
        <f>VLOOKUP($AC605,pTRAIT!$A:$X,16,FALSE)</f>
        <v>0</v>
      </c>
      <c r="AO605" s="63">
        <f>VLOOKUP($AC605,pTRAIT!$A:$X,17,FALSE)</f>
        <v>0</v>
      </c>
      <c r="AP605" s="63">
        <f>VLOOKUP($AC605,pTRAIT!$A:$X,18,FALSE)</f>
        <v>0</v>
      </c>
      <c r="AQ605" s="63">
        <f>VLOOKUP($AC605,pTRAIT!$A:$X,19,FALSE)</f>
        <v>0</v>
      </c>
      <c r="AR605" s="63">
        <f>VLOOKUP($AC605,pTRAIT!$A:$X,20,FALSE)</f>
        <v>0</v>
      </c>
      <c r="AS605" s="63">
        <f>VLOOKUP($AC605,pTRAIT!$A:$X,21,FALSE)</f>
        <v>0</v>
      </c>
      <c r="AT605" s="63">
        <f>VLOOKUP($AC605,pTRAIT!$A:$X,22,FALSE)</f>
        <v>0</v>
      </c>
      <c r="AU605" s="63">
        <f>VLOOKUP($AC605,pTRAIT!$A:$X,23,FALSE)</f>
        <v>0</v>
      </c>
      <c r="AV605" s="63">
        <f>VLOOKUP($AC605,pTRAIT!$A:$X,24,FALSE)</f>
        <v>0</v>
      </c>
    </row>
    <row r="606" spans="1:48" ht="12" hidden="1" customHeight="1" x14ac:dyDescent="0.2">
      <c r="A606" s="32">
        <v>1073</v>
      </c>
      <c r="B606" s="33" t="s">
        <v>5</v>
      </c>
      <c r="C606" s="34">
        <v>241</v>
      </c>
      <c r="D606" s="32" t="str">
        <f t="shared" si="9"/>
        <v>1073X241</v>
      </c>
      <c r="E606" s="51" t="s">
        <v>1621</v>
      </c>
      <c r="F606" s="61" t="s">
        <v>2229</v>
      </c>
      <c r="G606" s="41" t="s">
        <v>43</v>
      </c>
      <c r="H606" s="45"/>
      <c r="I606" s="32">
        <v>1073</v>
      </c>
      <c r="J606" s="63">
        <f>VLOOKUP(I606,pTRAIT!A:B,2,FALSE)</f>
        <v>0</v>
      </c>
      <c r="K606" s="63" t="s">
        <v>2724</v>
      </c>
      <c r="L606" s="63"/>
      <c r="M606" s="63" t="s">
        <v>2437</v>
      </c>
      <c r="N606" s="63" t="s">
        <v>2730</v>
      </c>
      <c r="O606" s="63" t="s">
        <v>2431</v>
      </c>
      <c r="P606" s="63" t="s">
        <v>2732</v>
      </c>
      <c r="Q606" s="63" t="s">
        <v>2431</v>
      </c>
      <c r="R606" s="63" t="s">
        <v>2431</v>
      </c>
      <c r="S606" s="63" t="s">
        <v>2431</v>
      </c>
      <c r="T606" s="63" t="s">
        <v>2737</v>
      </c>
      <c r="U606" s="63" t="s">
        <v>2738</v>
      </c>
      <c r="V606" s="63" t="s">
        <v>2431</v>
      </c>
      <c r="W606" s="63" t="s">
        <v>2431</v>
      </c>
      <c r="X606" s="63" t="s">
        <v>2431</v>
      </c>
      <c r="Y606" s="63" t="s">
        <v>2740</v>
      </c>
      <c r="Z606" s="63"/>
      <c r="AA606" s="63" t="s">
        <v>2728</v>
      </c>
      <c r="AB606" s="63"/>
      <c r="AC606" s="34">
        <v>241</v>
      </c>
      <c r="AD606" s="40" t="str">
        <f>VLOOKUP(AC606,pTRAIT!A:B,2,FALSE)</f>
        <v>EM5RTRo5So5;NST=X / EM5RTCM5So5Pu;NST=X</v>
      </c>
      <c r="AE606" s="63">
        <f>VLOOKUP($AC606,pTRAIT!$A:$X,7,FALSE)</f>
        <v>0</v>
      </c>
      <c r="AF606" s="63">
        <f>VLOOKUP($AC606,pTRAIT!$A:$X,8,FALSE)</f>
        <v>0</v>
      </c>
      <c r="AG606" s="63">
        <f>VLOOKUP($AC606,pTRAIT!$A:$X,9,FALSE)</f>
        <v>0</v>
      </c>
      <c r="AH606" s="63">
        <f>VLOOKUP($AC606,pTRAIT!$A:$X,10,FALSE)</f>
        <v>0</v>
      </c>
      <c r="AI606" s="63">
        <f>VLOOKUP($AC606,pTRAIT!$A:$X,11,FALSE)</f>
        <v>0</v>
      </c>
      <c r="AJ606" s="63">
        <f>VLOOKUP($AC606,pTRAIT!$A:$X,12,FALSE)</f>
        <v>0</v>
      </c>
      <c r="AK606" s="63">
        <f>VLOOKUP($AC606,pTRAIT!$A:$X,13,FALSE)</f>
        <v>0</v>
      </c>
      <c r="AL606" s="63">
        <f>VLOOKUP($AC606,pTRAIT!$A:$X,14,FALSE)</f>
        <v>0</v>
      </c>
      <c r="AM606" s="63">
        <f>VLOOKUP($AC606,pTRAIT!$A:$X,15,FALSE)</f>
        <v>0</v>
      </c>
      <c r="AN606" s="63">
        <f>VLOOKUP($AC606,pTRAIT!$A:$X,16,FALSE)</f>
        <v>0</v>
      </c>
      <c r="AO606" s="63">
        <f>VLOOKUP($AC606,pTRAIT!$A:$X,17,FALSE)</f>
        <v>0</v>
      </c>
      <c r="AP606" s="63">
        <f>VLOOKUP($AC606,pTRAIT!$A:$X,18,FALSE)</f>
        <v>0</v>
      </c>
      <c r="AQ606" s="63">
        <f>VLOOKUP($AC606,pTRAIT!$A:$X,19,FALSE)</f>
        <v>0</v>
      </c>
      <c r="AR606" s="63">
        <f>VLOOKUP($AC606,pTRAIT!$A:$X,20,FALSE)</f>
        <v>0</v>
      </c>
      <c r="AS606" s="63">
        <f>VLOOKUP($AC606,pTRAIT!$A:$X,21,FALSE)</f>
        <v>0</v>
      </c>
      <c r="AT606" s="63">
        <f>VLOOKUP($AC606,pTRAIT!$A:$X,22,FALSE)</f>
        <v>0</v>
      </c>
      <c r="AU606" s="63">
        <f>VLOOKUP($AC606,pTRAIT!$A:$X,23,FALSE)</f>
        <v>0</v>
      </c>
      <c r="AV606" s="63">
        <f>VLOOKUP($AC606,pTRAIT!$A:$X,24,FALSE)</f>
        <v>0</v>
      </c>
    </row>
    <row r="607" spans="1:48" ht="12" hidden="1" customHeight="1" x14ac:dyDescent="0.2">
      <c r="A607" s="32">
        <v>1073</v>
      </c>
      <c r="B607" s="33" t="s">
        <v>5</v>
      </c>
      <c r="C607" s="34">
        <v>323</v>
      </c>
      <c r="D607" s="32" t="str">
        <f t="shared" si="9"/>
        <v>1073X323</v>
      </c>
      <c r="E607" s="51" t="s">
        <v>1621</v>
      </c>
      <c r="F607" s="61" t="s">
        <v>2230</v>
      </c>
      <c r="G607" s="41" t="s">
        <v>43</v>
      </c>
      <c r="H607" s="38"/>
      <c r="I607" s="32">
        <v>1073</v>
      </c>
      <c r="J607" s="63">
        <f>VLOOKUP(I607,pTRAIT!A:B,2,FALSE)</f>
        <v>0</v>
      </c>
      <c r="K607" s="63" t="s">
        <v>2724</v>
      </c>
      <c r="L607" s="63"/>
      <c r="M607" s="63" t="s">
        <v>2437</v>
      </c>
      <c r="N607" s="63" t="s">
        <v>2730</v>
      </c>
      <c r="O607" s="63" t="s">
        <v>2431</v>
      </c>
      <c r="P607" s="63" t="s">
        <v>2732</v>
      </c>
      <c r="Q607" s="63" t="s">
        <v>2431</v>
      </c>
      <c r="R607" s="63" t="s">
        <v>2431</v>
      </c>
      <c r="S607" s="63" t="s">
        <v>2431</v>
      </c>
      <c r="T607" s="63" t="s">
        <v>2737</v>
      </c>
      <c r="U607" s="63" t="s">
        <v>2738</v>
      </c>
      <c r="V607" s="63" t="s">
        <v>2431</v>
      </c>
      <c r="W607" s="63" t="s">
        <v>2431</v>
      </c>
      <c r="X607" s="63" t="s">
        <v>2431</v>
      </c>
      <c r="Y607" s="63" t="s">
        <v>2740</v>
      </c>
      <c r="Z607" s="63"/>
      <c r="AA607" s="63" t="s">
        <v>2728</v>
      </c>
      <c r="AB607" s="63"/>
      <c r="AC607" s="34">
        <v>323</v>
      </c>
      <c r="AD607" s="40" t="str">
        <f>VLOOKUP(AC607,pTRAIT!A:B,2,FALSE)</f>
        <v>EM5RTUeRo5So5;NST=X / EM5RTCM5So5Pu;NST=X</v>
      </c>
      <c r="AE607" s="63">
        <f>VLOOKUP($AC607,pTRAIT!$A:$X,7,FALSE)</f>
        <v>0</v>
      </c>
      <c r="AF607" s="63">
        <f>VLOOKUP($AC607,pTRAIT!$A:$X,8,FALSE)</f>
        <v>0</v>
      </c>
      <c r="AG607" s="63">
        <f>VLOOKUP($AC607,pTRAIT!$A:$X,9,FALSE)</f>
        <v>0</v>
      </c>
      <c r="AH607" s="63">
        <f>VLOOKUP($AC607,pTRAIT!$A:$X,10,FALSE)</f>
        <v>0</v>
      </c>
      <c r="AI607" s="63">
        <f>VLOOKUP($AC607,pTRAIT!$A:$X,11,FALSE)</f>
        <v>0</v>
      </c>
      <c r="AJ607" s="63">
        <f>VLOOKUP($AC607,pTRAIT!$A:$X,12,FALSE)</f>
        <v>0</v>
      </c>
      <c r="AK607" s="63">
        <f>VLOOKUP($AC607,pTRAIT!$A:$X,13,FALSE)</f>
        <v>0</v>
      </c>
      <c r="AL607" s="63">
        <f>VLOOKUP($AC607,pTRAIT!$A:$X,14,FALSE)</f>
        <v>0</v>
      </c>
      <c r="AM607" s="63">
        <f>VLOOKUP($AC607,pTRAIT!$A:$X,15,FALSE)</f>
        <v>0</v>
      </c>
      <c r="AN607" s="63">
        <f>VLOOKUP($AC607,pTRAIT!$A:$X,16,FALSE)</f>
        <v>0</v>
      </c>
      <c r="AO607" s="63">
        <f>VLOOKUP($AC607,pTRAIT!$A:$X,17,FALSE)</f>
        <v>0</v>
      </c>
      <c r="AP607" s="63">
        <f>VLOOKUP($AC607,pTRAIT!$A:$X,18,FALSE)</f>
        <v>0</v>
      </c>
      <c r="AQ607" s="63">
        <f>VLOOKUP($AC607,pTRAIT!$A:$X,19,FALSE)</f>
        <v>0</v>
      </c>
      <c r="AR607" s="63">
        <f>VLOOKUP($AC607,pTRAIT!$A:$X,20,FALSE)</f>
        <v>0</v>
      </c>
      <c r="AS607" s="63">
        <f>VLOOKUP($AC607,pTRAIT!$A:$X,21,FALSE)</f>
        <v>0</v>
      </c>
      <c r="AT607" s="63">
        <f>VLOOKUP($AC607,pTRAIT!$A:$X,22,FALSE)</f>
        <v>0</v>
      </c>
      <c r="AU607" s="63">
        <f>VLOOKUP($AC607,pTRAIT!$A:$X,23,FALSE)</f>
        <v>0</v>
      </c>
      <c r="AV607" s="63">
        <f>VLOOKUP($AC607,pTRAIT!$A:$X,24,FALSE)</f>
        <v>0</v>
      </c>
    </row>
    <row r="608" spans="1:48" ht="12" hidden="1" customHeight="1" x14ac:dyDescent="0.2">
      <c r="A608" s="32">
        <v>1073</v>
      </c>
      <c r="B608" s="33" t="s">
        <v>5</v>
      </c>
      <c r="C608" s="34">
        <v>379</v>
      </c>
      <c r="D608" s="32" t="str">
        <f t="shared" si="9"/>
        <v>1073X379</v>
      </c>
      <c r="E608" s="51" t="s">
        <v>1621</v>
      </c>
      <c r="F608" s="61" t="s">
        <v>2231</v>
      </c>
      <c r="G608" s="41" t="s">
        <v>43</v>
      </c>
      <c r="H608" s="38"/>
      <c r="I608" s="32">
        <v>1073</v>
      </c>
      <c r="J608" s="63">
        <f>VLOOKUP(I608,pTRAIT!A:B,2,FALSE)</f>
        <v>0</v>
      </c>
      <c r="K608" s="63" t="s">
        <v>2724</v>
      </c>
      <c r="L608" s="63"/>
      <c r="M608" s="63" t="s">
        <v>2437</v>
      </c>
      <c r="N608" s="63" t="s">
        <v>2730</v>
      </c>
      <c r="O608" s="63" t="s">
        <v>2431</v>
      </c>
      <c r="P608" s="63" t="s">
        <v>2732</v>
      </c>
      <c r="Q608" s="63" t="s">
        <v>2431</v>
      </c>
      <c r="R608" s="63" t="s">
        <v>2431</v>
      </c>
      <c r="S608" s="63" t="s">
        <v>2431</v>
      </c>
      <c r="T608" s="63" t="s">
        <v>2737</v>
      </c>
      <c r="U608" s="63" t="s">
        <v>2738</v>
      </c>
      <c r="V608" s="63" t="s">
        <v>2431</v>
      </c>
      <c r="W608" s="63" t="s">
        <v>2431</v>
      </c>
      <c r="X608" s="63" t="s">
        <v>2431</v>
      </c>
      <c r="Y608" s="63" t="s">
        <v>2740</v>
      </c>
      <c r="Z608" s="63"/>
      <c r="AA608" s="63" t="s">
        <v>2728</v>
      </c>
      <c r="AB608" s="63"/>
      <c r="AC608" s="34">
        <v>379</v>
      </c>
      <c r="AD608" s="40" t="str">
        <f>VLOOKUP(AC608,pTRAIT!A:B,2,FALSE)</f>
        <v>EM5RTUeRo5So5;NST=X / EM5RTCM5So5Pu;NST=X</v>
      </c>
      <c r="AE608" s="63">
        <f>VLOOKUP($AC608,pTRAIT!$A:$X,7,FALSE)</f>
        <v>0</v>
      </c>
      <c r="AF608" s="63">
        <f>VLOOKUP($AC608,pTRAIT!$A:$X,8,FALSE)</f>
        <v>0</v>
      </c>
      <c r="AG608" s="63">
        <f>VLOOKUP($AC608,pTRAIT!$A:$X,9,FALSE)</f>
        <v>0</v>
      </c>
      <c r="AH608" s="63">
        <f>VLOOKUP($AC608,pTRAIT!$A:$X,10,FALSE)</f>
        <v>0</v>
      </c>
      <c r="AI608" s="63">
        <f>VLOOKUP($AC608,pTRAIT!$A:$X,11,FALSE)</f>
        <v>0</v>
      </c>
      <c r="AJ608" s="63">
        <f>VLOOKUP($AC608,pTRAIT!$A:$X,12,FALSE)</f>
        <v>0</v>
      </c>
      <c r="AK608" s="63">
        <f>VLOOKUP($AC608,pTRAIT!$A:$X,13,FALSE)</f>
        <v>0</v>
      </c>
      <c r="AL608" s="63">
        <f>VLOOKUP($AC608,pTRAIT!$A:$X,14,FALSE)</f>
        <v>0</v>
      </c>
      <c r="AM608" s="63">
        <f>VLOOKUP($AC608,pTRAIT!$A:$X,15,FALSE)</f>
        <v>0</v>
      </c>
      <c r="AN608" s="63">
        <f>VLOOKUP($AC608,pTRAIT!$A:$X,16,FALSE)</f>
        <v>0</v>
      </c>
      <c r="AO608" s="63">
        <f>VLOOKUP($AC608,pTRAIT!$A:$X,17,FALSE)</f>
        <v>0</v>
      </c>
      <c r="AP608" s="63">
        <f>VLOOKUP($AC608,pTRAIT!$A:$X,18,FALSE)</f>
        <v>0</v>
      </c>
      <c r="AQ608" s="63">
        <f>VLOOKUP($AC608,pTRAIT!$A:$X,19,FALSE)</f>
        <v>0</v>
      </c>
      <c r="AR608" s="63">
        <f>VLOOKUP($AC608,pTRAIT!$A:$X,20,FALSE)</f>
        <v>0</v>
      </c>
      <c r="AS608" s="63">
        <f>VLOOKUP($AC608,pTRAIT!$A:$X,21,FALSE)</f>
        <v>0</v>
      </c>
      <c r="AT608" s="63">
        <f>VLOOKUP($AC608,pTRAIT!$A:$X,22,FALSE)</f>
        <v>0</v>
      </c>
      <c r="AU608" s="63">
        <f>VLOOKUP($AC608,pTRAIT!$A:$X,23,FALSE)</f>
        <v>0</v>
      </c>
      <c r="AV608" s="63">
        <f>VLOOKUP($AC608,pTRAIT!$A:$X,24,FALSE)</f>
        <v>0</v>
      </c>
    </row>
    <row r="609" spans="1:48" ht="12" hidden="1" customHeight="1" x14ac:dyDescent="0.2">
      <c r="A609" s="32">
        <v>1073</v>
      </c>
      <c r="B609" s="33" t="s">
        <v>5</v>
      </c>
      <c r="C609" s="34">
        <v>426</v>
      </c>
      <c r="D609" s="32" t="str">
        <f t="shared" si="9"/>
        <v>1073X426</v>
      </c>
      <c r="E609" s="51" t="s">
        <v>1621</v>
      </c>
      <c r="F609" s="61" t="s">
        <v>2232</v>
      </c>
      <c r="G609" s="41" t="s">
        <v>43</v>
      </c>
      <c r="H609" s="38"/>
      <c r="I609" s="32">
        <v>1073</v>
      </c>
      <c r="J609" s="63">
        <f>VLOOKUP(I609,pTRAIT!A:B,2,FALSE)</f>
        <v>0</v>
      </c>
      <c r="K609" s="63" t="s">
        <v>2724</v>
      </c>
      <c r="L609" s="63"/>
      <c r="M609" s="63" t="s">
        <v>2437</v>
      </c>
      <c r="N609" s="63" t="s">
        <v>2730</v>
      </c>
      <c r="O609" s="63" t="s">
        <v>2431</v>
      </c>
      <c r="P609" s="63" t="s">
        <v>2732</v>
      </c>
      <c r="Q609" s="63" t="s">
        <v>2431</v>
      </c>
      <c r="R609" s="63" t="s">
        <v>2431</v>
      </c>
      <c r="S609" s="63" t="s">
        <v>2431</v>
      </c>
      <c r="T609" s="63" t="s">
        <v>2737</v>
      </c>
      <c r="U609" s="63" t="s">
        <v>2738</v>
      </c>
      <c r="V609" s="63" t="s">
        <v>2431</v>
      </c>
      <c r="W609" s="63" t="s">
        <v>2431</v>
      </c>
      <c r="X609" s="63" t="s">
        <v>2431</v>
      </c>
      <c r="Y609" s="63" t="s">
        <v>2740</v>
      </c>
      <c r="Z609" s="63"/>
      <c r="AA609" s="63" t="s">
        <v>2728</v>
      </c>
      <c r="AB609" s="63"/>
      <c r="AC609" s="34">
        <v>426</v>
      </c>
      <c r="AD609" s="40" t="str">
        <f>VLOOKUP(AC609,pTRAIT!A:B,2,FALSE)</f>
        <v>EM5RTUeRo5So5;NST=X / EM5RTCM5So5Pu;NST=X</v>
      </c>
      <c r="AE609" s="63">
        <f>VLOOKUP($AC609,pTRAIT!$A:$X,7,FALSE)</f>
        <v>0</v>
      </c>
      <c r="AF609" s="63">
        <f>VLOOKUP($AC609,pTRAIT!$A:$X,8,FALSE)</f>
        <v>0</v>
      </c>
      <c r="AG609" s="63">
        <f>VLOOKUP($AC609,pTRAIT!$A:$X,9,FALSE)</f>
        <v>0</v>
      </c>
      <c r="AH609" s="63">
        <f>VLOOKUP($AC609,pTRAIT!$A:$X,10,FALSE)</f>
        <v>0</v>
      </c>
      <c r="AI609" s="63">
        <f>VLOOKUP($AC609,pTRAIT!$A:$X,11,FALSE)</f>
        <v>0</v>
      </c>
      <c r="AJ609" s="63">
        <f>VLOOKUP($AC609,pTRAIT!$A:$X,12,FALSE)</f>
        <v>0</v>
      </c>
      <c r="AK609" s="63">
        <f>VLOOKUP($AC609,pTRAIT!$A:$X,13,FALSE)</f>
        <v>0</v>
      </c>
      <c r="AL609" s="63">
        <f>VLOOKUP($AC609,pTRAIT!$A:$X,14,FALSE)</f>
        <v>0</v>
      </c>
      <c r="AM609" s="63">
        <f>VLOOKUP($AC609,pTRAIT!$A:$X,15,FALSE)</f>
        <v>0</v>
      </c>
      <c r="AN609" s="63">
        <f>VLOOKUP($AC609,pTRAIT!$A:$X,16,FALSE)</f>
        <v>0</v>
      </c>
      <c r="AO609" s="63">
        <f>VLOOKUP($AC609,pTRAIT!$A:$X,17,FALSE)</f>
        <v>0</v>
      </c>
      <c r="AP609" s="63">
        <f>VLOOKUP($AC609,pTRAIT!$A:$X,18,FALSE)</f>
        <v>0</v>
      </c>
      <c r="AQ609" s="63">
        <f>VLOOKUP($AC609,pTRAIT!$A:$X,19,FALSE)</f>
        <v>0</v>
      </c>
      <c r="AR609" s="63">
        <f>VLOOKUP($AC609,pTRAIT!$A:$X,20,FALSE)</f>
        <v>0</v>
      </c>
      <c r="AS609" s="63">
        <f>VLOOKUP($AC609,pTRAIT!$A:$X,21,FALSE)</f>
        <v>0</v>
      </c>
      <c r="AT609" s="63">
        <f>VLOOKUP($AC609,pTRAIT!$A:$X,22,FALSE)</f>
        <v>0</v>
      </c>
      <c r="AU609" s="63">
        <f>VLOOKUP($AC609,pTRAIT!$A:$X,23,FALSE)</f>
        <v>0</v>
      </c>
      <c r="AV609" s="63">
        <f>VLOOKUP($AC609,pTRAIT!$A:$X,24,FALSE)</f>
        <v>0</v>
      </c>
    </row>
    <row r="610" spans="1:48" ht="12" hidden="1" customHeight="1" x14ac:dyDescent="0.2">
      <c r="A610" s="32">
        <v>1073</v>
      </c>
      <c r="B610" s="33" t="s">
        <v>5</v>
      </c>
      <c r="C610" s="34">
        <v>1128</v>
      </c>
      <c r="D610" s="32" t="str">
        <f t="shared" si="9"/>
        <v>1073X1128</v>
      </c>
      <c r="E610" s="50" t="s">
        <v>1620</v>
      </c>
      <c r="F610" s="61" t="s">
        <v>2233</v>
      </c>
      <c r="G610" s="41" t="s">
        <v>43</v>
      </c>
      <c r="H610" s="38"/>
      <c r="I610" s="32">
        <v>1073</v>
      </c>
      <c r="J610" s="63">
        <f>VLOOKUP(I610,pTRAIT!A:B,2,FALSE)</f>
        <v>0</v>
      </c>
      <c r="K610" s="63" t="s">
        <v>2724</v>
      </c>
      <c r="L610" s="63"/>
      <c r="M610" s="63" t="s">
        <v>2437</v>
      </c>
      <c r="N610" s="63" t="s">
        <v>2730</v>
      </c>
      <c r="O610" s="63" t="s">
        <v>2431</v>
      </c>
      <c r="P610" s="63" t="s">
        <v>2732</v>
      </c>
      <c r="Q610" s="63" t="s">
        <v>2431</v>
      </c>
      <c r="R610" s="63" t="s">
        <v>2431</v>
      </c>
      <c r="S610" s="63" t="s">
        <v>2431</v>
      </c>
      <c r="T610" s="63" t="s">
        <v>2737</v>
      </c>
      <c r="U610" s="63" t="s">
        <v>2738</v>
      </c>
      <c r="V610" s="63" t="s">
        <v>2431</v>
      </c>
      <c r="W610" s="63" t="s">
        <v>2431</v>
      </c>
      <c r="X610" s="63" t="s">
        <v>2431</v>
      </c>
      <c r="Y610" s="63" t="s">
        <v>2740</v>
      </c>
      <c r="Z610" s="63"/>
      <c r="AA610" s="63" t="s">
        <v>2728</v>
      </c>
      <c r="AB610" s="63"/>
      <c r="AC610" s="34">
        <v>1128</v>
      </c>
      <c r="AD610" s="40" t="str">
        <f>VLOOKUP(AC610,pTRAIT!A:B,2,FALSE)</f>
        <v>EM5RTCM5(So5)Pu;NST=X / EM5RTCM5So5Pu;NST=X</v>
      </c>
      <c r="AE610" s="63">
        <f>VLOOKUP($AC610,pTRAIT!$A:$X,7,FALSE)</f>
        <v>0</v>
      </c>
      <c r="AF610" s="63">
        <f>VLOOKUP($AC610,pTRAIT!$A:$X,8,FALSE)</f>
        <v>0</v>
      </c>
      <c r="AG610" s="63">
        <f>VLOOKUP($AC610,pTRAIT!$A:$X,9,FALSE)</f>
        <v>0</v>
      </c>
      <c r="AH610" s="63">
        <f>VLOOKUP($AC610,pTRAIT!$A:$X,10,FALSE)</f>
        <v>0</v>
      </c>
      <c r="AI610" s="63">
        <f>VLOOKUP($AC610,pTRAIT!$A:$X,11,FALSE)</f>
        <v>0</v>
      </c>
      <c r="AJ610" s="63">
        <f>VLOOKUP($AC610,pTRAIT!$A:$X,12,FALSE)</f>
        <v>0</v>
      </c>
      <c r="AK610" s="63">
        <f>VLOOKUP($AC610,pTRAIT!$A:$X,13,FALSE)</f>
        <v>0</v>
      </c>
      <c r="AL610" s="63">
        <f>VLOOKUP($AC610,pTRAIT!$A:$X,14,FALSE)</f>
        <v>0</v>
      </c>
      <c r="AM610" s="63">
        <f>VLOOKUP($AC610,pTRAIT!$A:$X,15,FALSE)</f>
        <v>0</v>
      </c>
      <c r="AN610" s="63">
        <f>VLOOKUP($AC610,pTRAIT!$A:$X,16,FALSE)</f>
        <v>0</v>
      </c>
      <c r="AO610" s="63">
        <f>VLOOKUP($AC610,pTRAIT!$A:$X,17,FALSE)</f>
        <v>0</v>
      </c>
      <c r="AP610" s="63">
        <f>VLOOKUP($AC610,pTRAIT!$A:$X,18,FALSE)</f>
        <v>0</v>
      </c>
      <c r="AQ610" s="63">
        <f>VLOOKUP($AC610,pTRAIT!$A:$X,19,FALSE)</f>
        <v>0</v>
      </c>
      <c r="AR610" s="63">
        <f>VLOOKUP($AC610,pTRAIT!$A:$X,20,FALSE)</f>
        <v>0</v>
      </c>
      <c r="AS610" s="63">
        <f>VLOOKUP($AC610,pTRAIT!$A:$X,21,FALSE)</f>
        <v>0</v>
      </c>
      <c r="AT610" s="63">
        <f>VLOOKUP($AC610,pTRAIT!$A:$X,22,FALSE)</f>
        <v>0</v>
      </c>
      <c r="AU610" s="63">
        <f>VLOOKUP($AC610,pTRAIT!$A:$X,23,FALSE)</f>
        <v>0</v>
      </c>
      <c r="AV610" s="63">
        <f>VLOOKUP($AC610,pTRAIT!$A:$X,24,FALSE)</f>
        <v>0</v>
      </c>
    </row>
    <row r="611" spans="1:48" ht="12" hidden="1" customHeight="1" x14ac:dyDescent="0.2">
      <c r="A611" s="32">
        <v>1073</v>
      </c>
      <c r="B611" s="33" t="s">
        <v>5</v>
      </c>
      <c r="C611" s="34">
        <v>1162</v>
      </c>
      <c r="D611" s="32" t="str">
        <f t="shared" si="9"/>
        <v>1073X1162</v>
      </c>
      <c r="E611" s="50" t="s">
        <v>1620</v>
      </c>
      <c r="F611" s="61" t="s">
        <v>2234</v>
      </c>
      <c r="G611" s="41" t="s">
        <v>43</v>
      </c>
      <c r="H611" s="38"/>
      <c r="I611" s="32">
        <v>1073</v>
      </c>
      <c r="J611" s="63">
        <f>VLOOKUP(I611,pTRAIT!A:B,2,FALSE)</f>
        <v>0</v>
      </c>
      <c r="K611" s="63" t="s">
        <v>2724</v>
      </c>
      <c r="L611" s="63"/>
      <c r="M611" s="63" t="s">
        <v>2437</v>
      </c>
      <c r="N611" s="63" t="s">
        <v>2730</v>
      </c>
      <c r="O611" s="63" t="s">
        <v>2431</v>
      </c>
      <c r="P611" s="63" t="s">
        <v>2732</v>
      </c>
      <c r="Q611" s="63" t="s">
        <v>2431</v>
      </c>
      <c r="R611" s="63" t="s">
        <v>2431</v>
      </c>
      <c r="S611" s="63" t="s">
        <v>2431</v>
      </c>
      <c r="T611" s="63" t="s">
        <v>2737</v>
      </c>
      <c r="U611" s="63" t="s">
        <v>2738</v>
      </c>
      <c r="V611" s="63" t="s">
        <v>2431</v>
      </c>
      <c r="W611" s="63" t="s">
        <v>2431</v>
      </c>
      <c r="X611" s="63" t="s">
        <v>2431</v>
      </c>
      <c r="Y611" s="63" t="s">
        <v>2740</v>
      </c>
      <c r="Z611" s="63"/>
      <c r="AA611" s="63" t="s">
        <v>2728</v>
      </c>
      <c r="AB611" s="63"/>
      <c r="AC611" s="34">
        <v>1162</v>
      </c>
      <c r="AD611" s="40" t="str">
        <f>VLOOKUP(AC611,pTRAIT!A:B,2,FALSE)</f>
        <v>EM5RTUeRo5So5;NST=X / EM5RTCM5So5Pu;NST=X</v>
      </c>
      <c r="AE611" s="63">
        <f>VLOOKUP($AC611,pTRAIT!$A:$X,7,FALSE)</f>
        <v>0</v>
      </c>
      <c r="AF611" s="63">
        <f>VLOOKUP($AC611,pTRAIT!$A:$X,8,FALSE)</f>
        <v>0</v>
      </c>
      <c r="AG611" s="63">
        <f>VLOOKUP($AC611,pTRAIT!$A:$X,9,FALSE)</f>
        <v>0</v>
      </c>
      <c r="AH611" s="63">
        <f>VLOOKUP($AC611,pTRAIT!$A:$X,10,FALSE)</f>
        <v>0</v>
      </c>
      <c r="AI611" s="63">
        <f>VLOOKUP($AC611,pTRAIT!$A:$X,11,FALSE)</f>
        <v>0</v>
      </c>
      <c r="AJ611" s="63">
        <f>VLOOKUP($AC611,pTRAIT!$A:$X,12,FALSE)</f>
        <v>0</v>
      </c>
      <c r="AK611" s="63">
        <f>VLOOKUP($AC611,pTRAIT!$A:$X,13,FALSE)</f>
        <v>0</v>
      </c>
      <c r="AL611" s="63">
        <f>VLOOKUP($AC611,pTRAIT!$A:$X,14,FALSE)</f>
        <v>0</v>
      </c>
      <c r="AM611" s="63">
        <f>VLOOKUP($AC611,pTRAIT!$A:$X,15,FALSE)</f>
        <v>0</v>
      </c>
      <c r="AN611" s="63">
        <f>VLOOKUP($AC611,pTRAIT!$A:$X,16,FALSE)</f>
        <v>0</v>
      </c>
      <c r="AO611" s="63">
        <f>VLOOKUP($AC611,pTRAIT!$A:$X,17,FALSE)</f>
        <v>0</v>
      </c>
      <c r="AP611" s="63">
        <f>VLOOKUP($AC611,pTRAIT!$A:$X,18,FALSE)</f>
        <v>0</v>
      </c>
      <c r="AQ611" s="63">
        <f>VLOOKUP($AC611,pTRAIT!$A:$X,19,FALSE)</f>
        <v>0</v>
      </c>
      <c r="AR611" s="63">
        <f>VLOOKUP($AC611,pTRAIT!$A:$X,20,FALSE)</f>
        <v>0</v>
      </c>
      <c r="AS611" s="63">
        <f>VLOOKUP($AC611,pTRAIT!$A:$X,21,FALSE)</f>
        <v>0</v>
      </c>
      <c r="AT611" s="63">
        <f>VLOOKUP($AC611,pTRAIT!$A:$X,22,FALSE)</f>
        <v>0</v>
      </c>
      <c r="AU611" s="63">
        <f>VLOOKUP($AC611,pTRAIT!$A:$X,23,FALSE)</f>
        <v>0</v>
      </c>
      <c r="AV611" s="63">
        <f>VLOOKUP($AC611,pTRAIT!$A:$X,24,FALSE)</f>
        <v>0</v>
      </c>
    </row>
    <row r="612" spans="1:48" ht="12" hidden="1" customHeight="1" x14ac:dyDescent="0.2">
      <c r="A612" s="32">
        <v>1073</v>
      </c>
      <c r="B612" s="33" t="s">
        <v>5</v>
      </c>
      <c r="C612" s="34">
        <v>1198</v>
      </c>
      <c r="D612" s="32" t="str">
        <f t="shared" si="9"/>
        <v>1073X1198</v>
      </c>
      <c r="E612" s="50" t="s">
        <v>1620</v>
      </c>
      <c r="F612" s="61" t="s">
        <v>2235</v>
      </c>
      <c r="G612" s="41" t="s">
        <v>43</v>
      </c>
      <c r="H612" s="38"/>
      <c r="I612" s="32">
        <v>1073</v>
      </c>
      <c r="J612" s="63">
        <f>VLOOKUP(I612,pTRAIT!A:B,2,FALSE)</f>
        <v>0</v>
      </c>
      <c r="K612" s="63" t="s">
        <v>2724</v>
      </c>
      <c r="L612" s="63"/>
      <c r="M612" s="63" t="s">
        <v>2437</v>
      </c>
      <c r="N612" s="63" t="s">
        <v>2730</v>
      </c>
      <c r="O612" s="63" t="s">
        <v>2431</v>
      </c>
      <c r="P612" s="63" t="s">
        <v>2732</v>
      </c>
      <c r="Q612" s="63" t="s">
        <v>2431</v>
      </c>
      <c r="R612" s="63" t="s">
        <v>2431</v>
      </c>
      <c r="S612" s="63" t="s">
        <v>2431</v>
      </c>
      <c r="T612" s="63" t="s">
        <v>2737</v>
      </c>
      <c r="U612" s="63" t="s">
        <v>2738</v>
      </c>
      <c r="V612" s="63" t="s">
        <v>2431</v>
      </c>
      <c r="W612" s="63" t="s">
        <v>2431</v>
      </c>
      <c r="X612" s="63" t="s">
        <v>2431</v>
      </c>
      <c r="Y612" s="63" t="s">
        <v>2740</v>
      </c>
      <c r="Z612" s="63"/>
      <c r="AA612" s="63" t="s">
        <v>2728</v>
      </c>
      <c r="AB612" s="63"/>
      <c r="AC612" s="34">
        <v>1198</v>
      </c>
      <c r="AD612" s="40" t="str">
        <f>VLOOKUP(AC612,pTRAIT!A:B,2,FALSE)</f>
        <v>EM5RTCM5Pu;NST=X / EM5RTCM5So5Pu;NST=X</v>
      </c>
      <c r="AE612" s="63">
        <f>VLOOKUP($AC612,pTRAIT!$A:$X,7,FALSE)</f>
        <v>0</v>
      </c>
      <c r="AF612" s="63">
        <f>VLOOKUP($AC612,pTRAIT!$A:$X,8,FALSE)</f>
        <v>0</v>
      </c>
      <c r="AG612" s="63">
        <f>VLOOKUP($AC612,pTRAIT!$A:$X,9,FALSE)</f>
        <v>0</v>
      </c>
      <c r="AH612" s="63">
        <f>VLOOKUP($AC612,pTRAIT!$A:$X,10,FALSE)</f>
        <v>0</v>
      </c>
      <c r="AI612" s="63">
        <f>VLOOKUP($AC612,pTRAIT!$A:$X,11,FALSE)</f>
        <v>0</v>
      </c>
      <c r="AJ612" s="63">
        <f>VLOOKUP($AC612,pTRAIT!$A:$X,12,FALSE)</f>
        <v>0</v>
      </c>
      <c r="AK612" s="63">
        <f>VLOOKUP($AC612,pTRAIT!$A:$X,13,FALSE)</f>
        <v>0</v>
      </c>
      <c r="AL612" s="63">
        <f>VLOOKUP($AC612,pTRAIT!$A:$X,14,FALSE)</f>
        <v>0</v>
      </c>
      <c r="AM612" s="63">
        <f>VLOOKUP($AC612,pTRAIT!$A:$X,15,FALSE)</f>
        <v>0</v>
      </c>
      <c r="AN612" s="63">
        <f>VLOOKUP($AC612,pTRAIT!$A:$X,16,FALSE)</f>
        <v>0</v>
      </c>
      <c r="AO612" s="63">
        <f>VLOOKUP($AC612,pTRAIT!$A:$X,17,FALSE)</f>
        <v>0</v>
      </c>
      <c r="AP612" s="63">
        <f>VLOOKUP($AC612,pTRAIT!$A:$X,18,FALSE)</f>
        <v>0</v>
      </c>
      <c r="AQ612" s="63">
        <f>VLOOKUP($AC612,pTRAIT!$A:$X,19,FALSE)</f>
        <v>0</v>
      </c>
      <c r="AR612" s="63">
        <f>VLOOKUP($AC612,pTRAIT!$A:$X,20,FALSE)</f>
        <v>0</v>
      </c>
      <c r="AS612" s="63">
        <f>VLOOKUP($AC612,pTRAIT!$A:$X,21,FALSE)</f>
        <v>0</v>
      </c>
      <c r="AT612" s="63">
        <f>VLOOKUP($AC612,pTRAIT!$A:$X,22,FALSE)</f>
        <v>0</v>
      </c>
      <c r="AU612" s="63">
        <f>VLOOKUP($AC612,pTRAIT!$A:$X,23,FALSE)</f>
        <v>0</v>
      </c>
      <c r="AV612" s="63">
        <f>VLOOKUP($AC612,pTRAIT!$A:$X,24,FALSE)</f>
        <v>0</v>
      </c>
    </row>
    <row r="613" spans="1:48" ht="12" hidden="1" customHeight="1" x14ac:dyDescent="0.2">
      <c r="A613" s="32">
        <v>1073</v>
      </c>
      <c r="B613" s="33" t="s">
        <v>5</v>
      </c>
      <c r="C613" s="34">
        <v>1346</v>
      </c>
      <c r="D613" s="32" t="str">
        <f t="shared" si="9"/>
        <v>1073X1346</v>
      </c>
      <c r="E613" s="50" t="s">
        <v>1620</v>
      </c>
      <c r="F613" s="61" t="s">
        <v>2236</v>
      </c>
      <c r="G613" s="41" t="s">
        <v>43</v>
      </c>
      <c r="H613" s="38"/>
      <c r="I613" s="32">
        <v>1073</v>
      </c>
      <c r="J613" s="63">
        <f>VLOOKUP(I613,pTRAIT!A:B,2,FALSE)</f>
        <v>0</v>
      </c>
      <c r="K613" s="63" t="s">
        <v>2724</v>
      </c>
      <c r="L613" s="63"/>
      <c r="M613" s="63" t="s">
        <v>2437</v>
      </c>
      <c r="N613" s="63" t="s">
        <v>2730</v>
      </c>
      <c r="O613" s="63" t="s">
        <v>2431</v>
      </c>
      <c r="P613" s="63" t="s">
        <v>2732</v>
      </c>
      <c r="Q613" s="63" t="s">
        <v>2431</v>
      </c>
      <c r="R613" s="63" t="s">
        <v>2431</v>
      </c>
      <c r="S613" s="63" t="s">
        <v>2431</v>
      </c>
      <c r="T613" s="63" t="s">
        <v>2737</v>
      </c>
      <c r="U613" s="63" t="s">
        <v>2738</v>
      </c>
      <c r="V613" s="63" t="s">
        <v>2431</v>
      </c>
      <c r="W613" s="63" t="s">
        <v>2431</v>
      </c>
      <c r="X613" s="63" t="s">
        <v>2431</v>
      </c>
      <c r="Y613" s="63" t="s">
        <v>2740</v>
      </c>
      <c r="Z613" s="63"/>
      <c r="AA613" s="63" t="s">
        <v>2728</v>
      </c>
      <c r="AB613" s="63"/>
      <c r="AC613" s="34">
        <v>1346</v>
      </c>
      <c r="AD613" s="40" t="str">
        <f>VLOOKUP(AC613,pTRAIT!A:B,2,FALSE)</f>
        <v>EM5RTCM5So5Pu;NST=X / EM5RTCM5So5Pu;NST=X</v>
      </c>
      <c r="AE613" s="63">
        <f>VLOOKUP($AC613,pTRAIT!$A:$X,7,FALSE)</f>
        <v>0</v>
      </c>
      <c r="AF613" s="63">
        <f>VLOOKUP($AC613,pTRAIT!$A:$X,8,FALSE)</f>
        <v>0</v>
      </c>
      <c r="AG613" s="63">
        <f>VLOOKUP($AC613,pTRAIT!$A:$X,9,FALSE)</f>
        <v>0</v>
      </c>
      <c r="AH613" s="63">
        <f>VLOOKUP($AC613,pTRAIT!$A:$X,10,FALSE)</f>
        <v>0</v>
      </c>
      <c r="AI613" s="63">
        <f>VLOOKUP($AC613,pTRAIT!$A:$X,11,FALSE)</f>
        <v>0</v>
      </c>
      <c r="AJ613" s="63">
        <f>VLOOKUP($AC613,pTRAIT!$A:$X,12,FALSE)</f>
        <v>0</v>
      </c>
      <c r="AK613" s="63">
        <f>VLOOKUP($AC613,pTRAIT!$A:$X,13,FALSE)</f>
        <v>0</v>
      </c>
      <c r="AL613" s="63">
        <f>VLOOKUP($AC613,pTRAIT!$A:$X,14,FALSE)</f>
        <v>0</v>
      </c>
      <c r="AM613" s="63">
        <f>VLOOKUP($AC613,pTRAIT!$A:$X,15,FALSE)</f>
        <v>0</v>
      </c>
      <c r="AN613" s="63">
        <f>VLOOKUP($AC613,pTRAIT!$A:$X,16,FALSE)</f>
        <v>0</v>
      </c>
      <c r="AO613" s="63">
        <f>VLOOKUP($AC613,pTRAIT!$A:$X,17,FALSE)</f>
        <v>0</v>
      </c>
      <c r="AP613" s="63">
        <f>VLOOKUP($AC613,pTRAIT!$A:$X,18,FALSE)</f>
        <v>0</v>
      </c>
      <c r="AQ613" s="63">
        <f>VLOOKUP($AC613,pTRAIT!$A:$X,19,FALSE)</f>
        <v>0</v>
      </c>
      <c r="AR613" s="63">
        <f>VLOOKUP($AC613,pTRAIT!$A:$X,20,FALSE)</f>
        <v>0</v>
      </c>
      <c r="AS613" s="63">
        <f>VLOOKUP($AC613,pTRAIT!$A:$X,21,FALSE)</f>
        <v>0</v>
      </c>
      <c r="AT613" s="63">
        <f>VLOOKUP($AC613,pTRAIT!$A:$X,22,FALSE)</f>
        <v>0</v>
      </c>
      <c r="AU613" s="63">
        <f>VLOOKUP($AC613,pTRAIT!$A:$X,23,FALSE)</f>
        <v>0</v>
      </c>
      <c r="AV613" s="63">
        <f>VLOOKUP($AC613,pTRAIT!$A:$X,24,FALSE)</f>
        <v>0</v>
      </c>
    </row>
    <row r="614" spans="1:48" ht="12" hidden="1" customHeight="1" x14ac:dyDescent="0.2">
      <c r="A614" s="32">
        <v>1073</v>
      </c>
      <c r="B614" s="33" t="s">
        <v>5</v>
      </c>
      <c r="C614" s="34">
        <v>1364</v>
      </c>
      <c r="D614" s="32" t="str">
        <f t="shared" si="9"/>
        <v>1073X1364</v>
      </c>
      <c r="E614" s="50" t="s">
        <v>1620</v>
      </c>
      <c r="F614" s="61" t="s">
        <v>2237</v>
      </c>
      <c r="G614" s="41" t="s">
        <v>43</v>
      </c>
      <c r="H614" s="38"/>
      <c r="I614" s="32">
        <v>1073</v>
      </c>
      <c r="J614" s="63">
        <f>VLOOKUP(I614,pTRAIT!A:B,2,FALSE)</f>
        <v>0</v>
      </c>
      <c r="K614" s="63" t="s">
        <v>2724</v>
      </c>
      <c r="L614" s="63"/>
      <c r="M614" s="63" t="s">
        <v>2437</v>
      </c>
      <c r="N614" s="63" t="s">
        <v>2730</v>
      </c>
      <c r="O614" s="63" t="s">
        <v>2431</v>
      </c>
      <c r="P614" s="63" t="s">
        <v>2732</v>
      </c>
      <c r="Q614" s="63" t="s">
        <v>2431</v>
      </c>
      <c r="R614" s="63" t="s">
        <v>2431</v>
      </c>
      <c r="S614" s="63" t="s">
        <v>2431</v>
      </c>
      <c r="T614" s="63" t="s">
        <v>2737</v>
      </c>
      <c r="U614" s="63" t="s">
        <v>2738</v>
      </c>
      <c r="V614" s="63" t="s">
        <v>2431</v>
      </c>
      <c r="W614" s="63" t="s">
        <v>2431</v>
      </c>
      <c r="X614" s="63" t="s">
        <v>2431</v>
      </c>
      <c r="Y614" s="63" t="s">
        <v>2740</v>
      </c>
      <c r="Z614" s="63"/>
      <c r="AA614" s="63" t="s">
        <v>2728</v>
      </c>
      <c r="AB614" s="63"/>
      <c r="AC614" s="34">
        <v>1364</v>
      </c>
      <c r="AD614" s="40" t="str">
        <f>VLOOKUP(AC614,pTRAIT!A:B,2,FALSE)</f>
        <v>EM5RTCM5So5Pu;NST=X / EM5RTCM5So5Pu;NST=X</v>
      </c>
      <c r="AE614" s="63">
        <f>VLOOKUP($AC614,pTRAIT!$A:$X,7,FALSE)</f>
        <v>0</v>
      </c>
      <c r="AF614" s="63">
        <f>VLOOKUP($AC614,pTRAIT!$A:$X,8,FALSE)</f>
        <v>0</v>
      </c>
      <c r="AG614" s="63">
        <f>VLOOKUP($AC614,pTRAIT!$A:$X,9,FALSE)</f>
        <v>0</v>
      </c>
      <c r="AH614" s="63">
        <f>VLOOKUP($AC614,pTRAIT!$A:$X,10,FALSE)</f>
        <v>0</v>
      </c>
      <c r="AI614" s="63">
        <f>VLOOKUP($AC614,pTRAIT!$A:$X,11,FALSE)</f>
        <v>0</v>
      </c>
      <c r="AJ614" s="63">
        <f>VLOOKUP($AC614,pTRAIT!$A:$X,12,FALSE)</f>
        <v>0</v>
      </c>
      <c r="AK614" s="63">
        <f>VLOOKUP($AC614,pTRAIT!$A:$X,13,FALSE)</f>
        <v>0</v>
      </c>
      <c r="AL614" s="63">
        <f>VLOOKUP($AC614,pTRAIT!$A:$X,14,FALSE)</f>
        <v>0</v>
      </c>
      <c r="AM614" s="63">
        <f>VLOOKUP($AC614,pTRAIT!$A:$X,15,FALSE)</f>
        <v>0</v>
      </c>
      <c r="AN614" s="63">
        <f>VLOOKUP($AC614,pTRAIT!$A:$X,16,FALSE)</f>
        <v>0</v>
      </c>
      <c r="AO614" s="63">
        <f>VLOOKUP($AC614,pTRAIT!$A:$X,17,FALSE)</f>
        <v>0</v>
      </c>
      <c r="AP614" s="63">
        <f>VLOOKUP($AC614,pTRAIT!$A:$X,18,FALSE)</f>
        <v>0</v>
      </c>
      <c r="AQ614" s="63">
        <f>VLOOKUP($AC614,pTRAIT!$A:$X,19,FALSE)</f>
        <v>0</v>
      </c>
      <c r="AR614" s="63">
        <f>VLOOKUP($AC614,pTRAIT!$A:$X,20,FALSE)</f>
        <v>0</v>
      </c>
      <c r="AS614" s="63">
        <f>VLOOKUP($AC614,pTRAIT!$A:$X,21,FALSE)</f>
        <v>0</v>
      </c>
      <c r="AT614" s="63">
        <f>VLOOKUP($AC614,pTRAIT!$A:$X,22,FALSE)</f>
        <v>0</v>
      </c>
      <c r="AU614" s="63">
        <f>VLOOKUP($AC614,pTRAIT!$A:$X,23,FALSE)</f>
        <v>0</v>
      </c>
      <c r="AV614" s="63">
        <f>VLOOKUP($AC614,pTRAIT!$A:$X,24,FALSE)</f>
        <v>0</v>
      </c>
    </row>
    <row r="615" spans="1:48" ht="12" hidden="1" customHeight="1" x14ac:dyDescent="0.2">
      <c r="A615" s="32">
        <v>1074</v>
      </c>
      <c r="B615" s="33" t="s">
        <v>5</v>
      </c>
      <c r="C615" s="34">
        <v>64</v>
      </c>
      <c r="D615" s="32" t="str">
        <f t="shared" si="9"/>
        <v>1074X64</v>
      </c>
      <c r="E615" s="51" t="s">
        <v>1621</v>
      </c>
      <c r="F615" s="61" t="s">
        <v>2238</v>
      </c>
      <c r="G615" s="41" t="s">
        <v>43</v>
      </c>
      <c r="H615" s="38"/>
      <c r="I615" s="32">
        <v>1074</v>
      </c>
      <c r="J615" s="63">
        <f>VLOOKUP(I615,pTRAIT!A:B,2,FALSE)</f>
        <v>0</v>
      </c>
      <c r="K615" s="63" t="s">
        <v>2724</v>
      </c>
      <c r="L615" s="63"/>
      <c r="M615" s="63" t="s">
        <v>2437</v>
      </c>
      <c r="N615" s="63" t="s">
        <v>2730</v>
      </c>
      <c r="O615" s="63" t="s">
        <v>2431</v>
      </c>
      <c r="P615" s="63" t="s">
        <v>2732</v>
      </c>
      <c r="Q615" s="63" t="s">
        <v>2431</v>
      </c>
      <c r="R615" s="63" t="s">
        <v>2431</v>
      </c>
      <c r="S615" s="63" t="s">
        <v>2431</v>
      </c>
      <c r="T615" s="63" t="s">
        <v>2737</v>
      </c>
      <c r="U615" s="63" t="s">
        <v>2738</v>
      </c>
      <c r="V615" s="63" t="s">
        <v>2431</v>
      </c>
      <c r="W615" s="63" t="s">
        <v>2431</v>
      </c>
      <c r="X615" s="63" t="s">
        <v>2431</v>
      </c>
      <c r="Y615" s="63" t="s">
        <v>2740</v>
      </c>
      <c r="Z615" s="63"/>
      <c r="AA615" s="63" t="s">
        <v>2728</v>
      </c>
      <c r="AB615" s="63"/>
      <c r="AC615" s="34">
        <v>64</v>
      </c>
      <c r="AD615" s="40" t="str">
        <f>VLOOKUP(AC615,pTRAIT!A:B,2,FALSE)</f>
        <v>ERo5So5;NST=X / EM5RTCM5So5Pu;NST=X</v>
      </c>
      <c r="AE615" s="63">
        <f>VLOOKUP($AC615,pTRAIT!$A:$X,7,FALSE)</f>
        <v>0</v>
      </c>
      <c r="AF615" s="63">
        <f>VLOOKUP($AC615,pTRAIT!$A:$X,8,FALSE)</f>
        <v>0</v>
      </c>
      <c r="AG615" s="63">
        <f>VLOOKUP($AC615,pTRAIT!$A:$X,9,FALSE)</f>
        <v>0</v>
      </c>
      <c r="AH615" s="63">
        <f>VLOOKUP($AC615,pTRAIT!$A:$X,10,FALSE)</f>
        <v>0</v>
      </c>
      <c r="AI615" s="63">
        <f>VLOOKUP($AC615,pTRAIT!$A:$X,11,FALSE)</f>
        <v>0</v>
      </c>
      <c r="AJ615" s="63">
        <f>VLOOKUP($AC615,pTRAIT!$A:$X,12,FALSE)</f>
        <v>0</v>
      </c>
      <c r="AK615" s="63">
        <f>VLOOKUP($AC615,pTRAIT!$A:$X,13,FALSE)</f>
        <v>0</v>
      </c>
      <c r="AL615" s="63">
        <f>VLOOKUP($AC615,pTRAIT!$A:$X,14,FALSE)</f>
        <v>0</v>
      </c>
      <c r="AM615" s="63">
        <f>VLOOKUP($AC615,pTRAIT!$A:$X,15,FALSE)</f>
        <v>0</v>
      </c>
      <c r="AN615" s="63">
        <f>VLOOKUP($AC615,pTRAIT!$A:$X,16,FALSE)</f>
        <v>0</v>
      </c>
      <c r="AO615" s="63">
        <f>VLOOKUP($AC615,pTRAIT!$A:$X,17,FALSE)</f>
        <v>0</v>
      </c>
      <c r="AP615" s="63">
        <f>VLOOKUP($AC615,pTRAIT!$A:$X,18,FALSE)</f>
        <v>0</v>
      </c>
      <c r="AQ615" s="63">
        <f>VLOOKUP($AC615,pTRAIT!$A:$X,19,FALSE)</f>
        <v>0</v>
      </c>
      <c r="AR615" s="63">
        <f>VLOOKUP($AC615,pTRAIT!$A:$X,20,FALSE)</f>
        <v>0</v>
      </c>
      <c r="AS615" s="63">
        <f>VLOOKUP($AC615,pTRAIT!$A:$X,21,FALSE)</f>
        <v>0</v>
      </c>
      <c r="AT615" s="63">
        <f>VLOOKUP($AC615,pTRAIT!$A:$X,22,FALSE)</f>
        <v>0</v>
      </c>
      <c r="AU615" s="63">
        <f>VLOOKUP($AC615,pTRAIT!$A:$X,23,FALSE)</f>
        <v>0</v>
      </c>
      <c r="AV615" s="63">
        <f>VLOOKUP($AC615,pTRAIT!$A:$X,24,FALSE)</f>
        <v>0</v>
      </c>
    </row>
    <row r="616" spans="1:48" ht="12" hidden="1" customHeight="1" x14ac:dyDescent="0.2">
      <c r="A616" s="32">
        <v>1074</v>
      </c>
      <c r="B616" s="33" t="s">
        <v>5</v>
      </c>
      <c r="C616" s="34">
        <v>324</v>
      </c>
      <c r="D616" s="32" t="str">
        <f t="shared" si="9"/>
        <v>1074X324</v>
      </c>
      <c r="E616" s="51" t="s">
        <v>1621</v>
      </c>
      <c r="F616" s="61" t="s">
        <v>2239</v>
      </c>
      <c r="G616" s="41" t="s">
        <v>43</v>
      </c>
      <c r="H616" s="38"/>
      <c r="I616" s="32">
        <v>1074</v>
      </c>
      <c r="J616" s="63">
        <f>VLOOKUP(I616,pTRAIT!A:B,2,FALSE)</f>
        <v>0</v>
      </c>
      <c r="K616" s="63" t="s">
        <v>2724</v>
      </c>
      <c r="L616" s="63"/>
      <c r="M616" s="63" t="s">
        <v>2437</v>
      </c>
      <c r="N616" s="63" t="s">
        <v>2730</v>
      </c>
      <c r="O616" s="63" t="s">
        <v>2431</v>
      </c>
      <c r="P616" s="63" t="s">
        <v>2732</v>
      </c>
      <c r="Q616" s="63" t="s">
        <v>2431</v>
      </c>
      <c r="R616" s="63" t="s">
        <v>2431</v>
      </c>
      <c r="S616" s="63" t="s">
        <v>2431</v>
      </c>
      <c r="T616" s="63" t="s">
        <v>2737</v>
      </c>
      <c r="U616" s="63" t="s">
        <v>2738</v>
      </c>
      <c r="V616" s="63" t="s">
        <v>2431</v>
      </c>
      <c r="W616" s="63" t="s">
        <v>2431</v>
      </c>
      <c r="X616" s="63" t="s">
        <v>2431</v>
      </c>
      <c r="Y616" s="63" t="s">
        <v>2740</v>
      </c>
      <c r="Z616" s="63"/>
      <c r="AA616" s="63" t="s">
        <v>2728</v>
      </c>
      <c r="AB616" s="63"/>
      <c r="AC616" s="34">
        <v>324</v>
      </c>
      <c r="AD616" s="40" t="str">
        <f>VLOOKUP(AC616,pTRAIT!A:B,2,FALSE)</f>
        <v>EM5RTUeRo5So5;NST=X / EM5RTCM5So5Pu;NST=X</v>
      </c>
      <c r="AE616" s="63">
        <f>VLOOKUP($AC616,pTRAIT!$A:$X,7,FALSE)</f>
        <v>0</v>
      </c>
      <c r="AF616" s="63">
        <f>VLOOKUP($AC616,pTRAIT!$A:$X,8,FALSE)</f>
        <v>0</v>
      </c>
      <c r="AG616" s="63">
        <f>VLOOKUP($AC616,pTRAIT!$A:$X,9,FALSE)</f>
        <v>0</v>
      </c>
      <c r="AH616" s="63">
        <f>VLOOKUP($AC616,pTRAIT!$A:$X,10,FALSE)</f>
        <v>0</v>
      </c>
      <c r="AI616" s="63">
        <f>VLOOKUP($AC616,pTRAIT!$A:$X,11,FALSE)</f>
        <v>0</v>
      </c>
      <c r="AJ616" s="63">
        <f>VLOOKUP($AC616,pTRAIT!$A:$X,12,FALSE)</f>
        <v>0</v>
      </c>
      <c r="AK616" s="63">
        <f>VLOOKUP($AC616,pTRAIT!$A:$X,13,FALSE)</f>
        <v>0</v>
      </c>
      <c r="AL616" s="63">
        <f>VLOOKUP($AC616,pTRAIT!$A:$X,14,FALSE)</f>
        <v>0</v>
      </c>
      <c r="AM616" s="63">
        <f>VLOOKUP($AC616,pTRAIT!$A:$X,15,FALSE)</f>
        <v>0</v>
      </c>
      <c r="AN616" s="63">
        <f>VLOOKUP($AC616,pTRAIT!$A:$X,16,FALSE)</f>
        <v>0</v>
      </c>
      <c r="AO616" s="63">
        <f>VLOOKUP($AC616,pTRAIT!$A:$X,17,FALSE)</f>
        <v>0</v>
      </c>
      <c r="AP616" s="63">
        <f>VLOOKUP($AC616,pTRAIT!$A:$X,18,FALSE)</f>
        <v>0</v>
      </c>
      <c r="AQ616" s="63">
        <f>VLOOKUP($AC616,pTRAIT!$A:$X,19,FALSE)</f>
        <v>0</v>
      </c>
      <c r="AR616" s="63">
        <f>VLOOKUP($AC616,pTRAIT!$A:$X,20,FALSE)</f>
        <v>0</v>
      </c>
      <c r="AS616" s="63">
        <f>VLOOKUP($AC616,pTRAIT!$A:$X,21,FALSE)</f>
        <v>0</v>
      </c>
      <c r="AT616" s="63">
        <f>VLOOKUP($AC616,pTRAIT!$A:$X,22,FALSE)</f>
        <v>0</v>
      </c>
      <c r="AU616" s="63">
        <f>VLOOKUP($AC616,pTRAIT!$A:$X,23,FALSE)</f>
        <v>0</v>
      </c>
      <c r="AV616" s="63">
        <f>VLOOKUP($AC616,pTRAIT!$A:$X,24,FALSE)</f>
        <v>0</v>
      </c>
    </row>
    <row r="617" spans="1:48" ht="12" hidden="1" customHeight="1" x14ac:dyDescent="0.2">
      <c r="A617" s="32">
        <v>1074</v>
      </c>
      <c r="B617" s="33" t="s">
        <v>5</v>
      </c>
      <c r="C617" s="34">
        <v>242</v>
      </c>
      <c r="D617" s="32" t="str">
        <f t="shared" si="9"/>
        <v>1074X242</v>
      </c>
      <c r="E617" s="51" t="s">
        <v>1621</v>
      </c>
      <c r="F617" s="61" t="s">
        <v>2240</v>
      </c>
      <c r="G617" s="41" t="s">
        <v>43</v>
      </c>
      <c r="H617" s="45"/>
      <c r="I617" s="32">
        <v>1074</v>
      </c>
      <c r="J617" s="63">
        <f>VLOOKUP(I617,pTRAIT!A:B,2,FALSE)</f>
        <v>0</v>
      </c>
      <c r="K617" s="63" t="s">
        <v>2724</v>
      </c>
      <c r="L617" s="63"/>
      <c r="M617" s="63" t="s">
        <v>2437</v>
      </c>
      <c r="N617" s="63" t="s">
        <v>2730</v>
      </c>
      <c r="O617" s="63" t="s">
        <v>2431</v>
      </c>
      <c r="P617" s="63" t="s">
        <v>2732</v>
      </c>
      <c r="Q617" s="63" t="s">
        <v>2431</v>
      </c>
      <c r="R617" s="63" t="s">
        <v>2431</v>
      </c>
      <c r="S617" s="63" t="s">
        <v>2431</v>
      </c>
      <c r="T617" s="63" t="s">
        <v>2737</v>
      </c>
      <c r="U617" s="63" t="s">
        <v>2738</v>
      </c>
      <c r="V617" s="63" t="s">
        <v>2431</v>
      </c>
      <c r="W617" s="63" t="s">
        <v>2431</v>
      </c>
      <c r="X617" s="63" t="s">
        <v>2431</v>
      </c>
      <c r="Y617" s="63" t="s">
        <v>2740</v>
      </c>
      <c r="Z617" s="63"/>
      <c r="AA617" s="63" t="s">
        <v>2728</v>
      </c>
      <c r="AB617" s="63"/>
      <c r="AC617" s="34">
        <v>242</v>
      </c>
      <c r="AD617" s="40" t="str">
        <f>VLOOKUP(AC617,pTRAIT!A:B,2,FALSE)</f>
        <v>EM5RTRo5So5;NST=X / EM5RTCM5So5Pu;NST=X</v>
      </c>
      <c r="AE617" s="63">
        <f>VLOOKUP($AC617,pTRAIT!$A:$X,7,FALSE)</f>
        <v>0</v>
      </c>
      <c r="AF617" s="63">
        <f>VLOOKUP($AC617,pTRAIT!$A:$X,8,FALSE)</f>
        <v>0</v>
      </c>
      <c r="AG617" s="63">
        <f>VLOOKUP($AC617,pTRAIT!$A:$X,9,FALSE)</f>
        <v>0</v>
      </c>
      <c r="AH617" s="63">
        <f>VLOOKUP($AC617,pTRAIT!$A:$X,10,FALSE)</f>
        <v>0</v>
      </c>
      <c r="AI617" s="63">
        <f>VLOOKUP($AC617,pTRAIT!$A:$X,11,FALSE)</f>
        <v>0</v>
      </c>
      <c r="AJ617" s="63">
        <f>VLOOKUP($AC617,pTRAIT!$A:$X,12,FALSE)</f>
        <v>0</v>
      </c>
      <c r="AK617" s="63">
        <f>VLOOKUP($AC617,pTRAIT!$A:$X,13,FALSE)</f>
        <v>0</v>
      </c>
      <c r="AL617" s="63">
        <f>VLOOKUP($AC617,pTRAIT!$A:$X,14,FALSE)</f>
        <v>0</v>
      </c>
      <c r="AM617" s="63">
        <f>VLOOKUP($AC617,pTRAIT!$A:$X,15,FALSE)</f>
        <v>0</v>
      </c>
      <c r="AN617" s="63">
        <f>VLOOKUP($AC617,pTRAIT!$A:$X,16,FALSE)</f>
        <v>0</v>
      </c>
      <c r="AO617" s="63">
        <f>VLOOKUP($AC617,pTRAIT!$A:$X,17,FALSE)</f>
        <v>0</v>
      </c>
      <c r="AP617" s="63">
        <f>VLOOKUP($AC617,pTRAIT!$A:$X,18,FALSE)</f>
        <v>0</v>
      </c>
      <c r="AQ617" s="63">
        <f>VLOOKUP($AC617,pTRAIT!$A:$X,19,FALSE)</f>
        <v>0</v>
      </c>
      <c r="AR617" s="63">
        <f>VLOOKUP($AC617,pTRAIT!$A:$X,20,FALSE)</f>
        <v>0</v>
      </c>
      <c r="AS617" s="63">
        <f>VLOOKUP($AC617,pTRAIT!$A:$X,21,FALSE)</f>
        <v>0</v>
      </c>
      <c r="AT617" s="63">
        <f>VLOOKUP($AC617,pTRAIT!$A:$X,22,FALSE)</f>
        <v>0</v>
      </c>
      <c r="AU617" s="63">
        <f>VLOOKUP($AC617,pTRAIT!$A:$X,23,FALSE)</f>
        <v>0</v>
      </c>
      <c r="AV617" s="63">
        <f>VLOOKUP($AC617,pTRAIT!$A:$X,24,FALSE)</f>
        <v>0</v>
      </c>
    </row>
    <row r="618" spans="1:48" ht="12" hidden="1" customHeight="1" x14ac:dyDescent="0.2">
      <c r="A618" s="32">
        <v>1074</v>
      </c>
      <c r="B618" s="33" t="s">
        <v>5</v>
      </c>
      <c r="C618" s="34">
        <v>380</v>
      </c>
      <c r="D618" s="32" t="str">
        <f t="shared" si="9"/>
        <v>1074X380</v>
      </c>
      <c r="E618" s="51" t="s">
        <v>1621</v>
      </c>
      <c r="F618" s="61" t="s">
        <v>2241</v>
      </c>
      <c r="G618" s="41" t="s">
        <v>43</v>
      </c>
      <c r="H618" s="38"/>
      <c r="I618" s="32">
        <v>1074</v>
      </c>
      <c r="J618" s="63">
        <f>VLOOKUP(I618,pTRAIT!A:B,2,FALSE)</f>
        <v>0</v>
      </c>
      <c r="K618" s="63" t="s">
        <v>2724</v>
      </c>
      <c r="L618" s="63"/>
      <c r="M618" s="63" t="s">
        <v>2437</v>
      </c>
      <c r="N618" s="63" t="s">
        <v>2730</v>
      </c>
      <c r="O618" s="63" t="s">
        <v>2431</v>
      </c>
      <c r="P618" s="63" t="s">
        <v>2732</v>
      </c>
      <c r="Q618" s="63" t="s">
        <v>2431</v>
      </c>
      <c r="R618" s="63" t="s">
        <v>2431</v>
      </c>
      <c r="S618" s="63" t="s">
        <v>2431</v>
      </c>
      <c r="T618" s="63" t="s">
        <v>2737</v>
      </c>
      <c r="U618" s="63" t="s">
        <v>2738</v>
      </c>
      <c r="V618" s="63" t="s">
        <v>2431</v>
      </c>
      <c r="W618" s="63" t="s">
        <v>2431</v>
      </c>
      <c r="X618" s="63" t="s">
        <v>2431</v>
      </c>
      <c r="Y618" s="63" t="s">
        <v>2740</v>
      </c>
      <c r="Z618" s="63"/>
      <c r="AA618" s="63" t="s">
        <v>2728</v>
      </c>
      <c r="AB618" s="63"/>
      <c r="AC618" s="34">
        <v>380</v>
      </c>
      <c r="AD618" s="40" t="str">
        <f>VLOOKUP(AC618,pTRAIT!A:B,2,FALSE)</f>
        <v>EM5RTUeRo5So5;NST=X / EM5RTCM5So5Pu;NST=X</v>
      </c>
      <c r="AE618" s="63">
        <f>VLOOKUP($AC618,pTRAIT!$A:$X,7,FALSE)</f>
        <v>0</v>
      </c>
      <c r="AF618" s="63">
        <f>VLOOKUP($AC618,pTRAIT!$A:$X,8,FALSE)</f>
        <v>0</v>
      </c>
      <c r="AG618" s="63">
        <f>VLOOKUP($AC618,pTRAIT!$A:$X,9,FALSE)</f>
        <v>0</v>
      </c>
      <c r="AH618" s="63">
        <f>VLOOKUP($AC618,pTRAIT!$A:$X,10,FALSE)</f>
        <v>0</v>
      </c>
      <c r="AI618" s="63">
        <f>VLOOKUP($AC618,pTRAIT!$A:$X,11,FALSE)</f>
        <v>0</v>
      </c>
      <c r="AJ618" s="63">
        <f>VLOOKUP($AC618,pTRAIT!$A:$X,12,FALSE)</f>
        <v>0</v>
      </c>
      <c r="AK618" s="63">
        <f>VLOOKUP($AC618,pTRAIT!$A:$X,13,FALSE)</f>
        <v>0</v>
      </c>
      <c r="AL618" s="63">
        <f>VLOOKUP($AC618,pTRAIT!$A:$X,14,FALSE)</f>
        <v>0</v>
      </c>
      <c r="AM618" s="63">
        <f>VLOOKUP($AC618,pTRAIT!$A:$X,15,FALSE)</f>
        <v>0</v>
      </c>
      <c r="AN618" s="63">
        <f>VLOOKUP($AC618,pTRAIT!$A:$X,16,FALSE)</f>
        <v>0</v>
      </c>
      <c r="AO618" s="63">
        <f>VLOOKUP($AC618,pTRAIT!$A:$X,17,FALSE)</f>
        <v>0</v>
      </c>
      <c r="AP618" s="63">
        <f>VLOOKUP($AC618,pTRAIT!$A:$X,18,FALSE)</f>
        <v>0</v>
      </c>
      <c r="AQ618" s="63">
        <f>VLOOKUP($AC618,pTRAIT!$A:$X,19,FALSE)</f>
        <v>0</v>
      </c>
      <c r="AR618" s="63">
        <f>VLOOKUP($AC618,pTRAIT!$A:$X,20,FALSE)</f>
        <v>0</v>
      </c>
      <c r="AS618" s="63">
        <f>VLOOKUP($AC618,pTRAIT!$A:$X,21,FALSE)</f>
        <v>0</v>
      </c>
      <c r="AT618" s="63">
        <f>VLOOKUP($AC618,pTRAIT!$A:$X,22,FALSE)</f>
        <v>0</v>
      </c>
      <c r="AU618" s="63">
        <f>VLOOKUP($AC618,pTRAIT!$A:$X,23,FALSE)</f>
        <v>0</v>
      </c>
      <c r="AV618" s="63">
        <f>VLOOKUP($AC618,pTRAIT!$A:$X,24,FALSE)</f>
        <v>0</v>
      </c>
    </row>
    <row r="619" spans="1:48" ht="12" hidden="1" customHeight="1" x14ac:dyDescent="0.2">
      <c r="A619" s="32">
        <v>1074</v>
      </c>
      <c r="B619" s="33" t="s">
        <v>5</v>
      </c>
      <c r="C619" s="34">
        <v>427</v>
      </c>
      <c r="D619" s="32" t="str">
        <f t="shared" si="9"/>
        <v>1074X427</v>
      </c>
      <c r="E619" s="51" t="s">
        <v>1621</v>
      </c>
      <c r="F619" s="61" t="s">
        <v>2242</v>
      </c>
      <c r="G619" s="41" t="s">
        <v>43</v>
      </c>
      <c r="H619" s="38"/>
      <c r="I619" s="32">
        <v>1074</v>
      </c>
      <c r="J619" s="63">
        <f>VLOOKUP(I619,pTRAIT!A:B,2,FALSE)</f>
        <v>0</v>
      </c>
      <c r="K619" s="63" t="s">
        <v>2724</v>
      </c>
      <c r="L619" s="63"/>
      <c r="M619" s="63" t="s">
        <v>2437</v>
      </c>
      <c r="N619" s="63" t="s">
        <v>2730</v>
      </c>
      <c r="O619" s="63" t="s">
        <v>2431</v>
      </c>
      <c r="P619" s="63" t="s">
        <v>2732</v>
      </c>
      <c r="Q619" s="63" t="s">
        <v>2431</v>
      </c>
      <c r="R619" s="63" t="s">
        <v>2431</v>
      </c>
      <c r="S619" s="63" t="s">
        <v>2431</v>
      </c>
      <c r="T619" s="63" t="s">
        <v>2737</v>
      </c>
      <c r="U619" s="63" t="s">
        <v>2738</v>
      </c>
      <c r="V619" s="63" t="s">
        <v>2431</v>
      </c>
      <c r="W619" s="63" t="s">
        <v>2431</v>
      </c>
      <c r="X619" s="63" t="s">
        <v>2431</v>
      </c>
      <c r="Y619" s="63" t="s">
        <v>2740</v>
      </c>
      <c r="Z619" s="63"/>
      <c r="AA619" s="63" t="s">
        <v>2728</v>
      </c>
      <c r="AB619" s="63"/>
      <c r="AC619" s="34">
        <v>427</v>
      </c>
      <c r="AD619" s="40" t="str">
        <f>VLOOKUP(AC619,pTRAIT!A:B,2,FALSE)</f>
        <v>EM5RTUeRo5So5;NST=X / EM5RTCM5So5Pu;NST=X</v>
      </c>
      <c r="AE619" s="63">
        <f>VLOOKUP($AC619,pTRAIT!$A:$X,7,FALSE)</f>
        <v>0</v>
      </c>
      <c r="AF619" s="63">
        <f>VLOOKUP($AC619,pTRAIT!$A:$X,8,FALSE)</f>
        <v>0</v>
      </c>
      <c r="AG619" s="63">
        <f>VLOOKUP($AC619,pTRAIT!$A:$X,9,FALSE)</f>
        <v>0</v>
      </c>
      <c r="AH619" s="63">
        <f>VLOOKUP($AC619,pTRAIT!$A:$X,10,FALSE)</f>
        <v>0</v>
      </c>
      <c r="AI619" s="63">
        <f>VLOOKUP($AC619,pTRAIT!$A:$X,11,FALSE)</f>
        <v>0</v>
      </c>
      <c r="AJ619" s="63">
        <f>VLOOKUP($AC619,pTRAIT!$A:$X,12,FALSE)</f>
        <v>0</v>
      </c>
      <c r="AK619" s="63">
        <f>VLOOKUP($AC619,pTRAIT!$A:$X,13,FALSE)</f>
        <v>0</v>
      </c>
      <c r="AL619" s="63">
        <f>VLOOKUP($AC619,pTRAIT!$A:$X,14,FALSE)</f>
        <v>0</v>
      </c>
      <c r="AM619" s="63">
        <f>VLOOKUP($AC619,pTRAIT!$A:$X,15,FALSE)</f>
        <v>0</v>
      </c>
      <c r="AN619" s="63">
        <f>VLOOKUP($AC619,pTRAIT!$A:$X,16,FALSE)</f>
        <v>0</v>
      </c>
      <c r="AO619" s="63">
        <f>VLOOKUP($AC619,pTRAIT!$A:$X,17,FALSE)</f>
        <v>0</v>
      </c>
      <c r="AP619" s="63">
        <f>VLOOKUP($AC619,pTRAIT!$A:$X,18,FALSE)</f>
        <v>0</v>
      </c>
      <c r="AQ619" s="63">
        <f>VLOOKUP($AC619,pTRAIT!$A:$X,19,FALSE)</f>
        <v>0</v>
      </c>
      <c r="AR619" s="63">
        <f>VLOOKUP($AC619,pTRAIT!$A:$X,20,FALSE)</f>
        <v>0</v>
      </c>
      <c r="AS619" s="63">
        <f>VLOOKUP($AC619,pTRAIT!$A:$X,21,FALSE)</f>
        <v>0</v>
      </c>
      <c r="AT619" s="63">
        <f>VLOOKUP($AC619,pTRAIT!$A:$X,22,FALSE)</f>
        <v>0</v>
      </c>
      <c r="AU619" s="63">
        <f>VLOOKUP($AC619,pTRAIT!$A:$X,23,FALSE)</f>
        <v>0</v>
      </c>
      <c r="AV619" s="63">
        <f>VLOOKUP($AC619,pTRAIT!$A:$X,24,FALSE)</f>
        <v>0</v>
      </c>
    </row>
    <row r="620" spans="1:48" ht="12" hidden="1" customHeight="1" x14ac:dyDescent="0.2">
      <c r="A620" s="32">
        <v>1074</v>
      </c>
      <c r="B620" s="33" t="s">
        <v>5</v>
      </c>
      <c r="C620" s="34">
        <v>1163</v>
      </c>
      <c r="D620" s="32" t="str">
        <f t="shared" si="9"/>
        <v>1074X1163</v>
      </c>
      <c r="E620" s="50" t="s">
        <v>1620</v>
      </c>
      <c r="F620" s="61" t="s">
        <v>2243</v>
      </c>
      <c r="G620" s="41" t="s">
        <v>43</v>
      </c>
      <c r="H620" s="38"/>
      <c r="I620" s="32">
        <v>1074</v>
      </c>
      <c r="J620" s="63">
        <f>VLOOKUP(I620,pTRAIT!A:B,2,FALSE)</f>
        <v>0</v>
      </c>
      <c r="K620" s="63" t="s">
        <v>2724</v>
      </c>
      <c r="L620" s="63"/>
      <c r="M620" s="63" t="s">
        <v>2437</v>
      </c>
      <c r="N620" s="63" t="s">
        <v>2730</v>
      </c>
      <c r="O620" s="63" t="s">
        <v>2431</v>
      </c>
      <c r="P620" s="63" t="s">
        <v>2732</v>
      </c>
      <c r="Q620" s="63" t="s">
        <v>2431</v>
      </c>
      <c r="R620" s="63" t="s">
        <v>2431</v>
      </c>
      <c r="S620" s="63" t="s">
        <v>2431</v>
      </c>
      <c r="T620" s="63" t="s">
        <v>2737</v>
      </c>
      <c r="U620" s="63" t="s">
        <v>2738</v>
      </c>
      <c r="V620" s="63" t="s">
        <v>2431</v>
      </c>
      <c r="W620" s="63" t="s">
        <v>2431</v>
      </c>
      <c r="X620" s="63" t="s">
        <v>2431</v>
      </c>
      <c r="Y620" s="63" t="s">
        <v>2740</v>
      </c>
      <c r="Z620" s="63"/>
      <c r="AA620" s="63" t="s">
        <v>2728</v>
      </c>
      <c r="AB620" s="63"/>
      <c r="AC620" s="34">
        <v>1163</v>
      </c>
      <c r="AD620" s="40" t="str">
        <f>VLOOKUP(AC620,pTRAIT!A:B,2,FALSE)</f>
        <v>EM5RTUeRo5So5;NST=X / EM5RTCM5So5Pu;NST=X</v>
      </c>
      <c r="AE620" s="63">
        <f>VLOOKUP($AC620,pTRAIT!$A:$X,7,FALSE)</f>
        <v>0</v>
      </c>
      <c r="AF620" s="63">
        <f>VLOOKUP($AC620,pTRAIT!$A:$X,8,FALSE)</f>
        <v>0</v>
      </c>
      <c r="AG620" s="63">
        <f>VLOOKUP($AC620,pTRAIT!$A:$X,9,FALSE)</f>
        <v>0</v>
      </c>
      <c r="AH620" s="63">
        <f>VLOOKUP($AC620,pTRAIT!$A:$X,10,FALSE)</f>
        <v>0</v>
      </c>
      <c r="AI620" s="63">
        <f>VLOOKUP($AC620,pTRAIT!$A:$X,11,FALSE)</f>
        <v>0</v>
      </c>
      <c r="AJ620" s="63">
        <f>VLOOKUP($AC620,pTRAIT!$A:$X,12,FALSE)</f>
        <v>0</v>
      </c>
      <c r="AK620" s="63">
        <f>VLOOKUP($AC620,pTRAIT!$A:$X,13,FALSE)</f>
        <v>0</v>
      </c>
      <c r="AL620" s="63">
        <f>VLOOKUP($AC620,pTRAIT!$A:$X,14,FALSE)</f>
        <v>0</v>
      </c>
      <c r="AM620" s="63">
        <f>VLOOKUP($AC620,pTRAIT!$A:$X,15,FALSE)</f>
        <v>0</v>
      </c>
      <c r="AN620" s="63">
        <f>VLOOKUP($AC620,pTRAIT!$A:$X,16,FALSE)</f>
        <v>0</v>
      </c>
      <c r="AO620" s="63">
        <f>VLOOKUP($AC620,pTRAIT!$A:$X,17,FALSE)</f>
        <v>0</v>
      </c>
      <c r="AP620" s="63">
        <f>VLOOKUP($AC620,pTRAIT!$A:$X,18,FALSE)</f>
        <v>0</v>
      </c>
      <c r="AQ620" s="63">
        <f>VLOOKUP($AC620,pTRAIT!$A:$X,19,FALSE)</f>
        <v>0</v>
      </c>
      <c r="AR620" s="63">
        <f>VLOOKUP($AC620,pTRAIT!$A:$X,20,FALSE)</f>
        <v>0</v>
      </c>
      <c r="AS620" s="63">
        <f>VLOOKUP($AC620,pTRAIT!$A:$X,21,FALSE)</f>
        <v>0</v>
      </c>
      <c r="AT620" s="63">
        <f>VLOOKUP($AC620,pTRAIT!$A:$X,22,FALSE)</f>
        <v>0</v>
      </c>
      <c r="AU620" s="63">
        <f>VLOOKUP($AC620,pTRAIT!$A:$X,23,FALSE)</f>
        <v>0</v>
      </c>
      <c r="AV620" s="63">
        <f>VLOOKUP($AC620,pTRAIT!$A:$X,24,FALSE)</f>
        <v>0</v>
      </c>
    </row>
    <row r="621" spans="1:48" ht="12" hidden="1" customHeight="1" x14ac:dyDescent="0.2">
      <c r="A621" s="32">
        <v>1074</v>
      </c>
      <c r="B621" s="33" t="s">
        <v>5</v>
      </c>
      <c r="C621" s="34">
        <v>1129</v>
      </c>
      <c r="D621" s="32" t="str">
        <f t="shared" si="9"/>
        <v>1074X1129</v>
      </c>
      <c r="E621" s="50" t="s">
        <v>1620</v>
      </c>
      <c r="F621" s="61" t="s">
        <v>2244</v>
      </c>
      <c r="G621" s="41" t="s">
        <v>43</v>
      </c>
      <c r="H621" s="38"/>
      <c r="I621" s="32">
        <v>1074</v>
      </c>
      <c r="J621" s="63">
        <f>VLOOKUP(I621,pTRAIT!A:B,2,FALSE)</f>
        <v>0</v>
      </c>
      <c r="K621" s="63" t="s">
        <v>2724</v>
      </c>
      <c r="L621" s="63"/>
      <c r="M621" s="63" t="s">
        <v>2437</v>
      </c>
      <c r="N621" s="63" t="s">
        <v>2730</v>
      </c>
      <c r="O621" s="63" t="s">
        <v>2431</v>
      </c>
      <c r="P621" s="63" t="s">
        <v>2732</v>
      </c>
      <c r="Q621" s="63" t="s">
        <v>2431</v>
      </c>
      <c r="R621" s="63" t="s">
        <v>2431</v>
      </c>
      <c r="S621" s="63" t="s">
        <v>2431</v>
      </c>
      <c r="T621" s="63" t="s">
        <v>2737</v>
      </c>
      <c r="U621" s="63" t="s">
        <v>2738</v>
      </c>
      <c r="V621" s="63" t="s">
        <v>2431</v>
      </c>
      <c r="W621" s="63" t="s">
        <v>2431</v>
      </c>
      <c r="X621" s="63" t="s">
        <v>2431</v>
      </c>
      <c r="Y621" s="63" t="s">
        <v>2740</v>
      </c>
      <c r="Z621" s="63"/>
      <c r="AA621" s="63" t="s">
        <v>2728</v>
      </c>
      <c r="AB621" s="63"/>
      <c r="AC621" s="34">
        <v>1129</v>
      </c>
      <c r="AD621" s="40" t="str">
        <f>VLOOKUP(AC621,pTRAIT!A:B,2,FALSE)</f>
        <v>EM5RTCM5(So5)Pu;NST=X / EM5RTCM5So5Pu;NST=X</v>
      </c>
      <c r="AE621" s="63">
        <f>VLOOKUP($AC621,pTRAIT!$A:$X,7,FALSE)</f>
        <v>0</v>
      </c>
      <c r="AF621" s="63">
        <f>VLOOKUP($AC621,pTRAIT!$A:$X,8,FALSE)</f>
        <v>0</v>
      </c>
      <c r="AG621" s="63">
        <f>VLOOKUP($AC621,pTRAIT!$A:$X,9,FALSE)</f>
        <v>0</v>
      </c>
      <c r="AH621" s="63">
        <f>VLOOKUP($AC621,pTRAIT!$A:$X,10,FALSE)</f>
        <v>0</v>
      </c>
      <c r="AI621" s="63">
        <f>VLOOKUP($AC621,pTRAIT!$A:$X,11,FALSE)</f>
        <v>0</v>
      </c>
      <c r="AJ621" s="63">
        <f>VLOOKUP($AC621,pTRAIT!$A:$X,12,FALSE)</f>
        <v>0</v>
      </c>
      <c r="AK621" s="63">
        <f>VLOOKUP($AC621,pTRAIT!$A:$X,13,FALSE)</f>
        <v>0</v>
      </c>
      <c r="AL621" s="63">
        <f>VLOOKUP($AC621,pTRAIT!$A:$X,14,FALSE)</f>
        <v>0</v>
      </c>
      <c r="AM621" s="63">
        <f>VLOOKUP($AC621,pTRAIT!$A:$X,15,FALSE)</f>
        <v>0</v>
      </c>
      <c r="AN621" s="63">
        <f>VLOOKUP($AC621,pTRAIT!$A:$X,16,FALSE)</f>
        <v>0</v>
      </c>
      <c r="AO621" s="63">
        <f>VLOOKUP($AC621,pTRAIT!$A:$X,17,FALSE)</f>
        <v>0</v>
      </c>
      <c r="AP621" s="63">
        <f>VLOOKUP($AC621,pTRAIT!$A:$X,18,FALSE)</f>
        <v>0</v>
      </c>
      <c r="AQ621" s="63">
        <f>VLOOKUP($AC621,pTRAIT!$A:$X,19,FALSE)</f>
        <v>0</v>
      </c>
      <c r="AR621" s="63">
        <f>VLOOKUP($AC621,pTRAIT!$A:$X,20,FALSE)</f>
        <v>0</v>
      </c>
      <c r="AS621" s="63">
        <f>VLOOKUP($AC621,pTRAIT!$A:$X,21,FALSE)</f>
        <v>0</v>
      </c>
      <c r="AT621" s="63">
        <f>VLOOKUP($AC621,pTRAIT!$A:$X,22,FALSE)</f>
        <v>0</v>
      </c>
      <c r="AU621" s="63">
        <f>VLOOKUP($AC621,pTRAIT!$A:$X,23,FALSE)</f>
        <v>0</v>
      </c>
      <c r="AV621" s="63">
        <f>VLOOKUP($AC621,pTRAIT!$A:$X,24,FALSE)</f>
        <v>0</v>
      </c>
    </row>
    <row r="622" spans="1:48" ht="12" hidden="1" customHeight="1" x14ac:dyDescent="0.2">
      <c r="A622" s="32">
        <v>1074</v>
      </c>
      <c r="B622" s="33" t="s">
        <v>5</v>
      </c>
      <c r="C622" s="34">
        <v>1199</v>
      </c>
      <c r="D622" s="32" t="str">
        <f t="shared" si="9"/>
        <v>1074X1199</v>
      </c>
      <c r="E622" s="50" t="s">
        <v>1620</v>
      </c>
      <c r="F622" s="61" t="s">
        <v>2245</v>
      </c>
      <c r="G622" s="41" t="s">
        <v>43</v>
      </c>
      <c r="H622" s="38"/>
      <c r="I622" s="32">
        <v>1074</v>
      </c>
      <c r="J622" s="63">
        <f>VLOOKUP(I622,pTRAIT!A:B,2,FALSE)</f>
        <v>0</v>
      </c>
      <c r="K622" s="63" t="s">
        <v>2724</v>
      </c>
      <c r="L622" s="63"/>
      <c r="M622" s="63" t="s">
        <v>2437</v>
      </c>
      <c r="N622" s="63" t="s">
        <v>2730</v>
      </c>
      <c r="O622" s="63" t="s">
        <v>2431</v>
      </c>
      <c r="P622" s="63" t="s">
        <v>2732</v>
      </c>
      <c r="Q622" s="63" t="s">
        <v>2431</v>
      </c>
      <c r="R622" s="63" t="s">
        <v>2431</v>
      </c>
      <c r="S622" s="63" t="s">
        <v>2431</v>
      </c>
      <c r="T622" s="63" t="s">
        <v>2737</v>
      </c>
      <c r="U622" s="63" t="s">
        <v>2738</v>
      </c>
      <c r="V622" s="63" t="s">
        <v>2431</v>
      </c>
      <c r="W622" s="63" t="s">
        <v>2431</v>
      </c>
      <c r="X622" s="63" t="s">
        <v>2431</v>
      </c>
      <c r="Y622" s="63" t="s">
        <v>2740</v>
      </c>
      <c r="Z622" s="63"/>
      <c r="AA622" s="63" t="s">
        <v>2728</v>
      </c>
      <c r="AB622" s="63"/>
      <c r="AC622" s="34">
        <v>1199</v>
      </c>
      <c r="AD622" s="40" t="str">
        <f>VLOOKUP(AC622,pTRAIT!A:B,2,FALSE)</f>
        <v>EM5RTCM5Pu;NST=X / EM5RTCM5So5Pu;NST=X</v>
      </c>
      <c r="AE622" s="63">
        <f>VLOOKUP($AC622,pTRAIT!$A:$X,7,FALSE)</f>
        <v>0</v>
      </c>
      <c r="AF622" s="63">
        <f>VLOOKUP($AC622,pTRAIT!$A:$X,8,FALSE)</f>
        <v>0</v>
      </c>
      <c r="AG622" s="63">
        <f>VLOOKUP($AC622,pTRAIT!$A:$X,9,FALSE)</f>
        <v>0</v>
      </c>
      <c r="AH622" s="63">
        <f>VLOOKUP($AC622,pTRAIT!$A:$X,10,FALSE)</f>
        <v>0</v>
      </c>
      <c r="AI622" s="63">
        <f>VLOOKUP($AC622,pTRAIT!$A:$X,11,FALSE)</f>
        <v>0</v>
      </c>
      <c r="AJ622" s="63">
        <f>VLOOKUP($AC622,pTRAIT!$A:$X,12,FALSE)</f>
        <v>0</v>
      </c>
      <c r="AK622" s="63">
        <f>VLOOKUP($AC622,pTRAIT!$A:$X,13,FALSE)</f>
        <v>0</v>
      </c>
      <c r="AL622" s="63">
        <f>VLOOKUP($AC622,pTRAIT!$A:$X,14,FALSE)</f>
        <v>0</v>
      </c>
      <c r="AM622" s="63">
        <f>VLOOKUP($AC622,pTRAIT!$A:$X,15,FALSE)</f>
        <v>0</v>
      </c>
      <c r="AN622" s="63">
        <f>VLOOKUP($AC622,pTRAIT!$A:$X,16,FALSE)</f>
        <v>0</v>
      </c>
      <c r="AO622" s="63">
        <f>VLOOKUP($AC622,pTRAIT!$A:$X,17,FALSE)</f>
        <v>0</v>
      </c>
      <c r="AP622" s="63">
        <f>VLOOKUP($AC622,pTRAIT!$A:$X,18,FALSE)</f>
        <v>0</v>
      </c>
      <c r="AQ622" s="63">
        <f>VLOOKUP($AC622,pTRAIT!$A:$X,19,FALSE)</f>
        <v>0</v>
      </c>
      <c r="AR622" s="63">
        <f>VLOOKUP($AC622,pTRAIT!$A:$X,20,FALSE)</f>
        <v>0</v>
      </c>
      <c r="AS622" s="63">
        <f>VLOOKUP($AC622,pTRAIT!$A:$X,21,FALSE)</f>
        <v>0</v>
      </c>
      <c r="AT622" s="63">
        <f>VLOOKUP($AC622,pTRAIT!$A:$X,22,FALSE)</f>
        <v>0</v>
      </c>
      <c r="AU622" s="63">
        <f>VLOOKUP($AC622,pTRAIT!$A:$X,23,FALSE)</f>
        <v>0</v>
      </c>
      <c r="AV622" s="63">
        <f>VLOOKUP($AC622,pTRAIT!$A:$X,24,FALSE)</f>
        <v>0</v>
      </c>
    </row>
    <row r="623" spans="1:48" ht="12" hidden="1" customHeight="1" x14ac:dyDescent="0.2">
      <c r="A623" s="32">
        <v>1074</v>
      </c>
      <c r="B623" s="33" t="s">
        <v>5</v>
      </c>
      <c r="C623" s="34">
        <v>1271</v>
      </c>
      <c r="D623" s="32" t="str">
        <f t="shared" si="9"/>
        <v>1074X1271</v>
      </c>
      <c r="E623" s="50" t="s">
        <v>1620</v>
      </c>
      <c r="F623" s="61" t="s">
        <v>2246</v>
      </c>
      <c r="G623" s="41" t="s">
        <v>43</v>
      </c>
      <c r="H623" s="38"/>
      <c r="I623" s="32">
        <v>1074</v>
      </c>
      <c r="J623" s="63">
        <f>VLOOKUP(I623,pTRAIT!A:B,2,FALSE)</f>
        <v>0</v>
      </c>
      <c r="K623" s="63" t="s">
        <v>2724</v>
      </c>
      <c r="L623" s="63"/>
      <c r="M623" s="63" t="s">
        <v>2437</v>
      </c>
      <c r="N623" s="63" t="s">
        <v>2730</v>
      </c>
      <c r="O623" s="63" t="s">
        <v>2431</v>
      </c>
      <c r="P623" s="63" t="s">
        <v>2732</v>
      </c>
      <c r="Q623" s="63" t="s">
        <v>2431</v>
      </c>
      <c r="R623" s="63" t="s">
        <v>2431</v>
      </c>
      <c r="S623" s="63" t="s">
        <v>2431</v>
      </c>
      <c r="T623" s="63" t="s">
        <v>2737</v>
      </c>
      <c r="U623" s="63" t="s">
        <v>2738</v>
      </c>
      <c r="V623" s="63" t="s">
        <v>2431</v>
      </c>
      <c r="W623" s="63" t="s">
        <v>2431</v>
      </c>
      <c r="X623" s="63" t="s">
        <v>2431</v>
      </c>
      <c r="Y623" s="63" t="s">
        <v>2740</v>
      </c>
      <c r="Z623" s="63"/>
      <c r="AA623" s="63" t="s">
        <v>2728</v>
      </c>
      <c r="AB623" s="63"/>
      <c r="AC623" s="34">
        <v>1271</v>
      </c>
      <c r="AD623" s="40" t="str">
        <f>VLOOKUP(AC623,pTRAIT!A:B,2,FALSE)</f>
        <v>EM5RTCM5Ro5So5Pu;NST=X / EM5RTCM5So5Pu;NST=X</v>
      </c>
      <c r="AE623" s="63">
        <f>VLOOKUP($AC623,pTRAIT!$A:$X,7,FALSE)</f>
        <v>0</v>
      </c>
      <c r="AF623" s="63">
        <f>VLOOKUP($AC623,pTRAIT!$A:$X,8,FALSE)</f>
        <v>0</v>
      </c>
      <c r="AG623" s="63">
        <f>VLOOKUP($AC623,pTRAIT!$A:$X,9,FALSE)</f>
        <v>0</v>
      </c>
      <c r="AH623" s="63">
        <f>VLOOKUP($AC623,pTRAIT!$A:$X,10,FALSE)</f>
        <v>0</v>
      </c>
      <c r="AI623" s="63">
        <f>VLOOKUP($AC623,pTRAIT!$A:$X,11,FALSE)</f>
        <v>0</v>
      </c>
      <c r="AJ623" s="63">
        <f>VLOOKUP($AC623,pTRAIT!$A:$X,12,FALSE)</f>
        <v>0</v>
      </c>
      <c r="AK623" s="63">
        <f>VLOOKUP($AC623,pTRAIT!$A:$X,13,FALSE)</f>
        <v>0</v>
      </c>
      <c r="AL623" s="63">
        <f>VLOOKUP($AC623,pTRAIT!$A:$X,14,FALSE)</f>
        <v>0</v>
      </c>
      <c r="AM623" s="63">
        <f>VLOOKUP($AC623,pTRAIT!$A:$X,15,FALSE)</f>
        <v>0</v>
      </c>
      <c r="AN623" s="63">
        <f>VLOOKUP($AC623,pTRAIT!$A:$X,16,FALSE)</f>
        <v>0</v>
      </c>
      <c r="AO623" s="63">
        <f>VLOOKUP($AC623,pTRAIT!$A:$X,17,FALSE)</f>
        <v>0</v>
      </c>
      <c r="AP623" s="63">
        <f>VLOOKUP($AC623,pTRAIT!$A:$X,18,FALSE)</f>
        <v>0</v>
      </c>
      <c r="AQ623" s="63">
        <f>VLOOKUP($AC623,pTRAIT!$A:$X,19,FALSE)</f>
        <v>0</v>
      </c>
      <c r="AR623" s="63">
        <f>VLOOKUP($AC623,pTRAIT!$A:$X,20,FALSE)</f>
        <v>0</v>
      </c>
      <c r="AS623" s="63">
        <f>VLOOKUP($AC623,pTRAIT!$A:$X,21,FALSE)</f>
        <v>0</v>
      </c>
      <c r="AT623" s="63">
        <f>VLOOKUP($AC623,pTRAIT!$A:$X,22,FALSE)</f>
        <v>0</v>
      </c>
      <c r="AU623" s="63">
        <f>VLOOKUP($AC623,pTRAIT!$A:$X,23,FALSE)</f>
        <v>0</v>
      </c>
      <c r="AV623" s="63">
        <f>VLOOKUP($AC623,pTRAIT!$A:$X,24,FALSE)</f>
        <v>0</v>
      </c>
    </row>
    <row r="624" spans="1:48" ht="12" hidden="1" customHeight="1" x14ac:dyDescent="0.2">
      <c r="A624" s="32">
        <v>1074</v>
      </c>
      <c r="B624" s="33" t="s">
        <v>5</v>
      </c>
      <c r="C624" s="34">
        <v>1347</v>
      </c>
      <c r="D624" s="32" t="str">
        <f t="shared" si="9"/>
        <v>1074X1347</v>
      </c>
      <c r="E624" s="50" t="s">
        <v>1620</v>
      </c>
      <c r="F624" s="61" t="s">
        <v>2247</v>
      </c>
      <c r="G624" s="41" t="s">
        <v>43</v>
      </c>
      <c r="H624" s="38"/>
      <c r="I624" s="32">
        <v>1074</v>
      </c>
      <c r="J624" s="63">
        <f>VLOOKUP(I624,pTRAIT!A:B,2,FALSE)</f>
        <v>0</v>
      </c>
      <c r="K624" s="63" t="s">
        <v>2724</v>
      </c>
      <c r="L624" s="63"/>
      <c r="M624" s="63" t="s">
        <v>2437</v>
      </c>
      <c r="N624" s="63" t="s">
        <v>2730</v>
      </c>
      <c r="O624" s="63" t="s">
        <v>2431</v>
      </c>
      <c r="P624" s="63" t="s">
        <v>2732</v>
      </c>
      <c r="Q624" s="63" t="s">
        <v>2431</v>
      </c>
      <c r="R624" s="63" t="s">
        <v>2431</v>
      </c>
      <c r="S624" s="63" t="s">
        <v>2431</v>
      </c>
      <c r="T624" s="63" t="s">
        <v>2737</v>
      </c>
      <c r="U624" s="63" t="s">
        <v>2738</v>
      </c>
      <c r="V624" s="63" t="s">
        <v>2431</v>
      </c>
      <c r="W624" s="63" t="s">
        <v>2431</v>
      </c>
      <c r="X624" s="63" t="s">
        <v>2431</v>
      </c>
      <c r="Y624" s="63" t="s">
        <v>2740</v>
      </c>
      <c r="Z624" s="63"/>
      <c r="AA624" s="63" t="s">
        <v>2728</v>
      </c>
      <c r="AB624" s="63"/>
      <c r="AC624" s="34">
        <v>1347</v>
      </c>
      <c r="AD624" s="40" t="str">
        <f>VLOOKUP(AC624,pTRAIT!A:B,2,FALSE)</f>
        <v>EM5RTCM5So5Pu;NST=X / EM5RTCM5So5Pu;NST=X</v>
      </c>
      <c r="AE624" s="63">
        <f>VLOOKUP($AC624,pTRAIT!$A:$X,7,FALSE)</f>
        <v>0</v>
      </c>
      <c r="AF624" s="63">
        <f>VLOOKUP($AC624,pTRAIT!$A:$X,8,FALSE)</f>
        <v>0</v>
      </c>
      <c r="AG624" s="63">
        <f>VLOOKUP($AC624,pTRAIT!$A:$X,9,FALSE)</f>
        <v>0</v>
      </c>
      <c r="AH624" s="63">
        <f>VLOOKUP($AC624,pTRAIT!$A:$X,10,FALSE)</f>
        <v>0</v>
      </c>
      <c r="AI624" s="63">
        <f>VLOOKUP($AC624,pTRAIT!$A:$X,11,FALSE)</f>
        <v>0</v>
      </c>
      <c r="AJ624" s="63">
        <f>VLOOKUP($AC624,pTRAIT!$A:$X,12,FALSE)</f>
        <v>0</v>
      </c>
      <c r="AK624" s="63">
        <f>VLOOKUP($AC624,pTRAIT!$A:$X,13,FALSE)</f>
        <v>0</v>
      </c>
      <c r="AL624" s="63">
        <f>VLOOKUP($AC624,pTRAIT!$A:$X,14,FALSE)</f>
        <v>0</v>
      </c>
      <c r="AM624" s="63">
        <f>VLOOKUP($AC624,pTRAIT!$A:$X,15,FALSE)</f>
        <v>0</v>
      </c>
      <c r="AN624" s="63">
        <f>VLOOKUP($AC624,pTRAIT!$A:$X,16,FALSE)</f>
        <v>0</v>
      </c>
      <c r="AO624" s="63">
        <f>VLOOKUP($AC624,pTRAIT!$A:$X,17,FALSE)</f>
        <v>0</v>
      </c>
      <c r="AP624" s="63">
        <f>VLOOKUP($AC624,pTRAIT!$A:$X,18,FALSE)</f>
        <v>0</v>
      </c>
      <c r="AQ624" s="63">
        <f>VLOOKUP($AC624,pTRAIT!$A:$X,19,FALSE)</f>
        <v>0</v>
      </c>
      <c r="AR624" s="63">
        <f>VLOOKUP($AC624,pTRAIT!$A:$X,20,FALSE)</f>
        <v>0</v>
      </c>
      <c r="AS624" s="63">
        <f>VLOOKUP($AC624,pTRAIT!$A:$X,21,FALSE)</f>
        <v>0</v>
      </c>
      <c r="AT624" s="63">
        <f>VLOOKUP($AC624,pTRAIT!$A:$X,22,FALSE)</f>
        <v>0</v>
      </c>
      <c r="AU624" s="63">
        <f>VLOOKUP($AC624,pTRAIT!$A:$X,23,FALSE)</f>
        <v>0</v>
      </c>
      <c r="AV624" s="63">
        <f>VLOOKUP($AC624,pTRAIT!$A:$X,24,FALSE)</f>
        <v>0</v>
      </c>
    </row>
    <row r="625" spans="1:48" ht="12" hidden="1" customHeight="1" x14ac:dyDescent="0.2">
      <c r="A625" s="32">
        <v>1074</v>
      </c>
      <c r="B625" s="33" t="s">
        <v>5</v>
      </c>
      <c r="C625" s="34">
        <v>1365</v>
      </c>
      <c r="D625" s="32" t="str">
        <f t="shared" si="9"/>
        <v>1074X1365</v>
      </c>
      <c r="E625" s="50" t="s">
        <v>1620</v>
      </c>
      <c r="F625" s="61" t="s">
        <v>2248</v>
      </c>
      <c r="G625" s="41" t="s">
        <v>43</v>
      </c>
      <c r="H625" s="38"/>
      <c r="I625" s="32">
        <v>1074</v>
      </c>
      <c r="J625" s="63">
        <f>VLOOKUP(I625,pTRAIT!A:B,2,FALSE)</f>
        <v>0</v>
      </c>
      <c r="K625" s="63" t="s">
        <v>2724</v>
      </c>
      <c r="L625" s="63"/>
      <c r="M625" s="63" t="s">
        <v>2437</v>
      </c>
      <c r="N625" s="63" t="s">
        <v>2730</v>
      </c>
      <c r="O625" s="63" t="s">
        <v>2431</v>
      </c>
      <c r="P625" s="63" t="s">
        <v>2732</v>
      </c>
      <c r="Q625" s="63" t="s">
        <v>2431</v>
      </c>
      <c r="R625" s="63" t="s">
        <v>2431</v>
      </c>
      <c r="S625" s="63" t="s">
        <v>2431</v>
      </c>
      <c r="T625" s="63" t="s">
        <v>2737</v>
      </c>
      <c r="U625" s="63" t="s">
        <v>2738</v>
      </c>
      <c r="V625" s="63" t="s">
        <v>2431</v>
      </c>
      <c r="W625" s="63" t="s">
        <v>2431</v>
      </c>
      <c r="X625" s="63" t="s">
        <v>2431</v>
      </c>
      <c r="Y625" s="63" t="s">
        <v>2740</v>
      </c>
      <c r="Z625" s="63"/>
      <c r="AA625" s="63" t="s">
        <v>2728</v>
      </c>
      <c r="AB625" s="63"/>
      <c r="AC625" s="34">
        <v>1365</v>
      </c>
      <c r="AD625" s="40" t="str">
        <f>VLOOKUP(AC625,pTRAIT!A:B,2,FALSE)</f>
        <v>EM5RTCM5So5Pu;NST=X / EM5RTCM5So5Pu;NST=X</v>
      </c>
      <c r="AE625" s="63">
        <f>VLOOKUP($AC625,pTRAIT!$A:$X,7,FALSE)</f>
        <v>0</v>
      </c>
      <c r="AF625" s="63">
        <f>VLOOKUP($AC625,pTRAIT!$A:$X,8,FALSE)</f>
        <v>0</v>
      </c>
      <c r="AG625" s="63">
        <f>VLOOKUP($AC625,pTRAIT!$A:$X,9,FALSE)</f>
        <v>0</v>
      </c>
      <c r="AH625" s="63">
        <f>VLOOKUP($AC625,pTRAIT!$A:$X,10,FALSE)</f>
        <v>0</v>
      </c>
      <c r="AI625" s="63">
        <f>VLOOKUP($AC625,pTRAIT!$A:$X,11,FALSE)</f>
        <v>0</v>
      </c>
      <c r="AJ625" s="63">
        <f>VLOOKUP($AC625,pTRAIT!$A:$X,12,FALSE)</f>
        <v>0</v>
      </c>
      <c r="AK625" s="63">
        <f>VLOOKUP($AC625,pTRAIT!$A:$X,13,FALSE)</f>
        <v>0</v>
      </c>
      <c r="AL625" s="63">
        <f>VLOOKUP($AC625,pTRAIT!$A:$X,14,FALSE)</f>
        <v>0</v>
      </c>
      <c r="AM625" s="63">
        <f>VLOOKUP($AC625,pTRAIT!$A:$X,15,FALSE)</f>
        <v>0</v>
      </c>
      <c r="AN625" s="63">
        <f>VLOOKUP($AC625,pTRAIT!$A:$X,16,FALSE)</f>
        <v>0</v>
      </c>
      <c r="AO625" s="63">
        <f>VLOOKUP($AC625,pTRAIT!$A:$X,17,FALSE)</f>
        <v>0</v>
      </c>
      <c r="AP625" s="63">
        <f>VLOOKUP($AC625,pTRAIT!$A:$X,18,FALSE)</f>
        <v>0</v>
      </c>
      <c r="AQ625" s="63">
        <f>VLOOKUP($AC625,pTRAIT!$A:$X,19,FALSE)</f>
        <v>0</v>
      </c>
      <c r="AR625" s="63">
        <f>VLOOKUP($AC625,pTRAIT!$A:$X,20,FALSE)</f>
        <v>0</v>
      </c>
      <c r="AS625" s="63">
        <f>VLOOKUP($AC625,pTRAIT!$A:$X,21,FALSE)</f>
        <v>0</v>
      </c>
      <c r="AT625" s="63">
        <f>VLOOKUP($AC625,pTRAIT!$A:$X,22,FALSE)</f>
        <v>0</v>
      </c>
      <c r="AU625" s="63">
        <f>VLOOKUP($AC625,pTRAIT!$A:$X,23,FALSE)</f>
        <v>0</v>
      </c>
      <c r="AV625" s="63">
        <f>VLOOKUP($AC625,pTRAIT!$A:$X,24,FALSE)</f>
        <v>0</v>
      </c>
    </row>
    <row r="626" spans="1:48" ht="12" hidden="1" customHeight="1" x14ac:dyDescent="0.2">
      <c r="A626" s="32">
        <v>1075</v>
      </c>
      <c r="B626" s="33" t="s">
        <v>5</v>
      </c>
      <c r="C626" s="34">
        <v>325</v>
      </c>
      <c r="D626" s="32" t="str">
        <f t="shared" si="9"/>
        <v>1075X325</v>
      </c>
      <c r="E626" s="51" t="s">
        <v>1621</v>
      </c>
      <c r="F626" s="61" t="s">
        <v>2249</v>
      </c>
      <c r="G626" s="41" t="s">
        <v>43</v>
      </c>
      <c r="H626" s="38"/>
      <c r="I626" s="32">
        <v>1075</v>
      </c>
      <c r="J626" s="63">
        <f>VLOOKUP(I626,pTRAIT!A:B,2,FALSE)</f>
        <v>0</v>
      </c>
      <c r="K626" s="63" t="s">
        <v>2724</v>
      </c>
      <c r="L626" s="63"/>
      <c r="M626" s="63" t="s">
        <v>2437</v>
      </c>
      <c r="N626" s="63" t="s">
        <v>2730</v>
      </c>
      <c r="O626" s="63" t="s">
        <v>2431</v>
      </c>
      <c r="P626" s="63" t="s">
        <v>2732</v>
      </c>
      <c r="Q626" s="63" t="s">
        <v>2431</v>
      </c>
      <c r="R626" s="63" t="s">
        <v>2431</v>
      </c>
      <c r="S626" s="63" t="s">
        <v>2431</v>
      </c>
      <c r="T626" s="63" t="s">
        <v>2737</v>
      </c>
      <c r="U626" s="63" t="s">
        <v>2738</v>
      </c>
      <c r="V626" s="63" t="s">
        <v>2431</v>
      </c>
      <c r="W626" s="63" t="s">
        <v>2431</v>
      </c>
      <c r="X626" s="63" t="s">
        <v>2431</v>
      </c>
      <c r="Y626" s="63" t="s">
        <v>2740</v>
      </c>
      <c r="Z626" s="63"/>
      <c r="AA626" s="63" t="s">
        <v>2728</v>
      </c>
      <c r="AB626" s="63"/>
      <c r="AC626" s="34">
        <v>325</v>
      </c>
      <c r="AD626" s="40" t="str">
        <f>VLOOKUP(AC626,pTRAIT!A:B,2,FALSE)</f>
        <v>EM5RTUeRo5So5;NST=X / EM5RTCM5So5Pu;NST=X</v>
      </c>
      <c r="AE626" s="63">
        <f>VLOOKUP($AC626,pTRAIT!$A:$X,7,FALSE)</f>
        <v>0</v>
      </c>
      <c r="AF626" s="63">
        <f>VLOOKUP($AC626,pTRAIT!$A:$X,8,FALSE)</f>
        <v>0</v>
      </c>
      <c r="AG626" s="63">
        <f>VLOOKUP($AC626,pTRAIT!$A:$X,9,FALSE)</f>
        <v>0</v>
      </c>
      <c r="AH626" s="63">
        <f>VLOOKUP($AC626,pTRAIT!$A:$X,10,FALSE)</f>
        <v>0</v>
      </c>
      <c r="AI626" s="63">
        <f>VLOOKUP($AC626,pTRAIT!$A:$X,11,FALSE)</f>
        <v>0</v>
      </c>
      <c r="AJ626" s="63">
        <f>VLOOKUP($AC626,pTRAIT!$A:$X,12,FALSE)</f>
        <v>0</v>
      </c>
      <c r="AK626" s="63">
        <f>VLOOKUP($AC626,pTRAIT!$A:$X,13,FALSE)</f>
        <v>0</v>
      </c>
      <c r="AL626" s="63">
        <f>VLOOKUP($AC626,pTRAIT!$A:$X,14,FALSE)</f>
        <v>0</v>
      </c>
      <c r="AM626" s="63">
        <f>VLOOKUP($AC626,pTRAIT!$A:$X,15,FALSE)</f>
        <v>0</v>
      </c>
      <c r="AN626" s="63">
        <f>VLOOKUP($AC626,pTRAIT!$A:$X,16,FALSE)</f>
        <v>0</v>
      </c>
      <c r="AO626" s="63">
        <f>VLOOKUP($AC626,pTRAIT!$A:$X,17,FALSE)</f>
        <v>0</v>
      </c>
      <c r="AP626" s="63">
        <f>VLOOKUP($AC626,pTRAIT!$A:$X,18,FALSE)</f>
        <v>0</v>
      </c>
      <c r="AQ626" s="63">
        <f>VLOOKUP($AC626,pTRAIT!$A:$X,19,FALSE)</f>
        <v>0</v>
      </c>
      <c r="AR626" s="63">
        <f>VLOOKUP($AC626,pTRAIT!$A:$X,20,FALSE)</f>
        <v>0</v>
      </c>
      <c r="AS626" s="63">
        <f>VLOOKUP($AC626,pTRAIT!$A:$X,21,FALSE)</f>
        <v>0</v>
      </c>
      <c r="AT626" s="63">
        <f>VLOOKUP($AC626,pTRAIT!$A:$X,22,FALSE)</f>
        <v>0</v>
      </c>
      <c r="AU626" s="63">
        <f>VLOOKUP($AC626,pTRAIT!$A:$X,23,FALSE)</f>
        <v>0</v>
      </c>
      <c r="AV626" s="63">
        <f>VLOOKUP($AC626,pTRAIT!$A:$X,24,FALSE)</f>
        <v>0</v>
      </c>
    </row>
    <row r="627" spans="1:48" ht="12" hidden="1" customHeight="1" x14ac:dyDescent="0.2">
      <c r="A627" s="32">
        <v>1075</v>
      </c>
      <c r="B627" s="33" t="s">
        <v>5</v>
      </c>
      <c r="C627" s="34">
        <v>428</v>
      </c>
      <c r="D627" s="32" t="str">
        <f t="shared" si="9"/>
        <v>1075X428</v>
      </c>
      <c r="E627" s="51" t="s">
        <v>1621</v>
      </c>
      <c r="F627" s="61" t="s">
        <v>2250</v>
      </c>
      <c r="G627" s="41" t="s">
        <v>43</v>
      </c>
      <c r="H627" s="38"/>
      <c r="I627" s="32">
        <v>1075</v>
      </c>
      <c r="J627" s="63">
        <f>VLOOKUP(I627,pTRAIT!A:B,2,FALSE)</f>
        <v>0</v>
      </c>
      <c r="K627" s="63" t="s">
        <v>2724</v>
      </c>
      <c r="L627" s="63"/>
      <c r="M627" s="63" t="s">
        <v>2437</v>
      </c>
      <c r="N627" s="63" t="s">
        <v>2730</v>
      </c>
      <c r="O627" s="63" t="s">
        <v>2431</v>
      </c>
      <c r="P627" s="63" t="s">
        <v>2732</v>
      </c>
      <c r="Q627" s="63" t="s">
        <v>2431</v>
      </c>
      <c r="R627" s="63" t="s">
        <v>2431</v>
      </c>
      <c r="S627" s="63" t="s">
        <v>2431</v>
      </c>
      <c r="T627" s="63" t="s">
        <v>2737</v>
      </c>
      <c r="U627" s="63" t="s">
        <v>2738</v>
      </c>
      <c r="V627" s="63" t="s">
        <v>2431</v>
      </c>
      <c r="W627" s="63" t="s">
        <v>2431</v>
      </c>
      <c r="X627" s="63" t="s">
        <v>2431</v>
      </c>
      <c r="Y627" s="63" t="s">
        <v>2740</v>
      </c>
      <c r="Z627" s="63"/>
      <c r="AA627" s="63" t="s">
        <v>2728</v>
      </c>
      <c r="AB627" s="63"/>
      <c r="AC627" s="34">
        <v>428</v>
      </c>
      <c r="AD627" s="40" t="str">
        <f>VLOOKUP(AC627,pTRAIT!A:B,2,FALSE)</f>
        <v>EM5RTUeRo5So5;NST=X / EM5RTCM5So5Pu;NST=X</v>
      </c>
      <c r="AE627" s="63">
        <f>VLOOKUP($AC627,pTRAIT!$A:$X,7,FALSE)</f>
        <v>0</v>
      </c>
      <c r="AF627" s="63">
        <f>VLOOKUP($AC627,pTRAIT!$A:$X,8,FALSE)</f>
        <v>0</v>
      </c>
      <c r="AG627" s="63">
        <f>VLOOKUP($AC627,pTRAIT!$A:$X,9,FALSE)</f>
        <v>0</v>
      </c>
      <c r="AH627" s="63">
        <f>VLOOKUP($AC627,pTRAIT!$A:$X,10,FALSE)</f>
        <v>0</v>
      </c>
      <c r="AI627" s="63">
        <f>VLOOKUP($AC627,pTRAIT!$A:$X,11,FALSE)</f>
        <v>0</v>
      </c>
      <c r="AJ627" s="63">
        <f>VLOOKUP($AC627,pTRAIT!$A:$X,12,FALSE)</f>
        <v>0</v>
      </c>
      <c r="AK627" s="63">
        <f>VLOOKUP($AC627,pTRAIT!$A:$X,13,FALSE)</f>
        <v>0</v>
      </c>
      <c r="AL627" s="63">
        <f>VLOOKUP($AC627,pTRAIT!$A:$X,14,FALSE)</f>
        <v>0</v>
      </c>
      <c r="AM627" s="63">
        <f>VLOOKUP($AC627,pTRAIT!$A:$X,15,FALSE)</f>
        <v>0</v>
      </c>
      <c r="AN627" s="63">
        <f>VLOOKUP($AC627,pTRAIT!$A:$X,16,FALSE)</f>
        <v>0</v>
      </c>
      <c r="AO627" s="63">
        <f>VLOOKUP($AC627,pTRAIT!$A:$X,17,FALSE)</f>
        <v>0</v>
      </c>
      <c r="AP627" s="63">
        <f>VLOOKUP($AC627,pTRAIT!$A:$X,18,FALSE)</f>
        <v>0</v>
      </c>
      <c r="AQ627" s="63">
        <f>VLOOKUP($AC627,pTRAIT!$A:$X,19,FALSE)</f>
        <v>0</v>
      </c>
      <c r="AR627" s="63">
        <f>VLOOKUP($AC627,pTRAIT!$A:$X,20,FALSE)</f>
        <v>0</v>
      </c>
      <c r="AS627" s="63">
        <f>VLOOKUP($AC627,pTRAIT!$A:$X,21,FALSE)</f>
        <v>0</v>
      </c>
      <c r="AT627" s="63">
        <f>VLOOKUP($AC627,pTRAIT!$A:$X,22,FALSE)</f>
        <v>0</v>
      </c>
      <c r="AU627" s="63">
        <f>VLOOKUP($AC627,pTRAIT!$A:$X,23,FALSE)</f>
        <v>0</v>
      </c>
      <c r="AV627" s="63">
        <f>VLOOKUP($AC627,pTRAIT!$A:$X,24,FALSE)</f>
        <v>0</v>
      </c>
    </row>
    <row r="628" spans="1:48" ht="12" hidden="1" customHeight="1" x14ac:dyDescent="0.2">
      <c r="A628" s="32">
        <v>1075</v>
      </c>
      <c r="B628" s="33" t="s">
        <v>5</v>
      </c>
      <c r="C628" s="34">
        <v>1130</v>
      </c>
      <c r="D628" s="32" t="str">
        <f t="shared" si="9"/>
        <v>1075X1130</v>
      </c>
      <c r="E628" s="50" t="s">
        <v>1620</v>
      </c>
      <c r="F628" s="61" t="s">
        <v>2251</v>
      </c>
      <c r="G628" s="41" t="s">
        <v>43</v>
      </c>
      <c r="H628" s="38"/>
      <c r="I628" s="32">
        <v>1075</v>
      </c>
      <c r="J628" s="63">
        <f>VLOOKUP(I628,pTRAIT!A:B,2,FALSE)</f>
        <v>0</v>
      </c>
      <c r="K628" s="63" t="s">
        <v>2724</v>
      </c>
      <c r="L628" s="63"/>
      <c r="M628" s="63" t="s">
        <v>2437</v>
      </c>
      <c r="N628" s="63" t="s">
        <v>2730</v>
      </c>
      <c r="O628" s="63" t="s">
        <v>2431</v>
      </c>
      <c r="P628" s="63" t="s">
        <v>2732</v>
      </c>
      <c r="Q628" s="63" t="s">
        <v>2431</v>
      </c>
      <c r="R628" s="63" t="s">
        <v>2431</v>
      </c>
      <c r="S628" s="63" t="s">
        <v>2431</v>
      </c>
      <c r="T628" s="63" t="s">
        <v>2737</v>
      </c>
      <c r="U628" s="63" t="s">
        <v>2738</v>
      </c>
      <c r="V628" s="63" t="s">
        <v>2431</v>
      </c>
      <c r="W628" s="63" t="s">
        <v>2431</v>
      </c>
      <c r="X628" s="63" t="s">
        <v>2431</v>
      </c>
      <c r="Y628" s="63" t="s">
        <v>2740</v>
      </c>
      <c r="Z628" s="63"/>
      <c r="AA628" s="63" t="s">
        <v>2728</v>
      </c>
      <c r="AB628" s="63"/>
      <c r="AC628" s="34">
        <v>1130</v>
      </c>
      <c r="AD628" s="40" t="str">
        <f>VLOOKUP(AC628,pTRAIT!A:B,2,FALSE)</f>
        <v>EM5RTCM5(So5)Pu;NST=X / EM5RTCM5So5Pu;NST=X</v>
      </c>
      <c r="AE628" s="63">
        <f>VLOOKUP($AC628,pTRAIT!$A:$X,7,FALSE)</f>
        <v>0</v>
      </c>
      <c r="AF628" s="63">
        <f>VLOOKUP($AC628,pTRAIT!$A:$X,8,FALSE)</f>
        <v>0</v>
      </c>
      <c r="AG628" s="63">
        <f>VLOOKUP($AC628,pTRAIT!$A:$X,9,FALSE)</f>
        <v>0</v>
      </c>
      <c r="AH628" s="63">
        <f>VLOOKUP($AC628,pTRAIT!$A:$X,10,FALSE)</f>
        <v>0</v>
      </c>
      <c r="AI628" s="63">
        <f>VLOOKUP($AC628,pTRAIT!$A:$X,11,FALSE)</f>
        <v>0</v>
      </c>
      <c r="AJ628" s="63">
        <f>VLOOKUP($AC628,pTRAIT!$A:$X,12,FALSE)</f>
        <v>0</v>
      </c>
      <c r="AK628" s="63">
        <f>VLOOKUP($AC628,pTRAIT!$A:$X,13,FALSE)</f>
        <v>0</v>
      </c>
      <c r="AL628" s="63">
        <f>VLOOKUP($AC628,pTRAIT!$A:$X,14,FALSE)</f>
        <v>0</v>
      </c>
      <c r="AM628" s="63">
        <f>VLOOKUP($AC628,pTRAIT!$A:$X,15,FALSE)</f>
        <v>0</v>
      </c>
      <c r="AN628" s="63">
        <f>VLOOKUP($AC628,pTRAIT!$A:$X,16,FALSE)</f>
        <v>0</v>
      </c>
      <c r="AO628" s="63">
        <f>VLOOKUP($AC628,pTRAIT!$A:$X,17,FALSE)</f>
        <v>0</v>
      </c>
      <c r="AP628" s="63">
        <f>VLOOKUP($AC628,pTRAIT!$A:$X,18,FALSE)</f>
        <v>0</v>
      </c>
      <c r="AQ628" s="63">
        <f>VLOOKUP($AC628,pTRAIT!$A:$X,19,FALSE)</f>
        <v>0</v>
      </c>
      <c r="AR628" s="63">
        <f>VLOOKUP($AC628,pTRAIT!$A:$X,20,FALSE)</f>
        <v>0</v>
      </c>
      <c r="AS628" s="63">
        <f>VLOOKUP($AC628,pTRAIT!$A:$X,21,FALSE)</f>
        <v>0</v>
      </c>
      <c r="AT628" s="63">
        <f>VLOOKUP($AC628,pTRAIT!$A:$X,22,FALSE)</f>
        <v>0</v>
      </c>
      <c r="AU628" s="63">
        <f>VLOOKUP($AC628,pTRAIT!$A:$X,23,FALSE)</f>
        <v>0</v>
      </c>
      <c r="AV628" s="63">
        <f>VLOOKUP($AC628,pTRAIT!$A:$X,24,FALSE)</f>
        <v>0</v>
      </c>
    </row>
    <row r="629" spans="1:48" ht="12" hidden="1" customHeight="1" x14ac:dyDescent="0.2">
      <c r="A629" s="32">
        <v>1075</v>
      </c>
      <c r="B629" s="33" t="s">
        <v>5</v>
      </c>
      <c r="C629" s="34">
        <v>1164</v>
      </c>
      <c r="D629" s="32" t="str">
        <f t="shared" si="9"/>
        <v>1075X1164</v>
      </c>
      <c r="E629" s="50" t="s">
        <v>1620</v>
      </c>
      <c r="F629" s="61" t="s">
        <v>2252</v>
      </c>
      <c r="G629" s="41" t="s">
        <v>43</v>
      </c>
      <c r="H629" s="38"/>
      <c r="I629" s="32">
        <v>1075</v>
      </c>
      <c r="J629" s="63">
        <f>VLOOKUP(I629,pTRAIT!A:B,2,FALSE)</f>
        <v>0</v>
      </c>
      <c r="K629" s="63" t="s">
        <v>2724</v>
      </c>
      <c r="L629" s="63"/>
      <c r="M629" s="63" t="s">
        <v>2437</v>
      </c>
      <c r="N629" s="63" t="s">
        <v>2730</v>
      </c>
      <c r="O629" s="63" t="s">
        <v>2431</v>
      </c>
      <c r="P629" s="63" t="s">
        <v>2732</v>
      </c>
      <c r="Q629" s="63" t="s">
        <v>2431</v>
      </c>
      <c r="R629" s="63" t="s">
        <v>2431</v>
      </c>
      <c r="S629" s="63" t="s">
        <v>2431</v>
      </c>
      <c r="T629" s="63" t="s">
        <v>2737</v>
      </c>
      <c r="U629" s="63" t="s">
        <v>2738</v>
      </c>
      <c r="V629" s="63" t="s">
        <v>2431</v>
      </c>
      <c r="W629" s="63" t="s">
        <v>2431</v>
      </c>
      <c r="X629" s="63" t="s">
        <v>2431</v>
      </c>
      <c r="Y629" s="63" t="s">
        <v>2740</v>
      </c>
      <c r="Z629" s="63"/>
      <c r="AA629" s="63" t="s">
        <v>2728</v>
      </c>
      <c r="AB629" s="63"/>
      <c r="AC629" s="34">
        <v>1164</v>
      </c>
      <c r="AD629" s="40" t="str">
        <f>VLOOKUP(AC629,pTRAIT!A:B,2,FALSE)</f>
        <v>EM5RTUeRo5So5;NST=X / EM5RTCM5So5Pu;NST=X</v>
      </c>
      <c r="AE629" s="63">
        <f>VLOOKUP($AC629,pTRAIT!$A:$X,7,FALSE)</f>
        <v>0</v>
      </c>
      <c r="AF629" s="63">
        <f>VLOOKUP($AC629,pTRAIT!$A:$X,8,FALSE)</f>
        <v>0</v>
      </c>
      <c r="AG629" s="63">
        <f>VLOOKUP($AC629,pTRAIT!$A:$X,9,FALSE)</f>
        <v>0</v>
      </c>
      <c r="AH629" s="63">
        <f>VLOOKUP($AC629,pTRAIT!$A:$X,10,FALSE)</f>
        <v>0</v>
      </c>
      <c r="AI629" s="63">
        <f>VLOOKUP($AC629,pTRAIT!$A:$X,11,FALSE)</f>
        <v>0</v>
      </c>
      <c r="AJ629" s="63">
        <f>VLOOKUP($AC629,pTRAIT!$A:$X,12,FALSE)</f>
        <v>0</v>
      </c>
      <c r="AK629" s="63">
        <f>VLOOKUP($AC629,pTRAIT!$A:$X,13,FALSE)</f>
        <v>0</v>
      </c>
      <c r="AL629" s="63">
        <f>VLOOKUP($AC629,pTRAIT!$A:$X,14,FALSE)</f>
        <v>0</v>
      </c>
      <c r="AM629" s="63">
        <f>VLOOKUP($AC629,pTRAIT!$A:$X,15,FALSE)</f>
        <v>0</v>
      </c>
      <c r="AN629" s="63">
        <f>VLOOKUP($AC629,pTRAIT!$A:$X,16,FALSE)</f>
        <v>0</v>
      </c>
      <c r="AO629" s="63">
        <f>VLOOKUP($AC629,pTRAIT!$A:$X,17,FALSE)</f>
        <v>0</v>
      </c>
      <c r="AP629" s="63">
        <f>VLOOKUP($AC629,pTRAIT!$A:$X,18,FALSE)</f>
        <v>0</v>
      </c>
      <c r="AQ629" s="63">
        <f>VLOOKUP($AC629,pTRAIT!$A:$X,19,FALSE)</f>
        <v>0</v>
      </c>
      <c r="AR629" s="63">
        <f>VLOOKUP($AC629,pTRAIT!$A:$X,20,FALSE)</f>
        <v>0</v>
      </c>
      <c r="AS629" s="63">
        <f>VLOOKUP($AC629,pTRAIT!$A:$X,21,FALSE)</f>
        <v>0</v>
      </c>
      <c r="AT629" s="63">
        <f>VLOOKUP($AC629,pTRAIT!$A:$X,22,FALSE)</f>
        <v>0</v>
      </c>
      <c r="AU629" s="63">
        <f>VLOOKUP($AC629,pTRAIT!$A:$X,23,FALSE)</f>
        <v>0</v>
      </c>
      <c r="AV629" s="63">
        <f>VLOOKUP($AC629,pTRAIT!$A:$X,24,FALSE)</f>
        <v>0</v>
      </c>
    </row>
    <row r="630" spans="1:48" ht="12" hidden="1" customHeight="1" x14ac:dyDescent="0.2">
      <c r="A630" s="32">
        <v>1075</v>
      </c>
      <c r="B630" s="33" t="s">
        <v>5</v>
      </c>
      <c r="C630" s="34">
        <v>1200</v>
      </c>
      <c r="D630" s="32" t="str">
        <f t="shared" si="9"/>
        <v>1075X1200</v>
      </c>
      <c r="E630" s="50" t="s">
        <v>1620</v>
      </c>
      <c r="F630" s="61" t="s">
        <v>2253</v>
      </c>
      <c r="G630" s="41" t="s">
        <v>43</v>
      </c>
      <c r="H630" s="38"/>
      <c r="I630" s="32">
        <v>1075</v>
      </c>
      <c r="J630" s="63">
        <f>VLOOKUP(I630,pTRAIT!A:B,2,FALSE)</f>
        <v>0</v>
      </c>
      <c r="K630" s="63" t="s">
        <v>2724</v>
      </c>
      <c r="L630" s="63"/>
      <c r="M630" s="63" t="s">
        <v>2437</v>
      </c>
      <c r="N630" s="63" t="s">
        <v>2730</v>
      </c>
      <c r="O630" s="63" t="s">
        <v>2431</v>
      </c>
      <c r="P630" s="63" t="s">
        <v>2732</v>
      </c>
      <c r="Q630" s="63" t="s">
        <v>2431</v>
      </c>
      <c r="R630" s="63" t="s">
        <v>2431</v>
      </c>
      <c r="S630" s="63" t="s">
        <v>2431</v>
      </c>
      <c r="T630" s="63" t="s">
        <v>2737</v>
      </c>
      <c r="U630" s="63" t="s">
        <v>2738</v>
      </c>
      <c r="V630" s="63" t="s">
        <v>2431</v>
      </c>
      <c r="W630" s="63" t="s">
        <v>2431</v>
      </c>
      <c r="X630" s="63" t="s">
        <v>2431</v>
      </c>
      <c r="Y630" s="63" t="s">
        <v>2740</v>
      </c>
      <c r="Z630" s="63"/>
      <c r="AA630" s="63" t="s">
        <v>2728</v>
      </c>
      <c r="AB630" s="63"/>
      <c r="AC630" s="34">
        <v>1200</v>
      </c>
      <c r="AD630" s="40" t="str">
        <f>VLOOKUP(AC630,pTRAIT!A:B,2,FALSE)</f>
        <v>EM5RTCM5Pu;NST=X / EM5RTCM5So5Pu;NST=X</v>
      </c>
      <c r="AE630" s="63">
        <f>VLOOKUP($AC630,pTRAIT!$A:$X,7,FALSE)</f>
        <v>0</v>
      </c>
      <c r="AF630" s="63">
        <f>VLOOKUP($AC630,pTRAIT!$A:$X,8,FALSE)</f>
        <v>0</v>
      </c>
      <c r="AG630" s="63">
        <f>VLOOKUP($AC630,pTRAIT!$A:$X,9,FALSE)</f>
        <v>0</v>
      </c>
      <c r="AH630" s="63">
        <f>VLOOKUP($AC630,pTRAIT!$A:$X,10,FALSE)</f>
        <v>0</v>
      </c>
      <c r="AI630" s="63">
        <f>VLOOKUP($AC630,pTRAIT!$A:$X,11,FALSE)</f>
        <v>0</v>
      </c>
      <c r="AJ630" s="63">
        <f>VLOOKUP($AC630,pTRAIT!$A:$X,12,FALSE)</f>
        <v>0</v>
      </c>
      <c r="AK630" s="63">
        <f>VLOOKUP($AC630,pTRAIT!$A:$X,13,FALSE)</f>
        <v>0</v>
      </c>
      <c r="AL630" s="63">
        <f>VLOOKUP($AC630,pTRAIT!$A:$X,14,FALSE)</f>
        <v>0</v>
      </c>
      <c r="AM630" s="63">
        <f>VLOOKUP($AC630,pTRAIT!$A:$X,15,FALSE)</f>
        <v>0</v>
      </c>
      <c r="AN630" s="63">
        <f>VLOOKUP($AC630,pTRAIT!$A:$X,16,FALSE)</f>
        <v>0</v>
      </c>
      <c r="AO630" s="63">
        <f>VLOOKUP($AC630,pTRAIT!$A:$X,17,FALSE)</f>
        <v>0</v>
      </c>
      <c r="AP630" s="63">
        <f>VLOOKUP($AC630,pTRAIT!$A:$X,18,FALSE)</f>
        <v>0</v>
      </c>
      <c r="AQ630" s="63">
        <f>VLOOKUP($AC630,pTRAIT!$A:$X,19,FALSE)</f>
        <v>0</v>
      </c>
      <c r="AR630" s="63">
        <f>VLOOKUP($AC630,pTRAIT!$A:$X,20,FALSE)</f>
        <v>0</v>
      </c>
      <c r="AS630" s="63">
        <f>VLOOKUP($AC630,pTRAIT!$A:$X,21,FALSE)</f>
        <v>0</v>
      </c>
      <c r="AT630" s="63">
        <f>VLOOKUP($AC630,pTRAIT!$A:$X,22,FALSE)</f>
        <v>0</v>
      </c>
      <c r="AU630" s="63">
        <f>VLOOKUP($AC630,pTRAIT!$A:$X,23,FALSE)</f>
        <v>0</v>
      </c>
      <c r="AV630" s="63">
        <f>VLOOKUP($AC630,pTRAIT!$A:$X,24,FALSE)</f>
        <v>0</v>
      </c>
    </row>
    <row r="631" spans="1:48" ht="12" hidden="1" customHeight="1" x14ac:dyDescent="0.2">
      <c r="A631" s="32">
        <v>1075</v>
      </c>
      <c r="B631" s="33" t="s">
        <v>5</v>
      </c>
      <c r="C631" s="34">
        <v>1232</v>
      </c>
      <c r="D631" s="32" t="str">
        <f t="shared" si="9"/>
        <v>1075X1232</v>
      </c>
      <c r="E631" s="50" t="s">
        <v>1620</v>
      </c>
      <c r="F631" s="61" t="s">
        <v>2254</v>
      </c>
      <c r="G631" s="41" t="s">
        <v>43</v>
      </c>
      <c r="H631" s="38"/>
      <c r="I631" s="32">
        <v>1075</v>
      </c>
      <c r="J631" s="63">
        <f>VLOOKUP(I631,pTRAIT!A:B,2,FALSE)</f>
        <v>0</v>
      </c>
      <c r="K631" s="63" t="s">
        <v>2724</v>
      </c>
      <c r="L631" s="63"/>
      <c r="M631" s="63" t="s">
        <v>2437</v>
      </c>
      <c r="N631" s="63" t="s">
        <v>2730</v>
      </c>
      <c r="O631" s="63" t="s">
        <v>2431</v>
      </c>
      <c r="P631" s="63" t="s">
        <v>2732</v>
      </c>
      <c r="Q631" s="63" t="s">
        <v>2431</v>
      </c>
      <c r="R631" s="63" t="s">
        <v>2431</v>
      </c>
      <c r="S631" s="63" t="s">
        <v>2431</v>
      </c>
      <c r="T631" s="63" t="s">
        <v>2737</v>
      </c>
      <c r="U631" s="63" t="s">
        <v>2738</v>
      </c>
      <c r="V631" s="63" t="s">
        <v>2431</v>
      </c>
      <c r="W631" s="63" t="s">
        <v>2431</v>
      </c>
      <c r="X631" s="63" t="s">
        <v>2431</v>
      </c>
      <c r="Y631" s="63" t="s">
        <v>2740</v>
      </c>
      <c r="Z631" s="63"/>
      <c r="AA631" s="63" t="s">
        <v>2728</v>
      </c>
      <c r="AB631" s="63"/>
      <c r="AC631" s="34">
        <v>1232</v>
      </c>
      <c r="AD631" s="40" t="str">
        <f>VLOOKUP(AC631,pTRAIT!A:B,2,FALSE)</f>
        <v>EM5RTRo5So5Pu;NST=X / EM5RTCM5So5Pu;NST=X</v>
      </c>
      <c r="AE631" s="63">
        <f>VLOOKUP($AC631,pTRAIT!$A:$X,7,FALSE)</f>
        <v>0</v>
      </c>
      <c r="AF631" s="63">
        <f>VLOOKUP($AC631,pTRAIT!$A:$X,8,FALSE)</f>
        <v>0</v>
      </c>
      <c r="AG631" s="63">
        <f>VLOOKUP($AC631,pTRAIT!$A:$X,9,FALSE)</f>
        <v>0</v>
      </c>
      <c r="AH631" s="63">
        <f>VLOOKUP($AC631,pTRAIT!$A:$X,10,FALSE)</f>
        <v>0</v>
      </c>
      <c r="AI631" s="63">
        <f>VLOOKUP($AC631,pTRAIT!$A:$X,11,FALSE)</f>
        <v>0</v>
      </c>
      <c r="AJ631" s="63">
        <f>VLOOKUP($AC631,pTRAIT!$A:$X,12,FALSE)</f>
        <v>0</v>
      </c>
      <c r="AK631" s="63">
        <f>VLOOKUP($AC631,pTRAIT!$A:$X,13,FALSE)</f>
        <v>0</v>
      </c>
      <c r="AL631" s="63">
        <f>VLOOKUP($AC631,pTRAIT!$A:$X,14,FALSE)</f>
        <v>0</v>
      </c>
      <c r="AM631" s="63">
        <f>VLOOKUP($AC631,pTRAIT!$A:$X,15,FALSE)</f>
        <v>0</v>
      </c>
      <c r="AN631" s="63">
        <f>VLOOKUP($AC631,pTRAIT!$A:$X,16,FALSE)</f>
        <v>0</v>
      </c>
      <c r="AO631" s="63">
        <f>VLOOKUP($AC631,pTRAIT!$A:$X,17,FALSE)</f>
        <v>0</v>
      </c>
      <c r="AP631" s="63">
        <f>VLOOKUP($AC631,pTRAIT!$A:$X,18,FALSE)</f>
        <v>0</v>
      </c>
      <c r="AQ631" s="63">
        <f>VLOOKUP($AC631,pTRAIT!$A:$X,19,FALSE)</f>
        <v>0</v>
      </c>
      <c r="AR631" s="63">
        <f>VLOOKUP($AC631,pTRAIT!$A:$X,20,FALSE)</f>
        <v>0</v>
      </c>
      <c r="AS631" s="63">
        <f>VLOOKUP($AC631,pTRAIT!$A:$X,21,FALSE)</f>
        <v>0</v>
      </c>
      <c r="AT631" s="63">
        <f>VLOOKUP($AC631,pTRAIT!$A:$X,22,FALSE)</f>
        <v>0</v>
      </c>
      <c r="AU631" s="63">
        <f>VLOOKUP($AC631,pTRAIT!$A:$X,23,FALSE)</f>
        <v>0</v>
      </c>
      <c r="AV631" s="63">
        <f>VLOOKUP($AC631,pTRAIT!$A:$X,24,FALSE)</f>
        <v>0</v>
      </c>
    </row>
    <row r="632" spans="1:48" ht="12" hidden="1" customHeight="1" x14ac:dyDescent="0.2">
      <c r="A632" s="32">
        <v>1075</v>
      </c>
      <c r="B632" s="33" t="s">
        <v>5</v>
      </c>
      <c r="C632" s="34">
        <v>1348</v>
      </c>
      <c r="D632" s="32" t="str">
        <f t="shared" si="9"/>
        <v>1075X1348</v>
      </c>
      <c r="E632" s="50" t="s">
        <v>1620</v>
      </c>
      <c r="F632" s="61" t="s">
        <v>2255</v>
      </c>
      <c r="G632" s="41" t="s">
        <v>43</v>
      </c>
      <c r="H632" s="38"/>
      <c r="I632" s="32">
        <v>1075</v>
      </c>
      <c r="J632" s="63">
        <f>VLOOKUP(I632,pTRAIT!A:B,2,FALSE)</f>
        <v>0</v>
      </c>
      <c r="K632" s="63" t="s">
        <v>2724</v>
      </c>
      <c r="L632" s="63"/>
      <c r="M632" s="63" t="s">
        <v>2437</v>
      </c>
      <c r="N632" s="63" t="s">
        <v>2730</v>
      </c>
      <c r="O632" s="63" t="s">
        <v>2431</v>
      </c>
      <c r="P632" s="63" t="s">
        <v>2732</v>
      </c>
      <c r="Q632" s="63" t="s">
        <v>2431</v>
      </c>
      <c r="R632" s="63" t="s">
        <v>2431</v>
      </c>
      <c r="S632" s="63" t="s">
        <v>2431</v>
      </c>
      <c r="T632" s="63" t="s">
        <v>2737</v>
      </c>
      <c r="U632" s="63" t="s">
        <v>2738</v>
      </c>
      <c r="V632" s="63" t="s">
        <v>2431</v>
      </c>
      <c r="W632" s="63" t="s">
        <v>2431</v>
      </c>
      <c r="X632" s="63" t="s">
        <v>2431</v>
      </c>
      <c r="Y632" s="63" t="s">
        <v>2740</v>
      </c>
      <c r="Z632" s="63"/>
      <c r="AA632" s="63" t="s">
        <v>2728</v>
      </c>
      <c r="AB632" s="63"/>
      <c r="AC632" s="34">
        <v>1348</v>
      </c>
      <c r="AD632" s="40" t="str">
        <f>VLOOKUP(AC632,pTRAIT!A:B,2,FALSE)</f>
        <v>EM5RTCM5So5Pu;NST=X / EM5RTCM5So5Pu;NST=X</v>
      </c>
      <c r="AE632" s="63">
        <f>VLOOKUP($AC632,pTRAIT!$A:$X,7,FALSE)</f>
        <v>0</v>
      </c>
      <c r="AF632" s="63">
        <f>VLOOKUP($AC632,pTRAIT!$A:$X,8,FALSE)</f>
        <v>0</v>
      </c>
      <c r="AG632" s="63">
        <f>VLOOKUP($AC632,pTRAIT!$A:$X,9,FALSE)</f>
        <v>0</v>
      </c>
      <c r="AH632" s="63">
        <f>VLOOKUP($AC632,pTRAIT!$A:$X,10,FALSE)</f>
        <v>0</v>
      </c>
      <c r="AI632" s="63">
        <f>VLOOKUP($AC632,pTRAIT!$A:$X,11,FALSE)</f>
        <v>0</v>
      </c>
      <c r="AJ632" s="63">
        <f>VLOOKUP($AC632,pTRAIT!$A:$X,12,FALSE)</f>
        <v>0</v>
      </c>
      <c r="AK632" s="63">
        <f>VLOOKUP($AC632,pTRAIT!$A:$X,13,FALSE)</f>
        <v>0</v>
      </c>
      <c r="AL632" s="63">
        <f>VLOOKUP($AC632,pTRAIT!$A:$X,14,FALSE)</f>
        <v>0</v>
      </c>
      <c r="AM632" s="63">
        <f>VLOOKUP($AC632,pTRAIT!$A:$X,15,FALSE)</f>
        <v>0</v>
      </c>
      <c r="AN632" s="63">
        <f>VLOOKUP($AC632,pTRAIT!$A:$X,16,FALSE)</f>
        <v>0</v>
      </c>
      <c r="AO632" s="63">
        <f>VLOOKUP($AC632,pTRAIT!$A:$X,17,FALSE)</f>
        <v>0</v>
      </c>
      <c r="AP632" s="63">
        <f>VLOOKUP($AC632,pTRAIT!$A:$X,18,FALSE)</f>
        <v>0</v>
      </c>
      <c r="AQ632" s="63">
        <f>VLOOKUP($AC632,pTRAIT!$A:$X,19,FALSE)</f>
        <v>0</v>
      </c>
      <c r="AR632" s="63">
        <f>VLOOKUP($AC632,pTRAIT!$A:$X,20,FALSE)</f>
        <v>0</v>
      </c>
      <c r="AS632" s="63">
        <f>VLOOKUP($AC632,pTRAIT!$A:$X,21,FALSE)</f>
        <v>0</v>
      </c>
      <c r="AT632" s="63">
        <f>VLOOKUP($AC632,pTRAIT!$A:$X,22,FALSE)</f>
        <v>0</v>
      </c>
      <c r="AU632" s="63">
        <f>VLOOKUP($AC632,pTRAIT!$A:$X,23,FALSE)</f>
        <v>0</v>
      </c>
      <c r="AV632" s="63">
        <f>VLOOKUP($AC632,pTRAIT!$A:$X,24,FALSE)</f>
        <v>0</v>
      </c>
    </row>
    <row r="633" spans="1:48" ht="12" hidden="1" customHeight="1" x14ac:dyDescent="0.2">
      <c r="A633" s="32">
        <v>1076</v>
      </c>
      <c r="B633" s="33" t="s">
        <v>5</v>
      </c>
      <c r="C633" s="34">
        <v>327</v>
      </c>
      <c r="D633" s="32" t="str">
        <f t="shared" si="9"/>
        <v>1076X327</v>
      </c>
      <c r="E633" s="51" t="s">
        <v>1621</v>
      </c>
      <c r="F633" s="61" t="s">
        <v>2256</v>
      </c>
      <c r="G633" s="41" t="s">
        <v>43</v>
      </c>
      <c r="H633" s="38"/>
      <c r="I633" s="32">
        <v>1076</v>
      </c>
      <c r="J633" s="63">
        <f>VLOOKUP(I633,pTRAIT!A:B,2,FALSE)</f>
        <v>0</v>
      </c>
      <c r="K633" s="63" t="s">
        <v>2724</v>
      </c>
      <c r="L633" s="63"/>
      <c r="M633" s="63" t="s">
        <v>2437</v>
      </c>
      <c r="N633" s="63" t="s">
        <v>2730</v>
      </c>
      <c r="O633" s="63" t="s">
        <v>2431</v>
      </c>
      <c r="P633" s="63" t="s">
        <v>2732</v>
      </c>
      <c r="Q633" s="63" t="s">
        <v>2431</v>
      </c>
      <c r="R633" s="63" t="s">
        <v>2431</v>
      </c>
      <c r="S633" s="63" t="s">
        <v>2736</v>
      </c>
      <c r="T633" s="63" t="s">
        <v>2431</v>
      </c>
      <c r="U633" s="63" t="s">
        <v>2738</v>
      </c>
      <c r="V633" s="63" t="s">
        <v>2431</v>
      </c>
      <c r="W633" s="63" t="s">
        <v>2431</v>
      </c>
      <c r="X633" s="63" t="s">
        <v>2431</v>
      </c>
      <c r="Y633" s="63" t="s">
        <v>2740</v>
      </c>
      <c r="Z633" s="63"/>
      <c r="AA633" s="63" t="s">
        <v>2727</v>
      </c>
      <c r="AB633" s="63"/>
      <c r="AC633" s="34">
        <v>327</v>
      </c>
      <c r="AD633" s="40" t="str">
        <f>VLOOKUP(AC633,pTRAIT!A:B,2,FALSE)</f>
        <v>EM5RTUeRo5So5;NST=X / EM5RTRo5So5Puogc;NST=X</v>
      </c>
      <c r="AE633" s="63">
        <f>VLOOKUP($AC633,pTRAIT!$A:$X,7,FALSE)</f>
        <v>0</v>
      </c>
      <c r="AF633" s="63">
        <f>VLOOKUP($AC633,pTRAIT!$A:$X,8,FALSE)</f>
        <v>0</v>
      </c>
      <c r="AG633" s="63">
        <f>VLOOKUP($AC633,pTRAIT!$A:$X,9,FALSE)</f>
        <v>0</v>
      </c>
      <c r="AH633" s="63">
        <f>VLOOKUP($AC633,pTRAIT!$A:$X,10,FALSE)</f>
        <v>0</v>
      </c>
      <c r="AI633" s="63">
        <f>VLOOKUP($AC633,pTRAIT!$A:$X,11,FALSE)</f>
        <v>0</v>
      </c>
      <c r="AJ633" s="63">
        <f>VLOOKUP($AC633,pTRAIT!$A:$X,12,FALSE)</f>
        <v>0</v>
      </c>
      <c r="AK633" s="63">
        <f>VLOOKUP($AC633,pTRAIT!$A:$X,13,FALSE)</f>
        <v>0</v>
      </c>
      <c r="AL633" s="63">
        <f>VLOOKUP($AC633,pTRAIT!$A:$X,14,FALSE)</f>
        <v>0</v>
      </c>
      <c r="AM633" s="63">
        <f>VLOOKUP($AC633,pTRAIT!$A:$X,15,FALSE)</f>
        <v>0</v>
      </c>
      <c r="AN633" s="63">
        <f>VLOOKUP($AC633,pTRAIT!$A:$X,16,FALSE)</f>
        <v>0</v>
      </c>
      <c r="AO633" s="63">
        <f>VLOOKUP($AC633,pTRAIT!$A:$X,17,FALSE)</f>
        <v>0</v>
      </c>
      <c r="AP633" s="63">
        <f>VLOOKUP($AC633,pTRAIT!$A:$X,18,FALSE)</f>
        <v>0</v>
      </c>
      <c r="AQ633" s="63">
        <f>VLOOKUP($AC633,pTRAIT!$A:$X,19,FALSE)</f>
        <v>0</v>
      </c>
      <c r="AR633" s="63">
        <f>VLOOKUP($AC633,pTRAIT!$A:$X,20,FALSE)</f>
        <v>0</v>
      </c>
      <c r="AS633" s="63">
        <f>VLOOKUP($AC633,pTRAIT!$A:$X,21,FALSE)</f>
        <v>0</v>
      </c>
      <c r="AT633" s="63">
        <f>VLOOKUP($AC633,pTRAIT!$A:$X,22,FALSE)</f>
        <v>0</v>
      </c>
      <c r="AU633" s="63">
        <f>VLOOKUP($AC633,pTRAIT!$A:$X,23,FALSE)</f>
        <v>0</v>
      </c>
      <c r="AV633" s="63">
        <f>VLOOKUP($AC633,pTRAIT!$A:$X,24,FALSE)</f>
        <v>0</v>
      </c>
    </row>
    <row r="634" spans="1:48" ht="12" hidden="1" customHeight="1" x14ac:dyDescent="0.2">
      <c r="A634" s="32">
        <v>1076</v>
      </c>
      <c r="B634" s="33" t="s">
        <v>5</v>
      </c>
      <c r="C634" s="34">
        <v>1134</v>
      </c>
      <c r="D634" s="32" t="str">
        <f t="shared" si="9"/>
        <v>1076X1134</v>
      </c>
      <c r="E634" s="50" t="s">
        <v>1620</v>
      </c>
      <c r="F634" s="61" t="s">
        <v>2257</v>
      </c>
      <c r="G634" s="41" t="s">
        <v>43</v>
      </c>
      <c r="H634" s="38"/>
      <c r="I634" s="32">
        <v>1076</v>
      </c>
      <c r="J634" s="63">
        <f>VLOOKUP(I634,pTRAIT!A:B,2,FALSE)</f>
        <v>0</v>
      </c>
      <c r="K634" s="63" t="s">
        <v>2724</v>
      </c>
      <c r="L634" s="63"/>
      <c r="M634" s="63" t="s">
        <v>2437</v>
      </c>
      <c r="N634" s="63" t="s">
        <v>2730</v>
      </c>
      <c r="O634" s="63" t="s">
        <v>2431</v>
      </c>
      <c r="P634" s="63" t="s">
        <v>2732</v>
      </c>
      <c r="Q634" s="63" t="s">
        <v>2431</v>
      </c>
      <c r="R634" s="63" t="s">
        <v>2431</v>
      </c>
      <c r="S634" s="63" t="s">
        <v>2736</v>
      </c>
      <c r="T634" s="63" t="s">
        <v>2431</v>
      </c>
      <c r="U634" s="63" t="s">
        <v>2738</v>
      </c>
      <c r="V634" s="63" t="s">
        <v>2431</v>
      </c>
      <c r="W634" s="63" t="s">
        <v>2431</v>
      </c>
      <c r="X634" s="63" t="s">
        <v>2431</v>
      </c>
      <c r="Y634" s="63" t="s">
        <v>2740</v>
      </c>
      <c r="Z634" s="63"/>
      <c r="AA634" s="63" t="s">
        <v>2727</v>
      </c>
      <c r="AB634" s="63"/>
      <c r="AC634" s="34">
        <v>1134</v>
      </c>
      <c r="AD634" s="40" t="str">
        <f>VLOOKUP(AC634,pTRAIT!A:B,2,FALSE)</f>
        <v>EM5RTCM5(So5)Pu;NST=X / EM5RTRo5So5Puogc;NST=X</v>
      </c>
      <c r="AE634" s="63">
        <f>VLOOKUP($AC634,pTRAIT!$A:$X,7,FALSE)</f>
        <v>0</v>
      </c>
      <c r="AF634" s="63">
        <f>VLOOKUP($AC634,pTRAIT!$A:$X,8,FALSE)</f>
        <v>0</v>
      </c>
      <c r="AG634" s="63">
        <f>VLOOKUP($AC634,pTRAIT!$A:$X,9,FALSE)</f>
        <v>0</v>
      </c>
      <c r="AH634" s="63">
        <f>VLOOKUP($AC634,pTRAIT!$A:$X,10,FALSE)</f>
        <v>0</v>
      </c>
      <c r="AI634" s="63">
        <f>VLOOKUP($AC634,pTRAIT!$A:$X,11,FALSE)</f>
        <v>0</v>
      </c>
      <c r="AJ634" s="63">
        <f>VLOOKUP($AC634,pTRAIT!$A:$X,12,FALSE)</f>
        <v>0</v>
      </c>
      <c r="AK634" s="63">
        <f>VLOOKUP($AC634,pTRAIT!$A:$X,13,FALSE)</f>
        <v>0</v>
      </c>
      <c r="AL634" s="63">
        <f>VLOOKUP($AC634,pTRAIT!$A:$X,14,FALSE)</f>
        <v>0</v>
      </c>
      <c r="AM634" s="63">
        <f>VLOOKUP($AC634,pTRAIT!$A:$X,15,FALSE)</f>
        <v>0</v>
      </c>
      <c r="AN634" s="63">
        <f>VLOOKUP($AC634,pTRAIT!$A:$X,16,FALSE)</f>
        <v>0</v>
      </c>
      <c r="AO634" s="63">
        <f>VLOOKUP($AC634,pTRAIT!$A:$X,17,FALSE)</f>
        <v>0</v>
      </c>
      <c r="AP634" s="63">
        <f>VLOOKUP($AC634,pTRAIT!$A:$X,18,FALSE)</f>
        <v>0</v>
      </c>
      <c r="AQ634" s="63">
        <f>VLOOKUP($AC634,pTRAIT!$A:$X,19,FALSE)</f>
        <v>0</v>
      </c>
      <c r="AR634" s="63">
        <f>VLOOKUP($AC634,pTRAIT!$A:$X,20,FALSE)</f>
        <v>0</v>
      </c>
      <c r="AS634" s="63">
        <f>VLOOKUP($AC634,pTRAIT!$A:$X,21,FALSE)</f>
        <v>0</v>
      </c>
      <c r="AT634" s="63">
        <f>VLOOKUP($AC634,pTRAIT!$A:$X,22,FALSE)</f>
        <v>0</v>
      </c>
      <c r="AU634" s="63">
        <f>VLOOKUP($AC634,pTRAIT!$A:$X,23,FALSE)</f>
        <v>0</v>
      </c>
      <c r="AV634" s="63">
        <f>VLOOKUP($AC634,pTRAIT!$A:$X,24,FALSE)</f>
        <v>0</v>
      </c>
    </row>
    <row r="635" spans="1:48" ht="12" hidden="1" customHeight="1" x14ac:dyDescent="0.2">
      <c r="A635" s="32">
        <v>1076</v>
      </c>
      <c r="B635" s="33" t="s">
        <v>5</v>
      </c>
      <c r="C635" s="34">
        <v>1166</v>
      </c>
      <c r="D635" s="32" t="str">
        <f t="shared" si="9"/>
        <v>1076X1166</v>
      </c>
      <c r="E635" s="50" t="s">
        <v>1620</v>
      </c>
      <c r="F635" s="61" t="s">
        <v>2258</v>
      </c>
      <c r="G635" s="41" t="s">
        <v>43</v>
      </c>
      <c r="H635" s="38"/>
      <c r="I635" s="32">
        <v>1076</v>
      </c>
      <c r="J635" s="63">
        <f>VLOOKUP(I635,pTRAIT!A:B,2,FALSE)</f>
        <v>0</v>
      </c>
      <c r="K635" s="63" t="s">
        <v>2724</v>
      </c>
      <c r="L635" s="63"/>
      <c r="M635" s="63" t="s">
        <v>2437</v>
      </c>
      <c r="N635" s="63" t="s">
        <v>2730</v>
      </c>
      <c r="O635" s="63" t="s">
        <v>2431</v>
      </c>
      <c r="P635" s="63" t="s">
        <v>2732</v>
      </c>
      <c r="Q635" s="63" t="s">
        <v>2431</v>
      </c>
      <c r="R635" s="63" t="s">
        <v>2431</v>
      </c>
      <c r="S635" s="63" t="s">
        <v>2736</v>
      </c>
      <c r="T635" s="63" t="s">
        <v>2431</v>
      </c>
      <c r="U635" s="63" t="s">
        <v>2738</v>
      </c>
      <c r="V635" s="63" t="s">
        <v>2431</v>
      </c>
      <c r="W635" s="63" t="s">
        <v>2431</v>
      </c>
      <c r="X635" s="63" t="s">
        <v>2431</v>
      </c>
      <c r="Y635" s="63" t="s">
        <v>2740</v>
      </c>
      <c r="Z635" s="63"/>
      <c r="AA635" s="63" t="s">
        <v>2727</v>
      </c>
      <c r="AB635" s="63"/>
      <c r="AC635" s="34">
        <v>1166</v>
      </c>
      <c r="AD635" s="40" t="str">
        <f>VLOOKUP(AC635,pTRAIT!A:B,2,FALSE)</f>
        <v>EM5RTUeRo5So5;NST=X / EM5RTRo5So5Puogc;NST=X</v>
      </c>
      <c r="AE635" s="63">
        <f>VLOOKUP($AC635,pTRAIT!$A:$X,7,FALSE)</f>
        <v>0</v>
      </c>
      <c r="AF635" s="63">
        <f>VLOOKUP($AC635,pTRAIT!$A:$X,8,FALSE)</f>
        <v>0</v>
      </c>
      <c r="AG635" s="63">
        <f>VLOOKUP($AC635,pTRAIT!$A:$X,9,FALSE)</f>
        <v>0</v>
      </c>
      <c r="AH635" s="63">
        <f>VLOOKUP($AC635,pTRAIT!$A:$X,10,FALSE)</f>
        <v>0</v>
      </c>
      <c r="AI635" s="63">
        <f>VLOOKUP($AC635,pTRAIT!$A:$X,11,FALSE)</f>
        <v>0</v>
      </c>
      <c r="AJ635" s="63">
        <f>VLOOKUP($AC635,pTRAIT!$A:$X,12,FALSE)</f>
        <v>0</v>
      </c>
      <c r="AK635" s="63">
        <f>VLOOKUP($AC635,pTRAIT!$A:$X,13,FALSE)</f>
        <v>0</v>
      </c>
      <c r="AL635" s="63">
        <f>VLOOKUP($AC635,pTRAIT!$A:$X,14,FALSE)</f>
        <v>0</v>
      </c>
      <c r="AM635" s="63">
        <f>VLOOKUP($AC635,pTRAIT!$A:$X,15,FALSE)</f>
        <v>0</v>
      </c>
      <c r="AN635" s="63">
        <f>VLOOKUP($AC635,pTRAIT!$A:$X,16,FALSE)</f>
        <v>0</v>
      </c>
      <c r="AO635" s="63">
        <f>VLOOKUP($AC635,pTRAIT!$A:$X,17,FALSE)</f>
        <v>0</v>
      </c>
      <c r="AP635" s="63">
        <f>VLOOKUP($AC635,pTRAIT!$A:$X,18,FALSE)</f>
        <v>0</v>
      </c>
      <c r="AQ635" s="63">
        <f>VLOOKUP($AC635,pTRAIT!$A:$X,19,FALSE)</f>
        <v>0</v>
      </c>
      <c r="AR635" s="63">
        <f>VLOOKUP($AC635,pTRAIT!$A:$X,20,FALSE)</f>
        <v>0</v>
      </c>
      <c r="AS635" s="63">
        <f>VLOOKUP($AC635,pTRAIT!$A:$X,21,FALSE)</f>
        <v>0</v>
      </c>
      <c r="AT635" s="63">
        <f>VLOOKUP($AC635,pTRAIT!$A:$X,22,FALSE)</f>
        <v>0</v>
      </c>
      <c r="AU635" s="63">
        <f>VLOOKUP($AC635,pTRAIT!$A:$X,23,FALSE)</f>
        <v>0</v>
      </c>
      <c r="AV635" s="63">
        <f>VLOOKUP($AC635,pTRAIT!$A:$X,24,FALSE)</f>
        <v>0</v>
      </c>
    </row>
    <row r="636" spans="1:48" ht="12" hidden="1" customHeight="1" x14ac:dyDescent="0.2">
      <c r="A636" s="32">
        <v>1077</v>
      </c>
      <c r="B636" s="33" t="s">
        <v>5</v>
      </c>
      <c r="C636" s="34">
        <v>1346</v>
      </c>
      <c r="D636" s="32" t="str">
        <f t="shared" si="9"/>
        <v>1077X1346</v>
      </c>
      <c r="E636" s="50" t="s">
        <v>1620</v>
      </c>
      <c r="F636" s="61" t="s">
        <v>2259</v>
      </c>
      <c r="G636" s="41" t="s">
        <v>43</v>
      </c>
      <c r="H636" s="38"/>
      <c r="I636" s="32">
        <v>1077</v>
      </c>
      <c r="J636" s="63">
        <f>VLOOKUP(I636,pTRAIT!A:B,2,FALSE)</f>
        <v>0</v>
      </c>
      <c r="K636" s="63" t="s">
        <v>2724</v>
      </c>
      <c r="L636" s="63"/>
      <c r="M636" s="63" t="s">
        <v>2437</v>
      </c>
      <c r="N636" s="63" t="s">
        <v>2730</v>
      </c>
      <c r="O636" s="63" t="s">
        <v>2431</v>
      </c>
      <c r="P636" s="63" t="s">
        <v>2732</v>
      </c>
      <c r="Q636" s="63" t="s">
        <v>2431</v>
      </c>
      <c r="R636" s="63" t="s">
        <v>2431</v>
      </c>
      <c r="S636" s="63" t="s">
        <v>2431</v>
      </c>
      <c r="T636" s="63" t="s">
        <v>2737</v>
      </c>
      <c r="U636" s="63" t="s">
        <v>2738</v>
      </c>
      <c r="V636" s="63" t="s">
        <v>2431</v>
      </c>
      <c r="W636" s="63" t="s">
        <v>2431</v>
      </c>
      <c r="X636" s="63" t="s">
        <v>2431</v>
      </c>
      <c r="Y636" s="63" t="s">
        <v>2740</v>
      </c>
      <c r="Z636" s="63"/>
      <c r="AA636" s="63" t="s">
        <v>2728</v>
      </c>
      <c r="AB636" s="63"/>
      <c r="AC636" s="34">
        <v>1346</v>
      </c>
      <c r="AD636" s="40" t="str">
        <f>VLOOKUP(AC636,pTRAIT!A:B,2,FALSE)</f>
        <v>EM5RTCM5So5Pu;NST=X / EM5RTCM5So5Pu;NST=X</v>
      </c>
      <c r="AE636" s="63">
        <f>VLOOKUP($AC636,pTRAIT!$A:$X,7,FALSE)</f>
        <v>0</v>
      </c>
      <c r="AF636" s="63">
        <f>VLOOKUP($AC636,pTRAIT!$A:$X,8,FALSE)</f>
        <v>0</v>
      </c>
      <c r="AG636" s="63">
        <f>VLOOKUP($AC636,pTRAIT!$A:$X,9,FALSE)</f>
        <v>0</v>
      </c>
      <c r="AH636" s="63">
        <f>VLOOKUP($AC636,pTRAIT!$A:$X,10,FALSE)</f>
        <v>0</v>
      </c>
      <c r="AI636" s="63">
        <f>VLOOKUP($AC636,pTRAIT!$A:$X,11,FALSE)</f>
        <v>0</v>
      </c>
      <c r="AJ636" s="63">
        <f>VLOOKUP($AC636,pTRAIT!$A:$X,12,FALSE)</f>
        <v>0</v>
      </c>
      <c r="AK636" s="63">
        <f>VLOOKUP($AC636,pTRAIT!$A:$X,13,FALSE)</f>
        <v>0</v>
      </c>
      <c r="AL636" s="63">
        <f>VLOOKUP($AC636,pTRAIT!$A:$X,14,FALSE)</f>
        <v>0</v>
      </c>
      <c r="AM636" s="63">
        <f>VLOOKUP($AC636,pTRAIT!$A:$X,15,FALSE)</f>
        <v>0</v>
      </c>
      <c r="AN636" s="63">
        <f>VLOOKUP($AC636,pTRAIT!$A:$X,16,FALSE)</f>
        <v>0</v>
      </c>
      <c r="AO636" s="63">
        <f>VLOOKUP($AC636,pTRAIT!$A:$X,17,FALSE)</f>
        <v>0</v>
      </c>
      <c r="AP636" s="63">
        <f>VLOOKUP($AC636,pTRAIT!$A:$X,18,FALSE)</f>
        <v>0</v>
      </c>
      <c r="AQ636" s="63">
        <f>VLOOKUP($AC636,pTRAIT!$A:$X,19,FALSE)</f>
        <v>0</v>
      </c>
      <c r="AR636" s="63">
        <f>VLOOKUP($AC636,pTRAIT!$A:$X,20,FALSE)</f>
        <v>0</v>
      </c>
      <c r="AS636" s="63">
        <f>VLOOKUP($AC636,pTRAIT!$A:$X,21,FALSE)</f>
        <v>0</v>
      </c>
      <c r="AT636" s="63">
        <f>VLOOKUP($AC636,pTRAIT!$A:$X,22,FALSE)</f>
        <v>0</v>
      </c>
      <c r="AU636" s="63">
        <f>VLOOKUP($AC636,pTRAIT!$A:$X,23,FALSE)</f>
        <v>0</v>
      </c>
      <c r="AV636" s="63">
        <f>VLOOKUP($AC636,pTRAIT!$A:$X,24,FALSE)</f>
        <v>0</v>
      </c>
    </row>
    <row r="637" spans="1:48" ht="12" hidden="1" customHeight="1" x14ac:dyDescent="0.2">
      <c r="A637" s="32">
        <v>1077</v>
      </c>
      <c r="B637" s="33" t="s">
        <v>5</v>
      </c>
      <c r="C637" s="34">
        <v>1339</v>
      </c>
      <c r="D637" s="32" t="str">
        <f t="shared" si="9"/>
        <v>1077X1339</v>
      </c>
      <c r="E637" s="50" t="s">
        <v>1620</v>
      </c>
      <c r="F637" s="61" t="s">
        <v>2260</v>
      </c>
      <c r="G637" s="41" t="s">
        <v>43</v>
      </c>
      <c r="H637" s="38"/>
      <c r="I637" s="32">
        <v>1077</v>
      </c>
      <c r="J637" s="63">
        <f>VLOOKUP(I637,pTRAIT!A:B,2,FALSE)</f>
        <v>0</v>
      </c>
      <c r="K637" s="63" t="s">
        <v>2724</v>
      </c>
      <c r="L637" s="63"/>
      <c r="M637" s="63" t="s">
        <v>2437</v>
      </c>
      <c r="N637" s="63" t="s">
        <v>2730</v>
      </c>
      <c r="O637" s="63" t="s">
        <v>2431</v>
      </c>
      <c r="P637" s="63" t="s">
        <v>2732</v>
      </c>
      <c r="Q637" s="63" t="s">
        <v>2431</v>
      </c>
      <c r="R637" s="63" t="s">
        <v>2431</v>
      </c>
      <c r="S637" s="63" t="s">
        <v>2431</v>
      </c>
      <c r="T637" s="63" t="s">
        <v>2737</v>
      </c>
      <c r="U637" s="63" t="s">
        <v>2738</v>
      </c>
      <c r="V637" s="63" t="s">
        <v>2431</v>
      </c>
      <c r="W637" s="63" t="s">
        <v>2431</v>
      </c>
      <c r="X637" s="63" t="s">
        <v>2431</v>
      </c>
      <c r="Y637" s="63" t="s">
        <v>2740</v>
      </c>
      <c r="Z637" s="63"/>
      <c r="AA637" s="63" t="s">
        <v>2728</v>
      </c>
      <c r="AB637" s="63"/>
      <c r="AC637" s="34">
        <v>1339</v>
      </c>
      <c r="AD637" s="40" t="str">
        <f>VLOOKUP(AC637,pTRAIT!A:B,2,FALSE)</f>
        <v>EM5RTCM5So5Pu;NST=X / EM5RTCM5Pu;NST=X</v>
      </c>
      <c r="AE637" s="63">
        <f>VLOOKUP($AC637,pTRAIT!$A:$X,7,FALSE)</f>
        <v>0</v>
      </c>
      <c r="AF637" s="63">
        <f>VLOOKUP($AC637,pTRAIT!$A:$X,8,FALSE)</f>
        <v>0</v>
      </c>
      <c r="AG637" s="63">
        <f>VLOOKUP($AC637,pTRAIT!$A:$X,9,FALSE)</f>
        <v>0</v>
      </c>
      <c r="AH637" s="63">
        <f>VLOOKUP($AC637,pTRAIT!$A:$X,10,FALSE)</f>
        <v>0</v>
      </c>
      <c r="AI637" s="63">
        <f>VLOOKUP($AC637,pTRAIT!$A:$X,11,FALSE)</f>
        <v>0</v>
      </c>
      <c r="AJ637" s="63">
        <f>VLOOKUP($AC637,pTRAIT!$A:$X,12,FALSE)</f>
        <v>0</v>
      </c>
      <c r="AK637" s="63">
        <f>VLOOKUP($AC637,pTRAIT!$A:$X,13,FALSE)</f>
        <v>0</v>
      </c>
      <c r="AL637" s="63">
        <f>VLOOKUP($AC637,pTRAIT!$A:$X,14,FALSE)</f>
        <v>0</v>
      </c>
      <c r="AM637" s="63">
        <f>VLOOKUP($AC637,pTRAIT!$A:$X,15,FALSE)</f>
        <v>0</v>
      </c>
      <c r="AN637" s="63">
        <f>VLOOKUP($AC637,pTRAIT!$A:$X,16,FALSE)</f>
        <v>0</v>
      </c>
      <c r="AO637" s="63">
        <f>VLOOKUP($AC637,pTRAIT!$A:$X,17,FALSE)</f>
        <v>0</v>
      </c>
      <c r="AP637" s="63">
        <f>VLOOKUP($AC637,pTRAIT!$A:$X,18,FALSE)</f>
        <v>0</v>
      </c>
      <c r="AQ637" s="63">
        <f>VLOOKUP($AC637,pTRAIT!$A:$X,19,FALSE)</f>
        <v>0</v>
      </c>
      <c r="AR637" s="63">
        <f>VLOOKUP($AC637,pTRAIT!$A:$X,20,FALSE)</f>
        <v>0</v>
      </c>
      <c r="AS637" s="63">
        <f>VLOOKUP($AC637,pTRAIT!$A:$X,21,FALSE)</f>
        <v>0</v>
      </c>
      <c r="AT637" s="63">
        <f>VLOOKUP($AC637,pTRAIT!$A:$X,22,FALSE)</f>
        <v>0</v>
      </c>
      <c r="AU637" s="63">
        <f>VLOOKUP($AC637,pTRAIT!$A:$X,23,FALSE)</f>
        <v>0</v>
      </c>
      <c r="AV637" s="63">
        <f>VLOOKUP($AC637,pTRAIT!$A:$X,24,FALSE)</f>
        <v>0</v>
      </c>
    </row>
    <row r="638" spans="1:48" ht="12" hidden="1" customHeight="1" x14ac:dyDescent="0.2">
      <c r="A638" s="32">
        <v>1077</v>
      </c>
      <c r="B638" s="33" t="s">
        <v>5</v>
      </c>
      <c r="C638" s="34">
        <v>1340</v>
      </c>
      <c r="D638" s="32" t="str">
        <f t="shared" si="9"/>
        <v>1077X1340</v>
      </c>
      <c r="E638" s="50" t="s">
        <v>1620</v>
      </c>
      <c r="F638" s="61" t="s">
        <v>2261</v>
      </c>
      <c r="G638" s="41" t="s">
        <v>43</v>
      </c>
      <c r="H638" s="38"/>
      <c r="I638" s="32">
        <v>1077</v>
      </c>
      <c r="J638" s="63">
        <f>VLOOKUP(I638,pTRAIT!A:B,2,FALSE)</f>
        <v>0</v>
      </c>
      <c r="K638" s="63" t="s">
        <v>2724</v>
      </c>
      <c r="L638" s="63"/>
      <c r="M638" s="63" t="s">
        <v>2437</v>
      </c>
      <c r="N638" s="63" t="s">
        <v>2730</v>
      </c>
      <c r="O638" s="63" t="s">
        <v>2431</v>
      </c>
      <c r="P638" s="63" t="s">
        <v>2732</v>
      </c>
      <c r="Q638" s="63" t="s">
        <v>2431</v>
      </c>
      <c r="R638" s="63" t="s">
        <v>2431</v>
      </c>
      <c r="S638" s="63" t="s">
        <v>2431</v>
      </c>
      <c r="T638" s="63" t="s">
        <v>2737</v>
      </c>
      <c r="U638" s="63" t="s">
        <v>2738</v>
      </c>
      <c r="V638" s="63" t="s">
        <v>2431</v>
      </c>
      <c r="W638" s="63" t="s">
        <v>2431</v>
      </c>
      <c r="X638" s="63" t="s">
        <v>2431</v>
      </c>
      <c r="Y638" s="63" t="s">
        <v>2740</v>
      </c>
      <c r="Z638" s="63"/>
      <c r="AA638" s="63" t="s">
        <v>2728</v>
      </c>
      <c r="AB638" s="63"/>
      <c r="AC638" s="34">
        <v>1340</v>
      </c>
      <c r="AD638" s="40" t="str">
        <f>VLOOKUP(AC638,pTRAIT!A:B,2,FALSE)</f>
        <v>EM5RTCM5So5Pu;NST=X / EM5RTUeRo5So5;NST=X</v>
      </c>
      <c r="AE638" s="63">
        <f>VLOOKUP($AC638,pTRAIT!$A:$X,7,FALSE)</f>
        <v>0</v>
      </c>
      <c r="AF638" s="63">
        <f>VLOOKUP($AC638,pTRAIT!$A:$X,8,FALSE)</f>
        <v>0</v>
      </c>
      <c r="AG638" s="63">
        <f>VLOOKUP($AC638,pTRAIT!$A:$X,9,FALSE)</f>
        <v>0</v>
      </c>
      <c r="AH638" s="63">
        <f>VLOOKUP($AC638,pTRAIT!$A:$X,10,FALSE)</f>
        <v>0</v>
      </c>
      <c r="AI638" s="63">
        <f>VLOOKUP($AC638,pTRAIT!$A:$X,11,FALSE)</f>
        <v>0</v>
      </c>
      <c r="AJ638" s="63">
        <f>VLOOKUP($AC638,pTRAIT!$A:$X,12,FALSE)</f>
        <v>0</v>
      </c>
      <c r="AK638" s="63">
        <f>VLOOKUP($AC638,pTRAIT!$A:$X,13,FALSE)</f>
        <v>0</v>
      </c>
      <c r="AL638" s="63">
        <f>VLOOKUP($AC638,pTRAIT!$A:$X,14,FALSE)</f>
        <v>0</v>
      </c>
      <c r="AM638" s="63">
        <f>VLOOKUP($AC638,pTRAIT!$A:$X,15,FALSE)</f>
        <v>0</v>
      </c>
      <c r="AN638" s="63">
        <f>VLOOKUP($AC638,pTRAIT!$A:$X,16,FALSE)</f>
        <v>0</v>
      </c>
      <c r="AO638" s="63">
        <f>VLOOKUP($AC638,pTRAIT!$A:$X,17,FALSE)</f>
        <v>0</v>
      </c>
      <c r="AP638" s="63">
        <f>VLOOKUP($AC638,pTRAIT!$A:$X,18,FALSE)</f>
        <v>0</v>
      </c>
      <c r="AQ638" s="63">
        <f>VLOOKUP($AC638,pTRAIT!$A:$X,19,FALSE)</f>
        <v>0</v>
      </c>
      <c r="AR638" s="63">
        <f>VLOOKUP($AC638,pTRAIT!$A:$X,20,FALSE)</f>
        <v>0</v>
      </c>
      <c r="AS638" s="63">
        <f>VLOOKUP($AC638,pTRAIT!$A:$X,21,FALSE)</f>
        <v>0</v>
      </c>
      <c r="AT638" s="63">
        <f>VLOOKUP($AC638,pTRAIT!$A:$X,22,FALSE)</f>
        <v>0</v>
      </c>
      <c r="AU638" s="63">
        <f>VLOOKUP($AC638,pTRAIT!$A:$X,23,FALSE)</f>
        <v>0</v>
      </c>
      <c r="AV638" s="63">
        <f>VLOOKUP($AC638,pTRAIT!$A:$X,24,FALSE)</f>
        <v>0</v>
      </c>
    </row>
    <row r="639" spans="1:48" ht="12" hidden="1" customHeight="1" x14ac:dyDescent="0.2">
      <c r="A639" s="32">
        <v>1077</v>
      </c>
      <c r="B639" s="33" t="s">
        <v>5</v>
      </c>
      <c r="C639" s="34">
        <v>1342</v>
      </c>
      <c r="D639" s="32" t="str">
        <f t="shared" si="9"/>
        <v>1077X1342</v>
      </c>
      <c r="E639" s="50" t="s">
        <v>1620</v>
      </c>
      <c r="F639" s="61" t="s">
        <v>2262</v>
      </c>
      <c r="G639" s="41" t="s">
        <v>43</v>
      </c>
      <c r="H639" s="38"/>
      <c r="I639" s="32">
        <v>1077</v>
      </c>
      <c r="J639" s="63">
        <f>VLOOKUP(I639,pTRAIT!A:B,2,FALSE)</f>
        <v>0</v>
      </c>
      <c r="K639" s="63" t="s">
        <v>2724</v>
      </c>
      <c r="L639" s="63"/>
      <c r="M639" s="63" t="s">
        <v>2437</v>
      </c>
      <c r="N639" s="63" t="s">
        <v>2730</v>
      </c>
      <c r="O639" s="63" t="s">
        <v>2431</v>
      </c>
      <c r="P639" s="63" t="s">
        <v>2732</v>
      </c>
      <c r="Q639" s="63" t="s">
        <v>2431</v>
      </c>
      <c r="R639" s="63" t="s">
        <v>2431</v>
      </c>
      <c r="S639" s="63" t="s">
        <v>2431</v>
      </c>
      <c r="T639" s="63" t="s">
        <v>2737</v>
      </c>
      <c r="U639" s="63" t="s">
        <v>2738</v>
      </c>
      <c r="V639" s="63" t="s">
        <v>2431</v>
      </c>
      <c r="W639" s="63" t="s">
        <v>2431</v>
      </c>
      <c r="X639" s="63" t="s">
        <v>2431</v>
      </c>
      <c r="Y639" s="63" t="s">
        <v>2740</v>
      </c>
      <c r="Z639" s="63"/>
      <c r="AA639" s="63" t="s">
        <v>2728</v>
      </c>
      <c r="AB639" s="63"/>
      <c r="AC639" s="34">
        <v>1342</v>
      </c>
      <c r="AD639" s="40" t="str">
        <f>VLOOKUP(AC639,pTRAIT!A:B,2,FALSE)</f>
        <v>EM5RTCM5So5Pu;NST=X / EM5RTRo5So5Pu;NST=X</v>
      </c>
      <c r="AE639" s="63">
        <f>VLOOKUP($AC639,pTRAIT!$A:$X,7,FALSE)</f>
        <v>0</v>
      </c>
      <c r="AF639" s="63">
        <f>VLOOKUP($AC639,pTRAIT!$A:$X,8,FALSE)</f>
        <v>0</v>
      </c>
      <c r="AG639" s="63">
        <f>VLOOKUP($AC639,pTRAIT!$A:$X,9,FALSE)</f>
        <v>0</v>
      </c>
      <c r="AH639" s="63">
        <f>VLOOKUP($AC639,pTRAIT!$A:$X,10,FALSE)</f>
        <v>0</v>
      </c>
      <c r="AI639" s="63">
        <f>VLOOKUP($AC639,pTRAIT!$A:$X,11,FALSE)</f>
        <v>0</v>
      </c>
      <c r="AJ639" s="63">
        <f>VLOOKUP($AC639,pTRAIT!$A:$X,12,FALSE)</f>
        <v>0</v>
      </c>
      <c r="AK639" s="63">
        <f>VLOOKUP($AC639,pTRAIT!$A:$X,13,FALSE)</f>
        <v>0</v>
      </c>
      <c r="AL639" s="63">
        <f>VLOOKUP($AC639,pTRAIT!$A:$X,14,FALSE)</f>
        <v>0</v>
      </c>
      <c r="AM639" s="63">
        <f>VLOOKUP($AC639,pTRAIT!$A:$X,15,FALSE)</f>
        <v>0</v>
      </c>
      <c r="AN639" s="63">
        <f>VLOOKUP($AC639,pTRAIT!$A:$X,16,FALSE)</f>
        <v>0</v>
      </c>
      <c r="AO639" s="63">
        <f>VLOOKUP($AC639,pTRAIT!$A:$X,17,FALSE)</f>
        <v>0</v>
      </c>
      <c r="AP639" s="63">
        <f>VLOOKUP($AC639,pTRAIT!$A:$X,18,FALSE)</f>
        <v>0</v>
      </c>
      <c r="AQ639" s="63">
        <f>VLOOKUP($AC639,pTRAIT!$A:$X,19,FALSE)</f>
        <v>0</v>
      </c>
      <c r="AR639" s="63">
        <f>VLOOKUP($AC639,pTRAIT!$A:$X,20,FALSE)</f>
        <v>0</v>
      </c>
      <c r="AS639" s="63">
        <f>VLOOKUP($AC639,pTRAIT!$A:$X,21,FALSE)</f>
        <v>0</v>
      </c>
      <c r="AT639" s="63">
        <f>VLOOKUP($AC639,pTRAIT!$A:$X,22,FALSE)</f>
        <v>0</v>
      </c>
      <c r="AU639" s="63">
        <f>VLOOKUP($AC639,pTRAIT!$A:$X,23,FALSE)</f>
        <v>0</v>
      </c>
      <c r="AV639" s="63">
        <f>VLOOKUP($AC639,pTRAIT!$A:$X,24,FALSE)</f>
        <v>0</v>
      </c>
    </row>
    <row r="640" spans="1:48" ht="12" hidden="1" customHeight="1" x14ac:dyDescent="0.2">
      <c r="A640" s="32">
        <v>1077</v>
      </c>
      <c r="B640" s="33" t="s">
        <v>5</v>
      </c>
      <c r="C640" s="34">
        <v>1343</v>
      </c>
      <c r="D640" s="32" t="str">
        <f t="shared" si="9"/>
        <v>1077X1343</v>
      </c>
      <c r="E640" s="50" t="s">
        <v>1620</v>
      </c>
      <c r="F640" s="61" t="s">
        <v>2263</v>
      </c>
      <c r="G640" s="41" t="s">
        <v>43</v>
      </c>
      <c r="H640" s="38"/>
      <c r="I640" s="32">
        <v>1077</v>
      </c>
      <c r="J640" s="63">
        <f>VLOOKUP(I640,pTRAIT!A:B,2,FALSE)</f>
        <v>0</v>
      </c>
      <c r="K640" s="63" t="s">
        <v>2724</v>
      </c>
      <c r="L640" s="63"/>
      <c r="M640" s="63" t="s">
        <v>2437</v>
      </c>
      <c r="N640" s="63" t="s">
        <v>2730</v>
      </c>
      <c r="O640" s="63" t="s">
        <v>2431</v>
      </c>
      <c r="P640" s="63" t="s">
        <v>2732</v>
      </c>
      <c r="Q640" s="63" t="s">
        <v>2431</v>
      </c>
      <c r="R640" s="63" t="s">
        <v>2431</v>
      </c>
      <c r="S640" s="63" t="s">
        <v>2431</v>
      </c>
      <c r="T640" s="63" t="s">
        <v>2737</v>
      </c>
      <c r="U640" s="63" t="s">
        <v>2738</v>
      </c>
      <c r="V640" s="63" t="s">
        <v>2431</v>
      </c>
      <c r="W640" s="63" t="s">
        <v>2431</v>
      </c>
      <c r="X640" s="63" t="s">
        <v>2431</v>
      </c>
      <c r="Y640" s="63" t="s">
        <v>2740</v>
      </c>
      <c r="Z640" s="63"/>
      <c r="AA640" s="63" t="s">
        <v>2728</v>
      </c>
      <c r="AB640" s="63"/>
      <c r="AC640" s="34">
        <v>1343</v>
      </c>
      <c r="AD640" s="40" t="str">
        <f>VLOOKUP(AC640,pTRAIT!A:B,2,FALSE)</f>
        <v>EM5RTCM5So5Pu;NST=X / EM5RTCM5Ro5So5Pu;NST=X</v>
      </c>
      <c r="AE640" s="63">
        <f>VLOOKUP($AC640,pTRAIT!$A:$X,7,FALSE)</f>
        <v>0</v>
      </c>
      <c r="AF640" s="63">
        <f>VLOOKUP($AC640,pTRAIT!$A:$X,8,FALSE)</f>
        <v>0</v>
      </c>
      <c r="AG640" s="63">
        <f>VLOOKUP($AC640,pTRAIT!$A:$X,9,FALSE)</f>
        <v>0</v>
      </c>
      <c r="AH640" s="63">
        <f>VLOOKUP($AC640,pTRAIT!$A:$X,10,FALSE)</f>
        <v>0</v>
      </c>
      <c r="AI640" s="63">
        <f>VLOOKUP($AC640,pTRAIT!$A:$X,11,FALSE)</f>
        <v>0</v>
      </c>
      <c r="AJ640" s="63">
        <f>VLOOKUP($AC640,pTRAIT!$A:$X,12,FALSE)</f>
        <v>0</v>
      </c>
      <c r="AK640" s="63">
        <f>VLOOKUP($AC640,pTRAIT!$A:$X,13,FALSE)</f>
        <v>0</v>
      </c>
      <c r="AL640" s="63">
        <f>VLOOKUP($AC640,pTRAIT!$A:$X,14,FALSE)</f>
        <v>0</v>
      </c>
      <c r="AM640" s="63">
        <f>VLOOKUP($AC640,pTRAIT!$A:$X,15,FALSE)</f>
        <v>0</v>
      </c>
      <c r="AN640" s="63">
        <f>VLOOKUP($AC640,pTRAIT!$A:$X,16,FALSE)</f>
        <v>0</v>
      </c>
      <c r="AO640" s="63">
        <f>VLOOKUP($AC640,pTRAIT!$A:$X,17,FALSE)</f>
        <v>0</v>
      </c>
      <c r="AP640" s="63">
        <f>VLOOKUP($AC640,pTRAIT!$A:$X,18,FALSE)</f>
        <v>0</v>
      </c>
      <c r="AQ640" s="63">
        <f>VLOOKUP($AC640,pTRAIT!$A:$X,19,FALSE)</f>
        <v>0</v>
      </c>
      <c r="AR640" s="63">
        <f>VLOOKUP($AC640,pTRAIT!$A:$X,20,FALSE)</f>
        <v>0</v>
      </c>
      <c r="AS640" s="63">
        <f>VLOOKUP($AC640,pTRAIT!$A:$X,21,FALSE)</f>
        <v>0</v>
      </c>
      <c r="AT640" s="63">
        <f>VLOOKUP($AC640,pTRAIT!$A:$X,22,FALSE)</f>
        <v>0</v>
      </c>
      <c r="AU640" s="63">
        <f>VLOOKUP($AC640,pTRAIT!$A:$X,23,FALSE)</f>
        <v>0</v>
      </c>
      <c r="AV640" s="63">
        <f>VLOOKUP($AC640,pTRAIT!$A:$X,24,FALSE)</f>
        <v>0</v>
      </c>
    </row>
    <row r="641" spans="1:48" ht="12" hidden="1" customHeight="1" x14ac:dyDescent="0.2">
      <c r="A641" s="32">
        <v>1077</v>
      </c>
      <c r="B641" s="33" t="s">
        <v>5</v>
      </c>
      <c r="C641" s="34">
        <v>1345</v>
      </c>
      <c r="D641" s="32" t="str">
        <f t="shared" si="9"/>
        <v>1077X1345</v>
      </c>
      <c r="E641" s="50" t="s">
        <v>1620</v>
      </c>
      <c r="F641" s="61" t="s">
        <v>2264</v>
      </c>
      <c r="G641" s="41" t="s">
        <v>43</v>
      </c>
      <c r="H641" s="38"/>
      <c r="I641" s="32">
        <v>1077</v>
      </c>
      <c r="J641" s="63">
        <f>VLOOKUP(I641,pTRAIT!A:B,2,FALSE)</f>
        <v>0</v>
      </c>
      <c r="K641" s="63" t="s">
        <v>2724</v>
      </c>
      <c r="L641" s="63"/>
      <c r="M641" s="63" t="s">
        <v>2437</v>
      </c>
      <c r="N641" s="63" t="s">
        <v>2730</v>
      </c>
      <c r="O641" s="63" t="s">
        <v>2431</v>
      </c>
      <c r="P641" s="63" t="s">
        <v>2732</v>
      </c>
      <c r="Q641" s="63" t="s">
        <v>2431</v>
      </c>
      <c r="R641" s="63" t="s">
        <v>2431</v>
      </c>
      <c r="S641" s="63" t="s">
        <v>2431</v>
      </c>
      <c r="T641" s="63" t="s">
        <v>2737</v>
      </c>
      <c r="U641" s="63" t="s">
        <v>2738</v>
      </c>
      <c r="V641" s="63" t="s">
        <v>2431</v>
      </c>
      <c r="W641" s="63" t="s">
        <v>2431</v>
      </c>
      <c r="X641" s="63" t="s">
        <v>2431</v>
      </c>
      <c r="Y641" s="63" t="s">
        <v>2740</v>
      </c>
      <c r="Z641" s="63"/>
      <c r="AA641" s="63" t="s">
        <v>2728</v>
      </c>
      <c r="AB641" s="63"/>
      <c r="AC641" s="34">
        <v>1345</v>
      </c>
      <c r="AD641" s="40" t="str">
        <f>VLOOKUP(AC641,pTRAIT!A:B,2,FALSE)</f>
        <v>EM5RTCM5So5Pu;NST=X / EM5RTCM5Pu;NST=X</v>
      </c>
      <c r="AE641" s="63">
        <f>VLOOKUP($AC641,pTRAIT!$A:$X,7,FALSE)</f>
        <v>0</v>
      </c>
      <c r="AF641" s="63">
        <f>VLOOKUP($AC641,pTRAIT!$A:$X,8,FALSE)</f>
        <v>0</v>
      </c>
      <c r="AG641" s="63">
        <f>VLOOKUP($AC641,pTRAIT!$A:$X,9,FALSE)</f>
        <v>0</v>
      </c>
      <c r="AH641" s="63">
        <f>VLOOKUP($AC641,pTRAIT!$A:$X,10,FALSE)</f>
        <v>0</v>
      </c>
      <c r="AI641" s="63">
        <f>VLOOKUP($AC641,pTRAIT!$A:$X,11,FALSE)</f>
        <v>0</v>
      </c>
      <c r="AJ641" s="63">
        <f>VLOOKUP($AC641,pTRAIT!$A:$X,12,FALSE)</f>
        <v>0</v>
      </c>
      <c r="AK641" s="63">
        <f>VLOOKUP($AC641,pTRAIT!$A:$X,13,FALSE)</f>
        <v>0</v>
      </c>
      <c r="AL641" s="63">
        <f>VLOOKUP($AC641,pTRAIT!$A:$X,14,FALSE)</f>
        <v>0</v>
      </c>
      <c r="AM641" s="63">
        <f>VLOOKUP($AC641,pTRAIT!$A:$X,15,FALSE)</f>
        <v>0</v>
      </c>
      <c r="AN641" s="63">
        <f>VLOOKUP($AC641,pTRAIT!$A:$X,16,FALSE)</f>
        <v>0</v>
      </c>
      <c r="AO641" s="63">
        <f>VLOOKUP($AC641,pTRAIT!$A:$X,17,FALSE)</f>
        <v>0</v>
      </c>
      <c r="AP641" s="63">
        <f>VLOOKUP($AC641,pTRAIT!$A:$X,18,FALSE)</f>
        <v>0</v>
      </c>
      <c r="AQ641" s="63">
        <f>VLOOKUP($AC641,pTRAIT!$A:$X,19,FALSE)</f>
        <v>0</v>
      </c>
      <c r="AR641" s="63">
        <f>VLOOKUP($AC641,pTRAIT!$A:$X,20,FALSE)</f>
        <v>0</v>
      </c>
      <c r="AS641" s="63">
        <f>VLOOKUP($AC641,pTRAIT!$A:$X,21,FALSE)</f>
        <v>0</v>
      </c>
      <c r="AT641" s="63">
        <f>VLOOKUP($AC641,pTRAIT!$A:$X,22,FALSE)</f>
        <v>0</v>
      </c>
      <c r="AU641" s="63">
        <f>VLOOKUP($AC641,pTRAIT!$A:$X,23,FALSE)</f>
        <v>0</v>
      </c>
      <c r="AV641" s="63">
        <f>VLOOKUP($AC641,pTRAIT!$A:$X,24,FALSE)</f>
        <v>0</v>
      </c>
    </row>
    <row r="642" spans="1:48" ht="12" hidden="1" customHeight="1" x14ac:dyDescent="0.2">
      <c r="A642" s="32">
        <v>1077</v>
      </c>
      <c r="B642" s="33" t="s">
        <v>5</v>
      </c>
      <c r="C642" s="34">
        <v>1347</v>
      </c>
      <c r="D642" s="32" t="str">
        <f t="shared" ref="D642:D705" si="10">_xlfn.CONCAT(A642,B642,C642)</f>
        <v>1077X1347</v>
      </c>
      <c r="E642" s="50" t="s">
        <v>1620</v>
      </c>
      <c r="F642" s="61" t="s">
        <v>2265</v>
      </c>
      <c r="G642" s="41" t="s">
        <v>43</v>
      </c>
      <c r="H642" s="38"/>
      <c r="I642" s="32">
        <v>1077</v>
      </c>
      <c r="J642" s="63">
        <f>VLOOKUP(I642,pTRAIT!A:B,2,FALSE)</f>
        <v>0</v>
      </c>
      <c r="K642" s="63" t="s">
        <v>2724</v>
      </c>
      <c r="L642" s="63"/>
      <c r="M642" s="63" t="s">
        <v>2437</v>
      </c>
      <c r="N642" s="63" t="s">
        <v>2730</v>
      </c>
      <c r="O642" s="63" t="s">
        <v>2431</v>
      </c>
      <c r="P642" s="63" t="s">
        <v>2732</v>
      </c>
      <c r="Q642" s="63" t="s">
        <v>2431</v>
      </c>
      <c r="R642" s="63" t="s">
        <v>2431</v>
      </c>
      <c r="S642" s="63" t="s">
        <v>2431</v>
      </c>
      <c r="T642" s="63" t="s">
        <v>2737</v>
      </c>
      <c r="U642" s="63" t="s">
        <v>2738</v>
      </c>
      <c r="V642" s="63" t="s">
        <v>2431</v>
      </c>
      <c r="W642" s="63" t="s">
        <v>2431</v>
      </c>
      <c r="X642" s="63" t="s">
        <v>2431</v>
      </c>
      <c r="Y642" s="63" t="s">
        <v>2740</v>
      </c>
      <c r="Z642" s="63"/>
      <c r="AA642" s="63" t="s">
        <v>2728</v>
      </c>
      <c r="AB642" s="63"/>
      <c r="AC642" s="34">
        <v>1347</v>
      </c>
      <c r="AD642" s="40" t="str">
        <f>VLOOKUP(AC642,pTRAIT!A:B,2,FALSE)</f>
        <v>EM5RTCM5So5Pu;NST=X / EM5RTCM5So5Pu;NST=X</v>
      </c>
      <c r="AE642" s="63">
        <f>VLOOKUP($AC642,pTRAIT!$A:$X,7,FALSE)</f>
        <v>0</v>
      </c>
      <c r="AF642" s="63">
        <f>VLOOKUP($AC642,pTRAIT!$A:$X,8,FALSE)</f>
        <v>0</v>
      </c>
      <c r="AG642" s="63">
        <f>VLOOKUP($AC642,pTRAIT!$A:$X,9,FALSE)</f>
        <v>0</v>
      </c>
      <c r="AH642" s="63">
        <f>VLOOKUP($AC642,pTRAIT!$A:$X,10,FALSE)</f>
        <v>0</v>
      </c>
      <c r="AI642" s="63">
        <f>VLOOKUP($AC642,pTRAIT!$A:$X,11,FALSE)</f>
        <v>0</v>
      </c>
      <c r="AJ642" s="63">
        <f>VLOOKUP($AC642,pTRAIT!$A:$X,12,FALSE)</f>
        <v>0</v>
      </c>
      <c r="AK642" s="63">
        <f>VLOOKUP($AC642,pTRAIT!$A:$X,13,FALSE)</f>
        <v>0</v>
      </c>
      <c r="AL642" s="63">
        <f>VLOOKUP($AC642,pTRAIT!$A:$X,14,FALSE)</f>
        <v>0</v>
      </c>
      <c r="AM642" s="63">
        <f>VLOOKUP($AC642,pTRAIT!$A:$X,15,FALSE)</f>
        <v>0</v>
      </c>
      <c r="AN642" s="63">
        <f>VLOOKUP($AC642,pTRAIT!$A:$X,16,FALSE)</f>
        <v>0</v>
      </c>
      <c r="AO642" s="63">
        <f>VLOOKUP($AC642,pTRAIT!$A:$X,17,FALSE)</f>
        <v>0</v>
      </c>
      <c r="AP642" s="63">
        <f>VLOOKUP($AC642,pTRAIT!$A:$X,18,FALSE)</f>
        <v>0</v>
      </c>
      <c r="AQ642" s="63">
        <f>VLOOKUP($AC642,pTRAIT!$A:$X,19,FALSE)</f>
        <v>0</v>
      </c>
      <c r="AR642" s="63">
        <f>VLOOKUP($AC642,pTRAIT!$A:$X,20,FALSE)</f>
        <v>0</v>
      </c>
      <c r="AS642" s="63">
        <f>VLOOKUP($AC642,pTRAIT!$A:$X,21,FALSE)</f>
        <v>0</v>
      </c>
      <c r="AT642" s="63">
        <f>VLOOKUP($AC642,pTRAIT!$A:$X,22,FALSE)</f>
        <v>0</v>
      </c>
      <c r="AU642" s="63">
        <f>VLOOKUP($AC642,pTRAIT!$A:$X,23,FALSE)</f>
        <v>0</v>
      </c>
      <c r="AV642" s="63">
        <f>VLOOKUP($AC642,pTRAIT!$A:$X,24,FALSE)</f>
        <v>0</v>
      </c>
    </row>
    <row r="643" spans="1:48" ht="12" hidden="1" customHeight="1" x14ac:dyDescent="0.2">
      <c r="A643" s="32">
        <v>1077</v>
      </c>
      <c r="B643" s="33" t="s">
        <v>5</v>
      </c>
      <c r="C643" s="34">
        <v>1348</v>
      </c>
      <c r="D643" s="32" t="str">
        <f t="shared" si="10"/>
        <v>1077X1348</v>
      </c>
      <c r="E643" s="50" t="s">
        <v>1620</v>
      </c>
      <c r="F643" s="61" t="s">
        <v>2266</v>
      </c>
      <c r="G643" s="41" t="s">
        <v>43</v>
      </c>
      <c r="H643" s="38"/>
      <c r="I643" s="32">
        <v>1077</v>
      </c>
      <c r="J643" s="63">
        <f>VLOOKUP(I643,pTRAIT!A:B,2,FALSE)</f>
        <v>0</v>
      </c>
      <c r="K643" s="63" t="s">
        <v>2724</v>
      </c>
      <c r="L643" s="63"/>
      <c r="M643" s="63" t="s">
        <v>2437</v>
      </c>
      <c r="N643" s="63" t="s">
        <v>2730</v>
      </c>
      <c r="O643" s="63" t="s">
        <v>2431</v>
      </c>
      <c r="P643" s="63" t="s">
        <v>2732</v>
      </c>
      <c r="Q643" s="63" t="s">
        <v>2431</v>
      </c>
      <c r="R643" s="63" t="s">
        <v>2431</v>
      </c>
      <c r="S643" s="63" t="s">
        <v>2431</v>
      </c>
      <c r="T643" s="63" t="s">
        <v>2737</v>
      </c>
      <c r="U643" s="63" t="s">
        <v>2738</v>
      </c>
      <c r="V643" s="63" t="s">
        <v>2431</v>
      </c>
      <c r="W643" s="63" t="s">
        <v>2431</v>
      </c>
      <c r="X643" s="63" t="s">
        <v>2431</v>
      </c>
      <c r="Y643" s="63" t="s">
        <v>2740</v>
      </c>
      <c r="Z643" s="63"/>
      <c r="AA643" s="63" t="s">
        <v>2728</v>
      </c>
      <c r="AB643" s="63"/>
      <c r="AC643" s="34">
        <v>1348</v>
      </c>
      <c r="AD643" s="40" t="str">
        <f>VLOOKUP(AC643,pTRAIT!A:B,2,FALSE)</f>
        <v>EM5RTCM5So5Pu;NST=X / EM5RTCM5So5Pu;NST=X</v>
      </c>
      <c r="AE643" s="63">
        <f>VLOOKUP($AC643,pTRAIT!$A:$X,7,FALSE)</f>
        <v>0</v>
      </c>
      <c r="AF643" s="63">
        <f>VLOOKUP($AC643,pTRAIT!$A:$X,8,FALSE)</f>
        <v>0</v>
      </c>
      <c r="AG643" s="63">
        <f>VLOOKUP($AC643,pTRAIT!$A:$X,9,FALSE)</f>
        <v>0</v>
      </c>
      <c r="AH643" s="63">
        <f>VLOOKUP($AC643,pTRAIT!$A:$X,10,FALSE)</f>
        <v>0</v>
      </c>
      <c r="AI643" s="63">
        <f>VLOOKUP($AC643,pTRAIT!$A:$X,11,FALSE)</f>
        <v>0</v>
      </c>
      <c r="AJ643" s="63">
        <f>VLOOKUP($AC643,pTRAIT!$A:$X,12,FALSE)</f>
        <v>0</v>
      </c>
      <c r="AK643" s="63">
        <f>VLOOKUP($AC643,pTRAIT!$A:$X,13,FALSE)</f>
        <v>0</v>
      </c>
      <c r="AL643" s="63">
        <f>VLOOKUP($AC643,pTRAIT!$A:$X,14,FALSE)</f>
        <v>0</v>
      </c>
      <c r="AM643" s="63">
        <f>VLOOKUP($AC643,pTRAIT!$A:$X,15,FALSE)</f>
        <v>0</v>
      </c>
      <c r="AN643" s="63">
        <f>VLOOKUP($AC643,pTRAIT!$A:$X,16,FALSE)</f>
        <v>0</v>
      </c>
      <c r="AO643" s="63">
        <f>VLOOKUP($AC643,pTRAIT!$A:$X,17,FALSE)</f>
        <v>0</v>
      </c>
      <c r="AP643" s="63">
        <f>VLOOKUP($AC643,pTRAIT!$A:$X,18,FALSE)</f>
        <v>0</v>
      </c>
      <c r="AQ643" s="63">
        <f>VLOOKUP($AC643,pTRAIT!$A:$X,19,FALSE)</f>
        <v>0</v>
      </c>
      <c r="AR643" s="63">
        <f>VLOOKUP($AC643,pTRAIT!$A:$X,20,FALSE)</f>
        <v>0</v>
      </c>
      <c r="AS643" s="63">
        <f>VLOOKUP($AC643,pTRAIT!$A:$X,21,FALSE)</f>
        <v>0</v>
      </c>
      <c r="AT643" s="63">
        <f>VLOOKUP($AC643,pTRAIT!$A:$X,22,FALSE)</f>
        <v>0</v>
      </c>
      <c r="AU643" s="63">
        <f>VLOOKUP($AC643,pTRAIT!$A:$X,23,FALSE)</f>
        <v>0</v>
      </c>
      <c r="AV643" s="63">
        <f>VLOOKUP($AC643,pTRAIT!$A:$X,24,FALSE)</f>
        <v>0</v>
      </c>
    </row>
    <row r="644" spans="1:48" ht="12" hidden="1" customHeight="1" x14ac:dyDescent="0.2">
      <c r="A644" s="32">
        <v>1077</v>
      </c>
      <c r="B644" s="33" t="s">
        <v>5</v>
      </c>
      <c r="C644" s="34">
        <v>1350</v>
      </c>
      <c r="D644" s="32" t="str">
        <f t="shared" si="10"/>
        <v>1077X1350</v>
      </c>
      <c r="E644" s="50" t="s">
        <v>1620</v>
      </c>
      <c r="F644" s="61" t="s">
        <v>2267</v>
      </c>
      <c r="G644" s="41" t="s">
        <v>43</v>
      </c>
      <c r="H644" s="38"/>
      <c r="I644" s="32">
        <v>1077</v>
      </c>
      <c r="J644" s="63">
        <f>VLOOKUP(I644,pTRAIT!A:B,2,FALSE)</f>
        <v>0</v>
      </c>
      <c r="K644" s="63" t="s">
        <v>2724</v>
      </c>
      <c r="L644" s="63"/>
      <c r="M644" s="63" t="s">
        <v>2437</v>
      </c>
      <c r="N644" s="63" t="s">
        <v>2730</v>
      </c>
      <c r="O644" s="63" t="s">
        <v>2431</v>
      </c>
      <c r="P644" s="63" t="s">
        <v>2732</v>
      </c>
      <c r="Q644" s="63" t="s">
        <v>2431</v>
      </c>
      <c r="R644" s="63" t="s">
        <v>2431</v>
      </c>
      <c r="S644" s="63" t="s">
        <v>2431</v>
      </c>
      <c r="T644" s="63" t="s">
        <v>2737</v>
      </c>
      <c r="U644" s="63" t="s">
        <v>2738</v>
      </c>
      <c r="V644" s="63" t="s">
        <v>2431</v>
      </c>
      <c r="W644" s="63" t="s">
        <v>2431</v>
      </c>
      <c r="X644" s="63" t="s">
        <v>2431</v>
      </c>
      <c r="Y644" s="63" t="s">
        <v>2740</v>
      </c>
      <c r="Z644" s="63"/>
      <c r="AA644" s="63" t="s">
        <v>2728</v>
      </c>
      <c r="AB644" s="63"/>
      <c r="AC644" s="34">
        <v>1350</v>
      </c>
      <c r="AD644" s="40" t="str">
        <f>VLOOKUP(AC644,pTRAIT!A:B,2,FALSE)</f>
        <v>EM5RTCM5So5Pu;NST=X / EM5RTCM5So5WSPu;NST=X</v>
      </c>
      <c r="AE644" s="63">
        <f>VLOOKUP($AC644,pTRAIT!$A:$X,7,FALSE)</f>
        <v>0</v>
      </c>
      <c r="AF644" s="63">
        <f>VLOOKUP($AC644,pTRAIT!$A:$X,8,FALSE)</f>
        <v>0</v>
      </c>
      <c r="AG644" s="63">
        <f>VLOOKUP($AC644,pTRAIT!$A:$X,9,FALSE)</f>
        <v>0</v>
      </c>
      <c r="AH644" s="63">
        <f>VLOOKUP($AC644,pTRAIT!$A:$X,10,FALSE)</f>
        <v>0</v>
      </c>
      <c r="AI644" s="63">
        <f>VLOOKUP($AC644,pTRAIT!$A:$X,11,FALSE)</f>
        <v>0</v>
      </c>
      <c r="AJ644" s="63">
        <f>VLOOKUP($AC644,pTRAIT!$A:$X,12,FALSE)</f>
        <v>0</v>
      </c>
      <c r="AK644" s="63">
        <f>VLOOKUP($AC644,pTRAIT!$A:$X,13,FALSE)</f>
        <v>0</v>
      </c>
      <c r="AL644" s="63">
        <f>VLOOKUP($AC644,pTRAIT!$A:$X,14,FALSE)</f>
        <v>0</v>
      </c>
      <c r="AM644" s="63">
        <f>VLOOKUP($AC644,pTRAIT!$A:$X,15,FALSE)</f>
        <v>0</v>
      </c>
      <c r="AN644" s="63">
        <f>VLOOKUP($AC644,pTRAIT!$A:$X,16,FALSE)</f>
        <v>0</v>
      </c>
      <c r="AO644" s="63">
        <f>VLOOKUP($AC644,pTRAIT!$A:$X,17,FALSE)</f>
        <v>0</v>
      </c>
      <c r="AP644" s="63">
        <f>VLOOKUP($AC644,pTRAIT!$A:$X,18,FALSE)</f>
        <v>0</v>
      </c>
      <c r="AQ644" s="63">
        <f>VLOOKUP($AC644,pTRAIT!$A:$X,19,FALSE)</f>
        <v>0</v>
      </c>
      <c r="AR644" s="63">
        <f>VLOOKUP($AC644,pTRAIT!$A:$X,20,FALSE)</f>
        <v>0</v>
      </c>
      <c r="AS644" s="63">
        <f>VLOOKUP($AC644,pTRAIT!$A:$X,21,FALSE)</f>
        <v>0</v>
      </c>
      <c r="AT644" s="63">
        <f>VLOOKUP($AC644,pTRAIT!$A:$X,22,FALSE)</f>
        <v>0</v>
      </c>
      <c r="AU644" s="63">
        <f>VLOOKUP($AC644,pTRAIT!$A:$X,23,FALSE)</f>
        <v>0</v>
      </c>
      <c r="AV644" s="63">
        <f>VLOOKUP($AC644,pTRAIT!$A:$X,24,FALSE)</f>
        <v>0</v>
      </c>
    </row>
    <row r="645" spans="1:48" ht="12" hidden="1" customHeight="1" x14ac:dyDescent="0.2">
      <c r="A645" s="32">
        <v>1077</v>
      </c>
      <c r="B645" s="33" t="s">
        <v>5</v>
      </c>
      <c r="C645" s="34">
        <v>1351</v>
      </c>
      <c r="D645" s="32" t="str">
        <f t="shared" si="10"/>
        <v>1077X1351</v>
      </c>
      <c r="E645" s="50" t="s">
        <v>1620</v>
      </c>
      <c r="F645" s="61" t="s">
        <v>2268</v>
      </c>
      <c r="G645" s="41" t="s">
        <v>43</v>
      </c>
      <c r="H645" s="38"/>
      <c r="I645" s="32">
        <v>1077</v>
      </c>
      <c r="J645" s="63">
        <f>VLOOKUP(I645,pTRAIT!A:B,2,FALSE)</f>
        <v>0</v>
      </c>
      <c r="K645" s="63" t="s">
        <v>2724</v>
      </c>
      <c r="L645" s="63"/>
      <c r="M645" s="63" t="s">
        <v>2437</v>
      </c>
      <c r="N645" s="63" t="s">
        <v>2730</v>
      </c>
      <c r="O645" s="63" t="s">
        <v>2431</v>
      </c>
      <c r="P645" s="63" t="s">
        <v>2732</v>
      </c>
      <c r="Q645" s="63" t="s">
        <v>2431</v>
      </c>
      <c r="R645" s="63" t="s">
        <v>2431</v>
      </c>
      <c r="S645" s="63" t="s">
        <v>2431</v>
      </c>
      <c r="T645" s="63" t="s">
        <v>2737</v>
      </c>
      <c r="U645" s="63" t="s">
        <v>2738</v>
      </c>
      <c r="V645" s="63" t="s">
        <v>2431</v>
      </c>
      <c r="W645" s="63" t="s">
        <v>2431</v>
      </c>
      <c r="X645" s="63" t="s">
        <v>2431</v>
      </c>
      <c r="Y645" s="63" t="s">
        <v>2740</v>
      </c>
      <c r="Z645" s="63"/>
      <c r="AA645" s="63" t="s">
        <v>2728</v>
      </c>
      <c r="AB645" s="63"/>
      <c r="AC645" s="34">
        <v>1351</v>
      </c>
      <c r="AD645" s="40" t="str">
        <f>VLOOKUP(AC645,pTRAIT!A:B,2,FALSE)</f>
        <v>EM5RTCM5So5Pu;NST=X / EM5RTCM5So5(WS)Pu;NST=X</v>
      </c>
      <c r="AE645" s="63">
        <f>VLOOKUP($AC645,pTRAIT!$A:$X,7,FALSE)</f>
        <v>0</v>
      </c>
      <c r="AF645" s="63">
        <f>VLOOKUP($AC645,pTRAIT!$A:$X,8,FALSE)</f>
        <v>0</v>
      </c>
      <c r="AG645" s="63">
        <f>VLOOKUP($AC645,pTRAIT!$A:$X,9,FALSE)</f>
        <v>0</v>
      </c>
      <c r="AH645" s="63">
        <f>VLOOKUP($AC645,pTRAIT!$A:$X,10,FALSE)</f>
        <v>0</v>
      </c>
      <c r="AI645" s="63">
        <f>VLOOKUP($AC645,pTRAIT!$A:$X,11,FALSE)</f>
        <v>0</v>
      </c>
      <c r="AJ645" s="63">
        <f>VLOOKUP($AC645,pTRAIT!$A:$X,12,FALSE)</f>
        <v>0</v>
      </c>
      <c r="AK645" s="63">
        <f>VLOOKUP($AC645,pTRAIT!$A:$X,13,FALSE)</f>
        <v>0</v>
      </c>
      <c r="AL645" s="63">
        <f>VLOOKUP($AC645,pTRAIT!$A:$X,14,FALSE)</f>
        <v>0</v>
      </c>
      <c r="AM645" s="63">
        <f>VLOOKUP($AC645,pTRAIT!$A:$X,15,FALSE)</f>
        <v>0</v>
      </c>
      <c r="AN645" s="63">
        <f>VLOOKUP($AC645,pTRAIT!$A:$X,16,FALSE)</f>
        <v>0</v>
      </c>
      <c r="AO645" s="63">
        <f>VLOOKUP($AC645,pTRAIT!$A:$X,17,FALSE)</f>
        <v>0</v>
      </c>
      <c r="AP645" s="63">
        <f>VLOOKUP($AC645,pTRAIT!$A:$X,18,FALSE)</f>
        <v>0</v>
      </c>
      <c r="AQ645" s="63">
        <f>VLOOKUP($AC645,pTRAIT!$A:$X,19,FALSE)</f>
        <v>0</v>
      </c>
      <c r="AR645" s="63">
        <f>VLOOKUP($AC645,pTRAIT!$A:$X,20,FALSE)</f>
        <v>0</v>
      </c>
      <c r="AS645" s="63">
        <f>VLOOKUP($AC645,pTRAIT!$A:$X,21,FALSE)</f>
        <v>0</v>
      </c>
      <c r="AT645" s="63">
        <f>VLOOKUP($AC645,pTRAIT!$A:$X,22,FALSE)</f>
        <v>0</v>
      </c>
      <c r="AU645" s="63">
        <f>VLOOKUP($AC645,pTRAIT!$A:$X,23,FALSE)</f>
        <v>0</v>
      </c>
      <c r="AV645" s="63">
        <f>VLOOKUP($AC645,pTRAIT!$A:$X,24,FALSE)</f>
        <v>0</v>
      </c>
    </row>
    <row r="646" spans="1:48" ht="12" hidden="1" customHeight="1" x14ac:dyDescent="0.2">
      <c r="A646" s="32">
        <v>1077</v>
      </c>
      <c r="B646" s="33" t="s">
        <v>5</v>
      </c>
      <c r="C646" s="34">
        <v>1352</v>
      </c>
      <c r="D646" s="32" t="str">
        <f t="shared" si="10"/>
        <v>1077X1352</v>
      </c>
      <c r="E646" s="50" t="s">
        <v>1620</v>
      </c>
      <c r="F646" s="61" t="s">
        <v>2269</v>
      </c>
      <c r="G646" s="41" t="s">
        <v>43</v>
      </c>
      <c r="H646" s="38"/>
      <c r="I646" s="32">
        <v>1077</v>
      </c>
      <c r="J646" s="63">
        <f>VLOOKUP(I646,pTRAIT!A:B,2,FALSE)</f>
        <v>0</v>
      </c>
      <c r="K646" s="63" t="s">
        <v>2724</v>
      </c>
      <c r="L646" s="63"/>
      <c r="M646" s="63" t="s">
        <v>2437</v>
      </c>
      <c r="N646" s="63" t="s">
        <v>2730</v>
      </c>
      <c r="O646" s="63" t="s">
        <v>2431</v>
      </c>
      <c r="P646" s="63" t="s">
        <v>2732</v>
      </c>
      <c r="Q646" s="63" t="s">
        <v>2431</v>
      </c>
      <c r="R646" s="63" t="s">
        <v>2431</v>
      </c>
      <c r="S646" s="63" t="s">
        <v>2431</v>
      </c>
      <c r="T646" s="63" t="s">
        <v>2737</v>
      </c>
      <c r="U646" s="63" t="s">
        <v>2738</v>
      </c>
      <c r="V646" s="63" t="s">
        <v>2431</v>
      </c>
      <c r="W646" s="63" t="s">
        <v>2431</v>
      </c>
      <c r="X646" s="63" t="s">
        <v>2431</v>
      </c>
      <c r="Y646" s="63" t="s">
        <v>2740</v>
      </c>
      <c r="Z646" s="63"/>
      <c r="AA646" s="63" t="s">
        <v>2728</v>
      </c>
      <c r="AB646" s="63"/>
      <c r="AC646" s="34">
        <v>1352</v>
      </c>
      <c r="AD646" s="40" t="str">
        <f>VLOOKUP(AC646,pTRAIT!A:B,2,FALSE)</f>
        <v>EM5RTCM5So5Pu;NST=X / EM5RT(Ue)Ro5So5Pu;NST=X</v>
      </c>
      <c r="AE646" s="63">
        <f>VLOOKUP($AC646,pTRAIT!$A:$X,7,FALSE)</f>
        <v>0</v>
      </c>
      <c r="AF646" s="63">
        <f>VLOOKUP($AC646,pTRAIT!$A:$X,8,FALSE)</f>
        <v>0</v>
      </c>
      <c r="AG646" s="63">
        <f>VLOOKUP($AC646,pTRAIT!$A:$X,9,FALSE)</f>
        <v>0</v>
      </c>
      <c r="AH646" s="63">
        <f>VLOOKUP($AC646,pTRAIT!$A:$X,10,FALSE)</f>
        <v>0</v>
      </c>
      <c r="AI646" s="63">
        <f>VLOOKUP($AC646,pTRAIT!$A:$X,11,FALSE)</f>
        <v>0</v>
      </c>
      <c r="AJ646" s="63">
        <f>VLOOKUP($AC646,pTRAIT!$A:$X,12,FALSE)</f>
        <v>0</v>
      </c>
      <c r="AK646" s="63">
        <f>VLOOKUP($AC646,pTRAIT!$A:$X,13,FALSE)</f>
        <v>0</v>
      </c>
      <c r="AL646" s="63">
        <f>VLOOKUP($AC646,pTRAIT!$A:$X,14,FALSE)</f>
        <v>0</v>
      </c>
      <c r="AM646" s="63">
        <f>VLOOKUP($AC646,pTRAIT!$A:$X,15,FALSE)</f>
        <v>0</v>
      </c>
      <c r="AN646" s="63">
        <f>VLOOKUP($AC646,pTRAIT!$A:$X,16,FALSE)</f>
        <v>0</v>
      </c>
      <c r="AO646" s="63">
        <f>VLOOKUP($AC646,pTRAIT!$A:$X,17,FALSE)</f>
        <v>0</v>
      </c>
      <c r="AP646" s="63">
        <f>VLOOKUP($AC646,pTRAIT!$A:$X,18,FALSE)</f>
        <v>0</v>
      </c>
      <c r="AQ646" s="63">
        <f>VLOOKUP($AC646,pTRAIT!$A:$X,19,FALSE)</f>
        <v>0</v>
      </c>
      <c r="AR646" s="63">
        <f>VLOOKUP($AC646,pTRAIT!$A:$X,20,FALSE)</f>
        <v>0</v>
      </c>
      <c r="AS646" s="63">
        <f>VLOOKUP($AC646,pTRAIT!$A:$X,21,FALSE)</f>
        <v>0</v>
      </c>
      <c r="AT646" s="63">
        <f>VLOOKUP($AC646,pTRAIT!$A:$X,22,FALSE)</f>
        <v>0</v>
      </c>
      <c r="AU646" s="63">
        <f>VLOOKUP($AC646,pTRAIT!$A:$X,23,FALSE)</f>
        <v>0</v>
      </c>
      <c r="AV646" s="63">
        <f>VLOOKUP($AC646,pTRAIT!$A:$X,24,FALSE)</f>
        <v>0</v>
      </c>
    </row>
    <row r="647" spans="1:48" ht="12" hidden="1" customHeight="1" x14ac:dyDescent="0.2">
      <c r="A647" s="32">
        <v>1077</v>
      </c>
      <c r="B647" s="33" t="s">
        <v>5</v>
      </c>
      <c r="C647" s="34">
        <v>67</v>
      </c>
      <c r="D647" s="32" t="str">
        <f t="shared" si="10"/>
        <v>1077X67</v>
      </c>
      <c r="E647" s="51" t="s">
        <v>1621</v>
      </c>
      <c r="F647" s="61" t="s">
        <v>2270</v>
      </c>
      <c r="G647" s="41" t="s">
        <v>43</v>
      </c>
      <c r="H647" s="38"/>
      <c r="I647" s="32">
        <v>1077</v>
      </c>
      <c r="J647" s="63">
        <f>VLOOKUP(I647,pTRAIT!A:B,2,FALSE)</f>
        <v>0</v>
      </c>
      <c r="K647" s="63" t="s">
        <v>2724</v>
      </c>
      <c r="L647" s="63"/>
      <c r="M647" s="63" t="s">
        <v>2437</v>
      </c>
      <c r="N647" s="63" t="s">
        <v>2730</v>
      </c>
      <c r="O647" s="63" t="s">
        <v>2431</v>
      </c>
      <c r="P647" s="63" t="s">
        <v>2732</v>
      </c>
      <c r="Q647" s="63" t="s">
        <v>2431</v>
      </c>
      <c r="R647" s="63" t="s">
        <v>2431</v>
      </c>
      <c r="S647" s="63" t="s">
        <v>2431</v>
      </c>
      <c r="T647" s="63" t="s">
        <v>2737</v>
      </c>
      <c r="U647" s="63" t="s">
        <v>2738</v>
      </c>
      <c r="V647" s="63" t="s">
        <v>2431</v>
      </c>
      <c r="W647" s="63" t="s">
        <v>2431</v>
      </c>
      <c r="X647" s="63" t="s">
        <v>2431</v>
      </c>
      <c r="Y647" s="63" t="s">
        <v>2740</v>
      </c>
      <c r="Z647" s="63"/>
      <c r="AA647" s="63" t="s">
        <v>2728</v>
      </c>
      <c r="AB647" s="63"/>
      <c r="AC647" s="34">
        <v>67</v>
      </c>
      <c r="AD647" s="40" t="str">
        <f>VLOOKUP(AC647,pTRAIT!A:B,2,FALSE)</f>
        <v>ERo5So5;NST=X / EM5RTCM5So5Pu;NST=X</v>
      </c>
      <c r="AE647" s="63">
        <f>VLOOKUP($AC647,pTRAIT!$A:$X,7,FALSE)</f>
        <v>0</v>
      </c>
      <c r="AF647" s="63">
        <f>VLOOKUP($AC647,pTRAIT!$A:$X,8,FALSE)</f>
        <v>0</v>
      </c>
      <c r="AG647" s="63">
        <f>VLOOKUP($AC647,pTRAIT!$A:$X,9,FALSE)</f>
        <v>0</v>
      </c>
      <c r="AH647" s="63">
        <f>VLOOKUP($AC647,pTRAIT!$A:$X,10,FALSE)</f>
        <v>0</v>
      </c>
      <c r="AI647" s="63">
        <f>VLOOKUP($AC647,pTRAIT!$A:$X,11,FALSE)</f>
        <v>0</v>
      </c>
      <c r="AJ647" s="63">
        <f>VLOOKUP($AC647,pTRAIT!$A:$X,12,FALSE)</f>
        <v>0</v>
      </c>
      <c r="AK647" s="63">
        <f>VLOOKUP($AC647,pTRAIT!$A:$X,13,FALSE)</f>
        <v>0</v>
      </c>
      <c r="AL647" s="63">
        <f>VLOOKUP($AC647,pTRAIT!$A:$X,14,FALSE)</f>
        <v>0</v>
      </c>
      <c r="AM647" s="63">
        <f>VLOOKUP($AC647,pTRAIT!$A:$X,15,FALSE)</f>
        <v>0</v>
      </c>
      <c r="AN647" s="63">
        <f>VLOOKUP($AC647,pTRAIT!$A:$X,16,FALSE)</f>
        <v>0</v>
      </c>
      <c r="AO647" s="63">
        <f>VLOOKUP($AC647,pTRAIT!$A:$X,17,FALSE)</f>
        <v>0</v>
      </c>
      <c r="AP647" s="63">
        <f>VLOOKUP($AC647,pTRAIT!$A:$X,18,FALSE)</f>
        <v>0</v>
      </c>
      <c r="AQ647" s="63">
        <f>VLOOKUP($AC647,pTRAIT!$A:$X,19,FALSE)</f>
        <v>0</v>
      </c>
      <c r="AR647" s="63">
        <f>VLOOKUP($AC647,pTRAIT!$A:$X,20,FALSE)</f>
        <v>0</v>
      </c>
      <c r="AS647" s="63">
        <f>VLOOKUP($AC647,pTRAIT!$A:$X,21,FALSE)</f>
        <v>0</v>
      </c>
      <c r="AT647" s="63">
        <f>VLOOKUP($AC647,pTRAIT!$A:$X,22,FALSE)</f>
        <v>0</v>
      </c>
      <c r="AU647" s="63">
        <f>VLOOKUP($AC647,pTRAIT!$A:$X,23,FALSE)</f>
        <v>0</v>
      </c>
      <c r="AV647" s="63">
        <f>VLOOKUP($AC647,pTRAIT!$A:$X,24,FALSE)</f>
        <v>0</v>
      </c>
    </row>
    <row r="648" spans="1:48" ht="12" hidden="1" customHeight="1" x14ac:dyDescent="0.2">
      <c r="A648" s="32">
        <v>1077</v>
      </c>
      <c r="B648" s="33" t="s">
        <v>5</v>
      </c>
      <c r="C648" s="34">
        <v>243</v>
      </c>
      <c r="D648" s="32" t="str">
        <f t="shared" si="10"/>
        <v>1077X243</v>
      </c>
      <c r="E648" s="51" t="s">
        <v>1621</v>
      </c>
      <c r="F648" s="61" t="s">
        <v>2271</v>
      </c>
      <c r="G648" s="41" t="s">
        <v>43</v>
      </c>
      <c r="H648" s="45"/>
      <c r="I648" s="32">
        <v>1077</v>
      </c>
      <c r="J648" s="63">
        <f>VLOOKUP(I648,pTRAIT!A:B,2,FALSE)</f>
        <v>0</v>
      </c>
      <c r="K648" s="63" t="s">
        <v>2724</v>
      </c>
      <c r="L648" s="63"/>
      <c r="M648" s="63" t="s">
        <v>2437</v>
      </c>
      <c r="N648" s="63" t="s">
        <v>2730</v>
      </c>
      <c r="O648" s="63" t="s">
        <v>2431</v>
      </c>
      <c r="P648" s="63" t="s">
        <v>2732</v>
      </c>
      <c r="Q648" s="63" t="s">
        <v>2431</v>
      </c>
      <c r="R648" s="63" t="s">
        <v>2431</v>
      </c>
      <c r="S648" s="63" t="s">
        <v>2431</v>
      </c>
      <c r="T648" s="63" t="s">
        <v>2737</v>
      </c>
      <c r="U648" s="63" t="s">
        <v>2738</v>
      </c>
      <c r="V648" s="63" t="s">
        <v>2431</v>
      </c>
      <c r="W648" s="63" t="s">
        <v>2431</v>
      </c>
      <c r="X648" s="63" t="s">
        <v>2431</v>
      </c>
      <c r="Y648" s="63" t="s">
        <v>2740</v>
      </c>
      <c r="Z648" s="63"/>
      <c r="AA648" s="63" t="s">
        <v>2728</v>
      </c>
      <c r="AB648" s="63"/>
      <c r="AC648" s="34">
        <v>243</v>
      </c>
      <c r="AD648" s="40" t="str">
        <f>VLOOKUP(AC648,pTRAIT!A:B,2,FALSE)</f>
        <v>EM5RTRo5So5;NST=X / EM5RTCM5So5Pu;NST=X</v>
      </c>
      <c r="AE648" s="63">
        <f>VLOOKUP($AC648,pTRAIT!$A:$X,7,FALSE)</f>
        <v>0</v>
      </c>
      <c r="AF648" s="63">
        <f>VLOOKUP($AC648,pTRAIT!$A:$X,8,FALSE)</f>
        <v>0</v>
      </c>
      <c r="AG648" s="63">
        <f>VLOOKUP($AC648,pTRAIT!$A:$X,9,FALSE)</f>
        <v>0</v>
      </c>
      <c r="AH648" s="63">
        <f>VLOOKUP($AC648,pTRAIT!$A:$X,10,FALSE)</f>
        <v>0</v>
      </c>
      <c r="AI648" s="63">
        <f>VLOOKUP($AC648,pTRAIT!$A:$X,11,FALSE)</f>
        <v>0</v>
      </c>
      <c r="AJ648" s="63">
        <f>VLOOKUP($AC648,pTRAIT!$A:$X,12,FALSE)</f>
        <v>0</v>
      </c>
      <c r="AK648" s="63">
        <f>VLOOKUP($AC648,pTRAIT!$A:$X,13,FALSE)</f>
        <v>0</v>
      </c>
      <c r="AL648" s="63">
        <f>VLOOKUP($AC648,pTRAIT!$A:$X,14,FALSE)</f>
        <v>0</v>
      </c>
      <c r="AM648" s="63">
        <f>VLOOKUP($AC648,pTRAIT!$A:$X,15,FALSE)</f>
        <v>0</v>
      </c>
      <c r="AN648" s="63">
        <f>VLOOKUP($AC648,pTRAIT!$A:$X,16,FALSE)</f>
        <v>0</v>
      </c>
      <c r="AO648" s="63">
        <f>VLOOKUP($AC648,pTRAIT!$A:$X,17,FALSE)</f>
        <v>0</v>
      </c>
      <c r="AP648" s="63">
        <f>VLOOKUP($AC648,pTRAIT!$A:$X,18,FALSE)</f>
        <v>0</v>
      </c>
      <c r="AQ648" s="63">
        <f>VLOOKUP($AC648,pTRAIT!$A:$X,19,FALSE)</f>
        <v>0</v>
      </c>
      <c r="AR648" s="63">
        <f>VLOOKUP($AC648,pTRAIT!$A:$X,20,FALSE)</f>
        <v>0</v>
      </c>
      <c r="AS648" s="63">
        <f>VLOOKUP($AC648,pTRAIT!$A:$X,21,FALSE)</f>
        <v>0</v>
      </c>
      <c r="AT648" s="63">
        <f>VLOOKUP($AC648,pTRAIT!$A:$X,22,FALSE)</f>
        <v>0</v>
      </c>
      <c r="AU648" s="63">
        <f>VLOOKUP($AC648,pTRAIT!$A:$X,23,FALSE)</f>
        <v>0</v>
      </c>
      <c r="AV648" s="63">
        <f>VLOOKUP($AC648,pTRAIT!$A:$X,24,FALSE)</f>
        <v>0</v>
      </c>
    </row>
    <row r="649" spans="1:48" ht="12" hidden="1" customHeight="1" x14ac:dyDescent="0.2">
      <c r="A649" s="32">
        <v>1077</v>
      </c>
      <c r="B649" s="33" t="s">
        <v>5</v>
      </c>
      <c r="C649" s="34">
        <v>266</v>
      </c>
      <c r="D649" s="32" t="str">
        <f t="shared" si="10"/>
        <v>1077X266</v>
      </c>
      <c r="E649" s="51" t="s">
        <v>1621</v>
      </c>
      <c r="F649" s="61" t="s">
        <v>2272</v>
      </c>
      <c r="G649" s="41" t="s">
        <v>43</v>
      </c>
      <c r="H649" s="38"/>
      <c r="I649" s="32">
        <v>1077</v>
      </c>
      <c r="J649" s="63">
        <f>VLOOKUP(I649,pTRAIT!A:B,2,FALSE)</f>
        <v>0</v>
      </c>
      <c r="K649" s="63" t="s">
        <v>2724</v>
      </c>
      <c r="L649" s="63"/>
      <c r="M649" s="63" t="s">
        <v>2437</v>
      </c>
      <c r="N649" s="63" t="s">
        <v>2730</v>
      </c>
      <c r="O649" s="63" t="s">
        <v>2431</v>
      </c>
      <c r="P649" s="63" t="s">
        <v>2732</v>
      </c>
      <c r="Q649" s="63" t="s">
        <v>2431</v>
      </c>
      <c r="R649" s="63" t="s">
        <v>2431</v>
      </c>
      <c r="S649" s="63" t="s">
        <v>2431</v>
      </c>
      <c r="T649" s="63" t="s">
        <v>2737</v>
      </c>
      <c r="U649" s="63" t="s">
        <v>2738</v>
      </c>
      <c r="V649" s="63" t="s">
        <v>2431</v>
      </c>
      <c r="W649" s="63" t="s">
        <v>2431</v>
      </c>
      <c r="X649" s="63" t="s">
        <v>2431</v>
      </c>
      <c r="Y649" s="63" t="s">
        <v>2740</v>
      </c>
      <c r="Z649" s="63"/>
      <c r="AA649" s="63" t="s">
        <v>2728</v>
      </c>
      <c r="AB649" s="63"/>
      <c r="AC649" s="34">
        <v>266</v>
      </c>
      <c r="AD649" s="40" t="str">
        <f>VLOOKUP(AC649,pTRAIT!A:B,2,FALSE)</f>
        <v>EM5RTUeRo5So5;NST=X / EM5RTCM5So5Pu;NST=X</v>
      </c>
      <c r="AE649" s="63">
        <f>VLOOKUP($AC649,pTRAIT!$A:$X,7,FALSE)</f>
        <v>0</v>
      </c>
      <c r="AF649" s="63">
        <f>VLOOKUP($AC649,pTRAIT!$A:$X,8,FALSE)</f>
        <v>0</v>
      </c>
      <c r="AG649" s="63">
        <f>VLOOKUP($AC649,pTRAIT!$A:$X,9,FALSE)</f>
        <v>0</v>
      </c>
      <c r="AH649" s="63">
        <f>VLOOKUP($AC649,pTRAIT!$A:$X,10,FALSE)</f>
        <v>0</v>
      </c>
      <c r="AI649" s="63">
        <f>VLOOKUP($AC649,pTRAIT!$A:$X,11,FALSE)</f>
        <v>0</v>
      </c>
      <c r="AJ649" s="63">
        <f>VLOOKUP($AC649,pTRAIT!$A:$X,12,FALSE)</f>
        <v>0</v>
      </c>
      <c r="AK649" s="63">
        <f>VLOOKUP($AC649,pTRAIT!$A:$X,13,FALSE)</f>
        <v>0</v>
      </c>
      <c r="AL649" s="63">
        <f>VLOOKUP($AC649,pTRAIT!$A:$X,14,FALSE)</f>
        <v>0</v>
      </c>
      <c r="AM649" s="63">
        <f>VLOOKUP($AC649,pTRAIT!$A:$X,15,FALSE)</f>
        <v>0</v>
      </c>
      <c r="AN649" s="63">
        <f>VLOOKUP($AC649,pTRAIT!$A:$X,16,FALSE)</f>
        <v>0</v>
      </c>
      <c r="AO649" s="63">
        <f>VLOOKUP($AC649,pTRAIT!$A:$X,17,FALSE)</f>
        <v>0</v>
      </c>
      <c r="AP649" s="63">
        <f>VLOOKUP($AC649,pTRAIT!$A:$X,18,FALSE)</f>
        <v>0</v>
      </c>
      <c r="AQ649" s="63">
        <f>VLOOKUP($AC649,pTRAIT!$A:$X,19,FALSE)</f>
        <v>0</v>
      </c>
      <c r="AR649" s="63">
        <f>VLOOKUP($AC649,pTRAIT!$A:$X,20,FALSE)</f>
        <v>0</v>
      </c>
      <c r="AS649" s="63">
        <f>VLOOKUP($AC649,pTRAIT!$A:$X,21,FALSE)</f>
        <v>0</v>
      </c>
      <c r="AT649" s="63">
        <f>VLOOKUP($AC649,pTRAIT!$A:$X,22,FALSE)</f>
        <v>0</v>
      </c>
      <c r="AU649" s="63">
        <f>VLOOKUP($AC649,pTRAIT!$A:$X,23,FALSE)</f>
        <v>0</v>
      </c>
      <c r="AV649" s="63">
        <f>VLOOKUP($AC649,pTRAIT!$A:$X,24,FALSE)</f>
        <v>0</v>
      </c>
    </row>
    <row r="650" spans="1:48" ht="12" hidden="1" customHeight="1" x14ac:dyDescent="0.2">
      <c r="A650" s="32">
        <v>1077</v>
      </c>
      <c r="B650" s="33" t="s">
        <v>5</v>
      </c>
      <c r="C650" s="34">
        <v>331</v>
      </c>
      <c r="D650" s="32" t="str">
        <f t="shared" si="10"/>
        <v>1077X331</v>
      </c>
      <c r="E650" s="51" t="s">
        <v>1621</v>
      </c>
      <c r="F650" s="61" t="s">
        <v>2273</v>
      </c>
      <c r="G650" s="41" t="s">
        <v>43</v>
      </c>
      <c r="H650" s="38"/>
      <c r="I650" s="32">
        <v>1077</v>
      </c>
      <c r="J650" s="63">
        <f>VLOOKUP(I650,pTRAIT!A:B,2,FALSE)</f>
        <v>0</v>
      </c>
      <c r="K650" s="63" t="s">
        <v>2724</v>
      </c>
      <c r="L650" s="63"/>
      <c r="M650" s="63" t="s">
        <v>2437</v>
      </c>
      <c r="N650" s="63" t="s">
        <v>2730</v>
      </c>
      <c r="O650" s="63" t="s">
        <v>2431</v>
      </c>
      <c r="P650" s="63" t="s">
        <v>2732</v>
      </c>
      <c r="Q650" s="63" t="s">
        <v>2431</v>
      </c>
      <c r="R650" s="63" t="s">
        <v>2431</v>
      </c>
      <c r="S650" s="63" t="s">
        <v>2431</v>
      </c>
      <c r="T650" s="63" t="s">
        <v>2737</v>
      </c>
      <c r="U650" s="63" t="s">
        <v>2738</v>
      </c>
      <c r="V650" s="63" t="s">
        <v>2431</v>
      </c>
      <c r="W650" s="63" t="s">
        <v>2431</v>
      </c>
      <c r="X650" s="63" t="s">
        <v>2431</v>
      </c>
      <c r="Y650" s="63" t="s">
        <v>2740</v>
      </c>
      <c r="Z650" s="63"/>
      <c r="AA650" s="63" t="s">
        <v>2728</v>
      </c>
      <c r="AB650" s="63"/>
      <c r="AC650" s="34">
        <v>331</v>
      </c>
      <c r="AD650" s="40" t="str">
        <f>VLOOKUP(AC650,pTRAIT!A:B,2,FALSE)</f>
        <v>EM5RTUeRo5So5;NST=X / EM5RTCM5So5Pu;NST=X</v>
      </c>
      <c r="AE650" s="63">
        <f>VLOOKUP($AC650,pTRAIT!$A:$X,7,FALSE)</f>
        <v>0</v>
      </c>
      <c r="AF650" s="63">
        <f>VLOOKUP($AC650,pTRAIT!$A:$X,8,FALSE)</f>
        <v>0</v>
      </c>
      <c r="AG650" s="63">
        <f>VLOOKUP($AC650,pTRAIT!$A:$X,9,FALSE)</f>
        <v>0</v>
      </c>
      <c r="AH650" s="63">
        <f>VLOOKUP($AC650,pTRAIT!$A:$X,10,FALSE)</f>
        <v>0</v>
      </c>
      <c r="AI650" s="63">
        <f>VLOOKUP($AC650,pTRAIT!$A:$X,11,FALSE)</f>
        <v>0</v>
      </c>
      <c r="AJ650" s="63">
        <f>VLOOKUP($AC650,pTRAIT!$A:$X,12,FALSE)</f>
        <v>0</v>
      </c>
      <c r="AK650" s="63">
        <f>VLOOKUP($AC650,pTRAIT!$A:$X,13,FALSE)</f>
        <v>0</v>
      </c>
      <c r="AL650" s="63">
        <f>VLOOKUP($AC650,pTRAIT!$A:$X,14,FALSE)</f>
        <v>0</v>
      </c>
      <c r="AM650" s="63">
        <f>VLOOKUP($AC650,pTRAIT!$A:$X,15,FALSE)</f>
        <v>0</v>
      </c>
      <c r="AN650" s="63">
        <f>VLOOKUP($AC650,pTRAIT!$A:$X,16,FALSE)</f>
        <v>0</v>
      </c>
      <c r="AO650" s="63">
        <f>VLOOKUP($AC650,pTRAIT!$A:$X,17,FALSE)</f>
        <v>0</v>
      </c>
      <c r="AP650" s="63">
        <f>VLOOKUP($AC650,pTRAIT!$A:$X,18,FALSE)</f>
        <v>0</v>
      </c>
      <c r="AQ650" s="63">
        <f>VLOOKUP($AC650,pTRAIT!$A:$X,19,FALSE)</f>
        <v>0</v>
      </c>
      <c r="AR650" s="63">
        <f>VLOOKUP($AC650,pTRAIT!$A:$X,20,FALSE)</f>
        <v>0</v>
      </c>
      <c r="AS650" s="63">
        <f>VLOOKUP($AC650,pTRAIT!$A:$X,21,FALSE)</f>
        <v>0</v>
      </c>
      <c r="AT650" s="63">
        <f>VLOOKUP($AC650,pTRAIT!$A:$X,22,FALSE)</f>
        <v>0</v>
      </c>
      <c r="AU650" s="63">
        <f>VLOOKUP($AC650,pTRAIT!$A:$X,23,FALSE)</f>
        <v>0</v>
      </c>
      <c r="AV650" s="63">
        <f>VLOOKUP($AC650,pTRAIT!$A:$X,24,FALSE)</f>
        <v>0</v>
      </c>
    </row>
    <row r="651" spans="1:48" ht="12" hidden="1" customHeight="1" x14ac:dyDescent="0.2">
      <c r="A651" s="32">
        <v>1077</v>
      </c>
      <c r="B651" s="33" t="s">
        <v>5</v>
      </c>
      <c r="C651" s="34">
        <v>382</v>
      </c>
      <c r="D651" s="32" t="str">
        <f t="shared" si="10"/>
        <v>1077X382</v>
      </c>
      <c r="E651" s="51" t="s">
        <v>1621</v>
      </c>
      <c r="F651" s="61" t="s">
        <v>2274</v>
      </c>
      <c r="G651" s="41" t="s">
        <v>43</v>
      </c>
      <c r="H651" s="38"/>
      <c r="I651" s="32">
        <v>1077</v>
      </c>
      <c r="J651" s="63">
        <f>VLOOKUP(I651,pTRAIT!A:B,2,FALSE)</f>
        <v>0</v>
      </c>
      <c r="K651" s="63" t="s">
        <v>2724</v>
      </c>
      <c r="L651" s="63"/>
      <c r="M651" s="63" t="s">
        <v>2437</v>
      </c>
      <c r="N651" s="63" t="s">
        <v>2730</v>
      </c>
      <c r="O651" s="63" t="s">
        <v>2431</v>
      </c>
      <c r="P651" s="63" t="s">
        <v>2732</v>
      </c>
      <c r="Q651" s="63" t="s">
        <v>2431</v>
      </c>
      <c r="R651" s="63" t="s">
        <v>2431</v>
      </c>
      <c r="S651" s="63" t="s">
        <v>2431</v>
      </c>
      <c r="T651" s="63" t="s">
        <v>2737</v>
      </c>
      <c r="U651" s="63" t="s">
        <v>2738</v>
      </c>
      <c r="V651" s="63" t="s">
        <v>2431</v>
      </c>
      <c r="W651" s="63" t="s">
        <v>2431</v>
      </c>
      <c r="X651" s="63" t="s">
        <v>2431</v>
      </c>
      <c r="Y651" s="63" t="s">
        <v>2740</v>
      </c>
      <c r="Z651" s="63"/>
      <c r="AA651" s="63" t="s">
        <v>2728</v>
      </c>
      <c r="AB651" s="63"/>
      <c r="AC651" s="34">
        <v>382</v>
      </c>
      <c r="AD651" s="40" t="str">
        <f>VLOOKUP(AC651,pTRAIT!A:B,2,FALSE)</f>
        <v>EM5RTUeRo5So5;NST=X / EM5RTCM5So5Pu;NST=X</v>
      </c>
      <c r="AE651" s="63">
        <f>VLOOKUP($AC651,pTRAIT!$A:$X,7,FALSE)</f>
        <v>0</v>
      </c>
      <c r="AF651" s="63">
        <f>VLOOKUP($AC651,pTRAIT!$A:$X,8,FALSE)</f>
        <v>0</v>
      </c>
      <c r="AG651" s="63">
        <f>VLOOKUP($AC651,pTRAIT!$A:$X,9,FALSE)</f>
        <v>0</v>
      </c>
      <c r="AH651" s="63">
        <f>VLOOKUP($AC651,pTRAIT!$A:$X,10,FALSE)</f>
        <v>0</v>
      </c>
      <c r="AI651" s="63">
        <f>VLOOKUP($AC651,pTRAIT!$A:$X,11,FALSE)</f>
        <v>0</v>
      </c>
      <c r="AJ651" s="63">
        <f>VLOOKUP($AC651,pTRAIT!$A:$X,12,FALSE)</f>
        <v>0</v>
      </c>
      <c r="AK651" s="63">
        <f>VLOOKUP($AC651,pTRAIT!$A:$X,13,FALSE)</f>
        <v>0</v>
      </c>
      <c r="AL651" s="63">
        <f>VLOOKUP($AC651,pTRAIT!$A:$X,14,FALSE)</f>
        <v>0</v>
      </c>
      <c r="AM651" s="63">
        <f>VLOOKUP($AC651,pTRAIT!$A:$X,15,FALSE)</f>
        <v>0</v>
      </c>
      <c r="AN651" s="63">
        <f>VLOOKUP($AC651,pTRAIT!$A:$X,16,FALSE)</f>
        <v>0</v>
      </c>
      <c r="AO651" s="63">
        <f>VLOOKUP($AC651,pTRAIT!$A:$X,17,FALSE)</f>
        <v>0</v>
      </c>
      <c r="AP651" s="63">
        <f>VLOOKUP($AC651,pTRAIT!$A:$X,18,FALSE)</f>
        <v>0</v>
      </c>
      <c r="AQ651" s="63">
        <f>VLOOKUP($AC651,pTRAIT!$A:$X,19,FALSE)</f>
        <v>0</v>
      </c>
      <c r="AR651" s="63">
        <f>VLOOKUP($AC651,pTRAIT!$A:$X,20,FALSE)</f>
        <v>0</v>
      </c>
      <c r="AS651" s="63">
        <f>VLOOKUP($AC651,pTRAIT!$A:$X,21,FALSE)</f>
        <v>0</v>
      </c>
      <c r="AT651" s="63">
        <f>VLOOKUP($AC651,pTRAIT!$A:$X,22,FALSE)</f>
        <v>0</v>
      </c>
      <c r="AU651" s="63">
        <f>VLOOKUP($AC651,pTRAIT!$A:$X,23,FALSE)</f>
        <v>0</v>
      </c>
      <c r="AV651" s="63">
        <f>VLOOKUP($AC651,pTRAIT!$A:$X,24,FALSE)</f>
        <v>0</v>
      </c>
    </row>
    <row r="652" spans="1:48" ht="12" hidden="1" customHeight="1" x14ac:dyDescent="0.2">
      <c r="A652" s="32">
        <v>1077</v>
      </c>
      <c r="B652" s="33" t="s">
        <v>5</v>
      </c>
      <c r="C652" s="34">
        <v>433</v>
      </c>
      <c r="D652" s="32" t="str">
        <f t="shared" si="10"/>
        <v>1077X433</v>
      </c>
      <c r="E652" s="51" t="s">
        <v>1621</v>
      </c>
      <c r="F652" s="61" t="s">
        <v>2275</v>
      </c>
      <c r="G652" s="41" t="s">
        <v>43</v>
      </c>
      <c r="H652" s="38"/>
      <c r="I652" s="32">
        <v>1077</v>
      </c>
      <c r="J652" s="63">
        <f>VLOOKUP(I652,pTRAIT!A:B,2,FALSE)</f>
        <v>0</v>
      </c>
      <c r="K652" s="63" t="s">
        <v>2724</v>
      </c>
      <c r="L652" s="63"/>
      <c r="M652" s="63" t="s">
        <v>2437</v>
      </c>
      <c r="N652" s="63" t="s">
        <v>2730</v>
      </c>
      <c r="O652" s="63" t="s">
        <v>2431</v>
      </c>
      <c r="P652" s="63" t="s">
        <v>2732</v>
      </c>
      <c r="Q652" s="63" t="s">
        <v>2431</v>
      </c>
      <c r="R652" s="63" t="s">
        <v>2431</v>
      </c>
      <c r="S652" s="63" t="s">
        <v>2431</v>
      </c>
      <c r="T652" s="63" t="s">
        <v>2737</v>
      </c>
      <c r="U652" s="63" t="s">
        <v>2738</v>
      </c>
      <c r="V652" s="63" t="s">
        <v>2431</v>
      </c>
      <c r="W652" s="63" t="s">
        <v>2431</v>
      </c>
      <c r="X652" s="63" t="s">
        <v>2431</v>
      </c>
      <c r="Y652" s="63" t="s">
        <v>2740</v>
      </c>
      <c r="Z652" s="63"/>
      <c r="AA652" s="63" t="s">
        <v>2728</v>
      </c>
      <c r="AB652" s="63"/>
      <c r="AC652" s="34">
        <v>433</v>
      </c>
      <c r="AD652" s="40" t="str">
        <f>VLOOKUP(AC652,pTRAIT!A:B,2,FALSE)</f>
        <v>EM5RTUeRo5So5;NST=X / EM5RTCM5So5Pu;NST=X</v>
      </c>
      <c r="AE652" s="63">
        <f>VLOOKUP($AC652,pTRAIT!$A:$X,7,FALSE)</f>
        <v>0</v>
      </c>
      <c r="AF652" s="63">
        <f>VLOOKUP($AC652,pTRAIT!$A:$X,8,FALSE)</f>
        <v>0</v>
      </c>
      <c r="AG652" s="63">
        <f>VLOOKUP($AC652,pTRAIT!$A:$X,9,FALSE)</f>
        <v>0</v>
      </c>
      <c r="AH652" s="63">
        <f>VLOOKUP($AC652,pTRAIT!$A:$X,10,FALSE)</f>
        <v>0</v>
      </c>
      <c r="AI652" s="63">
        <f>VLOOKUP($AC652,pTRAIT!$A:$X,11,FALSE)</f>
        <v>0</v>
      </c>
      <c r="AJ652" s="63">
        <f>VLOOKUP($AC652,pTRAIT!$A:$X,12,FALSE)</f>
        <v>0</v>
      </c>
      <c r="AK652" s="63">
        <f>VLOOKUP($AC652,pTRAIT!$A:$X,13,FALSE)</f>
        <v>0</v>
      </c>
      <c r="AL652" s="63">
        <f>VLOOKUP($AC652,pTRAIT!$A:$X,14,FALSE)</f>
        <v>0</v>
      </c>
      <c r="AM652" s="63">
        <f>VLOOKUP($AC652,pTRAIT!$A:$X,15,FALSE)</f>
        <v>0</v>
      </c>
      <c r="AN652" s="63">
        <f>VLOOKUP($AC652,pTRAIT!$A:$X,16,FALSE)</f>
        <v>0</v>
      </c>
      <c r="AO652" s="63">
        <f>VLOOKUP($AC652,pTRAIT!$A:$X,17,FALSE)</f>
        <v>0</v>
      </c>
      <c r="AP652" s="63">
        <f>VLOOKUP($AC652,pTRAIT!$A:$X,18,FALSE)</f>
        <v>0</v>
      </c>
      <c r="AQ652" s="63">
        <f>VLOOKUP($AC652,pTRAIT!$A:$X,19,FALSE)</f>
        <v>0</v>
      </c>
      <c r="AR652" s="63">
        <f>VLOOKUP($AC652,pTRAIT!$A:$X,20,FALSE)</f>
        <v>0</v>
      </c>
      <c r="AS652" s="63">
        <f>VLOOKUP($AC652,pTRAIT!$A:$X,21,FALSE)</f>
        <v>0</v>
      </c>
      <c r="AT652" s="63">
        <f>VLOOKUP($AC652,pTRAIT!$A:$X,22,FALSE)</f>
        <v>0</v>
      </c>
      <c r="AU652" s="63">
        <f>VLOOKUP($AC652,pTRAIT!$A:$X,23,FALSE)</f>
        <v>0</v>
      </c>
      <c r="AV652" s="63">
        <f>VLOOKUP($AC652,pTRAIT!$A:$X,24,FALSE)</f>
        <v>0</v>
      </c>
    </row>
    <row r="653" spans="1:48" ht="12" hidden="1" customHeight="1" x14ac:dyDescent="0.2">
      <c r="A653" s="32">
        <v>1077</v>
      </c>
      <c r="B653" s="33" t="s">
        <v>5</v>
      </c>
      <c r="C653" s="34">
        <v>1138</v>
      </c>
      <c r="D653" s="32" t="str">
        <f t="shared" si="10"/>
        <v>1077X1138</v>
      </c>
      <c r="E653" s="50" t="s">
        <v>1620</v>
      </c>
      <c r="F653" s="61" t="s">
        <v>2276</v>
      </c>
      <c r="G653" s="41" t="s">
        <v>43</v>
      </c>
      <c r="H653" s="38"/>
      <c r="I653" s="32">
        <v>1077</v>
      </c>
      <c r="J653" s="63">
        <f>VLOOKUP(I653,pTRAIT!A:B,2,FALSE)</f>
        <v>0</v>
      </c>
      <c r="K653" s="63" t="s">
        <v>2724</v>
      </c>
      <c r="L653" s="63"/>
      <c r="M653" s="63" t="s">
        <v>2437</v>
      </c>
      <c r="N653" s="63" t="s">
        <v>2730</v>
      </c>
      <c r="O653" s="63" t="s">
        <v>2431</v>
      </c>
      <c r="P653" s="63" t="s">
        <v>2732</v>
      </c>
      <c r="Q653" s="63" t="s">
        <v>2431</v>
      </c>
      <c r="R653" s="63" t="s">
        <v>2431</v>
      </c>
      <c r="S653" s="63" t="s">
        <v>2431</v>
      </c>
      <c r="T653" s="63" t="s">
        <v>2737</v>
      </c>
      <c r="U653" s="63" t="s">
        <v>2738</v>
      </c>
      <c r="V653" s="63" t="s">
        <v>2431</v>
      </c>
      <c r="W653" s="63" t="s">
        <v>2431</v>
      </c>
      <c r="X653" s="63" t="s">
        <v>2431</v>
      </c>
      <c r="Y653" s="63" t="s">
        <v>2740</v>
      </c>
      <c r="Z653" s="63"/>
      <c r="AA653" s="63" t="s">
        <v>2728</v>
      </c>
      <c r="AB653" s="63"/>
      <c r="AC653" s="34">
        <v>1138</v>
      </c>
      <c r="AD653" s="40" t="str">
        <f>VLOOKUP(AC653,pTRAIT!A:B,2,FALSE)</f>
        <v>EM5RTCM5(So5)Pu;NST=X / EM5RTCM5So5Pu;NST=X</v>
      </c>
      <c r="AE653" s="63">
        <f>VLOOKUP($AC653,pTRAIT!$A:$X,7,FALSE)</f>
        <v>0</v>
      </c>
      <c r="AF653" s="63">
        <f>VLOOKUP($AC653,pTRAIT!$A:$X,8,FALSE)</f>
        <v>0</v>
      </c>
      <c r="AG653" s="63">
        <f>VLOOKUP($AC653,pTRAIT!$A:$X,9,FALSE)</f>
        <v>0</v>
      </c>
      <c r="AH653" s="63">
        <f>VLOOKUP($AC653,pTRAIT!$A:$X,10,FALSE)</f>
        <v>0</v>
      </c>
      <c r="AI653" s="63">
        <f>VLOOKUP($AC653,pTRAIT!$A:$X,11,FALSE)</f>
        <v>0</v>
      </c>
      <c r="AJ653" s="63">
        <f>VLOOKUP($AC653,pTRAIT!$A:$X,12,FALSE)</f>
        <v>0</v>
      </c>
      <c r="AK653" s="63">
        <f>VLOOKUP($AC653,pTRAIT!$A:$X,13,FALSE)</f>
        <v>0</v>
      </c>
      <c r="AL653" s="63">
        <f>VLOOKUP($AC653,pTRAIT!$A:$X,14,FALSE)</f>
        <v>0</v>
      </c>
      <c r="AM653" s="63">
        <f>VLOOKUP($AC653,pTRAIT!$A:$X,15,FALSE)</f>
        <v>0</v>
      </c>
      <c r="AN653" s="63">
        <f>VLOOKUP($AC653,pTRAIT!$A:$X,16,FALSE)</f>
        <v>0</v>
      </c>
      <c r="AO653" s="63">
        <f>VLOOKUP($AC653,pTRAIT!$A:$X,17,FALSE)</f>
        <v>0</v>
      </c>
      <c r="AP653" s="63">
        <f>VLOOKUP($AC653,pTRAIT!$A:$X,18,FALSE)</f>
        <v>0</v>
      </c>
      <c r="AQ653" s="63">
        <f>VLOOKUP($AC653,pTRAIT!$A:$X,19,FALSE)</f>
        <v>0</v>
      </c>
      <c r="AR653" s="63">
        <f>VLOOKUP($AC653,pTRAIT!$A:$X,20,FALSE)</f>
        <v>0</v>
      </c>
      <c r="AS653" s="63">
        <f>VLOOKUP($AC653,pTRAIT!$A:$X,21,FALSE)</f>
        <v>0</v>
      </c>
      <c r="AT653" s="63">
        <f>VLOOKUP($AC653,pTRAIT!$A:$X,22,FALSE)</f>
        <v>0</v>
      </c>
      <c r="AU653" s="63">
        <f>VLOOKUP($AC653,pTRAIT!$A:$X,23,FALSE)</f>
        <v>0</v>
      </c>
      <c r="AV653" s="63">
        <f>VLOOKUP($AC653,pTRAIT!$A:$X,24,FALSE)</f>
        <v>0</v>
      </c>
    </row>
    <row r="654" spans="1:48" ht="12" hidden="1" customHeight="1" x14ac:dyDescent="0.2">
      <c r="A654" s="32">
        <v>1077</v>
      </c>
      <c r="B654" s="33" t="s">
        <v>5</v>
      </c>
      <c r="C654" s="34">
        <v>1207</v>
      </c>
      <c r="D654" s="32" t="str">
        <f t="shared" si="10"/>
        <v>1077X1207</v>
      </c>
      <c r="E654" s="50" t="s">
        <v>1620</v>
      </c>
      <c r="F654" s="61" t="s">
        <v>2277</v>
      </c>
      <c r="G654" s="41" t="s">
        <v>43</v>
      </c>
      <c r="H654" s="38"/>
      <c r="I654" s="32">
        <v>1077</v>
      </c>
      <c r="J654" s="63">
        <f>VLOOKUP(I654,pTRAIT!A:B,2,FALSE)</f>
        <v>0</v>
      </c>
      <c r="K654" s="63" t="s">
        <v>2724</v>
      </c>
      <c r="L654" s="63"/>
      <c r="M654" s="63" t="s">
        <v>2437</v>
      </c>
      <c r="N654" s="63" t="s">
        <v>2730</v>
      </c>
      <c r="O654" s="63" t="s">
        <v>2431</v>
      </c>
      <c r="P654" s="63" t="s">
        <v>2732</v>
      </c>
      <c r="Q654" s="63" t="s">
        <v>2431</v>
      </c>
      <c r="R654" s="63" t="s">
        <v>2431</v>
      </c>
      <c r="S654" s="63" t="s">
        <v>2431</v>
      </c>
      <c r="T654" s="63" t="s">
        <v>2737</v>
      </c>
      <c r="U654" s="63" t="s">
        <v>2738</v>
      </c>
      <c r="V654" s="63" t="s">
        <v>2431</v>
      </c>
      <c r="W654" s="63" t="s">
        <v>2431</v>
      </c>
      <c r="X654" s="63" t="s">
        <v>2431</v>
      </c>
      <c r="Y654" s="63" t="s">
        <v>2740</v>
      </c>
      <c r="Z654" s="63"/>
      <c r="AA654" s="63" t="s">
        <v>2728</v>
      </c>
      <c r="AB654" s="63"/>
      <c r="AC654" s="34">
        <v>1207</v>
      </c>
      <c r="AD654" s="40" t="str">
        <f>VLOOKUP(AC654,pTRAIT!A:B,2,FALSE)</f>
        <v>EM5RTCM5Pu;NST=X / EM5RTCM5So5Pu;NST=X</v>
      </c>
      <c r="AE654" s="63">
        <f>VLOOKUP($AC654,pTRAIT!$A:$X,7,FALSE)</f>
        <v>0</v>
      </c>
      <c r="AF654" s="63">
        <f>VLOOKUP($AC654,pTRAIT!$A:$X,8,FALSE)</f>
        <v>0</v>
      </c>
      <c r="AG654" s="63">
        <f>VLOOKUP($AC654,pTRAIT!$A:$X,9,FALSE)</f>
        <v>0</v>
      </c>
      <c r="AH654" s="63">
        <f>VLOOKUP($AC654,pTRAIT!$A:$X,10,FALSE)</f>
        <v>0</v>
      </c>
      <c r="AI654" s="63">
        <f>VLOOKUP($AC654,pTRAIT!$A:$X,11,FALSE)</f>
        <v>0</v>
      </c>
      <c r="AJ654" s="63">
        <f>VLOOKUP($AC654,pTRAIT!$A:$X,12,FALSE)</f>
        <v>0</v>
      </c>
      <c r="AK654" s="63">
        <f>VLOOKUP($AC654,pTRAIT!$A:$X,13,FALSE)</f>
        <v>0</v>
      </c>
      <c r="AL654" s="63">
        <f>VLOOKUP($AC654,pTRAIT!$A:$X,14,FALSE)</f>
        <v>0</v>
      </c>
      <c r="AM654" s="63">
        <f>VLOOKUP($AC654,pTRAIT!$A:$X,15,FALSE)</f>
        <v>0</v>
      </c>
      <c r="AN654" s="63">
        <f>VLOOKUP($AC654,pTRAIT!$A:$X,16,FALSE)</f>
        <v>0</v>
      </c>
      <c r="AO654" s="63">
        <f>VLOOKUP($AC654,pTRAIT!$A:$X,17,FALSE)</f>
        <v>0</v>
      </c>
      <c r="AP654" s="63">
        <f>VLOOKUP($AC654,pTRAIT!$A:$X,18,FALSE)</f>
        <v>0</v>
      </c>
      <c r="AQ654" s="63">
        <f>VLOOKUP($AC654,pTRAIT!$A:$X,19,FALSE)</f>
        <v>0</v>
      </c>
      <c r="AR654" s="63">
        <f>VLOOKUP($AC654,pTRAIT!$A:$X,20,FALSE)</f>
        <v>0</v>
      </c>
      <c r="AS654" s="63">
        <f>VLOOKUP($AC654,pTRAIT!$A:$X,21,FALSE)</f>
        <v>0</v>
      </c>
      <c r="AT654" s="63">
        <f>VLOOKUP($AC654,pTRAIT!$A:$X,22,FALSE)</f>
        <v>0</v>
      </c>
      <c r="AU654" s="63">
        <f>VLOOKUP($AC654,pTRAIT!$A:$X,23,FALSE)</f>
        <v>0</v>
      </c>
      <c r="AV654" s="63">
        <f>VLOOKUP($AC654,pTRAIT!$A:$X,24,FALSE)</f>
        <v>0</v>
      </c>
    </row>
    <row r="655" spans="1:48" ht="12" hidden="1" customHeight="1" x14ac:dyDescent="0.2">
      <c r="A655" s="32">
        <v>1077</v>
      </c>
      <c r="B655" s="33" t="s">
        <v>5</v>
      </c>
      <c r="C655" s="34">
        <v>1275</v>
      </c>
      <c r="D655" s="32" t="str">
        <f t="shared" si="10"/>
        <v>1077X1275</v>
      </c>
      <c r="E655" s="50" t="s">
        <v>1620</v>
      </c>
      <c r="F655" s="61" t="s">
        <v>2278</v>
      </c>
      <c r="G655" s="41" t="s">
        <v>43</v>
      </c>
      <c r="H655" s="38"/>
      <c r="I655" s="32">
        <v>1077</v>
      </c>
      <c r="J655" s="63">
        <f>VLOOKUP(I655,pTRAIT!A:B,2,FALSE)</f>
        <v>0</v>
      </c>
      <c r="K655" s="63" t="s">
        <v>2724</v>
      </c>
      <c r="L655" s="63"/>
      <c r="M655" s="63" t="s">
        <v>2437</v>
      </c>
      <c r="N655" s="63" t="s">
        <v>2730</v>
      </c>
      <c r="O655" s="63" t="s">
        <v>2431</v>
      </c>
      <c r="P655" s="63" t="s">
        <v>2732</v>
      </c>
      <c r="Q655" s="63" t="s">
        <v>2431</v>
      </c>
      <c r="R655" s="63" t="s">
        <v>2431</v>
      </c>
      <c r="S655" s="63" t="s">
        <v>2431</v>
      </c>
      <c r="T655" s="63" t="s">
        <v>2737</v>
      </c>
      <c r="U655" s="63" t="s">
        <v>2738</v>
      </c>
      <c r="V655" s="63" t="s">
        <v>2431</v>
      </c>
      <c r="W655" s="63" t="s">
        <v>2431</v>
      </c>
      <c r="X655" s="63" t="s">
        <v>2431</v>
      </c>
      <c r="Y655" s="63" t="s">
        <v>2740</v>
      </c>
      <c r="Z655" s="63"/>
      <c r="AA655" s="63" t="s">
        <v>2728</v>
      </c>
      <c r="AB655" s="63"/>
      <c r="AC655" s="34">
        <v>1275</v>
      </c>
      <c r="AD655" s="40" t="str">
        <f>VLOOKUP(AC655,pTRAIT!A:B,2,FALSE)</f>
        <v>EM5RTCM5Ro5So5Pu;NST=X / EM5RTCM5So5Pu;NST=X</v>
      </c>
      <c r="AE655" s="63">
        <f>VLOOKUP($AC655,pTRAIT!$A:$X,7,FALSE)</f>
        <v>0</v>
      </c>
      <c r="AF655" s="63">
        <f>VLOOKUP($AC655,pTRAIT!$A:$X,8,FALSE)</f>
        <v>0</v>
      </c>
      <c r="AG655" s="63">
        <f>VLOOKUP($AC655,pTRAIT!$A:$X,9,FALSE)</f>
        <v>0</v>
      </c>
      <c r="AH655" s="63">
        <f>VLOOKUP($AC655,pTRAIT!$A:$X,10,FALSE)</f>
        <v>0</v>
      </c>
      <c r="AI655" s="63">
        <f>VLOOKUP($AC655,pTRAIT!$A:$X,11,FALSE)</f>
        <v>0</v>
      </c>
      <c r="AJ655" s="63">
        <f>VLOOKUP($AC655,pTRAIT!$A:$X,12,FALSE)</f>
        <v>0</v>
      </c>
      <c r="AK655" s="63">
        <f>VLOOKUP($AC655,pTRAIT!$A:$X,13,FALSE)</f>
        <v>0</v>
      </c>
      <c r="AL655" s="63">
        <f>VLOOKUP($AC655,pTRAIT!$A:$X,14,FALSE)</f>
        <v>0</v>
      </c>
      <c r="AM655" s="63">
        <f>VLOOKUP($AC655,pTRAIT!$A:$X,15,FALSE)</f>
        <v>0</v>
      </c>
      <c r="AN655" s="63">
        <f>VLOOKUP($AC655,pTRAIT!$A:$X,16,FALSE)</f>
        <v>0</v>
      </c>
      <c r="AO655" s="63">
        <f>VLOOKUP($AC655,pTRAIT!$A:$X,17,FALSE)</f>
        <v>0</v>
      </c>
      <c r="AP655" s="63">
        <f>VLOOKUP($AC655,pTRAIT!$A:$X,18,FALSE)</f>
        <v>0</v>
      </c>
      <c r="AQ655" s="63">
        <f>VLOOKUP($AC655,pTRAIT!$A:$X,19,FALSE)</f>
        <v>0</v>
      </c>
      <c r="AR655" s="63">
        <f>VLOOKUP($AC655,pTRAIT!$A:$X,20,FALSE)</f>
        <v>0</v>
      </c>
      <c r="AS655" s="63">
        <f>VLOOKUP($AC655,pTRAIT!$A:$X,21,FALSE)</f>
        <v>0</v>
      </c>
      <c r="AT655" s="63">
        <f>VLOOKUP($AC655,pTRAIT!$A:$X,22,FALSE)</f>
        <v>0</v>
      </c>
      <c r="AU655" s="63">
        <f>VLOOKUP($AC655,pTRAIT!$A:$X,23,FALSE)</f>
        <v>0</v>
      </c>
      <c r="AV655" s="63">
        <f>VLOOKUP($AC655,pTRAIT!$A:$X,24,FALSE)</f>
        <v>0</v>
      </c>
    </row>
    <row r="656" spans="1:48" ht="12" hidden="1" customHeight="1" x14ac:dyDescent="0.2">
      <c r="A656" s="32">
        <v>1078</v>
      </c>
      <c r="B656" s="33" t="s">
        <v>5</v>
      </c>
      <c r="C656" s="34">
        <v>1362</v>
      </c>
      <c r="D656" s="32" t="str">
        <f t="shared" si="10"/>
        <v>1078X1362</v>
      </c>
      <c r="E656" s="50" t="s">
        <v>1620</v>
      </c>
      <c r="F656" s="61" t="s">
        <v>2279</v>
      </c>
      <c r="G656" s="41" t="s">
        <v>43</v>
      </c>
      <c r="H656" s="38"/>
      <c r="I656" s="32">
        <v>1078</v>
      </c>
      <c r="J656" s="63">
        <f>VLOOKUP(I656,pTRAIT!A:B,2,FALSE)</f>
        <v>0</v>
      </c>
      <c r="K656" s="63" t="s">
        <v>2724</v>
      </c>
      <c r="L656" s="63"/>
      <c r="M656" s="63" t="s">
        <v>2437</v>
      </c>
      <c r="N656" s="63" t="s">
        <v>2730</v>
      </c>
      <c r="O656" s="63" t="s">
        <v>2431</v>
      </c>
      <c r="P656" s="63" t="s">
        <v>2732</v>
      </c>
      <c r="Q656" s="63" t="s">
        <v>2431</v>
      </c>
      <c r="R656" s="63" t="s">
        <v>2431</v>
      </c>
      <c r="S656" s="63" t="s">
        <v>2431</v>
      </c>
      <c r="T656" s="63" t="s">
        <v>2737</v>
      </c>
      <c r="U656" s="63" t="s">
        <v>2738</v>
      </c>
      <c r="V656" s="63" t="s">
        <v>2431</v>
      </c>
      <c r="W656" s="63" t="s">
        <v>2431</v>
      </c>
      <c r="X656" s="63" t="s">
        <v>2431</v>
      </c>
      <c r="Y656" s="63" t="s">
        <v>2740</v>
      </c>
      <c r="Z656" s="63"/>
      <c r="AA656" s="63" t="s">
        <v>2728</v>
      </c>
      <c r="AB656" s="63"/>
      <c r="AC656" s="34">
        <v>1362</v>
      </c>
      <c r="AD656" s="40" t="str">
        <f>VLOOKUP(AC656,pTRAIT!A:B,2,FALSE)</f>
        <v>EM5RTCM5So5Pu;NST=X / EM5RTCM5Ro5So5Pu;NST=X</v>
      </c>
      <c r="AE656" s="63">
        <f>VLOOKUP($AC656,pTRAIT!$A:$X,7,FALSE)</f>
        <v>0</v>
      </c>
      <c r="AF656" s="63">
        <f>VLOOKUP($AC656,pTRAIT!$A:$X,8,FALSE)</f>
        <v>0</v>
      </c>
      <c r="AG656" s="63">
        <f>VLOOKUP($AC656,pTRAIT!$A:$X,9,FALSE)</f>
        <v>0</v>
      </c>
      <c r="AH656" s="63">
        <f>VLOOKUP($AC656,pTRAIT!$A:$X,10,FALSE)</f>
        <v>0</v>
      </c>
      <c r="AI656" s="63">
        <f>VLOOKUP($AC656,pTRAIT!$A:$X,11,FALSE)</f>
        <v>0</v>
      </c>
      <c r="AJ656" s="63">
        <f>VLOOKUP($AC656,pTRAIT!$A:$X,12,FALSE)</f>
        <v>0</v>
      </c>
      <c r="AK656" s="63">
        <f>VLOOKUP($AC656,pTRAIT!$A:$X,13,FALSE)</f>
        <v>0</v>
      </c>
      <c r="AL656" s="63">
        <f>VLOOKUP($AC656,pTRAIT!$A:$X,14,FALSE)</f>
        <v>0</v>
      </c>
      <c r="AM656" s="63">
        <f>VLOOKUP($AC656,pTRAIT!$A:$X,15,FALSE)</f>
        <v>0</v>
      </c>
      <c r="AN656" s="63">
        <f>VLOOKUP($AC656,pTRAIT!$A:$X,16,FALSE)</f>
        <v>0</v>
      </c>
      <c r="AO656" s="63">
        <f>VLOOKUP($AC656,pTRAIT!$A:$X,17,FALSE)</f>
        <v>0</v>
      </c>
      <c r="AP656" s="63">
        <f>VLOOKUP($AC656,pTRAIT!$A:$X,18,FALSE)</f>
        <v>0</v>
      </c>
      <c r="AQ656" s="63">
        <f>VLOOKUP($AC656,pTRAIT!$A:$X,19,FALSE)</f>
        <v>0</v>
      </c>
      <c r="AR656" s="63">
        <f>VLOOKUP($AC656,pTRAIT!$A:$X,20,FALSE)</f>
        <v>0</v>
      </c>
      <c r="AS656" s="63">
        <f>VLOOKUP($AC656,pTRAIT!$A:$X,21,FALSE)</f>
        <v>0</v>
      </c>
      <c r="AT656" s="63">
        <f>VLOOKUP($AC656,pTRAIT!$A:$X,22,FALSE)</f>
        <v>0</v>
      </c>
      <c r="AU656" s="63">
        <f>VLOOKUP($AC656,pTRAIT!$A:$X,23,FALSE)</f>
        <v>0</v>
      </c>
      <c r="AV656" s="63">
        <f>VLOOKUP($AC656,pTRAIT!$A:$X,24,FALSE)</f>
        <v>0</v>
      </c>
    </row>
    <row r="657" spans="1:48" ht="12" hidden="1" customHeight="1" x14ac:dyDescent="0.2">
      <c r="A657" s="32">
        <v>1078</v>
      </c>
      <c r="B657" s="33" t="s">
        <v>5</v>
      </c>
      <c r="C657" s="34">
        <v>1355</v>
      </c>
      <c r="D657" s="32" t="str">
        <f t="shared" si="10"/>
        <v>1078X1355</v>
      </c>
      <c r="E657" s="50" t="s">
        <v>1620</v>
      </c>
      <c r="F657" s="61" t="s">
        <v>2280</v>
      </c>
      <c r="G657" s="41" t="s">
        <v>43</v>
      </c>
      <c r="H657" s="38"/>
      <c r="I657" s="32">
        <v>1078</v>
      </c>
      <c r="J657" s="63">
        <f>VLOOKUP(I657,pTRAIT!A:B,2,FALSE)</f>
        <v>0</v>
      </c>
      <c r="K657" s="63" t="s">
        <v>2724</v>
      </c>
      <c r="L657" s="63"/>
      <c r="M657" s="63" t="s">
        <v>2437</v>
      </c>
      <c r="N657" s="63" t="s">
        <v>2730</v>
      </c>
      <c r="O657" s="63" t="s">
        <v>2431</v>
      </c>
      <c r="P657" s="63" t="s">
        <v>2732</v>
      </c>
      <c r="Q657" s="63" t="s">
        <v>2431</v>
      </c>
      <c r="R657" s="63" t="s">
        <v>2431</v>
      </c>
      <c r="S657" s="63" t="s">
        <v>2431</v>
      </c>
      <c r="T657" s="63" t="s">
        <v>2737</v>
      </c>
      <c r="U657" s="63" t="s">
        <v>2738</v>
      </c>
      <c r="V657" s="63" t="s">
        <v>2431</v>
      </c>
      <c r="W657" s="63" t="s">
        <v>2431</v>
      </c>
      <c r="X657" s="63" t="s">
        <v>2431</v>
      </c>
      <c r="Y657" s="63" t="s">
        <v>2740</v>
      </c>
      <c r="Z657" s="63"/>
      <c r="AA657" s="63" t="s">
        <v>2728</v>
      </c>
      <c r="AB657" s="63"/>
      <c r="AC657" s="34">
        <v>1355</v>
      </c>
      <c r="AD657" s="40" t="str">
        <f>VLOOKUP(AC657,pTRAIT!A:B,2,FALSE)</f>
        <v>EM5RTCM5So5Pu;NST=X / EM5RTCM5(So5)Pu;NST=X</v>
      </c>
      <c r="AE657" s="63">
        <f>VLOOKUP($AC657,pTRAIT!$A:$X,7,FALSE)</f>
        <v>0</v>
      </c>
      <c r="AF657" s="63">
        <f>VLOOKUP($AC657,pTRAIT!$A:$X,8,FALSE)</f>
        <v>0</v>
      </c>
      <c r="AG657" s="63">
        <f>VLOOKUP($AC657,pTRAIT!$A:$X,9,FALSE)</f>
        <v>0</v>
      </c>
      <c r="AH657" s="63">
        <f>VLOOKUP($AC657,pTRAIT!$A:$X,10,FALSE)</f>
        <v>0</v>
      </c>
      <c r="AI657" s="63">
        <f>VLOOKUP($AC657,pTRAIT!$A:$X,11,FALSE)</f>
        <v>0</v>
      </c>
      <c r="AJ657" s="63">
        <f>VLOOKUP($AC657,pTRAIT!$A:$X,12,FALSE)</f>
        <v>0</v>
      </c>
      <c r="AK657" s="63">
        <f>VLOOKUP($AC657,pTRAIT!$A:$X,13,FALSE)</f>
        <v>0</v>
      </c>
      <c r="AL657" s="63">
        <f>VLOOKUP($AC657,pTRAIT!$A:$X,14,FALSE)</f>
        <v>0</v>
      </c>
      <c r="AM657" s="63">
        <f>VLOOKUP($AC657,pTRAIT!$A:$X,15,FALSE)</f>
        <v>0</v>
      </c>
      <c r="AN657" s="63">
        <f>VLOOKUP($AC657,pTRAIT!$A:$X,16,FALSE)</f>
        <v>0</v>
      </c>
      <c r="AO657" s="63">
        <f>VLOOKUP($AC657,pTRAIT!$A:$X,17,FALSE)</f>
        <v>0</v>
      </c>
      <c r="AP657" s="63">
        <f>VLOOKUP($AC657,pTRAIT!$A:$X,18,FALSE)</f>
        <v>0</v>
      </c>
      <c r="AQ657" s="63">
        <f>VLOOKUP($AC657,pTRAIT!$A:$X,19,FALSE)</f>
        <v>0</v>
      </c>
      <c r="AR657" s="63">
        <f>VLOOKUP($AC657,pTRAIT!$A:$X,20,FALSE)</f>
        <v>0</v>
      </c>
      <c r="AS657" s="63">
        <f>VLOOKUP($AC657,pTRAIT!$A:$X,21,FALSE)</f>
        <v>0</v>
      </c>
      <c r="AT657" s="63">
        <f>VLOOKUP($AC657,pTRAIT!$A:$X,22,FALSE)</f>
        <v>0</v>
      </c>
      <c r="AU657" s="63">
        <f>VLOOKUP($AC657,pTRAIT!$A:$X,23,FALSE)</f>
        <v>0</v>
      </c>
      <c r="AV657" s="63">
        <f>VLOOKUP($AC657,pTRAIT!$A:$X,24,FALSE)</f>
        <v>0</v>
      </c>
    </row>
    <row r="658" spans="1:48" ht="12" hidden="1" customHeight="1" x14ac:dyDescent="0.2">
      <c r="A658" s="32">
        <v>1078</v>
      </c>
      <c r="B658" s="33" t="s">
        <v>5</v>
      </c>
      <c r="C658" s="34">
        <v>1356</v>
      </c>
      <c r="D658" s="32" t="str">
        <f t="shared" si="10"/>
        <v>1078X1356</v>
      </c>
      <c r="E658" s="50" t="s">
        <v>1620</v>
      </c>
      <c r="F658" s="61" t="s">
        <v>2281</v>
      </c>
      <c r="G658" s="41" t="s">
        <v>43</v>
      </c>
      <c r="H658" s="38"/>
      <c r="I658" s="32">
        <v>1078</v>
      </c>
      <c r="J658" s="63">
        <f>VLOOKUP(I658,pTRAIT!A:B,2,FALSE)</f>
        <v>0</v>
      </c>
      <c r="K658" s="63" t="s">
        <v>2724</v>
      </c>
      <c r="L658" s="63"/>
      <c r="M658" s="63" t="s">
        <v>2437</v>
      </c>
      <c r="N658" s="63" t="s">
        <v>2730</v>
      </c>
      <c r="O658" s="63" t="s">
        <v>2431</v>
      </c>
      <c r="P658" s="63" t="s">
        <v>2732</v>
      </c>
      <c r="Q658" s="63" t="s">
        <v>2431</v>
      </c>
      <c r="R658" s="63" t="s">
        <v>2431</v>
      </c>
      <c r="S658" s="63" t="s">
        <v>2431</v>
      </c>
      <c r="T658" s="63" t="s">
        <v>2737</v>
      </c>
      <c r="U658" s="63" t="s">
        <v>2738</v>
      </c>
      <c r="V658" s="63" t="s">
        <v>2431</v>
      </c>
      <c r="W658" s="63" t="s">
        <v>2431</v>
      </c>
      <c r="X658" s="63" t="s">
        <v>2431</v>
      </c>
      <c r="Y658" s="63" t="s">
        <v>2740</v>
      </c>
      <c r="Z658" s="63"/>
      <c r="AA658" s="63" t="s">
        <v>2728</v>
      </c>
      <c r="AB658" s="63"/>
      <c r="AC658" s="34">
        <v>1356</v>
      </c>
      <c r="AD658" s="40" t="str">
        <f>VLOOKUP(AC658,pTRAIT!A:B,2,FALSE)</f>
        <v>EM5RTCM5So5Pu;NST=X / EM5RTCM5Pu;NST=X</v>
      </c>
      <c r="AE658" s="63">
        <f>VLOOKUP($AC658,pTRAIT!$A:$X,7,FALSE)</f>
        <v>0</v>
      </c>
      <c r="AF658" s="63">
        <f>VLOOKUP($AC658,pTRAIT!$A:$X,8,FALSE)</f>
        <v>0</v>
      </c>
      <c r="AG658" s="63">
        <f>VLOOKUP($AC658,pTRAIT!$A:$X,9,FALSE)</f>
        <v>0</v>
      </c>
      <c r="AH658" s="63">
        <f>VLOOKUP($AC658,pTRAIT!$A:$X,10,FALSE)</f>
        <v>0</v>
      </c>
      <c r="AI658" s="63">
        <f>VLOOKUP($AC658,pTRAIT!$A:$X,11,FALSE)</f>
        <v>0</v>
      </c>
      <c r="AJ658" s="63">
        <f>VLOOKUP($AC658,pTRAIT!$A:$X,12,FALSE)</f>
        <v>0</v>
      </c>
      <c r="AK658" s="63">
        <f>VLOOKUP($AC658,pTRAIT!$A:$X,13,FALSE)</f>
        <v>0</v>
      </c>
      <c r="AL658" s="63">
        <f>VLOOKUP($AC658,pTRAIT!$A:$X,14,FALSE)</f>
        <v>0</v>
      </c>
      <c r="AM658" s="63">
        <f>VLOOKUP($AC658,pTRAIT!$A:$X,15,FALSE)</f>
        <v>0</v>
      </c>
      <c r="AN658" s="63">
        <f>VLOOKUP($AC658,pTRAIT!$A:$X,16,FALSE)</f>
        <v>0</v>
      </c>
      <c r="AO658" s="63">
        <f>VLOOKUP($AC658,pTRAIT!$A:$X,17,FALSE)</f>
        <v>0</v>
      </c>
      <c r="AP658" s="63">
        <f>VLOOKUP($AC658,pTRAIT!$A:$X,18,FALSE)</f>
        <v>0</v>
      </c>
      <c r="AQ658" s="63">
        <f>VLOOKUP($AC658,pTRAIT!$A:$X,19,FALSE)</f>
        <v>0</v>
      </c>
      <c r="AR658" s="63">
        <f>VLOOKUP($AC658,pTRAIT!$A:$X,20,FALSE)</f>
        <v>0</v>
      </c>
      <c r="AS658" s="63">
        <f>VLOOKUP($AC658,pTRAIT!$A:$X,21,FALSE)</f>
        <v>0</v>
      </c>
      <c r="AT658" s="63">
        <f>VLOOKUP($AC658,pTRAIT!$A:$X,22,FALSE)</f>
        <v>0</v>
      </c>
      <c r="AU658" s="63">
        <f>VLOOKUP($AC658,pTRAIT!$A:$X,23,FALSE)</f>
        <v>0</v>
      </c>
      <c r="AV658" s="63">
        <f>VLOOKUP($AC658,pTRAIT!$A:$X,24,FALSE)</f>
        <v>0</v>
      </c>
    </row>
    <row r="659" spans="1:48" ht="12" hidden="1" customHeight="1" x14ac:dyDescent="0.2">
      <c r="A659" s="32">
        <v>1078</v>
      </c>
      <c r="B659" s="33" t="s">
        <v>5</v>
      </c>
      <c r="C659" s="34">
        <v>1357</v>
      </c>
      <c r="D659" s="32" t="str">
        <f t="shared" si="10"/>
        <v>1078X1357</v>
      </c>
      <c r="E659" s="50" t="s">
        <v>1620</v>
      </c>
      <c r="F659" s="61" t="s">
        <v>2282</v>
      </c>
      <c r="G659" s="41" t="s">
        <v>43</v>
      </c>
      <c r="H659" s="38"/>
      <c r="I659" s="32">
        <v>1078</v>
      </c>
      <c r="J659" s="63">
        <f>VLOOKUP(I659,pTRAIT!A:B,2,FALSE)</f>
        <v>0</v>
      </c>
      <c r="K659" s="63" t="s">
        <v>2724</v>
      </c>
      <c r="L659" s="63"/>
      <c r="M659" s="63" t="s">
        <v>2437</v>
      </c>
      <c r="N659" s="63" t="s">
        <v>2730</v>
      </c>
      <c r="O659" s="63" t="s">
        <v>2431</v>
      </c>
      <c r="P659" s="63" t="s">
        <v>2732</v>
      </c>
      <c r="Q659" s="63" t="s">
        <v>2431</v>
      </c>
      <c r="R659" s="63" t="s">
        <v>2431</v>
      </c>
      <c r="S659" s="63" t="s">
        <v>2431</v>
      </c>
      <c r="T659" s="63" t="s">
        <v>2737</v>
      </c>
      <c r="U659" s="63" t="s">
        <v>2738</v>
      </c>
      <c r="V659" s="63" t="s">
        <v>2431</v>
      </c>
      <c r="W659" s="63" t="s">
        <v>2431</v>
      </c>
      <c r="X659" s="63" t="s">
        <v>2431</v>
      </c>
      <c r="Y659" s="63" t="s">
        <v>2740</v>
      </c>
      <c r="Z659" s="63"/>
      <c r="AA659" s="63" t="s">
        <v>2728</v>
      </c>
      <c r="AB659" s="63"/>
      <c r="AC659" s="34">
        <v>1357</v>
      </c>
      <c r="AD659" s="40" t="str">
        <f>VLOOKUP(AC659,pTRAIT!A:B,2,FALSE)</f>
        <v>EM5RTCM5So5Pu;NST=X / EM5RTUeRo5So5;NST=X</v>
      </c>
      <c r="AE659" s="63">
        <f>VLOOKUP($AC659,pTRAIT!$A:$X,7,FALSE)</f>
        <v>0</v>
      </c>
      <c r="AF659" s="63">
        <f>VLOOKUP($AC659,pTRAIT!$A:$X,8,FALSE)</f>
        <v>0</v>
      </c>
      <c r="AG659" s="63">
        <f>VLOOKUP($AC659,pTRAIT!$A:$X,9,FALSE)</f>
        <v>0</v>
      </c>
      <c r="AH659" s="63">
        <f>VLOOKUP($AC659,pTRAIT!$A:$X,10,FALSE)</f>
        <v>0</v>
      </c>
      <c r="AI659" s="63">
        <f>VLOOKUP($AC659,pTRAIT!$A:$X,11,FALSE)</f>
        <v>0</v>
      </c>
      <c r="AJ659" s="63">
        <f>VLOOKUP($AC659,pTRAIT!$A:$X,12,FALSE)</f>
        <v>0</v>
      </c>
      <c r="AK659" s="63">
        <f>VLOOKUP($AC659,pTRAIT!$A:$X,13,FALSE)</f>
        <v>0</v>
      </c>
      <c r="AL659" s="63">
        <f>VLOOKUP($AC659,pTRAIT!$A:$X,14,FALSE)</f>
        <v>0</v>
      </c>
      <c r="AM659" s="63">
        <f>VLOOKUP($AC659,pTRAIT!$A:$X,15,FALSE)</f>
        <v>0</v>
      </c>
      <c r="AN659" s="63">
        <f>VLOOKUP($AC659,pTRAIT!$A:$X,16,FALSE)</f>
        <v>0</v>
      </c>
      <c r="AO659" s="63">
        <f>VLOOKUP($AC659,pTRAIT!$A:$X,17,FALSE)</f>
        <v>0</v>
      </c>
      <c r="AP659" s="63">
        <f>VLOOKUP($AC659,pTRAIT!$A:$X,18,FALSE)</f>
        <v>0</v>
      </c>
      <c r="AQ659" s="63">
        <f>VLOOKUP($AC659,pTRAIT!$A:$X,19,FALSE)</f>
        <v>0</v>
      </c>
      <c r="AR659" s="63">
        <f>VLOOKUP($AC659,pTRAIT!$A:$X,20,FALSE)</f>
        <v>0</v>
      </c>
      <c r="AS659" s="63">
        <f>VLOOKUP($AC659,pTRAIT!$A:$X,21,FALSE)</f>
        <v>0</v>
      </c>
      <c r="AT659" s="63">
        <f>VLOOKUP($AC659,pTRAIT!$A:$X,22,FALSE)</f>
        <v>0</v>
      </c>
      <c r="AU659" s="63">
        <f>VLOOKUP($AC659,pTRAIT!$A:$X,23,FALSE)</f>
        <v>0</v>
      </c>
      <c r="AV659" s="63">
        <f>VLOOKUP($AC659,pTRAIT!$A:$X,24,FALSE)</f>
        <v>0</v>
      </c>
    </row>
    <row r="660" spans="1:48" ht="12" hidden="1" customHeight="1" x14ac:dyDescent="0.2">
      <c r="A660" s="32">
        <v>1078</v>
      </c>
      <c r="B660" s="33" t="s">
        <v>5</v>
      </c>
      <c r="C660" s="34">
        <v>1359</v>
      </c>
      <c r="D660" s="32" t="str">
        <f t="shared" si="10"/>
        <v>1078X1359</v>
      </c>
      <c r="E660" s="50" t="s">
        <v>1620</v>
      </c>
      <c r="F660" s="61" t="s">
        <v>2283</v>
      </c>
      <c r="G660" s="41" t="s">
        <v>43</v>
      </c>
      <c r="H660" s="38"/>
      <c r="I660" s="32">
        <v>1078</v>
      </c>
      <c r="J660" s="63">
        <f>VLOOKUP(I660,pTRAIT!A:B,2,FALSE)</f>
        <v>0</v>
      </c>
      <c r="K660" s="63" t="s">
        <v>2724</v>
      </c>
      <c r="L660" s="63"/>
      <c r="M660" s="63" t="s">
        <v>2437</v>
      </c>
      <c r="N660" s="63" t="s">
        <v>2730</v>
      </c>
      <c r="O660" s="63" t="s">
        <v>2431</v>
      </c>
      <c r="P660" s="63" t="s">
        <v>2732</v>
      </c>
      <c r="Q660" s="63" t="s">
        <v>2431</v>
      </c>
      <c r="R660" s="63" t="s">
        <v>2431</v>
      </c>
      <c r="S660" s="63" t="s">
        <v>2431</v>
      </c>
      <c r="T660" s="63" t="s">
        <v>2737</v>
      </c>
      <c r="U660" s="63" t="s">
        <v>2738</v>
      </c>
      <c r="V660" s="63" t="s">
        <v>2431</v>
      </c>
      <c r="W660" s="63" t="s">
        <v>2431</v>
      </c>
      <c r="X660" s="63" t="s">
        <v>2431</v>
      </c>
      <c r="Y660" s="63" t="s">
        <v>2740</v>
      </c>
      <c r="Z660" s="63"/>
      <c r="AA660" s="63" t="s">
        <v>2728</v>
      </c>
      <c r="AB660" s="63"/>
      <c r="AC660" s="34">
        <v>1359</v>
      </c>
      <c r="AD660" s="40" t="str">
        <f>VLOOKUP(AC660,pTRAIT!A:B,2,FALSE)</f>
        <v>EM5RTCM5So5Pu;NST=X / EM5RTUe(DRAG1)(Ro5)So5(DRAG2);NST=X</v>
      </c>
      <c r="AE660" s="63">
        <f>VLOOKUP($AC660,pTRAIT!$A:$X,7,FALSE)</f>
        <v>0</v>
      </c>
      <c r="AF660" s="63">
        <f>VLOOKUP($AC660,pTRAIT!$A:$X,8,FALSE)</f>
        <v>0</v>
      </c>
      <c r="AG660" s="63">
        <f>VLOOKUP($AC660,pTRAIT!$A:$X,9,FALSE)</f>
        <v>0</v>
      </c>
      <c r="AH660" s="63">
        <f>VLOOKUP($AC660,pTRAIT!$A:$X,10,FALSE)</f>
        <v>0</v>
      </c>
      <c r="AI660" s="63">
        <f>VLOOKUP($AC660,pTRAIT!$A:$X,11,FALSE)</f>
        <v>0</v>
      </c>
      <c r="AJ660" s="63">
        <f>VLOOKUP($AC660,pTRAIT!$A:$X,12,FALSE)</f>
        <v>0</v>
      </c>
      <c r="AK660" s="63">
        <f>VLOOKUP($AC660,pTRAIT!$A:$X,13,FALSE)</f>
        <v>0</v>
      </c>
      <c r="AL660" s="63">
        <f>VLOOKUP($AC660,pTRAIT!$A:$X,14,FALSE)</f>
        <v>0</v>
      </c>
      <c r="AM660" s="63">
        <f>VLOOKUP($AC660,pTRAIT!$A:$X,15,FALSE)</f>
        <v>0</v>
      </c>
      <c r="AN660" s="63">
        <f>VLOOKUP($AC660,pTRAIT!$A:$X,16,FALSE)</f>
        <v>0</v>
      </c>
      <c r="AO660" s="63">
        <f>VLOOKUP($AC660,pTRAIT!$A:$X,17,FALSE)</f>
        <v>0</v>
      </c>
      <c r="AP660" s="63">
        <f>VLOOKUP($AC660,pTRAIT!$A:$X,18,FALSE)</f>
        <v>0</v>
      </c>
      <c r="AQ660" s="63">
        <f>VLOOKUP($AC660,pTRAIT!$A:$X,19,FALSE)</f>
        <v>0</v>
      </c>
      <c r="AR660" s="63">
        <f>VLOOKUP($AC660,pTRAIT!$A:$X,20,FALSE)</f>
        <v>0</v>
      </c>
      <c r="AS660" s="63">
        <f>VLOOKUP($AC660,pTRAIT!$A:$X,21,FALSE)</f>
        <v>0</v>
      </c>
      <c r="AT660" s="63">
        <f>VLOOKUP($AC660,pTRAIT!$A:$X,22,FALSE)</f>
        <v>0</v>
      </c>
      <c r="AU660" s="63">
        <f>VLOOKUP($AC660,pTRAIT!$A:$X,23,FALSE)</f>
        <v>0</v>
      </c>
      <c r="AV660" s="63">
        <f>VLOOKUP($AC660,pTRAIT!$A:$X,24,FALSE)</f>
        <v>0</v>
      </c>
    </row>
    <row r="661" spans="1:48" ht="12" hidden="1" customHeight="1" x14ac:dyDescent="0.2">
      <c r="A661" s="32">
        <v>1078</v>
      </c>
      <c r="B661" s="33" t="s">
        <v>5</v>
      </c>
      <c r="C661" s="34">
        <v>1363</v>
      </c>
      <c r="D661" s="32" t="str">
        <f t="shared" si="10"/>
        <v>1078X1363</v>
      </c>
      <c r="E661" s="50" t="s">
        <v>1620</v>
      </c>
      <c r="F661" s="61" t="s">
        <v>2284</v>
      </c>
      <c r="G661" s="41" t="s">
        <v>43</v>
      </c>
      <c r="H661" s="38"/>
      <c r="I661" s="32">
        <v>1078</v>
      </c>
      <c r="J661" s="63">
        <f>VLOOKUP(I661,pTRAIT!A:B,2,FALSE)</f>
        <v>0</v>
      </c>
      <c r="K661" s="63" t="s">
        <v>2724</v>
      </c>
      <c r="L661" s="63"/>
      <c r="M661" s="63" t="s">
        <v>2437</v>
      </c>
      <c r="N661" s="63" t="s">
        <v>2730</v>
      </c>
      <c r="O661" s="63" t="s">
        <v>2431</v>
      </c>
      <c r="P661" s="63" t="s">
        <v>2732</v>
      </c>
      <c r="Q661" s="63" t="s">
        <v>2431</v>
      </c>
      <c r="R661" s="63" t="s">
        <v>2431</v>
      </c>
      <c r="S661" s="63" t="s">
        <v>2431</v>
      </c>
      <c r="T661" s="63" t="s">
        <v>2737</v>
      </c>
      <c r="U661" s="63" t="s">
        <v>2738</v>
      </c>
      <c r="V661" s="63" t="s">
        <v>2431</v>
      </c>
      <c r="W661" s="63" t="s">
        <v>2431</v>
      </c>
      <c r="X661" s="63" t="s">
        <v>2431</v>
      </c>
      <c r="Y661" s="63" t="s">
        <v>2740</v>
      </c>
      <c r="Z661" s="63"/>
      <c r="AA661" s="63" t="s">
        <v>2728</v>
      </c>
      <c r="AB661" s="63"/>
      <c r="AC661" s="34">
        <v>1363</v>
      </c>
      <c r="AD661" s="40" t="str">
        <f>VLOOKUP(AC661,pTRAIT!A:B,2,FALSE)</f>
        <v>EM5RTCM5So5Pu;NST=X / EM5RTCM5Ro5So5Pu;NST=X</v>
      </c>
      <c r="AE661" s="63">
        <f>VLOOKUP($AC661,pTRAIT!$A:$X,7,FALSE)</f>
        <v>0</v>
      </c>
      <c r="AF661" s="63">
        <f>VLOOKUP($AC661,pTRAIT!$A:$X,8,FALSE)</f>
        <v>0</v>
      </c>
      <c r="AG661" s="63">
        <f>VLOOKUP($AC661,pTRAIT!$A:$X,9,FALSE)</f>
        <v>0</v>
      </c>
      <c r="AH661" s="63">
        <f>VLOOKUP($AC661,pTRAIT!$A:$X,10,FALSE)</f>
        <v>0</v>
      </c>
      <c r="AI661" s="63">
        <f>VLOOKUP($AC661,pTRAIT!$A:$X,11,FALSE)</f>
        <v>0</v>
      </c>
      <c r="AJ661" s="63">
        <f>VLOOKUP($AC661,pTRAIT!$A:$X,12,FALSE)</f>
        <v>0</v>
      </c>
      <c r="AK661" s="63">
        <f>VLOOKUP($AC661,pTRAIT!$A:$X,13,FALSE)</f>
        <v>0</v>
      </c>
      <c r="AL661" s="63">
        <f>VLOOKUP($AC661,pTRAIT!$A:$X,14,FALSE)</f>
        <v>0</v>
      </c>
      <c r="AM661" s="63">
        <f>VLOOKUP($AC661,pTRAIT!$A:$X,15,FALSE)</f>
        <v>0</v>
      </c>
      <c r="AN661" s="63">
        <f>VLOOKUP($AC661,pTRAIT!$A:$X,16,FALSE)</f>
        <v>0</v>
      </c>
      <c r="AO661" s="63">
        <f>VLOOKUP($AC661,pTRAIT!$A:$X,17,FALSE)</f>
        <v>0</v>
      </c>
      <c r="AP661" s="63">
        <f>VLOOKUP($AC661,pTRAIT!$A:$X,18,FALSE)</f>
        <v>0</v>
      </c>
      <c r="AQ661" s="63">
        <f>VLOOKUP($AC661,pTRAIT!$A:$X,19,FALSE)</f>
        <v>0</v>
      </c>
      <c r="AR661" s="63">
        <f>VLOOKUP($AC661,pTRAIT!$A:$X,20,FALSE)</f>
        <v>0</v>
      </c>
      <c r="AS661" s="63">
        <f>VLOOKUP($AC661,pTRAIT!$A:$X,21,FALSE)</f>
        <v>0</v>
      </c>
      <c r="AT661" s="63">
        <f>VLOOKUP($AC661,pTRAIT!$A:$X,22,FALSE)</f>
        <v>0</v>
      </c>
      <c r="AU661" s="63">
        <f>VLOOKUP($AC661,pTRAIT!$A:$X,23,FALSE)</f>
        <v>0</v>
      </c>
      <c r="AV661" s="63">
        <f>VLOOKUP($AC661,pTRAIT!$A:$X,24,FALSE)</f>
        <v>0</v>
      </c>
    </row>
    <row r="662" spans="1:48" ht="12" hidden="1" customHeight="1" x14ac:dyDescent="0.2">
      <c r="A662" s="32">
        <v>1078</v>
      </c>
      <c r="B662" s="33" t="s">
        <v>5</v>
      </c>
      <c r="C662" s="34">
        <v>1364</v>
      </c>
      <c r="D662" s="32" t="str">
        <f t="shared" si="10"/>
        <v>1078X1364</v>
      </c>
      <c r="E662" s="50" t="s">
        <v>1620</v>
      </c>
      <c r="F662" s="61" t="s">
        <v>2285</v>
      </c>
      <c r="G662" s="41" t="s">
        <v>43</v>
      </c>
      <c r="H662" s="38"/>
      <c r="I662" s="32">
        <v>1078</v>
      </c>
      <c r="J662" s="63">
        <f>VLOOKUP(I662,pTRAIT!A:B,2,FALSE)</f>
        <v>0</v>
      </c>
      <c r="K662" s="63" t="s">
        <v>2724</v>
      </c>
      <c r="L662" s="63"/>
      <c r="M662" s="63" t="s">
        <v>2437</v>
      </c>
      <c r="N662" s="63" t="s">
        <v>2730</v>
      </c>
      <c r="O662" s="63" t="s">
        <v>2431</v>
      </c>
      <c r="P662" s="63" t="s">
        <v>2732</v>
      </c>
      <c r="Q662" s="63" t="s">
        <v>2431</v>
      </c>
      <c r="R662" s="63" t="s">
        <v>2431</v>
      </c>
      <c r="S662" s="63" t="s">
        <v>2431</v>
      </c>
      <c r="T662" s="63" t="s">
        <v>2737</v>
      </c>
      <c r="U662" s="63" t="s">
        <v>2738</v>
      </c>
      <c r="V662" s="63" t="s">
        <v>2431</v>
      </c>
      <c r="W662" s="63" t="s">
        <v>2431</v>
      </c>
      <c r="X662" s="63" t="s">
        <v>2431</v>
      </c>
      <c r="Y662" s="63" t="s">
        <v>2740</v>
      </c>
      <c r="Z662" s="63"/>
      <c r="AA662" s="63" t="s">
        <v>2728</v>
      </c>
      <c r="AB662" s="63"/>
      <c r="AC662" s="34">
        <v>1364</v>
      </c>
      <c r="AD662" s="40" t="str">
        <f>VLOOKUP(AC662,pTRAIT!A:B,2,FALSE)</f>
        <v>EM5RTCM5So5Pu;NST=X / EM5RTCM5So5Pu;NST=X</v>
      </c>
      <c r="AE662" s="63">
        <f>VLOOKUP($AC662,pTRAIT!$A:$X,7,FALSE)</f>
        <v>0</v>
      </c>
      <c r="AF662" s="63">
        <f>VLOOKUP($AC662,pTRAIT!$A:$X,8,FALSE)</f>
        <v>0</v>
      </c>
      <c r="AG662" s="63">
        <f>VLOOKUP($AC662,pTRAIT!$A:$X,9,FALSE)</f>
        <v>0</v>
      </c>
      <c r="AH662" s="63">
        <f>VLOOKUP($AC662,pTRAIT!$A:$X,10,FALSE)</f>
        <v>0</v>
      </c>
      <c r="AI662" s="63">
        <f>VLOOKUP($AC662,pTRAIT!$A:$X,11,FALSE)</f>
        <v>0</v>
      </c>
      <c r="AJ662" s="63">
        <f>VLOOKUP($AC662,pTRAIT!$A:$X,12,FALSE)</f>
        <v>0</v>
      </c>
      <c r="AK662" s="63">
        <f>VLOOKUP($AC662,pTRAIT!$A:$X,13,FALSE)</f>
        <v>0</v>
      </c>
      <c r="AL662" s="63">
        <f>VLOOKUP($AC662,pTRAIT!$A:$X,14,FALSE)</f>
        <v>0</v>
      </c>
      <c r="AM662" s="63">
        <f>VLOOKUP($AC662,pTRAIT!$A:$X,15,FALSE)</f>
        <v>0</v>
      </c>
      <c r="AN662" s="63">
        <f>VLOOKUP($AC662,pTRAIT!$A:$X,16,FALSE)</f>
        <v>0</v>
      </c>
      <c r="AO662" s="63">
        <f>VLOOKUP($AC662,pTRAIT!$A:$X,17,FALSE)</f>
        <v>0</v>
      </c>
      <c r="AP662" s="63">
        <f>VLOOKUP($AC662,pTRAIT!$A:$X,18,FALSE)</f>
        <v>0</v>
      </c>
      <c r="AQ662" s="63">
        <f>VLOOKUP($AC662,pTRAIT!$A:$X,19,FALSE)</f>
        <v>0</v>
      </c>
      <c r="AR662" s="63">
        <f>VLOOKUP($AC662,pTRAIT!$A:$X,20,FALSE)</f>
        <v>0</v>
      </c>
      <c r="AS662" s="63">
        <f>VLOOKUP($AC662,pTRAIT!$A:$X,21,FALSE)</f>
        <v>0</v>
      </c>
      <c r="AT662" s="63">
        <f>VLOOKUP($AC662,pTRAIT!$A:$X,22,FALSE)</f>
        <v>0</v>
      </c>
      <c r="AU662" s="63">
        <f>VLOOKUP($AC662,pTRAIT!$A:$X,23,FALSE)</f>
        <v>0</v>
      </c>
      <c r="AV662" s="63">
        <f>VLOOKUP($AC662,pTRAIT!$A:$X,24,FALSE)</f>
        <v>0</v>
      </c>
    </row>
    <row r="663" spans="1:48" ht="12" hidden="1" customHeight="1" x14ac:dyDescent="0.2">
      <c r="A663" s="32">
        <v>1078</v>
      </c>
      <c r="B663" s="33" t="s">
        <v>5</v>
      </c>
      <c r="C663" s="34">
        <v>1365</v>
      </c>
      <c r="D663" s="32" t="str">
        <f t="shared" si="10"/>
        <v>1078X1365</v>
      </c>
      <c r="E663" s="50" t="s">
        <v>1620</v>
      </c>
      <c r="F663" s="61" t="s">
        <v>2286</v>
      </c>
      <c r="G663" s="41" t="s">
        <v>43</v>
      </c>
      <c r="H663" s="38"/>
      <c r="I663" s="32">
        <v>1078</v>
      </c>
      <c r="J663" s="63">
        <f>VLOOKUP(I663,pTRAIT!A:B,2,FALSE)</f>
        <v>0</v>
      </c>
      <c r="K663" s="63" t="s">
        <v>2724</v>
      </c>
      <c r="L663" s="63"/>
      <c r="M663" s="63" t="s">
        <v>2437</v>
      </c>
      <c r="N663" s="63" t="s">
        <v>2730</v>
      </c>
      <c r="O663" s="63" t="s">
        <v>2431</v>
      </c>
      <c r="P663" s="63" t="s">
        <v>2732</v>
      </c>
      <c r="Q663" s="63" t="s">
        <v>2431</v>
      </c>
      <c r="R663" s="63" t="s">
        <v>2431</v>
      </c>
      <c r="S663" s="63" t="s">
        <v>2431</v>
      </c>
      <c r="T663" s="63" t="s">
        <v>2737</v>
      </c>
      <c r="U663" s="63" t="s">
        <v>2738</v>
      </c>
      <c r="V663" s="63" t="s">
        <v>2431</v>
      </c>
      <c r="W663" s="63" t="s">
        <v>2431</v>
      </c>
      <c r="X663" s="63" t="s">
        <v>2431</v>
      </c>
      <c r="Y663" s="63" t="s">
        <v>2740</v>
      </c>
      <c r="Z663" s="63"/>
      <c r="AA663" s="63" t="s">
        <v>2728</v>
      </c>
      <c r="AB663" s="63"/>
      <c r="AC663" s="34">
        <v>1365</v>
      </c>
      <c r="AD663" s="40" t="str">
        <f>VLOOKUP(AC663,pTRAIT!A:B,2,FALSE)</f>
        <v>EM5RTCM5So5Pu;NST=X / EM5RTCM5So5Pu;NST=X</v>
      </c>
      <c r="AE663" s="63">
        <f>VLOOKUP($AC663,pTRAIT!$A:$X,7,FALSE)</f>
        <v>0</v>
      </c>
      <c r="AF663" s="63">
        <f>VLOOKUP($AC663,pTRAIT!$A:$X,8,FALSE)</f>
        <v>0</v>
      </c>
      <c r="AG663" s="63">
        <f>VLOOKUP($AC663,pTRAIT!$A:$X,9,FALSE)</f>
        <v>0</v>
      </c>
      <c r="AH663" s="63">
        <f>VLOOKUP($AC663,pTRAIT!$A:$X,10,FALSE)</f>
        <v>0</v>
      </c>
      <c r="AI663" s="63">
        <f>VLOOKUP($AC663,pTRAIT!$A:$X,11,FALSE)</f>
        <v>0</v>
      </c>
      <c r="AJ663" s="63">
        <f>VLOOKUP($AC663,pTRAIT!$A:$X,12,FALSE)</f>
        <v>0</v>
      </c>
      <c r="AK663" s="63">
        <f>VLOOKUP($AC663,pTRAIT!$A:$X,13,FALSE)</f>
        <v>0</v>
      </c>
      <c r="AL663" s="63">
        <f>VLOOKUP($AC663,pTRAIT!$A:$X,14,FALSE)</f>
        <v>0</v>
      </c>
      <c r="AM663" s="63">
        <f>VLOOKUP($AC663,pTRAIT!$A:$X,15,FALSE)</f>
        <v>0</v>
      </c>
      <c r="AN663" s="63">
        <f>VLOOKUP($AC663,pTRAIT!$A:$X,16,FALSE)</f>
        <v>0</v>
      </c>
      <c r="AO663" s="63">
        <f>VLOOKUP($AC663,pTRAIT!$A:$X,17,FALSE)</f>
        <v>0</v>
      </c>
      <c r="AP663" s="63">
        <f>VLOOKUP($AC663,pTRAIT!$A:$X,18,FALSE)</f>
        <v>0</v>
      </c>
      <c r="AQ663" s="63">
        <f>VLOOKUP($AC663,pTRAIT!$A:$X,19,FALSE)</f>
        <v>0</v>
      </c>
      <c r="AR663" s="63">
        <f>VLOOKUP($AC663,pTRAIT!$A:$X,20,FALSE)</f>
        <v>0</v>
      </c>
      <c r="AS663" s="63">
        <f>VLOOKUP($AC663,pTRAIT!$A:$X,21,FALSE)</f>
        <v>0</v>
      </c>
      <c r="AT663" s="63">
        <f>VLOOKUP($AC663,pTRAIT!$A:$X,22,FALSE)</f>
        <v>0</v>
      </c>
      <c r="AU663" s="63">
        <f>VLOOKUP($AC663,pTRAIT!$A:$X,23,FALSE)</f>
        <v>0</v>
      </c>
      <c r="AV663" s="63">
        <f>VLOOKUP($AC663,pTRAIT!$A:$X,24,FALSE)</f>
        <v>0</v>
      </c>
    </row>
    <row r="664" spans="1:48" ht="12" hidden="1" customHeight="1" x14ac:dyDescent="0.2">
      <c r="A664" s="32">
        <v>1078</v>
      </c>
      <c r="B664" s="33" t="s">
        <v>5</v>
      </c>
      <c r="C664" s="34">
        <v>1371</v>
      </c>
      <c r="D664" s="32" t="str">
        <f t="shared" si="10"/>
        <v>1078X1371</v>
      </c>
      <c r="E664" s="50" t="s">
        <v>1620</v>
      </c>
      <c r="F664" s="61" t="s">
        <v>2287</v>
      </c>
      <c r="G664" s="41" t="s">
        <v>43</v>
      </c>
      <c r="H664" s="38"/>
      <c r="I664" s="32">
        <v>1078</v>
      </c>
      <c r="J664" s="63">
        <f>VLOOKUP(I664,pTRAIT!A:B,2,FALSE)</f>
        <v>0</v>
      </c>
      <c r="K664" s="63" t="s">
        <v>2724</v>
      </c>
      <c r="L664" s="63"/>
      <c r="M664" s="63" t="s">
        <v>2437</v>
      </c>
      <c r="N664" s="63" t="s">
        <v>2730</v>
      </c>
      <c r="O664" s="63" t="s">
        <v>2431</v>
      </c>
      <c r="P664" s="63" t="s">
        <v>2732</v>
      </c>
      <c r="Q664" s="63" t="s">
        <v>2431</v>
      </c>
      <c r="R664" s="63" t="s">
        <v>2431</v>
      </c>
      <c r="S664" s="63" t="s">
        <v>2431</v>
      </c>
      <c r="T664" s="63" t="s">
        <v>2737</v>
      </c>
      <c r="U664" s="63" t="s">
        <v>2738</v>
      </c>
      <c r="V664" s="63" t="s">
        <v>2431</v>
      </c>
      <c r="W664" s="63" t="s">
        <v>2431</v>
      </c>
      <c r="X664" s="63" t="s">
        <v>2431</v>
      </c>
      <c r="Y664" s="63" t="s">
        <v>2740</v>
      </c>
      <c r="Z664" s="63"/>
      <c r="AA664" s="63" t="s">
        <v>2728</v>
      </c>
      <c r="AB664" s="63"/>
      <c r="AC664" s="34">
        <v>1371</v>
      </c>
      <c r="AD664" s="40" t="str">
        <f>VLOOKUP(AC664,pTRAIT!A:B,2,FALSE)</f>
        <v>EM5RTCM5So5Pu;NST=X / EM5RTCM5So5WSPu;NST=X</v>
      </c>
      <c r="AE664" s="63">
        <f>VLOOKUP($AC664,pTRAIT!$A:$X,7,FALSE)</f>
        <v>0</v>
      </c>
      <c r="AF664" s="63">
        <f>VLOOKUP($AC664,pTRAIT!$A:$X,8,FALSE)</f>
        <v>0</v>
      </c>
      <c r="AG664" s="63">
        <f>VLOOKUP($AC664,pTRAIT!$A:$X,9,FALSE)</f>
        <v>0</v>
      </c>
      <c r="AH664" s="63">
        <f>VLOOKUP($AC664,pTRAIT!$A:$X,10,FALSE)</f>
        <v>0</v>
      </c>
      <c r="AI664" s="63">
        <f>VLOOKUP($AC664,pTRAIT!$A:$X,11,FALSE)</f>
        <v>0</v>
      </c>
      <c r="AJ664" s="63">
        <f>VLOOKUP($AC664,pTRAIT!$A:$X,12,FALSE)</f>
        <v>0</v>
      </c>
      <c r="AK664" s="63">
        <f>VLOOKUP($AC664,pTRAIT!$A:$X,13,FALSE)</f>
        <v>0</v>
      </c>
      <c r="AL664" s="63">
        <f>VLOOKUP($AC664,pTRAIT!$A:$X,14,FALSE)</f>
        <v>0</v>
      </c>
      <c r="AM664" s="63">
        <f>VLOOKUP($AC664,pTRAIT!$A:$X,15,FALSE)</f>
        <v>0</v>
      </c>
      <c r="AN664" s="63">
        <f>VLOOKUP($AC664,pTRAIT!$A:$X,16,FALSE)</f>
        <v>0</v>
      </c>
      <c r="AO664" s="63">
        <f>VLOOKUP($AC664,pTRAIT!$A:$X,17,FALSE)</f>
        <v>0</v>
      </c>
      <c r="AP664" s="63">
        <f>VLOOKUP($AC664,pTRAIT!$A:$X,18,FALSE)</f>
        <v>0</v>
      </c>
      <c r="AQ664" s="63">
        <f>VLOOKUP($AC664,pTRAIT!$A:$X,19,FALSE)</f>
        <v>0</v>
      </c>
      <c r="AR664" s="63">
        <f>VLOOKUP($AC664,pTRAIT!$A:$X,20,FALSE)</f>
        <v>0</v>
      </c>
      <c r="AS664" s="63">
        <f>VLOOKUP($AC664,pTRAIT!$A:$X,21,FALSE)</f>
        <v>0</v>
      </c>
      <c r="AT664" s="63">
        <f>VLOOKUP($AC664,pTRAIT!$A:$X,22,FALSE)</f>
        <v>0</v>
      </c>
      <c r="AU664" s="63">
        <f>VLOOKUP($AC664,pTRAIT!$A:$X,23,FALSE)</f>
        <v>0</v>
      </c>
      <c r="AV664" s="63">
        <f>VLOOKUP($AC664,pTRAIT!$A:$X,24,FALSE)</f>
        <v>0</v>
      </c>
    </row>
    <row r="665" spans="1:48" ht="12" hidden="1" customHeight="1" x14ac:dyDescent="0.2">
      <c r="A665" s="32">
        <v>1078</v>
      </c>
      <c r="B665" s="33" t="s">
        <v>5</v>
      </c>
      <c r="C665" s="34">
        <v>1372</v>
      </c>
      <c r="D665" s="32" t="str">
        <f t="shared" si="10"/>
        <v>1078X1372</v>
      </c>
      <c r="E665" s="50" t="s">
        <v>1620</v>
      </c>
      <c r="F665" s="61" t="s">
        <v>2288</v>
      </c>
      <c r="G665" s="41" t="s">
        <v>43</v>
      </c>
      <c r="H665" s="38"/>
      <c r="I665" s="32">
        <v>1078</v>
      </c>
      <c r="J665" s="63">
        <f>VLOOKUP(I665,pTRAIT!A:B,2,FALSE)</f>
        <v>0</v>
      </c>
      <c r="K665" s="63" t="s">
        <v>2724</v>
      </c>
      <c r="L665" s="63"/>
      <c r="M665" s="63" t="s">
        <v>2437</v>
      </c>
      <c r="N665" s="63" t="s">
        <v>2730</v>
      </c>
      <c r="O665" s="63" t="s">
        <v>2431</v>
      </c>
      <c r="P665" s="63" t="s">
        <v>2732</v>
      </c>
      <c r="Q665" s="63" t="s">
        <v>2431</v>
      </c>
      <c r="R665" s="63" t="s">
        <v>2431</v>
      </c>
      <c r="S665" s="63" t="s">
        <v>2431</v>
      </c>
      <c r="T665" s="63" t="s">
        <v>2737</v>
      </c>
      <c r="U665" s="63" t="s">
        <v>2738</v>
      </c>
      <c r="V665" s="63" t="s">
        <v>2431</v>
      </c>
      <c r="W665" s="63" t="s">
        <v>2431</v>
      </c>
      <c r="X665" s="63" t="s">
        <v>2431</v>
      </c>
      <c r="Y665" s="63" t="s">
        <v>2740</v>
      </c>
      <c r="Z665" s="63"/>
      <c r="AA665" s="63" t="s">
        <v>2728</v>
      </c>
      <c r="AB665" s="63"/>
      <c r="AC665" s="34">
        <v>1372</v>
      </c>
      <c r="AD665" s="40" t="str">
        <f>VLOOKUP(AC665,pTRAIT!A:B,2,FALSE)</f>
        <v>EM5RTCM5So5Pu;NST=X / EM5RTCM5So5(WS)Pu;NST=X</v>
      </c>
      <c r="AE665" s="63">
        <f>VLOOKUP($AC665,pTRAIT!$A:$X,7,FALSE)</f>
        <v>0</v>
      </c>
      <c r="AF665" s="63">
        <f>VLOOKUP($AC665,pTRAIT!$A:$X,8,FALSE)</f>
        <v>0</v>
      </c>
      <c r="AG665" s="63">
        <f>VLOOKUP($AC665,pTRAIT!$A:$X,9,FALSE)</f>
        <v>0</v>
      </c>
      <c r="AH665" s="63">
        <f>VLOOKUP($AC665,pTRAIT!$A:$X,10,FALSE)</f>
        <v>0</v>
      </c>
      <c r="AI665" s="63">
        <f>VLOOKUP($AC665,pTRAIT!$A:$X,11,FALSE)</f>
        <v>0</v>
      </c>
      <c r="AJ665" s="63">
        <f>VLOOKUP($AC665,pTRAIT!$A:$X,12,FALSE)</f>
        <v>0</v>
      </c>
      <c r="AK665" s="63">
        <f>VLOOKUP($AC665,pTRAIT!$A:$X,13,FALSE)</f>
        <v>0</v>
      </c>
      <c r="AL665" s="63">
        <f>VLOOKUP($AC665,pTRAIT!$A:$X,14,FALSE)</f>
        <v>0</v>
      </c>
      <c r="AM665" s="63">
        <f>VLOOKUP($AC665,pTRAIT!$A:$X,15,FALSE)</f>
        <v>0</v>
      </c>
      <c r="AN665" s="63">
        <f>VLOOKUP($AC665,pTRAIT!$A:$X,16,FALSE)</f>
        <v>0</v>
      </c>
      <c r="AO665" s="63">
        <f>VLOOKUP($AC665,pTRAIT!$A:$X,17,FALSE)</f>
        <v>0</v>
      </c>
      <c r="AP665" s="63">
        <f>VLOOKUP($AC665,pTRAIT!$A:$X,18,FALSE)</f>
        <v>0</v>
      </c>
      <c r="AQ665" s="63">
        <f>VLOOKUP($AC665,pTRAIT!$A:$X,19,FALSE)</f>
        <v>0</v>
      </c>
      <c r="AR665" s="63">
        <f>VLOOKUP($AC665,pTRAIT!$A:$X,20,FALSE)</f>
        <v>0</v>
      </c>
      <c r="AS665" s="63">
        <f>VLOOKUP($AC665,pTRAIT!$A:$X,21,FALSE)</f>
        <v>0</v>
      </c>
      <c r="AT665" s="63">
        <f>VLOOKUP($AC665,pTRAIT!$A:$X,22,FALSE)</f>
        <v>0</v>
      </c>
      <c r="AU665" s="63">
        <f>VLOOKUP($AC665,pTRAIT!$A:$X,23,FALSE)</f>
        <v>0</v>
      </c>
      <c r="AV665" s="63">
        <f>VLOOKUP($AC665,pTRAIT!$A:$X,24,FALSE)</f>
        <v>0</v>
      </c>
    </row>
    <row r="666" spans="1:48" ht="12" hidden="1" customHeight="1" x14ac:dyDescent="0.2">
      <c r="A666" s="32">
        <v>1078</v>
      </c>
      <c r="B666" s="33" t="s">
        <v>5</v>
      </c>
      <c r="C666" s="34">
        <v>1373</v>
      </c>
      <c r="D666" s="32" t="str">
        <f t="shared" si="10"/>
        <v>1078X1373</v>
      </c>
      <c r="E666" s="50" t="s">
        <v>1620</v>
      </c>
      <c r="F666" s="61" t="s">
        <v>2289</v>
      </c>
      <c r="G666" s="41" t="s">
        <v>43</v>
      </c>
      <c r="H666" s="38"/>
      <c r="I666" s="32">
        <v>1078</v>
      </c>
      <c r="J666" s="63">
        <f>VLOOKUP(I666,pTRAIT!A:B,2,FALSE)</f>
        <v>0</v>
      </c>
      <c r="K666" s="63" t="s">
        <v>2724</v>
      </c>
      <c r="L666" s="63"/>
      <c r="M666" s="63" t="s">
        <v>2437</v>
      </c>
      <c r="N666" s="63" t="s">
        <v>2730</v>
      </c>
      <c r="O666" s="63" t="s">
        <v>2431</v>
      </c>
      <c r="P666" s="63" t="s">
        <v>2732</v>
      </c>
      <c r="Q666" s="63" t="s">
        <v>2431</v>
      </c>
      <c r="R666" s="63" t="s">
        <v>2431</v>
      </c>
      <c r="S666" s="63" t="s">
        <v>2431</v>
      </c>
      <c r="T666" s="63" t="s">
        <v>2737</v>
      </c>
      <c r="U666" s="63" t="s">
        <v>2738</v>
      </c>
      <c r="V666" s="63" t="s">
        <v>2431</v>
      </c>
      <c r="W666" s="63" t="s">
        <v>2431</v>
      </c>
      <c r="X666" s="63" t="s">
        <v>2431</v>
      </c>
      <c r="Y666" s="63" t="s">
        <v>2740</v>
      </c>
      <c r="Z666" s="63"/>
      <c r="AA666" s="63" t="s">
        <v>2728</v>
      </c>
      <c r="AB666" s="63"/>
      <c r="AC666" s="34">
        <v>1373</v>
      </c>
      <c r="AD666" s="40" t="str">
        <f>VLOOKUP(AC666,pTRAIT!A:B,2,FALSE)</f>
        <v>EM5RTCM5So5Pu;NST=X / EM5RT(Ue)Ro5So5Pu;NST=X</v>
      </c>
      <c r="AE666" s="63">
        <f>VLOOKUP($AC666,pTRAIT!$A:$X,7,FALSE)</f>
        <v>0</v>
      </c>
      <c r="AF666" s="63">
        <f>VLOOKUP($AC666,pTRAIT!$A:$X,8,FALSE)</f>
        <v>0</v>
      </c>
      <c r="AG666" s="63">
        <f>VLOOKUP($AC666,pTRAIT!$A:$X,9,FALSE)</f>
        <v>0</v>
      </c>
      <c r="AH666" s="63">
        <f>VLOOKUP($AC666,pTRAIT!$A:$X,10,FALSE)</f>
        <v>0</v>
      </c>
      <c r="AI666" s="63">
        <f>VLOOKUP($AC666,pTRAIT!$A:$X,11,FALSE)</f>
        <v>0</v>
      </c>
      <c r="AJ666" s="63">
        <f>VLOOKUP($AC666,pTRAIT!$A:$X,12,FALSE)</f>
        <v>0</v>
      </c>
      <c r="AK666" s="63">
        <f>VLOOKUP($AC666,pTRAIT!$A:$X,13,FALSE)</f>
        <v>0</v>
      </c>
      <c r="AL666" s="63">
        <f>VLOOKUP($AC666,pTRAIT!$A:$X,14,FALSE)</f>
        <v>0</v>
      </c>
      <c r="AM666" s="63">
        <f>VLOOKUP($AC666,pTRAIT!$A:$X,15,FALSE)</f>
        <v>0</v>
      </c>
      <c r="AN666" s="63">
        <f>VLOOKUP($AC666,pTRAIT!$A:$X,16,FALSE)</f>
        <v>0</v>
      </c>
      <c r="AO666" s="63">
        <f>VLOOKUP($AC666,pTRAIT!$A:$X,17,FALSE)</f>
        <v>0</v>
      </c>
      <c r="AP666" s="63">
        <f>VLOOKUP($AC666,pTRAIT!$A:$X,18,FALSE)</f>
        <v>0</v>
      </c>
      <c r="AQ666" s="63">
        <f>VLOOKUP($AC666,pTRAIT!$A:$X,19,FALSE)</f>
        <v>0</v>
      </c>
      <c r="AR666" s="63">
        <f>VLOOKUP($AC666,pTRAIT!$A:$X,20,FALSE)</f>
        <v>0</v>
      </c>
      <c r="AS666" s="63">
        <f>VLOOKUP($AC666,pTRAIT!$A:$X,21,FALSE)</f>
        <v>0</v>
      </c>
      <c r="AT666" s="63">
        <f>VLOOKUP($AC666,pTRAIT!$A:$X,22,FALSE)</f>
        <v>0</v>
      </c>
      <c r="AU666" s="63">
        <f>VLOOKUP($AC666,pTRAIT!$A:$X,23,FALSE)</f>
        <v>0</v>
      </c>
      <c r="AV666" s="63">
        <f>VLOOKUP($AC666,pTRAIT!$A:$X,24,FALSE)</f>
        <v>0</v>
      </c>
    </row>
    <row r="667" spans="1:48" ht="12" hidden="1" customHeight="1" x14ac:dyDescent="0.2">
      <c r="A667" s="32">
        <v>1078</v>
      </c>
      <c r="B667" s="33" t="s">
        <v>5</v>
      </c>
      <c r="C667" s="34">
        <v>1374</v>
      </c>
      <c r="D667" s="32" t="str">
        <f t="shared" si="10"/>
        <v>1078X1374</v>
      </c>
      <c r="E667" s="50" t="s">
        <v>1620</v>
      </c>
      <c r="F667" s="61" t="s">
        <v>2290</v>
      </c>
      <c r="G667" s="41" t="s">
        <v>43</v>
      </c>
      <c r="H667" s="38"/>
      <c r="I667" s="32">
        <v>1078</v>
      </c>
      <c r="J667" s="63">
        <f>VLOOKUP(I667,pTRAIT!A:B,2,FALSE)</f>
        <v>0</v>
      </c>
      <c r="K667" s="63" t="s">
        <v>2724</v>
      </c>
      <c r="L667" s="63"/>
      <c r="M667" s="63" t="s">
        <v>2437</v>
      </c>
      <c r="N667" s="63" t="s">
        <v>2730</v>
      </c>
      <c r="O667" s="63" t="s">
        <v>2431</v>
      </c>
      <c r="P667" s="63" t="s">
        <v>2732</v>
      </c>
      <c r="Q667" s="63" t="s">
        <v>2431</v>
      </c>
      <c r="R667" s="63" t="s">
        <v>2431</v>
      </c>
      <c r="S667" s="63" t="s">
        <v>2431</v>
      </c>
      <c r="T667" s="63" t="s">
        <v>2737</v>
      </c>
      <c r="U667" s="63" t="s">
        <v>2738</v>
      </c>
      <c r="V667" s="63" t="s">
        <v>2431</v>
      </c>
      <c r="W667" s="63" t="s">
        <v>2431</v>
      </c>
      <c r="X667" s="63" t="s">
        <v>2431</v>
      </c>
      <c r="Y667" s="63" t="s">
        <v>2740</v>
      </c>
      <c r="Z667" s="63"/>
      <c r="AA667" s="63" t="s">
        <v>2728</v>
      </c>
      <c r="AB667" s="63"/>
      <c r="AC667" s="34">
        <v>1374</v>
      </c>
      <c r="AD667" s="40" t="str">
        <f>VLOOKUP(AC667,pTRAIT!A:B,2,FALSE)</f>
        <v>EM5RTCM5So5Pu;NST=X / (So5)(Pu);</v>
      </c>
      <c r="AE667" s="63">
        <f>VLOOKUP($AC667,pTRAIT!$A:$X,7,FALSE)</f>
        <v>0</v>
      </c>
      <c r="AF667" s="63">
        <f>VLOOKUP($AC667,pTRAIT!$A:$X,8,FALSE)</f>
        <v>0</v>
      </c>
      <c r="AG667" s="63">
        <f>VLOOKUP($AC667,pTRAIT!$A:$X,9,FALSE)</f>
        <v>0</v>
      </c>
      <c r="AH667" s="63">
        <f>VLOOKUP($AC667,pTRAIT!$A:$X,10,FALSE)</f>
        <v>0</v>
      </c>
      <c r="AI667" s="63">
        <f>VLOOKUP($AC667,pTRAIT!$A:$X,11,FALSE)</f>
        <v>0</v>
      </c>
      <c r="AJ667" s="63">
        <f>VLOOKUP($AC667,pTRAIT!$A:$X,12,FALSE)</f>
        <v>0</v>
      </c>
      <c r="AK667" s="63">
        <f>VLOOKUP($AC667,pTRAIT!$A:$X,13,FALSE)</f>
        <v>0</v>
      </c>
      <c r="AL667" s="63">
        <f>VLOOKUP($AC667,pTRAIT!$A:$X,14,FALSE)</f>
        <v>0</v>
      </c>
      <c r="AM667" s="63">
        <f>VLOOKUP($AC667,pTRAIT!$A:$X,15,FALSE)</f>
        <v>0</v>
      </c>
      <c r="AN667" s="63">
        <f>VLOOKUP($AC667,pTRAIT!$A:$X,16,FALSE)</f>
        <v>0</v>
      </c>
      <c r="AO667" s="63">
        <f>VLOOKUP($AC667,pTRAIT!$A:$X,17,FALSE)</f>
        <v>0</v>
      </c>
      <c r="AP667" s="63">
        <f>VLOOKUP($AC667,pTRAIT!$A:$X,18,FALSE)</f>
        <v>0</v>
      </c>
      <c r="AQ667" s="63">
        <f>VLOOKUP($AC667,pTRAIT!$A:$X,19,FALSE)</f>
        <v>0</v>
      </c>
      <c r="AR667" s="63">
        <f>VLOOKUP($AC667,pTRAIT!$A:$X,20,FALSE)</f>
        <v>0</v>
      </c>
      <c r="AS667" s="63">
        <f>VLOOKUP($AC667,pTRAIT!$A:$X,21,FALSE)</f>
        <v>0</v>
      </c>
      <c r="AT667" s="63">
        <f>VLOOKUP($AC667,pTRAIT!$A:$X,22,FALSE)</f>
        <v>0</v>
      </c>
      <c r="AU667" s="63">
        <f>VLOOKUP($AC667,pTRAIT!$A:$X,23,FALSE)</f>
        <v>0</v>
      </c>
      <c r="AV667" s="63">
        <f>VLOOKUP($AC667,pTRAIT!$A:$X,24,FALSE)</f>
        <v>0</v>
      </c>
    </row>
    <row r="668" spans="1:48" ht="12" hidden="1" customHeight="1" x14ac:dyDescent="0.2">
      <c r="A668" s="32">
        <v>1078</v>
      </c>
      <c r="B668" s="33" t="s">
        <v>5</v>
      </c>
      <c r="C668" s="34">
        <v>244</v>
      </c>
      <c r="D668" s="32" t="str">
        <f t="shared" si="10"/>
        <v>1078X244</v>
      </c>
      <c r="E668" s="51" t="s">
        <v>1621</v>
      </c>
      <c r="F668" s="61" t="s">
        <v>2291</v>
      </c>
      <c r="G668" s="41" t="s">
        <v>43</v>
      </c>
      <c r="H668" s="45"/>
      <c r="I668" s="32">
        <v>1078</v>
      </c>
      <c r="J668" s="63">
        <f>VLOOKUP(I668,pTRAIT!A:B,2,FALSE)</f>
        <v>0</v>
      </c>
      <c r="K668" s="63" t="s">
        <v>2724</v>
      </c>
      <c r="L668" s="63"/>
      <c r="M668" s="63" t="s">
        <v>2437</v>
      </c>
      <c r="N668" s="63" t="s">
        <v>2730</v>
      </c>
      <c r="O668" s="63" t="s">
        <v>2431</v>
      </c>
      <c r="P668" s="63" t="s">
        <v>2732</v>
      </c>
      <c r="Q668" s="63" t="s">
        <v>2431</v>
      </c>
      <c r="R668" s="63" t="s">
        <v>2431</v>
      </c>
      <c r="S668" s="63" t="s">
        <v>2431</v>
      </c>
      <c r="T668" s="63" t="s">
        <v>2737</v>
      </c>
      <c r="U668" s="63" t="s">
        <v>2738</v>
      </c>
      <c r="V668" s="63" t="s">
        <v>2431</v>
      </c>
      <c r="W668" s="63" t="s">
        <v>2431</v>
      </c>
      <c r="X668" s="63" t="s">
        <v>2431</v>
      </c>
      <c r="Y668" s="63" t="s">
        <v>2740</v>
      </c>
      <c r="Z668" s="63"/>
      <c r="AA668" s="63" t="s">
        <v>2728</v>
      </c>
      <c r="AB668" s="63"/>
      <c r="AC668" s="34">
        <v>244</v>
      </c>
      <c r="AD668" s="40" t="str">
        <f>VLOOKUP(AC668,pTRAIT!A:B,2,FALSE)</f>
        <v>EM5RTRo5So5;NST=X / EM5RTCM5So5Pu;NST=X</v>
      </c>
      <c r="AE668" s="63">
        <f>VLOOKUP($AC668,pTRAIT!$A:$X,7,FALSE)</f>
        <v>0</v>
      </c>
      <c r="AF668" s="63">
        <f>VLOOKUP($AC668,pTRAIT!$A:$X,8,FALSE)</f>
        <v>0</v>
      </c>
      <c r="AG668" s="63">
        <f>VLOOKUP($AC668,pTRAIT!$A:$X,9,FALSE)</f>
        <v>0</v>
      </c>
      <c r="AH668" s="63">
        <f>VLOOKUP($AC668,pTRAIT!$A:$X,10,FALSE)</f>
        <v>0</v>
      </c>
      <c r="AI668" s="63">
        <f>VLOOKUP($AC668,pTRAIT!$A:$X,11,FALSE)</f>
        <v>0</v>
      </c>
      <c r="AJ668" s="63">
        <f>VLOOKUP($AC668,pTRAIT!$A:$X,12,FALSE)</f>
        <v>0</v>
      </c>
      <c r="AK668" s="63">
        <f>VLOOKUP($AC668,pTRAIT!$A:$X,13,FALSE)</f>
        <v>0</v>
      </c>
      <c r="AL668" s="63">
        <f>VLOOKUP($AC668,pTRAIT!$A:$X,14,FALSE)</f>
        <v>0</v>
      </c>
      <c r="AM668" s="63">
        <f>VLOOKUP($AC668,pTRAIT!$A:$X,15,FALSE)</f>
        <v>0</v>
      </c>
      <c r="AN668" s="63">
        <f>VLOOKUP($AC668,pTRAIT!$A:$X,16,FALSE)</f>
        <v>0</v>
      </c>
      <c r="AO668" s="63">
        <f>VLOOKUP($AC668,pTRAIT!$A:$X,17,FALSE)</f>
        <v>0</v>
      </c>
      <c r="AP668" s="63">
        <f>VLOOKUP($AC668,pTRAIT!$A:$X,18,FALSE)</f>
        <v>0</v>
      </c>
      <c r="AQ668" s="63">
        <f>VLOOKUP($AC668,pTRAIT!$A:$X,19,FALSE)</f>
        <v>0</v>
      </c>
      <c r="AR668" s="63">
        <f>VLOOKUP($AC668,pTRAIT!$A:$X,20,FALSE)</f>
        <v>0</v>
      </c>
      <c r="AS668" s="63">
        <f>VLOOKUP($AC668,pTRAIT!$A:$X,21,FALSE)</f>
        <v>0</v>
      </c>
      <c r="AT668" s="63">
        <f>VLOOKUP($AC668,pTRAIT!$A:$X,22,FALSE)</f>
        <v>0</v>
      </c>
      <c r="AU668" s="63">
        <f>VLOOKUP($AC668,pTRAIT!$A:$X,23,FALSE)</f>
        <v>0</v>
      </c>
      <c r="AV668" s="63">
        <f>VLOOKUP($AC668,pTRAIT!$A:$X,24,FALSE)</f>
        <v>0</v>
      </c>
    </row>
    <row r="669" spans="1:48" ht="12" hidden="1" customHeight="1" x14ac:dyDescent="0.2">
      <c r="A669" s="32">
        <v>1078</v>
      </c>
      <c r="B669" s="33" t="s">
        <v>5</v>
      </c>
      <c r="C669" s="34">
        <v>332</v>
      </c>
      <c r="D669" s="32" t="str">
        <f t="shared" si="10"/>
        <v>1078X332</v>
      </c>
      <c r="E669" s="51" t="s">
        <v>1621</v>
      </c>
      <c r="F669" s="61" t="s">
        <v>2292</v>
      </c>
      <c r="G669" s="41" t="s">
        <v>43</v>
      </c>
      <c r="H669" s="38"/>
      <c r="I669" s="32">
        <v>1078</v>
      </c>
      <c r="J669" s="63">
        <f>VLOOKUP(I669,pTRAIT!A:B,2,FALSE)</f>
        <v>0</v>
      </c>
      <c r="K669" s="63" t="s">
        <v>2724</v>
      </c>
      <c r="L669" s="63"/>
      <c r="M669" s="63" t="s">
        <v>2437</v>
      </c>
      <c r="N669" s="63" t="s">
        <v>2730</v>
      </c>
      <c r="O669" s="63" t="s">
        <v>2431</v>
      </c>
      <c r="P669" s="63" t="s">
        <v>2732</v>
      </c>
      <c r="Q669" s="63" t="s">
        <v>2431</v>
      </c>
      <c r="R669" s="63" t="s">
        <v>2431</v>
      </c>
      <c r="S669" s="63" t="s">
        <v>2431</v>
      </c>
      <c r="T669" s="63" t="s">
        <v>2737</v>
      </c>
      <c r="U669" s="63" t="s">
        <v>2738</v>
      </c>
      <c r="V669" s="63" t="s">
        <v>2431</v>
      </c>
      <c r="W669" s="63" t="s">
        <v>2431</v>
      </c>
      <c r="X669" s="63" t="s">
        <v>2431</v>
      </c>
      <c r="Y669" s="63" t="s">
        <v>2740</v>
      </c>
      <c r="Z669" s="63"/>
      <c r="AA669" s="63" t="s">
        <v>2728</v>
      </c>
      <c r="AB669" s="63"/>
      <c r="AC669" s="34">
        <v>332</v>
      </c>
      <c r="AD669" s="40" t="str">
        <f>VLOOKUP(AC669,pTRAIT!A:B,2,FALSE)</f>
        <v>EM5RTUeRo5So5;NST=X / EM5RTCM5So5Pu;NST=X</v>
      </c>
      <c r="AE669" s="63">
        <f>VLOOKUP($AC669,pTRAIT!$A:$X,7,FALSE)</f>
        <v>0</v>
      </c>
      <c r="AF669" s="63">
        <f>VLOOKUP($AC669,pTRAIT!$A:$X,8,FALSE)</f>
        <v>0</v>
      </c>
      <c r="AG669" s="63">
        <f>VLOOKUP($AC669,pTRAIT!$A:$X,9,FALSE)</f>
        <v>0</v>
      </c>
      <c r="AH669" s="63">
        <f>VLOOKUP($AC669,pTRAIT!$A:$X,10,FALSE)</f>
        <v>0</v>
      </c>
      <c r="AI669" s="63">
        <f>VLOOKUP($AC669,pTRAIT!$A:$X,11,FALSE)</f>
        <v>0</v>
      </c>
      <c r="AJ669" s="63">
        <f>VLOOKUP($AC669,pTRAIT!$A:$X,12,FALSE)</f>
        <v>0</v>
      </c>
      <c r="AK669" s="63">
        <f>VLOOKUP($AC669,pTRAIT!$A:$X,13,FALSE)</f>
        <v>0</v>
      </c>
      <c r="AL669" s="63">
        <f>VLOOKUP($AC669,pTRAIT!$A:$X,14,FALSE)</f>
        <v>0</v>
      </c>
      <c r="AM669" s="63">
        <f>VLOOKUP($AC669,pTRAIT!$A:$X,15,FALSE)</f>
        <v>0</v>
      </c>
      <c r="AN669" s="63">
        <f>VLOOKUP($AC669,pTRAIT!$A:$X,16,FALSE)</f>
        <v>0</v>
      </c>
      <c r="AO669" s="63">
        <f>VLOOKUP($AC669,pTRAIT!$A:$X,17,FALSE)</f>
        <v>0</v>
      </c>
      <c r="AP669" s="63">
        <f>VLOOKUP($AC669,pTRAIT!$A:$X,18,FALSE)</f>
        <v>0</v>
      </c>
      <c r="AQ669" s="63">
        <f>VLOOKUP($AC669,pTRAIT!$A:$X,19,FALSE)</f>
        <v>0</v>
      </c>
      <c r="AR669" s="63">
        <f>VLOOKUP($AC669,pTRAIT!$A:$X,20,FALSE)</f>
        <v>0</v>
      </c>
      <c r="AS669" s="63">
        <f>VLOOKUP($AC669,pTRAIT!$A:$X,21,FALSE)</f>
        <v>0</v>
      </c>
      <c r="AT669" s="63">
        <f>VLOOKUP($AC669,pTRAIT!$A:$X,22,FALSE)</f>
        <v>0</v>
      </c>
      <c r="AU669" s="63">
        <f>VLOOKUP($AC669,pTRAIT!$A:$X,23,FALSE)</f>
        <v>0</v>
      </c>
      <c r="AV669" s="63">
        <f>VLOOKUP($AC669,pTRAIT!$A:$X,24,FALSE)</f>
        <v>0</v>
      </c>
    </row>
    <row r="670" spans="1:48" ht="12" hidden="1" customHeight="1" x14ac:dyDescent="0.2">
      <c r="A670" s="32">
        <v>1078</v>
      </c>
      <c r="B670" s="33" t="s">
        <v>5</v>
      </c>
      <c r="C670" s="34">
        <v>383</v>
      </c>
      <c r="D670" s="32" t="str">
        <f t="shared" si="10"/>
        <v>1078X383</v>
      </c>
      <c r="E670" s="51" t="s">
        <v>1621</v>
      </c>
      <c r="F670" s="61" t="s">
        <v>2293</v>
      </c>
      <c r="G670" s="41" t="s">
        <v>43</v>
      </c>
      <c r="H670" s="38"/>
      <c r="I670" s="32">
        <v>1078</v>
      </c>
      <c r="J670" s="63">
        <f>VLOOKUP(I670,pTRAIT!A:B,2,FALSE)</f>
        <v>0</v>
      </c>
      <c r="K670" s="63" t="s">
        <v>2724</v>
      </c>
      <c r="L670" s="63"/>
      <c r="M670" s="63" t="s">
        <v>2437</v>
      </c>
      <c r="N670" s="63" t="s">
        <v>2730</v>
      </c>
      <c r="O670" s="63" t="s">
        <v>2431</v>
      </c>
      <c r="P670" s="63" t="s">
        <v>2732</v>
      </c>
      <c r="Q670" s="63" t="s">
        <v>2431</v>
      </c>
      <c r="R670" s="63" t="s">
        <v>2431</v>
      </c>
      <c r="S670" s="63" t="s">
        <v>2431</v>
      </c>
      <c r="T670" s="63" t="s">
        <v>2737</v>
      </c>
      <c r="U670" s="63" t="s">
        <v>2738</v>
      </c>
      <c r="V670" s="63" t="s">
        <v>2431</v>
      </c>
      <c r="W670" s="63" t="s">
        <v>2431</v>
      </c>
      <c r="X670" s="63" t="s">
        <v>2431</v>
      </c>
      <c r="Y670" s="63" t="s">
        <v>2740</v>
      </c>
      <c r="Z670" s="63"/>
      <c r="AA670" s="63" t="s">
        <v>2728</v>
      </c>
      <c r="AB670" s="63"/>
      <c r="AC670" s="34">
        <v>383</v>
      </c>
      <c r="AD670" s="40" t="str">
        <f>VLOOKUP(AC670,pTRAIT!A:B,2,FALSE)</f>
        <v>EM5RTUeRo5So5;NST=X / EM5RTCM5So5Pu;NST=X</v>
      </c>
      <c r="AE670" s="63">
        <f>VLOOKUP($AC670,pTRAIT!$A:$X,7,FALSE)</f>
        <v>0</v>
      </c>
      <c r="AF670" s="63">
        <f>VLOOKUP($AC670,pTRAIT!$A:$X,8,FALSE)</f>
        <v>0</v>
      </c>
      <c r="AG670" s="63">
        <f>VLOOKUP($AC670,pTRAIT!$A:$X,9,FALSE)</f>
        <v>0</v>
      </c>
      <c r="AH670" s="63">
        <f>VLOOKUP($AC670,pTRAIT!$A:$X,10,FALSE)</f>
        <v>0</v>
      </c>
      <c r="AI670" s="63">
        <f>VLOOKUP($AC670,pTRAIT!$A:$X,11,FALSE)</f>
        <v>0</v>
      </c>
      <c r="AJ670" s="63">
        <f>VLOOKUP($AC670,pTRAIT!$A:$X,12,FALSE)</f>
        <v>0</v>
      </c>
      <c r="AK670" s="63">
        <f>VLOOKUP($AC670,pTRAIT!$A:$X,13,FALSE)</f>
        <v>0</v>
      </c>
      <c r="AL670" s="63">
        <f>VLOOKUP($AC670,pTRAIT!$A:$X,14,FALSE)</f>
        <v>0</v>
      </c>
      <c r="AM670" s="63">
        <f>VLOOKUP($AC670,pTRAIT!$A:$X,15,FALSE)</f>
        <v>0</v>
      </c>
      <c r="AN670" s="63">
        <f>VLOOKUP($AC670,pTRAIT!$A:$X,16,FALSE)</f>
        <v>0</v>
      </c>
      <c r="AO670" s="63">
        <f>VLOOKUP($AC670,pTRAIT!$A:$X,17,FALSE)</f>
        <v>0</v>
      </c>
      <c r="AP670" s="63">
        <f>VLOOKUP($AC670,pTRAIT!$A:$X,18,FALSE)</f>
        <v>0</v>
      </c>
      <c r="AQ670" s="63">
        <f>VLOOKUP($AC670,pTRAIT!$A:$X,19,FALSE)</f>
        <v>0</v>
      </c>
      <c r="AR670" s="63">
        <f>VLOOKUP($AC670,pTRAIT!$A:$X,20,FALSE)</f>
        <v>0</v>
      </c>
      <c r="AS670" s="63">
        <f>VLOOKUP($AC670,pTRAIT!$A:$X,21,FALSE)</f>
        <v>0</v>
      </c>
      <c r="AT670" s="63">
        <f>VLOOKUP($AC670,pTRAIT!$A:$X,22,FALSE)</f>
        <v>0</v>
      </c>
      <c r="AU670" s="63">
        <f>VLOOKUP($AC670,pTRAIT!$A:$X,23,FALSE)</f>
        <v>0</v>
      </c>
      <c r="AV670" s="63">
        <f>VLOOKUP($AC670,pTRAIT!$A:$X,24,FALSE)</f>
        <v>0</v>
      </c>
    </row>
    <row r="671" spans="1:48" ht="12" hidden="1" customHeight="1" x14ac:dyDescent="0.2">
      <c r="A671" s="32">
        <v>1078</v>
      </c>
      <c r="B671" s="33" t="s">
        <v>5</v>
      </c>
      <c r="C671" s="34">
        <v>434</v>
      </c>
      <c r="D671" s="32" t="str">
        <f t="shared" si="10"/>
        <v>1078X434</v>
      </c>
      <c r="E671" s="51" t="s">
        <v>1621</v>
      </c>
      <c r="F671" s="61" t="s">
        <v>2294</v>
      </c>
      <c r="G671" s="41" t="s">
        <v>43</v>
      </c>
      <c r="H671" s="38"/>
      <c r="I671" s="32">
        <v>1078</v>
      </c>
      <c r="J671" s="63">
        <f>VLOOKUP(I671,pTRAIT!A:B,2,FALSE)</f>
        <v>0</v>
      </c>
      <c r="K671" s="63" t="s">
        <v>2724</v>
      </c>
      <c r="L671" s="63"/>
      <c r="M671" s="63" t="s">
        <v>2437</v>
      </c>
      <c r="N671" s="63" t="s">
        <v>2730</v>
      </c>
      <c r="O671" s="63" t="s">
        <v>2431</v>
      </c>
      <c r="P671" s="63" t="s">
        <v>2732</v>
      </c>
      <c r="Q671" s="63" t="s">
        <v>2431</v>
      </c>
      <c r="R671" s="63" t="s">
        <v>2431</v>
      </c>
      <c r="S671" s="63" t="s">
        <v>2431</v>
      </c>
      <c r="T671" s="63" t="s">
        <v>2737</v>
      </c>
      <c r="U671" s="63" t="s">
        <v>2738</v>
      </c>
      <c r="V671" s="63" t="s">
        <v>2431</v>
      </c>
      <c r="W671" s="63" t="s">
        <v>2431</v>
      </c>
      <c r="X671" s="63" t="s">
        <v>2431</v>
      </c>
      <c r="Y671" s="63" t="s">
        <v>2740</v>
      </c>
      <c r="Z671" s="63"/>
      <c r="AA671" s="63" t="s">
        <v>2728</v>
      </c>
      <c r="AB671" s="63"/>
      <c r="AC671" s="34">
        <v>434</v>
      </c>
      <c r="AD671" s="40" t="str">
        <f>VLOOKUP(AC671,pTRAIT!A:B,2,FALSE)</f>
        <v>EM5RTUeRo5So5;NST=X / EM5RTCM5So5Pu;NST=X</v>
      </c>
      <c r="AE671" s="63">
        <f>VLOOKUP($AC671,pTRAIT!$A:$X,7,FALSE)</f>
        <v>0</v>
      </c>
      <c r="AF671" s="63">
        <f>VLOOKUP($AC671,pTRAIT!$A:$X,8,FALSE)</f>
        <v>0</v>
      </c>
      <c r="AG671" s="63">
        <f>VLOOKUP($AC671,pTRAIT!$A:$X,9,FALSE)</f>
        <v>0</v>
      </c>
      <c r="AH671" s="63">
        <f>VLOOKUP($AC671,pTRAIT!$A:$X,10,FALSE)</f>
        <v>0</v>
      </c>
      <c r="AI671" s="63">
        <f>VLOOKUP($AC671,pTRAIT!$A:$X,11,FALSE)</f>
        <v>0</v>
      </c>
      <c r="AJ671" s="63">
        <f>VLOOKUP($AC671,pTRAIT!$A:$X,12,FALSE)</f>
        <v>0</v>
      </c>
      <c r="AK671" s="63">
        <f>VLOOKUP($AC671,pTRAIT!$A:$X,13,FALSE)</f>
        <v>0</v>
      </c>
      <c r="AL671" s="63">
        <f>VLOOKUP($AC671,pTRAIT!$A:$X,14,FALSE)</f>
        <v>0</v>
      </c>
      <c r="AM671" s="63">
        <f>VLOOKUP($AC671,pTRAIT!$A:$X,15,FALSE)</f>
        <v>0</v>
      </c>
      <c r="AN671" s="63">
        <f>VLOOKUP($AC671,pTRAIT!$A:$X,16,FALSE)</f>
        <v>0</v>
      </c>
      <c r="AO671" s="63">
        <f>VLOOKUP($AC671,pTRAIT!$A:$X,17,FALSE)</f>
        <v>0</v>
      </c>
      <c r="AP671" s="63">
        <f>VLOOKUP($AC671,pTRAIT!$A:$X,18,FALSE)</f>
        <v>0</v>
      </c>
      <c r="AQ671" s="63">
        <f>VLOOKUP($AC671,pTRAIT!$A:$X,19,FALSE)</f>
        <v>0</v>
      </c>
      <c r="AR671" s="63">
        <f>VLOOKUP($AC671,pTRAIT!$A:$X,20,FALSE)</f>
        <v>0</v>
      </c>
      <c r="AS671" s="63">
        <f>VLOOKUP($AC671,pTRAIT!$A:$X,21,FALSE)</f>
        <v>0</v>
      </c>
      <c r="AT671" s="63">
        <f>VLOOKUP($AC671,pTRAIT!$A:$X,22,FALSE)</f>
        <v>0</v>
      </c>
      <c r="AU671" s="63">
        <f>VLOOKUP($AC671,pTRAIT!$A:$X,23,FALSE)</f>
        <v>0</v>
      </c>
      <c r="AV671" s="63">
        <f>VLOOKUP($AC671,pTRAIT!$A:$X,24,FALSE)</f>
        <v>0</v>
      </c>
    </row>
    <row r="672" spans="1:48" ht="12" hidden="1" customHeight="1" x14ac:dyDescent="0.2">
      <c r="A672" s="32">
        <v>1078</v>
      </c>
      <c r="B672" s="33" t="s">
        <v>5</v>
      </c>
      <c r="C672" s="34">
        <v>1208</v>
      </c>
      <c r="D672" s="32" t="str">
        <f t="shared" si="10"/>
        <v>1078X1208</v>
      </c>
      <c r="E672" s="50" t="s">
        <v>1620</v>
      </c>
      <c r="F672" s="61" t="s">
        <v>2295</v>
      </c>
      <c r="G672" s="41" t="s">
        <v>43</v>
      </c>
      <c r="H672" s="38"/>
      <c r="I672" s="32">
        <v>1078</v>
      </c>
      <c r="J672" s="63">
        <f>VLOOKUP(I672,pTRAIT!A:B,2,FALSE)</f>
        <v>0</v>
      </c>
      <c r="K672" s="63" t="s">
        <v>2724</v>
      </c>
      <c r="L672" s="63"/>
      <c r="M672" s="63" t="s">
        <v>2437</v>
      </c>
      <c r="N672" s="63" t="s">
        <v>2730</v>
      </c>
      <c r="O672" s="63" t="s">
        <v>2431</v>
      </c>
      <c r="P672" s="63" t="s">
        <v>2732</v>
      </c>
      <c r="Q672" s="63" t="s">
        <v>2431</v>
      </c>
      <c r="R672" s="63" t="s">
        <v>2431</v>
      </c>
      <c r="S672" s="63" t="s">
        <v>2431</v>
      </c>
      <c r="T672" s="63" t="s">
        <v>2737</v>
      </c>
      <c r="U672" s="63" t="s">
        <v>2738</v>
      </c>
      <c r="V672" s="63" t="s">
        <v>2431</v>
      </c>
      <c r="W672" s="63" t="s">
        <v>2431</v>
      </c>
      <c r="X672" s="63" t="s">
        <v>2431</v>
      </c>
      <c r="Y672" s="63" t="s">
        <v>2740</v>
      </c>
      <c r="Z672" s="63"/>
      <c r="AA672" s="63" t="s">
        <v>2728</v>
      </c>
      <c r="AB672" s="63"/>
      <c r="AC672" s="34">
        <v>1208</v>
      </c>
      <c r="AD672" s="40" t="str">
        <f>VLOOKUP(AC672,pTRAIT!A:B,2,FALSE)</f>
        <v>EM5RTCM5Pu;NST=X / EM5RTCM5So5Pu;NST=X</v>
      </c>
      <c r="AE672" s="63">
        <f>VLOOKUP($AC672,pTRAIT!$A:$X,7,FALSE)</f>
        <v>0</v>
      </c>
      <c r="AF672" s="63">
        <f>VLOOKUP($AC672,pTRAIT!$A:$X,8,FALSE)</f>
        <v>0</v>
      </c>
      <c r="AG672" s="63">
        <f>VLOOKUP($AC672,pTRAIT!$A:$X,9,FALSE)</f>
        <v>0</v>
      </c>
      <c r="AH672" s="63">
        <f>VLOOKUP($AC672,pTRAIT!$A:$X,10,FALSE)</f>
        <v>0</v>
      </c>
      <c r="AI672" s="63">
        <f>VLOOKUP($AC672,pTRAIT!$A:$X,11,FALSE)</f>
        <v>0</v>
      </c>
      <c r="AJ672" s="63">
        <f>VLOOKUP($AC672,pTRAIT!$A:$X,12,FALSE)</f>
        <v>0</v>
      </c>
      <c r="AK672" s="63">
        <f>VLOOKUP($AC672,pTRAIT!$A:$X,13,FALSE)</f>
        <v>0</v>
      </c>
      <c r="AL672" s="63">
        <f>VLOOKUP($AC672,pTRAIT!$A:$X,14,FALSE)</f>
        <v>0</v>
      </c>
      <c r="AM672" s="63">
        <f>VLOOKUP($AC672,pTRAIT!$A:$X,15,FALSE)</f>
        <v>0</v>
      </c>
      <c r="AN672" s="63">
        <f>VLOOKUP($AC672,pTRAIT!$A:$X,16,FALSE)</f>
        <v>0</v>
      </c>
      <c r="AO672" s="63">
        <f>VLOOKUP($AC672,pTRAIT!$A:$X,17,FALSE)</f>
        <v>0</v>
      </c>
      <c r="AP672" s="63">
        <f>VLOOKUP($AC672,pTRAIT!$A:$X,18,FALSE)</f>
        <v>0</v>
      </c>
      <c r="AQ672" s="63">
        <f>VLOOKUP($AC672,pTRAIT!$A:$X,19,FALSE)</f>
        <v>0</v>
      </c>
      <c r="AR672" s="63">
        <f>VLOOKUP($AC672,pTRAIT!$A:$X,20,FALSE)</f>
        <v>0</v>
      </c>
      <c r="AS672" s="63">
        <f>VLOOKUP($AC672,pTRAIT!$A:$X,21,FALSE)</f>
        <v>0</v>
      </c>
      <c r="AT672" s="63">
        <f>VLOOKUP($AC672,pTRAIT!$A:$X,22,FALSE)</f>
        <v>0</v>
      </c>
      <c r="AU672" s="63">
        <f>VLOOKUP($AC672,pTRAIT!$A:$X,23,FALSE)</f>
        <v>0</v>
      </c>
      <c r="AV672" s="63">
        <f>VLOOKUP($AC672,pTRAIT!$A:$X,24,FALSE)</f>
        <v>0</v>
      </c>
    </row>
    <row r="673" spans="1:48" ht="12" customHeight="1" x14ac:dyDescent="0.2">
      <c r="A673" s="32">
        <v>1079</v>
      </c>
      <c r="B673" s="33" t="s">
        <v>5</v>
      </c>
      <c r="C673" s="34">
        <v>245</v>
      </c>
      <c r="D673" s="32" t="str">
        <f t="shared" si="10"/>
        <v>1079X245</v>
      </c>
      <c r="E673" s="51" t="s">
        <v>1621</v>
      </c>
      <c r="F673" s="61" t="s">
        <v>2296</v>
      </c>
      <c r="G673" s="41" t="s">
        <v>43</v>
      </c>
      <c r="H673" s="45"/>
      <c r="I673" s="32">
        <v>1079</v>
      </c>
      <c r="J673" s="63">
        <f>VLOOKUP(I673,pTRAIT!A:B,2,FALSE)</f>
        <v>0</v>
      </c>
      <c r="K673" s="63" t="s">
        <v>2724</v>
      </c>
      <c r="L673" s="63"/>
      <c r="M673" s="63" t="s">
        <v>2437</v>
      </c>
      <c r="N673" s="63" t="s">
        <v>2730</v>
      </c>
      <c r="O673" s="63" t="s">
        <v>2431</v>
      </c>
      <c r="P673" s="63" t="s">
        <v>2732</v>
      </c>
      <c r="Q673" s="63" t="s">
        <v>2431</v>
      </c>
      <c r="R673" s="63" t="s">
        <v>2431</v>
      </c>
      <c r="S673" s="63" t="s">
        <v>2431</v>
      </c>
      <c r="T673" s="63" t="s">
        <v>2737</v>
      </c>
      <c r="U673" s="63" t="s">
        <v>2738</v>
      </c>
      <c r="V673" s="63" t="s">
        <v>2739</v>
      </c>
      <c r="W673" s="63" t="s">
        <v>2431</v>
      </c>
      <c r="X673" s="63" t="s">
        <v>2431</v>
      </c>
      <c r="Y673" s="63" t="s">
        <v>2740</v>
      </c>
      <c r="Z673" s="63"/>
      <c r="AA673" s="63" t="s">
        <v>2728</v>
      </c>
      <c r="AB673" s="63"/>
      <c r="AC673" s="34">
        <v>245</v>
      </c>
      <c r="AD673" s="40" t="str">
        <f>VLOOKUP(AC673,pTRAIT!A:B,2,FALSE)</f>
        <v>EM5RTRo5So5;NST=X / EM5RTCM5So5WSPu;NST=X</v>
      </c>
      <c r="AE673" s="63">
        <f>VLOOKUP($AC673,pTRAIT!$A:$X,7,FALSE)</f>
        <v>0</v>
      </c>
      <c r="AF673" s="63">
        <f>VLOOKUP($AC673,pTRAIT!$A:$X,8,FALSE)</f>
        <v>0</v>
      </c>
      <c r="AG673" s="63">
        <f>VLOOKUP($AC673,pTRAIT!$A:$X,9,FALSE)</f>
        <v>0</v>
      </c>
      <c r="AH673" s="63">
        <f>VLOOKUP($AC673,pTRAIT!$A:$X,10,FALSE)</f>
        <v>0</v>
      </c>
      <c r="AI673" s="63">
        <f>VLOOKUP($AC673,pTRAIT!$A:$X,11,FALSE)</f>
        <v>0</v>
      </c>
      <c r="AJ673" s="63">
        <f>VLOOKUP($AC673,pTRAIT!$A:$X,12,FALSE)</f>
        <v>0</v>
      </c>
      <c r="AK673" s="63">
        <f>VLOOKUP($AC673,pTRAIT!$A:$X,13,FALSE)</f>
        <v>0</v>
      </c>
      <c r="AL673" s="63">
        <f>VLOOKUP($AC673,pTRAIT!$A:$X,14,FALSE)</f>
        <v>0</v>
      </c>
      <c r="AM673" s="63">
        <f>VLOOKUP($AC673,pTRAIT!$A:$X,15,FALSE)</f>
        <v>0</v>
      </c>
      <c r="AN673" s="63">
        <f>VLOOKUP($AC673,pTRAIT!$A:$X,16,FALSE)</f>
        <v>0</v>
      </c>
      <c r="AO673" s="63">
        <f>VLOOKUP($AC673,pTRAIT!$A:$X,17,FALSE)</f>
        <v>0</v>
      </c>
      <c r="AP673" s="63">
        <f>VLOOKUP($AC673,pTRAIT!$A:$X,18,FALSE)</f>
        <v>0</v>
      </c>
      <c r="AQ673" s="63">
        <f>VLOOKUP($AC673,pTRAIT!$A:$X,19,FALSE)</f>
        <v>0</v>
      </c>
      <c r="AR673" s="63">
        <f>VLOOKUP($AC673,pTRAIT!$A:$X,20,FALSE)</f>
        <v>0</v>
      </c>
      <c r="AS673" s="63">
        <f>VLOOKUP($AC673,pTRAIT!$A:$X,21,FALSE)</f>
        <v>0</v>
      </c>
      <c r="AT673" s="63">
        <f>VLOOKUP($AC673,pTRAIT!$A:$X,22,FALSE)</f>
        <v>0</v>
      </c>
      <c r="AU673" s="63">
        <f>VLOOKUP($AC673,pTRAIT!$A:$X,23,FALSE)</f>
        <v>0</v>
      </c>
      <c r="AV673" s="63">
        <f>VLOOKUP($AC673,pTRAIT!$A:$X,24,FALSE)</f>
        <v>0</v>
      </c>
    </row>
    <row r="674" spans="1:48" ht="12" customHeight="1" x14ac:dyDescent="0.2">
      <c r="A674" s="32">
        <v>1079</v>
      </c>
      <c r="B674" s="33" t="s">
        <v>5</v>
      </c>
      <c r="C674" s="34">
        <v>334</v>
      </c>
      <c r="D674" s="32" t="str">
        <f t="shared" si="10"/>
        <v>1079X334</v>
      </c>
      <c r="E674" s="51" t="s">
        <v>1621</v>
      </c>
      <c r="F674" s="61" t="s">
        <v>2297</v>
      </c>
      <c r="G674" s="41" t="s">
        <v>43</v>
      </c>
      <c r="H674" s="38"/>
      <c r="I674" s="32">
        <v>1079</v>
      </c>
      <c r="J674" s="63">
        <f>VLOOKUP(I674,pTRAIT!A:B,2,FALSE)</f>
        <v>0</v>
      </c>
      <c r="K674" s="63" t="s">
        <v>2724</v>
      </c>
      <c r="L674" s="63"/>
      <c r="M674" s="63" t="s">
        <v>2437</v>
      </c>
      <c r="N674" s="63" t="s">
        <v>2730</v>
      </c>
      <c r="O674" s="63" t="s">
        <v>2431</v>
      </c>
      <c r="P674" s="63" t="s">
        <v>2732</v>
      </c>
      <c r="Q674" s="63" t="s">
        <v>2431</v>
      </c>
      <c r="R674" s="63" t="s">
        <v>2431</v>
      </c>
      <c r="S674" s="63" t="s">
        <v>2431</v>
      </c>
      <c r="T674" s="63" t="s">
        <v>2737</v>
      </c>
      <c r="U674" s="63" t="s">
        <v>2738</v>
      </c>
      <c r="V674" s="63" t="s">
        <v>2739</v>
      </c>
      <c r="W674" s="63" t="s">
        <v>2431</v>
      </c>
      <c r="X674" s="63" t="s">
        <v>2431</v>
      </c>
      <c r="Y674" s="63" t="s">
        <v>2740</v>
      </c>
      <c r="Z674" s="63"/>
      <c r="AA674" s="63" t="s">
        <v>2728</v>
      </c>
      <c r="AB674" s="63"/>
      <c r="AC674" s="34">
        <v>334</v>
      </c>
      <c r="AD674" s="40" t="str">
        <f>VLOOKUP(AC674,pTRAIT!A:B,2,FALSE)</f>
        <v>EM5RTUeRo5So5;NST=X / EM5RTCM5So5WSPu;NST=X</v>
      </c>
      <c r="AE674" s="63">
        <f>VLOOKUP($AC674,pTRAIT!$A:$X,7,FALSE)</f>
        <v>0</v>
      </c>
      <c r="AF674" s="63">
        <f>VLOOKUP($AC674,pTRAIT!$A:$X,8,FALSE)</f>
        <v>0</v>
      </c>
      <c r="AG674" s="63">
        <f>VLOOKUP($AC674,pTRAIT!$A:$X,9,FALSE)</f>
        <v>0</v>
      </c>
      <c r="AH674" s="63">
        <f>VLOOKUP($AC674,pTRAIT!$A:$X,10,FALSE)</f>
        <v>0</v>
      </c>
      <c r="AI674" s="63">
        <f>VLOOKUP($AC674,pTRAIT!$A:$X,11,FALSE)</f>
        <v>0</v>
      </c>
      <c r="AJ674" s="63">
        <f>VLOOKUP($AC674,pTRAIT!$A:$X,12,FALSE)</f>
        <v>0</v>
      </c>
      <c r="AK674" s="63">
        <f>VLOOKUP($AC674,pTRAIT!$A:$X,13,FALSE)</f>
        <v>0</v>
      </c>
      <c r="AL674" s="63">
        <f>VLOOKUP($AC674,pTRAIT!$A:$X,14,FALSE)</f>
        <v>0</v>
      </c>
      <c r="AM674" s="63">
        <f>VLOOKUP($AC674,pTRAIT!$A:$X,15,FALSE)</f>
        <v>0</v>
      </c>
      <c r="AN674" s="63">
        <f>VLOOKUP($AC674,pTRAIT!$A:$X,16,FALSE)</f>
        <v>0</v>
      </c>
      <c r="AO674" s="63">
        <f>VLOOKUP($AC674,pTRAIT!$A:$X,17,FALSE)</f>
        <v>0</v>
      </c>
      <c r="AP674" s="63">
        <f>VLOOKUP($AC674,pTRAIT!$A:$X,18,FALSE)</f>
        <v>0</v>
      </c>
      <c r="AQ674" s="63">
        <f>VLOOKUP($AC674,pTRAIT!$A:$X,19,FALSE)</f>
        <v>0</v>
      </c>
      <c r="AR674" s="63">
        <f>VLOOKUP($AC674,pTRAIT!$A:$X,20,FALSE)</f>
        <v>0</v>
      </c>
      <c r="AS674" s="63">
        <f>VLOOKUP($AC674,pTRAIT!$A:$X,21,FALSE)</f>
        <v>0</v>
      </c>
      <c r="AT674" s="63">
        <f>VLOOKUP($AC674,pTRAIT!$A:$X,22,FALSE)</f>
        <v>0</v>
      </c>
      <c r="AU674" s="63">
        <f>VLOOKUP($AC674,pTRAIT!$A:$X,23,FALSE)</f>
        <v>0</v>
      </c>
      <c r="AV674" s="63">
        <f>VLOOKUP($AC674,pTRAIT!$A:$X,24,FALSE)</f>
        <v>0</v>
      </c>
    </row>
    <row r="675" spans="1:48" ht="12" customHeight="1" x14ac:dyDescent="0.2">
      <c r="A675" s="32">
        <v>1079</v>
      </c>
      <c r="B675" s="33" t="s">
        <v>5</v>
      </c>
      <c r="C675" s="34">
        <v>385</v>
      </c>
      <c r="D675" s="32" t="str">
        <f t="shared" si="10"/>
        <v>1079X385</v>
      </c>
      <c r="E675" s="51" t="s">
        <v>1621</v>
      </c>
      <c r="F675" s="61" t="s">
        <v>2298</v>
      </c>
      <c r="G675" s="41" t="s">
        <v>43</v>
      </c>
      <c r="H675" s="38"/>
      <c r="I675" s="32">
        <v>1079</v>
      </c>
      <c r="J675" s="63">
        <f>VLOOKUP(I675,pTRAIT!A:B,2,FALSE)</f>
        <v>0</v>
      </c>
      <c r="K675" s="63" t="s">
        <v>2724</v>
      </c>
      <c r="L675" s="63"/>
      <c r="M675" s="63" t="s">
        <v>2437</v>
      </c>
      <c r="N675" s="63" t="s">
        <v>2730</v>
      </c>
      <c r="O675" s="63" t="s">
        <v>2431</v>
      </c>
      <c r="P675" s="63" t="s">
        <v>2732</v>
      </c>
      <c r="Q675" s="63" t="s">
        <v>2431</v>
      </c>
      <c r="R675" s="63" t="s">
        <v>2431</v>
      </c>
      <c r="S675" s="63" t="s">
        <v>2431</v>
      </c>
      <c r="T675" s="63" t="s">
        <v>2737</v>
      </c>
      <c r="U675" s="63" t="s">
        <v>2738</v>
      </c>
      <c r="V675" s="63" t="s">
        <v>2739</v>
      </c>
      <c r="W675" s="63" t="s">
        <v>2431</v>
      </c>
      <c r="X675" s="63" t="s">
        <v>2431</v>
      </c>
      <c r="Y675" s="63" t="s">
        <v>2740</v>
      </c>
      <c r="Z675" s="63"/>
      <c r="AA675" s="63" t="s">
        <v>2728</v>
      </c>
      <c r="AB675" s="63"/>
      <c r="AC675" s="34">
        <v>385</v>
      </c>
      <c r="AD675" s="40" t="str">
        <f>VLOOKUP(AC675,pTRAIT!A:B,2,FALSE)</f>
        <v>EM5RTUeRo5So5;NST=X / EM5RTCM5So5WSPu;NST=X</v>
      </c>
      <c r="AE675" s="63">
        <f>VLOOKUP($AC675,pTRAIT!$A:$X,7,FALSE)</f>
        <v>0</v>
      </c>
      <c r="AF675" s="63">
        <f>VLOOKUP($AC675,pTRAIT!$A:$X,8,FALSE)</f>
        <v>0</v>
      </c>
      <c r="AG675" s="63">
        <f>VLOOKUP($AC675,pTRAIT!$A:$X,9,FALSE)</f>
        <v>0</v>
      </c>
      <c r="AH675" s="63">
        <f>VLOOKUP($AC675,pTRAIT!$A:$X,10,FALSE)</f>
        <v>0</v>
      </c>
      <c r="AI675" s="63">
        <f>VLOOKUP($AC675,pTRAIT!$A:$X,11,FALSE)</f>
        <v>0</v>
      </c>
      <c r="AJ675" s="63">
        <f>VLOOKUP($AC675,pTRAIT!$A:$X,12,FALSE)</f>
        <v>0</v>
      </c>
      <c r="AK675" s="63">
        <f>VLOOKUP($AC675,pTRAIT!$A:$X,13,FALSE)</f>
        <v>0</v>
      </c>
      <c r="AL675" s="63">
        <f>VLOOKUP($AC675,pTRAIT!$A:$X,14,FALSE)</f>
        <v>0</v>
      </c>
      <c r="AM675" s="63">
        <f>VLOOKUP($AC675,pTRAIT!$A:$X,15,FALSE)</f>
        <v>0</v>
      </c>
      <c r="AN675" s="63">
        <f>VLOOKUP($AC675,pTRAIT!$A:$X,16,FALSE)</f>
        <v>0</v>
      </c>
      <c r="AO675" s="63">
        <f>VLOOKUP($AC675,pTRAIT!$A:$X,17,FALSE)</f>
        <v>0</v>
      </c>
      <c r="AP675" s="63">
        <f>VLOOKUP($AC675,pTRAIT!$A:$X,18,FALSE)</f>
        <v>0</v>
      </c>
      <c r="AQ675" s="63">
        <f>VLOOKUP($AC675,pTRAIT!$A:$X,19,FALSE)</f>
        <v>0</v>
      </c>
      <c r="AR675" s="63">
        <f>VLOOKUP($AC675,pTRAIT!$A:$X,20,FALSE)</f>
        <v>0</v>
      </c>
      <c r="AS675" s="63">
        <f>VLOOKUP($AC675,pTRAIT!$A:$X,21,FALSE)</f>
        <v>0</v>
      </c>
      <c r="AT675" s="63">
        <f>VLOOKUP($AC675,pTRAIT!$A:$X,22,FALSE)</f>
        <v>0</v>
      </c>
      <c r="AU675" s="63">
        <f>VLOOKUP($AC675,pTRAIT!$A:$X,23,FALSE)</f>
        <v>0</v>
      </c>
      <c r="AV675" s="63">
        <f>VLOOKUP($AC675,pTRAIT!$A:$X,24,FALSE)</f>
        <v>0</v>
      </c>
    </row>
    <row r="676" spans="1:48" ht="12" customHeight="1" x14ac:dyDescent="0.2">
      <c r="A676" s="32">
        <v>1079</v>
      </c>
      <c r="B676" s="33" t="s">
        <v>5</v>
      </c>
      <c r="C676" s="34">
        <v>437</v>
      </c>
      <c r="D676" s="32" t="str">
        <f t="shared" si="10"/>
        <v>1079X437</v>
      </c>
      <c r="E676" s="51" t="s">
        <v>1621</v>
      </c>
      <c r="F676" s="61" t="s">
        <v>2299</v>
      </c>
      <c r="G676" s="41" t="s">
        <v>43</v>
      </c>
      <c r="H676" s="38"/>
      <c r="I676" s="32">
        <v>1079</v>
      </c>
      <c r="J676" s="63">
        <f>VLOOKUP(I676,pTRAIT!A:B,2,FALSE)</f>
        <v>0</v>
      </c>
      <c r="K676" s="63" t="s">
        <v>2724</v>
      </c>
      <c r="L676" s="63"/>
      <c r="M676" s="63" t="s">
        <v>2437</v>
      </c>
      <c r="N676" s="63" t="s">
        <v>2730</v>
      </c>
      <c r="O676" s="63" t="s">
        <v>2431</v>
      </c>
      <c r="P676" s="63" t="s">
        <v>2732</v>
      </c>
      <c r="Q676" s="63" t="s">
        <v>2431</v>
      </c>
      <c r="R676" s="63" t="s">
        <v>2431</v>
      </c>
      <c r="S676" s="63" t="s">
        <v>2431</v>
      </c>
      <c r="T676" s="63" t="s">
        <v>2737</v>
      </c>
      <c r="U676" s="63" t="s">
        <v>2738</v>
      </c>
      <c r="V676" s="63" t="s">
        <v>2739</v>
      </c>
      <c r="W676" s="63" t="s">
        <v>2431</v>
      </c>
      <c r="X676" s="63" t="s">
        <v>2431</v>
      </c>
      <c r="Y676" s="63" t="s">
        <v>2740</v>
      </c>
      <c r="Z676" s="63"/>
      <c r="AA676" s="63" t="s">
        <v>2728</v>
      </c>
      <c r="AB676" s="63"/>
      <c r="AC676" s="34">
        <v>437</v>
      </c>
      <c r="AD676" s="40" t="str">
        <f>VLOOKUP(AC676,pTRAIT!A:B,2,FALSE)</f>
        <v>EM5RTUeRo5So5;NST=X / EM5RTCM5So5WSPu;NST=X</v>
      </c>
      <c r="AE676" s="63">
        <f>VLOOKUP($AC676,pTRAIT!$A:$X,7,FALSE)</f>
        <v>0</v>
      </c>
      <c r="AF676" s="63">
        <f>VLOOKUP($AC676,pTRAIT!$A:$X,8,FALSE)</f>
        <v>0</v>
      </c>
      <c r="AG676" s="63">
        <f>VLOOKUP($AC676,pTRAIT!$A:$X,9,FALSE)</f>
        <v>0</v>
      </c>
      <c r="AH676" s="63">
        <f>VLOOKUP($AC676,pTRAIT!$A:$X,10,FALSE)</f>
        <v>0</v>
      </c>
      <c r="AI676" s="63">
        <f>VLOOKUP($AC676,pTRAIT!$A:$X,11,FALSE)</f>
        <v>0</v>
      </c>
      <c r="AJ676" s="63">
        <f>VLOOKUP($AC676,pTRAIT!$A:$X,12,FALSE)</f>
        <v>0</v>
      </c>
      <c r="AK676" s="63">
        <f>VLOOKUP($AC676,pTRAIT!$A:$X,13,FALSE)</f>
        <v>0</v>
      </c>
      <c r="AL676" s="63">
        <f>VLOOKUP($AC676,pTRAIT!$A:$X,14,FALSE)</f>
        <v>0</v>
      </c>
      <c r="AM676" s="63">
        <f>VLOOKUP($AC676,pTRAIT!$A:$X,15,FALSE)</f>
        <v>0</v>
      </c>
      <c r="AN676" s="63">
        <f>VLOOKUP($AC676,pTRAIT!$A:$X,16,FALSE)</f>
        <v>0</v>
      </c>
      <c r="AO676" s="63">
        <f>VLOOKUP($AC676,pTRAIT!$A:$X,17,FALSE)</f>
        <v>0</v>
      </c>
      <c r="AP676" s="63">
        <f>VLOOKUP($AC676,pTRAIT!$A:$X,18,FALSE)</f>
        <v>0</v>
      </c>
      <c r="AQ676" s="63">
        <f>VLOOKUP($AC676,pTRAIT!$A:$X,19,FALSE)</f>
        <v>0</v>
      </c>
      <c r="AR676" s="63">
        <f>VLOOKUP($AC676,pTRAIT!$A:$X,20,FALSE)</f>
        <v>0</v>
      </c>
      <c r="AS676" s="63">
        <f>VLOOKUP($AC676,pTRAIT!$A:$X,21,FALSE)</f>
        <v>0</v>
      </c>
      <c r="AT676" s="63">
        <f>VLOOKUP($AC676,pTRAIT!$A:$X,22,FALSE)</f>
        <v>0</v>
      </c>
      <c r="AU676" s="63">
        <f>VLOOKUP($AC676,pTRAIT!$A:$X,23,FALSE)</f>
        <v>0</v>
      </c>
      <c r="AV676" s="63">
        <f>VLOOKUP($AC676,pTRAIT!$A:$X,24,FALSE)</f>
        <v>0</v>
      </c>
    </row>
    <row r="677" spans="1:48" ht="12" customHeight="1" x14ac:dyDescent="0.2">
      <c r="A677" s="32">
        <v>1079</v>
      </c>
      <c r="B677" s="33" t="s">
        <v>5</v>
      </c>
      <c r="C677" s="34">
        <v>1140</v>
      </c>
      <c r="D677" s="32" t="str">
        <f t="shared" si="10"/>
        <v>1079X1140</v>
      </c>
      <c r="E677" s="50" t="s">
        <v>1620</v>
      </c>
      <c r="F677" s="61" t="s">
        <v>2300</v>
      </c>
      <c r="G677" s="41" t="s">
        <v>43</v>
      </c>
      <c r="H677" s="38"/>
      <c r="I677" s="32">
        <v>1079</v>
      </c>
      <c r="J677" s="63">
        <f>VLOOKUP(I677,pTRAIT!A:B,2,FALSE)</f>
        <v>0</v>
      </c>
      <c r="K677" s="63" t="s">
        <v>2724</v>
      </c>
      <c r="L677" s="63"/>
      <c r="M677" s="63" t="s">
        <v>2437</v>
      </c>
      <c r="N677" s="63" t="s">
        <v>2730</v>
      </c>
      <c r="O677" s="63" t="s">
        <v>2431</v>
      </c>
      <c r="P677" s="63" t="s">
        <v>2732</v>
      </c>
      <c r="Q677" s="63" t="s">
        <v>2431</v>
      </c>
      <c r="R677" s="63" t="s">
        <v>2431</v>
      </c>
      <c r="S677" s="63" t="s">
        <v>2431</v>
      </c>
      <c r="T677" s="63" t="s">
        <v>2737</v>
      </c>
      <c r="U677" s="63" t="s">
        <v>2738</v>
      </c>
      <c r="V677" s="63" t="s">
        <v>2739</v>
      </c>
      <c r="W677" s="63" t="s">
        <v>2431</v>
      </c>
      <c r="X677" s="63" t="s">
        <v>2431</v>
      </c>
      <c r="Y677" s="63" t="s">
        <v>2740</v>
      </c>
      <c r="Z677" s="63"/>
      <c r="AA677" s="63" t="s">
        <v>2728</v>
      </c>
      <c r="AB677" s="63"/>
      <c r="AC677" s="34">
        <v>1140</v>
      </c>
      <c r="AD677" s="40" t="str">
        <f>VLOOKUP(AC677,pTRAIT!A:B,2,FALSE)</f>
        <v>EM5RTCM5(So5)Pu;NST=X / EM5RTCM5So5WSPu;NST=X</v>
      </c>
      <c r="AE677" s="63">
        <f>VLOOKUP($AC677,pTRAIT!$A:$X,7,FALSE)</f>
        <v>0</v>
      </c>
      <c r="AF677" s="63">
        <f>VLOOKUP($AC677,pTRAIT!$A:$X,8,FALSE)</f>
        <v>0</v>
      </c>
      <c r="AG677" s="63">
        <f>VLOOKUP($AC677,pTRAIT!$A:$X,9,FALSE)</f>
        <v>0</v>
      </c>
      <c r="AH677" s="63">
        <f>VLOOKUP($AC677,pTRAIT!$A:$X,10,FALSE)</f>
        <v>0</v>
      </c>
      <c r="AI677" s="63">
        <f>VLOOKUP($AC677,pTRAIT!$A:$X,11,FALSE)</f>
        <v>0</v>
      </c>
      <c r="AJ677" s="63">
        <f>VLOOKUP($AC677,pTRAIT!$A:$X,12,FALSE)</f>
        <v>0</v>
      </c>
      <c r="AK677" s="63">
        <f>VLOOKUP($AC677,pTRAIT!$A:$X,13,FALSE)</f>
        <v>0</v>
      </c>
      <c r="AL677" s="63">
        <f>VLOOKUP($AC677,pTRAIT!$A:$X,14,FALSE)</f>
        <v>0</v>
      </c>
      <c r="AM677" s="63">
        <f>VLOOKUP($AC677,pTRAIT!$A:$X,15,FALSE)</f>
        <v>0</v>
      </c>
      <c r="AN677" s="63">
        <f>VLOOKUP($AC677,pTRAIT!$A:$X,16,FALSE)</f>
        <v>0</v>
      </c>
      <c r="AO677" s="63">
        <f>VLOOKUP($AC677,pTRAIT!$A:$X,17,FALSE)</f>
        <v>0</v>
      </c>
      <c r="AP677" s="63">
        <f>VLOOKUP($AC677,pTRAIT!$A:$X,18,FALSE)</f>
        <v>0</v>
      </c>
      <c r="AQ677" s="63">
        <f>VLOOKUP($AC677,pTRAIT!$A:$X,19,FALSE)</f>
        <v>0</v>
      </c>
      <c r="AR677" s="63">
        <f>VLOOKUP($AC677,pTRAIT!$A:$X,20,FALSE)</f>
        <v>0</v>
      </c>
      <c r="AS677" s="63">
        <f>VLOOKUP($AC677,pTRAIT!$A:$X,21,FALSE)</f>
        <v>0</v>
      </c>
      <c r="AT677" s="63">
        <f>VLOOKUP($AC677,pTRAIT!$A:$X,22,FALSE)</f>
        <v>0</v>
      </c>
      <c r="AU677" s="63">
        <f>VLOOKUP($AC677,pTRAIT!$A:$X,23,FALSE)</f>
        <v>0</v>
      </c>
      <c r="AV677" s="63">
        <f>VLOOKUP($AC677,pTRAIT!$A:$X,24,FALSE)</f>
        <v>0</v>
      </c>
    </row>
    <row r="678" spans="1:48" ht="12" customHeight="1" x14ac:dyDescent="0.2">
      <c r="A678" s="32">
        <v>1079</v>
      </c>
      <c r="B678" s="33" t="s">
        <v>5</v>
      </c>
      <c r="C678" s="34">
        <v>1209</v>
      </c>
      <c r="D678" s="32" t="str">
        <f t="shared" si="10"/>
        <v>1079X1209</v>
      </c>
      <c r="E678" s="50" t="s">
        <v>1620</v>
      </c>
      <c r="F678" s="61" t="s">
        <v>2301</v>
      </c>
      <c r="G678" s="41" t="s">
        <v>43</v>
      </c>
      <c r="H678" s="38"/>
      <c r="I678" s="32">
        <v>1079</v>
      </c>
      <c r="J678" s="63">
        <f>VLOOKUP(I678,pTRAIT!A:B,2,FALSE)</f>
        <v>0</v>
      </c>
      <c r="K678" s="63" t="s">
        <v>2724</v>
      </c>
      <c r="L678" s="63"/>
      <c r="M678" s="63" t="s">
        <v>2437</v>
      </c>
      <c r="N678" s="63" t="s">
        <v>2730</v>
      </c>
      <c r="O678" s="63" t="s">
        <v>2431</v>
      </c>
      <c r="P678" s="63" t="s">
        <v>2732</v>
      </c>
      <c r="Q678" s="63" t="s">
        <v>2431</v>
      </c>
      <c r="R678" s="63" t="s">
        <v>2431</v>
      </c>
      <c r="S678" s="63" t="s">
        <v>2431</v>
      </c>
      <c r="T678" s="63" t="s">
        <v>2737</v>
      </c>
      <c r="U678" s="63" t="s">
        <v>2738</v>
      </c>
      <c r="V678" s="63" t="s">
        <v>2739</v>
      </c>
      <c r="W678" s="63" t="s">
        <v>2431</v>
      </c>
      <c r="X678" s="63" t="s">
        <v>2431</v>
      </c>
      <c r="Y678" s="63" t="s">
        <v>2740</v>
      </c>
      <c r="Z678" s="63"/>
      <c r="AA678" s="63" t="s">
        <v>2728</v>
      </c>
      <c r="AB678" s="63"/>
      <c r="AC678" s="34">
        <v>1209</v>
      </c>
      <c r="AD678" s="40" t="str">
        <f>VLOOKUP(AC678,pTRAIT!A:B,2,FALSE)</f>
        <v>EM5RTCM5Pu;NST=X / EM5RTCM5So5WSPu;NST=X</v>
      </c>
      <c r="AE678" s="63">
        <f>VLOOKUP($AC678,pTRAIT!$A:$X,7,FALSE)</f>
        <v>0</v>
      </c>
      <c r="AF678" s="63">
        <f>VLOOKUP($AC678,pTRAIT!$A:$X,8,FALSE)</f>
        <v>0</v>
      </c>
      <c r="AG678" s="63">
        <f>VLOOKUP($AC678,pTRAIT!$A:$X,9,FALSE)</f>
        <v>0</v>
      </c>
      <c r="AH678" s="63">
        <f>VLOOKUP($AC678,pTRAIT!$A:$X,10,FALSE)</f>
        <v>0</v>
      </c>
      <c r="AI678" s="63">
        <f>VLOOKUP($AC678,pTRAIT!$A:$X,11,FALSE)</f>
        <v>0</v>
      </c>
      <c r="AJ678" s="63">
        <f>VLOOKUP($AC678,pTRAIT!$A:$X,12,FALSE)</f>
        <v>0</v>
      </c>
      <c r="AK678" s="63">
        <f>VLOOKUP($AC678,pTRAIT!$A:$X,13,FALSE)</f>
        <v>0</v>
      </c>
      <c r="AL678" s="63">
        <f>VLOOKUP($AC678,pTRAIT!$A:$X,14,FALSE)</f>
        <v>0</v>
      </c>
      <c r="AM678" s="63">
        <f>VLOOKUP($AC678,pTRAIT!$A:$X,15,FALSE)</f>
        <v>0</v>
      </c>
      <c r="AN678" s="63">
        <f>VLOOKUP($AC678,pTRAIT!$A:$X,16,FALSE)</f>
        <v>0</v>
      </c>
      <c r="AO678" s="63">
        <f>VLOOKUP($AC678,pTRAIT!$A:$X,17,FALSE)</f>
        <v>0</v>
      </c>
      <c r="AP678" s="63">
        <f>VLOOKUP($AC678,pTRAIT!$A:$X,18,FALSE)</f>
        <v>0</v>
      </c>
      <c r="AQ678" s="63">
        <f>VLOOKUP($AC678,pTRAIT!$A:$X,19,FALSE)</f>
        <v>0</v>
      </c>
      <c r="AR678" s="63">
        <f>VLOOKUP($AC678,pTRAIT!$A:$X,20,FALSE)</f>
        <v>0</v>
      </c>
      <c r="AS678" s="63">
        <f>VLOOKUP($AC678,pTRAIT!$A:$X,21,FALSE)</f>
        <v>0</v>
      </c>
      <c r="AT678" s="63">
        <f>VLOOKUP($AC678,pTRAIT!$A:$X,22,FALSE)</f>
        <v>0</v>
      </c>
      <c r="AU678" s="63">
        <f>VLOOKUP($AC678,pTRAIT!$A:$X,23,FALSE)</f>
        <v>0</v>
      </c>
      <c r="AV678" s="63">
        <f>VLOOKUP($AC678,pTRAIT!$A:$X,24,FALSE)</f>
        <v>0</v>
      </c>
    </row>
    <row r="679" spans="1:48" ht="12" customHeight="1" x14ac:dyDescent="0.2">
      <c r="A679" s="32">
        <v>1079</v>
      </c>
      <c r="B679" s="33" t="s">
        <v>5</v>
      </c>
      <c r="C679" s="34">
        <v>1277</v>
      </c>
      <c r="D679" s="32" t="str">
        <f t="shared" si="10"/>
        <v>1079X1277</v>
      </c>
      <c r="E679" s="50" t="s">
        <v>1620</v>
      </c>
      <c r="F679" s="61" t="s">
        <v>2302</v>
      </c>
      <c r="G679" s="41" t="s">
        <v>43</v>
      </c>
      <c r="H679" s="38"/>
      <c r="I679" s="32">
        <v>1079</v>
      </c>
      <c r="J679" s="63">
        <f>VLOOKUP(I679,pTRAIT!A:B,2,FALSE)</f>
        <v>0</v>
      </c>
      <c r="K679" s="63" t="s">
        <v>2724</v>
      </c>
      <c r="L679" s="63"/>
      <c r="M679" s="63" t="s">
        <v>2437</v>
      </c>
      <c r="N679" s="63" t="s">
        <v>2730</v>
      </c>
      <c r="O679" s="63" t="s">
        <v>2431</v>
      </c>
      <c r="P679" s="63" t="s">
        <v>2732</v>
      </c>
      <c r="Q679" s="63" t="s">
        <v>2431</v>
      </c>
      <c r="R679" s="63" t="s">
        <v>2431</v>
      </c>
      <c r="S679" s="63" t="s">
        <v>2431</v>
      </c>
      <c r="T679" s="63" t="s">
        <v>2737</v>
      </c>
      <c r="U679" s="63" t="s">
        <v>2738</v>
      </c>
      <c r="V679" s="63" t="s">
        <v>2739</v>
      </c>
      <c r="W679" s="63" t="s">
        <v>2431</v>
      </c>
      <c r="X679" s="63" t="s">
        <v>2431</v>
      </c>
      <c r="Y679" s="63" t="s">
        <v>2740</v>
      </c>
      <c r="Z679" s="63"/>
      <c r="AA679" s="63" t="s">
        <v>2728</v>
      </c>
      <c r="AB679" s="63"/>
      <c r="AC679" s="34">
        <v>1277</v>
      </c>
      <c r="AD679" s="40" t="str">
        <f>VLOOKUP(AC679,pTRAIT!A:B,2,FALSE)</f>
        <v>EM5RTCM5Ro5So5Pu;NST=X / EM5RTCM5So5WSPu;NST=X</v>
      </c>
      <c r="AE679" s="63">
        <f>VLOOKUP($AC679,pTRAIT!$A:$X,7,FALSE)</f>
        <v>0</v>
      </c>
      <c r="AF679" s="63">
        <f>VLOOKUP($AC679,pTRAIT!$A:$X,8,FALSE)</f>
        <v>0</v>
      </c>
      <c r="AG679" s="63">
        <f>VLOOKUP($AC679,pTRAIT!$A:$X,9,FALSE)</f>
        <v>0</v>
      </c>
      <c r="AH679" s="63">
        <f>VLOOKUP($AC679,pTRAIT!$A:$X,10,FALSE)</f>
        <v>0</v>
      </c>
      <c r="AI679" s="63">
        <f>VLOOKUP($AC679,pTRAIT!$A:$X,11,FALSE)</f>
        <v>0</v>
      </c>
      <c r="AJ679" s="63">
        <f>VLOOKUP($AC679,pTRAIT!$A:$X,12,FALSE)</f>
        <v>0</v>
      </c>
      <c r="AK679" s="63">
        <f>VLOOKUP($AC679,pTRAIT!$A:$X,13,FALSE)</f>
        <v>0</v>
      </c>
      <c r="AL679" s="63">
        <f>VLOOKUP($AC679,pTRAIT!$A:$X,14,FALSE)</f>
        <v>0</v>
      </c>
      <c r="AM679" s="63">
        <f>VLOOKUP($AC679,pTRAIT!$A:$X,15,FALSE)</f>
        <v>0</v>
      </c>
      <c r="AN679" s="63">
        <f>VLOOKUP($AC679,pTRAIT!$A:$X,16,FALSE)</f>
        <v>0</v>
      </c>
      <c r="AO679" s="63">
        <f>VLOOKUP($AC679,pTRAIT!$A:$X,17,FALSE)</f>
        <v>0</v>
      </c>
      <c r="AP679" s="63">
        <f>VLOOKUP($AC679,pTRAIT!$A:$X,18,FALSE)</f>
        <v>0</v>
      </c>
      <c r="AQ679" s="63">
        <f>VLOOKUP($AC679,pTRAIT!$A:$X,19,FALSE)</f>
        <v>0</v>
      </c>
      <c r="AR679" s="63">
        <f>VLOOKUP($AC679,pTRAIT!$A:$X,20,FALSE)</f>
        <v>0</v>
      </c>
      <c r="AS679" s="63">
        <f>VLOOKUP($AC679,pTRAIT!$A:$X,21,FALSE)</f>
        <v>0</v>
      </c>
      <c r="AT679" s="63">
        <f>VLOOKUP($AC679,pTRAIT!$A:$X,22,FALSE)</f>
        <v>0</v>
      </c>
      <c r="AU679" s="63">
        <f>VLOOKUP($AC679,pTRAIT!$A:$X,23,FALSE)</f>
        <v>0</v>
      </c>
      <c r="AV679" s="63">
        <f>VLOOKUP($AC679,pTRAIT!$A:$X,24,FALSE)</f>
        <v>0</v>
      </c>
    </row>
    <row r="680" spans="1:48" ht="12" customHeight="1" x14ac:dyDescent="0.2">
      <c r="A680" s="32">
        <v>1079</v>
      </c>
      <c r="B680" s="33" t="s">
        <v>5</v>
      </c>
      <c r="C680" s="34">
        <v>1350</v>
      </c>
      <c r="D680" s="32" t="str">
        <f t="shared" si="10"/>
        <v>1079X1350</v>
      </c>
      <c r="E680" s="50" t="s">
        <v>1620</v>
      </c>
      <c r="F680" s="61" t="s">
        <v>2303</v>
      </c>
      <c r="G680" s="41" t="s">
        <v>43</v>
      </c>
      <c r="H680" s="38"/>
      <c r="I680" s="32">
        <v>1079</v>
      </c>
      <c r="J680" s="63">
        <f>VLOOKUP(I680,pTRAIT!A:B,2,FALSE)</f>
        <v>0</v>
      </c>
      <c r="K680" s="63" t="s">
        <v>2724</v>
      </c>
      <c r="L680" s="63"/>
      <c r="M680" s="63" t="s">
        <v>2437</v>
      </c>
      <c r="N680" s="63" t="s">
        <v>2730</v>
      </c>
      <c r="O680" s="63" t="s">
        <v>2431</v>
      </c>
      <c r="P680" s="63" t="s">
        <v>2732</v>
      </c>
      <c r="Q680" s="63" t="s">
        <v>2431</v>
      </c>
      <c r="R680" s="63" t="s">
        <v>2431</v>
      </c>
      <c r="S680" s="63" t="s">
        <v>2431</v>
      </c>
      <c r="T680" s="63" t="s">
        <v>2737</v>
      </c>
      <c r="U680" s="63" t="s">
        <v>2738</v>
      </c>
      <c r="V680" s="63" t="s">
        <v>2739</v>
      </c>
      <c r="W680" s="63" t="s">
        <v>2431</v>
      </c>
      <c r="X680" s="63" t="s">
        <v>2431</v>
      </c>
      <c r="Y680" s="63" t="s">
        <v>2740</v>
      </c>
      <c r="Z680" s="63"/>
      <c r="AA680" s="63" t="s">
        <v>2728</v>
      </c>
      <c r="AB680" s="63"/>
      <c r="AC680" s="34">
        <v>1350</v>
      </c>
      <c r="AD680" s="40" t="str">
        <f>VLOOKUP(AC680,pTRAIT!A:B,2,FALSE)</f>
        <v>EM5RTCM5So5Pu;NST=X / EM5RTCM5So5WSPu;NST=X</v>
      </c>
      <c r="AE680" s="63">
        <f>VLOOKUP($AC680,pTRAIT!$A:$X,7,FALSE)</f>
        <v>0</v>
      </c>
      <c r="AF680" s="63">
        <f>VLOOKUP($AC680,pTRAIT!$A:$X,8,FALSE)</f>
        <v>0</v>
      </c>
      <c r="AG680" s="63">
        <f>VLOOKUP($AC680,pTRAIT!$A:$X,9,FALSE)</f>
        <v>0</v>
      </c>
      <c r="AH680" s="63">
        <f>VLOOKUP($AC680,pTRAIT!$A:$X,10,FALSE)</f>
        <v>0</v>
      </c>
      <c r="AI680" s="63">
        <f>VLOOKUP($AC680,pTRAIT!$A:$X,11,FALSE)</f>
        <v>0</v>
      </c>
      <c r="AJ680" s="63">
        <f>VLOOKUP($AC680,pTRAIT!$A:$X,12,FALSE)</f>
        <v>0</v>
      </c>
      <c r="AK680" s="63">
        <f>VLOOKUP($AC680,pTRAIT!$A:$X,13,FALSE)</f>
        <v>0</v>
      </c>
      <c r="AL680" s="63">
        <f>VLOOKUP($AC680,pTRAIT!$A:$X,14,FALSE)</f>
        <v>0</v>
      </c>
      <c r="AM680" s="63">
        <f>VLOOKUP($AC680,pTRAIT!$A:$X,15,FALSE)</f>
        <v>0</v>
      </c>
      <c r="AN680" s="63">
        <f>VLOOKUP($AC680,pTRAIT!$A:$X,16,FALSE)</f>
        <v>0</v>
      </c>
      <c r="AO680" s="63">
        <f>VLOOKUP($AC680,pTRAIT!$A:$X,17,FALSE)</f>
        <v>0</v>
      </c>
      <c r="AP680" s="63">
        <f>VLOOKUP($AC680,pTRAIT!$A:$X,18,FALSE)</f>
        <v>0</v>
      </c>
      <c r="AQ680" s="63">
        <f>VLOOKUP($AC680,pTRAIT!$A:$X,19,FALSE)</f>
        <v>0</v>
      </c>
      <c r="AR680" s="63">
        <f>VLOOKUP($AC680,pTRAIT!$A:$X,20,FALSE)</f>
        <v>0</v>
      </c>
      <c r="AS680" s="63">
        <f>VLOOKUP($AC680,pTRAIT!$A:$X,21,FALSE)</f>
        <v>0</v>
      </c>
      <c r="AT680" s="63">
        <f>VLOOKUP($AC680,pTRAIT!$A:$X,22,FALSE)</f>
        <v>0</v>
      </c>
      <c r="AU680" s="63">
        <f>VLOOKUP($AC680,pTRAIT!$A:$X,23,FALSE)</f>
        <v>0</v>
      </c>
      <c r="AV680" s="63">
        <f>VLOOKUP($AC680,pTRAIT!$A:$X,24,FALSE)</f>
        <v>0</v>
      </c>
    </row>
    <row r="681" spans="1:48" ht="12" customHeight="1" x14ac:dyDescent="0.2">
      <c r="A681" s="32">
        <v>1079</v>
      </c>
      <c r="B681" s="33" t="s">
        <v>5</v>
      </c>
      <c r="C681" s="34">
        <v>1371</v>
      </c>
      <c r="D681" s="32" t="str">
        <f t="shared" si="10"/>
        <v>1079X1371</v>
      </c>
      <c r="E681" s="50" t="s">
        <v>1620</v>
      </c>
      <c r="F681" s="61" t="s">
        <v>2304</v>
      </c>
      <c r="G681" s="41" t="s">
        <v>43</v>
      </c>
      <c r="H681" s="38"/>
      <c r="I681" s="32">
        <v>1079</v>
      </c>
      <c r="J681" s="63">
        <f>VLOOKUP(I681,pTRAIT!A:B,2,FALSE)</f>
        <v>0</v>
      </c>
      <c r="K681" s="63" t="s">
        <v>2724</v>
      </c>
      <c r="L681" s="63"/>
      <c r="M681" s="63" t="s">
        <v>2437</v>
      </c>
      <c r="N681" s="63" t="s">
        <v>2730</v>
      </c>
      <c r="O681" s="63" t="s">
        <v>2431</v>
      </c>
      <c r="P681" s="63" t="s">
        <v>2732</v>
      </c>
      <c r="Q681" s="63" t="s">
        <v>2431</v>
      </c>
      <c r="R681" s="63" t="s">
        <v>2431</v>
      </c>
      <c r="S681" s="63" t="s">
        <v>2431</v>
      </c>
      <c r="T681" s="63" t="s">
        <v>2737</v>
      </c>
      <c r="U681" s="63" t="s">
        <v>2738</v>
      </c>
      <c r="V681" s="63" t="s">
        <v>2739</v>
      </c>
      <c r="W681" s="63" t="s">
        <v>2431</v>
      </c>
      <c r="X681" s="63" t="s">
        <v>2431</v>
      </c>
      <c r="Y681" s="63" t="s">
        <v>2740</v>
      </c>
      <c r="Z681" s="63"/>
      <c r="AA681" s="63" t="s">
        <v>2728</v>
      </c>
      <c r="AB681" s="63"/>
      <c r="AC681" s="34">
        <v>1371</v>
      </c>
      <c r="AD681" s="40" t="str">
        <f>VLOOKUP(AC681,pTRAIT!A:B,2,FALSE)</f>
        <v>EM5RTCM5So5Pu;NST=X / EM5RTCM5So5WSPu;NST=X</v>
      </c>
      <c r="AE681" s="63">
        <f>VLOOKUP($AC681,pTRAIT!$A:$X,7,FALSE)</f>
        <v>0</v>
      </c>
      <c r="AF681" s="63">
        <f>VLOOKUP($AC681,pTRAIT!$A:$X,8,FALSE)</f>
        <v>0</v>
      </c>
      <c r="AG681" s="63">
        <f>VLOOKUP($AC681,pTRAIT!$A:$X,9,FALSE)</f>
        <v>0</v>
      </c>
      <c r="AH681" s="63">
        <f>VLOOKUP($AC681,pTRAIT!$A:$X,10,FALSE)</f>
        <v>0</v>
      </c>
      <c r="AI681" s="63">
        <f>VLOOKUP($AC681,pTRAIT!$A:$X,11,FALSE)</f>
        <v>0</v>
      </c>
      <c r="AJ681" s="63">
        <f>VLOOKUP($AC681,pTRAIT!$A:$X,12,FALSE)</f>
        <v>0</v>
      </c>
      <c r="AK681" s="63">
        <f>VLOOKUP($AC681,pTRAIT!$A:$X,13,FALSE)</f>
        <v>0</v>
      </c>
      <c r="AL681" s="63">
        <f>VLOOKUP($AC681,pTRAIT!$A:$X,14,FALSE)</f>
        <v>0</v>
      </c>
      <c r="AM681" s="63">
        <f>VLOOKUP($AC681,pTRAIT!$A:$X,15,FALSE)</f>
        <v>0</v>
      </c>
      <c r="AN681" s="63">
        <f>VLOOKUP($AC681,pTRAIT!$A:$X,16,FALSE)</f>
        <v>0</v>
      </c>
      <c r="AO681" s="63">
        <f>VLOOKUP($AC681,pTRAIT!$A:$X,17,FALSE)</f>
        <v>0</v>
      </c>
      <c r="AP681" s="63">
        <f>VLOOKUP($AC681,pTRAIT!$A:$X,18,FALSE)</f>
        <v>0</v>
      </c>
      <c r="AQ681" s="63">
        <f>VLOOKUP($AC681,pTRAIT!$A:$X,19,FALSE)</f>
        <v>0</v>
      </c>
      <c r="AR681" s="63">
        <f>VLOOKUP($AC681,pTRAIT!$A:$X,20,FALSE)</f>
        <v>0</v>
      </c>
      <c r="AS681" s="63">
        <f>VLOOKUP($AC681,pTRAIT!$A:$X,21,FALSE)</f>
        <v>0</v>
      </c>
      <c r="AT681" s="63">
        <f>VLOOKUP($AC681,pTRAIT!$A:$X,22,FALSE)</f>
        <v>0</v>
      </c>
      <c r="AU681" s="63">
        <f>VLOOKUP($AC681,pTRAIT!$A:$X,23,FALSE)</f>
        <v>0</v>
      </c>
      <c r="AV681" s="63">
        <f>VLOOKUP($AC681,pTRAIT!$A:$X,24,FALSE)</f>
        <v>0</v>
      </c>
    </row>
    <row r="682" spans="1:48" ht="12" hidden="1" customHeight="1" x14ac:dyDescent="0.2">
      <c r="A682" s="32">
        <v>1383</v>
      </c>
      <c r="B682" s="33" t="s">
        <v>5</v>
      </c>
      <c r="C682" s="34">
        <v>466</v>
      </c>
      <c r="D682" s="32" t="str">
        <f t="shared" si="10"/>
        <v>1383X466</v>
      </c>
      <c r="E682" s="52" t="s">
        <v>1625</v>
      </c>
      <c r="F682" s="61" t="s">
        <v>2305</v>
      </c>
      <c r="G682" s="41" t="s">
        <v>43</v>
      </c>
      <c r="H682" s="38"/>
      <c r="I682" s="32">
        <v>1383</v>
      </c>
      <c r="J682" s="63">
        <f>VLOOKUP(I682,pTRAIT!A:B,2,FALSE)</f>
        <v>0</v>
      </c>
      <c r="K682" s="63" t="s">
        <v>2725</v>
      </c>
      <c r="L682" s="63"/>
      <c r="M682" s="63" t="s">
        <v>2437</v>
      </c>
      <c r="N682" s="63" t="s">
        <v>2730</v>
      </c>
      <c r="O682" s="63" t="s">
        <v>2431</v>
      </c>
      <c r="P682" s="63" t="s">
        <v>2732</v>
      </c>
      <c r="Q682" s="63" t="s">
        <v>2734</v>
      </c>
      <c r="R682" s="63" t="s">
        <v>2431</v>
      </c>
      <c r="S682" s="63" t="s">
        <v>2431</v>
      </c>
      <c r="T682" s="63" t="s">
        <v>2737</v>
      </c>
      <c r="U682" s="63" t="s">
        <v>2431</v>
      </c>
      <c r="V682" s="63" t="s">
        <v>2431</v>
      </c>
      <c r="W682" s="63" t="s">
        <v>2431</v>
      </c>
      <c r="X682" s="63" t="s">
        <v>2431</v>
      </c>
      <c r="Y682" s="63" t="s">
        <v>2740</v>
      </c>
      <c r="Z682" s="63"/>
      <c r="AA682" s="63" t="s">
        <v>2728</v>
      </c>
      <c r="AB682" s="63"/>
      <c r="AC682" s="34">
        <v>466</v>
      </c>
      <c r="AD682" s="40" t="str">
        <f>VLOOKUP(AC682,pTRAIT!A:B,2,FALSE)</f>
        <v>EM5RTUeMi1;RIN=RF / EM5RTUeCM5Pu;RIN=RF</v>
      </c>
      <c r="AE682" s="63">
        <f>VLOOKUP($AC682,pTRAIT!$A:$X,7,FALSE)</f>
        <v>0</v>
      </c>
      <c r="AF682" s="63">
        <f>VLOOKUP($AC682,pTRAIT!$A:$X,8,FALSE)</f>
        <v>0</v>
      </c>
      <c r="AG682" s="63">
        <f>VLOOKUP($AC682,pTRAIT!$A:$X,9,FALSE)</f>
        <v>0</v>
      </c>
      <c r="AH682" s="63">
        <f>VLOOKUP($AC682,pTRAIT!$A:$X,10,FALSE)</f>
        <v>0</v>
      </c>
      <c r="AI682" s="63">
        <f>VLOOKUP($AC682,pTRAIT!$A:$X,11,FALSE)</f>
        <v>0</v>
      </c>
      <c r="AJ682" s="63">
        <f>VLOOKUP($AC682,pTRAIT!$A:$X,12,FALSE)</f>
        <v>0</v>
      </c>
      <c r="AK682" s="63">
        <f>VLOOKUP($AC682,pTRAIT!$A:$X,13,FALSE)</f>
        <v>0</v>
      </c>
      <c r="AL682" s="63">
        <f>VLOOKUP($AC682,pTRAIT!$A:$X,14,FALSE)</f>
        <v>0</v>
      </c>
      <c r="AM682" s="63">
        <f>VLOOKUP($AC682,pTRAIT!$A:$X,15,FALSE)</f>
        <v>0</v>
      </c>
      <c r="AN682" s="63">
        <f>VLOOKUP($AC682,pTRAIT!$A:$X,16,FALSE)</f>
        <v>0</v>
      </c>
      <c r="AO682" s="63">
        <f>VLOOKUP($AC682,pTRAIT!$A:$X,17,FALSE)</f>
        <v>0</v>
      </c>
      <c r="AP682" s="63">
        <f>VLOOKUP($AC682,pTRAIT!$A:$X,18,FALSE)</f>
        <v>0</v>
      </c>
      <c r="AQ682" s="63">
        <f>VLOOKUP($AC682,pTRAIT!$A:$X,19,FALSE)</f>
        <v>0</v>
      </c>
      <c r="AR682" s="63">
        <f>VLOOKUP($AC682,pTRAIT!$A:$X,20,FALSE)</f>
        <v>0</v>
      </c>
      <c r="AS682" s="63">
        <f>VLOOKUP($AC682,pTRAIT!$A:$X,21,FALSE)</f>
        <v>0</v>
      </c>
      <c r="AT682" s="63">
        <f>VLOOKUP($AC682,pTRAIT!$A:$X,22,FALSE)</f>
        <v>0</v>
      </c>
      <c r="AU682" s="63">
        <f>VLOOKUP($AC682,pTRAIT!$A:$X,23,FALSE)</f>
        <v>0</v>
      </c>
      <c r="AV682" s="63">
        <f>VLOOKUP($AC682,pTRAIT!$A:$X,24,FALSE)</f>
        <v>0</v>
      </c>
    </row>
    <row r="683" spans="1:48" ht="12" hidden="1" customHeight="1" x14ac:dyDescent="0.2">
      <c r="A683" s="32">
        <v>1383</v>
      </c>
      <c r="B683" s="33" t="s">
        <v>5</v>
      </c>
      <c r="C683" s="34">
        <v>507</v>
      </c>
      <c r="D683" s="32" t="str">
        <f t="shared" si="10"/>
        <v>1383X507</v>
      </c>
      <c r="E683" s="52" t="s">
        <v>1625</v>
      </c>
      <c r="F683" s="61" t="s">
        <v>2306</v>
      </c>
      <c r="G683" s="41" t="s">
        <v>43</v>
      </c>
      <c r="H683" s="38"/>
      <c r="I683" s="32">
        <v>1383</v>
      </c>
      <c r="J683" s="63">
        <f>VLOOKUP(I683,pTRAIT!A:B,2,FALSE)</f>
        <v>0</v>
      </c>
      <c r="K683" s="63" t="s">
        <v>2725</v>
      </c>
      <c r="L683" s="63"/>
      <c r="M683" s="63" t="s">
        <v>2437</v>
      </c>
      <c r="N683" s="63" t="s">
        <v>2730</v>
      </c>
      <c r="O683" s="63" t="s">
        <v>2431</v>
      </c>
      <c r="P683" s="63" t="s">
        <v>2732</v>
      </c>
      <c r="Q683" s="63" t="s">
        <v>2734</v>
      </c>
      <c r="R683" s="63" t="s">
        <v>2431</v>
      </c>
      <c r="S683" s="63" t="s">
        <v>2431</v>
      </c>
      <c r="T683" s="63" t="s">
        <v>2737</v>
      </c>
      <c r="U683" s="63" t="s">
        <v>2431</v>
      </c>
      <c r="V683" s="63" t="s">
        <v>2431</v>
      </c>
      <c r="W683" s="63" t="s">
        <v>2431</v>
      </c>
      <c r="X683" s="63" t="s">
        <v>2431</v>
      </c>
      <c r="Y683" s="63" t="s">
        <v>2740</v>
      </c>
      <c r="Z683" s="63"/>
      <c r="AA683" s="63" t="s">
        <v>2728</v>
      </c>
      <c r="AB683" s="63"/>
      <c r="AC683" s="34">
        <v>507</v>
      </c>
      <c r="AD683" s="40" t="str">
        <f>VLOOKUP(AC683,pTRAIT!A:B,2,FALSE)</f>
        <v>EM5Mi1Cf9;RIN=RF / EM5RTUeCM5Pu;RIN=RF</v>
      </c>
      <c r="AE683" s="63">
        <f>VLOOKUP($AC683,pTRAIT!$A:$X,7,FALSE)</f>
        <v>0</v>
      </c>
      <c r="AF683" s="63">
        <f>VLOOKUP($AC683,pTRAIT!$A:$X,8,FALSE)</f>
        <v>0</v>
      </c>
      <c r="AG683" s="63">
        <f>VLOOKUP($AC683,pTRAIT!$A:$X,9,FALSE)</f>
        <v>0</v>
      </c>
      <c r="AH683" s="63">
        <f>VLOOKUP($AC683,pTRAIT!$A:$X,10,FALSE)</f>
        <v>0</v>
      </c>
      <c r="AI683" s="63">
        <f>VLOOKUP($AC683,pTRAIT!$A:$X,11,FALSE)</f>
        <v>0</v>
      </c>
      <c r="AJ683" s="63">
        <f>VLOOKUP($AC683,pTRAIT!$A:$X,12,FALSE)</f>
        <v>0</v>
      </c>
      <c r="AK683" s="63">
        <f>VLOOKUP($AC683,pTRAIT!$A:$X,13,FALSE)</f>
        <v>0</v>
      </c>
      <c r="AL683" s="63">
        <f>VLOOKUP($AC683,pTRAIT!$A:$X,14,FALSE)</f>
        <v>0</v>
      </c>
      <c r="AM683" s="63">
        <f>VLOOKUP($AC683,pTRAIT!$A:$X,15,FALSE)</f>
        <v>0</v>
      </c>
      <c r="AN683" s="63">
        <f>VLOOKUP($AC683,pTRAIT!$A:$X,16,FALSE)</f>
        <v>0</v>
      </c>
      <c r="AO683" s="63">
        <f>VLOOKUP($AC683,pTRAIT!$A:$X,17,FALSE)</f>
        <v>0</v>
      </c>
      <c r="AP683" s="63">
        <f>VLOOKUP($AC683,pTRAIT!$A:$X,18,FALSE)</f>
        <v>0</v>
      </c>
      <c r="AQ683" s="63">
        <f>VLOOKUP($AC683,pTRAIT!$A:$X,19,FALSE)</f>
        <v>0</v>
      </c>
      <c r="AR683" s="63">
        <f>VLOOKUP($AC683,pTRAIT!$A:$X,20,FALSE)</f>
        <v>0</v>
      </c>
      <c r="AS683" s="63">
        <f>VLOOKUP($AC683,pTRAIT!$A:$X,21,FALSE)</f>
        <v>0</v>
      </c>
      <c r="AT683" s="63">
        <f>VLOOKUP($AC683,pTRAIT!$A:$X,22,FALSE)</f>
        <v>0</v>
      </c>
      <c r="AU683" s="63">
        <f>VLOOKUP($AC683,pTRAIT!$A:$X,23,FALSE)</f>
        <v>0</v>
      </c>
      <c r="AV683" s="63">
        <f>VLOOKUP($AC683,pTRAIT!$A:$X,24,FALSE)</f>
        <v>0</v>
      </c>
    </row>
    <row r="684" spans="1:48" ht="12" hidden="1" customHeight="1" x14ac:dyDescent="0.2">
      <c r="A684" s="32">
        <v>1383</v>
      </c>
      <c r="B684" s="33" t="s">
        <v>5</v>
      </c>
      <c r="C684" s="34">
        <v>551</v>
      </c>
      <c r="D684" s="32" t="str">
        <f t="shared" si="10"/>
        <v>1383X551</v>
      </c>
      <c r="E684" s="52" t="s">
        <v>1625</v>
      </c>
      <c r="F684" s="61" t="s">
        <v>2307</v>
      </c>
      <c r="G684" s="41" t="s">
        <v>43</v>
      </c>
      <c r="H684" s="38"/>
      <c r="I684" s="32">
        <v>1383</v>
      </c>
      <c r="J684" s="63">
        <f>VLOOKUP(I684,pTRAIT!A:B,2,FALSE)</f>
        <v>0</v>
      </c>
      <c r="K684" s="63" t="s">
        <v>2725</v>
      </c>
      <c r="L684" s="63"/>
      <c r="M684" s="63" t="s">
        <v>2437</v>
      </c>
      <c r="N684" s="63" t="s">
        <v>2730</v>
      </c>
      <c r="O684" s="63" t="s">
        <v>2431</v>
      </c>
      <c r="P684" s="63" t="s">
        <v>2732</v>
      </c>
      <c r="Q684" s="63" t="s">
        <v>2734</v>
      </c>
      <c r="R684" s="63" t="s">
        <v>2431</v>
      </c>
      <c r="S684" s="63" t="s">
        <v>2431</v>
      </c>
      <c r="T684" s="63" t="s">
        <v>2737</v>
      </c>
      <c r="U684" s="63" t="s">
        <v>2431</v>
      </c>
      <c r="V684" s="63" t="s">
        <v>2431</v>
      </c>
      <c r="W684" s="63" t="s">
        <v>2431</v>
      </c>
      <c r="X684" s="63" t="s">
        <v>2431</v>
      </c>
      <c r="Y684" s="63" t="s">
        <v>2740</v>
      </c>
      <c r="Z684" s="63"/>
      <c r="AA684" s="63" t="s">
        <v>2728</v>
      </c>
      <c r="AB684" s="63"/>
      <c r="AC684" s="34">
        <v>551</v>
      </c>
      <c r="AD684" s="40" t="str">
        <f>VLOOKUP(AC684,pTRAIT!A:B,2,FALSE)</f>
        <v>EM5Mi1Cf9ogc;RIN=RF / EM5RTUeCM5Pu;RIN=RF</v>
      </c>
      <c r="AE684" s="63">
        <f>VLOOKUP($AC684,pTRAIT!$A:$X,7,FALSE)</f>
        <v>0</v>
      </c>
      <c r="AF684" s="63">
        <f>VLOOKUP($AC684,pTRAIT!$A:$X,8,FALSE)</f>
        <v>0</v>
      </c>
      <c r="AG684" s="63">
        <f>VLOOKUP($AC684,pTRAIT!$A:$X,9,FALSE)</f>
        <v>0</v>
      </c>
      <c r="AH684" s="63">
        <f>VLOOKUP($AC684,pTRAIT!$A:$X,10,FALSE)</f>
        <v>0</v>
      </c>
      <c r="AI684" s="63">
        <f>VLOOKUP($AC684,pTRAIT!$A:$X,11,FALSE)</f>
        <v>0</v>
      </c>
      <c r="AJ684" s="63">
        <f>VLOOKUP($AC684,pTRAIT!$A:$X,12,FALSE)</f>
        <v>0</v>
      </c>
      <c r="AK684" s="63">
        <f>VLOOKUP($AC684,pTRAIT!$A:$X,13,FALSE)</f>
        <v>0</v>
      </c>
      <c r="AL684" s="63">
        <f>VLOOKUP($AC684,pTRAIT!$A:$X,14,FALSE)</f>
        <v>0</v>
      </c>
      <c r="AM684" s="63">
        <f>VLOOKUP($AC684,pTRAIT!$A:$X,15,FALSE)</f>
        <v>0</v>
      </c>
      <c r="AN684" s="63">
        <f>VLOOKUP($AC684,pTRAIT!$A:$X,16,FALSE)</f>
        <v>0</v>
      </c>
      <c r="AO684" s="63">
        <f>VLOOKUP($AC684,pTRAIT!$A:$X,17,FALSE)</f>
        <v>0</v>
      </c>
      <c r="AP684" s="63">
        <f>VLOOKUP($AC684,pTRAIT!$A:$X,18,FALSE)</f>
        <v>0</v>
      </c>
      <c r="AQ684" s="63">
        <f>VLOOKUP($AC684,pTRAIT!$A:$X,19,FALSE)</f>
        <v>0</v>
      </c>
      <c r="AR684" s="63">
        <f>VLOOKUP($AC684,pTRAIT!$A:$X,20,FALSE)</f>
        <v>0</v>
      </c>
      <c r="AS684" s="63">
        <f>VLOOKUP($AC684,pTRAIT!$A:$X,21,FALSE)</f>
        <v>0</v>
      </c>
      <c r="AT684" s="63">
        <f>VLOOKUP($AC684,pTRAIT!$A:$X,22,FALSE)</f>
        <v>0</v>
      </c>
      <c r="AU684" s="63">
        <f>VLOOKUP($AC684,pTRAIT!$A:$X,23,FALSE)</f>
        <v>0</v>
      </c>
      <c r="AV684" s="63">
        <f>VLOOKUP($AC684,pTRAIT!$A:$X,24,FALSE)</f>
        <v>0</v>
      </c>
    </row>
    <row r="685" spans="1:48" ht="12" hidden="1" customHeight="1" x14ac:dyDescent="0.2">
      <c r="A685" s="32">
        <v>1383</v>
      </c>
      <c r="B685" s="33" t="s">
        <v>5</v>
      </c>
      <c r="C685" s="34">
        <v>593</v>
      </c>
      <c r="D685" s="32" t="str">
        <f t="shared" si="10"/>
        <v>1383X593</v>
      </c>
      <c r="E685" s="52" t="s">
        <v>1625</v>
      </c>
      <c r="F685" s="61" t="s">
        <v>2308</v>
      </c>
      <c r="G685" s="41" t="s">
        <v>43</v>
      </c>
      <c r="H685" s="38"/>
      <c r="I685" s="32">
        <v>1383</v>
      </c>
      <c r="J685" s="63">
        <f>VLOOKUP(I685,pTRAIT!A:B,2,FALSE)</f>
        <v>0</v>
      </c>
      <c r="K685" s="63" t="s">
        <v>2725</v>
      </c>
      <c r="L685" s="63"/>
      <c r="M685" s="63" t="s">
        <v>2437</v>
      </c>
      <c r="N685" s="63" t="s">
        <v>2730</v>
      </c>
      <c r="O685" s="63" t="s">
        <v>2431</v>
      </c>
      <c r="P685" s="63" t="s">
        <v>2732</v>
      </c>
      <c r="Q685" s="63" t="s">
        <v>2734</v>
      </c>
      <c r="R685" s="63" t="s">
        <v>2431</v>
      </c>
      <c r="S685" s="63" t="s">
        <v>2431</v>
      </c>
      <c r="T685" s="63" t="s">
        <v>2737</v>
      </c>
      <c r="U685" s="63" t="s">
        <v>2431</v>
      </c>
      <c r="V685" s="63" t="s">
        <v>2431</v>
      </c>
      <c r="W685" s="63" t="s">
        <v>2431</v>
      </c>
      <c r="X685" s="63" t="s">
        <v>2431</v>
      </c>
      <c r="Y685" s="63" t="s">
        <v>2740</v>
      </c>
      <c r="Z685" s="63"/>
      <c r="AA685" s="63" t="s">
        <v>2728</v>
      </c>
      <c r="AB685" s="63"/>
      <c r="AC685" s="34">
        <v>593</v>
      </c>
      <c r="AD685" s="40" t="str">
        <f>VLOOKUP(AC685,pTRAIT!A:B,2,FALSE)</f>
        <v>EMi1Cf9ToCE;RIN=RF / EM5RTUeCM5Pu;RIN=RF</v>
      </c>
      <c r="AE685" s="63">
        <f>VLOOKUP($AC685,pTRAIT!$A:$X,7,FALSE)</f>
        <v>0</v>
      </c>
      <c r="AF685" s="63">
        <f>VLOOKUP($AC685,pTRAIT!$A:$X,8,FALSE)</f>
        <v>0</v>
      </c>
      <c r="AG685" s="63">
        <f>VLOOKUP($AC685,pTRAIT!$A:$X,9,FALSE)</f>
        <v>0</v>
      </c>
      <c r="AH685" s="63">
        <f>VLOOKUP($AC685,pTRAIT!$A:$X,10,FALSE)</f>
        <v>0</v>
      </c>
      <c r="AI685" s="63">
        <f>VLOOKUP($AC685,pTRAIT!$A:$X,11,FALSE)</f>
        <v>0</v>
      </c>
      <c r="AJ685" s="63">
        <f>VLOOKUP($AC685,pTRAIT!$A:$X,12,FALSE)</f>
        <v>0</v>
      </c>
      <c r="AK685" s="63">
        <f>VLOOKUP($AC685,pTRAIT!$A:$X,13,FALSE)</f>
        <v>0</v>
      </c>
      <c r="AL685" s="63">
        <f>VLOOKUP($AC685,pTRAIT!$A:$X,14,FALSE)</f>
        <v>0</v>
      </c>
      <c r="AM685" s="63">
        <f>VLOOKUP($AC685,pTRAIT!$A:$X,15,FALSE)</f>
        <v>0</v>
      </c>
      <c r="AN685" s="63">
        <f>VLOOKUP($AC685,pTRAIT!$A:$X,16,FALSE)</f>
        <v>0</v>
      </c>
      <c r="AO685" s="63">
        <f>VLOOKUP($AC685,pTRAIT!$A:$X,17,FALSE)</f>
        <v>0</v>
      </c>
      <c r="AP685" s="63">
        <f>VLOOKUP($AC685,pTRAIT!$A:$X,18,FALSE)</f>
        <v>0</v>
      </c>
      <c r="AQ685" s="63">
        <f>VLOOKUP($AC685,pTRAIT!$A:$X,19,FALSE)</f>
        <v>0</v>
      </c>
      <c r="AR685" s="63">
        <f>VLOOKUP($AC685,pTRAIT!$A:$X,20,FALSE)</f>
        <v>0</v>
      </c>
      <c r="AS685" s="63">
        <f>VLOOKUP($AC685,pTRAIT!$A:$X,21,FALSE)</f>
        <v>0</v>
      </c>
      <c r="AT685" s="63">
        <f>VLOOKUP($AC685,pTRAIT!$A:$X,22,FALSE)</f>
        <v>0</v>
      </c>
      <c r="AU685" s="63">
        <f>VLOOKUP($AC685,pTRAIT!$A:$X,23,FALSE)</f>
        <v>0</v>
      </c>
      <c r="AV685" s="63">
        <f>VLOOKUP($AC685,pTRAIT!$A:$X,24,FALSE)</f>
        <v>0</v>
      </c>
    </row>
    <row r="686" spans="1:48" ht="12" hidden="1" customHeight="1" x14ac:dyDescent="0.2">
      <c r="A686" s="32">
        <v>1383</v>
      </c>
      <c r="B686" s="33" t="s">
        <v>5</v>
      </c>
      <c r="C686" s="34">
        <v>638</v>
      </c>
      <c r="D686" s="32" t="str">
        <f t="shared" si="10"/>
        <v>1383X638</v>
      </c>
      <c r="E686" s="52" t="s">
        <v>1625</v>
      </c>
      <c r="F686" s="61" t="s">
        <v>2309</v>
      </c>
      <c r="G686" s="41" t="s">
        <v>43</v>
      </c>
      <c r="H686" s="38"/>
      <c r="I686" s="32">
        <v>1383</v>
      </c>
      <c r="J686" s="63">
        <f>VLOOKUP(I686,pTRAIT!A:B,2,FALSE)</f>
        <v>0</v>
      </c>
      <c r="K686" s="63" t="s">
        <v>2725</v>
      </c>
      <c r="L686" s="63"/>
      <c r="M686" s="63" t="s">
        <v>2437</v>
      </c>
      <c r="N686" s="63" t="s">
        <v>2730</v>
      </c>
      <c r="O686" s="63" t="s">
        <v>2431</v>
      </c>
      <c r="P686" s="63" t="s">
        <v>2732</v>
      </c>
      <c r="Q686" s="63" t="s">
        <v>2734</v>
      </c>
      <c r="R686" s="63" t="s">
        <v>2431</v>
      </c>
      <c r="S686" s="63" t="s">
        <v>2431</v>
      </c>
      <c r="T686" s="63" t="s">
        <v>2737</v>
      </c>
      <c r="U686" s="63" t="s">
        <v>2431</v>
      </c>
      <c r="V686" s="63" t="s">
        <v>2431</v>
      </c>
      <c r="W686" s="63" t="s">
        <v>2431</v>
      </c>
      <c r="X686" s="63" t="s">
        <v>2431</v>
      </c>
      <c r="Y686" s="63" t="s">
        <v>2740</v>
      </c>
      <c r="Z686" s="63"/>
      <c r="AA686" s="63" t="s">
        <v>2728</v>
      </c>
      <c r="AB686" s="63"/>
      <c r="AC686" s="34">
        <v>638</v>
      </c>
      <c r="AD686" s="40" t="str">
        <f>VLOOKUP(AC686,pTRAIT!A:B,2,FALSE)</f>
        <v>EM5Mi1Cf9(Pu);RIN=RF / EM5RTUeCM5Pu;RIN=RF</v>
      </c>
      <c r="AE686" s="63">
        <f>VLOOKUP($AC686,pTRAIT!$A:$X,7,FALSE)</f>
        <v>0</v>
      </c>
      <c r="AF686" s="63">
        <f>VLOOKUP($AC686,pTRAIT!$A:$X,8,FALSE)</f>
        <v>0</v>
      </c>
      <c r="AG686" s="63">
        <f>VLOOKUP($AC686,pTRAIT!$A:$X,9,FALSE)</f>
        <v>0</v>
      </c>
      <c r="AH686" s="63">
        <f>VLOOKUP($AC686,pTRAIT!$A:$X,10,FALSE)</f>
        <v>0</v>
      </c>
      <c r="AI686" s="63">
        <f>VLOOKUP($AC686,pTRAIT!$A:$X,11,FALSE)</f>
        <v>0</v>
      </c>
      <c r="AJ686" s="63">
        <f>VLOOKUP($AC686,pTRAIT!$A:$X,12,FALSE)</f>
        <v>0</v>
      </c>
      <c r="AK686" s="63">
        <f>VLOOKUP($AC686,pTRAIT!$A:$X,13,FALSE)</f>
        <v>0</v>
      </c>
      <c r="AL686" s="63">
        <f>VLOOKUP($AC686,pTRAIT!$A:$X,14,FALSE)</f>
        <v>0</v>
      </c>
      <c r="AM686" s="63">
        <f>VLOOKUP($AC686,pTRAIT!$A:$X,15,FALSE)</f>
        <v>0</v>
      </c>
      <c r="AN686" s="63">
        <f>VLOOKUP($AC686,pTRAIT!$A:$X,16,FALSE)</f>
        <v>0</v>
      </c>
      <c r="AO686" s="63">
        <f>VLOOKUP($AC686,pTRAIT!$A:$X,17,FALSE)</f>
        <v>0</v>
      </c>
      <c r="AP686" s="63">
        <f>VLOOKUP($AC686,pTRAIT!$A:$X,18,FALSE)</f>
        <v>0</v>
      </c>
      <c r="AQ686" s="63">
        <f>VLOOKUP($AC686,pTRAIT!$A:$X,19,FALSE)</f>
        <v>0</v>
      </c>
      <c r="AR686" s="63">
        <f>VLOOKUP($AC686,pTRAIT!$A:$X,20,FALSE)</f>
        <v>0</v>
      </c>
      <c r="AS686" s="63">
        <f>VLOOKUP($AC686,pTRAIT!$A:$X,21,FALSE)</f>
        <v>0</v>
      </c>
      <c r="AT686" s="63">
        <f>VLOOKUP($AC686,pTRAIT!$A:$X,22,FALSE)</f>
        <v>0</v>
      </c>
      <c r="AU686" s="63">
        <f>VLOOKUP($AC686,pTRAIT!$A:$X,23,FALSE)</f>
        <v>0</v>
      </c>
      <c r="AV686" s="63">
        <f>VLOOKUP($AC686,pTRAIT!$A:$X,24,FALSE)</f>
        <v>0</v>
      </c>
    </row>
    <row r="687" spans="1:48" ht="12" hidden="1" customHeight="1" x14ac:dyDescent="0.2">
      <c r="A687" s="32">
        <v>1383</v>
      </c>
      <c r="B687" s="33" t="s">
        <v>5</v>
      </c>
      <c r="C687" s="34">
        <v>730</v>
      </c>
      <c r="D687" s="32" t="str">
        <f t="shared" si="10"/>
        <v>1383X730</v>
      </c>
      <c r="E687" s="52" t="s">
        <v>1625</v>
      </c>
      <c r="F687" s="61" t="s">
        <v>2310</v>
      </c>
      <c r="G687" s="41" t="s">
        <v>43</v>
      </c>
      <c r="H687" s="38"/>
      <c r="I687" s="32">
        <v>1383</v>
      </c>
      <c r="J687" s="63">
        <f>VLOOKUP(I687,pTRAIT!A:B,2,FALSE)</f>
        <v>0</v>
      </c>
      <c r="K687" s="63" t="s">
        <v>2725</v>
      </c>
      <c r="L687" s="63"/>
      <c r="M687" s="63" t="s">
        <v>2437</v>
      </c>
      <c r="N687" s="63" t="s">
        <v>2730</v>
      </c>
      <c r="O687" s="63" t="s">
        <v>2431</v>
      </c>
      <c r="P687" s="63" t="s">
        <v>2732</v>
      </c>
      <c r="Q687" s="63" t="s">
        <v>2734</v>
      </c>
      <c r="R687" s="63" t="s">
        <v>2431</v>
      </c>
      <c r="S687" s="63" t="s">
        <v>2431</v>
      </c>
      <c r="T687" s="63" t="s">
        <v>2737</v>
      </c>
      <c r="U687" s="63" t="s">
        <v>2431</v>
      </c>
      <c r="V687" s="63" t="s">
        <v>2431</v>
      </c>
      <c r="W687" s="63" t="s">
        <v>2431</v>
      </c>
      <c r="X687" s="63" t="s">
        <v>2431</v>
      </c>
      <c r="Y687" s="63" t="s">
        <v>2740</v>
      </c>
      <c r="Z687" s="63"/>
      <c r="AA687" s="63" t="s">
        <v>2728</v>
      </c>
      <c r="AB687" s="63"/>
      <c r="AC687" s="34">
        <v>730</v>
      </c>
      <c r="AD687" s="40" t="str">
        <f>VLOOKUP(AC687,pTRAIT!A:B,2,FALSE)</f>
        <v>EM5UeMi1Cf9Pu;RIN=RS / EM5RTUeCM5Pu;RIN=RF</v>
      </c>
      <c r="AE687" s="63">
        <f>VLOOKUP($AC687,pTRAIT!$A:$X,7,FALSE)</f>
        <v>0</v>
      </c>
      <c r="AF687" s="63">
        <f>VLOOKUP($AC687,pTRAIT!$A:$X,8,FALSE)</f>
        <v>0</v>
      </c>
      <c r="AG687" s="63">
        <f>VLOOKUP($AC687,pTRAIT!$A:$X,9,FALSE)</f>
        <v>0</v>
      </c>
      <c r="AH687" s="63">
        <f>VLOOKUP($AC687,pTRAIT!$A:$X,10,FALSE)</f>
        <v>0</v>
      </c>
      <c r="AI687" s="63">
        <f>VLOOKUP($AC687,pTRAIT!$A:$X,11,FALSE)</f>
        <v>0</v>
      </c>
      <c r="AJ687" s="63">
        <f>VLOOKUP($AC687,pTRAIT!$A:$X,12,FALSE)</f>
        <v>0</v>
      </c>
      <c r="AK687" s="63">
        <f>VLOOKUP($AC687,pTRAIT!$A:$X,13,FALSE)</f>
        <v>0</v>
      </c>
      <c r="AL687" s="63">
        <f>VLOOKUP($AC687,pTRAIT!$A:$X,14,FALSE)</f>
        <v>0</v>
      </c>
      <c r="AM687" s="63">
        <f>VLOOKUP($AC687,pTRAIT!$A:$X,15,FALSE)</f>
        <v>0</v>
      </c>
      <c r="AN687" s="63">
        <f>VLOOKUP($AC687,pTRAIT!$A:$X,16,FALSE)</f>
        <v>0</v>
      </c>
      <c r="AO687" s="63">
        <f>VLOOKUP($AC687,pTRAIT!$A:$X,17,FALSE)</f>
        <v>0</v>
      </c>
      <c r="AP687" s="63">
        <f>VLOOKUP($AC687,pTRAIT!$A:$X,18,FALSE)</f>
        <v>0</v>
      </c>
      <c r="AQ687" s="63">
        <f>VLOOKUP($AC687,pTRAIT!$A:$X,19,FALSE)</f>
        <v>0</v>
      </c>
      <c r="AR687" s="63">
        <f>VLOOKUP($AC687,pTRAIT!$A:$X,20,FALSE)</f>
        <v>0</v>
      </c>
      <c r="AS687" s="63">
        <f>VLOOKUP($AC687,pTRAIT!$A:$X,21,FALSE)</f>
        <v>0</v>
      </c>
      <c r="AT687" s="63">
        <f>VLOOKUP($AC687,pTRAIT!$A:$X,22,FALSE)</f>
        <v>0</v>
      </c>
      <c r="AU687" s="63">
        <f>VLOOKUP($AC687,pTRAIT!$A:$X,23,FALSE)</f>
        <v>0</v>
      </c>
      <c r="AV687" s="63">
        <f>VLOOKUP($AC687,pTRAIT!$A:$X,24,FALSE)</f>
        <v>0</v>
      </c>
    </row>
    <row r="688" spans="1:48" ht="12" hidden="1" customHeight="1" x14ac:dyDescent="0.2">
      <c r="A688" s="32">
        <v>1383</v>
      </c>
      <c r="B688" s="33" t="s">
        <v>5</v>
      </c>
      <c r="C688" s="34">
        <v>766</v>
      </c>
      <c r="D688" s="32" t="str">
        <f t="shared" si="10"/>
        <v>1383X766</v>
      </c>
      <c r="E688" s="52" t="s">
        <v>1625</v>
      </c>
      <c r="F688" s="61" t="s">
        <v>2311</v>
      </c>
      <c r="G688" s="41" t="s">
        <v>43</v>
      </c>
      <c r="H688" s="38"/>
      <c r="I688" s="32">
        <v>1383</v>
      </c>
      <c r="J688" s="63">
        <f>VLOOKUP(I688,pTRAIT!A:B,2,FALSE)</f>
        <v>0</v>
      </c>
      <c r="K688" s="63" t="s">
        <v>2725</v>
      </c>
      <c r="L688" s="63"/>
      <c r="M688" s="63" t="s">
        <v>2437</v>
      </c>
      <c r="N688" s="63" t="s">
        <v>2730</v>
      </c>
      <c r="O688" s="63" t="s">
        <v>2431</v>
      </c>
      <c r="P688" s="63" t="s">
        <v>2732</v>
      </c>
      <c r="Q688" s="63" t="s">
        <v>2734</v>
      </c>
      <c r="R688" s="63" t="s">
        <v>2431</v>
      </c>
      <c r="S688" s="63" t="s">
        <v>2431</v>
      </c>
      <c r="T688" s="63" t="s">
        <v>2737</v>
      </c>
      <c r="U688" s="63" t="s">
        <v>2431</v>
      </c>
      <c r="V688" s="63" t="s">
        <v>2431</v>
      </c>
      <c r="W688" s="63" t="s">
        <v>2431</v>
      </c>
      <c r="X688" s="63" t="s">
        <v>2431</v>
      </c>
      <c r="Y688" s="63" t="s">
        <v>2740</v>
      </c>
      <c r="Z688" s="63"/>
      <c r="AA688" s="63" t="s">
        <v>2728</v>
      </c>
      <c r="AB688" s="63"/>
      <c r="AC688" s="34">
        <v>766</v>
      </c>
      <c r="AD688" s="40" t="str">
        <f>VLOOKUP(AC688,pTRAIT!A:B,2,FALSE)</f>
        <v>EM5UeMi1(Cf9);RIN=RF / EM5RTUeCM5Pu;RIN=RF</v>
      </c>
      <c r="AE688" s="63">
        <f>VLOOKUP($AC688,pTRAIT!$A:$X,7,FALSE)</f>
        <v>0</v>
      </c>
      <c r="AF688" s="63">
        <f>VLOOKUP($AC688,pTRAIT!$A:$X,8,FALSE)</f>
        <v>0</v>
      </c>
      <c r="AG688" s="63">
        <f>VLOOKUP($AC688,pTRAIT!$A:$X,9,FALSE)</f>
        <v>0</v>
      </c>
      <c r="AH688" s="63">
        <f>VLOOKUP($AC688,pTRAIT!$A:$X,10,FALSE)</f>
        <v>0</v>
      </c>
      <c r="AI688" s="63">
        <f>VLOOKUP($AC688,pTRAIT!$A:$X,11,FALSE)</f>
        <v>0</v>
      </c>
      <c r="AJ688" s="63">
        <f>VLOOKUP($AC688,pTRAIT!$A:$X,12,FALSE)</f>
        <v>0</v>
      </c>
      <c r="AK688" s="63">
        <f>VLOOKUP($AC688,pTRAIT!$A:$X,13,FALSE)</f>
        <v>0</v>
      </c>
      <c r="AL688" s="63">
        <f>VLOOKUP($AC688,pTRAIT!$A:$X,14,FALSE)</f>
        <v>0</v>
      </c>
      <c r="AM688" s="63">
        <f>VLOOKUP($AC688,pTRAIT!$A:$X,15,FALSE)</f>
        <v>0</v>
      </c>
      <c r="AN688" s="63">
        <f>VLOOKUP($AC688,pTRAIT!$A:$X,16,FALSE)</f>
        <v>0</v>
      </c>
      <c r="AO688" s="63">
        <f>VLOOKUP($AC688,pTRAIT!$A:$X,17,FALSE)</f>
        <v>0</v>
      </c>
      <c r="AP688" s="63">
        <f>VLOOKUP($AC688,pTRAIT!$A:$X,18,FALSE)</f>
        <v>0</v>
      </c>
      <c r="AQ688" s="63">
        <f>VLOOKUP($AC688,pTRAIT!$A:$X,19,FALSE)</f>
        <v>0</v>
      </c>
      <c r="AR688" s="63">
        <f>VLOOKUP($AC688,pTRAIT!$A:$X,20,FALSE)</f>
        <v>0</v>
      </c>
      <c r="AS688" s="63">
        <f>VLOOKUP($AC688,pTRAIT!$A:$X,21,FALSE)</f>
        <v>0</v>
      </c>
      <c r="AT688" s="63">
        <f>VLOOKUP($AC688,pTRAIT!$A:$X,22,FALSE)</f>
        <v>0</v>
      </c>
      <c r="AU688" s="63">
        <f>VLOOKUP($AC688,pTRAIT!$A:$X,23,FALSE)</f>
        <v>0</v>
      </c>
      <c r="AV688" s="63">
        <f>VLOOKUP($AC688,pTRAIT!$A:$X,24,FALSE)</f>
        <v>0</v>
      </c>
    </row>
    <row r="689" spans="1:48" ht="12" hidden="1" customHeight="1" x14ac:dyDescent="0.2">
      <c r="A689" s="32">
        <v>1383</v>
      </c>
      <c r="B689" s="33" t="s">
        <v>5</v>
      </c>
      <c r="C689" s="34">
        <v>1391</v>
      </c>
      <c r="D689" s="32" t="str">
        <f t="shared" si="10"/>
        <v>1383X1391</v>
      </c>
      <c r="E689" s="52" t="s">
        <v>1625</v>
      </c>
      <c r="F689" s="61" t="s">
        <v>2312</v>
      </c>
      <c r="G689" s="41" t="s">
        <v>43</v>
      </c>
      <c r="H689" s="38"/>
      <c r="I689" s="32">
        <v>1383</v>
      </c>
      <c r="J689" s="63">
        <f>VLOOKUP(I689,pTRAIT!A:B,2,FALSE)</f>
        <v>0</v>
      </c>
      <c r="K689" s="63" t="s">
        <v>2725</v>
      </c>
      <c r="L689" s="63"/>
      <c r="M689" s="63" t="s">
        <v>2437</v>
      </c>
      <c r="N689" s="63" t="s">
        <v>2730</v>
      </c>
      <c r="O689" s="63" t="s">
        <v>2431</v>
      </c>
      <c r="P689" s="63" t="s">
        <v>2732</v>
      </c>
      <c r="Q689" s="63" t="s">
        <v>2734</v>
      </c>
      <c r="R689" s="63" t="s">
        <v>2431</v>
      </c>
      <c r="S689" s="63" t="s">
        <v>2431</v>
      </c>
      <c r="T689" s="63" t="s">
        <v>2737</v>
      </c>
      <c r="U689" s="63" t="s">
        <v>2431</v>
      </c>
      <c r="V689" s="63" t="s">
        <v>2431</v>
      </c>
      <c r="W689" s="63" t="s">
        <v>2431</v>
      </c>
      <c r="X689" s="63" t="s">
        <v>2431</v>
      </c>
      <c r="Y689" s="63" t="s">
        <v>2740</v>
      </c>
      <c r="Z689" s="63"/>
      <c r="AA689" s="63" t="s">
        <v>2728</v>
      </c>
      <c r="AB689" s="63"/>
      <c r="AC689" s="34">
        <v>1391</v>
      </c>
      <c r="AD689" s="40" t="str">
        <f>VLOOKUP(AC689,pTRAIT!A:B,2,FALSE)</f>
        <v>EM5RTUeCM5Pu;RIN=RF / (RT)(Ue)(So5);RIN=RS</v>
      </c>
      <c r="AE689" s="63">
        <f>VLOOKUP($AC689,pTRAIT!$A:$X,7,FALSE)</f>
        <v>0</v>
      </c>
      <c r="AF689" s="63">
        <f>VLOOKUP($AC689,pTRAIT!$A:$X,8,FALSE)</f>
        <v>0</v>
      </c>
      <c r="AG689" s="63">
        <f>VLOOKUP($AC689,pTRAIT!$A:$X,9,FALSE)</f>
        <v>0</v>
      </c>
      <c r="AH689" s="63">
        <f>VLOOKUP($AC689,pTRAIT!$A:$X,10,FALSE)</f>
        <v>0</v>
      </c>
      <c r="AI689" s="63">
        <f>VLOOKUP($AC689,pTRAIT!$A:$X,11,FALSE)</f>
        <v>0</v>
      </c>
      <c r="AJ689" s="63">
        <f>VLOOKUP($AC689,pTRAIT!$A:$X,12,FALSE)</f>
        <v>0</v>
      </c>
      <c r="AK689" s="63">
        <f>VLOOKUP($AC689,pTRAIT!$A:$X,13,FALSE)</f>
        <v>0</v>
      </c>
      <c r="AL689" s="63">
        <f>VLOOKUP($AC689,pTRAIT!$A:$X,14,FALSE)</f>
        <v>0</v>
      </c>
      <c r="AM689" s="63">
        <f>VLOOKUP($AC689,pTRAIT!$A:$X,15,FALSE)</f>
        <v>0</v>
      </c>
      <c r="AN689" s="63">
        <f>VLOOKUP($AC689,pTRAIT!$A:$X,16,FALSE)</f>
        <v>0</v>
      </c>
      <c r="AO689" s="63">
        <f>VLOOKUP($AC689,pTRAIT!$A:$X,17,FALSE)</f>
        <v>0</v>
      </c>
      <c r="AP689" s="63">
        <f>VLOOKUP($AC689,pTRAIT!$A:$X,18,FALSE)</f>
        <v>0</v>
      </c>
      <c r="AQ689" s="63">
        <f>VLOOKUP($AC689,pTRAIT!$A:$X,19,FALSE)</f>
        <v>0</v>
      </c>
      <c r="AR689" s="63">
        <f>VLOOKUP($AC689,pTRAIT!$A:$X,20,FALSE)</f>
        <v>0</v>
      </c>
      <c r="AS689" s="63">
        <f>VLOOKUP($AC689,pTRAIT!$A:$X,21,FALSE)</f>
        <v>0</v>
      </c>
      <c r="AT689" s="63">
        <f>VLOOKUP($AC689,pTRAIT!$A:$X,22,FALSE)</f>
        <v>0</v>
      </c>
      <c r="AU689" s="63">
        <f>VLOOKUP($AC689,pTRAIT!$A:$X,23,FALSE)</f>
        <v>0</v>
      </c>
      <c r="AV689" s="63">
        <f>VLOOKUP($AC689,pTRAIT!$A:$X,24,FALSE)</f>
        <v>0</v>
      </c>
    </row>
    <row r="690" spans="1:48" ht="12" hidden="1" customHeight="1" x14ac:dyDescent="0.2">
      <c r="A690" s="32">
        <v>1383</v>
      </c>
      <c r="B690" s="33" t="s">
        <v>5</v>
      </c>
      <c r="C690" s="34">
        <v>1392</v>
      </c>
      <c r="D690" s="32" t="str">
        <f t="shared" si="10"/>
        <v>1383X1392</v>
      </c>
      <c r="E690" s="52" t="s">
        <v>1625</v>
      </c>
      <c r="F690" s="61" t="s">
        <v>2313</v>
      </c>
      <c r="G690" s="41" t="s">
        <v>43</v>
      </c>
      <c r="H690" s="38"/>
      <c r="I690" s="32">
        <v>1383</v>
      </c>
      <c r="J690" s="63">
        <f>VLOOKUP(I690,pTRAIT!A:B,2,FALSE)</f>
        <v>0</v>
      </c>
      <c r="K690" s="63" t="s">
        <v>2725</v>
      </c>
      <c r="L690" s="63"/>
      <c r="M690" s="63" t="s">
        <v>2437</v>
      </c>
      <c r="N690" s="63" t="s">
        <v>2730</v>
      </c>
      <c r="O690" s="63" t="s">
        <v>2431</v>
      </c>
      <c r="P690" s="63" t="s">
        <v>2732</v>
      </c>
      <c r="Q690" s="63" t="s">
        <v>2734</v>
      </c>
      <c r="R690" s="63" t="s">
        <v>2431</v>
      </c>
      <c r="S690" s="63" t="s">
        <v>2431</v>
      </c>
      <c r="T690" s="63" t="s">
        <v>2737</v>
      </c>
      <c r="U690" s="63" t="s">
        <v>2431</v>
      </c>
      <c r="V690" s="63" t="s">
        <v>2431</v>
      </c>
      <c r="W690" s="63" t="s">
        <v>2431</v>
      </c>
      <c r="X690" s="63" t="s">
        <v>2431</v>
      </c>
      <c r="Y690" s="63" t="s">
        <v>2740</v>
      </c>
      <c r="Z690" s="63"/>
      <c r="AA690" s="63" t="s">
        <v>2728</v>
      </c>
      <c r="AB690" s="63"/>
      <c r="AC690" s="34">
        <v>1392</v>
      </c>
      <c r="AD690" s="40" t="str">
        <f>VLOOKUP(AC690,pTRAIT!A:B,2,FALSE)</f>
        <v>EM5RTUeCM5Pu;RIN=RF / EM5RTRo5So5Cf9Pu;RIN=RF</v>
      </c>
      <c r="AE690" s="63">
        <f>VLOOKUP($AC690,pTRAIT!$A:$X,7,FALSE)</f>
        <v>0</v>
      </c>
      <c r="AF690" s="63">
        <f>VLOOKUP($AC690,pTRAIT!$A:$X,8,FALSE)</f>
        <v>0</v>
      </c>
      <c r="AG690" s="63">
        <f>VLOOKUP($AC690,pTRAIT!$A:$X,9,FALSE)</f>
        <v>0</v>
      </c>
      <c r="AH690" s="63">
        <f>VLOOKUP($AC690,pTRAIT!$A:$X,10,FALSE)</f>
        <v>0</v>
      </c>
      <c r="AI690" s="63">
        <f>VLOOKUP($AC690,pTRAIT!$A:$X,11,FALSE)</f>
        <v>0</v>
      </c>
      <c r="AJ690" s="63">
        <f>VLOOKUP($AC690,pTRAIT!$A:$X,12,FALSE)</f>
        <v>0</v>
      </c>
      <c r="AK690" s="63">
        <f>VLOOKUP($AC690,pTRAIT!$A:$X,13,FALSE)</f>
        <v>0</v>
      </c>
      <c r="AL690" s="63">
        <f>VLOOKUP($AC690,pTRAIT!$A:$X,14,FALSE)</f>
        <v>0</v>
      </c>
      <c r="AM690" s="63">
        <f>VLOOKUP($AC690,pTRAIT!$A:$X,15,FALSE)</f>
        <v>0</v>
      </c>
      <c r="AN690" s="63">
        <f>VLOOKUP($AC690,pTRAIT!$A:$X,16,FALSE)</f>
        <v>0</v>
      </c>
      <c r="AO690" s="63">
        <f>VLOOKUP($AC690,pTRAIT!$A:$X,17,FALSE)</f>
        <v>0</v>
      </c>
      <c r="AP690" s="63">
        <f>VLOOKUP($AC690,pTRAIT!$A:$X,18,FALSE)</f>
        <v>0</v>
      </c>
      <c r="AQ690" s="63">
        <f>VLOOKUP($AC690,pTRAIT!$A:$X,19,FALSE)</f>
        <v>0</v>
      </c>
      <c r="AR690" s="63">
        <f>VLOOKUP($AC690,pTRAIT!$A:$X,20,FALSE)</f>
        <v>0</v>
      </c>
      <c r="AS690" s="63">
        <f>VLOOKUP($AC690,pTRAIT!$A:$X,21,FALSE)</f>
        <v>0</v>
      </c>
      <c r="AT690" s="63">
        <f>VLOOKUP($AC690,pTRAIT!$A:$X,22,FALSE)</f>
        <v>0</v>
      </c>
      <c r="AU690" s="63">
        <f>VLOOKUP($AC690,pTRAIT!$A:$X,23,FALSE)</f>
        <v>0</v>
      </c>
      <c r="AV690" s="63">
        <f>VLOOKUP($AC690,pTRAIT!$A:$X,24,FALSE)</f>
        <v>0</v>
      </c>
    </row>
    <row r="691" spans="1:48" ht="12" hidden="1" customHeight="1" x14ac:dyDescent="0.2">
      <c r="A691" s="32">
        <v>1383</v>
      </c>
      <c r="B691" s="33" t="s">
        <v>5</v>
      </c>
      <c r="C691" s="34">
        <v>1394</v>
      </c>
      <c r="D691" s="32" t="str">
        <f t="shared" si="10"/>
        <v>1383X1394</v>
      </c>
      <c r="E691" s="52" t="s">
        <v>1625</v>
      </c>
      <c r="F691" s="61" t="s">
        <v>2314</v>
      </c>
      <c r="G691" s="41" t="s">
        <v>43</v>
      </c>
      <c r="H691" s="38"/>
      <c r="I691" s="32">
        <v>1383</v>
      </c>
      <c r="J691" s="63">
        <f>VLOOKUP(I691,pTRAIT!A:B,2,FALSE)</f>
        <v>0</v>
      </c>
      <c r="K691" s="63" t="s">
        <v>2725</v>
      </c>
      <c r="L691" s="63"/>
      <c r="M691" s="63" t="s">
        <v>2437</v>
      </c>
      <c r="N691" s="63" t="s">
        <v>2730</v>
      </c>
      <c r="O691" s="63" t="s">
        <v>2431</v>
      </c>
      <c r="P691" s="63" t="s">
        <v>2732</v>
      </c>
      <c r="Q691" s="63" t="s">
        <v>2734</v>
      </c>
      <c r="R691" s="63" t="s">
        <v>2431</v>
      </c>
      <c r="S691" s="63" t="s">
        <v>2431</v>
      </c>
      <c r="T691" s="63" t="s">
        <v>2737</v>
      </c>
      <c r="U691" s="63" t="s">
        <v>2431</v>
      </c>
      <c r="V691" s="63" t="s">
        <v>2431</v>
      </c>
      <c r="W691" s="63" t="s">
        <v>2431</v>
      </c>
      <c r="X691" s="63" t="s">
        <v>2431</v>
      </c>
      <c r="Y691" s="63" t="s">
        <v>2740</v>
      </c>
      <c r="Z691" s="63"/>
      <c r="AA691" s="63" t="s">
        <v>2728</v>
      </c>
      <c r="AB691" s="63"/>
      <c r="AC691" s="34">
        <v>1394</v>
      </c>
      <c r="AD691" s="40" t="str">
        <f>VLOOKUP(AC691,pTRAIT!A:B,2,FALSE)</f>
        <v>EM5RTUeCM5Pu;RIN=RF / EM5CM5Pu;RIN=RF</v>
      </c>
      <c r="AE691" s="63">
        <f>VLOOKUP($AC691,pTRAIT!$A:$X,7,FALSE)</f>
        <v>0</v>
      </c>
      <c r="AF691" s="63">
        <f>VLOOKUP($AC691,pTRAIT!$A:$X,8,FALSE)</f>
        <v>0</v>
      </c>
      <c r="AG691" s="63">
        <f>VLOOKUP($AC691,pTRAIT!$A:$X,9,FALSE)</f>
        <v>0</v>
      </c>
      <c r="AH691" s="63">
        <f>VLOOKUP($AC691,pTRAIT!$A:$X,10,FALSE)</f>
        <v>0</v>
      </c>
      <c r="AI691" s="63">
        <f>VLOOKUP($AC691,pTRAIT!$A:$X,11,FALSE)</f>
        <v>0</v>
      </c>
      <c r="AJ691" s="63">
        <f>VLOOKUP($AC691,pTRAIT!$A:$X,12,FALSE)</f>
        <v>0</v>
      </c>
      <c r="AK691" s="63">
        <f>VLOOKUP($AC691,pTRAIT!$A:$X,13,FALSE)</f>
        <v>0</v>
      </c>
      <c r="AL691" s="63">
        <f>VLOOKUP($AC691,pTRAIT!$A:$X,14,FALSE)</f>
        <v>0</v>
      </c>
      <c r="AM691" s="63">
        <f>VLOOKUP($AC691,pTRAIT!$A:$X,15,FALSE)</f>
        <v>0</v>
      </c>
      <c r="AN691" s="63">
        <f>VLOOKUP($AC691,pTRAIT!$A:$X,16,FALSE)</f>
        <v>0</v>
      </c>
      <c r="AO691" s="63">
        <f>VLOOKUP($AC691,pTRAIT!$A:$X,17,FALSE)</f>
        <v>0</v>
      </c>
      <c r="AP691" s="63">
        <f>VLOOKUP($AC691,pTRAIT!$A:$X,18,FALSE)</f>
        <v>0</v>
      </c>
      <c r="AQ691" s="63">
        <f>VLOOKUP($AC691,pTRAIT!$A:$X,19,FALSE)</f>
        <v>0</v>
      </c>
      <c r="AR691" s="63">
        <f>VLOOKUP($AC691,pTRAIT!$A:$X,20,FALSE)</f>
        <v>0</v>
      </c>
      <c r="AS691" s="63">
        <f>VLOOKUP($AC691,pTRAIT!$A:$X,21,FALSE)</f>
        <v>0</v>
      </c>
      <c r="AT691" s="63">
        <f>VLOOKUP($AC691,pTRAIT!$A:$X,22,FALSE)</f>
        <v>0</v>
      </c>
      <c r="AU691" s="63">
        <f>VLOOKUP($AC691,pTRAIT!$A:$X,23,FALSE)</f>
        <v>0</v>
      </c>
      <c r="AV691" s="63">
        <f>VLOOKUP($AC691,pTRAIT!$A:$X,24,FALSE)</f>
        <v>0</v>
      </c>
    </row>
    <row r="692" spans="1:48" ht="12" hidden="1" customHeight="1" x14ac:dyDescent="0.2">
      <c r="A692" s="32">
        <v>1383</v>
      </c>
      <c r="B692" s="33" t="s">
        <v>5</v>
      </c>
      <c r="C692" s="34">
        <v>1395</v>
      </c>
      <c r="D692" s="32" t="str">
        <f t="shared" si="10"/>
        <v>1383X1395</v>
      </c>
      <c r="E692" s="52" t="s">
        <v>1625</v>
      </c>
      <c r="F692" s="61" t="s">
        <v>2315</v>
      </c>
      <c r="G692" s="41" t="s">
        <v>43</v>
      </c>
      <c r="H692" s="38"/>
      <c r="I692" s="32">
        <v>1383</v>
      </c>
      <c r="J692" s="63">
        <f>VLOOKUP(I692,pTRAIT!A:B,2,FALSE)</f>
        <v>0</v>
      </c>
      <c r="K692" s="63" t="s">
        <v>2725</v>
      </c>
      <c r="L692" s="63"/>
      <c r="M692" s="63" t="s">
        <v>2437</v>
      </c>
      <c r="N692" s="63" t="s">
        <v>2730</v>
      </c>
      <c r="O692" s="63" t="s">
        <v>2431</v>
      </c>
      <c r="P692" s="63" t="s">
        <v>2732</v>
      </c>
      <c r="Q692" s="63" t="s">
        <v>2734</v>
      </c>
      <c r="R692" s="63" t="s">
        <v>2431</v>
      </c>
      <c r="S692" s="63" t="s">
        <v>2431</v>
      </c>
      <c r="T692" s="63" t="s">
        <v>2737</v>
      </c>
      <c r="U692" s="63" t="s">
        <v>2431</v>
      </c>
      <c r="V692" s="63" t="s">
        <v>2431</v>
      </c>
      <c r="W692" s="63" t="s">
        <v>2431</v>
      </c>
      <c r="X692" s="63" t="s">
        <v>2431</v>
      </c>
      <c r="Y692" s="63" t="s">
        <v>2740</v>
      </c>
      <c r="Z692" s="63"/>
      <c r="AA692" s="63" t="s">
        <v>2728</v>
      </c>
      <c r="AB692" s="63"/>
      <c r="AC692" s="34">
        <v>1395</v>
      </c>
      <c r="AD692" s="40" t="str">
        <f>VLOOKUP(AC692,pTRAIT!A:B,2,FALSE)</f>
        <v>EM5RTUeCM5Pu;RIN=RF / EM5CM5Pu;RIN=RF</v>
      </c>
      <c r="AE692" s="63">
        <f>VLOOKUP($AC692,pTRAIT!$A:$X,7,FALSE)</f>
        <v>0</v>
      </c>
      <c r="AF692" s="63">
        <f>VLOOKUP($AC692,pTRAIT!$A:$X,8,FALSE)</f>
        <v>0</v>
      </c>
      <c r="AG692" s="63">
        <f>VLOOKUP($AC692,pTRAIT!$A:$X,9,FALSE)</f>
        <v>0</v>
      </c>
      <c r="AH692" s="63">
        <f>VLOOKUP($AC692,pTRAIT!$A:$X,10,FALSE)</f>
        <v>0</v>
      </c>
      <c r="AI692" s="63">
        <f>VLOOKUP($AC692,pTRAIT!$A:$X,11,FALSE)</f>
        <v>0</v>
      </c>
      <c r="AJ692" s="63">
        <f>VLOOKUP($AC692,pTRAIT!$A:$X,12,FALSE)</f>
        <v>0</v>
      </c>
      <c r="AK692" s="63">
        <f>VLOOKUP($AC692,pTRAIT!$A:$X,13,FALSE)</f>
        <v>0</v>
      </c>
      <c r="AL692" s="63">
        <f>VLOOKUP($AC692,pTRAIT!$A:$X,14,FALSE)</f>
        <v>0</v>
      </c>
      <c r="AM692" s="63">
        <f>VLOOKUP($AC692,pTRAIT!$A:$X,15,FALSE)</f>
        <v>0</v>
      </c>
      <c r="AN692" s="63">
        <f>VLOOKUP($AC692,pTRAIT!$A:$X,16,FALSE)</f>
        <v>0</v>
      </c>
      <c r="AO692" s="63">
        <f>VLOOKUP($AC692,pTRAIT!$A:$X,17,FALSE)</f>
        <v>0</v>
      </c>
      <c r="AP692" s="63">
        <f>VLOOKUP($AC692,pTRAIT!$A:$X,18,FALSE)</f>
        <v>0</v>
      </c>
      <c r="AQ692" s="63">
        <f>VLOOKUP($AC692,pTRAIT!$A:$X,19,FALSE)</f>
        <v>0</v>
      </c>
      <c r="AR692" s="63">
        <f>VLOOKUP($AC692,pTRAIT!$A:$X,20,FALSE)</f>
        <v>0</v>
      </c>
      <c r="AS692" s="63">
        <f>VLOOKUP($AC692,pTRAIT!$A:$X,21,FALSE)</f>
        <v>0</v>
      </c>
      <c r="AT692" s="63">
        <f>VLOOKUP($AC692,pTRAIT!$A:$X,22,FALSE)</f>
        <v>0</v>
      </c>
      <c r="AU692" s="63">
        <f>VLOOKUP($AC692,pTRAIT!$A:$X,23,FALSE)</f>
        <v>0</v>
      </c>
      <c r="AV692" s="63">
        <f>VLOOKUP($AC692,pTRAIT!$A:$X,24,FALSE)</f>
        <v>0</v>
      </c>
    </row>
    <row r="693" spans="1:48" ht="12" hidden="1" customHeight="1" x14ac:dyDescent="0.2">
      <c r="A693" s="32">
        <v>1383</v>
      </c>
      <c r="B693" s="33" t="s">
        <v>5</v>
      </c>
      <c r="C693" s="34">
        <v>1396</v>
      </c>
      <c r="D693" s="32" t="str">
        <f t="shared" si="10"/>
        <v>1383X1396</v>
      </c>
      <c r="E693" s="52" t="s">
        <v>1625</v>
      </c>
      <c r="F693" s="61" t="s">
        <v>2316</v>
      </c>
      <c r="G693" s="41" t="s">
        <v>43</v>
      </c>
      <c r="H693" s="38"/>
      <c r="I693" s="32">
        <v>1383</v>
      </c>
      <c r="J693" s="63">
        <f>VLOOKUP(I693,pTRAIT!A:B,2,FALSE)</f>
        <v>0</v>
      </c>
      <c r="K693" s="63" t="s">
        <v>2725</v>
      </c>
      <c r="L693" s="63"/>
      <c r="M693" s="63" t="s">
        <v>2437</v>
      </c>
      <c r="N693" s="63" t="s">
        <v>2730</v>
      </c>
      <c r="O693" s="63" t="s">
        <v>2431</v>
      </c>
      <c r="P693" s="63" t="s">
        <v>2732</v>
      </c>
      <c r="Q693" s="63" t="s">
        <v>2734</v>
      </c>
      <c r="R693" s="63" t="s">
        <v>2431</v>
      </c>
      <c r="S693" s="63" t="s">
        <v>2431</v>
      </c>
      <c r="T693" s="63" t="s">
        <v>2737</v>
      </c>
      <c r="U693" s="63" t="s">
        <v>2431</v>
      </c>
      <c r="V693" s="63" t="s">
        <v>2431</v>
      </c>
      <c r="W693" s="63" t="s">
        <v>2431</v>
      </c>
      <c r="X693" s="63" t="s">
        <v>2431</v>
      </c>
      <c r="Y693" s="63" t="s">
        <v>2740</v>
      </c>
      <c r="Z693" s="63"/>
      <c r="AA693" s="63" t="s">
        <v>2728</v>
      </c>
      <c r="AB693" s="63"/>
      <c r="AC693" s="34">
        <v>1396</v>
      </c>
      <c r="AD693" s="40" t="str">
        <f>VLOOKUP(AC693,pTRAIT!A:B,2,FALSE)</f>
        <v>EM5RTUeCM5Pu;RIN=RF / ;RIN=RF</v>
      </c>
      <c r="AE693" s="63">
        <f>VLOOKUP($AC693,pTRAIT!$A:$X,7,FALSE)</f>
        <v>0</v>
      </c>
      <c r="AF693" s="63">
        <f>VLOOKUP($AC693,pTRAIT!$A:$X,8,FALSE)</f>
        <v>0</v>
      </c>
      <c r="AG693" s="63">
        <f>VLOOKUP($AC693,pTRAIT!$A:$X,9,FALSE)</f>
        <v>0</v>
      </c>
      <c r="AH693" s="63">
        <f>VLOOKUP($AC693,pTRAIT!$A:$X,10,FALSE)</f>
        <v>0</v>
      </c>
      <c r="AI693" s="63">
        <f>VLOOKUP($AC693,pTRAIT!$A:$X,11,FALSE)</f>
        <v>0</v>
      </c>
      <c r="AJ693" s="63">
        <f>VLOOKUP($AC693,pTRAIT!$A:$X,12,FALSE)</f>
        <v>0</v>
      </c>
      <c r="AK693" s="63">
        <f>VLOOKUP($AC693,pTRAIT!$A:$X,13,FALSE)</f>
        <v>0</v>
      </c>
      <c r="AL693" s="63">
        <f>VLOOKUP($AC693,pTRAIT!$A:$X,14,FALSE)</f>
        <v>0</v>
      </c>
      <c r="AM693" s="63">
        <f>VLOOKUP($AC693,pTRAIT!$A:$X,15,FALSE)</f>
        <v>0</v>
      </c>
      <c r="AN693" s="63">
        <f>VLOOKUP($AC693,pTRAIT!$A:$X,16,FALSE)</f>
        <v>0</v>
      </c>
      <c r="AO693" s="63">
        <f>VLOOKUP($AC693,pTRAIT!$A:$X,17,FALSE)</f>
        <v>0</v>
      </c>
      <c r="AP693" s="63">
        <f>VLOOKUP($AC693,pTRAIT!$A:$X,18,FALSE)</f>
        <v>0</v>
      </c>
      <c r="AQ693" s="63">
        <f>VLOOKUP($AC693,pTRAIT!$A:$X,19,FALSE)</f>
        <v>0</v>
      </c>
      <c r="AR693" s="63">
        <f>VLOOKUP($AC693,pTRAIT!$A:$X,20,FALSE)</f>
        <v>0</v>
      </c>
      <c r="AS693" s="63">
        <f>VLOOKUP($AC693,pTRAIT!$A:$X,21,FALSE)</f>
        <v>0</v>
      </c>
      <c r="AT693" s="63">
        <f>VLOOKUP($AC693,pTRAIT!$A:$X,22,FALSE)</f>
        <v>0</v>
      </c>
      <c r="AU693" s="63">
        <f>VLOOKUP($AC693,pTRAIT!$A:$X,23,FALSE)</f>
        <v>0</v>
      </c>
      <c r="AV693" s="63">
        <f>VLOOKUP($AC693,pTRAIT!$A:$X,24,FALSE)</f>
        <v>0</v>
      </c>
    </row>
    <row r="694" spans="1:48" ht="12" hidden="1" customHeight="1" x14ac:dyDescent="0.2">
      <c r="A694" s="32">
        <v>1383</v>
      </c>
      <c r="B694" s="33" t="s">
        <v>5</v>
      </c>
      <c r="C694" s="34">
        <v>1397</v>
      </c>
      <c r="D694" s="32" t="str">
        <f t="shared" si="10"/>
        <v>1383X1397</v>
      </c>
      <c r="E694" s="52" t="s">
        <v>1625</v>
      </c>
      <c r="F694" s="61" t="s">
        <v>2317</v>
      </c>
      <c r="G694" s="41" t="s">
        <v>43</v>
      </c>
      <c r="H694" s="38"/>
      <c r="I694" s="32">
        <v>1383</v>
      </c>
      <c r="J694" s="63">
        <f>VLOOKUP(I694,pTRAIT!A:B,2,FALSE)</f>
        <v>0</v>
      </c>
      <c r="K694" s="63" t="s">
        <v>2725</v>
      </c>
      <c r="L694" s="63"/>
      <c r="M694" s="63" t="s">
        <v>2437</v>
      </c>
      <c r="N694" s="63" t="s">
        <v>2730</v>
      </c>
      <c r="O694" s="63" t="s">
        <v>2431</v>
      </c>
      <c r="P694" s="63" t="s">
        <v>2732</v>
      </c>
      <c r="Q694" s="63" t="s">
        <v>2734</v>
      </c>
      <c r="R694" s="63" t="s">
        <v>2431</v>
      </c>
      <c r="S694" s="63" t="s">
        <v>2431</v>
      </c>
      <c r="T694" s="63" t="s">
        <v>2737</v>
      </c>
      <c r="U694" s="63" t="s">
        <v>2431</v>
      </c>
      <c r="V694" s="63" t="s">
        <v>2431</v>
      </c>
      <c r="W694" s="63" t="s">
        <v>2431</v>
      </c>
      <c r="X694" s="63" t="s">
        <v>2431</v>
      </c>
      <c r="Y694" s="63" t="s">
        <v>2740</v>
      </c>
      <c r="Z694" s="63"/>
      <c r="AA694" s="63" t="s">
        <v>2728</v>
      </c>
      <c r="AB694" s="63"/>
      <c r="AC694" s="34">
        <v>1397</v>
      </c>
      <c r="AD694" s="40" t="str">
        <f>VLOOKUP(AC694,pTRAIT!A:B,2,FALSE)</f>
        <v>EM5RTUeCM5Pu;RIN=RF / EM5UePu;RIN=RF</v>
      </c>
      <c r="AE694" s="63">
        <f>VLOOKUP($AC694,pTRAIT!$A:$X,7,FALSE)</f>
        <v>0</v>
      </c>
      <c r="AF694" s="63">
        <f>VLOOKUP($AC694,pTRAIT!$A:$X,8,FALSE)</f>
        <v>0</v>
      </c>
      <c r="AG694" s="63">
        <f>VLOOKUP($AC694,pTRAIT!$A:$X,9,FALSE)</f>
        <v>0</v>
      </c>
      <c r="AH694" s="63">
        <f>VLOOKUP($AC694,pTRAIT!$A:$X,10,FALSE)</f>
        <v>0</v>
      </c>
      <c r="AI694" s="63">
        <f>VLOOKUP($AC694,pTRAIT!$A:$X,11,FALSE)</f>
        <v>0</v>
      </c>
      <c r="AJ694" s="63">
        <f>VLOOKUP($AC694,pTRAIT!$A:$X,12,FALSE)</f>
        <v>0</v>
      </c>
      <c r="AK694" s="63">
        <f>VLOOKUP($AC694,pTRAIT!$A:$X,13,FALSE)</f>
        <v>0</v>
      </c>
      <c r="AL694" s="63">
        <f>VLOOKUP($AC694,pTRAIT!$A:$X,14,FALSE)</f>
        <v>0</v>
      </c>
      <c r="AM694" s="63">
        <f>VLOOKUP($AC694,pTRAIT!$A:$X,15,FALSE)</f>
        <v>0</v>
      </c>
      <c r="AN694" s="63">
        <f>VLOOKUP($AC694,pTRAIT!$A:$X,16,FALSE)</f>
        <v>0</v>
      </c>
      <c r="AO694" s="63">
        <f>VLOOKUP($AC694,pTRAIT!$A:$X,17,FALSE)</f>
        <v>0</v>
      </c>
      <c r="AP694" s="63">
        <f>VLOOKUP($AC694,pTRAIT!$A:$X,18,FALSE)</f>
        <v>0</v>
      </c>
      <c r="AQ694" s="63">
        <f>VLOOKUP($AC694,pTRAIT!$A:$X,19,FALSE)</f>
        <v>0</v>
      </c>
      <c r="AR694" s="63">
        <f>VLOOKUP($AC694,pTRAIT!$A:$X,20,FALSE)</f>
        <v>0</v>
      </c>
      <c r="AS694" s="63">
        <f>VLOOKUP($AC694,pTRAIT!$A:$X,21,FALSE)</f>
        <v>0</v>
      </c>
      <c r="AT694" s="63">
        <f>VLOOKUP($AC694,pTRAIT!$A:$X,22,FALSE)</f>
        <v>0</v>
      </c>
      <c r="AU694" s="63">
        <f>VLOOKUP($AC694,pTRAIT!$A:$X,23,FALSE)</f>
        <v>0</v>
      </c>
      <c r="AV694" s="63">
        <f>VLOOKUP($AC694,pTRAIT!$A:$X,24,FALSE)</f>
        <v>0</v>
      </c>
    </row>
    <row r="695" spans="1:48" ht="12" hidden="1" customHeight="1" x14ac:dyDescent="0.2">
      <c r="A695" s="32">
        <v>1383</v>
      </c>
      <c r="B695" s="33" t="s">
        <v>5</v>
      </c>
      <c r="C695" s="34">
        <v>1399</v>
      </c>
      <c r="D695" s="32" t="str">
        <f t="shared" si="10"/>
        <v>1383X1399</v>
      </c>
      <c r="E695" s="52" t="s">
        <v>1625</v>
      </c>
      <c r="F695" s="61" t="s">
        <v>2318</v>
      </c>
      <c r="G695" s="41" t="s">
        <v>43</v>
      </c>
      <c r="H695" s="38"/>
      <c r="I695" s="32">
        <v>1383</v>
      </c>
      <c r="J695" s="63">
        <f>VLOOKUP(I695,pTRAIT!A:B,2,FALSE)</f>
        <v>0</v>
      </c>
      <c r="K695" s="63" t="s">
        <v>2725</v>
      </c>
      <c r="L695" s="63"/>
      <c r="M695" s="63" t="s">
        <v>2437</v>
      </c>
      <c r="N695" s="63" t="s">
        <v>2730</v>
      </c>
      <c r="O695" s="63" t="s">
        <v>2431</v>
      </c>
      <c r="P695" s="63" t="s">
        <v>2732</v>
      </c>
      <c r="Q695" s="63" t="s">
        <v>2734</v>
      </c>
      <c r="R695" s="63" t="s">
        <v>2431</v>
      </c>
      <c r="S695" s="63" t="s">
        <v>2431</v>
      </c>
      <c r="T695" s="63" t="s">
        <v>2737</v>
      </c>
      <c r="U695" s="63" t="s">
        <v>2431</v>
      </c>
      <c r="V695" s="63" t="s">
        <v>2431</v>
      </c>
      <c r="W695" s="63" t="s">
        <v>2431</v>
      </c>
      <c r="X695" s="63" t="s">
        <v>2431</v>
      </c>
      <c r="Y695" s="63" t="s">
        <v>2740</v>
      </c>
      <c r="Z695" s="63"/>
      <c r="AA695" s="63" t="s">
        <v>2728</v>
      </c>
      <c r="AB695" s="63"/>
      <c r="AC695" s="34">
        <v>1399</v>
      </c>
      <c r="AD695" s="40" t="str">
        <f>VLOOKUP(AC695,pTRAIT!A:B,2,FALSE)</f>
        <v>EM5RTUeCM5Pu;RIN=RF / EM5RTUeCM5(Pu);RIN=RF</v>
      </c>
      <c r="AE695" s="63">
        <f>VLOOKUP($AC695,pTRAIT!$A:$X,7,FALSE)</f>
        <v>0</v>
      </c>
      <c r="AF695" s="63">
        <f>VLOOKUP($AC695,pTRAIT!$A:$X,8,FALSE)</f>
        <v>0</v>
      </c>
      <c r="AG695" s="63">
        <f>VLOOKUP($AC695,pTRAIT!$A:$X,9,FALSE)</f>
        <v>0</v>
      </c>
      <c r="AH695" s="63">
        <f>VLOOKUP($AC695,pTRAIT!$A:$X,10,FALSE)</f>
        <v>0</v>
      </c>
      <c r="AI695" s="63">
        <f>VLOOKUP($AC695,pTRAIT!$A:$X,11,FALSE)</f>
        <v>0</v>
      </c>
      <c r="AJ695" s="63">
        <f>VLOOKUP($AC695,pTRAIT!$A:$X,12,FALSE)</f>
        <v>0</v>
      </c>
      <c r="AK695" s="63">
        <f>VLOOKUP($AC695,pTRAIT!$A:$X,13,FALSE)</f>
        <v>0</v>
      </c>
      <c r="AL695" s="63">
        <f>VLOOKUP($AC695,pTRAIT!$A:$X,14,FALSE)</f>
        <v>0</v>
      </c>
      <c r="AM695" s="63">
        <f>VLOOKUP($AC695,pTRAIT!$A:$X,15,FALSE)</f>
        <v>0</v>
      </c>
      <c r="AN695" s="63">
        <f>VLOOKUP($AC695,pTRAIT!$A:$X,16,FALSE)</f>
        <v>0</v>
      </c>
      <c r="AO695" s="63">
        <f>VLOOKUP($AC695,pTRAIT!$A:$X,17,FALSE)</f>
        <v>0</v>
      </c>
      <c r="AP695" s="63">
        <f>VLOOKUP($AC695,pTRAIT!$A:$X,18,FALSE)</f>
        <v>0</v>
      </c>
      <c r="AQ695" s="63">
        <f>VLOOKUP($AC695,pTRAIT!$A:$X,19,FALSE)</f>
        <v>0</v>
      </c>
      <c r="AR695" s="63">
        <f>VLOOKUP($AC695,pTRAIT!$A:$X,20,FALSE)</f>
        <v>0</v>
      </c>
      <c r="AS695" s="63">
        <f>VLOOKUP($AC695,pTRAIT!$A:$X,21,FALSE)</f>
        <v>0</v>
      </c>
      <c r="AT695" s="63">
        <f>VLOOKUP($AC695,pTRAIT!$A:$X,22,FALSE)</f>
        <v>0</v>
      </c>
      <c r="AU695" s="63">
        <f>VLOOKUP($AC695,pTRAIT!$A:$X,23,FALSE)</f>
        <v>0</v>
      </c>
      <c r="AV695" s="63">
        <f>VLOOKUP($AC695,pTRAIT!$A:$X,24,FALSE)</f>
        <v>0</v>
      </c>
    </row>
    <row r="696" spans="1:48" ht="12" hidden="1" customHeight="1" x14ac:dyDescent="0.2">
      <c r="A696" s="32">
        <v>1383</v>
      </c>
      <c r="B696" s="33" t="s">
        <v>5</v>
      </c>
      <c r="C696" s="34">
        <v>1400</v>
      </c>
      <c r="D696" s="32" t="str">
        <f t="shared" si="10"/>
        <v>1383X1400</v>
      </c>
      <c r="E696" s="52" t="s">
        <v>1625</v>
      </c>
      <c r="F696" s="61" t="s">
        <v>2319</v>
      </c>
      <c r="G696" s="41" t="s">
        <v>43</v>
      </c>
      <c r="H696" s="38"/>
      <c r="I696" s="32">
        <v>1383</v>
      </c>
      <c r="J696" s="63">
        <f>VLOOKUP(I696,pTRAIT!A:B,2,FALSE)</f>
        <v>0</v>
      </c>
      <c r="K696" s="63" t="s">
        <v>2725</v>
      </c>
      <c r="L696" s="63"/>
      <c r="M696" s="63" t="s">
        <v>2437</v>
      </c>
      <c r="N696" s="63" t="s">
        <v>2730</v>
      </c>
      <c r="O696" s="63" t="s">
        <v>2431</v>
      </c>
      <c r="P696" s="63" t="s">
        <v>2732</v>
      </c>
      <c r="Q696" s="63" t="s">
        <v>2734</v>
      </c>
      <c r="R696" s="63" t="s">
        <v>2431</v>
      </c>
      <c r="S696" s="63" t="s">
        <v>2431</v>
      </c>
      <c r="T696" s="63" t="s">
        <v>2737</v>
      </c>
      <c r="U696" s="63" t="s">
        <v>2431</v>
      </c>
      <c r="V696" s="63" t="s">
        <v>2431</v>
      </c>
      <c r="W696" s="63" t="s">
        <v>2431</v>
      </c>
      <c r="X696" s="63" t="s">
        <v>2431</v>
      </c>
      <c r="Y696" s="63" t="s">
        <v>2740</v>
      </c>
      <c r="Z696" s="63"/>
      <c r="AA696" s="63" t="s">
        <v>2728</v>
      </c>
      <c r="AB696" s="63"/>
      <c r="AC696" s="34">
        <v>1400</v>
      </c>
      <c r="AD696" s="40" t="str">
        <f>VLOOKUP(AC696,pTRAIT!A:B,2,FALSE)</f>
        <v>EM5RTUeCM5Pu;RIN=RF / EM5RTUeCM5Pu;RIN=RF</v>
      </c>
      <c r="AE696" s="63">
        <f>VLOOKUP($AC696,pTRAIT!$A:$X,7,FALSE)</f>
        <v>0</v>
      </c>
      <c r="AF696" s="63">
        <f>VLOOKUP($AC696,pTRAIT!$A:$X,8,FALSE)</f>
        <v>0</v>
      </c>
      <c r="AG696" s="63">
        <f>VLOOKUP($AC696,pTRAIT!$A:$X,9,FALSE)</f>
        <v>0</v>
      </c>
      <c r="AH696" s="63">
        <f>VLOOKUP($AC696,pTRAIT!$A:$X,10,FALSE)</f>
        <v>0</v>
      </c>
      <c r="AI696" s="63">
        <f>VLOOKUP($AC696,pTRAIT!$A:$X,11,FALSE)</f>
        <v>0</v>
      </c>
      <c r="AJ696" s="63">
        <f>VLOOKUP($AC696,pTRAIT!$A:$X,12,FALSE)</f>
        <v>0</v>
      </c>
      <c r="AK696" s="63">
        <f>VLOOKUP($AC696,pTRAIT!$A:$X,13,FALSE)</f>
        <v>0</v>
      </c>
      <c r="AL696" s="63">
        <f>VLOOKUP($AC696,pTRAIT!$A:$X,14,FALSE)</f>
        <v>0</v>
      </c>
      <c r="AM696" s="63">
        <f>VLOOKUP($AC696,pTRAIT!$A:$X,15,FALSE)</f>
        <v>0</v>
      </c>
      <c r="AN696" s="63">
        <f>VLOOKUP($AC696,pTRAIT!$A:$X,16,FALSE)</f>
        <v>0</v>
      </c>
      <c r="AO696" s="63">
        <f>VLOOKUP($AC696,pTRAIT!$A:$X,17,FALSE)</f>
        <v>0</v>
      </c>
      <c r="AP696" s="63">
        <f>VLOOKUP($AC696,pTRAIT!$A:$X,18,FALSE)</f>
        <v>0</v>
      </c>
      <c r="AQ696" s="63">
        <f>VLOOKUP($AC696,pTRAIT!$A:$X,19,FALSE)</f>
        <v>0</v>
      </c>
      <c r="AR696" s="63">
        <f>VLOOKUP($AC696,pTRAIT!$A:$X,20,FALSE)</f>
        <v>0</v>
      </c>
      <c r="AS696" s="63">
        <f>VLOOKUP($AC696,pTRAIT!$A:$X,21,FALSE)</f>
        <v>0</v>
      </c>
      <c r="AT696" s="63">
        <f>VLOOKUP($AC696,pTRAIT!$A:$X,22,FALSE)</f>
        <v>0</v>
      </c>
      <c r="AU696" s="63">
        <f>VLOOKUP($AC696,pTRAIT!$A:$X,23,FALSE)</f>
        <v>0</v>
      </c>
      <c r="AV696" s="63">
        <f>VLOOKUP($AC696,pTRAIT!$A:$X,24,FALSE)</f>
        <v>0</v>
      </c>
    </row>
    <row r="697" spans="1:48" ht="12" hidden="1" customHeight="1" x14ac:dyDescent="0.2">
      <c r="A697" s="32">
        <v>1383</v>
      </c>
      <c r="B697" s="33" t="s">
        <v>5</v>
      </c>
      <c r="C697" s="34">
        <v>1401</v>
      </c>
      <c r="D697" s="32" t="str">
        <f t="shared" si="10"/>
        <v>1383X1401</v>
      </c>
      <c r="E697" s="52" t="s">
        <v>1625</v>
      </c>
      <c r="F697" s="61" t="s">
        <v>2320</v>
      </c>
      <c r="G697" s="41" t="s">
        <v>43</v>
      </c>
      <c r="H697" s="38"/>
      <c r="I697" s="32">
        <v>1383</v>
      </c>
      <c r="J697" s="63">
        <f>VLOOKUP(I697,pTRAIT!A:B,2,FALSE)</f>
        <v>0</v>
      </c>
      <c r="K697" s="63" t="s">
        <v>2725</v>
      </c>
      <c r="L697" s="63"/>
      <c r="M697" s="63" t="s">
        <v>2437</v>
      </c>
      <c r="N697" s="63" t="s">
        <v>2730</v>
      </c>
      <c r="O697" s="63" t="s">
        <v>2431</v>
      </c>
      <c r="P697" s="63" t="s">
        <v>2732</v>
      </c>
      <c r="Q697" s="63" t="s">
        <v>2734</v>
      </c>
      <c r="R697" s="63" t="s">
        <v>2431</v>
      </c>
      <c r="S697" s="63" t="s">
        <v>2431</v>
      </c>
      <c r="T697" s="63" t="s">
        <v>2737</v>
      </c>
      <c r="U697" s="63" t="s">
        <v>2431</v>
      </c>
      <c r="V697" s="63" t="s">
        <v>2431</v>
      </c>
      <c r="W697" s="63" t="s">
        <v>2431</v>
      </c>
      <c r="X697" s="63" t="s">
        <v>2431</v>
      </c>
      <c r="Y697" s="63" t="s">
        <v>2740</v>
      </c>
      <c r="Z697" s="63"/>
      <c r="AA697" s="63" t="s">
        <v>2728</v>
      </c>
      <c r="AB697" s="63"/>
      <c r="AC697" s="34">
        <v>1401</v>
      </c>
      <c r="AD697" s="40" t="str">
        <f>VLOOKUP(AC697,pTRAIT!A:B,2,FALSE)</f>
        <v>EM5RTUeCM5Pu;RIN=RF / EM5RTCM5Pu;RIN=RF</v>
      </c>
      <c r="AE697" s="63">
        <f>VLOOKUP($AC697,pTRAIT!$A:$X,7,FALSE)</f>
        <v>0</v>
      </c>
      <c r="AF697" s="63">
        <f>VLOOKUP($AC697,pTRAIT!$A:$X,8,FALSE)</f>
        <v>0</v>
      </c>
      <c r="AG697" s="63">
        <f>VLOOKUP($AC697,pTRAIT!$A:$X,9,FALSE)</f>
        <v>0</v>
      </c>
      <c r="AH697" s="63">
        <f>VLOOKUP($AC697,pTRAIT!$A:$X,10,FALSE)</f>
        <v>0</v>
      </c>
      <c r="AI697" s="63">
        <f>VLOOKUP($AC697,pTRAIT!$A:$X,11,FALSE)</f>
        <v>0</v>
      </c>
      <c r="AJ697" s="63">
        <f>VLOOKUP($AC697,pTRAIT!$A:$X,12,FALSE)</f>
        <v>0</v>
      </c>
      <c r="AK697" s="63">
        <f>VLOOKUP($AC697,pTRAIT!$A:$X,13,FALSE)</f>
        <v>0</v>
      </c>
      <c r="AL697" s="63">
        <f>VLOOKUP($AC697,pTRAIT!$A:$X,14,FALSE)</f>
        <v>0</v>
      </c>
      <c r="AM697" s="63">
        <f>VLOOKUP($AC697,pTRAIT!$A:$X,15,FALSE)</f>
        <v>0</v>
      </c>
      <c r="AN697" s="63">
        <f>VLOOKUP($AC697,pTRAIT!$A:$X,16,FALSE)</f>
        <v>0</v>
      </c>
      <c r="AO697" s="63">
        <f>VLOOKUP($AC697,pTRAIT!$A:$X,17,FALSE)</f>
        <v>0</v>
      </c>
      <c r="AP697" s="63">
        <f>VLOOKUP($AC697,pTRAIT!$A:$X,18,FALSE)</f>
        <v>0</v>
      </c>
      <c r="AQ697" s="63">
        <f>VLOOKUP($AC697,pTRAIT!$A:$X,19,FALSE)</f>
        <v>0</v>
      </c>
      <c r="AR697" s="63">
        <f>VLOOKUP($AC697,pTRAIT!$A:$X,20,FALSE)</f>
        <v>0</v>
      </c>
      <c r="AS697" s="63">
        <f>VLOOKUP($AC697,pTRAIT!$A:$X,21,FALSE)</f>
        <v>0</v>
      </c>
      <c r="AT697" s="63">
        <f>VLOOKUP($AC697,pTRAIT!$A:$X,22,FALSE)</f>
        <v>0</v>
      </c>
      <c r="AU697" s="63">
        <f>VLOOKUP($AC697,pTRAIT!$A:$X,23,FALSE)</f>
        <v>0</v>
      </c>
      <c r="AV697" s="63">
        <f>VLOOKUP($AC697,pTRAIT!$A:$X,24,FALSE)</f>
        <v>0</v>
      </c>
    </row>
    <row r="698" spans="1:48" ht="12" hidden="1" customHeight="1" x14ac:dyDescent="0.2">
      <c r="A698" s="32">
        <v>1383</v>
      </c>
      <c r="B698" s="33" t="s">
        <v>5</v>
      </c>
      <c r="C698" s="34">
        <v>1402</v>
      </c>
      <c r="D698" s="32" t="str">
        <f t="shared" si="10"/>
        <v>1383X1402</v>
      </c>
      <c r="E698" s="52" t="s">
        <v>1625</v>
      </c>
      <c r="F698" s="61" t="s">
        <v>2321</v>
      </c>
      <c r="G698" s="41" t="s">
        <v>43</v>
      </c>
      <c r="H698" s="38"/>
      <c r="I698" s="32">
        <v>1383</v>
      </c>
      <c r="J698" s="63">
        <f>VLOOKUP(I698,pTRAIT!A:B,2,FALSE)</f>
        <v>0</v>
      </c>
      <c r="K698" s="63" t="s">
        <v>2725</v>
      </c>
      <c r="L698" s="63"/>
      <c r="M698" s="63" t="s">
        <v>2437</v>
      </c>
      <c r="N698" s="63" t="s">
        <v>2730</v>
      </c>
      <c r="O698" s="63" t="s">
        <v>2431</v>
      </c>
      <c r="P698" s="63" t="s">
        <v>2732</v>
      </c>
      <c r="Q698" s="63" t="s">
        <v>2734</v>
      </c>
      <c r="R698" s="63" t="s">
        <v>2431</v>
      </c>
      <c r="S698" s="63" t="s">
        <v>2431</v>
      </c>
      <c r="T698" s="63" t="s">
        <v>2737</v>
      </c>
      <c r="U698" s="63" t="s">
        <v>2431</v>
      </c>
      <c r="V698" s="63" t="s">
        <v>2431</v>
      </c>
      <c r="W698" s="63" t="s">
        <v>2431</v>
      </c>
      <c r="X698" s="63" t="s">
        <v>2431</v>
      </c>
      <c r="Y698" s="63" t="s">
        <v>2740</v>
      </c>
      <c r="Z698" s="63"/>
      <c r="AA698" s="63" t="s">
        <v>2728</v>
      </c>
      <c r="AB698" s="63"/>
      <c r="AC698" s="34">
        <v>1402</v>
      </c>
      <c r="AD698" s="40" t="str">
        <f>VLOOKUP(AC698,pTRAIT!A:B,2,FALSE)</f>
        <v>EM5RTUeCM5Pu;RIN=RF / EM5RTUeCM5Pu;RIN=RF</v>
      </c>
      <c r="AE698" s="63">
        <f>VLOOKUP($AC698,pTRAIT!$A:$X,7,FALSE)</f>
        <v>0</v>
      </c>
      <c r="AF698" s="63">
        <f>VLOOKUP($AC698,pTRAIT!$A:$X,8,FALSE)</f>
        <v>0</v>
      </c>
      <c r="AG698" s="63">
        <f>VLOOKUP($AC698,pTRAIT!$A:$X,9,FALSE)</f>
        <v>0</v>
      </c>
      <c r="AH698" s="63">
        <f>VLOOKUP($AC698,pTRAIT!$A:$X,10,FALSE)</f>
        <v>0</v>
      </c>
      <c r="AI698" s="63">
        <f>VLOOKUP($AC698,pTRAIT!$A:$X,11,FALSE)</f>
        <v>0</v>
      </c>
      <c r="AJ698" s="63">
        <f>VLOOKUP($AC698,pTRAIT!$A:$X,12,FALSE)</f>
        <v>0</v>
      </c>
      <c r="AK698" s="63">
        <f>VLOOKUP($AC698,pTRAIT!$A:$X,13,FALSE)</f>
        <v>0</v>
      </c>
      <c r="AL698" s="63">
        <f>VLOOKUP($AC698,pTRAIT!$A:$X,14,FALSE)</f>
        <v>0</v>
      </c>
      <c r="AM698" s="63">
        <f>VLOOKUP($AC698,pTRAIT!$A:$X,15,FALSE)</f>
        <v>0</v>
      </c>
      <c r="AN698" s="63">
        <f>VLOOKUP($AC698,pTRAIT!$A:$X,16,FALSE)</f>
        <v>0</v>
      </c>
      <c r="AO698" s="63">
        <f>VLOOKUP($AC698,pTRAIT!$A:$X,17,FALSE)</f>
        <v>0</v>
      </c>
      <c r="AP698" s="63">
        <f>VLOOKUP($AC698,pTRAIT!$A:$X,18,FALSE)</f>
        <v>0</v>
      </c>
      <c r="AQ698" s="63">
        <f>VLOOKUP($AC698,pTRAIT!$A:$X,19,FALSE)</f>
        <v>0</v>
      </c>
      <c r="AR698" s="63">
        <f>VLOOKUP($AC698,pTRAIT!$A:$X,20,FALSE)</f>
        <v>0</v>
      </c>
      <c r="AS698" s="63">
        <f>VLOOKUP($AC698,pTRAIT!$A:$X,21,FALSE)</f>
        <v>0</v>
      </c>
      <c r="AT698" s="63">
        <f>VLOOKUP($AC698,pTRAIT!$A:$X,22,FALSE)</f>
        <v>0</v>
      </c>
      <c r="AU698" s="63">
        <f>VLOOKUP($AC698,pTRAIT!$A:$X,23,FALSE)</f>
        <v>0</v>
      </c>
      <c r="AV698" s="63">
        <f>VLOOKUP($AC698,pTRAIT!$A:$X,24,FALSE)</f>
        <v>0</v>
      </c>
    </row>
    <row r="699" spans="1:48" ht="12" hidden="1" customHeight="1" x14ac:dyDescent="0.2">
      <c r="A699" s="32">
        <v>1383</v>
      </c>
      <c r="B699" s="33" t="s">
        <v>5</v>
      </c>
      <c r="C699" s="34">
        <v>1405</v>
      </c>
      <c r="D699" s="32" t="str">
        <f t="shared" si="10"/>
        <v>1383X1405</v>
      </c>
      <c r="E699" s="52" t="s">
        <v>1625</v>
      </c>
      <c r="F699" s="61" t="s">
        <v>2322</v>
      </c>
      <c r="G699" s="41" t="s">
        <v>43</v>
      </c>
      <c r="H699" s="38"/>
      <c r="I699" s="32">
        <v>1383</v>
      </c>
      <c r="J699" s="63">
        <f>VLOOKUP(I699,pTRAIT!A:B,2,FALSE)</f>
        <v>0</v>
      </c>
      <c r="K699" s="63" t="s">
        <v>2725</v>
      </c>
      <c r="L699" s="63"/>
      <c r="M699" s="63" t="s">
        <v>2437</v>
      </c>
      <c r="N699" s="63" t="s">
        <v>2730</v>
      </c>
      <c r="O699" s="63" t="s">
        <v>2431</v>
      </c>
      <c r="P699" s="63" t="s">
        <v>2732</v>
      </c>
      <c r="Q699" s="63" t="s">
        <v>2734</v>
      </c>
      <c r="R699" s="63" t="s">
        <v>2431</v>
      </c>
      <c r="S699" s="63" t="s">
        <v>2431</v>
      </c>
      <c r="T699" s="63" t="s">
        <v>2737</v>
      </c>
      <c r="U699" s="63" t="s">
        <v>2431</v>
      </c>
      <c r="V699" s="63" t="s">
        <v>2431</v>
      </c>
      <c r="W699" s="63" t="s">
        <v>2431</v>
      </c>
      <c r="X699" s="63" t="s">
        <v>2431</v>
      </c>
      <c r="Y699" s="63" t="s">
        <v>2740</v>
      </c>
      <c r="Z699" s="63"/>
      <c r="AA699" s="63" t="s">
        <v>2728</v>
      </c>
      <c r="AB699" s="63"/>
      <c r="AC699" s="34">
        <v>1405</v>
      </c>
      <c r="AD699" s="40" t="str">
        <f>VLOOKUP(AC699,pTRAIT!A:B,2,FALSE)</f>
        <v>EM5RTUeCM5Pu;RIN=RF / EM5UeMi1Pu;RIN=RF</v>
      </c>
      <c r="AE699" s="63">
        <f>VLOOKUP($AC699,pTRAIT!$A:$X,7,FALSE)</f>
        <v>0</v>
      </c>
      <c r="AF699" s="63">
        <f>VLOOKUP($AC699,pTRAIT!$A:$X,8,FALSE)</f>
        <v>0</v>
      </c>
      <c r="AG699" s="63">
        <f>VLOOKUP($AC699,pTRAIT!$A:$X,9,FALSE)</f>
        <v>0</v>
      </c>
      <c r="AH699" s="63">
        <f>VLOOKUP($AC699,pTRAIT!$A:$X,10,FALSE)</f>
        <v>0</v>
      </c>
      <c r="AI699" s="63">
        <f>VLOOKUP($AC699,pTRAIT!$A:$X,11,FALSE)</f>
        <v>0</v>
      </c>
      <c r="AJ699" s="63">
        <f>VLOOKUP($AC699,pTRAIT!$A:$X,12,FALSE)</f>
        <v>0</v>
      </c>
      <c r="AK699" s="63">
        <f>VLOOKUP($AC699,pTRAIT!$A:$X,13,FALSE)</f>
        <v>0</v>
      </c>
      <c r="AL699" s="63">
        <f>VLOOKUP($AC699,pTRAIT!$A:$X,14,FALSE)</f>
        <v>0</v>
      </c>
      <c r="AM699" s="63">
        <f>VLOOKUP($AC699,pTRAIT!$A:$X,15,FALSE)</f>
        <v>0</v>
      </c>
      <c r="AN699" s="63">
        <f>VLOOKUP($AC699,pTRAIT!$A:$X,16,FALSE)</f>
        <v>0</v>
      </c>
      <c r="AO699" s="63">
        <f>VLOOKUP($AC699,pTRAIT!$A:$X,17,FALSE)</f>
        <v>0</v>
      </c>
      <c r="AP699" s="63">
        <f>VLOOKUP($AC699,pTRAIT!$A:$X,18,FALSE)</f>
        <v>0</v>
      </c>
      <c r="AQ699" s="63">
        <f>VLOOKUP($AC699,pTRAIT!$A:$X,19,FALSE)</f>
        <v>0</v>
      </c>
      <c r="AR699" s="63">
        <f>VLOOKUP($AC699,pTRAIT!$A:$X,20,FALSE)</f>
        <v>0</v>
      </c>
      <c r="AS699" s="63">
        <f>VLOOKUP($AC699,pTRAIT!$A:$X,21,FALSE)</f>
        <v>0</v>
      </c>
      <c r="AT699" s="63">
        <f>VLOOKUP($AC699,pTRAIT!$A:$X,22,FALSE)</f>
        <v>0</v>
      </c>
      <c r="AU699" s="63">
        <f>VLOOKUP($AC699,pTRAIT!$A:$X,23,FALSE)</f>
        <v>0</v>
      </c>
      <c r="AV699" s="63">
        <f>VLOOKUP($AC699,pTRAIT!$A:$X,24,FALSE)</f>
        <v>0</v>
      </c>
    </row>
    <row r="700" spans="1:48" ht="12" hidden="1" customHeight="1" x14ac:dyDescent="0.2">
      <c r="A700" s="32">
        <v>1383</v>
      </c>
      <c r="B700" s="33" t="s">
        <v>5</v>
      </c>
      <c r="C700" s="34">
        <v>1409</v>
      </c>
      <c r="D700" s="32" t="str">
        <f t="shared" si="10"/>
        <v>1383X1409</v>
      </c>
      <c r="E700" s="52" t="s">
        <v>1625</v>
      </c>
      <c r="F700" s="61" t="s">
        <v>2323</v>
      </c>
      <c r="G700" s="41" t="s">
        <v>43</v>
      </c>
      <c r="H700" s="38"/>
      <c r="I700" s="32">
        <v>1383</v>
      </c>
      <c r="J700" s="63">
        <f>VLOOKUP(I700,pTRAIT!A:B,2,FALSE)</f>
        <v>0</v>
      </c>
      <c r="K700" s="63" t="s">
        <v>2725</v>
      </c>
      <c r="L700" s="63"/>
      <c r="M700" s="63" t="s">
        <v>2437</v>
      </c>
      <c r="N700" s="63" t="s">
        <v>2730</v>
      </c>
      <c r="O700" s="63" t="s">
        <v>2431</v>
      </c>
      <c r="P700" s="63" t="s">
        <v>2732</v>
      </c>
      <c r="Q700" s="63" t="s">
        <v>2734</v>
      </c>
      <c r="R700" s="63" t="s">
        <v>2431</v>
      </c>
      <c r="S700" s="63" t="s">
        <v>2431</v>
      </c>
      <c r="T700" s="63" t="s">
        <v>2737</v>
      </c>
      <c r="U700" s="63" t="s">
        <v>2431</v>
      </c>
      <c r="V700" s="63" t="s">
        <v>2431</v>
      </c>
      <c r="W700" s="63" t="s">
        <v>2431</v>
      </c>
      <c r="X700" s="63" t="s">
        <v>2431</v>
      </c>
      <c r="Y700" s="63" t="s">
        <v>2740</v>
      </c>
      <c r="Z700" s="63"/>
      <c r="AA700" s="63" t="s">
        <v>2728</v>
      </c>
      <c r="AB700" s="63"/>
      <c r="AC700" s="34">
        <v>1409</v>
      </c>
      <c r="AD700" s="40" t="str">
        <f>VLOOKUP(AC700,pTRAIT!A:B,2,FALSE)</f>
        <v>EM5RTUeCM5Pu;RIN=RF / EM5RTUeCM5Pu;RIN=RS</v>
      </c>
      <c r="AE700" s="63">
        <f>VLOOKUP($AC700,pTRAIT!$A:$X,7,FALSE)</f>
        <v>0</v>
      </c>
      <c r="AF700" s="63">
        <f>VLOOKUP($AC700,pTRAIT!$A:$X,8,FALSE)</f>
        <v>0</v>
      </c>
      <c r="AG700" s="63">
        <f>VLOOKUP($AC700,pTRAIT!$A:$X,9,FALSE)</f>
        <v>0</v>
      </c>
      <c r="AH700" s="63">
        <f>VLOOKUP($AC700,pTRAIT!$A:$X,10,FALSE)</f>
        <v>0</v>
      </c>
      <c r="AI700" s="63">
        <f>VLOOKUP($AC700,pTRAIT!$A:$X,11,FALSE)</f>
        <v>0</v>
      </c>
      <c r="AJ700" s="63">
        <f>VLOOKUP($AC700,pTRAIT!$A:$X,12,FALSE)</f>
        <v>0</v>
      </c>
      <c r="AK700" s="63">
        <f>VLOOKUP($AC700,pTRAIT!$A:$X,13,FALSE)</f>
        <v>0</v>
      </c>
      <c r="AL700" s="63">
        <f>VLOOKUP($AC700,pTRAIT!$A:$X,14,FALSE)</f>
        <v>0</v>
      </c>
      <c r="AM700" s="63">
        <f>VLOOKUP($AC700,pTRAIT!$A:$X,15,FALSE)</f>
        <v>0</v>
      </c>
      <c r="AN700" s="63">
        <f>VLOOKUP($AC700,pTRAIT!$A:$X,16,FALSE)</f>
        <v>0</v>
      </c>
      <c r="AO700" s="63">
        <f>VLOOKUP($AC700,pTRAIT!$A:$X,17,FALSE)</f>
        <v>0</v>
      </c>
      <c r="AP700" s="63">
        <f>VLOOKUP($AC700,pTRAIT!$A:$X,18,FALSE)</f>
        <v>0</v>
      </c>
      <c r="AQ700" s="63">
        <f>VLOOKUP($AC700,pTRAIT!$A:$X,19,FALSE)</f>
        <v>0</v>
      </c>
      <c r="AR700" s="63">
        <f>VLOOKUP($AC700,pTRAIT!$A:$X,20,FALSE)</f>
        <v>0</v>
      </c>
      <c r="AS700" s="63">
        <f>VLOOKUP($AC700,pTRAIT!$A:$X,21,FALSE)</f>
        <v>0</v>
      </c>
      <c r="AT700" s="63">
        <f>VLOOKUP($AC700,pTRAIT!$A:$X,22,FALSE)</f>
        <v>0</v>
      </c>
      <c r="AU700" s="63">
        <f>VLOOKUP($AC700,pTRAIT!$A:$X,23,FALSE)</f>
        <v>0</v>
      </c>
      <c r="AV700" s="63">
        <f>VLOOKUP($AC700,pTRAIT!$A:$X,24,FALSE)</f>
        <v>0</v>
      </c>
    </row>
    <row r="701" spans="1:48" ht="12" hidden="1" customHeight="1" x14ac:dyDescent="0.2">
      <c r="A701" s="32">
        <v>1383</v>
      </c>
      <c r="B701" s="33" t="s">
        <v>5</v>
      </c>
      <c r="C701" s="34">
        <v>1410</v>
      </c>
      <c r="D701" s="32" t="str">
        <f t="shared" si="10"/>
        <v>1383X1410</v>
      </c>
      <c r="E701" s="52" t="s">
        <v>1625</v>
      </c>
      <c r="F701" s="61" t="s">
        <v>2324</v>
      </c>
      <c r="G701" s="41" t="s">
        <v>43</v>
      </c>
      <c r="H701" s="38"/>
      <c r="I701" s="32">
        <v>1383</v>
      </c>
      <c r="J701" s="63">
        <f>VLOOKUP(I701,pTRAIT!A:B,2,FALSE)</f>
        <v>0</v>
      </c>
      <c r="K701" s="63" t="s">
        <v>2725</v>
      </c>
      <c r="L701" s="63"/>
      <c r="M701" s="63" t="s">
        <v>2437</v>
      </c>
      <c r="N701" s="63" t="s">
        <v>2730</v>
      </c>
      <c r="O701" s="63" t="s">
        <v>2431</v>
      </c>
      <c r="P701" s="63" t="s">
        <v>2732</v>
      </c>
      <c r="Q701" s="63" t="s">
        <v>2734</v>
      </c>
      <c r="R701" s="63" t="s">
        <v>2431</v>
      </c>
      <c r="S701" s="63" t="s">
        <v>2431</v>
      </c>
      <c r="T701" s="63" t="s">
        <v>2737</v>
      </c>
      <c r="U701" s="63" t="s">
        <v>2431</v>
      </c>
      <c r="V701" s="63" t="s">
        <v>2431</v>
      </c>
      <c r="W701" s="63" t="s">
        <v>2431</v>
      </c>
      <c r="X701" s="63" t="s">
        <v>2431</v>
      </c>
      <c r="Y701" s="63" t="s">
        <v>2740</v>
      </c>
      <c r="Z701" s="63"/>
      <c r="AA701" s="63" t="s">
        <v>2728</v>
      </c>
      <c r="AB701" s="63"/>
      <c r="AC701" s="34">
        <v>1410</v>
      </c>
      <c r="AD701" s="40" t="str">
        <f>VLOOKUP(AC701,pTRAIT!A:B,2,FALSE)</f>
        <v>EM5RTUeCM5Pu;RIN=RF / EM5RTUe(So5)Cf9Pu;RIN=RF</v>
      </c>
      <c r="AE701" s="63">
        <f>VLOOKUP($AC701,pTRAIT!$A:$X,7,FALSE)</f>
        <v>0</v>
      </c>
      <c r="AF701" s="63">
        <f>VLOOKUP($AC701,pTRAIT!$A:$X,8,FALSE)</f>
        <v>0</v>
      </c>
      <c r="AG701" s="63">
        <f>VLOOKUP($AC701,pTRAIT!$A:$X,9,FALSE)</f>
        <v>0</v>
      </c>
      <c r="AH701" s="63">
        <f>VLOOKUP($AC701,pTRAIT!$A:$X,10,FALSE)</f>
        <v>0</v>
      </c>
      <c r="AI701" s="63">
        <f>VLOOKUP($AC701,pTRAIT!$A:$X,11,FALSE)</f>
        <v>0</v>
      </c>
      <c r="AJ701" s="63">
        <f>VLOOKUP($AC701,pTRAIT!$A:$X,12,FALSE)</f>
        <v>0</v>
      </c>
      <c r="AK701" s="63">
        <f>VLOOKUP($AC701,pTRAIT!$A:$X,13,FALSE)</f>
        <v>0</v>
      </c>
      <c r="AL701" s="63">
        <f>VLOOKUP($AC701,pTRAIT!$A:$X,14,FALSE)</f>
        <v>0</v>
      </c>
      <c r="AM701" s="63">
        <f>VLOOKUP($AC701,pTRAIT!$A:$X,15,FALSE)</f>
        <v>0</v>
      </c>
      <c r="AN701" s="63">
        <f>VLOOKUP($AC701,pTRAIT!$A:$X,16,FALSE)</f>
        <v>0</v>
      </c>
      <c r="AO701" s="63">
        <f>VLOOKUP($AC701,pTRAIT!$A:$X,17,FALSE)</f>
        <v>0</v>
      </c>
      <c r="AP701" s="63">
        <f>VLOOKUP($AC701,pTRAIT!$A:$X,18,FALSE)</f>
        <v>0</v>
      </c>
      <c r="AQ701" s="63">
        <f>VLOOKUP($AC701,pTRAIT!$A:$X,19,FALSE)</f>
        <v>0</v>
      </c>
      <c r="AR701" s="63">
        <f>VLOOKUP($AC701,pTRAIT!$A:$X,20,FALSE)</f>
        <v>0</v>
      </c>
      <c r="AS701" s="63">
        <f>VLOOKUP($AC701,pTRAIT!$A:$X,21,FALSE)</f>
        <v>0</v>
      </c>
      <c r="AT701" s="63">
        <f>VLOOKUP($AC701,pTRAIT!$A:$X,22,FALSE)</f>
        <v>0</v>
      </c>
      <c r="AU701" s="63">
        <f>VLOOKUP($AC701,pTRAIT!$A:$X,23,FALSE)</f>
        <v>0</v>
      </c>
      <c r="AV701" s="63">
        <f>VLOOKUP($AC701,pTRAIT!$A:$X,24,FALSE)</f>
        <v>0</v>
      </c>
    </row>
    <row r="702" spans="1:48" ht="12" hidden="1" customHeight="1" x14ac:dyDescent="0.2">
      <c r="A702" s="32">
        <v>1383</v>
      </c>
      <c r="B702" s="33" t="s">
        <v>5</v>
      </c>
      <c r="C702" s="34">
        <v>1411</v>
      </c>
      <c r="D702" s="32" t="str">
        <f t="shared" si="10"/>
        <v>1383X1411</v>
      </c>
      <c r="E702" s="52" t="s">
        <v>1625</v>
      </c>
      <c r="F702" s="61" t="s">
        <v>2325</v>
      </c>
      <c r="G702" s="41" t="s">
        <v>43</v>
      </c>
      <c r="H702" s="38"/>
      <c r="I702" s="32">
        <v>1383</v>
      </c>
      <c r="J702" s="63">
        <f>VLOOKUP(I702,pTRAIT!A:B,2,FALSE)</f>
        <v>0</v>
      </c>
      <c r="K702" s="63" t="s">
        <v>2725</v>
      </c>
      <c r="L702" s="63"/>
      <c r="M702" s="63" t="s">
        <v>2437</v>
      </c>
      <c r="N702" s="63" t="s">
        <v>2730</v>
      </c>
      <c r="O702" s="63" t="s">
        <v>2431</v>
      </c>
      <c r="P702" s="63" t="s">
        <v>2732</v>
      </c>
      <c r="Q702" s="63" t="s">
        <v>2734</v>
      </c>
      <c r="R702" s="63" t="s">
        <v>2431</v>
      </c>
      <c r="S702" s="63" t="s">
        <v>2431</v>
      </c>
      <c r="T702" s="63" t="s">
        <v>2737</v>
      </c>
      <c r="U702" s="63" t="s">
        <v>2431</v>
      </c>
      <c r="V702" s="63" t="s">
        <v>2431</v>
      </c>
      <c r="W702" s="63" t="s">
        <v>2431</v>
      </c>
      <c r="X702" s="63" t="s">
        <v>2431</v>
      </c>
      <c r="Y702" s="63" t="s">
        <v>2740</v>
      </c>
      <c r="Z702" s="63"/>
      <c r="AA702" s="63" t="s">
        <v>2728</v>
      </c>
      <c r="AB702" s="63"/>
      <c r="AC702" s="34">
        <v>1411</v>
      </c>
      <c r="AD702" s="40" t="str">
        <f>VLOOKUP(AC702,pTRAIT!A:B,2,FALSE)</f>
        <v>EM5RTUeCM5Pu;RIN=RF / EM5RTUeCM5Cf9Pu;RIN=RF</v>
      </c>
      <c r="AE702" s="63">
        <f>VLOOKUP($AC702,pTRAIT!$A:$X,7,FALSE)</f>
        <v>0</v>
      </c>
      <c r="AF702" s="63">
        <f>VLOOKUP($AC702,pTRAIT!$A:$X,8,FALSE)</f>
        <v>0</v>
      </c>
      <c r="AG702" s="63">
        <f>VLOOKUP($AC702,pTRAIT!$A:$X,9,FALSE)</f>
        <v>0</v>
      </c>
      <c r="AH702" s="63">
        <f>VLOOKUP($AC702,pTRAIT!$A:$X,10,FALSE)</f>
        <v>0</v>
      </c>
      <c r="AI702" s="63">
        <f>VLOOKUP($AC702,pTRAIT!$A:$X,11,FALSE)</f>
        <v>0</v>
      </c>
      <c r="AJ702" s="63">
        <f>VLOOKUP($AC702,pTRAIT!$A:$X,12,FALSE)</f>
        <v>0</v>
      </c>
      <c r="AK702" s="63">
        <f>VLOOKUP($AC702,pTRAIT!$A:$X,13,FALSE)</f>
        <v>0</v>
      </c>
      <c r="AL702" s="63">
        <f>VLOOKUP($AC702,pTRAIT!$A:$X,14,FALSE)</f>
        <v>0</v>
      </c>
      <c r="AM702" s="63">
        <f>VLOOKUP($AC702,pTRAIT!$A:$X,15,FALSE)</f>
        <v>0</v>
      </c>
      <c r="AN702" s="63">
        <f>VLOOKUP($AC702,pTRAIT!$A:$X,16,FALSE)</f>
        <v>0</v>
      </c>
      <c r="AO702" s="63">
        <f>VLOOKUP($AC702,pTRAIT!$A:$X,17,FALSE)</f>
        <v>0</v>
      </c>
      <c r="AP702" s="63">
        <f>VLOOKUP($AC702,pTRAIT!$A:$X,18,FALSE)</f>
        <v>0</v>
      </c>
      <c r="AQ702" s="63">
        <f>VLOOKUP($AC702,pTRAIT!$A:$X,19,FALSE)</f>
        <v>0</v>
      </c>
      <c r="AR702" s="63">
        <f>VLOOKUP($AC702,pTRAIT!$A:$X,20,FALSE)</f>
        <v>0</v>
      </c>
      <c r="AS702" s="63">
        <f>VLOOKUP($AC702,pTRAIT!$A:$X,21,FALSE)</f>
        <v>0</v>
      </c>
      <c r="AT702" s="63">
        <f>VLOOKUP($AC702,pTRAIT!$A:$X,22,FALSE)</f>
        <v>0</v>
      </c>
      <c r="AU702" s="63">
        <f>VLOOKUP($AC702,pTRAIT!$A:$X,23,FALSE)</f>
        <v>0</v>
      </c>
      <c r="AV702" s="63">
        <f>VLOOKUP($AC702,pTRAIT!$A:$X,24,FALSE)</f>
        <v>0</v>
      </c>
    </row>
    <row r="703" spans="1:48" ht="12" hidden="1" customHeight="1" x14ac:dyDescent="0.2">
      <c r="A703" s="32">
        <v>1383</v>
      </c>
      <c r="B703" s="33" t="s">
        <v>5</v>
      </c>
      <c r="C703" s="34">
        <v>1413</v>
      </c>
      <c r="D703" s="32" t="str">
        <f t="shared" si="10"/>
        <v>1383X1413</v>
      </c>
      <c r="E703" s="52" t="s">
        <v>1625</v>
      </c>
      <c r="F703" s="61" t="s">
        <v>2326</v>
      </c>
      <c r="G703" s="41" t="s">
        <v>43</v>
      </c>
      <c r="H703" s="38"/>
      <c r="I703" s="32">
        <v>1383</v>
      </c>
      <c r="J703" s="63">
        <f>VLOOKUP(I703,pTRAIT!A:B,2,FALSE)</f>
        <v>0</v>
      </c>
      <c r="K703" s="63" t="s">
        <v>2725</v>
      </c>
      <c r="L703" s="63"/>
      <c r="M703" s="63" t="s">
        <v>2437</v>
      </c>
      <c r="N703" s="63" t="s">
        <v>2730</v>
      </c>
      <c r="O703" s="63" t="s">
        <v>2431</v>
      </c>
      <c r="P703" s="63" t="s">
        <v>2732</v>
      </c>
      <c r="Q703" s="63" t="s">
        <v>2734</v>
      </c>
      <c r="R703" s="63" t="s">
        <v>2431</v>
      </c>
      <c r="S703" s="63" t="s">
        <v>2431</v>
      </c>
      <c r="T703" s="63" t="s">
        <v>2737</v>
      </c>
      <c r="U703" s="63" t="s">
        <v>2431</v>
      </c>
      <c r="V703" s="63" t="s">
        <v>2431</v>
      </c>
      <c r="W703" s="63" t="s">
        <v>2431</v>
      </c>
      <c r="X703" s="63" t="s">
        <v>2431</v>
      </c>
      <c r="Y703" s="63" t="s">
        <v>2740</v>
      </c>
      <c r="Z703" s="63"/>
      <c r="AA703" s="63" t="s">
        <v>2728</v>
      </c>
      <c r="AB703" s="63"/>
      <c r="AC703" s="34">
        <v>1413</v>
      </c>
      <c r="AD703" s="40" t="str">
        <f>VLOOKUP(AC703,pTRAIT!A:B,2,FALSE)</f>
        <v>EM5RTUeCM5Pu;RIN=RF / EM5RTUeCM5Pu;RIN=RS</v>
      </c>
      <c r="AE703" s="63">
        <f>VLOOKUP($AC703,pTRAIT!$A:$X,7,FALSE)</f>
        <v>0</v>
      </c>
      <c r="AF703" s="63">
        <f>VLOOKUP($AC703,pTRAIT!$A:$X,8,FALSE)</f>
        <v>0</v>
      </c>
      <c r="AG703" s="63">
        <f>VLOOKUP($AC703,pTRAIT!$A:$X,9,FALSE)</f>
        <v>0</v>
      </c>
      <c r="AH703" s="63">
        <f>VLOOKUP($AC703,pTRAIT!$A:$X,10,FALSE)</f>
        <v>0</v>
      </c>
      <c r="AI703" s="63">
        <f>VLOOKUP($AC703,pTRAIT!$A:$X,11,FALSE)</f>
        <v>0</v>
      </c>
      <c r="AJ703" s="63">
        <f>VLOOKUP($AC703,pTRAIT!$A:$X,12,FALSE)</f>
        <v>0</v>
      </c>
      <c r="AK703" s="63">
        <f>VLOOKUP($AC703,pTRAIT!$A:$X,13,FALSE)</f>
        <v>0</v>
      </c>
      <c r="AL703" s="63">
        <f>VLOOKUP($AC703,pTRAIT!$A:$X,14,FALSE)</f>
        <v>0</v>
      </c>
      <c r="AM703" s="63">
        <f>VLOOKUP($AC703,pTRAIT!$A:$X,15,FALSE)</f>
        <v>0</v>
      </c>
      <c r="AN703" s="63">
        <f>VLOOKUP($AC703,pTRAIT!$A:$X,16,FALSE)</f>
        <v>0</v>
      </c>
      <c r="AO703" s="63">
        <f>VLOOKUP($AC703,pTRAIT!$A:$X,17,FALSE)</f>
        <v>0</v>
      </c>
      <c r="AP703" s="63">
        <f>VLOOKUP($AC703,pTRAIT!$A:$X,18,FALSE)</f>
        <v>0</v>
      </c>
      <c r="AQ703" s="63">
        <f>VLOOKUP($AC703,pTRAIT!$A:$X,19,FALSE)</f>
        <v>0</v>
      </c>
      <c r="AR703" s="63">
        <f>VLOOKUP($AC703,pTRAIT!$A:$X,20,FALSE)</f>
        <v>0</v>
      </c>
      <c r="AS703" s="63">
        <f>VLOOKUP($AC703,pTRAIT!$A:$X,21,FALSE)</f>
        <v>0</v>
      </c>
      <c r="AT703" s="63">
        <f>VLOOKUP($AC703,pTRAIT!$A:$X,22,FALSE)</f>
        <v>0</v>
      </c>
      <c r="AU703" s="63">
        <f>VLOOKUP($AC703,pTRAIT!$A:$X,23,FALSE)</f>
        <v>0</v>
      </c>
      <c r="AV703" s="63">
        <f>VLOOKUP($AC703,pTRAIT!$A:$X,24,FALSE)</f>
        <v>0</v>
      </c>
    </row>
    <row r="704" spans="1:48" ht="12" hidden="1" customHeight="1" x14ac:dyDescent="0.2">
      <c r="A704" s="32">
        <v>1383</v>
      </c>
      <c r="B704" s="33" t="s">
        <v>5</v>
      </c>
      <c r="C704" s="34">
        <v>1414</v>
      </c>
      <c r="D704" s="32" t="str">
        <f t="shared" si="10"/>
        <v>1383X1414</v>
      </c>
      <c r="E704" s="52" t="s">
        <v>1625</v>
      </c>
      <c r="F704" s="61" t="s">
        <v>2327</v>
      </c>
      <c r="G704" s="41" t="s">
        <v>43</v>
      </c>
      <c r="H704" s="38"/>
      <c r="I704" s="32">
        <v>1383</v>
      </c>
      <c r="J704" s="63">
        <f>VLOOKUP(I704,pTRAIT!A:B,2,FALSE)</f>
        <v>0</v>
      </c>
      <c r="K704" s="63" t="s">
        <v>2725</v>
      </c>
      <c r="L704" s="63"/>
      <c r="M704" s="63" t="s">
        <v>2437</v>
      </c>
      <c r="N704" s="63" t="s">
        <v>2730</v>
      </c>
      <c r="O704" s="63" t="s">
        <v>2431</v>
      </c>
      <c r="P704" s="63" t="s">
        <v>2732</v>
      </c>
      <c r="Q704" s="63" t="s">
        <v>2734</v>
      </c>
      <c r="R704" s="63" t="s">
        <v>2431</v>
      </c>
      <c r="S704" s="63" t="s">
        <v>2431</v>
      </c>
      <c r="T704" s="63" t="s">
        <v>2737</v>
      </c>
      <c r="U704" s="63" t="s">
        <v>2431</v>
      </c>
      <c r="V704" s="63" t="s">
        <v>2431</v>
      </c>
      <c r="W704" s="63" t="s">
        <v>2431</v>
      </c>
      <c r="X704" s="63" t="s">
        <v>2431</v>
      </c>
      <c r="Y704" s="63" t="s">
        <v>2740</v>
      </c>
      <c r="Z704" s="63"/>
      <c r="AA704" s="63" t="s">
        <v>2728</v>
      </c>
      <c r="AB704" s="63"/>
      <c r="AC704" s="34">
        <v>1414</v>
      </c>
      <c r="AD704" s="40" t="str">
        <f>VLOOKUP(AC704,pTRAIT!A:B,2,FALSE)</f>
        <v>EM5RTUeCM5Pu;RIN=RF / EM5RTUeCM5Pu;RIN=RS</v>
      </c>
      <c r="AE704" s="63">
        <f>VLOOKUP($AC704,pTRAIT!$A:$X,7,FALSE)</f>
        <v>0</v>
      </c>
      <c r="AF704" s="63">
        <f>VLOOKUP($AC704,pTRAIT!$A:$X,8,FALSE)</f>
        <v>0</v>
      </c>
      <c r="AG704" s="63">
        <f>VLOOKUP($AC704,pTRAIT!$A:$X,9,FALSE)</f>
        <v>0</v>
      </c>
      <c r="AH704" s="63">
        <f>VLOOKUP($AC704,pTRAIT!$A:$X,10,FALSE)</f>
        <v>0</v>
      </c>
      <c r="AI704" s="63">
        <f>VLOOKUP($AC704,pTRAIT!$A:$X,11,FALSE)</f>
        <v>0</v>
      </c>
      <c r="AJ704" s="63">
        <f>VLOOKUP($AC704,pTRAIT!$A:$X,12,FALSE)</f>
        <v>0</v>
      </c>
      <c r="AK704" s="63">
        <f>VLOOKUP($AC704,pTRAIT!$A:$X,13,FALSE)</f>
        <v>0</v>
      </c>
      <c r="AL704" s="63">
        <f>VLOOKUP($AC704,pTRAIT!$A:$X,14,FALSE)</f>
        <v>0</v>
      </c>
      <c r="AM704" s="63">
        <f>VLOOKUP($AC704,pTRAIT!$A:$X,15,FALSE)</f>
        <v>0</v>
      </c>
      <c r="AN704" s="63">
        <f>VLOOKUP($AC704,pTRAIT!$A:$X,16,FALSE)</f>
        <v>0</v>
      </c>
      <c r="AO704" s="63">
        <f>VLOOKUP($AC704,pTRAIT!$A:$X,17,FALSE)</f>
        <v>0</v>
      </c>
      <c r="AP704" s="63">
        <f>VLOOKUP($AC704,pTRAIT!$A:$X,18,FALSE)</f>
        <v>0</v>
      </c>
      <c r="AQ704" s="63">
        <f>VLOOKUP($AC704,pTRAIT!$A:$X,19,FALSE)</f>
        <v>0</v>
      </c>
      <c r="AR704" s="63">
        <f>VLOOKUP($AC704,pTRAIT!$A:$X,20,FALSE)</f>
        <v>0</v>
      </c>
      <c r="AS704" s="63">
        <f>VLOOKUP($AC704,pTRAIT!$A:$X,21,FALSE)</f>
        <v>0</v>
      </c>
      <c r="AT704" s="63">
        <f>VLOOKUP($AC704,pTRAIT!$A:$X,22,FALSE)</f>
        <v>0</v>
      </c>
      <c r="AU704" s="63">
        <f>VLOOKUP($AC704,pTRAIT!$A:$X,23,FALSE)</f>
        <v>0</v>
      </c>
      <c r="AV704" s="63">
        <f>VLOOKUP($AC704,pTRAIT!$A:$X,24,FALSE)</f>
        <v>0</v>
      </c>
    </row>
    <row r="705" spans="1:48" ht="12" hidden="1" customHeight="1" x14ac:dyDescent="0.2">
      <c r="A705" s="32">
        <v>1383</v>
      </c>
      <c r="B705" s="33" t="s">
        <v>5</v>
      </c>
      <c r="C705" s="34">
        <v>1415</v>
      </c>
      <c r="D705" s="32" t="str">
        <f t="shared" si="10"/>
        <v>1383X1415</v>
      </c>
      <c r="E705" s="52" t="s">
        <v>1625</v>
      </c>
      <c r="F705" s="61" t="s">
        <v>2328</v>
      </c>
      <c r="G705" s="41" t="s">
        <v>43</v>
      </c>
      <c r="H705" s="38"/>
      <c r="I705" s="32">
        <v>1383</v>
      </c>
      <c r="J705" s="63">
        <f>VLOOKUP(I705,pTRAIT!A:B,2,FALSE)</f>
        <v>0</v>
      </c>
      <c r="K705" s="63" t="s">
        <v>2725</v>
      </c>
      <c r="L705" s="63"/>
      <c r="M705" s="63" t="s">
        <v>2437</v>
      </c>
      <c r="N705" s="63" t="s">
        <v>2730</v>
      </c>
      <c r="O705" s="63" t="s">
        <v>2431</v>
      </c>
      <c r="P705" s="63" t="s">
        <v>2732</v>
      </c>
      <c r="Q705" s="63" t="s">
        <v>2734</v>
      </c>
      <c r="R705" s="63" t="s">
        <v>2431</v>
      </c>
      <c r="S705" s="63" t="s">
        <v>2431</v>
      </c>
      <c r="T705" s="63" t="s">
        <v>2737</v>
      </c>
      <c r="U705" s="63" t="s">
        <v>2431</v>
      </c>
      <c r="V705" s="63" t="s">
        <v>2431</v>
      </c>
      <c r="W705" s="63" t="s">
        <v>2431</v>
      </c>
      <c r="X705" s="63" t="s">
        <v>2431</v>
      </c>
      <c r="Y705" s="63" t="s">
        <v>2740</v>
      </c>
      <c r="Z705" s="63"/>
      <c r="AA705" s="63" t="s">
        <v>2728</v>
      </c>
      <c r="AB705" s="63"/>
      <c r="AC705" s="34">
        <v>1415</v>
      </c>
      <c r="AD705" s="40" t="str">
        <f>VLOOKUP(AC705,pTRAIT!A:B,2,FALSE)</f>
        <v>EM5RTUeCM5Pu;RIN=RF / EM5RTUeCM5Pu;RIN=RS</v>
      </c>
      <c r="AE705" s="63">
        <f>VLOOKUP($AC705,pTRAIT!$A:$X,7,FALSE)</f>
        <v>0</v>
      </c>
      <c r="AF705" s="63">
        <f>VLOOKUP($AC705,pTRAIT!$A:$X,8,FALSE)</f>
        <v>0</v>
      </c>
      <c r="AG705" s="63">
        <f>VLOOKUP($AC705,pTRAIT!$A:$X,9,FALSE)</f>
        <v>0</v>
      </c>
      <c r="AH705" s="63">
        <f>VLOOKUP($AC705,pTRAIT!$A:$X,10,FALSE)</f>
        <v>0</v>
      </c>
      <c r="AI705" s="63">
        <f>VLOOKUP($AC705,pTRAIT!$A:$X,11,FALSE)</f>
        <v>0</v>
      </c>
      <c r="AJ705" s="63">
        <f>VLOOKUP($AC705,pTRAIT!$A:$X,12,FALSE)</f>
        <v>0</v>
      </c>
      <c r="AK705" s="63">
        <f>VLOOKUP($AC705,pTRAIT!$A:$X,13,FALSE)</f>
        <v>0</v>
      </c>
      <c r="AL705" s="63">
        <f>VLOOKUP($AC705,pTRAIT!$A:$X,14,FALSE)</f>
        <v>0</v>
      </c>
      <c r="AM705" s="63">
        <f>VLOOKUP($AC705,pTRAIT!$A:$X,15,FALSE)</f>
        <v>0</v>
      </c>
      <c r="AN705" s="63">
        <f>VLOOKUP($AC705,pTRAIT!$A:$X,16,FALSE)</f>
        <v>0</v>
      </c>
      <c r="AO705" s="63">
        <f>VLOOKUP($AC705,pTRAIT!$A:$X,17,FALSE)</f>
        <v>0</v>
      </c>
      <c r="AP705" s="63">
        <f>VLOOKUP($AC705,pTRAIT!$A:$X,18,FALSE)</f>
        <v>0</v>
      </c>
      <c r="AQ705" s="63">
        <f>VLOOKUP($AC705,pTRAIT!$A:$X,19,FALSE)</f>
        <v>0</v>
      </c>
      <c r="AR705" s="63">
        <f>VLOOKUP($AC705,pTRAIT!$A:$X,20,FALSE)</f>
        <v>0</v>
      </c>
      <c r="AS705" s="63">
        <f>VLOOKUP($AC705,pTRAIT!$A:$X,21,FALSE)</f>
        <v>0</v>
      </c>
      <c r="AT705" s="63">
        <f>VLOOKUP($AC705,pTRAIT!$A:$X,22,FALSE)</f>
        <v>0</v>
      </c>
      <c r="AU705" s="63">
        <f>VLOOKUP($AC705,pTRAIT!$A:$X,23,FALSE)</f>
        <v>0</v>
      </c>
      <c r="AV705" s="63">
        <f>VLOOKUP($AC705,pTRAIT!$A:$X,24,FALSE)</f>
        <v>0</v>
      </c>
    </row>
    <row r="706" spans="1:48" ht="12" hidden="1" customHeight="1" x14ac:dyDescent="0.2">
      <c r="A706" s="32">
        <v>1383</v>
      </c>
      <c r="B706" s="33" t="s">
        <v>5</v>
      </c>
      <c r="C706" s="34">
        <v>1416</v>
      </c>
      <c r="D706" s="32" t="str">
        <f t="shared" ref="D706:D769" si="11">_xlfn.CONCAT(A706,B706,C706)</f>
        <v>1383X1416</v>
      </c>
      <c r="E706" s="52" t="s">
        <v>1625</v>
      </c>
      <c r="F706" s="61" t="s">
        <v>2329</v>
      </c>
      <c r="G706" s="41" t="s">
        <v>43</v>
      </c>
      <c r="H706" s="38"/>
      <c r="I706" s="32">
        <v>1383</v>
      </c>
      <c r="J706" s="63">
        <f>VLOOKUP(I706,pTRAIT!A:B,2,FALSE)</f>
        <v>0</v>
      </c>
      <c r="K706" s="63" t="s">
        <v>2725</v>
      </c>
      <c r="L706" s="63"/>
      <c r="M706" s="63" t="s">
        <v>2437</v>
      </c>
      <c r="N706" s="63" t="s">
        <v>2730</v>
      </c>
      <c r="O706" s="63" t="s">
        <v>2431</v>
      </c>
      <c r="P706" s="63" t="s">
        <v>2732</v>
      </c>
      <c r="Q706" s="63" t="s">
        <v>2734</v>
      </c>
      <c r="R706" s="63" t="s">
        <v>2431</v>
      </c>
      <c r="S706" s="63" t="s">
        <v>2431</v>
      </c>
      <c r="T706" s="63" t="s">
        <v>2737</v>
      </c>
      <c r="U706" s="63" t="s">
        <v>2431</v>
      </c>
      <c r="V706" s="63" t="s">
        <v>2431</v>
      </c>
      <c r="W706" s="63" t="s">
        <v>2431</v>
      </c>
      <c r="X706" s="63" t="s">
        <v>2431</v>
      </c>
      <c r="Y706" s="63" t="s">
        <v>2740</v>
      </c>
      <c r="Z706" s="63"/>
      <c r="AA706" s="63" t="s">
        <v>2728</v>
      </c>
      <c r="AB706" s="63"/>
      <c r="AC706" s="34">
        <v>1416</v>
      </c>
      <c r="AD706" s="40" t="str">
        <f>VLOOKUP(AC706,pTRAIT!A:B,2,FALSE)</f>
        <v>EM5RTUeCM5Pu;RIN=RF / EM5RTUeCM5Pu;RIN=RS</v>
      </c>
      <c r="AE706" s="63">
        <f>VLOOKUP($AC706,pTRAIT!$A:$X,7,FALSE)</f>
        <v>0</v>
      </c>
      <c r="AF706" s="63">
        <f>VLOOKUP($AC706,pTRAIT!$A:$X,8,FALSE)</f>
        <v>0</v>
      </c>
      <c r="AG706" s="63">
        <f>VLOOKUP($AC706,pTRAIT!$A:$X,9,FALSE)</f>
        <v>0</v>
      </c>
      <c r="AH706" s="63">
        <f>VLOOKUP($AC706,pTRAIT!$A:$X,10,FALSE)</f>
        <v>0</v>
      </c>
      <c r="AI706" s="63">
        <f>VLOOKUP($AC706,pTRAIT!$A:$X,11,FALSE)</f>
        <v>0</v>
      </c>
      <c r="AJ706" s="63">
        <f>VLOOKUP($AC706,pTRAIT!$A:$X,12,FALSE)</f>
        <v>0</v>
      </c>
      <c r="AK706" s="63">
        <f>VLOOKUP($AC706,pTRAIT!$A:$X,13,FALSE)</f>
        <v>0</v>
      </c>
      <c r="AL706" s="63">
        <f>VLOOKUP($AC706,pTRAIT!$A:$X,14,FALSE)</f>
        <v>0</v>
      </c>
      <c r="AM706" s="63">
        <f>VLOOKUP($AC706,pTRAIT!$A:$X,15,FALSE)</f>
        <v>0</v>
      </c>
      <c r="AN706" s="63">
        <f>VLOOKUP($AC706,pTRAIT!$A:$X,16,FALSE)</f>
        <v>0</v>
      </c>
      <c r="AO706" s="63">
        <f>VLOOKUP($AC706,pTRAIT!$A:$X,17,FALSE)</f>
        <v>0</v>
      </c>
      <c r="AP706" s="63">
        <f>VLOOKUP($AC706,pTRAIT!$A:$X,18,FALSE)</f>
        <v>0</v>
      </c>
      <c r="AQ706" s="63">
        <f>VLOOKUP($AC706,pTRAIT!$A:$X,19,FALSE)</f>
        <v>0</v>
      </c>
      <c r="AR706" s="63">
        <f>VLOOKUP($AC706,pTRAIT!$A:$X,20,FALSE)</f>
        <v>0</v>
      </c>
      <c r="AS706" s="63">
        <f>VLOOKUP($AC706,pTRAIT!$A:$X,21,FALSE)</f>
        <v>0</v>
      </c>
      <c r="AT706" s="63">
        <f>VLOOKUP($AC706,pTRAIT!$A:$X,22,FALSE)</f>
        <v>0</v>
      </c>
      <c r="AU706" s="63">
        <f>VLOOKUP($AC706,pTRAIT!$A:$X,23,FALSE)</f>
        <v>0</v>
      </c>
      <c r="AV706" s="63">
        <f>VLOOKUP($AC706,pTRAIT!$A:$X,24,FALSE)</f>
        <v>0</v>
      </c>
    </row>
    <row r="707" spans="1:48" ht="12" hidden="1" customHeight="1" x14ac:dyDescent="0.2">
      <c r="A707" s="32">
        <v>1383</v>
      </c>
      <c r="B707" s="33" t="s">
        <v>5</v>
      </c>
      <c r="C707" s="34">
        <v>1417</v>
      </c>
      <c r="D707" s="32" t="str">
        <f t="shared" si="11"/>
        <v>1383X1417</v>
      </c>
      <c r="E707" s="52" t="s">
        <v>1625</v>
      </c>
      <c r="F707" s="61" t="s">
        <v>2330</v>
      </c>
      <c r="G707" s="41" t="s">
        <v>43</v>
      </c>
      <c r="H707" s="38"/>
      <c r="I707" s="32">
        <v>1383</v>
      </c>
      <c r="J707" s="63">
        <f>VLOOKUP(I707,pTRAIT!A:B,2,FALSE)</f>
        <v>0</v>
      </c>
      <c r="K707" s="63" t="s">
        <v>2725</v>
      </c>
      <c r="L707" s="63"/>
      <c r="M707" s="63" t="s">
        <v>2437</v>
      </c>
      <c r="N707" s="63" t="s">
        <v>2730</v>
      </c>
      <c r="O707" s="63" t="s">
        <v>2431</v>
      </c>
      <c r="P707" s="63" t="s">
        <v>2732</v>
      </c>
      <c r="Q707" s="63" t="s">
        <v>2734</v>
      </c>
      <c r="R707" s="63" t="s">
        <v>2431</v>
      </c>
      <c r="S707" s="63" t="s">
        <v>2431</v>
      </c>
      <c r="T707" s="63" t="s">
        <v>2737</v>
      </c>
      <c r="U707" s="63" t="s">
        <v>2431</v>
      </c>
      <c r="V707" s="63" t="s">
        <v>2431</v>
      </c>
      <c r="W707" s="63" t="s">
        <v>2431</v>
      </c>
      <c r="X707" s="63" t="s">
        <v>2431</v>
      </c>
      <c r="Y707" s="63" t="s">
        <v>2740</v>
      </c>
      <c r="Z707" s="63"/>
      <c r="AA707" s="63" t="s">
        <v>2728</v>
      </c>
      <c r="AB707" s="63"/>
      <c r="AC707" s="34">
        <v>1417</v>
      </c>
      <c r="AD707" s="40" t="str">
        <f>VLOOKUP(AC707,pTRAIT!A:B,2,FALSE)</f>
        <v>EM5RTUeCM5Pu;RIN=RF / EM5CM5Pu;RIN=RS</v>
      </c>
      <c r="AE707" s="63">
        <f>VLOOKUP($AC707,pTRAIT!$A:$X,7,FALSE)</f>
        <v>0</v>
      </c>
      <c r="AF707" s="63">
        <f>VLOOKUP($AC707,pTRAIT!$A:$X,8,FALSE)</f>
        <v>0</v>
      </c>
      <c r="AG707" s="63">
        <f>VLOOKUP($AC707,pTRAIT!$A:$X,9,FALSE)</f>
        <v>0</v>
      </c>
      <c r="AH707" s="63">
        <f>VLOOKUP($AC707,pTRAIT!$A:$X,10,FALSE)</f>
        <v>0</v>
      </c>
      <c r="AI707" s="63">
        <f>VLOOKUP($AC707,pTRAIT!$A:$X,11,FALSE)</f>
        <v>0</v>
      </c>
      <c r="AJ707" s="63">
        <f>VLOOKUP($AC707,pTRAIT!$A:$X,12,FALSE)</f>
        <v>0</v>
      </c>
      <c r="AK707" s="63">
        <f>VLOOKUP($AC707,pTRAIT!$A:$X,13,FALSE)</f>
        <v>0</v>
      </c>
      <c r="AL707" s="63">
        <f>VLOOKUP($AC707,pTRAIT!$A:$X,14,FALSE)</f>
        <v>0</v>
      </c>
      <c r="AM707" s="63">
        <f>VLOOKUP($AC707,pTRAIT!$A:$X,15,FALSE)</f>
        <v>0</v>
      </c>
      <c r="AN707" s="63">
        <f>VLOOKUP($AC707,pTRAIT!$A:$X,16,FALSE)</f>
        <v>0</v>
      </c>
      <c r="AO707" s="63">
        <f>VLOOKUP($AC707,pTRAIT!$A:$X,17,FALSE)</f>
        <v>0</v>
      </c>
      <c r="AP707" s="63">
        <f>VLOOKUP($AC707,pTRAIT!$A:$X,18,FALSE)</f>
        <v>0</v>
      </c>
      <c r="AQ707" s="63">
        <f>VLOOKUP($AC707,pTRAIT!$A:$X,19,FALSE)</f>
        <v>0</v>
      </c>
      <c r="AR707" s="63">
        <f>VLOOKUP($AC707,pTRAIT!$A:$X,20,FALSE)</f>
        <v>0</v>
      </c>
      <c r="AS707" s="63">
        <f>VLOOKUP($AC707,pTRAIT!$A:$X,21,FALSE)</f>
        <v>0</v>
      </c>
      <c r="AT707" s="63">
        <f>VLOOKUP($AC707,pTRAIT!$A:$X,22,FALSE)</f>
        <v>0</v>
      </c>
      <c r="AU707" s="63">
        <f>VLOOKUP($AC707,pTRAIT!$A:$X,23,FALSE)</f>
        <v>0</v>
      </c>
      <c r="AV707" s="63">
        <f>VLOOKUP($AC707,pTRAIT!$A:$X,24,FALSE)</f>
        <v>0</v>
      </c>
    </row>
    <row r="708" spans="1:48" ht="12" hidden="1" customHeight="1" x14ac:dyDescent="0.2">
      <c r="A708" s="32">
        <v>1384</v>
      </c>
      <c r="B708" s="33" t="s">
        <v>5</v>
      </c>
      <c r="C708" s="34">
        <v>468</v>
      </c>
      <c r="D708" s="32" t="str">
        <f t="shared" si="11"/>
        <v>1384X468</v>
      </c>
      <c r="E708" s="52" t="s">
        <v>1625</v>
      </c>
      <c r="F708" s="61" t="s">
        <v>2331</v>
      </c>
      <c r="G708" s="41" t="s">
        <v>43</v>
      </c>
      <c r="H708" s="38"/>
      <c r="I708" s="32">
        <v>1384</v>
      </c>
      <c r="J708" s="63">
        <f>VLOOKUP(I708,pTRAIT!A:B,2,FALSE)</f>
        <v>0</v>
      </c>
      <c r="K708" s="63" t="s">
        <v>2725</v>
      </c>
      <c r="L708" s="63"/>
      <c r="M708" s="63" t="s">
        <v>2437</v>
      </c>
      <c r="N708" s="63" t="s">
        <v>2730</v>
      </c>
      <c r="O708" s="63" t="s">
        <v>2431</v>
      </c>
      <c r="P708" s="63" t="s">
        <v>2732</v>
      </c>
      <c r="Q708" s="63" t="s">
        <v>2734</v>
      </c>
      <c r="R708" s="63" t="s">
        <v>2431</v>
      </c>
      <c r="S708" s="63" t="s">
        <v>2431</v>
      </c>
      <c r="T708" s="63" t="s">
        <v>2737</v>
      </c>
      <c r="U708" s="63" t="s">
        <v>2431</v>
      </c>
      <c r="V708" s="63" t="s">
        <v>2431</v>
      </c>
      <c r="W708" s="63" t="s">
        <v>2431</v>
      </c>
      <c r="X708" s="63" t="s">
        <v>2431</v>
      </c>
      <c r="Y708" s="63" t="s">
        <v>2740</v>
      </c>
      <c r="Z708" s="63"/>
      <c r="AA708" s="63"/>
      <c r="AB708" s="63"/>
      <c r="AC708" s="34">
        <v>468</v>
      </c>
      <c r="AD708" s="40" t="str">
        <f>VLOOKUP(AC708,pTRAIT!A:B,2,FALSE)</f>
        <v>EM5RTUeMi1;RIN=RF / EM5RTUeCM5Pu;RIN=RF</v>
      </c>
      <c r="AE708" s="63">
        <f>VLOOKUP($AC708,pTRAIT!$A:$X,7,FALSE)</f>
        <v>0</v>
      </c>
      <c r="AF708" s="63">
        <f>VLOOKUP($AC708,pTRAIT!$A:$X,8,FALSE)</f>
        <v>0</v>
      </c>
      <c r="AG708" s="63">
        <f>VLOOKUP($AC708,pTRAIT!$A:$X,9,FALSE)</f>
        <v>0</v>
      </c>
      <c r="AH708" s="63">
        <f>VLOOKUP($AC708,pTRAIT!$A:$X,10,FALSE)</f>
        <v>0</v>
      </c>
      <c r="AI708" s="63">
        <f>VLOOKUP($AC708,pTRAIT!$A:$X,11,FALSE)</f>
        <v>0</v>
      </c>
      <c r="AJ708" s="63">
        <f>VLOOKUP($AC708,pTRAIT!$A:$X,12,FALSE)</f>
        <v>0</v>
      </c>
      <c r="AK708" s="63">
        <f>VLOOKUP($AC708,pTRAIT!$A:$X,13,FALSE)</f>
        <v>0</v>
      </c>
      <c r="AL708" s="63">
        <f>VLOOKUP($AC708,pTRAIT!$A:$X,14,FALSE)</f>
        <v>0</v>
      </c>
      <c r="AM708" s="63">
        <f>VLOOKUP($AC708,pTRAIT!$A:$X,15,FALSE)</f>
        <v>0</v>
      </c>
      <c r="AN708" s="63">
        <f>VLOOKUP($AC708,pTRAIT!$A:$X,16,FALSE)</f>
        <v>0</v>
      </c>
      <c r="AO708" s="63">
        <f>VLOOKUP($AC708,pTRAIT!$A:$X,17,FALSE)</f>
        <v>0</v>
      </c>
      <c r="AP708" s="63">
        <f>VLOOKUP($AC708,pTRAIT!$A:$X,18,FALSE)</f>
        <v>0</v>
      </c>
      <c r="AQ708" s="63">
        <f>VLOOKUP($AC708,pTRAIT!$A:$X,19,FALSE)</f>
        <v>0</v>
      </c>
      <c r="AR708" s="63">
        <f>VLOOKUP($AC708,pTRAIT!$A:$X,20,FALSE)</f>
        <v>0</v>
      </c>
      <c r="AS708" s="63">
        <f>VLOOKUP($AC708,pTRAIT!$A:$X,21,FALSE)</f>
        <v>0</v>
      </c>
      <c r="AT708" s="63">
        <f>VLOOKUP($AC708,pTRAIT!$A:$X,22,FALSE)</f>
        <v>0</v>
      </c>
      <c r="AU708" s="63">
        <f>VLOOKUP($AC708,pTRAIT!$A:$X,23,FALSE)</f>
        <v>0</v>
      </c>
      <c r="AV708" s="63">
        <f>VLOOKUP($AC708,pTRAIT!$A:$X,24,FALSE)</f>
        <v>0</v>
      </c>
    </row>
    <row r="709" spans="1:48" ht="12" hidden="1" customHeight="1" x14ac:dyDescent="0.2">
      <c r="A709" s="32">
        <v>1384</v>
      </c>
      <c r="B709" s="33" t="s">
        <v>5</v>
      </c>
      <c r="C709" s="34">
        <v>509</v>
      </c>
      <c r="D709" s="32" t="str">
        <f t="shared" si="11"/>
        <v>1384X509</v>
      </c>
      <c r="E709" s="52" t="s">
        <v>1625</v>
      </c>
      <c r="F709" s="61" t="s">
        <v>2332</v>
      </c>
      <c r="G709" s="41" t="s">
        <v>43</v>
      </c>
      <c r="H709" s="38"/>
      <c r="I709" s="32">
        <v>1384</v>
      </c>
      <c r="J709" s="63">
        <f>VLOOKUP(I709,pTRAIT!A:B,2,FALSE)</f>
        <v>0</v>
      </c>
      <c r="K709" s="63" t="s">
        <v>2725</v>
      </c>
      <c r="L709" s="63"/>
      <c r="M709" s="63" t="s">
        <v>2437</v>
      </c>
      <c r="N709" s="63" t="s">
        <v>2730</v>
      </c>
      <c r="O709" s="63" t="s">
        <v>2431</v>
      </c>
      <c r="P709" s="63" t="s">
        <v>2732</v>
      </c>
      <c r="Q709" s="63" t="s">
        <v>2734</v>
      </c>
      <c r="R709" s="63" t="s">
        <v>2431</v>
      </c>
      <c r="S709" s="63" t="s">
        <v>2431</v>
      </c>
      <c r="T709" s="63" t="s">
        <v>2737</v>
      </c>
      <c r="U709" s="63" t="s">
        <v>2431</v>
      </c>
      <c r="V709" s="63" t="s">
        <v>2431</v>
      </c>
      <c r="W709" s="63" t="s">
        <v>2431</v>
      </c>
      <c r="X709" s="63" t="s">
        <v>2431</v>
      </c>
      <c r="Y709" s="63" t="s">
        <v>2740</v>
      </c>
      <c r="Z709" s="63"/>
      <c r="AA709" s="63"/>
      <c r="AB709" s="63"/>
      <c r="AC709" s="34">
        <v>509</v>
      </c>
      <c r="AD709" s="40" t="str">
        <f>VLOOKUP(AC709,pTRAIT!A:B,2,FALSE)</f>
        <v>EM5Mi1Cf9;RIN=RF / EM5RTUeCM5Pu;RIN=RF</v>
      </c>
      <c r="AE709" s="63">
        <f>VLOOKUP($AC709,pTRAIT!$A:$X,7,FALSE)</f>
        <v>0</v>
      </c>
      <c r="AF709" s="63">
        <f>VLOOKUP($AC709,pTRAIT!$A:$X,8,FALSE)</f>
        <v>0</v>
      </c>
      <c r="AG709" s="63">
        <f>VLOOKUP($AC709,pTRAIT!$A:$X,9,FALSE)</f>
        <v>0</v>
      </c>
      <c r="AH709" s="63">
        <f>VLOOKUP($AC709,pTRAIT!$A:$X,10,FALSE)</f>
        <v>0</v>
      </c>
      <c r="AI709" s="63">
        <f>VLOOKUP($AC709,pTRAIT!$A:$X,11,FALSE)</f>
        <v>0</v>
      </c>
      <c r="AJ709" s="63">
        <f>VLOOKUP($AC709,pTRAIT!$A:$X,12,FALSE)</f>
        <v>0</v>
      </c>
      <c r="AK709" s="63">
        <f>VLOOKUP($AC709,pTRAIT!$A:$X,13,FALSE)</f>
        <v>0</v>
      </c>
      <c r="AL709" s="63">
        <f>VLOOKUP($AC709,pTRAIT!$A:$X,14,FALSE)</f>
        <v>0</v>
      </c>
      <c r="AM709" s="63">
        <f>VLOOKUP($AC709,pTRAIT!$A:$X,15,FALSE)</f>
        <v>0</v>
      </c>
      <c r="AN709" s="63">
        <f>VLOOKUP($AC709,pTRAIT!$A:$X,16,FALSE)</f>
        <v>0</v>
      </c>
      <c r="AO709" s="63">
        <f>VLOOKUP($AC709,pTRAIT!$A:$X,17,FALSE)</f>
        <v>0</v>
      </c>
      <c r="AP709" s="63">
        <f>VLOOKUP($AC709,pTRAIT!$A:$X,18,FALSE)</f>
        <v>0</v>
      </c>
      <c r="AQ709" s="63">
        <f>VLOOKUP($AC709,pTRAIT!$A:$X,19,FALSE)</f>
        <v>0</v>
      </c>
      <c r="AR709" s="63">
        <f>VLOOKUP($AC709,pTRAIT!$A:$X,20,FALSE)</f>
        <v>0</v>
      </c>
      <c r="AS709" s="63">
        <f>VLOOKUP($AC709,pTRAIT!$A:$X,21,FALSE)</f>
        <v>0</v>
      </c>
      <c r="AT709" s="63">
        <f>VLOOKUP($AC709,pTRAIT!$A:$X,22,FALSE)</f>
        <v>0</v>
      </c>
      <c r="AU709" s="63">
        <f>VLOOKUP($AC709,pTRAIT!$A:$X,23,FALSE)</f>
        <v>0</v>
      </c>
      <c r="AV709" s="63">
        <f>VLOOKUP($AC709,pTRAIT!$A:$X,24,FALSE)</f>
        <v>0</v>
      </c>
    </row>
    <row r="710" spans="1:48" ht="12" hidden="1" customHeight="1" x14ac:dyDescent="0.2">
      <c r="A710" s="32">
        <v>1384</v>
      </c>
      <c r="B710" s="33" t="s">
        <v>5</v>
      </c>
      <c r="C710" s="34">
        <v>553</v>
      </c>
      <c r="D710" s="32" t="str">
        <f t="shared" si="11"/>
        <v>1384X553</v>
      </c>
      <c r="E710" s="52" t="s">
        <v>1625</v>
      </c>
      <c r="F710" s="61" t="s">
        <v>2333</v>
      </c>
      <c r="G710" s="41" t="s">
        <v>43</v>
      </c>
      <c r="H710" s="38"/>
      <c r="I710" s="32">
        <v>1384</v>
      </c>
      <c r="J710" s="63">
        <f>VLOOKUP(I710,pTRAIT!A:B,2,FALSE)</f>
        <v>0</v>
      </c>
      <c r="K710" s="63" t="s">
        <v>2725</v>
      </c>
      <c r="L710" s="63"/>
      <c r="M710" s="63" t="s">
        <v>2437</v>
      </c>
      <c r="N710" s="63" t="s">
        <v>2730</v>
      </c>
      <c r="O710" s="63" t="s">
        <v>2431</v>
      </c>
      <c r="P710" s="63" t="s">
        <v>2732</v>
      </c>
      <c r="Q710" s="63" t="s">
        <v>2734</v>
      </c>
      <c r="R710" s="63" t="s">
        <v>2431</v>
      </c>
      <c r="S710" s="63" t="s">
        <v>2431</v>
      </c>
      <c r="T710" s="63" t="s">
        <v>2737</v>
      </c>
      <c r="U710" s="63" t="s">
        <v>2431</v>
      </c>
      <c r="V710" s="63" t="s">
        <v>2431</v>
      </c>
      <c r="W710" s="63" t="s">
        <v>2431</v>
      </c>
      <c r="X710" s="63" t="s">
        <v>2431</v>
      </c>
      <c r="Y710" s="63" t="s">
        <v>2740</v>
      </c>
      <c r="Z710" s="63"/>
      <c r="AA710" s="63"/>
      <c r="AB710" s="63"/>
      <c r="AC710" s="34">
        <v>553</v>
      </c>
      <c r="AD710" s="40" t="str">
        <f>VLOOKUP(AC710,pTRAIT!A:B,2,FALSE)</f>
        <v>EM5Mi1Cf9ogc;RIN=RF / EM5RTUeCM5Pu;RIN=RF</v>
      </c>
      <c r="AE710" s="63">
        <f>VLOOKUP($AC710,pTRAIT!$A:$X,7,FALSE)</f>
        <v>0</v>
      </c>
      <c r="AF710" s="63">
        <f>VLOOKUP($AC710,pTRAIT!$A:$X,8,FALSE)</f>
        <v>0</v>
      </c>
      <c r="AG710" s="63">
        <f>VLOOKUP($AC710,pTRAIT!$A:$X,9,FALSE)</f>
        <v>0</v>
      </c>
      <c r="AH710" s="63">
        <f>VLOOKUP($AC710,pTRAIT!$A:$X,10,FALSE)</f>
        <v>0</v>
      </c>
      <c r="AI710" s="63">
        <f>VLOOKUP($AC710,pTRAIT!$A:$X,11,FALSE)</f>
        <v>0</v>
      </c>
      <c r="AJ710" s="63">
        <f>VLOOKUP($AC710,pTRAIT!$A:$X,12,FALSE)</f>
        <v>0</v>
      </c>
      <c r="AK710" s="63">
        <f>VLOOKUP($AC710,pTRAIT!$A:$X,13,FALSE)</f>
        <v>0</v>
      </c>
      <c r="AL710" s="63">
        <f>VLOOKUP($AC710,pTRAIT!$A:$X,14,FALSE)</f>
        <v>0</v>
      </c>
      <c r="AM710" s="63">
        <f>VLOOKUP($AC710,pTRAIT!$A:$X,15,FALSE)</f>
        <v>0</v>
      </c>
      <c r="AN710" s="63">
        <f>VLOOKUP($AC710,pTRAIT!$A:$X,16,FALSE)</f>
        <v>0</v>
      </c>
      <c r="AO710" s="63">
        <f>VLOOKUP($AC710,pTRAIT!$A:$X,17,FALSE)</f>
        <v>0</v>
      </c>
      <c r="AP710" s="63">
        <f>VLOOKUP($AC710,pTRAIT!$A:$X,18,FALSE)</f>
        <v>0</v>
      </c>
      <c r="AQ710" s="63">
        <f>VLOOKUP($AC710,pTRAIT!$A:$X,19,FALSE)</f>
        <v>0</v>
      </c>
      <c r="AR710" s="63">
        <f>VLOOKUP($AC710,pTRAIT!$A:$X,20,FALSE)</f>
        <v>0</v>
      </c>
      <c r="AS710" s="63">
        <f>VLOOKUP($AC710,pTRAIT!$A:$X,21,FALSE)</f>
        <v>0</v>
      </c>
      <c r="AT710" s="63">
        <f>VLOOKUP($AC710,pTRAIT!$A:$X,22,FALSE)</f>
        <v>0</v>
      </c>
      <c r="AU710" s="63">
        <f>VLOOKUP($AC710,pTRAIT!$A:$X,23,FALSE)</f>
        <v>0</v>
      </c>
      <c r="AV710" s="63">
        <f>VLOOKUP($AC710,pTRAIT!$A:$X,24,FALSE)</f>
        <v>0</v>
      </c>
    </row>
    <row r="711" spans="1:48" ht="12" hidden="1" customHeight="1" x14ac:dyDescent="0.2">
      <c r="A711" s="32">
        <v>1384</v>
      </c>
      <c r="B711" s="33" t="s">
        <v>5</v>
      </c>
      <c r="C711" s="34">
        <v>594</v>
      </c>
      <c r="D711" s="32" t="str">
        <f t="shared" si="11"/>
        <v>1384X594</v>
      </c>
      <c r="E711" s="52" t="s">
        <v>1625</v>
      </c>
      <c r="F711" s="61" t="s">
        <v>2334</v>
      </c>
      <c r="G711" s="41" t="s">
        <v>43</v>
      </c>
      <c r="H711" s="38"/>
      <c r="I711" s="32">
        <v>1384</v>
      </c>
      <c r="J711" s="63">
        <f>VLOOKUP(I711,pTRAIT!A:B,2,FALSE)</f>
        <v>0</v>
      </c>
      <c r="K711" s="63" t="s">
        <v>2725</v>
      </c>
      <c r="L711" s="63"/>
      <c r="M711" s="63" t="s">
        <v>2437</v>
      </c>
      <c r="N711" s="63" t="s">
        <v>2730</v>
      </c>
      <c r="O711" s="63" t="s">
        <v>2431</v>
      </c>
      <c r="P711" s="63" t="s">
        <v>2732</v>
      </c>
      <c r="Q711" s="63" t="s">
        <v>2734</v>
      </c>
      <c r="R711" s="63" t="s">
        <v>2431</v>
      </c>
      <c r="S711" s="63" t="s">
        <v>2431</v>
      </c>
      <c r="T711" s="63" t="s">
        <v>2737</v>
      </c>
      <c r="U711" s="63" t="s">
        <v>2431</v>
      </c>
      <c r="V711" s="63" t="s">
        <v>2431</v>
      </c>
      <c r="W711" s="63" t="s">
        <v>2431</v>
      </c>
      <c r="X711" s="63" t="s">
        <v>2431</v>
      </c>
      <c r="Y711" s="63" t="s">
        <v>2740</v>
      </c>
      <c r="Z711" s="63"/>
      <c r="AA711" s="63"/>
      <c r="AB711" s="63"/>
      <c r="AC711" s="34">
        <v>594</v>
      </c>
      <c r="AD711" s="40" t="str">
        <f>VLOOKUP(AC711,pTRAIT!A:B,2,FALSE)</f>
        <v>EMi1Cf9ToCE;RIN=RF / EM5RTUeCM5Pu;RIN=RF</v>
      </c>
      <c r="AE711" s="63">
        <f>VLOOKUP($AC711,pTRAIT!$A:$X,7,FALSE)</f>
        <v>0</v>
      </c>
      <c r="AF711" s="63">
        <f>VLOOKUP($AC711,pTRAIT!$A:$X,8,FALSE)</f>
        <v>0</v>
      </c>
      <c r="AG711" s="63">
        <f>VLOOKUP($AC711,pTRAIT!$A:$X,9,FALSE)</f>
        <v>0</v>
      </c>
      <c r="AH711" s="63">
        <f>VLOOKUP($AC711,pTRAIT!$A:$X,10,FALSE)</f>
        <v>0</v>
      </c>
      <c r="AI711" s="63">
        <f>VLOOKUP($AC711,pTRAIT!$A:$X,11,FALSE)</f>
        <v>0</v>
      </c>
      <c r="AJ711" s="63">
        <f>VLOOKUP($AC711,pTRAIT!$A:$X,12,FALSE)</f>
        <v>0</v>
      </c>
      <c r="AK711" s="63">
        <f>VLOOKUP($AC711,pTRAIT!$A:$X,13,FALSE)</f>
        <v>0</v>
      </c>
      <c r="AL711" s="63">
        <f>VLOOKUP($AC711,pTRAIT!$A:$X,14,FALSE)</f>
        <v>0</v>
      </c>
      <c r="AM711" s="63">
        <f>VLOOKUP($AC711,pTRAIT!$A:$X,15,FALSE)</f>
        <v>0</v>
      </c>
      <c r="AN711" s="63">
        <f>VLOOKUP($AC711,pTRAIT!$A:$X,16,FALSE)</f>
        <v>0</v>
      </c>
      <c r="AO711" s="63">
        <f>VLOOKUP($AC711,pTRAIT!$A:$X,17,FALSE)</f>
        <v>0</v>
      </c>
      <c r="AP711" s="63">
        <f>VLOOKUP($AC711,pTRAIT!$A:$X,18,FALSE)</f>
        <v>0</v>
      </c>
      <c r="AQ711" s="63">
        <f>VLOOKUP($AC711,pTRAIT!$A:$X,19,FALSE)</f>
        <v>0</v>
      </c>
      <c r="AR711" s="63">
        <f>VLOOKUP($AC711,pTRAIT!$A:$X,20,FALSE)</f>
        <v>0</v>
      </c>
      <c r="AS711" s="63">
        <f>VLOOKUP($AC711,pTRAIT!$A:$X,21,FALSE)</f>
        <v>0</v>
      </c>
      <c r="AT711" s="63">
        <f>VLOOKUP($AC711,pTRAIT!$A:$X,22,FALSE)</f>
        <v>0</v>
      </c>
      <c r="AU711" s="63">
        <f>VLOOKUP($AC711,pTRAIT!$A:$X,23,FALSE)</f>
        <v>0</v>
      </c>
      <c r="AV711" s="63">
        <f>VLOOKUP($AC711,pTRAIT!$A:$X,24,FALSE)</f>
        <v>0</v>
      </c>
    </row>
    <row r="712" spans="1:48" ht="12" hidden="1" customHeight="1" x14ac:dyDescent="0.2">
      <c r="A712" s="32">
        <v>1384</v>
      </c>
      <c r="B712" s="33" t="s">
        <v>5</v>
      </c>
      <c r="C712" s="34">
        <v>621</v>
      </c>
      <c r="D712" s="32" t="str">
        <f t="shared" si="11"/>
        <v>1384X621</v>
      </c>
      <c r="E712" s="52" t="s">
        <v>1625</v>
      </c>
      <c r="F712" s="61" t="s">
        <v>2335</v>
      </c>
      <c r="G712" s="41" t="s">
        <v>43</v>
      </c>
      <c r="H712" s="38"/>
      <c r="I712" s="32">
        <v>1384</v>
      </c>
      <c r="J712" s="63">
        <f>VLOOKUP(I712,pTRAIT!A:B,2,FALSE)</f>
        <v>0</v>
      </c>
      <c r="K712" s="63" t="s">
        <v>2725</v>
      </c>
      <c r="L712" s="63"/>
      <c r="M712" s="63" t="s">
        <v>2437</v>
      </c>
      <c r="N712" s="63" t="s">
        <v>2730</v>
      </c>
      <c r="O712" s="63" t="s">
        <v>2431</v>
      </c>
      <c r="P712" s="63" t="s">
        <v>2732</v>
      </c>
      <c r="Q712" s="63" t="s">
        <v>2734</v>
      </c>
      <c r="R712" s="63" t="s">
        <v>2431</v>
      </c>
      <c r="S712" s="63" t="s">
        <v>2431</v>
      </c>
      <c r="T712" s="63" t="s">
        <v>2737</v>
      </c>
      <c r="U712" s="63" t="s">
        <v>2431</v>
      </c>
      <c r="V712" s="63" t="s">
        <v>2431</v>
      </c>
      <c r="W712" s="63" t="s">
        <v>2431</v>
      </c>
      <c r="X712" s="63" t="s">
        <v>2431</v>
      </c>
      <c r="Y712" s="63" t="s">
        <v>2740</v>
      </c>
      <c r="Z712" s="63"/>
      <c r="AA712" s="63"/>
      <c r="AB712" s="63"/>
      <c r="AC712" s="34">
        <v>621</v>
      </c>
      <c r="AD712" s="40" t="str">
        <f>VLOOKUP(AC712,pTRAIT!A:B,2,FALSE)</f>
        <v>EM5Mi1Cf9(Pu);RIN=RF / EM5RTUeCM5Pu;RIN=RF</v>
      </c>
      <c r="AE712" s="63">
        <f>VLOOKUP($AC712,pTRAIT!$A:$X,7,FALSE)</f>
        <v>0</v>
      </c>
      <c r="AF712" s="63">
        <f>VLOOKUP($AC712,pTRAIT!$A:$X,8,FALSE)</f>
        <v>0</v>
      </c>
      <c r="AG712" s="63">
        <f>VLOOKUP($AC712,pTRAIT!$A:$X,9,FALSE)</f>
        <v>0</v>
      </c>
      <c r="AH712" s="63">
        <f>VLOOKUP($AC712,pTRAIT!$A:$X,10,FALSE)</f>
        <v>0</v>
      </c>
      <c r="AI712" s="63">
        <f>VLOOKUP($AC712,pTRAIT!$A:$X,11,FALSE)</f>
        <v>0</v>
      </c>
      <c r="AJ712" s="63">
        <f>VLOOKUP($AC712,pTRAIT!$A:$X,12,FALSE)</f>
        <v>0</v>
      </c>
      <c r="AK712" s="63">
        <f>VLOOKUP($AC712,pTRAIT!$A:$X,13,FALSE)</f>
        <v>0</v>
      </c>
      <c r="AL712" s="63">
        <f>VLOOKUP($AC712,pTRAIT!$A:$X,14,FALSE)</f>
        <v>0</v>
      </c>
      <c r="AM712" s="63">
        <f>VLOOKUP($AC712,pTRAIT!$A:$X,15,FALSE)</f>
        <v>0</v>
      </c>
      <c r="AN712" s="63">
        <f>VLOOKUP($AC712,pTRAIT!$A:$X,16,FALSE)</f>
        <v>0</v>
      </c>
      <c r="AO712" s="63">
        <f>VLOOKUP($AC712,pTRAIT!$A:$X,17,FALSE)</f>
        <v>0</v>
      </c>
      <c r="AP712" s="63">
        <f>VLOOKUP($AC712,pTRAIT!$A:$X,18,FALSE)</f>
        <v>0</v>
      </c>
      <c r="AQ712" s="63">
        <f>VLOOKUP($AC712,pTRAIT!$A:$X,19,FALSE)</f>
        <v>0</v>
      </c>
      <c r="AR712" s="63">
        <f>VLOOKUP($AC712,pTRAIT!$A:$X,20,FALSE)</f>
        <v>0</v>
      </c>
      <c r="AS712" s="63">
        <f>VLOOKUP($AC712,pTRAIT!$A:$X,21,FALSE)</f>
        <v>0</v>
      </c>
      <c r="AT712" s="63">
        <f>VLOOKUP($AC712,pTRAIT!$A:$X,22,FALSE)</f>
        <v>0</v>
      </c>
      <c r="AU712" s="63">
        <f>VLOOKUP($AC712,pTRAIT!$A:$X,23,FALSE)</f>
        <v>0</v>
      </c>
      <c r="AV712" s="63">
        <f>VLOOKUP($AC712,pTRAIT!$A:$X,24,FALSE)</f>
        <v>0</v>
      </c>
    </row>
    <row r="713" spans="1:48" ht="12" hidden="1" customHeight="1" x14ac:dyDescent="0.2">
      <c r="A713" s="32">
        <v>1384</v>
      </c>
      <c r="B713" s="33" t="s">
        <v>5</v>
      </c>
      <c r="C713" s="34">
        <v>732</v>
      </c>
      <c r="D713" s="32" t="str">
        <f t="shared" si="11"/>
        <v>1384X732</v>
      </c>
      <c r="E713" s="52" t="s">
        <v>1625</v>
      </c>
      <c r="F713" s="61" t="s">
        <v>2336</v>
      </c>
      <c r="G713" s="41" t="s">
        <v>43</v>
      </c>
      <c r="H713" s="38"/>
      <c r="I713" s="32">
        <v>1384</v>
      </c>
      <c r="J713" s="63">
        <f>VLOOKUP(I713,pTRAIT!A:B,2,FALSE)</f>
        <v>0</v>
      </c>
      <c r="K713" s="63" t="s">
        <v>2725</v>
      </c>
      <c r="L713" s="63"/>
      <c r="M713" s="63" t="s">
        <v>2437</v>
      </c>
      <c r="N713" s="63" t="s">
        <v>2730</v>
      </c>
      <c r="O713" s="63" t="s">
        <v>2431</v>
      </c>
      <c r="P713" s="63" t="s">
        <v>2732</v>
      </c>
      <c r="Q713" s="63" t="s">
        <v>2734</v>
      </c>
      <c r="R713" s="63" t="s">
        <v>2431</v>
      </c>
      <c r="S713" s="63" t="s">
        <v>2431</v>
      </c>
      <c r="T713" s="63" t="s">
        <v>2737</v>
      </c>
      <c r="U713" s="63" t="s">
        <v>2431</v>
      </c>
      <c r="V713" s="63" t="s">
        <v>2431</v>
      </c>
      <c r="W713" s="63" t="s">
        <v>2431</v>
      </c>
      <c r="X713" s="63" t="s">
        <v>2431</v>
      </c>
      <c r="Y713" s="63" t="s">
        <v>2740</v>
      </c>
      <c r="Z713" s="63"/>
      <c r="AA713" s="63"/>
      <c r="AB713" s="63"/>
      <c r="AC713" s="34">
        <v>732</v>
      </c>
      <c r="AD713" s="40" t="str">
        <f>VLOOKUP(AC713,pTRAIT!A:B,2,FALSE)</f>
        <v>EM5UeMi1Cf9Pu;RIN=RS / EM5RTUeCM5Pu;RIN=RF</v>
      </c>
      <c r="AE713" s="63">
        <f>VLOOKUP($AC713,pTRAIT!$A:$X,7,FALSE)</f>
        <v>0</v>
      </c>
      <c r="AF713" s="63">
        <f>VLOOKUP($AC713,pTRAIT!$A:$X,8,FALSE)</f>
        <v>0</v>
      </c>
      <c r="AG713" s="63">
        <f>VLOOKUP($AC713,pTRAIT!$A:$X,9,FALSE)</f>
        <v>0</v>
      </c>
      <c r="AH713" s="63">
        <f>VLOOKUP($AC713,pTRAIT!$A:$X,10,FALSE)</f>
        <v>0</v>
      </c>
      <c r="AI713" s="63">
        <f>VLOOKUP($AC713,pTRAIT!$A:$X,11,FALSE)</f>
        <v>0</v>
      </c>
      <c r="AJ713" s="63">
        <f>VLOOKUP($AC713,pTRAIT!$A:$X,12,FALSE)</f>
        <v>0</v>
      </c>
      <c r="AK713" s="63">
        <f>VLOOKUP($AC713,pTRAIT!$A:$X,13,FALSE)</f>
        <v>0</v>
      </c>
      <c r="AL713" s="63">
        <f>VLOOKUP($AC713,pTRAIT!$A:$X,14,FALSE)</f>
        <v>0</v>
      </c>
      <c r="AM713" s="63">
        <f>VLOOKUP($AC713,pTRAIT!$A:$X,15,FALSE)</f>
        <v>0</v>
      </c>
      <c r="AN713" s="63">
        <f>VLOOKUP($AC713,pTRAIT!$A:$X,16,FALSE)</f>
        <v>0</v>
      </c>
      <c r="AO713" s="63">
        <f>VLOOKUP($AC713,pTRAIT!$A:$X,17,FALSE)</f>
        <v>0</v>
      </c>
      <c r="AP713" s="63">
        <f>VLOOKUP($AC713,pTRAIT!$A:$X,18,FALSE)</f>
        <v>0</v>
      </c>
      <c r="AQ713" s="63">
        <f>VLOOKUP($AC713,pTRAIT!$A:$X,19,FALSE)</f>
        <v>0</v>
      </c>
      <c r="AR713" s="63">
        <f>VLOOKUP($AC713,pTRAIT!$A:$X,20,FALSE)</f>
        <v>0</v>
      </c>
      <c r="AS713" s="63">
        <f>VLOOKUP($AC713,pTRAIT!$A:$X,21,FALSE)</f>
        <v>0</v>
      </c>
      <c r="AT713" s="63">
        <f>VLOOKUP($AC713,pTRAIT!$A:$X,22,FALSE)</f>
        <v>0</v>
      </c>
      <c r="AU713" s="63">
        <f>VLOOKUP($AC713,pTRAIT!$A:$X,23,FALSE)</f>
        <v>0</v>
      </c>
      <c r="AV713" s="63">
        <f>VLOOKUP($AC713,pTRAIT!$A:$X,24,FALSE)</f>
        <v>0</v>
      </c>
    </row>
    <row r="714" spans="1:48" ht="12" hidden="1" customHeight="1" x14ac:dyDescent="0.2">
      <c r="A714" s="32">
        <v>1384</v>
      </c>
      <c r="B714" s="33" t="s">
        <v>5</v>
      </c>
      <c r="C714" s="34">
        <v>767</v>
      </c>
      <c r="D714" s="32" t="str">
        <f t="shared" si="11"/>
        <v>1384X767</v>
      </c>
      <c r="E714" s="52" t="s">
        <v>1625</v>
      </c>
      <c r="F714" s="61" t="s">
        <v>2337</v>
      </c>
      <c r="G714" s="41" t="s">
        <v>43</v>
      </c>
      <c r="H714" s="38"/>
      <c r="I714" s="32">
        <v>1384</v>
      </c>
      <c r="J714" s="63">
        <f>VLOOKUP(I714,pTRAIT!A:B,2,FALSE)</f>
        <v>0</v>
      </c>
      <c r="K714" s="63" t="s">
        <v>2725</v>
      </c>
      <c r="L714" s="63"/>
      <c r="M714" s="63" t="s">
        <v>2437</v>
      </c>
      <c r="N714" s="63" t="s">
        <v>2730</v>
      </c>
      <c r="O714" s="63" t="s">
        <v>2431</v>
      </c>
      <c r="P714" s="63" t="s">
        <v>2732</v>
      </c>
      <c r="Q714" s="63" t="s">
        <v>2734</v>
      </c>
      <c r="R714" s="63" t="s">
        <v>2431</v>
      </c>
      <c r="S714" s="63" t="s">
        <v>2431</v>
      </c>
      <c r="T714" s="63" t="s">
        <v>2737</v>
      </c>
      <c r="U714" s="63" t="s">
        <v>2431</v>
      </c>
      <c r="V714" s="63" t="s">
        <v>2431</v>
      </c>
      <c r="W714" s="63" t="s">
        <v>2431</v>
      </c>
      <c r="X714" s="63" t="s">
        <v>2431</v>
      </c>
      <c r="Y714" s="63" t="s">
        <v>2740</v>
      </c>
      <c r="Z714" s="63"/>
      <c r="AA714" s="63"/>
      <c r="AB714" s="63"/>
      <c r="AC714" s="34">
        <v>767</v>
      </c>
      <c r="AD714" s="40" t="str">
        <f>VLOOKUP(AC714,pTRAIT!A:B,2,FALSE)</f>
        <v>EM5UeMi1(Cf9);RIN=RF / EM5RTUeCM5Pu;RIN=RF</v>
      </c>
      <c r="AE714" s="63">
        <f>VLOOKUP($AC714,pTRAIT!$A:$X,7,FALSE)</f>
        <v>0</v>
      </c>
      <c r="AF714" s="63">
        <f>VLOOKUP($AC714,pTRAIT!$A:$X,8,FALSE)</f>
        <v>0</v>
      </c>
      <c r="AG714" s="63">
        <f>VLOOKUP($AC714,pTRAIT!$A:$X,9,FALSE)</f>
        <v>0</v>
      </c>
      <c r="AH714" s="63">
        <f>VLOOKUP($AC714,pTRAIT!$A:$X,10,FALSE)</f>
        <v>0</v>
      </c>
      <c r="AI714" s="63">
        <f>VLOOKUP($AC714,pTRAIT!$A:$X,11,FALSE)</f>
        <v>0</v>
      </c>
      <c r="AJ714" s="63">
        <f>VLOOKUP($AC714,pTRAIT!$A:$X,12,FALSE)</f>
        <v>0</v>
      </c>
      <c r="AK714" s="63">
        <f>VLOOKUP($AC714,pTRAIT!$A:$X,13,FALSE)</f>
        <v>0</v>
      </c>
      <c r="AL714" s="63">
        <f>VLOOKUP($AC714,pTRAIT!$A:$X,14,FALSE)</f>
        <v>0</v>
      </c>
      <c r="AM714" s="63">
        <f>VLOOKUP($AC714,pTRAIT!$A:$X,15,FALSE)</f>
        <v>0</v>
      </c>
      <c r="AN714" s="63">
        <f>VLOOKUP($AC714,pTRAIT!$A:$X,16,FALSE)</f>
        <v>0</v>
      </c>
      <c r="AO714" s="63">
        <f>VLOOKUP($AC714,pTRAIT!$A:$X,17,FALSE)</f>
        <v>0</v>
      </c>
      <c r="AP714" s="63">
        <f>VLOOKUP($AC714,pTRAIT!$A:$X,18,FALSE)</f>
        <v>0</v>
      </c>
      <c r="AQ714" s="63">
        <f>VLOOKUP($AC714,pTRAIT!$A:$X,19,FALSE)</f>
        <v>0</v>
      </c>
      <c r="AR714" s="63">
        <f>VLOOKUP($AC714,pTRAIT!$A:$X,20,FALSE)</f>
        <v>0</v>
      </c>
      <c r="AS714" s="63">
        <f>VLOOKUP($AC714,pTRAIT!$A:$X,21,FALSE)</f>
        <v>0</v>
      </c>
      <c r="AT714" s="63">
        <f>VLOOKUP($AC714,pTRAIT!$A:$X,22,FALSE)</f>
        <v>0</v>
      </c>
      <c r="AU714" s="63">
        <f>VLOOKUP($AC714,pTRAIT!$A:$X,23,FALSE)</f>
        <v>0</v>
      </c>
      <c r="AV714" s="63">
        <f>VLOOKUP($AC714,pTRAIT!$A:$X,24,FALSE)</f>
        <v>0</v>
      </c>
    </row>
    <row r="715" spans="1:48" ht="12" hidden="1" customHeight="1" x14ac:dyDescent="0.2">
      <c r="A715" s="32">
        <v>1384</v>
      </c>
      <c r="B715" s="33" t="s">
        <v>5</v>
      </c>
      <c r="C715" s="34">
        <v>1466</v>
      </c>
      <c r="D715" s="32" t="str">
        <f t="shared" si="11"/>
        <v>1384X1466</v>
      </c>
      <c r="E715" s="52" t="s">
        <v>1625</v>
      </c>
      <c r="F715" s="61" t="s">
        <v>2338</v>
      </c>
      <c r="G715" s="41" t="s">
        <v>43</v>
      </c>
      <c r="H715" s="45"/>
      <c r="I715" s="32">
        <v>1384</v>
      </c>
      <c r="J715" s="63">
        <f>VLOOKUP(I715,pTRAIT!A:B,2,FALSE)</f>
        <v>0</v>
      </c>
      <c r="K715" s="63" t="s">
        <v>2725</v>
      </c>
      <c r="L715" s="63"/>
      <c r="M715" s="63" t="s">
        <v>2437</v>
      </c>
      <c r="N715" s="63" t="s">
        <v>2730</v>
      </c>
      <c r="O715" s="63" t="s">
        <v>2431</v>
      </c>
      <c r="P715" s="63" t="s">
        <v>2732</v>
      </c>
      <c r="Q715" s="63" t="s">
        <v>2734</v>
      </c>
      <c r="R715" s="63" t="s">
        <v>2431</v>
      </c>
      <c r="S715" s="63" t="s">
        <v>2431</v>
      </c>
      <c r="T715" s="63" t="s">
        <v>2737</v>
      </c>
      <c r="U715" s="63" t="s">
        <v>2431</v>
      </c>
      <c r="V715" s="63" t="s">
        <v>2431</v>
      </c>
      <c r="W715" s="63" t="s">
        <v>2431</v>
      </c>
      <c r="X715" s="63" t="s">
        <v>2431</v>
      </c>
      <c r="Y715" s="63" t="s">
        <v>2740</v>
      </c>
      <c r="Z715" s="63"/>
      <c r="AA715" s="63"/>
      <c r="AB715" s="63"/>
      <c r="AC715" s="34">
        <v>1466</v>
      </c>
      <c r="AD715" s="40" t="str">
        <f>VLOOKUP(AC715,pTRAIT!A:B,2,FALSE)</f>
        <v>EM5RTUeCM5(Pu);RIN=RF / EM5RTUeCM5Pu;RIN=RF</v>
      </c>
      <c r="AE715" s="63">
        <f>VLOOKUP($AC715,pTRAIT!$A:$X,7,FALSE)</f>
        <v>0</v>
      </c>
      <c r="AF715" s="63">
        <f>VLOOKUP($AC715,pTRAIT!$A:$X,8,FALSE)</f>
        <v>0</v>
      </c>
      <c r="AG715" s="63">
        <f>VLOOKUP($AC715,pTRAIT!$A:$X,9,FALSE)</f>
        <v>0</v>
      </c>
      <c r="AH715" s="63">
        <f>VLOOKUP($AC715,pTRAIT!$A:$X,10,FALSE)</f>
        <v>0</v>
      </c>
      <c r="AI715" s="63">
        <f>VLOOKUP($AC715,pTRAIT!$A:$X,11,FALSE)</f>
        <v>0</v>
      </c>
      <c r="AJ715" s="63">
        <f>VLOOKUP($AC715,pTRAIT!$A:$X,12,FALSE)</f>
        <v>0</v>
      </c>
      <c r="AK715" s="63">
        <f>VLOOKUP($AC715,pTRAIT!$A:$X,13,FALSE)</f>
        <v>0</v>
      </c>
      <c r="AL715" s="63">
        <f>VLOOKUP($AC715,pTRAIT!$A:$X,14,FALSE)</f>
        <v>0</v>
      </c>
      <c r="AM715" s="63">
        <f>VLOOKUP($AC715,pTRAIT!$A:$X,15,FALSE)</f>
        <v>0</v>
      </c>
      <c r="AN715" s="63">
        <f>VLOOKUP($AC715,pTRAIT!$A:$X,16,FALSE)</f>
        <v>0</v>
      </c>
      <c r="AO715" s="63">
        <f>VLOOKUP($AC715,pTRAIT!$A:$X,17,FALSE)</f>
        <v>0</v>
      </c>
      <c r="AP715" s="63">
        <f>VLOOKUP($AC715,pTRAIT!$A:$X,18,FALSE)</f>
        <v>0</v>
      </c>
      <c r="AQ715" s="63">
        <f>VLOOKUP($AC715,pTRAIT!$A:$X,19,FALSE)</f>
        <v>0</v>
      </c>
      <c r="AR715" s="63">
        <f>VLOOKUP($AC715,pTRAIT!$A:$X,20,FALSE)</f>
        <v>0</v>
      </c>
      <c r="AS715" s="63">
        <f>VLOOKUP($AC715,pTRAIT!$A:$X,21,FALSE)</f>
        <v>0</v>
      </c>
      <c r="AT715" s="63">
        <f>VLOOKUP($AC715,pTRAIT!$A:$X,22,FALSE)</f>
        <v>0</v>
      </c>
      <c r="AU715" s="63">
        <f>VLOOKUP($AC715,pTRAIT!$A:$X,23,FALSE)</f>
        <v>0</v>
      </c>
      <c r="AV715" s="63">
        <f>VLOOKUP($AC715,pTRAIT!$A:$X,24,FALSE)</f>
        <v>0</v>
      </c>
    </row>
    <row r="716" spans="1:48" ht="12" hidden="1" customHeight="1" x14ac:dyDescent="0.2">
      <c r="A716" s="32">
        <v>1384</v>
      </c>
      <c r="B716" s="33" t="s">
        <v>5</v>
      </c>
      <c r="C716" s="34">
        <v>1499</v>
      </c>
      <c r="D716" s="32" t="str">
        <f t="shared" si="11"/>
        <v>1384X1499</v>
      </c>
      <c r="E716" s="52" t="s">
        <v>1625</v>
      </c>
      <c r="F716" s="61" t="s">
        <v>2339</v>
      </c>
      <c r="G716" s="41" t="s">
        <v>43</v>
      </c>
      <c r="H716" s="45"/>
      <c r="I716" s="32">
        <v>1384</v>
      </c>
      <c r="J716" s="63">
        <f>VLOOKUP(I716,pTRAIT!A:B,2,FALSE)</f>
        <v>0</v>
      </c>
      <c r="K716" s="63" t="s">
        <v>2725</v>
      </c>
      <c r="L716" s="63"/>
      <c r="M716" s="63" t="s">
        <v>2437</v>
      </c>
      <c r="N716" s="63" t="s">
        <v>2730</v>
      </c>
      <c r="O716" s="63" t="s">
        <v>2431</v>
      </c>
      <c r="P716" s="63" t="s">
        <v>2732</v>
      </c>
      <c r="Q716" s="63" t="s">
        <v>2734</v>
      </c>
      <c r="R716" s="63" t="s">
        <v>2431</v>
      </c>
      <c r="S716" s="63" t="s">
        <v>2431</v>
      </c>
      <c r="T716" s="63" t="s">
        <v>2737</v>
      </c>
      <c r="U716" s="63" t="s">
        <v>2431</v>
      </c>
      <c r="V716" s="63" t="s">
        <v>2431</v>
      </c>
      <c r="W716" s="63" t="s">
        <v>2431</v>
      </c>
      <c r="X716" s="63" t="s">
        <v>2431</v>
      </c>
      <c r="Y716" s="63" t="s">
        <v>2740</v>
      </c>
      <c r="Z716" s="63"/>
      <c r="AA716" s="63"/>
      <c r="AB716" s="63"/>
      <c r="AC716" s="34">
        <v>1499</v>
      </c>
      <c r="AD716" s="40" t="str">
        <f>VLOOKUP(AC716,pTRAIT!A:B,2,FALSE)</f>
        <v>EM5RTCM5Pu;RIN=RF / EM5RTUeCM5Pu;RIN=RF</v>
      </c>
      <c r="AE716" s="63">
        <f>VLOOKUP($AC716,pTRAIT!$A:$X,7,FALSE)</f>
        <v>0</v>
      </c>
      <c r="AF716" s="63">
        <f>VLOOKUP($AC716,pTRAIT!$A:$X,8,FALSE)</f>
        <v>0</v>
      </c>
      <c r="AG716" s="63">
        <f>VLOOKUP($AC716,pTRAIT!$A:$X,9,FALSE)</f>
        <v>0</v>
      </c>
      <c r="AH716" s="63">
        <f>VLOOKUP($AC716,pTRAIT!$A:$X,10,FALSE)</f>
        <v>0</v>
      </c>
      <c r="AI716" s="63">
        <f>VLOOKUP($AC716,pTRAIT!$A:$X,11,FALSE)</f>
        <v>0</v>
      </c>
      <c r="AJ716" s="63">
        <f>VLOOKUP($AC716,pTRAIT!$A:$X,12,FALSE)</f>
        <v>0</v>
      </c>
      <c r="AK716" s="63">
        <f>VLOOKUP($AC716,pTRAIT!$A:$X,13,FALSE)</f>
        <v>0</v>
      </c>
      <c r="AL716" s="63">
        <f>VLOOKUP($AC716,pTRAIT!$A:$X,14,FALSE)</f>
        <v>0</v>
      </c>
      <c r="AM716" s="63">
        <f>VLOOKUP($AC716,pTRAIT!$A:$X,15,FALSE)</f>
        <v>0</v>
      </c>
      <c r="AN716" s="63">
        <f>VLOOKUP($AC716,pTRAIT!$A:$X,16,FALSE)</f>
        <v>0</v>
      </c>
      <c r="AO716" s="63">
        <f>VLOOKUP($AC716,pTRAIT!$A:$X,17,FALSE)</f>
        <v>0</v>
      </c>
      <c r="AP716" s="63">
        <f>VLOOKUP($AC716,pTRAIT!$A:$X,18,FALSE)</f>
        <v>0</v>
      </c>
      <c r="AQ716" s="63">
        <f>VLOOKUP($AC716,pTRAIT!$A:$X,19,FALSE)</f>
        <v>0</v>
      </c>
      <c r="AR716" s="63">
        <f>VLOOKUP($AC716,pTRAIT!$A:$X,20,FALSE)</f>
        <v>0</v>
      </c>
      <c r="AS716" s="63">
        <f>VLOOKUP($AC716,pTRAIT!$A:$X,21,FALSE)</f>
        <v>0</v>
      </c>
      <c r="AT716" s="63">
        <f>VLOOKUP($AC716,pTRAIT!$A:$X,22,FALSE)</f>
        <v>0</v>
      </c>
      <c r="AU716" s="63">
        <f>VLOOKUP($AC716,pTRAIT!$A:$X,23,FALSE)</f>
        <v>0</v>
      </c>
      <c r="AV716" s="63">
        <f>VLOOKUP($AC716,pTRAIT!$A:$X,24,FALSE)</f>
        <v>0</v>
      </c>
    </row>
    <row r="717" spans="1:48" ht="12" hidden="1" customHeight="1" x14ac:dyDescent="0.2">
      <c r="A717" s="32">
        <v>1385</v>
      </c>
      <c r="B717" s="33" t="s">
        <v>5</v>
      </c>
      <c r="C717" s="34">
        <v>1432</v>
      </c>
      <c r="D717" s="32" t="str">
        <f t="shared" si="11"/>
        <v>1385X1432</v>
      </c>
      <c r="E717" s="52" t="s">
        <v>1625</v>
      </c>
      <c r="F717" s="61" t="s">
        <v>2340</v>
      </c>
      <c r="G717" s="41" t="s">
        <v>43</v>
      </c>
      <c r="H717" s="38"/>
      <c r="I717" s="32">
        <v>1385</v>
      </c>
      <c r="J717" s="63">
        <f>VLOOKUP(I717,pTRAIT!A:B,2,FALSE)</f>
        <v>0</v>
      </c>
      <c r="K717" s="63" t="s">
        <v>2725</v>
      </c>
      <c r="L717" s="63"/>
      <c r="M717" s="63" t="s">
        <v>2437</v>
      </c>
      <c r="N717" s="63" t="s">
        <v>2730</v>
      </c>
      <c r="O717" s="63" t="s">
        <v>2431</v>
      </c>
      <c r="P717" s="63" t="s">
        <v>2431</v>
      </c>
      <c r="Q717" s="63" t="s">
        <v>2431</v>
      </c>
      <c r="R717" s="63" t="s">
        <v>2431</v>
      </c>
      <c r="S717" s="63" t="s">
        <v>2431</v>
      </c>
      <c r="T717" s="63" t="s">
        <v>2737</v>
      </c>
      <c r="U717" s="63" t="s">
        <v>2431</v>
      </c>
      <c r="V717" s="63" t="s">
        <v>2431</v>
      </c>
      <c r="W717" s="63" t="s">
        <v>2431</v>
      </c>
      <c r="X717" s="63" t="s">
        <v>2431</v>
      </c>
      <c r="Y717" s="63" t="s">
        <v>2740</v>
      </c>
      <c r="Z717" s="63"/>
      <c r="AA717" s="63" t="s">
        <v>2728</v>
      </c>
      <c r="AB717" s="63"/>
      <c r="AC717" s="34">
        <v>1432</v>
      </c>
      <c r="AD717" s="40" t="str">
        <f>VLOOKUP(AC717,pTRAIT!A:B,2,FALSE)</f>
        <v>EM5CM5Pu;RIN=RF / EM5RTRo5So5Cf9Pu;RIN=RF</v>
      </c>
      <c r="AE717" s="63">
        <f>VLOOKUP($AC717,pTRAIT!$A:$X,7,FALSE)</f>
        <v>0</v>
      </c>
      <c r="AF717" s="63">
        <f>VLOOKUP($AC717,pTRAIT!$A:$X,8,FALSE)</f>
        <v>0</v>
      </c>
      <c r="AG717" s="63">
        <f>VLOOKUP($AC717,pTRAIT!$A:$X,9,FALSE)</f>
        <v>0</v>
      </c>
      <c r="AH717" s="63">
        <f>VLOOKUP($AC717,pTRAIT!$A:$X,10,FALSE)</f>
        <v>0</v>
      </c>
      <c r="AI717" s="63">
        <f>VLOOKUP($AC717,pTRAIT!$A:$X,11,FALSE)</f>
        <v>0</v>
      </c>
      <c r="AJ717" s="63">
        <f>VLOOKUP($AC717,pTRAIT!$A:$X,12,FALSE)</f>
        <v>0</v>
      </c>
      <c r="AK717" s="63">
        <f>VLOOKUP($AC717,pTRAIT!$A:$X,13,FALSE)</f>
        <v>0</v>
      </c>
      <c r="AL717" s="63">
        <f>VLOOKUP($AC717,pTRAIT!$A:$X,14,FALSE)</f>
        <v>0</v>
      </c>
      <c r="AM717" s="63">
        <f>VLOOKUP($AC717,pTRAIT!$A:$X,15,FALSE)</f>
        <v>0</v>
      </c>
      <c r="AN717" s="63">
        <f>VLOOKUP($AC717,pTRAIT!$A:$X,16,FALSE)</f>
        <v>0</v>
      </c>
      <c r="AO717" s="63">
        <f>VLOOKUP($AC717,pTRAIT!$A:$X,17,FALSE)</f>
        <v>0</v>
      </c>
      <c r="AP717" s="63">
        <f>VLOOKUP($AC717,pTRAIT!$A:$X,18,FALSE)</f>
        <v>0</v>
      </c>
      <c r="AQ717" s="63">
        <f>VLOOKUP($AC717,pTRAIT!$A:$X,19,FALSE)</f>
        <v>0</v>
      </c>
      <c r="AR717" s="63">
        <f>VLOOKUP($AC717,pTRAIT!$A:$X,20,FALSE)</f>
        <v>0</v>
      </c>
      <c r="AS717" s="63">
        <f>VLOOKUP($AC717,pTRAIT!$A:$X,21,FALSE)</f>
        <v>0</v>
      </c>
      <c r="AT717" s="63">
        <f>VLOOKUP($AC717,pTRAIT!$A:$X,22,FALSE)</f>
        <v>0</v>
      </c>
      <c r="AU717" s="63">
        <f>VLOOKUP($AC717,pTRAIT!$A:$X,23,FALSE)</f>
        <v>0</v>
      </c>
      <c r="AV717" s="63">
        <f>VLOOKUP($AC717,pTRAIT!$A:$X,24,FALSE)</f>
        <v>0</v>
      </c>
    </row>
    <row r="718" spans="1:48" ht="12" hidden="1" customHeight="1" x14ac:dyDescent="0.2">
      <c r="A718" s="32">
        <v>1385</v>
      </c>
      <c r="B718" s="33" t="s">
        <v>5</v>
      </c>
      <c r="C718" s="34">
        <v>1433</v>
      </c>
      <c r="D718" s="32" t="str">
        <f t="shared" si="11"/>
        <v>1385X1433</v>
      </c>
      <c r="E718" s="52" t="s">
        <v>1625</v>
      </c>
      <c r="F718" s="61" t="s">
        <v>2341</v>
      </c>
      <c r="G718" s="41" t="s">
        <v>43</v>
      </c>
      <c r="H718" s="38"/>
      <c r="I718" s="32">
        <v>1385</v>
      </c>
      <c r="J718" s="63">
        <f>VLOOKUP(I718,pTRAIT!A:B,2,FALSE)</f>
        <v>0</v>
      </c>
      <c r="K718" s="63" t="s">
        <v>2725</v>
      </c>
      <c r="L718" s="63"/>
      <c r="M718" s="63" t="s">
        <v>2437</v>
      </c>
      <c r="N718" s="63" t="s">
        <v>2730</v>
      </c>
      <c r="O718" s="63" t="s">
        <v>2431</v>
      </c>
      <c r="P718" s="63" t="s">
        <v>2431</v>
      </c>
      <c r="Q718" s="63" t="s">
        <v>2431</v>
      </c>
      <c r="R718" s="63" t="s">
        <v>2431</v>
      </c>
      <c r="S718" s="63" t="s">
        <v>2431</v>
      </c>
      <c r="T718" s="63" t="s">
        <v>2737</v>
      </c>
      <c r="U718" s="63" t="s">
        <v>2431</v>
      </c>
      <c r="V718" s="63" t="s">
        <v>2431</v>
      </c>
      <c r="W718" s="63" t="s">
        <v>2431</v>
      </c>
      <c r="X718" s="63" t="s">
        <v>2431</v>
      </c>
      <c r="Y718" s="63" t="s">
        <v>2740</v>
      </c>
      <c r="Z718" s="63"/>
      <c r="AA718" s="63" t="s">
        <v>2728</v>
      </c>
      <c r="AB718" s="63"/>
      <c r="AC718" s="34">
        <v>1433</v>
      </c>
      <c r="AD718" s="40" t="str">
        <f>VLOOKUP(AC718,pTRAIT!A:B,2,FALSE)</f>
        <v>EM5CM5Pu;RIN=RF / EM5RTUeCM5Pu(ogc);RIN=RF</v>
      </c>
      <c r="AE718" s="63">
        <f>VLOOKUP($AC718,pTRAIT!$A:$X,7,FALSE)</f>
        <v>0</v>
      </c>
      <c r="AF718" s="63">
        <f>VLOOKUP($AC718,pTRAIT!$A:$X,8,FALSE)</f>
        <v>0</v>
      </c>
      <c r="AG718" s="63">
        <f>VLOOKUP($AC718,pTRAIT!$A:$X,9,FALSE)</f>
        <v>0</v>
      </c>
      <c r="AH718" s="63">
        <f>VLOOKUP($AC718,pTRAIT!$A:$X,10,FALSE)</f>
        <v>0</v>
      </c>
      <c r="AI718" s="63">
        <f>VLOOKUP($AC718,pTRAIT!$A:$X,11,FALSE)</f>
        <v>0</v>
      </c>
      <c r="AJ718" s="63">
        <f>VLOOKUP($AC718,pTRAIT!$A:$X,12,FALSE)</f>
        <v>0</v>
      </c>
      <c r="AK718" s="63">
        <f>VLOOKUP($AC718,pTRAIT!$A:$X,13,FALSE)</f>
        <v>0</v>
      </c>
      <c r="AL718" s="63">
        <f>VLOOKUP($AC718,pTRAIT!$A:$X,14,FALSE)</f>
        <v>0</v>
      </c>
      <c r="AM718" s="63">
        <f>VLOOKUP($AC718,pTRAIT!$A:$X,15,FALSE)</f>
        <v>0</v>
      </c>
      <c r="AN718" s="63">
        <f>VLOOKUP($AC718,pTRAIT!$A:$X,16,FALSE)</f>
        <v>0</v>
      </c>
      <c r="AO718" s="63">
        <f>VLOOKUP($AC718,pTRAIT!$A:$X,17,FALSE)</f>
        <v>0</v>
      </c>
      <c r="AP718" s="63">
        <f>VLOOKUP($AC718,pTRAIT!$A:$X,18,FALSE)</f>
        <v>0</v>
      </c>
      <c r="AQ718" s="63">
        <f>VLOOKUP($AC718,pTRAIT!$A:$X,19,FALSE)</f>
        <v>0</v>
      </c>
      <c r="AR718" s="63">
        <f>VLOOKUP($AC718,pTRAIT!$A:$X,20,FALSE)</f>
        <v>0</v>
      </c>
      <c r="AS718" s="63">
        <f>VLOOKUP($AC718,pTRAIT!$A:$X,21,FALSE)</f>
        <v>0</v>
      </c>
      <c r="AT718" s="63">
        <f>VLOOKUP($AC718,pTRAIT!$A:$X,22,FALSE)</f>
        <v>0</v>
      </c>
      <c r="AU718" s="63">
        <f>VLOOKUP($AC718,pTRAIT!$A:$X,23,FALSE)</f>
        <v>0</v>
      </c>
      <c r="AV718" s="63">
        <f>VLOOKUP($AC718,pTRAIT!$A:$X,24,FALSE)</f>
        <v>0</v>
      </c>
    </row>
    <row r="719" spans="1:48" ht="12" hidden="1" customHeight="1" x14ac:dyDescent="0.2">
      <c r="A719" s="32">
        <v>1385</v>
      </c>
      <c r="B719" s="33" t="s">
        <v>5</v>
      </c>
      <c r="C719" s="34">
        <v>1434</v>
      </c>
      <c r="D719" s="32" t="str">
        <f t="shared" si="11"/>
        <v>1385X1434</v>
      </c>
      <c r="E719" s="52" t="s">
        <v>1625</v>
      </c>
      <c r="F719" s="61" t="s">
        <v>2342</v>
      </c>
      <c r="G719" s="41" t="s">
        <v>43</v>
      </c>
      <c r="H719" s="38"/>
      <c r="I719" s="32">
        <v>1385</v>
      </c>
      <c r="J719" s="63">
        <f>VLOOKUP(I719,pTRAIT!A:B,2,FALSE)</f>
        <v>0</v>
      </c>
      <c r="K719" s="63" t="s">
        <v>2725</v>
      </c>
      <c r="L719" s="63"/>
      <c r="M719" s="63" t="s">
        <v>2437</v>
      </c>
      <c r="N719" s="63" t="s">
        <v>2730</v>
      </c>
      <c r="O719" s="63" t="s">
        <v>2431</v>
      </c>
      <c r="P719" s="63" t="s">
        <v>2431</v>
      </c>
      <c r="Q719" s="63" t="s">
        <v>2431</v>
      </c>
      <c r="R719" s="63" t="s">
        <v>2431</v>
      </c>
      <c r="S719" s="63" t="s">
        <v>2431</v>
      </c>
      <c r="T719" s="63" t="s">
        <v>2737</v>
      </c>
      <c r="U719" s="63" t="s">
        <v>2431</v>
      </c>
      <c r="V719" s="63" t="s">
        <v>2431</v>
      </c>
      <c r="W719" s="63" t="s">
        <v>2431</v>
      </c>
      <c r="X719" s="63" t="s">
        <v>2431</v>
      </c>
      <c r="Y719" s="63" t="s">
        <v>2740</v>
      </c>
      <c r="Z719" s="63"/>
      <c r="AA719" s="63" t="s">
        <v>2728</v>
      </c>
      <c r="AB719" s="63"/>
      <c r="AC719" s="34">
        <v>1434</v>
      </c>
      <c r="AD719" s="40" t="str">
        <f>VLOOKUP(AC719,pTRAIT!A:B,2,FALSE)</f>
        <v>EM5CM5Pu;RIN=RF / EM5UePu;RIN=RF</v>
      </c>
      <c r="AE719" s="63">
        <f>VLOOKUP($AC719,pTRAIT!$A:$X,7,FALSE)</f>
        <v>0</v>
      </c>
      <c r="AF719" s="63">
        <f>VLOOKUP($AC719,pTRAIT!$A:$X,8,FALSE)</f>
        <v>0</v>
      </c>
      <c r="AG719" s="63">
        <f>VLOOKUP($AC719,pTRAIT!$A:$X,9,FALSE)</f>
        <v>0</v>
      </c>
      <c r="AH719" s="63">
        <f>VLOOKUP($AC719,pTRAIT!$A:$X,10,FALSE)</f>
        <v>0</v>
      </c>
      <c r="AI719" s="63">
        <f>VLOOKUP($AC719,pTRAIT!$A:$X,11,FALSE)</f>
        <v>0</v>
      </c>
      <c r="AJ719" s="63">
        <f>VLOOKUP($AC719,pTRAIT!$A:$X,12,FALSE)</f>
        <v>0</v>
      </c>
      <c r="AK719" s="63">
        <f>VLOOKUP($AC719,pTRAIT!$A:$X,13,FALSE)</f>
        <v>0</v>
      </c>
      <c r="AL719" s="63">
        <f>VLOOKUP($AC719,pTRAIT!$A:$X,14,FALSE)</f>
        <v>0</v>
      </c>
      <c r="AM719" s="63">
        <f>VLOOKUP($AC719,pTRAIT!$A:$X,15,FALSE)</f>
        <v>0</v>
      </c>
      <c r="AN719" s="63">
        <f>VLOOKUP($AC719,pTRAIT!$A:$X,16,FALSE)</f>
        <v>0</v>
      </c>
      <c r="AO719" s="63">
        <f>VLOOKUP($AC719,pTRAIT!$A:$X,17,FALSE)</f>
        <v>0</v>
      </c>
      <c r="AP719" s="63">
        <f>VLOOKUP($AC719,pTRAIT!$A:$X,18,FALSE)</f>
        <v>0</v>
      </c>
      <c r="AQ719" s="63">
        <f>VLOOKUP($AC719,pTRAIT!$A:$X,19,FALSE)</f>
        <v>0</v>
      </c>
      <c r="AR719" s="63">
        <f>VLOOKUP($AC719,pTRAIT!$A:$X,20,FALSE)</f>
        <v>0</v>
      </c>
      <c r="AS719" s="63">
        <f>VLOOKUP($AC719,pTRAIT!$A:$X,21,FALSE)</f>
        <v>0</v>
      </c>
      <c r="AT719" s="63">
        <f>VLOOKUP($AC719,pTRAIT!$A:$X,22,FALSE)</f>
        <v>0</v>
      </c>
      <c r="AU719" s="63">
        <f>VLOOKUP($AC719,pTRAIT!$A:$X,23,FALSE)</f>
        <v>0</v>
      </c>
      <c r="AV719" s="63">
        <f>VLOOKUP($AC719,pTRAIT!$A:$X,24,FALSE)</f>
        <v>0</v>
      </c>
    </row>
    <row r="720" spans="1:48" ht="12" hidden="1" customHeight="1" x14ac:dyDescent="0.2">
      <c r="A720" s="32">
        <v>1385</v>
      </c>
      <c r="B720" s="33" t="s">
        <v>5</v>
      </c>
      <c r="C720" s="34">
        <v>1435</v>
      </c>
      <c r="D720" s="32" t="str">
        <f t="shared" si="11"/>
        <v>1385X1435</v>
      </c>
      <c r="E720" s="52" t="s">
        <v>1625</v>
      </c>
      <c r="F720" s="61" t="s">
        <v>2343</v>
      </c>
      <c r="G720" s="41" t="s">
        <v>43</v>
      </c>
      <c r="H720" s="38"/>
      <c r="I720" s="32">
        <v>1385</v>
      </c>
      <c r="J720" s="63">
        <f>VLOOKUP(I720,pTRAIT!A:B,2,FALSE)</f>
        <v>0</v>
      </c>
      <c r="K720" s="63" t="s">
        <v>2725</v>
      </c>
      <c r="L720" s="63"/>
      <c r="M720" s="63" t="s">
        <v>2437</v>
      </c>
      <c r="N720" s="63" t="s">
        <v>2730</v>
      </c>
      <c r="O720" s="63" t="s">
        <v>2431</v>
      </c>
      <c r="P720" s="63" t="s">
        <v>2431</v>
      </c>
      <c r="Q720" s="63" t="s">
        <v>2431</v>
      </c>
      <c r="R720" s="63" t="s">
        <v>2431</v>
      </c>
      <c r="S720" s="63" t="s">
        <v>2431</v>
      </c>
      <c r="T720" s="63" t="s">
        <v>2737</v>
      </c>
      <c r="U720" s="63" t="s">
        <v>2431</v>
      </c>
      <c r="V720" s="63" t="s">
        <v>2431</v>
      </c>
      <c r="W720" s="63" t="s">
        <v>2431</v>
      </c>
      <c r="X720" s="63" t="s">
        <v>2431</v>
      </c>
      <c r="Y720" s="63" t="s">
        <v>2740</v>
      </c>
      <c r="Z720" s="63"/>
      <c r="AA720" s="63" t="s">
        <v>2728</v>
      </c>
      <c r="AB720" s="63"/>
      <c r="AC720" s="34">
        <v>1435</v>
      </c>
      <c r="AD720" s="40" t="str">
        <f>VLOOKUP(AC720,pTRAIT!A:B,2,FALSE)</f>
        <v>EM5CM5Pu;RIN=RF / EM5RTUeCM5(Pu);RIN=RF</v>
      </c>
      <c r="AE720" s="63">
        <f>VLOOKUP($AC720,pTRAIT!$A:$X,7,FALSE)</f>
        <v>0</v>
      </c>
      <c r="AF720" s="63">
        <f>VLOOKUP($AC720,pTRAIT!$A:$X,8,FALSE)</f>
        <v>0</v>
      </c>
      <c r="AG720" s="63">
        <f>VLOOKUP($AC720,pTRAIT!$A:$X,9,FALSE)</f>
        <v>0</v>
      </c>
      <c r="AH720" s="63">
        <f>VLOOKUP($AC720,pTRAIT!$A:$X,10,FALSE)</f>
        <v>0</v>
      </c>
      <c r="AI720" s="63">
        <f>VLOOKUP($AC720,pTRAIT!$A:$X,11,FALSE)</f>
        <v>0</v>
      </c>
      <c r="AJ720" s="63">
        <f>VLOOKUP($AC720,pTRAIT!$A:$X,12,FALSE)</f>
        <v>0</v>
      </c>
      <c r="AK720" s="63">
        <f>VLOOKUP($AC720,pTRAIT!$A:$X,13,FALSE)</f>
        <v>0</v>
      </c>
      <c r="AL720" s="63">
        <f>VLOOKUP($AC720,pTRAIT!$A:$X,14,FALSE)</f>
        <v>0</v>
      </c>
      <c r="AM720" s="63">
        <f>VLOOKUP($AC720,pTRAIT!$A:$X,15,FALSE)</f>
        <v>0</v>
      </c>
      <c r="AN720" s="63">
        <f>VLOOKUP($AC720,pTRAIT!$A:$X,16,FALSE)</f>
        <v>0</v>
      </c>
      <c r="AO720" s="63">
        <f>VLOOKUP($AC720,pTRAIT!$A:$X,17,FALSE)</f>
        <v>0</v>
      </c>
      <c r="AP720" s="63">
        <f>VLOOKUP($AC720,pTRAIT!$A:$X,18,FALSE)</f>
        <v>0</v>
      </c>
      <c r="AQ720" s="63">
        <f>VLOOKUP($AC720,pTRAIT!$A:$X,19,FALSE)</f>
        <v>0</v>
      </c>
      <c r="AR720" s="63">
        <f>VLOOKUP($AC720,pTRAIT!$A:$X,20,FALSE)</f>
        <v>0</v>
      </c>
      <c r="AS720" s="63">
        <f>VLOOKUP($AC720,pTRAIT!$A:$X,21,FALSE)</f>
        <v>0</v>
      </c>
      <c r="AT720" s="63">
        <f>VLOOKUP($AC720,pTRAIT!$A:$X,22,FALSE)</f>
        <v>0</v>
      </c>
      <c r="AU720" s="63">
        <f>VLOOKUP($AC720,pTRAIT!$A:$X,23,FALSE)</f>
        <v>0</v>
      </c>
      <c r="AV720" s="63">
        <f>VLOOKUP($AC720,pTRAIT!$A:$X,24,FALSE)</f>
        <v>0</v>
      </c>
    </row>
    <row r="721" spans="1:48" ht="12" hidden="1" customHeight="1" x14ac:dyDescent="0.2">
      <c r="A721" s="32">
        <v>1385</v>
      </c>
      <c r="B721" s="33" t="s">
        <v>5</v>
      </c>
      <c r="C721" s="34">
        <v>1436</v>
      </c>
      <c r="D721" s="32" t="str">
        <f t="shared" si="11"/>
        <v>1385X1436</v>
      </c>
      <c r="E721" s="52" t="s">
        <v>1625</v>
      </c>
      <c r="F721" s="61" t="s">
        <v>2344</v>
      </c>
      <c r="G721" s="41" t="s">
        <v>43</v>
      </c>
      <c r="H721" s="38"/>
      <c r="I721" s="32">
        <v>1385</v>
      </c>
      <c r="J721" s="63">
        <f>VLOOKUP(I721,pTRAIT!A:B,2,FALSE)</f>
        <v>0</v>
      </c>
      <c r="K721" s="63" t="s">
        <v>2725</v>
      </c>
      <c r="L721" s="63"/>
      <c r="M721" s="63" t="s">
        <v>2437</v>
      </c>
      <c r="N721" s="63" t="s">
        <v>2730</v>
      </c>
      <c r="O721" s="63" t="s">
        <v>2431</v>
      </c>
      <c r="P721" s="63" t="s">
        <v>2431</v>
      </c>
      <c r="Q721" s="63" t="s">
        <v>2431</v>
      </c>
      <c r="R721" s="63" t="s">
        <v>2431</v>
      </c>
      <c r="S721" s="63" t="s">
        <v>2431</v>
      </c>
      <c r="T721" s="63" t="s">
        <v>2737</v>
      </c>
      <c r="U721" s="63" t="s">
        <v>2431</v>
      </c>
      <c r="V721" s="63" t="s">
        <v>2431</v>
      </c>
      <c r="W721" s="63" t="s">
        <v>2431</v>
      </c>
      <c r="X721" s="63" t="s">
        <v>2431</v>
      </c>
      <c r="Y721" s="63" t="s">
        <v>2740</v>
      </c>
      <c r="Z721" s="63"/>
      <c r="AA721" s="63" t="s">
        <v>2728</v>
      </c>
      <c r="AB721" s="63"/>
      <c r="AC721" s="34">
        <v>1436</v>
      </c>
      <c r="AD721" s="40" t="str">
        <f>VLOOKUP(AC721,pTRAIT!A:B,2,FALSE)</f>
        <v>EM5CM5Pu;RIN=RF / EM5RTCM5Pu;RIN=RF</v>
      </c>
      <c r="AE721" s="63">
        <f>VLOOKUP($AC721,pTRAIT!$A:$X,7,FALSE)</f>
        <v>0</v>
      </c>
      <c r="AF721" s="63">
        <f>VLOOKUP($AC721,pTRAIT!$A:$X,8,FALSE)</f>
        <v>0</v>
      </c>
      <c r="AG721" s="63">
        <f>VLOOKUP($AC721,pTRAIT!$A:$X,9,FALSE)</f>
        <v>0</v>
      </c>
      <c r="AH721" s="63">
        <f>VLOOKUP($AC721,pTRAIT!$A:$X,10,FALSE)</f>
        <v>0</v>
      </c>
      <c r="AI721" s="63">
        <f>VLOOKUP($AC721,pTRAIT!$A:$X,11,FALSE)</f>
        <v>0</v>
      </c>
      <c r="AJ721" s="63">
        <f>VLOOKUP($AC721,pTRAIT!$A:$X,12,FALSE)</f>
        <v>0</v>
      </c>
      <c r="AK721" s="63">
        <f>VLOOKUP($AC721,pTRAIT!$A:$X,13,FALSE)</f>
        <v>0</v>
      </c>
      <c r="AL721" s="63">
        <f>VLOOKUP($AC721,pTRAIT!$A:$X,14,FALSE)</f>
        <v>0</v>
      </c>
      <c r="AM721" s="63">
        <f>VLOOKUP($AC721,pTRAIT!$A:$X,15,FALSE)</f>
        <v>0</v>
      </c>
      <c r="AN721" s="63">
        <f>VLOOKUP($AC721,pTRAIT!$A:$X,16,FALSE)</f>
        <v>0</v>
      </c>
      <c r="AO721" s="63">
        <f>VLOOKUP($AC721,pTRAIT!$A:$X,17,FALSE)</f>
        <v>0</v>
      </c>
      <c r="AP721" s="63">
        <f>VLOOKUP($AC721,pTRAIT!$A:$X,18,FALSE)</f>
        <v>0</v>
      </c>
      <c r="AQ721" s="63">
        <f>VLOOKUP($AC721,pTRAIT!$A:$X,19,FALSE)</f>
        <v>0</v>
      </c>
      <c r="AR721" s="63">
        <f>VLOOKUP($AC721,pTRAIT!$A:$X,20,FALSE)</f>
        <v>0</v>
      </c>
      <c r="AS721" s="63">
        <f>VLOOKUP($AC721,pTRAIT!$A:$X,21,FALSE)</f>
        <v>0</v>
      </c>
      <c r="AT721" s="63">
        <f>VLOOKUP($AC721,pTRAIT!$A:$X,22,FALSE)</f>
        <v>0</v>
      </c>
      <c r="AU721" s="63">
        <f>VLOOKUP($AC721,pTRAIT!$A:$X,23,FALSE)</f>
        <v>0</v>
      </c>
      <c r="AV721" s="63">
        <f>VLOOKUP($AC721,pTRAIT!$A:$X,24,FALSE)</f>
        <v>0</v>
      </c>
    </row>
    <row r="722" spans="1:48" ht="12" hidden="1" customHeight="1" x14ac:dyDescent="0.2">
      <c r="A722" s="32">
        <v>1385</v>
      </c>
      <c r="B722" s="33" t="s">
        <v>5</v>
      </c>
      <c r="C722" s="34">
        <v>1438</v>
      </c>
      <c r="D722" s="32" t="str">
        <f t="shared" si="11"/>
        <v>1385X1438</v>
      </c>
      <c r="E722" s="52" t="s">
        <v>1625</v>
      </c>
      <c r="F722" s="61" t="s">
        <v>2345</v>
      </c>
      <c r="G722" s="41" t="s">
        <v>43</v>
      </c>
      <c r="H722" s="45"/>
      <c r="I722" s="32">
        <v>1385</v>
      </c>
      <c r="J722" s="63">
        <f>VLOOKUP(I722,pTRAIT!A:B,2,FALSE)</f>
        <v>0</v>
      </c>
      <c r="K722" s="63" t="s">
        <v>2725</v>
      </c>
      <c r="L722" s="63"/>
      <c r="M722" s="63" t="s">
        <v>2437</v>
      </c>
      <c r="N722" s="63" t="s">
        <v>2730</v>
      </c>
      <c r="O722" s="63" t="s">
        <v>2431</v>
      </c>
      <c r="P722" s="63" t="s">
        <v>2431</v>
      </c>
      <c r="Q722" s="63" t="s">
        <v>2431</v>
      </c>
      <c r="R722" s="63" t="s">
        <v>2431</v>
      </c>
      <c r="S722" s="63" t="s">
        <v>2431</v>
      </c>
      <c r="T722" s="63" t="s">
        <v>2737</v>
      </c>
      <c r="U722" s="63" t="s">
        <v>2431</v>
      </c>
      <c r="V722" s="63" t="s">
        <v>2431</v>
      </c>
      <c r="W722" s="63" t="s">
        <v>2431</v>
      </c>
      <c r="X722" s="63" t="s">
        <v>2431</v>
      </c>
      <c r="Y722" s="63" t="s">
        <v>2740</v>
      </c>
      <c r="Z722" s="63"/>
      <c r="AA722" s="63" t="s">
        <v>2728</v>
      </c>
      <c r="AB722" s="63"/>
      <c r="AC722" s="34">
        <v>1438</v>
      </c>
      <c r="AD722" s="40" t="str">
        <f>VLOOKUP(AC722,pTRAIT!A:B,2,FALSE)</f>
        <v>EM5CM5Pu;RIN=RF / EM5UeMi1Pu;RIN=RF</v>
      </c>
      <c r="AE722" s="63">
        <f>VLOOKUP($AC722,pTRAIT!$A:$X,7,FALSE)</f>
        <v>0</v>
      </c>
      <c r="AF722" s="63">
        <f>VLOOKUP($AC722,pTRAIT!$A:$X,8,FALSE)</f>
        <v>0</v>
      </c>
      <c r="AG722" s="63">
        <f>VLOOKUP($AC722,pTRAIT!$A:$X,9,FALSE)</f>
        <v>0</v>
      </c>
      <c r="AH722" s="63">
        <f>VLOOKUP($AC722,pTRAIT!$A:$X,10,FALSE)</f>
        <v>0</v>
      </c>
      <c r="AI722" s="63">
        <f>VLOOKUP($AC722,pTRAIT!$A:$X,11,FALSE)</f>
        <v>0</v>
      </c>
      <c r="AJ722" s="63">
        <f>VLOOKUP($AC722,pTRAIT!$A:$X,12,FALSE)</f>
        <v>0</v>
      </c>
      <c r="AK722" s="63">
        <f>VLOOKUP($AC722,pTRAIT!$A:$X,13,FALSE)</f>
        <v>0</v>
      </c>
      <c r="AL722" s="63">
        <f>VLOOKUP($AC722,pTRAIT!$A:$X,14,FALSE)</f>
        <v>0</v>
      </c>
      <c r="AM722" s="63">
        <f>VLOOKUP($AC722,pTRAIT!$A:$X,15,FALSE)</f>
        <v>0</v>
      </c>
      <c r="AN722" s="63">
        <f>VLOOKUP($AC722,pTRAIT!$A:$X,16,FALSE)</f>
        <v>0</v>
      </c>
      <c r="AO722" s="63">
        <f>VLOOKUP($AC722,pTRAIT!$A:$X,17,FALSE)</f>
        <v>0</v>
      </c>
      <c r="AP722" s="63">
        <f>VLOOKUP($AC722,pTRAIT!$A:$X,18,FALSE)</f>
        <v>0</v>
      </c>
      <c r="AQ722" s="63">
        <f>VLOOKUP($AC722,pTRAIT!$A:$X,19,FALSE)</f>
        <v>0</v>
      </c>
      <c r="AR722" s="63">
        <f>VLOOKUP($AC722,pTRAIT!$A:$X,20,FALSE)</f>
        <v>0</v>
      </c>
      <c r="AS722" s="63">
        <f>VLOOKUP($AC722,pTRAIT!$A:$X,21,FALSE)</f>
        <v>0</v>
      </c>
      <c r="AT722" s="63">
        <f>VLOOKUP($AC722,pTRAIT!$A:$X,22,FALSE)</f>
        <v>0</v>
      </c>
      <c r="AU722" s="63">
        <f>VLOOKUP($AC722,pTRAIT!$A:$X,23,FALSE)</f>
        <v>0</v>
      </c>
      <c r="AV722" s="63">
        <f>VLOOKUP($AC722,pTRAIT!$A:$X,24,FALSE)</f>
        <v>0</v>
      </c>
    </row>
    <row r="723" spans="1:48" ht="12" hidden="1" customHeight="1" x14ac:dyDescent="0.2">
      <c r="A723" s="32">
        <v>1385</v>
      </c>
      <c r="B723" s="33" t="s">
        <v>5</v>
      </c>
      <c r="C723" s="34">
        <v>1439</v>
      </c>
      <c r="D723" s="32" t="str">
        <f t="shared" si="11"/>
        <v>1385X1439</v>
      </c>
      <c r="E723" s="52" t="s">
        <v>1625</v>
      </c>
      <c r="F723" s="61" t="s">
        <v>2346</v>
      </c>
      <c r="G723" s="41" t="s">
        <v>43</v>
      </c>
      <c r="H723" s="45"/>
      <c r="I723" s="32">
        <v>1385</v>
      </c>
      <c r="J723" s="63">
        <f>VLOOKUP(I723,pTRAIT!A:B,2,FALSE)</f>
        <v>0</v>
      </c>
      <c r="K723" s="63" t="s">
        <v>2725</v>
      </c>
      <c r="L723" s="63"/>
      <c r="M723" s="63" t="s">
        <v>2437</v>
      </c>
      <c r="N723" s="63" t="s">
        <v>2730</v>
      </c>
      <c r="O723" s="63" t="s">
        <v>2431</v>
      </c>
      <c r="P723" s="63" t="s">
        <v>2431</v>
      </c>
      <c r="Q723" s="63" t="s">
        <v>2431</v>
      </c>
      <c r="R723" s="63" t="s">
        <v>2431</v>
      </c>
      <c r="S723" s="63" t="s">
        <v>2431</v>
      </c>
      <c r="T723" s="63" t="s">
        <v>2737</v>
      </c>
      <c r="U723" s="63" t="s">
        <v>2431</v>
      </c>
      <c r="V723" s="63" t="s">
        <v>2431</v>
      </c>
      <c r="W723" s="63" t="s">
        <v>2431</v>
      </c>
      <c r="X723" s="63" t="s">
        <v>2431</v>
      </c>
      <c r="Y723" s="63" t="s">
        <v>2740</v>
      </c>
      <c r="Z723" s="63"/>
      <c r="AA723" s="63" t="s">
        <v>2728</v>
      </c>
      <c r="AB723" s="63"/>
      <c r="AC723" s="34">
        <v>1439</v>
      </c>
      <c r="AD723" s="40" t="str">
        <f>VLOOKUP(AC723,pTRAIT!A:B,2,FALSE)</f>
        <v>EM5CM5Pu;RIN=RF / EM5UeMi1Pu;RIN=RF</v>
      </c>
      <c r="AE723" s="63">
        <f>VLOOKUP($AC723,pTRAIT!$A:$X,7,FALSE)</f>
        <v>0</v>
      </c>
      <c r="AF723" s="63">
        <f>VLOOKUP($AC723,pTRAIT!$A:$X,8,FALSE)</f>
        <v>0</v>
      </c>
      <c r="AG723" s="63">
        <f>VLOOKUP($AC723,pTRAIT!$A:$X,9,FALSE)</f>
        <v>0</v>
      </c>
      <c r="AH723" s="63">
        <f>VLOOKUP($AC723,pTRAIT!$A:$X,10,FALSE)</f>
        <v>0</v>
      </c>
      <c r="AI723" s="63">
        <f>VLOOKUP($AC723,pTRAIT!$A:$X,11,FALSE)</f>
        <v>0</v>
      </c>
      <c r="AJ723" s="63">
        <f>VLOOKUP($AC723,pTRAIT!$A:$X,12,FALSE)</f>
        <v>0</v>
      </c>
      <c r="AK723" s="63">
        <f>VLOOKUP($AC723,pTRAIT!$A:$X,13,FALSE)</f>
        <v>0</v>
      </c>
      <c r="AL723" s="63">
        <f>VLOOKUP($AC723,pTRAIT!$A:$X,14,FALSE)</f>
        <v>0</v>
      </c>
      <c r="AM723" s="63">
        <f>VLOOKUP($AC723,pTRAIT!$A:$X,15,FALSE)</f>
        <v>0</v>
      </c>
      <c r="AN723" s="63">
        <f>VLOOKUP($AC723,pTRAIT!$A:$X,16,FALSE)</f>
        <v>0</v>
      </c>
      <c r="AO723" s="63">
        <f>VLOOKUP($AC723,pTRAIT!$A:$X,17,FALSE)</f>
        <v>0</v>
      </c>
      <c r="AP723" s="63">
        <f>VLOOKUP($AC723,pTRAIT!$A:$X,18,FALSE)</f>
        <v>0</v>
      </c>
      <c r="AQ723" s="63">
        <f>VLOOKUP($AC723,pTRAIT!$A:$X,19,FALSE)</f>
        <v>0</v>
      </c>
      <c r="AR723" s="63">
        <f>VLOOKUP($AC723,pTRAIT!$A:$X,20,FALSE)</f>
        <v>0</v>
      </c>
      <c r="AS723" s="63">
        <f>VLOOKUP($AC723,pTRAIT!$A:$X,21,FALSE)</f>
        <v>0</v>
      </c>
      <c r="AT723" s="63">
        <f>VLOOKUP($AC723,pTRAIT!$A:$X,22,FALSE)</f>
        <v>0</v>
      </c>
      <c r="AU723" s="63">
        <f>VLOOKUP($AC723,pTRAIT!$A:$X,23,FALSE)</f>
        <v>0</v>
      </c>
      <c r="AV723" s="63">
        <f>VLOOKUP($AC723,pTRAIT!$A:$X,24,FALSE)</f>
        <v>0</v>
      </c>
    </row>
    <row r="724" spans="1:48" ht="12" hidden="1" customHeight="1" x14ac:dyDescent="0.2">
      <c r="A724" s="32">
        <v>1385</v>
      </c>
      <c r="B724" s="33" t="s">
        <v>5</v>
      </c>
      <c r="C724" s="34">
        <v>1440</v>
      </c>
      <c r="D724" s="32" t="str">
        <f t="shared" si="11"/>
        <v>1385X1440</v>
      </c>
      <c r="E724" s="52" t="s">
        <v>1625</v>
      </c>
      <c r="F724" s="61" t="s">
        <v>2347</v>
      </c>
      <c r="G724" s="41" t="s">
        <v>43</v>
      </c>
      <c r="H724" s="45"/>
      <c r="I724" s="32">
        <v>1385</v>
      </c>
      <c r="J724" s="63">
        <f>VLOOKUP(I724,pTRAIT!A:B,2,FALSE)</f>
        <v>0</v>
      </c>
      <c r="K724" s="63" t="s">
        <v>2725</v>
      </c>
      <c r="L724" s="63"/>
      <c r="M724" s="63" t="s">
        <v>2437</v>
      </c>
      <c r="N724" s="63" t="s">
        <v>2730</v>
      </c>
      <c r="O724" s="63" t="s">
        <v>2431</v>
      </c>
      <c r="P724" s="63" t="s">
        <v>2431</v>
      </c>
      <c r="Q724" s="63" t="s">
        <v>2431</v>
      </c>
      <c r="R724" s="63" t="s">
        <v>2431</v>
      </c>
      <c r="S724" s="63" t="s">
        <v>2431</v>
      </c>
      <c r="T724" s="63" t="s">
        <v>2737</v>
      </c>
      <c r="U724" s="63" t="s">
        <v>2431</v>
      </c>
      <c r="V724" s="63" t="s">
        <v>2431</v>
      </c>
      <c r="W724" s="63" t="s">
        <v>2431</v>
      </c>
      <c r="X724" s="63" t="s">
        <v>2431</v>
      </c>
      <c r="Y724" s="63" t="s">
        <v>2740</v>
      </c>
      <c r="Z724" s="63"/>
      <c r="AA724" s="63" t="s">
        <v>2728</v>
      </c>
      <c r="AB724" s="63"/>
      <c r="AC724" s="34">
        <v>1440</v>
      </c>
      <c r="AD724" s="40" t="str">
        <f>VLOOKUP(AC724,pTRAIT!A:B,2,FALSE)</f>
        <v>EM5CM5Pu;RIN=RF / EM5RTUeCM5Pu;RIN=RS</v>
      </c>
      <c r="AE724" s="63">
        <f>VLOOKUP($AC724,pTRAIT!$A:$X,7,FALSE)</f>
        <v>0</v>
      </c>
      <c r="AF724" s="63">
        <f>VLOOKUP($AC724,pTRAIT!$A:$X,8,FALSE)</f>
        <v>0</v>
      </c>
      <c r="AG724" s="63">
        <f>VLOOKUP($AC724,pTRAIT!$A:$X,9,FALSE)</f>
        <v>0</v>
      </c>
      <c r="AH724" s="63">
        <f>VLOOKUP($AC724,pTRAIT!$A:$X,10,FALSE)</f>
        <v>0</v>
      </c>
      <c r="AI724" s="63">
        <f>VLOOKUP($AC724,pTRAIT!$A:$X,11,FALSE)</f>
        <v>0</v>
      </c>
      <c r="AJ724" s="63">
        <f>VLOOKUP($AC724,pTRAIT!$A:$X,12,FALSE)</f>
        <v>0</v>
      </c>
      <c r="AK724" s="63">
        <f>VLOOKUP($AC724,pTRAIT!$A:$X,13,FALSE)</f>
        <v>0</v>
      </c>
      <c r="AL724" s="63">
        <f>VLOOKUP($AC724,pTRAIT!$A:$X,14,FALSE)</f>
        <v>0</v>
      </c>
      <c r="AM724" s="63">
        <f>VLOOKUP($AC724,pTRAIT!$A:$X,15,FALSE)</f>
        <v>0</v>
      </c>
      <c r="AN724" s="63">
        <f>VLOOKUP($AC724,pTRAIT!$A:$X,16,FALSE)</f>
        <v>0</v>
      </c>
      <c r="AO724" s="63">
        <f>VLOOKUP($AC724,pTRAIT!$A:$X,17,FALSE)</f>
        <v>0</v>
      </c>
      <c r="AP724" s="63">
        <f>VLOOKUP($AC724,pTRAIT!$A:$X,18,FALSE)</f>
        <v>0</v>
      </c>
      <c r="AQ724" s="63">
        <f>VLOOKUP($AC724,pTRAIT!$A:$X,19,FALSE)</f>
        <v>0</v>
      </c>
      <c r="AR724" s="63">
        <f>VLOOKUP($AC724,pTRAIT!$A:$X,20,FALSE)</f>
        <v>0</v>
      </c>
      <c r="AS724" s="63">
        <f>VLOOKUP($AC724,pTRAIT!$A:$X,21,FALSE)</f>
        <v>0</v>
      </c>
      <c r="AT724" s="63">
        <f>VLOOKUP($AC724,pTRAIT!$A:$X,22,FALSE)</f>
        <v>0</v>
      </c>
      <c r="AU724" s="63">
        <f>VLOOKUP($AC724,pTRAIT!$A:$X,23,FALSE)</f>
        <v>0</v>
      </c>
      <c r="AV724" s="63">
        <f>VLOOKUP($AC724,pTRAIT!$A:$X,24,FALSE)</f>
        <v>0</v>
      </c>
    </row>
    <row r="725" spans="1:48" ht="12" hidden="1" customHeight="1" x14ac:dyDescent="0.2">
      <c r="A725" s="32">
        <v>1385</v>
      </c>
      <c r="B725" s="33" t="s">
        <v>5</v>
      </c>
      <c r="C725" s="34">
        <v>1441</v>
      </c>
      <c r="D725" s="32" t="str">
        <f t="shared" si="11"/>
        <v>1385X1441</v>
      </c>
      <c r="E725" s="52" t="s">
        <v>1625</v>
      </c>
      <c r="F725" s="61" t="s">
        <v>2348</v>
      </c>
      <c r="G725" s="41" t="s">
        <v>43</v>
      </c>
      <c r="H725" s="45"/>
      <c r="I725" s="32">
        <v>1385</v>
      </c>
      <c r="J725" s="63">
        <f>VLOOKUP(I725,pTRAIT!A:B,2,FALSE)</f>
        <v>0</v>
      </c>
      <c r="K725" s="63" t="s">
        <v>2725</v>
      </c>
      <c r="L725" s="63"/>
      <c r="M725" s="63" t="s">
        <v>2437</v>
      </c>
      <c r="N725" s="63" t="s">
        <v>2730</v>
      </c>
      <c r="O725" s="63" t="s">
        <v>2431</v>
      </c>
      <c r="P725" s="63" t="s">
        <v>2431</v>
      </c>
      <c r="Q725" s="63" t="s">
        <v>2431</v>
      </c>
      <c r="R725" s="63" t="s">
        <v>2431</v>
      </c>
      <c r="S725" s="63" t="s">
        <v>2431</v>
      </c>
      <c r="T725" s="63" t="s">
        <v>2737</v>
      </c>
      <c r="U725" s="63" t="s">
        <v>2431</v>
      </c>
      <c r="V725" s="63" t="s">
        <v>2431</v>
      </c>
      <c r="W725" s="63" t="s">
        <v>2431</v>
      </c>
      <c r="X725" s="63" t="s">
        <v>2431</v>
      </c>
      <c r="Y725" s="63" t="s">
        <v>2740</v>
      </c>
      <c r="Z725" s="63"/>
      <c r="AA725" s="63" t="s">
        <v>2728</v>
      </c>
      <c r="AB725" s="63"/>
      <c r="AC725" s="34">
        <v>1441</v>
      </c>
      <c r="AD725" s="40" t="str">
        <f>VLOOKUP(AC725,pTRAIT!A:B,2,FALSE)</f>
        <v>EM5CM5Pu;RIN=RF / EM5RTUe(So5)Cf9Pu;RIN=RF</v>
      </c>
      <c r="AE725" s="63">
        <f>VLOOKUP($AC725,pTRAIT!$A:$X,7,FALSE)</f>
        <v>0</v>
      </c>
      <c r="AF725" s="63">
        <f>VLOOKUP($AC725,pTRAIT!$A:$X,8,FALSE)</f>
        <v>0</v>
      </c>
      <c r="AG725" s="63">
        <f>VLOOKUP($AC725,pTRAIT!$A:$X,9,FALSE)</f>
        <v>0</v>
      </c>
      <c r="AH725" s="63">
        <f>VLOOKUP($AC725,pTRAIT!$A:$X,10,FALSE)</f>
        <v>0</v>
      </c>
      <c r="AI725" s="63">
        <f>VLOOKUP($AC725,pTRAIT!$A:$X,11,FALSE)</f>
        <v>0</v>
      </c>
      <c r="AJ725" s="63">
        <f>VLOOKUP($AC725,pTRAIT!$A:$X,12,FALSE)</f>
        <v>0</v>
      </c>
      <c r="AK725" s="63">
        <f>VLOOKUP($AC725,pTRAIT!$A:$X,13,FALSE)</f>
        <v>0</v>
      </c>
      <c r="AL725" s="63">
        <f>VLOOKUP($AC725,pTRAIT!$A:$X,14,FALSE)</f>
        <v>0</v>
      </c>
      <c r="AM725" s="63">
        <f>VLOOKUP($AC725,pTRAIT!$A:$X,15,FALSE)</f>
        <v>0</v>
      </c>
      <c r="AN725" s="63">
        <f>VLOOKUP($AC725,pTRAIT!$A:$X,16,FALSE)</f>
        <v>0</v>
      </c>
      <c r="AO725" s="63">
        <f>VLOOKUP($AC725,pTRAIT!$A:$X,17,FALSE)</f>
        <v>0</v>
      </c>
      <c r="AP725" s="63">
        <f>VLOOKUP($AC725,pTRAIT!$A:$X,18,FALSE)</f>
        <v>0</v>
      </c>
      <c r="AQ725" s="63">
        <f>VLOOKUP($AC725,pTRAIT!$A:$X,19,FALSE)</f>
        <v>0</v>
      </c>
      <c r="AR725" s="63">
        <f>VLOOKUP($AC725,pTRAIT!$A:$X,20,FALSE)</f>
        <v>0</v>
      </c>
      <c r="AS725" s="63">
        <f>VLOOKUP($AC725,pTRAIT!$A:$X,21,FALSE)</f>
        <v>0</v>
      </c>
      <c r="AT725" s="63">
        <f>VLOOKUP($AC725,pTRAIT!$A:$X,22,FALSE)</f>
        <v>0</v>
      </c>
      <c r="AU725" s="63">
        <f>VLOOKUP($AC725,pTRAIT!$A:$X,23,FALSE)</f>
        <v>0</v>
      </c>
      <c r="AV725" s="63">
        <f>VLOOKUP($AC725,pTRAIT!$A:$X,24,FALSE)</f>
        <v>0</v>
      </c>
    </row>
    <row r="726" spans="1:48" ht="12" hidden="1" customHeight="1" x14ac:dyDescent="0.2">
      <c r="A726" s="32">
        <v>1385</v>
      </c>
      <c r="B726" s="33" t="s">
        <v>5</v>
      </c>
      <c r="C726" s="34">
        <v>1442</v>
      </c>
      <c r="D726" s="32" t="str">
        <f t="shared" si="11"/>
        <v>1385X1442</v>
      </c>
      <c r="E726" s="52" t="s">
        <v>1625</v>
      </c>
      <c r="F726" s="61" t="s">
        <v>2349</v>
      </c>
      <c r="G726" s="41" t="s">
        <v>43</v>
      </c>
      <c r="H726" s="45"/>
      <c r="I726" s="32">
        <v>1385</v>
      </c>
      <c r="J726" s="63">
        <f>VLOOKUP(I726,pTRAIT!A:B,2,FALSE)</f>
        <v>0</v>
      </c>
      <c r="K726" s="63" t="s">
        <v>2725</v>
      </c>
      <c r="L726" s="63"/>
      <c r="M726" s="63" t="s">
        <v>2437</v>
      </c>
      <c r="N726" s="63" t="s">
        <v>2730</v>
      </c>
      <c r="O726" s="63" t="s">
        <v>2431</v>
      </c>
      <c r="P726" s="63" t="s">
        <v>2431</v>
      </c>
      <c r="Q726" s="63" t="s">
        <v>2431</v>
      </c>
      <c r="R726" s="63" t="s">
        <v>2431</v>
      </c>
      <c r="S726" s="63" t="s">
        <v>2431</v>
      </c>
      <c r="T726" s="63" t="s">
        <v>2737</v>
      </c>
      <c r="U726" s="63" t="s">
        <v>2431</v>
      </c>
      <c r="V726" s="63" t="s">
        <v>2431</v>
      </c>
      <c r="W726" s="63" t="s">
        <v>2431</v>
      </c>
      <c r="X726" s="63" t="s">
        <v>2431</v>
      </c>
      <c r="Y726" s="63" t="s">
        <v>2740</v>
      </c>
      <c r="Z726" s="63"/>
      <c r="AA726" s="63" t="s">
        <v>2728</v>
      </c>
      <c r="AB726" s="63"/>
      <c r="AC726" s="34">
        <v>1442</v>
      </c>
      <c r="AD726" s="40" t="str">
        <f>VLOOKUP(AC726,pTRAIT!A:B,2,FALSE)</f>
        <v>EM5CM5Pu;RIN=RF / EM5RTUeCM5Cf9Pu;RIN=RF</v>
      </c>
      <c r="AE726" s="63">
        <f>VLOOKUP($AC726,pTRAIT!$A:$X,7,FALSE)</f>
        <v>0</v>
      </c>
      <c r="AF726" s="63">
        <f>VLOOKUP($AC726,pTRAIT!$A:$X,8,FALSE)</f>
        <v>0</v>
      </c>
      <c r="AG726" s="63">
        <f>VLOOKUP($AC726,pTRAIT!$A:$X,9,FALSE)</f>
        <v>0</v>
      </c>
      <c r="AH726" s="63">
        <f>VLOOKUP($AC726,pTRAIT!$A:$X,10,FALSE)</f>
        <v>0</v>
      </c>
      <c r="AI726" s="63">
        <f>VLOOKUP($AC726,pTRAIT!$A:$X,11,FALSE)</f>
        <v>0</v>
      </c>
      <c r="AJ726" s="63">
        <f>VLOOKUP($AC726,pTRAIT!$A:$X,12,FALSE)</f>
        <v>0</v>
      </c>
      <c r="AK726" s="63">
        <f>VLOOKUP($AC726,pTRAIT!$A:$X,13,FALSE)</f>
        <v>0</v>
      </c>
      <c r="AL726" s="63">
        <f>VLOOKUP($AC726,pTRAIT!$A:$X,14,FALSE)</f>
        <v>0</v>
      </c>
      <c r="AM726" s="63">
        <f>VLOOKUP($AC726,pTRAIT!$A:$X,15,FALSE)</f>
        <v>0</v>
      </c>
      <c r="AN726" s="63">
        <f>VLOOKUP($AC726,pTRAIT!$A:$X,16,FALSE)</f>
        <v>0</v>
      </c>
      <c r="AO726" s="63">
        <f>VLOOKUP($AC726,pTRAIT!$A:$X,17,FALSE)</f>
        <v>0</v>
      </c>
      <c r="AP726" s="63">
        <f>VLOOKUP($AC726,pTRAIT!$A:$X,18,FALSE)</f>
        <v>0</v>
      </c>
      <c r="AQ726" s="63">
        <f>VLOOKUP($AC726,pTRAIT!$A:$X,19,FALSE)</f>
        <v>0</v>
      </c>
      <c r="AR726" s="63">
        <f>VLOOKUP($AC726,pTRAIT!$A:$X,20,FALSE)</f>
        <v>0</v>
      </c>
      <c r="AS726" s="63">
        <f>VLOOKUP($AC726,pTRAIT!$A:$X,21,FALSE)</f>
        <v>0</v>
      </c>
      <c r="AT726" s="63">
        <f>VLOOKUP($AC726,pTRAIT!$A:$X,22,FALSE)</f>
        <v>0</v>
      </c>
      <c r="AU726" s="63">
        <f>VLOOKUP($AC726,pTRAIT!$A:$X,23,FALSE)</f>
        <v>0</v>
      </c>
      <c r="AV726" s="63">
        <f>VLOOKUP($AC726,pTRAIT!$A:$X,24,FALSE)</f>
        <v>0</v>
      </c>
    </row>
    <row r="727" spans="1:48" ht="12" hidden="1" customHeight="1" x14ac:dyDescent="0.2">
      <c r="A727" s="32">
        <v>1385</v>
      </c>
      <c r="B727" s="33" t="s">
        <v>5</v>
      </c>
      <c r="C727" s="34">
        <v>1443</v>
      </c>
      <c r="D727" s="32" t="str">
        <f t="shared" si="11"/>
        <v>1385X1443</v>
      </c>
      <c r="E727" s="52" t="s">
        <v>1625</v>
      </c>
      <c r="F727" s="61" t="s">
        <v>2350</v>
      </c>
      <c r="G727" s="41" t="s">
        <v>43</v>
      </c>
      <c r="H727" s="45"/>
      <c r="I727" s="32">
        <v>1385</v>
      </c>
      <c r="J727" s="63">
        <f>VLOOKUP(I727,pTRAIT!A:B,2,FALSE)</f>
        <v>0</v>
      </c>
      <c r="K727" s="63" t="s">
        <v>2725</v>
      </c>
      <c r="L727" s="63"/>
      <c r="M727" s="63" t="s">
        <v>2437</v>
      </c>
      <c r="N727" s="63" t="s">
        <v>2730</v>
      </c>
      <c r="O727" s="63" t="s">
        <v>2431</v>
      </c>
      <c r="P727" s="63" t="s">
        <v>2431</v>
      </c>
      <c r="Q727" s="63" t="s">
        <v>2431</v>
      </c>
      <c r="R727" s="63" t="s">
        <v>2431</v>
      </c>
      <c r="S727" s="63" t="s">
        <v>2431</v>
      </c>
      <c r="T727" s="63" t="s">
        <v>2737</v>
      </c>
      <c r="U727" s="63" t="s">
        <v>2431</v>
      </c>
      <c r="V727" s="63" t="s">
        <v>2431</v>
      </c>
      <c r="W727" s="63" t="s">
        <v>2431</v>
      </c>
      <c r="X727" s="63" t="s">
        <v>2431</v>
      </c>
      <c r="Y727" s="63" t="s">
        <v>2740</v>
      </c>
      <c r="Z727" s="63"/>
      <c r="AA727" s="63" t="s">
        <v>2728</v>
      </c>
      <c r="AB727" s="63"/>
      <c r="AC727" s="34">
        <v>1443</v>
      </c>
      <c r="AD727" s="40" t="str">
        <f>VLOOKUP(AC727,pTRAIT!A:B,2,FALSE)</f>
        <v>EM5CM5Pu;RIN=RF / EM5RTUePu;RIN=RF</v>
      </c>
      <c r="AE727" s="63">
        <f>VLOOKUP($AC727,pTRAIT!$A:$X,7,FALSE)</f>
        <v>0</v>
      </c>
      <c r="AF727" s="63">
        <f>VLOOKUP($AC727,pTRAIT!$A:$X,8,FALSE)</f>
        <v>0</v>
      </c>
      <c r="AG727" s="63">
        <f>VLOOKUP($AC727,pTRAIT!$A:$X,9,FALSE)</f>
        <v>0</v>
      </c>
      <c r="AH727" s="63">
        <f>VLOOKUP($AC727,pTRAIT!$A:$X,10,FALSE)</f>
        <v>0</v>
      </c>
      <c r="AI727" s="63">
        <f>VLOOKUP($AC727,pTRAIT!$A:$X,11,FALSE)</f>
        <v>0</v>
      </c>
      <c r="AJ727" s="63">
        <f>VLOOKUP($AC727,pTRAIT!$A:$X,12,FALSE)</f>
        <v>0</v>
      </c>
      <c r="AK727" s="63">
        <f>VLOOKUP($AC727,pTRAIT!$A:$X,13,FALSE)</f>
        <v>0</v>
      </c>
      <c r="AL727" s="63">
        <f>VLOOKUP($AC727,pTRAIT!$A:$X,14,FALSE)</f>
        <v>0</v>
      </c>
      <c r="AM727" s="63">
        <f>VLOOKUP($AC727,pTRAIT!$A:$X,15,FALSE)</f>
        <v>0</v>
      </c>
      <c r="AN727" s="63">
        <f>VLOOKUP($AC727,pTRAIT!$A:$X,16,FALSE)</f>
        <v>0</v>
      </c>
      <c r="AO727" s="63">
        <f>VLOOKUP($AC727,pTRAIT!$A:$X,17,FALSE)</f>
        <v>0</v>
      </c>
      <c r="AP727" s="63">
        <f>VLOOKUP($AC727,pTRAIT!$A:$X,18,FALSE)</f>
        <v>0</v>
      </c>
      <c r="AQ727" s="63">
        <f>VLOOKUP($AC727,pTRAIT!$A:$X,19,FALSE)</f>
        <v>0</v>
      </c>
      <c r="AR727" s="63">
        <f>VLOOKUP($AC727,pTRAIT!$A:$X,20,FALSE)</f>
        <v>0</v>
      </c>
      <c r="AS727" s="63">
        <f>VLOOKUP($AC727,pTRAIT!$A:$X,21,FALSE)</f>
        <v>0</v>
      </c>
      <c r="AT727" s="63">
        <f>VLOOKUP($AC727,pTRAIT!$A:$X,22,FALSE)</f>
        <v>0</v>
      </c>
      <c r="AU727" s="63">
        <f>VLOOKUP($AC727,pTRAIT!$A:$X,23,FALSE)</f>
        <v>0</v>
      </c>
      <c r="AV727" s="63">
        <f>VLOOKUP($AC727,pTRAIT!$A:$X,24,FALSE)</f>
        <v>0</v>
      </c>
    </row>
    <row r="728" spans="1:48" ht="12" hidden="1" customHeight="1" x14ac:dyDescent="0.2">
      <c r="A728" s="32">
        <v>1385</v>
      </c>
      <c r="B728" s="33" t="s">
        <v>5</v>
      </c>
      <c r="C728" s="34">
        <v>1444</v>
      </c>
      <c r="D728" s="32" t="str">
        <f t="shared" si="11"/>
        <v>1385X1444</v>
      </c>
      <c r="E728" s="52" t="s">
        <v>1625</v>
      </c>
      <c r="F728" s="61" t="s">
        <v>2351</v>
      </c>
      <c r="G728" s="41" t="s">
        <v>43</v>
      </c>
      <c r="H728" s="45"/>
      <c r="I728" s="32">
        <v>1385</v>
      </c>
      <c r="J728" s="63">
        <f>VLOOKUP(I728,pTRAIT!A:B,2,FALSE)</f>
        <v>0</v>
      </c>
      <c r="K728" s="63" t="s">
        <v>2725</v>
      </c>
      <c r="L728" s="63"/>
      <c r="M728" s="63" t="s">
        <v>2437</v>
      </c>
      <c r="N728" s="63" t="s">
        <v>2730</v>
      </c>
      <c r="O728" s="63" t="s">
        <v>2431</v>
      </c>
      <c r="P728" s="63" t="s">
        <v>2431</v>
      </c>
      <c r="Q728" s="63" t="s">
        <v>2431</v>
      </c>
      <c r="R728" s="63" t="s">
        <v>2431</v>
      </c>
      <c r="S728" s="63" t="s">
        <v>2431</v>
      </c>
      <c r="T728" s="63" t="s">
        <v>2737</v>
      </c>
      <c r="U728" s="63" t="s">
        <v>2431</v>
      </c>
      <c r="V728" s="63" t="s">
        <v>2431</v>
      </c>
      <c r="W728" s="63" t="s">
        <v>2431</v>
      </c>
      <c r="X728" s="63" t="s">
        <v>2431</v>
      </c>
      <c r="Y728" s="63" t="s">
        <v>2740</v>
      </c>
      <c r="Z728" s="63"/>
      <c r="AA728" s="63" t="s">
        <v>2728</v>
      </c>
      <c r="AB728" s="63"/>
      <c r="AC728" s="34">
        <v>1444</v>
      </c>
      <c r="AD728" s="40" t="str">
        <f>VLOOKUP(AC728,pTRAIT!A:B,2,FALSE)</f>
        <v>EM5CM5Pu;RIN=RF / EM5RTUeCM5Pu;RIN=RS</v>
      </c>
      <c r="AE728" s="63">
        <f>VLOOKUP($AC728,pTRAIT!$A:$X,7,FALSE)</f>
        <v>0</v>
      </c>
      <c r="AF728" s="63">
        <f>VLOOKUP($AC728,pTRAIT!$A:$X,8,FALSE)</f>
        <v>0</v>
      </c>
      <c r="AG728" s="63">
        <f>VLOOKUP($AC728,pTRAIT!$A:$X,9,FALSE)</f>
        <v>0</v>
      </c>
      <c r="AH728" s="63">
        <f>VLOOKUP($AC728,pTRAIT!$A:$X,10,FALSE)</f>
        <v>0</v>
      </c>
      <c r="AI728" s="63">
        <f>VLOOKUP($AC728,pTRAIT!$A:$X,11,FALSE)</f>
        <v>0</v>
      </c>
      <c r="AJ728" s="63">
        <f>VLOOKUP($AC728,pTRAIT!$A:$X,12,FALSE)</f>
        <v>0</v>
      </c>
      <c r="AK728" s="63">
        <f>VLOOKUP($AC728,pTRAIT!$A:$X,13,FALSE)</f>
        <v>0</v>
      </c>
      <c r="AL728" s="63">
        <f>VLOOKUP($AC728,pTRAIT!$A:$X,14,FALSE)</f>
        <v>0</v>
      </c>
      <c r="AM728" s="63">
        <f>VLOOKUP($AC728,pTRAIT!$A:$X,15,FALSE)</f>
        <v>0</v>
      </c>
      <c r="AN728" s="63">
        <f>VLOOKUP($AC728,pTRAIT!$A:$X,16,FALSE)</f>
        <v>0</v>
      </c>
      <c r="AO728" s="63">
        <f>VLOOKUP($AC728,pTRAIT!$A:$X,17,FALSE)</f>
        <v>0</v>
      </c>
      <c r="AP728" s="63">
        <f>VLOOKUP($AC728,pTRAIT!$A:$X,18,FALSE)</f>
        <v>0</v>
      </c>
      <c r="AQ728" s="63">
        <f>VLOOKUP($AC728,pTRAIT!$A:$X,19,FALSE)</f>
        <v>0</v>
      </c>
      <c r="AR728" s="63">
        <f>VLOOKUP($AC728,pTRAIT!$A:$X,20,FALSE)</f>
        <v>0</v>
      </c>
      <c r="AS728" s="63">
        <f>VLOOKUP($AC728,pTRAIT!$A:$X,21,FALSE)</f>
        <v>0</v>
      </c>
      <c r="AT728" s="63">
        <f>VLOOKUP($AC728,pTRAIT!$A:$X,22,FALSE)</f>
        <v>0</v>
      </c>
      <c r="AU728" s="63">
        <f>VLOOKUP($AC728,pTRAIT!$A:$X,23,FALSE)</f>
        <v>0</v>
      </c>
      <c r="AV728" s="63">
        <f>VLOOKUP($AC728,pTRAIT!$A:$X,24,FALSE)</f>
        <v>0</v>
      </c>
    </row>
    <row r="729" spans="1:48" ht="12" hidden="1" customHeight="1" x14ac:dyDescent="0.2">
      <c r="A729" s="32">
        <v>1385</v>
      </c>
      <c r="B729" s="33" t="s">
        <v>5</v>
      </c>
      <c r="C729" s="34">
        <v>1445</v>
      </c>
      <c r="D729" s="32" t="str">
        <f t="shared" si="11"/>
        <v>1385X1445</v>
      </c>
      <c r="E729" s="52" t="s">
        <v>1625</v>
      </c>
      <c r="F729" s="61" t="s">
        <v>2352</v>
      </c>
      <c r="G729" s="41" t="s">
        <v>43</v>
      </c>
      <c r="H729" s="45"/>
      <c r="I729" s="32">
        <v>1385</v>
      </c>
      <c r="J729" s="63">
        <f>VLOOKUP(I729,pTRAIT!A:B,2,FALSE)</f>
        <v>0</v>
      </c>
      <c r="K729" s="63" t="s">
        <v>2725</v>
      </c>
      <c r="L729" s="63"/>
      <c r="M729" s="63" t="s">
        <v>2437</v>
      </c>
      <c r="N729" s="63" t="s">
        <v>2730</v>
      </c>
      <c r="O729" s="63" t="s">
        <v>2431</v>
      </c>
      <c r="P729" s="63" t="s">
        <v>2431</v>
      </c>
      <c r="Q729" s="63" t="s">
        <v>2431</v>
      </c>
      <c r="R729" s="63" t="s">
        <v>2431</v>
      </c>
      <c r="S729" s="63" t="s">
        <v>2431</v>
      </c>
      <c r="T729" s="63" t="s">
        <v>2737</v>
      </c>
      <c r="U729" s="63" t="s">
        <v>2431</v>
      </c>
      <c r="V729" s="63" t="s">
        <v>2431</v>
      </c>
      <c r="W729" s="63" t="s">
        <v>2431</v>
      </c>
      <c r="X729" s="63" t="s">
        <v>2431</v>
      </c>
      <c r="Y729" s="63" t="s">
        <v>2740</v>
      </c>
      <c r="Z729" s="63"/>
      <c r="AA729" s="63" t="s">
        <v>2728</v>
      </c>
      <c r="AB729" s="63"/>
      <c r="AC729" s="34">
        <v>1445</v>
      </c>
      <c r="AD729" s="40" t="str">
        <f>VLOOKUP(AC729,pTRAIT!A:B,2,FALSE)</f>
        <v>EM5CM5Pu;RIN=RF / EM5UeCM5Cf9Pu;RIN=RF</v>
      </c>
      <c r="AE729" s="63">
        <f>VLOOKUP($AC729,pTRAIT!$A:$X,7,FALSE)</f>
        <v>0</v>
      </c>
      <c r="AF729" s="63">
        <f>VLOOKUP($AC729,pTRAIT!$A:$X,8,FALSE)</f>
        <v>0</v>
      </c>
      <c r="AG729" s="63">
        <f>VLOOKUP($AC729,pTRAIT!$A:$X,9,FALSE)</f>
        <v>0</v>
      </c>
      <c r="AH729" s="63">
        <f>VLOOKUP($AC729,pTRAIT!$A:$X,10,FALSE)</f>
        <v>0</v>
      </c>
      <c r="AI729" s="63">
        <f>VLOOKUP($AC729,pTRAIT!$A:$X,11,FALSE)</f>
        <v>0</v>
      </c>
      <c r="AJ729" s="63">
        <f>VLOOKUP($AC729,pTRAIT!$A:$X,12,FALSE)</f>
        <v>0</v>
      </c>
      <c r="AK729" s="63">
        <f>VLOOKUP($AC729,pTRAIT!$A:$X,13,FALSE)</f>
        <v>0</v>
      </c>
      <c r="AL729" s="63">
        <f>VLOOKUP($AC729,pTRAIT!$A:$X,14,FALSE)</f>
        <v>0</v>
      </c>
      <c r="AM729" s="63">
        <f>VLOOKUP($AC729,pTRAIT!$A:$X,15,FALSE)</f>
        <v>0</v>
      </c>
      <c r="AN729" s="63">
        <f>VLOOKUP($AC729,pTRAIT!$A:$X,16,FALSE)</f>
        <v>0</v>
      </c>
      <c r="AO729" s="63">
        <f>VLOOKUP($AC729,pTRAIT!$A:$X,17,FALSE)</f>
        <v>0</v>
      </c>
      <c r="AP729" s="63">
        <f>VLOOKUP($AC729,pTRAIT!$A:$X,18,FALSE)</f>
        <v>0</v>
      </c>
      <c r="AQ729" s="63">
        <f>VLOOKUP($AC729,pTRAIT!$A:$X,19,FALSE)</f>
        <v>0</v>
      </c>
      <c r="AR729" s="63">
        <f>VLOOKUP($AC729,pTRAIT!$A:$X,20,FALSE)</f>
        <v>0</v>
      </c>
      <c r="AS729" s="63">
        <f>VLOOKUP($AC729,pTRAIT!$A:$X,21,FALSE)</f>
        <v>0</v>
      </c>
      <c r="AT729" s="63">
        <f>VLOOKUP($AC729,pTRAIT!$A:$X,22,FALSE)</f>
        <v>0</v>
      </c>
      <c r="AU729" s="63">
        <f>VLOOKUP($AC729,pTRAIT!$A:$X,23,FALSE)</f>
        <v>0</v>
      </c>
      <c r="AV729" s="63">
        <f>VLOOKUP($AC729,pTRAIT!$A:$X,24,FALSE)</f>
        <v>0</v>
      </c>
    </row>
    <row r="730" spans="1:48" ht="12" hidden="1" customHeight="1" x14ac:dyDescent="0.2">
      <c r="A730" s="32">
        <v>1385</v>
      </c>
      <c r="B730" s="33" t="s">
        <v>5</v>
      </c>
      <c r="C730" s="34">
        <v>470</v>
      </c>
      <c r="D730" s="32" t="str">
        <f t="shared" si="11"/>
        <v>1385X470</v>
      </c>
      <c r="E730" s="52" t="s">
        <v>1625</v>
      </c>
      <c r="F730" s="61" t="s">
        <v>2353</v>
      </c>
      <c r="G730" s="41" t="s">
        <v>43</v>
      </c>
      <c r="H730" s="38"/>
      <c r="I730" s="32">
        <v>1385</v>
      </c>
      <c r="J730" s="63">
        <f>VLOOKUP(I730,pTRAIT!A:B,2,FALSE)</f>
        <v>0</v>
      </c>
      <c r="K730" s="63" t="s">
        <v>2725</v>
      </c>
      <c r="L730" s="63"/>
      <c r="M730" s="63" t="s">
        <v>2437</v>
      </c>
      <c r="N730" s="63" t="s">
        <v>2730</v>
      </c>
      <c r="O730" s="63" t="s">
        <v>2431</v>
      </c>
      <c r="P730" s="63" t="s">
        <v>2431</v>
      </c>
      <c r="Q730" s="63" t="s">
        <v>2431</v>
      </c>
      <c r="R730" s="63" t="s">
        <v>2431</v>
      </c>
      <c r="S730" s="63" t="s">
        <v>2431</v>
      </c>
      <c r="T730" s="63" t="s">
        <v>2737</v>
      </c>
      <c r="U730" s="63" t="s">
        <v>2431</v>
      </c>
      <c r="V730" s="63" t="s">
        <v>2431</v>
      </c>
      <c r="W730" s="63" t="s">
        <v>2431</v>
      </c>
      <c r="X730" s="63" t="s">
        <v>2431</v>
      </c>
      <c r="Y730" s="63" t="s">
        <v>2740</v>
      </c>
      <c r="Z730" s="63"/>
      <c r="AA730" s="63" t="s">
        <v>2728</v>
      </c>
      <c r="AB730" s="63"/>
      <c r="AC730" s="34">
        <v>470</v>
      </c>
      <c r="AD730" s="40" t="str">
        <f>VLOOKUP(AC730,pTRAIT!A:B,2,FALSE)</f>
        <v>EM5RTUeMi1;RIN=RF / EM5CM5Pu;RIN=RF</v>
      </c>
      <c r="AE730" s="63">
        <f>VLOOKUP($AC730,pTRAIT!$A:$X,7,FALSE)</f>
        <v>0</v>
      </c>
      <c r="AF730" s="63">
        <f>VLOOKUP($AC730,pTRAIT!$A:$X,8,FALSE)</f>
        <v>0</v>
      </c>
      <c r="AG730" s="63">
        <f>VLOOKUP($AC730,pTRAIT!$A:$X,9,FALSE)</f>
        <v>0</v>
      </c>
      <c r="AH730" s="63">
        <f>VLOOKUP($AC730,pTRAIT!$A:$X,10,FALSE)</f>
        <v>0</v>
      </c>
      <c r="AI730" s="63">
        <f>VLOOKUP($AC730,pTRAIT!$A:$X,11,FALSE)</f>
        <v>0</v>
      </c>
      <c r="AJ730" s="63">
        <f>VLOOKUP($AC730,pTRAIT!$A:$X,12,FALSE)</f>
        <v>0</v>
      </c>
      <c r="AK730" s="63">
        <f>VLOOKUP($AC730,pTRAIT!$A:$X,13,FALSE)</f>
        <v>0</v>
      </c>
      <c r="AL730" s="63">
        <f>VLOOKUP($AC730,pTRAIT!$A:$X,14,FALSE)</f>
        <v>0</v>
      </c>
      <c r="AM730" s="63">
        <f>VLOOKUP($AC730,pTRAIT!$A:$X,15,FALSE)</f>
        <v>0</v>
      </c>
      <c r="AN730" s="63">
        <f>VLOOKUP($AC730,pTRAIT!$A:$X,16,FALSE)</f>
        <v>0</v>
      </c>
      <c r="AO730" s="63">
        <f>VLOOKUP($AC730,pTRAIT!$A:$X,17,FALSE)</f>
        <v>0</v>
      </c>
      <c r="AP730" s="63">
        <f>VLOOKUP($AC730,pTRAIT!$A:$X,18,FALSE)</f>
        <v>0</v>
      </c>
      <c r="AQ730" s="63">
        <f>VLOOKUP($AC730,pTRAIT!$A:$X,19,FALSE)</f>
        <v>0</v>
      </c>
      <c r="AR730" s="63">
        <f>VLOOKUP($AC730,pTRAIT!$A:$X,20,FALSE)</f>
        <v>0</v>
      </c>
      <c r="AS730" s="63">
        <f>VLOOKUP($AC730,pTRAIT!$A:$X,21,FALSE)</f>
        <v>0</v>
      </c>
      <c r="AT730" s="63">
        <f>VLOOKUP($AC730,pTRAIT!$A:$X,22,FALSE)</f>
        <v>0</v>
      </c>
      <c r="AU730" s="63">
        <f>VLOOKUP($AC730,pTRAIT!$A:$X,23,FALSE)</f>
        <v>0</v>
      </c>
      <c r="AV730" s="63">
        <f>VLOOKUP($AC730,pTRAIT!$A:$X,24,FALSE)</f>
        <v>0</v>
      </c>
    </row>
    <row r="731" spans="1:48" ht="12" hidden="1" customHeight="1" x14ac:dyDescent="0.2">
      <c r="A731" s="32">
        <v>1385</v>
      </c>
      <c r="B731" s="33" t="s">
        <v>5</v>
      </c>
      <c r="C731" s="34">
        <v>511</v>
      </c>
      <c r="D731" s="32" t="str">
        <f t="shared" si="11"/>
        <v>1385X511</v>
      </c>
      <c r="E731" s="52" t="s">
        <v>1625</v>
      </c>
      <c r="F731" s="61" t="s">
        <v>2354</v>
      </c>
      <c r="G731" s="41" t="s">
        <v>43</v>
      </c>
      <c r="H731" s="38"/>
      <c r="I731" s="32">
        <v>1385</v>
      </c>
      <c r="J731" s="63">
        <f>VLOOKUP(I731,pTRAIT!A:B,2,FALSE)</f>
        <v>0</v>
      </c>
      <c r="K731" s="63" t="s">
        <v>2725</v>
      </c>
      <c r="L731" s="63"/>
      <c r="M731" s="63" t="s">
        <v>2437</v>
      </c>
      <c r="N731" s="63" t="s">
        <v>2730</v>
      </c>
      <c r="O731" s="63" t="s">
        <v>2431</v>
      </c>
      <c r="P731" s="63" t="s">
        <v>2431</v>
      </c>
      <c r="Q731" s="63" t="s">
        <v>2431</v>
      </c>
      <c r="R731" s="63" t="s">
        <v>2431</v>
      </c>
      <c r="S731" s="63" t="s">
        <v>2431</v>
      </c>
      <c r="T731" s="63" t="s">
        <v>2737</v>
      </c>
      <c r="U731" s="63" t="s">
        <v>2431</v>
      </c>
      <c r="V731" s="63" t="s">
        <v>2431</v>
      </c>
      <c r="W731" s="63" t="s">
        <v>2431</v>
      </c>
      <c r="X731" s="63" t="s">
        <v>2431</v>
      </c>
      <c r="Y731" s="63" t="s">
        <v>2740</v>
      </c>
      <c r="Z731" s="63"/>
      <c r="AA731" s="63" t="s">
        <v>2728</v>
      </c>
      <c r="AB731" s="63"/>
      <c r="AC731" s="34">
        <v>511</v>
      </c>
      <c r="AD731" s="40" t="str">
        <f>VLOOKUP(AC731,pTRAIT!A:B,2,FALSE)</f>
        <v>EM5Mi1Cf9;RIN=RF / EM5CM5Pu;RIN=RF</v>
      </c>
      <c r="AE731" s="63">
        <f>VLOOKUP($AC731,pTRAIT!$A:$X,7,FALSE)</f>
        <v>0</v>
      </c>
      <c r="AF731" s="63">
        <f>VLOOKUP($AC731,pTRAIT!$A:$X,8,FALSE)</f>
        <v>0</v>
      </c>
      <c r="AG731" s="63">
        <f>VLOOKUP($AC731,pTRAIT!$A:$X,9,FALSE)</f>
        <v>0</v>
      </c>
      <c r="AH731" s="63">
        <f>VLOOKUP($AC731,pTRAIT!$A:$X,10,FALSE)</f>
        <v>0</v>
      </c>
      <c r="AI731" s="63">
        <f>VLOOKUP($AC731,pTRAIT!$A:$X,11,FALSE)</f>
        <v>0</v>
      </c>
      <c r="AJ731" s="63">
        <f>VLOOKUP($AC731,pTRAIT!$A:$X,12,FALSE)</f>
        <v>0</v>
      </c>
      <c r="AK731" s="63">
        <f>VLOOKUP($AC731,pTRAIT!$A:$X,13,FALSE)</f>
        <v>0</v>
      </c>
      <c r="AL731" s="63">
        <f>VLOOKUP($AC731,pTRAIT!$A:$X,14,FALSE)</f>
        <v>0</v>
      </c>
      <c r="AM731" s="63">
        <f>VLOOKUP($AC731,pTRAIT!$A:$X,15,FALSE)</f>
        <v>0</v>
      </c>
      <c r="AN731" s="63">
        <f>VLOOKUP($AC731,pTRAIT!$A:$X,16,FALSE)</f>
        <v>0</v>
      </c>
      <c r="AO731" s="63">
        <f>VLOOKUP($AC731,pTRAIT!$A:$X,17,FALSE)</f>
        <v>0</v>
      </c>
      <c r="AP731" s="63">
        <f>VLOOKUP($AC731,pTRAIT!$A:$X,18,FALSE)</f>
        <v>0</v>
      </c>
      <c r="AQ731" s="63">
        <f>VLOOKUP($AC731,pTRAIT!$A:$X,19,FALSE)</f>
        <v>0</v>
      </c>
      <c r="AR731" s="63">
        <f>VLOOKUP($AC731,pTRAIT!$A:$X,20,FALSE)</f>
        <v>0</v>
      </c>
      <c r="AS731" s="63">
        <f>VLOOKUP($AC731,pTRAIT!$A:$X,21,FALSE)</f>
        <v>0</v>
      </c>
      <c r="AT731" s="63">
        <f>VLOOKUP($AC731,pTRAIT!$A:$X,22,FALSE)</f>
        <v>0</v>
      </c>
      <c r="AU731" s="63">
        <f>VLOOKUP($AC731,pTRAIT!$A:$X,23,FALSE)</f>
        <v>0</v>
      </c>
      <c r="AV731" s="63">
        <f>VLOOKUP($AC731,pTRAIT!$A:$X,24,FALSE)</f>
        <v>0</v>
      </c>
    </row>
    <row r="732" spans="1:48" ht="12" hidden="1" customHeight="1" x14ac:dyDescent="0.2">
      <c r="A732" s="32">
        <v>1385</v>
      </c>
      <c r="B732" s="33" t="s">
        <v>5</v>
      </c>
      <c r="C732" s="34">
        <v>554</v>
      </c>
      <c r="D732" s="32" t="str">
        <f t="shared" si="11"/>
        <v>1385X554</v>
      </c>
      <c r="E732" s="52" t="s">
        <v>1625</v>
      </c>
      <c r="F732" s="61" t="s">
        <v>2355</v>
      </c>
      <c r="G732" s="41" t="s">
        <v>43</v>
      </c>
      <c r="H732" s="38"/>
      <c r="I732" s="32">
        <v>1385</v>
      </c>
      <c r="J732" s="63">
        <f>VLOOKUP(I732,pTRAIT!A:B,2,FALSE)</f>
        <v>0</v>
      </c>
      <c r="K732" s="63" t="s">
        <v>2725</v>
      </c>
      <c r="L732" s="63"/>
      <c r="M732" s="63" t="s">
        <v>2437</v>
      </c>
      <c r="N732" s="63" t="s">
        <v>2730</v>
      </c>
      <c r="O732" s="63" t="s">
        <v>2431</v>
      </c>
      <c r="P732" s="63" t="s">
        <v>2431</v>
      </c>
      <c r="Q732" s="63" t="s">
        <v>2431</v>
      </c>
      <c r="R732" s="63" t="s">
        <v>2431</v>
      </c>
      <c r="S732" s="63" t="s">
        <v>2431</v>
      </c>
      <c r="T732" s="63" t="s">
        <v>2737</v>
      </c>
      <c r="U732" s="63" t="s">
        <v>2431</v>
      </c>
      <c r="V732" s="63" t="s">
        <v>2431</v>
      </c>
      <c r="W732" s="63" t="s">
        <v>2431</v>
      </c>
      <c r="X732" s="63" t="s">
        <v>2431</v>
      </c>
      <c r="Y732" s="63" t="s">
        <v>2740</v>
      </c>
      <c r="Z732" s="63"/>
      <c r="AA732" s="63" t="s">
        <v>2728</v>
      </c>
      <c r="AB732" s="63"/>
      <c r="AC732" s="34">
        <v>554</v>
      </c>
      <c r="AD732" s="40" t="str">
        <f>VLOOKUP(AC732,pTRAIT!A:B,2,FALSE)</f>
        <v>EM5Mi1Cf9ogc;RIN=RF / EM5CM5Pu;RIN=RF</v>
      </c>
      <c r="AE732" s="63">
        <f>VLOOKUP($AC732,pTRAIT!$A:$X,7,FALSE)</f>
        <v>0</v>
      </c>
      <c r="AF732" s="63">
        <f>VLOOKUP($AC732,pTRAIT!$A:$X,8,FALSE)</f>
        <v>0</v>
      </c>
      <c r="AG732" s="63">
        <f>VLOOKUP($AC732,pTRAIT!$A:$X,9,FALSE)</f>
        <v>0</v>
      </c>
      <c r="AH732" s="63">
        <f>VLOOKUP($AC732,pTRAIT!$A:$X,10,FALSE)</f>
        <v>0</v>
      </c>
      <c r="AI732" s="63">
        <f>VLOOKUP($AC732,pTRAIT!$A:$X,11,FALSE)</f>
        <v>0</v>
      </c>
      <c r="AJ732" s="63">
        <f>VLOOKUP($AC732,pTRAIT!$A:$X,12,FALSE)</f>
        <v>0</v>
      </c>
      <c r="AK732" s="63">
        <f>VLOOKUP($AC732,pTRAIT!$A:$X,13,FALSE)</f>
        <v>0</v>
      </c>
      <c r="AL732" s="63">
        <f>VLOOKUP($AC732,pTRAIT!$A:$X,14,FALSE)</f>
        <v>0</v>
      </c>
      <c r="AM732" s="63">
        <f>VLOOKUP($AC732,pTRAIT!$A:$X,15,FALSE)</f>
        <v>0</v>
      </c>
      <c r="AN732" s="63">
        <f>VLOOKUP($AC732,pTRAIT!$A:$X,16,FALSE)</f>
        <v>0</v>
      </c>
      <c r="AO732" s="63">
        <f>VLOOKUP($AC732,pTRAIT!$A:$X,17,FALSE)</f>
        <v>0</v>
      </c>
      <c r="AP732" s="63">
        <f>VLOOKUP($AC732,pTRAIT!$A:$X,18,FALSE)</f>
        <v>0</v>
      </c>
      <c r="AQ732" s="63">
        <f>VLOOKUP($AC732,pTRAIT!$A:$X,19,FALSE)</f>
        <v>0</v>
      </c>
      <c r="AR732" s="63">
        <f>VLOOKUP($AC732,pTRAIT!$A:$X,20,FALSE)</f>
        <v>0</v>
      </c>
      <c r="AS732" s="63">
        <f>VLOOKUP($AC732,pTRAIT!$A:$X,21,FALSE)</f>
        <v>0</v>
      </c>
      <c r="AT732" s="63">
        <f>VLOOKUP($AC732,pTRAIT!$A:$X,22,FALSE)</f>
        <v>0</v>
      </c>
      <c r="AU732" s="63">
        <f>VLOOKUP($AC732,pTRAIT!$A:$X,23,FALSE)</f>
        <v>0</v>
      </c>
      <c r="AV732" s="63">
        <f>VLOOKUP($AC732,pTRAIT!$A:$X,24,FALSE)</f>
        <v>0</v>
      </c>
    </row>
    <row r="733" spans="1:48" ht="12" hidden="1" customHeight="1" x14ac:dyDescent="0.2">
      <c r="A733" s="32">
        <v>1385</v>
      </c>
      <c r="B733" s="33" t="s">
        <v>5</v>
      </c>
      <c r="C733" s="34">
        <v>595</v>
      </c>
      <c r="D733" s="32" t="str">
        <f t="shared" si="11"/>
        <v>1385X595</v>
      </c>
      <c r="E733" s="52" t="s">
        <v>1625</v>
      </c>
      <c r="F733" s="61" t="s">
        <v>2356</v>
      </c>
      <c r="G733" s="41" t="s">
        <v>43</v>
      </c>
      <c r="H733" s="38"/>
      <c r="I733" s="32">
        <v>1385</v>
      </c>
      <c r="J733" s="63">
        <f>VLOOKUP(I733,pTRAIT!A:B,2,FALSE)</f>
        <v>0</v>
      </c>
      <c r="K733" s="63" t="s">
        <v>2725</v>
      </c>
      <c r="L733" s="63"/>
      <c r="M733" s="63" t="s">
        <v>2437</v>
      </c>
      <c r="N733" s="63" t="s">
        <v>2730</v>
      </c>
      <c r="O733" s="63" t="s">
        <v>2431</v>
      </c>
      <c r="P733" s="63" t="s">
        <v>2431</v>
      </c>
      <c r="Q733" s="63" t="s">
        <v>2431</v>
      </c>
      <c r="R733" s="63" t="s">
        <v>2431</v>
      </c>
      <c r="S733" s="63" t="s">
        <v>2431</v>
      </c>
      <c r="T733" s="63" t="s">
        <v>2737</v>
      </c>
      <c r="U733" s="63" t="s">
        <v>2431</v>
      </c>
      <c r="V733" s="63" t="s">
        <v>2431</v>
      </c>
      <c r="W733" s="63" t="s">
        <v>2431</v>
      </c>
      <c r="X733" s="63" t="s">
        <v>2431</v>
      </c>
      <c r="Y733" s="63" t="s">
        <v>2740</v>
      </c>
      <c r="Z733" s="63"/>
      <c r="AA733" s="63" t="s">
        <v>2728</v>
      </c>
      <c r="AB733" s="63"/>
      <c r="AC733" s="34">
        <v>595</v>
      </c>
      <c r="AD733" s="40" t="str">
        <f>VLOOKUP(AC733,pTRAIT!A:B,2,FALSE)</f>
        <v>EMi1Cf9ToCE;RIN=RF / EM5CM5Pu;RIN=RF</v>
      </c>
      <c r="AE733" s="63">
        <f>VLOOKUP($AC733,pTRAIT!$A:$X,7,FALSE)</f>
        <v>0</v>
      </c>
      <c r="AF733" s="63">
        <f>VLOOKUP($AC733,pTRAIT!$A:$X,8,FALSE)</f>
        <v>0</v>
      </c>
      <c r="AG733" s="63">
        <f>VLOOKUP($AC733,pTRAIT!$A:$X,9,FALSE)</f>
        <v>0</v>
      </c>
      <c r="AH733" s="63">
        <f>VLOOKUP($AC733,pTRAIT!$A:$X,10,FALSE)</f>
        <v>0</v>
      </c>
      <c r="AI733" s="63">
        <f>VLOOKUP($AC733,pTRAIT!$A:$X,11,FALSE)</f>
        <v>0</v>
      </c>
      <c r="AJ733" s="63">
        <f>VLOOKUP($AC733,pTRAIT!$A:$X,12,FALSE)</f>
        <v>0</v>
      </c>
      <c r="AK733" s="63">
        <f>VLOOKUP($AC733,pTRAIT!$A:$X,13,FALSE)</f>
        <v>0</v>
      </c>
      <c r="AL733" s="63">
        <f>VLOOKUP($AC733,pTRAIT!$A:$X,14,FALSE)</f>
        <v>0</v>
      </c>
      <c r="AM733" s="63">
        <f>VLOOKUP($AC733,pTRAIT!$A:$X,15,FALSE)</f>
        <v>0</v>
      </c>
      <c r="AN733" s="63">
        <f>VLOOKUP($AC733,pTRAIT!$A:$X,16,FALSE)</f>
        <v>0</v>
      </c>
      <c r="AO733" s="63">
        <f>VLOOKUP($AC733,pTRAIT!$A:$X,17,FALSE)</f>
        <v>0</v>
      </c>
      <c r="AP733" s="63">
        <f>VLOOKUP($AC733,pTRAIT!$A:$X,18,FALSE)</f>
        <v>0</v>
      </c>
      <c r="AQ733" s="63">
        <f>VLOOKUP($AC733,pTRAIT!$A:$X,19,FALSE)</f>
        <v>0</v>
      </c>
      <c r="AR733" s="63">
        <f>VLOOKUP($AC733,pTRAIT!$A:$X,20,FALSE)</f>
        <v>0</v>
      </c>
      <c r="AS733" s="63">
        <f>VLOOKUP($AC733,pTRAIT!$A:$X,21,FALSE)</f>
        <v>0</v>
      </c>
      <c r="AT733" s="63">
        <f>VLOOKUP($AC733,pTRAIT!$A:$X,22,FALSE)</f>
        <v>0</v>
      </c>
      <c r="AU733" s="63">
        <f>VLOOKUP($AC733,pTRAIT!$A:$X,23,FALSE)</f>
        <v>0</v>
      </c>
      <c r="AV733" s="63">
        <f>VLOOKUP($AC733,pTRAIT!$A:$X,24,FALSE)</f>
        <v>0</v>
      </c>
    </row>
    <row r="734" spans="1:48" ht="12" hidden="1" customHeight="1" x14ac:dyDescent="0.2">
      <c r="A734" s="32">
        <v>1385</v>
      </c>
      <c r="B734" s="33" t="s">
        <v>5</v>
      </c>
      <c r="C734" s="34">
        <v>640</v>
      </c>
      <c r="D734" s="32" t="str">
        <f t="shared" si="11"/>
        <v>1385X640</v>
      </c>
      <c r="E734" s="52" t="s">
        <v>1625</v>
      </c>
      <c r="F734" s="61" t="s">
        <v>2357</v>
      </c>
      <c r="G734" s="41" t="s">
        <v>43</v>
      </c>
      <c r="H734" s="38"/>
      <c r="I734" s="32">
        <v>1385</v>
      </c>
      <c r="J734" s="63">
        <f>VLOOKUP(I734,pTRAIT!A:B,2,FALSE)</f>
        <v>0</v>
      </c>
      <c r="K734" s="63" t="s">
        <v>2725</v>
      </c>
      <c r="L734" s="63"/>
      <c r="M734" s="63" t="s">
        <v>2437</v>
      </c>
      <c r="N734" s="63" t="s">
        <v>2730</v>
      </c>
      <c r="O734" s="63" t="s">
        <v>2431</v>
      </c>
      <c r="P734" s="63" t="s">
        <v>2431</v>
      </c>
      <c r="Q734" s="63" t="s">
        <v>2431</v>
      </c>
      <c r="R734" s="63" t="s">
        <v>2431</v>
      </c>
      <c r="S734" s="63" t="s">
        <v>2431</v>
      </c>
      <c r="T734" s="63" t="s">
        <v>2737</v>
      </c>
      <c r="U734" s="63" t="s">
        <v>2431</v>
      </c>
      <c r="V734" s="63" t="s">
        <v>2431</v>
      </c>
      <c r="W734" s="63" t="s">
        <v>2431</v>
      </c>
      <c r="X734" s="63" t="s">
        <v>2431</v>
      </c>
      <c r="Y734" s="63" t="s">
        <v>2740</v>
      </c>
      <c r="Z734" s="63"/>
      <c r="AA734" s="63" t="s">
        <v>2728</v>
      </c>
      <c r="AB734" s="63"/>
      <c r="AC734" s="34">
        <v>640</v>
      </c>
      <c r="AD734" s="40" t="str">
        <f>VLOOKUP(AC734,pTRAIT!A:B,2,FALSE)</f>
        <v>EM5Mi1Cf9(Pu);RIN=RF / EM5CM5Pu;RIN=RF</v>
      </c>
      <c r="AE734" s="63">
        <f>VLOOKUP($AC734,pTRAIT!$A:$X,7,FALSE)</f>
        <v>0</v>
      </c>
      <c r="AF734" s="63">
        <f>VLOOKUP($AC734,pTRAIT!$A:$X,8,FALSE)</f>
        <v>0</v>
      </c>
      <c r="AG734" s="63">
        <f>VLOOKUP($AC734,pTRAIT!$A:$X,9,FALSE)</f>
        <v>0</v>
      </c>
      <c r="AH734" s="63">
        <f>VLOOKUP($AC734,pTRAIT!$A:$X,10,FALSE)</f>
        <v>0</v>
      </c>
      <c r="AI734" s="63">
        <f>VLOOKUP($AC734,pTRAIT!$A:$X,11,FALSE)</f>
        <v>0</v>
      </c>
      <c r="AJ734" s="63">
        <f>VLOOKUP($AC734,pTRAIT!$A:$X,12,FALSE)</f>
        <v>0</v>
      </c>
      <c r="AK734" s="63">
        <f>VLOOKUP($AC734,pTRAIT!$A:$X,13,FALSE)</f>
        <v>0</v>
      </c>
      <c r="AL734" s="63">
        <f>VLOOKUP($AC734,pTRAIT!$A:$X,14,FALSE)</f>
        <v>0</v>
      </c>
      <c r="AM734" s="63">
        <f>VLOOKUP($AC734,pTRAIT!$A:$X,15,FALSE)</f>
        <v>0</v>
      </c>
      <c r="AN734" s="63">
        <f>VLOOKUP($AC734,pTRAIT!$A:$X,16,FALSE)</f>
        <v>0</v>
      </c>
      <c r="AO734" s="63">
        <f>VLOOKUP($AC734,pTRAIT!$A:$X,17,FALSE)</f>
        <v>0</v>
      </c>
      <c r="AP734" s="63">
        <f>VLOOKUP($AC734,pTRAIT!$A:$X,18,FALSE)</f>
        <v>0</v>
      </c>
      <c r="AQ734" s="63">
        <f>VLOOKUP($AC734,pTRAIT!$A:$X,19,FALSE)</f>
        <v>0</v>
      </c>
      <c r="AR734" s="63">
        <f>VLOOKUP($AC734,pTRAIT!$A:$X,20,FALSE)</f>
        <v>0</v>
      </c>
      <c r="AS734" s="63">
        <f>VLOOKUP($AC734,pTRAIT!$A:$X,21,FALSE)</f>
        <v>0</v>
      </c>
      <c r="AT734" s="63">
        <f>VLOOKUP($AC734,pTRAIT!$A:$X,22,FALSE)</f>
        <v>0</v>
      </c>
      <c r="AU734" s="63">
        <f>VLOOKUP($AC734,pTRAIT!$A:$X,23,FALSE)</f>
        <v>0</v>
      </c>
      <c r="AV734" s="63">
        <f>VLOOKUP($AC734,pTRAIT!$A:$X,24,FALSE)</f>
        <v>0</v>
      </c>
    </row>
    <row r="735" spans="1:48" ht="12" hidden="1" customHeight="1" x14ac:dyDescent="0.2">
      <c r="A735" s="32">
        <v>1385</v>
      </c>
      <c r="B735" s="33" t="s">
        <v>5</v>
      </c>
      <c r="C735" s="34">
        <v>734</v>
      </c>
      <c r="D735" s="32" t="str">
        <f t="shared" si="11"/>
        <v>1385X734</v>
      </c>
      <c r="E735" s="52" t="s">
        <v>1625</v>
      </c>
      <c r="F735" s="61" t="s">
        <v>2358</v>
      </c>
      <c r="G735" s="41" t="s">
        <v>43</v>
      </c>
      <c r="H735" s="38"/>
      <c r="I735" s="32">
        <v>1385</v>
      </c>
      <c r="J735" s="63">
        <f>VLOOKUP(I735,pTRAIT!A:B,2,FALSE)</f>
        <v>0</v>
      </c>
      <c r="K735" s="63" t="s">
        <v>2725</v>
      </c>
      <c r="L735" s="63"/>
      <c r="M735" s="63" t="s">
        <v>2437</v>
      </c>
      <c r="N735" s="63" t="s">
        <v>2730</v>
      </c>
      <c r="O735" s="63" t="s">
        <v>2431</v>
      </c>
      <c r="P735" s="63" t="s">
        <v>2431</v>
      </c>
      <c r="Q735" s="63" t="s">
        <v>2431</v>
      </c>
      <c r="R735" s="63" t="s">
        <v>2431</v>
      </c>
      <c r="S735" s="63" t="s">
        <v>2431</v>
      </c>
      <c r="T735" s="63" t="s">
        <v>2737</v>
      </c>
      <c r="U735" s="63" t="s">
        <v>2431</v>
      </c>
      <c r="V735" s="63" t="s">
        <v>2431</v>
      </c>
      <c r="W735" s="63" t="s">
        <v>2431</v>
      </c>
      <c r="X735" s="63" t="s">
        <v>2431</v>
      </c>
      <c r="Y735" s="63" t="s">
        <v>2740</v>
      </c>
      <c r="Z735" s="63"/>
      <c r="AA735" s="63" t="s">
        <v>2728</v>
      </c>
      <c r="AB735" s="63"/>
      <c r="AC735" s="34">
        <v>734</v>
      </c>
      <c r="AD735" s="40" t="str">
        <f>VLOOKUP(AC735,pTRAIT!A:B,2,FALSE)</f>
        <v>EM5UeMi1Cf9Pu;RIN=RS / EM5CM5Pu;RIN=RF</v>
      </c>
      <c r="AE735" s="63">
        <f>VLOOKUP($AC735,pTRAIT!$A:$X,7,FALSE)</f>
        <v>0</v>
      </c>
      <c r="AF735" s="63">
        <f>VLOOKUP($AC735,pTRAIT!$A:$X,8,FALSE)</f>
        <v>0</v>
      </c>
      <c r="AG735" s="63">
        <f>VLOOKUP($AC735,pTRAIT!$A:$X,9,FALSE)</f>
        <v>0</v>
      </c>
      <c r="AH735" s="63">
        <f>VLOOKUP($AC735,pTRAIT!$A:$X,10,FALSE)</f>
        <v>0</v>
      </c>
      <c r="AI735" s="63">
        <f>VLOOKUP($AC735,pTRAIT!$A:$X,11,FALSE)</f>
        <v>0</v>
      </c>
      <c r="AJ735" s="63">
        <f>VLOOKUP($AC735,pTRAIT!$A:$X,12,FALSE)</f>
        <v>0</v>
      </c>
      <c r="AK735" s="63">
        <f>VLOOKUP($AC735,pTRAIT!$A:$X,13,FALSE)</f>
        <v>0</v>
      </c>
      <c r="AL735" s="63">
        <f>VLOOKUP($AC735,pTRAIT!$A:$X,14,FALSE)</f>
        <v>0</v>
      </c>
      <c r="AM735" s="63">
        <f>VLOOKUP($AC735,pTRAIT!$A:$X,15,FALSE)</f>
        <v>0</v>
      </c>
      <c r="AN735" s="63">
        <f>VLOOKUP($AC735,pTRAIT!$A:$X,16,FALSE)</f>
        <v>0</v>
      </c>
      <c r="AO735" s="63">
        <f>VLOOKUP($AC735,pTRAIT!$A:$X,17,FALSE)</f>
        <v>0</v>
      </c>
      <c r="AP735" s="63">
        <f>VLOOKUP($AC735,pTRAIT!$A:$X,18,FALSE)</f>
        <v>0</v>
      </c>
      <c r="AQ735" s="63">
        <f>VLOOKUP($AC735,pTRAIT!$A:$X,19,FALSE)</f>
        <v>0</v>
      </c>
      <c r="AR735" s="63">
        <f>VLOOKUP($AC735,pTRAIT!$A:$X,20,FALSE)</f>
        <v>0</v>
      </c>
      <c r="AS735" s="63">
        <f>VLOOKUP($AC735,pTRAIT!$A:$X,21,FALSE)</f>
        <v>0</v>
      </c>
      <c r="AT735" s="63">
        <f>VLOOKUP($AC735,pTRAIT!$A:$X,22,FALSE)</f>
        <v>0</v>
      </c>
      <c r="AU735" s="63">
        <f>VLOOKUP($AC735,pTRAIT!$A:$X,23,FALSE)</f>
        <v>0</v>
      </c>
      <c r="AV735" s="63">
        <f>VLOOKUP($AC735,pTRAIT!$A:$X,24,FALSE)</f>
        <v>0</v>
      </c>
    </row>
    <row r="736" spans="1:48" ht="12" hidden="1" customHeight="1" x14ac:dyDescent="0.2">
      <c r="A736" s="32">
        <v>1385</v>
      </c>
      <c r="B736" s="33" t="s">
        <v>5</v>
      </c>
      <c r="C736" s="34">
        <v>768</v>
      </c>
      <c r="D736" s="32" t="str">
        <f t="shared" si="11"/>
        <v>1385X768</v>
      </c>
      <c r="E736" s="52" t="s">
        <v>1625</v>
      </c>
      <c r="F736" s="61" t="s">
        <v>2359</v>
      </c>
      <c r="G736" s="41" t="s">
        <v>43</v>
      </c>
      <c r="H736" s="38"/>
      <c r="I736" s="32">
        <v>1385</v>
      </c>
      <c r="J736" s="63">
        <f>VLOOKUP(I736,pTRAIT!A:B,2,FALSE)</f>
        <v>0</v>
      </c>
      <c r="K736" s="63" t="s">
        <v>2725</v>
      </c>
      <c r="L736" s="63"/>
      <c r="M736" s="63" t="s">
        <v>2437</v>
      </c>
      <c r="N736" s="63" t="s">
        <v>2730</v>
      </c>
      <c r="O736" s="63" t="s">
        <v>2431</v>
      </c>
      <c r="P736" s="63" t="s">
        <v>2431</v>
      </c>
      <c r="Q736" s="63" t="s">
        <v>2431</v>
      </c>
      <c r="R736" s="63" t="s">
        <v>2431</v>
      </c>
      <c r="S736" s="63" t="s">
        <v>2431</v>
      </c>
      <c r="T736" s="63" t="s">
        <v>2737</v>
      </c>
      <c r="U736" s="63" t="s">
        <v>2431</v>
      </c>
      <c r="V736" s="63" t="s">
        <v>2431</v>
      </c>
      <c r="W736" s="63" t="s">
        <v>2431</v>
      </c>
      <c r="X736" s="63" t="s">
        <v>2431</v>
      </c>
      <c r="Y736" s="63" t="s">
        <v>2740</v>
      </c>
      <c r="Z736" s="63"/>
      <c r="AA736" s="63" t="s">
        <v>2728</v>
      </c>
      <c r="AB736" s="63"/>
      <c r="AC736" s="34">
        <v>768</v>
      </c>
      <c r="AD736" s="40" t="str">
        <f>VLOOKUP(AC736,pTRAIT!A:B,2,FALSE)</f>
        <v>EM5UeMi1(Cf9);RIN=RF / EM5CM5Pu;RIN=RF</v>
      </c>
      <c r="AE736" s="63">
        <f>VLOOKUP($AC736,pTRAIT!$A:$X,7,FALSE)</f>
        <v>0</v>
      </c>
      <c r="AF736" s="63">
        <f>VLOOKUP($AC736,pTRAIT!$A:$X,8,FALSE)</f>
        <v>0</v>
      </c>
      <c r="AG736" s="63">
        <f>VLOOKUP($AC736,pTRAIT!$A:$X,9,FALSE)</f>
        <v>0</v>
      </c>
      <c r="AH736" s="63">
        <f>VLOOKUP($AC736,pTRAIT!$A:$X,10,FALSE)</f>
        <v>0</v>
      </c>
      <c r="AI736" s="63">
        <f>VLOOKUP($AC736,pTRAIT!$A:$X,11,FALSE)</f>
        <v>0</v>
      </c>
      <c r="AJ736" s="63">
        <f>VLOOKUP($AC736,pTRAIT!$A:$X,12,FALSE)</f>
        <v>0</v>
      </c>
      <c r="AK736" s="63">
        <f>VLOOKUP($AC736,pTRAIT!$A:$X,13,FALSE)</f>
        <v>0</v>
      </c>
      <c r="AL736" s="63">
        <f>VLOOKUP($AC736,pTRAIT!$A:$X,14,FALSE)</f>
        <v>0</v>
      </c>
      <c r="AM736" s="63">
        <f>VLOOKUP($AC736,pTRAIT!$A:$X,15,FALSE)</f>
        <v>0</v>
      </c>
      <c r="AN736" s="63">
        <f>VLOOKUP($AC736,pTRAIT!$A:$X,16,FALSE)</f>
        <v>0</v>
      </c>
      <c r="AO736" s="63">
        <f>VLOOKUP($AC736,pTRAIT!$A:$X,17,FALSE)</f>
        <v>0</v>
      </c>
      <c r="AP736" s="63">
        <f>VLOOKUP($AC736,pTRAIT!$A:$X,18,FALSE)</f>
        <v>0</v>
      </c>
      <c r="AQ736" s="63">
        <f>VLOOKUP($AC736,pTRAIT!$A:$X,19,FALSE)</f>
        <v>0</v>
      </c>
      <c r="AR736" s="63">
        <f>VLOOKUP($AC736,pTRAIT!$A:$X,20,FALSE)</f>
        <v>0</v>
      </c>
      <c r="AS736" s="63">
        <f>VLOOKUP($AC736,pTRAIT!$A:$X,21,FALSE)</f>
        <v>0</v>
      </c>
      <c r="AT736" s="63">
        <f>VLOOKUP($AC736,pTRAIT!$A:$X,22,FALSE)</f>
        <v>0</v>
      </c>
      <c r="AU736" s="63">
        <f>VLOOKUP($AC736,pTRAIT!$A:$X,23,FALSE)</f>
        <v>0</v>
      </c>
      <c r="AV736" s="63">
        <f>VLOOKUP($AC736,pTRAIT!$A:$X,24,FALSE)</f>
        <v>0</v>
      </c>
    </row>
    <row r="737" spans="1:48" ht="12" hidden="1" customHeight="1" x14ac:dyDescent="0.2">
      <c r="A737" s="32">
        <v>1385</v>
      </c>
      <c r="B737" s="33" t="s">
        <v>5</v>
      </c>
      <c r="C737" s="34">
        <v>1394</v>
      </c>
      <c r="D737" s="32" t="str">
        <f t="shared" si="11"/>
        <v>1385X1394</v>
      </c>
      <c r="E737" s="52" t="s">
        <v>1625</v>
      </c>
      <c r="F737" s="61" t="s">
        <v>2360</v>
      </c>
      <c r="G737" s="41" t="s">
        <v>43</v>
      </c>
      <c r="H737" s="38"/>
      <c r="I737" s="32">
        <v>1385</v>
      </c>
      <c r="J737" s="63">
        <f>VLOOKUP(I737,pTRAIT!A:B,2,FALSE)</f>
        <v>0</v>
      </c>
      <c r="K737" s="63" t="s">
        <v>2725</v>
      </c>
      <c r="L737" s="63"/>
      <c r="M737" s="63" t="s">
        <v>2437</v>
      </c>
      <c r="N737" s="63" t="s">
        <v>2730</v>
      </c>
      <c r="O737" s="63" t="s">
        <v>2431</v>
      </c>
      <c r="P737" s="63" t="s">
        <v>2431</v>
      </c>
      <c r="Q737" s="63" t="s">
        <v>2431</v>
      </c>
      <c r="R737" s="63" t="s">
        <v>2431</v>
      </c>
      <c r="S737" s="63" t="s">
        <v>2431</v>
      </c>
      <c r="T737" s="63" t="s">
        <v>2737</v>
      </c>
      <c r="U737" s="63" t="s">
        <v>2431</v>
      </c>
      <c r="V737" s="63" t="s">
        <v>2431</v>
      </c>
      <c r="W737" s="63" t="s">
        <v>2431</v>
      </c>
      <c r="X737" s="63" t="s">
        <v>2431</v>
      </c>
      <c r="Y737" s="63" t="s">
        <v>2740</v>
      </c>
      <c r="Z737" s="63"/>
      <c r="AA737" s="63" t="s">
        <v>2728</v>
      </c>
      <c r="AB737" s="63"/>
      <c r="AC737" s="34">
        <v>1394</v>
      </c>
      <c r="AD737" s="40" t="str">
        <f>VLOOKUP(AC737,pTRAIT!A:B,2,FALSE)</f>
        <v>EM5RTUeCM5Pu;RIN=RF / EM5CM5Pu;RIN=RF</v>
      </c>
      <c r="AE737" s="63">
        <f>VLOOKUP($AC737,pTRAIT!$A:$X,7,FALSE)</f>
        <v>0</v>
      </c>
      <c r="AF737" s="63">
        <f>VLOOKUP($AC737,pTRAIT!$A:$X,8,FALSE)</f>
        <v>0</v>
      </c>
      <c r="AG737" s="63">
        <f>VLOOKUP($AC737,pTRAIT!$A:$X,9,FALSE)</f>
        <v>0</v>
      </c>
      <c r="AH737" s="63">
        <f>VLOOKUP($AC737,pTRAIT!$A:$X,10,FALSE)</f>
        <v>0</v>
      </c>
      <c r="AI737" s="63">
        <f>VLOOKUP($AC737,pTRAIT!$A:$X,11,FALSE)</f>
        <v>0</v>
      </c>
      <c r="AJ737" s="63">
        <f>VLOOKUP($AC737,pTRAIT!$A:$X,12,FALSE)</f>
        <v>0</v>
      </c>
      <c r="AK737" s="63">
        <f>VLOOKUP($AC737,pTRAIT!$A:$X,13,FALSE)</f>
        <v>0</v>
      </c>
      <c r="AL737" s="63">
        <f>VLOOKUP($AC737,pTRAIT!$A:$X,14,FALSE)</f>
        <v>0</v>
      </c>
      <c r="AM737" s="63">
        <f>VLOOKUP($AC737,pTRAIT!$A:$X,15,FALSE)</f>
        <v>0</v>
      </c>
      <c r="AN737" s="63">
        <f>VLOOKUP($AC737,pTRAIT!$A:$X,16,FALSE)</f>
        <v>0</v>
      </c>
      <c r="AO737" s="63">
        <f>VLOOKUP($AC737,pTRAIT!$A:$X,17,FALSE)</f>
        <v>0</v>
      </c>
      <c r="AP737" s="63">
        <f>VLOOKUP($AC737,pTRAIT!$A:$X,18,FALSE)</f>
        <v>0</v>
      </c>
      <c r="AQ737" s="63">
        <f>VLOOKUP($AC737,pTRAIT!$A:$X,19,FALSE)</f>
        <v>0</v>
      </c>
      <c r="AR737" s="63">
        <f>VLOOKUP($AC737,pTRAIT!$A:$X,20,FALSE)</f>
        <v>0</v>
      </c>
      <c r="AS737" s="63">
        <f>VLOOKUP($AC737,pTRAIT!$A:$X,21,FALSE)</f>
        <v>0</v>
      </c>
      <c r="AT737" s="63">
        <f>VLOOKUP($AC737,pTRAIT!$A:$X,22,FALSE)</f>
        <v>0</v>
      </c>
      <c r="AU737" s="63">
        <f>VLOOKUP($AC737,pTRAIT!$A:$X,23,FALSE)</f>
        <v>0</v>
      </c>
      <c r="AV737" s="63">
        <f>VLOOKUP($AC737,pTRAIT!$A:$X,24,FALSE)</f>
        <v>0</v>
      </c>
    </row>
    <row r="738" spans="1:48" ht="12" hidden="1" customHeight="1" x14ac:dyDescent="0.2">
      <c r="A738" s="32">
        <v>1385</v>
      </c>
      <c r="B738" s="33" t="s">
        <v>5</v>
      </c>
      <c r="C738" s="34">
        <v>1481</v>
      </c>
      <c r="D738" s="32" t="str">
        <f t="shared" si="11"/>
        <v>1385X1481</v>
      </c>
      <c r="E738" s="52" t="s">
        <v>1625</v>
      </c>
      <c r="F738" s="61" t="s">
        <v>2361</v>
      </c>
      <c r="G738" s="41" t="s">
        <v>43</v>
      </c>
      <c r="H738" s="45"/>
      <c r="I738" s="32">
        <v>1385</v>
      </c>
      <c r="J738" s="63">
        <f>VLOOKUP(I738,pTRAIT!A:B,2,FALSE)</f>
        <v>0</v>
      </c>
      <c r="K738" s="63" t="s">
        <v>2725</v>
      </c>
      <c r="L738" s="63"/>
      <c r="M738" s="63" t="s">
        <v>2437</v>
      </c>
      <c r="N738" s="63" t="s">
        <v>2730</v>
      </c>
      <c r="O738" s="63" t="s">
        <v>2431</v>
      </c>
      <c r="P738" s="63" t="s">
        <v>2431</v>
      </c>
      <c r="Q738" s="63" t="s">
        <v>2431</v>
      </c>
      <c r="R738" s="63" t="s">
        <v>2431</v>
      </c>
      <c r="S738" s="63" t="s">
        <v>2431</v>
      </c>
      <c r="T738" s="63" t="s">
        <v>2737</v>
      </c>
      <c r="U738" s="63" t="s">
        <v>2431</v>
      </c>
      <c r="V738" s="63" t="s">
        <v>2431</v>
      </c>
      <c r="W738" s="63" t="s">
        <v>2431</v>
      </c>
      <c r="X738" s="63" t="s">
        <v>2431</v>
      </c>
      <c r="Y738" s="63" t="s">
        <v>2740</v>
      </c>
      <c r="Z738" s="63"/>
      <c r="AA738" s="63" t="s">
        <v>2728</v>
      </c>
      <c r="AB738" s="63"/>
      <c r="AC738" s="34">
        <v>1481</v>
      </c>
      <c r="AD738" s="40" t="str">
        <f>VLOOKUP(AC738,pTRAIT!A:B,2,FALSE)</f>
        <v>EM5RTUeCM5Pu;RIN=RF / EM5CM5Pu;RIN=RF</v>
      </c>
      <c r="AE738" s="63">
        <f>VLOOKUP($AC738,pTRAIT!$A:$X,7,FALSE)</f>
        <v>0</v>
      </c>
      <c r="AF738" s="63">
        <f>VLOOKUP($AC738,pTRAIT!$A:$X,8,FALSE)</f>
        <v>0</v>
      </c>
      <c r="AG738" s="63">
        <f>VLOOKUP($AC738,pTRAIT!$A:$X,9,FALSE)</f>
        <v>0</v>
      </c>
      <c r="AH738" s="63">
        <f>VLOOKUP($AC738,pTRAIT!$A:$X,10,FALSE)</f>
        <v>0</v>
      </c>
      <c r="AI738" s="63">
        <f>VLOOKUP($AC738,pTRAIT!$A:$X,11,FALSE)</f>
        <v>0</v>
      </c>
      <c r="AJ738" s="63">
        <f>VLOOKUP($AC738,pTRAIT!$A:$X,12,FALSE)</f>
        <v>0</v>
      </c>
      <c r="AK738" s="63">
        <f>VLOOKUP($AC738,pTRAIT!$A:$X,13,FALSE)</f>
        <v>0</v>
      </c>
      <c r="AL738" s="63">
        <f>VLOOKUP($AC738,pTRAIT!$A:$X,14,FALSE)</f>
        <v>0</v>
      </c>
      <c r="AM738" s="63">
        <f>VLOOKUP($AC738,pTRAIT!$A:$X,15,FALSE)</f>
        <v>0</v>
      </c>
      <c r="AN738" s="63">
        <f>VLOOKUP($AC738,pTRAIT!$A:$X,16,FALSE)</f>
        <v>0</v>
      </c>
      <c r="AO738" s="63">
        <f>VLOOKUP($AC738,pTRAIT!$A:$X,17,FALSE)</f>
        <v>0</v>
      </c>
      <c r="AP738" s="63">
        <f>VLOOKUP($AC738,pTRAIT!$A:$X,18,FALSE)</f>
        <v>0</v>
      </c>
      <c r="AQ738" s="63">
        <f>VLOOKUP($AC738,pTRAIT!$A:$X,19,FALSE)</f>
        <v>0</v>
      </c>
      <c r="AR738" s="63">
        <f>VLOOKUP($AC738,pTRAIT!$A:$X,20,FALSE)</f>
        <v>0</v>
      </c>
      <c r="AS738" s="63">
        <f>VLOOKUP($AC738,pTRAIT!$A:$X,21,FALSE)</f>
        <v>0</v>
      </c>
      <c r="AT738" s="63">
        <f>VLOOKUP($AC738,pTRAIT!$A:$X,22,FALSE)</f>
        <v>0</v>
      </c>
      <c r="AU738" s="63">
        <f>VLOOKUP($AC738,pTRAIT!$A:$X,23,FALSE)</f>
        <v>0</v>
      </c>
      <c r="AV738" s="63">
        <f>VLOOKUP($AC738,pTRAIT!$A:$X,24,FALSE)</f>
        <v>0</v>
      </c>
    </row>
    <row r="739" spans="1:48" ht="12" hidden="1" customHeight="1" x14ac:dyDescent="0.2">
      <c r="A739" s="32">
        <v>1386</v>
      </c>
      <c r="B739" s="33" t="s">
        <v>5</v>
      </c>
      <c r="C739" s="34">
        <v>472</v>
      </c>
      <c r="D739" s="32" t="str">
        <f t="shared" si="11"/>
        <v>1386X472</v>
      </c>
      <c r="E739" s="52" t="s">
        <v>1625</v>
      </c>
      <c r="F739" s="61" t="s">
        <v>2362</v>
      </c>
      <c r="G739" s="41" t="s">
        <v>43</v>
      </c>
      <c r="H739" s="45"/>
      <c r="I739" s="32">
        <v>1386</v>
      </c>
      <c r="J739" s="63">
        <f>VLOOKUP(I739,pTRAIT!A:B,2,FALSE)</f>
        <v>0</v>
      </c>
      <c r="K739" s="63" t="s">
        <v>2725</v>
      </c>
      <c r="L739" s="63"/>
      <c r="M739" s="63" t="s">
        <v>2437</v>
      </c>
      <c r="N739" s="63" t="s">
        <v>2730</v>
      </c>
      <c r="O739" s="63" t="s">
        <v>2431</v>
      </c>
      <c r="P739" s="63" t="s">
        <v>2431</v>
      </c>
      <c r="Q739" s="63" t="s">
        <v>2431</v>
      </c>
      <c r="R739" s="63" t="s">
        <v>2431</v>
      </c>
      <c r="S739" s="63" t="s">
        <v>2431</v>
      </c>
      <c r="T739" s="63" t="s">
        <v>2737</v>
      </c>
      <c r="U739" s="63" t="s">
        <v>2431</v>
      </c>
      <c r="V739" s="63" t="s">
        <v>2431</v>
      </c>
      <c r="W739" s="63" t="s">
        <v>2431</v>
      </c>
      <c r="X739" s="63" t="s">
        <v>2431</v>
      </c>
      <c r="Y739" s="63" t="s">
        <v>2740</v>
      </c>
      <c r="Z739" s="63"/>
      <c r="AA739" s="63" t="s">
        <v>2728</v>
      </c>
      <c r="AB739" s="63"/>
      <c r="AC739" s="34">
        <v>472</v>
      </c>
      <c r="AD739" s="40" t="str">
        <f>VLOOKUP(AC739,pTRAIT!A:B,2,FALSE)</f>
        <v>EM5RTUeMi1;RIN=RF / ;RIN=RF</v>
      </c>
      <c r="AE739" s="63">
        <f>VLOOKUP($AC739,pTRAIT!$A:$X,7,FALSE)</f>
        <v>0</v>
      </c>
      <c r="AF739" s="63">
        <f>VLOOKUP($AC739,pTRAIT!$A:$X,8,FALSE)</f>
        <v>0</v>
      </c>
      <c r="AG739" s="63">
        <f>VLOOKUP($AC739,pTRAIT!$A:$X,9,FALSE)</f>
        <v>0</v>
      </c>
      <c r="AH739" s="63">
        <f>VLOOKUP($AC739,pTRAIT!$A:$X,10,FALSE)</f>
        <v>0</v>
      </c>
      <c r="AI739" s="63">
        <f>VLOOKUP($AC739,pTRAIT!$A:$X,11,FALSE)</f>
        <v>0</v>
      </c>
      <c r="AJ739" s="63">
        <f>VLOOKUP($AC739,pTRAIT!$A:$X,12,FALSE)</f>
        <v>0</v>
      </c>
      <c r="AK739" s="63">
        <f>VLOOKUP($AC739,pTRAIT!$A:$X,13,FALSE)</f>
        <v>0</v>
      </c>
      <c r="AL739" s="63">
        <f>VLOOKUP($AC739,pTRAIT!$A:$X,14,FALSE)</f>
        <v>0</v>
      </c>
      <c r="AM739" s="63">
        <f>VLOOKUP($AC739,pTRAIT!$A:$X,15,FALSE)</f>
        <v>0</v>
      </c>
      <c r="AN739" s="63">
        <f>VLOOKUP($AC739,pTRAIT!$A:$X,16,FALSE)</f>
        <v>0</v>
      </c>
      <c r="AO739" s="63">
        <f>VLOOKUP($AC739,pTRAIT!$A:$X,17,FALSE)</f>
        <v>0</v>
      </c>
      <c r="AP739" s="63">
        <f>VLOOKUP($AC739,pTRAIT!$A:$X,18,FALSE)</f>
        <v>0</v>
      </c>
      <c r="AQ739" s="63">
        <f>VLOOKUP($AC739,pTRAIT!$A:$X,19,FALSE)</f>
        <v>0</v>
      </c>
      <c r="AR739" s="63">
        <f>VLOOKUP($AC739,pTRAIT!$A:$X,20,FALSE)</f>
        <v>0</v>
      </c>
      <c r="AS739" s="63">
        <f>VLOOKUP($AC739,pTRAIT!$A:$X,21,FALSE)</f>
        <v>0</v>
      </c>
      <c r="AT739" s="63">
        <f>VLOOKUP($AC739,pTRAIT!$A:$X,22,FALSE)</f>
        <v>0</v>
      </c>
      <c r="AU739" s="63">
        <f>VLOOKUP($AC739,pTRAIT!$A:$X,23,FALSE)</f>
        <v>0</v>
      </c>
      <c r="AV739" s="63">
        <f>VLOOKUP($AC739,pTRAIT!$A:$X,24,FALSE)</f>
        <v>0</v>
      </c>
    </row>
    <row r="740" spans="1:48" ht="12" hidden="1" customHeight="1" x14ac:dyDescent="0.2">
      <c r="A740" s="32">
        <v>1386</v>
      </c>
      <c r="B740" s="33" t="s">
        <v>5</v>
      </c>
      <c r="C740" s="34">
        <v>513</v>
      </c>
      <c r="D740" s="32" t="str">
        <f t="shared" si="11"/>
        <v>1386X513</v>
      </c>
      <c r="E740" s="52" t="s">
        <v>1625</v>
      </c>
      <c r="F740" s="61" t="s">
        <v>2363</v>
      </c>
      <c r="G740" s="41" t="s">
        <v>43</v>
      </c>
      <c r="H740" s="38"/>
      <c r="I740" s="32">
        <v>1386</v>
      </c>
      <c r="J740" s="63">
        <f>VLOOKUP(I740,pTRAIT!A:B,2,FALSE)</f>
        <v>0</v>
      </c>
      <c r="K740" s="63" t="s">
        <v>2725</v>
      </c>
      <c r="L740" s="63"/>
      <c r="M740" s="63" t="s">
        <v>2437</v>
      </c>
      <c r="N740" s="63" t="s">
        <v>2730</v>
      </c>
      <c r="O740" s="63" t="s">
        <v>2431</v>
      </c>
      <c r="P740" s="63" t="s">
        <v>2431</v>
      </c>
      <c r="Q740" s="63" t="s">
        <v>2431</v>
      </c>
      <c r="R740" s="63" t="s">
        <v>2431</v>
      </c>
      <c r="S740" s="63" t="s">
        <v>2431</v>
      </c>
      <c r="T740" s="63" t="s">
        <v>2737</v>
      </c>
      <c r="U740" s="63" t="s">
        <v>2431</v>
      </c>
      <c r="V740" s="63" t="s">
        <v>2431</v>
      </c>
      <c r="W740" s="63" t="s">
        <v>2431</v>
      </c>
      <c r="X740" s="63" t="s">
        <v>2431</v>
      </c>
      <c r="Y740" s="63" t="s">
        <v>2740</v>
      </c>
      <c r="Z740" s="63"/>
      <c r="AA740" s="63" t="s">
        <v>2728</v>
      </c>
      <c r="AB740" s="63"/>
      <c r="AC740" s="34">
        <v>513</v>
      </c>
      <c r="AD740" s="40" t="str">
        <f>VLOOKUP(AC740,pTRAIT!A:B,2,FALSE)</f>
        <v>EM5Mi1Cf9;RIN=RF / ;RIN=RF</v>
      </c>
      <c r="AE740" s="63">
        <f>VLOOKUP($AC740,pTRAIT!$A:$X,7,FALSE)</f>
        <v>0</v>
      </c>
      <c r="AF740" s="63">
        <f>VLOOKUP($AC740,pTRAIT!$A:$X,8,FALSE)</f>
        <v>0</v>
      </c>
      <c r="AG740" s="63">
        <f>VLOOKUP($AC740,pTRAIT!$A:$X,9,FALSE)</f>
        <v>0</v>
      </c>
      <c r="AH740" s="63">
        <f>VLOOKUP($AC740,pTRAIT!$A:$X,10,FALSE)</f>
        <v>0</v>
      </c>
      <c r="AI740" s="63">
        <f>VLOOKUP($AC740,pTRAIT!$A:$X,11,FALSE)</f>
        <v>0</v>
      </c>
      <c r="AJ740" s="63">
        <f>VLOOKUP($AC740,pTRAIT!$A:$X,12,FALSE)</f>
        <v>0</v>
      </c>
      <c r="AK740" s="63">
        <f>VLOOKUP($AC740,pTRAIT!$A:$X,13,FALSE)</f>
        <v>0</v>
      </c>
      <c r="AL740" s="63">
        <f>VLOOKUP($AC740,pTRAIT!$A:$X,14,FALSE)</f>
        <v>0</v>
      </c>
      <c r="AM740" s="63">
        <f>VLOOKUP($AC740,pTRAIT!$A:$X,15,FALSE)</f>
        <v>0</v>
      </c>
      <c r="AN740" s="63">
        <f>VLOOKUP($AC740,pTRAIT!$A:$X,16,FALSE)</f>
        <v>0</v>
      </c>
      <c r="AO740" s="63">
        <f>VLOOKUP($AC740,pTRAIT!$A:$X,17,FALSE)</f>
        <v>0</v>
      </c>
      <c r="AP740" s="63">
        <f>VLOOKUP($AC740,pTRAIT!$A:$X,18,FALSE)</f>
        <v>0</v>
      </c>
      <c r="AQ740" s="63">
        <f>VLOOKUP($AC740,pTRAIT!$A:$X,19,FALSE)</f>
        <v>0</v>
      </c>
      <c r="AR740" s="63">
        <f>VLOOKUP($AC740,pTRAIT!$A:$X,20,FALSE)</f>
        <v>0</v>
      </c>
      <c r="AS740" s="63">
        <f>VLOOKUP($AC740,pTRAIT!$A:$X,21,FALSE)</f>
        <v>0</v>
      </c>
      <c r="AT740" s="63">
        <f>VLOOKUP($AC740,pTRAIT!$A:$X,22,FALSE)</f>
        <v>0</v>
      </c>
      <c r="AU740" s="63">
        <f>VLOOKUP($AC740,pTRAIT!$A:$X,23,FALSE)</f>
        <v>0</v>
      </c>
      <c r="AV740" s="63">
        <f>VLOOKUP($AC740,pTRAIT!$A:$X,24,FALSE)</f>
        <v>0</v>
      </c>
    </row>
    <row r="741" spans="1:48" ht="12" hidden="1" customHeight="1" x14ac:dyDescent="0.2">
      <c r="A741" s="32">
        <v>1386</v>
      </c>
      <c r="B741" s="33" t="s">
        <v>5</v>
      </c>
      <c r="C741" s="34">
        <v>556</v>
      </c>
      <c r="D741" s="32" t="str">
        <f t="shared" si="11"/>
        <v>1386X556</v>
      </c>
      <c r="E741" s="52" t="s">
        <v>1625</v>
      </c>
      <c r="F741" s="61" t="s">
        <v>2364</v>
      </c>
      <c r="G741" s="41" t="s">
        <v>43</v>
      </c>
      <c r="H741" s="38"/>
      <c r="I741" s="32">
        <v>1386</v>
      </c>
      <c r="J741" s="63">
        <f>VLOOKUP(I741,pTRAIT!A:B,2,FALSE)</f>
        <v>0</v>
      </c>
      <c r="K741" s="63" t="s">
        <v>2725</v>
      </c>
      <c r="L741" s="63"/>
      <c r="M741" s="63" t="s">
        <v>2437</v>
      </c>
      <c r="N741" s="63" t="s">
        <v>2730</v>
      </c>
      <c r="O741" s="63" t="s">
        <v>2431</v>
      </c>
      <c r="P741" s="63" t="s">
        <v>2431</v>
      </c>
      <c r="Q741" s="63" t="s">
        <v>2431</v>
      </c>
      <c r="R741" s="63" t="s">
        <v>2431</v>
      </c>
      <c r="S741" s="63" t="s">
        <v>2431</v>
      </c>
      <c r="T741" s="63" t="s">
        <v>2737</v>
      </c>
      <c r="U741" s="63" t="s">
        <v>2431</v>
      </c>
      <c r="V741" s="63" t="s">
        <v>2431</v>
      </c>
      <c r="W741" s="63" t="s">
        <v>2431</v>
      </c>
      <c r="X741" s="63" t="s">
        <v>2431</v>
      </c>
      <c r="Y741" s="63" t="s">
        <v>2740</v>
      </c>
      <c r="Z741" s="63"/>
      <c r="AA741" s="63" t="s">
        <v>2728</v>
      </c>
      <c r="AB741" s="63"/>
      <c r="AC741" s="34">
        <v>556</v>
      </c>
      <c r="AD741" s="40" t="str">
        <f>VLOOKUP(AC741,pTRAIT!A:B,2,FALSE)</f>
        <v>EM5Mi1Cf9ogc;RIN=RF / ;RIN=RF</v>
      </c>
      <c r="AE741" s="63">
        <f>VLOOKUP($AC741,pTRAIT!$A:$X,7,FALSE)</f>
        <v>0</v>
      </c>
      <c r="AF741" s="63">
        <f>VLOOKUP($AC741,pTRAIT!$A:$X,8,FALSE)</f>
        <v>0</v>
      </c>
      <c r="AG741" s="63">
        <f>VLOOKUP($AC741,pTRAIT!$A:$X,9,FALSE)</f>
        <v>0</v>
      </c>
      <c r="AH741" s="63">
        <f>VLOOKUP($AC741,pTRAIT!$A:$X,10,FALSE)</f>
        <v>0</v>
      </c>
      <c r="AI741" s="63">
        <f>VLOOKUP($AC741,pTRAIT!$A:$X,11,FALSE)</f>
        <v>0</v>
      </c>
      <c r="AJ741" s="63">
        <f>VLOOKUP($AC741,pTRAIT!$A:$X,12,FALSE)</f>
        <v>0</v>
      </c>
      <c r="AK741" s="63">
        <f>VLOOKUP($AC741,pTRAIT!$A:$X,13,FALSE)</f>
        <v>0</v>
      </c>
      <c r="AL741" s="63">
        <f>VLOOKUP($AC741,pTRAIT!$A:$X,14,FALSE)</f>
        <v>0</v>
      </c>
      <c r="AM741" s="63">
        <f>VLOOKUP($AC741,pTRAIT!$A:$X,15,FALSE)</f>
        <v>0</v>
      </c>
      <c r="AN741" s="63">
        <f>VLOOKUP($AC741,pTRAIT!$A:$X,16,FALSE)</f>
        <v>0</v>
      </c>
      <c r="AO741" s="63">
        <f>VLOOKUP($AC741,pTRAIT!$A:$X,17,FALSE)</f>
        <v>0</v>
      </c>
      <c r="AP741" s="63">
        <f>VLOOKUP($AC741,pTRAIT!$A:$X,18,FALSE)</f>
        <v>0</v>
      </c>
      <c r="AQ741" s="63">
        <f>VLOOKUP($AC741,pTRAIT!$A:$X,19,FALSE)</f>
        <v>0</v>
      </c>
      <c r="AR741" s="63">
        <f>VLOOKUP($AC741,pTRAIT!$A:$X,20,FALSE)</f>
        <v>0</v>
      </c>
      <c r="AS741" s="63">
        <f>VLOOKUP($AC741,pTRAIT!$A:$X,21,FALSE)</f>
        <v>0</v>
      </c>
      <c r="AT741" s="63">
        <f>VLOOKUP($AC741,pTRAIT!$A:$X,22,FALSE)</f>
        <v>0</v>
      </c>
      <c r="AU741" s="63">
        <f>VLOOKUP($AC741,pTRAIT!$A:$X,23,FALSE)</f>
        <v>0</v>
      </c>
      <c r="AV741" s="63">
        <f>VLOOKUP($AC741,pTRAIT!$A:$X,24,FALSE)</f>
        <v>0</v>
      </c>
    </row>
    <row r="742" spans="1:48" ht="12" hidden="1" customHeight="1" x14ac:dyDescent="0.2">
      <c r="A742" s="32">
        <v>1386</v>
      </c>
      <c r="B742" s="33" t="s">
        <v>5</v>
      </c>
      <c r="C742" s="34">
        <v>596</v>
      </c>
      <c r="D742" s="32" t="str">
        <f t="shared" si="11"/>
        <v>1386X596</v>
      </c>
      <c r="E742" s="52" t="s">
        <v>1625</v>
      </c>
      <c r="F742" s="61" t="s">
        <v>2365</v>
      </c>
      <c r="G742" s="41" t="s">
        <v>43</v>
      </c>
      <c r="H742" s="38"/>
      <c r="I742" s="32">
        <v>1386</v>
      </c>
      <c r="J742" s="63">
        <f>VLOOKUP(I742,pTRAIT!A:B,2,FALSE)</f>
        <v>0</v>
      </c>
      <c r="K742" s="63" t="s">
        <v>2725</v>
      </c>
      <c r="L742" s="63"/>
      <c r="M742" s="63" t="s">
        <v>2437</v>
      </c>
      <c r="N742" s="63" t="s">
        <v>2730</v>
      </c>
      <c r="O742" s="63" t="s">
        <v>2431</v>
      </c>
      <c r="P742" s="63" t="s">
        <v>2431</v>
      </c>
      <c r="Q742" s="63" t="s">
        <v>2431</v>
      </c>
      <c r="R742" s="63" t="s">
        <v>2431</v>
      </c>
      <c r="S742" s="63" t="s">
        <v>2431</v>
      </c>
      <c r="T742" s="63" t="s">
        <v>2737</v>
      </c>
      <c r="U742" s="63" t="s">
        <v>2431</v>
      </c>
      <c r="V742" s="63" t="s">
        <v>2431</v>
      </c>
      <c r="W742" s="63" t="s">
        <v>2431</v>
      </c>
      <c r="X742" s="63" t="s">
        <v>2431</v>
      </c>
      <c r="Y742" s="63" t="s">
        <v>2740</v>
      </c>
      <c r="Z742" s="63"/>
      <c r="AA742" s="63" t="s">
        <v>2728</v>
      </c>
      <c r="AB742" s="63"/>
      <c r="AC742" s="34">
        <v>596</v>
      </c>
      <c r="AD742" s="40" t="str">
        <f>VLOOKUP(AC742,pTRAIT!A:B,2,FALSE)</f>
        <v>EMi1Cf9ToCE;RIN=RF / ;RIN=RF</v>
      </c>
      <c r="AE742" s="63">
        <f>VLOOKUP($AC742,pTRAIT!$A:$X,7,FALSE)</f>
        <v>0</v>
      </c>
      <c r="AF742" s="63">
        <f>VLOOKUP($AC742,pTRAIT!$A:$X,8,FALSE)</f>
        <v>0</v>
      </c>
      <c r="AG742" s="63">
        <f>VLOOKUP($AC742,pTRAIT!$A:$X,9,FALSE)</f>
        <v>0</v>
      </c>
      <c r="AH742" s="63">
        <f>VLOOKUP($AC742,pTRAIT!$A:$X,10,FALSE)</f>
        <v>0</v>
      </c>
      <c r="AI742" s="63">
        <f>VLOOKUP($AC742,pTRAIT!$A:$X,11,FALSE)</f>
        <v>0</v>
      </c>
      <c r="AJ742" s="63">
        <f>VLOOKUP($AC742,pTRAIT!$A:$X,12,FALSE)</f>
        <v>0</v>
      </c>
      <c r="AK742" s="63">
        <f>VLOOKUP($AC742,pTRAIT!$A:$X,13,FALSE)</f>
        <v>0</v>
      </c>
      <c r="AL742" s="63">
        <f>VLOOKUP($AC742,pTRAIT!$A:$X,14,FALSE)</f>
        <v>0</v>
      </c>
      <c r="AM742" s="63">
        <f>VLOOKUP($AC742,pTRAIT!$A:$X,15,FALSE)</f>
        <v>0</v>
      </c>
      <c r="AN742" s="63">
        <f>VLOOKUP($AC742,pTRAIT!$A:$X,16,FALSE)</f>
        <v>0</v>
      </c>
      <c r="AO742" s="63">
        <f>VLOOKUP($AC742,pTRAIT!$A:$X,17,FALSE)</f>
        <v>0</v>
      </c>
      <c r="AP742" s="63">
        <f>VLOOKUP($AC742,pTRAIT!$A:$X,18,FALSE)</f>
        <v>0</v>
      </c>
      <c r="AQ742" s="63">
        <f>VLOOKUP($AC742,pTRAIT!$A:$X,19,FALSE)</f>
        <v>0</v>
      </c>
      <c r="AR742" s="63">
        <f>VLOOKUP($AC742,pTRAIT!$A:$X,20,FALSE)</f>
        <v>0</v>
      </c>
      <c r="AS742" s="63">
        <f>VLOOKUP($AC742,pTRAIT!$A:$X,21,FALSE)</f>
        <v>0</v>
      </c>
      <c r="AT742" s="63">
        <f>VLOOKUP($AC742,pTRAIT!$A:$X,22,FALSE)</f>
        <v>0</v>
      </c>
      <c r="AU742" s="63">
        <f>VLOOKUP($AC742,pTRAIT!$A:$X,23,FALSE)</f>
        <v>0</v>
      </c>
      <c r="AV742" s="63">
        <f>VLOOKUP($AC742,pTRAIT!$A:$X,24,FALSE)</f>
        <v>0</v>
      </c>
    </row>
    <row r="743" spans="1:48" ht="12" hidden="1" customHeight="1" x14ac:dyDescent="0.2">
      <c r="A743" s="32">
        <v>1386</v>
      </c>
      <c r="B743" s="33" t="s">
        <v>5</v>
      </c>
      <c r="C743" s="34">
        <v>622</v>
      </c>
      <c r="D743" s="32" t="str">
        <f t="shared" si="11"/>
        <v>1386X622</v>
      </c>
      <c r="E743" s="52" t="s">
        <v>1625</v>
      </c>
      <c r="F743" s="61" t="s">
        <v>2366</v>
      </c>
      <c r="G743" s="41" t="s">
        <v>43</v>
      </c>
      <c r="H743" s="38"/>
      <c r="I743" s="32">
        <v>1386</v>
      </c>
      <c r="J743" s="63">
        <f>VLOOKUP(I743,pTRAIT!A:B,2,FALSE)</f>
        <v>0</v>
      </c>
      <c r="K743" s="63" t="s">
        <v>2725</v>
      </c>
      <c r="L743" s="63"/>
      <c r="M743" s="63" t="s">
        <v>2437</v>
      </c>
      <c r="N743" s="63" t="s">
        <v>2730</v>
      </c>
      <c r="O743" s="63" t="s">
        <v>2431</v>
      </c>
      <c r="P743" s="63" t="s">
        <v>2431</v>
      </c>
      <c r="Q743" s="63" t="s">
        <v>2431</v>
      </c>
      <c r="R743" s="63" t="s">
        <v>2431</v>
      </c>
      <c r="S743" s="63" t="s">
        <v>2431</v>
      </c>
      <c r="T743" s="63" t="s">
        <v>2737</v>
      </c>
      <c r="U743" s="63" t="s">
        <v>2431</v>
      </c>
      <c r="V743" s="63" t="s">
        <v>2431</v>
      </c>
      <c r="W743" s="63" t="s">
        <v>2431</v>
      </c>
      <c r="X743" s="63" t="s">
        <v>2431</v>
      </c>
      <c r="Y743" s="63" t="s">
        <v>2740</v>
      </c>
      <c r="Z743" s="63"/>
      <c r="AA743" s="63" t="s">
        <v>2728</v>
      </c>
      <c r="AB743" s="63"/>
      <c r="AC743" s="34">
        <v>622</v>
      </c>
      <c r="AD743" s="40" t="str">
        <f>VLOOKUP(AC743,pTRAIT!A:B,2,FALSE)</f>
        <v>EM5Mi1Cf9(Pu);RIN=RF / ;RIN=RF</v>
      </c>
      <c r="AE743" s="63">
        <f>VLOOKUP($AC743,pTRAIT!$A:$X,7,FALSE)</f>
        <v>0</v>
      </c>
      <c r="AF743" s="63">
        <f>VLOOKUP($AC743,pTRAIT!$A:$X,8,FALSE)</f>
        <v>0</v>
      </c>
      <c r="AG743" s="63">
        <f>VLOOKUP($AC743,pTRAIT!$A:$X,9,FALSE)</f>
        <v>0</v>
      </c>
      <c r="AH743" s="63">
        <f>VLOOKUP($AC743,pTRAIT!$A:$X,10,FALSE)</f>
        <v>0</v>
      </c>
      <c r="AI743" s="63">
        <f>VLOOKUP($AC743,pTRAIT!$A:$X,11,FALSE)</f>
        <v>0</v>
      </c>
      <c r="AJ743" s="63">
        <f>VLOOKUP($AC743,pTRAIT!$A:$X,12,FALSE)</f>
        <v>0</v>
      </c>
      <c r="AK743" s="63">
        <f>VLOOKUP($AC743,pTRAIT!$A:$X,13,FALSE)</f>
        <v>0</v>
      </c>
      <c r="AL743" s="63">
        <f>VLOOKUP($AC743,pTRAIT!$A:$X,14,FALSE)</f>
        <v>0</v>
      </c>
      <c r="AM743" s="63">
        <f>VLOOKUP($AC743,pTRAIT!$A:$X,15,FALSE)</f>
        <v>0</v>
      </c>
      <c r="AN743" s="63">
        <f>VLOOKUP($AC743,pTRAIT!$A:$X,16,FALSE)</f>
        <v>0</v>
      </c>
      <c r="AO743" s="63">
        <f>VLOOKUP($AC743,pTRAIT!$A:$X,17,FALSE)</f>
        <v>0</v>
      </c>
      <c r="AP743" s="63">
        <f>VLOOKUP($AC743,pTRAIT!$A:$X,18,FALSE)</f>
        <v>0</v>
      </c>
      <c r="AQ743" s="63">
        <f>VLOOKUP($AC743,pTRAIT!$A:$X,19,FALSE)</f>
        <v>0</v>
      </c>
      <c r="AR743" s="63">
        <f>VLOOKUP($AC743,pTRAIT!$A:$X,20,FALSE)</f>
        <v>0</v>
      </c>
      <c r="AS743" s="63">
        <f>VLOOKUP($AC743,pTRAIT!$A:$X,21,FALSE)</f>
        <v>0</v>
      </c>
      <c r="AT743" s="63">
        <f>VLOOKUP($AC743,pTRAIT!$A:$X,22,FALSE)</f>
        <v>0</v>
      </c>
      <c r="AU743" s="63">
        <f>VLOOKUP($AC743,pTRAIT!$A:$X,23,FALSE)</f>
        <v>0</v>
      </c>
      <c r="AV743" s="63">
        <f>VLOOKUP($AC743,pTRAIT!$A:$X,24,FALSE)</f>
        <v>0</v>
      </c>
    </row>
    <row r="744" spans="1:48" ht="12" hidden="1" customHeight="1" x14ac:dyDescent="0.2">
      <c r="A744" s="32">
        <v>1386</v>
      </c>
      <c r="B744" s="33" t="s">
        <v>5</v>
      </c>
      <c r="C744" s="34">
        <v>738</v>
      </c>
      <c r="D744" s="32" t="str">
        <f t="shared" si="11"/>
        <v>1386X738</v>
      </c>
      <c r="E744" s="52" t="s">
        <v>1625</v>
      </c>
      <c r="F744" s="61" t="s">
        <v>2367</v>
      </c>
      <c r="G744" s="41" t="s">
        <v>43</v>
      </c>
      <c r="H744" s="38"/>
      <c r="I744" s="32">
        <v>1386</v>
      </c>
      <c r="J744" s="63">
        <f>VLOOKUP(I744,pTRAIT!A:B,2,FALSE)</f>
        <v>0</v>
      </c>
      <c r="K744" s="63" t="s">
        <v>2725</v>
      </c>
      <c r="L744" s="63"/>
      <c r="M744" s="63" t="s">
        <v>2437</v>
      </c>
      <c r="N744" s="63" t="s">
        <v>2730</v>
      </c>
      <c r="O744" s="63" t="s">
        <v>2431</v>
      </c>
      <c r="P744" s="63" t="s">
        <v>2431</v>
      </c>
      <c r="Q744" s="63" t="s">
        <v>2431</v>
      </c>
      <c r="R744" s="63" t="s">
        <v>2431</v>
      </c>
      <c r="S744" s="63" t="s">
        <v>2431</v>
      </c>
      <c r="T744" s="63" t="s">
        <v>2737</v>
      </c>
      <c r="U744" s="63" t="s">
        <v>2431</v>
      </c>
      <c r="V744" s="63" t="s">
        <v>2431</v>
      </c>
      <c r="W744" s="63" t="s">
        <v>2431</v>
      </c>
      <c r="X744" s="63" t="s">
        <v>2431</v>
      </c>
      <c r="Y744" s="63" t="s">
        <v>2740</v>
      </c>
      <c r="Z744" s="63"/>
      <c r="AA744" s="63" t="s">
        <v>2728</v>
      </c>
      <c r="AB744" s="63"/>
      <c r="AC744" s="34">
        <v>738</v>
      </c>
      <c r="AD744" s="40" t="str">
        <f>VLOOKUP(AC744,pTRAIT!A:B,2,FALSE)</f>
        <v>EM5UeMi1Cf9Pu;RIN=RS / ;RIN=RF</v>
      </c>
      <c r="AE744" s="63">
        <f>VLOOKUP($AC744,pTRAIT!$A:$X,7,FALSE)</f>
        <v>0</v>
      </c>
      <c r="AF744" s="63">
        <f>VLOOKUP($AC744,pTRAIT!$A:$X,8,FALSE)</f>
        <v>0</v>
      </c>
      <c r="AG744" s="63">
        <f>VLOOKUP($AC744,pTRAIT!$A:$X,9,FALSE)</f>
        <v>0</v>
      </c>
      <c r="AH744" s="63">
        <f>VLOOKUP($AC744,pTRAIT!$A:$X,10,FALSE)</f>
        <v>0</v>
      </c>
      <c r="AI744" s="63">
        <f>VLOOKUP($AC744,pTRAIT!$A:$X,11,FALSE)</f>
        <v>0</v>
      </c>
      <c r="AJ744" s="63">
        <f>VLOOKUP($AC744,pTRAIT!$A:$X,12,FALSE)</f>
        <v>0</v>
      </c>
      <c r="AK744" s="63">
        <f>VLOOKUP($AC744,pTRAIT!$A:$X,13,FALSE)</f>
        <v>0</v>
      </c>
      <c r="AL744" s="63">
        <f>VLOOKUP($AC744,pTRAIT!$A:$X,14,FALSE)</f>
        <v>0</v>
      </c>
      <c r="AM744" s="63">
        <f>VLOOKUP($AC744,pTRAIT!$A:$X,15,FALSE)</f>
        <v>0</v>
      </c>
      <c r="AN744" s="63">
        <f>VLOOKUP($AC744,pTRAIT!$A:$X,16,FALSE)</f>
        <v>0</v>
      </c>
      <c r="AO744" s="63">
        <f>VLOOKUP($AC744,pTRAIT!$A:$X,17,FALSE)</f>
        <v>0</v>
      </c>
      <c r="AP744" s="63">
        <f>VLOOKUP($AC744,pTRAIT!$A:$X,18,FALSE)</f>
        <v>0</v>
      </c>
      <c r="AQ744" s="63">
        <f>VLOOKUP($AC744,pTRAIT!$A:$X,19,FALSE)</f>
        <v>0</v>
      </c>
      <c r="AR744" s="63">
        <f>VLOOKUP($AC744,pTRAIT!$A:$X,20,FALSE)</f>
        <v>0</v>
      </c>
      <c r="AS744" s="63">
        <f>VLOOKUP($AC744,pTRAIT!$A:$X,21,FALSE)</f>
        <v>0</v>
      </c>
      <c r="AT744" s="63">
        <f>VLOOKUP($AC744,pTRAIT!$A:$X,22,FALSE)</f>
        <v>0</v>
      </c>
      <c r="AU744" s="63">
        <f>VLOOKUP($AC744,pTRAIT!$A:$X,23,FALSE)</f>
        <v>0</v>
      </c>
      <c r="AV744" s="63">
        <f>VLOOKUP($AC744,pTRAIT!$A:$X,24,FALSE)</f>
        <v>0</v>
      </c>
    </row>
    <row r="745" spans="1:48" ht="12" hidden="1" customHeight="1" x14ac:dyDescent="0.2">
      <c r="A745" s="32">
        <v>1386</v>
      </c>
      <c r="B745" s="33" t="s">
        <v>5</v>
      </c>
      <c r="C745" s="34">
        <v>769</v>
      </c>
      <c r="D745" s="32" t="str">
        <f t="shared" si="11"/>
        <v>1386X769</v>
      </c>
      <c r="E745" s="52" t="s">
        <v>1625</v>
      </c>
      <c r="F745" s="61" t="s">
        <v>2368</v>
      </c>
      <c r="G745" s="41" t="s">
        <v>43</v>
      </c>
      <c r="H745" s="38"/>
      <c r="I745" s="32">
        <v>1386</v>
      </c>
      <c r="J745" s="63">
        <f>VLOOKUP(I745,pTRAIT!A:B,2,FALSE)</f>
        <v>0</v>
      </c>
      <c r="K745" s="63" t="s">
        <v>2725</v>
      </c>
      <c r="L745" s="63"/>
      <c r="M745" s="63" t="s">
        <v>2437</v>
      </c>
      <c r="N745" s="63" t="s">
        <v>2730</v>
      </c>
      <c r="O745" s="63" t="s">
        <v>2431</v>
      </c>
      <c r="P745" s="63" t="s">
        <v>2431</v>
      </c>
      <c r="Q745" s="63" t="s">
        <v>2431</v>
      </c>
      <c r="R745" s="63" t="s">
        <v>2431</v>
      </c>
      <c r="S745" s="63" t="s">
        <v>2431</v>
      </c>
      <c r="T745" s="63" t="s">
        <v>2737</v>
      </c>
      <c r="U745" s="63" t="s">
        <v>2431</v>
      </c>
      <c r="V745" s="63" t="s">
        <v>2431</v>
      </c>
      <c r="W745" s="63" t="s">
        <v>2431</v>
      </c>
      <c r="X745" s="63" t="s">
        <v>2431</v>
      </c>
      <c r="Y745" s="63" t="s">
        <v>2740</v>
      </c>
      <c r="Z745" s="63"/>
      <c r="AA745" s="63" t="s">
        <v>2728</v>
      </c>
      <c r="AB745" s="63"/>
      <c r="AC745" s="34">
        <v>769</v>
      </c>
      <c r="AD745" s="40" t="str">
        <f>VLOOKUP(AC745,pTRAIT!A:B,2,FALSE)</f>
        <v>EM5UeMi1(Cf9);RIN=RF / ;RIN=RF</v>
      </c>
      <c r="AE745" s="63">
        <f>VLOOKUP($AC745,pTRAIT!$A:$X,7,FALSE)</f>
        <v>0</v>
      </c>
      <c r="AF745" s="63">
        <f>VLOOKUP($AC745,pTRAIT!$A:$X,8,FALSE)</f>
        <v>0</v>
      </c>
      <c r="AG745" s="63">
        <f>VLOOKUP($AC745,pTRAIT!$A:$X,9,FALSE)</f>
        <v>0</v>
      </c>
      <c r="AH745" s="63">
        <f>VLOOKUP($AC745,pTRAIT!$A:$X,10,FALSE)</f>
        <v>0</v>
      </c>
      <c r="AI745" s="63">
        <f>VLOOKUP($AC745,pTRAIT!$A:$X,11,FALSE)</f>
        <v>0</v>
      </c>
      <c r="AJ745" s="63">
        <f>VLOOKUP($AC745,pTRAIT!$A:$X,12,FALSE)</f>
        <v>0</v>
      </c>
      <c r="AK745" s="63">
        <f>VLOOKUP($AC745,pTRAIT!$A:$X,13,FALSE)</f>
        <v>0</v>
      </c>
      <c r="AL745" s="63">
        <f>VLOOKUP($AC745,pTRAIT!$A:$X,14,FALSE)</f>
        <v>0</v>
      </c>
      <c r="AM745" s="63">
        <f>VLOOKUP($AC745,pTRAIT!$A:$X,15,FALSE)</f>
        <v>0</v>
      </c>
      <c r="AN745" s="63">
        <f>VLOOKUP($AC745,pTRAIT!$A:$X,16,FALSE)</f>
        <v>0</v>
      </c>
      <c r="AO745" s="63">
        <f>VLOOKUP($AC745,pTRAIT!$A:$X,17,FALSE)</f>
        <v>0</v>
      </c>
      <c r="AP745" s="63">
        <f>VLOOKUP($AC745,pTRAIT!$A:$X,18,FALSE)</f>
        <v>0</v>
      </c>
      <c r="AQ745" s="63">
        <f>VLOOKUP($AC745,pTRAIT!$A:$X,19,FALSE)</f>
        <v>0</v>
      </c>
      <c r="AR745" s="63">
        <f>VLOOKUP($AC745,pTRAIT!$A:$X,20,FALSE)</f>
        <v>0</v>
      </c>
      <c r="AS745" s="63">
        <f>VLOOKUP($AC745,pTRAIT!$A:$X,21,FALSE)</f>
        <v>0</v>
      </c>
      <c r="AT745" s="63">
        <f>VLOOKUP($AC745,pTRAIT!$A:$X,22,FALSE)</f>
        <v>0</v>
      </c>
      <c r="AU745" s="63">
        <f>VLOOKUP($AC745,pTRAIT!$A:$X,23,FALSE)</f>
        <v>0</v>
      </c>
      <c r="AV745" s="63">
        <f>VLOOKUP($AC745,pTRAIT!$A:$X,24,FALSE)</f>
        <v>0</v>
      </c>
    </row>
    <row r="746" spans="1:48" ht="12" hidden="1" customHeight="1" x14ac:dyDescent="0.2">
      <c r="A746" s="32">
        <v>1386</v>
      </c>
      <c r="B746" s="33" t="s">
        <v>5</v>
      </c>
      <c r="C746" s="34">
        <v>1396</v>
      </c>
      <c r="D746" s="32" t="str">
        <f t="shared" si="11"/>
        <v>1386X1396</v>
      </c>
      <c r="E746" s="52" t="s">
        <v>1625</v>
      </c>
      <c r="F746" s="61" t="s">
        <v>2369</v>
      </c>
      <c r="G746" s="41" t="s">
        <v>43</v>
      </c>
      <c r="H746" s="38"/>
      <c r="I746" s="32">
        <v>1386</v>
      </c>
      <c r="J746" s="63">
        <f>VLOOKUP(I746,pTRAIT!A:B,2,FALSE)</f>
        <v>0</v>
      </c>
      <c r="K746" s="63" t="s">
        <v>2725</v>
      </c>
      <c r="L746" s="63"/>
      <c r="M746" s="63" t="s">
        <v>2437</v>
      </c>
      <c r="N746" s="63" t="s">
        <v>2730</v>
      </c>
      <c r="O746" s="63" t="s">
        <v>2431</v>
      </c>
      <c r="P746" s="63" t="s">
        <v>2431</v>
      </c>
      <c r="Q746" s="63" t="s">
        <v>2431</v>
      </c>
      <c r="R746" s="63" t="s">
        <v>2431</v>
      </c>
      <c r="S746" s="63" t="s">
        <v>2431</v>
      </c>
      <c r="T746" s="63" t="s">
        <v>2737</v>
      </c>
      <c r="U746" s="63" t="s">
        <v>2431</v>
      </c>
      <c r="V746" s="63" t="s">
        <v>2431</v>
      </c>
      <c r="W746" s="63" t="s">
        <v>2431</v>
      </c>
      <c r="X746" s="63" t="s">
        <v>2431</v>
      </c>
      <c r="Y746" s="63" t="s">
        <v>2740</v>
      </c>
      <c r="Z746" s="63"/>
      <c r="AA746" s="63" t="s">
        <v>2728</v>
      </c>
      <c r="AB746" s="63"/>
      <c r="AC746" s="34">
        <v>1396</v>
      </c>
      <c r="AD746" s="40" t="str">
        <f>VLOOKUP(AC746,pTRAIT!A:B,2,FALSE)</f>
        <v>EM5RTUeCM5Pu;RIN=RF / ;RIN=RF</v>
      </c>
      <c r="AE746" s="63">
        <f>VLOOKUP($AC746,pTRAIT!$A:$X,7,FALSE)</f>
        <v>0</v>
      </c>
      <c r="AF746" s="63">
        <f>VLOOKUP($AC746,pTRAIT!$A:$X,8,FALSE)</f>
        <v>0</v>
      </c>
      <c r="AG746" s="63">
        <f>VLOOKUP($AC746,pTRAIT!$A:$X,9,FALSE)</f>
        <v>0</v>
      </c>
      <c r="AH746" s="63">
        <f>VLOOKUP($AC746,pTRAIT!$A:$X,10,FALSE)</f>
        <v>0</v>
      </c>
      <c r="AI746" s="63">
        <f>VLOOKUP($AC746,pTRAIT!$A:$X,11,FALSE)</f>
        <v>0</v>
      </c>
      <c r="AJ746" s="63">
        <f>VLOOKUP($AC746,pTRAIT!$A:$X,12,FALSE)</f>
        <v>0</v>
      </c>
      <c r="AK746" s="63">
        <f>VLOOKUP($AC746,pTRAIT!$A:$X,13,FALSE)</f>
        <v>0</v>
      </c>
      <c r="AL746" s="63">
        <f>VLOOKUP($AC746,pTRAIT!$A:$X,14,FALSE)</f>
        <v>0</v>
      </c>
      <c r="AM746" s="63">
        <f>VLOOKUP($AC746,pTRAIT!$A:$X,15,FALSE)</f>
        <v>0</v>
      </c>
      <c r="AN746" s="63">
        <f>VLOOKUP($AC746,pTRAIT!$A:$X,16,FALSE)</f>
        <v>0</v>
      </c>
      <c r="AO746" s="63">
        <f>VLOOKUP($AC746,pTRAIT!$A:$X,17,FALSE)</f>
        <v>0</v>
      </c>
      <c r="AP746" s="63">
        <f>VLOOKUP($AC746,pTRAIT!$A:$X,18,FALSE)</f>
        <v>0</v>
      </c>
      <c r="AQ746" s="63">
        <f>VLOOKUP($AC746,pTRAIT!$A:$X,19,FALSE)</f>
        <v>0</v>
      </c>
      <c r="AR746" s="63">
        <f>VLOOKUP($AC746,pTRAIT!$A:$X,20,FALSE)</f>
        <v>0</v>
      </c>
      <c r="AS746" s="63">
        <f>VLOOKUP($AC746,pTRAIT!$A:$X,21,FALSE)</f>
        <v>0</v>
      </c>
      <c r="AT746" s="63">
        <f>VLOOKUP($AC746,pTRAIT!$A:$X,22,FALSE)</f>
        <v>0</v>
      </c>
      <c r="AU746" s="63">
        <f>VLOOKUP($AC746,pTRAIT!$A:$X,23,FALSE)</f>
        <v>0</v>
      </c>
      <c r="AV746" s="63">
        <f>VLOOKUP($AC746,pTRAIT!$A:$X,24,FALSE)</f>
        <v>0</v>
      </c>
    </row>
    <row r="747" spans="1:48" ht="12" hidden="1" customHeight="1" x14ac:dyDescent="0.2">
      <c r="A747" s="32">
        <v>1386</v>
      </c>
      <c r="B747" s="33" t="s">
        <v>5</v>
      </c>
      <c r="C747" s="34">
        <v>1420</v>
      </c>
      <c r="D747" s="32" t="str">
        <f t="shared" si="11"/>
        <v>1386X1420</v>
      </c>
      <c r="E747" s="52" t="s">
        <v>1625</v>
      </c>
      <c r="F747" s="61" t="s">
        <v>2370</v>
      </c>
      <c r="G747" s="41" t="s">
        <v>43</v>
      </c>
      <c r="H747" s="38"/>
      <c r="I747" s="32">
        <v>1386</v>
      </c>
      <c r="J747" s="63">
        <f>VLOOKUP(I747,pTRAIT!A:B,2,FALSE)</f>
        <v>0</v>
      </c>
      <c r="K747" s="63" t="s">
        <v>2725</v>
      </c>
      <c r="L747" s="63"/>
      <c r="M747" s="63" t="s">
        <v>2437</v>
      </c>
      <c r="N747" s="63" t="s">
        <v>2730</v>
      </c>
      <c r="O747" s="63" t="s">
        <v>2431</v>
      </c>
      <c r="P747" s="63" t="s">
        <v>2431</v>
      </c>
      <c r="Q747" s="63" t="s">
        <v>2431</v>
      </c>
      <c r="R747" s="63" t="s">
        <v>2431</v>
      </c>
      <c r="S747" s="63" t="s">
        <v>2431</v>
      </c>
      <c r="T747" s="63" t="s">
        <v>2737</v>
      </c>
      <c r="U747" s="63" t="s">
        <v>2431</v>
      </c>
      <c r="V747" s="63" t="s">
        <v>2431</v>
      </c>
      <c r="W747" s="63" t="s">
        <v>2431</v>
      </c>
      <c r="X747" s="63" t="s">
        <v>2431</v>
      </c>
      <c r="Y747" s="63" t="s">
        <v>2740</v>
      </c>
      <c r="Z747" s="63"/>
      <c r="AA747" s="63" t="s">
        <v>2728</v>
      </c>
      <c r="AB747" s="63"/>
      <c r="AC747" s="34">
        <v>1420</v>
      </c>
      <c r="AD747" s="40" t="str">
        <f>VLOOKUP(AC747,pTRAIT!A:B,2,FALSE)</f>
        <v>EM5RTUeCM5Pu;RIN=RF / ;RIN=RF</v>
      </c>
      <c r="AE747" s="63">
        <f>VLOOKUP($AC747,pTRAIT!$A:$X,7,FALSE)</f>
        <v>0</v>
      </c>
      <c r="AF747" s="63">
        <f>VLOOKUP($AC747,pTRAIT!$A:$X,8,FALSE)</f>
        <v>0</v>
      </c>
      <c r="AG747" s="63">
        <f>VLOOKUP($AC747,pTRAIT!$A:$X,9,FALSE)</f>
        <v>0</v>
      </c>
      <c r="AH747" s="63">
        <f>VLOOKUP($AC747,pTRAIT!$A:$X,10,FALSE)</f>
        <v>0</v>
      </c>
      <c r="AI747" s="63">
        <f>VLOOKUP($AC747,pTRAIT!$A:$X,11,FALSE)</f>
        <v>0</v>
      </c>
      <c r="AJ747" s="63">
        <f>VLOOKUP($AC747,pTRAIT!$A:$X,12,FALSE)</f>
        <v>0</v>
      </c>
      <c r="AK747" s="63">
        <f>VLOOKUP($AC747,pTRAIT!$A:$X,13,FALSE)</f>
        <v>0</v>
      </c>
      <c r="AL747" s="63">
        <f>VLOOKUP($AC747,pTRAIT!$A:$X,14,FALSE)</f>
        <v>0</v>
      </c>
      <c r="AM747" s="63">
        <f>VLOOKUP($AC747,pTRAIT!$A:$X,15,FALSE)</f>
        <v>0</v>
      </c>
      <c r="AN747" s="63">
        <f>VLOOKUP($AC747,pTRAIT!$A:$X,16,FALSE)</f>
        <v>0</v>
      </c>
      <c r="AO747" s="63">
        <f>VLOOKUP($AC747,pTRAIT!$A:$X,17,FALSE)</f>
        <v>0</v>
      </c>
      <c r="AP747" s="63">
        <f>VLOOKUP($AC747,pTRAIT!$A:$X,18,FALSE)</f>
        <v>0</v>
      </c>
      <c r="AQ747" s="63">
        <f>VLOOKUP($AC747,pTRAIT!$A:$X,19,FALSE)</f>
        <v>0</v>
      </c>
      <c r="AR747" s="63">
        <f>VLOOKUP($AC747,pTRAIT!$A:$X,20,FALSE)</f>
        <v>0</v>
      </c>
      <c r="AS747" s="63">
        <f>VLOOKUP($AC747,pTRAIT!$A:$X,21,FALSE)</f>
        <v>0</v>
      </c>
      <c r="AT747" s="63">
        <f>VLOOKUP($AC747,pTRAIT!$A:$X,22,FALSE)</f>
        <v>0</v>
      </c>
      <c r="AU747" s="63">
        <f>VLOOKUP($AC747,pTRAIT!$A:$X,23,FALSE)</f>
        <v>0</v>
      </c>
      <c r="AV747" s="63">
        <f>VLOOKUP($AC747,pTRAIT!$A:$X,24,FALSE)</f>
        <v>0</v>
      </c>
    </row>
    <row r="748" spans="1:48" ht="12" hidden="1" customHeight="1" x14ac:dyDescent="0.2">
      <c r="A748" s="32">
        <v>1386</v>
      </c>
      <c r="B748" s="33" t="s">
        <v>5</v>
      </c>
      <c r="C748" s="34">
        <v>1448</v>
      </c>
      <c r="D748" s="32" t="str">
        <f t="shared" si="11"/>
        <v>1386X1448</v>
      </c>
      <c r="E748" s="52" t="s">
        <v>1625</v>
      </c>
      <c r="F748" s="61" t="s">
        <v>2371</v>
      </c>
      <c r="G748" s="41" t="s">
        <v>43</v>
      </c>
      <c r="H748" s="45"/>
      <c r="I748" s="32">
        <v>1386</v>
      </c>
      <c r="J748" s="63">
        <f>VLOOKUP(I748,pTRAIT!A:B,2,FALSE)</f>
        <v>0</v>
      </c>
      <c r="K748" s="63" t="s">
        <v>2725</v>
      </c>
      <c r="L748" s="63"/>
      <c r="M748" s="63" t="s">
        <v>2437</v>
      </c>
      <c r="N748" s="63" t="s">
        <v>2730</v>
      </c>
      <c r="O748" s="63" t="s">
        <v>2431</v>
      </c>
      <c r="P748" s="63" t="s">
        <v>2431</v>
      </c>
      <c r="Q748" s="63" t="s">
        <v>2431</v>
      </c>
      <c r="R748" s="63" t="s">
        <v>2431</v>
      </c>
      <c r="S748" s="63" t="s">
        <v>2431</v>
      </c>
      <c r="T748" s="63" t="s">
        <v>2737</v>
      </c>
      <c r="U748" s="63" t="s">
        <v>2431</v>
      </c>
      <c r="V748" s="63" t="s">
        <v>2431</v>
      </c>
      <c r="W748" s="63" t="s">
        <v>2431</v>
      </c>
      <c r="X748" s="63" t="s">
        <v>2431</v>
      </c>
      <c r="Y748" s="63" t="s">
        <v>2740</v>
      </c>
      <c r="Z748" s="63"/>
      <c r="AA748" s="63" t="s">
        <v>2728</v>
      </c>
      <c r="AB748" s="63"/>
      <c r="AC748" s="34">
        <v>1448</v>
      </c>
      <c r="AD748" s="40" t="str">
        <f>VLOOKUP(AC748,pTRAIT!A:B,2,FALSE)</f>
        <v>EM5CM5Pu;RIN=RF / ;RIN=RF</v>
      </c>
      <c r="AE748" s="63">
        <f>VLOOKUP($AC748,pTRAIT!$A:$X,7,FALSE)</f>
        <v>0</v>
      </c>
      <c r="AF748" s="63">
        <f>VLOOKUP($AC748,pTRAIT!$A:$X,8,FALSE)</f>
        <v>0</v>
      </c>
      <c r="AG748" s="63">
        <f>VLOOKUP($AC748,pTRAIT!$A:$X,9,FALSE)</f>
        <v>0</v>
      </c>
      <c r="AH748" s="63">
        <f>VLOOKUP($AC748,pTRAIT!$A:$X,10,FALSE)</f>
        <v>0</v>
      </c>
      <c r="AI748" s="63">
        <f>VLOOKUP($AC748,pTRAIT!$A:$X,11,FALSE)</f>
        <v>0</v>
      </c>
      <c r="AJ748" s="63">
        <f>VLOOKUP($AC748,pTRAIT!$A:$X,12,FALSE)</f>
        <v>0</v>
      </c>
      <c r="AK748" s="63">
        <f>VLOOKUP($AC748,pTRAIT!$A:$X,13,FALSE)</f>
        <v>0</v>
      </c>
      <c r="AL748" s="63">
        <f>VLOOKUP($AC748,pTRAIT!$A:$X,14,FALSE)</f>
        <v>0</v>
      </c>
      <c r="AM748" s="63">
        <f>VLOOKUP($AC748,pTRAIT!$A:$X,15,FALSE)</f>
        <v>0</v>
      </c>
      <c r="AN748" s="63">
        <f>VLOOKUP($AC748,pTRAIT!$A:$X,16,FALSE)</f>
        <v>0</v>
      </c>
      <c r="AO748" s="63">
        <f>VLOOKUP($AC748,pTRAIT!$A:$X,17,FALSE)</f>
        <v>0</v>
      </c>
      <c r="AP748" s="63">
        <f>VLOOKUP($AC748,pTRAIT!$A:$X,18,FALSE)</f>
        <v>0</v>
      </c>
      <c r="AQ748" s="63">
        <f>VLOOKUP($AC748,pTRAIT!$A:$X,19,FALSE)</f>
        <v>0</v>
      </c>
      <c r="AR748" s="63">
        <f>VLOOKUP($AC748,pTRAIT!$A:$X,20,FALSE)</f>
        <v>0</v>
      </c>
      <c r="AS748" s="63">
        <f>VLOOKUP($AC748,pTRAIT!$A:$X,21,FALSE)</f>
        <v>0</v>
      </c>
      <c r="AT748" s="63">
        <f>VLOOKUP($AC748,pTRAIT!$A:$X,22,FALSE)</f>
        <v>0</v>
      </c>
      <c r="AU748" s="63">
        <f>VLOOKUP($AC748,pTRAIT!$A:$X,23,FALSE)</f>
        <v>0</v>
      </c>
      <c r="AV748" s="63">
        <f>VLOOKUP($AC748,pTRAIT!$A:$X,24,FALSE)</f>
        <v>0</v>
      </c>
    </row>
    <row r="749" spans="1:48" ht="12" hidden="1" customHeight="1" x14ac:dyDescent="0.2">
      <c r="A749" s="32">
        <v>1386</v>
      </c>
      <c r="B749" s="33" t="s">
        <v>5</v>
      </c>
      <c r="C749" s="34">
        <v>1483</v>
      </c>
      <c r="D749" s="32" t="str">
        <f t="shared" si="11"/>
        <v>1386X1483</v>
      </c>
      <c r="E749" s="52" t="s">
        <v>1625</v>
      </c>
      <c r="F749" s="61" t="s">
        <v>2372</v>
      </c>
      <c r="G749" s="41" t="s">
        <v>43</v>
      </c>
      <c r="H749" s="45"/>
      <c r="I749" s="32">
        <v>1386</v>
      </c>
      <c r="J749" s="63">
        <f>VLOOKUP(I749,pTRAIT!A:B,2,FALSE)</f>
        <v>0</v>
      </c>
      <c r="K749" s="63" t="s">
        <v>2725</v>
      </c>
      <c r="L749" s="63"/>
      <c r="M749" s="63" t="s">
        <v>2437</v>
      </c>
      <c r="N749" s="63" t="s">
        <v>2730</v>
      </c>
      <c r="O749" s="63" t="s">
        <v>2431</v>
      </c>
      <c r="P749" s="63" t="s">
        <v>2431</v>
      </c>
      <c r="Q749" s="63" t="s">
        <v>2431</v>
      </c>
      <c r="R749" s="63" t="s">
        <v>2431</v>
      </c>
      <c r="S749" s="63" t="s">
        <v>2431</v>
      </c>
      <c r="T749" s="63" t="s">
        <v>2737</v>
      </c>
      <c r="U749" s="63" t="s">
        <v>2431</v>
      </c>
      <c r="V749" s="63" t="s">
        <v>2431</v>
      </c>
      <c r="W749" s="63" t="s">
        <v>2431</v>
      </c>
      <c r="X749" s="63" t="s">
        <v>2431</v>
      </c>
      <c r="Y749" s="63" t="s">
        <v>2740</v>
      </c>
      <c r="Z749" s="63"/>
      <c r="AA749" s="63" t="s">
        <v>2728</v>
      </c>
      <c r="AB749" s="63"/>
      <c r="AC749" s="34">
        <v>1483</v>
      </c>
      <c r="AD749" s="40" t="str">
        <f>VLOOKUP(AC749,pTRAIT!A:B,2,FALSE)</f>
        <v>EM5RTUeCM5Pu;RIN=RF / ;RIN=RF</v>
      </c>
      <c r="AE749" s="63">
        <f>VLOOKUP($AC749,pTRAIT!$A:$X,7,FALSE)</f>
        <v>0</v>
      </c>
      <c r="AF749" s="63">
        <f>VLOOKUP($AC749,pTRAIT!$A:$X,8,FALSE)</f>
        <v>0</v>
      </c>
      <c r="AG749" s="63">
        <f>VLOOKUP($AC749,pTRAIT!$A:$X,9,FALSE)</f>
        <v>0</v>
      </c>
      <c r="AH749" s="63">
        <f>VLOOKUP($AC749,pTRAIT!$A:$X,10,FALSE)</f>
        <v>0</v>
      </c>
      <c r="AI749" s="63">
        <f>VLOOKUP($AC749,pTRAIT!$A:$X,11,FALSE)</f>
        <v>0</v>
      </c>
      <c r="AJ749" s="63">
        <f>VLOOKUP($AC749,pTRAIT!$A:$X,12,FALSE)</f>
        <v>0</v>
      </c>
      <c r="AK749" s="63">
        <f>VLOOKUP($AC749,pTRAIT!$A:$X,13,FALSE)</f>
        <v>0</v>
      </c>
      <c r="AL749" s="63">
        <f>VLOOKUP($AC749,pTRAIT!$A:$X,14,FALSE)</f>
        <v>0</v>
      </c>
      <c r="AM749" s="63">
        <f>VLOOKUP($AC749,pTRAIT!$A:$X,15,FALSE)</f>
        <v>0</v>
      </c>
      <c r="AN749" s="63">
        <f>VLOOKUP($AC749,pTRAIT!$A:$X,16,FALSE)</f>
        <v>0</v>
      </c>
      <c r="AO749" s="63">
        <f>VLOOKUP($AC749,pTRAIT!$A:$X,17,FALSE)</f>
        <v>0</v>
      </c>
      <c r="AP749" s="63">
        <f>VLOOKUP($AC749,pTRAIT!$A:$X,18,FALSE)</f>
        <v>0</v>
      </c>
      <c r="AQ749" s="63">
        <f>VLOOKUP($AC749,pTRAIT!$A:$X,19,FALSE)</f>
        <v>0</v>
      </c>
      <c r="AR749" s="63">
        <f>VLOOKUP($AC749,pTRAIT!$A:$X,20,FALSE)</f>
        <v>0</v>
      </c>
      <c r="AS749" s="63">
        <f>VLOOKUP($AC749,pTRAIT!$A:$X,21,FALSE)</f>
        <v>0</v>
      </c>
      <c r="AT749" s="63">
        <f>VLOOKUP($AC749,pTRAIT!$A:$X,22,FALSE)</f>
        <v>0</v>
      </c>
      <c r="AU749" s="63">
        <f>VLOOKUP($AC749,pTRAIT!$A:$X,23,FALSE)</f>
        <v>0</v>
      </c>
      <c r="AV749" s="63">
        <f>VLOOKUP($AC749,pTRAIT!$A:$X,24,FALSE)</f>
        <v>0</v>
      </c>
    </row>
    <row r="750" spans="1:48" ht="12" hidden="1" customHeight="1" x14ac:dyDescent="0.2">
      <c r="A750" s="32">
        <v>1386</v>
      </c>
      <c r="B750" s="33" t="s">
        <v>5</v>
      </c>
      <c r="C750" s="34">
        <v>1528</v>
      </c>
      <c r="D750" s="32" t="str">
        <f t="shared" si="11"/>
        <v>1386X1528</v>
      </c>
      <c r="E750" s="52" t="s">
        <v>1625</v>
      </c>
      <c r="F750" s="61" t="s">
        <v>2373</v>
      </c>
      <c r="G750" s="41" t="s">
        <v>43</v>
      </c>
      <c r="H750" s="38"/>
      <c r="I750" s="32">
        <v>1386</v>
      </c>
      <c r="J750" s="63">
        <f>VLOOKUP(I750,pTRAIT!A:B,2,FALSE)</f>
        <v>0</v>
      </c>
      <c r="K750" s="63" t="s">
        <v>2725</v>
      </c>
      <c r="L750" s="63"/>
      <c r="M750" s="63" t="s">
        <v>2437</v>
      </c>
      <c r="N750" s="63" t="s">
        <v>2730</v>
      </c>
      <c r="O750" s="63" t="s">
        <v>2431</v>
      </c>
      <c r="P750" s="63" t="s">
        <v>2431</v>
      </c>
      <c r="Q750" s="63" t="s">
        <v>2431</v>
      </c>
      <c r="R750" s="63" t="s">
        <v>2431</v>
      </c>
      <c r="S750" s="63" t="s">
        <v>2431</v>
      </c>
      <c r="T750" s="63" t="s">
        <v>2737</v>
      </c>
      <c r="U750" s="63" t="s">
        <v>2431</v>
      </c>
      <c r="V750" s="63" t="s">
        <v>2431</v>
      </c>
      <c r="W750" s="63" t="s">
        <v>2431</v>
      </c>
      <c r="X750" s="63" t="s">
        <v>2431</v>
      </c>
      <c r="Y750" s="63" t="s">
        <v>2740</v>
      </c>
      <c r="Z750" s="63"/>
      <c r="AA750" s="63" t="s">
        <v>2728</v>
      </c>
      <c r="AB750" s="63"/>
      <c r="AC750" s="34">
        <v>1528</v>
      </c>
      <c r="AD750" s="40" t="str">
        <f>VLOOKUP(AC750,pTRAIT!A:B,2,FALSE)</f>
        <v>EM5RTUe(So5)Cf9Pu;RIN=RF / ;RIN=RF</v>
      </c>
      <c r="AE750" s="63">
        <f>VLOOKUP($AC750,pTRAIT!$A:$X,7,FALSE)</f>
        <v>0</v>
      </c>
      <c r="AF750" s="63">
        <f>VLOOKUP($AC750,pTRAIT!$A:$X,8,FALSE)</f>
        <v>0</v>
      </c>
      <c r="AG750" s="63">
        <f>VLOOKUP($AC750,pTRAIT!$A:$X,9,FALSE)</f>
        <v>0</v>
      </c>
      <c r="AH750" s="63">
        <f>VLOOKUP($AC750,pTRAIT!$A:$X,10,FALSE)</f>
        <v>0</v>
      </c>
      <c r="AI750" s="63">
        <f>VLOOKUP($AC750,pTRAIT!$A:$X,11,FALSE)</f>
        <v>0</v>
      </c>
      <c r="AJ750" s="63">
        <f>VLOOKUP($AC750,pTRAIT!$A:$X,12,FALSE)</f>
        <v>0</v>
      </c>
      <c r="AK750" s="63">
        <f>VLOOKUP($AC750,pTRAIT!$A:$X,13,FALSE)</f>
        <v>0</v>
      </c>
      <c r="AL750" s="63">
        <f>VLOOKUP($AC750,pTRAIT!$A:$X,14,FALSE)</f>
        <v>0</v>
      </c>
      <c r="AM750" s="63">
        <f>VLOOKUP($AC750,pTRAIT!$A:$X,15,FALSE)</f>
        <v>0</v>
      </c>
      <c r="AN750" s="63">
        <f>VLOOKUP($AC750,pTRAIT!$A:$X,16,FALSE)</f>
        <v>0</v>
      </c>
      <c r="AO750" s="63">
        <f>VLOOKUP($AC750,pTRAIT!$A:$X,17,FALSE)</f>
        <v>0</v>
      </c>
      <c r="AP750" s="63">
        <f>VLOOKUP($AC750,pTRAIT!$A:$X,18,FALSE)</f>
        <v>0</v>
      </c>
      <c r="AQ750" s="63">
        <f>VLOOKUP($AC750,pTRAIT!$A:$X,19,FALSE)</f>
        <v>0</v>
      </c>
      <c r="AR750" s="63">
        <f>VLOOKUP($AC750,pTRAIT!$A:$X,20,FALSE)</f>
        <v>0</v>
      </c>
      <c r="AS750" s="63">
        <f>VLOOKUP($AC750,pTRAIT!$A:$X,21,FALSE)</f>
        <v>0</v>
      </c>
      <c r="AT750" s="63">
        <f>VLOOKUP($AC750,pTRAIT!$A:$X,22,FALSE)</f>
        <v>0</v>
      </c>
      <c r="AU750" s="63">
        <f>VLOOKUP($AC750,pTRAIT!$A:$X,23,FALSE)</f>
        <v>0</v>
      </c>
      <c r="AV750" s="63">
        <f>VLOOKUP($AC750,pTRAIT!$A:$X,24,FALSE)</f>
        <v>0</v>
      </c>
    </row>
    <row r="751" spans="1:48" ht="12" hidden="1" customHeight="1" x14ac:dyDescent="0.2">
      <c r="A751" s="32">
        <v>1387</v>
      </c>
      <c r="B751" s="33" t="s">
        <v>5</v>
      </c>
      <c r="C751" s="34">
        <v>1466</v>
      </c>
      <c r="D751" s="32" t="str">
        <f t="shared" si="11"/>
        <v>1387X1466</v>
      </c>
      <c r="E751" s="52" t="s">
        <v>1625</v>
      </c>
      <c r="F751" s="61" t="s">
        <v>2374</v>
      </c>
      <c r="G751" s="41" t="s">
        <v>43</v>
      </c>
      <c r="H751" s="45"/>
      <c r="I751" s="32">
        <v>1387</v>
      </c>
      <c r="J751" s="63">
        <f>VLOOKUP(I751,pTRAIT!A:B,2,FALSE)</f>
        <v>0</v>
      </c>
      <c r="K751" s="63" t="s">
        <v>2725</v>
      </c>
      <c r="L751" s="63"/>
      <c r="M751" s="63" t="s">
        <v>2437</v>
      </c>
      <c r="N751" s="63" t="s">
        <v>2730</v>
      </c>
      <c r="O751" s="63" t="s">
        <v>2431</v>
      </c>
      <c r="P751" s="63" t="s">
        <v>2732</v>
      </c>
      <c r="Q751" s="63" t="s">
        <v>2734</v>
      </c>
      <c r="R751" s="63" t="s">
        <v>2431</v>
      </c>
      <c r="S751" s="63" t="s">
        <v>2431</v>
      </c>
      <c r="T751" s="63" t="s">
        <v>2737</v>
      </c>
      <c r="U751" s="63" t="s">
        <v>2431</v>
      </c>
      <c r="V751" s="63" t="s">
        <v>2431</v>
      </c>
      <c r="W751" s="63" t="s">
        <v>2431</v>
      </c>
      <c r="X751" s="63" t="s">
        <v>2431</v>
      </c>
      <c r="Y751" s="63" t="s">
        <v>2740</v>
      </c>
      <c r="Z751" s="63"/>
      <c r="AA751" s="63" t="s">
        <v>2728</v>
      </c>
      <c r="AB751" s="63"/>
      <c r="AC751" s="34">
        <v>1466</v>
      </c>
      <c r="AD751" s="40" t="str">
        <f>VLOOKUP(AC751,pTRAIT!A:B,2,FALSE)</f>
        <v>EM5RTUeCM5(Pu);RIN=RF / EM5RTUeCM5Pu;RIN=RF</v>
      </c>
      <c r="AE751" s="63">
        <f>VLOOKUP($AC751,pTRAIT!$A:$X,7,FALSE)</f>
        <v>0</v>
      </c>
      <c r="AF751" s="63">
        <f>VLOOKUP($AC751,pTRAIT!$A:$X,8,FALSE)</f>
        <v>0</v>
      </c>
      <c r="AG751" s="63">
        <f>VLOOKUP($AC751,pTRAIT!$A:$X,9,FALSE)</f>
        <v>0</v>
      </c>
      <c r="AH751" s="63">
        <f>VLOOKUP($AC751,pTRAIT!$A:$X,10,FALSE)</f>
        <v>0</v>
      </c>
      <c r="AI751" s="63">
        <f>VLOOKUP($AC751,pTRAIT!$A:$X,11,FALSE)</f>
        <v>0</v>
      </c>
      <c r="AJ751" s="63">
        <f>VLOOKUP($AC751,pTRAIT!$A:$X,12,FALSE)</f>
        <v>0</v>
      </c>
      <c r="AK751" s="63">
        <f>VLOOKUP($AC751,pTRAIT!$A:$X,13,FALSE)</f>
        <v>0</v>
      </c>
      <c r="AL751" s="63">
        <f>VLOOKUP($AC751,pTRAIT!$A:$X,14,FALSE)</f>
        <v>0</v>
      </c>
      <c r="AM751" s="63">
        <f>VLOOKUP($AC751,pTRAIT!$A:$X,15,FALSE)</f>
        <v>0</v>
      </c>
      <c r="AN751" s="63">
        <f>VLOOKUP($AC751,pTRAIT!$A:$X,16,FALSE)</f>
        <v>0</v>
      </c>
      <c r="AO751" s="63">
        <f>VLOOKUP($AC751,pTRAIT!$A:$X,17,FALSE)</f>
        <v>0</v>
      </c>
      <c r="AP751" s="63">
        <f>VLOOKUP($AC751,pTRAIT!$A:$X,18,FALSE)</f>
        <v>0</v>
      </c>
      <c r="AQ751" s="63">
        <f>VLOOKUP($AC751,pTRAIT!$A:$X,19,FALSE)</f>
        <v>0</v>
      </c>
      <c r="AR751" s="63">
        <f>VLOOKUP($AC751,pTRAIT!$A:$X,20,FALSE)</f>
        <v>0</v>
      </c>
      <c r="AS751" s="63">
        <f>VLOOKUP($AC751,pTRAIT!$A:$X,21,FALSE)</f>
        <v>0</v>
      </c>
      <c r="AT751" s="63">
        <f>VLOOKUP($AC751,pTRAIT!$A:$X,22,FALSE)</f>
        <v>0</v>
      </c>
      <c r="AU751" s="63">
        <f>VLOOKUP($AC751,pTRAIT!$A:$X,23,FALSE)</f>
        <v>0</v>
      </c>
      <c r="AV751" s="63">
        <f>VLOOKUP($AC751,pTRAIT!$A:$X,24,FALSE)</f>
        <v>0</v>
      </c>
    </row>
    <row r="752" spans="1:48" ht="12" hidden="1" customHeight="1" x14ac:dyDescent="0.2">
      <c r="A752" s="32">
        <v>1387</v>
      </c>
      <c r="B752" s="33" t="s">
        <v>5</v>
      </c>
      <c r="C752" s="34">
        <v>1468</v>
      </c>
      <c r="D752" s="32" t="str">
        <f t="shared" si="11"/>
        <v>1387X1468</v>
      </c>
      <c r="E752" s="52" t="s">
        <v>1625</v>
      </c>
      <c r="F752" s="61" t="s">
        <v>2375</v>
      </c>
      <c r="G752" s="41" t="s">
        <v>43</v>
      </c>
      <c r="H752" s="45"/>
      <c r="I752" s="32">
        <v>1387</v>
      </c>
      <c r="J752" s="63">
        <f>VLOOKUP(I752,pTRAIT!A:B,2,FALSE)</f>
        <v>0</v>
      </c>
      <c r="K752" s="63" t="s">
        <v>2725</v>
      </c>
      <c r="L752" s="63"/>
      <c r="M752" s="63" t="s">
        <v>2437</v>
      </c>
      <c r="N752" s="63" t="s">
        <v>2730</v>
      </c>
      <c r="O752" s="63" t="s">
        <v>2431</v>
      </c>
      <c r="P752" s="63" t="s">
        <v>2732</v>
      </c>
      <c r="Q752" s="63" t="s">
        <v>2734</v>
      </c>
      <c r="R752" s="63" t="s">
        <v>2431</v>
      </c>
      <c r="S752" s="63" t="s">
        <v>2431</v>
      </c>
      <c r="T752" s="63" t="s">
        <v>2737</v>
      </c>
      <c r="U752" s="63" t="s">
        <v>2431</v>
      </c>
      <c r="V752" s="63" t="s">
        <v>2431</v>
      </c>
      <c r="W752" s="63" t="s">
        <v>2431</v>
      </c>
      <c r="X752" s="63" t="s">
        <v>2431</v>
      </c>
      <c r="Y752" s="63" t="s">
        <v>2740</v>
      </c>
      <c r="Z752" s="63"/>
      <c r="AA752" s="63" t="s">
        <v>2728</v>
      </c>
      <c r="AB752" s="63"/>
      <c r="AC752" s="34">
        <v>1468</v>
      </c>
      <c r="AD752" s="40" t="str">
        <f>VLOOKUP(AC752,pTRAIT!A:B,2,FALSE)</f>
        <v>EM5RTUeCM5(Pu);RIN=RF / EM5CM5Pu;RIN=RF</v>
      </c>
      <c r="AE752" s="63">
        <f>VLOOKUP($AC752,pTRAIT!$A:$X,7,FALSE)</f>
        <v>0</v>
      </c>
      <c r="AF752" s="63">
        <f>VLOOKUP($AC752,pTRAIT!$A:$X,8,FALSE)</f>
        <v>0</v>
      </c>
      <c r="AG752" s="63">
        <f>VLOOKUP($AC752,pTRAIT!$A:$X,9,FALSE)</f>
        <v>0</v>
      </c>
      <c r="AH752" s="63">
        <f>VLOOKUP($AC752,pTRAIT!$A:$X,10,FALSE)</f>
        <v>0</v>
      </c>
      <c r="AI752" s="63">
        <f>VLOOKUP($AC752,pTRAIT!$A:$X,11,FALSE)</f>
        <v>0</v>
      </c>
      <c r="AJ752" s="63">
        <f>VLOOKUP($AC752,pTRAIT!$A:$X,12,FALSE)</f>
        <v>0</v>
      </c>
      <c r="AK752" s="63">
        <f>VLOOKUP($AC752,pTRAIT!$A:$X,13,FALSE)</f>
        <v>0</v>
      </c>
      <c r="AL752" s="63">
        <f>VLOOKUP($AC752,pTRAIT!$A:$X,14,FALSE)</f>
        <v>0</v>
      </c>
      <c r="AM752" s="63">
        <f>VLOOKUP($AC752,pTRAIT!$A:$X,15,FALSE)</f>
        <v>0</v>
      </c>
      <c r="AN752" s="63">
        <f>VLOOKUP($AC752,pTRAIT!$A:$X,16,FALSE)</f>
        <v>0</v>
      </c>
      <c r="AO752" s="63">
        <f>VLOOKUP($AC752,pTRAIT!$A:$X,17,FALSE)</f>
        <v>0</v>
      </c>
      <c r="AP752" s="63">
        <f>VLOOKUP($AC752,pTRAIT!$A:$X,18,FALSE)</f>
        <v>0</v>
      </c>
      <c r="AQ752" s="63">
        <f>VLOOKUP($AC752,pTRAIT!$A:$X,19,FALSE)</f>
        <v>0</v>
      </c>
      <c r="AR752" s="63">
        <f>VLOOKUP($AC752,pTRAIT!$A:$X,20,FALSE)</f>
        <v>0</v>
      </c>
      <c r="AS752" s="63">
        <f>VLOOKUP($AC752,pTRAIT!$A:$X,21,FALSE)</f>
        <v>0</v>
      </c>
      <c r="AT752" s="63">
        <f>VLOOKUP($AC752,pTRAIT!$A:$X,22,FALSE)</f>
        <v>0</v>
      </c>
      <c r="AU752" s="63">
        <f>VLOOKUP($AC752,pTRAIT!$A:$X,23,FALSE)</f>
        <v>0</v>
      </c>
      <c r="AV752" s="63">
        <f>VLOOKUP($AC752,pTRAIT!$A:$X,24,FALSE)</f>
        <v>0</v>
      </c>
    </row>
    <row r="753" spans="1:48" ht="12" hidden="1" customHeight="1" x14ac:dyDescent="0.2">
      <c r="A753" s="32">
        <v>1387</v>
      </c>
      <c r="B753" s="33" t="s">
        <v>5</v>
      </c>
      <c r="C753" s="34">
        <v>1471</v>
      </c>
      <c r="D753" s="32" t="str">
        <f t="shared" si="11"/>
        <v>1387X1471</v>
      </c>
      <c r="E753" s="52" t="s">
        <v>1625</v>
      </c>
      <c r="F753" s="61" t="s">
        <v>2376</v>
      </c>
      <c r="G753" s="41" t="s">
        <v>43</v>
      </c>
      <c r="H753" s="45"/>
      <c r="I753" s="32">
        <v>1387</v>
      </c>
      <c r="J753" s="63">
        <f>VLOOKUP(I753,pTRAIT!A:B,2,FALSE)</f>
        <v>0</v>
      </c>
      <c r="K753" s="63" t="s">
        <v>2725</v>
      </c>
      <c r="L753" s="63"/>
      <c r="M753" s="63" t="s">
        <v>2437</v>
      </c>
      <c r="N753" s="63" t="s">
        <v>2730</v>
      </c>
      <c r="O753" s="63" t="s">
        <v>2431</v>
      </c>
      <c r="P753" s="63" t="s">
        <v>2732</v>
      </c>
      <c r="Q753" s="63" t="s">
        <v>2734</v>
      </c>
      <c r="R753" s="63" t="s">
        <v>2431</v>
      </c>
      <c r="S753" s="63" t="s">
        <v>2431</v>
      </c>
      <c r="T753" s="63" t="s">
        <v>2737</v>
      </c>
      <c r="U753" s="63" t="s">
        <v>2431</v>
      </c>
      <c r="V753" s="63" t="s">
        <v>2431</v>
      </c>
      <c r="W753" s="63" t="s">
        <v>2431</v>
      </c>
      <c r="X753" s="63" t="s">
        <v>2431</v>
      </c>
      <c r="Y753" s="63" t="s">
        <v>2740</v>
      </c>
      <c r="Z753" s="63"/>
      <c r="AA753" s="63" t="s">
        <v>2728</v>
      </c>
      <c r="AB753" s="63"/>
      <c r="AC753" s="34">
        <v>1471</v>
      </c>
      <c r="AD753" s="40" t="str">
        <f>VLOOKUP(AC753,pTRAIT!A:B,2,FALSE)</f>
        <v>EM5RTUeCM5(Pu);RIN=RF / EM5UePu;RIN=RF</v>
      </c>
      <c r="AE753" s="63">
        <f>VLOOKUP($AC753,pTRAIT!$A:$X,7,FALSE)</f>
        <v>0</v>
      </c>
      <c r="AF753" s="63">
        <f>VLOOKUP($AC753,pTRAIT!$A:$X,8,FALSE)</f>
        <v>0</v>
      </c>
      <c r="AG753" s="63">
        <f>VLOOKUP($AC753,pTRAIT!$A:$X,9,FALSE)</f>
        <v>0</v>
      </c>
      <c r="AH753" s="63">
        <f>VLOOKUP($AC753,pTRAIT!$A:$X,10,FALSE)</f>
        <v>0</v>
      </c>
      <c r="AI753" s="63">
        <f>VLOOKUP($AC753,pTRAIT!$A:$X,11,FALSE)</f>
        <v>0</v>
      </c>
      <c r="AJ753" s="63">
        <f>VLOOKUP($AC753,pTRAIT!$A:$X,12,FALSE)</f>
        <v>0</v>
      </c>
      <c r="AK753" s="63">
        <f>VLOOKUP($AC753,pTRAIT!$A:$X,13,FALSE)</f>
        <v>0</v>
      </c>
      <c r="AL753" s="63">
        <f>VLOOKUP($AC753,pTRAIT!$A:$X,14,FALSE)</f>
        <v>0</v>
      </c>
      <c r="AM753" s="63">
        <f>VLOOKUP($AC753,pTRAIT!$A:$X,15,FALSE)</f>
        <v>0</v>
      </c>
      <c r="AN753" s="63">
        <f>VLOOKUP($AC753,pTRAIT!$A:$X,16,FALSE)</f>
        <v>0</v>
      </c>
      <c r="AO753" s="63">
        <f>VLOOKUP($AC753,pTRAIT!$A:$X,17,FALSE)</f>
        <v>0</v>
      </c>
      <c r="AP753" s="63">
        <f>VLOOKUP($AC753,pTRAIT!$A:$X,18,FALSE)</f>
        <v>0</v>
      </c>
      <c r="AQ753" s="63">
        <f>VLOOKUP($AC753,pTRAIT!$A:$X,19,FALSE)</f>
        <v>0</v>
      </c>
      <c r="AR753" s="63">
        <f>VLOOKUP($AC753,pTRAIT!$A:$X,20,FALSE)</f>
        <v>0</v>
      </c>
      <c r="AS753" s="63">
        <f>VLOOKUP($AC753,pTRAIT!$A:$X,21,FALSE)</f>
        <v>0</v>
      </c>
      <c r="AT753" s="63">
        <f>VLOOKUP($AC753,pTRAIT!$A:$X,22,FALSE)</f>
        <v>0</v>
      </c>
      <c r="AU753" s="63">
        <f>VLOOKUP($AC753,pTRAIT!$A:$X,23,FALSE)</f>
        <v>0</v>
      </c>
      <c r="AV753" s="63">
        <f>VLOOKUP($AC753,pTRAIT!$A:$X,24,FALSE)</f>
        <v>0</v>
      </c>
    </row>
    <row r="754" spans="1:48" ht="12" hidden="1" customHeight="1" x14ac:dyDescent="0.2">
      <c r="A754" s="32">
        <v>1387</v>
      </c>
      <c r="B754" s="33" t="s">
        <v>5</v>
      </c>
      <c r="C754" s="34">
        <v>1475</v>
      </c>
      <c r="D754" s="32" t="str">
        <f t="shared" si="11"/>
        <v>1387X1475</v>
      </c>
      <c r="E754" s="52" t="s">
        <v>1625</v>
      </c>
      <c r="F754" s="61" t="s">
        <v>2377</v>
      </c>
      <c r="G754" s="41" t="s">
        <v>43</v>
      </c>
      <c r="H754" s="45"/>
      <c r="I754" s="32">
        <v>1387</v>
      </c>
      <c r="J754" s="63">
        <f>VLOOKUP(I754,pTRAIT!A:B,2,FALSE)</f>
        <v>0</v>
      </c>
      <c r="K754" s="63" t="s">
        <v>2725</v>
      </c>
      <c r="L754" s="63"/>
      <c r="M754" s="63" t="s">
        <v>2437</v>
      </c>
      <c r="N754" s="63" t="s">
        <v>2730</v>
      </c>
      <c r="O754" s="63" t="s">
        <v>2431</v>
      </c>
      <c r="P754" s="63" t="s">
        <v>2732</v>
      </c>
      <c r="Q754" s="63" t="s">
        <v>2734</v>
      </c>
      <c r="R754" s="63" t="s">
        <v>2431</v>
      </c>
      <c r="S754" s="63" t="s">
        <v>2431</v>
      </c>
      <c r="T754" s="63" t="s">
        <v>2737</v>
      </c>
      <c r="U754" s="63" t="s">
        <v>2431</v>
      </c>
      <c r="V754" s="63" t="s">
        <v>2431</v>
      </c>
      <c r="W754" s="63" t="s">
        <v>2431</v>
      </c>
      <c r="X754" s="63" t="s">
        <v>2431</v>
      </c>
      <c r="Y754" s="63" t="s">
        <v>2740</v>
      </c>
      <c r="Z754" s="63"/>
      <c r="AA754" s="63" t="s">
        <v>2728</v>
      </c>
      <c r="AB754" s="63"/>
      <c r="AC754" s="34">
        <v>1475</v>
      </c>
      <c r="AD754" s="40" t="str">
        <f>VLOOKUP(AC754,pTRAIT!A:B,2,FALSE)</f>
        <v>EM5RTUeCM5(Pu);RIN=RF / EM5RTUeCM5Pu;RIN=RS</v>
      </c>
      <c r="AE754" s="63">
        <f>VLOOKUP($AC754,pTRAIT!$A:$X,7,FALSE)</f>
        <v>0</v>
      </c>
      <c r="AF754" s="63">
        <f>VLOOKUP($AC754,pTRAIT!$A:$X,8,FALSE)</f>
        <v>0</v>
      </c>
      <c r="AG754" s="63">
        <f>VLOOKUP($AC754,pTRAIT!$A:$X,9,FALSE)</f>
        <v>0</v>
      </c>
      <c r="AH754" s="63">
        <f>VLOOKUP($AC754,pTRAIT!$A:$X,10,FALSE)</f>
        <v>0</v>
      </c>
      <c r="AI754" s="63">
        <f>VLOOKUP($AC754,pTRAIT!$A:$X,11,FALSE)</f>
        <v>0</v>
      </c>
      <c r="AJ754" s="63">
        <f>VLOOKUP($AC754,pTRAIT!$A:$X,12,FALSE)</f>
        <v>0</v>
      </c>
      <c r="AK754" s="63">
        <f>VLOOKUP($AC754,pTRAIT!$A:$X,13,FALSE)</f>
        <v>0</v>
      </c>
      <c r="AL754" s="63">
        <f>VLOOKUP($AC754,pTRAIT!$A:$X,14,FALSE)</f>
        <v>0</v>
      </c>
      <c r="AM754" s="63">
        <f>VLOOKUP($AC754,pTRAIT!$A:$X,15,FALSE)</f>
        <v>0</v>
      </c>
      <c r="AN754" s="63">
        <f>VLOOKUP($AC754,pTRAIT!$A:$X,16,FALSE)</f>
        <v>0</v>
      </c>
      <c r="AO754" s="63">
        <f>VLOOKUP($AC754,pTRAIT!$A:$X,17,FALSE)</f>
        <v>0</v>
      </c>
      <c r="AP754" s="63">
        <f>VLOOKUP($AC754,pTRAIT!$A:$X,18,FALSE)</f>
        <v>0</v>
      </c>
      <c r="AQ754" s="63">
        <f>VLOOKUP($AC754,pTRAIT!$A:$X,19,FALSE)</f>
        <v>0</v>
      </c>
      <c r="AR754" s="63">
        <f>VLOOKUP($AC754,pTRAIT!$A:$X,20,FALSE)</f>
        <v>0</v>
      </c>
      <c r="AS754" s="63">
        <f>VLOOKUP($AC754,pTRAIT!$A:$X,21,FALSE)</f>
        <v>0</v>
      </c>
      <c r="AT754" s="63">
        <f>VLOOKUP($AC754,pTRAIT!$A:$X,22,FALSE)</f>
        <v>0</v>
      </c>
      <c r="AU754" s="63">
        <f>VLOOKUP($AC754,pTRAIT!$A:$X,23,FALSE)</f>
        <v>0</v>
      </c>
      <c r="AV754" s="63">
        <f>VLOOKUP($AC754,pTRAIT!$A:$X,24,FALSE)</f>
        <v>0</v>
      </c>
    </row>
    <row r="755" spans="1:48" ht="12" hidden="1" customHeight="1" x14ac:dyDescent="0.2">
      <c r="A755" s="32">
        <v>1387</v>
      </c>
      <c r="B755" s="33" t="s">
        <v>5</v>
      </c>
      <c r="C755" s="34">
        <v>1477</v>
      </c>
      <c r="D755" s="32" t="str">
        <f t="shared" si="11"/>
        <v>1387X1477</v>
      </c>
      <c r="E755" s="52" t="s">
        <v>1625</v>
      </c>
      <c r="F755" s="61" t="s">
        <v>2378</v>
      </c>
      <c r="G755" s="41" t="s">
        <v>43</v>
      </c>
      <c r="H755" s="45"/>
      <c r="I755" s="32">
        <v>1387</v>
      </c>
      <c r="J755" s="63">
        <f>VLOOKUP(I755,pTRAIT!A:B,2,FALSE)</f>
        <v>0</v>
      </c>
      <c r="K755" s="63" t="s">
        <v>2725</v>
      </c>
      <c r="L755" s="63"/>
      <c r="M755" s="63" t="s">
        <v>2437</v>
      </c>
      <c r="N755" s="63" t="s">
        <v>2730</v>
      </c>
      <c r="O755" s="63" t="s">
        <v>2431</v>
      </c>
      <c r="P755" s="63" t="s">
        <v>2732</v>
      </c>
      <c r="Q755" s="63" t="s">
        <v>2734</v>
      </c>
      <c r="R755" s="63" t="s">
        <v>2431</v>
      </c>
      <c r="S755" s="63" t="s">
        <v>2431</v>
      </c>
      <c r="T755" s="63" t="s">
        <v>2737</v>
      </c>
      <c r="U755" s="63" t="s">
        <v>2431</v>
      </c>
      <c r="V755" s="63" t="s">
        <v>2431</v>
      </c>
      <c r="W755" s="63" t="s">
        <v>2431</v>
      </c>
      <c r="X755" s="63" t="s">
        <v>2431</v>
      </c>
      <c r="Y755" s="63" t="s">
        <v>2740</v>
      </c>
      <c r="Z755" s="63"/>
      <c r="AA755" s="63" t="s">
        <v>2728</v>
      </c>
      <c r="AB755" s="63"/>
      <c r="AC755" s="34">
        <v>1477</v>
      </c>
      <c r="AD755" s="40" t="str">
        <f>VLOOKUP(AC755,pTRAIT!A:B,2,FALSE)</f>
        <v>EM5RTUeCM5(Pu);RIN=RF / EM5RTUeCM5Pu;RIN=RS</v>
      </c>
      <c r="AE755" s="63">
        <f>VLOOKUP($AC755,pTRAIT!$A:$X,7,FALSE)</f>
        <v>0</v>
      </c>
      <c r="AF755" s="63">
        <f>VLOOKUP($AC755,pTRAIT!$A:$X,8,FALSE)</f>
        <v>0</v>
      </c>
      <c r="AG755" s="63">
        <f>VLOOKUP($AC755,pTRAIT!$A:$X,9,FALSE)</f>
        <v>0</v>
      </c>
      <c r="AH755" s="63">
        <f>VLOOKUP($AC755,pTRAIT!$A:$X,10,FALSE)</f>
        <v>0</v>
      </c>
      <c r="AI755" s="63">
        <f>VLOOKUP($AC755,pTRAIT!$A:$X,11,FALSE)</f>
        <v>0</v>
      </c>
      <c r="AJ755" s="63">
        <f>VLOOKUP($AC755,pTRAIT!$A:$X,12,FALSE)</f>
        <v>0</v>
      </c>
      <c r="AK755" s="63">
        <f>VLOOKUP($AC755,pTRAIT!$A:$X,13,FALSE)</f>
        <v>0</v>
      </c>
      <c r="AL755" s="63">
        <f>VLOOKUP($AC755,pTRAIT!$A:$X,14,FALSE)</f>
        <v>0</v>
      </c>
      <c r="AM755" s="63">
        <f>VLOOKUP($AC755,pTRAIT!$A:$X,15,FALSE)</f>
        <v>0</v>
      </c>
      <c r="AN755" s="63">
        <f>VLOOKUP($AC755,pTRAIT!$A:$X,16,FALSE)</f>
        <v>0</v>
      </c>
      <c r="AO755" s="63">
        <f>VLOOKUP($AC755,pTRAIT!$A:$X,17,FALSE)</f>
        <v>0</v>
      </c>
      <c r="AP755" s="63">
        <f>VLOOKUP($AC755,pTRAIT!$A:$X,18,FALSE)</f>
        <v>0</v>
      </c>
      <c r="AQ755" s="63">
        <f>VLOOKUP($AC755,pTRAIT!$A:$X,19,FALSE)</f>
        <v>0</v>
      </c>
      <c r="AR755" s="63">
        <f>VLOOKUP($AC755,pTRAIT!$A:$X,20,FALSE)</f>
        <v>0</v>
      </c>
      <c r="AS755" s="63">
        <f>VLOOKUP($AC755,pTRAIT!$A:$X,21,FALSE)</f>
        <v>0</v>
      </c>
      <c r="AT755" s="63">
        <f>VLOOKUP($AC755,pTRAIT!$A:$X,22,FALSE)</f>
        <v>0</v>
      </c>
      <c r="AU755" s="63">
        <f>VLOOKUP($AC755,pTRAIT!$A:$X,23,FALSE)</f>
        <v>0</v>
      </c>
      <c r="AV755" s="63">
        <f>VLOOKUP($AC755,pTRAIT!$A:$X,24,FALSE)</f>
        <v>0</v>
      </c>
    </row>
    <row r="756" spans="1:48" ht="12" hidden="1" customHeight="1" x14ac:dyDescent="0.2">
      <c r="A756" s="32">
        <v>1388</v>
      </c>
      <c r="B756" s="33" t="s">
        <v>5</v>
      </c>
      <c r="C756" s="34">
        <v>475</v>
      </c>
      <c r="D756" s="32" t="str">
        <f t="shared" si="11"/>
        <v>1388X475</v>
      </c>
      <c r="E756" s="52" t="s">
        <v>1625</v>
      </c>
      <c r="F756" s="61" t="s">
        <v>2379</v>
      </c>
      <c r="G756" s="41" t="s">
        <v>43</v>
      </c>
      <c r="H756" s="38"/>
      <c r="I756" s="32">
        <v>1388</v>
      </c>
      <c r="J756" s="63">
        <f>VLOOKUP(I756,pTRAIT!A:B,2,FALSE)</f>
        <v>0</v>
      </c>
      <c r="K756" s="63" t="s">
        <v>2725</v>
      </c>
      <c r="L756" s="63"/>
      <c r="M756" s="63" t="s">
        <v>2437</v>
      </c>
      <c r="N756" s="63" t="s">
        <v>2730</v>
      </c>
      <c r="O756" s="63" t="s">
        <v>2431</v>
      </c>
      <c r="P756" s="63" t="s">
        <v>2732</v>
      </c>
      <c r="Q756" s="63" t="s">
        <v>2431</v>
      </c>
      <c r="R756" s="63" t="s">
        <v>2431</v>
      </c>
      <c r="S756" s="63" t="s">
        <v>2431</v>
      </c>
      <c r="T756" s="63" t="s">
        <v>2737</v>
      </c>
      <c r="U756" s="63" t="s">
        <v>2431</v>
      </c>
      <c r="V756" s="63" t="s">
        <v>2431</v>
      </c>
      <c r="W756" s="63" t="s">
        <v>2431</v>
      </c>
      <c r="X756" s="63" t="s">
        <v>2431</v>
      </c>
      <c r="Y756" s="63" t="s">
        <v>2740</v>
      </c>
      <c r="Z756" s="63"/>
      <c r="AA756" s="63" t="s">
        <v>2728</v>
      </c>
      <c r="AB756" s="63"/>
      <c r="AC756" s="34">
        <v>475</v>
      </c>
      <c r="AD756" s="40" t="str">
        <f>VLOOKUP(AC756,pTRAIT!A:B,2,FALSE)</f>
        <v>EM5RTUeMi1;RIN=RF / EM5RTCM5Pu;RIN=RF</v>
      </c>
      <c r="AE756" s="63">
        <f>VLOOKUP($AC756,pTRAIT!$A:$X,7,FALSE)</f>
        <v>0</v>
      </c>
      <c r="AF756" s="63">
        <f>VLOOKUP($AC756,pTRAIT!$A:$X,8,FALSE)</f>
        <v>0</v>
      </c>
      <c r="AG756" s="63">
        <f>VLOOKUP($AC756,pTRAIT!$A:$X,9,FALSE)</f>
        <v>0</v>
      </c>
      <c r="AH756" s="63">
        <f>VLOOKUP($AC756,pTRAIT!$A:$X,10,FALSE)</f>
        <v>0</v>
      </c>
      <c r="AI756" s="63">
        <f>VLOOKUP($AC756,pTRAIT!$A:$X,11,FALSE)</f>
        <v>0</v>
      </c>
      <c r="AJ756" s="63">
        <f>VLOOKUP($AC756,pTRAIT!$A:$X,12,FALSE)</f>
        <v>0</v>
      </c>
      <c r="AK756" s="63">
        <f>VLOOKUP($AC756,pTRAIT!$A:$X,13,FALSE)</f>
        <v>0</v>
      </c>
      <c r="AL756" s="63">
        <f>VLOOKUP($AC756,pTRAIT!$A:$X,14,FALSE)</f>
        <v>0</v>
      </c>
      <c r="AM756" s="63">
        <f>VLOOKUP($AC756,pTRAIT!$A:$X,15,FALSE)</f>
        <v>0</v>
      </c>
      <c r="AN756" s="63">
        <f>VLOOKUP($AC756,pTRAIT!$A:$X,16,FALSE)</f>
        <v>0</v>
      </c>
      <c r="AO756" s="63">
        <f>VLOOKUP($AC756,pTRAIT!$A:$X,17,FALSE)</f>
        <v>0</v>
      </c>
      <c r="AP756" s="63">
        <f>VLOOKUP($AC756,pTRAIT!$A:$X,18,FALSE)</f>
        <v>0</v>
      </c>
      <c r="AQ756" s="63">
        <f>VLOOKUP($AC756,pTRAIT!$A:$X,19,FALSE)</f>
        <v>0</v>
      </c>
      <c r="AR756" s="63">
        <f>VLOOKUP($AC756,pTRAIT!$A:$X,20,FALSE)</f>
        <v>0</v>
      </c>
      <c r="AS756" s="63">
        <f>VLOOKUP($AC756,pTRAIT!$A:$X,21,FALSE)</f>
        <v>0</v>
      </c>
      <c r="AT756" s="63">
        <f>VLOOKUP($AC756,pTRAIT!$A:$X,22,FALSE)</f>
        <v>0</v>
      </c>
      <c r="AU756" s="63">
        <f>VLOOKUP($AC756,pTRAIT!$A:$X,23,FALSE)</f>
        <v>0</v>
      </c>
      <c r="AV756" s="63">
        <f>VLOOKUP($AC756,pTRAIT!$A:$X,24,FALSE)</f>
        <v>0</v>
      </c>
    </row>
    <row r="757" spans="1:48" ht="12" hidden="1" customHeight="1" x14ac:dyDescent="0.2">
      <c r="A757" s="32">
        <v>1388</v>
      </c>
      <c r="B757" s="33" t="s">
        <v>5</v>
      </c>
      <c r="C757" s="34">
        <v>519</v>
      </c>
      <c r="D757" s="32" t="str">
        <f t="shared" si="11"/>
        <v>1388X519</v>
      </c>
      <c r="E757" s="52" t="s">
        <v>1625</v>
      </c>
      <c r="F757" s="61" t="s">
        <v>2380</v>
      </c>
      <c r="G757" s="41" t="s">
        <v>43</v>
      </c>
      <c r="H757" s="38"/>
      <c r="I757" s="32">
        <v>1388</v>
      </c>
      <c r="J757" s="63">
        <f>VLOOKUP(I757,pTRAIT!A:B,2,FALSE)</f>
        <v>0</v>
      </c>
      <c r="K757" s="63" t="s">
        <v>2725</v>
      </c>
      <c r="L757" s="63"/>
      <c r="M757" s="63" t="s">
        <v>2437</v>
      </c>
      <c r="N757" s="63" t="s">
        <v>2730</v>
      </c>
      <c r="O757" s="63" t="s">
        <v>2431</v>
      </c>
      <c r="P757" s="63" t="s">
        <v>2732</v>
      </c>
      <c r="Q757" s="63" t="s">
        <v>2431</v>
      </c>
      <c r="R757" s="63" t="s">
        <v>2431</v>
      </c>
      <c r="S757" s="63" t="s">
        <v>2431</v>
      </c>
      <c r="T757" s="63" t="s">
        <v>2737</v>
      </c>
      <c r="U757" s="63" t="s">
        <v>2431</v>
      </c>
      <c r="V757" s="63" t="s">
        <v>2431</v>
      </c>
      <c r="W757" s="63" t="s">
        <v>2431</v>
      </c>
      <c r="X757" s="63" t="s">
        <v>2431</v>
      </c>
      <c r="Y757" s="63" t="s">
        <v>2740</v>
      </c>
      <c r="Z757" s="63"/>
      <c r="AA757" s="63" t="s">
        <v>2728</v>
      </c>
      <c r="AB757" s="63"/>
      <c r="AC757" s="34">
        <v>519</v>
      </c>
      <c r="AD757" s="40" t="str">
        <f>VLOOKUP(AC757,pTRAIT!A:B,2,FALSE)</f>
        <v>EM5Mi1Cf9;RIN=RF / EM5RTCM5Pu;RIN=RF</v>
      </c>
      <c r="AE757" s="63">
        <f>VLOOKUP($AC757,pTRAIT!$A:$X,7,FALSE)</f>
        <v>0</v>
      </c>
      <c r="AF757" s="63">
        <f>VLOOKUP($AC757,pTRAIT!$A:$X,8,FALSE)</f>
        <v>0</v>
      </c>
      <c r="AG757" s="63">
        <f>VLOOKUP($AC757,pTRAIT!$A:$X,9,FALSE)</f>
        <v>0</v>
      </c>
      <c r="AH757" s="63">
        <f>VLOOKUP($AC757,pTRAIT!$A:$X,10,FALSE)</f>
        <v>0</v>
      </c>
      <c r="AI757" s="63">
        <f>VLOOKUP($AC757,pTRAIT!$A:$X,11,FALSE)</f>
        <v>0</v>
      </c>
      <c r="AJ757" s="63">
        <f>VLOOKUP($AC757,pTRAIT!$A:$X,12,FALSE)</f>
        <v>0</v>
      </c>
      <c r="AK757" s="63">
        <f>VLOOKUP($AC757,pTRAIT!$A:$X,13,FALSE)</f>
        <v>0</v>
      </c>
      <c r="AL757" s="63">
        <f>VLOOKUP($AC757,pTRAIT!$A:$X,14,FALSE)</f>
        <v>0</v>
      </c>
      <c r="AM757" s="63">
        <f>VLOOKUP($AC757,pTRAIT!$A:$X,15,FALSE)</f>
        <v>0</v>
      </c>
      <c r="AN757" s="63">
        <f>VLOOKUP($AC757,pTRAIT!$A:$X,16,FALSE)</f>
        <v>0</v>
      </c>
      <c r="AO757" s="63">
        <f>VLOOKUP($AC757,pTRAIT!$A:$X,17,FALSE)</f>
        <v>0</v>
      </c>
      <c r="AP757" s="63">
        <f>VLOOKUP($AC757,pTRAIT!$A:$X,18,FALSE)</f>
        <v>0</v>
      </c>
      <c r="AQ757" s="63">
        <f>VLOOKUP($AC757,pTRAIT!$A:$X,19,FALSE)</f>
        <v>0</v>
      </c>
      <c r="AR757" s="63">
        <f>VLOOKUP($AC757,pTRAIT!$A:$X,20,FALSE)</f>
        <v>0</v>
      </c>
      <c r="AS757" s="63">
        <f>VLOOKUP($AC757,pTRAIT!$A:$X,21,FALSE)</f>
        <v>0</v>
      </c>
      <c r="AT757" s="63">
        <f>VLOOKUP($AC757,pTRAIT!$A:$X,22,FALSE)</f>
        <v>0</v>
      </c>
      <c r="AU757" s="63">
        <f>VLOOKUP($AC757,pTRAIT!$A:$X,23,FALSE)</f>
        <v>0</v>
      </c>
      <c r="AV757" s="63">
        <f>VLOOKUP($AC757,pTRAIT!$A:$X,24,FALSE)</f>
        <v>0</v>
      </c>
    </row>
    <row r="758" spans="1:48" ht="12" hidden="1" customHeight="1" x14ac:dyDescent="0.2">
      <c r="A758" s="32">
        <v>1388</v>
      </c>
      <c r="B758" s="33" t="s">
        <v>5</v>
      </c>
      <c r="C758" s="34">
        <v>562</v>
      </c>
      <c r="D758" s="32" t="str">
        <f t="shared" si="11"/>
        <v>1388X562</v>
      </c>
      <c r="E758" s="52" t="s">
        <v>1625</v>
      </c>
      <c r="F758" s="61" t="s">
        <v>2381</v>
      </c>
      <c r="G758" s="41" t="s">
        <v>43</v>
      </c>
      <c r="H758" s="38"/>
      <c r="I758" s="32">
        <v>1388</v>
      </c>
      <c r="J758" s="63">
        <f>VLOOKUP(I758,pTRAIT!A:B,2,FALSE)</f>
        <v>0</v>
      </c>
      <c r="K758" s="63" t="s">
        <v>2725</v>
      </c>
      <c r="L758" s="63"/>
      <c r="M758" s="63" t="s">
        <v>2437</v>
      </c>
      <c r="N758" s="63" t="s">
        <v>2730</v>
      </c>
      <c r="O758" s="63" t="s">
        <v>2431</v>
      </c>
      <c r="P758" s="63" t="s">
        <v>2732</v>
      </c>
      <c r="Q758" s="63" t="s">
        <v>2431</v>
      </c>
      <c r="R758" s="63" t="s">
        <v>2431</v>
      </c>
      <c r="S758" s="63" t="s">
        <v>2431</v>
      </c>
      <c r="T758" s="63" t="s">
        <v>2737</v>
      </c>
      <c r="U758" s="63" t="s">
        <v>2431</v>
      </c>
      <c r="V758" s="63" t="s">
        <v>2431</v>
      </c>
      <c r="W758" s="63" t="s">
        <v>2431</v>
      </c>
      <c r="X758" s="63" t="s">
        <v>2431</v>
      </c>
      <c r="Y758" s="63" t="s">
        <v>2740</v>
      </c>
      <c r="Z758" s="63"/>
      <c r="AA758" s="63" t="s">
        <v>2728</v>
      </c>
      <c r="AB758" s="63"/>
      <c r="AC758" s="34">
        <v>562</v>
      </c>
      <c r="AD758" s="40" t="str">
        <f>VLOOKUP(AC758,pTRAIT!A:B,2,FALSE)</f>
        <v>EM5Mi1Cf9ogc;RIN=RF / EM5RTCM5Pu;RIN=RF</v>
      </c>
      <c r="AE758" s="63">
        <f>VLOOKUP($AC758,pTRAIT!$A:$X,7,FALSE)</f>
        <v>0</v>
      </c>
      <c r="AF758" s="63">
        <f>VLOOKUP($AC758,pTRAIT!$A:$X,8,FALSE)</f>
        <v>0</v>
      </c>
      <c r="AG758" s="63">
        <f>VLOOKUP($AC758,pTRAIT!$A:$X,9,FALSE)</f>
        <v>0</v>
      </c>
      <c r="AH758" s="63">
        <f>VLOOKUP($AC758,pTRAIT!$A:$X,10,FALSE)</f>
        <v>0</v>
      </c>
      <c r="AI758" s="63">
        <f>VLOOKUP($AC758,pTRAIT!$A:$X,11,FALSE)</f>
        <v>0</v>
      </c>
      <c r="AJ758" s="63">
        <f>VLOOKUP($AC758,pTRAIT!$A:$X,12,FALSE)</f>
        <v>0</v>
      </c>
      <c r="AK758" s="63">
        <f>VLOOKUP($AC758,pTRAIT!$A:$X,13,FALSE)</f>
        <v>0</v>
      </c>
      <c r="AL758" s="63">
        <f>VLOOKUP($AC758,pTRAIT!$A:$X,14,FALSE)</f>
        <v>0</v>
      </c>
      <c r="AM758" s="63">
        <f>VLOOKUP($AC758,pTRAIT!$A:$X,15,FALSE)</f>
        <v>0</v>
      </c>
      <c r="AN758" s="63">
        <f>VLOOKUP($AC758,pTRAIT!$A:$X,16,FALSE)</f>
        <v>0</v>
      </c>
      <c r="AO758" s="63">
        <f>VLOOKUP($AC758,pTRAIT!$A:$X,17,FALSE)</f>
        <v>0</v>
      </c>
      <c r="AP758" s="63">
        <f>VLOOKUP($AC758,pTRAIT!$A:$X,18,FALSE)</f>
        <v>0</v>
      </c>
      <c r="AQ758" s="63">
        <f>VLOOKUP($AC758,pTRAIT!$A:$X,19,FALSE)</f>
        <v>0</v>
      </c>
      <c r="AR758" s="63">
        <f>VLOOKUP($AC758,pTRAIT!$A:$X,20,FALSE)</f>
        <v>0</v>
      </c>
      <c r="AS758" s="63">
        <f>VLOOKUP($AC758,pTRAIT!$A:$X,21,FALSE)</f>
        <v>0</v>
      </c>
      <c r="AT758" s="63">
        <f>VLOOKUP($AC758,pTRAIT!$A:$X,22,FALSE)</f>
        <v>0</v>
      </c>
      <c r="AU758" s="63">
        <f>VLOOKUP($AC758,pTRAIT!$A:$X,23,FALSE)</f>
        <v>0</v>
      </c>
      <c r="AV758" s="63">
        <f>VLOOKUP($AC758,pTRAIT!$A:$X,24,FALSE)</f>
        <v>0</v>
      </c>
    </row>
    <row r="759" spans="1:48" ht="12" hidden="1" customHeight="1" x14ac:dyDescent="0.2">
      <c r="A759" s="32">
        <v>1388</v>
      </c>
      <c r="B759" s="33" t="s">
        <v>5</v>
      </c>
      <c r="C759" s="34">
        <v>601</v>
      </c>
      <c r="D759" s="32" t="str">
        <f t="shared" si="11"/>
        <v>1388X601</v>
      </c>
      <c r="E759" s="52" t="s">
        <v>1625</v>
      </c>
      <c r="F759" s="61" t="s">
        <v>2382</v>
      </c>
      <c r="G759" s="41" t="s">
        <v>43</v>
      </c>
      <c r="H759" s="38"/>
      <c r="I759" s="32">
        <v>1388</v>
      </c>
      <c r="J759" s="63">
        <f>VLOOKUP(I759,pTRAIT!A:B,2,FALSE)</f>
        <v>0</v>
      </c>
      <c r="K759" s="63" t="s">
        <v>2725</v>
      </c>
      <c r="L759" s="63"/>
      <c r="M759" s="63" t="s">
        <v>2437</v>
      </c>
      <c r="N759" s="63" t="s">
        <v>2730</v>
      </c>
      <c r="O759" s="63" t="s">
        <v>2431</v>
      </c>
      <c r="P759" s="63" t="s">
        <v>2732</v>
      </c>
      <c r="Q759" s="63" t="s">
        <v>2431</v>
      </c>
      <c r="R759" s="63" t="s">
        <v>2431</v>
      </c>
      <c r="S759" s="63" t="s">
        <v>2431</v>
      </c>
      <c r="T759" s="63" t="s">
        <v>2737</v>
      </c>
      <c r="U759" s="63" t="s">
        <v>2431</v>
      </c>
      <c r="V759" s="63" t="s">
        <v>2431</v>
      </c>
      <c r="W759" s="63" t="s">
        <v>2431</v>
      </c>
      <c r="X759" s="63" t="s">
        <v>2431</v>
      </c>
      <c r="Y759" s="63" t="s">
        <v>2740</v>
      </c>
      <c r="Z759" s="63"/>
      <c r="AA759" s="63" t="s">
        <v>2728</v>
      </c>
      <c r="AB759" s="63"/>
      <c r="AC759" s="34">
        <v>601</v>
      </c>
      <c r="AD759" s="40" t="str">
        <f>VLOOKUP(AC759,pTRAIT!A:B,2,FALSE)</f>
        <v>EMi1Cf9ToCE;RIN=RF / EM5RTCM5Pu;RIN=RF</v>
      </c>
      <c r="AE759" s="63">
        <f>VLOOKUP($AC759,pTRAIT!$A:$X,7,FALSE)</f>
        <v>0</v>
      </c>
      <c r="AF759" s="63">
        <f>VLOOKUP($AC759,pTRAIT!$A:$X,8,FALSE)</f>
        <v>0</v>
      </c>
      <c r="AG759" s="63">
        <f>VLOOKUP($AC759,pTRAIT!$A:$X,9,FALSE)</f>
        <v>0</v>
      </c>
      <c r="AH759" s="63">
        <f>VLOOKUP($AC759,pTRAIT!$A:$X,10,FALSE)</f>
        <v>0</v>
      </c>
      <c r="AI759" s="63">
        <f>VLOOKUP($AC759,pTRAIT!$A:$X,11,FALSE)</f>
        <v>0</v>
      </c>
      <c r="AJ759" s="63">
        <f>VLOOKUP($AC759,pTRAIT!$A:$X,12,FALSE)</f>
        <v>0</v>
      </c>
      <c r="AK759" s="63">
        <f>VLOOKUP($AC759,pTRAIT!$A:$X,13,FALSE)</f>
        <v>0</v>
      </c>
      <c r="AL759" s="63">
        <f>VLOOKUP($AC759,pTRAIT!$A:$X,14,FALSE)</f>
        <v>0</v>
      </c>
      <c r="AM759" s="63">
        <f>VLOOKUP($AC759,pTRAIT!$A:$X,15,FALSE)</f>
        <v>0</v>
      </c>
      <c r="AN759" s="63">
        <f>VLOOKUP($AC759,pTRAIT!$A:$X,16,FALSE)</f>
        <v>0</v>
      </c>
      <c r="AO759" s="63">
        <f>VLOOKUP($AC759,pTRAIT!$A:$X,17,FALSE)</f>
        <v>0</v>
      </c>
      <c r="AP759" s="63">
        <f>VLOOKUP($AC759,pTRAIT!$A:$X,18,FALSE)</f>
        <v>0</v>
      </c>
      <c r="AQ759" s="63">
        <f>VLOOKUP($AC759,pTRAIT!$A:$X,19,FALSE)</f>
        <v>0</v>
      </c>
      <c r="AR759" s="63">
        <f>VLOOKUP($AC759,pTRAIT!$A:$X,20,FALSE)</f>
        <v>0</v>
      </c>
      <c r="AS759" s="63">
        <f>VLOOKUP($AC759,pTRAIT!$A:$X,21,FALSE)</f>
        <v>0</v>
      </c>
      <c r="AT759" s="63">
        <f>VLOOKUP($AC759,pTRAIT!$A:$X,22,FALSE)</f>
        <v>0</v>
      </c>
      <c r="AU759" s="63">
        <f>VLOOKUP($AC759,pTRAIT!$A:$X,23,FALSE)</f>
        <v>0</v>
      </c>
      <c r="AV759" s="63">
        <f>VLOOKUP($AC759,pTRAIT!$A:$X,24,FALSE)</f>
        <v>0</v>
      </c>
    </row>
    <row r="760" spans="1:48" ht="12" hidden="1" customHeight="1" x14ac:dyDescent="0.2">
      <c r="A760" s="32">
        <v>1388</v>
      </c>
      <c r="B760" s="33" t="s">
        <v>5</v>
      </c>
      <c r="C760" s="34">
        <v>642</v>
      </c>
      <c r="D760" s="32" t="str">
        <f t="shared" si="11"/>
        <v>1388X642</v>
      </c>
      <c r="E760" s="52" t="s">
        <v>1625</v>
      </c>
      <c r="F760" s="61" t="s">
        <v>2383</v>
      </c>
      <c r="G760" s="41" t="s">
        <v>43</v>
      </c>
      <c r="H760" s="38"/>
      <c r="I760" s="32">
        <v>1388</v>
      </c>
      <c r="J760" s="63">
        <f>VLOOKUP(I760,pTRAIT!A:B,2,FALSE)</f>
        <v>0</v>
      </c>
      <c r="K760" s="63" t="s">
        <v>2725</v>
      </c>
      <c r="L760" s="63"/>
      <c r="M760" s="63" t="s">
        <v>2437</v>
      </c>
      <c r="N760" s="63" t="s">
        <v>2730</v>
      </c>
      <c r="O760" s="63" t="s">
        <v>2431</v>
      </c>
      <c r="P760" s="63" t="s">
        <v>2732</v>
      </c>
      <c r="Q760" s="63" t="s">
        <v>2431</v>
      </c>
      <c r="R760" s="63" t="s">
        <v>2431</v>
      </c>
      <c r="S760" s="63" t="s">
        <v>2431</v>
      </c>
      <c r="T760" s="63" t="s">
        <v>2737</v>
      </c>
      <c r="U760" s="63" t="s">
        <v>2431</v>
      </c>
      <c r="V760" s="63" t="s">
        <v>2431</v>
      </c>
      <c r="W760" s="63" t="s">
        <v>2431</v>
      </c>
      <c r="X760" s="63" t="s">
        <v>2431</v>
      </c>
      <c r="Y760" s="63" t="s">
        <v>2740</v>
      </c>
      <c r="Z760" s="63"/>
      <c r="AA760" s="63" t="s">
        <v>2728</v>
      </c>
      <c r="AB760" s="63"/>
      <c r="AC760" s="34">
        <v>642</v>
      </c>
      <c r="AD760" s="40" t="str">
        <f>VLOOKUP(AC760,pTRAIT!A:B,2,FALSE)</f>
        <v>EM5Mi1Cf9(Pu);RIN=RF / EM5RTCM5Pu;RIN=RF</v>
      </c>
      <c r="AE760" s="63">
        <f>VLOOKUP($AC760,pTRAIT!$A:$X,7,FALSE)</f>
        <v>0</v>
      </c>
      <c r="AF760" s="63">
        <f>VLOOKUP($AC760,pTRAIT!$A:$X,8,FALSE)</f>
        <v>0</v>
      </c>
      <c r="AG760" s="63">
        <f>VLOOKUP($AC760,pTRAIT!$A:$X,9,FALSE)</f>
        <v>0</v>
      </c>
      <c r="AH760" s="63">
        <f>VLOOKUP($AC760,pTRAIT!$A:$X,10,FALSE)</f>
        <v>0</v>
      </c>
      <c r="AI760" s="63">
        <f>VLOOKUP($AC760,pTRAIT!$A:$X,11,FALSE)</f>
        <v>0</v>
      </c>
      <c r="AJ760" s="63">
        <f>VLOOKUP($AC760,pTRAIT!$A:$X,12,FALSE)</f>
        <v>0</v>
      </c>
      <c r="AK760" s="63">
        <f>VLOOKUP($AC760,pTRAIT!$A:$X,13,FALSE)</f>
        <v>0</v>
      </c>
      <c r="AL760" s="63">
        <f>VLOOKUP($AC760,pTRAIT!$A:$X,14,FALSE)</f>
        <v>0</v>
      </c>
      <c r="AM760" s="63">
        <f>VLOOKUP($AC760,pTRAIT!$A:$X,15,FALSE)</f>
        <v>0</v>
      </c>
      <c r="AN760" s="63">
        <f>VLOOKUP($AC760,pTRAIT!$A:$X,16,FALSE)</f>
        <v>0</v>
      </c>
      <c r="AO760" s="63">
        <f>VLOOKUP($AC760,pTRAIT!$A:$X,17,FALSE)</f>
        <v>0</v>
      </c>
      <c r="AP760" s="63">
        <f>VLOOKUP($AC760,pTRAIT!$A:$X,18,FALSE)</f>
        <v>0</v>
      </c>
      <c r="AQ760" s="63">
        <f>VLOOKUP($AC760,pTRAIT!$A:$X,19,FALSE)</f>
        <v>0</v>
      </c>
      <c r="AR760" s="63">
        <f>VLOOKUP($AC760,pTRAIT!$A:$X,20,FALSE)</f>
        <v>0</v>
      </c>
      <c r="AS760" s="63">
        <f>VLOOKUP($AC760,pTRAIT!$A:$X,21,FALSE)</f>
        <v>0</v>
      </c>
      <c r="AT760" s="63">
        <f>VLOOKUP($AC760,pTRAIT!$A:$X,22,FALSE)</f>
        <v>0</v>
      </c>
      <c r="AU760" s="63">
        <f>VLOOKUP($AC760,pTRAIT!$A:$X,23,FALSE)</f>
        <v>0</v>
      </c>
      <c r="AV760" s="63">
        <f>VLOOKUP($AC760,pTRAIT!$A:$X,24,FALSE)</f>
        <v>0</v>
      </c>
    </row>
    <row r="761" spans="1:48" ht="12" hidden="1" customHeight="1" x14ac:dyDescent="0.2">
      <c r="A761" s="32">
        <v>1388</v>
      </c>
      <c r="B761" s="33" t="s">
        <v>5</v>
      </c>
      <c r="C761" s="34">
        <v>743</v>
      </c>
      <c r="D761" s="32" t="str">
        <f t="shared" si="11"/>
        <v>1388X743</v>
      </c>
      <c r="E761" s="52" t="s">
        <v>1625</v>
      </c>
      <c r="F761" s="61" t="s">
        <v>2384</v>
      </c>
      <c r="G761" s="41" t="s">
        <v>43</v>
      </c>
      <c r="H761" s="38"/>
      <c r="I761" s="32">
        <v>1388</v>
      </c>
      <c r="J761" s="63">
        <f>VLOOKUP(I761,pTRAIT!A:B,2,FALSE)</f>
        <v>0</v>
      </c>
      <c r="K761" s="63" t="s">
        <v>2725</v>
      </c>
      <c r="L761" s="63"/>
      <c r="M761" s="63" t="s">
        <v>2437</v>
      </c>
      <c r="N761" s="63" t="s">
        <v>2730</v>
      </c>
      <c r="O761" s="63" t="s">
        <v>2431</v>
      </c>
      <c r="P761" s="63" t="s">
        <v>2732</v>
      </c>
      <c r="Q761" s="63" t="s">
        <v>2431</v>
      </c>
      <c r="R761" s="63" t="s">
        <v>2431</v>
      </c>
      <c r="S761" s="63" t="s">
        <v>2431</v>
      </c>
      <c r="T761" s="63" t="s">
        <v>2737</v>
      </c>
      <c r="U761" s="63" t="s">
        <v>2431</v>
      </c>
      <c r="V761" s="63" t="s">
        <v>2431</v>
      </c>
      <c r="W761" s="63" t="s">
        <v>2431</v>
      </c>
      <c r="X761" s="63" t="s">
        <v>2431</v>
      </c>
      <c r="Y761" s="63" t="s">
        <v>2740</v>
      </c>
      <c r="Z761" s="63"/>
      <c r="AA761" s="63" t="s">
        <v>2728</v>
      </c>
      <c r="AB761" s="63"/>
      <c r="AC761" s="34">
        <v>743</v>
      </c>
      <c r="AD761" s="40" t="str">
        <f>VLOOKUP(AC761,pTRAIT!A:B,2,FALSE)</f>
        <v>EM5UeMi1Cf9Pu;RIN=RS / EM5RTCM5Pu;RIN=RF</v>
      </c>
      <c r="AE761" s="63">
        <f>VLOOKUP($AC761,pTRAIT!$A:$X,7,FALSE)</f>
        <v>0</v>
      </c>
      <c r="AF761" s="63">
        <f>VLOOKUP($AC761,pTRAIT!$A:$X,8,FALSE)</f>
        <v>0</v>
      </c>
      <c r="AG761" s="63">
        <f>VLOOKUP($AC761,pTRAIT!$A:$X,9,FALSE)</f>
        <v>0</v>
      </c>
      <c r="AH761" s="63">
        <f>VLOOKUP($AC761,pTRAIT!$A:$X,10,FALSE)</f>
        <v>0</v>
      </c>
      <c r="AI761" s="63">
        <f>VLOOKUP($AC761,pTRAIT!$A:$X,11,FALSE)</f>
        <v>0</v>
      </c>
      <c r="AJ761" s="63">
        <f>VLOOKUP($AC761,pTRAIT!$A:$X,12,FALSE)</f>
        <v>0</v>
      </c>
      <c r="AK761" s="63">
        <f>VLOOKUP($AC761,pTRAIT!$A:$X,13,FALSE)</f>
        <v>0</v>
      </c>
      <c r="AL761" s="63">
        <f>VLOOKUP($AC761,pTRAIT!$A:$X,14,FALSE)</f>
        <v>0</v>
      </c>
      <c r="AM761" s="63">
        <f>VLOOKUP($AC761,pTRAIT!$A:$X,15,FALSE)</f>
        <v>0</v>
      </c>
      <c r="AN761" s="63">
        <f>VLOOKUP($AC761,pTRAIT!$A:$X,16,FALSE)</f>
        <v>0</v>
      </c>
      <c r="AO761" s="63">
        <f>VLOOKUP($AC761,pTRAIT!$A:$X,17,FALSE)</f>
        <v>0</v>
      </c>
      <c r="AP761" s="63">
        <f>VLOOKUP($AC761,pTRAIT!$A:$X,18,FALSE)</f>
        <v>0</v>
      </c>
      <c r="AQ761" s="63">
        <f>VLOOKUP($AC761,pTRAIT!$A:$X,19,FALSE)</f>
        <v>0</v>
      </c>
      <c r="AR761" s="63">
        <f>VLOOKUP($AC761,pTRAIT!$A:$X,20,FALSE)</f>
        <v>0</v>
      </c>
      <c r="AS761" s="63">
        <f>VLOOKUP($AC761,pTRAIT!$A:$X,21,FALSE)</f>
        <v>0</v>
      </c>
      <c r="AT761" s="63">
        <f>VLOOKUP($AC761,pTRAIT!$A:$X,22,FALSE)</f>
        <v>0</v>
      </c>
      <c r="AU761" s="63">
        <f>VLOOKUP($AC761,pTRAIT!$A:$X,23,FALSE)</f>
        <v>0</v>
      </c>
      <c r="AV761" s="63">
        <f>VLOOKUP($AC761,pTRAIT!$A:$X,24,FALSE)</f>
        <v>0</v>
      </c>
    </row>
    <row r="762" spans="1:48" ht="12" hidden="1" customHeight="1" x14ac:dyDescent="0.2">
      <c r="A762" s="32">
        <v>1388</v>
      </c>
      <c r="B762" s="33" t="s">
        <v>5</v>
      </c>
      <c r="C762" s="34">
        <v>771</v>
      </c>
      <c r="D762" s="32" t="str">
        <f t="shared" si="11"/>
        <v>1388X771</v>
      </c>
      <c r="E762" s="52" t="s">
        <v>1625</v>
      </c>
      <c r="F762" s="61" t="s">
        <v>2385</v>
      </c>
      <c r="G762" s="41" t="s">
        <v>43</v>
      </c>
      <c r="H762" s="38"/>
      <c r="I762" s="32">
        <v>1388</v>
      </c>
      <c r="J762" s="63">
        <f>VLOOKUP(I762,pTRAIT!A:B,2,FALSE)</f>
        <v>0</v>
      </c>
      <c r="K762" s="63" t="s">
        <v>2725</v>
      </c>
      <c r="L762" s="63"/>
      <c r="M762" s="63" t="s">
        <v>2437</v>
      </c>
      <c r="N762" s="63" t="s">
        <v>2730</v>
      </c>
      <c r="O762" s="63" t="s">
        <v>2431</v>
      </c>
      <c r="P762" s="63" t="s">
        <v>2732</v>
      </c>
      <c r="Q762" s="63" t="s">
        <v>2431</v>
      </c>
      <c r="R762" s="63" t="s">
        <v>2431</v>
      </c>
      <c r="S762" s="63" t="s">
        <v>2431</v>
      </c>
      <c r="T762" s="63" t="s">
        <v>2737</v>
      </c>
      <c r="U762" s="63" t="s">
        <v>2431</v>
      </c>
      <c r="V762" s="63" t="s">
        <v>2431</v>
      </c>
      <c r="W762" s="63" t="s">
        <v>2431</v>
      </c>
      <c r="X762" s="63" t="s">
        <v>2431</v>
      </c>
      <c r="Y762" s="63" t="s">
        <v>2740</v>
      </c>
      <c r="Z762" s="63"/>
      <c r="AA762" s="63" t="s">
        <v>2728</v>
      </c>
      <c r="AB762" s="63"/>
      <c r="AC762" s="34">
        <v>771</v>
      </c>
      <c r="AD762" s="40" t="str">
        <f>VLOOKUP(AC762,pTRAIT!A:B,2,FALSE)</f>
        <v>EM5UeMi1(Cf9);RIN=RF / EM5RTCM5Pu;RIN=RF</v>
      </c>
      <c r="AE762" s="63">
        <f>VLOOKUP($AC762,pTRAIT!$A:$X,7,FALSE)</f>
        <v>0</v>
      </c>
      <c r="AF762" s="63">
        <f>VLOOKUP($AC762,pTRAIT!$A:$X,8,FALSE)</f>
        <v>0</v>
      </c>
      <c r="AG762" s="63">
        <f>VLOOKUP($AC762,pTRAIT!$A:$X,9,FALSE)</f>
        <v>0</v>
      </c>
      <c r="AH762" s="63">
        <f>VLOOKUP($AC762,pTRAIT!$A:$X,10,FALSE)</f>
        <v>0</v>
      </c>
      <c r="AI762" s="63">
        <f>VLOOKUP($AC762,pTRAIT!$A:$X,11,FALSE)</f>
        <v>0</v>
      </c>
      <c r="AJ762" s="63">
        <f>VLOOKUP($AC762,pTRAIT!$A:$X,12,FALSE)</f>
        <v>0</v>
      </c>
      <c r="AK762" s="63">
        <f>VLOOKUP($AC762,pTRAIT!$A:$X,13,FALSE)</f>
        <v>0</v>
      </c>
      <c r="AL762" s="63">
        <f>VLOOKUP($AC762,pTRAIT!$A:$X,14,FALSE)</f>
        <v>0</v>
      </c>
      <c r="AM762" s="63">
        <f>VLOOKUP($AC762,pTRAIT!$A:$X,15,FALSE)</f>
        <v>0</v>
      </c>
      <c r="AN762" s="63">
        <f>VLOOKUP($AC762,pTRAIT!$A:$X,16,FALSE)</f>
        <v>0</v>
      </c>
      <c r="AO762" s="63">
        <f>VLOOKUP($AC762,pTRAIT!$A:$X,17,FALSE)</f>
        <v>0</v>
      </c>
      <c r="AP762" s="63">
        <f>VLOOKUP($AC762,pTRAIT!$A:$X,18,FALSE)</f>
        <v>0</v>
      </c>
      <c r="AQ762" s="63">
        <f>VLOOKUP($AC762,pTRAIT!$A:$X,19,FALSE)</f>
        <v>0</v>
      </c>
      <c r="AR762" s="63">
        <f>VLOOKUP($AC762,pTRAIT!$A:$X,20,FALSE)</f>
        <v>0</v>
      </c>
      <c r="AS762" s="63">
        <f>VLOOKUP($AC762,pTRAIT!$A:$X,21,FALSE)</f>
        <v>0</v>
      </c>
      <c r="AT762" s="63">
        <f>VLOOKUP($AC762,pTRAIT!$A:$X,22,FALSE)</f>
        <v>0</v>
      </c>
      <c r="AU762" s="63">
        <f>VLOOKUP($AC762,pTRAIT!$A:$X,23,FALSE)</f>
        <v>0</v>
      </c>
      <c r="AV762" s="63">
        <f>VLOOKUP($AC762,pTRAIT!$A:$X,24,FALSE)</f>
        <v>0</v>
      </c>
    </row>
    <row r="763" spans="1:48" ht="12" hidden="1" customHeight="1" x14ac:dyDescent="0.2">
      <c r="A763" s="32">
        <v>1388</v>
      </c>
      <c r="B763" s="33" t="s">
        <v>5</v>
      </c>
      <c r="C763" s="34">
        <v>1436</v>
      </c>
      <c r="D763" s="32" t="str">
        <f t="shared" si="11"/>
        <v>1388X1436</v>
      </c>
      <c r="E763" s="52" t="s">
        <v>1625</v>
      </c>
      <c r="F763" s="61" t="s">
        <v>2386</v>
      </c>
      <c r="G763" s="41" t="s">
        <v>43</v>
      </c>
      <c r="H763" s="38"/>
      <c r="I763" s="32">
        <v>1388</v>
      </c>
      <c r="J763" s="63">
        <f>VLOOKUP(I763,pTRAIT!A:B,2,FALSE)</f>
        <v>0</v>
      </c>
      <c r="K763" s="63" t="s">
        <v>2725</v>
      </c>
      <c r="L763" s="63"/>
      <c r="M763" s="63" t="s">
        <v>2437</v>
      </c>
      <c r="N763" s="63" t="s">
        <v>2730</v>
      </c>
      <c r="O763" s="63" t="s">
        <v>2431</v>
      </c>
      <c r="P763" s="63" t="s">
        <v>2732</v>
      </c>
      <c r="Q763" s="63" t="s">
        <v>2431</v>
      </c>
      <c r="R763" s="63" t="s">
        <v>2431</v>
      </c>
      <c r="S763" s="63" t="s">
        <v>2431</v>
      </c>
      <c r="T763" s="63" t="s">
        <v>2737</v>
      </c>
      <c r="U763" s="63" t="s">
        <v>2431</v>
      </c>
      <c r="V763" s="63" t="s">
        <v>2431</v>
      </c>
      <c r="W763" s="63" t="s">
        <v>2431</v>
      </c>
      <c r="X763" s="63" t="s">
        <v>2431</v>
      </c>
      <c r="Y763" s="63" t="s">
        <v>2740</v>
      </c>
      <c r="Z763" s="63"/>
      <c r="AA763" s="63" t="s">
        <v>2728</v>
      </c>
      <c r="AB763" s="63"/>
      <c r="AC763" s="34">
        <v>1436</v>
      </c>
      <c r="AD763" s="40" t="str">
        <f>VLOOKUP(AC763,pTRAIT!A:B,2,FALSE)</f>
        <v>EM5CM5Pu;RIN=RF / EM5RTCM5Pu;RIN=RF</v>
      </c>
      <c r="AE763" s="63">
        <f>VLOOKUP($AC763,pTRAIT!$A:$X,7,FALSE)</f>
        <v>0</v>
      </c>
      <c r="AF763" s="63">
        <f>VLOOKUP($AC763,pTRAIT!$A:$X,8,FALSE)</f>
        <v>0</v>
      </c>
      <c r="AG763" s="63">
        <f>VLOOKUP($AC763,pTRAIT!$A:$X,9,FALSE)</f>
        <v>0</v>
      </c>
      <c r="AH763" s="63">
        <f>VLOOKUP($AC763,pTRAIT!$A:$X,10,FALSE)</f>
        <v>0</v>
      </c>
      <c r="AI763" s="63">
        <f>VLOOKUP($AC763,pTRAIT!$A:$X,11,FALSE)</f>
        <v>0</v>
      </c>
      <c r="AJ763" s="63">
        <f>VLOOKUP($AC763,pTRAIT!$A:$X,12,FALSE)</f>
        <v>0</v>
      </c>
      <c r="AK763" s="63">
        <f>VLOOKUP($AC763,pTRAIT!$A:$X,13,FALSE)</f>
        <v>0</v>
      </c>
      <c r="AL763" s="63">
        <f>VLOOKUP($AC763,pTRAIT!$A:$X,14,FALSE)</f>
        <v>0</v>
      </c>
      <c r="AM763" s="63">
        <f>VLOOKUP($AC763,pTRAIT!$A:$X,15,FALSE)</f>
        <v>0</v>
      </c>
      <c r="AN763" s="63">
        <f>VLOOKUP($AC763,pTRAIT!$A:$X,16,FALSE)</f>
        <v>0</v>
      </c>
      <c r="AO763" s="63">
        <f>VLOOKUP($AC763,pTRAIT!$A:$X,17,FALSE)</f>
        <v>0</v>
      </c>
      <c r="AP763" s="63">
        <f>VLOOKUP($AC763,pTRAIT!$A:$X,18,FALSE)</f>
        <v>0</v>
      </c>
      <c r="AQ763" s="63">
        <f>VLOOKUP($AC763,pTRAIT!$A:$X,19,FALSE)</f>
        <v>0</v>
      </c>
      <c r="AR763" s="63">
        <f>VLOOKUP($AC763,pTRAIT!$A:$X,20,FALSE)</f>
        <v>0</v>
      </c>
      <c r="AS763" s="63">
        <f>VLOOKUP($AC763,pTRAIT!$A:$X,21,FALSE)</f>
        <v>0</v>
      </c>
      <c r="AT763" s="63">
        <f>VLOOKUP($AC763,pTRAIT!$A:$X,22,FALSE)</f>
        <v>0</v>
      </c>
      <c r="AU763" s="63">
        <f>VLOOKUP($AC763,pTRAIT!$A:$X,23,FALSE)</f>
        <v>0</v>
      </c>
      <c r="AV763" s="63">
        <f>VLOOKUP($AC763,pTRAIT!$A:$X,24,FALSE)</f>
        <v>0</v>
      </c>
    </row>
    <row r="764" spans="1:48" ht="12" hidden="1" customHeight="1" x14ac:dyDescent="0.2">
      <c r="A764" s="32">
        <v>1388</v>
      </c>
      <c r="B764" s="33" t="s">
        <v>5</v>
      </c>
      <c r="C764" s="34">
        <v>1499</v>
      </c>
      <c r="D764" s="32" t="str">
        <f t="shared" si="11"/>
        <v>1388X1499</v>
      </c>
      <c r="E764" s="52" t="s">
        <v>1625</v>
      </c>
      <c r="F764" s="61" t="s">
        <v>2387</v>
      </c>
      <c r="G764" s="41" t="s">
        <v>43</v>
      </c>
      <c r="H764" s="45"/>
      <c r="I764" s="32">
        <v>1388</v>
      </c>
      <c r="J764" s="63">
        <f>VLOOKUP(I764,pTRAIT!A:B,2,FALSE)</f>
        <v>0</v>
      </c>
      <c r="K764" s="63" t="s">
        <v>2725</v>
      </c>
      <c r="L764" s="63"/>
      <c r="M764" s="63" t="s">
        <v>2437</v>
      </c>
      <c r="N764" s="63" t="s">
        <v>2730</v>
      </c>
      <c r="O764" s="63" t="s">
        <v>2431</v>
      </c>
      <c r="P764" s="63" t="s">
        <v>2732</v>
      </c>
      <c r="Q764" s="63" t="s">
        <v>2431</v>
      </c>
      <c r="R764" s="63" t="s">
        <v>2431</v>
      </c>
      <c r="S764" s="63" t="s">
        <v>2431</v>
      </c>
      <c r="T764" s="63" t="s">
        <v>2737</v>
      </c>
      <c r="U764" s="63" t="s">
        <v>2431</v>
      </c>
      <c r="V764" s="63" t="s">
        <v>2431</v>
      </c>
      <c r="W764" s="63" t="s">
        <v>2431</v>
      </c>
      <c r="X764" s="63" t="s">
        <v>2431</v>
      </c>
      <c r="Y764" s="63" t="s">
        <v>2740</v>
      </c>
      <c r="Z764" s="63"/>
      <c r="AA764" s="63" t="s">
        <v>2728</v>
      </c>
      <c r="AB764" s="63"/>
      <c r="AC764" s="34">
        <v>1499</v>
      </c>
      <c r="AD764" s="40" t="str">
        <f>VLOOKUP(AC764,pTRAIT!A:B,2,FALSE)</f>
        <v>EM5RTCM5Pu;RIN=RF / EM5RTUeCM5Pu;RIN=RF</v>
      </c>
      <c r="AE764" s="63">
        <f>VLOOKUP($AC764,pTRAIT!$A:$X,7,FALSE)</f>
        <v>0</v>
      </c>
      <c r="AF764" s="63">
        <f>VLOOKUP($AC764,pTRAIT!$A:$X,8,FALSE)</f>
        <v>0</v>
      </c>
      <c r="AG764" s="63">
        <f>VLOOKUP($AC764,pTRAIT!$A:$X,9,FALSE)</f>
        <v>0</v>
      </c>
      <c r="AH764" s="63">
        <f>VLOOKUP($AC764,pTRAIT!$A:$X,10,FALSE)</f>
        <v>0</v>
      </c>
      <c r="AI764" s="63">
        <f>VLOOKUP($AC764,pTRAIT!$A:$X,11,FALSE)</f>
        <v>0</v>
      </c>
      <c r="AJ764" s="63">
        <f>VLOOKUP($AC764,pTRAIT!$A:$X,12,FALSE)</f>
        <v>0</v>
      </c>
      <c r="AK764" s="63">
        <f>VLOOKUP($AC764,pTRAIT!$A:$X,13,FALSE)</f>
        <v>0</v>
      </c>
      <c r="AL764" s="63">
        <f>VLOOKUP($AC764,pTRAIT!$A:$X,14,FALSE)</f>
        <v>0</v>
      </c>
      <c r="AM764" s="63">
        <f>VLOOKUP($AC764,pTRAIT!$A:$X,15,FALSE)</f>
        <v>0</v>
      </c>
      <c r="AN764" s="63">
        <f>VLOOKUP($AC764,pTRAIT!$A:$X,16,FALSE)</f>
        <v>0</v>
      </c>
      <c r="AO764" s="63">
        <f>VLOOKUP($AC764,pTRAIT!$A:$X,17,FALSE)</f>
        <v>0</v>
      </c>
      <c r="AP764" s="63">
        <f>VLOOKUP($AC764,pTRAIT!$A:$X,18,FALSE)</f>
        <v>0</v>
      </c>
      <c r="AQ764" s="63">
        <f>VLOOKUP($AC764,pTRAIT!$A:$X,19,FALSE)</f>
        <v>0</v>
      </c>
      <c r="AR764" s="63">
        <f>VLOOKUP($AC764,pTRAIT!$A:$X,20,FALSE)</f>
        <v>0</v>
      </c>
      <c r="AS764" s="63">
        <f>VLOOKUP($AC764,pTRAIT!$A:$X,21,FALSE)</f>
        <v>0</v>
      </c>
      <c r="AT764" s="63">
        <f>VLOOKUP($AC764,pTRAIT!$A:$X,22,FALSE)</f>
        <v>0</v>
      </c>
      <c r="AU764" s="63">
        <f>VLOOKUP($AC764,pTRAIT!$A:$X,23,FALSE)</f>
        <v>0</v>
      </c>
      <c r="AV764" s="63">
        <f>VLOOKUP($AC764,pTRAIT!$A:$X,24,FALSE)</f>
        <v>0</v>
      </c>
    </row>
    <row r="765" spans="1:48" ht="12" hidden="1" customHeight="1" x14ac:dyDescent="0.2">
      <c r="A765" s="32">
        <v>1388</v>
      </c>
      <c r="B765" s="33" t="s">
        <v>5</v>
      </c>
      <c r="C765" s="34">
        <v>1501</v>
      </c>
      <c r="D765" s="32" t="str">
        <f t="shared" si="11"/>
        <v>1388X1501</v>
      </c>
      <c r="E765" s="52" t="s">
        <v>1625</v>
      </c>
      <c r="F765" s="61" t="s">
        <v>2388</v>
      </c>
      <c r="G765" s="41" t="s">
        <v>43</v>
      </c>
      <c r="H765" s="45"/>
      <c r="I765" s="32">
        <v>1388</v>
      </c>
      <c r="J765" s="63">
        <f>VLOOKUP(I765,pTRAIT!A:B,2,FALSE)</f>
        <v>0</v>
      </c>
      <c r="K765" s="63" t="s">
        <v>2725</v>
      </c>
      <c r="L765" s="63"/>
      <c r="M765" s="63" t="s">
        <v>2437</v>
      </c>
      <c r="N765" s="63" t="s">
        <v>2730</v>
      </c>
      <c r="O765" s="63" t="s">
        <v>2431</v>
      </c>
      <c r="P765" s="63" t="s">
        <v>2732</v>
      </c>
      <c r="Q765" s="63" t="s">
        <v>2431</v>
      </c>
      <c r="R765" s="63" t="s">
        <v>2431</v>
      </c>
      <c r="S765" s="63" t="s">
        <v>2431</v>
      </c>
      <c r="T765" s="63" t="s">
        <v>2737</v>
      </c>
      <c r="U765" s="63" t="s">
        <v>2431</v>
      </c>
      <c r="V765" s="63" t="s">
        <v>2431</v>
      </c>
      <c r="W765" s="63" t="s">
        <v>2431</v>
      </c>
      <c r="X765" s="63" t="s">
        <v>2431</v>
      </c>
      <c r="Y765" s="63" t="s">
        <v>2740</v>
      </c>
      <c r="Z765" s="63"/>
      <c r="AA765" s="63" t="s">
        <v>2728</v>
      </c>
      <c r="AB765" s="63"/>
      <c r="AC765" s="34">
        <v>1501</v>
      </c>
      <c r="AD765" s="40" t="str">
        <f>VLOOKUP(AC765,pTRAIT!A:B,2,FALSE)</f>
        <v>EM5RTCM5Pu;RIN=RF / EM5CM5Pu;RIN=RF</v>
      </c>
      <c r="AE765" s="63">
        <f>VLOOKUP($AC765,pTRAIT!$A:$X,7,FALSE)</f>
        <v>0</v>
      </c>
      <c r="AF765" s="63">
        <f>VLOOKUP($AC765,pTRAIT!$A:$X,8,FALSE)</f>
        <v>0</v>
      </c>
      <c r="AG765" s="63">
        <f>VLOOKUP($AC765,pTRAIT!$A:$X,9,FALSE)</f>
        <v>0</v>
      </c>
      <c r="AH765" s="63">
        <f>VLOOKUP($AC765,pTRAIT!$A:$X,10,FALSE)</f>
        <v>0</v>
      </c>
      <c r="AI765" s="63">
        <f>VLOOKUP($AC765,pTRAIT!$A:$X,11,FALSE)</f>
        <v>0</v>
      </c>
      <c r="AJ765" s="63">
        <f>VLOOKUP($AC765,pTRAIT!$A:$X,12,FALSE)</f>
        <v>0</v>
      </c>
      <c r="AK765" s="63">
        <f>VLOOKUP($AC765,pTRAIT!$A:$X,13,FALSE)</f>
        <v>0</v>
      </c>
      <c r="AL765" s="63">
        <f>VLOOKUP($AC765,pTRAIT!$A:$X,14,FALSE)</f>
        <v>0</v>
      </c>
      <c r="AM765" s="63">
        <f>VLOOKUP($AC765,pTRAIT!$A:$X,15,FALSE)</f>
        <v>0</v>
      </c>
      <c r="AN765" s="63">
        <f>VLOOKUP($AC765,pTRAIT!$A:$X,16,FALSE)</f>
        <v>0</v>
      </c>
      <c r="AO765" s="63">
        <f>VLOOKUP($AC765,pTRAIT!$A:$X,17,FALSE)</f>
        <v>0</v>
      </c>
      <c r="AP765" s="63">
        <f>VLOOKUP($AC765,pTRAIT!$A:$X,18,FALSE)</f>
        <v>0</v>
      </c>
      <c r="AQ765" s="63">
        <f>VLOOKUP($AC765,pTRAIT!$A:$X,19,FALSE)</f>
        <v>0</v>
      </c>
      <c r="AR765" s="63">
        <f>VLOOKUP($AC765,pTRAIT!$A:$X,20,FALSE)</f>
        <v>0</v>
      </c>
      <c r="AS765" s="63">
        <f>VLOOKUP($AC765,pTRAIT!$A:$X,21,FALSE)</f>
        <v>0</v>
      </c>
      <c r="AT765" s="63">
        <f>VLOOKUP($AC765,pTRAIT!$A:$X,22,FALSE)</f>
        <v>0</v>
      </c>
      <c r="AU765" s="63">
        <f>VLOOKUP($AC765,pTRAIT!$A:$X,23,FALSE)</f>
        <v>0</v>
      </c>
      <c r="AV765" s="63">
        <f>VLOOKUP($AC765,pTRAIT!$A:$X,24,FALSE)</f>
        <v>0</v>
      </c>
    </row>
    <row r="766" spans="1:48" ht="12" hidden="1" customHeight="1" x14ac:dyDescent="0.2">
      <c r="A766" s="32">
        <v>1388</v>
      </c>
      <c r="B766" s="33" t="s">
        <v>5</v>
      </c>
      <c r="C766" s="34">
        <v>1502</v>
      </c>
      <c r="D766" s="32" t="str">
        <f t="shared" si="11"/>
        <v>1388X1502</v>
      </c>
      <c r="E766" s="52" t="s">
        <v>1625</v>
      </c>
      <c r="F766" s="61" t="s">
        <v>2389</v>
      </c>
      <c r="G766" s="41" t="s">
        <v>43</v>
      </c>
      <c r="H766" s="45"/>
      <c r="I766" s="32">
        <v>1388</v>
      </c>
      <c r="J766" s="63">
        <f>VLOOKUP(I766,pTRAIT!A:B,2,FALSE)</f>
        <v>0</v>
      </c>
      <c r="K766" s="63" t="s">
        <v>2725</v>
      </c>
      <c r="L766" s="63"/>
      <c r="M766" s="63" t="s">
        <v>2437</v>
      </c>
      <c r="N766" s="63" t="s">
        <v>2730</v>
      </c>
      <c r="O766" s="63" t="s">
        <v>2431</v>
      </c>
      <c r="P766" s="63" t="s">
        <v>2732</v>
      </c>
      <c r="Q766" s="63" t="s">
        <v>2431</v>
      </c>
      <c r="R766" s="63" t="s">
        <v>2431</v>
      </c>
      <c r="S766" s="63" t="s">
        <v>2431</v>
      </c>
      <c r="T766" s="63" t="s">
        <v>2737</v>
      </c>
      <c r="U766" s="63" t="s">
        <v>2431</v>
      </c>
      <c r="V766" s="63" t="s">
        <v>2431</v>
      </c>
      <c r="W766" s="63" t="s">
        <v>2431</v>
      </c>
      <c r="X766" s="63" t="s">
        <v>2431</v>
      </c>
      <c r="Y766" s="63" t="s">
        <v>2740</v>
      </c>
      <c r="Z766" s="63"/>
      <c r="AA766" s="63" t="s">
        <v>2728</v>
      </c>
      <c r="AB766" s="63"/>
      <c r="AC766" s="34">
        <v>1502</v>
      </c>
      <c r="AD766" s="40" t="str">
        <f>VLOOKUP(AC766,pTRAIT!A:B,2,FALSE)</f>
        <v>EM5RTCM5Pu;RIN=RF / EM5UePu;RIN=RF</v>
      </c>
      <c r="AE766" s="63">
        <f>VLOOKUP($AC766,pTRAIT!$A:$X,7,FALSE)</f>
        <v>0</v>
      </c>
      <c r="AF766" s="63">
        <f>VLOOKUP($AC766,pTRAIT!$A:$X,8,FALSE)</f>
        <v>0</v>
      </c>
      <c r="AG766" s="63">
        <f>VLOOKUP($AC766,pTRAIT!$A:$X,9,FALSE)</f>
        <v>0</v>
      </c>
      <c r="AH766" s="63">
        <f>VLOOKUP($AC766,pTRAIT!$A:$X,10,FALSE)</f>
        <v>0</v>
      </c>
      <c r="AI766" s="63">
        <f>VLOOKUP($AC766,pTRAIT!$A:$X,11,FALSE)</f>
        <v>0</v>
      </c>
      <c r="AJ766" s="63">
        <f>VLOOKUP($AC766,pTRAIT!$A:$X,12,FALSE)</f>
        <v>0</v>
      </c>
      <c r="AK766" s="63">
        <f>VLOOKUP($AC766,pTRAIT!$A:$X,13,FALSE)</f>
        <v>0</v>
      </c>
      <c r="AL766" s="63">
        <f>VLOOKUP($AC766,pTRAIT!$A:$X,14,FALSE)</f>
        <v>0</v>
      </c>
      <c r="AM766" s="63">
        <f>VLOOKUP($AC766,pTRAIT!$A:$X,15,FALSE)</f>
        <v>0</v>
      </c>
      <c r="AN766" s="63">
        <f>VLOOKUP($AC766,pTRAIT!$A:$X,16,FALSE)</f>
        <v>0</v>
      </c>
      <c r="AO766" s="63">
        <f>VLOOKUP($AC766,pTRAIT!$A:$X,17,FALSE)</f>
        <v>0</v>
      </c>
      <c r="AP766" s="63">
        <f>VLOOKUP($AC766,pTRAIT!$A:$X,18,FALSE)</f>
        <v>0</v>
      </c>
      <c r="AQ766" s="63">
        <f>VLOOKUP($AC766,pTRAIT!$A:$X,19,FALSE)</f>
        <v>0</v>
      </c>
      <c r="AR766" s="63">
        <f>VLOOKUP($AC766,pTRAIT!$A:$X,20,FALSE)</f>
        <v>0</v>
      </c>
      <c r="AS766" s="63">
        <f>VLOOKUP($AC766,pTRAIT!$A:$X,21,FALSE)</f>
        <v>0</v>
      </c>
      <c r="AT766" s="63">
        <f>VLOOKUP($AC766,pTRAIT!$A:$X,22,FALSE)</f>
        <v>0</v>
      </c>
      <c r="AU766" s="63">
        <f>VLOOKUP($AC766,pTRAIT!$A:$X,23,FALSE)</f>
        <v>0</v>
      </c>
      <c r="AV766" s="63">
        <f>VLOOKUP($AC766,pTRAIT!$A:$X,24,FALSE)</f>
        <v>0</v>
      </c>
    </row>
    <row r="767" spans="1:48" ht="12" hidden="1" customHeight="1" x14ac:dyDescent="0.2">
      <c r="A767" s="32">
        <v>1388</v>
      </c>
      <c r="B767" s="33" t="s">
        <v>5</v>
      </c>
      <c r="C767" s="34">
        <v>1503</v>
      </c>
      <c r="D767" s="32" t="str">
        <f t="shared" si="11"/>
        <v>1388X1503</v>
      </c>
      <c r="E767" s="52" t="s">
        <v>1625</v>
      </c>
      <c r="F767" s="61" t="s">
        <v>2390</v>
      </c>
      <c r="G767" s="41" t="s">
        <v>43</v>
      </c>
      <c r="H767" s="45"/>
      <c r="I767" s="32">
        <v>1388</v>
      </c>
      <c r="J767" s="63">
        <f>VLOOKUP(I767,pTRAIT!A:B,2,FALSE)</f>
        <v>0</v>
      </c>
      <c r="K767" s="63" t="s">
        <v>2725</v>
      </c>
      <c r="L767" s="63"/>
      <c r="M767" s="63" t="s">
        <v>2437</v>
      </c>
      <c r="N767" s="63" t="s">
        <v>2730</v>
      </c>
      <c r="O767" s="63" t="s">
        <v>2431</v>
      </c>
      <c r="P767" s="63" t="s">
        <v>2732</v>
      </c>
      <c r="Q767" s="63" t="s">
        <v>2431</v>
      </c>
      <c r="R767" s="63" t="s">
        <v>2431</v>
      </c>
      <c r="S767" s="63" t="s">
        <v>2431</v>
      </c>
      <c r="T767" s="63" t="s">
        <v>2737</v>
      </c>
      <c r="U767" s="63" t="s">
        <v>2431</v>
      </c>
      <c r="V767" s="63" t="s">
        <v>2431</v>
      </c>
      <c r="W767" s="63" t="s">
        <v>2431</v>
      </c>
      <c r="X767" s="63" t="s">
        <v>2431</v>
      </c>
      <c r="Y767" s="63" t="s">
        <v>2740</v>
      </c>
      <c r="Z767" s="63"/>
      <c r="AA767" s="63" t="s">
        <v>2728</v>
      </c>
      <c r="AB767" s="63"/>
      <c r="AC767" s="34">
        <v>1503</v>
      </c>
      <c r="AD767" s="40" t="str">
        <f>VLOOKUP(AC767,pTRAIT!A:B,2,FALSE)</f>
        <v>EM5RTCM5Pu;RIN=RF / EM5RTUeCM5Pu;RIN=RF</v>
      </c>
      <c r="AE767" s="63">
        <f>VLOOKUP($AC767,pTRAIT!$A:$X,7,FALSE)</f>
        <v>0</v>
      </c>
      <c r="AF767" s="63">
        <f>VLOOKUP($AC767,pTRAIT!$A:$X,8,FALSE)</f>
        <v>0</v>
      </c>
      <c r="AG767" s="63">
        <f>VLOOKUP($AC767,pTRAIT!$A:$X,9,FALSE)</f>
        <v>0</v>
      </c>
      <c r="AH767" s="63">
        <f>VLOOKUP($AC767,pTRAIT!$A:$X,10,FALSE)</f>
        <v>0</v>
      </c>
      <c r="AI767" s="63">
        <f>VLOOKUP($AC767,pTRAIT!$A:$X,11,FALSE)</f>
        <v>0</v>
      </c>
      <c r="AJ767" s="63">
        <f>VLOOKUP($AC767,pTRAIT!$A:$X,12,FALSE)</f>
        <v>0</v>
      </c>
      <c r="AK767" s="63">
        <f>VLOOKUP($AC767,pTRAIT!$A:$X,13,FALSE)</f>
        <v>0</v>
      </c>
      <c r="AL767" s="63">
        <f>VLOOKUP($AC767,pTRAIT!$A:$X,14,FALSE)</f>
        <v>0</v>
      </c>
      <c r="AM767" s="63">
        <f>VLOOKUP($AC767,pTRAIT!$A:$X,15,FALSE)</f>
        <v>0</v>
      </c>
      <c r="AN767" s="63">
        <f>VLOOKUP($AC767,pTRAIT!$A:$X,16,FALSE)</f>
        <v>0</v>
      </c>
      <c r="AO767" s="63">
        <f>VLOOKUP($AC767,pTRAIT!$A:$X,17,FALSE)</f>
        <v>0</v>
      </c>
      <c r="AP767" s="63">
        <f>VLOOKUP($AC767,pTRAIT!$A:$X,18,FALSE)</f>
        <v>0</v>
      </c>
      <c r="AQ767" s="63">
        <f>VLOOKUP($AC767,pTRAIT!$A:$X,19,FALSE)</f>
        <v>0</v>
      </c>
      <c r="AR767" s="63">
        <f>VLOOKUP($AC767,pTRAIT!$A:$X,20,FALSE)</f>
        <v>0</v>
      </c>
      <c r="AS767" s="63">
        <f>VLOOKUP($AC767,pTRAIT!$A:$X,21,FALSE)</f>
        <v>0</v>
      </c>
      <c r="AT767" s="63">
        <f>VLOOKUP($AC767,pTRAIT!$A:$X,22,FALSE)</f>
        <v>0</v>
      </c>
      <c r="AU767" s="63">
        <f>VLOOKUP($AC767,pTRAIT!$A:$X,23,FALSE)</f>
        <v>0</v>
      </c>
      <c r="AV767" s="63">
        <f>VLOOKUP($AC767,pTRAIT!$A:$X,24,FALSE)</f>
        <v>0</v>
      </c>
    </row>
    <row r="768" spans="1:48" ht="12" hidden="1" customHeight="1" x14ac:dyDescent="0.2">
      <c r="A768" s="32">
        <v>1388</v>
      </c>
      <c r="B768" s="33" t="s">
        <v>5</v>
      </c>
      <c r="C768" s="34">
        <v>1507</v>
      </c>
      <c r="D768" s="32" t="str">
        <f t="shared" si="11"/>
        <v>1388X1507</v>
      </c>
      <c r="E768" s="52" t="s">
        <v>1625</v>
      </c>
      <c r="F768" s="61" t="s">
        <v>2391</v>
      </c>
      <c r="G768" s="41" t="s">
        <v>43</v>
      </c>
      <c r="H768" s="45"/>
      <c r="I768" s="32">
        <v>1388</v>
      </c>
      <c r="J768" s="63">
        <f>VLOOKUP(I768,pTRAIT!A:B,2,FALSE)</f>
        <v>0</v>
      </c>
      <c r="K768" s="63" t="s">
        <v>2725</v>
      </c>
      <c r="L768" s="63"/>
      <c r="M768" s="63" t="s">
        <v>2437</v>
      </c>
      <c r="N768" s="63" t="s">
        <v>2730</v>
      </c>
      <c r="O768" s="63" t="s">
        <v>2431</v>
      </c>
      <c r="P768" s="63" t="s">
        <v>2732</v>
      </c>
      <c r="Q768" s="63" t="s">
        <v>2431</v>
      </c>
      <c r="R768" s="63" t="s">
        <v>2431</v>
      </c>
      <c r="S768" s="63" t="s">
        <v>2431</v>
      </c>
      <c r="T768" s="63" t="s">
        <v>2737</v>
      </c>
      <c r="U768" s="63" t="s">
        <v>2431</v>
      </c>
      <c r="V768" s="63" t="s">
        <v>2431</v>
      </c>
      <c r="W768" s="63" t="s">
        <v>2431</v>
      </c>
      <c r="X768" s="63" t="s">
        <v>2431</v>
      </c>
      <c r="Y768" s="63" t="s">
        <v>2740</v>
      </c>
      <c r="Z768" s="63"/>
      <c r="AA768" s="63" t="s">
        <v>2728</v>
      </c>
      <c r="AB768" s="63"/>
      <c r="AC768" s="34">
        <v>1507</v>
      </c>
      <c r="AD768" s="40" t="str">
        <f>VLOOKUP(AC768,pTRAIT!A:B,2,FALSE)</f>
        <v>EM5RTCM5Pu;RIN=RF / EM5RTUeCM5Pu;RIN=RS</v>
      </c>
      <c r="AE768" s="63">
        <f>VLOOKUP($AC768,pTRAIT!$A:$X,7,FALSE)</f>
        <v>0</v>
      </c>
      <c r="AF768" s="63">
        <f>VLOOKUP($AC768,pTRAIT!$A:$X,8,FALSE)</f>
        <v>0</v>
      </c>
      <c r="AG768" s="63">
        <f>VLOOKUP($AC768,pTRAIT!$A:$X,9,FALSE)</f>
        <v>0</v>
      </c>
      <c r="AH768" s="63">
        <f>VLOOKUP($AC768,pTRAIT!$A:$X,10,FALSE)</f>
        <v>0</v>
      </c>
      <c r="AI768" s="63">
        <f>VLOOKUP($AC768,pTRAIT!$A:$X,11,FALSE)</f>
        <v>0</v>
      </c>
      <c r="AJ768" s="63">
        <f>VLOOKUP($AC768,pTRAIT!$A:$X,12,FALSE)</f>
        <v>0</v>
      </c>
      <c r="AK768" s="63">
        <f>VLOOKUP($AC768,pTRAIT!$A:$X,13,FALSE)</f>
        <v>0</v>
      </c>
      <c r="AL768" s="63">
        <f>VLOOKUP($AC768,pTRAIT!$A:$X,14,FALSE)</f>
        <v>0</v>
      </c>
      <c r="AM768" s="63">
        <f>VLOOKUP($AC768,pTRAIT!$A:$X,15,FALSE)</f>
        <v>0</v>
      </c>
      <c r="AN768" s="63">
        <f>VLOOKUP($AC768,pTRAIT!$A:$X,16,FALSE)</f>
        <v>0</v>
      </c>
      <c r="AO768" s="63">
        <f>VLOOKUP($AC768,pTRAIT!$A:$X,17,FALSE)</f>
        <v>0</v>
      </c>
      <c r="AP768" s="63">
        <f>VLOOKUP($AC768,pTRAIT!$A:$X,18,FALSE)</f>
        <v>0</v>
      </c>
      <c r="AQ768" s="63">
        <f>VLOOKUP($AC768,pTRAIT!$A:$X,19,FALSE)</f>
        <v>0</v>
      </c>
      <c r="AR768" s="63">
        <f>VLOOKUP($AC768,pTRAIT!$A:$X,20,FALSE)</f>
        <v>0</v>
      </c>
      <c r="AS768" s="63">
        <f>VLOOKUP($AC768,pTRAIT!$A:$X,21,FALSE)</f>
        <v>0</v>
      </c>
      <c r="AT768" s="63">
        <f>VLOOKUP($AC768,pTRAIT!$A:$X,22,FALSE)</f>
        <v>0</v>
      </c>
      <c r="AU768" s="63">
        <f>VLOOKUP($AC768,pTRAIT!$A:$X,23,FALSE)</f>
        <v>0</v>
      </c>
      <c r="AV768" s="63">
        <f>VLOOKUP($AC768,pTRAIT!$A:$X,24,FALSE)</f>
        <v>0</v>
      </c>
    </row>
    <row r="769" spans="1:48" ht="12" hidden="1" customHeight="1" x14ac:dyDescent="0.2">
      <c r="A769" s="32">
        <v>1389</v>
      </c>
      <c r="B769" s="33" t="s">
        <v>5</v>
      </c>
      <c r="C769" s="34">
        <v>626</v>
      </c>
      <c r="D769" s="32" t="str">
        <f t="shared" si="11"/>
        <v>1389X626</v>
      </c>
      <c r="E769" s="52" t="s">
        <v>1625</v>
      </c>
      <c r="F769" s="61" t="s">
        <v>2392</v>
      </c>
      <c r="G769" s="41" t="s">
        <v>43</v>
      </c>
      <c r="H769" s="38"/>
      <c r="I769" s="32">
        <v>1389</v>
      </c>
      <c r="J769" s="63">
        <f>VLOOKUP(I769,pTRAIT!A:B,2,FALSE)</f>
        <v>0</v>
      </c>
      <c r="K769" s="63" t="s">
        <v>2725</v>
      </c>
      <c r="L769" s="63"/>
      <c r="M769" s="63" t="s">
        <v>2437</v>
      </c>
      <c r="N769" s="63" t="s">
        <v>2730</v>
      </c>
      <c r="O769" s="63" t="s">
        <v>2431</v>
      </c>
      <c r="P769" s="63" t="s">
        <v>2732</v>
      </c>
      <c r="Q769" s="63" t="s">
        <v>2734</v>
      </c>
      <c r="R769" s="63" t="s">
        <v>2431</v>
      </c>
      <c r="S769" s="63" t="s">
        <v>2431</v>
      </c>
      <c r="T769" s="63" t="s">
        <v>2737</v>
      </c>
      <c r="U769" s="63" t="s">
        <v>2431</v>
      </c>
      <c r="V769" s="63" t="s">
        <v>2431</v>
      </c>
      <c r="W769" s="63" t="s">
        <v>2431</v>
      </c>
      <c r="X769" s="63" t="s">
        <v>2431</v>
      </c>
      <c r="Y769" s="63" t="s">
        <v>2740</v>
      </c>
      <c r="Z769" s="63"/>
      <c r="AA769" s="63" t="s">
        <v>2728</v>
      </c>
      <c r="AB769" s="63"/>
      <c r="AC769" s="34">
        <v>626</v>
      </c>
      <c r="AD769" s="40" t="str">
        <f>VLOOKUP(AC769,pTRAIT!A:B,2,FALSE)</f>
        <v>EM5Mi1Cf9(Pu);RIN=RF / EM5RTUeCM5Pu;RIN=RS</v>
      </c>
      <c r="AE769" s="63">
        <f>VLOOKUP($AC769,pTRAIT!$A:$X,7,FALSE)</f>
        <v>0</v>
      </c>
      <c r="AF769" s="63">
        <f>VLOOKUP($AC769,pTRAIT!$A:$X,8,FALSE)</f>
        <v>0</v>
      </c>
      <c r="AG769" s="63">
        <f>VLOOKUP($AC769,pTRAIT!$A:$X,9,FALSE)</f>
        <v>0</v>
      </c>
      <c r="AH769" s="63">
        <f>VLOOKUP($AC769,pTRAIT!$A:$X,10,FALSE)</f>
        <v>0</v>
      </c>
      <c r="AI769" s="63">
        <f>VLOOKUP($AC769,pTRAIT!$A:$X,11,FALSE)</f>
        <v>0</v>
      </c>
      <c r="AJ769" s="63">
        <f>VLOOKUP($AC769,pTRAIT!$A:$X,12,FALSE)</f>
        <v>0</v>
      </c>
      <c r="AK769" s="63">
        <f>VLOOKUP($AC769,pTRAIT!$A:$X,13,FALSE)</f>
        <v>0</v>
      </c>
      <c r="AL769" s="63">
        <f>VLOOKUP($AC769,pTRAIT!$A:$X,14,FALSE)</f>
        <v>0</v>
      </c>
      <c r="AM769" s="63">
        <f>VLOOKUP($AC769,pTRAIT!$A:$X,15,FALSE)</f>
        <v>0</v>
      </c>
      <c r="AN769" s="63">
        <f>VLOOKUP($AC769,pTRAIT!$A:$X,16,FALSE)</f>
        <v>0</v>
      </c>
      <c r="AO769" s="63">
        <f>VLOOKUP($AC769,pTRAIT!$A:$X,17,FALSE)</f>
        <v>0</v>
      </c>
      <c r="AP769" s="63">
        <f>VLOOKUP($AC769,pTRAIT!$A:$X,18,FALSE)</f>
        <v>0</v>
      </c>
      <c r="AQ769" s="63">
        <f>VLOOKUP($AC769,pTRAIT!$A:$X,19,FALSE)</f>
        <v>0</v>
      </c>
      <c r="AR769" s="63">
        <f>VLOOKUP($AC769,pTRAIT!$A:$X,20,FALSE)</f>
        <v>0</v>
      </c>
      <c r="AS769" s="63">
        <f>VLOOKUP($AC769,pTRAIT!$A:$X,21,FALSE)</f>
        <v>0</v>
      </c>
      <c r="AT769" s="63">
        <f>VLOOKUP($AC769,pTRAIT!$A:$X,22,FALSE)</f>
        <v>0</v>
      </c>
      <c r="AU769" s="63">
        <f>VLOOKUP($AC769,pTRAIT!$A:$X,23,FALSE)</f>
        <v>0</v>
      </c>
      <c r="AV769" s="63">
        <f>VLOOKUP($AC769,pTRAIT!$A:$X,24,FALSE)</f>
        <v>0</v>
      </c>
    </row>
    <row r="770" spans="1:48" ht="12" hidden="1" customHeight="1" x14ac:dyDescent="0.2">
      <c r="A770" s="32">
        <v>1389</v>
      </c>
      <c r="B770" s="33" t="s">
        <v>5</v>
      </c>
      <c r="C770" s="34">
        <v>530</v>
      </c>
      <c r="D770" s="32" t="str">
        <f t="shared" ref="D770:D827" si="12">_xlfn.CONCAT(A770,B770,C770)</f>
        <v>1389X530</v>
      </c>
      <c r="E770" s="52" t="s">
        <v>1625</v>
      </c>
      <c r="F770" s="61" t="s">
        <v>2393</v>
      </c>
      <c r="G770" s="41" t="s">
        <v>43</v>
      </c>
      <c r="H770" s="38"/>
      <c r="I770" s="32">
        <v>1389</v>
      </c>
      <c r="J770" s="63">
        <f>VLOOKUP(I770,pTRAIT!A:B,2,FALSE)</f>
        <v>0</v>
      </c>
      <c r="K770" s="63" t="s">
        <v>2725</v>
      </c>
      <c r="L770" s="63"/>
      <c r="M770" s="63" t="s">
        <v>2437</v>
      </c>
      <c r="N770" s="63" t="s">
        <v>2730</v>
      </c>
      <c r="O770" s="63" t="s">
        <v>2431</v>
      </c>
      <c r="P770" s="63" t="s">
        <v>2732</v>
      </c>
      <c r="Q770" s="63" t="s">
        <v>2734</v>
      </c>
      <c r="R770" s="63" t="s">
        <v>2431</v>
      </c>
      <c r="S770" s="63" t="s">
        <v>2431</v>
      </c>
      <c r="T770" s="63" t="s">
        <v>2737</v>
      </c>
      <c r="U770" s="63" t="s">
        <v>2431</v>
      </c>
      <c r="V770" s="63" t="s">
        <v>2431</v>
      </c>
      <c r="W770" s="63" t="s">
        <v>2431</v>
      </c>
      <c r="X770" s="63" t="s">
        <v>2431</v>
      </c>
      <c r="Y770" s="63" t="s">
        <v>2740</v>
      </c>
      <c r="Z770" s="63"/>
      <c r="AA770" s="63" t="s">
        <v>2728</v>
      </c>
      <c r="AB770" s="63"/>
      <c r="AC770" s="34">
        <v>530</v>
      </c>
      <c r="AD770" s="40" t="str">
        <f>VLOOKUP(AC770,pTRAIT!A:B,2,FALSE)</f>
        <v>EM5Mi1Cf9;RIN=RF / EM5RTUeCM5Pu;RIN=RS</v>
      </c>
      <c r="AE770" s="63">
        <f>VLOOKUP($AC770,pTRAIT!$A:$X,7,FALSE)</f>
        <v>0</v>
      </c>
      <c r="AF770" s="63">
        <f>VLOOKUP($AC770,pTRAIT!$A:$X,8,FALSE)</f>
        <v>0</v>
      </c>
      <c r="AG770" s="63">
        <f>VLOOKUP($AC770,pTRAIT!$A:$X,9,FALSE)</f>
        <v>0</v>
      </c>
      <c r="AH770" s="63">
        <f>VLOOKUP($AC770,pTRAIT!$A:$X,10,FALSE)</f>
        <v>0</v>
      </c>
      <c r="AI770" s="63">
        <f>VLOOKUP($AC770,pTRAIT!$A:$X,11,FALSE)</f>
        <v>0</v>
      </c>
      <c r="AJ770" s="63">
        <f>VLOOKUP($AC770,pTRAIT!$A:$X,12,FALSE)</f>
        <v>0</v>
      </c>
      <c r="AK770" s="63">
        <f>VLOOKUP($AC770,pTRAIT!$A:$X,13,FALSE)</f>
        <v>0</v>
      </c>
      <c r="AL770" s="63">
        <f>VLOOKUP($AC770,pTRAIT!$A:$X,14,FALSE)</f>
        <v>0</v>
      </c>
      <c r="AM770" s="63">
        <f>VLOOKUP($AC770,pTRAIT!$A:$X,15,FALSE)</f>
        <v>0</v>
      </c>
      <c r="AN770" s="63">
        <f>VLOOKUP($AC770,pTRAIT!$A:$X,16,FALSE)</f>
        <v>0</v>
      </c>
      <c r="AO770" s="63">
        <f>VLOOKUP($AC770,pTRAIT!$A:$X,17,FALSE)</f>
        <v>0</v>
      </c>
      <c r="AP770" s="63">
        <f>VLOOKUP($AC770,pTRAIT!$A:$X,18,FALSE)</f>
        <v>0</v>
      </c>
      <c r="AQ770" s="63">
        <f>VLOOKUP($AC770,pTRAIT!$A:$X,19,FALSE)</f>
        <v>0</v>
      </c>
      <c r="AR770" s="63">
        <f>VLOOKUP($AC770,pTRAIT!$A:$X,20,FALSE)</f>
        <v>0</v>
      </c>
      <c r="AS770" s="63">
        <f>VLOOKUP($AC770,pTRAIT!$A:$X,21,FALSE)</f>
        <v>0</v>
      </c>
      <c r="AT770" s="63">
        <f>VLOOKUP($AC770,pTRAIT!$A:$X,22,FALSE)</f>
        <v>0</v>
      </c>
      <c r="AU770" s="63">
        <f>VLOOKUP($AC770,pTRAIT!$A:$X,23,FALSE)</f>
        <v>0</v>
      </c>
      <c r="AV770" s="63">
        <f>VLOOKUP($AC770,pTRAIT!$A:$X,24,FALSE)</f>
        <v>0</v>
      </c>
    </row>
    <row r="771" spans="1:48" ht="12" hidden="1" customHeight="1" x14ac:dyDescent="0.2">
      <c r="A771" s="32">
        <v>1389</v>
      </c>
      <c r="B771" s="33" t="s">
        <v>5</v>
      </c>
      <c r="C771" s="34">
        <v>571</v>
      </c>
      <c r="D771" s="32" t="str">
        <f t="shared" si="12"/>
        <v>1389X571</v>
      </c>
      <c r="E771" s="52" t="s">
        <v>1625</v>
      </c>
      <c r="F771" s="61" t="s">
        <v>2394</v>
      </c>
      <c r="G771" s="41" t="s">
        <v>43</v>
      </c>
      <c r="H771" s="38"/>
      <c r="I771" s="32">
        <v>1389</v>
      </c>
      <c r="J771" s="63">
        <f>VLOOKUP(I771,pTRAIT!A:B,2,FALSE)</f>
        <v>0</v>
      </c>
      <c r="K771" s="63" t="s">
        <v>2725</v>
      </c>
      <c r="L771" s="63"/>
      <c r="M771" s="63" t="s">
        <v>2437</v>
      </c>
      <c r="N771" s="63" t="s">
        <v>2730</v>
      </c>
      <c r="O771" s="63" t="s">
        <v>2431</v>
      </c>
      <c r="P771" s="63" t="s">
        <v>2732</v>
      </c>
      <c r="Q771" s="63" t="s">
        <v>2734</v>
      </c>
      <c r="R771" s="63" t="s">
        <v>2431</v>
      </c>
      <c r="S771" s="63" t="s">
        <v>2431</v>
      </c>
      <c r="T771" s="63" t="s">
        <v>2737</v>
      </c>
      <c r="U771" s="63" t="s">
        <v>2431</v>
      </c>
      <c r="V771" s="63" t="s">
        <v>2431</v>
      </c>
      <c r="W771" s="63" t="s">
        <v>2431</v>
      </c>
      <c r="X771" s="63" t="s">
        <v>2431</v>
      </c>
      <c r="Y771" s="63" t="s">
        <v>2740</v>
      </c>
      <c r="Z771" s="63"/>
      <c r="AA771" s="63" t="s">
        <v>2728</v>
      </c>
      <c r="AB771" s="63"/>
      <c r="AC771" s="34">
        <v>571</v>
      </c>
      <c r="AD771" s="40" t="str">
        <f>VLOOKUP(AC771,pTRAIT!A:B,2,FALSE)</f>
        <v>EM5Mi1Cf9ogc;RIN=RF / EM5RTUeCM5Pu;RIN=RS</v>
      </c>
      <c r="AE771" s="63">
        <f>VLOOKUP($AC771,pTRAIT!$A:$X,7,FALSE)</f>
        <v>0</v>
      </c>
      <c r="AF771" s="63">
        <f>VLOOKUP($AC771,pTRAIT!$A:$X,8,FALSE)</f>
        <v>0</v>
      </c>
      <c r="AG771" s="63">
        <f>VLOOKUP($AC771,pTRAIT!$A:$X,9,FALSE)</f>
        <v>0</v>
      </c>
      <c r="AH771" s="63">
        <f>VLOOKUP($AC771,pTRAIT!$A:$X,10,FALSE)</f>
        <v>0</v>
      </c>
      <c r="AI771" s="63">
        <f>VLOOKUP($AC771,pTRAIT!$A:$X,11,FALSE)</f>
        <v>0</v>
      </c>
      <c r="AJ771" s="63">
        <f>VLOOKUP($AC771,pTRAIT!$A:$X,12,FALSE)</f>
        <v>0</v>
      </c>
      <c r="AK771" s="63">
        <f>VLOOKUP($AC771,pTRAIT!$A:$X,13,FALSE)</f>
        <v>0</v>
      </c>
      <c r="AL771" s="63">
        <f>VLOOKUP($AC771,pTRAIT!$A:$X,14,FALSE)</f>
        <v>0</v>
      </c>
      <c r="AM771" s="63">
        <f>VLOOKUP($AC771,pTRAIT!$A:$X,15,FALSE)</f>
        <v>0</v>
      </c>
      <c r="AN771" s="63">
        <f>VLOOKUP($AC771,pTRAIT!$A:$X,16,FALSE)</f>
        <v>0</v>
      </c>
      <c r="AO771" s="63">
        <f>VLOOKUP($AC771,pTRAIT!$A:$X,17,FALSE)</f>
        <v>0</v>
      </c>
      <c r="AP771" s="63">
        <f>VLOOKUP($AC771,pTRAIT!$A:$X,18,FALSE)</f>
        <v>0</v>
      </c>
      <c r="AQ771" s="63">
        <f>VLOOKUP($AC771,pTRAIT!$A:$X,19,FALSE)</f>
        <v>0</v>
      </c>
      <c r="AR771" s="63">
        <f>VLOOKUP($AC771,pTRAIT!$A:$X,20,FALSE)</f>
        <v>0</v>
      </c>
      <c r="AS771" s="63">
        <f>VLOOKUP($AC771,pTRAIT!$A:$X,21,FALSE)</f>
        <v>0</v>
      </c>
      <c r="AT771" s="63">
        <f>VLOOKUP($AC771,pTRAIT!$A:$X,22,FALSE)</f>
        <v>0</v>
      </c>
      <c r="AU771" s="63">
        <f>VLOOKUP($AC771,pTRAIT!$A:$X,23,FALSE)</f>
        <v>0</v>
      </c>
      <c r="AV771" s="63">
        <f>VLOOKUP($AC771,pTRAIT!$A:$X,24,FALSE)</f>
        <v>0</v>
      </c>
    </row>
    <row r="772" spans="1:48" ht="12" hidden="1" customHeight="1" x14ac:dyDescent="0.2">
      <c r="A772" s="32">
        <v>1389</v>
      </c>
      <c r="B772" s="33" t="s">
        <v>5</v>
      </c>
      <c r="C772" s="34">
        <v>693</v>
      </c>
      <c r="D772" s="32" t="str">
        <f t="shared" si="12"/>
        <v>1389X693</v>
      </c>
      <c r="E772" s="52" t="s">
        <v>1625</v>
      </c>
      <c r="F772" s="61" t="s">
        <v>2395</v>
      </c>
      <c r="G772" s="41" t="s">
        <v>43</v>
      </c>
      <c r="H772" s="38"/>
      <c r="I772" s="32">
        <v>1389</v>
      </c>
      <c r="J772" s="63">
        <f>VLOOKUP(I772,pTRAIT!A:B,2,FALSE)</f>
        <v>0</v>
      </c>
      <c r="K772" s="63" t="s">
        <v>2725</v>
      </c>
      <c r="L772" s="63"/>
      <c r="M772" s="63" t="s">
        <v>2437</v>
      </c>
      <c r="N772" s="63" t="s">
        <v>2730</v>
      </c>
      <c r="O772" s="63" t="s">
        <v>2431</v>
      </c>
      <c r="P772" s="63" t="s">
        <v>2732</v>
      </c>
      <c r="Q772" s="63" t="s">
        <v>2734</v>
      </c>
      <c r="R772" s="63" t="s">
        <v>2431</v>
      </c>
      <c r="S772" s="63" t="s">
        <v>2431</v>
      </c>
      <c r="T772" s="63" t="s">
        <v>2737</v>
      </c>
      <c r="U772" s="63" t="s">
        <v>2431</v>
      </c>
      <c r="V772" s="63" t="s">
        <v>2431</v>
      </c>
      <c r="W772" s="63" t="s">
        <v>2431</v>
      </c>
      <c r="X772" s="63" t="s">
        <v>2431</v>
      </c>
      <c r="Y772" s="63" t="s">
        <v>2740</v>
      </c>
      <c r="Z772" s="63"/>
      <c r="AA772" s="63" t="s">
        <v>2728</v>
      </c>
      <c r="AB772" s="63"/>
      <c r="AC772" s="34">
        <v>693</v>
      </c>
      <c r="AD772" s="40" t="str">
        <f>VLOOKUP(AC772,pTRAIT!A:B,2,FALSE)</f>
        <v>Sp-1EM5UeMi1Cf9ogc;RIN=RF / EM5RTUeCM5Pu;RIN=RS</v>
      </c>
      <c r="AE772" s="63">
        <f>VLOOKUP($AC772,pTRAIT!$A:$X,7,FALSE)</f>
        <v>0</v>
      </c>
      <c r="AF772" s="63">
        <f>VLOOKUP($AC772,pTRAIT!$A:$X,8,FALSE)</f>
        <v>0</v>
      </c>
      <c r="AG772" s="63">
        <f>VLOOKUP($AC772,pTRAIT!$A:$X,9,FALSE)</f>
        <v>0</v>
      </c>
      <c r="AH772" s="63">
        <f>VLOOKUP($AC772,pTRAIT!$A:$X,10,FALSE)</f>
        <v>0</v>
      </c>
      <c r="AI772" s="63">
        <f>VLOOKUP($AC772,pTRAIT!$A:$X,11,FALSE)</f>
        <v>0</v>
      </c>
      <c r="AJ772" s="63">
        <f>VLOOKUP($AC772,pTRAIT!$A:$X,12,FALSE)</f>
        <v>0</v>
      </c>
      <c r="AK772" s="63">
        <f>VLOOKUP($AC772,pTRAIT!$A:$X,13,FALSE)</f>
        <v>0</v>
      </c>
      <c r="AL772" s="63">
        <f>VLOOKUP($AC772,pTRAIT!$A:$X,14,FALSE)</f>
        <v>0</v>
      </c>
      <c r="AM772" s="63">
        <f>VLOOKUP($AC772,pTRAIT!$A:$X,15,FALSE)</f>
        <v>0</v>
      </c>
      <c r="AN772" s="63">
        <f>VLOOKUP($AC772,pTRAIT!$A:$X,16,FALSE)</f>
        <v>0</v>
      </c>
      <c r="AO772" s="63">
        <f>VLOOKUP($AC772,pTRAIT!$A:$X,17,FALSE)</f>
        <v>0</v>
      </c>
      <c r="AP772" s="63">
        <f>VLOOKUP($AC772,pTRAIT!$A:$X,18,FALSE)</f>
        <v>0</v>
      </c>
      <c r="AQ772" s="63">
        <f>VLOOKUP($AC772,pTRAIT!$A:$X,19,FALSE)</f>
        <v>0</v>
      </c>
      <c r="AR772" s="63">
        <f>VLOOKUP($AC772,pTRAIT!$A:$X,20,FALSE)</f>
        <v>0</v>
      </c>
      <c r="AS772" s="63">
        <f>VLOOKUP($AC772,pTRAIT!$A:$X,21,FALSE)</f>
        <v>0</v>
      </c>
      <c r="AT772" s="63">
        <f>VLOOKUP($AC772,pTRAIT!$A:$X,22,FALSE)</f>
        <v>0</v>
      </c>
      <c r="AU772" s="63">
        <f>VLOOKUP($AC772,pTRAIT!$A:$X,23,FALSE)</f>
        <v>0</v>
      </c>
      <c r="AV772" s="63">
        <f>VLOOKUP($AC772,pTRAIT!$A:$X,24,FALSE)</f>
        <v>0</v>
      </c>
    </row>
    <row r="773" spans="1:48" ht="12" hidden="1" customHeight="1" x14ac:dyDescent="0.2">
      <c r="A773" s="32">
        <v>1389</v>
      </c>
      <c r="B773" s="33" t="s">
        <v>5</v>
      </c>
      <c r="C773" s="34">
        <v>749</v>
      </c>
      <c r="D773" s="32" t="str">
        <f t="shared" si="12"/>
        <v>1389X749</v>
      </c>
      <c r="E773" s="52" t="s">
        <v>1625</v>
      </c>
      <c r="F773" s="61" t="s">
        <v>2396</v>
      </c>
      <c r="G773" s="41" t="s">
        <v>43</v>
      </c>
      <c r="H773" s="38"/>
      <c r="I773" s="32">
        <v>1389</v>
      </c>
      <c r="J773" s="63">
        <f>VLOOKUP(I773,pTRAIT!A:B,2,FALSE)</f>
        <v>0</v>
      </c>
      <c r="K773" s="63" t="s">
        <v>2725</v>
      </c>
      <c r="L773" s="63"/>
      <c r="M773" s="63" t="s">
        <v>2437</v>
      </c>
      <c r="N773" s="63" t="s">
        <v>2730</v>
      </c>
      <c r="O773" s="63" t="s">
        <v>2431</v>
      </c>
      <c r="P773" s="63" t="s">
        <v>2732</v>
      </c>
      <c r="Q773" s="63" t="s">
        <v>2734</v>
      </c>
      <c r="R773" s="63" t="s">
        <v>2431</v>
      </c>
      <c r="S773" s="63" t="s">
        <v>2431</v>
      </c>
      <c r="T773" s="63" t="s">
        <v>2737</v>
      </c>
      <c r="U773" s="63" t="s">
        <v>2431</v>
      </c>
      <c r="V773" s="63" t="s">
        <v>2431</v>
      </c>
      <c r="W773" s="63" t="s">
        <v>2431</v>
      </c>
      <c r="X773" s="63" t="s">
        <v>2431</v>
      </c>
      <c r="Y773" s="63" t="s">
        <v>2740</v>
      </c>
      <c r="Z773" s="63"/>
      <c r="AA773" s="63" t="s">
        <v>2728</v>
      </c>
      <c r="AB773" s="63"/>
      <c r="AC773" s="34">
        <v>749</v>
      </c>
      <c r="AD773" s="40" t="str">
        <f>VLOOKUP(AC773,pTRAIT!A:B,2,FALSE)</f>
        <v>EM5UeMi1Cf9Pu;RIN=RS / EM5RTUeCM5Pu;RIN=RS</v>
      </c>
      <c r="AE773" s="63">
        <f>VLOOKUP($AC773,pTRAIT!$A:$X,7,FALSE)</f>
        <v>0</v>
      </c>
      <c r="AF773" s="63">
        <f>VLOOKUP($AC773,pTRAIT!$A:$X,8,FALSE)</f>
        <v>0</v>
      </c>
      <c r="AG773" s="63">
        <f>VLOOKUP($AC773,pTRAIT!$A:$X,9,FALSE)</f>
        <v>0</v>
      </c>
      <c r="AH773" s="63">
        <f>VLOOKUP($AC773,pTRAIT!$A:$X,10,FALSE)</f>
        <v>0</v>
      </c>
      <c r="AI773" s="63">
        <f>VLOOKUP($AC773,pTRAIT!$A:$X,11,FALSE)</f>
        <v>0</v>
      </c>
      <c r="AJ773" s="63">
        <f>VLOOKUP($AC773,pTRAIT!$A:$X,12,FALSE)</f>
        <v>0</v>
      </c>
      <c r="AK773" s="63">
        <f>VLOOKUP($AC773,pTRAIT!$A:$X,13,FALSE)</f>
        <v>0</v>
      </c>
      <c r="AL773" s="63">
        <f>VLOOKUP($AC773,pTRAIT!$A:$X,14,FALSE)</f>
        <v>0</v>
      </c>
      <c r="AM773" s="63">
        <f>VLOOKUP($AC773,pTRAIT!$A:$X,15,FALSE)</f>
        <v>0</v>
      </c>
      <c r="AN773" s="63">
        <f>VLOOKUP($AC773,pTRAIT!$A:$X,16,FALSE)</f>
        <v>0</v>
      </c>
      <c r="AO773" s="63">
        <f>VLOOKUP($AC773,pTRAIT!$A:$X,17,FALSE)</f>
        <v>0</v>
      </c>
      <c r="AP773" s="63">
        <f>VLOOKUP($AC773,pTRAIT!$A:$X,18,FALSE)</f>
        <v>0</v>
      </c>
      <c r="AQ773" s="63">
        <f>VLOOKUP($AC773,pTRAIT!$A:$X,19,FALSE)</f>
        <v>0</v>
      </c>
      <c r="AR773" s="63">
        <f>VLOOKUP($AC773,pTRAIT!$A:$X,20,FALSE)</f>
        <v>0</v>
      </c>
      <c r="AS773" s="63">
        <f>VLOOKUP($AC773,pTRAIT!$A:$X,21,FALSE)</f>
        <v>0</v>
      </c>
      <c r="AT773" s="63">
        <f>VLOOKUP($AC773,pTRAIT!$A:$X,22,FALSE)</f>
        <v>0</v>
      </c>
      <c r="AU773" s="63">
        <f>VLOOKUP($AC773,pTRAIT!$A:$X,23,FALSE)</f>
        <v>0</v>
      </c>
      <c r="AV773" s="63">
        <f>VLOOKUP($AC773,pTRAIT!$A:$X,24,FALSE)</f>
        <v>0</v>
      </c>
    </row>
    <row r="774" spans="1:48" ht="12" hidden="1" customHeight="1" x14ac:dyDescent="0.2">
      <c r="A774" s="32">
        <v>1389</v>
      </c>
      <c r="B774" s="33" t="s">
        <v>5</v>
      </c>
      <c r="C774" s="34">
        <v>1425</v>
      </c>
      <c r="D774" s="32" t="str">
        <f t="shared" si="12"/>
        <v>1389X1425</v>
      </c>
      <c r="E774" s="52" t="s">
        <v>1625</v>
      </c>
      <c r="F774" s="61" t="s">
        <v>2397</v>
      </c>
      <c r="G774" s="41" t="s">
        <v>43</v>
      </c>
      <c r="H774" s="38"/>
      <c r="I774" s="32">
        <v>1389</v>
      </c>
      <c r="J774" s="63">
        <f>VLOOKUP(I774,pTRAIT!A:B,2,FALSE)</f>
        <v>0</v>
      </c>
      <c r="K774" s="63" t="s">
        <v>2725</v>
      </c>
      <c r="L774" s="63"/>
      <c r="M774" s="63" t="s">
        <v>2437</v>
      </c>
      <c r="N774" s="63" t="s">
        <v>2730</v>
      </c>
      <c r="O774" s="63" t="s">
        <v>2431</v>
      </c>
      <c r="P774" s="63" t="s">
        <v>2732</v>
      </c>
      <c r="Q774" s="63" t="s">
        <v>2734</v>
      </c>
      <c r="R774" s="63" t="s">
        <v>2431</v>
      </c>
      <c r="S774" s="63" t="s">
        <v>2431</v>
      </c>
      <c r="T774" s="63" t="s">
        <v>2737</v>
      </c>
      <c r="U774" s="63" t="s">
        <v>2431</v>
      </c>
      <c r="V774" s="63" t="s">
        <v>2431</v>
      </c>
      <c r="W774" s="63" t="s">
        <v>2431</v>
      </c>
      <c r="X774" s="63" t="s">
        <v>2431</v>
      </c>
      <c r="Y774" s="63" t="s">
        <v>2740</v>
      </c>
      <c r="Z774" s="63"/>
      <c r="AA774" s="63" t="s">
        <v>2728</v>
      </c>
      <c r="AB774" s="63"/>
      <c r="AC774" s="34">
        <v>1425</v>
      </c>
      <c r="AD774" s="40" t="str">
        <f>VLOOKUP(AC774,pTRAIT!A:B,2,FALSE)</f>
        <v>EM5RTUeCM5Pu;RIN=RF / EM5RTUeCM5Pu;RIN=RS</v>
      </c>
      <c r="AE774" s="63">
        <f>VLOOKUP($AC774,pTRAIT!$A:$X,7,FALSE)</f>
        <v>0</v>
      </c>
      <c r="AF774" s="63">
        <f>VLOOKUP($AC774,pTRAIT!$A:$X,8,FALSE)</f>
        <v>0</v>
      </c>
      <c r="AG774" s="63">
        <f>VLOOKUP($AC774,pTRAIT!$A:$X,9,FALSE)</f>
        <v>0</v>
      </c>
      <c r="AH774" s="63">
        <f>VLOOKUP($AC774,pTRAIT!$A:$X,10,FALSE)</f>
        <v>0</v>
      </c>
      <c r="AI774" s="63">
        <f>VLOOKUP($AC774,pTRAIT!$A:$X,11,FALSE)</f>
        <v>0</v>
      </c>
      <c r="AJ774" s="63">
        <f>VLOOKUP($AC774,pTRAIT!$A:$X,12,FALSE)</f>
        <v>0</v>
      </c>
      <c r="AK774" s="63">
        <f>VLOOKUP($AC774,pTRAIT!$A:$X,13,FALSE)</f>
        <v>0</v>
      </c>
      <c r="AL774" s="63">
        <f>VLOOKUP($AC774,pTRAIT!$A:$X,14,FALSE)</f>
        <v>0</v>
      </c>
      <c r="AM774" s="63">
        <f>VLOOKUP($AC774,pTRAIT!$A:$X,15,FALSE)</f>
        <v>0</v>
      </c>
      <c r="AN774" s="63">
        <f>VLOOKUP($AC774,pTRAIT!$A:$X,16,FALSE)</f>
        <v>0</v>
      </c>
      <c r="AO774" s="63">
        <f>VLOOKUP($AC774,pTRAIT!$A:$X,17,FALSE)</f>
        <v>0</v>
      </c>
      <c r="AP774" s="63">
        <f>VLOOKUP($AC774,pTRAIT!$A:$X,18,FALSE)</f>
        <v>0</v>
      </c>
      <c r="AQ774" s="63">
        <f>VLOOKUP($AC774,pTRAIT!$A:$X,19,FALSE)</f>
        <v>0</v>
      </c>
      <c r="AR774" s="63">
        <f>VLOOKUP($AC774,pTRAIT!$A:$X,20,FALSE)</f>
        <v>0</v>
      </c>
      <c r="AS774" s="63">
        <f>VLOOKUP($AC774,pTRAIT!$A:$X,21,FALSE)</f>
        <v>0</v>
      </c>
      <c r="AT774" s="63">
        <f>VLOOKUP($AC774,pTRAIT!$A:$X,22,FALSE)</f>
        <v>0</v>
      </c>
      <c r="AU774" s="63">
        <f>VLOOKUP($AC774,pTRAIT!$A:$X,23,FALSE)</f>
        <v>0</v>
      </c>
      <c r="AV774" s="63">
        <f>VLOOKUP($AC774,pTRAIT!$A:$X,24,FALSE)</f>
        <v>0</v>
      </c>
    </row>
    <row r="775" spans="1:48" ht="12" hidden="1" customHeight="1" x14ac:dyDescent="0.2">
      <c r="A775" s="32">
        <v>1389</v>
      </c>
      <c r="B775" s="33" t="s">
        <v>5</v>
      </c>
      <c r="C775" s="34">
        <v>1455</v>
      </c>
      <c r="D775" s="32" t="str">
        <f t="shared" si="12"/>
        <v>1389X1455</v>
      </c>
      <c r="E775" s="52" t="s">
        <v>1625</v>
      </c>
      <c r="F775" s="61" t="s">
        <v>2398</v>
      </c>
      <c r="G775" s="41" t="s">
        <v>43</v>
      </c>
      <c r="H775" s="45"/>
      <c r="I775" s="32">
        <v>1389</v>
      </c>
      <c r="J775" s="63">
        <f>VLOOKUP(I775,pTRAIT!A:B,2,FALSE)</f>
        <v>0</v>
      </c>
      <c r="K775" s="63" t="s">
        <v>2725</v>
      </c>
      <c r="L775" s="63"/>
      <c r="M775" s="63" t="s">
        <v>2437</v>
      </c>
      <c r="N775" s="63" t="s">
        <v>2730</v>
      </c>
      <c r="O775" s="63" t="s">
        <v>2431</v>
      </c>
      <c r="P775" s="63" t="s">
        <v>2732</v>
      </c>
      <c r="Q775" s="63" t="s">
        <v>2734</v>
      </c>
      <c r="R775" s="63" t="s">
        <v>2431</v>
      </c>
      <c r="S775" s="63" t="s">
        <v>2431</v>
      </c>
      <c r="T775" s="63" t="s">
        <v>2737</v>
      </c>
      <c r="U775" s="63" t="s">
        <v>2431</v>
      </c>
      <c r="V775" s="63" t="s">
        <v>2431</v>
      </c>
      <c r="W775" s="63" t="s">
        <v>2431</v>
      </c>
      <c r="X775" s="63" t="s">
        <v>2431</v>
      </c>
      <c r="Y775" s="63" t="s">
        <v>2740</v>
      </c>
      <c r="Z775" s="63"/>
      <c r="AA775" s="63" t="s">
        <v>2728</v>
      </c>
      <c r="AB775" s="63"/>
      <c r="AC775" s="34">
        <v>1455</v>
      </c>
      <c r="AD775" s="40" t="str">
        <f>VLOOKUP(AC775,pTRAIT!A:B,2,FALSE)</f>
        <v>EM5CM5Pu;RIN=RF / EM5RTUeCM5Pu;RIN=RS</v>
      </c>
      <c r="AE775" s="63">
        <f>VLOOKUP($AC775,pTRAIT!$A:$X,7,FALSE)</f>
        <v>0</v>
      </c>
      <c r="AF775" s="63">
        <f>VLOOKUP($AC775,pTRAIT!$A:$X,8,FALSE)</f>
        <v>0</v>
      </c>
      <c r="AG775" s="63">
        <f>VLOOKUP($AC775,pTRAIT!$A:$X,9,FALSE)</f>
        <v>0</v>
      </c>
      <c r="AH775" s="63">
        <f>VLOOKUP($AC775,pTRAIT!$A:$X,10,FALSE)</f>
        <v>0</v>
      </c>
      <c r="AI775" s="63">
        <f>VLOOKUP($AC775,pTRAIT!$A:$X,11,FALSE)</f>
        <v>0</v>
      </c>
      <c r="AJ775" s="63">
        <f>VLOOKUP($AC775,pTRAIT!$A:$X,12,FALSE)</f>
        <v>0</v>
      </c>
      <c r="AK775" s="63">
        <f>VLOOKUP($AC775,pTRAIT!$A:$X,13,FALSE)</f>
        <v>0</v>
      </c>
      <c r="AL775" s="63">
        <f>VLOOKUP($AC775,pTRAIT!$A:$X,14,FALSE)</f>
        <v>0</v>
      </c>
      <c r="AM775" s="63">
        <f>VLOOKUP($AC775,pTRAIT!$A:$X,15,FALSE)</f>
        <v>0</v>
      </c>
      <c r="AN775" s="63">
        <f>VLOOKUP($AC775,pTRAIT!$A:$X,16,FALSE)</f>
        <v>0</v>
      </c>
      <c r="AO775" s="63">
        <f>VLOOKUP($AC775,pTRAIT!$A:$X,17,FALSE)</f>
        <v>0</v>
      </c>
      <c r="AP775" s="63">
        <f>VLOOKUP($AC775,pTRAIT!$A:$X,18,FALSE)</f>
        <v>0</v>
      </c>
      <c r="AQ775" s="63">
        <f>VLOOKUP($AC775,pTRAIT!$A:$X,19,FALSE)</f>
        <v>0</v>
      </c>
      <c r="AR775" s="63">
        <f>VLOOKUP($AC775,pTRAIT!$A:$X,20,FALSE)</f>
        <v>0</v>
      </c>
      <c r="AS775" s="63">
        <f>VLOOKUP($AC775,pTRAIT!$A:$X,21,FALSE)</f>
        <v>0</v>
      </c>
      <c r="AT775" s="63">
        <f>VLOOKUP($AC775,pTRAIT!$A:$X,22,FALSE)</f>
        <v>0</v>
      </c>
      <c r="AU775" s="63">
        <f>VLOOKUP($AC775,pTRAIT!$A:$X,23,FALSE)</f>
        <v>0</v>
      </c>
      <c r="AV775" s="63">
        <f>VLOOKUP($AC775,pTRAIT!$A:$X,24,FALSE)</f>
        <v>0</v>
      </c>
    </row>
    <row r="776" spans="1:48" ht="12" hidden="1" customHeight="1" x14ac:dyDescent="0.2">
      <c r="A776" s="32">
        <v>1389</v>
      </c>
      <c r="B776" s="33" t="s">
        <v>5</v>
      </c>
      <c r="C776" s="34">
        <v>1489</v>
      </c>
      <c r="D776" s="32" t="str">
        <f t="shared" si="12"/>
        <v>1389X1489</v>
      </c>
      <c r="E776" s="52" t="s">
        <v>1625</v>
      </c>
      <c r="F776" s="61" t="s">
        <v>2399</v>
      </c>
      <c r="G776" s="41" t="s">
        <v>43</v>
      </c>
      <c r="H776" s="45"/>
      <c r="I776" s="32">
        <v>1389</v>
      </c>
      <c r="J776" s="63">
        <f>VLOOKUP(I776,pTRAIT!A:B,2,FALSE)</f>
        <v>0</v>
      </c>
      <c r="K776" s="63" t="s">
        <v>2725</v>
      </c>
      <c r="L776" s="63"/>
      <c r="M776" s="63" t="s">
        <v>2437</v>
      </c>
      <c r="N776" s="63" t="s">
        <v>2730</v>
      </c>
      <c r="O776" s="63" t="s">
        <v>2431</v>
      </c>
      <c r="P776" s="63" t="s">
        <v>2732</v>
      </c>
      <c r="Q776" s="63" t="s">
        <v>2734</v>
      </c>
      <c r="R776" s="63" t="s">
        <v>2431</v>
      </c>
      <c r="S776" s="63" t="s">
        <v>2431</v>
      </c>
      <c r="T776" s="63" t="s">
        <v>2737</v>
      </c>
      <c r="U776" s="63" t="s">
        <v>2431</v>
      </c>
      <c r="V776" s="63" t="s">
        <v>2431</v>
      </c>
      <c r="W776" s="63" t="s">
        <v>2431</v>
      </c>
      <c r="X776" s="63" t="s">
        <v>2431</v>
      </c>
      <c r="Y776" s="63" t="s">
        <v>2740</v>
      </c>
      <c r="Z776" s="63"/>
      <c r="AA776" s="63" t="s">
        <v>2728</v>
      </c>
      <c r="AB776" s="63"/>
      <c r="AC776" s="34">
        <v>1489</v>
      </c>
      <c r="AD776" s="40" t="str">
        <f>VLOOKUP(AC776,pTRAIT!A:B,2,FALSE)</f>
        <v>EM5RTUeCM5Pu;RIN=RF / EM5RTUeCM5Pu;RIN=RS</v>
      </c>
      <c r="AE776" s="63">
        <f>VLOOKUP($AC776,pTRAIT!$A:$X,7,FALSE)</f>
        <v>0</v>
      </c>
      <c r="AF776" s="63">
        <f>VLOOKUP($AC776,pTRAIT!$A:$X,8,FALSE)</f>
        <v>0</v>
      </c>
      <c r="AG776" s="63">
        <f>VLOOKUP($AC776,pTRAIT!$A:$X,9,FALSE)</f>
        <v>0</v>
      </c>
      <c r="AH776" s="63">
        <f>VLOOKUP($AC776,pTRAIT!$A:$X,10,FALSE)</f>
        <v>0</v>
      </c>
      <c r="AI776" s="63">
        <f>VLOOKUP($AC776,pTRAIT!$A:$X,11,FALSE)</f>
        <v>0</v>
      </c>
      <c r="AJ776" s="63">
        <f>VLOOKUP($AC776,pTRAIT!$A:$X,12,FALSE)</f>
        <v>0</v>
      </c>
      <c r="AK776" s="63">
        <f>VLOOKUP($AC776,pTRAIT!$A:$X,13,FALSE)</f>
        <v>0</v>
      </c>
      <c r="AL776" s="63">
        <f>VLOOKUP($AC776,pTRAIT!$A:$X,14,FALSE)</f>
        <v>0</v>
      </c>
      <c r="AM776" s="63">
        <f>VLOOKUP($AC776,pTRAIT!$A:$X,15,FALSE)</f>
        <v>0</v>
      </c>
      <c r="AN776" s="63">
        <f>VLOOKUP($AC776,pTRAIT!$A:$X,16,FALSE)</f>
        <v>0</v>
      </c>
      <c r="AO776" s="63">
        <f>VLOOKUP($AC776,pTRAIT!$A:$X,17,FALSE)</f>
        <v>0</v>
      </c>
      <c r="AP776" s="63">
        <f>VLOOKUP($AC776,pTRAIT!$A:$X,18,FALSE)</f>
        <v>0</v>
      </c>
      <c r="AQ776" s="63">
        <f>VLOOKUP($AC776,pTRAIT!$A:$X,19,FALSE)</f>
        <v>0</v>
      </c>
      <c r="AR776" s="63">
        <f>VLOOKUP($AC776,pTRAIT!$A:$X,20,FALSE)</f>
        <v>0</v>
      </c>
      <c r="AS776" s="63">
        <f>VLOOKUP($AC776,pTRAIT!$A:$X,21,FALSE)</f>
        <v>0</v>
      </c>
      <c r="AT776" s="63">
        <f>VLOOKUP($AC776,pTRAIT!$A:$X,22,FALSE)</f>
        <v>0</v>
      </c>
      <c r="AU776" s="63">
        <f>VLOOKUP($AC776,pTRAIT!$A:$X,23,FALSE)</f>
        <v>0</v>
      </c>
      <c r="AV776" s="63">
        <f>VLOOKUP($AC776,pTRAIT!$A:$X,24,FALSE)</f>
        <v>0</v>
      </c>
    </row>
    <row r="777" spans="1:48" ht="12" hidden="1" customHeight="1" x14ac:dyDescent="0.2">
      <c r="A777" s="32">
        <v>1389</v>
      </c>
      <c r="B777" s="33" t="s">
        <v>5</v>
      </c>
      <c r="C777" s="34">
        <v>1534</v>
      </c>
      <c r="D777" s="32" t="str">
        <f t="shared" si="12"/>
        <v>1389X1534</v>
      </c>
      <c r="E777" s="52" t="s">
        <v>1625</v>
      </c>
      <c r="F777" s="61" t="s">
        <v>2400</v>
      </c>
      <c r="G777" s="41" t="s">
        <v>43</v>
      </c>
      <c r="H777" s="38"/>
      <c r="I777" s="32">
        <v>1389</v>
      </c>
      <c r="J777" s="63">
        <f>VLOOKUP(I777,pTRAIT!A:B,2,FALSE)</f>
        <v>0</v>
      </c>
      <c r="K777" s="63" t="s">
        <v>2725</v>
      </c>
      <c r="L777" s="63"/>
      <c r="M777" s="63" t="s">
        <v>2437</v>
      </c>
      <c r="N777" s="63" t="s">
        <v>2730</v>
      </c>
      <c r="O777" s="63" t="s">
        <v>2431</v>
      </c>
      <c r="P777" s="63" t="s">
        <v>2732</v>
      </c>
      <c r="Q777" s="63" t="s">
        <v>2734</v>
      </c>
      <c r="R777" s="63" t="s">
        <v>2431</v>
      </c>
      <c r="S777" s="63" t="s">
        <v>2431</v>
      </c>
      <c r="T777" s="63" t="s">
        <v>2737</v>
      </c>
      <c r="U777" s="63" t="s">
        <v>2431</v>
      </c>
      <c r="V777" s="63" t="s">
        <v>2431</v>
      </c>
      <c r="W777" s="63" t="s">
        <v>2431</v>
      </c>
      <c r="X777" s="63" t="s">
        <v>2431</v>
      </c>
      <c r="Y777" s="63" t="s">
        <v>2740</v>
      </c>
      <c r="Z777" s="63"/>
      <c r="AA777" s="63" t="s">
        <v>2728</v>
      </c>
      <c r="AB777" s="63"/>
      <c r="AC777" s="34">
        <v>1534</v>
      </c>
      <c r="AD777" s="40" t="str">
        <f>VLOOKUP(AC777,pTRAIT!A:B,2,FALSE)</f>
        <v>EM5RTUe(So5)Cf9Pu;RIN=RF / EM5RTUeCM5Pu;RIN=RS</v>
      </c>
      <c r="AE777" s="63">
        <f>VLOOKUP($AC777,pTRAIT!$A:$X,7,FALSE)</f>
        <v>0</v>
      </c>
      <c r="AF777" s="63">
        <f>VLOOKUP($AC777,pTRAIT!$A:$X,8,FALSE)</f>
        <v>0</v>
      </c>
      <c r="AG777" s="63">
        <f>VLOOKUP($AC777,pTRAIT!$A:$X,9,FALSE)</f>
        <v>0</v>
      </c>
      <c r="AH777" s="63">
        <f>VLOOKUP($AC777,pTRAIT!$A:$X,10,FALSE)</f>
        <v>0</v>
      </c>
      <c r="AI777" s="63">
        <f>VLOOKUP($AC777,pTRAIT!$A:$X,11,FALSE)</f>
        <v>0</v>
      </c>
      <c r="AJ777" s="63">
        <f>VLOOKUP($AC777,pTRAIT!$A:$X,12,FALSE)</f>
        <v>0</v>
      </c>
      <c r="AK777" s="63">
        <f>VLOOKUP($AC777,pTRAIT!$A:$X,13,FALSE)</f>
        <v>0</v>
      </c>
      <c r="AL777" s="63">
        <f>VLOOKUP($AC777,pTRAIT!$A:$X,14,FALSE)</f>
        <v>0</v>
      </c>
      <c r="AM777" s="63">
        <f>VLOOKUP($AC777,pTRAIT!$A:$X,15,FALSE)</f>
        <v>0</v>
      </c>
      <c r="AN777" s="63">
        <f>VLOOKUP($AC777,pTRAIT!$A:$X,16,FALSE)</f>
        <v>0</v>
      </c>
      <c r="AO777" s="63">
        <f>VLOOKUP($AC777,pTRAIT!$A:$X,17,FALSE)</f>
        <v>0</v>
      </c>
      <c r="AP777" s="63">
        <f>VLOOKUP($AC777,pTRAIT!$A:$X,18,FALSE)</f>
        <v>0</v>
      </c>
      <c r="AQ777" s="63">
        <f>VLOOKUP($AC777,pTRAIT!$A:$X,19,FALSE)</f>
        <v>0</v>
      </c>
      <c r="AR777" s="63">
        <f>VLOOKUP($AC777,pTRAIT!$A:$X,20,FALSE)</f>
        <v>0</v>
      </c>
      <c r="AS777" s="63">
        <f>VLOOKUP($AC777,pTRAIT!$A:$X,21,FALSE)</f>
        <v>0</v>
      </c>
      <c r="AT777" s="63">
        <f>VLOOKUP($AC777,pTRAIT!$A:$X,22,FALSE)</f>
        <v>0</v>
      </c>
      <c r="AU777" s="63">
        <f>VLOOKUP($AC777,pTRAIT!$A:$X,23,FALSE)</f>
        <v>0</v>
      </c>
      <c r="AV777" s="63">
        <f>VLOOKUP($AC777,pTRAIT!$A:$X,24,FALSE)</f>
        <v>0</v>
      </c>
    </row>
    <row r="778" spans="1:48" ht="12" hidden="1" customHeight="1" x14ac:dyDescent="0.2">
      <c r="A778" s="32">
        <v>1390</v>
      </c>
      <c r="B778" s="33" t="s">
        <v>5</v>
      </c>
      <c r="C778" s="34">
        <v>489</v>
      </c>
      <c r="D778" s="32" t="str">
        <f t="shared" si="12"/>
        <v>1390X489</v>
      </c>
      <c r="E778" s="52" t="s">
        <v>1625</v>
      </c>
      <c r="F778" s="61" t="s">
        <v>2401</v>
      </c>
      <c r="G778" s="41" t="s">
        <v>43</v>
      </c>
      <c r="H778" s="38"/>
      <c r="I778" s="32">
        <v>1390</v>
      </c>
      <c r="J778" s="63">
        <f>VLOOKUP(I778,pTRAIT!A:B,2,FALSE)</f>
        <v>0</v>
      </c>
      <c r="K778" s="63" t="s">
        <v>2725</v>
      </c>
      <c r="L778" s="63"/>
      <c r="M778" s="63" t="s">
        <v>2437</v>
      </c>
      <c r="N778" s="63" t="s">
        <v>2730</v>
      </c>
      <c r="O778" s="63" t="s">
        <v>2431</v>
      </c>
      <c r="P778" s="63" t="s">
        <v>2732</v>
      </c>
      <c r="Q778" s="63" t="s">
        <v>2734</v>
      </c>
      <c r="R778" s="63" t="s">
        <v>2431</v>
      </c>
      <c r="S778" s="63" t="s">
        <v>2431</v>
      </c>
      <c r="T778" s="63" t="s">
        <v>2737</v>
      </c>
      <c r="U778" s="63" t="s">
        <v>2431</v>
      </c>
      <c r="V778" s="63" t="s">
        <v>2431</v>
      </c>
      <c r="W778" s="63" t="s">
        <v>2431</v>
      </c>
      <c r="X778" s="63" t="s">
        <v>2431</v>
      </c>
      <c r="Y778" s="63" t="s">
        <v>2740</v>
      </c>
      <c r="Z778" s="63"/>
      <c r="AA778" s="63" t="s">
        <v>2728</v>
      </c>
      <c r="AB778" s="63"/>
      <c r="AC778" s="34">
        <v>489</v>
      </c>
      <c r="AD778" s="40" t="str">
        <f>VLOOKUP(AC778,pTRAIT!A:B,2,FALSE)</f>
        <v>EM5RTUeMi1;RIN=RF / EM5RTUeCM5Pu;RIN=RS</v>
      </c>
      <c r="AE778" s="63">
        <f>VLOOKUP($AC778,pTRAIT!$A:$X,7,FALSE)</f>
        <v>0</v>
      </c>
      <c r="AF778" s="63">
        <f>VLOOKUP($AC778,pTRAIT!$A:$X,8,FALSE)</f>
        <v>0</v>
      </c>
      <c r="AG778" s="63">
        <f>VLOOKUP($AC778,pTRAIT!$A:$X,9,FALSE)</f>
        <v>0</v>
      </c>
      <c r="AH778" s="63">
        <f>VLOOKUP($AC778,pTRAIT!$A:$X,10,FALSE)</f>
        <v>0</v>
      </c>
      <c r="AI778" s="63">
        <f>VLOOKUP($AC778,pTRAIT!$A:$X,11,FALSE)</f>
        <v>0</v>
      </c>
      <c r="AJ778" s="63">
        <f>VLOOKUP($AC778,pTRAIT!$A:$X,12,FALSE)</f>
        <v>0</v>
      </c>
      <c r="AK778" s="63">
        <f>VLOOKUP($AC778,pTRAIT!$A:$X,13,FALSE)</f>
        <v>0</v>
      </c>
      <c r="AL778" s="63">
        <f>VLOOKUP($AC778,pTRAIT!$A:$X,14,FALSE)</f>
        <v>0</v>
      </c>
      <c r="AM778" s="63">
        <f>VLOOKUP($AC778,pTRAIT!$A:$X,15,FALSE)</f>
        <v>0</v>
      </c>
      <c r="AN778" s="63">
        <f>VLOOKUP($AC778,pTRAIT!$A:$X,16,FALSE)</f>
        <v>0</v>
      </c>
      <c r="AO778" s="63">
        <f>VLOOKUP($AC778,pTRAIT!$A:$X,17,FALSE)</f>
        <v>0</v>
      </c>
      <c r="AP778" s="63">
        <f>VLOOKUP($AC778,pTRAIT!$A:$X,18,FALSE)</f>
        <v>0</v>
      </c>
      <c r="AQ778" s="63">
        <f>VLOOKUP($AC778,pTRAIT!$A:$X,19,FALSE)</f>
        <v>0</v>
      </c>
      <c r="AR778" s="63">
        <f>VLOOKUP($AC778,pTRAIT!$A:$X,20,FALSE)</f>
        <v>0</v>
      </c>
      <c r="AS778" s="63">
        <f>VLOOKUP($AC778,pTRAIT!$A:$X,21,FALSE)</f>
        <v>0</v>
      </c>
      <c r="AT778" s="63">
        <f>VLOOKUP($AC778,pTRAIT!$A:$X,22,FALSE)</f>
        <v>0</v>
      </c>
      <c r="AU778" s="63">
        <f>VLOOKUP($AC778,pTRAIT!$A:$X,23,FALSE)</f>
        <v>0</v>
      </c>
      <c r="AV778" s="63">
        <f>VLOOKUP($AC778,pTRAIT!$A:$X,24,FALSE)</f>
        <v>0</v>
      </c>
    </row>
    <row r="779" spans="1:48" ht="12" hidden="1" customHeight="1" x14ac:dyDescent="0.2">
      <c r="A779" s="32">
        <v>1390</v>
      </c>
      <c r="B779" s="33" t="s">
        <v>5</v>
      </c>
      <c r="C779" s="34">
        <v>580</v>
      </c>
      <c r="D779" s="32" t="str">
        <f t="shared" si="12"/>
        <v>1390X580</v>
      </c>
      <c r="E779" s="52" t="s">
        <v>1625</v>
      </c>
      <c r="F779" s="61" t="s">
        <v>2402</v>
      </c>
      <c r="G779" s="41" t="s">
        <v>43</v>
      </c>
      <c r="H779" s="38"/>
      <c r="I779" s="32">
        <v>1390</v>
      </c>
      <c r="J779" s="63">
        <f>VLOOKUP(I779,pTRAIT!A:B,2,FALSE)</f>
        <v>0</v>
      </c>
      <c r="K779" s="63" t="s">
        <v>2725</v>
      </c>
      <c r="L779" s="63"/>
      <c r="M779" s="63" t="s">
        <v>2437</v>
      </c>
      <c r="N779" s="63" t="s">
        <v>2730</v>
      </c>
      <c r="O779" s="63" t="s">
        <v>2431</v>
      </c>
      <c r="P779" s="63" t="s">
        <v>2732</v>
      </c>
      <c r="Q779" s="63" t="s">
        <v>2734</v>
      </c>
      <c r="R779" s="63" t="s">
        <v>2431</v>
      </c>
      <c r="S779" s="63" t="s">
        <v>2431</v>
      </c>
      <c r="T779" s="63" t="s">
        <v>2737</v>
      </c>
      <c r="U779" s="63" t="s">
        <v>2431</v>
      </c>
      <c r="V779" s="63" t="s">
        <v>2431</v>
      </c>
      <c r="W779" s="63" t="s">
        <v>2431</v>
      </c>
      <c r="X779" s="63" t="s">
        <v>2431</v>
      </c>
      <c r="Y779" s="63" t="s">
        <v>2740</v>
      </c>
      <c r="Z779" s="63"/>
      <c r="AA779" s="63" t="s">
        <v>2728</v>
      </c>
      <c r="AB779" s="63"/>
      <c r="AC779" s="34">
        <v>580</v>
      </c>
      <c r="AD779" s="40" t="str">
        <f>VLOOKUP(AC779,pTRAIT!A:B,2,FALSE)</f>
        <v>EM5Mi1Cf9ogc;RIN=RF / EM5RTUeCM5Pu;RIN=RS</v>
      </c>
      <c r="AE779" s="63">
        <f>VLOOKUP($AC779,pTRAIT!$A:$X,7,FALSE)</f>
        <v>0</v>
      </c>
      <c r="AF779" s="63">
        <f>VLOOKUP($AC779,pTRAIT!$A:$X,8,FALSE)</f>
        <v>0</v>
      </c>
      <c r="AG779" s="63">
        <f>VLOOKUP($AC779,pTRAIT!$A:$X,9,FALSE)</f>
        <v>0</v>
      </c>
      <c r="AH779" s="63">
        <f>VLOOKUP($AC779,pTRAIT!$A:$X,10,FALSE)</f>
        <v>0</v>
      </c>
      <c r="AI779" s="63">
        <f>VLOOKUP($AC779,pTRAIT!$A:$X,11,FALSE)</f>
        <v>0</v>
      </c>
      <c r="AJ779" s="63">
        <f>VLOOKUP($AC779,pTRAIT!$A:$X,12,FALSE)</f>
        <v>0</v>
      </c>
      <c r="AK779" s="63">
        <f>VLOOKUP($AC779,pTRAIT!$A:$X,13,FALSE)</f>
        <v>0</v>
      </c>
      <c r="AL779" s="63">
        <f>VLOOKUP($AC779,pTRAIT!$A:$X,14,FALSE)</f>
        <v>0</v>
      </c>
      <c r="AM779" s="63">
        <f>VLOOKUP($AC779,pTRAIT!$A:$X,15,FALSE)</f>
        <v>0</v>
      </c>
      <c r="AN779" s="63">
        <f>VLOOKUP($AC779,pTRAIT!$A:$X,16,FALSE)</f>
        <v>0</v>
      </c>
      <c r="AO779" s="63">
        <f>VLOOKUP($AC779,pTRAIT!$A:$X,17,FALSE)</f>
        <v>0</v>
      </c>
      <c r="AP779" s="63">
        <f>VLOOKUP($AC779,pTRAIT!$A:$X,18,FALSE)</f>
        <v>0</v>
      </c>
      <c r="AQ779" s="63">
        <f>VLOOKUP($AC779,pTRAIT!$A:$X,19,FALSE)</f>
        <v>0</v>
      </c>
      <c r="AR779" s="63">
        <f>VLOOKUP($AC779,pTRAIT!$A:$X,20,FALSE)</f>
        <v>0</v>
      </c>
      <c r="AS779" s="63">
        <f>VLOOKUP($AC779,pTRAIT!$A:$X,21,FALSE)</f>
        <v>0</v>
      </c>
      <c r="AT779" s="63">
        <f>VLOOKUP($AC779,pTRAIT!$A:$X,22,FALSE)</f>
        <v>0</v>
      </c>
      <c r="AU779" s="63">
        <f>VLOOKUP($AC779,pTRAIT!$A:$X,23,FALSE)</f>
        <v>0</v>
      </c>
      <c r="AV779" s="63">
        <f>VLOOKUP($AC779,pTRAIT!$A:$X,24,FALSE)</f>
        <v>0</v>
      </c>
    </row>
    <row r="780" spans="1:48" ht="12" hidden="1" customHeight="1" x14ac:dyDescent="0.2">
      <c r="A780" s="32">
        <v>1390</v>
      </c>
      <c r="B780" s="33" t="s">
        <v>5</v>
      </c>
      <c r="C780" s="34">
        <v>648</v>
      </c>
      <c r="D780" s="32" t="str">
        <f t="shared" si="12"/>
        <v>1390X648</v>
      </c>
      <c r="E780" s="52" t="s">
        <v>1625</v>
      </c>
      <c r="F780" s="61" t="s">
        <v>2403</v>
      </c>
      <c r="G780" s="41" t="s">
        <v>43</v>
      </c>
      <c r="H780" s="38"/>
      <c r="I780" s="32">
        <v>1390</v>
      </c>
      <c r="J780" s="63">
        <f>VLOOKUP(I780,pTRAIT!A:B,2,FALSE)</f>
        <v>0</v>
      </c>
      <c r="K780" s="63" t="s">
        <v>2725</v>
      </c>
      <c r="L780" s="63"/>
      <c r="M780" s="63" t="s">
        <v>2437</v>
      </c>
      <c r="N780" s="63" t="s">
        <v>2730</v>
      </c>
      <c r="O780" s="63" t="s">
        <v>2431</v>
      </c>
      <c r="P780" s="63" t="s">
        <v>2732</v>
      </c>
      <c r="Q780" s="63" t="s">
        <v>2734</v>
      </c>
      <c r="R780" s="63" t="s">
        <v>2431</v>
      </c>
      <c r="S780" s="63" t="s">
        <v>2431</v>
      </c>
      <c r="T780" s="63" t="s">
        <v>2737</v>
      </c>
      <c r="U780" s="63" t="s">
        <v>2431</v>
      </c>
      <c r="V780" s="63" t="s">
        <v>2431</v>
      </c>
      <c r="W780" s="63" t="s">
        <v>2431</v>
      </c>
      <c r="X780" s="63" t="s">
        <v>2431</v>
      </c>
      <c r="Y780" s="63" t="s">
        <v>2740</v>
      </c>
      <c r="Z780" s="63"/>
      <c r="AA780" s="63" t="s">
        <v>2728</v>
      </c>
      <c r="AB780" s="63"/>
      <c r="AC780" s="34">
        <v>648</v>
      </c>
      <c r="AD780" s="40" t="str">
        <f>VLOOKUP(AC780,pTRAIT!A:B,2,FALSE)</f>
        <v>EM5Mi1Cf9(Pu);RIN=RF / EM5RTUeCM5Pu;RIN=RS</v>
      </c>
      <c r="AE780" s="63">
        <f>VLOOKUP($AC780,pTRAIT!$A:$X,7,FALSE)</f>
        <v>0</v>
      </c>
      <c r="AF780" s="63">
        <f>VLOOKUP($AC780,pTRAIT!$A:$X,8,FALSE)</f>
        <v>0</v>
      </c>
      <c r="AG780" s="63">
        <f>VLOOKUP($AC780,pTRAIT!$A:$X,9,FALSE)</f>
        <v>0</v>
      </c>
      <c r="AH780" s="63">
        <f>VLOOKUP($AC780,pTRAIT!$A:$X,10,FALSE)</f>
        <v>0</v>
      </c>
      <c r="AI780" s="63">
        <f>VLOOKUP($AC780,pTRAIT!$A:$X,11,FALSE)</f>
        <v>0</v>
      </c>
      <c r="AJ780" s="63">
        <f>VLOOKUP($AC780,pTRAIT!$A:$X,12,FALSE)</f>
        <v>0</v>
      </c>
      <c r="AK780" s="63">
        <f>VLOOKUP($AC780,pTRAIT!$A:$X,13,FALSE)</f>
        <v>0</v>
      </c>
      <c r="AL780" s="63">
        <f>VLOOKUP($AC780,pTRAIT!$A:$X,14,FALSE)</f>
        <v>0</v>
      </c>
      <c r="AM780" s="63">
        <f>VLOOKUP($AC780,pTRAIT!$A:$X,15,FALSE)</f>
        <v>0</v>
      </c>
      <c r="AN780" s="63">
        <f>VLOOKUP($AC780,pTRAIT!$A:$X,16,FALSE)</f>
        <v>0</v>
      </c>
      <c r="AO780" s="63">
        <f>VLOOKUP($AC780,pTRAIT!$A:$X,17,FALSE)</f>
        <v>0</v>
      </c>
      <c r="AP780" s="63">
        <f>VLOOKUP($AC780,pTRAIT!$A:$X,18,FALSE)</f>
        <v>0</v>
      </c>
      <c r="AQ780" s="63">
        <f>VLOOKUP($AC780,pTRAIT!$A:$X,19,FALSE)</f>
        <v>0</v>
      </c>
      <c r="AR780" s="63">
        <f>VLOOKUP($AC780,pTRAIT!$A:$X,20,FALSE)</f>
        <v>0</v>
      </c>
      <c r="AS780" s="63">
        <f>VLOOKUP($AC780,pTRAIT!$A:$X,21,FALSE)</f>
        <v>0</v>
      </c>
      <c r="AT780" s="63">
        <f>VLOOKUP($AC780,pTRAIT!$A:$X,22,FALSE)</f>
        <v>0</v>
      </c>
      <c r="AU780" s="63">
        <f>VLOOKUP($AC780,pTRAIT!$A:$X,23,FALSE)</f>
        <v>0</v>
      </c>
      <c r="AV780" s="63">
        <f>VLOOKUP($AC780,pTRAIT!$A:$X,24,FALSE)</f>
        <v>0</v>
      </c>
    </row>
    <row r="781" spans="1:48" ht="12" hidden="1" customHeight="1" x14ac:dyDescent="0.2">
      <c r="A781" s="32">
        <v>1390</v>
      </c>
      <c r="B781" s="33" t="s">
        <v>5</v>
      </c>
      <c r="C781" s="34">
        <v>699</v>
      </c>
      <c r="D781" s="32" t="str">
        <f t="shared" si="12"/>
        <v>1390X699</v>
      </c>
      <c r="E781" s="52" t="s">
        <v>1625</v>
      </c>
      <c r="F781" s="61" t="s">
        <v>2404</v>
      </c>
      <c r="G781" s="41" t="s">
        <v>43</v>
      </c>
      <c r="H781" s="38"/>
      <c r="I781" s="32">
        <v>1390</v>
      </c>
      <c r="J781" s="63">
        <f>VLOOKUP(I781,pTRAIT!A:B,2,FALSE)</f>
        <v>0</v>
      </c>
      <c r="K781" s="63" t="s">
        <v>2725</v>
      </c>
      <c r="L781" s="63"/>
      <c r="M781" s="63" t="s">
        <v>2437</v>
      </c>
      <c r="N781" s="63" t="s">
        <v>2730</v>
      </c>
      <c r="O781" s="63" t="s">
        <v>2431</v>
      </c>
      <c r="P781" s="63" t="s">
        <v>2732</v>
      </c>
      <c r="Q781" s="63" t="s">
        <v>2734</v>
      </c>
      <c r="R781" s="63" t="s">
        <v>2431</v>
      </c>
      <c r="S781" s="63" t="s">
        <v>2431</v>
      </c>
      <c r="T781" s="63" t="s">
        <v>2737</v>
      </c>
      <c r="U781" s="63" t="s">
        <v>2431</v>
      </c>
      <c r="V781" s="63" t="s">
        <v>2431</v>
      </c>
      <c r="W781" s="63" t="s">
        <v>2431</v>
      </c>
      <c r="X781" s="63" t="s">
        <v>2431</v>
      </c>
      <c r="Y781" s="63" t="s">
        <v>2740</v>
      </c>
      <c r="Z781" s="63"/>
      <c r="AA781" s="63" t="s">
        <v>2728</v>
      </c>
      <c r="AB781" s="63"/>
      <c r="AC781" s="34">
        <v>699</v>
      </c>
      <c r="AD781" s="40" t="str">
        <f>VLOOKUP(AC781,pTRAIT!A:B,2,FALSE)</f>
        <v>Sp-1EM5UeMi1Cf9ogc;RIN=RF / EM5RTUeCM5Pu;RIN=RS</v>
      </c>
      <c r="AE781" s="63">
        <f>VLOOKUP($AC781,pTRAIT!$A:$X,7,FALSE)</f>
        <v>0</v>
      </c>
      <c r="AF781" s="63">
        <f>VLOOKUP($AC781,pTRAIT!$A:$X,8,FALSE)</f>
        <v>0</v>
      </c>
      <c r="AG781" s="63">
        <f>VLOOKUP($AC781,pTRAIT!$A:$X,9,FALSE)</f>
        <v>0</v>
      </c>
      <c r="AH781" s="63">
        <f>VLOOKUP($AC781,pTRAIT!$A:$X,10,FALSE)</f>
        <v>0</v>
      </c>
      <c r="AI781" s="63">
        <f>VLOOKUP($AC781,pTRAIT!$A:$X,11,FALSE)</f>
        <v>0</v>
      </c>
      <c r="AJ781" s="63">
        <f>VLOOKUP($AC781,pTRAIT!$A:$X,12,FALSE)</f>
        <v>0</v>
      </c>
      <c r="AK781" s="63">
        <f>VLOOKUP($AC781,pTRAIT!$A:$X,13,FALSE)</f>
        <v>0</v>
      </c>
      <c r="AL781" s="63">
        <f>VLOOKUP($AC781,pTRAIT!$A:$X,14,FALSE)</f>
        <v>0</v>
      </c>
      <c r="AM781" s="63">
        <f>VLOOKUP($AC781,pTRAIT!$A:$X,15,FALSE)</f>
        <v>0</v>
      </c>
      <c r="AN781" s="63">
        <f>VLOOKUP($AC781,pTRAIT!$A:$X,16,FALSE)</f>
        <v>0</v>
      </c>
      <c r="AO781" s="63">
        <f>VLOOKUP($AC781,pTRAIT!$A:$X,17,FALSE)</f>
        <v>0</v>
      </c>
      <c r="AP781" s="63">
        <f>VLOOKUP($AC781,pTRAIT!$A:$X,18,FALSE)</f>
        <v>0</v>
      </c>
      <c r="AQ781" s="63">
        <f>VLOOKUP($AC781,pTRAIT!$A:$X,19,FALSE)</f>
        <v>0</v>
      </c>
      <c r="AR781" s="63">
        <f>VLOOKUP($AC781,pTRAIT!$A:$X,20,FALSE)</f>
        <v>0</v>
      </c>
      <c r="AS781" s="63">
        <f>VLOOKUP($AC781,pTRAIT!$A:$X,21,FALSE)</f>
        <v>0</v>
      </c>
      <c r="AT781" s="63">
        <f>VLOOKUP($AC781,pTRAIT!$A:$X,22,FALSE)</f>
        <v>0</v>
      </c>
      <c r="AU781" s="63">
        <f>VLOOKUP($AC781,pTRAIT!$A:$X,23,FALSE)</f>
        <v>0</v>
      </c>
      <c r="AV781" s="63">
        <f>VLOOKUP($AC781,pTRAIT!$A:$X,24,FALSE)</f>
        <v>0</v>
      </c>
    </row>
    <row r="782" spans="1:48" ht="12" hidden="1" customHeight="1" x14ac:dyDescent="0.2">
      <c r="A782" s="32">
        <v>1390</v>
      </c>
      <c r="B782" s="33" t="s">
        <v>5</v>
      </c>
      <c r="C782" s="34">
        <v>758</v>
      </c>
      <c r="D782" s="32" t="str">
        <f t="shared" si="12"/>
        <v>1390X758</v>
      </c>
      <c r="E782" s="52" t="s">
        <v>1625</v>
      </c>
      <c r="F782" s="61" t="s">
        <v>2405</v>
      </c>
      <c r="G782" s="41" t="s">
        <v>43</v>
      </c>
      <c r="H782" s="38"/>
      <c r="I782" s="32">
        <v>1390</v>
      </c>
      <c r="J782" s="63">
        <f>VLOOKUP(I782,pTRAIT!A:B,2,FALSE)</f>
        <v>0</v>
      </c>
      <c r="K782" s="63" t="s">
        <v>2725</v>
      </c>
      <c r="L782" s="63"/>
      <c r="M782" s="63" t="s">
        <v>2437</v>
      </c>
      <c r="N782" s="63" t="s">
        <v>2730</v>
      </c>
      <c r="O782" s="63" t="s">
        <v>2431</v>
      </c>
      <c r="P782" s="63" t="s">
        <v>2732</v>
      </c>
      <c r="Q782" s="63" t="s">
        <v>2734</v>
      </c>
      <c r="R782" s="63" t="s">
        <v>2431</v>
      </c>
      <c r="S782" s="63" t="s">
        <v>2431</v>
      </c>
      <c r="T782" s="63" t="s">
        <v>2737</v>
      </c>
      <c r="U782" s="63" t="s">
        <v>2431</v>
      </c>
      <c r="V782" s="63" t="s">
        <v>2431</v>
      </c>
      <c r="W782" s="63" t="s">
        <v>2431</v>
      </c>
      <c r="X782" s="63" t="s">
        <v>2431</v>
      </c>
      <c r="Y782" s="63" t="s">
        <v>2740</v>
      </c>
      <c r="Z782" s="63"/>
      <c r="AA782" s="63" t="s">
        <v>2728</v>
      </c>
      <c r="AB782" s="63"/>
      <c r="AC782" s="34">
        <v>758</v>
      </c>
      <c r="AD782" s="40" t="str">
        <f>VLOOKUP(AC782,pTRAIT!A:B,2,FALSE)</f>
        <v>EM5UeMi1Cf9Pu;RIN=RS / EM5RTUeCM5Pu;RIN=RS</v>
      </c>
      <c r="AE782" s="63">
        <f>VLOOKUP($AC782,pTRAIT!$A:$X,7,FALSE)</f>
        <v>0</v>
      </c>
      <c r="AF782" s="63">
        <f>VLOOKUP($AC782,pTRAIT!$A:$X,8,FALSE)</f>
        <v>0</v>
      </c>
      <c r="AG782" s="63">
        <f>VLOOKUP($AC782,pTRAIT!$A:$X,9,FALSE)</f>
        <v>0</v>
      </c>
      <c r="AH782" s="63">
        <f>VLOOKUP($AC782,pTRAIT!$A:$X,10,FALSE)</f>
        <v>0</v>
      </c>
      <c r="AI782" s="63">
        <f>VLOOKUP($AC782,pTRAIT!$A:$X,11,FALSE)</f>
        <v>0</v>
      </c>
      <c r="AJ782" s="63">
        <f>VLOOKUP($AC782,pTRAIT!$A:$X,12,FALSE)</f>
        <v>0</v>
      </c>
      <c r="AK782" s="63">
        <f>VLOOKUP($AC782,pTRAIT!$A:$X,13,FALSE)</f>
        <v>0</v>
      </c>
      <c r="AL782" s="63">
        <f>VLOOKUP($AC782,pTRAIT!$A:$X,14,FALSE)</f>
        <v>0</v>
      </c>
      <c r="AM782" s="63">
        <f>VLOOKUP($AC782,pTRAIT!$A:$X,15,FALSE)</f>
        <v>0</v>
      </c>
      <c r="AN782" s="63">
        <f>VLOOKUP($AC782,pTRAIT!$A:$X,16,FALSE)</f>
        <v>0</v>
      </c>
      <c r="AO782" s="63">
        <f>VLOOKUP($AC782,pTRAIT!$A:$X,17,FALSE)</f>
        <v>0</v>
      </c>
      <c r="AP782" s="63">
        <f>VLOOKUP($AC782,pTRAIT!$A:$X,18,FALSE)</f>
        <v>0</v>
      </c>
      <c r="AQ782" s="63">
        <f>VLOOKUP($AC782,pTRAIT!$A:$X,19,FALSE)</f>
        <v>0</v>
      </c>
      <c r="AR782" s="63">
        <f>VLOOKUP($AC782,pTRAIT!$A:$X,20,FALSE)</f>
        <v>0</v>
      </c>
      <c r="AS782" s="63">
        <f>VLOOKUP($AC782,pTRAIT!$A:$X,21,FALSE)</f>
        <v>0</v>
      </c>
      <c r="AT782" s="63">
        <f>VLOOKUP($AC782,pTRAIT!$A:$X,22,FALSE)</f>
        <v>0</v>
      </c>
      <c r="AU782" s="63">
        <f>VLOOKUP($AC782,pTRAIT!$A:$X,23,FALSE)</f>
        <v>0</v>
      </c>
      <c r="AV782" s="63">
        <f>VLOOKUP($AC782,pTRAIT!$A:$X,24,FALSE)</f>
        <v>0</v>
      </c>
    </row>
    <row r="783" spans="1:48" ht="12" hidden="1" customHeight="1" x14ac:dyDescent="0.2">
      <c r="A783" s="32">
        <v>1390</v>
      </c>
      <c r="B783" s="33" t="s">
        <v>5</v>
      </c>
      <c r="C783" s="34">
        <v>1415</v>
      </c>
      <c r="D783" s="32" t="str">
        <f t="shared" si="12"/>
        <v>1390X1415</v>
      </c>
      <c r="E783" s="52" t="s">
        <v>1625</v>
      </c>
      <c r="F783" s="61" t="s">
        <v>2406</v>
      </c>
      <c r="G783" s="41" t="s">
        <v>43</v>
      </c>
      <c r="H783" s="38"/>
      <c r="I783" s="32">
        <v>1390</v>
      </c>
      <c r="J783" s="63">
        <f>VLOOKUP(I783,pTRAIT!A:B,2,FALSE)</f>
        <v>0</v>
      </c>
      <c r="K783" s="63" t="s">
        <v>2725</v>
      </c>
      <c r="L783" s="63"/>
      <c r="M783" s="63" t="s">
        <v>2437</v>
      </c>
      <c r="N783" s="63" t="s">
        <v>2730</v>
      </c>
      <c r="O783" s="63" t="s">
        <v>2431</v>
      </c>
      <c r="P783" s="63" t="s">
        <v>2732</v>
      </c>
      <c r="Q783" s="63" t="s">
        <v>2734</v>
      </c>
      <c r="R783" s="63" t="s">
        <v>2431</v>
      </c>
      <c r="S783" s="63" t="s">
        <v>2431</v>
      </c>
      <c r="T783" s="63" t="s">
        <v>2737</v>
      </c>
      <c r="U783" s="63" t="s">
        <v>2431</v>
      </c>
      <c r="V783" s="63" t="s">
        <v>2431</v>
      </c>
      <c r="W783" s="63" t="s">
        <v>2431</v>
      </c>
      <c r="X783" s="63" t="s">
        <v>2431</v>
      </c>
      <c r="Y783" s="63" t="s">
        <v>2740</v>
      </c>
      <c r="Z783" s="63"/>
      <c r="AA783" s="63" t="s">
        <v>2728</v>
      </c>
      <c r="AB783" s="63"/>
      <c r="AC783" s="34">
        <v>1415</v>
      </c>
      <c r="AD783" s="40" t="str">
        <f>VLOOKUP(AC783,pTRAIT!A:B,2,FALSE)</f>
        <v>EM5RTUeCM5Pu;RIN=RF / EM5RTUeCM5Pu;RIN=RS</v>
      </c>
      <c r="AE783" s="63">
        <f>VLOOKUP($AC783,pTRAIT!$A:$X,7,FALSE)</f>
        <v>0</v>
      </c>
      <c r="AF783" s="63">
        <f>VLOOKUP($AC783,pTRAIT!$A:$X,8,FALSE)</f>
        <v>0</v>
      </c>
      <c r="AG783" s="63">
        <f>VLOOKUP($AC783,pTRAIT!$A:$X,9,FALSE)</f>
        <v>0</v>
      </c>
      <c r="AH783" s="63">
        <f>VLOOKUP($AC783,pTRAIT!$A:$X,10,FALSE)</f>
        <v>0</v>
      </c>
      <c r="AI783" s="63">
        <f>VLOOKUP($AC783,pTRAIT!$A:$X,11,FALSE)</f>
        <v>0</v>
      </c>
      <c r="AJ783" s="63">
        <f>VLOOKUP($AC783,pTRAIT!$A:$X,12,FALSE)</f>
        <v>0</v>
      </c>
      <c r="AK783" s="63">
        <f>VLOOKUP($AC783,pTRAIT!$A:$X,13,FALSE)</f>
        <v>0</v>
      </c>
      <c r="AL783" s="63">
        <f>VLOOKUP($AC783,pTRAIT!$A:$X,14,FALSE)</f>
        <v>0</v>
      </c>
      <c r="AM783" s="63">
        <f>VLOOKUP($AC783,pTRAIT!$A:$X,15,FALSE)</f>
        <v>0</v>
      </c>
      <c r="AN783" s="63">
        <f>VLOOKUP($AC783,pTRAIT!$A:$X,16,FALSE)</f>
        <v>0</v>
      </c>
      <c r="AO783" s="63">
        <f>VLOOKUP($AC783,pTRAIT!$A:$X,17,FALSE)</f>
        <v>0</v>
      </c>
      <c r="AP783" s="63">
        <f>VLOOKUP($AC783,pTRAIT!$A:$X,18,FALSE)</f>
        <v>0</v>
      </c>
      <c r="AQ783" s="63">
        <f>VLOOKUP($AC783,pTRAIT!$A:$X,19,FALSE)</f>
        <v>0</v>
      </c>
      <c r="AR783" s="63">
        <f>VLOOKUP($AC783,pTRAIT!$A:$X,20,FALSE)</f>
        <v>0</v>
      </c>
      <c r="AS783" s="63">
        <f>VLOOKUP($AC783,pTRAIT!$A:$X,21,FALSE)</f>
        <v>0</v>
      </c>
      <c r="AT783" s="63">
        <f>VLOOKUP($AC783,pTRAIT!$A:$X,22,FALSE)</f>
        <v>0</v>
      </c>
      <c r="AU783" s="63">
        <f>VLOOKUP($AC783,pTRAIT!$A:$X,23,FALSE)</f>
        <v>0</v>
      </c>
      <c r="AV783" s="63">
        <f>VLOOKUP($AC783,pTRAIT!$A:$X,24,FALSE)</f>
        <v>0</v>
      </c>
    </row>
    <row r="784" spans="1:48" ht="12" hidden="1" customHeight="1" x14ac:dyDescent="0.2">
      <c r="A784" s="32">
        <v>1390</v>
      </c>
      <c r="B784" s="33" t="s">
        <v>5</v>
      </c>
      <c r="C784" s="34">
        <v>1429</v>
      </c>
      <c r="D784" s="32" t="str">
        <f t="shared" si="12"/>
        <v>1390X1429</v>
      </c>
      <c r="E784" s="52" t="s">
        <v>1625</v>
      </c>
      <c r="F784" s="61" t="s">
        <v>2407</v>
      </c>
      <c r="G784" s="41" t="s">
        <v>43</v>
      </c>
      <c r="H784" s="38"/>
      <c r="I784" s="32">
        <v>1390</v>
      </c>
      <c r="J784" s="63">
        <f>VLOOKUP(I784,pTRAIT!A:B,2,FALSE)</f>
        <v>0</v>
      </c>
      <c r="K784" s="63" t="s">
        <v>2725</v>
      </c>
      <c r="L784" s="63"/>
      <c r="M784" s="63" t="s">
        <v>2437</v>
      </c>
      <c r="N784" s="63" t="s">
        <v>2730</v>
      </c>
      <c r="O784" s="63" t="s">
        <v>2431</v>
      </c>
      <c r="P784" s="63" t="s">
        <v>2732</v>
      </c>
      <c r="Q784" s="63" t="s">
        <v>2734</v>
      </c>
      <c r="R784" s="63" t="s">
        <v>2431</v>
      </c>
      <c r="S784" s="63" t="s">
        <v>2431</v>
      </c>
      <c r="T784" s="63" t="s">
        <v>2737</v>
      </c>
      <c r="U784" s="63" t="s">
        <v>2431</v>
      </c>
      <c r="V784" s="63" t="s">
        <v>2431</v>
      </c>
      <c r="W784" s="63" t="s">
        <v>2431</v>
      </c>
      <c r="X784" s="63" t="s">
        <v>2431</v>
      </c>
      <c r="Y784" s="63" t="s">
        <v>2740</v>
      </c>
      <c r="Z784" s="63"/>
      <c r="AA784" s="63" t="s">
        <v>2728</v>
      </c>
      <c r="AB784" s="63"/>
      <c r="AC784" s="34">
        <v>1429</v>
      </c>
      <c r="AD784" s="40" t="str">
        <f>VLOOKUP(AC784,pTRAIT!A:B,2,FALSE)</f>
        <v>EM5RTUeCM5Pu;RIN=RF / EM5RTUeCM5Pu;RIN=RS</v>
      </c>
      <c r="AE784" s="63">
        <f>VLOOKUP($AC784,pTRAIT!$A:$X,7,FALSE)</f>
        <v>0</v>
      </c>
      <c r="AF784" s="63">
        <f>VLOOKUP($AC784,pTRAIT!$A:$X,8,FALSE)</f>
        <v>0</v>
      </c>
      <c r="AG784" s="63">
        <f>VLOOKUP($AC784,pTRAIT!$A:$X,9,FALSE)</f>
        <v>0</v>
      </c>
      <c r="AH784" s="63">
        <f>VLOOKUP($AC784,pTRAIT!$A:$X,10,FALSE)</f>
        <v>0</v>
      </c>
      <c r="AI784" s="63">
        <f>VLOOKUP($AC784,pTRAIT!$A:$X,11,FALSE)</f>
        <v>0</v>
      </c>
      <c r="AJ784" s="63">
        <f>VLOOKUP($AC784,pTRAIT!$A:$X,12,FALSE)</f>
        <v>0</v>
      </c>
      <c r="AK784" s="63">
        <f>VLOOKUP($AC784,pTRAIT!$A:$X,13,FALSE)</f>
        <v>0</v>
      </c>
      <c r="AL784" s="63">
        <f>VLOOKUP($AC784,pTRAIT!$A:$X,14,FALSE)</f>
        <v>0</v>
      </c>
      <c r="AM784" s="63">
        <f>VLOOKUP($AC784,pTRAIT!$A:$X,15,FALSE)</f>
        <v>0</v>
      </c>
      <c r="AN784" s="63">
        <f>VLOOKUP($AC784,pTRAIT!$A:$X,16,FALSE)</f>
        <v>0</v>
      </c>
      <c r="AO784" s="63">
        <f>VLOOKUP($AC784,pTRAIT!$A:$X,17,FALSE)</f>
        <v>0</v>
      </c>
      <c r="AP784" s="63">
        <f>VLOOKUP($AC784,pTRAIT!$A:$X,18,FALSE)</f>
        <v>0</v>
      </c>
      <c r="AQ784" s="63">
        <f>VLOOKUP($AC784,pTRAIT!$A:$X,19,FALSE)</f>
        <v>0</v>
      </c>
      <c r="AR784" s="63">
        <f>VLOOKUP($AC784,pTRAIT!$A:$X,20,FALSE)</f>
        <v>0</v>
      </c>
      <c r="AS784" s="63">
        <f>VLOOKUP($AC784,pTRAIT!$A:$X,21,FALSE)</f>
        <v>0</v>
      </c>
      <c r="AT784" s="63">
        <f>VLOOKUP($AC784,pTRAIT!$A:$X,22,FALSE)</f>
        <v>0</v>
      </c>
      <c r="AU784" s="63">
        <f>VLOOKUP($AC784,pTRAIT!$A:$X,23,FALSE)</f>
        <v>0</v>
      </c>
      <c r="AV784" s="63">
        <f>VLOOKUP($AC784,pTRAIT!$A:$X,24,FALSE)</f>
        <v>0</v>
      </c>
    </row>
    <row r="785" spans="1:48" ht="12" hidden="1" customHeight="1" x14ac:dyDescent="0.2">
      <c r="A785" s="32">
        <v>1390</v>
      </c>
      <c r="B785" s="33" t="s">
        <v>5</v>
      </c>
      <c r="C785" s="34">
        <v>1462</v>
      </c>
      <c r="D785" s="32" t="str">
        <f t="shared" si="12"/>
        <v>1390X1462</v>
      </c>
      <c r="E785" s="52" t="s">
        <v>1625</v>
      </c>
      <c r="F785" s="61" t="s">
        <v>2408</v>
      </c>
      <c r="G785" s="41" t="s">
        <v>43</v>
      </c>
      <c r="H785" s="45"/>
      <c r="I785" s="32">
        <v>1390</v>
      </c>
      <c r="J785" s="63">
        <f>VLOOKUP(I785,pTRAIT!A:B,2,FALSE)</f>
        <v>0</v>
      </c>
      <c r="K785" s="63" t="s">
        <v>2725</v>
      </c>
      <c r="L785" s="63"/>
      <c r="M785" s="63" t="s">
        <v>2437</v>
      </c>
      <c r="N785" s="63" t="s">
        <v>2730</v>
      </c>
      <c r="O785" s="63" t="s">
        <v>2431</v>
      </c>
      <c r="P785" s="63" t="s">
        <v>2732</v>
      </c>
      <c r="Q785" s="63" t="s">
        <v>2734</v>
      </c>
      <c r="R785" s="63" t="s">
        <v>2431</v>
      </c>
      <c r="S785" s="63" t="s">
        <v>2431</v>
      </c>
      <c r="T785" s="63" t="s">
        <v>2737</v>
      </c>
      <c r="U785" s="63" t="s">
        <v>2431</v>
      </c>
      <c r="V785" s="63" t="s">
        <v>2431</v>
      </c>
      <c r="W785" s="63" t="s">
        <v>2431</v>
      </c>
      <c r="X785" s="63" t="s">
        <v>2431</v>
      </c>
      <c r="Y785" s="63" t="s">
        <v>2740</v>
      </c>
      <c r="Z785" s="63"/>
      <c r="AA785" s="63" t="s">
        <v>2728</v>
      </c>
      <c r="AB785" s="63"/>
      <c r="AC785" s="34">
        <v>1462</v>
      </c>
      <c r="AD785" s="40" t="str">
        <f>VLOOKUP(AC785,pTRAIT!A:B,2,FALSE)</f>
        <v>EM5CM5Pu;RIN=RF / EM5RTUeCM5Pu;RIN=RS</v>
      </c>
      <c r="AE785" s="63">
        <f>VLOOKUP($AC785,pTRAIT!$A:$X,7,FALSE)</f>
        <v>0</v>
      </c>
      <c r="AF785" s="63">
        <f>VLOOKUP($AC785,pTRAIT!$A:$X,8,FALSE)</f>
        <v>0</v>
      </c>
      <c r="AG785" s="63">
        <f>VLOOKUP($AC785,pTRAIT!$A:$X,9,FALSE)</f>
        <v>0</v>
      </c>
      <c r="AH785" s="63">
        <f>VLOOKUP($AC785,pTRAIT!$A:$X,10,FALSE)</f>
        <v>0</v>
      </c>
      <c r="AI785" s="63">
        <f>VLOOKUP($AC785,pTRAIT!$A:$X,11,FALSE)</f>
        <v>0</v>
      </c>
      <c r="AJ785" s="63">
        <f>VLOOKUP($AC785,pTRAIT!$A:$X,12,FALSE)</f>
        <v>0</v>
      </c>
      <c r="AK785" s="63">
        <f>VLOOKUP($AC785,pTRAIT!$A:$X,13,FALSE)</f>
        <v>0</v>
      </c>
      <c r="AL785" s="63">
        <f>VLOOKUP($AC785,pTRAIT!$A:$X,14,FALSE)</f>
        <v>0</v>
      </c>
      <c r="AM785" s="63">
        <f>VLOOKUP($AC785,pTRAIT!$A:$X,15,FALSE)</f>
        <v>0</v>
      </c>
      <c r="AN785" s="63">
        <f>VLOOKUP($AC785,pTRAIT!$A:$X,16,FALSE)</f>
        <v>0</v>
      </c>
      <c r="AO785" s="63">
        <f>VLOOKUP($AC785,pTRAIT!$A:$X,17,FALSE)</f>
        <v>0</v>
      </c>
      <c r="AP785" s="63">
        <f>VLOOKUP($AC785,pTRAIT!$A:$X,18,FALSE)</f>
        <v>0</v>
      </c>
      <c r="AQ785" s="63">
        <f>VLOOKUP($AC785,pTRAIT!$A:$X,19,FALSE)</f>
        <v>0</v>
      </c>
      <c r="AR785" s="63">
        <f>VLOOKUP($AC785,pTRAIT!$A:$X,20,FALSE)</f>
        <v>0</v>
      </c>
      <c r="AS785" s="63">
        <f>VLOOKUP($AC785,pTRAIT!$A:$X,21,FALSE)</f>
        <v>0</v>
      </c>
      <c r="AT785" s="63">
        <f>VLOOKUP($AC785,pTRAIT!$A:$X,22,FALSE)</f>
        <v>0</v>
      </c>
      <c r="AU785" s="63">
        <f>VLOOKUP($AC785,pTRAIT!$A:$X,23,FALSE)</f>
        <v>0</v>
      </c>
      <c r="AV785" s="63">
        <f>VLOOKUP($AC785,pTRAIT!$A:$X,24,FALSE)</f>
        <v>0</v>
      </c>
    </row>
    <row r="786" spans="1:48" ht="12" hidden="1" customHeight="1" x14ac:dyDescent="0.2">
      <c r="A786" s="32">
        <v>1390</v>
      </c>
      <c r="B786" s="33" t="s">
        <v>5</v>
      </c>
      <c r="C786" s="34">
        <v>1495</v>
      </c>
      <c r="D786" s="32" t="str">
        <f t="shared" si="12"/>
        <v>1390X1495</v>
      </c>
      <c r="E786" s="52" t="s">
        <v>1625</v>
      </c>
      <c r="F786" s="61" t="s">
        <v>2409</v>
      </c>
      <c r="G786" s="41" t="s">
        <v>43</v>
      </c>
      <c r="H786" s="45"/>
      <c r="I786" s="32">
        <v>1390</v>
      </c>
      <c r="J786" s="63">
        <f>VLOOKUP(I786,pTRAIT!A:B,2,FALSE)</f>
        <v>0</v>
      </c>
      <c r="K786" s="63" t="s">
        <v>2725</v>
      </c>
      <c r="L786" s="63"/>
      <c r="M786" s="63" t="s">
        <v>2437</v>
      </c>
      <c r="N786" s="63" t="s">
        <v>2730</v>
      </c>
      <c r="O786" s="63" t="s">
        <v>2431</v>
      </c>
      <c r="P786" s="63" t="s">
        <v>2732</v>
      </c>
      <c r="Q786" s="63" t="s">
        <v>2734</v>
      </c>
      <c r="R786" s="63" t="s">
        <v>2431</v>
      </c>
      <c r="S786" s="63" t="s">
        <v>2431</v>
      </c>
      <c r="T786" s="63" t="s">
        <v>2737</v>
      </c>
      <c r="U786" s="63" t="s">
        <v>2431</v>
      </c>
      <c r="V786" s="63" t="s">
        <v>2431</v>
      </c>
      <c r="W786" s="63" t="s">
        <v>2431</v>
      </c>
      <c r="X786" s="63" t="s">
        <v>2431</v>
      </c>
      <c r="Y786" s="63" t="s">
        <v>2740</v>
      </c>
      <c r="Z786" s="63"/>
      <c r="AA786" s="63" t="s">
        <v>2728</v>
      </c>
      <c r="AB786" s="63"/>
      <c r="AC786" s="34">
        <v>1495</v>
      </c>
      <c r="AD786" s="40" t="str">
        <f>VLOOKUP(AC786,pTRAIT!A:B,2,FALSE)</f>
        <v>EM5RTUeCM5Pu;RIN=RF / EM5RTUeCM5Pu;RIN=RS</v>
      </c>
      <c r="AE786" s="63">
        <f>VLOOKUP($AC786,pTRAIT!$A:$X,7,FALSE)</f>
        <v>0</v>
      </c>
      <c r="AF786" s="63">
        <f>VLOOKUP($AC786,pTRAIT!$A:$X,8,FALSE)</f>
        <v>0</v>
      </c>
      <c r="AG786" s="63">
        <f>VLOOKUP($AC786,pTRAIT!$A:$X,9,FALSE)</f>
        <v>0</v>
      </c>
      <c r="AH786" s="63">
        <f>VLOOKUP($AC786,pTRAIT!$A:$X,10,FALSE)</f>
        <v>0</v>
      </c>
      <c r="AI786" s="63">
        <f>VLOOKUP($AC786,pTRAIT!$A:$X,11,FALSE)</f>
        <v>0</v>
      </c>
      <c r="AJ786" s="63">
        <f>VLOOKUP($AC786,pTRAIT!$A:$X,12,FALSE)</f>
        <v>0</v>
      </c>
      <c r="AK786" s="63">
        <f>VLOOKUP($AC786,pTRAIT!$A:$X,13,FALSE)</f>
        <v>0</v>
      </c>
      <c r="AL786" s="63">
        <f>VLOOKUP($AC786,pTRAIT!$A:$X,14,FALSE)</f>
        <v>0</v>
      </c>
      <c r="AM786" s="63">
        <f>VLOOKUP($AC786,pTRAIT!$A:$X,15,FALSE)</f>
        <v>0</v>
      </c>
      <c r="AN786" s="63">
        <f>VLOOKUP($AC786,pTRAIT!$A:$X,16,FALSE)</f>
        <v>0</v>
      </c>
      <c r="AO786" s="63">
        <f>VLOOKUP($AC786,pTRAIT!$A:$X,17,FALSE)</f>
        <v>0</v>
      </c>
      <c r="AP786" s="63">
        <f>VLOOKUP($AC786,pTRAIT!$A:$X,18,FALSE)</f>
        <v>0</v>
      </c>
      <c r="AQ786" s="63">
        <f>VLOOKUP($AC786,pTRAIT!$A:$X,19,FALSE)</f>
        <v>0</v>
      </c>
      <c r="AR786" s="63">
        <f>VLOOKUP($AC786,pTRAIT!$A:$X,20,FALSE)</f>
        <v>0</v>
      </c>
      <c r="AS786" s="63">
        <f>VLOOKUP($AC786,pTRAIT!$A:$X,21,FALSE)</f>
        <v>0</v>
      </c>
      <c r="AT786" s="63">
        <f>VLOOKUP($AC786,pTRAIT!$A:$X,22,FALSE)</f>
        <v>0</v>
      </c>
      <c r="AU786" s="63">
        <f>VLOOKUP($AC786,pTRAIT!$A:$X,23,FALSE)</f>
        <v>0</v>
      </c>
      <c r="AV786" s="63">
        <f>VLOOKUP($AC786,pTRAIT!$A:$X,24,FALSE)</f>
        <v>0</v>
      </c>
    </row>
    <row r="787" spans="1:48" ht="12" hidden="1" customHeight="1" x14ac:dyDescent="0.2">
      <c r="A787" s="32">
        <v>1390</v>
      </c>
      <c r="B787" s="33" t="s">
        <v>5</v>
      </c>
      <c r="C787" s="34">
        <v>1537</v>
      </c>
      <c r="D787" s="32" t="str">
        <f t="shared" si="12"/>
        <v>1390X1537</v>
      </c>
      <c r="E787" s="52" t="s">
        <v>1625</v>
      </c>
      <c r="F787" s="61" t="s">
        <v>2410</v>
      </c>
      <c r="G787" s="41" t="s">
        <v>43</v>
      </c>
      <c r="H787" s="38"/>
      <c r="I787" s="32">
        <v>1390</v>
      </c>
      <c r="J787" s="63">
        <f>VLOOKUP(I787,pTRAIT!A:B,2,FALSE)</f>
        <v>0</v>
      </c>
      <c r="K787" s="63" t="s">
        <v>2725</v>
      </c>
      <c r="L787" s="63"/>
      <c r="M787" s="63" t="s">
        <v>2437</v>
      </c>
      <c r="N787" s="63" t="s">
        <v>2730</v>
      </c>
      <c r="O787" s="63" t="s">
        <v>2431</v>
      </c>
      <c r="P787" s="63" t="s">
        <v>2732</v>
      </c>
      <c r="Q787" s="63" t="s">
        <v>2734</v>
      </c>
      <c r="R787" s="63" t="s">
        <v>2431</v>
      </c>
      <c r="S787" s="63" t="s">
        <v>2431</v>
      </c>
      <c r="T787" s="63" t="s">
        <v>2737</v>
      </c>
      <c r="U787" s="63" t="s">
        <v>2431</v>
      </c>
      <c r="V787" s="63" t="s">
        <v>2431</v>
      </c>
      <c r="W787" s="63" t="s">
        <v>2431</v>
      </c>
      <c r="X787" s="63" t="s">
        <v>2431</v>
      </c>
      <c r="Y787" s="63" t="s">
        <v>2740</v>
      </c>
      <c r="Z787" s="63"/>
      <c r="AA787" s="63" t="s">
        <v>2728</v>
      </c>
      <c r="AB787" s="63"/>
      <c r="AC787" s="34">
        <v>1537</v>
      </c>
      <c r="AD787" s="40" t="str">
        <f>VLOOKUP(AC787,pTRAIT!A:B,2,FALSE)</f>
        <v>EM5RTUe(So5)Cf9Pu;RIN=RF / EM5RTUeCM5Pu;RIN=RS</v>
      </c>
      <c r="AE787" s="63">
        <f>VLOOKUP($AC787,pTRAIT!$A:$X,7,FALSE)</f>
        <v>0</v>
      </c>
      <c r="AF787" s="63">
        <f>VLOOKUP($AC787,pTRAIT!$A:$X,8,FALSE)</f>
        <v>0</v>
      </c>
      <c r="AG787" s="63">
        <f>VLOOKUP($AC787,pTRAIT!$A:$X,9,FALSE)</f>
        <v>0</v>
      </c>
      <c r="AH787" s="63">
        <f>VLOOKUP($AC787,pTRAIT!$A:$X,10,FALSE)</f>
        <v>0</v>
      </c>
      <c r="AI787" s="63">
        <f>VLOOKUP($AC787,pTRAIT!$A:$X,11,FALSE)</f>
        <v>0</v>
      </c>
      <c r="AJ787" s="63">
        <f>VLOOKUP($AC787,pTRAIT!$A:$X,12,FALSE)</f>
        <v>0</v>
      </c>
      <c r="AK787" s="63">
        <f>VLOOKUP($AC787,pTRAIT!$A:$X,13,FALSE)</f>
        <v>0</v>
      </c>
      <c r="AL787" s="63">
        <f>VLOOKUP($AC787,pTRAIT!$A:$X,14,FALSE)</f>
        <v>0</v>
      </c>
      <c r="AM787" s="63">
        <f>VLOOKUP($AC787,pTRAIT!$A:$X,15,FALSE)</f>
        <v>0</v>
      </c>
      <c r="AN787" s="63">
        <f>VLOOKUP($AC787,pTRAIT!$A:$X,16,FALSE)</f>
        <v>0</v>
      </c>
      <c r="AO787" s="63">
        <f>VLOOKUP($AC787,pTRAIT!$A:$X,17,FALSE)</f>
        <v>0</v>
      </c>
      <c r="AP787" s="63">
        <f>VLOOKUP($AC787,pTRAIT!$A:$X,18,FALSE)</f>
        <v>0</v>
      </c>
      <c r="AQ787" s="63">
        <f>VLOOKUP($AC787,pTRAIT!$A:$X,19,FALSE)</f>
        <v>0</v>
      </c>
      <c r="AR787" s="63">
        <f>VLOOKUP($AC787,pTRAIT!$A:$X,20,FALSE)</f>
        <v>0</v>
      </c>
      <c r="AS787" s="63">
        <f>VLOOKUP($AC787,pTRAIT!$A:$X,21,FALSE)</f>
        <v>0</v>
      </c>
      <c r="AT787" s="63">
        <f>VLOOKUP($AC787,pTRAIT!$A:$X,22,FALSE)</f>
        <v>0</v>
      </c>
      <c r="AU787" s="63">
        <f>VLOOKUP($AC787,pTRAIT!$A:$X,23,FALSE)</f>
        <v>0</v>
      </c>
      <c r="AV787" s="63">
        <f>VLOOKUP($AC787,pTRAIT!$A:$X,24,FALSE)</f>
        <v>0</v>
      </c>
    </row>
    <row r="788" spans="1:48" ht="12" hidden="1" customHeight="1" x14ac:dyDescent="0.2">
      <c r="A788" s="32">
        <v>1542</v>
      </c>
      <c r="B788" s="33" t="s">
        <v>5</v>
      </c>
      <c r="C788" s="34">
        <v>1558</v>
      </c>
      <c r="D788" s="32" t="str">
        <f t="shared" si="12"/>
        <v>1542X1558</v>
      </c>
      <c r="E788" s="53" t="s">
        <v>1622</v>
      </c>
      <c r="F788" s="61" t="s">
        <v>2411</v>
      </c>
      <c r="G788" s="41" t="s">
        <v>43</v>
      </c>
      <c r="H788" s="45"/>
      <c r="I788" s="32">
        <v>1542</v>
      </c>
      <c r="J788" s="63">
        <f>VLOOKUP(I788,pTRAIT!A:B,2,FALSE)</f>
        <v>0</v>
      </c>
      <c r="K788" s="63" t="s">
        <v>2724</v>
      </c>
      <c r="L788" s="63"/>
      <c r="M788" s="63" t="s">
        <v>2431</v>
      </c>
      <c r="N788" s="63" t="s">
        <v>2431</v>
      </c>
      <c r="O788" s="63" t="s">
        <v>2431</v>
      </c>
      <c r="P788" s="63" t="s">
        <v>2733</v>
      </c>
      <c r="Q788" s="63" t="s">
        <v>2431</v>
      </c>
      <c r="R788" s="63" t="s">
        <v>2431</v>
      </c>
      <c r="S788" s="63" t="s">
        <v>2736</v>
      </c>
      <c r="T788" s="63" t="s">
        <v>2431</v>
      </c>
      <c r="U788" s="63" t="s">
        <v>2738</v>
      </c>
      <c r="V788" s="63" t="s">
        <v>2431</v>
      </c>
      <c r="W788" s="63" t="s">
        <v>2431</v>
      </c>
      <c r="X788" s="63" t="s">
        <v>2436</v>
      </c>
      <c r="Y788" s="63" t="s">
        <v>2431</v>
      </c>
      <c r="Z788" s="63"/>
      <c r="AA788" s="63" t="s">
        <v>2728</v>
      </c>
      <c r="AB788" s="63" t="s">
        <v>2439</v>
      </c>
      <c r="AC788" s="34">
        <v>1558</v>
      </c>
      <c r="AD788" s="40" t="str">
        <f>VLOOKUP(AC788,pTRAIT!A:B,2,FALSE)</f>
        <v>EM5RTRo5So5Cf9PuY;NST=X / (RT)Ro5So5Cf9Y;NST=X</v>
      </c>
      <c r="AE788" s="63">
        <f>VLOOKUP($AC788,pTRAIT!$A:$X,7,FALSE)</f>
        <v>0</v>
      </c>
      <c r="AF788" s="63">
        <f>VLOOKUP($AC788,pTRAIT!$A:$X,8,FALSE)</f>
        <v>0</v>
      </c>
      <c r="AG788" s="63">
        <f>VLOOKUP($AC788,pTRAIT!$A:$X,9,FALSE)</f>
        <v>0</v>
      </c>
      <c r="AH788" s="63">
        <f>VLOOKUP($AC788,pTRAIT!$A:$X,10,FALSE)</f>
        <v>0</v>
      </c>
      <c r="AI788" s="63">
        <f>VLOOKUP($AC788,pTRAIT!$A:$X,11,FALSE)</f>
        <v>0</v>
      </c>
      <c r="AJ788" s="63">
        <f>VLOOKUP($AC788,pTRAIT!$A:$X,12,FALSE)</f>
        <v>0</v>
      </c>
      <c r="AK788" s="63">
        <f>VLOOKUP($AC788,pTRAIT!$A:$X,13,FALSE)</f>
        <v>0</v>
      </c>
      <c r="AL788" s="63">
        <f>VLOOKUP($AC788,pTRAIT!$A:$X,14,FALSE)</f>
        <v>0</v>
      </c>
      <c r="AM788" s="63">
        <f>VLOOKUP($AC788,pTRAIT!$A:$X,15,FALSE)</f>
        <v>0</v>
      </c>
      <c r="AN788" s="63">
        <f>VLOOKUP($AC788,pTRAIT!$A:$X,16,FALSE)</f>
        <v>0</v>
      </c>
      <c r="AO788" s="63">
        <f>VLOOKUP($AC788,pTRAIT!$A:$X,17,FALSE)</f>
        <v>0</v>
      </c>
      <c r="AP788" s="63">
        <f>VLOOKUP($AC788,pTRAIT!$A:$X,18,FALSE)</f>
        <v>0</v>
      </c>
      <c r="AQ788" s="63">
        <f>VLOOKUP($AC788,pTRAIT!$A:$X,19,FALSE)</f>
        <v>0</v>
      </c>
      <c r="AR788" s="63">
        <f>VLOOKUP($AC788,pTRAIT!$A:$X,20,FALSE)</f>
        <v>0</v>
      </c>
      <c r="AS788" s="63">
        <f>VLOOKUP($AC788,pTRAIT!$A:$X,21,FALSE)</f>
        <v>0</v>
      </c>
      <c r="AT788" s="63">
        <f>VLOOKUP($AC788,pTRAIT!$A:$X,22,FALSE)</f>
        <v>0</v>
      </c>
      <c r="AU788" s="63">
        <f>VLOOKUP($AC788,pTRAIT!$A:$X,23,FALSE)</f>
        <v>0</v>
      </c>
      <c r="AV788" s="63">
        <f>VLOOKUP($AC788,pTRAIT!$A:$X,24,FALSE)</f>
        <v>0</v>
      </c>
    </row>
    <row r="789" spans="1:48" ht="12" hidden="1" customHeight="1" x14ac:dyDescent="0.2">
      <c r="A789" s="32">
        <v>1542</v>
      </c>
      <c r="B789" s="33" t="s">
        <v>5</v>
      </c>
      <c r="C789" s="34">
        <v>1565</v>
      </c>
      <c r="D789" s="32" t="str">
        <f t="shared" si="12"/>
        <v>1542X1565</v>
      </c>
      <c r="E789" s="53" t="s">
        <v>1622</v>
      </c>
      <c r="F789" s="61" t="s">
        <v>2412</v>
      </c>
      <c r="G789" s="41" t="s">
        <v>43</v>
      </c>
      <c r="H789" s="45"/>
      <c r="I789" s="32">
        <v>1542</v>
      </c>
      <c r="J789" s="63">
        <f>VLOOKUP(I789,pTRAIT!A:B,2,FALSE)</f>
        <v>0</v>
      </c>
      <c r="K789" s="63" t="s">
        <v>2724</v>
      </c>
      <c r="L789" s="63"/>
      <c r="M789" s="63" t="s">
        <v>2431</v>
      </c>
      <c r="N789" s="63" t="s">
        <v>2431</v>
      </c>
      <c r="O789" s="63" t="s">
        <v>2431</v>
      </c>
      <c r="P789" s="63" t="s">
        <v>2733</v>
      </c>
      <c r="Q789" s="63" t="s">
        <v>2431</v>
      </c>
      <c r="R789" s="63" t="s">
        <v>2431</v>
      </c>
      <c r="S789" s="63" t="s">
        <v>2736</v>
      </c>
      <c r="T789" s="63" t="s">
        <v>2431</v>
      </c>
      <c r="U789" s="63" t="s">
        <v>2738</v>
      </c>
      <c r="V789" s="63" t="s">
        <v>2431</v>
      </c>
      <c r="W789" s="63" t="s">
        <v>2431</v>
      </c>
      <c r="X789" s="63" t="s">
        <v>2436</v>
      </c>
      <c r="Y789" s="63" t="s">
        <v>2431</v>
      </c>
      <c r="Z789" s="63"/>
      <c r="AA789" s="63" t="s">
        <v>2728</v>
      </c>
      <c r="AB789" s="63" t="s">
        <v>2439</v>
      </c>
      <c r="AC789" s="34">
        <v>1565</v>
      </c>
      <c r="AD789" s="40" t="str">
        <f>VLOOKUP(AC789,pTRAIT!A:B,2,FALSE)</f>
        <v>(E)RTRo5So5(Pu)Y;NST=X / (RT)Ro5So5Cf9Y;NST=X</v>
      </c>
      <c r="AE789" s="63">
        <f>VLOOKUP($AC789,pTRAIT!$A:$X,7,FALSE)</f>
        <v>0</v>
      </c>
      <c r="AF789" s="63">
        <f>VLOOKUP($AC789,pTRAIT!$A:$X,8,FALSE)</f>
        <v>0</v>
      </c>
      <c r="AG789" s="63">
        <f>VLOOKUP($AC789,pTRAIT!$A:$X,9,FALSE)</f>
        <v>0</v>
      </c>
      <c r="AH789" s="63">
        <f>VLOOKUP($AC789,pTRAIT!$A:$X,10,FALSE)</f>
        <v>0</v>
      </c>
      <c r="AI789" s="63">
        <f>VLOOKUP($AC789,pTRAIT!$A:$X,11,FALSE)</f>
        <v>0</v>
      </c>
      <c r="AJ789" s="63">
        <f>VLOOKUP($AC789,pTRAIT!$A:$X,12,FALSE)</f>
        <v>0</v>
      </c>
      <c r="AK789" s="63">
        <f>VLOOKUP($AC789,pTRAIT!$A:$X,13,FALSE)</f>
        <v>0</v>
      </c>
      <c r="AL789" s="63">
        <f>VLOOKUP($AC789,pTRAIT!$A:$X,14,FALSE)</f>
        <v>0</v>
      </c>
      <c r="AM789" s="63">
        <f>VLOOKUP($AC789,pTRAIT!$A:$X,15,FALSE)</f>
        <v>0</v>
      </c>
      <c r="AN789" s="63">
        <f>VLOOKUP($AC789,pTRAIT!$A:$X,16,FALSE)</f>
        <v>0</v>
      </c>
      <c r="AO789" s="63">
        <f>VLOOKUP($AC789,pTRAIT!$A:$X,17,FALSE)</f>
        <v>0</v>
      </c>
      <c r="AP789" s="63">
        <f>VLOOKUP($AC789,pTRAIT!$A:$X,18,FALSE)</f>
        <v>0</v>
      </c>
      <c r="AQ789" s="63">
        <f>VLOOKUP($AC789,pTRAIT!$A:$X,19,FALSE)</f>
        <v>0</v>
      </c>
      <c r="AR789" s="63">
        <f>VLOOKUP($AC789,pTRAIT!$A:$X,20,FALSE)</f>
        <v>0</v>
      </c>
      <c r="AS789" s="63">
        <f>VLOOKUP($AC789,pTRAIT!$A:$X,21,FALSE)</f>
        <v>0</v>
      </c>
      <c r="AT789" s="63">
        <f>VLOOKUP($AC789,pTRAIT!$A:$X,22,FALSE)</f>
        <v>0</v>
      </c>
      <c r="AU789" s="63">
        <f>VLOOKUP($AC789,pTRAIT!$A:$X,23,FALSE)</f>
        <v>0</v>
      </c>
      <c r="AV789" s="63">
        <f>VLOOKUP($AC789,pTRAIT!$A:$X,24,FALSE)</f>
        <v>0</v>
      </c>
    </row>
    <row r="790" spans="1:48" ht="12" hidden="1" customHeight="1" x14ac:dyDescent="0.2">
      <c r="A790" s="32">
        <v>1543</v>
      </c>
      <c r="B790" s="33" t="s">
        <v>5</v>
      </c>
      <c r="C790" s="34">
        <v>1559</v>
      </c>
      <c r="D790" s="32" t="str">
        <f t="shared" si="12"/>
        <v>1543X1559</v>
      </c>
      <c r="E790" s="53" t="s">
        <v>1622</v>
      </c>
      <c r="F790" s="61" t="s">
        <v>2413</v>
      </c>
      <c r="G790" s="41" t="s">
        <v>43</v>
      </c>
      <c r="H790" s="45"/>
      <c r="I790" s="32">
        <v>1543</v>
      </c>
      <c r="J790" s="63">
        <f>VLOOKUP(I790,pTRAIT!A:B,2,FALSE)</f>
        <v>0</v>
      </c>
      <c r="K790" s="63" t="s">
        <v>2724</v>
      </c>
      <c r="L790" s="63"/>
      <c r="M790" s="63" t="s">
        <v>2431</v>
      </c>
      <c r="N790" s="63" t="s">
        <v>2431</v>
      </c>
      <c r="O790" s="63" t="s">
        <v>2431</v>
      </c>
      <c r="P790" s="63" t="s">
        <v>2732</v>
      </c>
      <c r="Q790" s="63" t="s">
        <v>2431</v>
      </c>
      <c r="R790" s="63" t="s">
        <v>2431</v>
      </c>
      <c r="S790" s="63" t="s">
        <v>2736</v>
      </c>
      <c r="T790" s="63" t="s">
        <v>2431</v>
      </c>
      <c r="U790" s="63" t="s">
        <v>2738</v>
      </c>
      <c r="V790" s="63" t="s">
        <v>2431</v>
      </c>
      <c r="W790" s="63" t="s">
        <v>2431</v>
      </c>
      <c r="X790" s="63" t="s">
        <v>2436</v>
      </c>
      <c r="Y790" s="63" t="s">
        <v>2431</v>
      </c>
      <c r="Z790" s="63"/>
      <c r="AA790" s="63" t="s">
        <v>2728</v>
      </c>
      <c r="AB790" s="63" t="s">
        <v>2439</v>
      </c>
      <c r="AC790" s="34">
        <v>1559</v>
      </c>
      <c r="AD790" s="40" t="str">
        <f>VLOOKUP(AC790,pTRAIT!A:B,2,FALSE)</f>
        <v>EM5RTRo5So5Cf9PuY;NST=X / RTRo5So5(Cf9)Y;NST=X</v>
      </c>
      <c r="AE790" s="63">
        <f>VLOOKUP($AC790,pTRAIT!$A:$X,7,FALSE)</f>
        <v>0</v>
      </c>
      <c r="AF790" s="63">
        <f>VLOOKUP($AC790,pTRAIT!$A:$X,8,FALSE)</f>
        <v>0</v>
      </c>
      <c r="AG790" s="63">
        <f>VLOOKUP($AC790,pTRAIT!$A:$X,9,FALSE)</f>
        <v>0</v>
      </c>
      <c r="AH790" s="63">
        <f>VLOOKUP($AC790,pTRAIT!$A:$X,10,FALSE)</f>
        <v>0</v>
      </c>
      <c r="AI790" s="63">
        <f>VLOOKUP($AC790,pTRAIT!$A:$X,11,FALSE)</f>
        <v>0</v>
      </c>
      <c r="AJ790" s="63">
        <f>VLOOKUP($AC790,pTRAIT!$A:$X,12,FALSE)</f>
        <v>0</v>
      </c>
      <c r="AK790" s="63">
        <f>VLOOKUP($AC790,pTRAIT!$A:$X,13,FALSE)</f>
        <v>0</v>
      </c>
      <c r="AL790" s="63">
        <f>VLOOKUP($AC790,pTRAIT!$A:$X,14,FALSE)</f>
        <v>0</v>
      </c>
      <c r="AM790" s="63">
        <f>VLOOKUP($AC790,pTRAIT!$A:$X,15,FALSE)</f>
        <v>0</v>
      </c>
      <c r="AN790" s="63">
        <f>VLOOKUP($AC790,pTRAIT!$A:$X,16,FALSE)</f>
        <v>0</v>
      </c>
      <c r="AO790" s="63">
        <f>VLOOKUP($AC790,pTRAIT!$A:$X,17,FALSE)</f>
        <v>0</v>
      </c>
      <c r="AP790" s="63">
        <f>VLOOKUP($AC790,pTRAIT!$A:$X,18,FALSE)</f>
        <v>0</v>
      </c>
      <c r="AQ790" s="63">
        <f>VLOOKUP($AC790,pTRAIT!$A:$X,19,FALSE)</f>
        <v>0</v>
      </c>
      <c r="AR790" s="63">
        <f>VLOOKUP($AC790,pTRAIT!$A:$X,20,FALSE)</f>
        <v>0</v>
      </c>
      <c r="AS790" s="63">
        <f>VLOOKUP($AC790,pTRAIT!$A:$X,21,FALSE)</f>
        <v>0</v>
      </c>
      <c r="AT790" s="63">
        <f>VLOOKUP($AC790,pTRAIT!$A:$X,22,FALSE)</f>
        <v>0</v>
      </c>
      <c r="AU790" s="63">
        <f>VLOOKUP($AC790,pTRAIT!$A:$X,23,FALSE)</f>
        <v>0</v>
      </c>
      <c r="AV790" s="63">
        <f>VLOOKUP($AC790,pTRAIT!$A:$X,24,FALSE)</f>
        <v>0</v>
      </c>
    </row>
    <row r="791" spans="1:48" ht="12" hidden="1" customHeight="1" x14ac:dyDescent="0.2">
      <c r="A791" s="32">
        <v>1544</v>
      </c>
      <c r="B791" s="33" t="s">
        <v>5</v>
      </c>
      <c r="C791" s="34">
        <v>1560</v>
      </c>
      <c r="D791" s="32" t="str">
        <f t="shared" si="12"/>
        <v>1544X1560</v>
      </c>
      <c r="E791" s="53" t="s">
        <v>1622</v>
      </c>
      <c r="F791" s="61" t="s">
        <v>2414</v>
      </c>
      <c r="G791" s="41" t="s">
        <v>43</v>
      </c>
      <c r="H791" s="45"/>
      <c r="I791" s="32">
        <v>1544</v>
      </c>
      <c r="J791" s="63">
        <f>VLOOKUP(I791,pTRAIT!A:B,2,FALSE)</f>
        <v>0</v>
      </c>
      <c r="K791" s="63" t="s">
        <v>2724</v>
      </c>
      <c r="L791" s="63"/>
      <c r="M791" s="63" t="s">
        <v>2431</v>
      </c>
      <c r="N791" s="63" t="s">
        <v>2431</v>
      </c>
      <c r="O791" s="63" t="s">
        <v>2431</v>
      </c>
      <c r="P791" s="63" t="s">
        <v>2732</v>
      </c>
      <c r="Q791" s="63" t="s">
        <v>2431</v>
      </c>
      <c r="R791" s="63" t="s">
        <v>2431</v>
      </c>
      <c r="S791" s="63" t="s">
        <v>2736</v>
      </c>
      <c r="T791" s="63" t="s">
        <v>2431</v>
      </c>
      <c r="U791" s="63" t="s">
        <v>2738</v>
      </c>
      <c r="V791" s="63" t="s">
        <v>2431</v>
      </c>
      <c r="W791" s="63" t="s">
        <v>2431</v>
      </c>
      <c r="X791" s="63" t="s">
        <v>2436</v>
      </c>
      <c r="Y791" s="63" t="s">
        <v>2431</v>
      </c>
      <c r="Z791" s="63"/>
      <c r="AA791" s="63" t="s">
        <v>2728</v>
      </c>
      <c r="AB791" s="63" t="s">
        <v>2439</v>
      </c>
      <c r="AC791" s="34">
        <v>1560</v>
      </c>
      <c r="AD791" s="40" t="str">
        <f>VLOOKUP(AC791,pTRAIT!A:B,2,FALSE)</f>
        <v>EM5RTRo5So5Cf9PuY;NST=X / (RT)Ro5So5Cf9Y;NST=X</v>
      </c>
      <c r="AE791" s="63">
        <f>VLOOKUP($AC791,pTRAIT!$A:$X,7,FALSE)</f>
        <v>0</v>
      </c>
      <c r="AF791" s="63">
        <f>VLOOKUP($AC791,pTRAIT!$A:$X,8,FALSE)</f>
        <v>0</v>
      </c>
      <c r="AG791" s="63">
        <f>VLOOKUP($AC791,pTRAIT!$A:$X,9,FALSE)</f>
        <v>0</v>
      </c>
      <c r="AH791" s="63">
        <f>VLOOKUP($AC791,pTRAIT!$A:$X,10,FALSE)</f>
        <v>0</v>
      </c>
      <c r="AI791" s="63">
        <f>VLOOKUP($AC791,pTRAIT!$A:$X,11,FALSE)</f>
        <v>0</v>
      </c>
      <c r="AJ791" s="63">
        <f>VLOOKUP($AC791,pTRAIT!$A:$X,12,FALSE)</f>
        <v>0</v>
      </c>
      <c r="AK791" s="63">
        <f>VLOOKUP($AC791,pTRAIT!$A:$X,13,FALSE)</f>
        <v>0</v>
      </c>
      <c r="AL791" s="63">
        <f>VLOOKUP($AC791,pTRAIT!$A:$X,14,FALSE)</f>
        <v>0</v>
      </c>
      <c r="AM791" s="63">
        <f>VLOOKUP($AC791,pTRAIT!$A:$X,15,FALSE)</f>
        <v>0</v>
      </c>
      <c r="AN791" s="63">
        <f>VLOOKUP($AC791,pTRAIT!$A:$X,16,FALSE)</f>
        <v>0</v>
      </c>
      <c r="AO791" s="63">
        <f>VLOOKUP($AC791,pTRAIT!$A:$X,17,FALSE)</f>
        <v>0</v>
      </c>
      <c r="AP791" s="63">
        <f>VLOOKUP($AC791,pTRAIT!$A:$X,18,FALSE)</f>
        <v>0</v>
      </c>
      <c r="AQ791" s="63">
        <f>VLOOKUP($AC791,pTRAIT!$A:$X,19,FALSE)</f>
        <v>0</v>
      </c>
      <c r="AR791" s="63">
        <f>VLOOKUP($AC791,pTRAIT!$A:$X,20,FALSE)</f>
        <v>0</v>
      </c>
      <c r="AS791" s="63">
        <f>VLOOKUP($AC791,pTRAIT!$A:$X,21,FALSE)</f>
        <v>0</v>
      </c>
      <c r="AT791" s="63">
        <f>VLOOKUP($AC791,pTRAIT!$A:$X,22,FALSE)</f>
        <v>0</v>
      </c>
      <c r="AU791" s="63">
        <f>VLOOKUP($AC791,pTRAIT!$A:$X,23,FALSE)</f>
        <v>0</v>
      </c>
      <c r="AV791" s="63">
        <f>VLOOKUP($AC791,pTRAIT!$A:$X,24,FALSE)</f>
        <v>0</v>
      </c>
    </row>
    <row r="792" spans="1:48" ht="12" hidden="1" customHeight="1" x14ac:dyDescent="0.2">
      <c r="A792" s="32">
        <v>1545</v>
      </c>
      <c r="B792" s="33" t="s">
        <v>5</v>
      </c>
      <c r="C792" s="34">
        <v>1561</v>
      </c>
      <c r="D792" s="32" t="str">
        <f t="shared" si="12"/>
        <v>1545X1561</v>
      </c>
      <c r="E792" s="53" t="s">
        <v>1622</v>
      </c>
      <c r="F792" s="61" t="s">
        <v>2415</v>
      </c>
      <c r="G792" s="41" t="s">
        <v>43</v>
      </c>
      <c r="H792" s="45"/>
      <c r="I792" s="32">
        <v>1545</v>
      </c>
      <c r="J792" s="63">
        <f>VLOOKUP(I792,pTRAIT!A:B,2,FALSE)</f>
        <v>0</v>
      </c>
      <c r="K792" s="63" t="s">
        <v>2724</v>
      </c>
      <c r="L792" s="63"/>
      <c r="M792" s="63" t="s">
        <v>2431</v>
      </c>
      <c r="N792" s="63" t="s">
        <v>2431</v>
      </c>
      <c r="O792" s="63" t="s">
        <v>2431</v>
      </c>
      <c r="P792" s="63" t="s">
        <v>2732</v>
      </c>
      <c r="Q792" s="63" t="s">
        <v>2431</v>
      </c>
      <c r="R792" s="63" t="s">
        <v>2431</v>
      </c>
      <c r="S792" s="63" t="s">
        <v>2736</v>
      </c>
      <c r="T792" s="63" t="s">
        <v>2431</v>
      </c>
      <c r="U792" s="63" t="s">
        <v>2738</v>
      </c>
      <c r="V792" s="63" t="s">
        <v>2431</v>
      </c>
      <c r="W792" s="63" t="s">
        <v>2431</v>
      </c>
      <c r="X792" s="63" t="s">
        <v>2436</v>
      </c>
      <c r="Y792" s="63" t="s">
        <v>2431</v>
      </c>
      <c r="Z792" s="63"/>
      <c r="AA792" s="63" t="s">
        <v>2728</v>
      </c>
      <c r="AB792" s="63" t="s">
        <v>2439</v>
      </c>
      <c r="AC792" s="34">
        <v>1561</v>
      </c>
      <c r="AD792" s="40" t="str">
        <f>VLOOKUP(AC792,pTRAIT!A:B,2,FALSE)</f>
        <v>EM5RTRo5So5Cf9PuY;NST=X / RTRo5So5Cf9Y;NST=X</v>
      </c>
      <c r="AE792" s="63">
        <f>VLOOKUP($AC792,pTRAIT!$A:$X,7,FALSE)</f>
        <v>0</v>
      </c>
      <c r="AF792" s="63">
        <f>VLOOKUP($AC792,pTRAIT!$A:$X,8,FALSE)</f>
        <v>0</v>
      </c>
      <c r="AG792" s="63">
        <f>VLOOKUP($AC792,pTRAIT!$A:$X,9,FALSE)</f>
        <v>0</v>
      </c>
      <c r="AH792" s="63">
        <f>VLOOKUP($AC792,pTRAIT!$A:$X,10,FALSE)</f>
        <v>0</v>
      </c>
      <c r="AI792" s="63">
        <f>VLOOKUP($AC792,pTRAIT!$A:$X,11,FALSE)</f>
        <v>0</v>
      </c>
      <c r="AJ792" s="63">
        <f>VLOOKUP($AC792,pTRAIT!$A:$X,12,FALSE)</f>
        <v>0</v>
      </c>
      <c r="AK792" s="63">
        <f>VLOOKUP($AC792,pTRAIT!$A:$X,13,FALSE)</f>
        <v>0</v>
      </c>
      <c r="AL792" s="63">
        <f>VLOOKUP($AC792,pTRAIT!$A:$X,14,FALSE)</f>
        <v>0</v>
      </c>
      <c r="AM792" s="63">
        <f>VLOOKUP($AC792,pTRAIT!$A:$X,15,FALSE)</f>
        <v>0</v>
      </c>
      <c r="AN792" s="63">
        <f>VLOOKUP($AC792,pTRAIT!$A:$X,16,FALSE)</f>
        <v>0</v>
      </c>
      <c r="AO792" s="63">
        <f>VLOOKUP($AC792,pTRAIT!$A:$X,17,FALSE)</f>
        <v>0</v>
      </c>
      <c r="AP792" s="63">
        <f>VLOOKUP($AC792,pTRAIT!$A:$X,18,FALSE)</f>
        <v>0</v>
      </c>
      <c r="AQ792" s="63">
        <f>VLOOKUP($AC792,pTRAIT!$A:$X,19,FALSE)</f>
        <v>0</v>
      </c>
      <c r="AR792" s="63">
        <f>VLOOKUP($AC792,pTRAIT!$A:$X,20,FALSE)</f>
        <v>0</v>
      </c>
      <c r="AS792" s="63">
        <f>VLOOKUP($AC792,pTRAIT!$A:$X,21,FALSE)</f>
        <v>0</v>
      </c>
      <c r="AT792" s="63">
        <f>VLOOKUP($AC792,pTRAIT!$A:$X,22,FALSE)</f>
        <v>0</v>
      </c>
      <c r="AU792" s="63">
        <f>VLOOKUP($AC792,pTRAIT!$A:$X,23,FALSE)</f>
        <v>0</v>
      </c>
      <c r="AV792" s="63">
        <f>VLOOKUP($AC792,pTRAIT!$A:$X,24,FALSE)</f>
        <v>0</v>
      </c>
    </row>
    <row r="793" spans="1:48" ht="12" hidden="1" customHeight="1" x14ac:dyDescent="0.2">
      <c r="A793" s="32">
        <v>1546</v>
      </c>
      <c r="B793" s="33" t="s">
        <v>5</v>
      </c>
      <c r="C793" s="34">
        <v>1556</v>
      </c>
      <c r="D793" s="32" t="str">
        <f t="shared" si="12"/>
        <v>1546X1556</v>
      </c>
      <c r="E793" s="53" t="s">
        <v>1622</v>
      </c>
      <c r="F793" s="61" t="s">
        <v>18</v>
      </c>
      <c r="G793" s="41" t="s">
        <v>43</v>
      </c>
      <c r="H793" s="45"/>
      <c r="I793" s="32">
        <v>1546</v>
      </c>
      <c r="J793" s="63">
        <f>VLOOKUP(I793,pTRAIT!A:B,2,FALSE)</f>
        <v>0</v>
      </c>
      <c r="K793" s="63" t="s">
        <v>2724</v>
      </c>
      <c r="L793" s="63"/>
      <c r="M793" s="63" t="s">
        <v>2729</v>
      </c>
      <c r="N793" s="63" t="s">
        <v>2431</v>
      </c>
      <c r="O793" s="63" t="s">
        <v>2431</v>
      </c>
      <c r="P793" s="63" t="s">
        <v>2732</v>
      </c>
      <c r="Q793" s="63" t="s">
        <v>2431</v>
      </c>
      <c r="R793" s="63" t="s">
        <v>2431</v>
      </c>
      <c r="S793" s="63" t="s">
        <v>2736</v>
      </c>
      <c r="T793" s="63" t="s">
        <v>2431</v>
      </c>
      <c r="U793" s="63" t="s">
        <v>2738</v>
      </c>
      <c r="V793" s="63" t="s">
        <v>2431</v>
      </c>
      <c r="W793" s="63" t="s">
        <v>2431</v>
      </c>
      <c r="X793" s="63" t="s">
        <v>2431</v>
      </c>
      <c r="Y793" s="63" t="s">
        <v>2431</v>
      </c>
      <c r="Z793" s="63"/>
      <c r="AA793" s="63" t="s">
        <v>2728</v>
      </c>
      <c r="AB793" s="63" t="s">
        <v>2439</v>
      </c>
      <c r="AC793" s="34">
        <v>1556</v>
      </c>
      <c r="AD793" s="40" t="str">
        <f>VLOOKUP(AC793,pTRAIT!A:B,2,FALSE)</f>
        <v>EM5RTRo5So5Cf9PuY;NST=X / ERo5So5ogc;NST=X</v>
      </c>
      <c r="AE793" s="63">
        <f>VLOOKUP($AC793,pTRAIT!$A:$X,7,FALSE)</f>
        <v>0</v>
      </c>
      <c r="AF793" s="63">
        <f>VLOOKUP($AC793,pTRAIT!$A:$X,8,FALSE)</f>
        <v>0</v>
      </c>
      <c r="AG793" s="63">
        <f>VLOOKUP($AC793,pTRAIT!$A:$X,9,FALSE)</f>
        <v>0</v>
      </c>
      <c r="AH793" s="63">
        <f>VLOOKUP($AC793,pTRAIT!$A:$X,10,FALSE)</f>
        <v>0</v>
      </c>
      <c r="AI793" s="63">
        <f>VLOOKUP($AC793,pTRAIT!$A:$X,11,FALSE)</f>
        <v>0</v>
      </c>
      <c r="AJ793" s="63">
        <f>VLOOKUP($AC793,pTRAIT!$A:$X,12,FALSE)</f>
        <v>0</v>
      </c>
      <c r="AK793" s="63">
        <f>VLOOKUP($AC793,pTRAIT!$A:$X,13,FALSE)</f>
        <v>0</v>
      </c>
      <c r="AL793" s="63">
        <f>VLOOKUP($AC793,pTRAIT!$A:$X,14,FALSE)</f>
        <v>0</v>
      </c>
      <c r="AM793" s="63">
        <f>VLOOKUP($AC793,pTRAIT!$A:$X,15,FALSE)</f>
        <v>0</v>
      </c>
      <c r="AN793" s="63">
        <f>VLOOKUP($AC793,pTRAIT!$A:$X,16,FALSE)</f>
        <v>0</v>
      </c>
      <c r="AO793" s="63">
        <f>VLOOKUP($AC793,pTRAIT!$A:$X,17,FALSE)</f>
        <v>0</v>
      </c>
      <c r="AP793" s="63">
        <f>VLOOKUP($AC793,pTRAIT!$A:$X,18,FALSE)</f>
        <v>0</v>
      </c>
      <c r="AQ793" s="63">
        <f>VLOOKUP($AC793,pTRAIT!$A:$X,19,FALSE)</f>
        <v>0</v>
      </c>
      <c r="AR793" s="63">
        <f>VLOOKUP($AC793,pTRAIT!$A:$X,20,FALSE)</f>
        <v>0</v>
      </c>
      <c r="AS793" s="63">
        <f>VLOOKUP($AC793,pTRAIT!$A:$X,21,FALSE)</f>
        <v>0</v>
      </c>
      <c r="AT793" s="63">
        <f>VLOOKUP($AC793,pTRAIT!$A:$X,22,FALSE)</f>
        <v>0</v>
      </c>
      <c r="AU793" s="63">
        <f>VLOOKUP($AC793,pTRAIT!$A:$X,23,FALSE)</f>
        <v>0</v>
      </c>
      <c r="AV793" s="63">
        <f>VLOOKUP($AC793,pTRAIT!$A:$X,24,FALSE)</f>
        <v>0</v>
      </c>
    </row>
    <row r="794" spans="1:48" ht="12" hidden="1" customHeight="1" x14ac:dyDescent="0.2">
      <c r="A794" s="32">
        <v>1546</v>
      </c>
      <c r="B794" s="33" t="s">
        <v>5</v>
      </c>
      <c r="C794" s="34">
        <v>1557</v>
      </c>
      <c r="D794" s="32" t="str">
        <f t="shared" si="12"/>
        <v>1546X1557</v>
      </c>
      <c r="E794" s="53" t="s">
        <v>1622</v>
      </c>
      <c r="F794" s="61" t="s">
        <v>18</v>
      </c>
      <c r="G794" s="41" t="s">
        <v>43</v>
      </c>
      <c r="H794" s="45"/>
      <c r="I794" s="32">
        <v>1546</v>
      </c>
      <c r="J794" s="63">
        <f>VLOOKUP(I794,pTRAIT!A:B,2,FALSE)</f>
        <v>0</v>
      </c>
      <c r="K794" s="63" t="s">
        <v>2724</v>
      </c>
      <c r="L794" s="63"/>
      <c r="M794" s="63" t="s">
        <v>2729</v>
      </c>
      <c r="N794" s="63" t="s">
        <v>2431</v>
      </c>
      <c r="O794" s="63" t="s">
        <v>2431</v>
      </c>
      <c r="P794" s="63" t="s">
        <v>2732</v>
      </c>
      <c r="Q794" s="63" t="s">
        <v>2431</v>
      </c>
      <c r="R794" s="63" t="s">
        <v>2431</v>
      </c>
      <c r="S794" s="63" t="s">
        <v>2736</v>
      </c>
      <c r="T794" s="63" t="s">
        <v>2431</v>
      </c>
      <c r="U794" s="63" t="s">
        <v>2738</v>
      </c>
      <c r="V794" s="63" t="s">
        <v>2431</v>
      </c>
      <c r="W794" s="63" t="s">
        <v>2431</v>
      </c>
      <c r="X794" s="63" t="s">
        <v>2431</v>
      </c>
      <c r="Y794" s="63" t="s">
        <v>2431</v>
      </c>
      <c r="Z794" s="63"/>
      <c r="AA794" s="63" t="s">
        <v>2728</v>
      </c>
      <c r="AB794" s="63" t="s">
        <v>2439</v>
      </c>
      <c r="AC794" s="34">
        <v>1557</v>
      </c>
      <c r="AD794" s="40" t="str">
        <f>VLOOKUP(AC794,pTRAIT!A:B,2,FALSE)</f>
        <v>EM5RTRo5So5Cf9PuY;NST=X / (RT)Ro5So5Cf9Y;NST=X</v>
      </c>
      <c r="AE794" s="63">
        <f>VLOOKUP($AC794,pTRAIT!$A:$X,7,FALSE)</f>
        <v>0</v>
      </c>
      <c r="AF794" s="63">
        <f>VLOOKUP($AC794,pTRAIT!$A:$X,8,FALSE)</f>
        <v>0</v>
      </c>
      <c r="AG794" s="63">
        <f>VLOOKUP($AC794,pTRAIT!$A:$X,9,FALSE)</f>
        <v>0</v>
      </c>
      <c r="AH794" s="63">
        <f>VLOOKUP($AC794,pTRAIT!$A:$X,10,FALSE)</f>
        <v>0</v>
      </c>
      <c r="AI794" s="63">
        <f>VLOOKUP($AC794,pTRAIT!$A:$X,11,FALSE)</f>
        <v>0</v>
      </c>
      <c r="AJ794" s="63">
        <f>VLOOKUP($AC794,pTRAIT!$A:$X,12,FALSE)</f>
        <v>0</v>
      </c>
      <c r="AK794" s="63">
        <f>VLOOKUP($AC794,pTRAIT!$A:$X,13,FALSE)</f>
        <v>0</v>
      </c>
      <c r="AL794" s="63">
        <f>VLOOKUP($AC794,pTRAIT!$A:$X,14,FALSE)</f>
        <v>0</v>
      </c>
      <c r="AM794" s="63">
        <f>VLOOKUP($AC794,pTRAIT!$A:$X,15,FALSE)</f>
        <v>0</v>
      </c>
      <c r="AN794" s="63">
        <f>VLOOKUP($AC794,pTRAIT!$A:$X,16,FALSE)</f>
        <v>0</v>
      </c>
      <c r="AO794" s="63">
        <f>VLOOKUP($AC794,pTRAIT!$A:$X,17,FALSE)</f>
        <v>0</v>
      </c>
      <c r="AP794" s="63">
        <f>VLOOKUP($AC794,pTRAIT!$A:$X,18,FALSE)</f>
        <v>0</v>
      </c>
      <c r="AQ794" s="63">
        <f>VLOOKUP($AC794,pTRAIT!$A:$X,19,FALSE)</f>
        <v>0</v>
      </c>
      <c r="AR794" s="63">
        <f>VLOOKUP($AC794,pTRAIT!$A:$X,20,FALSE)</f>
        <v>0</v>
      </c>
      <c r="AS794" s="63">
        <f>VLOOKUP($AC794,pTRAIT!$A:$X,21,FALSE)</f>
        <v>0</v>
      </c>
      <c r="AT794" s="63">
        <f>VLOOKUP($AC794,pTRAIT!$A:$X,22,FALSE)</f>
        <v>0</v>
      </c>
      <c r="AU794" s="63">
        <f>VLOOKUP($AC794,pTRAIT!$A:$X,23,FALSE)</f>
        <v>0</v>
      </c>
      <c r="AV794" s="63">
        <f>VLOOKUP($AC794,pTRAIT!$A:$X,24,FALSE)</f>
        <v>0</v>
      </c>
    </row>
    <row r="795" spans="1:48" ht="12" hidden="1" customHeight="1" x14ac:dyDescent="0.2">
      <c r="A795" s="32">
        <v>1547</v>
      </c>
      <c r="B795" s="33" t="s">
        <v>5</v>
      </c>
      <c r="C795" s="34">
        <v>1562</v>
      </c>
      <c r="D795" s="32" t="str">
        <f t="shared" si="12"/>
        <v>1547X1562</v>
      </c>
      <c r="E795" s="53" t="s">
        <v>1622</v>
      </c>
      <c r="F795" s="61" t="s">
        <v>18</v>
      </c>
      <c r="G795" s="41" t="s">
        <v>43</v>
      </c>
      <c r="H795" s="45"/>
      <c r="I795" s="32">
        <v>1547</v>
      </c>
      <c r="J795" s="63">
        <f>VLOOKUP(I795,pTRAIT!A:B,2,FALSE)</f>
        <v>0</v>
      </c>
      <c r="K795" s="63" t="s">
        <v>2724</v>
      </c>
      <c r="L795" s="63"/>
      <c r="M795" s="63" t="s">
        <v>2437</v>
      </c>
      <c r="N795" s="63" t="s">
        <v>2431</v>
      </c>
      <c r="O795" s="63" t="s">
        <v>2431</v>
      </c>
      <c r="P795" s="63" t="s">
        <v>2732</v>
      </c>
      <c r="Q795" s="63" t="s">
        <v>2431</v>
      </c>
      <c r="R795" s="63" t="s">
        <v>2431</v>
      </c>
      <c r="S795" s="63" t="s">
        <v>2736</v>
      </c>
      <c r="T795" s="63" t="s">
        <v>2431</v>
      </c>
      <c r="U795" s="63" t="s">
        <v>2738</v>
      </c>
      <c r="V795" s="63" t="s">
        <v>2431</v>
      </c>
      <c r="W795" s="63" t="s">
        <v>2431</v>
      </c>
      <c r="X795" s="63" t="s">
        <v>2431</v>
      </c>
      <c r="Y795" s="63" t="s">
        <v>2431</v>
      </c>
      <c r="Z795" s="63"/>
      <c r="AA795" s="63" t="s">
        <v>2728</v>
      </c>
      <c r="AB795" s="63" t="s">
        <v>2439</v>
      </c>
      <c r="AC795" s="34">
        <v>1562</v>
      </c>
      <c r="AD795" s="40" t="str">
        <f>VLOOKUP(AC795,pTRAIT!A:B,2,FALSE)</f>
        <v>EM5RTRo5So5Cf9PuY;NST=X / RT(So5)Cf9Y;NST=X</v>
      </c>
      <c r="AE795" s="63">
        <f>VLOOKUP($AC795,pTRAIT!$A:$X,7,FALSE)</f>
        <v>0</v>
      </c>
      <c r="AF795" s="63">
        <f>VLOOKUP($AC795,pTRAIT!$A:$X,8,FALSE)</f>
        <v>0</v>
      </c>
      <c r="AG795" s="63">
        <f>VLOOKUP($AC795,pTRAIT!$A:$X,9,FALSE)</f>
        <v>0</v>
      </c>
      <c r="AH795" s="63">
        <f>VLOOKUP($AC795,pTRAIT!$A:$X,10,FALSE)</f>
        <v>0</v>
      </c>
      <c r="AI795" s="63">
        <f>VLOOKUP($AC795,pTRAIT!$A:$X,11,FALSE)</f>
        <v>0</v>
      </c>
      <c r="AJ795" s="63">
        <f>VLOOKUP($AC795,pTRAIT!$A:$X,12,FALSE)</f>
        <v>0</v>
      </c>
      <c r="AK795" s="63">
        <f>VLOOKUP($AC795,pTRAIT!$A:$X,13,FALSE)</f>
        <v>0</v>
      </c>
      <c r="AL795" s="63">
        <f>VLOOKUP($AC795,pTRAIT!$A:$X,14,FALSE)</f>
        <v>0</v>
      </c>
      <c r="AM795" s="63">
        <f>VLOOKUP($AC795,pTRAIT!$A:$X,15,FALSE)</f>
        <v>0</v>
      </c>
      <c r="AN795" s="63">
        <f>VLOOKUP($AC795,pTRAIT!$A:$X,16,FALSE)</f>
        <v>0</v>
      </c>
      <c r="AO795" s="63">
        <f>VLOOKUP($AC795,pTRAIT!$A:$X,17,FALSE)</f>
        <v>0</v>
      </c>
      <c r="AP795" s="63">
        <f>VLOOKUP($AC795,pTRAIT!$A:$X,18,FALSE)</f>
        <v>0</v>
      </c>
      <c r="AQ795" s="63">
        <f>VLOOKUP($AC795,pTRAIT!$A:$X,19,FALSE)</f>
        <v>0</v>
      </c>
      <c r="AR795" s="63">
        <f>VLOOKUP($AC795,pTRAIT!$A:$X,20,FALSE)</f>
        <v>0</v>
      </c>
      <c r="AS795" s="63">
        <f>VLOOKUP($AC795,pTRAIT!$A:$X,21,FALSE)</f>
        <v>0</v>
      </c>
      <c r="AT795" s="63">
        <f>VLOOKUP($AC795,pTRAIT!$A:$X,22,FALSE)</f>
        <v>0</v>
      </c>
      <c r="AU795" s="63">
        <f>VLOOKUP($AC795,pTRAIT!$A:$X,23,FALSE)</f>
        <v>0</v>
      </c>
      <c r="AV795" s="63">
        <f>VLOOKUP($AC795,pTRAIT!$A:$X,24,FALSE)</f>
        <v>0</v>
      </c>
    </row>
    <row r="796" spans="1:48" ht="12" hidden="1" customHeight="1" x14ac:dyDescent="0.2">
      <c r="A796" s="32">
        <v>1547</v>
      </c>
      <c r="B796" s="33" t="s">
        <v>5</v>
      </c>
      <c r="C796" s="34">
        <v>1563</v>
      </c>
      <c r="D796" s="32" t="str">
        <f t="shared" si="12"/>
        <v>1547X1563</v>
      </c>
      <c r="E796" s="53" t="s">
        <v>1622</v>
      </c>
      <c r="F796" s="61" t="s">
        <v>18</v>
      </c>
      <c r="G796" s="41" t="s">
        <v>43</v>
      </c>
      <c r="H796" s="45"/>
      <c r="I796" s="32">
        <v>1547</v>
      </c>
      <c r="J796" s="63">
        <f>VLOOKUP(I796,pTRAIT!A:B,2,FALSE)</f>
        <v>0</v>
      </c>
      <c r="K796" s="63" t="s">
        <v>2724</v>
      </c>
      <c r="L796" s="63"/>
      <c r="M796" s="63" t="s">
        <v>2437</v>
      </c>
      <c r="N796" s="63" t="s">
        <v>2431</v>
      </c>
      <c r="O796" s="63" t="s">
        <v>2431</v>
      </c>
      <c r="P796" s="63" t="s">
        <v>2732</v>
      </c>
      <c r="Q796" s="63" t="s">
        <v>2431</v>
      </c>
      <c r="R796" s="63" t="s">
        <v>2431</v>
      </c>
      <c r="S796" s="63" t="s">
        <v>2736</v>
      </c>
      <c r="T796" s="63" t="s">
        <v>2431</v>
      </c>
      <c r="U796" s="63" t="s">
        <v>2738</v>
      </c>
      <c r="V796" s="63" t="s">
        <v>2431</v>
      </c>
      <c r="W796" s="63" t="s">
        <v>2431</v>
      </c>
      <c r="X796" s="63" t="s">
        <v>2431</v>
      </c>
      <c r="Y796" s="63" t="s">
        <v>2431</v>
      </c>
      <c r="Z796" s="63"/>
      <c r="AA796" s="63" t="s">
        <v>2728</v>
      </c>
      <c r="AB796" s="63" t="s">
        <v>2439</v>
      </c>
      <c r="AC796" s="34">
        <v>1563</v>
      </c>
      <c r="AD796" s="40" t="str">
        <f>VLOOKUP(AC796,pTRAIT!A:B,2,FALSE)</f>
        <v>EM5RTRo5So5Cf9PuY;NST=X / RT(So5)Cf9Y;NST=X</v>
      </c>
      <c r="AE796" s="63">
        <f>VLOOKUP($AC796,pTRAIT!$A:$X,7,FALSE)</f>
        <v>0</v>
      </c>
      <c r="AF796" s="63">
        <f>VLOOKUP($AC796,pTRAIT!$A:$X,8,FALSE)</f>
        <v>0</v>
      </c>
      <c r="AG796" s="63">
        <f>VLOOKUP($AC796,pTRAIT!$A:$X,9,FALSE)</f>
        <v>0</v>
      </c>
      <c r="AH796" s="63">
        <f>VLOOKUP($AC796,pTRAIT!$A:$X,10,FALSE)</f>
        <v>0</v>
      </c>
      <c r="AI796" s="63">
        <f>VLOOKUP($AC796,pTRAIT!$A:$X,11,FALSE)</f>
        <v>0</v>
      </c>
      <c r="AJ796" s="63">
        <f>VLOOKUP($AC796,pTRAIT!$A:$X,12,FALSE)</f>
        <v>0</v>
      </c>
      <c r="AK796" s="63">
        <f>VLOOKUP($AC796,pTRAIT!$A:$X,13,FALSE)</f>
        <v>0</v>
      </c>
      <c r="AL796" s="63">
        <f>VLOOKUP($AC796,pTRAIT!$A:$X,14,FALSE)</f>
        <v>0</v>
      </c>
      <c r="AM796" s="63">
        <f>VLOOKUP($AC796,pTRAIT!$A:$X,15,FALSE)</f>
        <v>0</v>
      </c>
      <c r="AN796" s="63">
        <f>VLOOKUP($AC796,pTRAIT!$A:$X,16,FALSE)</f>
        <v>0</v>
      </c>
      <c r="AO796" s="63">
        <f>VLOOKUP($AC796,pTRAIT!$A:$X,17,FALSE)</f>
        <v>0</v>
      </c>
      <c r="AP796" s="63">
        <f>VLOOKUP($AC796,pTRAIT!$A:$X,18,FALSE)</f>
        <v>0</v>
      </c>
      <c r="AQ796" s="63">
        <f>VLOOKUP($AC796,pTRAIT!$A:$X,19,FALSE)</f>
        <v>0</v>
      </c>
      <c r="AR796" s="63">
        <f>VLOOKUP($AC796,pTRAIT!$A:$X,20,FALSE)</f>
        <v>0</v>
      </c>
      <c r="AS796" s="63">
        <f>VLOOKUP($AC796,pTRAIT!$A:$X,21,FALSE)</f>
        <v>0</v>
      </c>
      <c r="AT796" s="63">
        <f>VLOOKUP($AC796,pTRAIT!$A:$X,22,FALSE)</f>
        <v>0</v>
      </c>
      <c r="AU796" s="63">
        <f>VLOOKUP($AC796,pTRAIT!$A:$X,23,FALSE)</f>
        <v>0</v>
      </c>
      <c r="AV796" s="63">
        <f>VLOOKUP($AC796,pTRAIT!$A:$X,24,FALSE)</f>
        <v>0</v>
      </c>
    </row>
    <row r="797" spans="1:48" ht="12" hidden="1" customHeight="1" x14ac:dyDescent="0.2">
      <c r="A797" s="32">
        <v>1548</v>
      </c>
      <c r="B797" s="33" t="s">
        <v>5</v>
      </c>
      <c r="C797" s="34">
        <v>1564</v>
      </c>
      <c r="D797" s="32" t="str">
        <f t="shared" si="12"/>
        <v>1548X1564</v>
      </c>
      <c r="E797" s="53" t="s">
        <v>1622</v>
      </c>
      <c r="F797" s="61" t="s">
        <v>18</v>
      </c>
      <c r="G797" s="41" t="s">
        <v>43</v>
      </c>
      <c r="H797" s="45"/>
      <c r="I797" s="32">
        <v>1548</v>
      </c>
      <c r="J797" s="63">
        <f>VLOOKUP(I797,pTRAIT!A:B,2,FALSE)</f>
        <v>0</v>
      </c>
      <c r="K797" s="63" t="s">
        <v>2724</v>
      </c>
      <c r="L797" s="63"/>
      <c r="M797" s="63" t="s">
        <v>2729</v>
      </c>
      <c r="N797" s="63" t="s">
        <v>2431</v>
      </c>
      <c r="O797" s="63" t="s">
        <v>2431</v>
      </c>
      <c r="P797" s="63" t="s">
        <v>2732</v>
      </c>
      <c r="Q797" s="63" t="s">
        <v>2431</v>
      </c>
      <c r="R797" s="63" t="s">
        <v>2431</v>
      </c>
      <c r="S797" s="63" t="s">
        <v>2736</v>
      </c>
      <c r="T797" s="63" t="s">
        <v>2431</v>
      </c>
      <c r="U797" s="63" t="s">
        <v>2738</v>
      </c>
      <c r="V797" s="63" t="s">
        <v>2431</v>
      </c>
      <c r="W797" s="63" t="s">
        <v>2431</v>
      </c>
      <c r="X797" s="63" t="s">
        <v>2431</v>
      </c>
      <c r="Y797" s="63" t="s">
        <v>2431</v>
      </c>
      <c r="Z797" s="63"/>
      <c r="AA797" s="63" t="s">
        <v>2728</v>
      </c>
      <c r="AB797" s="63" t="s">
        <v>2439</v>
      </c>
      <c r="AC797" s="34">
        <v>1564</v>
      </c>
      <c r="AD797" s="40" t="str">
        <f>VLOOKUP(AC797,pTRAIT!A:B,2,FALSE)</f>
        <v>EM5RTRo5So5Cf9PuY;NST=X / RTRo5So5Cf9Y;NST=X</v>
      </c>
      <c r="AE797" s="63">
        <f>VLOOKUP($AC797,pTRAIT!$A:$X,7,FALSE)</f>
        <v>0</v>
      </c>
      <c r="AF797" s="63">
        <f>VLOOKUP($AC797,pTRAIT!$A:$X,8,FALSE)</f>
        <v>0</v>
      </c>
      <c r="AG797" s="63">
        <f>VLOOKUP($AC797,pTRAIT!$A:$X,9,FALSE)</f>
        <v>0</v>
      </c>
      <c r="AH797" s="63">
        <f>VLOOKUP($AC797,pTRAIT!$A:$X,10,FALSE)</f>
        <v>0</v>
      </c>
      <c r="AI797" s="63">
        <f>VLOOKUP($AC797,pTRAIT!$A:$X,11,FALSE)</f>
        <v>0</v>
      </c>
      <c r="AJ797" s="63">
        <f>VLOOKUP($AC797,pTRAIT!$A:$X,12,FALSE)</f>
        <v>0</v>
      </c>
      <c r="AK797" s="63">
        <f>VLOOKUP($AC797,pTRAIT!$A:$X,13,FALSE)</f>
        <v>0</v>
      </c>
      <c r="AL797" s="63">
        <f>VLOOKUP($AC797,pTRAIT!$A:$X,14,FALSE)</f>
        <v>0</v>
      </c>
      <c r="AM797" s="63">
        <f>VLOOKUP($AC797,pTRAIT!$A:$X,15,FALSE)</f>
        <v>0</v>
      </c>
      <c r="AN797" s="63">
        <f>VLOOKUP($AC797,pTRAIT!$A:$X,16,FALSE)</f>
        <v>0</v>
      </c>
      <c r="AO797" s="63">
        <f>VLOOKUP($AC797,pTRAIT!$A:$X,17,FALSE)</f>
        <v>0</v>
      </c>
      <c r="AP797" s="63">
        <f>VLOOKUP($AC797,pTRAIT!$A:$X,18,FALSE)</f>
        <v>0</v>
      </c>
      <c r="AQ797" s="63">
        <f>VLOOKUP($AC797,pTRAIT!$A:$X,19,FALSE)</f>
        <v>0</v>
      </c>
      <c r="AR797" s="63">
        <f>VLOOKUP($AC797,pTRAIT!$A:$X,20,FALSE)</f>
        <v>0</v>
      </c>
      <c r="AS797" s="63">
        <f>VLOOKUP($AC797,pTRAIT!$A:$X,21,FALSE)</f>
        <v>0</v>
      </c>
      <c r="AT797" s="63">
        <f>VLOOKUP($AC797,pTRAIT!$A:$X,22,FALSE)</f>
        <v>0</v>
      </c>
      <c r="AU797" s="63">
        <f>VLOOKUP($AC797,pTRAIT!$A:$X,23,FALSE)</f>
        <v>0</v>
      </c>
      <c r="AV797" s="63">
        <f>VLOOKUP($AC797,pTRAIT!$A:$X,24,FALSE)</f>
        <v>0</v>
      </c>
    </row>
    <row r="798" spans="1:48" ht="12" hidden="1" customHeight="1" x14ac:dyDescent="0.2">
      <c r="A798" s="32">
        <v>1569</v>
      </c>
      <c r="B798" s="33" t="s">
        <v>5</v>
      </c>
      <c r="C798" s="34">
        <v>1584</v>
      </c>
      <c r="D798" s="32" t="str">
        <f t="shared" si="12"/>
        <v>1569X1584</v>
      </c>
      <c r="E798" s="53" t="s">
        <v>1626</v>
      </c>
      <c r="F798" s="61" t="s">
        <v>1628</v>
      </c>
      <c r="G798" s="41" t="s">
        <v>43</v>
      </c>
      <c r="H798" s="45"/>
      <c r="I798" s="32">
        <v>1569</v>
      </c>
      <c r="J798" s="63">
        <f>VLOOKUP(I798,pTRAIT!A:B,2,FALSE)</f>
        <v>0</v>
      </c>
      <c r="K798" s="63" t="s">
        <v>2724</v>
      </c>
      <c r="L798" s="63"/>
      <c r="M798" s="63" t="s">
        <v>2431</v>
      </c>
      <c r="N798" s="63" t="s">
        <v>2431</v>
      </c>
      <c r="O798" s="63" t="s">
        <v>2431</v>
      </c>
      <c r="P798" s="63" t="s">
        <v>2431</v>
      </c>
      <c r="Q798" s="63" t="s">
        <v>2431</v>
      </c>
      <c r="R798" s="63" t="s">
        <v>2431</v>
      </c>
      <c r="S798" s="63" t="s">
        <v>2431</v>
      </c>
      <c r="T798" s="63" t="s">
        <v>2431</v>
      </c>
      <c r="U798" s="63" t="s">
        <v>2431</v>
      </c>
      <c r="V798" s="63" t="s">
        <v>2431</v>
      </c>
      <c r="W798" s="63" t="s">
        <v>2431</v>
      </c>
      <c r="X798" s="63" t="s">
        <v>2431</v>
      </c>
      <c r="Y798" s="63" t="s">
        <v>2431</v>
      </c>
      <c r="Z798" s="63"/>
      <c r="AA798" s="63" t="s">
        <v>2728</v>
      </c>
      <c r="AB798" s="63" t="s">
        <v>2439</v>
      </c>
      <c r="AC798" s="34">
        <v>1584</v>
      </c>
      <c r="AD798" s="40" t="str">
        <f>VLOOKUP(AC798,pTRAIT!A:B,2,FALSE)</f>
        <v>EM5RTUeMi1Fr1Cf9PuY;NST=X / Y;NST=X</v>
      </c>
      <c r="AE798" s="63">
        <f>VLOOKUP($AC798,pTRAIT!$A:$X,7,FALSE)</f>
        <v>0</v>
      </c>
      <c r="AF798" s="63">
        <f>VLOOKUP($AC798,pTRAIT!$A:$X,8,FALSE)</f>
        <v>0</v>
      </c>
      <c r="AG798" s="63">
        <f>VLOOKUP($AC798,pTRAIT!$A:$X,9,FALSE)</f>
        <v>0</v>
      </c>
      <c r="AH798" s="63">
        <f>VLOOKUP($AC798,pTRAIT!$A:$X,10,FALSE)</f>
        <v>0</v>
      </c>
      <c r="AI798" s="63">
        <f>VLOOKUP($AC798,pTRAIT!$A:$X,11,FALSE)</f>
        <v>0</v>
      </c>
      <c r="AJ798" s="63">
        <f>VLOOKUP($AC798,pTRAIT!$A:$X,12,FALSE)</f>
        <v>0</v>
      </c>
      <c r="AK798" s="63">
        <f>VLOOKUP($AC798,pTRAIT!$A:$X,13,FALSE)</f>
        <v>0</v>
      </c>
      <c r="AL798" s="63">
        <f>VLOOKUP($AC798,pTRAIT!$A:$X,14,FALSE)</f>
        <v>0</v>
      </c>
      <c r="AM798" s="63">
        <f>VLOOKUP($AC798,pTRAIT!$A:$X,15,FALSE)</f>
        <v>0</v>
      </c>
      <c r="AN798" s="63">
        <f>VLOOKUP($AC798,pTRAIT!$A:$X,16,FALSE)</f>
        <v>0</v>
      </c>
      <c r="AO798" s="63">
        <f>VLOOKUP($AC798,pTRAIT!$A:$X,17,FALSE)</f>
        <v>0</v>
      </c>
      <c r="AP798" s="63">
        <f>VLOOKUP($AC798,pTRAIT!$A:$X,18,FALSE)</f>
        <v>0</v>
      </c>
      <c r="AQ798" s="63">
        <f>VLOOKUP($AC798,pTRAIT!$A:$X,19,FALSE)</f>
        <v>0</v>
      </c>
      <c r="AR798" s="63">
        <f>VLOOKUP($AC798,pTRAIT!$A:$X,20,FALSE)</f>
        <v>0</v>
      </c>
      <c r="AS798" s="63">
        <f>VLOOKUP($AC798,pTRAIT!$A:$X,21,FALSE)</f>
        <v>0</v>
      </c>
      <c r="AT798" s="63">
        <f>VLOOKUP($AC798,pTRAIT!$A:$X,22,FALSE)</f>
        <v>0</v>
      </c>
      <c r="AU798" s="63">
        <f>VLOOKUP($AC798,pTRAIT!$A:$X,23,FALSE)</f>
        <v>0</v>
      </c>
      <c r="AV798" s="63">
        <f>VLOOKUP($AC798,pTRAIT!$A:$X,24,FALSE)</f>
        <v>0</v>
      </c>
    </row>
    <row r="799" spans="1:48" ht="12" hidden="1" customHeight="1" x14ac:dyDescent="0.2">
      <c r="A799" s="32">
        <v>1569</v>
      </c>
      <c r="B799" s="33" t="s">
        <v>5</v>
      </c>
      <c r="C799" s="34">
        <v>1591</v>
      </c>
      <c r="D799" s="32" t="str">
        <f t="shared" si="12"/>
        <v>1569X1591</v>
      </c>
      <c r="E799" s="53" t="s">
        <v>1626</v>
      </c>
      <c r="F799" s="61" t="s">
        <v>1628</v>
      </c>
      <c r="G799" s="41" t="s">
        <v>43</v>
      </c>
      <c r="H799" s="45"/>
      <c r="I799" s="32">
        <v>1569</v>
      </c>
      <c r="J799" s="63">
        <f>VLOOKUP(I799,pTRAIT!A:B,2,FALSE)</f>
        <v>0</v>
      </c>
      <c r="K799" s="63" t="s">
        <v>2724</v>
      </c>
      <c r="L799" s="63"/>
      <c r="M799" s="63" t="s">
        <v>2431</v>
      </c>
      <c r="N799" s="63" t="s">
        <v>2431</v>
      </c>
      <c r="O799" s="63" t="s">
        <v>2431</v>
      </c>
      <c r="P799" s="63" t="s">
        <v>2431</v>
      </c>
      <c r="Q799" s="63" t="s">
        <v>2431</v>
      </c>
      <c r="R799" s="63" t="s">
        <v>2431</v>
      </c>
      <c r="S799" s="63" t="s">
        <v>2431</v>
      </c>
      <c r="T799" s="63" t="s">
        <v>2431</v>
      </c>
      <c r="U799" s="63" t="s">
        <v>2431</v>
      </c>
      <c r="V799" s="63" t="s">
        <v>2431</v>
      </c>
      <c r="W799" s="63" t="s">
        <v>2431</v>
      </c>
      <c r="X799" s="63" t="s">
        <v>2431</v>
      </c>
      <c r="Y799" s="63" t="s">
        <v>2431</v>
      </c>
      <c r="Z799" s="63"/>
      <c r="AA799" s="63" t="s">
        <v>2728</v>
      </c>
      <c r="AB799" s="63" t="s">
        <v>2439</v>
      </c>
      <c r="AC799" s="34">
        <v>1591</v>
      </c>
      <c r="AD799" s="40" t="str">
        <f>VLOOKUP(AC799,pTRAIT!A:B,2,FALSE)</f>
        <v>EM5RTUeMi1Fr1Cf9PuY;NST=X / Y;NST=X</v>
      </c>
      <c r="AE799" s="63">
        <f>VLOOKUP($AC799,pTRAIT!$A:$X,7,FALSE)</f>
        <v>0</v>
      </c>
      <c r="AF799" s="63">
        <f>VLOOKUP($AC799,pTRAIT!$A:$X,8,FALSE)</f>
        <v>0</v>
      </c>
      <c r="AG799" s="63">
        <f>VLOOKUP($AC799,pTRAIT!$A:$X,9,FALSE)</f>
        <v>0</v>
      </c>
      <c r="AH799" s="63">
        <f>VLOOKUP($AC799,pTRAIT!$A:$X,10,FALSE)</f>
        <v>0</v>
      </c>
      <c r="AI799" s="63">
        <f>VLOOKUP($AC799,pTRAIT!$A:$X,11,FALSE)</f>
        <v>0</v>
      </c>
      <c r="AJ799" s="63">
        <f>VLOOKUP($AC799,pTRAIT!$A:$X,12,FALSE)</f>
        <v>0</v>
      </c>
      <c r="AK799" s="63">
        <f>VLOOKUP($AC799,pTRAIT!$A:$X,13,FALSE)</f>
        <v>0</v>
      </c>
      <c r="AL799" s="63">
        <f>VLOOKUP($AC799,pTRAIT!$A:$X,14,FALSE)</f>
        <v>0</v>
      </c>
      <c r="AM799" s="63">
        <f>VLOOKUP($AC799,pTRAIT!$A:$X,15,FALSE)</f>
        <v>0</v>
      </c>
      <c r="AN799" s="63">
        <f>VLOOKUP($AC799,pTRAIT!$A:$X,16,FALSE)</f>
        <v>0</v>
      </c>
      <c r="AO799" s="63">
        <f>VLOOKUP($AC799,pTRAIT!$A:$X,17,FALSE)</f>
        <v>0</v>
      </c>
      <c r="AP799" s="63">
        <f>VLOOKUP($AC799,pTRAIT!$A:$X,18,FALSE)</f>
        <v>0</v>
      </c>
      <c r="AQ799" s="63">
        <f>VLOOKUP($AC799,pTRAIT!$A:$X,19,FALSE)</f>
        <v>0</v>
      </c>
      <c r="AR799" s="63">
        <f>VLOOKUP($AC799,pTRAIT!$A:$X,20,FALSE)</f>
        <v>0</v>
      </c>
      <c r="AS799" s="63">
        <f>VLOOKUP($AC799,pTRAIT!$A:$X,21,FALSE)</f>
        <v>0</v>
      </c>
      <c r="AT799" s="63">
        <f>VLOOKUP($AC799,pTRAIT!$A:$X,22,FALSE)</f>
        <v>0</v>
      </c>
      <c r="AU799" s="63">
        <f>VLOOKUP($AC799,pTRAIT!$A:$X,23,FALSE)</f>
        <v>0</v>
      </c>
      <c r="AV799" s="63">
        <f>VLOOKUP($AC799,pTRAIT!$A:$X,24,FALSE)</f>
        <v>0</v>
      </c>
    </row>
    <row r="800" spans="1:48" ht="12" hidden="1" customHeight="1" x14ac:dyDescent="0.2">
      <c r="A800" s="32">
        <v>1569</v>
      </c>
      <c r="B800" s="33" t="s">
        <v>5</v>
      </c>
      <c r="C800" s="34">
        <v>1607</v>
      </c>
      <c r="D800" s="32" t="str">
        <f t="shared" si="12"/>
        <v>1569X1607</v>
      </c>
      <c r="E800" s="53" t="s">
        <v>1626</v>
      </c>
      <c r="F800" s="61" t="s">
        <v>1628</v>
      </c>
      <c r="G800" s="41" t="s">
        <v>43</v>
      </c>
      <c r="H800" s="45"/>
      <c r="I800" s="32">
        <v>1569</v>
      </c>
      <c r="J800" s="63">
        <f>VLOOKUP(I800,pTRAIT!A:B,2,FALSE)</f>
        <v>0</v>
      </c>
      <c r="K800" s="63" t="s">
        <v>2724</v>
      </c>
      <c r="L800" s="63"/>
      <c r="M800" s="63" t="s">
        <v>2431</v>
      </c>
      <c r="N800" s="63" t="s">
        <v>2431</v>
      </c>
      <c r="O800" s="63" t="s">
        <v>2431</v>
      </c>
      <c r="P800" s="63" t="s">
        <v>2431</v>
      </c>
      <c r="Q800" s="63" t="s">
        <v>2431</v>
      </c>
      <c r="R800" s="63" t="s">
        <v>2431</v>
      </c>
      <c r="S800" s="63" t="s">
        <v>2431</v>
      </c>
      <c r="T800" s="63" t="s">
        <v>2431</v>
      </c>
      <c r="U800" s="63" t="s">
        <v>2431</v>
      </c>
      <c r="V800" s="63" t="s">
        <v>2431</v>
      </c>
      <c r="W800" s="63" t="s">
        <v>2431</v>
      </c>
      <c r="X800" s="63" t="s">
        <v>2431</v>
      </c>
      <c r="Y800" s="63" t="s">
        <v>2431</v>
      </c>
      <c r="Z800" s="63"/>
      <c r="AA800" s="63" t="s">
        <v>2728</v>
      </c>
      <c r="AB800" s="63" t="s">
        <v>2439</v>
      </c>
      <c r="AC800" s="34">
        <v>1607</v>
      </c>
      <c r="AD800" s="40" t="str">
        <f>VLOOKUP(AC800,pTRAIT!A:B,2,FALSE)</f>
        <v>(E)RTUeMi1Pui10-SCHIY;NST=X / Y;NST=X</v>
      </c>
      <c r="AE800" s="63">
        <f>VLOOKUP($AC800,pTRAIT!$A:$X,7,FALSE)</f>
        <v>0</v>
      </c>
      <c r="AF800" s="63">
        <f>VLOOKUP($AC800,pTRAIT!$A:$X,8,FALSE)</f>
        <v>0</v>
      </c>
      <c r="AG800" s="63">
        <f>VLOOKUP($AC800,pTRAIT!$A:$X,9,FALSE)</f>
        <v>0</v>
      </c>
      <c r="AH800" s="63">
        <f>VLOOKUP($AC800,pTRAIT!$A:$X,10,FALSE)</f>
        <v>0</v>
      </c>
      <c r="AI800" s="63">
        <f>VLOOKUP($AC800,pTRAIT!$A:$X,11,FALSE)</f>
        <v>0</v>
      </c>
      <c r="AJ800" s="63">
        <f>VLOOKUP($AC800,pTRAIT!$A:$X,12,FALSE)</f>
        <v>0</v>
      </c>
      <c r="AK800" s="63">
        <f>VLOOKUP($AC800,pTRAIT!$A:$X,13,FALSE)</f>
        <v>0</v>
      </c>
      <c r="AL800" s="63">
        <f>VLOOKUP($AC800,pTRAIT!$A:$X,14,FALSE)</f>
        <v>0</v>
      </c>
      <c r="AM800" s="63">
        <f>VLOOKUP($AC800,pTRAIT!$A:$X,15,FALSE)</f>
        <v>0</v>
      </c>
      <c r="AN800" s="63">
        <f>VLOOKUP($AC800,pTRAIT!$A:$X,16,FALSE)</f>
        <v>0</v>
      </c>
      <c r="AO800" s="63">
        <f>VLOOKUP($AC800,pTRAIT!$A:$X,17,FALSE)</f>
        <v>0</v>
      </c>
      <c r="AP800" s="63">
        <f>VLOOKUP($AC800,pTRAIT!$A:$X,18,FALSE)</f>
        <v>0</v>
      </c>
      <c r="AQ800" s="63">
        <f>VLOOKUP($AC800,pTRAIT!$A:$X,19,FALSE)</f>
        <v>0</v>
      </c>
      <c r="AR800" s="63">
        <f>VLOOKUP($AC800,pTRAIT!$A:$X,20,FALSE)</f>
        <v>0</v>
      </c>
      <c r="AS800" s="63">
        <f>VLOOKUP($AC800,pTRAIT!$A:$X,21,FALSE)</f>
        <v>0</v>
      </c>
      <c r="AT800" s="63">
        <f>VLOOKUP($AC800,pTRAIT!$A:$X,22,FALSE)</f>
        <v>0</v>
      </c>
      <c r="AU800" s="63">
        <f>VLOOKUP($AC800,pTRAIT!$A:$X,23,FALSE)</f>
        <v>0</v>
      </c>
      <c r="AV800" s="63">
        <f>VLOOKUP($AC800,pTRAIT!$A:$X,24,FALSE)</f>
        <v>0</v>
      </c>
    </row>
    <row r="801" spans="1:48" ht="12" hidden="1" customHeight="1" x14ac:dyDescent="0.2">
      <c r="A801" s="32">
        <v>1569</v>
      </c>
      <c r="B801" s="33" t="s">
        <v>5</v>
      </c>
      <c r="C801" s="34">
        <v>1589</v>
      </c>
      <c r="D801" s="32" t="str">
        <f t="shared" si="12"/>
        <v>1569X1589</v>
      </c>
      <c r="E801" s="53" t="s">
        <v>1626</v>
      </c>
      <c r="F801" s="61" t="s">
        <v>18</v>
      </c>
      <c r="G801" s="41" t="s">
        <v>43</v>
      </c>
      <c r="H801" s="45"/>
      <c r="I801" s="32">
        <v>1569</v>
      </c>
      <c r="J801" s="63">
        <f>VLOOKUP(I801,pTRAIT!A:B,2,FALSE)</f>
        <v>0</v>
      </c>
      <c r="K801" s="63" t="s">
        <v>2724</v>
      </c>
      <c r="L801" s="63"/>
      <c r="M801" s="63" t="s">
        <v>2431</v>
      </c>
      <c r="N801" s="63" t="s">
        <v>2431</v>
      </c>
      <c r="O801" s="63" t="s">
        <v>2431</v>
      </c>
      <c r="P801" s="63" t="s">
        <v>2431</v>
      </c>
      <c r="Q801" s="63" t="s">
        <v>2431</v>
      </c>
      <c r="R801" s="63" t="s">
        <v>2431</v>
      </c>
      <c r="S801" s="63" t="s">
        <v>2431</v>
      </c>
      <c r="T801" s="63" t="s">
        <v>2431</v>
      </c>
      <c r="U801" s="63" t="s">
        <v>2431</v>
      </c>
      <c r="V801" s="63" t="s">
        <v>2431</v>
      </c>
      <c r="W801" s="63" t="s">
        <v>2431</v>
      </c>
      <c r="X801" s="63" t="s">
        <v>2431</v>
      </c>
      <c r="Y801" s="63" t="s">
        <v>2431</v>
      </c>
      <c r="Z801" s="63"/>
      <c r="AA801" s="63" t="s">
        <v>2728</v>
      </c>
      <c r="AB801" s="63" t="s">
        <v>2439</v>
      </c>
      <c r="AC801" s="34">
        <v>1589</v>
      </c>
      <c r="AD801" s="40" t="str">
        <f>VLOOKUP(AC801,pTRAIT!A:B,2,FALSE)</f>
        <v>EM5RTUeMi1Fr1Cf9PuY;NST=X / ;</v>
      </c>
      <c r="AE801" s="63">
        <f>VLOOKUP($AC801,pTRAIT!$A:$X,7,FALSE)</f>
        <v>0</v>
      </c>
      <c r="AF801" s="63">
        <f>VLOOKUP($AC801,pTRAIT!$A:$X,8,FALSE)</f>
        <v>0</v>
      </c>
      <c r="AG801" s="63">
        <f>VLOOKUP($AC801,pTRAIT!$A:$X,9,FALSE)</f>
        <v>0</v>
      </c>
      <c r="AH801" s="63">
        <f>VLOOKUP($AC801,pTRAIT!$A:$X,10,FALSE)</f>
        <v>0</v>
      </c>
      <c r="AI801" s="63">
        <f>VLOOKUP($AC801,pTRAIT!$A:$X,11,FALSE)</f>
        <v>0</v>
      </c>
      <c r="AJ801" s="63">
        <f>VLOOKUP($AC801,pTRAIT!$A:$X,12,FALSE)</f>
        <v>0</v>
      </c>
      <c r="AK801" s="63">
        <f>VLOOKUP($AC801,pTRAIT!$A:$X,13,FALSE)</f>
        <v>0</v>
      </c>
      <c r="AL801" s="63">
        <f>VLOOKUP($AC801,pTRAIT!$A:$X,14,FALSE)</f>
        <v>0</v>
      </c>
      <c r="AM801" s="63">
        <f>VLOOKUP($AC801,pTRAIT!$A:$X,15,FALSE)</f>
        <v>0</v>
      </c>
      <c r="AN801" s="63">
        <f>VLOOKUP($AC801,pTRAIT!$A:$X,16,FALSE)</f>
        <v>0</v>
      </c>
      <c r="AO801" s="63">
        <f>VLOOKUP($AC801,pTRAIT!$A:$X,17,FALSE)</f>
        <v>0</v>
      </c>
      <c r="AP801" s="63">
        <f>VLOOKUP($AC801,pTRAIT!$A:$X,18,FALSE)</f>
        <v>0</v>
      </c>
      <c r="AQ801" s="63">
        <f>VLOOKUP($AC801,pTRAIT!$A:$X,19,FALSE)</f>
        <v>0</v>
      </c>
      <c r="AR801" s="63">
        <f>VLOOKUP($AC801,pTRAIT!$A:$X,20,FALSE)</f>
        <v>0</v>
      </c>
      <c r="AS801" s="63">
        <f>VLOOKUP($AC801,pTRAIT!$A:$X,21,FALSE)</f>
        <v>0</v>
      </c>
      <c r="AT801" s="63">
        <f>VLOOKUP($AC801,pTRAIT!$A:$X,22,FALSE)</f>
        <v>0</v>
      </c>
      <c r="AU801" s="63">
        <f>VLOOKUP($AC801,pTRAIT!$A:$X,23,FALSE)</f>
        <v>0</v>
      </c>
      <c r="AV801" s="63">
        <f>VLOOKUP($AC801,pTRAIT!$A:$X,24,FALSE)</f>
        <v>0</v>
      </c>
    </row>
    <row r="802" spans="1:48" ht="12" hidden="1" customHeight="1" x14ac:dyDescent="0.2">
      <c r="A802" s="32">
        <v>1569</v>
      </c>
      <c r="B802" s="33" t="s">
        <v>5</v>
      </c>
      <c r="C802" s="34">
        <v>1590</v>
      </c>
      <c r="D802" s="32" t="str">
        <f t="shared" si="12"/>
        <v>1569X1590</v>
      </c>
      <c r="E802" s="53" t="s">
        <v>1626</v>
      </c>
      <c r="F802" s="61" t="s">
        <v>11</v>
      </c>
      <c r="G802" s="41" t="s">
        <v>43</v>
      </c>
      <c r="H802" s="45"/>
      <c r="I802" s="32">
        <v>1569</v>
      </c>
      <c r="J802" s="63">
        <f>VLOOKUP(I802,pTRAIT!A:B,2,FALSE)</f>
        <v>0</v>
      </c>
      <c r="K802" s="63" t="s">
        <v>2724</v>
      </c>
      <c r="L802" s="63"/>
      <c r="M802" s="63" t="s">
        <v>2431</v>
      </c>
      <c r="N802" s="63" t="s">
        <v>2431</v>
      </c>
      <c r="O802" s="63" t="s">
        <v>2431</v>
      </c>
      <c r="P802" s="63" t="s">
        <v>2431</v>
      </c>
      <c r="Q802" s="63" t="s">
        <v>2431</v>
      </c>
      <c r="R802" s="63" t="s">
        <v>2431</v>
      </c>
      <c r="S802" s="63" t="s">
        <v>2431</v>
      </c>
      <c r="T802" s="63" t="s">
        <v>2431</v>
      </c>
      <c r="U802" s="63" t="s">
        <v>2431</v>
      </c>
      <c r="V802" s="63" t="s">
        <v>2431</v>
      </c>
      <c r="W802" s="63" t="s">
        <v>2431</v>
      </c>
      <c r="X802" s="63" t="s">
        <v>2431</v>
      </c>
      <c r="Y802" s="63" t="s">
        <v>2431</v>
      </c>
      <c r="Z802" s="63"/>
      <c r="AA802" s="63" t="s">
        <v>2728</v>
      </c>
      <c r="AB802" s="63" t="s">
        <v>2439</v>
      </c>
      <c r="AC802" s="34">
        <v>1590</v>
      </c>
      <c r="AD802" s="40" t="str">
        <f>VLOOKUP(AC802,pTRAIT!A:B,2,FALSE)</f>
        <v>EM5RTUeMi1Fr1Cf9PuY;NST=X / ;</v>
      </c>
      <c r="AE802" s="63">
        <f>VLOOKUP($AC802,pTRAIT!$A:$X,7,FALSE)</f>
        <v>0</v>
      </c>
      <c r="AF802" s="63">
        <f>VLOOKUP($AC802,pTRAIT!$A:$X,8,FALSE)</f>
        <v>0</v>
      </c>
      <c r="AG802" s="63">
        <f>VLOOKUP($AC802,pTRAIT!$A:$X,9,FALSE)</f>
        <v>0</v>
      </c>
      <c r="AH802" s="63">
        <f>VLOOKUP($AC802,pTRAIT!$A:$X,10,FALSE)</f>
        <v>0</v>
      </c>
      <c r="AI802" s="63">
        <f>VLOOKUP($AC802,pTRAIT!$A:$X,11,FALSE)</f>
        <v>0</v>
      </c>
      <c r="AJ802" s="63">
        <f>VLOOKUP($AC802,pTRAIT!$A:$X,12,FALSE)</f>
        <v>0</v>
      </c>
      <c r="AK802" s="63">
        <f>VLOOKUP($AC802,pTRAIT!$A:$X,13,FALSE)</f>
        <v>0</v>
      </c>
      <c r="AL802" s="63">
        <f>VLOOKUP($AC802,pTRAIT!$A:$X,14,FALSE)</f>
        <v>0</v>
      </c>
      <c r="AM802" s="63">
        <f>VLOOKUP($AC802,pTRAIT!$A:$X,15,FALSE)</f>
        <v>0</v>
      </c>
      <c r="AN802" s="63">
        <f>VLOOKUP($AC802,pTRAIT!$A:$X,16,FALSE)</f>
        <v>0</v>
      </c>
      <c r="AO802" s="63">
        <f>VLOOKUP($AC802,pTRAIT!$A:$X,17,FALSE)</f>
        <v>0</v>
      </c>
      <c r="AP802" s="63">
        <f>VLOOKUP($AC802,pTRAIT!$A:$X,18,FALSE)</f>
        <v>0</v>
      </c>
      <c r="AQ802" s="63">
        <f>VLOOKUP($AC802,pTRAIT!$A:$X,19,FALSE)</f>
        <v>0</v>
      </c>
      <c r="AR802" s="63">
        <f>VLOOKUP($AC802,pTRAIT!$A:$X,20,FALSE)</f>
        <v>0</v>
      </c>
      <c r="AS802" s="63">
        <f>VLOOKUP($AC802,pTRAIT!$A:$X,21,FALSE)</f>
        <v>0</v>
      </c>
      <c r="AT802" s="63">
        <f>VLOOKUP($AC802,pTRAIT!$A:$X,22,FALSE)</f>
        <v>0</v>
      </c>
      <c r="AU802" s="63">
        <f>VLOOKUP($AC802,pTRAIT!$A:$X,23,FALSE)</f>
        <v>0</v>
      </c>
      <c r="AV802" s="63">
        <f>VLOOKUP($AC802,pTRAIT!$A:$X,24,FALSE)</f>
        <v>0</v>
      </c>
    </row>
    <row r="803" spans="1:48" ht="12" hidden="1" customHeight="1" x14ac:dyDescent="0.2">
      <c r="A803" s="32">
        <v>1569</v>
      </c>
      <c r="B803" s="33" t="s">
        <v>5</v>
      </c>
      <c r="C803" s="34">
        <v>1585</v>
      </c>
      <c r="D803" s="32" t="str">
        <f t="shared" si="12"/>
        <v>1569X1585</v>
      </c>
      <c r="E803" s="53" t="s">
        <v>1626</v>
      </c>
      <c r="F803" s="61" t="s">
        <v>14</v>
      </c>
      <c r="G803" s="41" t="s">
        <v>43</v>
      </c>
      <c r="H803" s="45"/>
      <c r="I803" s="32">
        <v>1569</v>
      </c>
      <c r="J803" s="63">
        <f>VLOOKUP(I803,pTRAIT!A:B,2,FALSE)</f>
        <v>0</v>
      </c>
      <c r="K803" s="63" t="s">
        <v>2724</v>
      </c>
      <c r="L803" s="63"/>
      <c r="M803" s="63" t="s">
        <v>2431</v>
      </c>
      <c r="N803" s="63" t="s">
        <v>2431</v>
      </c>
      <c r="O803" s="63" t="s">
        <v>2431</v>
      </c>
      <c r="P803" s="63" t="s">
        <v>2431</v>
      </c>
      <c r="Q803" s="63" t="s">
        <v>2431</v>
      </c>
      <c r="R803" s="63" t="s">
        <v>2431</v>
      </c>
      <c r="S803" s="63" t="s">
        <v>2431</v>
      </c>
      <c r="T803" s="63" t="s">
        <v>2431</v>
      </c>
      <c r="U803" s="63" t="s">
        <v>2431</v>
      </c>
      <c r="V803" s="63" t="s">
        <v>2431</v>
      </c>
      <c r="W803" s="63" t="s">
        <v>2431</v>
      </c>
      <c r="X803" s="63" t="s">
        <v>2431</v>
      </c>
      <c r="Y803" s="63" t="s">
        <v>2431</v>
      </c>
      <c r="Z803" s="63"/>
      <c r="AA803" s="63" t="s">
        <v>2728</v>
      </c>
      <c r="AB803" s="63" t="s">
        <v>2439</v>
      </c>
      <c r="AC803" s="34">
        <v>1585</v>
      </c>
      <c r="AD803" s="40" t="str">
        <f>VLOOKUP(AC803,pTRAIT!A:B,2,FALSE)</f>
        <v>EM5RTUeMi1Fr1Cf9PuY;NST=X / Y;NST=X</v>
      </c>
      <c r="AE803" s="63">
        <f>VLOOKUP($AC803,pTRAIT!$A:$X,7,FALSE)</f>
        <v>0</v>
      </c>
      <c r="AF803" s="63">
        <f>VLOOKUP($AC803,pTRAIT!$A:$X,8,FALSE)</f>
        <v>0</v>
      </c>
      <c r="AG803" s="63">
        <f>VLOOKUP($AC803,pTRAIT!$A:$X,9,FALSE)</f>
        <v>0</v>
      </c>
      <c r="AH803" s="63">
        <f>VLOOKUP($AC803,pTRAIT!$A:$X,10,FALSE)</f>
        <v>0</v>
      </c>
      <c r="AI803" s="63">
        <f>VLOOKUP($AC803,pTRAIT!$A:$X,11,FALSE)</f>
        <v>0</v>
      </c>
      <c r="AJ803" s="63">
        <f>VLOOKUP($AC803,pTRAIT!$A:$X,12,FALSE)</f>
        <v>0</v>
      </c>
      <c r="AK803" s="63">
        <f>VLOOKUP($AC803,pTRAIT!$A:$X,13,FALSE)</f>
        <v>0</v>
      </c>
      <c r="AL803" s="63">
        <f>VLOOKUP($AC803,pTRAIT!$A:$X,14,FALSE)</f>
        <v>0</v>
      </c>
      <c r="AM803" s="63">
        <f>VLOOKUP($AC803,pTRAIT!$A:$X,15,FALSE)</f>
        <v>0</v>
      </c>
      <c r="AN803" s="63">
        <f>VLOOKUP($AC803,pTRAIT!$A:$X,16,FALSE)</f>
        <v>0</v>
      </c>
      <c r="AO803" s="63">
        <f>VLOOKUP($AC803,pTRAIT!$A:$X,17,FALSE)</f>
        <v>0</v>
      </c>
      <c r="AP803" s="63">
        <f>VLOOKUP($AC803,pTRAIT!$A:$X,18,FALSE)</f>
        <v>0</v>
      </c>
      <c r="AQ803" s="63">
        <f>VLOOKUP($AC803,pTRAIT!$A:$X,19,FALSE)</f>
        <v>0</v>
      </c>
      <c r="AR803" s="63">
        <f>VLOOKUP($AC803,pTRAIT!$A:$X,20,FALSE)</f>
        <v>0</v>
      </c>
      <c r="AS803" s="63">
        <f>VLOOKUP($AC803,pTRAIT!$A:$X,21,FALSE)</f>
        <v>0</v>
      </c>
      <c r="AT803" s="63">
        <f>VLOOKUP($AC803,pTRAIT!$A:$X,22,FALSE)</f>
        <v>0</v>
      </c>
      <c r="AU803" s="63">
        <f>VLOOKUP($AC803,pTRAIT!$A:$X,23,FALSE)</f>
        <v>0</v>
      </c>
      <c r="AV803" s="63">
        <f>VLOOKUP($AC803,pTRAIT!$A:$X,24,FALSE)</f>
        <v>0</v>
      </c>
    </row>
    <row r="804" spans="1:48" ht="12" hidden="1" customHeight="1" x14ac:dyDescent="0.2">
      <c r="A804" s="32">
        <v>1569</v>
      </c>
      <c r="B804" s="33" t="s">
        <v>5</v>
      </c>
      <c r="C804" s="34">
        <v>1586</v>
      </c>
      <c r="D804" s="32" t="str">
        <f t="shared" si="12"/>
        <v>1569X1586</v>
      </c>
      <c r="E804" s="53" t="s">
        <v>1626</v>
      </c>
      <c r="F804" s="61" t="s">
        <v>19</v>
      </c>
      <c r="G804" s="41" t="s">
        <v>43</v>
      </c>
      <c r="H804" s="45"/>
      <c r="I804" s="32">
        <v>1569</v>
      </c>
      <c r="J804" s="63">
        <f>VLOOKUP(I804,pTRAIT!A:B,2,FALSE)</f>
        <v>0</v>
      </c>
      <c r="K804" s="63" t="s">
        <v>2724</v>
      </c>
      <c r="L804" s="63"/>
      <c r="M804" s="63" t="s">
        <v>2431</v>
      </c>
      <c r="N804" s="63" t="s">
        <v>2431</v>
      </c>
      <c r="O804" s="63" t="s">
        <v>2431</v>
      </c>
      <c r="P804" s="63" t="s">
        <v>2431</v>
      </c>
      <c r="Q804" s="63" t="s">
        <v>2431</v>
      </c>
      <c r="R804" s="63" t="s">
        <v>2431</v>
      </c>
      <c r="S804" s="63" t="s">
        <v>2431</v>
      </c>
      <c r="T804" s="63" t="s">
        <v>2431</v>
      </c>
      <c r="U804" s="63" t="s">
        <v>2431</v>
      </c>
      <c r="V804" s="63" t="s">
        <v>2431</v>
      </c>
      <c r="W804" s="63" t="s">
        <v>2431</v>
      </c>
      <c r="X804" s="63" t="s">
        <v>2431</v>
      </c>
      <c r="Y804" s="63" t="s">
        <v>2431</v>
      </c>
      <c r="Z804" s="63"/>
      <c r="AA804" s="63" t="s">
        <v>2728</v>
      </c>
      <c r="AB804" s="63" t="s">
        <v>2439</v>
      </c>
      <c r="AC804" s="34">
        <v>1586</v>
      </c>
      <c r="AD804" s="40" t="str">
        <f>VLOOKUP(AC804,pTRAIT!A:B,2,FALSE)</f>
        <v>EM5RTUeMi1Fr1Cf9PuY;NST=X / Y;NST=X</v>
      </c>
      <c r="AE804" s="63">
        <f>VLOOKUP($AC804,pTRAIT!$A:$X,7,FALSE)</f>
        <v>0</v>
      </c>
      <c r="AF804" s="63">
        <f>VLOOKUP($AC804,pTRAIT!$A:$X,8,FALSE)</f>
        <v>0</v>
      </c>
      <c r="AG804" s="63">
        <f>VLOOKUP($AC804,pTRAIT!$A:$X,9,FALSE)</f>
        <v>0</v>
      </c>
      <c r="AH804" s="63">
        <f>VLOOKUP($AC804,pTRAIT!$A:$X,10,FALSE)</f>
        <v>0</v>
      </c>
      <c r="AI804" s="63">
        <f>VLOOKUP($AC804,pTRAIT!$A:$X,11,FALSE)</f>
        <v>0</v>
      </c>
      <c r="AJ804" s="63">
        <f>VLOOKUP($AC804,pTRAIT!$A:$X,12,FALSE)</f>
        <v>0</v>
      </c>
      <c r="AK804" s="63">
        <f>VLOOKUP($AC804,pTRAIT!$A:$X,13,FALSE)</f>
        <v>0</v>
      </c>
      <c r="AL804" s="63">
        <f>VLOOKUP($AC804,pTRAIT!$A:$X,14,FALSE)</f>
        <v>0</v>
      </c>
      <c r="AM804" s="63">
        <f>VLOOKUP($AC804,pTRAIT!$A:$X,15,FALSE)</f>
        <v>0</v>
      </c>
      <c r="AN804" s="63">
        <f>VLOOKUP($AC804,pTRAIT!$A:$X,16,FALSE)</f>
        <v>0</v>
      </c>
      <c r="AO804" s="63">
        <f>VLOOKUP($AC804,pTRAIT!$A:$X,17,FALSE)</f>
        <v>0</v>
      </c>
      <c r="AP804" s="63">
        <f>VLOOKUP($AC804,pTRAIT!$A:$X,18,FALSE)</f>
        <v>0</v>
      </c>
      <c r="AQ804" s="63">
        <f>VLOOKUP($AC804,pTRAIT!$A:$X,19,FALSE)</f>
        <v>0</v>
      </c>
      <c r="AR804" s="63">
        <f>VLOOKUP($AC804,pTRAIT!$A:$X,20,FALSE)</f>
        <v>0</v>
      </c>
      <c r="AS804" s="63">
        <f>VLOOKUP($AC804,pTRAIT!$A:$X,21,FALSE)</f>
        <v>0</v>
      </c>
      <c r="AT804" s="63">
        <f>VLOOKUP($AC804,pTRAIT!$A:$X,22,FALSE)</f>
        <v>0</v>
      </c>
      <c r="AU804" s="63">
        <f>VLOOKUP($AC804,pTRAIT!$A:$X,23,FALSE)</f>
        <v>0</v>
      </c>
      <c r="AV804" s="63">
        <f>VLOOKUP($AC804,pTRAIT!$A:$X,24,FALSE)</f>
        <v>0</v>
      </c>
    </row>
    <row r="805" spans="1:48" ht="12" hidden="1" customHeight="1" x14ac:dyDescent="0.2">
      <c r="A805" s="32">
        <v>1570</v>
      </c>
      <c r="B805" s="33" t="s">
        <v>5</v>
      </c>
      <c r="C805" s="34">
        <v>1584</v>
      </c>
      <c r="D805" s="32" t="str">
        <f t="shared" si="12"/>
        <v>1570X1584</v>
      </c>
      <c r="E805" s="53" t="s">
        <v>1626</v>
      </c>
      <c r="F805" s="61" t="s">
        <v>2414</v>
      </c>
      <c r="G805" s="41" t="s">
        <v>43</v>
      </c>
      <c r="H805" s="45"/>
      <c r="I805" s="32">
        <v>1570</v>
      </c>
      <c r="J805" s="63">
        <f>VLOOKUP(I805,pTRAIT!A:B,2,FALSE)</f>
        <v>0</v>
      </c>
      <c r="K805" s="63" t="s">
        <v>2724</v>
      </c>
      <c r="L805" s="63"/>
      <c r="M805" s="63" t="s">
        <v>2431</v>
      </c>
      <c r="N805" s="63" t="s">
        <v>2431</v>
      </c>
      <c r="O805" s="63" t="s">
        <v>2431</v>
      </c>
      <c r="P805" s="63" t="s">
        <v>2431</v>
      </c>
      <c r="Q805" s="63" t="s">
        <v>2431</v>
      </c>
      <c r="R805" s="63" t="s">
        <v>2431</v>
      </c>
      <c r="S805" s="63" t="s">
        <v>2431</v>
      </c>
      <c r="T805" s="63" t="s">
        <v>2431</v>
      </c>
      <c r="U805" s="63" t="s">
        <v>2431</v>
      </c>
      <c r="V805" s="63" t="s">
        <v>2431</v>
      </c>
      <c r="W805" s="63" t="s">
        <v>2431</v>
      </c>
      <c r="X805" s="63" t="s">
        <v>2431</v>
      </c>
      <c r="Y805" s="63" t="s">
        <v>2431</v>
      </c>
      <c r="Z805" s="63"/>
      <c r="AA805" s="63" t="s">
        <v>2728</v>
      </c>
      <c r="AB805" s="63" t="s">
        <v>2439</v>
      </c>
      <c r="AC805" s="34">
        <v>1584</v>
      </c>
      <c r="AD805" s="40" t="str">
        <f>VLOOKUP(AC805,pTRAIT!A:B,2,FALSE)</f>
        <v>EM5RTUeMi1Fr1Cf9PuY;NST=X / Y;NST=X</v>
      </c>
      <c r="AE805" s="63">
        <f>VLOOKUP($AC805,pTRAIT!$A:$X,7,FALSE)</f>
        <v>0</v>
      </c>
      <c r="AF805" s="63">
        <f>VLOOKUP($AC805,pTRAIT!$A:$X,8,FALSE)</f>
        <v>0</v>
      </c>
      <c r="AG805" s="63">
        <f>VLOOKUP($AC805,pTRAIT!$A:$X,9,FALSE)</f>
        <v>0</v>
      </c>
      <c r="AH805" s="63">
        <f>VLOOKUP($AC805,pTRAIT!$A:$X,10,FALSE)</f>
        <v>0</v>
      </c>
      <c r="AI805" s="63">
        <f>VLOOKUP($AC805,pTRAIT!$A:$X,11,FALSE)</f>
        <v>0</v>
      </c>
      <c r="AJ805" s="63">
        <f>VLOOKUP($AC805,pTRAIT!$A:$X,12,FALSE)</f>
        <v>0</v>
      </c>
      <c r="AK805" s="63">
        <f>VLOOKUP($AC805,pTRAIT!$A:$X,13,FALSE)</f>
        <v>0</v>
      </c>
      <c r="AL805" s="63">
        <f>VLOOKUP($AC805,pTRAIT!$A:$X,14,FALSE)</f>
        <v>0</v>
      </c>
      <c r="AM805" s="63">
        <f>VLOOKUP($AC805,pTRAIT!$A:$X,15,FALSE)</f>
        <v>0</v>
      </c>
      <c r="AN805" s="63">
        <f>VLOOKUP($AC805,pTRAIT!$A:$X,16,FALSE)</f>
        <v>0</v>
      </c>
      <c r="AO805" s="63">
        <f>VLOOKUP($AC805,pTRAIT!$A:$X,17,FALSE)</f>
        <v>0</v>
      </c>
      <c r="AP805" s="63">
        <f>VLOOKUP($AC805,pTRAIT!$A:$X,18,FALSE)</f>
        <v>0</v>
      </c>
      <c r="AQ805" s="63">
        <f>VLOOKUP($AC805,pTRAIT!$A:$X,19,FALSE)</f>
        <v>0</v>
      </c>
      <c r="AR805" s="63">
        <f>VLOOKUP($AC805,pTRAIT!$A:$X,20,FALSE)</f>
        <v>0</v>
      </c>
      <c r="AS805" s="63">
        <f>VLOOKUP($AC805,pTRAIT!$A:$X,21,FALSE)</f>
        <v>0</v>
      </c>
      <c r="AT805" s="63">
        <f>VLOOKUP($AC805,pTRAIT!$A:$X,22,FALSE)</f>
        <v>0</v>
      </c>
      <c r="AU805" s="63">
        <f>VLOOKUP($AC805,pTRAIT!$A:$X,23,FALSE)</f>
        <v>0</v>
      </c>
      <c r="AV805" s="63">
        <f>VLOOKUP($AC805,pTRAIT!$A:$X,24,FALSE)</f>
        <v>0</v>
      </c>
    </row>
    <row r="806" spans="1:48" ht="12" hidden="1" customHeight="1" x14ac:dyDescent="0.2">
      <c r="A806" s="32">
        <v>1570</v>
      </c>
      <c r="B806" s="33" t="s">
        <v>5</v>
      </c>
      <c r="C806" s="34">
        <v>1591</v>
      </c>
      <c r="D806" s="32" t="str">
        <f t="shared" si="12"/>
        <v>1570X1591</v>
      </c>
      <c r="E806" s="53" t="s">
        <v>1626</v>
      </c>
      <c r="F806" s="61" t="s">
        <v>2415</v>
      </c>
      <c r="G806" s="41" t="s">
        <v>43</v>
      </c>
      <c r="H806" s="45"/>
      <c r="I806" s="32">
        <v>1570</v>
      </c>
      <c r="J806" s="63">
        <f>VLOOKUP(I806,pTRAIT!A:B,2,FALSE)</f>
        <v>0</v>
      </c>
      <c r="K806" s="63" t="s">
        <v>2724</v>
      </c>
      <c r="L806" s="63"/>
      <c r="M806" s="63" t="s">
        <v>2431</v>
      </c>
      <c r="N806" s="63" t="s">
        <v>2431</v>
      </c>
      <c r="O806" s="63" t="s">
        <v>2431</v>
      </c>
      <c r="P806" s="63" t="s">
        <v>2431</v>
      </c>
      <c r="Q806" s="63" t="s">
        <v>2431</v>
      </c>
      <c r="R806" s="63" t="s">
        <v>2431</v>
      </c>
      <c r="S806" s="63" t="s">
        <v>2431</v>
      </c>
      <c r="T806" s="63" t="s">
        <v>2431</v>
      </c>
      <c r="U806" s="63" t="s">
        <v>2431</v>
      </c>
      <c r="V806" s="63" t="s">
        <v>2431</v>
      </c>
      <c r="W806" s="63" t="s">
        <v>2431</v>
      </c>
      <c r="X806" s="63" t="s">
        <v>2431</v>
      </c>
      <c r="Y806" s="63" t="s">
        <v>2431</v>
      </c>
      <c r="Z806" s="63"/>
      <c r="AA806" s="63" t="s">
        <v>2728</v>
      </c>
      <c r="AB806" s="63" t="s">
        <v>2439</v>
      </c>
      <c r="AC806" s="34">
        <v>1591</v>
      </c>
      <c r="AD806" s="40" t="str">
        <f>VLOOKUP(AC806,pTRAIT!A:B,2,FALSE)</f>
        <v>EM5RTUeMi1Fr1Cf9PuY;NST=X / Y;NST=X</v>
      </c>
      <c r="AE806" s="63">
        <f>VLOOKUP($AC806,pTRAIT!$A:$X,7,FALSE)</f>
        <v>0</v>
      </c>
      <c r="AF806" s="63">
        <f>VLOOKUP($AC806,pTRAIT!$A:$X,8,FALSE)</f>
        <v>0</v>
      </c>
      <c r="AG806" s="63">
        <f>VLOOKUP($AC806,pTRAIT!$A:$X,9,FALSE)</f>
        <v>0</v>
      </c>
      <c r="AH806" s="63">
        <f>VLOOKUP($AC806,pTRAIT!$A:$X,10,FALSE)</f>
        <v>0</v>
      </c>
      <c r="AI806" s="63">
        <f>VLOOKUP($AC806,pTRAIT!$A:$X,11,FALSE)</f>
        <v>0</v>
      </c>
      <c r="AJ806" s="63">
        <f>VLOOKUP($AC806,pTRAIT!$A:$X,12,FALSE)</f>
        <v>0</v>
      </c>
      <c r="AK806" s="63">
        <f>VLOOKUP($AC806,pTRAIT!$A:$X,13,FALSE)</f>
        <v>0</v>
      </c>
      <c r="AL806" s="63">
        <f>VLOOKUP($AC806,pTRAIT!$A:$X,14,FALSE)</f>
        <v>0</v>
      </c>
      <c r="AM806" s="63">
        <f>VLOOKUP($AC806,pTRAIT!$A:$X,15,FALSE)</f>
        <v>0</v>
      </c>
      <c r="AN806" s="63">
        <f>VLOOKUP($AC806,pTRAIT!$A:$X,16,FALSE)</f>
        <v>0</v>
      </c>
      <c r="AO806" s="63">
        <f>VLOOKUP($AC806,pTRAIT!$A:$X,17,FALSE)</f>
        <v>0</v>
      </c>
      <c r="AP806" s="63">
        <f>VLOOKUP($AC806,pTRAIT!$A:$X,18,FALSE)</f>
        <v>0</v>
      </c>
      <c r="AQ806" s="63">
        <f>VLOOKUP($AC806,pTRAIT!$A:$X,19,FALSE)</f>
        <v>0</v>
      </c>
      <c r="AR806" s="63">
        <f>VLOOKUP($AC806,pTRAIT!$A:$X,20,FALSE)</f>
        <v>0</v>
      </c>
      <c r="AS806" s="63">
        <f>VLOOKUP($AC806,pTRAIT!$A:$X,21,FALSE)</f>
        <v>0</v>
      </c>
      <c r="AT806" s="63">
        <f>VLOOKUP($AC806,pTRAIT!$A:$X,22,FALSE)</f>
        <v>0</v>
      </c>
      <c r="AU806" s="63">
        <f>VLOOKUP($AC806,pTRAIT!$A:$X,23,FALSE)</f>
        <v>0</v>
      </c>
      <c r="AV806" s="63">
        <f>VLOOKUP($AC806,pTRAIT!$A:$X,24,FALSE)</f>
        <v>0</v>
      </c>
    </row>
    <row r="807" spans="1:48" ht="12" hidden="1" customHeight="1" x14ac:dyDescent="0.2">
      <c r="A807" s="32">
        <v>1570</v>
      </c>
      <c r="B807" s="33" t="s">
        <v>5</v>
      </c>
      <c r="C807" s="34">
        <v>1607</v>
      </c>
      <c r="D807" s="32" t="str">
        <f t="shared" si="12"/>
        <v>1570X1607</v>
      </c>
      <c r="E807" s="53" t="s">
        <v>1626</v>
      </c>
      <c r="F807" s="61" t="s">
        <v>2416</v>
      </c>
      <c r="G807" s="41" t="s">
        <v>43</v>
      </c>
      <c r="H807" s="45"/>
      <c r="I807" s="32">
        <v>1570</v>
      </c>
      <c r="J807" s="63">
        <f>VLOOKUP(I807,pTRAIT!A:B,2,FALSE)</f>
        <v>0</v>
      </c>
      <c r="K807" s="63" t="s">
        <v>2724</v>
      </c>
      <c r="L807" s="63"/>
      <c r="M807" s="63" t="s">
        <v>2431</v>
      </c>
      <c r="N807" s="63" t="s">
        <v>2431</v>
      </c>
      <c r="O807" s="63" t="s">
        <v>2431</v>
      </c>
      <c r="P807" s="63" t="s">
        <v>2431</v>
      </c>
      <c r="Q807" s="63" t="s">
        <v>2431</v>
      </c>
      <c r="R807" s="63" t="s">
        <v>2431</v>
      </c>
      <c r="S807" s="63" t="s">
        <v>2431</v>
      </c>
      <c r="T807" s="63" t="s">
        <v>2431</v>
      </c>
      <c r="U807" s="63" t="s">
        <v>2431</v>
      </c>
      <c r="V807" s="63" t="s">
        <v>2431</v>
      </c>
      <c r="W807" s="63" t="s">
        <v>2431</v>
      </c>
      <c r="X807" s="63" t="s">
        <v>2431</v>
      </c>
      <c r="Y807" s="63" t="s">
        <v>2431</v>
      </c>
      <c r="Z807" s="63"/>
      <c r="AA807" s="63" t="s">
        <v>2728</v>
      </c>
      <c r="AB807" s="63" t="s">
        <v>2439</v>
      </c>
      <c r="AC807" s="34">
        <v>1607</v>
      </c>
      <c r="AD807" s="40" t="str">
        <f>VLOOKUP(AC807,pTRAIT!A:B,2,FALSE)</f>
        <v>(E)RTUeMi1Pui10-SCHIY;NST=X / Y;NST=X</v>
      </c>
      <c r="AE807" s="63">
        <f>VLOOKUP($AC807,pTRAIT!$A:$X,7,FALSE)</f>
        <v>0</v>
      </c>
      <c r="AF807" s="63">
        <f>VLOOKUP($AC807,pTRAIT!$A:$X,8,FALSE)</f>
        <v>0</v>
      </c>
      <c r="AG807" s="63">
        <f>VLOOKUP($AC807,pTRAIT!$A:$X,9,FALSE)</f>
        <v>0</v>
      </c>
      <c r="AH807" s="63">
        <f>VLOOKUP($AC807,pTRAIT!$A:$X,10,FALSE)</f>
        <v>0</v>
      </c>
      <c r="AI807" s="63">
        <f>VLOOKUP($AC807,pTRAIT!$A:$X,11,FALSE)</f>
        <v>0</v>
      </c>
      <c r="AJ807" s="63">
        <f>VLOOKUP($AC807,pTRAIT!$A:$X,12,FALSE)</f>
        <v>0</v>
      </c>
      <c r="AK807" s="63">
        <f>VLOOKUP($AC807,pTRAIT!$A:$X,13,FALSE)</f>
        <v>0</v>
      </c>
      <c r="AL807" s="63">
        <f>VLOOKUP($AC807,pTRAIT!$A:$X,14,FALSE)</f>
        <v>0</v>
      </c>
      <c r="AM807" s="63">
        <f>VLOOKUP($AC807,pTRAIT!$A:$X,15,FALSE)</f>
        <v>0</v>
      </c>
      <c r="AN807" s="63">
        <f>VLOOKUP($AC807,pTRAIT!$A:$X,16,FALSE)</f>
        <v>0</v>
      </c>
      <c r="AO807" s="63">
        <f>VLOOKUP($AC807,pTRAIT!$A:$X,17,FALSE)</f>
        <v>0</v>
      </c>
      <c r="AP807" s="63">
        <f>VLOOKUP($AC807,pTRAIT!$A:$X,18,FALSE)</f>
        <v>0</v>
      </c>
      <c r="AQ807" s="63">
        <f>VLOOKUP($AC807,pTRAIT!$A:$X,19,FALSE)</f>
        <v>0</v>
      </c>
      <c r="AR807" s="63">
        <f>VLOOKUP($AC807,pTRAIT!$A:$X,20,FALSE)</f>
        <v>0</v>
      </c>
      <c r="AS807" s="63">
        <f>VLOOKUP($AC807,pTRAIT!$A:$X,21,FALSE)</f>
        <v>0</v>
      </c>
      <c r="AT807" s="63">
        <f>VLOOKUP($AC807,pTRAIT!$A:$X,22,FALSE)</f>
        <v>0</v>
      </c>
      <c r="AU807" s="63">
        <f>VLOOKUP($AC807,pTRAIT!$A:$X,23,FALSE)</f>
        <v>0</v>
      </c>
      <c r="AV807" s="63">
        <f>VLOOKUP($AC807,pTRAIT!$A:$X,24,FALSE)</f>
        <v>0</v>
      </c>
    </row>
    <row r="808" spans="1:48" ht="12" hidden="1" customHeight="1" x14ac:dyDescent="0.2">
      <c r="A808" s="32">
        <v>1570</v>
      </c>
      <c r="B808" s="33" t="s">
        <v>5</v>
      </c>
      <c r="C808" s="34">
        <v>1599</v>
      </c>
      <c r="D808" s="32" t="str">
        <f t="shared" si="12"/>
        <v>1570X1599</v>
      </c>
      <c r="E808" s="53" t="s">
        <v>1626</v>
      </c>
      <c r="F808" s="61" t="s">
        <v>18</v>
      </c>
      <c r="G808" s="41" t="s">
        <v>43</v>
      </c>
      <c r="H808" s="45"/>
      <c r="I808" s="32">
        <v>1570</v>
      </c>
      <c r="J808" s="63">
        <f>VLOOKUP(I808,pTRAIT!A:B,2,FALSE)</f>
        <v>0</v>
      </c>
      <c r="K808" s="63" t="s">
        <v>2724</v>
      </c>
      <c r="L808" s="63"/>
      <c r="M808" s="63" t="s">
        <v>2431</v>
      </c>
      <c r="N808" s="63" t="s">
        <v>2431</v>
      </c>
      <c r="O808" s="63" t="s">
        <v>2431</v>
      </c>
      <c r="P808" s="63" t="s">
        <v>2431</v>
      </c>
      <c r="Q808" s="63" t="s">
        <v>2431</v>
      </c>
      <c r="R808" s="63" t="s">
        <v>2431</v>
      </c>
      <c r="S808" s="63" t="s">
        <v>2431</v>
      </c>
      <c r="T808" s="63" t="s">
        <v>2431</v>
      </c>
      <c r="U808" s="63" t="s">
        <v>2431</v>
      </c>
      <c r="V808" s="63" t="s">
        <v>2431</v>
      </c>
      <c r="W808" s="63" t="s">
        <v>2431</v>
      </c>
      <c r="X808" s="63" t="s">
        <v>2431</v>
      </c>
      <c r="Y808" s="63" t="s">
        <v>2431</v>
      </c>
      <c r="Z808" s="63"/>
      <c r="AA808" s="63" t="s">
        <v>2728</v>
      </c>
      <c r="AB808" s="63" t="s">
        <v>2439</v>
      </c>
      <c r="AC808" s="34">
        <v>1599</v>
      </c>
      <c r="AD808" s="40" t="str">
        <f>VLOOKUP(AC808,pTRAIT!A:B,2,FALSE)</f>
        <v>EM5RTUeMi1Fr1Cf9PuY;NST=X / ;</v>
      </c>
      <c r="AE808" s="63">
        <f>VLOOKUP($AC808,pTRAIT!$A:$X,7,FALSE)</f>
        <v>0</v>
      </c>
      <c r="AF808" s="63">
        <f>VLOOKUP($AC808,pTRAIT!$A:$X,8,FALSE)</f>
        <v>0</v>
      </c>
      <c r="AG808" s="63">
        <f>VLOOKUP($AC808,pTRAIT!$A:$X,9,FALSE)</f>
        <v>0</v>
      </c>
      <c r="AH808" s="63">
        <f>VLOOKUP($AC808,pTRAIT!$A:$X,10,FALSE)</f>
        <v>0</v>
      </c>
      <c r="AI808" s="63">
        <f>VLOOKUP($AC808,pTRAIT!$A:$X,11,FALSE)</f>
        <v>0</v>
      </c>
      <c r="AJ808" s="63">
        <f>VLOOKUP($AC808,pTRAIT!$A:$X,12,FALSE)</f>
        <v>0</v>
      </c>
      <c r="AK808" s="63">
        <f>VLOOKUP($AC808,pTRAIT!$A:$X,13,FALSE)</f>
        <v>0</v>
      </c>
      <c r="AL808" s="63">
        <f>VLOOKUP($AC808,pTRAIT!$A:$X,14,FALSE)</f>
        <v>0</v>
      </c>
      <c r="AM808" s="63">
        <f>VLOOKUP($AC808,pTRAIT!$A:$X,15,FALSE)</f>
        <v>0</v>
      </c>
      <c r="AN808" s="63">
        <f>VLOOKUP($AC808,pTRAIT!$A:$X,16,FALSE)</f>
        <v>0</v>
      </c>
      <c r="AO808" s="63">
        <f>VLOOKUP($AC808,pTRAIT!$A:$X,17,FALSE)</f>
        <v>0</v>
      </c>
      <c r="AP808" s="63">
        <f>VLOOKUP($AC808,pTRAIT!$A:$X,18,FALSE)</f>
        <v>0</v>
      </c>
      <c r="AQ808" s="63">
        <f>VLOOKUP($AC808,pTRAIT!$A:$X,19,FALSE)</f>
        <v>0</v>
      </c>
      <c r="AR808" s="63">
        <f>VLOOKUP($AC808,pTRAIT!$A:$X,20,FALSE)</f>
        <v>0</v>
      </c>
      <c r="AS808" s="63">
        <f>VLOOKUP($AC808,pTRAIT!$A:$X,21,FALSE)</f>
        <v>0</v>
      </c>
      <c r="AT808" s="63">
        <f>VLOOKUP($AC808,pTRAIT!$A:$X,22,FALSE)</f>
        <v>0</v>
      </c>
      <c r="AU808" s="63">
        <f>VLOOKUP($AC808,pTRAIT!$A:$X,23,FALSE)</f>
        <v>0</v>
      </c>
      <c r="AV808" s="63">
        <f>VLOOKUP($AC808,pTRAIT!$A:$X,24,FALSE)</f>
        <v>0</v>
      </c>
    </row>
    <row r="809" spans="1:48" ht="12" hidden="1" customHeight="1" x14ac:dyDescent="0.2">
      <c r="A809" s="32">
        <v>1570</v>
      </c>
      <c r="B809" s="33" t="s">
        <v>5</v>
      </c>
      <c r="C809" s="34">
        <v>1600</v>
      </c>
      <c r="D809" s="32" t="str">
        <f t="shared" si="12"/>
        <v>1570X1600</v>
      </c>
      <c r="E809" s="53" t="s">
        <v>1626</v>
      </c>
      <c r="F809" s="61" t="s">
        <v>11</v>
      </c>
      <c r="G809" s="41" t="s">
        <v>43</v>
      </c>
      <c r="H809" s="45"/>
      <c r="I809" s="32">
        <v>1570</v>
      </c>
      <c r="J809" s="63">
        <f>VLOOKUP(I809,pTRAIT!A:B,2,FALSE)</f>
        <v>0</v>
      </c>
      <c r="K809" s="63" t="s">
        <v>2724</v>
      </c>
      <c r="L809" s="63"/>
      <c r="M809" s="63" t="s">
        <v>2431</v>
      </c>
      <c r="N809" s="63" t="s">
        <v>2431</v>
      </c>
      <c r="O809" s="63" t="s">
        <v>2431</v>
      </c>
      <c r="P809" s="63" t="s">
        <v>2431</v>
      </c>
      <c r="Q809" s="63" t="s">
        <v>2431</v>
      </c>
      <c r="R809" s="63" t="s">
        <v>2431</v>
      </c>
      <c r="S809" s="63" t="s">
        <v>2431</v>
      </c>
      <c r="T809" s="63" t="s">
        <v>2431</v>
      </c>
      <c r="U809" s="63" t="s">
        <v>2431</v>
      </c>
      <c r="V809" s="63" t="s">
        <v>2431</v>
      </c>
      <c r="W809" s="63" t="s">
        <v>2431</v>
      </c>
      <c r="X809" s="63" t="s">
        <v>2431</v>
      </c>
      <c r="Y809" s="63" t="s">
        <v>2431</v>
      </c>
      <c r="Z809" s="63"/>
      <c r="AA809" s="63" t="s">
        <v>2728</v>
      </c>
      <c r="AB809" s="63" t="s">
        <v>2439</v>
      </c>
      <c r="AC809" s="34">
        <v>1600</v>
      </c>
      <c r="AD809" s="40" t="str">
        <f>VLOOKUP(AC809,pTRAIT!A:B,2,FALSE)</f>
        <v>EM5RTUeMi1Fr1Cf9PuY;NST=X / ;</v>
      </c>
      <c r="AE809" s="63">
        <f>VLOOKUP($AC809,pTRAIT!$A:$X,7,FALSE)</f>
        <v>0</v>
      </c>
      <c r="AF809" s="63">
        <f>VLOOKUP($AC809,pTRAIT!$A:$X,8,FALSE)</f>
        <v>0</v>
      </c>
      <c r="AG809" s="63">
        <f>VLOOKUP($AC809,pTRAIT!$A:$X,9,FALSE)</f>
        <v>0</v>
      </c>
      <c r="AH809" s="63">
        <f>VLOOKUP($AC809,pTRAIT!$A:$X,10,FALSE)</f>
        <v>0</v>
      </c>
      <c r="AI809" s="63">
        <f>VLOOKUP($AC809,pTRAIT!$A:$X,11,FALSE)</f>
        <v>0</v>
      </c>
      <c r="AJ809" s="63">
        <f>VLOOKUP($AC809,pTRAIT!$A:$X,12,FALSE)</f>
        <v>0</v>
      </c>
      <c r="AK809" s="63">
        <f>VLOOKUP($AC809,pTRAIT!$A:$X,13,FALSE)</f>
        <v>0</v>
      </c>
      <c r="AL809" s="63">
        <f>VLOOKUP($AC809,pTRAIT!$A:$X,14,FALSE)</f>
        <v>0</v>
      </c>
      <c r="AM809" s="63">
        <f>VLOOKUP($AC809,pTRAIT!$A:$X,15,FALSE)</f>
        <v>0</v>
      </c>
      <c r="AN809" s="63">
        <f>VLOOKUP($AC809,pTRAIT!$A:$X,16,FALSE)</f>
        <v>0</v>
      </c>
      <c r="AO809" s="63">
        <f>VLOOKUP($AC809,pTRAIT!$A:$X,17,FALSE)</f>
        <v>0</v>
      </c>
      <c r="AP809" s="63">
        <f>VLOOKUP($AC809,pTRAIT!$A:$X,18,FALSE)</f>
        <v>0</v>
      </c>
      <c r="AQ809" s="63">
        <f>VLOOKUP($AC809,pTRAIT!$A:$X,19,FALSE)</f>
        <v>0</v>
      </c>
      <c r="AR809" s="63">
        <f>VLOOKUP($AC809,pTRAIT!$A:$X,20,FALSE)</f>
        <v>0</v>
      </c>
      <c r="AS809" s="63">
        <f>VLOOKUP($AC809,pTRAIT!$A:$X,21,FALSE)</f>
        <v>0</v>
      </c>
      <c r="AT809" s="63">
        <f>VLOOKUP($AC809,pTRAIT!$A:$X,22,FALSE)</f>
        <v>0</v>
      </c>
      <c r="AU809" s="63">
        <f>VLOOKUP($AC809,pTRAIT!$A:$X,23,FALSE)</f>
        <v>0</v>
      </c>
      <c r="AV809" s="63">
        <f>VLOOKUP($AC809,pTRAIT!$A:$X,24,FALSE)</f>
        <v>0</v>
      </c>
    </row>
    <row r="810" spans="1:48" ht="12" hidden="1" customHeight="1" x14ac:dyDescent="0.2">
      <c r="A810" s="32">
        <v>1570</v>
      </c>
      <c r="B810" s="33" t="s">
        <v>5</v>
      </c>
      <c r="C810" s="34">
        <v>1595</v>
      </c>
      <c r="D810" s="32" t="str">
        <f t="shared" si="12"/>
        <v>1570X1595</v>
      </c>
      <c r="E810" s="53" t="s">
        <v>1626</v>
      </c>
      <c r="F810" s="61" t="s">
        <v>14</v>
      </c>
      <c r="G810" s="41" t="s">
        <v>43</v>
      </c>
      <c r="H810" s="45"/>
      <c r="I810" s="32">
        <v>1570</v>
      </c>
      <c r="J810" s="63">
        <f>VLOOKUP(I810,pTRAIT!A:B,2,FALSE)</f>
        <v>0</v>
      </c>
      <c r="K810" s="63" t="s">
        <v>2724</v>
      </c>
      <c r="L810" s="63"/>
      <c r="M810" s="63" t="s">
        <v>2431</v>
      </c>
      <c r="N810" s="63" t="s">
        <v>2431</v>
      </c>
      <c r="O810" s="63" t="s">
        <v>2431</v>
      </c>
      <c r="P810" s="63" t="s">
        <v>2431</v>
      </c>
      <c r="Q810" s="63" t="s">
        <v>2431</v>
      </c>
      <c r="R810" s="63" t="s">
        <v>2431</v>
      </c>
      <c r="S810" s="63" t="s">
        <v>2431</v>
      </c>
      <c r="T810" s="63" t="s">
        <v>2431</v>
      </c>
      <c r="U810" s="63" t="s">
        <v>2431</v>
      </c>
      <c r="V810" s="63" t="s">
        <v>2431</v>
      </c>
      <c r="W810" s="63" t="s">
        <v>2431</v>
      </c>
      <c r="X810" s="63" t="s">
        <v>2431</v>
      </c>
      <c r="Y810" s="63" t="s">
        <v>2431</v>
      </c>
      <c r="Z810" s="63"/>
      <c r="AA810" s="63" t="s">
        <v>2728</v>
      </c>
      <c r="AB810" s="63" t="s">
        <v>2439</v>
      </c>
      <c r="AC810" s="34">
        <v>1595</v>
      </c>
      <c r="AD810" s="40" t="str">
        <f>VLOOKUP(AC810,pTRAIT!A:B,2,FALSE)</f>
        <v>EM5RTUeMi1Fr1Cf9PuY;NST=X / Y;NST=X</v>
      </c>
      <c r="AE810" s="63">
        <f>VLOOKUP($AC810,pTRAIT!$A:$X,7,FALSE)</f>
        <v>0</v>
      </c>
      <c r="AF810" s="63">
        <f>VLOOKUP($AC810,pTRAIT!$A:$X,8,FALSE)</f>
        <v>0</v>
      </c>
      <c r="AG810" s="63">
        <f>VLOOKUP($AC810,pTRAIT!$A:$X,9,FALSE)</f>
        <v>0</v>
      </c>
      <c r="AH810" s="63">
        <f>VLOOKUP($AC810,pTRAIT!$A:$X,10,FALSE)</f>
        <v>0</v>
      </c>
      <c r="AI810" s="63">
        <f>VLOOKUP($AC810,pTRAIT!$A:$X,11,FALSE)</f>
        <v>0</v>
      </c>
      <c r="AJ810" s="63">
        <f>VLOOKUP($AC810,pTRAIT!$A:$X,12,FALSE)</f>
        <v>0</v>
      </c>
      <c r="AK810" s="63">
        <f>VLOOKUP($AC810,pTRAIT!$A:$X,13,FALSE)</f>
        <v>0</v>
      </c>
      <c r="AL810" s="63">
        <f>VLOOKUP($AC810,pTRAIT!$A:$X,14,FALSE)</f>
        <v>0</v>
      </c>
      <c r="AM810" s="63">
        <f>VLOOKUP($AC810,pTRAIT!$A:$X,15,FALSE)</f>
        <v>0</v>
      </c>
      <c r="AN810" s="63">
        <f>VLOOKUP($AC810,pTRAIT!$A:$X,16,FALSE)</f>
        <v>0</v>
      </c>
      <c r="AO810" s="63">
        <f>VLOOKUP($AC810,pTRAIT!$A:$X,17,FALSE)</f>
        <v>0</v>
      </c>
      <c r="AP810" s="63">
        <f>VLOOKUP($AC810,pTRAIT!$A:$X,18,FALSE)</f>
        <v>0</v>
      </c>
      <c r="AQ810" s="63">
        <f>VLOOKUP($AC810,pTRAIT!$A:$X,19,FALSE)</f>
        <v>0</v>
      </c>
      <c r="AR810" s="63">
        <f>VLOOKUP($AC810,pTRAIT!$A:$X,20,FALSE)</f>
        <v>0</v>
      </c>
      <c r="AS810" s="63">
        <f>VLOOKUP($AC810,pTRAIT!$A:$X,21,FALSE)</f>
        <v>0</v>
      </c>
      <c r="AT810" s="63">
        <f>VLOOKUP($AC810,pTRAIT!$A:$X,22,FALSE)</f>
        <v>0</v>
      </c>
      <c r="AU810" s="63">
        <f>VLOOKUP($AC810,pTRAIT!$A:$X,23,FALSE)</f>
        <v>0</v>
      </c>
      <c r="AV810" s="63">
        <f>VLOOKUP($AC810,pTRAIT!$A:$X,24,FALSE)</f>
        <v>0</v>
      </c>
    </row>
    <row r="811" spans="1:48" ht="12" hidden="1" customHeight="1" x14ac:dyDescent="0.2">
      <c r="A811" s="32">
        <v>1570</v>
      </c>
      <c r="B811" s="33" t="s">
        <v>5</v>
      </c>
      <c r="C811" s="34">
        <v>1596</v>
      </c>
      <c r="D811" s="32" t="str">
        <f t="shared" si="12"/>
        <v>1570X1596</v>
      </c>
      <c r="E811" s="53" t="s">
        <v>1626</v>
      </c>
      <c r="F811" s="61" t="s">
        <v>2416</v>
      </c>
      <c r="G811" s="41" t="s">
        <v>43</v>
      </c>
      <c r="H811" s="45"/>
      <c r="I811" s="32">
        <v>1570</v>
      </c>
      <c r="J811" s="63">
        <f>VLOOKUP(I811,pTRAIT!A:B,2,FALSE)</f>
        <v>0</v>
      </c>
      <c r="K811" s="63" t="s">
        <v>2724</v>
      </c>
      <c r="L811" s="63"/>
      <c r="M811" s="63" t="s">
        <v>2431</v>
      </c>
      <c r="N811" s="63" t="s">
        <v>2431</v>
      </c>
      <c r="O811" s="63" t="s">
        <v>2431</v>
      </c>
      <c r="P811" s="63" t="s">
        <v>2431</v>
      </c>
      <c r="Q811" s="63" t="s">
        <v>2431</v>
      </c>
      <c r="R811" s="63" t="s">
        <v>2431</v>
      </c>
      <c r="S811" s="63" t="s">
        <v>2431</v>
      </c>
      <c r="T811" s="63" t="s">
        <v>2431</v>
      </c>
      <c r="U811" s="63" t="s">
        <v>2431</v>
      </c>
      <c r="V811" s="63" t="s">
        <v>2431</v>
      </c>
      <c r="W811" s="63" t="s">
        <v>2431</v>
      </c>
      <c r="X811" s="63" t="s">
        <v>2431</v>
      </c>
      <c r="Y811" s="63" t="s">
        <v>2431</v>
      </c>
      <c r="Z811" s="63"/>
      <c r="AA811" s="63" t="s">
        <v>2728</v>
      </c>
      <c r="AB811" s="63" t="s">
        <v>2439</v>
      </c>
      <c r="AC811" s="34">
        <v>1596</v>
      </c>
      <c r="AD811" s="40" t="str">
        <f>VLOOKUP(AC811,pTRAIT!A:B,2,FALSE)</f>
        <v>EM5RTUeMi1Fr1Cf9PuY;NST=X / Y;NST=X</v>
      </c>
      <c r="AE811" s="63">
        <f>VLOOKUP($AC811,pTRAIT!$A:$X,7,FALSE)</f>
        <v>0</v>
      </c>
      <c r="AF811" s="63">
        <f>VLOOKUP($AC811,pTRAIT!$A:$X,8,FALSE)</f>
        <v>0</v>
      </c>
      <c r="AG811" s="63">
        <f>VLOOKUP($AC811,pTRAIT!$A:$X,9,FALSE)</f>
        <v>0</v>
      </c>
      <c r="AH811" s="63">
        <f>VLOOKUP($AC811,pTRAIT!$A:$X,10,FALSE)</f>
        <v>0</v>
      </c>
      <c r="AI811" s="63">
        <f>VLOOKUP($AC811,pTRAIT!$A:$X,11,FALSE)</f>
        <v>0</v>
      </c>
      <c r="AJ811" s="63">
        <f>VLOOKUP($AC811,pTRAIT!$A:$X,12,FALSE)</f>
        <v>0</v>
      </c>
      <c r="AK811" s="63">
        <f>VLOOKUP($AC811,pTRAIT!$A:$X,13,FALSE)</f>
        <v>0</v>
      </c>
      <c r="AL811" s="63">
        <f>VLOOKUP($AC811,pTRAIT!$A:$X,14,FALSE)</f>
        <v>0</v>
      </c>
      <c r="AM811" s="63">
        <f>VLOOKUP($AC811,pTRAIT!$A:$X,15,FALSE)</f>
        <v>0</v>
      </c>
      <c r="AN811" s="63">
        <f>VLOOKUP($AC811,pTRAIT!$A:$X,16,FALSE)</f>
        <v>0</v>
      </c>
      <c r="AO811" s="63">
        <f>VLOOKUP($AC811,pTRAIT!$A:$X,17,FALSE)</f>
        <v>0</v>
      </c>
      <c r="AP811" s="63">
        <f>VLOOKUP($AC811,pTRAIT!$A:$X,18,FALSE)</f>
        <v>0</v>
      </c>
      <c r="AQ811" s="63">
        <f>VLOOKUP($AC811,pTRAIT!$A:$X,19,FALSE)</f>
        <v>0</v>
      </c>
      <c r="AR811" s="63">
        <f>VLOOKUP($AC811,pTRAIT!$A:$X,20,FALSE)</f>
        <v>0</v>
      </c>
      <c r="AS811" s="63">
        <f>VLOOKUP($AC811,pTRAIT!$A:$X,21,FALSE)</f>
        <v>0</v>
      </c>
      <c r="AT811" s="63">
        <f>VLOOKUP($AC811,pTRAIT!$A:$X,22,FALSE)</f>
        <v>0</v>
      </c>
      <c r="AU811" s="63">
        <f>VLOOKUP($AC811,pTRAIT!$A:$X,23,FALSE)</f>
        <v>0</v>
      </c>
      <c r="AV811" s="63">
        <f>VLOOKUP($AC811,pTRAIT!$A:$X,24,FALSE)</f>
        <v>0</v>
      </c>
    </row>
    <row r="812" spans="1:48" ht="12" hidden="1" customHeight="1" x14ac:dyDescent="0.2">
      <c r="A812" s="32">
        <v>1571</v>
      </c>
      <c r="B812" s="33" t="s">
        <v>5</v>
      </c>
      <c r="C812" s="34">
        <v>1587</v>
      </c>
      <c r="D812" s="32" t="str">
        <f t="shared" si="12"/>
        <v>1571X1587</v>
      </c>
      <c r="E812" s="53" t="s">
        <v>1626</v>
      </c>
      <c r="F812" s="61" t="s">
        <v>2417</v>
      </c>
      <c r="G812" s="41" t="s">
        <v>43</v>
      </c>
      <c r="H812" s="45"/>
      <c r="I812" s="32">
        <v>1571</v>
      </c>
      <c r="J812" s="63">
        <f>VLOOKUP(I812,pTRAIT!A:B,2,FALSE)</f>
        <v>0</v>
      </c>
      <c r="K812" s="63" t="s">
        <v>2724</v>
      </c>
      <c r="L812" s="63"/>
      <c r="M812" s="63" t="s">
        <v>2431</v>
      </c>
      <c r="N812" s="63" t="s">
        <v>2431</v>
      </c>
      <c r="O812" s="63" t="s">
        <v>2431</v>
      </c>
      <c r="P812" s="63" t="s">
        <v>2431</v>
      </c>
      <c r="Q812" s="63" t="s">
        <v>2431</v>
      </c>
      <c r="R812" s="63" t="s">
        <v>2431</v>
      </c>
      <c r="S812" s="63" t="s">
        <v>2431</v>
      </c>
      <c r="T812" s="63" t="s">
        <v>2431</v>
      </c>
      <c r="U812" s="63" t="s">
        <v>2431</v>
      </c>
      <c r="V812" s="63" t="s">
        <v>2431</v>
      </c>
      <c r="W812" s="63" t="s">
        <v>2431</v>
      </c>
      <c r="X812" s="63" t="s">
        <v>2431</v>
      </c>
      <c r="Y812" s="63" t="s">
        <v>2431</v>
      </c>
      <c r="Z812" s="63"/>
      <c r="AA812" s="63" t="s">
        <v>2728</v>
      </c>
      <c r="AB812" s="63" t="s">
        <v>2439</v>
      </c>
      <c r="AC812" s="34">
        <v>1587</v>
      </c>
      <c r="AD812" s="40" t="str">
        <f>VLOOKUP(AC812,pTRAIT!A:B,2,FALSE)</f>
        <v>EM5RTUeMi1Fr1Cf9PuY;NST=X / Y;NST=X</v>
      </c>
      <c r="AE812" s="63">
        <f>VLOOKUP($AC812,pTRAIT!$A:$X,7,FALSE)</f>
        <v>0</v>
      </c>
      <c r="AF812" s="63">
        <f>VLOOKUP($AC812,pTRAIT!$A:$X,8,FALSE)</f>
        <v>0</v>
      </c>
      <c r="AG812" s="63">
        <f>VLOOKUP($AC812,pTRAIT!$A:$X,9,FALSE)</f>
        <v>0</v>
      </c>
      <c r="AH812" s="63">
        <f>VLOOKUP($AC812,pTRAIT!$A:$X,10,FALSE)</f>
        <v>0</v>
      </c>
      <c r="AI812" s="63">
        <f>VLOOKUP($AC812,pTRAIT!$A:$X,11,FALSE)</f>
        <v>0</v>
      </c>
      <c r="AJ812" s="63">
        <f>VLOOKUP($AC812,pTRAIT!$A:$X,12,FALSE)</f>
        <v>0</v>
      </c>
      <c r="AK812" s="63">
        <f>VLOOKUP($AC812,pTRAIT!$A:$X,13,FALSE)</f>
        <v>0</v>
      </c>
      <c r="AL812" s="63">
        <f>VLOOKUP($AC812,pTRAIT!$A:$X,14,FALSE)</f>
        <v>0</v>
      </c>
      <c r="AM812" s="63">
        <f>VLOOKUP($AC812,pTRAIT!$A:$X,15,FALSE)</f>
        <v>0</v>
      </c>
      <c r="AN812" s="63">
        <f>VLOOKUP($AC812,pTRAIT!$A:$X,16,FALSE)</f>
        <v>0</v>
      </c>
      <c r="AO812" s="63">
        <f>VLOOKUP($AC812,pTRAIT!$A:$X,17,FALSE)</f>
        <v>0</v>
      </c>
      <c r="AP812" s="63">
        <f>VLOOKUP($AC812,pTRAIT!$A:$X,18,FALSE)</f>
        <v>0</v>
      </c>
      <c r="AQ812" s="63">
        <f>VLOOKUP($AC812,pTRAIT!$A:$X,19,FALSE)</f>
        <v>0</v>
      </c>
      <c r="AR812" s="63">
        <f>VLOOKUP($AC812,pTRAIT!$A:$X,20,FALSE)</f>
        <v>0</v>
      </c>
      <c r="AS812" s="63">
        <f>VLOOKUP($AC812,pTRAIT!$A:$X,21,FALSE)</f>
        <v>0</v>
      </c>
      <c r="AT812" s="63">
        <f>VLOOKUP($AC812,pTRAIT!$A:$X,22,FALSE)</f>
        <v>0</v>
      </c>
      <c r="AU812" s="63">
        <f>VLOOKUP($AC812,pTRAIT!$A:$X,23,FALSE)</f>
        <v>0</v>
      </c>
      <c r="AV812" s="63">
        <f>VLOOKUP($AC812,pTRAIT!$A:$X,24,FALSE)</f>
        <v>0</v>
      </c>
    </row>
    <row r="813" spans="1:48" ht="12" hidden="1" customHeight="1" x14ac:dyDescent="0.2">
      <c r="A813" s="32">
        <v>1571</v>
      </c>
      <c r="B813" s="33" t="s">
        <v>5</v>
      </c>
      <c r="C813" s="34">
        <v>1597</v>
      </c>
      <c r="D813" s="32" t="str">
        <f t="shared" si="12"/>
        <v>1571X1597</v>
      </c>
      <c r="E813" s="53" t="s">
        <v>1626</v>
      </c>
      <c r="F813" s="61" t="s">
        <v>2418</v>
      </c>
      <c r="G813" s="41" t="s">
        <v>43</v>
      </c>
      <c r="H813" s="45"/>
      <c r="I813" s="32">
        <v>1571</v>
      </c>
      <c r="J813" s="63">
        <f>VLOOKUP(I813,pTRAIT!A:B,2,FALSE)</f>
        <v>0</v>
      </c>
      <c r="K813" s="63" t="s">
        <v>2724</v>
      </c>
      <c r="L813" s="63"/>
      <c r="M813" s="63" t="s">
        <v>2431</v>
      </c>
      <c r="N813" s="63" t="s">
        <v>2431</v>
      </c>
      <c r="O813" s="63" t="s">
        <v>2431</v>
      </c>
      <c r="P813" s="63" t="s">
        <v>2431</v>
      </c>
      <c r="Q813" s="63" t="s">
        <v>2431</v>
      </c>
      <c r="R813" s="63" t="s">
        <v>2431</v>
      </c>
      <c r="S813" s="63" t="s">
        <v>2431</v>
      </c>
      <c r="T813" s="63" t="s">
        <v>2431</v>
      </c>
      <c r="U813" s="63" t="s">
        <v>2431</v>
      </c>
      <c r="V813" s="63" t="s">
        <v>2431</v>
      </c>
      <c r="W813" s="63" t="s">
        <v>2431</v>
      </c>
      <c r="X813" s="63" t="s">
        <v>2431</v>
      </c>
      <c r="Y813" s="63" t="s">
        <v>2431</v>
      </c>
      <c r="Z813" s="63"/>
      <c r="AA813" s="63" t="s">
        <v>2728</v>
      </c>
      <c r="AB813" s="63" t="s">
        <v>2439</v>
      </c>
      <c r="AC813" s="34">
        <v>1597</v>
      </c>
      <c r="AD813" s="40" t="str">
        <f>VLOOKUP(AC813,pTRAIT!A:B,2,FALSE)</f>
        <v>EM5RTUeMi1Fr1Cf9PuY;NST=X / Y;NST=X</v>
      </c>
      <c r="AE813" s="63">
        <f>VLOOKUP($AC813,pTRAIT!$A:$X,7,FALSE)</f>
        <v>0</v>
      </c>
      <c r="AF813" s="63">
        <f>VLOOKUP($AC813,pTRAIT!$A:$X,8,FALSE)</f>
        <v>0</v>
      </c>
      <c r="AG813" s="63">
        <f>VLOOKUP($AC813,pTRAIT!$A:$X,9,FALSE)</f>
        <v>0</v>
      </c>
      <c r="AH813" s="63">
        <f>VLOOKUP($AC813,pTRAIT!$A:$X,10,FALSE)</f>
        <v>0</v>
      </c>
      <c r="AI813" s="63">
        <f>VLOOKUP($AC813,pTRAIT!$A:$X,11,FALSE)</f>
        <v>0</v>
      </c>
      <c r="AJ813" s="63">
        <f>VLOOKUP($AC813,pTRAIT!$A:$X,12,FALSE)</f>
        <v>0</v>
      </c>
      <c r="AK813" s="63">
        <f>VLOOKUP($AC813,pTRAIT!$A:$X,13,FALSE)</f>
        <v>0</v>
      </c>
      <c r="AL813" s="63">
        <f>VLOOKUP($AC813,pTRAIT!$A:$X,14,FALSE)</f>
        <v>0</v>
      </c>
      <c r="AM813" s="63">
        <f>VLOOKUP($AC813,pTRAIT!$A:$X,15,FALSE)</f>
        <v>0</v>
      </c>
      <c r="AN813" s="63">
        <f>VLOOKUP($AC813,pTRAIT!$A:$X,16,FALSE)</f>
        <v>0</v>
      </c>
      <c r="AO813" s="63">
        <f>VLOOKUP($AC813,pTRAIT!$A:$X,17,FALSE)</f>
        <v>0</v>
      </c>
      <c r="AP813" s="63">
        <f>VLOOKUP($AC813,pTRAIT!$A:$X,18,FALSE)</f>
        <v>0</v>
      </c>
      <c r="AQ813" s="63">
        <f>VLOOKUP($AC813,pTRAIT!$A:$X,19,FALSE)</f>
        <v>0</v>
      </c>
      <c r="AR813" s="63">
        <f>VLOOKUP($AC813,pTRAIT!$A:$X,20,FALSE)</f>
        <v>0</v>
      </c>
      <c r="AS813" s="63">
        <f>VLOOKUP($AC813,pTRAIT!$A:$X,21,FALSE)</f>
        <v>0</v>
      </c>
      <c r="AT813" s="63">
        <f>VLOOKUP($AC813,pTRAIT!$A:$X,22,FALSE)</f>
        <v>0</v>
      </c>
      <c r="AU813" s="63">
        <f>VLOOKUP($AC813,pTRAIT!$A:$X,23,FALSE)</f>
        <v>0</v>
      </c>
      <c r="AV813" s="63">
        <f>VLOOKUP($AC813,pTRAIT!$A:$X,24,FALSE)</f>
        <v>0</v>
      </c>
    </row>
    <row r="814" spans="1:48" ht="12" hidden="1" customHeight="1" x14ac:dyDescent="0.2">
      <c r="A814" s="32">
        <v>1571</v>
      </c>
      <c r="B814" s="33" t="s">
        <v>5</v>
      </c>
      <c r="C814" s="34">
        <v>1603</v>
      </c>
      <c r="D814" s="32" t="str">
        <f t="shared" si="12"/>
        <v>1571X1603</v>
      </c>
      <c r="E814" s="53" t="s">
        <v>1626</v>
      </c>
      <c r="F814" s="61" t="s">
        <v>2419</v>
      </c>
      <c r="G814" s="41" t="s">
        <v>43</v>
      </c>
      <c r="H814" s="45"/>
      <c r="I814" s="32">
        <v>1571</v>
      </c>
      <c r="J814" s="63">
        <f>VLOOKUP(I814,pTRAIT!A:B,2,FALSE)</f>
        <v>0</v>
      </c>
      <c r="K814" s="63" t="s">
        <v>2724</v>
      </c>
      <c r="L814" s="63"/>
      <c r="M814" s="63" t="s">
        <v>2431</v>
      </c>
      <c r="N814" s="63" t="s">
        <v>2431</v>
      </c>
      <c r="O814" s="63" t="s">
        <v>2431</v>
      </c>
      <c r="P814" s="63" t="s">
        <v>2431</v>
      </c>
      <c r="Q814" s="63" t="s">
        <v>2431</v>
      </c>
      <c r="R814" s="63" t="s">
        <v>2431</v>
      </c>
      <c r="S814" s="63" t="s">
        <v>2431</v>
      </c>
      <c r="T814" s="63" t="s">
        <v>2431</v>
      </c>
      <c r="U814" s="63" t="s">
        <v>2431</v>
      </c>
      <c r="V814" s="63" t="s">
        <v>2431</v>
      </c>
      <c r="W814" s="63" t="s">
        <v>2431</v>
      </c>
      <c r="X814" s="63" t="s">
        <v>2431</v>
      </c>
      <c r="Y814" s="63" t="s">
        <v>2431</v>
      </c>
      <c r="Z814" s="63"/>
      <c r="AA814" s="63" t="s">
        <v>2728</v>
      </c>
      <c r="AB814" s="63" t="s">
        <v>2439</v>
      </c>
      <c r="AC814" s="34">
        <v>1603</v>
      </c>
      <c r="AD814" s="40" t="str">
        <f>VLOOKUP(AC814,pTRAIT!A:B,2,FALSE)</f>
        <v>ERTUeMi1Pui10-SCHIY;NST=X / Y;NST=X</v>
      </c>
      <c r="AE814" s="63">
        <f>VLOOKUP($AC814,pTRAIT!$A:$X,7,FALSE)</f>
        <v>0</v>
      </c>
      <c r="AF814" s="63">
        <f>VLOOKUP($AC814,pTRAIT!$A:$X,8,FALSE)</f>
        <v>0</v>
      </c>
      <c r="AG814" s="63">
        <f>VLOOKUP($AC814,pTRAIT!$A:$X,9,FALSE)</f>
        <v>0</v>
      </c>
      <c r="AH814" s="63">
        <f>VLOOKUP($AC814,pTRAIT!$A:$X,10,FALSE)</f>
        <v>0</v>
      </c>
      <c r="AI814" s="63">
        <f>VLOOKUP($AC814,pTRAIT!$A:$X,11,FALSE)</f>
        <v>0</v>
      </c>
      <c r="AJ814" s="63">
        <f>VLOOKUP($AC814,pTRAIT!$A:$X,12,FALSE)</f>
        <v>0</v>
      </c>
      <c r="AK814" s="63">
        <f>VLOOKUP($AC814,pTRAIT!$A:$X,13,FALSE)</f>
        <v>0</v>
      </c>
      <c r="AL814" s="63">
        <f>VLOOKUP($AC814,pTRAIT!$A:$X,14,FALSE)</f>
        <v>0</v>
      </c>
      <c r="AM814" s="63">
        <f>VLOOKUP($AC814,pTRAIT!$A:$X,15,FALSE)</f>
        <v>0</v>
      </c>
      <c r="AN814" s="63">
        <f>VLOOKUP($AC814,pTRAIT!$A:$X,16,FALSE)</f>
        <v>0</v>
      </c>
      <c r="AO814" s="63">
        <f>VLOOKUP($AC814,pTRAIT!$A:$X,17,FALSE)</f>
        <v>0</v>
      </c>
      <c r="AP814" s="63">
        <f>VLOOKUP($AC814,pTRAIT!$A:$X,18,FALSE)</f>
        <v>0</v>
      </c>
      <c r="AQ814" s="63">
        <f>VLOOKUP($AC814,pTRAIT!$A:$X,19,FALSE)</f>
        <v>0</v>
      </c>
      <c r="AR814" s="63">
        <f>VLOOKUP($AC814,pTRAIT!$A:$X,20,FALSE)</f>
        <v>0</v>
      </c>
      <c r="AS814" s="63">
        <f>VLOOKUP($AC814,pTRAIT!$A:$X,21,FALSE)</f>
        <v>0</v>
      </c>
      <c r="AT814" s="63">
        <f>VLOOKUP($AC814,pTRAIT!$A:$X,22,FALSE)</f>
        <v>0</v>
      </c>
      <c r="AU814" s="63">
        <f>VLOOKUP($AC814,pTRAIT!$A:$X,23,FALSE)</f>
        <v>0</v>
      </c>
      <c r="AV814" s="63">
        <f>VLOOKUP($AC814,pTRAIT!$A:$X,24,FALSE)</f>
        <v>0</v>
      </c>
    </row>
    <row r="815" spans="1:48" ht="12" hidden="1" customHeight="1" x14ac:dyDescent="0.2">
      <c r="A815" s="32">
        <v>1571</v>
      </c>
      <c r="B815" s="33" t="s">
        <v>5</v>
      </c>
      <c r="C815" s="34">
        <v>1610</v>
      </c>
      <c r="D815" s="32" t="str">
        <f t="shared" si="12"/>
        <v>1571X1610</v>
      </c>
      <c r="E815" s="53" t="s">
        <v>1626</v>
      </c>
      <c r="F815" s="61" t="s">
        <v>2420</v>
      </c>
      <c r="G815" s="41" t="s">
        <v>43</v>
      </c>
      <c r="H815" s="45"/>
      <c r="I815" s="32">
        <v>1571</v>
      </c>
      <c r="J815" s="63">
        <f>VLOOKUP(I815,pTRAIT!A:B,2,FALSE)</f>
        <v>0</v>
      </c>
      <c r="K815" s="63" t="s">
        <v>2724</v>
      </c>
      <c r="L815" s="63"/>
      <c r="M815" s="63" t="s">
        <v>2431</v>
      </c>
      <c r="N815" s="63" t="s">
        <v>2431</v>
      </c>
      <c r="O815" s="63" t="s">
        <v>2431</v>
      </c>
      <c r="P815" s="63" t="s">
        <v>2431</v>
      </c>
      <c r="Q815" s="63" t="s">
        <v>2431</v>
      </c>
      <c r="R815" s="63" t="s">
        <v>2431</v>
      </c>
      <c r="S815" s="63" t="s">
        <v>2431</v>
      </c>
      <c r="T815" s="63" t="s">
        <v>2431</v>
      </c>
      <c r="U815" s="63" t="s">
        <v>2431</v>
      </c>
      <c r="V815" s="63" t="s">
        <v>2431</v>
      </c>
      <c r="W815" s="63" t="s">
        <v>2431</v>
      </c>
      <c r="X815" s="63" t="s">
        <v>2431</v>
      </c>
      <c r="Y815" s="63" t="s">
        <v>2431</v>
      </c>
      <c r="Z815" s="63"/>
      <c r="AA815" s="63" t="s">
        <v>2728</v>
      </c>
      <c r="AB815" s="63" t="s">
        <v>2439</v>
      </c>
      <c r="AC815" s="34">
        <v>1610</v>
      </c>
      <c r="AD815" s="40" t="str">
        <f>VLOOKUP(AC815,pTRAIT!A:B,2,FALSE)</f>
        <v>(E)RTUeMi1Pui10-SCHIY;NST=X / Y;NST=X</v>
      </c>
      <c r="AE815" s="63">
        <f>VLOOKUP($AC815,pTRAIT!$A:$X,7,FALSE)</f>
        <v>0</v>
      </c>
      <c r="AF815" s="63">
        <f>VLOOKUP($AC815,pTRAIT!$A:$X,8,FALSE)</f>
        <v>0</v>
      </c>
      <c r="AG815" s="63">
        <f>VLOOKUP($AC815,pTRAIT!$A:$X,9,FALSE)</f>
        <v>0</v>
      </c>
      <c r="AH815" s="63">
        <f>VLOOKUP($AC815,pTRAIT!$A:$X,10,FALSE)</f>
        <v>0</v>
      </c>
      <c r="AI815" s="63">
        <f>VLOOKUP($AC815,pTRAIT!$A:$X,11,FALSE)</f>
        <v>0</v>
      </c>
      <c r="AJ815" s="63">
        <f>VLOOKUP($AC815,pTRAIT!$A:$X,12,FALSE)</f>
        <v>0</v>
      </c>
      <c r="AK815" s="63">
        <f>VLOOKUP($AC815,pTRAIT!$A:$X,13,FALSE)</f>
        <v>0</v>
      </c>
      <c r="AL815" s="63">
        <f>VLOOKUP($AC815,pTRAIT!$A:$X,14,FALSE)</f>
        <v>0</v>
      </c>
      <c r="AM815" s="63">
        <f>VLOOKUP($AC815,pTRAIT!$A:$X,15,FALSE)</f>
        <v>0</v>
      </c>
      <c r="AN815" s="63">
        <f>VLOOKUP($AC815,pTRAIT!$A:$X,16,FALSE)</f>
        <v>0</v>
      </c>
      <c r="AO815" s="63">
        <f>VLOOKUP($AC815,pTRAIT!$A:$X,17,FALSE)</f>
        <v>0</v>
      </c>
      <c r="AP815" s="63">
        <f>VLOOKUP($AC815,pTRAIT!$A:$X,18,FALSE)</f>
        <v>0</v>
      </c>
      <c r="AQ815" s="63">
        <f>VLOOKUP($AC815,pTRAIT!$A:$X,19,FALSE)</f>
        <v>0</v>
      </c>
      <c r="AR815" s="63">
        <f>VLOOKUP($AC815,pTRAIT!$A:$X,20,FALSE)</f>
        <v>0</v>
      </c>
      <c r="AS815" s="63">
        <f>VLOOKUP($AC815,pTRAIT!$A:$X,21,FALSE)</f>
        <v>0</v>
      </c>
      <c r="AT815" s="63">
        <f>VLOOKUP($AC815,pTRAIT!$A:$X,22,FALSE)</f>
        <v>0</v>
      </c>
      <c r="AU815" s="63">
        <f>VLOOKUP($AC815,pTRAIT!$A:$X,23,FALSE)</f>
        <v>0</v>
      </c>
      <c r="AV815" s="63">
        <f>VLOOKUP($AC815,pTRAIT!$A:$X,24,FALSE)</f>
        <v>0</v>
      </c>
    </row>
    <row r="816" spans="1:48" ht="12" hidden="1" customHeight="1" x14ac:dyDescent="0.2">
      <c r="A816" s="32">
        <v>1571</v>
      </c>
      <c r="B816" s="33" t="s">
        <v>5</v>
      </c>
      <c r="C816" s="34">
        <v>1605</v>
      </c>
      <c r="D816" s="32" t="str">
        <f t="shared" si="12"/>
        <v>1571X1605</v>
      </c>
      <c r="E816" s="53" t="s">
        <v>1626</v>
      </c>
      <c r="F816" s="61" t="s">
        <v>2063</v>
      </c>
      <c r="G816" s="41" t="s">
        <v>43</v>
      </c>
      <c r="H816" s="45"/>
      <c r="I816" s="32">
        <v>1571</v>
      </c>
      <c r="J816" s="63">
        <f>VLOOKUP(I816,pTRAIT!A:B,2,FALSE)</f>
        <v>0</v>
      </c>
      <c r="K816" s="63" t="s">
        <v>2724</v>
      </c>
      <c r="L816" s="63"/>
      <c r="M816" s="63" t="s">
        <v>2431</v>
      </c>
      <c r="N816" s="63" t="s">
        <v>2431</v>
      </c>
      <c r="O816" s="63" t="s">
        <v>2431</v>
      </c>
      <c r="P816" s="63" t="s">
        <v>2431</v>
      </c>
      <c r="Q816" s="63" t="s">
        <v>2431</v>
      </c>
      <c r="R816" s="63" t="s">
        <v>2431</v>
      </c>
      <c r="S816" s="63" t="s">
        <v>2431</v>
      </c>
      <c r="T816" s="63" t="s">
        <v>2431</v>
      </c>
      <c r="U816" s="63" t="s">
        <v>2431</v>
      </c>
      <c r="V816" s="63" t="s">
        <v>2431</v>
      </c>
      <c r="W816" s="63" t="s">
        <v>2431</v>
      </c>
      <c r="X816" s="63" t="s">
        <v>2431</v>
      </c>
      <c r="Y816" s="63" t="s">
        <v>2431</v>
      </c>
      <c r="Z816" s="63"/>
      <c r="AA816" s="63" t="s">
        <v>2728</v>
      </c>
      <c r="AB816" s="63" t="s">
        <v>2439</v>
      </c>
      <c r="AC816" s="34">
        <v>1605</v>
      </c>
      <c r="AD816" s="40" t="str">
        <f>VLOOKUP(AC816,pTRAIT!A:B,2,FALSE)</f>
        <v>ERTUeMi1Pui10-SCHIY;NST=X / ;</v>
      </c>
      <c r="AE816" s="63">
        <f>VLOOKUP($AC816,pTRAIT!$A:$X,7,FALSE)</f>
        <v>0</v>
      </c>
      <c r="AF816" s="63">
        <f>VLOOKUP($AC816,pTRAIT!$A:$X,8,FALSE)</f>
        <v>0</v>
      </c>
      <c r="AG816" s="63">
        <f>VLOOKUP($AC816,pTRAIT!$A:$X,9,FALSE)</f>
        <v>0</v>
      </c>
      <c r="AH816" s="63">
        <f>VLOOKUP($AC816,pTRAIT!$A:$X,10,FALSE)</f>
        <v>0</v>
      </c>
      <c r="AI816" s="63">
        <f>VLOOKUP($AC816,pTRAIT!$A:$X,11,FALSE)</f>
        <v>0</v>
      </c>
      <c r="AJ816" s="63">
        <f>VLOOKUP($AC816,pTRAIT!$A:$X,12,FALSE)</f>
        <v>0</v>
      </c>
      <c r="AK816" s="63">
        <f>VLOOKUP($AC816,pTRAIT!$A:$X,13,FALSE)</f>
        <v>0</v>
      </c>
      <c r="AL816" s="63">
        <f>VLOOKUP($AC816,pTRAIT!$A:$X,14,FALSE)</f>
        <v>0</v>
      </c>
      <c r="AM816" s="63">
        <f>VLOOKUP($AC816,pTRAIT!$A:$X,15,FALSE)</f>
        <v>0</v>
      </c>
      <c r="AN816" s="63">
        <f>VLOOKUP($AC816,pTRAIT!$A:$X,16,FALSE)</f>
        <v>0</v>
      </c>
      <c r="AO816" s="63">
        <f>VLOOKUP($AC816,pTRAIT!$A:$X,17,FALSE)</f>
        <v>0</v>
      </c>
      <c r="AP816" s="63">
        <f>VLOOKUP($AC816,pTRAIT!$A:$X,18,FALSE)</f>
        <v>0</v>
      </c>
      <c r="AQ816" s="63">
        <f>VLOOKUP($AC816,pTRAIT!$A:$X,19,FALSE)</f>
        <v>0</v>
      </c>
      <c r="AR816" s="63">
        <f>VLOOKUP($AC816,pTRAIT!$A:$X,20,FALSE)</f>
        <v>0</v>
      </c>
      <c r="AS816" s="63">
        <f>VLOOKUP($AC816,pTRAIT!$A:$X,21,FALSE)</f>
        <v>0</v>
      </c>
      <c r="AT816" s="63">
        <f>VLOOKUP($AC816,pTRAIT!$A:$X,22,FALSE)</f>
        <v>0</v>
      </c>
      <c r="AU816" s="63">
        <f>VLOOKUP($AC816,pTRAIT!$A:$X,23,FALSE)</f>
        <v>0</v>
      </c>
      <c r="AV816" s="63">
        <f>VLOOKUP($AC816,pTRAIT!$A:$X,24,FALSE)</f>
        <v>0</v>
      </c>
    </row>
    <row r="817" spans="1:48" ht="12" hidden="1" customHeight="1" x14ac:dyDescent="0.2">
      <c r="A817" s="32">
        <v>1571</v>
      </c>
      <c r="B817" s="33" t="s">
        <v>5</v>
      </c>
      <c r="C817" s="34">
        <v>1606</v>
      </c>
      <c r="D817" s="32" t="str">
        <f t="shared" si="12"/>
        <v>1571X1606</v>
      </c>
      <c r="E817" s="53" t="s">
        <v>1626</v>
      </c>
      <c r="F817" s="61" t="s">
        <v>2064</v>
      </c>
      <c r="G817" s="41" t="s">
        <v>43</v>
      </c>
      <c r="H817" s="45"/>
      <c r="I817" s="32">
        <v>1571</v>
      </c>
      <c r="J817" s="63">
        <f>VLOOKUP(I817,pTRAIT!A:B,2,FALSE)</f>
        <v>0</v>
      </c>
      <c r="K817" s="63" t="s">
        <v>2724</v>
      </c>
      <c r="L817" s="63"/>
      <c r="M817" s="63" t="s">
        <v>2431</v>
      </c>
      <c r="N817" s="63" t="s">
        <v>2431</v>
      </c>
      <c r="O817" s="63" t="s">
        <v>2431</v>
      </c>
      <c r="P817" s="63" t="s">
        <v>2431</v>
      </c>
      <c r="Q817" s="63" t="s">
        <v>2431</v>
      </c>
      <c r="R817" s="63" t="s">
        <v>2431</v>
      </c>
      <c r="S817" s="63" t="s">
        <v>2431</v>
      </c>
      <c r="T817" s="63" t="s">
        <v>2431</v>
      </c>
      <c r="U817" s="63" t="s">
        <v>2431</v>
      </c>
      <c r="V817" s="63" t="s">
        <v>2431</v>
      </c>
      <c r="W817" s="63" t="s">
        <v>2431</v>
      </c>
      <c r="X817" s="63" t="s">
        <v>2431</v>
      </c>
      <c r="Y817" s="63" t="s">
        <v>2431</v>
      </c>
      <c r="Z817" s="63"/>
      <c r="AA817" s="63" t="s">
        <v>2728</v>
      </c>
      <c r="AB817" s="63" t="s">
        <v>2439</v>
      </c>
      <c r="AC817" s="34">
        <v>1606</v>
      </c>
      <c r="AD817" s="40" t="str">
        <f>VLOOKUP(AC817,pTRAIT!A:B,2,FALSE)</f>
        <v>ERTUeMi1Pui10-SCHIY;NST=X / ;</v>
      </c>
      <c r="AE817" s="63">
        <f>VLOOKUP($AC817,pTRAIT!$A:$X,7,FALSE)</f>
        <v>0</v>
      </c>
      <c r="AF817" s="63">
        <f>VLOOKUP($AC817,pTRAIT!$A:$X,8,FALSE)</f>
        <v>0</v>
      </c>
      <c r="AG817" s="63">
        <f>VLOOKUP($AC817,pTRAIT!$A:$X,9,FALSE)</f>
        <v>0</v>
      </c>
      <c r="AH817" s="63">
        <f>VLOOKUP($AC817,pTRAIT!$A:$X,10,FALSE)</f>
        <v>0</v>
      </c>
      <c r="AI817" s="63">
        <f>VLOOKUP($AC817,pTRAIT!$A:$X,11,FALSE)</f>
        <v>0</v>
      </c>
      <c r="AJ817" s="63">
        <f>VLOOKUP($AC817,pTRAIT!$A:$X,12,FALSE)</f>
        <v>0</v>
      </c>
      <c r="AK817" s="63">
        <f>VLOOKUP($AC817,pTRAIT!$A:$X,13,FALSE)</f>
        <v>0</v>
      </c>
      <c r="AL817" s="63">
        <f>VLOOKUP($AC817,pTRAIT!$A:$X,14,FALSE)</f>
        <v>0</v>
      </c>
      <c r="AM817" s="63">
        <f>VLOOKUP($AC817,pTRAIT!$A:$X,15,FALSE)</f>
        <v>0</v>
      </c>
      <c r="AN817" s="63">
        <f>VLOOKUP($AC817,pTRAIT!$A:$X,16,FALSE)</f>
        <v>0</v>
      </c>
      <c r="AO817" s="63">
        <f>VLOOKUP($AC817,pTRAIT!$A:$X,17,FALSE)</f>
        <v>0</v>
      </c>
      <c r="AP817" s="63">
        <f>VLOOKUP($AC817,pTRAIT!$A:$X,18,FALSE)</f>
        <v>0</v>
      </c>
      <c r="AQ817" s="63">
        <f>VLOOKUP($AC817,pTRAIT!$A:$X,19,FALSE)</f>
        <v>0</v>
      </c>
      <c r="AR817" s="63">
        <f>VLOOKUP($AC817,pTRAIT!$A:$X,20,FALSE)</f>
        <v>0</v>
      </c>
      <c r="AS817" s="63">
        <f>VLOOKUP($AC817,pTRAIT!$A:$X,21,FALSE)</f>
        <v>0</v>
      </c>
      <c r="AT817" s="63">
        <f>VLOOKUP($AC817,pTRAIT!$A:$X,22,FALSE)</f>
        <v>0</v>
      </c>
      <c r="AU817" s="63">
        <f>VLOOKUP($AC817,pTRAIT!$A:$X,23,FALSE)</f>
        <v>0</v>
      </c>
      <c r="AV817" s="63">
        <f>VLOOKUP($AC817,pTRAIT!$A:$X,24,FALSE)</f>
        <v>0</v>
      </c>
    </row>
    <row r="818" spans="1:48" ht="12" hidden="1" customHeight="1" x14ac:dyDescent="0.2">
      <c r="A818" s="32">
        <v>1571</v>
      </c>
      <c r="B818" s="33" t="s">
        <v>5</v>
      </c>
      <c r="C818" s="34">
        <v>1601</v>
      </c>
      <c r="D818" s="32" t="str">
        <f t="shared" si="12"/>
        <v>1571X1601</v>
      </c>
      <c r="E818" s="53" t="s">
        <v>1626</v>
      </c>
      <c r="F818" s="61" t="s">
        <v>2065</v>
      </c>
      <c r="G818" s="41" t="s">
        <v>43</v>
      </c>
      <c r="H818" s="45"/>
      <c r="I818" s="32">
        <v>1571</v>
      </c>
      <c r="J818" s="63">
        <f>VLOOKUP(I818,pTRAIT!A:B,2,FALSE)</f>
        <v>0</v>
      </c>
      <c r="K818" s="63" t="s">
        <v>2724</v>
      </c>
      <c r="L818" s="63"/>
      <c r="M818" s="63" t="s">
        <v>2431</v>
      </c>
      <c r="N818" s="63" t="s">
        <v>2431</v>
      </c>
      <c r="O818" s="63" t="s">
        <v>2431</v>
      </c>
      <c r="P818" s="63" t="s">
        <v>2431</v>
      </c>
      <c r="Q818" s="63" t="s">
        <v>2431</v>
      </c>
      <c r="R818" s="63" t="s">
        <v>2431</v>
      </c>
      <c r="S818" s="63" t="s">
        <v>2431</v>
      </c>
      <c r="T818" s="63" t="s">
        <v>2431</v>
      </c>
      <c r="U818" s="63" t="s">
        <v>2431</v>
      </c>
      <c r="V818" s="63" t="s">
        <v>2431</v>
      </c>
      <c r="W818" s="63" t="s">
        <v>2431</v>
      </c>
      <c r="X818" s="63" t="s">
        <v>2431</v>
      </c>
      <c r="Y818" s="63" t="s">
        <v>2431</v>
      </c>
      <c r="Z818" s="63"/>
      <c r="AA818" s="63" t="s">
        <v>2728</v>
      </c>
      <c r="AB818" s="63" t="s">
        <v>2439</v>
      </c>
      <c r="AC818" s="34">
        <v>1601</v>
      </c>
      <c r="AD818" s="40" t="str">
        <f>VLOOKUP(AC818,pTRAIT!A:B,2,FALSE)</f>
        <v>ERTUeMi1Pui10-SCHIY;NST=X / Y;NST=X</v>
      </c>
      <c r="AE818" s="63">
        <f>VLOOKUP($AC818,pTRAIT!$A:$X,7,FALSE)</f>
        <v>0</v>
      </c>
      <c r="AF818" s="63">
        <f>VLOOKUP($AC818,pTRAIT!$A:$X,8,FALSE)</f>
        <v>0</v>
      </c>
      <c r="AG818" s="63">
        <f>VLOOKUP($AC818,pTRAIT!$A:$X,9,FALSE)</f>
        <v>0</v>
      </c>
      <c r="AH818" s="63">
        <f>VLOOKUP($AC818,pTRAIT!$A:$X,10,FALSE)</f>
        <v>0</v>
      </c>
      <c r="AI818" s="63">
        <f>VLOOKUP($AC818,pTRAIT!$A:$X,11,FALSE)</f>
        <v>0</v>
      </c>
      <c r="AJ818" s="63">
        <f>VLOOKUP($AC818,pTRAIT!$A:$X,12,FALSE)</f>
        <v>0</v>
      </c>
      <c r="AK818" s="63">
        <f>VLOOKUP($AC818,pTRAIT!$A:$X,13,FALSE)</f>
        <v>0</v>
      </c>
      <c r="AL818" s="63">
        <f>VLOOKUP($AC818,pTRAIT!$A:$X,14,FALSE)</f>
        <v>0</v>
      </c>
      <c r="AM818" s="63">
        <f>VLOOKUP($AC818,pTRAIT!$A:$X,15,FALSE)</f>
        <v>0</v>
      </c>
      <c r="AN818" s="63">
        <f>VLOOKUP($AC818,pTRAIT!$A:$X,16,FALSE)</f>
        <v>0</v>
      </c>
      <c r="AO818" s="63">
        <f>VLOOKUP($AC818,pTRAIT!$A:$X,17,FALSE)</f>
        <v>0</v>
      </c>
      <c r="AP818" s="63">
        <f>VLOOKUP($AC818,pTRAIT!$A:$X,18,FALSE)</f>
        <v>0</v>
      </c>
      <c r="AQ818" s="63">
        <f>VLOOKUP($AC818,pTRAIT!$A:$X,19,FALSE)</f>
        <v>0</v>
      </c>
      <c r="AR818" s="63">
        <f>VLOOKUP($AC818,pTRAIT!$A:$X,20,FALSE)</f>
        <v>0</v>
      </c>
      <c r="AS818" s="63">
        <f>VLOOKUP($AC818,pTRAIT!$A:$X,21,FALSE)</f>
        <v>0</v>
      </c>
      <c r="AT818" s="63">
        <f>VLOOKUP($AC818,pTRAIT!$A:$X,22,FALSE)</f>
        <v>0</v>
      </c>
      <c r="AU818" s="63">
        <f>VLOOKUP($AC818,pTRAIT!$A:$X,23,FALSE)</f>
        <v>0</v>
      </c>
      <c r="AV818" s="63">
        <f>VLOOKUP($AC818,pTRAIT!$A:$X,24,FALSE)</f>
        <v>0</v>
      </c>
    </row>
    <row r="819" spans="1:48" ht="12" hidden="1" customHeight="1" x14ac:dyDescent="0.2">
      <c r="A819" s="32">
        <v>1571</v>
      </c>
      <c r="B819" s="33" t="s">
        <v>5</v>
      </c>
      <c r="C819" s="34">
        <v>1602</v>
      </c>
      <c r="D819" s="32" t="str">
        <f t="shared" si="12"/>
        <v>1571X1602</v>
      </c>
      <c r="E819" s="53" t="s">
        <v>1626</v>
      </c>
      <c r="F819" s="61" t="s">
        <v>2066</v>
      </c>
      <c r="G819" s="41" t="s">
        <v>43</v>
      </c>
      <c r="H819" s="45"/>
      <c r="I819" s="32">
        <v>1571</v>
      </c>
      <c r="J819" s="63">
        <f>VLOOKUP(I819,pTRAIT!A:B,2,FALSE)</f>
        <v>0</v>
      </c>
      <c r="K819" s="63" t="s">
        <v>2724</v>
      </c>
      <c r="L819" s="63"/>
      <c r="M819" s="63" t="s">
        <v>2431</v>
      </c>
      <c r="N819" s="63" t="s">
        <v>2431</v>
      </c>
      <c r="O819" s="63" t="s">
        <v>2431</v>
      </c>
      <c r="P819" s="63" t="s">
        <v>2431</v>
      </c>
      <c r="Q819" s="63" t="s">
        <v>2431</v>
      </c>
      <c r="R819" s="63" t="s">
        <v>2431</v>
      </c>
      <c r="S819" s="63" t="s">
        <v>2431</v>
      </c>
      <c r="T819" s="63" t="s">
        <v>2431</v>
      </c>
      <c r="U819" s="63" t="s">
        <v>2431</v>
      </c>
      <c r="V819" s="63" t="s">
        <v>2431</v>
      </c>
      <c r="W819" s="63" t="s">
        <v>2431</v>
      </c>
      <c r="X819" s="63" t="s">
        <v>2431</v>
      </c>
      <c r="Y819" s="63" t="s">
        <v>2431</v>
      </c>
      <c r="Z819" s="63"/>
      <c r="AA819" s="63" t="s">
        <v>2728</v>
      </c>
      <c r="AB819" s="63" t="s">
        <v>2439</v>
      </c>
      <c r="AC819" s="34">
        <v>1602</v>
      </c>
      <c r="AD819" s="40" t="str">
        <f>VLOOKUP(AC819,pTRAIT!A:B,2,FALSE)</f>
        <v>ERTUeMi1Pui10-SCHIY;NST=X / Y;NST=X</v>
      </c>
      <c r="AE819" s="63">
        <f>VLOOKUP($AC819,pTRAIT!$A:$X,7,FALSE)</f>
        <v>0</v>
      </c>
      <c r="AF819" s="63">
        <f>VLOOKUP($AC819,pTRAIT!$A:$X,8,FALSE)</f>
        <v>0</v>
      </c>
      <c r="AG819" s="63">
        <f>VLOOKUP($AC819,pTRAIT!$A:$X,9,FALSE)</f>
        <v>0</v>
      </c>
      <c r="AH819" s="63">
        <f>VLOOKUP($AC819,pTRAIT!$A:$X,10,FALSE)</f>
        <v>0</v>
      </c>
      <c r="AI819" s="63">
        <f>VLOOKUP($AC819,pTRAIT!$A:$X,11,FALSE)</f>
        <v>0</v>
      </c>
      <c r="AJ819" s="63">
        <f>VLOOKUP($AC819,pTRAIT!$A:$X,12,FALSE)</f>
        <v>0</v>
      </c>
      <c r="AK819" s="63">
        <f>VLOOKUP($AC819,pTRAIT!$A:$X,13,FALSE)</f>
        <v>0</v>
      </c>
      <c r="AL819" s="63">
        <f>VLOOKUP($AC819,pTRAIT!$A:$X,14,FALSE)</f>
        <v>0</v>
      </c>
      <c r="AM819" s="63">
        <f>VLOOKUP($AC819,pTRAIT!$A:$X,15,FALSE)</f>
        <v>0</v>
      </c>
      <c r="AN819" s="63">
        <f>VLOOKUP($AC819,pTRAIT!$A:$X,16,FALSE)</f>
        <v>0</v>
      </c>
      <c r="AO819" s="63">
        <f>VLOOKUP($AC819,pTRAIT!$A:$X,17,FALSE)</f>
        <v>0</v>
      </c>
      <c r="AP819" s="63">
        <f>VLOOKUP($AC819,pTRAIT!$A:$X,18,FALSE)</f>
        <v>0</v>
      </c>
      <c r="AQ819" s="63">
        <f>VLOOKUP($AC819,pTRAIT!$A:$X,19,FALSE)</f>
        <v>0</v>
      </c>
      <c r="AR819" s="63">
        <f>VLOOKUP($AC819,pTRAIT!$A:$X,20,FALSE)</f>
        <v>0</v>
      </c>
      <c r="AS819" s="63">
        <f>VLOOKUP($AC819,pTRAIT!$A:$X,21,FALSE)</f>
        <v>0</v>
      </c>
      <c r="AT819" s="63">
        <f>VLOOKUP($AC819,pTRAIT!$A:$X,22,FALSE)</f>
        <v>0</v>
      </c>
      <c r="AU819" s="63">
        <f>VLOOKUP($AC819,pTRAIT!$A:$X,23,FALSE)</f>
        <v>0</v>
      </c>
      <c r="AV819" s="63">
        <f>VLOOKUP($AC819,pTRAIT!$A:$X,24,FALSE)</f>
        <v>0</v>
      </c>
    </row>
    <row r="820" spans="1:48" ht="12" hidden="1" customHeight="1" x14ac:dyDescent="0.2">
      <c r="A820" s="32">
        <v>1572</v>
      </c>
      <c r="B820" s="33" t="s">
        <v>5</v>
      </c>
      <c r="C820" s="34">
        <v>1588</v>
      </c>
      <c r="D820" s="32" t="str">
        <f t="shared" si="12"/>
        <v>1572X1588</v>
      </c>
      <c r="E820" s="53" t="s">
        <v>1626</v>
      </c>
      <c r="F820" s="61" t="s">
        <v>2420</v>
      </c>
      <c r="G820" s="41" t="s">
        <v>43</v>
      </c>
      <c r="H820" s="45"/>
      <c r="I820" s="32">
        <v>1572</v>
      </c>
      <c r="J820" s="63">
        <f>VLOOKUP(I820,pTRAIT!A:B,2,FALSE)</f>
        <v>0</v>
      </c>
      <c r="K820" s="63" t="s">
        <v>2724</v>
      </c>
      <c r="L820" s="63"/>
      <c r="M820" s="63" t="s">
        <v>2431</v>
      </c>
      <c r="N820" s="63" t="s">
        <v>2431</v>
      </c>
      <c r="O820" s="63" t="s">
        <v>2431</v>
      </c>
      <c r="P820" s="63" t="s">
        <v>2431</v>
      </c>
      <c r="Q820" s="63" t="s">
        <v>2431</v>
      </c>
      <c r="R820" s="63" t="s">
        <v>2431</v>
      </c>
      <c r="S820" s="63" t="s">
        <v>2431</v>
      </c>
      <c r="T820" s="63" t="s">
        <v>2431</v>
      </c>
      <c r="U820" s="63" t="s">
        <v>2431</v>
      </c>
      <c r="V820" s="63" t="s">
        <v>2431</v>
      </c>
      <c r="W820" s="63" t="s">
        <v>2431</v>
      </c>
      <c r="X820" s="63" t="s">
        <v>2431</v>
      </c>
      <c r="Y820" s="63" t="s">
        <v>2431</v>
      </c>
      <c r="Z820" s="63"/>
      <c r="AA820" s="63" t="s">
        <v>2728</v>
      </c>
      <c r="AB820" s="63" t="s">
        <v>2439</v>
      </c>
      <c r="AC820" s="34">
        <v>1588</v>
      </c>
      <c r="AD820" s="40" t="str">
        <f>VLOOKUP(AC820,pTRAIT!A:B,2,FALSE)</f>
        <v>EM5RTUeMi1Fr1Cf9PuY;NST=X / Y;NST=X</v>
      </c>
      <c r="AE820" s="63">
        <f>VLOOKUP($AC820,pTRAIT!$A:$X,7,FALSE)</f>
        <v>0</v>
      </c>
      <c r="AF820" s="63">
        <f>VLOOKUP($AC820,pTRAIT!$A:$X,8,FALSE)</f>
        <v>0</v>
      </c>
      <c r="AG820" s="63">
        <f>VLOOKUP($AC820,pTRAIT!$A:$X,9,FALSE)</f>
        <v>0</v>
      </c>
      <c r="AH820" s="63">
        <f>VLOOKUP($AC820,pTRAIT!$A:$X,10,FALSE)</f>
        <v>0</v>
      </c>
      <c r="AI820" s="63">
        <f>VLOOKUP($AC820,pTRAIT!$A:$X,11,FALSE)</f>
        <v>0</v>
      </c>
      <c r="AJ820" s="63">
        <f>VLOOKUP($AC820,pTRAIT!$A:$X,12,FALSE)</f>
        <v>0</v>
      </c>
      <c r="AK820" s="63">
        <f>VLOOKUP($AC820,pTRAIT!$A:$X,13,FALSE)</f>
        <v>0</v>
      </c>
      <c r="AL820" s="63">
        <f>VLOOKUP($AC820,pTRAIT!$A:$X,14,FALSE)</f>
        <v>0</v>
      </c>
      <c r="AM820" s="63">
        <f>VLOOKUP($AC820,pTRAIT!$A:$X,15,FALSE)</f>
        <v>0</v>
      </c>
      <c r="AN820" s="63">
        <f>VLOOKUP($AC820,pTRAIT!$A:$X,16,FALSE)</f>
        <v>0</v>
      </c>
      <c r="AO820" s="63">
        <f>VLOOKUP($AC820,pTRAIT!$A:$X,17,FALSE)</f>
        <v>0</v>
      </c>
      <c r="AP820" s="63">
        <f>VLOOKUP($AC820,pTRAIT!$A:$X,18,FALSE)</f>
        <v>0</v>
      </c>
      <c r="AQ820" s="63">
        <f>VLOOKUP($AC820,pTRAIT!$A:$X,19,FALSE)</f>
        <v>0</v>
      </c>
      <c r="AR820" s="63">
        <f>VLOOKUP($AC820,pTRAIT!$A:$X,20,FALSE)</f>
        <v>0</v>
      </c>
      <c r="AS820" s="63">
        <f>VLOOKUP($AC820,pTRAIT!$A:$X,21,FALSE)</f>
        <v>0</v>
      </c>
      <c r="AT820" s="63">
        <f>VLOOKUP($AC820,pTRAIT!$A:$X,22,FALSE)</f>
        <v>0</v>
      </c>
      <c r="AU820" s="63">
        <f>VLOOKUP($AC820,pTRAIT!$A:$X,23,FALSE)</f>
        <v>0</v>
      </c>
      <c r="AV820" s="63">
        <f>VLOOKUP($AC820,pTRAIT!$A:$X,24,FALSE)</f>
        <v>0</v>
      </c>
    </row>
    <row r="821" spans="1:48" ht="12" hidden="1" customHeight="1" x14ac:dyDescent="0.2">
      <c r="A821" s="32">
        <v>1572</v>
      </c>
      <c r="B821" s="33" t="s">
        <v>5</v>
      </c>
      <c r="C821" s="34">
        <v>1598</v>
      </c>
      <c r="D821" s="32" t="str">
        <f t="shared" si="12"/>
        <v>1572X1598</v>
      </c>
      <c r="E821" s="53" t="s">
        <v>1626</v>
      </c>
      <c r="F821" s="61" t="s">
        <v>2421</v>
      </c>
      <c r="G821" s="41" t="s">
        <v>43</v>
      </c>
      <c r="H821" s="45"/>
      <c r="I821" s="32">
        <v>1572</v>
      </c>
      <c r="J821" s="63">
        <f>VLOOKUP(I821,pTRAIT!A:B,2,FALSE)</f>
        <v>0</v>
      </c>
      <c r="K821" s="63" t="s">
        <v>2724</v>
      </c>
      <c r="L821" s="63"/>
      <c r="M821" s="63" t="s">
        <v>2431</v>
      </c>
      <c r="N821" s="63" t="s">
        <v>2431</v>
      </c>
      <c r="O821" s="63" t="s">
        <v>2431</v>
      </c>
      <c r="P821" s="63" t="s">
        <v>2431</v>
      </c>
      <c r="Q821" s="63" t="s">
        <v>2431</v>
      </c>
      <c r="R821" s="63" t="s">
        <v>2431</v>
      </c>
      <c r="S821" s="63" t="s">
        <v>2431</v>
      </c>
      <c r="T821" s="63" t="s">
        <v>2431</v>
      </c>
      <c r="U821" s="63" t="s">
        <v>2431</v>
      </c>
      <c r="V821" s="63" t="s">
        <v>2431</v>
      </c>
      <c r="W821" s="63" t="s">
        <v>2431</v>
      </c>
      <c r="X821" s="63" t="s">
        <v>2431</v>
      </c>
      <c r="Y821" s="63" t="s">
        <v>2431</v>
      </c>
      <c r="Z821" s="63"/>
      <c r="AA821" s="63" t="s">
        <v>2728</v>
      </c>
      <c r="AB821" s="63" t="s">
        <v>2439</v>
      </c>
      <c r="AC821" s="34">
        <v>1598</v>
      </c>
      <c r="AD821" s="40" t="str">
        <f>VLOOKUP(AC821,pTRAIT!A:B,2,FALSE)</f>
        <v>EM5RTUeMi1Fr1Cf9PuY;NST=X / Y;NST=X</v>
      </c>
      <c r="AE821" s="63">
        <f>VLOOKUP($AC821,pTRAIT!$A:$X,7,FALSE)</f>
        <v>0</v>
      </c>
      <c r="AF821" s="63">
        <f>VLOOKUP($AC821,pTRAIT!$A:$X,8,FALSE)</f>
        <v>0</v>
      </c>
      <c r="AG821" s="63">
        <f>VLOOKUP($AC821,pTRAIT!$A:$X,9,FALSE)</f>
        <v>0</v>
      </c>
      <c r="AH821" s="63">
        <f>VLOOKUP($AC821,pTRAIT!$A:$X,10,FALSE)</f>
        <v>0</v>
      </c>
      <c r="AI821" s="63">
        <f>VLOOKUP($AC821,pTRAIT!$A:$X,11,FALSE)</f>
        <v>0</v>
      </c>
      <c r="AJ821" s="63">
        <f>VLOOKUP($AC821,pTRAIT!$A:$X,12,FALSE)</f>
        <v>0</v>
      </c>
      <c r="AK821" s="63">
        <f>VLOOKUP($AC821,pTRAIT!$A:$X,13,FALSE)</f>
        <v>0</v>
      </c>
      <c r="AL821" s="63">
        <f>VLOOKUP($AC821,pTRAIT!$A:$X,14,FALSE)</f>
        <v>0</v>
      </c>
      <c r="AM821" s="63">
        <f>VLOOKUP($AC821,pTRAIT!$A:$X,15,FALSE)</f>
        <v>0</v>
      </c>
      <c r="AN821" s="63">
        <f>VLOOKUP($AC821,pTRAIT!$A:$X,16,FALSE)</f>
        <v>0</v>
      </c>
      <c r="AO821" s="63">
        <f>VLOOKUP($AC821,pTRAIT!$A:$X,17,FALSE)</f>
        <v>0</v>
      </c>
      <c r="AP821" s="63">
        <f>VLOOKUP($AC821,pTRAIT!$A:$X,18,FALSE)</f>
        <v>0</v>
      </c>
      <c r="AQ821" s="63">
        <f>VLOOKUP($AC821,pTRAIT!$A:$X,19,FALSE)</f>
        <v>0</v>
      </c>
      <c r="AR821" s="63">
        <f>VLOOKUP($AC821,pTRAIT!$A:$X,20,FALSE)</f>
        <v>0</v>
      </c>
      <c r="AS821" s="63">
        <f>VLOOKUP($AC821,pTRAIT!$A:$X,21,FALSE)</f>
        <v>0</v>
      </c>
      <c r="AT821" s="63">
        <f>VLOOKUP($AC821,pTRAIT!$A:$X,22,FALSE)</f>
        <v>0</v>
      </c>
      <c r="AU821" s="63">
        <f>VLOOKUP($AC821,pTRAIT!$A:$X,23,FALSE)</f>
        <v>0</v>
      </c>
      <c r="AV821" s="63">
        <f>VLOOKUP($AC821,pTRAIT!$A:$X,24,FALSE)</f>
        <v>0</v>
      </c>
    </row>
    <row r="822" spans="1:48" ht="12" hidden="1" customHeight="1" x14ac:dyDescent="0.2">
      <c r="A822" s="32">
        <v>1572</v>
      </c>
      <c r="B822" s="33" t="s">
        <v>5</v>
      </c>
      <c r="C822" s="34">
        <v>1604</v>
      </c>
      <c r="D822" s="32" t="str">
        <f t="shared" si="12"/>
        <v>1572X1604</v>
      </c>
      <c r="E822" s="53" t="s">
        <v>1626</v>
      </c>
      <c r="F822" s="61" t="s">
        <v>2422</v>
      </c>
      <c r="G822" s="41" t="s">
        <v>43</v>
      </c>
      <c r="H822" s="45"/>
      <c r="I822" s="32">
        <v>1572</v>
      </c>
      <c r="J822" s="63">
        <f>VLOOKUP(I822,pTRAIT!A:B,2,FALSE)</f>
        <v>0</v>
      </c>
      <c r="K822" s="63" t="s">
        <v>2724</v>
      </c>
      <c r="L822" s="63"/>
      <c r="M822" s="63" t="s">
        <v>2431</v>
      </c>
      <c r="N822" s="63" t="s">
        <v>2431</v>
      </c>
      <c r="O822" s="63" t="s">
        <v>2431</v>
      </c>
      <c r="P822" s="63" t="s">
        <v>2431</v>
      </c>
      <c r="Q822" s="63" t="s">
        <v>2431</v>
      </c>
      <c r="R822" s="63" t="s">
        <v>2431</v>
      </c>
      <c r="S822" s="63" t="s">
        <v>2431</v>
      </c>
      <c r="T822" s="63" t="s">
        <v>2431</v>
      </c>
      <c r="U822" s="63" t="s">
        <v>2431</v>
      </c>
      <c r="V822" s="63" t="s">
        <v>2431</v>
      </c>
      <c r="W822" s="63" t="s">
        <v>2431</v>
      </c>
      <c r="X822" s="63" t="s">
        <v>2431</v>
      </c>
      <c r="Y822" s="63" t="s">
        <v>2431</v>
      </c>
      <c r="Z822" s="63"/>
      <c r="AA822" s="63" t="s">
        <v>2728</v>
      </c>
      <c r="AB822" s="63" t="s">
        <v>2439</v>
      </c>
      <c r="AC822" s="34">
        <v>1604</v>
      </c>
      <c r="AD822" s="40" t="str">
        <f>VLOOKUP(AC822,pTRAIT!A:B,2,FALSE)</f>
        <v>ERTUeMi1Pui10-SCHIY;NST=X / Y;NST=X</v>
      </c>
      <c r="AE822" s="63">
        <f>VLOOKUP($AC822,pTRAIT!$A:$X,7,FALSE)</f>
        <v>0</v>
      </c>
      <c r="AF822" s="63">
        <f>VLOOKUP($AC822,pTRAIT!$A:$X,8,FALSE)</f>
        <v>0</v>
      </c>
      <c r="AG822" s="63">
        <f>VLOOKUP($AC822,pTRAIT!$A:$X,9,FALSE)</f>
        <v>0</v>
      </c>
      <c r="AH822" s="63">
        <f>VLOOKUP($AC822,pTRAIT!$A:$X,10,FALSE)</f>
        <v>0</v>
      </c>
      <c r="AI822" s="63">
        <f>VLOOKUP($AC822,pTRAIT!$A:$X,11,FALSE)</f>
        <v>0</v>
      </c>
      <c r="AJ822" s="63">
        <f>VLOOKUP($AC822,pTRAIT!$A:$X,12,FALSE)</f>
        <v>0</v>
      </c>
      <c r="AK822" s="63">
        <f>VLOOKUP($AC822,pTRAIT!$A:$X,13,FALSE)</f>
        <v>0</v>
      </c>
      <c r="AL822" s="63">
        <f>VLOOKUP($AC822,pTRAIT!$A:$X,14,FALSE)</f>
        <v>0</v>
      </c>
      <c r="AM822" s="63">
        <f>VLOOKUP($AC822,pTRAIT!$A:$X,15,FALSE)</f>
        <v>0</v>
      </c>
      <c r="AN822" s="63">
        <f>VLOOKUP($AC822,pTRAIT!$A:$X,16,FALSE)</f>
        <v>0</v>
      </c>
      <c r="AO822" s="63">
        <f>VLOOKUP($AC822,pTRAIT!$A:$X,17,FALSE)</f>
        <v>0</v>
      </c>
      <c r="AP822" s="63">
        <f>VLOOKUP($AC822,pTRAIT!$A:$X,18,FALSE)</f>
        <v>0</v>
      </c>
      <c r="AQ822" s="63">
        <f>VLOOKUP($AC822,pTRAIT!$A:$X,19,FALSE)</f>
        <v>0</v>
      </c>
      <c r="AR822" s="63">
        <f>VLOOKUP($AC822,pTRAIT!$A:$X,20,FALSE)</f>
        <v>0</v>
      </c>
      <c r="AS822" s="63">
        <f>VLOOKUP($AC822,pTRAIT!$A:$X,21,FALSE)</f>
        <v>0</v>
      </c>
      <c r="AT822" s="63">
        <f>VLOOKUP($AC822,pTRAIT!$A:$X,22,FALSE)</f>
        <v>0</v>
      </c>
      <c r="AU822" s="63">
        <f>VLOOKUP($AC822,pTRAIT!$A:$X,23,FALSE)</f>
        <v>0</v>
      </c>
      <c r="AV822" s="63">
        <f>VLOOKUP($AC822,pTRAIT!$A:$X,24,FALSE)</f>
        <v>0</v>
      </c>
    </row>
    <row r="823" spans="1:48" ht="12" hidden="1" customHeight="1" x14ac:dyDescent="0.2">
      <c r="A823" s="32">
        <v>1572</v>
      </c>
      <c r="B823" s="33" t="s">
        <v>5</v>
      </c>
      <c r="C823" s="34">
        <v>1611</v>
      </c>
      <c r="D823" s="32" t="str">
        <f t="shared" si="12"/>
        <v>1572X1611</v>
      </c>
      <c r="E823" s="53" t="s">
        <v>1626</v>
      </c>
      <c r="F823" s="61" t="s">
        <v>2423</v>
      </c>
      <c r="G823" s="41" t="s">
        <v>43</v>
      </c>
      <c r="H823" s="45"/>
      <c r="I823" s="32">
        <v>1572</v>
      </c>
      <c r="J823" s="63">
        <f>VLOOKUP(I823,pTRAIT!A:B,2,FALSE)</f>
        <v>0</v>
      </c>
      <c r="K823" s="63" t="s">
        <v>2724</v>
      </c>
      <c r="L823" s="63"/>
      <c r="M823" s="63" t="s">
        <v>2431</v>
      </c>
      <c r="N823" s="63" t="s">
        <v>2431</v>
      </c>
      <c r="O823" s="63" t="s">
        <v>2431</v>
      </c>
      <c r="P823" s="63" t="s">
        <v>2431</v>
      </c>
      <c r="Q823" s="63" t="s">
        <v>2431</v>
      </c>
      <c r="R823" s="63" t="s">
        <v>2431</v>
      </c>
      <c r="S823" s="63" t="s">
        <v>2431</v>
      </c>
      <c r="T823" s="63" t="s">
        <v>2431</v>
      </c>
      <c r="U823" s="63" t="s">
        <v>2431</v>
      </c>
      <c r="V823" s="63" t="s">
        <v>2431</v>
      </c>
      <c r="W823" s="63" t="s">
        <v>2431</v>
      </c>
      <c r="X823" s="63" t="s">
        <v>2431</v>
      </c>
      <c r="Y823" s="63" t="s">
        <v>2431</v>
      </c>
      <c r="Z823" s="63"/>
      <c r="AA823" s="63" t="s">
        <v>2728</v>
      </c>
      <c r="AB823" s="63" t="s">
        <v>2439</v>
      </c>
      <c r="AC823" s="34">
        <v>1611</v>
      </c>
      <c r="AD823" s="40" t="str">
        <f>VLOOKUP(AC823,pTRAIT!A:B,2,FALSE)</f>
        <v>(E)RTUeMi1Pui10-SCHIY;NST=X / Y;NST=X</v>
      </c>
      <c r="AE823" s="63">
        <f>VLOOKUP($AC823,pTRAIT!$A:$X,7,FALSE)</f>
        <v>0</v>
      </c>
      <c r="AF823" s="63">
        <f>VLOOKUP($AC823,pTRAIT!$A:$X,8,FALSE)</f>
        <v>0</v>
      </c>
      <c r="AG823" s="63">
        <f>VLOOKUP($AC823,pTRAIT!$A:$X,9,FALSE)</f>
        <v>0</v>
      </c>
      <c r="AH823" s="63">
        <f>VLOOKUP($AC823,pTRAIT!$A:$X,10,FALSE)</f>
        <v>0</v>
      </c>
      <c r="AI823" s="63">
        <f>VLOOKUP($AC823,pTRAIT!$A:$X,11,FALSE)</f>
        <v>0</v>
      </c>
      <c r="AJ823" s="63">
        <f>VLOOKUP($AC823,pTRAIT!$A:$X,12,FALSE)</f>
        <v>0</v>
      </c>
      <c r="AK823" s="63">
        <f>VLOOKUP($AC823,pTRAIT!$A:$X,13,FALSE)</f>
        <v>0</v>
      </c>
      <c r="AL823" s="63">
        <f>VLOOKUP($AC823,pTRAIT!$A:$X,14,FALSE)</f>
        <v>0</v>
      </c>
      <c r="AM823" s="63">
        <f>VLOOKUP($AC823,pTRAIT!$A:$X,15,FALSE)</f>
        <v>0</v>
      </c>
      <c r="AN823" s="63">
        <f>VLOOKUP($AC823,pTRAIT!$A:$X,16,FALSE)</f>
        <v>0</v>
      </c>
      <c r="AO823" s="63">
        <f>VLOOKUP($AC823,pTRAIT!$A:$X,17,FALSE)</f>
        <v>0</v>
      </c>
      <c r="AP823" s="63">
        <f>VLOOKUP($AC823,pTRAIT!$A:$X,18,FALSE)</f>
        <v>0</v>
      </c>
      <c r="AQ823" s="63">
        <f>VLOOKUP($AC823,pTRAIT!$A:$X,19,FALSE)</f>
        <v>0</v>
      </c>
      <c r="AR823" s="63">
        <f>VLOOKUP($AC823,pTRAIT!$A:$X,20,FALSE)</f>
        <v>0</v>
      </c>
      <c r="AS823" s="63">
        <f>VLOOKUP($AC823,pTRAIT!$A:$X,21,FALSE)</f>
        <v>0</v>
      </c>
      <c r="AT823" s="63">
        <f>VLOOKUP($AC823,pTRAIT!$A:$X,22,FALSE)</f>
        <v>0</v>
      </c>
      <c r="AU823" s="63">
        <f>VLOOKUP($AC823,pTRAIT!$A:$X,23,FALSE)</f>
        <v>0</v>
      </c>
      <c r="AV823" s="63">
        <f>VLOOKUP($AC823,pTRAIT!$A:$X,24,FALSE)</f>
        <v>0</v>
      </c>
    </row>
    <row r="824" spans="1:48" ht="12" hidden="1" customHeight="1" x14ac:dyDescent="0.2">
      <c r="A824" s="32">
        <v>1572</v>
      </c>
      <c r="B824" s="33" t="s">
        <v>5</v>
      </c>
      <c r="C824" s="34">
        <v>1612</v>
      </c>
      <c r="D824" s="32" t="str">
        <f t="shared" si="12"/>
        <v>1572X1612</v>
      </c>
      <c r="E824" s="53" t="s">
        <v>1626</v>
      </c>
      <c r="F824" s="61" t="s">
        <v>2063</v>
      </c>
      <c r="G824" s="41" t="s">
        <v>43</v>
      </c>
      <c r="H824" s="45"/>
      <c r="I824" s="32">
        <v>1572</v>
      </c>
      <c r="J824" s="63">
        <f>VLOOKUP(I824,pTRAIT!A:B,2,FALSE)</f>
        <v>0</v>
      </c>
      <c r="K824" s="63" t="s">
        <v>2724</v>
      </c>
      <c r="L824" s="63"/>
      <c r="M824" s="63" t="s">
        <v>2431</v>
      </c>
      <c r="N824" s="63" t="s">
        <v>2431</v>
      </c>
      <c r="O824" s="63" t="s">
        <v>2431</v>
      </c>
      <c r="P824" s="63" t="s">
        <v>2431</v>
      </c>
      <c r="Q824" s="63" t="s">
        <v>2431</v>
      </c>
      <c r="R824" s="63" t="s">
        <v>2431</v>
      </c>
      <c r="S824" s="63" t="s">
        <v>2431</v>
      </c>
      <c r="T824" s="63" t="s">
        <v>2431</v>
      </c>
      <c r="U824" s="63" t="s">
        <v>2431</v>
      </c>
      <c r="V824" s="63" t="s">
        <v>2431</v>
      </c>
      <c r="W824" s="63" t="s">
        <v>2431</v>
      </c>
      <c r="X824" s="63" t="s">
        <v>2431</v>
      </c>
      <c r="Y824" s="63" t="s">
        <v>2431</v>
      </c>
      <c r="Z824" s="63"/>
      <c r="AA824" s="63" t="s">
        <v>2728</v>
      </c>
      <c r="AB824" s="63" t="s">
        <v>2439</v>
      </c>
      <c r="AC824" s="34">
        <v>1612</v>
      </c>
      <c r="AD824" s="40" t="str">
        <f>VLOOKUP(AC824,pTRAIT!A:B,2,FALSE)</f>
        <v>(E)RTUeMi1Pui10-SCHIY;NST=X / ;</v>
      </c>
      <c r="AE824" s="63">
        <f>VLOOKUP($AC824,pTRAIT!$A:$X,7,FALSE)</f>
        <v>0</v>
      </c>
      <c r="AF824" s="63">
        <f>VLOOKUP($AC824,pTRAIT!$A:$X,8,FALSE)</f>
        <v>0</v>
      </c>
      <c r="AG824" s="63">
        <f>VLOOKUP($AC824,pTRAIT!$A:$X,9,FALSE)</f>
        <v>0</v>
      </c>
      <c r="AH824" s="63">
        <f>VLOOKUP($AC824,pTRAIT!$A:$X,10,FALSE)</f>
        <v>0</v>
      </c>
      <c r="AI824" s="63">
        <f>VLOOKUP($AC824,pTRAIT!$A:$X,11,FALSE)</f>
        <v>0</v>
      </c>
      <c r="AJ824" s="63">
        <f>VLOOKUP($AC824,pTRAIT!$A:$X,12,FALSE)</f>
        <v>0</v>
      </c>
      <c r="AK824" s="63">
        <f>VLOOKUP($AC824,pTRAIT!$A:$X,13,FALSE)</f>
        <v>0</v>
      </c>
      <c r="AL824" s="63">
        <f>VLOOKUP($AC824,pTRAIT!$A:$X,14,FALSE)</f>
        <v>0</v>
      </c>
      <c r="AM824" s="63">
        <f>VLOOKUP($AC824,pTRAIT!$A:$X,15,FALSE)</f>
        <v>0</v>
      </c>
      <c r="AN824" s="63">
        <f>VLOOKUP($AC824,pTRAIT!$A:$X,16,FALSE)</f>
        <v>0</v>
      </c>
      <c r="AO824" s="63">
        <f>VLOOKUP($AC824,pTRAIT!$A:$X,17,FALSE)</f>
        <v>0</v>
      </c>
      <c r="AP824" s="63">
        <f>VLOOKUP($AC824,pTRAIT!$A:$X,18,FALSE)</f>
        <v>0</v>
      </c>
      <c r="AQ824" s="63">
        <f>VLOOKUP($AC824,pTRAIT!$A:$X,19,FALSE)</f>
        <v>0</v>
      </c>
      <c r="AR824" s="63">
        <f>VLOOKUP($AC824,pTRAIT!$A:$X,20,FALSE)</f>
        <v>0</v>
      </c>
      <c r="AS824" s="63">
        <f>VLOOKUP($AC824,pTRAIT!$A:$X,21,FALSE)</f>
        <v>0</v>
      </c>
      <c r="AT824" s="63">
        <f>VLOOKUP($AC824,pTRAIT!$A:$X,22,FALSE)</f>
        <v>0</v>
      </c>
      <c r="AU824" s="63">
        <f>VLOOKUP($AC824,pTRAIT!$A:$X,23,FALSE)</f>
        <v>0</v>
      </c>
      <c r="AV824" s="63">
        <f>VLOOKUP($AC824,pTRAIT!$A:$X,24,FALSE)</f>
        <v>0</v>
      </c>
    </row>
    <row r="825" spans="1:48" ht="12" hidden="1" customHeight="1" x14ac:dyDescent="0.2">
      <c r="A825" s="32">
        <v>1572</v>
      </c>
      <c r="B825" s="33" t="s">
        <v>5</v>
      </c>
      <c r="C825" s="34">
        <v>1613</v>
      </c>
      <c r="D825" s="32" t="str">
        <f t="shared" si="12"/>
        <v>1572X1613</v>
      </c>
      <c r="E825" s="53" t="s">
        <v>1626</v>
      </c>
      <c r="F825" s="61" t="s">
        <v>2064</v>
      </c>
      <c r="G825" s="41" t="s">
        <v>43</v>
      </c>
      <c r="H825" s="45"/>
      <c r="I825" s="32">
        <v>1572</v>
      </c>
      <c r="J825" s="63">
        <f>VLOOKUP(I825,pTRAIT!A:B,2,FALSE)</f>
        <v>0</v>
      </c>
      <c r="K825" s="63" t="s">
        <v>2724</v>
      </c>
      <c r="L825" s="63"/>
      <c r="M825" s="63" t="s">
        <v>2431</v>
      </c>
      <c r="N825" s="63" t="s">
        <v>2431</v>
      </c>
      <c r="O825" s="63" t="s">
        <v>2431</v>
      </c>
      <c r="P825" s="63" t="s">
        <v>2431</v>
      </c>
      <c r="Q825" s="63" t="s">
        <v>2431</v>
      </c>
      <c r="R825" s="63" t="s">
        <v>2431</v>
      </c>
      <c r="S825" s="63" t="s">
        <v>2431</v>
      </c>
      <c r="T825" s="63" t="s">
        <v>2431</v>
      </c>
      <c r="U825" s="63" t="s">
        <v>2431</v>
      </c>
      <c r="V825" s="63" t="s">
        <v>2431</v>
      </c>
      <c r="W825" s="63" t="s">
        <v>2431</v>
      </c>
      <c r="X825" s="63" t="s">
        <v>2431</v>
      </c>
      <c r="Y825" s="63" t="s">
        <v>2431</v>
      </c>
      <c r="Z825" s="63"/>
      <c r="AA825" s="63" t="s">
        <v>2728</v>
      </c>
      <c r="AB825" s="63" t="s">
        <v>2439</v>
      </c>
      <c r="AC825" s="34">
        <v>1613</v>
      </c>
      <c r="AD825" s="40" t="str">
        <f>VLOOKUP(AC825,pTRAIT!A:B,2,FALSE)</f>
        <v>(E)RTUeMi1Pui10-SCHIY;NST=X / ;</v>
      </c>
      <c r="AE825" s="63">
        <f>VLOOKUP($AC825,pTRAIT!$A:$X,7,FALSE)</f>
        <v>0</v>
      </c>
      <c r="AF825" s="63">
        <f>VLOOKUP($AC825,pTRAIT!$A:$X,8,FALSE)</f>
        <v>0</v>
      </c>
      <c r="AG825" s="63">
        <f>VLOOKUP($AC825,pTRAIT!$A:$X,9,FALSE)</f>
        <v>0</v>
      </c>
      <c r="AH825" s="63">
        <f>VLOOKUP($AC825,pTRAIT!$A:$X,10,FALSE)</f>
        <v>0</v>
      </c>
      <c r="AI825" s="63">
        <f>VLOOKUP($AC825,pTRAIT!$A:$X,11,FALSE)</f>
        <v>0</v>
      </c>
      <c r="AJ825" s="63">
        <f>VLOOKUP($AC825,pTRAIT!$A:$X,12,FALSE)</f>
        <v>0</v>
      </c>
      <c r="AK825" s="63">
        <f>VLOOKUP($AC825,pTRAIT!$A:$X,13,FALSE)</f>
        <v>0</v>
      </c>
      <c r="AL825" s="63">
        <f>VLOOKUP($AC825,pTRAIT!$A:$X,14,FALSE)</f>
        <v>0</v>
      </c>
      <c r="AM825" s="63">
        <f>VLOOKUP($AC825,pTRAIT!$A:$X,15,FALSE)</f>
        <v>0</v>
      </c>
      <c r="AN825" s="63">
        <f>VLOOKUP($AC825,pTRAIT!$A:$X,16,FALSE)</f>
        <v>0</v>
      </c>
      <c r="AO825" s="63">
        <f>VLOOKUP($AC825,pTRAIT!$A:$X,17,FALSE)</f>
        <v>0</v>
      </c>
      <c r="AP825" s="63">
        <f>VLOOKUP($AC825,pTRAIT!$A:$X,18,FALSE)</f>
        <v>0</v>
      </c>
      <c r="AQ825" s="63">
        <f>VLOOKUP($AC825,pTRAIT!$A:$X,19,FALSE)</f>
        <v>0</v>
      </c>
      <c r="AR825" s="63">
        <f>VLOOKUP($AC825,pTRAIT!$A:$X,20,FALSE)</f>
        <v>0</v>
      </c>
      <c r="AS825" s="63">
        <f>VLOOKUP($AC825,pTRAIT!$A:$X,21,FALSE)</f>
        <v>0</v>
      </c>
      <c r="AT825" s="63">
        <f>VLOOKUP($AC825,pTRAIT!$A:$X,22,FALSE)</f>
        <v>0</v>
      </c>
      <c r="AU825" s="63">
        <f>VLOOKUP($AC825,pTRAIT!$A:$X,23,FALSE)</f>
        <v>0</v>
      </c>
      <c r="AV825" s="63">
        <f>VLOOKUP($AC825,pTRAIT!$A:$X,24,FALSE)</f>
        <v>0</v>
      </c>
    </row>
    <row r="826" spans="1:48" ht="12" hidden="1" customHeight="1" x14ac:dyDescent="0.2">
      <c r="A826" s="32">
        <v>1572</v>
      </c>
      <c r="B826" s="33" t="s">
        <v>5</v>
      </c>
      <c r="C826" s="34">
        <v>1608</v>
      </c>
      <c r="D826" s="32" t="str">
        <f t="shared" si="12"/>
        <v>1572X1608</v>
      </c>
      <c r="E826" s="53" t="s">
        <v>1626</v>
      </c>
      <c r="F826" s="61" t="s">
        <v>2065</v>
      </c>
      <c r="G826" s="41" t="s">
        <v>43</v>
      </c>
      <c r="H826" s="45"/>
      <c r="I826" s="32">
        <v>1572</v>
      </c>
      <c r="J826" s="63">
        <f>VLOOKUP(I826,pTRAIT!A:B,2,FALSE)</f>
        <v>0</v>
      </c>
      <c r="K826" s="63" t="s">
        <v>2724</v>
      </c>
      <c r="L826" s="63"/>
      <c r="M826" s="63" t="s">
        <v>2431</v>
      </c>
      <c r="N826" s="63" t="s">
        <v>2431</v>
      </c>
      <c r="O826" s="63" t="s">
        <v>2431</v>
      </c>
      <c r="P826" s="63" t="s">
        <v>2431</v>
      </c>
      <c r="Q826" s="63" t="s">
        <v>2431</v>
      </c>
      <c r="R826" s="63" t="s">
        <v>2431</v>
      </c>
      <c r="S826" s="63" t="s">
        <v>2431</v>
      </c>
      <c r="T826" s="63" t="s">
        <v>2431</v>
      </c>
      <c r="U826" s="63" t="s">
        <v>2431</v>
      </c>
      <c r="V826" s="63" t="s">
        <v>2431</v>
      </c>
      <c r="W826" s="63" t="s">
        <v>2431</v>
      </c>
      <c r="X826" s="63" t="s">
        <v>2431</v>
      </c>
      <c r="Y826" s="63" t="s">
        <v>2431</v>
      </c>
      <c r="Z826" s="63"/>
      <c r="AA826" s="63" t="s">
        <v>2728</v>
      </c>
      <c r="AB826" s="63" t="s">
        <v>2439</v>
      </c>
      <c r="AC826" s="34">
        <v>1608</v>
      </c>
      <c r="AD826" s="40" t="str">
        <f>VLOOKUP(AC826,pTRAIT!A:B,2,FALSE)</f>
        <v>(E)RTUeMi1Pui10-SCHIY;NST=X / Y;NST=X</v>
      </c>
      <c r="AE826" s="63">
        <f>VLOOKUP($AC826,pTRAIT!$A:$X,7,FALSE)</f>
        <v>0</v>
      </c>
      <c r="AF826" s="63">
        <f>VLOOKUP($AC826,pTRAIT!$A:$X,8,FALSE)</f>
        <v>0</v>
      </c>
      <c r="AG826" s="63">
        <f>VLOOKUP($AC826,pTRAIT!$A:$X,9,FALSE)</f>
        <v>0</v>
      </c>
      <c r="AH826" s="63">
        <f>VLOOKUP($AC826,pTRAIT!$A:$X,10,FALSE)</f>
        <v>0</v>
      </c>
      <c r="AI826" s="63">
        <f>VLOOKUP($AC826,pTRAIT!$A:$X,11,FALSE)</f>
        <v>0</v>
      </c>
      <c r="AJ826" s="63">
        <f>VLOOKUP($AC826,pTRAIT!$A:$X,12,FALSE)</f>
        <v>0</v>
      </c>
      <c r="AK826" s="63">
        <f>VLOOKUP($AC826,pTRAIT!$A:$X,13,FALSE)</f>
        <v>0</v>
      </c>
      <c r="AL826" s="63">
        <f>VLOOKUP($AC826,pTRAIT!$A:$X,14,FALSE)</f>
        <v>0</v>
      </c>
      <c r="AM826" s="63">
        <f>VLOOKUP($AC826,pTRAIT!$A:$X,15,FALSE)</f>
        <v>0</v>
      </c>
      <c r="AN826" s="63">
        <f>VLOOKUP($AC826,pTRAIT!$A:$X,16,FALSE)</f>
        <v>0</v>
      </c>
      <c r="AO826" s="63">
        <f>VLOOKUP($AC826,pTRAIT!$A:$X,17,FALSE)</f>
        <v>0</v>
      </c>
      <c r="AP826" s="63">
        <f>VLOOKUP($AC826,pTRAIT!$A:$X,18,FALSE)</f>
        <v>0</v>
      </c>
      <c r="AQ826" s="63">
        <f>VLOOKUP($AC826,pTRAIT!$A:$X,19,FALSE)</f>
        <v>0</v>
      </c>
      <c r="AR826" s="63">
        <f>VLOOKUP($AC826,pTRAIT!$A:$X,20,FALSE)</f>
        <v>0</v>
      </c>
      <c r="AS826" s="63">
        <f>VLOOKUP($AC826,pTRAIT!$A:$X,21,FALSE)</f>
        <v>0</v>
      </c>
      <c r="AT826" s="63">
        <f>VLOOKUP($AC826,pTRAIT!$A:$X,22,FALSE)</f>
        <v>0</v>
      </c>
      <c r="AU826" s="63">
        <f>VLOOKUP($AC826,pTRAIT!$A:$X,23,FALSE)</f>
        <v>0</v>
      </c>
      <c r="AV826" s="63">
        <f>VLOOKUP($AC826,pTRAIT!$A:$X,24,FALSE)</f>
        <v>0</v>
      </c>
    </row>
    <row r="827" spans="1:48" ht="12" hidden="1" customHeight="1" x14ac:dyDescent="0.2">
      <c r="A827" s="32">
        <v>1572</v>
      </c>
      <c r="B827" s="33" t="s">
        <v>5</v>
      </c>
      <c r="C827" s="34">
        <v>1609</v>
      </c>
      <c r="D827" s="32" t="str">
        <f t="shared" si="12"/>
        <v>1572X1609</v>
      </c>
      <c r="E827" s="53" t="s">
        <v>1626</v>
      </c>
      <c r="F827" s="61" t="s">
        <v>2066</v>
      </c>
      <c r="G827" s="41" t="s">
        <v>43</v>
      </c>
      <c r="H827" s="45"/>
      <c r="I827" s="32">
        <v>1572</v>
      </c>
      <c r="J827" s="63">
        <f>VLOOKUP(I827,pTRAIT!A:B,2,FALSE)</f>
        <v>0</v>
      </c>
      <c r="K827" s="63" t="s">
        <v>2724</v>
      </c>
      <c r="L827" s="63"/>
      <c r="M827" s="63" t="s">
        <v>2431</v>
      </c>
      <c r="N827" s="63" t="s">
        <v>2431</v>
      </c>
      <c r="O827" s="63" t="s">
        <v>2431</v>
      </c>
      <c r="P827" s="63" t="s">
        <v>2431</v>
      </c>
      <c r="Q827" s="63" t="s">
        <v>2431</v>
      </c>
      <c r="R827" s="63" t="s">
        <v>2431</v>
      </c>
      <c r="S827" s="63" t="s">
        <v>2431</v>
      </c>
      <c r="T827" s="63" t="s">
        <v>2431</v>
      </c>
      <c r="U827" s="63" t="s">
        <v>2431</v>
      </c>
      <c r="V827" s="63" t="s">
        <v>2431</v>
      </c>
      <c r="W827" s="63" t="s">
        <v>2431</v>
      </c>
      <c r="X827" s="63" t="s">
        <v>2431</v>
      </c>
      <c r="Y827" s="63" t="s">
        <v>2431</v>
      </c>
      <c r="Z827" s="63"/>
      <c r="AA827" s="63" t="s">
        <v>2728</v>
      </c>
      <c r="AB827" s="63" t="s">
        <v>2439</v>
      </c>
      <c r="AC827" s="34">
        <v>1609</v>
      </c>
      <c r="AD827" s="40" t="str">
        <f>VLOOKUP(AC827,pTRAIT!A:B,2,FALSE)</f>
        <v>(E)RTUeMi1Pui10-SCHIY;NST=X / Y;NST=X</v>
      </c>
      <c r="AE827" s="63">
        <f>VLOOKUP($AC827,pTRAIT!$A:$X,7,FALSE)</f>
        <v>0</v>
      </c>
      <c r="AF827" s="63">
        <f>VLOOKUP($AC827,pTRAIT!$A:$X,8,FALSE)</f>
        <v>0</v>
      </c>
      <c r="AG827" s="63">
        <f>VLOOKUP($AC827,pTRAIT!$A:$X,9,FALSE)</f>
        <v>0</v>
      </c>
      <c r="AH827" s="63">
        <f>VLOOKUP($AC827,pTRAIT!$A:$X,10,FALSE)</f>
        <v>0</v>
      </c>
      <c r="AI827" s="63">
        <f>VLOOKUP($AC827,pTRAIT!$A:$X,11,FALSE)</f>
        <v>0</v>
      </c>
      <c r="AJ827" s="63">
        <f>VLOOKUP($AC827,pTRAIT!$A:$X,12,FALSE)</f>
        <v>0</v>
      </c>
      <c r="AK827" s="63">
        <f>VLOOKUP($AC827,pTRAIT!$A:$X,13,FALSE)</f>
        <v>0</v>
      </c>
      <c r="AL827" s="63">
        <f>VLOOKUP($AC827,pTRAIT!$A:$X,14,FALSE)</f>
        <v>0</v>
      </c>
      <c r="AM827" s="63">
        <f>VLOOKUP($AC827,pTRAIT!$A:$X,15,FALSE)</f>
        <v>0</v>
      </c>
      <c r="AN827" s="63">
        <f>VLOOKUP($AC827,pTRAIT!$A:$X,16,FALSE)</f>
        <v>0</v>
      </c>
      <c r="AO827" s="63">
        <f>VLOOKUP($AC827,pTRAIT!$A:$X,17,FALSE)</f>
        <v>0</v>
      </c>
      <c r="AP827" s="63">
        <f>VLOOKUP($AC827,pTRAIT!$A:$X,18,FALSE)</f>
        <v>0</v>
      </c>
      <c r="AQ827" s="63">
        <f>VLOOKUP($AC827,pTRAIT!$A:$X,19,FALSE)</f>
        <v>0</v>
      </c>
      <c r="AR827" s="63">
        <f>VLOOKUP($AC827,pTRAIT!$A:$X,20,FALSE)</f>
        <v>0</v>
      </c>
      <c r="AS827" s="63">
        <f>VLOOKUP($AC827,pTRAIT!$A:$X,21,FALSE)</f>
        <v>0</v>
      </c>
      <c r="AT827" s="63">
        <f>VLOOKUP($AC827,pTRAIT!$A:$X,22,FALSE)</f>
        <v>0</v>
      </c>
      <c r="AU827" s="63">
        <f>VLOOKUP($AC827,pTRAIT!$A:$X,23,FALSE)</f>
        <v>0</v>
      </c>
      <c r="AV827" s="63">
        <f>VLOOKUP($AC827,pTRAIT!$A:$X,24,FALSE)</f>
        <v>0</v>
      </c>
    </row>
    <row r="828" spans="1:48" ht="12" hidden="1" customHeight="1" x14ac:dyDescent="0.2">
      <c r="A828" s="45"/>
      <c r="B828" s="45"/>
      <c r="C828" s="45"/>
      <c r="D828" s="45"/>
      <c r="E828" s="45"/>
      <c r="F828" s="62"/>
      <c r="G828" s="45"/>
      <c r="H828" s="45"/>
      <c r="I828" s="44"/>
      <c r="J828" s="63"/>
      <c r="K828" s="63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AC828" s="34"/>
    </row>
    <row r="829" spans="1:48" ht="12" hidden="1" customHeight="1" x14ac:dyDescent="0.2">
      <c r="A829" s="29"/>
      <c r="C829" s="39"/>
      <c r="D829" s="39"/>
      <c r="E829" s="44"/>
      <c r="F829" s="61"/>
      <c r="J829" s="63"/>
      <c r="K829" s="63"/>
      <c r="AC829" s="34"/>
    </row>
    <row r="830" spans="1:48" ht="12" hidden="1" customHeight="1" x14ac:dyDescent="0.3">
      <c r="J830" s="63"/>
      <c r="K830" s="63"/>
      <c r="AC830" s="34"/>
    </row>
    <row r="831" spans="1:48" ht="12" hidden="1" customHeight="1" x14ac:dyDescent="0.3">
      <c r="J831" s="63"/>
      <c r="K831" s="63"/>
      <c r="AC831" s="34"/>
    </row>
    <row r="832" spans="1:48" ht="12" hidden="1" customHeight="1" x14ac:dyDescent="0.3">
      <c r="J832" s="63"/>
      <c r="K832" s="63"/>
      <c r="AC832" s="34"/>
    </row>
    <row r="833" spans="10:29" ht="12" hidden="1" customHeight="1" x14ac:dyDescent="0.3">
      <c r="J833" s="63"/>
      <c r="K833" s="63"/>
      <c r="AC833" s="34"/>
    </row>
    <row r="834" spans="10:29" ht="12" hidden="1" customHeight="1" x14ac:dyDescent="0.3">
      <c r="J834" s="63"/>
      <c r="K834" s="63"/>
      <c r="AC834" s="34"/>
    </row>
    <row r="835" spans="10:29" ht="12" hidden="1" customHeight="1" x14ac:dyDescent="0.3">
      <c r="J835" s="63"/>
      <c r="K835" s="63"/>
      <c r="AC835" s="34"/>
    </row>
    <row r="836" spans="10:29" ht="12" hidden="1" customHeight="1" x14ac:dyDescent="0.3">
      <c r="J836" s="63"/>
      <c r="K836" s="63"/>
      <c r="AC836" s="34"/>
    </row>
    <row r="837" spans="10:29" ht="12" hidden="1" customHeight="1" x14ac:dyDescent="0.3">
      <c r="J837" s="63"/>
      <c r="K837" s="63"/>
      <c r="AC837" s="34"/>
    </row>
    <row r="838" spans="10:29" ht="12" hidden="1" customHeight="1" x14ac:dyDescent="0.3">
      <c r="J838" s="63"/>
      <c r="K838" s="63"/>
      <c r="AC838" s="34"/>
    </row>
    <row r="839" spans="10:29" ht="12" hidden="1" customHeight="1" x14ac:dyDescent="0.3">
      <c r="J839" s="63"/>
      <c r="K839" s="63"/>
      <c r="AC839" s="34"/>
    </row>
    <row r="840" spans="10:29" ht="12" hidden="1" customHeight="1" x14ac:dyDescent="0.3">
      <c r="J840" s="63"/>
      <c r="K840" s="63"/>
      <c r="AC840" s="34"/>
    </row>
    <row r="841" spans="10:29" ht="12" hidden="1" customHeight="1" x14ac:dyDescent="0.3">
      <c r="J841" s="63"/>
      <c r="K841" s="63"/>
      <c r="AC841" s="34"/>
    </row>
    <row r="842" spans="10:29" ht="12" hidden="1" customHeight="1" x14ac:dyDescent="0.3">
      <c r="J842" s="63"/>
      <c r="K842" s="63"/>
      <c r="AC842" s="34"/>
    </row>
    <row r="843" spans="10:29" ht="12" hidden="1" customHeight="1" x14ac:dyDescent="0.3">
      <c r="J843" s="63"/>
      <c r="K843" s="63"/>
      <c r="AC843" s="34"/>
    </row>
    <row r="844" spans="10:29" ht="12" hidden="1" customHeight="1" x14ac:dyDescent="0.3">
      <c r="J844" s="63"/>
      <c r="K844" s="63"/>
      <c r="AC844" s="34"/>
    </row>
    <row r="845" spans="10:29" ht="12" hidden="1" customHeight="1" x14ac:dyDescent="0.3">
      <c r="J845" s="63"/>
      <c r="K845" s="63"/>
      <c r="AC845" s="34"/>
    </row>
    <row r="846" spans="10:29" ht="12" hidden="1" customHeight="1" x14ac:dyDescent="0.3">
      <c r="J846" s="63"/>
      <c r="K846" s="63"/>
      <c r="AC846" s="34"/>
    </row>
    <row r="847" spans="10:29" ht="12" hidden="1" customHeight="1" x14ac:dyDescent="0.3">
      <c r="J847" s="63"/>
      <c r="K847" s="63"/>
      <c r="AC847" s="34"/>
    </row>
    <row r="848" spans="10:29" ht="12" hidden="1" customHeight="1" x14ac:dyDescent="0.3">
      <c r="J848" s="63"/>
      <c r="K848" s="63"/>
      <c r="AC848" s="34"/>
    </row>
    <row r="849" spans="10:29" ht="12" hidden="1" customHeight="1" x14ac:dyDescent="0.3">
      <c r="J849" s="63"/>
      <c r="K849" s="63"/>
      <c r="AC849" s="34"/>
    </row>
    <row r="850" spans="10:29" ht="12" hidden="1" customHeight="1" x14ac:dyDescent="0.3">
      <c r="J850" s="63"/>
      <c r="K850" s="63"/>
      <c r="AC850" s="34"/>
    </row>
    <row r="851" spans="10:29" ht="12" hidden="1" customHeight="1" x14ac:dyDescent="0.3">
      <c r="J851" s="63"/>
      <c r="K851" s="63"/>
      <c r="AC851" s="34"/>
    </row>
    <row r="852" spans="10:29" ht="12" hidden="1" customHeight="1" x14ac:dyDescent="0.3">
      <c r="J852" s="63"/>
      <c r="K852" s="63"/>
      <c r="AC852" s="34"/>
    </row>
    <row r="853" spans="10:29" ht="12" hidden="1" customHeight="1" x14ac:dyDescent="0.3">
      <c r="J853" s="63"/>
      <c r="K853" s="63"/>
      <c r="AC853" s="34"/>
    </row>
    <row r="854" spans="10:29" ht="12" hidden="1" customHeight="1" x14ac:dyDescent="0.3">
      <c r="J854" s="63"/>
      <c r="K854" s="63"/>
      <c r="AC854" s="34"/>
    </row>
    <row r="855" spans="10:29" ht="12" hidden="1" customHeight="1" x14ac:dyDescent="0.3">
      <c r="J855" s="63"/>
      <c r="K855" s="63"/>
      <c r="AC855" s="34"/>
    </row>
    <row r="856" spans="10:29" ht="12" hidden="1" customHeight="1" x14ac:dyDescent="0.3">
      <c r="J856" s="63"/>
      <c r="K856" s="63"/>
      <c r="AC856" s="34"/>
    </row>
    <row r="857" spans="10:29" ht="12" hidden="1" customHeight="1" x14ac:dyDescent="0.3">
      <c r="J857" s="63"/>
      <c r="K857" s="63"/>
      <c r="AC857" s="34"/>
    </row>
    <row r="858" spans="10:29" ht="12" hidden="1" customHeight="1" x14ac:dyDescent="0.3">
      <c r="J858" s="63"/>
      <c r="K858" s="63"/>
      <c r="AC858" s="34"/>
    </row>
    <row r="859" spans="10:29" ht="12" hidden="1" customHeight="1" x14ac:dyDescent="0.3">
      <c r="J859" s="63"/>
      <c r="K859" s="63"/>
      <c r="AC859" s="34"/>
    </row>
    <row r="860" spans="10:29" ht="12" hidden="1" customHeight="1" x14ac:dyDescent="0.3">
      <c r="J860" s="63"/>
      <c r="K860" s="63"/>
      <c r="AC860" s="34"/>
    </row>
    <row r="861" spans="10:29" ht="12" hidden="1" customHeight="1" x14ac:dyDescent="0.3">
      <c r="J861" s="63"/>
      <c r="K861" s="63"/>
      <c r="AC861" s="34"/>
    </row>
    <row r="862" spans="10:29" ht="12" hidden="1" customHeight="1" x14ac:dyDescent="0.3">
      <c r="J862" s="63"/>
      <c r="K862" s="63"/>
      <c r="AC862" s="34"/>
    </row>
    <row r="863" spans="10:29" ht="12" hidden="1" customHeight="1" x14ac:dyDescent="0.3">
      <c r="J863" s="63"/>
      <c r="K863" s="63"/>
      <c r="AC863" s="34"/>
    </row>
    <row r="864" spans="10:29" ht="12" hidden="1" customHeight="1" x14ac:dyDescent="0.3">
      <c r="J864" s="63"/>
      <c r="K864" s="63"/>
      <c r="AC864" s="34"/>
    </row>
    <row r="865" spans="10:29" ht="12" hidden="1" customHeight="1" x14ac:dyDescent="0.3">
      <c r="J865" s="63"/>
      <c r="K865" s="63"/>
      <c r="AC865" s="34"/>
    </row>
    <row r="866" spans="10:29" ht="12" hidden="1" customHeight="1" x14ac:dyDescent="0.3">
      <c r="J866" s="63"/>
      <c r="K866" s="63"/>
      <c r="AC866" s="34"/>
    </row>
    <row r="867" spans="10:29" ht="12" hidden="1" customHeight="1" x14ac:dyDescent="0.3">
      <c r="J867" s="63"/>
      <c r="K867" s="63"/>
      <c r="AC867" s="34"/>
    </row>
    <row r="868" spans="10:29" ht="12" hidden="1" customHeight="1" x14ac:dyDescent="0.3">
      <c r="J868" s="63"/>
      <c r="K868" s="63"/>
      <c r="AC868" s="34"/>
    </row>
    <row r="869" spans="10:29" ht="12" hidden="1" customHeight="1" x14ac:dyDescent="0.3">
      <c r="J869" s="63"/>
      <c r="K869" s="63"/>
      <c r="AC869" s="34"/>
    </row>
    <row r="870" spans="10:29" ht="12" hidden="1" customHeight="1" x14ac:dyDescent="0.3">
      <c r="J870" s="63"/>
      <c r="K870" s="63"/>
      <c r="AC870" s="34"/>
    </row>
    <row r="871" spans="10:29" ht="12" hidden="1" customHeight="1" x14ac:dyDescent="0.3">
      <c r="J871" s="63"/>
      <c r="K871" s="63"/>
      <c r="AC871" s="34"/>
    </row>
    <row r="872" spans="10:29" ht="12" hidden="1" customHeight="1" x14ac:dyDescent="0.3">
      <c r="J872" s="63"/>
      <c r="K872" s="63"/>
      <c r="AC872" s="34"/>
    </row>
    <row r="873" spans="10:29" ht="12" hidden="1" customHeight="1" x14ac:dyDescent="0.3">
      <c r="J873" s="63"/>
      <c r="K873" s="63"/>
      <c r="AC873" s="34"/>
    </row>
    <row r="874" spans="10:29" ht="12" hidden="1" customHeight="1" x14ac:dyDescent="0.3">
      <c r="J874" s="63"/>
      <c r="K874" s="63"/>
      <c r="AC874" s="34"/>
    </row>
    <row r="875" spans="10:29" ht="12" hidden="1" customHeight="1" x14ac:dyDescent="0.3">
      <c r="J875" s="63"/>
      <c r="K875" s="63"/>
      <c r="AC875" s="34"/>
    </row>
    <row r="876" spans="10:29" ht="12" hidden="1" customHeight="1" x14ac:dyDescent="0.3">
      <c r="J876" s="63"/>
      <c r="K876" s="63"/>
      <c r="AC876" s="34"/>
    </row>
    <row r="877" spans="10:29" ht="12" hidden="1" customHeight="1" x14ac:dyDescent="0.3">
      <c r="J877" s="63"/>
      <c r="K877" s="63"/>
      <c r="AC877" s="34"/>
    </row>
    <row r="878" spans="10:29" ht="12" hidden="1" customHeight="1" x14ac:dyDescent="0.3">
      <c r="J878" s="63"/>
      <c r="K878" s="63"/>
      <c r="AC878" s="34"/>
    </row>
    <row r="879" spans="10:29" ht="12" hidden="1" customHeight="1" x14ac:dyDescent="0.3">
      <c r="J879" s="63"/>
      <c r="K879" s="63"/>
      <c r="AC879" s="34"/>
    </row>
    <row r="880" spans="10:29" ht="12" hidden="1" customHeight="1" x14ac:dyDescent="0.3">
      <c r="J880" s="63"/>
      <c r="K880" s="63"/>
      <c r="AC880" s="34"/>
    </row>
    <row r="881" spans="10:29" ht="12" hidden="1" customHeight="1" x14ac:dyDescent="0.3">
      <c r="J881" s="63"/>
      <c r="K881" s="63"/>
      <c r="AC881" s="34"/>
    </row>
    <row r="882" spans="10:29" ht="12" hidden="1" customHeight="1" x14ac:dyDescent="0.3">
      <c r="J882" s="63"/>
      <c r="K882" s="63"/>
      <c r="AC882" s="34"/>
    </row>
    <row r="883" spans="10:29" ht="12" hidden="1" customHeight="1" x14ac:dyDescent="0.3">
      <c r="J883" s="63"/>
      <c r="K883" s="63"/>
      <c r="AC883" s="34"/>
    </row>
    <row r="884" spans="10:29" ht="12" hidden="1" customHeight="1" x14ac:dyDescent="0.3">
      <c r="J884" s="63"/>
      <c r="K884" s="63"/>
      <c r="AC884" s="34"/>
    </row>
    <row r="885" spans="10:29" ht="12" hidden="1" customHeight="1" x14ac:dyDescent="0.3">
      <c r="J885" s="63"/>
      <c r="K885" s="63"/>
      <c r="AC885" s="34"/>
    </row>
    <row r="886" spans="10:29" ht="12" hidden="1" customHeight="1" x14ac:dyDescent="0.3">
      <c r="J886" s="63"/>
      <c r="K886" s="63"/>
      <c r="AC886" s="34"/>
    </row>
    <row r="887" spans="10:29" ht="12" hidden="1" customHeight="1" x14ac:dyDescent="0.3">
      <c r="J887" s="63"/>
      <c r="K887" s="63"/>
      <c r="AC887" s="34"/>
    </row>
    <row r="888" spans="10:29" ht="12" hidden="1" customHeight="1" x14ac:dyDescent="0.3">
      <c r="J888" s="63"/>
      <c r="K888" s="63"/>
      <c r="AC888" s="34"/>
    </row>
    <row r="889" spans="10:29" ht="12" hidden="1" customHeight="1" x14ac:dyDescent="0.3">
      <c r="J889" s="63"/>
      <c r="K889" s="63"/>
      <c r="AC889" s="34"/>
    </row>
    <row r="890" spans="10:29" ht="12" hidden="1" customHeight="1" x14ac:dyDescent="0.3">
      <c r="J890" s="63"/>
      <c r="K890" s="63"/>
      <c r="AC890" s="34"/>
    </row>
    <row r="891" spans="10:29" ht="12" hidden="1" customHeight="1" x14ac:dyDescent="0.3">
      <c r="J891" s="63"/>
      <c r="K891" s="63"/>
      <c r="AC891" s="34"/>
    </row>
    <row r="892" spans="10:29" ht="12" hidden="1" customHeight="1" x14ac:dyDescent="0.3">
      <c r="J892" s="63"/>
      <c r="K892" s="63"/>
      <c r="AC892" s="34"/>
    </row>
    <row r="893" spans="10:29" ht="12" hidden="1" customHeight="1" x14ac:dyDescent="0.3">
      <c r="J893" s="63"/>
      <c r="K893" s="63"/>
      <c r="AC893" s="34"/>
    </row>
    <row r="894" spans="10:29" ht="12" hidden="1" customHeight="1" x14ac:dyDescent="0.3">
      <c r="J894" s="63"/>
      <c r="K894" s="63"/>
      <c r="AC894" s="34"/>
    </row>
    <row r="895" spans="10:29" ht="12" hidden="1" customHeight="1" x14ac:dyDescent="0.3">
      <c r="J895" s="63"/>
      <c r="K895" s="63"/>
      <c r="AC895" s="34"/>
    </row>
    <row r="896" spans="10:29" ht="12" hidden="1" customHeight="1" x14ac:dyDescent="0.3">
      <c r="J896" s="63"/>
      <c r="K896" s="63"/>
      <c r="AC896" s="34"/>
    </row>
    <row r="897" spans="10:29" ht="12" hidden="1" customHeight="1" x14ac:dyDescent="0.3">
      <c r="J897" s="63"/>
      <c r="K897" s="63"/>
      <c r="AC897" s="34"/>
    </row>
    <row r="898" spans="10:29" ht="12" hidden="1" customHeight="1" x14ac:dyDescent="0.3">
      <c r="J898" s="63"/>
      <c r="K898" s="63"/>
      <c r="AC898" s="34"/>
    </row>
    <row r="899" spans="10:29" ht="12" hidden="1" customHeight="1" x14ac:dyDescent="0.3">
      <c r="J899" s="63"/>
      <c r="K899" s="63"/>
      <c r="AC899" s="34"/>
    </row>
    <row r="900" spans="10:29" ht="12" hidden="1" customHeight="1" x14ac:dyDescent="0.3">
      <c r="J900" s="63"/>
      <c r="K900" s="63"/>
      <c r="AC900" s="34"/>
    </row>
    <row r="901" spans="10:29" ht="12" hidden="1" customHeight="1" x14ac:dyDescent="0.3">
      <c r="J901" s="63"/>
      <c r="K901" s="63"/>
      <c r="AC901" s="34"/>
    </row>
    <row r="902" spans="10:29" ht="12" hidden="1" customHeight="1" x14ac:dyDescent="0.3">
      <c r="J902" s="63"/>
      <c r="K902" s="63"/>
      <c r="AC902" s="34"/>
    </row>
    <row r="903" spans="10:29" ht="12" hidden="1" customHeight="1" x14ac:dyDescent="0.3">
      <c r="J903" s="63"/>
      <c r="K903" s="63"/>
      <c r="AC903" s="34"/>
    </row>
    <row r="904" spans="10:29" ht="12" hidden="1" customHeight="1" x14ac:dyDescent="0.3">
      <c r="J904" s="63"/>
      <c r="K904" s="63"/>
      <c r="AC904" s="34"/>
    </row>
    <row r="905" spans="10:29" ht="12" hidden="1" customHeight="1" x14ac:dyDescent="0.3">
      <c r="J905" s="63"/>
      <c r="K905" s="63"/>
      <c r="AC905" s="34"/>
    </row>
    <row r="906" spans="10:29" ht="12" hidden="1" customHeight="1" x14ac:dyDescent="0.3">
      <c r="J906" s="63"/>
      <c r="K906" s="63"/>
      <c r="AC906" s="34"/>
    </row>
    <row r="907" spans="10:29" ht="12" hidden="1" customHeight="1" x14ac:dyDescent="0.3">
      <c r="J907" s="63"/>
      <c r="K907" s="63"/>
      <c r="AC907" s="34"/>
    </row>
    <row r="908" spans="10:29" ht="12" hidden="1" customHeight="1" x14ac:dyDescent="0.3">
      <c r="J908" s="63"/>
      <c r="K908" s="63"/>
      <c r="AC908" s="34"/>
    </row>
    <row r="909" spans="10:29" ht="12" hidden="1" customHeight="1" x14ac:dyDescent="0.3">
      <c r="J909" s="63"/>
      <c r="K909" s="63"/>
      <c r="AC909" s="34"/>
    </row>
    <row r="910" spans="10:29" ht="12" hidden="1" customHeight="1" x14ac:dyDescent="0.3">
      <c r="J910" s="63"/>
      <c r="K910" s="63"/>
      <c r="AC910" s="34"/>
    </row>
    <row r="911" spans="10:29" ht="12" hidden="1" customHeight="1" x14ac:dyDescent="0.3">
      <c r="J911" s="63"/>
      <c r="K911" s="63"/>
      <c r="AC911" s="34"/>
    </row>
    <row r="912" spans="10:29" ht="12" hidden="1" customHeight="1" x14ac:dyDescent="0.3">
      <c r="J912" s="63"/>
      <c r="K912" s="63"/>
      <c r="AC912" s="34"/>
    </row>
    <row r="913" spans="10:29" ht="12" hidden="1" customHeight="1" x14ac:dyDescent="0.3">
      <c r="J913" s="63"/>
      <c r="K913" s="63"/>
      <c r="AC913" s="34"/>
    </row>
    <row r="914" spans="10:29" ht="12" hidden="1" customHeight="1" x14ac:dyDescent="0.3">
      <c r="J914" s="63"/>
      <c r="K914" s="63"/>
      <c r="AC914" s="34"/>
    </row>
    <row r="915" spans="10:29" ht="12" hidden="1" customHeight="1" x14ac:dyDescent="0.3">
      <c r="J915" s="63"/>
      <c r="K915" s="63"/>
      <c r="AC915" s="34"/>
    </row>
    <row r="916" spans="10:29" ht="12" hidden="1" customHeight="1" x14ac:dyDescent="0.3">
      <c r="J916" s="63"/>
      <c r="K916" s="63"/>
      <c r="AC916" s="34"/>
    </row>
    <row r="917" spans="10:29" ht="12" hidden="1" customHeight="1" x14ac:dyDescent="0.3">
      <c r="J917" s="63"/>
      <c r="K917" s="63"/>
      <c r="AC917" s="34"/>
    </row>
    <row r="918" spans="10:29" ht="12" hidden="1" customHeight="1" x14ac:dyDescent="0.3">
      <c r="J918" s="63"/>
      <c r="K918" s="63"/>
      <c r="AC918" s="34"/>
    </row>
    <row r="919" spans="10:29" ht="12" hidden="1" customHeight="1" x14ac:dyDescent="0.3">
      <c r="J919" s="63"/>
      <c r="K919" s="63"/>
      <c r="AC919" s="34"/>
    </row>
    <row r="920" spans="10:29" ht="12" hidden="1" customHeight="1" x14ac:dyDescent="0.3">
      <c r="J920" s="63"/>
      <c r="K920" s="63"/>
      <c r="AC920" s="34"/>
    </row>
    <row r="921" spans="10:29" ht="12" hidden="1" customHeight="1" x14ac:dyDescent="0.3">
      <c r="J921" s="63"/>
      <c r="K921" s="63"/>
      <c r="AC921" s="34"/>
    </row>
    <row r="922" spans="10:29" ht="12" hidden="1" customHeight="1" x14ac:dyDescent="0.3">
      <c r="J922" s="63"/>
      <c r="K922" s="63"/>
      <c r="AC922" s="34"/>
    </row>
    <row r="923" spans="10:29" ht="12" hidden="1" customHeight="1" x14ac:dyDescent="0.3">
      <c r="J923" s="63"/>
      <c r="K923" s="63"/>
      <c r="AC923" s="34"/>
    </row>
    <row r="924" spans="10:29" ht="12" hidden="1" customHeight="1" x14ac:dyDescent="0.3">
      <c r="J924" s="63"/>
      <c r="K924" s="63"/>
      <c r="AC924" s="34"/>
    </row>
    <row r="925" spans="10:29" ht="12" hidden="1" customHeight="1" x14ac:dyDescent="0.3">
      <c r="J925" s="63"/>
      <c r="K925" s="63"/>
      <c r="AC925" s="34"/>
    </row>
    <row r="926" spans="10:29" ht="12" hidden="1" customHeight="1" x14ac:dyDescent="0.3">
      <c r="J926" s="63"/>
      <c r="K926" s="63"/>
      <c r="AC926" s="34"/>
    </row>
    <row r="927" spans="10:29" ht="12" hidden="1" customHeight="1" x14ac:dyDescent="0.3">
      <c r="J927" s="63"/>
      <c r="K927" s="63"/>
      <c r="AC927" s="34"/>
    </row>
    <row r="928" spans="10:29" ht="12" hidden="1" customHeight="1" x14ac:dyDescent="0.3">
      <c r="J928" s="63"/>
      <c r="K928" s="63"/>
      <c r="AC928" s="34"/>
    </row>
    <row r="929" spans="10:29" ht="12" hidden="1" customHeight="1" x14ac:dyDescent="0.3">
      <c r="J929" s="63"/>
      <c r="K929" s="63"/>
      <c r="AC929" s="34"/>
    </row>
    <row r="930" spans="10:29" ht="12" hidden="1" customHeight="1" x14ac:dyDescent="0.3">
      <c r="J930" s="63"/>
      <c r="K930" s="63"/>
      <c r="AC930" s="34"/>
    </row>
    <row r="931" spans="10:29" ht="12" hidden="1" customHeight="1" x14ac:dyDescent="0.3">
      <c r="J931" s="63"/>
      <c r="K931" s="63"/>
      <c r="AC931" s="34"/>
    </row>
    <row r="932" spans="10:29" ht="12" hidden="1" customHeight="1" x14ac:dyDescent="0.3">
      <c r="J932" s="63"/>
      <c r="K932" s="63"/>
      <c r="AC932" s="34"/>
    </row>
    <row r="933" spans="10:29" ht="12" hidden="1" customHeight="1" x14ac:dyDescent="0.3">
      <c r="J933" s="63"/>
      <c r="K933" s="63"/>
      <c r="AC933" s="34"/>
    </row>
    <row r="934" spans="10:29" ht="12" hidden="1" customHeight="1" x14ac:dyDescent="0.3">
      <c r="J934" s="63"/>
      <c r="K934" s="63"/>
      <c r="AC934" s="34"/>
    </row>
    <row r="935" spans="10:29" ht="12" hidden="1" customHeight="1" x14ac:dyDescent="0.3">
      <c r="J935" s="63"/>
      <c r="K935" s="63"/>
      <c r="AC935" s="34"/>
    </row>
    <row r="936" spans="10:29" ht="12" hidden="1" customHeight="1" x14ac:dyDescent="0.3">
      <c r="J936" s="63"/>
      <c r="K936" s="63"/>
      <c r="AC936" s="34"/>
    </row>
    <row r="937" spans="10:29" ht="12" hidden="1" customHeight="1" x14ac:dyDescent="0.3">
      <c r="J937" s="63"/>
      <c r="K937" s="63"/>
      <c r="AC937" s="34"/>
    </row>
    <row r="938" spans="10:29" ht="12" hidden="1" customHeight="1" x14ac:dyDescent="0.3">
      <c r="J938" s="63"/>
      <c r="K938" s="63"/>
      <c r="AC938" s="34"/>
    </row>
    <row r="939" spans="10:29" ht="12" hidden="1" customHeight="1" x14ac:dyDescent="0.3">
      <c r="J939" s="63"/>
      <c r="K939" s="63"/>
      <c r="AC939" s="34"/>
    </row>
    <row r="940" spans="10:29" ht="12" hidden="1" customHeight="1" x14ac:dyDescent="0.3">
      <c r="J940" s="63"/>
      <c r="K940" s="63"/>
      <c r="AC940" s="34"/>
    </row>
    <row r="941" spans="10:29" ht="12" hidden="1" customHeight="1" x14ac:dyDescent="0.3">
      <c r="J941" s="63"/>
      <c r="K941" s="63"/>
      <c r="AC941" s="34"/>
    </row>
    <row r="942" spans="10:29" ht="12" hidden="1" customHeight="1" x14ac:dyDescent="0.3">
      <c r="J942" s="63"/>
      <c r="K942" s="63"/>
      <c r="AC942" s="34"/>
    </row>
    <row r="943" spans="10:29" ht="12" hidden="1" customHeight="1" x14ac:dyDescent="0.3">
      <c r="J943" s="63"/>
      <c r="K943" s="63"/>
      <c r="AC943" s="34"/>
    </row>
    <row r="944" spans="10:29" ht="12" hidden="1" customHeight="1" x14ac:dyDescent="0.3">
      <c r="J944" s="63"/>
      <c r="K944" s="63"/>
      <c r="AC944" s="34"/>
    </row>
    <row r="945" spans="10:29" ht="12" hidden="1" customHeight="1" x14ac:dyDescent="0.3">
      <c r="J945" s="63"/>
      <c r="K945" s="63"/>
      <c r="AC945" s="34"/>
    </row>
    <row r="946" spans="10:29" ht="12" hidden="1" customHeight="1" x14ac:dyDescent="0.3">
      <c r="J946" s="63"/>
      <c r="K946" s="63"/>
      <c r="AC946" s="34"/>
    </row>
    <row r="947" spans="10:29" ht="12" hidden="1" customHeight="1" x14ac:dyDescent="0.3">
      <c r="J947" s="63"/>
      <c r="K947" s="63"/>
      <c r="AC947" s="34"/>
    </row>
    <row r="948" spans="10:29" ht="12" hidden="1" customHeight="1" x14ac:dyDescent="0.3">
      <c r="J948" s="63"/>
      <c r="K948" s="63"/>
      <c r="AC948" s="34"/>
    </row>
    <row r="949" spans="10:29" ht="12" hidden="1" customHeight="1" x14ac:dyDescent="0.3">
      <c r="J949" s="63"/>
      <c r="K949" s="63"/>
      <c r="AC949" s="34"/>
    </row>
    <row r="950" spans="10:29" ht="12" hidden="1" customHeight="1" x14ac:dyDescent="0.3">
      <c r="J950" s="63"/>
      <c r="K950" s="63"/>
      <c r="AC950" s="34"/>
    </row>
    <row r="951" spans="10:29" ht="12" hidden="1" customHeight="1" x14ac:dyDescent="0.3">
      <c r="J951" s="63"/>
      <c r="K951" s="63"/>
      <c r="AC951" s="34"/>
    </row>
    <row r="952" spans="10:29" ht="12" hidden="1" customHeight="1" x14ac:dyDescent="0.3">
      <c r="J952" s="63"/>
      <c r="K952" s="63"/>
      <c r="AC952" s="34"/>
    </row>
    <row r="953" spans="10:29" ht="12" hidden="1" customHeight="1" x14ac:dyDescent="0.3">
      <c r="J953" s="63"/>
      <c r="K953" s="63"/>
      <c r="AC953" s="34"/>
    </row>
    <row r="954" spans="10:29" ht="12" hidden="1" customHeight="1" x14ac:dyDescent="0.3">
      <c r="J954" s="63"/>
      <c r="K954" s="63"/>
      <c r="AC954" s="34"/>
    </row>
    <row r="955" spans="10:29" ht="12" hidden="1" customHeight="1" x14ac:dyDescent="0.3">
      <c r="J955" s="63"/>
      <c r="K955" s="63"/>
      <c r="AC955" s="34"/>
    </row>
    <row r="956" spans="10:29" ht="12" hidden="1" customHeight="1" x14ac:dyDescent="0.3">
      <c r="J956" s="63"/>
      <c r="K956" s="63"/>
      <c r="AC956" s="34"/>
    </row>
    <row r="957" spans="10:29" ht="12" hidden="1" customHeight="1" x14ac:dyDescent="0.3">
      <c r="J957" s="63"/>
      <c r="K957" s="63"/>
      <c r="AC957" s="34"/>
    </row>
    <row r="958" spans="10:29" ht="12" hidden="1" customHeight="1" x14ac:dyDescent="0.3">
      <c r="J958" s="63"/>
      <c r="K958" s="63"/>
      <c r="AC958" s="34"/>
    </row>
    <row r="959" spans="10:29" ht="12" hidden="1" customHeight="1" x14ac:dyDescent="0.3">
      <c r="J959" s="63"/>
      <c r="K959" s="63"/>
      <c r="AC959" s="34"/>
    </row>
    <row r="960" spans="10:29" ht="12" hidden="1" customHeight="1" x14ac:dyDescent="0.3">
      <c r="J960" s="63"/>
      <c r="K960" s="63"/>
      <c r="AC960" s="34"/>
    </row>
    <row r="961" spans="10:29" ht="12" hidden="1" customHeight="1" x14ac:dyDescent="0.3">
      <c r="J961" s="63"/>
      <c r="K961" s="63"/>
      <c r="AC961" s="34"/>
    </row>
    <row r="962" spans="10:29" ht="12" hidden="1" customHeight="1" x14ac:dyDescent="0.3">
      <c r="J962" s="63"/>
      <c r="K962" s="63"/>
      <c r="AC962" s="34"/>
    </row>
    <row r="963" spans="10:29" ht="12" hidden="1" customHeight="1" x14ac:dyDescent="0.3">
      <c r="J963" s="63"/>
      <c r="K963" s="63"/>
      <c r="AC963" s="34"/>
    </row>
    <row r="964" spans="10:29" ht="12" hidden="1" customHeight="1" x14ac:dyDescent="0.3">
      <c r="J964" s="63"/>
      <c r="K964" s="63"/>
      <c r="AC964" s="34"/>
    </row>
    <row r="965" spans="10:29" ht="12" hidden="1" customHeight="1" x14ac:dyDescent="0.3">
      <c r="J965" s="63"/>
      <c r="K965" s="63"/>
      <c r="AC965" s="34"/>
    </row>
    <row r="966" spans="10:29" ht="12" hidden="1" customHeight="1" x14ac:dyDescent="0.3">
      <c r="J966" s="63"/>
      <c r="K966" s="63"/>
      <c r="AC966" s="34"/>
    </row>
    <row r="967" spans="10:29" ht="12" hidden="1" customHeight="1" x14ac:dyDescent="0.3">
      <c r="J967" s="63"/>
      <c r="K967" s="63"/>
      <c r="AC967" s="34"/>
    </row>
    <row r="968" spans="10:29" ht="12" hidden="1" customHeight="1" x14ac:dyDescent="0.3">
      <c r="J968" s="63"/>
      <c r="K968" s="63"/>
      <c r="AC968" s="34"/>
    </row>
    <row r="969" spans="10:29" ht="12" hidden="1" customHeight="1" x14ac:dyDescent="0.3">
      <c r="J969" s="63"/>
      <c r="K969" s="63"/>
      <c r="AC969" s="34"/>
    </row>
    <row r="970" spans="10:29" ht="12" hidden="1" customHeight="1" x14ac:dyDescent="0.3">
      <c r="J970" s="63"/>
      <c r="K970" s="63"/>
      <c r="AC970" s="34"/>
    </row>
    <row r="971" spans="10:29" ht="12" hidden="1" customHeight="1" x14ac:dyDescent="0.3">
      <c r="J971" s="63"/>
      <c r="K971" s="63"/>
      <c r="AC971" s="34"/>
    </row>
    <row r="972" spans="10:29" ht="12" hidden="1" customHeight="1" x14ac:dyDescent="0.3">
      <c r="J972" s="63"/>
      <c r="K972" s="63"/>
      <c r="AC972" s="34"/>
    </row>
    <row r="973" spans="10:29" ht="12" hidden="1" customHeight="1" x14ac:dyDescent="0.3">
      <c r="J973" s="63"/>
      <c r="K973" s="63"/>
      <c r="AC973" s="34"/>
    </row>
    <row r="974" spans="10:29" ht="12" hidden="1" customHeight="1" x14ac:dyDescent="0.3">
      <c r="J974" s="63"/>
      <c r="K974" s="63"/>
      <c r="AC974" s="34"/>
    </row>
    <row r="975" spans="10:29" ht="12" hidden="1" customHeight="1" x14ac:dyDescent="0.3">
      <c r="J975" s="63"/>
      <c r="K975" s="63"/>
      <c r="AC975" s="34"/>
    </row>
    <row r="976" spans="10:29" ht="12" hidden="1" customHeight="1" x14ac:dyDescent="0.3">
      <c r="J976" s="63"/>
      <c r="K976" s="63"/>
      <c r="AC976" s="34"/>
    </row>
    <row r="977" spans="10:29" ht="12" hidden="1" customHeight="1" x14ac:dyDescent="0.3">
      <c r="J977" s="63"/>
      <c r="K977" s="63"/>
      <c r="AC977" s="34"/>
    </row>
    <row r="978" spans="10:29" ht="12" hidden="1" customHeight="1" x14ac:dyDescent="0.3">
      <c r="J978" s="63"/>
      <c r="K978" s="63"/>
      <c r="AC978" s="34"/>
    </row>
    <row r="979" spans="10:29" ht="12" hidden="1" customHeight="1" x14ac:dyDescent="0.3">
      <c r="J979" s="63"/>
      <c r="K979" s="63"/>
      <c r="AC979" s="34"/>
    </row>
    <row r="980" spans="10:29" ht="12" hidden="1" customHeight="1" x14ac:dyDescent="0.3">
      <c r="J980" s="63"/>
      <c r="K980" s="63"/>
      <c r="AC980" s="34"/>
    </row>
    <row r="981" spans="10:29" ht="12" hidden="1" customHeight="1" x14ac:dyDescent="0.3">
      <c r="J981" s="63"/>
      <c r="K981" s="63"/>
      <c r="AC981" s="34"/>
    </row>
    <row r="982" spans="10:29" ht="12" hidden="1" customHeight="1" x14ac:dyDescent="0.3">
      <c r="J982" s="63"/>
      <c r="K982" s="63"/>
      <c r="AC982" s="34"/>
    </row>
    <row r="983" spans="10:29" ht="12" hidden="1" customHeight="1" x14ac:dyDescent="0.3">
      <c r="J983" s="63"/>
      <c r="K983" s="63"/>
      <c r="AC983" s="34"/>
    </row>
    <row r="984" spans="10:29" ht="12" hidden="1" customHeight="1" x14ac:dyDescent="0.3">
      <c r="J984" s="63"/>
      <c r="K984" s="63"/>
      <c r="AC984" s="34"/>
    </row>
    <row r="985" spans="10:29" ht="12" hidden="1" customHeight="1" x14ac:dyDescent="0.3">
      <c r="J985" s="63"/>
      <c r="K985" s="63"/>
      <c r="AC985" s="34"/>
    </row>
    <row r="986" spans="10:29" ht="12" hidden="1" customHeight="1" x14ac:dyDescent="0.3">
      <c r="J986" s="63"/>
      <c r="K986" s="63"/>
      <c r="AC986" s="34"/>
    </row>
    <row r="987" spans="10:29" ht="12" hidden="1" customHeight="1" x14ac:dyDescent="0.3">
      <c r="J987" s="63"/>
      <c r="K987" s="63"/>
      <c r="AC987" s="34"/>
    </row>
    <row r="988" spans="10:29" ht="12" hidden="1" customHeight="1" x14ac:dyDescent="0.3">
      <c r="J988" s="63"/>
      <c r="K988" s="63"/>
      <c r="AC988" s="34"/>
    </row>
    <row r="989" spans="10:29" ht="12" hidden="1" customHeight="1" x14ac:dyDescent="0.3">
      <c r="J989" s="63"/>
      <c r="K989" s="63"/>
      <c r="AC989" s="34"/>
    </row>
    <row r="990" spans="10:29" ht="12" hidden="1" customHeight="1" x14ac:dyDescent="0.3">
      <c r="J990" s="63"/>
      <c r="K990" s="63"/>
      <c r="AC990" s="34"/>
    </row>
    <row r="991" spans="10:29" ht="12" hidden="1" customHeight="1" x14ac:dyDescent="0.3">
      <c r="J991" s="63"/>
      <c r="K991" s="63"/>
      <c r="AC991" s="34"/>
    </row>
    <row r="992" spans="10:29" ht="12" hidden="1" customHeight="1" x14ac:dyDescent="0.3">
      <c r="J992" s="63"/>
      <c r="K992" s="63"/>
      <c r="AC992" s="34"/>
    </row>
    <row r="993" spans="10:29" ht="12" hidden="1" customHeight="1" x14ac:dyDescent="0.3">
      <c r="J993" s="63"/>
      <c r="K993" s="63"/>
      <c r="AC993" s="34"/>
    </row>
    <row r="994" spans="10:29" ht="12" hidden="1" customHeight="1" x14ac:dyDescent="0.3">
      <c r="J994" s="63"/>
      <c r="K994" s="63"/>
      <c r="AC994" s="34"/>
    </row>
    <row r="995" spans="10:29" ht="12" hidden="1" customHeight="1" x14ac:dyDescent="0.3">
      <c r="J995" s="63"/>
      <c r="K995" s="63"/>
      <c r="AC995" s="34"/>
    </row>
    <row r="996" spans="10:29" ht="12" hidden="1" customHeight="1" x14ac:dyDescent="0.3">
      <c r="J996" s="63"/>
      <c r="K996" s="63"/>
      <c r="AC996" s="34"/>
    </row>
    <row r="997" spans="10:29" ht="12" hidden="1" customHeight="1" x14ac:dyDescent="0.3">
      <c r="J997" s="63"/>
      <c r="K997" s="63"/>
      <c r="AC997" s="34"/>
    </row>
    <row r="998" spans="10:29" ht="12" hidden="1" customHeight="1" x14ac:dyDescent="0.3">
      <c r="J998" s="63"/>
      <c r="K998" s="63"/>
      <c r="AC998" s="34"/>
    </row>
    <row r="999" spans="10:29" ht="12" hidden="1" customHeight="1" x14ac:dyDescent="0.3">
      <c r="J999" s="63"/>
      <c r="K999" s="63"/>
      <c r="AC999" s="34"/>
    </row>
    <row r="1000" spans="10:29" ht="12" hidden="1" customHeight="1" x14ac:dyDescent="0.3">
      <c r="J1000" s="63"/>
      <c r="K1000" s="63"/>
      <c r="AC1000" s="34"/>
    </row>
    <row r="1001" spans="10:29" ht="12" hidden="1" customHeight="1" x14ac:dyDescent="0.3">
      <c r="J1001" s="63"/>
      <c r="K1001" s="63"/>
      <c r="AC1001" s="34"/>
    </row>
    <row r="1002" spans="10:29" ht="12" hidden="1" customHeight="1" x14ac:dyDescent="0.3">
      <c r="J1002" s="63"/>
      <c r="K1002" s="63"/>
      <c r="AC1002" s="34"/>
    </row>
    <row r="1003" spans="10:29" ht="12" hidden="1" customHeight="1" x14ac:dyDescent="0.3">
      <c r="J1003" s="63"/>
      <c r="K1003" s="63"/>
      <c r="AC1003" s="34"/>
    </row>
    <row r="1004" spans="10:29" ht="12" hidden="1" customHeight="1" x14ac:dyDescent="0.3">
      <c r="J1004" s="63"/>
      <c r="K1004" s="63"/>
      <c r="AC1004" s="34"/>
    </row>
    <row r="1005" spans="10:29" ht="12" hidden="1" customHeight="1" x14ac:dyDescent="0.3">
      <c r="J1005" s="63"/>
      <c r="K1005" s="63"/>
      <c r="AC1005" s="34"/>
    </row>
    <row r="1006" spans="10:29" ht="12" hidden="1" customHeight="1" x14ac:dyDescent="0.3">
      <c r="J1006" s="63"/>
      <c r="K1006" s="63"/>
      <c r="AC1006" s="34"/>
    </row>
    <row r="1007" spans="10:29" ht="12" hidden="1" customHeight="1" x14ac:dyDescent="0.3">
      <c r="J1007" s="63"/>
      <c r="K1007" s="63"/>
      <c r="AC1007" s="34"/>
    </row>
    <row r="1008" spans="10:29" ht="12" hidden="1" customHeight="1" x14ac:dyDescent="0.3">
      <c r="J1008" s="63"/>
      <c r="K1008" s="63"/>
      <c r="AC1008" s="34"/>
    </row>
    <row r="1009" spans="10:29" ht="12" hidden="1" customHeight="1" x14ac:dyDescent="0.3">
      <c r="J1009" s="63"/>
      <c r="K1009" s="63"/>
      <c r="AC1009" s="34"/>
    </row>
    <row r="1010" spans="10:29" ht="12" hidden="1" customHeight="1" x14ac:dyDescent="0.3">
      <c r="J1010" s="63"/>
      <c r="K1010" s="63"/>
      <c r="AC1010" s="34"/>
    </row>
    <row r="1011" spans="10:29" ht="12" hidden="1" customHeight="1" x14ac:dyDescent="0.3">
      <c r="J1011" s="63"/>
      <c r="K1011" s="63"/>
      <c r="AC1011" s="34"/>
    </row>
    <row r="1012" spans="10:29" ht="12" hidden="1" customHeight="1" x14ac:dyDescent="0.3">
      <c r="J1012" s="63"/>
      <c r="K1012" s="63"/>
      <c r="AC1012" s="34"/>
    </row>
    <row r="1013" spans="10:29" ht="12" hidden="1" customHeight="1" x14ac:dyDescent="0.3">
      <c r="J1013" s="63"/>
      <c r="K1013" s="63"/>
      <c r="AC1013" s="34"/>
    </row>
    <row r="1014" spans="10:29" ht="12" hidden="1" customHeight="1" x14ac:dyDescent="0.3">
      <c r="J1014" s="63"/>
      <c r="K1014" s="63"/>
      <c r="AC1014" s="34"/>
    </row>
    <row r="1015" spans="10:29" ht="12" hidden="1" customHeight="1" x14ac:dyDescent="0.3">
      <c r="J1015" s="63"/>
      <c r="K1015" s="63"/>
      <c r="AC1015" s="34"/>
    </row>
    <row r="1016" spans="10:29" ht="12" hidden="1" customHeight="1" x14ac:dyDescent="0.3">
      <c r="J1016" s="63"/>
      <c r="K1016" s="63"/>
      <c r="AC1016" s="34"/>
    </row>
    <row r="1017" spans="10:29" ht="12" hidden="1" customHeight="1" x14ac:dyDescent="0.3">
      <c r="J1017" s="63"/>
      <c r="K1017" s="63"/>
      <c r="AC1017" s="34"/>
    </row>
    <row r="1018" spans="10:29" ht="12" hidden="1" customHeight="1" x14ac:dyDescent="0.3">
      <c r="J1018" s="63"/>
      <c r="K1018" s="63"/>
      <c r="AC1018" s="34"/>
    </row>
    <row r="1019" spans="10:29" ht="12" hidden="1" customHeight="1" x14ac:dyDescent="0.3">
      <c r="J1019" s="63"/>
      <c r="K1019" s="63"/>
      <c r="AC1019" s="34"/>
    </row>
    <row r="1020" spans="10:29" ht="12" hidden="1" customHeight="1" x14ac:dyDescent="0.3">
      <c r="J1020" s="63"/>
      <c r="K1020" s="63"/>
      <c r="AC1020" s="34"/>
    </row>
    <row r="1021" spans="10:29" ht="12" hidden="1" customHeight="1" x14ac:dyDescent="0.3">
      <c r="J1021" s="63"/>
      <c r="K1021" s="63"/>
      <c r="AC1021" s="34"/>
    </row>
    <row r="1022" spans="10:29" ht="12" hidden="1" customHeight="1" x14ac:dyDescent="0.3">
      <c r="J1022" s="63"/>
      <c r="K1022" s="63"/>
      <c r="AC1022" s="34"/>
    </row>
    <row r="1023" spans="10:29" ht="12" hidden="1" customHeight="1" x14ac:dyDescent="0.3">
      <c r="J1023" s="63"/>
      <c r="K1023" s="63"/>
      <c r="AC1023" s="34"/>
    </row>
    <row r="1024" spans="10:29" ht="12" hidden="1" customHeight="1" x14ac:dyDescent="0.3">
      <c r="J1024" s="63"/>
      <c r="K1024" s="63"/>
      <c r="AC1024" s="34"/>
    </row>
    <row r="1025" spans="10:29" ht="12" hidden="1" customHeight="1" x14ac:dyDescent="0.3">
      <c r="J1025" s="63"/>
      <c r="K1025" s="63"/>
      <c r="AC1025" s="34"/>
    </row>
    <row r="1026" spans="10:29" ht="12" hidden="1" customHeight="1" x14ac:dyDescent="0.3">
      <c r="J1026" s="63"/>
      <c r="K1026" s="63"/>
      <c r="AC1026" s="34"/>
    </row>
    <row r="1027" spans="10:29" ht="12" hidden="1" customHeight="1" x14ac:dyDescent="0.3">
      <c r="J1027" s="63"/>
      <c r="K1027" s="63"/>
      <c r="AC1027" s="34"/>
    </row>
    <row r="1028" spans="10:29" ht="12" hidden="1" customHeight="1" x14ac:dyDescent="0.3">
      <c r="J1028" s="63"/>
      <c r="K1028" s="63"/>
      <c r="AC1028" s="34"/>
    </row>
    <row r="1029" spans="10:29" ht="12" hidden="1" customHeight="1" x14ac:dyDescent="0.3">
      <c r="J1029" s="63"/>
      <c r="K1029" s="63"/>
      <c r="AC1029" s="34"/>
    </row>
    <row r="1030" spans="10:29" ht="12" hidden="1" customHeight="1" x14ac:dyDescent="0.3">
      <c r="J1030" s="63"/>
      <c r="K1030" s="63"/>
      <c r="AC1030" s="34"/>
    </row>
    <row r="1031" spans="10:29" ht="12" hidden="1" customHeight="1" x14ac:dyDescent="0.3">
      <c r="J1031" s="63"/>
      <c r="K1031" s="63"/>
      <c r="AC1031" s="34"/>
    </row>
    <row r="1032" spans="10:29" ht="12" hidden="1" customHeight="1" x14ac:dyDescent="0.3">
      <c r="J1032" s="63"/>
      <c r="K1032" s="63"/>
      <c r="AC1032" s="34"/>
    </row>
    <row r="1033" spans="10:29" ht="12" hidden="1" customHeight="1" x14ac:dyDescent="0.3">
      <c r="J1033" s="63"/>
      <c r="K1033" s="63"/>
      <c r="AC1033" s="34"/>
    </row>
    <row r="1034" spans="10:29" ht="12" hidden="1" customHeight="1" x14ac:dyDescent="0.3">
      <c r="J1034" s="63"/>
      <c r="K1034" s="63"/>
      <c r="AC1034" s="34"/>
    </row>
    <row r="1035" spans="10:29" ht="12" hidden="1" customHeight="1" x14ac:dyDescent="0.3">
      <c r="J1035" s="63"/>
      <c r="K1035" s="63"/>
      <c r="AC1035" s="34"/>
    </row>
    <row r="1036" spans="10:29" ht="12" hidden="1" customHeight="1" x14ac:dyDescent="0.3">
      <c r="J1036" s="63"/>
      <c r="K1036" s="63"/>
      <c r="AC1036" s="34"/>
    </row>
    <row r="1037" spans="10:29" ht="12" hidden="1" customHeight="1" x14ac:dyDescent="0.3">
      <c r="J1037" s="63"/>
      <c r="K1037" s="63"/>
      <c r="AC1037" s="34"/>
    </row>
    <row r="1038" spans="10:29" ht="12" hidden="1" customHeight="1" x14ac:dyDescent="0.3">
      <c r="J1038" s="63"/>
      <c r="K1038" s="63"/>
      <c r="AC1038" s="34"/>
    </row>
    <row r="1039" spans="10:29" ht="12" hidden="1" customHeight="1" x14ac:dyDescent="0.3">
      <c r="J1039" s="63"/>
      <c r="K1039" s="63"/>
      <c r="AC1039" s="34"/>
    </row>
    <row r="1040" spans="10:29" ht="12" hidden="1" customHeight="1" x14ac:dyDescent="0.3">
      <c r="J1040" s="63"/>
      <c r="K1040" s="63"/>
      <c r="AC1040" s="34"/>
    </row>
    <row r="1041" spans="10:29" ht="12" hidden="1" customHeight="1" x14ac:dyDescent="0.3">
      <c r="J1041" s="63"/>
      <c r="K1041" s="63"/>
      <c r="AC1041" s="34"/>
    </row>
    <row r="1042" spans="10:29" ht="12" hidden="1" customHeight="1" x14ac:dyDescent="0.3">
      <c r="J1042" s="63"/>
      <c r="K1042" s="63"/>
      <c r="AC1042" s="34"/>
    </row>
    <row r="1043" spans="10:29" ht="12" hidden="1" customHeight="1" x14ac:dyDescent="0.3">
      <c r="J1043" s="63"/>
      <c r="K1043" s="63"/>
      <c r="AC1043" s="34"/>
    </row>
    <row r="1044" spans="10:29" ht="12" hidden="1" customHeight="1" x14ac:dyDescent="0.3">
      <c r="J1044" s="63"/>
      <c r="K1044" s="63"/>
      <c r="AC1044" s="34"/>
    </row>
    <row r="1045" spans="10:29" ht="12" hidden="1" customHeight="1" x14ac:dyDescent="0.3">
      <c r="J1045" s="63"/>
      <c r="K1045" s="63"/>
      <c r="AC1045" s="34"/>
    </row>
    <row r="1046" spans="10:29" ht="12" hidden="1" customHeight="1" x14ac:dyDescent="0.3">
      <c r="J1046" s="63"/>
      <c r="K1046" s="63"/>
      <c r="AC1046" s="34"/>
    </row>
    <row r="1047" spans="10:29" ht="12" hidden="1" customHeight="1" x14ac:dyDescent="0.3">
      <c r="J1047" s="63"/>
      <c r="K1047" s="63"/>
      <c r="AC1047" s="34"/>
    </row>
    <row r="1048" spans="10:29" ht="12" hidden="1" customHeight="1" x14ac:dyDescent="0.3">
      <c r="J1048" s="63"/>
      <c r="K1048" s="63"/>
      <c r="AC1048" s="34"/>
    </row>
    <row r="1049" spans="10:29" ht="12" hidden="1" customHeight="1" x14ac:dyDescent="0.3">
      <c r="J1049" s="63"/>
      <c r="K1049" s="63"/>
      <c r="AC1049" s="34"/>
    </row>
    <row r="1050" spans="10:29" ht="12" hidden="1" customHeight="1" x14ac:dyDescent="0.3">
      <c r="J1050" s="63"/>
      <c r="K1050" s="63"/>
      <c r="AC1050" s="34"/>
    </row>
    <row r="1051" spans="10:29" ht="12" hidden="1" customHeight="1" x14ac:dyDescent="0.3">
      <c r="J1051" s="63"/>
      <c r="K1051" s="63"/>
      <c r="AC1051" s="34"/>
    </row>
    <row r="1052" spans="10:29" ht="12" hidden="1" customHeight="1" x14ac:dyDescent="0.3">
      <c r="J1052" s="63"/>
      <c r="K1052" s="63"/>
      <c r="AC1052" s="34"/>
    </row>
    <row r="1053" spans="10:29" ht="12" hidden="1" customHeight="1" x14ac:dyDescent="0.3">
      <c r="J1053" s="63"/>
      <c r="K1053" s="63"/>
      <c r="AC1053" s="34"/>
    </row>
    <row r="1054" spans="10:29" ht="12" hidden="1" customHeight="1" x14ac:dyDescent="0.3">
      <c r="J1054" s="63"/>
      <c r="K1054" s="63"/>
      <c r="AC1054" s="34"/>
    </row>
    <row r="1055" spans="10:29" ht="12" hidden="1" customHeight="1" x14ac:dyDescent="0.3">
      <c r="J1055" s="63"/>
      <c r="K1055" s="63"/>
      <c r="AC1055" s="34"/>
    </row>
    <row r="1056" spans="10:29" ht="12" hidden="1" customHeight="1" x14ac:dyDescent="0.3">
      <c r="J1056" s="63"/>
      <c r="K1056" s="63"/>
      <c r="AC1056" s="34"/>
    </row>
    <row r="1057" spans="10:29" ht="12" hidden="1" customHeight="1" x14ac:dyDescent="0.3">
      <c r="J1057" s="63"/>
      <c r="K1057" s="63"/>
      <c r="AC1057" s="34"/>
    </row>
    <row r="1058" spans="10:29" ht="12" hidden="1" customHeight="1" x14ac:dyDescent="0.3">
      <c r="J1058" s="63"/>
      <c r="K1058" s="63"/>
      <c r="AC1058" s="34"/>
    </row>
    <row r="1059" spans="10:29" ht="12" hidden="1" customHeight="1" x14ac:dyDescent="0.3">
      <c r="J1059" s="63"/>
      <c r="K1059" s="63"/>
      <c r="AC1059" s="34"/>
    </row>
    <row r="1060" spans="10:29" ht="12" hidden="1" customHeight="1" x14ac:dyDescent="0.3">
      <c r="J1060" s="63"/>
      <c r="K1060" s="63"/>
      <c r="AC1060" s="34"/>
    </row>
    <row r="1061" spans="10:29" ht="12" hidden="1" customHeight="1" x14ac:dyDescent="0.3">
      <c r="J1061" s="63"/>
      <c r="K1061" s="63"/>
      <c r="AC1061" s="34"/>
    </row>
    <row r="1062" spans="10:29" ht="12" hidden="1" customHeight="1" x14ac:dyDescent="0.3">
      <c r="J1062" s="63"/>
      <c r="K1062" s="63"/>
      <c r="AC1062" s="34"/>
    </row>
    <row r="1063" spans="10:29" ht="12" hidden="1" customHeight="1" x14ac:dyDescent="0.3">
      <c r="J1063" s="63"/>
      <c r="K1063" s="63"/>
      <c r="AC1063" s="34"/>
    </row>
    <row r="1064" spans="10:29" ht="12" hidden="1" customHeight="1" x14ac:dyDescent="0.3">
      <c r="J1064" s="63"/>
      <c r="K1064" s="63"/>
      <c r="AC1064" s="34"/>
    </row>
    <row r="1065" spans="10:29" ht="12" hidden="1" customHeight="1" x14ac:dyDescent="0.3">
      <c r="J1065" s="63"/>
      <c r="K1065" s="63"/>
      <c r="AC1065" s="34"/>
    </row>
    <row r="1066" spans="10:29" ht="12" hidden="1" customHeight="1" x14ac:dyDescent="0.3">
      <c r="J1066" s="63"/>
      <c r="K1066" s="63"/>
      <c r="AC1066" s="34"/>
    </row>
    <row r="1067" spans="10:29" ht="12" hidden="1" customHeight="1" x14ac:dyDescent="0.3">
      <c r="J1067" s="63"/>
      <c r="K1067" s="63"/>
      <c r="AC1067" s="34"/>
    </row>
    <row r="1068" spans="10:29" ht="12" hidden="1" customHeight="1" x14ac:dyDescent="0.3">
      <c r="J1068" s="63"/>
      <c r="K1068" s="63"/>
      <c r="AC1068" s="34"/>
    </row>
    <row r="1069" spans="10:29" ht="12" hidden="1" customHeight="1" x14ac:dyDescent="0.3">
      <c r="J1069" s="63"/>
      <c r="K1069" s="63"/>
      <c r="AC1069" s="34"/>
    </row>
    <row r="1070" spans="10:29" ht="12" hidden="1" customHeight="1" x14ac:dyDescent="0.3">
      <c r="J1070" s="63"/>
      <c r="K1070" s="63"/>
      <c r="AC1070" s="34"/>
    </row>
    <row r="1071" spans="10:29" ht="12" hidden="1" customHeight="1" x14ac:dyDescent="0.3">
      <c r="J1071" s="63"/>
      <c r="K1071" s="63"/>
      <c r="AC1071" s="34"/>
    </row>
    <row r="1072" spans="10:29" ht="12" hidden="1" customHeight="1" x14ac:dyDescent="0.3">
      <c r="J1072" s="63"/>
      <c r="K1072" s="63"/>
      <c r="AC1072" s="34"/>
    </row>
    <row r="1073" spans="10:29" ht="12" hidden="1" customHeight="1" x14ac:dyDescent="0.3">
      <c r="J1073" s="63"/>
      <c r="K1073" s="63"/>
      <c r="AC1073" s="34"/>
    </row>
    <row r="1074" spans="10:29" ht="12" hidden="1" customHeight="1" x14ac:dyDescent="0.3">
      <c r="J1074" s="63"/>
      <c r="K1074" s="63"/>
      <c r="AC1074" s="34"/>
    </row>
    <row r="1075" spans="10:29" ht="12" hidden="1" customHeight="1" x14ac:dyDescent="0.3">
      <c r="J1075" s="63"/>
      <c r="K1075" s="63"/>
      <c r="AC1075" s="34"/>
    </row>
    <row r="1076" spans="10:29" ht="12" hidden="1" customHeight="1" x14ac:dyDescent="0.3">
      <c r="J1076" s="63"/>
      <c r="K1076" s="63"/>
      <c r="AC1076" s="34"/>
    </row>
    <row r="1077" spans="10:29" ht="12" hidden="1" customHeight="1" x14ac:dyDescent="0.3">
      <c r="J1077" s="63"/>
      <c r="K1077" s="63"/>
      <c r="AC1077" s="34"/>
    </row>
    <row r="1078" spans="10:29" ht="12" hidden="1" customHeight="1" x14ac:dyDescent="0.3">
      <c r="J1078" s="63"/>
      <c r="K1078" s="63"/>
      <c r="AC1078" s="34"/>
    </row>
    <row r="1079" spans="10:29" ht="12" hidden="1" customHeight="1" x14ac:dyDescent="0.3">
      <c r="J1079" s="63"/>
      <c r="K1079" s="63"/>
      <c r="AC1079" s="34"/>
    </row>
    <row r="1080" spans="10:29" ht="12" hidden="1" customHeight="1" x14ac:dyDescent="0.3">
      <c r="J1080" s="63"/>
      <c r="K1080" s="63"/>
      <c r="AC1080" s="34"/>
    </row>
    <row r="1081" spans="10:29" ht="12" hidden="1" customHeight="1" x14ac:dyDescent="0.3">
      <c r="J1081" s="63"/>
      <c r="K1081" s="63"/>
      <c r="AC1081" s="34"/>
    </row>
    <row r="1082" spans="10:29" ht="12" hidden="1" customHeight="1" x14ac:dyDescent="0.3">
      <c r="J1082" s="63"/>
      <c r="K1082" s="63"/>
      <c r="AC1082" s="34"/>
    </row>
    <row r="1083" spans="10:29" ht="12" hidden="1" customHeight="1" x14ac:dyDescent="0.3">
      <c r="J1083" s="63"/>
      <c r="K1083" s="63"/>
      <c r="AC1083" s="34"/>
    </row>
    <row r="1084" spans="10:29" ht="12" hidden="1" customHeight="1" x14ac:dyDescent="0.3">
      <c r="J1084" s="63"/>
      <c r="K1084" s="63"/>
      <c r="AC1084" s="34"/>
    </row>
    <row r="1085" spans="10:29" ht="12" hidden="1" customHeight="1" x14ac:dyDescent="0.3">
      <c r="J1085" s="63"/>
      <c r="K1085" s="63"/>
      <c r="AC1085" s="34"/>
    </row>
    <row r="1086" spans="10:29" ht="12" hidden="1" customHeight="1" x14ac:dyDescent="0.3">
      <c r="J1086" s="63"/>
      <c r="K1086" s="63"/>
      <c r="AC1086" s="34"/>
    </row>
    <row r="1087" spans="10:29" ht="12" hidden="1" customHeight="1" x14ac:dyDescent="0.3">
      <c r="J1087" s="63"/>
      <c r="K1087" s="63"/>
      <c r="AC1087" s="34"/>
    </row>
    <row r="1088" spans="10:29" ht="12" hidden="1" customHeight="1" x14ac:dyDescent="0.3">
      <c r="J1088" s="63"/>
      <c r="K1088" s="63"/>
      <c r="AC1088" s="34"/>
    </row>
    <row r="1089" spans="10:29" ht="12" hidden="1" customHeight="1" x14ac:dyDescent="0.3">
      <c r="J1089" s="63"/>
      <c r="K1089" s="63"/>
      <c r="AC1089" s="34"/>
    </row>
    <row r="1090" spans="10:29" ht="12" hidden="1" customHeight="1" x14ac:dyDescent="0.3">
      <c r="J1090" s="63"/>
      <c r="K1090" s="63"/>
      <c r="AC1090" s="34"/>
    </row>
    <row r="1091" spans="10:29" ht="12" hidden="1" customHeight="1" x14ac:dyDescent="0.3">
      <c r="J1091" s="63"/>
      <c r="K1091" s="63"/>
      <c r="AC1091" s="34"/>
    </row>
    <row r="1092" spans="10:29" ht="12" hidden="1" customHeight="1" x14ac:dyDescent="0.3">
      <c r="J1092" s="63"/>
      <c r="K1092" s="63"/>
      <c r="AC1092" s="34"/>
    </row>
    <row r="1093" spans="10:29" ht="12" hidden="1" customHeight="1" x14ac:dyDescent="0.3">
      <c r="J1093" s="63"/>
      <c r="K1093" s="63"/>
      <c r="AC1093" s="34"/>
    </row>
    <row r="1094" spans="10:29" ht="12" hidden="1" customHeight="1" x14ac:dyDescent="0.3">
      <c r="J1094" s="63"/>
      <c r="K1094" s="63"/>
      <c r="AC1094" s="34"/>
    </row>
    <row r="1095" spans="10:29" ht="12" hidden="1" customHeight="1" x14ac:dyDescent="0.3">
      <c r="J1095" s="63"/>
      <c r="K1095" s="63"/>
      <c r="AC1095" s="34"/>
    </row>
    <row r="1096" spans="10:29" ht="12" hidden="1" customHeight="1" x14ac:dyDescent="0.3">
      <c r="J1096" s="63"/>
      <c r="K1096" s="63"/>
      <c r="AC1096" s="34"/>
    </row>
    <row r="1097" spans="10:29" ht="12" hidden="1" customHeight="1" x14ac:dyDescent="0.3">
      <c r="J1097" s="63"/>
      <c r="K1097" s="63"/>
      <c r="AC1097" s="34"/>
    </row>
    <row r="1098" spans="10:29" ht="12" hidden="1" customHeight="1" x14ac:dyDescent="0.3">
      <c r="J1098" s="63"/>
      <c r="K1098" s="63"/>
      <c r="AC1098" s="34"/>
    </row>
    <row r="1099" spans="10:29" ht="12" hidden="1" customHeight="1" x14ac:dyDescent="0.3">
      <c r="J1099" s="63"/>
      <c r="K1099" s="63"/>
      <c r="AC1099" s="34"/>
    </row>
    <row r="1100" spans="10:29" ht="12" hidden="1" customHeight="1" x14ac:dyDescent="0.3">
      <c r="J1100" s="63"/>
      <c r="K1100" s="63"/>
      <c r="AC1100" s="34"/>
    </row>
    <row r="1101" spans="10:29" ht="12" hidden="1" customHeight="1" x14ac:dyDescent="0.3">
      <c r="J1101" s="63"/>
      <c r="K1101" s="63"/>
      <c r="AC1101" s="34"/>
    </row>
    <row r="1102" spans="10:29" ht="12" hidden="1" customHeight="1" x14ac:dyDescent="0.3">
      <c r="J1102" s="63"/>
      <c r="K1102" s="63"/>
      <c r="AC1102" s="34"/>
    </row>
    <row r="1103" spans="10:29" ht="12" hidden="1" customHeight="1" x14ac:dyDescent="0.3">
      <c r="J1103" s="63"/>
      <c r="K1103" s="63"/>
      <c r="AC1103" s="34"/>
    </row>
    <row r="1104" spans="10:29" ht="12" hidden="1" customHeight="1" x14ac:dyDescent="0.3">
      <c r="J1104" s="63"/>
      <c r="K1104" s="63"/>
      <c r="AC1104" s="34"/>
    </row>
    <row r="1105" spans="10:29" ht="12" hidden="1" customHeight="1" x14ac:dyDescent="0.3">
      <c r="J1105" s="63"/>
      <c r="K1105" s="63"/>
      <c r="AC1105" s="34"/>
    </row>
    <row r="1106" spans="10:29" ht="12" hidden="1" customHeight="1" x14ac:dyDescent="0.3">
      <c r="J1106" s="63"/>
      <c r="K1106" s="63"/>
      <c r="AC1106" s="34"/>
    </row>
    <row r="1107" spans="10:29" ht="12" hidden="1" customHeight="1" x14ac:dyDescent="0.3">
      <c r="J1107" s="63"/>
      <c r="K1107" s="63"/>
      <c r="AC1107" s="34"/>
    </row>
    <row r="1108" spans="10:29" ht="12" hidden="1" customHeight="1" x14ac:dyDescent="0.3">
      <c r="J1108" s="63"/>
      <c r="K1108" s="63"/>
      <c r="AC1108" s="34"/>
    </row>
    <row r="1109" spans="10:29" ht="12" hidden="1" customHeight="1" x14ac:dyDescent="0.3">
      <c r="J1109" s="63"/>
      <c r="K1109" s="63"/>
      <c r="AC1109" s="34"/>
    </row>
    <row r="1110" spans="10:29" ht="12" hidden="1" customHeight="1" x14ac:dyDescent="0.3">
      <c r="J1110" s="63"/>
      <c r="K1110" s="63"/>
      <c r="AC1110" s="34"/>
    </row>
    <row r="1111" spans="10:29" ht="12" hidden="1" customHeight="1" x14ac:dyDescent="0.3">
      <c r="J1111" s="63"/>
      <c r="K1111" s="63"/>
      <c r="AC1111" s="34"/>
    </row>
    <row r="1112" spans="10:29" ht="12" hidden="1" customHeight="1" x14ac:dyDescent="0.3">
      <c r="J1112" s="63"/>
      <c r="K1112" s="63"/>
      <c r="AC1112" s="34"/>
    </row>
    <row r="1113" spans="10:29" ht="12" hidden="1" customHeight="1" x14ac:dyDescent="0.3">
      <c r="J1113" s="63"/>
      <c r="K1113" s="63"/>
      <c r="AC1113" s="34"/>
    </row>
    <row r="1114" spans="10:29" ht="12" hidden="1" customHeight="1" x14ac:dyDescent="0.3">
      <c r="J1114" s="63"/>
      <c r="K1114" s="63"/>
      <c r="AC1114" s="34"/>
    </row>
    <row r="1115" spans="10:29" ht="12" hidden="1" customHeight="1" x14ac:dyDescent="0.3">
      <c r="J1115" s="63"/>
      <c r="K1115" s="63"/>
      <c r="AC1115" s="34"/>
    </row>
    <row r="1116" spans="10:29" ht="12" hidden="1" customHeight="1" x14ac:dyDescent="0.3">
      <c r="J1116" s="63"/>
      <c r="K1116" s="63"/>
      <c r="AC1116" s="34"/>
    </row>
    <row r="1117" spans="10:29" ht="12" hidden="1" customHeight="1" x14ac:dyDescent="0.3">
      <c r="J1117" s="63"/>
      <c r="K1117" s="63"/>
      <c r="AC1117" s="34"/>
    </row>
    <row r="1118" spans="10:29" ht="12" hidden="1" customHeight="1" x14ac:dyDescent="0.3">
      <c r="J1118" s="63"/>
      <c r="K1118" s="63"/>
      <c r="AC1118" s="34"/>
    </row>
    <row r="1119" spans="10:29" ht="12" hidden="1" customHeight="1" x14ac:dyDescent="0.3">
      <c r="J1119" s="63"/>
      <c r="K1119" s="63"/>
      <c r="AC1119" s="34"/>
    </row>
    <row r="1120" spans="10:29" ht="12" hidden="1" customHeight="1" x14ac:dyDescent="0.3">
      <c r="J1120" s="63"/>
      <c r="K1120" s="63"/>
      <c r="AC1120" s="34"/>
    </row>
    <row r="1121" spans="10:29" ht="12" hidden="1" customHeight="1" x14ac:dyDescent="0.3">
      <c r="J1121" s="63"/>
      <c r="K1121" s="63"/>
      <c r="AC1121" s="34"/>
    </row>
    <row r="1122" spans="10:29" ht="12" hidden="1" customHeight="1" x14ac:dyDescent="0.3">
      <c r="J1122" s="63"/>
      <c r="K1122" s="63"/>
      <c r="AC1122" s="34"/>
    </row>
    <row r="1123" spans="10:29" ht="12" hidden="1" customHeight="1" x14ac:dyDescent="0.3">
      <c r="J1123" s="63"/>
      <c r="K1123" s="63"/>
      <c r="AC1123" s="34"/>
    </row>
    <row r="1124" spans="10:29" ht="12" hidden="1" customHeight="1" x14ac:dyDescent="0.3">
      <c r="J1124" s="63"/>
      <c r="K1124" s="63"/>
      <c r="AC1124" s="34"/>
    </row>
    <row r="1125" spans="10:29" ht="12" hidden="1" customHeight="1" x14ac:dyDescent="0.3">
      <c r="J1125" s="63"/>
      <c r="K1125" s="63"/>
      <c r="AC1125" s="34"/>
    </row>
    <row r="1126" spans="10:29" ht="12" hidden="1" customHeight="1" x14ac:dyDescent="0.3">
      <c r="J1126" s="63"/>
      <c r="K1126" s="63"/>
      <c r="AC1126" s="34"/>
    </row>
    <row r="1127" spans="10:29" ht="12" hidden="1" customHeight="1" x14ac:dyDescent="0.3">
      <c r="J1127" s="63"/>
      <c r="K1127" s="63"/>
      <c r="AC1127" s="34"/>
    </row>
    <row r="1128" spans="10:29" ht="12" hidden="1" customHeight="1" x14ac:dyDescent="0.3">
      <c r="J1128" s="63"/>
      <c r="K1128" s="63"/>
      <c r="AC1128" s="34"/>
    </row>
    <row r="1129" spans="10:29" ht="12" hidden="1" customHeight="1" x14ac:dyDescent="0.3">
      <c r="J1129" s="63"/>
      <c r="K1129" s="63"/>
      <c r="AC1129" s="34"/>
    </row>
    <row r="1130" spans="10:29" ht="12" hidden="1" customHeight="1" x14ac:dyDescent="0.3">
      <c r="J1130" s="63"/>
      <c r="K1130" s="63"/>
      <c r="AC1130" s="34"/>
    </row>
    <row r="1131" spans="10:29" ht="12" hidden="1" customHeight="1" x14ac:dyDescent="0.3">
      <c r="J1131" s="63"/>
      <c r="K1131" s="63"/>
      <c r="AC1131" s="34"/>
    </row>
    <row r="1132" spans="10:29" ht="12" hidden="1" customHeight="1" x14ac:dyDescent="0.3">
      <c r="J1132" s="63"/>
      <c r="K1132" s="63"/>
      <c r="AC1132" s="34"/>
    </row>
    <row r="1133" spans="10:29" ht="12" hidden="1" customHeight="1" x14ac:dyDescent="0.3">
      <c r="J1133" s="63"/>
      <c r="K1133" s="63"/>
      <c r="AC1133" s="34"/>
    </row>
    <row r="1134" spans="10:29" ht="12" hidden="1" customHeight="1" x14ac:dyDescent="0.3">
      <c r="J1134" s="63"/>
      <c r="K1134" s="63"/>
      <c r="AC1134" s="34"/>
    </row>
    <row r="1135" spans="10:29" ht="12" hidden="1" customHeight="1" x14ac:dyDescent="0.3">
      <c r="J1135" s="63"/>
      <c r="K1135" s="63"/>
      <c r="AC1135" s="34"/>
    </row>
    <row r="1136" spans="10:29" ht="12" hidden="1" customHeight="1" x14ac:dyDescent="0.3">
      <c r="J1136" s="63"/>
      <c r="K1136" s="63"/>
      <c r="AC1136" s="34"/>
    </row>
    <row r="1137" spans="10:29" ht="12" hidden="1" customHeight="1" x14ac:dyDescent="0.3">
      <c r="J1137" s="63"/>
      <c r="K1137" s="63"/>
      <c r="AC1137" s="34"/>
    </row>
    <row r="1138" spans="10:29" ht="12" hidden="1" customHeight="1" x14ac:dyDescent="0.3">
      <c r="J1138" s="63"/>
      <c r="K1138" s="63"/>
      <c r="AC1138" s="34"/>
    </row>
    <row r="1139" spans="10:29" ht="12" hidden="1" customHeight="1" x14ac:dyDescent="0.3">
      <c r="J1139" s="63"/>
      <c r="K1139" s="63"/>
      <c r="AC1139" s="34"/>
    </row>
    <row r="1140" spans="10:29" ht="12" hidden="1" customHeight="1" x14ac:dyDescent="0.3">
      <c r="J1140" s="63"/>
      <c r="K1140" s="63"/>
      <c r="AC1140" s="34"/>
    </row>
    <row r="1141" spans="10:29" ht="12" hidden="1" customHeight="1" x14ac:dyDescent="0.3">
      <c r="J1141" s="63"/>
      <c r="K1141" s="63"/>
      <c r="AC1141" s="34"/>
    </row>
    <row r="1142" spans="10:29" ht="12" hidden="1" customHeight="1" x14ac:dyDescent="0.3">
      <c r="J1142" s="63"/>
      <c r="K1142" s="63"/>
      <c r="AC1142" s="34"/>
    </row>
    <row r="1143" spans="10:29" ht="12" hidden="1" customHeight="1" x14ac:dyDescent="0.3">
      <c r="J1143" s="63"/>
      <c r="K1143" s="63"/>
      <c r="AC1143" s="34"/>
    </row>
    <row r="1144" spans="10:29" ht="12" hidden="1" customHeight="1" x14ac:dyDescent="0.3">
      <c r="J1144" s="63"/>
      <c r="K1144" s="63"/>
      <c r="AC1144" s="34"/>
    </row>
    <row r="1145" spans="10:29" ht="12" hidden="1" customHeight="1" x14ac:dyDescent="0.3">
      <c r="J1145" s="63"/>
      <c r="K1145" s="63"/>
      <c r="AC1145" s="34"/>
    </row>
    <row r="1146" spans="10:29" ht="12" hidden="1" customHeight="1" x14ac:dyDescent="0.3">
      <c r="J1146" s="63"/>
      <c r="K1146" s="63"/>
      <c r="AC1146" s="34"/>
    </row>
    <row r="1147" spans="10:29" ht="12" hidden="1" customHeight="1" x14ac:dyDescent="0.3">
      <c r="J1147" s="63"/>
      <c r="K1147" s="63"/>
      <c r="AC1147" s="34"/>
    </row>
    <row r="1148" spans="10:29" ht="12" hidden="1" customHeight="1" x14ac:dyDescent="0.3">
      <c r="J1148" s="63"/>
      <c r="K1148" s="63"/>
      <c r="AC1148" s="34"/>
    </row>
    <row r="1149" spans="10:29" ht="12" hidden="1" customHeight="1" x14ac:dyDescent="0.3">
      <c r="J1149" s="63"/>
      <c r="K1149" s="63"/>
      <c r="AC1149" s="34"/>
    </row>
    <row r="1150" spans="10:29" ht="12" hidden="1" customHeight="1" x14ac:dyDescent="0.3">
      <c r="J1150" s="63"/>
      <c r="K1150" s="63"/>
      <c r="AC1150" s="34"/>
    </row>
    <row r="1151" spans="10:29" ht="12" hidden="1" customHeight="1" x14ac:dyDescent="0.3">
      <c r="J1151" s="63"/>
      <c r="K1151" s="63"/>
      <c r="AC1151" s="34"/>
    </row>
    <row r="1152" spans="10:29" ht="12" hidden="1" customHeight="1" x14ac:dyDescent="0.3">
      <c r="J1152" s="63"/>
      <c r="K1152" s="63"/>
      <c r="AC1152" s="34"/>
    </row>
    <row r="1153" spans="10:29" ht="12" hidden="1" customHeight="1" x14ac:dyDescent="0.3">
      <c r="J1153" s="63"/>
      <c r="K1153" s="63"/>
      <c r="AC1153" s="34"/>
    </row>
    <row r="1154" spans="10:29" ht="12" hidden="1" customHeight="1" x14ac:dyDescent="0.3">
      <c r="J1154" s="63"/>
      <c r="K1154" s="63"/>
      <c r="AC1154" s="34"/>
    </row>
    <row r="1155" spans="10:29" ht="12" hidden="1" customHeight="1" x14ac:dyDescent="0.3">
      <c r="J1155" s="63"/>
      <c r="K1155" s="63"/>
      <c r="AC1155" s="34"/>
    </row>
    <row r="1156" spans="10:29" ht="12" hidden="1" customHeight="1" x14ac:dyDescent="0.3">
      <c r="J1156" s="63"/>
      <c r="K1156" s="63"/>
      <c r="AC1156" s="34"/>
    </row>
    <row r="1157" spans="10:29" ht="12" hidden="1" customHeight="1" x14ac:dyDescent="0.3">
      <c r="J1157" s="63"/>
      <c r="K1157" s="63"/>
      <c r="AC1157" s="34"/>
    </row>
    <row r="1158" spans="10:29" ht="12" hidden="1" customHeight="1" x14ac:dyDescent="0.3">
      <c r="J1158" s="63"/>
      <c r="K1158" s="63"/>
      <c r="AC1158" s="34"/>
    </row>
    <row r="1159" spans="10:29" ht="12" hidden="1" customHeight="1" x14ac:dyDescent="0.3">
      <c r="J1159" s="63"/>
      <c r="K1159" s="63"/>
      <c r="AC1159" s="34"/>
    </row>
    <row r="1160" spans="10:29" ht="12" hidden="1" customHeight="1" x14ac:dyDescent="0.3">
      <c r="J1160" s="63"/>
      <c r="K1160" s="63"/>
      <c r="AC1160" s="34"/>
    </row>
    <row r="1161" spans="10:29" ht="12" hidden="1" customHeight="1" x14ac:dyDescent="0.3">
      <c r="J1161" s="63"/>
      <c r="K1161" s="63"/>
      <c r="AC1161" s="34"/>
    </row>
    <row r="1162" spans="10:29" ht="12" hidden="1" customHeight="1" x14ac:dyDescent="0.3">
      <c r="J1162" s="63"/>
      <c r="K1162" s="63"/>
      <c r="AC1162" s="34"/>
    </row>
    <row r="1163" spans="10:29" ht="12" hidden="1" customHeight="1" x14ac:dyDescent="0.3">
      <c r="J1163" s="63"/>
      <c r="K1163" s="63"/>
      <c r="AC1163" s="34"/>
    </row>
    <row r="1164" spans="10:29" ht="12" hidden="1" customHeight="1" x14ac:dyDescent="0.3">
      <c r="J1164" s="63"/>
      <c r="K1164" s="63"/>
      <c r="AC1164" s="34"/>
    </row>
    <row r="1165" spans="10:29" ht="12" hidden="1" customHeight="1" x14ac:dyDescent="0.3">
      <c r="J1165" s="63"/>
      <c r="K1165" s="63"/>
      <c r="AC1165" s="34"/>
    </row>
    <row r="1166" spans="10:29" ht="12" hidden="1" customHeight="1" x14ac:dyDescent="0.3">
      <c r="J1166" s="63"/>
      <c r="K1166" s="63"/>
      <c r="AC1166" s="34"/>
    </row>
    <row r="1167" spans="10:29" ht="12" hidden="1" customHeight="1" x14ac:dyDescent="0.3">
      <c r="J1167" s="63"/>
      <c r="K1167" s="63"/>
      <c r="AC1167" s="34"/>
    </row>
    <row r="1168" spans="10:29" ht="12" hidden="1" customHeight="1" x14ac:dyDescent="0.3">
      <c r="J1168" s="63"/>
      <c r="K1168" s="63"/>
      <c r="AC1168" s="34"/>
    </row>
    <row r="1169" spans="10:29" ht="12" hidden="1" customHeight="1" x14ac:dyDescent="0.3">
      <c r="J1169" s="63"/>
      <c r="K1169" s="63"/>
      <c r="AC1169" s="34"/>
    </row>
    <row r="1170" spans="10:29" ht="12" hidden="1" customHeight="1" x14ac:dyDescent="0.3">
      <c r="J1170" s="63"/>
      <c r="K1170" s="63"/>
      <c r="AC1170" s="34"/>
    </row>
    <row r="1171" spans="10:29" ht="12" hidden="1" customHeight="1" x14ac:dyDescent="0.3">
      <c r="J1171" s="63"/>
      <c r="K1171" s="63"/>
      <c r="AC1171" s="34"/>
    </row>
    <row r="1172" spans="10:29" ht="12" hidden="1" customHeight="1" x14ac:dyDescent="0.3">
      <c r="J1172" s="63"/>
      <c r="K1172" s="63"/>
      <c r="AC1172" s="34"/>
    </row>
    <row r="1173" spans="10:29" ht="12" hidden="1" customHeight="1" x14ac:dyDescent="0.3">
      <c r="J1173" s="63"/>
      <c r="K1173" s="63"/>
      <c r="AC1173" s="34"/>
    </row>
    <row r="1174" spans="10:29" ht="12" hidden="1" customHeight="1" x14ac:dyDescent="0.3">
      <c r="J1174" s="63"/>
      <c r="K1174" s="63"/>
      <c r="AC1174" s="34"/>
    </row>
    <row r="1175" spans="10:29" ht="12" hidden="1" customHeight="1" x14ac:dyDescent="0.3">
      <c r="J1175" s="63"/>
      <c r="K1175" s="63"/>
      <c r="AC1175" s="34"/>
    </row>
    <row r="1176" spans="10:29" ht="12" hidden="1" customHeight="1" x14ac:dyDescent="0.3">
      <c r="J1176" s="63"/>
      <c r="K1176" s="63"/>
      <c r="AC1176" s="34"/>
    </row>
    <row r="1177" spans="10:29" ht="12" hidden="1" customHeight="1" x14ac:dyDescent="0.3">
      <c r="J1177" s="63"/>
      <c r="K1177" s="63"/>
      <c r="AC1177" s="34"/>
    </row>
    <row r="1178" spans="10:29" ht="12" hidden="1" customHeight="1" x14ac:dyDescent="0.3">
      <c r="J1178" s="63"/>
      <c r="K1178" s="63"/>
      <c r="AC1178" s="34"/>
    </row>
    <row r="1179" spans="10:29" ht="12" hidden="1" customHeight="1" x14ac:dyDescent="0.3">
      <c r="J1179" s="63"/>
      <c r="K1179" s="63"/>
      <c r="AC1179" s="34"/>
    </row>
    <row r="1180" spans="10:29" ht="12" hidden="1" customHeight="1" x14ac:dyDescent="0.3">
      <c r="J1180" s="63"/>
      <c r="K1180" s="63"/>
      <c r="AC1180" s="34"/>
    </row>
    <row r="1181" spans="10:29" ht="12" hidden="1" customHeight="1" x14ac:dyDescent="0.3">
      <c r="J1181" s="63"/>
      <c r="K1181" s="63"/>
      <c r="AC1181" s="34"/>
    </row>
    <row r="1182" spans="10:29" ht="12" hidden="1" customHeight="1" x14ac:dyDescent="0.3">
      <c r="J1182" s="63"/>
      <c r="K1182" s="63"/>
      <c r="AC1182" s="34"/>
    </row>
    <row r="1183" spans="10:29" ht="12" hidden="1" customHeight="1" x14ac:dyDescent="0.3">
      <c r="J1183" s="63"/>
      <c r="K1183" s="63"/>
      <c r="AC1183" s="34"/>
    </row>
    <row r="1184" spans="10:29" ht="12" hidden="1" customHeight="1" x14ac:dyDescent="0.3">
      <c r="J1184" s="63"/>
      <c r="K1184" s="63"/>
      <c r="AC1184" s="34"/>
    </row>
    <row r="1185" spans="10:29" ht="12" hidden="1" customHeight="1" x14ac:dyDescent="0.3">
      <c r="J1185" s="63"/>
      <c r="K1185" s="63"/>
      <c r="AC1185" s="34"/>
    </row>
    <row r="1186" spans="10:29" ht="12" hidden="1" customHeight="1" x14ac:dyDescent="0.3">
      <c r="J1186" s="63"/>
      <c r="K1186" s="63"/>
      <c r="AC1186" s="34"/>
    </row>
    <row r="1187" spans="10:29" ht="12" hidden="1" customHeight="1" x14ac:dyDescent="0.3">
      <c r="J1187" s="63"/>
      <c r="K1187" s="63"/>
      <c r="AC1187" s="34"/>
    </row>
    <row r="1188" spans="10:29" ht="12" hidden="1" customHeight="1" x14ac:dyDescent="0.3">
      <c r="J1188" s="63"/>
      <c r="K1188" s="63"/>
      <c r="AC1188" s="34"/>
    </row>
    <row r="1189" spans="10:29" ht="12" hidden="1" customHeight="1" x14ac:dyDescent="0.3">
      <c r="J1189" s="63"/>
      <c r="K1189" s="63"/>
      <c r="AC1189" s="34"/>
    </row>
    <row r="1190" spans="10:29" ht="12" hidden="1" customHeight="1" x14ac:dyDescent="0.3">
      <c r="J1190" s="63"/>
      <c r="K1190" s="63"/>
      <c r="AC1190" s="34"/>
    </row>
    <row r="1191" spans="10:29" ht="12" hidden="1" customHeight="1" x14ac:dyDescent="0.3">
      <c r="J1191" s="63"/>
      <c r="K1191" s="63"/>
      <c r="AC1191" s="34"/>
    </row>
    <row r="1192" spans="10:29" ht="12" hidden="1" customHeight="1" x14ac:dyDescent="0.3">
      <c r="J1192" s="63"/>
      <c r="K1192" s="63"/>
      <c r="AC1192" s="34"/>
    </row>
    <row r="1193" spans="10:29" ht="12" hidden="1" customHeight="1" x14ac:dyDescent="0.3">
      <c r="J1193" s="63"/>
      <c r="K1193" s="63"/>
      <c r="AC1193" s="34"/>
    </row>
    <row r="1194" spans="10:29" ht="12" hidden="1" customHeight="1" x14ac:dyDescent="0.3">
      <c r="J1194" s="63"/>
      <c r="K1194" s="63"/>
      <c r="AC1194" s="34"/>
    </row>
    <row r="1195" spans="10:29" ht="12" hidden="1" customHeight="1" x14ac:dyDescent="0.3">
      <c r="J1195" s="63"/>
      <c r="K1195" s="63"/>
      <c r="AC1195" s="34"/>
    </row>
    <row r="1196" spans="10:29" ht="12" hidden="1" customHeight="1" x14ac:dyDescent="0.3">
      <c r="J1196" s="63"/>
      <c r="K1196" s="63"/>
      <c r="AC1196" s="34"/>
    </row>
    <row r="1197" spans="10:29" ht="12" hidden="1" customHeight="1" x14ac:dyDescent="0.3">
      <c r="J1197" s="63"/>
      <c r="K1197" s="63"/>
      <c r="AC1197" s="34"/>
    </row>
    <row r="1198" spans="10:29" ht="12" hidden="1" customHeight="1" x14ac:dyDescent="0.3">
      <c r="J1198" s="63"/>
      <c r="K1198" s="63"/>
      <c r="AC1198" s="34"/>
    </row>
    <row r="1199" spans="10:29" ht="12" hidden="1" customHeight="1" x14ac:dyDescent="0.3">
      <c r="J1199" s="63"/>
      <c r="K1199" s="63"/>
      <c r="AC1199" s="34"/>
    </row>
    <row r="1200" spans="10:29" ht="12" hidden="1" customHeight="1" x14ac:dyDescent="0.3">
      <c r="J1200" s="63"/>
      <c r="K1200" s="63"/>
      <c r="AC1200" s="34"/>
    </row>
    <row r="1201" spans="10:29" ht="12" hidden="1" customHeight="1" x14ac:dyDescent="0.3">
      <c r="J1201" s="63"/>
      <c r="K1201" s="63"/>
      <c r="AC1201" s="34"/>
    </row>
    <row r="1202" spans="10:29" ht="12" hidden="1" customHeight="1" x14ac:dyDescent="0.3">
      <c r="J1202" s="63"/>
      <c r="K1202" s="63"/>
      <c r="AC1202" s="34"/>
    </row>
    <row r="1203" spans="10:29" ht="12" hidden="1" customHeight="1" x14ac:dyDescent="0.3">
      <c r="J1203" s="63"/>
      <c r="K1203" s="63"/>
      <c r="AC1203" s="34"/>
    </row>
    <row r="1204" spans="10:29" ht="12" hidden="1" customHeight="1" x14ac:dyDescent="0.3">
      <c r="J1204" s="63"/>
      <c r="K1204" s="63"/>
      <c r="AC1204" s="34"/>
    </row>
    <row r="1205" spans="10:29" ht="12" hidden="1" customHeight="1" x14ac:dyDescent="0.3">
      <c r="J1205" s="63"/>
      <c r="K1205" s="63"/>
      <c r="AC1205" s="34"/>
    </row>
    <row r="1206" spans="10:29" ht="12" hidden="1" customHeight="1" x14ac:dyDescent="0.3">
      <c r="J1206" s="63"/>
      <c r="K1206" s="63"/>
      <c r="AC1206" s="34"/>
    </row>
    <row r="1207" spans="10:29" ht="12" hidden="1" customHeight="1" x14ac:dyDescent="0.3">
      <c r="J1207" s="63"/>
      <c r="K1207" s="63"/>
      <c r="AC1207" s="34"/>
    </row>
    <row r="1208" spans="10:29" ht="12" hidden="1" customHeight="1" x14ac:dyDescent="0.3">
      <c r="J1208" s="63"/>
      <c r="K1208" s="63"/>
      <c r="AC1208" s="34"/>
    </row>
    <row r="1209" spans="10:29" ht="12" hidden="1" customHeight="1" x14ac:dyDescent="0.3">
      <c r="J1209" s="63"/>
      <c r="K1209" s="63"/>
      <c r="AC1209" s="34"/>
    </row>
    <row r="1210" spans="10:29" ht="12" hidden="1" customHeight="1" x14ac:dyDescent="0.3">
      <c r="J1210" s="63"/>
      <c r="K1210" s="63"/>
      <c r="AC1210" s="34"/>
    </row>
    <row r="1211" spans="10:29" ht="12" hidden="1" customHeight="1" x14ac:dyDescent="0.3">
      <c r="J1211" s="63"/>
      <c r="K1211" s="63"/>
      <c r="AC1211" s="34"/>
    </row>
    <row r="1212" spans="10:29" ht="12" hidden="1" customHeight="1" x14ac:dyDescent="0.3">
      <c r="J1212" s="63"/>
      <c r="K1212" s="63"/>
      <c r="AC1212" s="34"/>
    </row>
    <row r="1213" spans="10:29" ht="12" hidden="1" customHeight="1" x14ac:dyDescent="0.3">
      <c r="J1213" s="63"/>
      <c r="K1213" s="63"/>
      <c r="AC1213" s="34"/>
    </row>
    <row r="1214" spans="10:29" ht="12" hidden="1" customHeight="1" x14ac:dyDescent="0.3">
      <c r="J1214" s="63"/>
      <c r="K1214" s="63"/>
      <c r="AC1214" s="34"/>
    </row>
    <row r="1215" spans="10:29" ht="12" hidden="1" customHeight="1" x14ac:dyDescent="0.3">
      <c r="J1215" s="63"/>
      <c r="K1215" s="63"/>
      <c r="AC1215" s="34"/>
    </row>
    <row r="1216" spans="10:29" ht="12" hidden="1" customHeight="1" x14ac:dyDescent="0.3">
      <c r="J1216" s="63"/>
      <c r="K1216" s="63"/>
      <c r="AC1216" s="34"/>
    </row>
    <row r="1217" spans="10:29" ht="12" hidden="1" customHeight="1" x14ac:dyDescent="0.3">
      <c r="J1217" s="63"/>
      <c r="K1217" s="63"/>
      <c r="AC1217" s="34"/>
    </row>
    <row r="1218" spans="10:29" ht="12" hidden="1" customHeight="1" x14ac:dyDescent="0.3">
      <c r="J1218" s="63"/>
      <c r="K1218" s="63"/>
      <c r="AC1218" s="34"/>
    </row>
    <row r="1219" spans="10:29" ht="12" hidden="1" customHeight="1" x14ac:dyDescent="0.3">
      <c r="J1219" s="63"/>
      <c r="K1219" s="63"/>
      <c r="AC1219" s="34"/>
    </row>
    <row r="1220" spans="10:29" ht="12" hidden="1" customHeight="1" x14ac:dyDescent="0.3">
      <c r="J1220" s="63"/>
      <c r="K1220" s="63"/>
      <c r="AC1220" s="34"/>
    </row>
    <row r="1221" spans="10:29" ht="12" hidden="1" customHeight="1" x14ac:dyDescent="0.3">
      <c r="J1221" s="63"/>
      <c r="K1221" s="63"/>
      <c r="AC1221" s="34"/>
    </row>
    <row r="1222" spans="10:29" ht="12" hidden="1" customHeight="1" x14ac:dyDescent="0.3">
      <c r="J1222" s="63"/>
      <c r="K1222" s="63"/>
      <c r="AC1222" s="34"/>
    </row>
    <row r="1223" spans="10:29" ht="12" hidden="1" customHeight="1" x14ac:dyDescent="0.3">
      <c r="J1223" s="63"/>
      <c r="K1223" s="63"/>
      <c r="AC1223" s="34"/>
    </row>
    <row r="1224" spans="10:29" ht="12" hidden="1" customHeight="1" x14ac:dyDescent="0.3">
      <c r="J1224" s="63"/>
      <c r="K1224" s="63"/>
      <c r="AC1224" s="34"/>
    </row>
    <row r="1225" spans="10:29" ht="12" hidden="1" customHeight="1" x14ac:dyDescent="0.3">
      <c r="J1225" s="63"/>
      <c r="K1225" s="63"/>
      <c r="AC1225" s="34"/>
    </row>
    <row r="1226" spans="10:29" ht="12" hidden="1" customHeight="1" x14ac:dyDescent="0.3">
      <c r="J1226" s="63"/>
      <c r="K1226" s="63"/>
      <c r="AC1226" s="34"/>
    </row>
    <row r="1227" spans="10:29" ht="12" hidden="1" customHeight="1" x14ac:dyDescent="0.3">
      <c r="J1227" s="63"/>
      <c r="K1227" s="63"/>
      <c r="AC1227" s="34"/>
    </row>
    <row r="1228" spans="10:29" ht="12" hidden="1" customHeight="1" x14ac:dyDescent="0.3">
      <c r="J1228" s="63"/>
      <c r="K1228" s="63"/>
      <c r="AC1228" s="34"/>
    </row>
    <row r="1229" spans="10:29" ht="12" hidden="1" customHeight="1" x14ac:dyDescent="0.3">
      <c r="J1229" s="63"/>
      <c r="K1229" s="63"/>
      <c r="AC1229" s="34"/>
    </row>
    <row r="1230" spans="10:29" ht="12" hidden="1" customHeight="1" x14ac:dyDescent="0.3">
      <c r="J1230" s="63"/>
      <c r="K1230" s="63"/>
      <c r="AC1230" s="34"/>
    </row>
    <row r="1231" spans="10:29" ht="12" hidden="1" customHeight="1" x14ac:dyDescent="0.3">
      <c r="J1231" s="63"/>
      <c r="K1231" s="63"/>
      <c r="AC1231" s="34"/>
    </row>
    <row r="1232" spans="10:29" ht="12" hidden="1" customHeight="1" x14ac:dyDescent="0.3">
      <c r="J1232" s="63"/>
      <c r="K1232" s="63"/>
      <c r="AC1232" s="34"/>
    </row>
    <row r="1233" spans="10:29" ht="12" hidden="1" customHeight="1" x14ac:dyDescent="0.3">
      <c r="J1233" s="63"/>
      <c r="K1233" s="63"/>
      <c r="AC1233" s="34"/>
    </row>
    <row r="1234" spans="10:29" ht="12" hidden="1" customHeight="1" x14ac:dyDescent="0.3">
      <c r="J1234" s="63"/>
      <c r="K1234" s="63"/>
      <c r="AC1234" s="34"/>
    </row>
    <row r="1235" spans="10:29" ht="12" hidden="1" customHeight="1" x14ac:dyDescent="0.3">
      <c r="J1235" s="63"/>
      <c r="K1235" s="63"/>
      <c r="AC1235" s="34"/>
    </row>
    <row r="1236" spans="10:29" ht="12" hidden="1" customHeight="1" x14ac:dyDescent="0.3">
      <c r="J1236" s="63"/>
      <c r="K1236" s="63"/>
      <c r="AC1236" s="34"/>
    </row>
    <row r="1237" spans="10:29" ht="12" hidden="1" customHeight="1" x14ac:dyDescent="0.3">
      <c r="J1237" s="63"/>
      <c r="K1237" s="63"/>
      <c r="AC1237" s="34"/>
    </row>
    <row r="1238" spans="10:29" ht="12" hidden="1" customHeight="1" x14ac:dyDescent="0.3">
      <c r="J1238" s="63"/>
      <c r="K1238" s="63"/>
      <c r="AC1238" s="34"/>
    </row>
    <row r="1239" spans="10:29" ht="12" hidden="1" customHeight="1" x14ac:dyDescent="0.3">
      <c r="J1239" s="63"/>
      <c r="K1239" s="63"/>
      <c r="AC1239" s="34"/>
    </row>
    <row r="1240" spans="10:29" ht="12" hidden="1" customHeight="1" x14ac:dyDescent="0.3">
      <c r="J1240" s="63"/>
      <c r="K1240" s="63"/>
      <c r="AC1240" s="34"/>
    </row>
    <row r="1241" spans="10:29" ht="12" hidden="1" customHeight="1" x14ac:dyDescent="0.3">
      <c r="J1241" s="63"/>
      <c r="K1241" s="63"/>
      <c r="AC1241" s="34"/>
    </row>
    <row r="1242" spans="10:29" ht="12" hidden="1" customHeight="1" x14ac:dyDescent="0.3">
      <c r="J1242" s="63"/>
      <c r="K1242" s="63"/>
      <c r="AC1242" s="34"/>
    </row>
    <row r="1243" spans="10:29" ht="12" hidden="1" customHeight="1" x14ac:dyDescent="0.3">
      <c r="J1243" s="63"/>
      <c r="K1243" s="63"/>
      <c r="AC1243" s="34"/>
    </row>
    <row r="1244" spans="10:29" ht="12" hidden="1" customHeight="1" x14ac:dyDescent="0.3">
      <c r="J1244" s="63"/>
      <c r="K1244" s="63"/>
      <c r="AC1244" s="34"/>
    </row>
    <row r="1245" spans="10:29" ht="12" hidden="1" customHeight="1" x14ac:dyDescent="0.3">
      <c r="J1245" s="63"/>
      <c r="K1245" s="63"/>
      <c r="AC1245" s="34"/>
    </row>
    <row r="1246" spans="10:29" ht="12" hidden="1" customHeight="1" x14ac:dyDescent="0.3">
      <c r="J1246" s="63"/>
      <c r="K1246" s="63"/>
      <c r="AC1246" s="34"/>
    </row>
    <row r="1247" spans="10:29" ht="12" hidden="1" customHeight="1" x14ac:dyDescent="0.3">
      <c r="J1247" s="63"/>
      <c r="K1247" s="63"/>
      <c r="AC1247" s="34"/>
    </row>
    <row r="1248" spans="10:29" ht="12" hidden="1" customHeight="1" x14ac:dyDescent="0.3">
      <c r="J1248" s="63"/>
      <c r="K1248" s="63"/>
      <c r="AC1248" s="34"/>
    </row>
    <row r="1249" spans="10:29" ht="12" hidden="1" customHeight="1" x14ac:dyDescent="0.3">
      <c r="J1249" s="63"/>
      <c r="K1249" s="63"/>
      <c r="AC1249" s="34"/>
    </row>
    <row r="1250" spans="10:29" ht="12" hidden="1" customHeight="1" x14ac:dyDescent="0.3">
      <c r="J1250" s="63"/>
      <c r="K1250" s="63"/>
      <c r="AC1250" s="34"/>
    </row>
    <row r="1251" spans="10:29" ht="12" hidden="1" customHeight="1" x14ac:dyDescent="0.3">
      <c r="J1251" s="63"/>
      <c r="K1251" s="63"/>
      <c r="AC1251" s="34"/>
    </row>
    <row r="1252" spans="10:29" ht="12" hidden="1" customHeight="1" x14ac:dyDescent="0.3">
      <c r="J1252" s="63"/>
      <c r="K1252" s="63"/>
      <c r="AC1252" s="34"/>
    </row>
    <row r="1253" spans="10:29" ht="12" hidden="1" customHeight="1" x14ac:dyDescent="0.3">
      <c r="J1253" s="63"/>
      <c r="K1253" s="63"/>
      <c r="AC1253" s="34"/>
    </row>
    <row r="1254" spans="10:29" ht="12" hidden="1" customHeight="1" x14ac:dyDescent="0.3">
      <c r="J1254" s="63"/>
      <c r="K1254" s="63"/>
      <c r="AC1254" s="34"/>
    </row>
    <row r="1255" spans="10:29" ht="12" hidden="1" customHeight="1" x14ac:dyDescent="0.3">
      <c r="J1255" s="63"/>
      <c r="K1255" s="63"/>
      <c r="AC1255" s="34"/>
    </row>
    <row r="1256" spans="10:29" ht="12" hidden="1" customHeight="1" x14ac:dyDescent="0.3">
      <c r="J1256" s="63"/>
      <c r="K1256" s="63"/>
      <c r="AC1256" s="34"/>
    </row>
    <row r="1257" spans="10:29" ht="12" hidden="1" customHeight="1" x14ac:dyDescent="0.3">
      <c r="J1257" s="63"/>
      <c r="K1257" s="63"/>
      <c r="AC1257" s="34"/>
    </row>
    <row r="1258" spans="10:29" ht="12" hidden="1" customHeight="1" x14ac:dyDescent="0.3">
      <c r="J1258" s="63"/>
      <c r="K1258" s="63"/>
      <c r="AC1258" s="34"/>
    </row>
    <row r="1259" spans="10:29" ht="12" hidden="1" customHeight="1" x14ac:dyDescent="0.3">
      <c r="J1259" s="63"/>
      <c r="K1259" s="63"/>
      <c r="AC1259" s="34"/>
    </row>
    <row r="1260" spans="10:29" ht="12" hidden="1" customHeight="1" x14ac:dyDescent="0.3">
      <c r="J1260" s="63"/>
      <c r="K1260" s="63"/>
      <c r="AC1260" s="34"/>
    </row>
    <row r="1261" spans="10:29" ht="12" hidden="1" customHeight="1" x14ac:dyDescent="0.3">
      <c r="J1261" s="63"/>
      <c r="K1261" s="63"/>
      <c r="AC1261" s="34"/>
    </row>
    <row r="1262" spans="10:29" ht="12" hidden="1" customHeight="1" x14ac:dyDescent="0.3">
      <c r="J1262" s="63"/>
      <c r="K1262" s="63"/>
      <c r="AC1262" s="34"/>
    </row>
    <row r="1263" spans="10:29" ht="12" hidden="1" customHeight="1" x14ac:dyDescent="0.3">
      <c r="J1263" s="63"/>
      <c r="K1263" s="63"/>
      <c r="AC1263" s="34"/>
    </row>
    <row r="1264" spans="10:29" ht="12" hidden="1" customHeight="1" x14ac:dyDescent="0.3">
      <c r="J1264" s="63"/>
      <c r="K1264" s="63"/>
      <c r="AC1264" s="34"/>
    </row>
    <row r="1265" spans="10:29" ht="12" hidden="1" customHeight="1" x14ac:dyDescent="0.3">
      <c r="J1265" s="63"/>
      <c r="K1265" s="63"/>
      <c r="AC1265" s="34"/>
    </row>
    <row r="1266" spans="10:29" ht="12" hidden="1" customHeight="1" x14ac:dyDescent="0.3">
      <c r="J1266" s="63"/>
      <c r="K1266" s="63"/>
      <c r="AC1266" s="34"/>
    </row>
    <row r="1267" spans="10:29" ht="12" hidden="1" customHeight="1" x14ac:dyDescent="0.3">
      <c r="J1267" s="63"/>
      <c r="K1267" s="63"/>
      <c r="AC1267" s="34"/>
    </row>
    <row r="1268" spans="10:29" ht="12" hidden="1" customHeight="1" x14ac:dyDescent="0.3">
      <c r="J1268" s="63"/>
      <c r="K1268" s="63"/>
      <c r="AC1268" s="34"/>
    </row>
    <row r="1269" spans="10:29" ht="12" hidden="1" customHeight="1" x14ac:dyDescent="0.3">
      <c r="J1269" s="63"/>
      <c r="K1269" s="63"/>
      <c r="AC1269" s="34"/>
    </row>
    <row r="1270" spans="10:29" ht="12" hidden="1" customHeight="1" x14ac:dyDescent="0.3">
      <c r="J1270" s="63"/>
      <c r="K1270" s="63"/>
      <c r="AC1270" s="34"/>
    </row>
    <row r="1271" spans="10:29" ht="12" hidden="1" customHeight="1" x14ac:dyDescent="0.3">
      <c r="J1271" s="63"/>
      <c r="K1271" s="63"/>
      <c r="AC1271" s="34"/>
    </row>
    <row r="1272" spans="10:29" ht="12" hidden="1" customHeight="1" x14ac:dyDescent="0.3">
      <c r="J1272" s="63"/>
      <c r="K1272" s="63"/>
      <c r="AC1272" s="34"/>
    </row>
    <row r="1273" spans="10:29" ht="12" hidden="1" customHeight="1" x14ac:dyDescent="0.3">
      <c r="J1273" s="63"/>
      <c r="K1273" s="63"/>
      <c r="AC1273" s="34"/>
    </row>
    <row r="1274" spans="10:29" ht="12" hidden="1" customHeight="1" x14ac:dyDescent="0.3">
      <c r="J1274" s="63"/>
      <c r="K1274" s="63"/>
      <c r="AC1274" s="34"/>
    </row>
    <row r="1275" spans="10:29" ht="12" hidden="1" customHeight="1" x14ac:dyDescent="0.3">
      <c r="J1275" s="63"/>
      <c r="K1275" s="63"/>
      <c r="AC1275" s="34"/>
    </row>
    <row r="1276" spans="10:29" ht="12" hidden="1" customHeight="1" x14ac:dyDescent="0.3">
      <c r="J1276" s="63"/>
      <c r="K1276" s="63"/>
      <c r="AC1276" s="34"/>
    </row>
    <row r="1277" spans="10:29" ht="12" hidden="1" customHeight="1" x14ac:dyDescent="0.3">
      <c r="J1277" s="63"/>
      <c r="K1277" s="63"/>
      <c r="AC1277" s="34"/>
    </row>
    <row r="1278" spans="10:29" ht="12" hidden="1" customHeight="1" x14ac:dyDescent="0.3">
      <c r="J1278" s="63"/>
      <c r="K1278" s="63"/>
      <c r="AC1278" s="34"/>
    </row>
    <row r="1279" spans="10:29" ht="12" hidden="1" customHeight="1" x14ac:dyDescent="0.3">
      <c r="J1279" s="63"/>
      <c r="K1279" s="63"/>
      <c r="AC1279" s="34"/>
    </row>
    <row r="1280" spans="10:29" ht="12" hidden="1" customHeight="1" x14ac:dyDescent="0.3">
      <c r="J1280" s="63"/>
      <c r="K1280" s="63"/>
      <c r="AC1280" s="34"/>
    </row>
    <row r="1281" spans="10:29" ht="12" hidden="1" customHeight="1" x14ac:dyDescent="0.3">
      <c r="J1281" s="63"/>
      <c r="K1281" s="63"/>
      <c r="AC1281" s="34"/>
    </row>
    <row r="1282" spans="10:29" ht="12" hidden="1" customHeight="1" x14ac:dyDescent="0.3">
      <c r="J1282" s="63"/>
      <c r="K1282" s="63"/>
      <c r="AC1282" s="34"/>
    </row>
    <row r="1283" spans="10:29" ht="12" hidden="1" customHeight="1" x14ac:dyDescent="0.3">
      <c r="J1283" s="63"/>
      <c r="K1283" s="63"/>
      <c r="AC1283" s="34"/>
    </row>
    <row r="1284" spans="10:29" ht="12" hidden="1" customHeight="1" x14ac:dyDescent="0.3">
      <c r="J1284" s="63"/>
      <c r="K1284" s="63"/>
      <c r="AC1284" s="34"/>
    </row>
    <row r="1285" spans="10:29" ht="12" hidden="1" customHeight="1" x14ac:dyDescent="0.3">
      <c r="J1285" s="63"/>
      <c r="K1285" s="63"/>
      <c r="AC1285" s="34"/>
    </row>
    <row r="1286" spans="10:29" ht="12" hidden="1" customHeight="1" x14ac:dyDescent="0.3">
      <c r="J1286" s="63"/>
      <c r="K1286" s="63"/>
      <c r="AC1286" s="34"/>
    </row>
    <row r="1287" spans="10:29" ht="12" hidden="1" customHeight="1" x14ac:dyDescent="0.3">
      <c r="J1287" s="63"/>
      <c r="K1287" s="63"/>
      <c r="AC1287" s="34"/>
    </row>
    <row r="1288" spans="10:29" ht="12" hidden="1" customHeight="1" x14ac:dyDescent="0.3">
      <c r="J1288" s="63"/>
      <c r="K1288" s="63"/>
      <c r="AC1288" s="34"/>
    </row>
    <row r="1289" spans="10:29" ht="12" hidden="1" customHeight="1" x14ac:dyDescent="0.3">
      <c r="J1289" s="63"/>
      <c r="K1289" s="63"/>
      <c r="AC1289" s="34"/>
    </row>
    <row r="1290" spans="10:29" ht="12" hidden="1" customHeight="1" x14ac:dyDescent="0.3">
      <c r="J1290" s="63"/>
      <c r="K1290" s="63"/>
      <c r="AC1290" s="34"/>
    </row>
    <row r="1291" spans="10:29" ht="12" hidden="1" customHeight="1" x14ac:dyDescent="0.3">
      <c r="J1291" s="63"/>
      <c r="K1291" s="63"/>
      <c r="AC1291" s="34"/>
    </row>
    <row r="1292" spans="10:29" ht="12" hidden="1" customHeight="1" x14ac:dyDescent="0.3">
      <c r="J1292" s="63"/>
      <c r="K1292" s="63"/>
      <c r="AC1292" s="34"/>
    </row>
    <row r="1293" spans="10:29" ht="12" hidden="1" customHeight="1" x14ac:dyDescent="0.3">
      <c r="J1293" s="63"/>
      <c r="K1293" s="63"/>
      <c r="AC1293" s="34"/>
    </row>
    <row r="1294" spans="10:29" ht="12" hidden="1" customHeight="1" x14ac:dyDescent="0.3">
      <c r="J1294" s="63"/>
      <c r="K1294" s="63"/>
      <c r="AC1294" s="34"/>
    </row>
    <row r="1295" spans="10:29" ht="12" hidden="1" customHeight="1" x14ac:dyDescent="0.3">
      <c r="J1295" s="63"/>
      <c r="K1295" s="63"/>
      <c r="AC1295" s="34"/>
    </row>
    <row r="1296" spans="10:29" ht="12" hidden="1" customHeight="1" x14ac:dyDescent="0.3">
      <c r="J1296" s="63"/>
      <c r="K1296" s="63"/>
      <c r="AC1296" s="34"/>
    </row>
    <row r="1297" spans="10:29" ht="12" hidden="1" customHeight="1" x14ac:dyDescent="0.3">
      <c r="J1297" s="63"/>
      <c r="K1297" s="63"/>
      <c r="AC1297" s="34"/>
    </row>
    <row r="1298" spans="10:29" ht="12" hidden="1" customHeight="1" x14ac:dyDescent="0.3">
      <c r="J1298" s="63"/>
      <c r="K1298" s="63"/>
      <c r="AC1298" s="34"/>
    </row>
    <row r="1299" spans="10:29" ht="12" hidden="1" customHeight="1" x14ac:dyDescent="0.3">
      <c r="J1299" s="63"/>
      <c r="K1299" s="63"/>
      <c r="AC1299" s="34"/>
    </row>
    <row r="1300" spans="10:29" ht="12" hidden="1" customHeight="1" x14ac:dyDescent="0.3">
      <c r="J1300" s="63"/>
      <c r="K1300" s="63"/>
      <c r="AC1300" s="34"/>
    </row>
    <row r="1301" spans="10:29" ht="12" hidden="1" customHeight="1" x14ac:dyDescent="0.3">
      <c r="J1301" s="63"/>
      <c r="K1301" s="63"/>
      <c r="AC1301" s="34"/>
    </row>
    <row r="1302" spans="10:29" ht="12" hidden="1" customHeight="1" x14ac:dyDescent="0.3">
      <c r="J1302" s="63"/>
      <c r="K1302" s="63"/>
      <c r="AC1302" s="34"/>
    </row>
    <row r="1303" spans="10:29" ht="12" hidden="1" customHeight="1" x14ac:dyDescent="0.3">
      <c r="J1303" s="63"/>
      <c r="K1303" s="63"/>
      <c r="AC1303" s="34"/>
    </row>
    <row r="1304" spans="10:29" ht="12" hidden="1" customHeight="1" x14ac:dyDescent="0.3">
      <c r="J1304" s="63"/>
      <c r="K1304" s="63"/>
      <c r="AC1304" s="34"/>
    </row>
    <row r="1305" spans="10:29" ht="12" hidden="1" customHeight="1" x14ac:dyDescent="0.3">
      <c r="J1305" s="63"/>
      <c r="K1305" s="63"/>
      <c r="AC1305" s="34"/>
    </row>
    <row r="1306" spans="10:29" ht="12" hidden="1" customHeight="1" x14ac:dyDescent="0.3">
      <c r="J1306" s="63"/>
      <c r="K1306" s="63"/>
      <c r="AC1306" s="34"/>
    </row>
    <row r="1307" spans="10:29" ht="12" hidden="1" customHeight="1" x14ac:dyDescent="0.3">
      <c r="J1307" s="63"/>
      <c r="K1307" s="63"/>
      <c r="AC1307" s="34"/>
    </row>
    <row r="1308" spans="10:29" ht="12" hidden="1" customHeight="1" x14ac:dyDescent="0.3">
      <c r="J1308" s="63"/>
      <c r="K1308" s="63"/>
      <c r="AC1308" s="34"/>
    </row>
    <row r="1309" spans="10:29" ht="12" hidden="1" customHeight="1" x14ac:dyDescent="0.3">
      <c r="J1309" s="63"/>
      <c r="K1309" s="63"/>
      <c r="AC1309" s="34"/>
    </row>
    <row r="1310" spans="10:29" ht="12" hidden="1" customHeight="1" x14ac:dyDescent="0.3">
      <c r="J1310" s="63"/>
      <c r="K1310" s="63"/>
      <c r="AC1310" s="34"/>
    </row>
    <row r="1311" spans="10:29" ht="12" hidden="1" customHeight="1" x14ac:dyDescent="0.3">
      <c r="J1311" s="63"/>
      <c r="K1311" s="63"/>
      <c r="AC1311" s="34"/>
    </row>
    <row r="1312" spans="10:29" ht="12" hidden="1" customHeight="1" x14ac:dyDescent="0.3">
      <c r="J1312" s="63"/>
      <c r="K1312" s="63"/>
      <c r="AC1312" s="34"/>
    </row>
    <row r="1313" spans="10:29" ht="12" hidden="1" customHeight="1" x14ac:dyDescent="0.3">
      <c r="J1313" s="63"/>
      <c r="K1313" s="63"/>
      <c r="AC1313" s="34"/>
    </row>
    <row r="1314" spans="10:29" ht="12" hidden="1" customHeight="1" x14ac:dyDescent="0.3">
      <c r="J1314" s="63"/>
      <c r="K1314" s="63"/>
      <c r="AC1314" s="34"/>
    </row>
    <row r="1315" spans="10:29" ht="12" hidden="1" customHeight="1" x14ac:dyDescent="0.3">
      <c r="J1315" s="63"/>
      <c r="K1315" s="63"/>
      <c r="AC1315" s="34"/>
    </row>
    <row r="1316" spans="10:29" ht="12" hidden="1" customHeight="1" x14ac:dyDescent="0.3">
      <c r="J1316" s="63"/>
      <c r="K1316" s="63"/>
      <c r="AC1316" s="34"/>
    </row>
    <row r="1317" spans="10:29" ht="12" hidden="1" customHeight="1" x14ac:dyDescent="0.3">
      <c r="J1317" s="63"/>
      <c r="K1317" s="63"/>
      <c r="AC1317" s="34"/>
    </row>
    <row r="1318" spans="10:29" ht="12" hidden="1" customHeight="1" x14ac:dyDescent="0.3">
      <c r="J1318" s="63"/>
      <c r="K1318" s="63"/>
      <c r="AC1318" s="34"/>
    </row>
    <row r="1319" spans="10:29" ht="12" hidden="1" customHeight="1" x14ac:dyDescent="0.3">
      <c r="J1319" s="63"/>
      <c r="K1319" s="63"/>
      <c r="AC1319" s="34"/>
    </row>
    <row r="1320" spans="10:29" ht="12" hidden="1" customHeight="1" x14ac:dyDescent="0.3">
      <c r="J1320" s="63"/>
      <c r="K1320" s="63"/>
      <c r="AC1320" s="34"/>
    </row>
    <row r="1321" spans="10:29" ht="12" hidden="1" customHeight="1" x14ac:dyDescent="0.3">
      <c r="J1321" s="63"/>
      <c r="K1321" s="63"/>
      <c r="AC1321" s="34"/>
    </row>
    <row r="1322" spans="10:29" ht="12" hidden="1" customHeight="1" x14ac:dyDescent="0.3">
      <c r="J1322" s="63"/>
      <c r="K1322" s="63"/>
      <c r="AC1322" s="34"/>
    </row>
    <row r="1323" spans="10:29" ht="12" hidden="1" customHeight="1" x14ac:dyDescent="0.3">
      <c r="J1323" s="63"/>
      <c r="K1323" s="63"/>
      <c r="AC1323" s="34"/>
    </row>
    <row r="1324" spans="10:29" ht="12" hidden="1" customHeight="1" x14ac:dyDescent="0.3">
      <c r="J1324" s="63"/>
      <c r="K1324" s="63"/>
      <c r="AC1324" s="34"/>
    </row>
    <row r="1325" spans="10:29" ht="12" hidden="1" customHeight="1" x14ac:dyDescent="0.3">
      <c r="J1325" s="63"/>
      <c r="K1325" s="63"/>
      <c r="AC1325" s="34"/>
    </row>
    <row r="1326" spans="10:29" ht="12" hidden="1" customHeight="1" x14ac:dyDescent="0.3">
      <c r="J1326" s="63"/>
      <c r="K1326" s="63"/>
      <c r="AC1326" s="34"/>
    </row>
    <row r="1327" spans="10:29" ht="12" hidden="1" customHeight="1" x14ac:dyDescent="0.3">
      <c r="J1327" s="63"/>
      <c r="K1327" s="63"/>
      <c r="AC1327" s="34"/>
    </row>
    <row r="1328" spans="10:29" ht="12" hidden="1" customHeight="1" x14ac:dyDescent="0.3">
      <c r="J1328" s="63"/>
      <c r="K1328" s="63"/>
      <c r="AC1328" s="34"/>
    </row>
    <row r="1329" spans="10:29" ht="12" hidden="1" customHeight="1" x14ac:dyDescent="0.3">
      <c r="J1329" s="63"/>
      <c r="K1329" s="63"/>
      <c r="AC1329" s="34"/>
    </row>
    <row r="1330" spans="10:29" ht="12" hidden="1" customHeight="1" x14ac:dyDescent="0.3">
      <c r="J1330" s="63"/>
      <c r="K1330" s="63"/>
      <c r="AC1330" s="34"/>
    </row>
    <row r="1331" spans="10:29" ht="12" hidden="1" customHeight="1" x14ac:dyDescent="0.3">
      <c r="J1331" s="63"/>
      <c r="K1331" s="63"/>
      <c r="AC1331" s="34"/>
    </row>
    <row r="1332" spans="10:29" ht="12" hidden="1" customHeight="1" x14ac:dyDescent="0.3">
      <c r="J1332" s="63"/>
      <c r="K1332" s="63"/>
      <c r="AC1332" s="34"/>
    </row>
    <row r="1333" spans="10:29" ht="12" hidden="1" customHeight="1" x14ac:dyDescent="0.3">
      <c r="J1333" s="63"/>
      <c r="K1333" s="63"/>
      <c r="AC1333" s="34"/>
    </row>
    <row r="1334" spans="10:29" ht="12" hidden="1" customHeight="1" x14ac:dyDescent="0.3">
      <c r="J1334" s="63"/>
      <c r="K1334" s="63"/>
      <c r="AC1334" s="34"/>
    </row>
    <row r="1335" spans="10:29" ht="12" hidden="1" customHeight="1" x14ac:dyDescent="0.3">
      <c r="J1335" s="63"/>
      <c r="K1335" s="63"/>
      <c r="AC1335" s="34"/>
    </row>
    <row r="1336" spans="10:29" ht="12" hidden="1" customHeight="1" x14ac:dyDescent="0.3">
      <c r="J1336" s="63"/>
      <c r="K1336" s="63"/>
      <c r="AC1336" s="34"/>
    </row>
    <row r="1337" spans="10:29" ht="12" hidden="1" customHeight="1" x14ac:dyDescent="0.3">
      <c r="J1337" s="63"/>
      <c r="K1337" s="63"/>
      <c r="AC1337" s="34"/>
    </row>
    <row r="1338" spans="10:29" ht="12" hidden="1" customHeight="1" x14ac:dyDescent="0.3">
      <c r="J1338" s="63"/>
      <c r="K1338" s="63"/>
      <c r="AC1338" s="34"/>
    </row>
    <row r="1339" spans="10:29" ht="12" hidden="1" customHeight="1" x14ac:dyDescent="0.3">
      <c r="J1339" s="63"/>
      <c r="K1339" s="63"/>
      <c r="AC1339" s="34"/>
    </row>
    <row r="1340" spans="10:29" ht="12" hidden="1" customHeight="1" x14ac:dyDescent="0.3">
      <c r="J1340" s="63"/>
      <c r="K1340" s="63"/>
      <c r="AC1340" s="34"/>
    </row>
    <row r="1341" spans="10:29" ht="12" hidden="1" customHeight="1" x14ac:dyDescent="0.3">
      <c r="J1341" s="63"/>
      <c r="K1341" s="63"/>
      <c r="AC1341" s="34"/>
    </row>
    <row r="1342" spans="10:29" ht="12" hidden="1" customHeight="1" x14ac:dyDescent="0.3">
      <c r="J1342" s="63"/>
      <c r="K1342" s="63"/>
      <c r="AC1342" s="34"/>
    </row>
    <row r="1343" spans="10:29" ht="12" hidden="1" customHeight="1" x14ac:dyDescent="0.3">
      <c r="J1343" s="63"/>
      <c r="K1343" s="63"/>
      <c r="AC1343" s="34"/>
    </row>
    <row r="1344" spans="10:29" ht="12" hidden="1" customHeight="1" x14ac:dyDescent="0.3">
      <c r="J1344" s="63"/>
      <c r="K1344" s="63"/>
      <c r="AC1344" s="34"/>
    </row>
    <row r="1345" spans="10:29" ht="12" hidden="1" customHeight="1" x14ac:dyDescent="0.3">
      <c r="J1345" s="63"/>
      <c r="K1345" s="63"/>
      <c r="AC1345" s="34"/>
    </row>
    <row r="1346" spans="10:29" ht="12" hidden="1" customHeight="1" x14ac:dyDescent="0.3">
      <c r="J1346" s="63"/>
      <c r="K1346" s="63"/>
      <c r="AC1346" s="34"/>
    </row>
    <row r="1347" spans="10:29" ht="12" hidden="1" customHeight="1" x14ac:dyDescent="0.3">
      <c r="J1347" s="63"/>
      <c r="K1347" s="63"/>
      <c r="AC1347" s="34"/>
    </row>
    <row r="1348" spans="10:29" ht="12" hidden="1" customHeight="1" x14ac:dyDescent="0.3">
      <c r="J1348" s="63"/>
      <c r="K1348" s="63"/>
      <c r="AC1348" s="34"/>
    </row>
    <row r="1349" spans="10:29" ht="12" hidden="1" customHeight="1" x14ac:dyDescent="0.3">
      <c r="J1349" s="63"/>
      <c r="K1349" s="63"/>
      <c r="AC1349" s="34"/>
    </row>
    <row r="1350" spans="10:29" ht="12" hidden="1" customHeight="1" x14ac:dyDescent="0.3">
      <c r="J1350" s="63"/>
      <c r="K1350" s="63"/>
      <c r="AC1350" s="34"/>
    </row>
    <row r="1351" spans="10:29" ht="12" hidden="1" customHeight="1" x14ac:dyDescent="0.3">
      <c r="J1351" s="63"/>
      <c r="K1351" s="63"/>
      <c r="AC1351" s="34"/>
    </row>
    <row r="1352" spans="10:29" ht="12" hidden="1" customHeight="1" x14ac:dyDescent="0.3">
      <c r="J1352" s="63"/>
      <c r="K1352" s="63"/>
      <c r="AC1352" s="34"/>
    </row>
    <row r="1353" spans="10:29" ht="12" hidden="1" customHeight="1" x14ac:dyDescent="0.3">
      <c r="J1353" s="63"/>
      <c r="K1353" s="63"/>
      <c r="AC1353" s="34"/>
    </row>
    <row r="1354" spans="10:29" ht="12" hidden="1" customHeight="1" x14ac:dyDescent="0.3">
      <c r="J1354" s="63"/>
      <c r="K1354" s="63"/>
      <c r="AC1354" s="34"/>
    </row>
    <row r="1355" spans="10:29" ht="12" hidden="1" customHeight="1" x14ac:dyDescent="0.3">
      <c r="J1355" s="63"/>
      <c r="K1355" s="63"/>
      <c r="AC1355" s="34"/>
    </row>
    <row r="1356" spans="10:29" ht="12" hidden="1" customHeight="1" x14ac:dyDescent="0.3">
      <c r="J1356" s="63"/>
      <c r="K1356" s="63"/>
      <c r="AC1356" s="34"/>
    </row>
    <row r="1357" spans="10:29" ht="12" hidden="1" customHeight="1" x14ac:dyDescent="0.3">
      <c r="J1357" s="63"/>
      <c r="K1357" s="63"/>
      <c r="AC1357" s="34"/>
    </row>
    <row r="1358" spans="10:29" ht="12" hidden="1" customHeight="1" x14ac:dyDescent="0.3">
      <c r="J1358" s="63"/>
      <c r="K1358" s="63"/>
      <c r="AC1358" s="34"/>
    </row>
    <row r="1359" spans="10:29" ht="12" hidden="1" customHeight="1" x14ac:dyDescent="0.3">
      <c r="J1359" s="63"/>
      <c r="K1359" s="63"/>
      <c r="AC1359" s="34"/>
    </row>
    <row r="1360" spans="10:29" ht="12" hidden="1" customHeight="1" x14ac:dyDescent="0.3">
      <c r="J1360" s="63"/>
      <c r="K1360" s="63"/>
      <c r="AC1360" s="34"/>
    </row>
    <row r="1361" spans="10:29" ht="12" hidden="1" customHeight="1" x14ac:dyDescent="0.3">
      <c r="J1361" s="63"/>
      <c r="K1361" s="63"/>
      <c r="AC1361" s="34"/>
    </row>
    <row r="1362" spans="10:29" ht="12" hidden="1" customHeight="1" x14ac:dyDescent="0.3">
      <c r="J1362" s="63"/>
      <c r="K1362" s="63"/>
      <c r="AC1362" s="34"/>
    </row>
    <row r="1363" spans="10:29" ht="12" hidden="1" customHeight="1" x14ac:dyDescent="0.3">
      <c r="J1363" s="63"/>
      <c r="K1363" s="63"/>
      <c r="AC1363" s="34"/>
    </row>
    <row r="1364" spans="10:29" ht="12" hidden="1" customHeight="1" x14ac:dyDescent="0.3">
      <c r="J1364" s="63"/>
      <c r="K1364" s="63"/>
      <c r="AC1364" s="34"/>
    </row>
    <row r="1365" spans="10:29" ht="12" hidden="1" customHeight="1" x14ac:dyDescent="0.3">
      <c r="J1365" s="63"/>
      <c r="K1365" s="63"/>
      <c r="AC1365" s="34"/>
    </row>
    <row r="1366" spans="10:29" ht="12" hidden="1" customHeight="1" x14ac:dyDescent="0.3">
      <c r="J1366" s="63"/>
      <c r="K1366" s="63"/>
      <c r="AC1366" s="34"/>
    </row>
    <row r="1367" spans="10:29" ht="12" hidden="1" customHeight="1" x14ac:dyDescent="0.3">
      <c r="J1367" s="63"/>
      <c r="K1367" s="63"/>
      <c r="AC1367" s="34"/>
    </row>
    <row r="1368" spans="10:29" ht="12" hidden="1" customHeight="1" x14ac:dyDescent="0.3">
      <c r="J1368" s="63"/>
      <c r="K1368" s="63"/>
      <c r="AC1368" s="34"/>
    </row>
    <row r="1369" spans="10:29" ht="12" hidden="1" customHeight="1" x14ac:dyDescent="0.3">
      <c r="J1369" s="63"/>
      <c r="K1369" s="63"/>
      <c r="AC1369" s="34"/>
    </row>
    <row r="1370" spans="10:29" ht="12" hidden="1" customHeight="1" x14ac:dyDescent="0.3">
      <c r="J1370" s="63"/>
      <c r="K1370" s="63"/>
      <c r="AC1370" s="34"/>
    </row>
    <row r="1371" spans="10:29" ht="12" hidden="1" customHeight="1" x14ac:dyDescent="0.3">
      <c r="J1371" s="63"/>
      <c r="K1371" s="63"/>
      <c r="AC1371" s="34"/>
    </row>
    <row r="1372" spans="10:29" ht="12" hidden="1" customHeight="1" x14ac:dyDescent="0.3">
      <c r="J1372" s="63"/>
      <c r="K1372" s="63"/>
      <c r="AC1372" s="34"/>
    </row>
    <row r="1373" spans="10:29" ht="12" hidden="1" customHeight="1" x14ac:dyDescent="0.3">
      <c r="J1373" s="63"/>
      <c r="K1373" s="63"/>
      <c r="AC1373" s="34"/>
    </row>
    <row r="1374" spans="10:29" ht="12" hidden="1" customHeight="1" x14ac:dyDescent="0.3">
      <c r="J1374" s="63"/>
      <c r="K1374" s="63"/>
      <c r="AC1374" s="34"/>
    </row>
    <row r="1375" spans="10:29" ht="12" hidden="1" customHeight="1" x14ac:dyDescent="0.3">
      <c r="J1375" s="63"/>
      <c r="K1375" s="63"/>
      <c r="AC1375" s="34"/>
    </row>
    <row r="1376" spans="10:29" ht="12" hidden="1" customHeight="1" x14ac:dyDescent="0.3">
      <c r="J1376" s="63"/>
      <c r="K1376" s="63"/>
      <c r="AC1376" s="34"/>
    </row>
    <row r="1377" spans="10:29" ht="12" hidden="1" customHeight="1" x14ac:dyDescent="0.3">
      <c r="J1377" s="63"/>
      <c r="K1377" s="63"/>
      <c r="AC1377" s="34"/>
    </row>
    <row r="1378" spans="10:29" ht="12" hidden="1" customHeight="1" x14ac:dyDescent="0.3">
      <c r="J1378" s="63"/>
      <c r="K1378" s="63"/>
      <c r="AC1378" s="34"/>
    </row>
    <row r="1379" spans="10:29" ht="12" hidden="1" customHeight="1" x14ac:dyDescent="0.3">
      <c r="J1379" s="63"/>
      <c r="K1379" s="63"/>
      <c r="AC1379" s="34"/>
    </row>
    <row r="1380" spans="10:29" ht="12" hidden="1" customHeight="1" x14ac:dyDescent="0.3">
      <c r="J1380" s="63"/>
      <c r="K1380" s="63"/>
      <c r="AC1380" s="34"/>
    </row>
    <row r="1381" spans="10:29" ht="12" hidden="1" customHeight="1" x14ac:dyDescent="0.3">
      <c r="J1381" s="63"/>
      <c r="K1381" s="63"/>
      <c r="AC1381" s="34"/>
    </row>
    <row r="1382" spans="10:29" ht="12" hidden="1" customHeight="1" x14ac:dyDescent="0.3">
      <c r="J1382" s="63"/>
      <c r="K1382" s="63"/>
      <c r="AC1382" s="34"/>
    </row>
    <row r="1383" spans="10:29" ht="12" hidden="1" customHeight="1" x14ac:dyDescent="0.3">
      <c r="J1383" s="63"/>
      <c r="K1383" s="63"/>
      <c r="AC1383" s="34"/>
    </row>
    <row r="1384" spans="10:29" ht="12" hidden="1" customHeight="1" x14ac:dyDescent="0.3">
      <c r="J1384" s="63"/>
      <c r="K1384" s="63"/>
      <c r="AC1384" s="34"/>
    </row>
    <row r="1385" spans="10:29" ht="12" hidden="1" customHeight="1" x14ac:dyDescent="0.3">
      <c r="J1385" s="63"/>
      <c r="K1385" s="63"/>
      <c r="AC1385" s="34"/>
    </row>
    <row r="1386" spans="10:29" ht="12" hidden="1" customHeight="1" x14ac:dyDescent="0.3">
      <c r="J1386" s="63"/>
      <c r="K1386" s="63"/>
      <c r="AC1386" s="34"/>
    </row>
    <row r="1387" spans="10:29" ht="12" hidden="1" customHeight="1" x14ac:dyDescent="0.3">
      <c r="J1387" s="63"/>
      <c r="K1387" s="63"/>
      <c r="AC1387" s="34"/>
    </row>
    <row r="1388" spans="10:29" ht="12" hidden="1" customHeight="1" x14ac:dyDescent="0.3">
      <c r="J1388" s="63"/>
      <c r="K1388" s="63"/>
      <c r="AC1388" s="34"/>
    </row>
    <row r="1389" spans="10:29" ht="12" hidden="1" customHeight="1" x14ac:dyDescent="0.3">
      <c r="J1389" s="63"/>
      <c r="K1389" s="63"/>
      <c r="AC1389" s="34"/>
    </row>
    <row r="1390" spans="10:29" ht="12" hidden="1" customHeight="1" x14ac:dyDescent="0.3">
      <c r="J1390" s="63"/>
      <c r="K1390" s="63"/>
      <c r="AC1390" s="34"/>
    </row>
    <row r="1391" spans="10:29" ht="12" hidden="1" customHeight="1" x14ac:dyDescent="0.3">
      <c r="J1391" s="63"/>
      <c r="K1391" s="63"/>
      <c r="AC1391" s="34"/>
    </row>
    <row r="1392" spans="10:29" ht="12" hidden="1" customHeight="1" x14ac:dyDescent="0.3">
      <c r="J1392" s="63"/>
      <c r="K1392" s="63"/>
      <c r="AC1392" s="34"/>
    </row>
    <row r="1393" spans="10:29" ht="12" hidden="1" customHeight="1" x14ac:dyDescent="0.3">
      <c r="J1393" s="63"/>
      <c r="K1393" s="63"/>
      <c r="AC1393" s="34"/>
    </row>
    <row r="1394" spans="10:29" ht="12" hidden="1" customHeight="1" x14ac:dyDescent="0.3">
      <c r="J1394" s="63"/>
      <c r="K1394" s="63"/>
      <c r="AC1394" s="34"/>
    </row>
    <row r="1395" spans="10:29" ht="12" hidden="1" customHeight="1" x14ac:dyDescent="0.3">
      <c r="J1395" s="63"/>
      <c r="K1395" s="63"/>
      <c r="AC1395" s="34"/>
    </row>
    <row r="1396" spans="10:29" ht="12" hidden="1" customHeight="1" x14ac:dyDescent="0.3">
      <c r="J1396" s="63"/>
      <c r="K1396" s="63"/>
      <c r="AC1396" s="34"/>
    </row>
    <row r="1397" spans="10:29" ht="12" hidden="1" customHeight="1" x14ac:dyDescent="0.3">
      <c r="J1397" s="63"/>
      <c r="K1397" s="63"/>
      <c r="AC1397" s="34"/>
    </row>
    <row r="1398" spans="10:29" ht="12" hidden="1" customHeight="1" x14ac:dyDescent="0.3">
      <c r="J1398" s="63"/>
      <c r="K1398" s="63"/>
      <c r="AC1398" s="34"/>
    </row>
    <row r="1399" spans="10:29" ht="12" hidden="1" customHeight="1" x14ac:dyDescent="0.3">
      <c r="J1399" s="63"/>
      <c r="K1399" s="63"/>
      <c r="AC1399" s="34"/>
    </row>
    <row r="1400" spans="10:29" ht="12" hidden="1" customHeight="1" x14ac:dyDescent="0.3">
      <c r="J1400" s="63"/>
      <c r="K1400" s="63"/>
      <c r="AC1400" s="34"/>
    </row>
    <row r="1401" spans="10:29" ht="12" hidden="1" customHeight="1" x14ac:dyDescent="0.3">
      <c r="J1401" s="63"/>
      <c r="K1401" s="63"/>
      <c r="AC1401" s="34"/>
    </row>
    <row r="1402" spans="10:29" ht="12" hidden="1" customHeight="1" x14ac:dyDescent="0.3">
      <c r="J1402" s="63"/>
      <c r="K1402" s="63"/>
      <c r="AC1402" s="34"/>
    </row>
    <row r="1403" spans="10:29" ht="12" hidden="1" customHeight="1" x14ac:dyDescent="0.3">
      <c r="J1403" s="63"/>
      <c r="K1403" s="63"/>
      <c r="AC1403" s="34"/>
    </row>
    <row r="1404" spans="10:29" ht="12" hidden="1" customHeight="1" x14ac:dyDescent="0.3">
      <c r="J1404" s="63"/>
      <c r="K1404" s="63"/>
      <c r="AC1404" s="34"/>
    </row>
    <row r="1405" spans="10:29" ht="12" hidden="1" customHeight="1" x14ac:dyDescent="0.3">
      <c r="J1405" s="63"/>
      <c r="K1405" s="63"/>
      <c r="AC1405" s="34"/>
    </row>
    <row r="1406" spans="10:29" ht="12" hidden="1" customHeight="1" x14ac:dyDescent="0.3">
      <c r="J1406" s="63"/>
      <c r="K1406" s="63"/>
      <c r="AC1406" s="34"/>
    </row>
    <row r="1407" spans="10:29" ht="12" hidden="1" customHeight="1" x14ac:dyDescent="0.3">
      <c r="J1407" s="63"/>
      <c r="K1407" s="63"/>
      <c r="AC1407" s="34"/>
    </row>
    <row r="1408" spans="10:29" ht="12" hidden="1" customHeight="1" x14ac:dyDescent="0.3">
      <c r="J1408" s="63"/>
      <c r="K1408" s="63"/>
      <c r="AC1408" s="34"/>
    </row>
    <row r="1409" spans="10:29" ht="12" hidden="1" customHeight="1" x14ac:dyDescent="0.3">
      <c r="J1409" s="63"/>
      <c r="K1409" s="63"/>
      <c r="AC1409" s="34"/>
    </row>
    <row r="1410" spans="10:29" ht="12" hidden="1" customHeight="1" x14ac:dyDescent="0.3">
      <c r="J1410" s="63"/>
      <c r="K1410" s="63"/>
      <c r="AC1410" s="34"/>
    </row>
    <row r="1411" spans="10:29" ht="12" hidden="1" customHeight="1" x14ac:dyDescent="0.3">
      <c r="J1411" s="63"/>
      <c r="K1411" s="63"/>
      <c r="AC1411" s="34"/>
    </row>
    <row r="1412" spans="10:29" ht="12" hidden="1" customHeight="1" x14ac:dyDescent="0.3">
      <c r="J1412" s="63"/>
      <c r="K1412" s="63"/>
      <c r="AC1412" s="34"/>
    </row>
    <row r="1413" spans="10:29" ht="12" hidden="1" customHeight="1" x14ac:dyDescent="0.3">
      <c r="J1413" s="63"/>
      <c r="K1413" s="63"/>
      <c r="AC1413" s="34"/>
    </row>
    <row r="1414" spans="10:29" ht="12" hidden="1" customHeight="1" x14ac:dyDescent="0.3">
      <c r="J1414" s="63"/>
      <c r="K1414" s="63"/>
      <c r="AC1414" s="34"/>
    </row>
    <row r="1415" spans="10:29" ht="12" hidden="1" customHeight="1" x14ac:dyDescent="0.3">
      <c r="J1415" s="63"/>
      <c r="K1415" s="63"/>
      <c r="AC1415" s="34"/>
    </row>
    <row r="1416" spans="10:29" ht="12" hidden="1" customHeight="1" x14ac:dyDescent="0.3">
      <c r="J1416" s="63"/>
      <c r="K1416" s="63"/>
      <c r="AC1416" s="34"/>
    </row>
    <row r="1417" spans="10:29" ht="12" hidden="1" customHeight="1" x14ac:dyDescent="0.3">
      <c r="J1417" s="63"/>
      <c r="K1417" s="63"/>
      <c r="AC1417" s="34"/>
    </row>
    <row r="1418" spans="10:29" ht="12" hidden="1" customHeight="1" x14ac:dyDescent="0.3">
      <c r="J1418" s="63"/>
      <c r="K1418" s="63"/>
      <c r="AC1418" s="34"/>
    </row>
    <row r="1419" spans="10:29" ht="12" hidden="1" customHeight="1" x14ac:dyDescent="0.3">
      <c r="J1419" s="63"/>
      <c r="K1419" s="63"/>
      <c r="AC1419" s="34"/>
    </row>
    <row r="1420" spans="10:29" ht="12" hidden="1" customHeight="1" x14ac:dyDescent="0.3">
      <c r="J1420" s="63"/>
      <c r="K1420" s="63"/>
      <c r="AC1420" s="34"/>
    </row>
    <row r="1421" spans="10:29" ht="12" hidden="1" customHeight="1" x14ac:dyDescent="0.3">
      <c r="J1421" s="63"/>
      <c r="K1421" s="63"/>
      <c r="AC1421" s="34"/>
    </row>
    <row r="1422" spans="10:29" ht="12" hidden="1" customHeight="1" x14ac:dyDescent="0.3">
      <c r="J1422" s="63"/>
      <c r="K1422" s="63"/>
      <c r="AC1422" s="34"/>
    </row>
    <row r="1423" spans="10:29" ht="12" hidden="1" customHeight="1" x14ac:dyDescent="0.3">
      <c r="J1423" s="63"/>
      <c r="K1423" s="63"/>
      <c r="AC1423" s="34"/>
    </row>
    <row r="1424" spans="10:29" ht="12" hidden="1" customHeight="1" x14ac:dyDescent="0.3">
      <c r="J1424" s="63"/>
      <c r="K1424" s="63"/>
      <c r="AC1424" s="34"/>
    </row>
    <row r="1425" spans="10:29" ht="12" hidden="1" customHeight="1" x14ac:dyDescent="0.3">
      <c r="J1425" s="63"/>
      <c r="K1425" s="63"/>
      <c r="AC1425" s="34"/>
    </row>
    <row r="1426" spans="10:29" ht="12" hidden="1" customHeight="1" x14ac:dyDescent="0.3">
      <c r="J1426" s="63"/>
      <c r="K1426" s="63"/>
      <c r="AC1426" s="34"/>
    </row>
    <row r="1427" spans="10:29" ht="12" hidden="1" customHeight="1" x14ac:dyDescent="0.3">
      <c r="J1427" s="63"/>
      <c r="K1427" s="63"/>
      <c r="AC1427" s="34"/>
    </row>
    <row r="1428" spans="10:29" ht="12" hidden="1" customHeight="1" x14ac:dyDescent="0.3">
      <c r="J1428" s="63"/>
      <c r="K1428" s="63"/>
      <c r="AC1428" s="34"/>
    </row>
    <row r="1429" spans="10:29" ht="12" hidden="1" customHeight="1" x14ac:dyDescent="0.3">
      <c r="J1429" s="63"/>
      <c r="K1429" s="63"/>
      <c r="AC1429" s="34"/>
    </row>
    <row r="1430" spans="10:29" ht="12" hidden="1" customHeight="1" x14ac:dyDescent="0.3">
      <c r="J1430" s="63"/>
      <c r="K1430" s="63"/>
      <c r="AC1430" s="34"/>
    </row>
    <row r="1431" spans="10:29" ht="12" hidden="1" customHeight="1" x14ac:dyDescent="0.3">
      <c r="J1431" s="63"/>
      <c r="K1431" s="63"/>
      <c r="AC1431" s="34"/>
    </row>
    <row r="1432" spans="10:29" ht="12" hidden="1" customHeight="1" x14ac:dyDescent="0.3">
      <c r="J1432" s="63"/>
      <c r="K1432" s="63"/>
      <c r="AC1432" s="34"/>
    </row>
    <row r="1433" spans="10:29" ht="12" hidden="1" customHeight="1" x14ac:dyDescent="0.3">
      <c r="J1433" s="63"/>
      <c r="K1433" s="63"/>
      <c r="AC1433" s="34"/>
    </row>
    <row r="1434" spans="10:29" ht="12" hidden="1" customHeight="1" x14ac:dyDescent="0.3">
      <c r="J1434" s="63"/>
      <c r="K1434" s="63"/>
      <c r="AC1434" s="34"/>
    </row>
    <row r="1435" spans="10:29" ht="12" hidden="1" customHeight="1" x14ac:dyDescent="0.3">
      <c r="J1435" s="63"/>
      <c r="K1435" s="63"/>
      <c r="AC1435" s="34"/>
    </row>
    <row r="1436" spans="10:29" ht="12" hidden="1" customHeight="1" x14ac:dyDescent="0.3">
      <c r="J1436" s="63"/>
      <c r="K1436" s="63"/>
      <c r="AC1436" s="34"/>
    </row>
    <row r="1437" spans="10:29" ht="12" hidden="1" customHeight="1" x14ac:dyDescent="0.3">
      <c r="J1437" s="63"/>
      <c r="K1437" s="63"/>
      <c r="AC1437" s="34"/>
    </row>
    <row r="1438" spans="10:29" ht="12" hidden="1" customHeight="1" x14ac:dyDescent="0.3">
      <c r="J1438" s="63"/>
      <c r="K1438" s="63"/>
      <c r="AC1438" s="34"/>
    </row>
    <row r="1439" spans="10:29" ht="12" hidden="1" customHeight="1" x14ac:dyDescent="0.3">
      <c r="J1439" s="63"/>
      <c r="K1439" s="63"/>
      <c r="AC1439" s="34"/>
    </row>
    <row r="1440" spans="10:29" ht="12" hidden="1" customHeight="1" x14ac:dyDescent="0.3">
      <c r="J1440" s="63"/>
      <c r="K1440" s="63"/>
      <c r="AC1440" s="34"/>
    </row>
    <row r="1441" spans="10:29" ht="12" hidden="1" customHeight="1" x14ac:dyDescent="0.3">
      <c r="J1441" s="63"/>
      <c r="K1441" s="63"/>
      <c r="AC1441" s="34"/>
    </row>
    <row r="1442" spans="10:29" ht="12" hidden="1" customHeight="1" x14ac:dyDescent="0.3">
      <c r="J1442" s="63"/>
      <c r="K1442" s="63"/>
      <c r="AC1442" s="34"/>
    </row>
    <row r="1443" spans="10:29" ht="12" hidden="1" customHeight="1" x14ac:dyDescent="0.3">
      <c r="J1443" s="63"/>
      <c r="K1443" s="63"/>
      <c r="AC1443" s="34"/>
    </row>
    <row r="1444" spans="10:29" ht="12" hidden="1" customHeight="1" x14ac:dyDescent="0.3">
      <c r="J1444" s="63"/>
      <c r="K1444" s="63"/>
      <c r="AC1444" s="34"/>
    </row>
    <row r="1445" spans="10:29" ht="12" hidden="1" customHeight="1" x14ac:dyDescent="0.3">
      <c r="J1445" s="63"/>
      <c r="K1445" s="63"/>
      <c r="AC1445" s="34"/>
    </row>
    <row r="1446" spans="10:29" ht="12" hidden="1" customHeight="1" x14ac:dyDescent="0.3">
      <c r="J1446" s="63"/>
      <c r="K1446" s="63"/>
      <c r="AC1446" s="34"/>
    </row>
    <row r="1447" spans="10:29" ht="12" hidden="1" customHeight="1" x14ac:dyDescent="0.3">
      <c r="J1447" s="63"/>
      <c r="K1447" s="63"/>
      <c r="AC1447" s="34"/>
    </row>
    <row r="1448" spans="10:29" ht="12" hidden="1" customHeight="1" x14ac:dyDescent="0.3">
      <c r="J1448" s="63"/>
      <c r="K1448" s="63"/>
      <c r="AC1448" s="34"/>
    </row>
    <row r="1449" spans="10:29" ht="12" hidden="1" customHeight="1" x14ac:dyDescent="0.3">
      <c r="J1449" s="63"/>
      <c r="K1449" s="63"/>
      <c r="AC1449" s="34"/>
    </row>
    <row r="1450" spans="10:29" ht="12" hidden="1" customHeight="1" x14ac:dyDescent="0.3">
      <c r="J1450" s="63"/>
      <c r="K1450" s="63"/>
      <c r="AC1450" s="34"/>
    </row>
    <row r="1451" spans="10:29" ht="12" hidden="1" customHeight="1" x14ac:dyDescent="0.3">
      <c r="J1451" s="63"/>
      <c r="K1451" s="63"/>
      <c r="AC1451" s="34"/>
    </row>
    <row r="1452" spans="10:29" ht="12" hidden="1" customHeight="1" x14ac:dyDescent="0.3">
      <c r="J1452" s="63"/>
      <c r="K1452" s="63"/>
      <c r="AC1452" s="34"/>
    </row>
    <row r="1453" spans="10:29" ht="12" hidden="1" customHeight="1" x14ac:dyDescent="0.3">
      <c r="J1453" s="63"/>
      <c r="K1453" s="63"/>
      <c r="AC1453" s="34"/>
    </row>
    <row r="1454" spans="10:29" ht="12" hidden="1" customHeight="1" x14ac:dyDescent="0.3">
      <c r="J1454" s="63"/>
      <c r="K1454" s="63"/>
      <c r="AC1454" s="34"/>
    </row>
    <row r="1455" spans="10:29" ht="12" hidden="1" customHeight="1" x14ac:dyDescent="0.3">
      <c r="J1455" s="63"/>
      <c r="K1455" s="63"/>
      <c r="AC1455" s="34"/>
    </row>
    <row r="1456" spans="10:29" ht="12" hidden="1" customHeight="1" x14ac:dyDescent="0.3">
      <c r="J1456" s="63"/>
      <c r="K1456" s="63"/>
      <c r="AC1456" s="34"/>
    </row>
    <row r="1457" spans="10:29" ht="12" hidden="1" customHeight="1" x14ac:dyDescent="0.3">
      <c r="J1457" s="63"/>
      <c r="K1457" s="63"/>
      <c r="AC1457" s="34"/>
    </row>
    <row r="1458" spans="10:29" ht="12" hidden="1" customHeight="1" x14ac:dyDescent="0.3">
      <c r="J1458" s="63"/>
      <c r="K1458" s="63"/>
      <c r="AC1458" s="34"/>
    </row>
    <row r="1459" spans="10:29" ht="12" hidden="1" customHeight="1" x14ac:dyDescent="0.3">
      <c r="J1459" s="63"/>
      <c r="K1459" s="63"/>
      <c r="AC1459" s="34"/>
    </row>
    <row r="1460" spans="10:29" ht="12" hidden="1" customHeight="1" x14ac:dyDescent="0.3">
      <c r="J1460" s="63"/>
      <c r="K1460" s="63"/>
      <c r="AC1460" s="34"/>
    </row>
    <row r="1461" spans="10:29" ht="12" hidden="1" customHeight="1" x14ac:dyDescent="0.3">
      <c r="J1461" s="63"/>
      <c r="K1461" s="63"/>
      <c r="AC1461" s="34"/>
    </row>
    <row r="1462" spans="10:29" ht="12" hidden="1" customHeight="1" x14ac:dyDescent="0.3">
      <c r="J1462" s="63"/>
      <c r="K1462" s="63"/>
      <c r="AC1462" s="34"/>
    </row>
    <row r="1463" spans="10:29" ht="12" hidden="1" customHeight="1" x14ac:dyDescent="0.3">
      <c r="J1463" s="63"/>
      <c r="K1463" s="63"/>
      <c r="AC1463" s="34"/>
    </row>
    <row r="1464" spans="10:29" ht="12" hidden="1" customHeight="1" x14ac:dyDescent="0.3">
      <c r="J1464" s="63"/>
      <c r="K1464" s="63"/>
      <c r="AC1464" s="34"/>
    </row>
    <row r="1465" spans="10:29" ht="12" hidden="1" customHeight="1" x14ac:dyDescent="0.3">
      <c r="J1465" s="63"/>
      <c r="K1465" s="63"/>
      <c r="AC1465" s="34"/>
    </row>
    <row r="1466" spans="10:29" ht="12" hidden="1" customHeight="1" x14ac:dyDescent="0.3">
      <c r="J1466" s="63"/>
      <c r="K1466" s="63"/>
      <c r="AC1466" s="34"/>
    </row>
    <row r="1467" spans="10:29" ht="12" hidden="1" customHeight="1" x14ac:dyDescent="0.3">
      <c r="J1467" s="63"/>
      <c r="K1467" s="63"/>
      <c r="AC1467" s="34"/>
    </row>
    <row r="1468" spans="10:29" ht="12" hidden="1" customHeight="1" x14ac:dyDescent="0.3">
      <c r="J1468" s="63"/>
      <c r="K1468" s="63"/>
      <c r="AC1468" s="34"/>
    </row>
    <row r="1469" spans="10:29" ht="12" hidden="1" customHeight="1" x14ac:dyDescent="0.3">
      <c r="J1469" s="63"/>
      <c r="K1469" s="63"/>
      <c r="AC1469" s="34"/>
    </row>
    <row r="1470" spans="10:29" ht="12" hidden="1" customHeight="1" x14ac:dyDescent="0.3">
      <c r="J1470" s="63"/>
      <c r="K1470" s="63"/>
      <c r="AC1470" s="34"/>
    </row>
    <row r="1471" spans="10:29" ht="12" hidden="1" customHeight="1" x14ac:dyDescent="0.3">
      <c r="J1471" s="63"/>
      <c r="K1471" s="63"/>
      <c r="AC1471" s="34"/>
    </row>
    <row r="1472" spans="10:29" ht="12" hidden="1" customHeight="1" x14ac:dyDescent="0.3">
      <c r="J1472" s="63"/>
      <c r="K1472" s="63"/>
      <c r="AC1472" s="34"/>
    </row>
    <row r="1473" spans="10:29" ht="12" hidden="1" customHeight="1" x14ac:dyDescent="0.3">
      <c r="J1473" s="63"/>
      <c r="K1473" s="63"/>
      <c r="AC1473" s="34"/>
    </row>
    <row r="1474" spans="10:29" ht="12" hidden="1" customHeight="1" x14ac:dyDescent="0.3">
      <c r="J1474" s="63"/>
      <c r="K1474" s="63"/>
      <c r="AC1474" s="34"/>
    </row>
    <row r="1475" spans="10:29" ht="12" hidden="1" customHeight="1" x14ac:dyDescent="0.3">
      <c r="J1475" s="63"/>
      <c r="K1475" s="63"/>
      <c r="AC1475" s="34"/>
    </row>
    <row r="1476" spans="10:29" ht="12" hidden="1" customHeight="1" x14ac:dyDescent="0.3">
      <c r="J1476" s="63"/>
      <c r="K1476" s="63"/>
      <c r="AC1476" s="34"/>
    </row>
    <row r="1477" spans="10:29" ht="12" hidden="1" customHeight="1" x14ac:dyDescent="0.3">
      <c r="J1477" s="63"/>
      <c r="K1477" s="63"/>
      <c r="AC1477" s="34"/>
    </row>
    <row r="1478" spans="10:29" ht="12" hidden="1" customHeight="1" x14ac:dyDescent="0.3">
      <c r="J1478" s="63"/>
      <c r="K1478" s="63"/>
      <c r="AC1478" s="34"/>
    </row>
    <row r="1479" spans="10:29" ht="12" hidden="1" customHeight="1" x14ac:dyDescent="0.3">
      <c r="J1479" s="63"/>
      <c r="K1479" s="63"/>
      <c r="AC1479" s="34"/>
    </row>
    <row r="1480" spans="10:29" ht="12" hidden="1" customHeight="1" x14ac:dyDescent="0.3">
      <c r="J1480" s="63"/>
      <c r="K1480" s="63"/>
      <c r="AC1480" s="34"/>
    </row>
    <row r="1481" spans="10:29" ht="12" hidden="1" customHeight="1" x14ac:dyDescent="0.3">
      <c r="J1481" s="63"/>
      <c r="K1481" s="63"/>
      <c r="AC1481" s="34"/>
    </row>
    <row r="1482" spans="10:29" ht="12" hidden="1" customHeight="1" x14ac:dyDescent="0.3">
      <c r="J1482" s="63"/>
      <c r="K1482" s="63"/>
      <c r="AC1482" s="34"/>
    </row>
    <row r="1483" spans="10:29" ht="12" hidden="1" customHeight="1" x14ac:dyDescent="0.3">
      <c r="J1483" s="63"/>
      <c r="K1483" s="63"/>
      <c r="AC1483" s="34"/>
    </row>
    <row r="1484" spans="10:29" ht="12" hidden="1" customHeight="1" x14ac:dyDescent="0.3">
      <c r="J1484" s="63"/>
      <c r="K1484" s="63"/>
      <c r="AC1484" s="34"/>
    </row>
    <row r="1485" spans="10:29" ht="12" hidden="1" customHeight="1" x14ac:dyDescent="0.3">
      <c r="J1485" s="63"/>
      <c r="K1485" s="63"/>
      <c r="AC1485" s="34"/>
    </row>
    <row r="1486" spans="10:29" ht="12" hidden="1" customHeight="1" x14ac:dyDescent="0.3">
      <c r="J1486" s="63"/>
      <c r="K1486" s="63"/>
      <c r="AC1486" s="34"/>
    </row>
    <row r="1487" spans="10:29" ht="12" hidden="1" customHeight="1" x14ac:dyDescent="0.3">
      <c r="J1487" s="63"/>
      <c r="K1487" s="63"/>
      <c r="AC1487" s="34"/>
    </row>
    <row r="1488" spans="10:29" ht="12" hidden="1" customHeight="1" x14ac:dyDescent="0.3">
      <c r="J1488" s="63"/>
      <c r="K1488" s="63"/>
      <c r="AC1488" s="34"/>
    </row>
    <row r="1489" spans="10:29" ht="12" hidden="1" customHeight="1" x14ac:dyDescent="0.3">
      <c r="J1489" s="63"/>
      <c r="K1489" s="63"/>
      <c r="AC1489" s="34"/>
    </row>
    <row r="1490" spans="10:29" ht="12" hidden="1" customHeight="1" x14ac:dyDescent="0.3">
      <c r="J1490" s="63"/>
      <c r="K1490" s="63"/>
      <c r="AC1490" s="34"/>
    </row>
    <row r="1491" spans="10:29" ht="12" hidden="1" customHeight="1" x14ac:dyDescent="0.3">
      <c r="J1491" s="63"/>
      <c r="K1491" s="63"/>
      <c r="AC1491" s="34"/>
    </row>
    <row r="1492" spans="10:29" ht="12" hidden="1" customHeight="1" x14ac:dyDescent="0.3">
      <c r="J1492" s="63"/>
      <c r="K1492" s="63"/>
      <c r="AC1492" s="34"/>
    </row>
    <row r="1493" spans="10:29" ht="12" hidden="1" customHeight="1" x14ac:dyDescent="0.3">
      <c r="J1493" s="63"/>
      <c r="K1493" s="63"/>
      <c r="AC1493" s="34"/>
    </row>
    <row r="1494" spans="10:29" ht="12" hidden="1" customHeight="1" x14ac:dyDescent="0.3">
      <c r="J1494" s="63"/>
      <c r="K1494" s="63"/>
      <c r="AC1494" s="34"/>
    </row>
    <row r="1495" spans="10:29" ht="12" hidden="1" customHeight="1" x14ac:dyDescent="0.3">
      <c r="J1495" s="63"/>
      <c r="K1495" s="63"/>
      <c r="AC1495" s="34"/>
    </row>
    <row r="1496" spans="10:29" ht="12" hidden="1" customHeight="1" x14ac:dyDescent="0.3">
      <c r="J1496" s="63"/>
      <c r="K1496" s="63"/>
      <c r="AC1496" s="34"/>
    </row>
    <row r="1497" spans="10:29" ht="12" hidden="1" customHeight="1" x14ac:dyDescent="0.3">
      <c r="J1497" s="63"/>
      <c r="K1497" s="63"/>
      <c r="AC1497" s="34"/>
    </row>
    <row r="1498" spans="10:29" ht="12" hidden="1" customHeight="1" x14ac:dyDescent="0.3">
      <c r="J1498" s="63"/>
      <c r="K1498" s="63"/>
      <c r="AC1498" s="34"/>
    </row>
    <row r="1499" spans="10:29" ht="12" hidden="1" customHeight="1" x14ac:dyDescent="0.3">
      <c r="J1499" s="63"/>
      <c r="K1499" s="63"/>
      <c r="AC1499" s="34"/>
    </row>
    <row r="1500" spans="10:29" ht="12" hidden="1" customHeight="1" x14ac:dyDescent="0.3">
      <c r="J1500" s="63"/>
      <c r="K1500" s="63"/>
      <c r="AC1500" s="34"/>
    </row>
    <row r="1501" spans="10:29" ht="12" hidden="1" customHeight="1" x14ac:dyDescent="0.3">
      <c r="J1501" s="63"/>
      <c r="K1501" s="63"/>
      <c r="AC1501" s="34"/>
    </row>
    <row r="1502" spans="10:29" ht="12" hidden="1" customHeight="1" x14ac:dyDescent="0.3">
      <c r="J1502" s="63"/>
      <c r="K1502" s="63"/>
      <c r="AC1502" s="34"/>
    </row>
    <row r="1503" spans="10:29" ht="12" hidden="1" customHeight="1" x14ac:dyDescent="0.3">
      <c r="J1503" s="63"/>
      <c r="K1503" s="63"/>
      <c r="AC1503" s="34"/>
    </row>
    <row r="1504" spans="10:29" ht="12" hidden="1" customHeight="1" x14ac:dyDescent="0.3">
      <c r="J1504" s="63"/>
      <c r="K1504" s="63"/>
      <c r="AC1504" s="34"/>
    </row>
    <row r="1505" spans="10:29" ht="12" hidden="1" customHeight="1" x14ac:dyDescent="0.3">
      <c r="J1505" s="63"/>
      <c r="K1505" s="63"/>
      <c r="AC1505" s="34"/>
    </row>
    <row r="1506" spans="10:29" ht="12" hidden="1" customHeight="1" x14ac:dyDescent="0.3">
      <c r="J1506" s="63"/>
      <c r="K1506" s="63"/>
      <c r="AC1506" s="34"/>
    </row>
    <row r="1507" spans="10:29" ht="12" hidden="1" customHeight="1" x14ac:dyDescent="0.3">
      <c r="J1507" s="63"/>
      <c r="K1507" s="63"/>
      <c r="AC1507" s="34"/>
    </row>
    <row r="1508" spans="10:29" ht="12" hidden="1" customHeight="1" x14ac:dyDescent="0.3">
      <c r="J1508" s="63"/>
      <c r="K1508" s="63"/>
      <c r="AC1508" s="34"/>
    </row>
    <row r="1509" spans="10:29" ht="12" hidden="1" customHeight="1" x14ac:dyDescent="0.3">
      <c r="J1509" s="63"/>
      <c r="K1509" s="63"/>
      <c r="AC1509" s="34"/>
    </row>
    <row r="1510" spans="10:29" ht="12" hidden="1" customHeight="1" x14ac:dyDescent="0.3">
      <c r="J1510" s="63"/>
      <c r="K1510" s="63"/>
      <c r="AC1510" s="34"/>
    </row>
    <row r="1511" spans="10:29" ht="12" hidden="1" customHeight="1" x14ac:dyDescent="0.3">
      <c r="J1511" s="63"/>
      <c r="K1511" s="63"/>
      <c r="AC1511" s="34"/>
    </row>
    <row r="1512" spans="10:29" ht="12" hidden="1" customHeight="1" x14ac:dyDescent="0.3">
      <c r="J1512" s="63"/>
      <c r="K1512" s="63"/>
      <c r="AC1512" s="34"/>
    </row>
    <row r="1513" spans="10:29" ht="12" hidden="1" customHeight="1" x14ac:dyDescent="0.3">
      <c r="J1513" s="63"/>
      <c r="K1513" s="63"/>
      <c r="AC1513" s="34"/>
    </row>
    <row r="1514" spans="10:29" ht="12" hidden="1" customHeight="1" x14ac:dyDescent="0.3">
      <c r="J1514" s="63"/>
      <c r="K1514" s="63"/>
      <c r="AC1514" s="34"/>
    </row>
    <row r="1515" spans="10:29" ht="12" hidden="1" customHeight="1" x14ac:dyDescent="0.3">
      <c r="J1515" s="63"/>
      <c r="K1515" s="63"/>
      <c r="AC1515" s="34"/>
    </row>
    <row r="1516" spans="10:29" ht="12" hidden="1" customHeight="1" x14ac:dyDescent="0.3">
      <c r="J1516" s="63"/>
      <c r="K1516" s="63"/>
      <c r="AC1516" s="34"/>
    </row>
    <row r="1517" spans="10:29" ht="12" hidden="1" customHeight="1" x14ac:dyDescent="0.3">
      <c r="J1517" s="63"/>
      <c r="K1517" s="63"/>
      <c r="AC1517" s="34"/>
    </row>
    <row r="1518" spans="10:29" ht="12" hidden="1" customHeight="1" x14ac:dyDescent="0.3">
      <c r="J1518" s="63"/>
      <c r="K1518" s="63"/>
      <c r="AC1518" s="34"/>
    </row>
    <row r="1519" spans="10:29" ht="12" hidden="1" customHeight="1" x14ac:dyDescent="0.3">
      <c r="J1519" s="63"/>
      <c r="K1519" s="63"/>
      <c r="AC1519" s="34"/>
    </row>
    <row r="1520" spans="10:29" ht="12" hidden="1" customHeight="1" x14ac:dyDescent="0.3">
      <c r="J1520" s="63"/>
      <c r="K1520" s="63"/>
      <c r="AC1520" s="34"/>
    </row>
    <row r="1521" spans="10:29" ht="12" hidden="1" customHeight="1" x14ac:dyDescent="0.3">
      <c r="J1521" s="63"/>
      <c r="K1521" s="63"/>
      <c r="AC1521" s="34"/>
    </row>
    <row r="1522" spans="10:29" ht="12" hidden="1" customHeight="1" x14ac:dyDescent="0.3">
      <c r="J1522" s="63"/>
      <c r="K1522" s="63"/>
      <c r="AC1522" s="34"/>
    </row>
    <row r="1523" spans="10:29" ht="12" hidden="1" customHeight="1" x14ac:dyDescent="0.3">
      <c r="J1523" s="63"/>
      <c r="K1523" s="63"/>
      <c r="AC1523" s="34"/>
    </row>
    <row r="1524" spans="10:29" ht="12" hidden="1" customHeight="1" x14ac:dyDescent="0.3">
      <c r="J1524" s="63"/>
      <c r="K1524" s="63"/>
      <c r="AC1524" s="34"/>
    </row>
    <row r="1525" spans="10:29" ht="12" hidden="1" customHeight="1" x14ac:dyDescent="0.3">
      <c r="J1525" s="63"/>
      <c r="K1525" s="63"/>
      <c r="AC1525" s="34"/>
    </row>
    <row r="1526" spans="10:29" ht="12" hidden="1" customHeight="1" x14ac:dyDescent="0.3">
      <c r="J1526" s="63"/>
      <c r="K1526" s="63"/>
      <c r="AC1526" s="34"/>
    </row>
    <row r="1527" spans="10:29" ht="12" hidden="1" customHeight="1" x14ac:dyDescent="0.3">
      <c r="J1527" s="63"/>
      <c r="K1527" s="63"/>
      <c r="AC1527" s="34"/>
    </row>
    <row r="1528" spans="10:29" ht="12" hidden="1" customHeight="1" x14ac:dyDescent="0.3">
      <c r="J1528" s="63"/>
      <c r="K1528" s="63"/>
      <c r="AC1528" s="34"/>
    </row>
    <row r="1529" spans="10:29" ht="12" hidden="1" customHeight="1" x14ac:dyDescent="0.3">
      <c r="J1529" s="63"/>
      <c r="K1529" s="63"/>
      <c r="AC1529" s="34"/>
    </row>
    <row r="1530" spans="10:29" ht="12" hidden="1" customHeight="1" x14ac:dyDescent="0.3">
      <c r="J1530" s="63"/>
      <c r="K1530" s="63"/>
      <c r="AC1530" s="34"/>
    </row>
    <row r="1531" spans="10:29" ht="12" hidden="1" customHeight="1" x14ac:dyDescent="0.3">
      <c r="J1531" s="63"/>
      <c r="K1531" s="63"/>
      <c r="AC1531" s="34"/>
    </row>
    <row r="1532" spans="10:29" ht="12" hidden="1" customHeight="1" x14ac:dyDescent="0.3">
      <c r="J1532" s="63"/>
      <c r="K1532" s="63"/>
      <c r="AC1532" s="34"/>
    </row>
    <row r="1533" spans="10:29" ht="12" hidden="1" customHeight="1" x14ac:dyDescent="0.3">
      <c r="J1533" s="63"/>
      <c r="K1533" s="63"/>
      <c r="AC1533" s="34"/>
    </row>
    <row r="1534" spans="10:29" ht="12" hidden="1" customHeight="1" x14ac:dyDescent="0.3">
      <c r="J1534" s="63"/>
      <c r="K1534" s="63"/>
      <c r="AC1534" s="34"/>
    </row>
    <row r="1535" spans="10:29" ht="12" hidden="1" customHeight="1" x14ac:dyDescent="0.3">
      <c r="J1535" s="63"/>
      <c r="K1535" s="63"/>
      <c r="AC1535" s="34"/>
    </row>
    <row r="1536" spans="10:29" ht="12" hidden="1" customHeight="1" x14ac:dyDescent="0.3">
      <c r="J1536" s="63"/>
      <c r="K1536" s="63"/>
      <c r="AC1536" s="34"/>
    </row>
    <row r="1537" spans="10:29" ht="12" hidden="1" customHeight="1" x14ac:dyDescent="0.3">
      <c r="J1537" s="63"/>
      <c r="K1537" s="63"/>
      <c r="AC1537" s="34"/>
    </row>
    <row r="1538" spans="10:29" ht="12" hidden="1" customHeight="1" x14ac:dyDescent="0.3">
      <c r="J1538" s="63"/>
      <c r="K1538" s="63"/>
      <c r="AC1538" s="34"/>
    </row>
    <row r="1539" spans="10:29" ht="12" hidden="1" customHeight="1" x14ac:dyDescent="0.3">
      <c r="J1539" s="63"/>
      <c r="K1539" s="63"/>
      <c r="AC1539" s="34"/>
    </row>
    <row r="1540" spans="10:29" ht="12" hidden="1" customHeight="1" x14ac:dyDescent="0.3">
      <c r="J1540" s="63"/>
      <c r="K1540" s="63"/>
      <c r="AC1540" s="34"/>
    </row>
    <row r="1541" spans="10:29" ht="12" hidden="1" customHeight="1" x14ac:dyDescent="0.3">
      <c r="J1541" s="63"/>
      <c r="K1541" s="63"/>
      <c r="AC1541" s="34"/>
    </row>
    <row r="1542" spans="10:29" ht="12" hidden="1" customHeight="1" x14ac:dyDescent="0.3">
      <c r="J1542" s="63"/>
      <c r="K1542" s="63"/>
      <c r="AC1542" s="34"/>
    </row>
    <row r="1543" spans="10:29" ht="12" hidden="1" customHeight="1" x14ac:dyDescent="0.3">
      <c r="J1543" s="63"/>
      <c r="K1543" s="63"/>
      <c r="AC1543" s="34"/>
    </row>
    <row r="1544" spans="10:29" ht="12" hidden="1" customHeight="1" x14ac:dyDescent="0.3">
      <c r="J1544" s="63"/>
      <c r="K1544" s="63"/>
      <c r="AC1544" s="34"/>
    </row>
    <row r="1545" spans="10:29" ht="12" hidden="1" customHeight="1" x14ac:dyDescent="0.3">
      <c r="J1545" s="63"/>
      <c r="K1545" s="63"/>
      <c r="AC1545" s="34"/>
    </row>
    <row r="1546" spans="10:29" ht="12" hidden="1" customHeight="1" x14ac:dyDescent="0.3">
      <c r="J1546" s="63"/>
      <c r="K1546" s="63"/>
      <c r="AC1546" s="34"/>
    </row>
    <row r="1547" spans="10:29" ht="12" hidden="1" customHeight="1" x14ac:dyDescent="0.3">
      <c r="J1547" s="63"/>
      <c r="K1547" s="63"/>
      <c r="AC1547" s="34"/>
    </row>
    <row r="1548" spans="10:29" ht="12" hidden="1" customHeight="1" x14ac:dyDescent="0.3">
      <c r="J1548" s="63"/>
      <c r="K1548" s="63"/>
      <c r="AC1548" s="34"/>
    </row>
    <row r="1549" spans="10:29" ht="12" hidden="1" customHeight="1" x14ac:dyDescent="0.3">
      <c r="J1549" s="63"/>
      <c r="K1549" s="63"/>
      <c r="AC1549" s="34"/>
    </row>
    <row r="1550" spans="10:29" ht="12" hidden="1" customHeight="1" x14ac:dyDescent="0.3">
      <c r="J1550" s="63"/>
      <c r="K1550" s="63"/>
      <c r="AC1550" s="34"/>
    </row>
    <row r="1551" spans="10:29" ht="12" hidden="1" customHeight="1" x14ac:dyDescent="0.3">
      <c r="J1551" s="63"/>
      <c r="K1551" s="63"/>
      <c r="AC1551" s="34"/>
    </row>
    <row r="1552" spans="10:29" ht="12" hidden="1" customHeight="1" x14ac:dyDescent="0.3">
      <c r="J1552" s="63"/>
      <c r="K1552" s="63"/>
      <c r="AC1552" s="34"/>
    </row>
    <row r="1553" spans="10:29" ht="12" hidden="1" customHeight="1" x14ac:dyDescent="0.3">
      <c r="J1553" s="63"/>
      <c r="K1553" s="63"/>
      <c r="AC1553" s="34"/>
    </row>
    <row r="1554" spans="10:29" ht="12" hidden="1" customHeight="1" x14ac:dyDescent="0.3">
      <c r="J1554" s="63"/>
      <c r="K1554" s="63"/>
      <c r="AC1554" s="34"/>
    </row>
    <row r="1555" spans="10:29" ht="12" hidden="1" customHeight="1" x14ac:dyDescent="0.3">
      <c r="J1555" s="63"/>
      <c r="K1555" s="63"/>
      <c r="AC1555" s="34"/>
    </row>
    <row r="1556" spans="10:29" ht="12" hidden="1" customHeight="1" x14ac:dyDescent="0.3">
      <c r="J1556" s="63"/>
      <c r="K1556" s="63"/>
      <c r="AC1556" s="34"/>
    </row>
    <row r="1557" spans="10:29" ht="12" hidden="1" customHeight="1" x14ac:dyDescent="0.3">
      <c r="J1557" s="63"/>
      <c r="K1557" s="63"/>
      <c r="AC1557" s="34"/>
    </row>
    <row r="1558" spans="10:29" ht="12" hidden="1" customHeight="1" x14ac:dyDescent="0.3">
      <c r="J1558" s="63"/>
      <c r="K1558" s="63"/>
      <c r="AC1558" s="34"/>
    </row>
    <row r="1559" spans="10:29" ht="12" hidden="1" customHeight="1" x14ac:dyDescent="0.3">
      <c r="J1559" s="63"/>
      <c r="K1559" s="63"/>
      <c r="AC1559" s="34"/>
    </row>
    <row r="1560" spans="10:29" ht="12" hidden="1" customHeight="1" x14ac:dyDescent="0.3">
      <c r="J1560" s="63"/>
      <c r="K1560" s="63"/>
      <c r="AC1560" s="34"/>
    </row>
    <row r="1561" spans="10:29" ht="12" hidden="1" customHeight="1" x14ac:dyDescent="0.3">
      <c r="J1561" s="63"/>
      <c r="K1561" s="63"/>
      <c r="AC1561" s="34"/>
    </row>
    <row r="1562" spans="10:29" ht="12" hidden="1" customHeight="1" x14ac:dyDescent="0.3">
      <c r="J1562" s="63"/>
      <c r="K1562" s="63"/>
      <c r="AC1562" s="34"/>
    </row>
    <row r="1563" spans="10:29" ht="12" hidden="1" customHeight="1" x14ac:dyDescent="0.3">
      <c r="J1563" s="63"/>
      <c r="K1563" s="63"/>
      <c r="AC1563" s="34"/>
    </row>
    <row r="1564" spans="10:29" ht="12" hidden="1" customHeight="1" x14ac:dyDescent="0.3">
      <c r="J1564" s="63"/>
      <c r="K1564" s="63"/>
      <c r="AC1564" s="34"/>
    </row>
    <row r="1565" spans="10:29" ht="12" hidden="1" customHeight="1" x14ac:dyDescent="0.3">
      <c r="J1565" s="63"/>
      <c r="K1565" s="63"/>
      <c r="AC1565" s="34"/>
    </row>
    <row r="1566" spans="10:29" ht="12" hidden="1" customHeight="1" x14ac:dyDescent="0.3">
      <c r="J1566" s="63"/>
      <c r="K1566" s="63"/>
      <c r="AC1566" s="34"/>
    </row>
    <row r="1567" spans="10:29" ht="12" hidden="1" customHeight="1" x14ac:dyDescent="0.3">
      <c r="J1567" s="63"/>
      <c r="K1567" s="63"/>
      <c r="AC1567" s="34"/>
    </row>
    <row r="1568" spans="10:29" ht="12" hidden="1" customHeight="1" x14ac:dyDescent="0.3">
      <c r="J1568" s="63"/>
      <c r="K1568" s="63"/>
      <c r="AC1568" s="34"/>
    </row>
    <row r="1569" spans="10:29" ht="12" hidden="1" customHeight="1" x14ac:dyDescent="0.3">
      <c r="J1569" s="63"/>
      <c r="K1569" s="63"/>
      <c r="AC1569" s="34"/>
    </row>
    <row r="1570" spans="10:29" ht="12" hidden="1" customHeight="1" x14ac:dyDescent="0.3">
      <c r="J1570" s="63"/>
      <c r="K1570" s="63"/>
      <c r="AC1570" s="34"/>
    </row>
    <row r="1571" spans="10:29" ht="12" hidden="1" customHeight="1" x14ac:dyDescent="0.3">
      <c r="J1571" s="63"/>
      <c r="K1571" s="63"/>
      <c r="AC1571" s="34"/>
    </row>
    <row r="1572" spans="10:29" ht="12" hidden="1" customHeight="1" x14ac:dyDescent="0.3">
      <c r="J1572" s="63"/>
      <c r="K1572" s="63"/>
      <c r="AC1572" s="34"/>
    </row>
    <row r="1573" spans="10:29" ht="12" hidden="1" customHeight="1" x14ac:dyDescent="0.3">
      <c r="J1573" s="63"/>
      <c r="K1573" s="63"/>
      <c r="AC1573" s="34"/>
    </row>
    <row r="1574" spans="10:29" ht="12" hidden="1" customHeight="1" x14ac:dyDescent="0.3">
      <c r="J1574" s="63"/>
      <c r="K1574" s="63"/>
      <c r="AC1574" s="34"/>
    </row>
    <row r="1575" spans="10:29" ht="12" hidden="1" customHeight="1" x14ac:dyDescent="0.3">
      <c r="J1575" s="63"/>
      <c r="K1575" s="63"/>
      <c r="AC1575" s="34"/>
    </row>
    <row r="1576" spans="10:29" ht="12" hidden="1" customHeight="1" x14ac:dyDescent="0.3">
      <c r="J1576" s="63"/>
      <c r="K1576" s="63"/>
      <c r="AC1576" s="34"/>
    </row>
    <row r="1577" spans="10:29" ht="12" hidden="1" customHeight="1" x14ac:dyDescent="0.3">
      <c r="J1577" s="63"/>
      <c r="K1577" s="63"/>
      <c r="AC1577" s="34"/>
    </row>
    <row r="1578" spans="10:29" ht="12" hidden="1" customHeight="1" x14ac:dyDescent="0.3">
      <c r="J1578" s="63"/>
      <c r="K1578" s="63"/>
      <c r="AC1578" s="34"/>
    </row>
    <row r="1579" spans="10:29" ht="12" hidden="1" customHeight="1" x14ac:dyDescent="0.3">
      <c r="J1579" s="63"/>
      <c r="K1579" s="63"/>
      <c r="AC1579" s="34"/>
    </row>
    <row r="1580" spans="10:29" ht="12" hidden="1" customHeight="1" x14ac:dyDescent="0.3">
      <c r="J1580" s="63"/>
      <c r="K1580" s="63"/>
      <c r="AC1580" s="34"/>
    </row>
    <row r="1581" spans="10:29" ht="12" hidden="1" customHeight="1" x14ac:dyDescent="0.3">
      <c r="J1581" s="63"/>
      <c r="K1581" s="63"/>
      <c r="AC1581" s="34"/>
    </row>
    <row r="1582" spans="10:29" ht="12" hidden="1" customHeight="1" x14ac:dyDescent="0.3">
      <c r="J1582" s="63"/>
      <c r="K1582" s="63"/>
      <c r="AC1582" s="34"/>
    </row>
    <row r="1583" spans="10:29" ht="12" hidden="1" customHeight="1" x14ac:dyDescent="0.3">
      <c r="J1583" s="63"/>
      <c r="K1583" s="63"/>
      <c r="AC1583" s="34"/>
    </row>
    <row r="1584" spans="10:29" ht="12" hidden="1" customHeight="1" x14ac:dyDescent="0.3">
      <c r="J1584" s="63"/>
      <c r="K1584" s="63"/>
      <c r="AC1584" s="34"/>
    </row>
    <row r="1585" spans="10:29" ht="12" hidden="1" customHeight="1" x14ac:dyDescent="0.3">
      <c r="J1585" s="63"/>
      <c r="K1585" s="63"/>
      <c r="AC1585" s="34"/>
    </row>
    <row r="1586" spans="10:29" ht="12" hidden="1" customHeight="1" x14ac:dyDescent="0.3">
      <c r="J1586" s="63"/>
      <c r="K1586" s="63"/>
      <c r="AC1586" s="34"/>
    </row>
    <row r="1587" spans="10:29" ht="12" hidden="1" customHeight="1" x14ac:dyDescent="0.3">
      <c r="J1587" s="63"/>
      <c r="K1587" s="63"/>
      <c r="AC1587" s="34"/>
    </row>
    <row r="1588" spans="10:29" ht="12" hidden="1" customHeight="1" x14ac:dyDescent="0.3">
      <c r="J1588" s="63"/>
      <c r="K1588" s="63"/>
      <c r="AC1588" s="34"/>
    </row>
    <row r="1589" spans="10:29" ht="12" hidden="1" customHeight="1" x14ac:dyDescent="0.3">
      <c r="J1589" s="63"/>
      <c r="K1589" s="63"/>
      <c r="AC1589" s="34"/>
    </row>
    <row r="1590" spans="10:29" ht="12" hidden="1" customHeight="1" x14ac:dyDescent="0.3">
      <c r="J1590" s="63"/>
      <c r="K1590" s="63"/>
      <c r="AC1590" s="34"/>
    </row>
    <row r="1591" spans="10:29" ht="12" hidden="1" customHeight="1" x14ac:dyDescent="0.3">
      <c r="J1591" s="63"/>
      <c r="K1591" s="63"/>
      <c r="AC1591" s="34"/>
    </row>
    <row r="1592" spans="10:29" ht="12" hidden="1" customHeight="1" x14ac:dyDescent="0.3">
      <c r="J1592" s="63"/>
      <c r="K1592" s="63"/>
      <c r="AC1592" s="34"/>
    </row>
    <row r="1593" spans="10:29" ht="12" hidden="1" customHeight="1" x14ac:dyDescent="0.3">
      <c r="J1593" s="63"/>
      <c r="K1593" s="63"/>
      <c r="AC1593" s="34"/>
    </row>
    <row r="1594" spans="10:29" ht="12" hidden="1" customHeight="1" x14ac:dyDescent="0.3">
      <c r="J1594" s="63"/>
      <c r="K1594" s="63"/>
      <c r="AC1594" s="34"/>
    </row>
    <row r="1595" spans="10:29" ht="12" hidden="1" customHeight="1" x14ac:dyDescent="0.3">
      <c r="J1595" s="63"/>
      <c r="K1595" s="63"/>
      <c r="AC1595" s="34"/>
    </row>
    <row r="1596" spans="10:29" ht="12" hidden="1" customHeight="1" x14ac:dyDescent="0.3">
      <c r="J1596" s="63"/>
      <c r="K1596" s="63"/>
      <c r="AC1596" s="34"/>
    </row>
    <row r="1597" spans="10:29" ht="12" hidden="1" customHeight="1" x14ac:dyDescent="0.3">
      <c r="J1597" s="63"/>
      <c r="K1597" s="63"/>
      <c r="AC1597" s="34"/>
    </row>
    <row r="1598" spans="10:29" ht="12" hidden="1" customHeight="1" x14ac:dyDescent="0.3">
      <c r="J1598" s="63"/>
      <c r="K1598" s="63"/>
      <c r="AC1598" s="34"/>
    </row>
    <row r="1599" spans="10:29" ht="12" hidden="1" customHeight="1" x14ac:dyDescent="0.3">
      <c r="J1599" s="63"/>
      <c r="K1599" s="63"/>
      <c r="AC1599" s="34"/>
    </row>
    <row r="1600" spans="10:29" ht="12" hidden="1" customHeight="1" x14ac:dyDescent="0.3">
      <c r="J1600" s="63"/>
      <c r="K1600" s="63"/>
      <c r="AC1600" s="34"/>
    </row>
    <row r="1601" spans="10:29" ht="12" hidden="1" customHeight="1" x14ac:dyDescent="0.3">
      <c r="J1601" s="63"/>
      <c r="K1601" s="63"/>
      <c r="AC1601" s="34"/>
    </row>
    <row r="1602" spans="10:29" ht="12" hidden="1" customHeight="1" x14ac:dyDescent="0.3">
      <c r="J1602" s="63"/>
      <c r="K1602" s="63"/>
      <c r="AC1602" s="34"/>
    </row>
    <row r="1603" spans="10:29" ht="12" hidden="1" customHeight="1" x14ac:dyDescent="0.3">
      <c r="J1603" s="63"/>
      <c r="K1603" s="63"/>
      <c r="AC1603" s="34"/>
    </row>
    <row r="1604" spans="10:29" ht="12" hidden="1" customHeight="1" x14ac:dyDescent="0.3">
      <c r="J1604" s="63"/>
      <c r="K1604" s="63"/>
      <c r="AC1604" s="34"/>
    </row>
    <row r="1605" spans="10:29" ht="12" hidden="1" customHeight="1" x14ac:dyDescent="0.3">
      <c r="J1605" s="63"/>
      <c r="K1605" s="63"/>
      <c r="AC1605" s="34"/>
    </row>
    <row r="1606" spans="10:29" ht="12" hidden="1" customHeight="1" x14ac:dyDescent="0.3">
      <c r="J1606" s="63"/>
      <c r="K1606" s="63"/>
      <c r="AC1606" s="34"/>
    </row>
    <row r="1607" spans="10:29" ht="12" hidden="1" customHeight="1" x14ac:dyDescent="0.3">
      <c r="J1607" s="63"/>
      <c r="K1607" s="63"/>
      <c r="AC1607" s="34"/>
    </row>
    <row r="1608" spans="10:29" ht="12" hidden="1" customHeight="1" x14ac:dyDescent="0.3">
      <c r="J1608" s="63"/>
      <c r="K1608" s="63"/>
      <c r="AC1608" s="34"/>
    </row>
    <row r="1609" spans="10:29" ht="12" hidden="1" customHeight="1" x14ac:dyDescent="0.3">
      <c r="J1609" s="63"/>
      <c r="K1609" s="63"/>
      <c r="AC1609" s="34"/>
    </row>
    <row r="1610" spans="10:29" ht="12" hidden="1" customHeight="1" x14ac:dyDescent="0.3">
      <c r="J1610" s="63"/>
      <c r="K1610" s="63"/>
      <c r="AC1610" s="34"/>
    </row>
    <row r="1611" spans="10:29" ht="12" hidden="1" customHeight="1" x14ac:dyDescent="0.3">
      <c r="J1611" s="63"/>
      <c r="K1611" s="63"/>
      <c r="AC1611" s="34"/>
    </row>
    <row r="1612" spans="10:29" ht="12" hidden="1" customHeight="1" x14ac:dyDescent="0.3">
      <c r="J1612" s="63"/>
      <c r="K1612" s="63"/>
      <c r="AC1612" s="34"/>
    </row>
    <row r="1613" spans="10:29" ht="12" hidden="1" customHeight="1" x14ac:dyDescent="0.3">
      <c r="J1613" s="63"/>
      <c r="K1613" s="63"/>
      <c r="AC1613" s="34"/>
    </row>
    <row r="1614" spans="10:29" ht="12" hidden="1" customHeight="1" x14ac:dyDescent="0.3">
      <c r="J1614" s="63"/>
      <c r="K1614" s="63"/>
      <c r="AC1614" s="34"/>
    </row>
    <row r="1615" spans="10:29" ht="12" hidden="1" customHeight="1" x14ac:dyDescent="0.3">
      <c r="J1615" s="63"/>
      <c r="K1615" s="63"/>
      <c r="AC1615" s="34"/>
    </row>
    <row r="1616" spans="10:29" ht="12" hidden="1" customHeight="1" x14ac:dyDescent="0.3">
      <c r="J1616" s="63"/>
      <c r="K1616" s="63"/>
      <c r="AC1616" s="34"/>
    </row>
    <row r="1617" spans="10:29" ht="12" hidden="1" customHeight="1" x14ac:dyDescent="0.3">
      <c r="J1617" s="63"/>
      <c r="K1617" s="63"/>
      <c r="AC1617" s="34"/>
    </row>
    <row r="1618" spans="10:29" ht="12" hidden="1" customHeight="1" x14ac:dyDescent="0.3">
      <c r="J1618" s="63"/>
      <c r="K1618" s="63"/>
      <c r="AC1618" s="34"/>
    </row>
    <row r="1619" spans="10:29" ht="12" hidden="1" customHeight="1" x14ac:dyDescent="0.3">
      <c r="J1619" s="63"/>
      <c r="K1619" s="63"/>
      <c r="AC1619" s="34"/>
    </row>
    <row r="1620" spans="10:29" ht="12" hidden="1" customHeight="1" x14ac:dyDescent="0.3">
      <c r="J1620" s="63"/>
      <c r="K1620" s="63"/>
      <c r="AC1620" s="34"/>
    </row>
    <row r="1621" spans="10:29" ht="12" hidden="1" customHeight="1" x14ac:dyDescent="0.3">
      <c r="J1621" s="63"/>
      <c r="K1621" s="63"/>
      <c r="AC1621" s="34"/>
    </row>
    <row r="1622" spans="10:29" ht="12" hidden="1" customHeight="1" x14ac:dyDescent="0.3">
      <c r="J1622" s="63"/>
      <c r="K1622" s="63"/>
      <c r="AC1622" s="34"/>
    </row>
    <row r="1623" spans="10:29" ht="12" hidden="1" customHeight="1" x14ac:dyDescent="0.3">
      <c r="J1623" s="63"/>
      <c r="K1623" s="63"/>
      <c r="AC1623" s="34"/>
    </row>
    <row r="1624" spans="10:29" ht="12" hidden="1" customHeight="1" x14ac:dyDescent="0.3">
      <c r="J1624" s="63"/>
      <c r="K1624" s="63"/>
      <c r="AC1624" s="34"/>
    </row>
    <row r="1625" spans="10:29" ht="12" hidden="1" customHeight="1" x14ac:dyDescent="0.3">
      <c r="J1625" s="63"/>
      <c r="K1625" s="63"/>
      <c r="AC1625" s="34"/>
    </row>
    <row r="1626" spans="10:29" ht="12" hidden="1" customHeight="1" x14ac:dyDescent="0.3">
      <c r="J1626" s="63"/>
      <c r="K1626" s="63"/>
      <c r="AC1626" s="34"/>
    </row>
    <row r="1627" spans="10:29" ht="12" hidden="1" customHeight="1" x14ac:dyDescent="0.3">
      <c r="J1627" s="63"/>
      <c r="K1627" s="63"/>
      <c r="AC1627" s="34"/>
    </row>
  </sheetData>
  <autoFilter ref="K1:AB1627" xr:uid="{D7BC3C6F-BF6C-4D0D-A9A6-ADF6A6077FD6}">
    <filterColumn colId="11">
      <customFilters>
        <customFilter operator="notEqual" val=" "/>
      </customFilters>
    </filterColumn>
  </autoFilter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DC937-3B7F-41BC-9268-20481DBA4D01}">
  <dimension ref="A1:AY1627"/>
  <sheetViews>
    <sheetView topLeftCell="AB1" zoomScale="70" zoomScaleNormal="70" workbookViewId="0">
      <pane ySplit="1" topLeftCell="A5" activePane="bottomLeft" state="frozen"/>
      <selection activeCell="AS1385" sqref="AS1385"/>
      <selection pane="bottomLeft" activeCell="AM46" sqref="AM46"/>
    </sheetView>
  </sheetViews>
  <sheetFormatPr baseColWidth="10" defaultColWidth="9.109375" defaultRowHeight="12" customHeight="1" x14ac:dyDescent="0.3"/>
  <cols>
    <col min="1" max="1" width="9.33203125" style="54" customWidth="1"/>
    <col min="2" max="2" width="4.88671875" style="33" customWidth="1"/>
    <col min="3" max="3" width="9.33203125" style="54" customWidth="1"/>
    <col min="4" max="4" width="20.33203125" style="55" customWidth="1"/>
    <col min="5" max="5" width="25.6640625" style="56" customWidth="1"/>
    <col min="6" max="6" width="19.5546875" style="39" customWidth="1"/>
    <col min="7" max="7" width="30.5546875" style="40" customWidth="1"/>
    <col min="8" max="8" width="1.33203125" style="46" customWidth="1"/>
    <col min="9" max="9" width="9.109375" style="40"/>
    <col min="10" max="10" width="16.6640625" style="40" customWidth="1"/>
    <col min="11" max="11" width="7.5546875" style="40" customWidth="1"/>
    <col min="12" max="28" width="3.44140625" style="40" customWidth="1"/>
    <col min="29" max="29" width="39.88671875" style="40" customWidth="1"/>
    <col min="30" max="30" width="9.109375" style="40"/>
    <col min="31" max="31" width="33.6640625" style="40" customWidth="1"/>
    <col min="32" max="40" width="9.109375" style="40"/>
    <col min="41" max="49" width="9.109375" style="39"/>
    <col min="50" max="50" width="20.33203125" style="70" customWidth="1"/>
    <col min="51" max="51" width="69.44140625" style="39" bestFit="1" customWidth="1"/>
    <col min="52" max="16384" width="9.109375" style="39"/>
  </cols>
  <sheetData>
    <row r="1" spans="1:51" ht="97.5" customHeight="1" x14ac:dyDescent="0.3">
      <c r="A1" s="32" t="s">
        <v>2425</v>
      </c>
      <c r="B1" s="33" t="s">
        <v>5</v>
      </c>
      <c r="C1" s="34" t="s">
        <v>2426</v>
      </c>
      <c r="D1" s="35" t="s">
        <v>15</v>
      </c>
      <c r="E1" s="36" t="s">
        <v>16</v>
      </c>
      <c r="F1" s="60" t="s">
        <v>1</v>
      </c>
      <c r="G1" s="37" t="s">
        <v>17</v>
      </c>
      <c r="H1" s="38"/>
      <c r="I1" s="32" t="s">
        <v>2425</v>
      </c>
      <c r="J1" s="64" t="s">
        <v>2723</v>
      </c>
      <c r="K1" s="9" t="s">
        <v>1603</v>
      </c>
      <c r="L1" s="9" t="s">
        <v>1604</v>
      </c>
      <c r="M1" s="9" t="s">
        <v>1605</v>
      </c>
      <c r="N1" s="9" t="s">
        <v>1606</v>
      </c>
      <c r="O1" s="9" t="s">
        <v>1607</v>
      </c>
      <c r="P1" s="9" t="s">
        <v>1608</v>
      </c>
      <c r="Q1" s="9" t="s">
        <v>1609</v>
      </c>
      <c r="R1" s="9" t="s">
        <v>1610</v>
      </c>
      <c r="S1" s="9" t="s">
        <v>1611</v>
      </c>
      <c r="T1" s="9" t="s">
        <v>1612</v>
      </c>
      <c r="U1" s="9" t="s">
        <v>2438</v>
      </c>
      <c r="V1" s="9" t="s">
        <v>1613</v>
      </c>
      <c r="W1" s="9" t="s">
        <v>1614</v>
      </c>
      <c r="X1" s="9" t="s">
        <v>1615</v>
      </c>
      <c r="Y1" s="9" t="s">
        <v>1616</v>
      </c>
      <c r="Z1" s="9" t="s">
        <v>1617</v>
      </c>
      <c r="AA1" s="9" t="s">
        <v>1618</v>
      </c>
      <c r="AB1" s="10" t="s">
        <v>1602</v>
      </c>
      <c r="AC1" s="66" t="s">
        <v>2741</v>
      </c>
      <c r="AD1" s="34" t="s">
        <v>2426</v>
      </c>
      <c r="AE1" s="65" t="s">
        <v>2723</v>
      </c>
      <c r="AF1" s="9" t="s">
        <v>1603</v>
      </c>
      <c r="AG1" s="9" t="s">
        <v>1604</v>
      </c>
      <c r="AH1" s="9" t="s">
        <v>1605</v>
      </c>
      <c r="AI1" s="9" t="s">
        <v>1606</v>
      </c>
      <c r="AJ1" s="9" t="s">
        <v>1607</v>
      </c>
      <c r="AK1" s="9" t="s">
        <v>1608</v>
      </c>
      <c r="AL1" s="9" t="s">
        <v>1609</v>
      </c>
      <c r="AM1" s="9" t="s">
        <v>1610</v>
      </c>
      <c r="AN1" s="9" t="s">
        <v>1611</v>
      </c>
      <c r="AO1" s="9" t="s">
        <v>1612</v>
      </c>
      <c r="AP1" s="9" t="s">
        <v>2438</v>
      </c>
      <c r="AQ1" s="9" t="s">
        <v>1613</v>
      </c>
      <c r="AR1" s="9" t="s">
        <v>1614</v>
      </c>
      <c r="AS1" s="9" t="s">
        <v>1615</v>
      </c>
      <c r="AT1" s="9" t="s">
        <v>1616</v>
      </c>
      <c r="AU1" s="9" t="s">
        <v>1617</v>
      </c>
      <c r="AV1" s="9" t="s">
        <v>1618</v>
      </c>
      <c r="AW1" s="10" t="s">
        <v>1602</v>
      </c>
      <c r="AX1" s="67" t="s">
        <v>15</v>
      </c>
    </row>
    <row r="2" spans="1:51" ht="12" customHeight="1" x14ac:dyDescent="0.25">
      <c r="A2" s="32">
        <v>11</v>
      </c>
      <c r="B2" s="33" t="s">
        <v>5</v>
      </c>
      <c r="C2" s="34">
        <v>34</v>
      </c>
      <c r="D2" s="32" t="str">
        <f t="shared" ref="D2:D65" si="0">_xlfn.CONCAT(A2,B2,C2)</f>
        <v>11X34</v>
      </c>
      <c r="E2" s="43" t="s">
        <v>1623</v>
      </c>
      <c r="F2" s="61" t="s">
        <v>1629</v>
      </c>
      <c r="G2" s="41" t="s">
        <v>43</v>
      </c>
      <c r="H2" s="38"/>
      <c r="I2" s="32">
        <v>11</v>
      </c>
      <c r="J2" s="63">
        <f>VLOOKUP(I2,pTRAIT!A:B,2,FALSE)</f>
        <v>0</v>
      </c>
      <c r="K2" s="63" t="s">
        <v>2724</v>
      </c>
      <c r="L2" s="63"/>
      <c r="M2" s="63" t="s">
        <v>2437</v>
      </c>
      <c r="N2" s="63"/>
      <c r="O2" s="63"/>
      <c r="P2" s="63"/>
      <c r="Q2" s="63"/>
      <c r="R2" s="63"/>
      <c r="S2" s="63" t="s">
        <v>2736</v>
      </c>
      <c r="T2" s="63"/>
      <c r="U2" s="63" t="s">
        <v>2738</v>
      </c>
      <c r="V2" s="63"/>
      <c r="W2" s="63"/>
      <c r="X2" s="63"/>
      <c r="Y2" s="63"/>
      <c r="Z2" s="63"/>
      <c r="AA2" s="63" t="s">
        <v>2728</v>
      </c>
      <c r="AB2" s="63"/>
      <c r="AC2" s="63" t="str">
        <f>CONCATENATE(L2,M2,N2,O2,P2,Q2,R2,S2,T2,U2,V2,W2,X2,Y2,Z2,AA2,AB2, ";",K2)</f>
        <v>ERo5So5n-sge;NST=X</v>
      </c>
      <c r="AD2" s="34">
        <v>34</v>
      </c>
      <c r="AE2" s="40" t="str">
        <f>VLOOKUP(AD2,pTRAIT!A:B,2,FALSE)</f>
        <v>ERo5So5;NST=X / EM5RTUeRo5So5(Pu);NST=X</v>
      </c>
      <c r="AF2" s="63">
        <f>VLOOKUP($AD2,pTRAIT!$A:$X,7,FALSE)</f>
        <v>0</v>
      </c>
      <c r="AG2" s="63">
        <f>VLOOKUP($AD2,pTRAIT!$A:$X,8,FALSE)</f>
        <v>0</v>
      </c>
      <c r="AH2" s="63">
        <f>VLOOKUP($AD2,pTRAIT!$A:$X,9,FALSE)</f>
        <v>0</v>
      </c>
      <c r="AI2" s="63">
        <f>VLOOKUP($AD2,pTRAIT!$A:$X,10,FALSE)</f>
        <v>0</v>
      </c>
      <c r="AJ2" s="63">
        <f>VLOOKUP($AD2,pTRAIT!$A:$X,11,FALSE)</f>
        <v>0</v>
      </c>
      <c r="AK2" s="63">
        <f>VLOOKUP($AD2,pTRAIT!$A:$X,12,FALSE)</f>
        <v>0</v>
      </c>
      <c r="AL2" s="63">
        <f>VLOOKUP($AD2,pTRAIT!$A:$X,13,FALSE)</f>
        <v>0</v>
      </c>
      <c r="AM2" s="63">
        <f>VLOOKUP($AD2,pTRAIT!$A:$X,14,FALSE)</f>
        <v>0</v>
      </c>
      <c r="AN2" s="63">
        <f>VLOOKUP($AD2,pTRAIT!$A:$X,15,FALSE)</f>
        <v>0</v>
      </c>
      <c r="AO2" s="63">
        <f>VLOOKUP($AD2,pTRAIT!$A:$X,16,FALSE)</f>
        <v>0</v>
      </c>
      <c r="AP2" s="63">
        <f>VLOOKUP($AD2,pTRAIT!$A:$X,17,FALSE)</f>
        <v>0</v>
      </c>
      <c r="AQ2" s="63">
        <f>VLOOKUP($AD2,pTRAIT!$A:$X,18,FALSE)</f>
        <v>0</v>
      </c>
      <c r="AR2" s="63">
        <f>VLOOKUP($AD2,pTRAIT!$A:$X,19,FALSE)</f>
        <v>0</v>
      </c>
      <c r="AS2" s="63">
        <f>VLOOKUP($AD2,pTRAIT!$A:$X,20,FALSE)</f>
        <v>0</v>
      </c>
      <c r="AT2" s="63">
        <f>VLOOKUP($AD2,pTRAIT!$A:$X,21,FALSE)</f>
        <v>0</v>
      </c>
      <c r="AU2" s="63">
        <f>VLOOKUP($AD2,pTRAIT!$A:$X,22,FALSE)</f>
        <v>0</v>
      </c>
      <c r="AV2" s="63">
        <f>VLOOKUP($AD2,pTRAIT!$A:$X,23,FALSE)</f>
        <v>0</v>
      </c>
      <c r="AW2" s="63">
        <f>VLOOKUP($AD2,pTRAIT!$A:$X,24,FALSE)</f>
        <v>0</v>
      </c>
      <c r="AX2" s="67" t="s">
        <v>2742</v>
      </c>
      <c r="AY2" s="71" t="str">
        <f>CONCATENATE(AC2," ","//"," ",AE2)</f>
        <v>ERo5So5n-sge;NST=X // ERo5So5;NST=X / EM5RTUeRo5So5(Pu);NST=X</v>
      </c>
    </row>
    <row r="3" spans="1:51" ht="12" customHeight="1" x14ac:dyDescent="0.25">
      <c r="A3" s="32">
        <v>11</v>
      </c>
      <c r="B3" s="33" t="s">
        <v>5</v>
      </c>
      <c r="C3" s="34">
        <v>35</v>
      </c>
      <c r="D3" s="32" t="str">
        <f t="shared" si="0"/>
        <v>11X35</v>
      </c>
      <c r="E3" s="43" t="s">
        <v>1623</v>
      </c>
      <c r="F3" s="61" t="s">
        <v>1630</v>
      </c>
      <c r="G3" s="41" t="s">
        <v>43</v>
      </c>
      <c r="H3" s="38"/>
      <c r="I3" s="32">
        <v>11</v>
      </c>
      <c r="J3" s="63">
        <f>VLOOKUP(I3,pTRAIT!A:B,2,FALSE)</f>
        <v>0</v>
      </c>
      <c r="K3" s="63" t="s">
        <v>2724</v>
      </c>
      <c r="L3" s="63"/>
      <c r="M3" s="63" t="s">
        <v>2437</v>
      </c>
      <c r="N3" s="63"/>
      <c r="O3" s="63"/>
      <c r="P3" s="63"/>
      <c r="Q3" s="63"/>
      <c r="R3" s="63"/>
      <c r="S3" s="63" t="s">
        <v>2736</v>
      </c>
      <c r="T3" s="63"/>
      <c r="U3" s="63" t="s">
        <v>2738</v>
      </c>
      <c r="V3" s="63"/>
      <c r="W3" s="63"/>
      <c r="X3" s="63"/>
      <c r="Y3" s="63"/>
      <c r="Z3" s="63"/>
      <c r="AA3" s="63" t="s">
        <v>2728</v>
      </c>
      <c r="AB3" s="63"/>
      <c r="AC3" s="63" t="str">
        <f t="shared" ref="AC3:AC66" si="1">CONCATENATE(L3,M3,N3,O3,P3,Q3,R3,S3,T3,U3,V3,W3,X3,Y3,Z3,AA3,AB3,";",K3)</f>
        <v>ERo5So5n-sge;NST=X</v>
      </c>
      <c r="AD3" s="34">
        <v>35</v>
      </c>
      <c r="AE3" s="40" t="str">
        <f>VLOOKUP(AD3,pTRAIT!A:B,2,FALSE)</f>
        <v>ERo5So5;NST=X / EM5RTUeRo5So5(Pu);NST=X</v>
      </c>
      <c r="AF3" s="63">
        <f>VLOOKUP($AD3,pTRAIT!$A:$X,7,FALSE)</f>
        <v>0</v>
      </c>
      <c r="AG3" s="63">
        <f>VLOOKUP($AD3,pTRAIT!$A:$X,8,FALSE)</f>
        <v>0</v>
      </c>
      <c r="AH3" s="63">
        <f>VLOOKUP($AD3,pTRAIT!$A:$X,9,FALSE)</f>
        <v>0</v>
      </c>
      <c r="AI3" s="63">
        <f>VLOOKUP($AD3,pTRAIT!$A:$X,10,FALSE)</f>
        <v>0</v>
      </c>
      <c r="AJ3" s="63">
        <f>VLOOKUP($AD3,pTRAIT!$A:$X,11,FALSE)</f>
        <v>0</v>
      </c>
      <c r="AK3" s="63">
        <f>VLOOKUP($AD3,pTRAIT!$A:$X,12,FALSE)</f>
        <v>0</v>
      </c>
      <c r="AL3" s="63">
        <f>VLOOKUP($AD3,pTRAIT!$A:$X,13,FALSE)</f>
        <v>0</v>
      </c>
      <c r="AM3" s="63">
        <f>VLOOKUP($AD3,pTRAIT!$A:$X,14,FALSE)</f>
        <v>0</v>
      </c>
      <c r="AN3" s="63">
        <f>VLOOKUP($AD3,pTRAIT!$A:$X,15,FALSE)</f>
        <v>0</v>
      </c>
      <c r="AO3" s="63">
        <f>VLOOKUP($AD3,pTRAIT!$A:$X,16,FALSE)</f>
        <v>0</v>
      </c>
      <c r="AP3" s="63">
        <f>VLOOKUP($AD3,pTRAIT!$A:$X,17,FALSE)</f>
        <v>0</v>
      </c>
      <c r="AQ3" s="63">
        <f>VLOOKUP($AD3,pTRAIT!$A:$X,18,FALSE)</f>
        <v>0</v>
      </c>
      <c r="AR3" s="63">
        <f>VLOOKUP($AD3,pTRAIT!$A:$X,19,FALSE)</f>
        <v>0</v>
      </c>
      <c r="AS3" s="63">
        <f>VLOOKUP($AD3,pTRAIT!$A:$X,20,FALSE)</f>
        <v>0</v>
      </c>
      <c r="AT3" s="63">
        <f>VLOOKUP($AD3,pTRAIT!$A:$X,21,FALSE)</f>
        <v>0</v>
      </c>
      <c r="AU3" s="63">
        <f>VLOOKUP($AD3,pTRAIT!$A:$X,22,FALSE)</f>
        <v>0</v>
      </c>
      <c r="AV3" s="63">
        <f>VLOOKUP($AD3,pTRAIT!$A:$X,23,FALSE)</f>
        <v>0</v>
      </c>
      <c r="AW3" s="63">
        <f>VLOOKUP($AD3,pTRAIT!$A:$X,24,FALSE)</f>
        <v>0</v>
      </c>
      <c r="AX3" s="67" t="s">
        <v>2743</v>
      </c>
      <c r="AY3" s="71" t="str">
        <f t="shared" ref="AY3:AY66" si="2">CONCATENATE(AC3," ","//"," ",AE3)</f>
        <v>ERo5So5n-sge;NST=X // ERo5So5;NST=X / EM5RTUeRo5So5(Pu);NST=X</v>
      </c>
    </row>
    <row r="4" spans="1:51" ht="12" customHeight="1" x14ac:dyDescent="0.25">
      <c r="A4" s="32">
        <v>11</v>
      </c>
      <c r="B4" s="33" t="s">
        <v>5</v>
      </c>
      <c r="C4" s="34">
        <v>37</v>
      </c>
      <c r="D4" s="32" t="str">
        <f t="shared" si="0"/>
        <v>11X37</v>
      </c>
      <c r="E4" s="43" t="s">
        <v>1623</v>
      </c>
      <c r="F4" s="61" t="s">
        <v>1631</v>
      </c>
      <c r="G4" s="41" t="s">
        <v>43</v>
      </c>
      <c r="H4" s="38"/>
      <c r="I4" s="32">
        <v>11</v>
      </c>
      <c r="J4" s="63">
        <f>VLOOKUP(I4,pTRAIT!A:B,2,FALSE)</f>
        <v>0</v>
      </c>
      <c r="K4" s="63" t="s">
        <v>2724</v>
      </c>
      <c r="L4" s="63"/>
      <c r="M4" s="63" t="s">
        <v>2437</v>
      </c>
      <c r="N4" s="63"/>
      <c r="O4" s="63"/>
      <c r="P4" s="63"/>
      <c r="Q4" s="63"/>
      <c r="R4" s="63"/>
      <c r="S4" s="63" t="s">
        <v>2736</v>
      </c>
      <c r="T4" s="63"/>
      <c r="U4" s="63" t="s">
        <v>2738</v>
      </c>
      <c r="V4" s="63"/>
      <c r="W4" s="63"/>
      <c r="X4" s="63"/>
      <c r="Y4" s="63"/>
      <c r="Z4" s="63"/>
      <c r="AA4" s="63" t="s">
        <v>2728</v>
      </c>
      <c r="AB4" s="63"/>
      <c r="AC4" s="63" t="str">
        <f t="shared" si="1"/>
        <v>ERo5So5n-sge;NST=X</v>
      </c>
      <c r="AD4" s="34">
        <v>37</v>
      </c>
      <c r="AE4" s="40" t="str">
        <f>VLOOKUP(AD4,pTRAIT!A:B,2,FALSE)</f>
        <v>ERo5So5;NST=X / EM5RTUeRo5So5(Pu);NST=X</v>
      </c>
      <c r="AF4" s="63">
        <f>VLOOKUP($AD4,pTRAIT!$A:$X,7,FALSE)</f>
        <v>0</v>
      </c>
      <c r="AG4" s="63">
        <f>VLOOKUP($AD4,pTRAIT!$A:$X,8,FALSE)</f>
        <v>0</v>
      </c>
      <c r="AH4" s="63">
        <f>VLOOKUP($AD4,pTRAIT!$A:$X,9,FALSE)</f>
        <v>0</v>
      </c>
      <c r="AI4" s="63">
        <f>VLOOKUP($AD4,pTRAIT!$A:$X,10,FALSE)</f>
        <v>0</v>
      </c>
      <c r="AJ4" s="63">
        <f>VLOOKUP($AD4,pTRAIT!$A:$X,11,FALSE)</f>
        <v>0</v>
      </c>
      <c r="AK4" s="63">
        <f>VLOOKUP($AD4,pTRAIT!$A:$X,12,FALSE)</f>
        <v>0</v>
      </c>
      <c r="AL4" s="63">
        <f>VLOOKUP($AD4,pTRAIT!$A:$X,13,FALSE)</f>
        <v>0</v>
      </c>
      <c r="AM4" s="63">
        <f>VLOOKUP($AD4,pTRAIT!$A:$X,14,FALSE)</f>
        <v>0</v>
      </c>
      <c r="AN4" s="63">
        <f>VLOOKUP($AD4,pTRAIT!$A:$X,15,FALSE)</f>
        <v>0</v>
      </c>
      <c r="AO4" s="63">
        <f>VLOOKUP($AD4,pTRAIT!$A:$X,16,FALSE)</f>
        <v>0</v>
      </c>
      <c r="AP4" s="63">
        <f>VLOOKUP($AD4,pTRAIT!$A:$X,17,FALSE)</f>
        <v>0</v>
      </c>
      <c r="AQ4" s="63">
        <f>VLOOKUP($AD4,pTRAIT!$A:$X,18,FALSE)</f>
        <v>0</v>
      </c>
      <c r="AR4" s="63">
        <f>VLOOKUP($AD4,pTRAIT!$A:$X,19,FALSE)</f>
        <v>0</v>
      </c>
      <c r="AS4" s="63">
        <f>VLOOKUP($AD4,pTRAIT!$A:$X,20,FALSE)</f>
        <v>0</v>
      </c>
      <c r="AT4" s="63">
        <f>VLOOKUP($AD4,pTRAIT!$A:$X,21,FALSE)</f>
        <v>0</v>
      </c>
      <c r="AU4" s="63">
        <f>VLOOKUP($AD4,pTRAIT!$A:$X,22,FALSE)</f>
        <v>0</v>
      </c>
      <c r="AV4" s="63">
        <f>VLOOKUP($AD4,pTRAIT!$A:$X,23,FALSE)</f>
        <v>0</v>
      </c>
      <c r="AW4" s="63">
        <f>VLOOKUP($AD4,pTRAIT!$A:$X,24,FALSE)</f>
        <v>0</v>
      </c>
      <c r="AX4" s="67" t="s">
        <v>2744</v>
      </c>
      <c r="AY4" s="71" t="str">
        <f t="shared" si="2"/>
        <v>ERo5So5n-sge;NST=X // ERo5So5;NST=X / EM5RTUeRo5So5(Pu);NST=X</v>
      </c>
    </row>
    <row r="5" spans="1:51" ht="12" customHeight="1" x14ac:dyDescent="0.25">
      <c r="A5" s="32">
        <v>11</v>
      </c>
      <c r="B5" s="33" t="s">
        <v>5</v>
      </c>
      <c r="C5" s="34">
        <v>42</v>
      </c>
      <c r="D5" s="32" t="str">
        <f t="shared" si="0"/>
        <v>11X42</v>
      </c>
      <c r="E5" s="43" t="s">
        <v>1623</v>
      </c>
      <c r="F5" s="61" t="s">
        <v>1632</v>
      </c>
      <c r="G5" s="41" t="s">
        <v>43</v>
      </c>
      <c r="H5" s="38"/>
      <c r="I5" s="32">
        <v>11</v>
      </c>
      <c r="J5" s="63">
        <f>VLOOKUP(I5,pTRAIT!A:B,2,FALSE)</f>
        <v>0</v>
      </c>
      <c r="K5" s="63" t="s">
        <v>2724</v>
      </c>
      <c r="L5" s="63"/>
      <c r="M5" s="63" t="s">
        <v>2437</v>
      </c>
      <c r="N5" s="63"/>
      <c r="O5" s="63"/>
      <c r="P5" s="63"/>
      <c r="Q5" s="63"/>
      <c r="R5" s="63"/>
      <c r="S5" s="63" t="s">
        <v>2736</v>
      </c>
      <c r="T5" s="63"/>
      <c r="U5" s="63" t="s">
        <v>2738</v>
      </c>
      <c r="V5" s="63"/>
      <c r="W5" s="63"/>
      <c r="X5" s="63"/>
      <c r="Y5" s="63"/>
      <c r="Z5" s="63"/>
      <c r="AA5" s="63" t="s">
        <v>2728</v>
      </c>
      <c r="AB5" s="63"/>
      <c r="AC5" s="63" t="str">
        <f t="shared" si="1"/>
        <v>ERo5So5n-sge;NST=X</v>
      </c>
      <c r="AD5" s="34">
        <v>42</v>
      </c>
      <c r="AE5" s="40" t="str">
        <f>VLOOKUP(AD5,pTRAIT!A:B,2,FALSE)</f>
        <v>ERo5So5;NST=X / EM5RTUeRo5So5WSPu;NST=X</v>
      </c>
      <c r="AF5" s="63">
        <f>VLOOKUP($AD5,pTRAIT!$A:$X,7,FALSE)</f>
        <v>0</v>
      </c>
      <c r="AG5" s="63">
        <f>VLOOKUP($AD5,pTRAIT!$A:$X,8,FALSE)</f>
        <v>0</v>
      </c>
      <c r="AH5" s="63">
        <f>VLOOKUP($AD5,pTRAIT!$A:$X,9,FALSE)</f>
        <v>0</v>
      </c>
      <c r="AI5" s="63">
        <f>VLOOKUP($AD5,pTRAIT!$A:$X,10,FALSE)</f>
        <v>0</v>
      </c>
      <c r="AJ5" s="63">
        <f>VLOOKUP($AD5,pTRAIT!$A:$X,11,FALSE)</f>
        <v>0</v>
      </c>
      <c r="AK5" s="63">
        <f>VLOOKUP($AD5,pTRAIT!$A:$X,12,FALSE)</f>
        <v>0</v>
      </c>
      <c r="AL5" s="63">
        <f>VLOOKUP($AD5,pTRAIT!$A:$X,13,FALSE)</f>
        <v>0</v>
      </c>
      <c r="AM5" s="63">
        <f>VLOOKUP($AD5,pTRAIT!$A:$X,14,FALSE)</f>
        <v>0</v>
      </c>
      <c r="AN5" s="63">
        <f>VLOOKUP($AD5,pTRAIT!$A:$X,15,FALSE)</f>
        <v>0</v>
      </c>
      <c r="AO5" s="63">
        <f>VLOOKUP($AD5,pTRAIT!$A:$X,16,FALSE)</f>
        <v>0</v>
      </c>
      <c r="AP5" s="63">
        <f>VLOOKUP($AD5,pTRAIT!$A:$X,17,FALSE)</f>
        <v>0</v>
      </c>
      <c r="AQ5" s="63">
        <f>VLOOKUP($AD5,pTRAIT!$A:$X,18,FALSE)</f>
        <v>0</v>
      </c>
      <c r="AR5" s="63">
        <f>VLOOKUP($AD5,pTRAIT!$A:$X,19,FALSE)</f>
        <v>0</v>
      </c>
      <c r="AS5" s="63">
        <f>VLOOKUP($AD5,pTRAIT!$A:$X,20,FALSE)</f>
        <v>0</v>
      </c>
      <c r="AT5" s="63">
        <f>VLOOKUP($AD5,pTRAIT!$A:$X,21,FALSE)</f>
        <v>0</v>
      </c>
      <c r="AU5" s="63">
        <f>VLOOKUP($AD5,pTRAIT!$A:$X,22,FALSE)</f>
        <v>0</v>
      </c>
      <c r="AV5" s="63">
        <f>VLOOKUP($AD5,pTRAIT!$A:$X,23,FALSE)</f>
        <v>0</v>
      </c>
      <c r="AW5" s="63">
        <f>VLOOKUP($AD5,pTRAIT!$A:$X,24,FALSE)</f>
        <v>0</v>
      </c>
      <c r="AX5" s="67" t="s">
        <v>2745</v>
      </c>
      <c r="AY5" s="71" t="str">
        <f t="shared" si="2"/>
        <v>ERo5So5n-sge;NST=X // ERo5So5;NST=X / EM5RTUeRo5So5WSPu;NST=X</v>
      </c>
    </row>
    <row r="6" spans="1:51" ht="12" customHeight="1" x14ac:dyDescent="0.25">
      <c r="A6" s="32">
        <v>11</v>
      </c>
      <c r="B6" s="33" t="s">
        <v>5</v>
      </c>
      <c r="C6" s="34">
        <v>45</v>
      </c>
      <c r="D6" s="32" t="str">
        <f t="shared" si="0"/>
        <v>11X45</v>
      </c>
      <c r="E6" s="43" t="s">
        <v>1623</v>
      </c>
      <c r="F6" s="61" t="s">
        <v>1633</v>
      </c>
      <c r="G6" s="41" t="s">
        <v>43</v>
      </c>
      <c r="H6" s="38"/>
      <c r="I6" s="32">
        <v>11</v>
      </c>
      <c r="J6" s="63">
        <f>VLOOKUP(I6,pTRAIT!A:B,2,FALSE)</f>
        <v>0</v>
      </c>
      <c r="K6" s="63" t="s">
        <v>2724</v>
      </c>
      <c r="L6" s="63"/>
      <c r="M6" s="63" t="s">
        <v>2437</v>
      </c>
      <c r="N6" s="63"/>
      <c r="O6" s="63"/>
      <c r="P6" s="63"/>
      <c r="Q6" s="63"/>
      <c r="R6" s="63"/>
      <c r="S6" s="63" t="s">
        <v>2736</v>
      </c>
      <c r="T6" s="63"/>
      <c r="U6" s="63" t="s">
        <v>2738</v>
      </c>
      <c r="V6" s="63"/>
      <c r="W6" s="63"/>
      <c r="X6" s="63"/>
      <c r="Y6" s="63"/>
      <c r="Z6" s="63"/>
      <c r="AA6" s="63" t="s">
        <v>2728</v>
      </c>
      <c r="AB6" s="63"/>
      <c r="AC6" s="63" t="str">
        <f t="shared" si="1"/>
        <v>ERo5So5n-sge;NST=X</v>
      </c>
      <c r="AD6" s="34">
        <v>45</v>
      </c>
      <c r="AE6" s="40" t="str">
        <f>VLOOKUP(AD6,pTRAIT!A:B,2,FALSE)</f>
        <v>ERo5So5;NST=X / EM5RTUe(CM5)(So5)Cf9Pu;NST=X</v>
      </c>
      <c r="AF6" s="63">
        <f>VLOOKUP($AD6,pTRAIT!$A:$X,7,FALSE)</f>
        <v>0</v>
      </c>
      <c r="AG6" s="63">
        <f>VLOOKUP($AD6,pTRAIT!$A:$X,8,FALSE)</f>
        <v>0</v>
      </c>
      <c r="AH6" s="63">
        <f>VLOOKUP($AD6,pTRAIT!$A:$X,9,FALSE)</f>
        <v>0</v>
      </c>
      <c r="AI6" s="63">
        <f>VLOOKUP($AD6,pTRAIT!$A:$X,10,FALSE)</f>
        <v>0</v>
      </c>
      <c r="AJ6" s="63">
        <f>VLOOKUP($AD6,pTRAIT!$A:$X,11,FALSE)</f>
        <v>0</v>
      </c>
      <c r="AK6" s="63">
        <f>VLOOKUP($AD6,pTRAIT!$A:$X,12,FALSE)</f>
        <v>0</v>
      </c>
      <c r="AL6" s="63">
        <f>VLOOKUP($AD6,pTRAIT!$A:$X,13,FALSE)</f>
        <v>0</v>
      </c>
      <c r="AM6" s="63">
        <f>VLOOKUP($AD6,pTRAIT!$A:$X,14,FALSE)</f>
        <v>0</v>
      </c>
      <c r="AN6" s="63">
        <f>VLOOKUP($AD6,pTRAIT!$A:$X,15,FALSE)</f>
        <v>0</v>
      </c>
      <c r="AO6" s="63">
        <f>VLOOKUP($AD6,pTRAIT!$A:$X,16,FALSE)</f>
        <v>0</v>
      </c>
      <c r="AP6" s="63">
        <f>VLOOKUP($AD6,pTRAIT!$A:$X,17,FALSE)</f>
        <v>0</v>
      </c>
      <c r="AQ6" s="63">
        <f>VLOOKUP($AD6,pTRAIT!$A:$X,18,FALSE)</f>
        <v>0</v>
      </c>
      <c r="AR6" s="63">
        <f>VLOOKUP($AD6,pTRAIT!$A:$X,19,FALSE)</f>
        <v>0</v>
      </c>
      <c r="AS6" s="63">
        <f>VLOOKUP($AD6,pTRAIT!$A:$X,20,FALSE)</f>
        <v>0</v>
      </c>
      <c r="AT6" s="63">
        <f>VLOOKUP($AD6,pTRAIT!$A:$X,21,FALSE)</f>
        <v>0</v>
      </c>
      <c r="AU6" s="63">
        <f>VLOOKUP($AD6,pTRAIT!$A:$X,22,FALSE)</f>
        <v>0</v>
      </c>
      <c r="AV6" s="63">
        <f>VLOOKUP($AD6,pTRAIT!$A:$X,23,FALSE)</f>
        <v>0</v>
      </c>
      <c r="AW6" s="63">
        <f>VLOOKUP($AD6,pTRAIT!$A:$X,24,FALSE)</f>
        <v>0</v>
      </c>
      <c r="AX6" s="67" t="s">
        <v>2746</v>
      </c>
      <c r="AY6" s="71" t="str">
        <f t="shared" si="2"/>
        <v>ERo5So5n-sge;NST=X // ERo5So5;NST=X / EM5RTUe(CM5)(So5)Cf9Pu;NST=X</v>
      </c>
    </row>
    <row r="7" spans="1:51" ht="12" customHeight="1" x14ac:dyDescent="0.25">
      <c r="A7" s="32">
        <v>11</v>
      </c>
      <c r="B7" s="33" t="s">
        <v>5</v>
      </c>
      <c r="C7" s="34">
        <v>48</v>
      </c>
      <c r="D7" s="32" t="str">
        <f t="shared" si="0"/>
        <v>11X48</v>
      </c>
      <c r="E7" s="43" t="s">
        <v>1623</v>
      </c>
      <c r="F7" s="61" t="s">
        <v>1634</v>
      </c>
      <c r="G7" s="41" t="s">
        <v>43</v>
      </c>
      <c r="H7" s="38"/>
      <c r="I7" s="32">
        <v>11</v>
      </c>
      <c r="J7" s="63">
        <f>VLOOKUP(I7,pTRAIT!A:B,2,FALSE)</f>
        <v>0</v>
      </c>
      <c r="K7" s="63" t="s">
        <v>2724</v>
      </c>
      <c r="L7" s="63"/>
      <c r="M7" s="63" t="s">
        <v>2437</v>
      </c>
      <c r="N7" s="63"/>
      <c r="O7" s="63"/>
      <c r="P7" s="63"/>
      <c r="Q7" s="63"/>
      <c r="R7" s="63"/>
      <c r="S7" s="63" t="s">
        <v>2736</v>
      </c>
      <c r="T7" s="63"/>
      <c r="U7" s="63" t="s">
        <v>2738</v>
      </c>
      <c r="V7" s="63"/>
      <c r="W7" s="63"/>
      <c r="X7" s="63"/>
      <c r="Y7" s="63"/>
      <c r="Z7" s="63"/>
      <c r="AA7" s="63" t="s">
        <v>2728</v>
      </c>
      <c r="AB7" s="63"/>
      <c r="AC7" s="63" t="str">
        <f t="shared" si="1"/>
        <v>ERo5So5n-sge;NST=X</v>
      </c>
      <c r="AD7" s="34">
        <v>48</v>
      </c>
      <c r="AE7" s="40" t="str">
        <f>VLOOKUP(AD7,pTRAIT!A:B,2,FALSE)</f>
        <v>ERo5So5;NST=X / EM5RTUeCM5So5WSPu;NST=X</v>
      </c>
      <c r="AF7" s="63">
        <f>VLOOKUP($AD7,pTRAIT!$A:$X,7,FALSE)</f>
        <v>0</v>
      </c>
      <c r="AG7" s="63">
        <f>VLOOKUP($AD7,pTRAIT!$A:$X,8,FALSE)</f>
        <v>0</v>
      </c>
      <c r="AH7" s="63">
        <f>VLOOKUP($AD7,pTRAIT!$A:$X,9,FALSE)</f>
        <v>0</v>
      </c>
      <c r="AI7" s="63">
        <f>VLOOKUP($AD7,pTRAIT!$A:$X,10,FALSE)</f>
        <v>0</v>
      </c>
      <c r="AJ7" s="63">
        <f>VLOOKUP($AD7,pTRAIT!$A:$X,11,FALSE)</f>
        <v>0</v>
      </c>
      <c r="AK7" s="63">
        <f>VLOOKUP($AD7,pTRAIT!$A:$X,12,FALSE)</f>
        <v>0</v>
      </c>
      <c r="AL7" s="63">
        <f>VLOOKUP($AD7,pTRAIT!$A:$X,13,FALSE)</f>
        <v>0</v>
      </c>
      <c r="AM7" s="63">
        <f>VLOOKUP($AD7,pTRAIT!$A:$X,14,FALSE)</f>
        <v>0</v>
      </c>
      <c r="AN7" s="63">
        <f>VLOOKUP($AD7,pTRAIT!$A:$X,15,FALSE)</f>
        <v>0</v>
      </c>
      <c r="AO7" s="63">
        <f>VLOOKUP($AD7,pTRAIT!$A:$X,16,FALSE)</f>
        <v>0</v>
      </c>
      <c r="AP7" s="63">
        <f>VLOOKUP($AD7,pTRAIT!$A:$X,17,FALSE)</f>
        <v>0</v>
      </c>
      <c r="AQ7" s="63">
        <f>VLOOKUP($AD7,pTRAIT!$A:$X,18,FALSE)</f>
        <v>0</v>
      </c>
      <c r="AR7" s="63">
        <f>VLOOKUP($AD7,pTRAIT!$A:$X,19,FALSE)</f>
        <v>0</v>
      </c>
      <c r="AS7" s="63">
        <f>VLOOKUP($AD7,pTRAIT!$A:$X,20,FALSE)</f>
        <v>0</v>
      </c>
      <c r="AT7" s="63">
        <f>VLOOKUP($AD7,pTRAIT!$A:$X,21,FALSE)</f>
        <v>0</v>
      </c>
      <c r="AU7" s="63">
        <f>VLOOKUP($AD7,pTRAIT!$A:$X,22,FALSE)</f>
        <v>0</v>
      </c>
      <c r="AV7" s="63">
        <f>VLOOKUP($AD7,pTRAIT!$A:$X,23,FALSE)</f>
        <v>0</v>
      </c>
      <c r="AW7" s="63">
        <f>VLOOKUP($AD7,pTRAIT!$A:$X,24,FALSE)</f>
        <v>0</v>
      </c>
      <c r="AX7" s="67" t="s">
        <v>2747</v>
      </c>
      <c r="AY7" s="71" t="str">
        <f t="shared" si="2"/>
        <v>ERo5So5n-sge;NST=X // ERo5So5;NST=X / EM5RTUeCM5So5WSPu;NST=X</v>
      </c>
    </row>
    <row r="8" spans="1:51" ht="12" customHeight="1" x14ac:dyDescent="0.25">
      <c r="A8" s="32">
        <v>11</v>
      </c>
      <c r="B8" s="33" t="s">
        <v>5</v>
      </c>
      <c r="C8" s="34">
        <v>52</v>
      </c>
      <c r="D8" s="32" t="str">
        <f t="shared" si="0"/>
        <v>11X52</v>
      </c>
      <c r="E8" s="43" t="s">
        <v>1623</v>
      </c>
      <c r="F8" s="61" t="s">
        <v>1635</v>
      </c>
      <c r="G8" s="41" t="s">
        <v>43</v>
      </c>
      <c r="H8" s="38"/>
      <c r="I8" s="32">
        <v>11</v>
      </c>
      <c r="J8" s="63">
        <f>VLOOKUP(I8,pTRAIT!A:B,2,FALSE)</f>
        <v>0</v>
      </c>
      <c r="K8" s="63" t="s">
        <v>2724</v>
      </c>
      <c r="L8" s="63"/>
      <c r="M8" s="63" t="s">
        <v>2437</v>
      </c>
      <c r="N8" s="63"/>
      <c r="O8" s="63"/>
      <c r="P8" s="63"/>
      <c r="Q8" s="63"/>
      <c r="R8" s="63"/>
      <c r="S8" s="63" t="s">
        <v>2736</v>
      </c>
      <c r="T8" s="63"/>
      <c r="U8" s="63" t="s">
        <v>2738</v>
      </c>
      <c r="V8" s="63"/>
      <c r="W8" s="63"/>
      <c r="X8" s="63"/>
      <c r="Y8" s="63"/>
      <c r="Z8" s="63"/>
      <c r="AA8" s="63" t="s">
        <v>2728</v>
      </c>
      <c r="AB8" s="63"/>
      <c r="AC8" s="63" t="str">
        <f t="shared" si="1"/>
        <v>ERo5So5n-sge;NST=X</v>
      </c>
      <c r="AD8" s="34">
        <v>52</v>
      </c>
      <c r="AE8" s="40" t="str">
        <f>VLOOKUP(AD8,pTRAIT!A:B,2,FALSE)</f>
        <v>ERo5So5;NST=X / EM5RT(Ue)CM5So5WSPu;NST=X</v>
      </c>
      <c r="AF8" s="63">
        <f>VLOOKUP($AD8,pTRAIT!$A:$X,7,FALSE)</f>
        <v>0</v>
      </c>
      <c r="AG8" s="63">
        <f>VLOOKUP($AD8,pTRAIT!$A:$X,8,FALSE)</f>
        <v>0</v>
      </c>
      <c r="AH8" s="63">
        <f>VLOOKUP($AD8,pTRAIT!$A:$X,9,FALSE)</f>
        <v>0</v>
      </c>
      <c r="AI8" s="63">
        <f>VLOOKUP($AD8,pTRAIT!$A:$X,10,FALSE)</f>
        <v>0</v>
      </c>
      <c r="AJ8" s="63">
        <f>VLOOKUP($AD8,pTRAIT!$A:$X,11,FALSE)</f>
        <v>0</v>
      </c>
      <c r="AK8" s="63">
        <f>VLOOKUP($AD8,pTRAIT!$A:$X,12,FALSE)</f>
        <v>0</v>
      </c>
      <c r="AL8" s="63">
        <f>VLOOKUP($AD8,pTRAIT!$A:$X,13,FALSE)</f>
        <v>0</v>
      </c>
      <c r="AM8" s="63">
        <f>VLOOKUP($AD8,pTRAIT!$A:$X,14,FALSE)</f>
        <v>0</v>
      </c>
      <c r="AN8" s="63">
        <f>VLOOKUP($AD8,pTRAIT!$A:$X,15,FALSE)</f>
        <v>0</v>
      </c>
      <c r="AO8" s="63">
        <f>VLOOKUP($AD8,pTRAIT!$A:$X,16,FALSE)</f>
        <v>0</v>
      </c>
      <c r="AP8" s="63">
        <f>VLOOKUP($AD8,pTRAIT!$A:$X,17,FALSE)</f>
        <v>0</v>
      </c>
      <c r="AQ8" s="63">
        <f>VLOOKUP($AD8,pTRAIT!$A:$X,18,FALSE)</f>
        <v>0</v>
      </c>
      <c r="AR8" s="63">
        <f>VLOOKUP($AD8,pTRAIT!$A:$X,19,FALSE)</f>
        <v>0</v>
      </c>
      <c r="AS8" s="63">
        <f>VLOOKUP($AD8,pTRAIT!$A:$X,20,FALSE)</f>
        <v>0</v>
      </c>
      <c r="AT8" s="63">
        <f>VLOOKUP($AD8,pTRAIT!$A:$X,21,FALSE)</f>
        <v>0</v>
      </c>
      <c r="AU8" s="63">
        <f>VLOOKUP($AD8,pTRAIT!$A:$X,22,FALSE)</f>
        <v>0</v>
      </c>
      <c r="AV8" s="63">
        <f>VLOOKUP($AD8,pTRAIT!$A:$X,23,FALSE)</f>
        <v>0</v>
      </c>
      <c r="AW8" s="63">
        <f>VLOOKUP($AD8,pTRAIT!$A:$X,24,FALSE)</f>
        <v>0</v>
      </c>
      <c r="AX8" s="67" t="s">
        <v>2748</v>
      </c>
      <c r="AY8" s="71" t="str">
        <f t="shared" si="2"/>
        <v>ERo5So5n-sge;NST=X // ERo5So5;NST=X / EM5RT(Ue)CM5So5WSPu;NST=X</v>
      </c>
    </row>
    <row r="9" spans="1:51" ht="12" customHeight="1" x14ac:dyDescent="0.25">
      <c r="A9" s="32">
        <v>11</v>
      </c>
      <c r="B9" s="33" t="s">
        <v>5</v>
      </c>
      <c r="C9" s="34">
        <v>53</v>
      </c>
      <c r="D9" s="32" t="str">
        <f t="shared" si="0"/>
        <v>11X53</v>
      </c>
      <c r="E9" s="43" t="s">
        <v>1623</v>
      </c>
      <c r="F9" s="61" t="s">
        <v>1636</v>
      </c>
      <c r="G9" s="41" t="s">
        <v>43</v>
      </c>
      <c r="H9" s="38"/>
      <c r="I9" s="32">
        <v>11</v>
      </c>
      <c r="J9" s="63">
        <f>VLOOKUP(I9,pTRAIT!A:B,2,FALSE)</f>
        <v>0</v>
      </c>
      <c r="K9" s="63" t="s">
        <v>2724</v>
      </c>
      <c r="L9" s="63"/>
      <c r="M9" s="63" t="s">
        <v>2437</v>
      </c>
      <c r="N9" s="63"/>
      <c r="O9" s="63"/>
      <c r="P9" s="63"/>
      <c r="Q9" s="63"/>
      <c r="R9" s="63"/>
      <c r="S9" s="63" t="s">
        <v>2736</v>
      </c>
      <c r="T9" s="63"/>
      <c r="U9" s="63" t="s">
        <v>2738</v>
      </c>
      <c r="V9" s="63"/>
      <c r="W9" s="63"/>
      <c r="X9" s="63"/>
      <c r="Y9" s="63"/>
      <c r="Z9" s="63"/>
      <c r="AA9" s="63" t="s">
        <v>2728</v>
      </c>
      <c r="AB9" s="63"/>
      <c r="AC9" s="63" t="str">
        <f t="shared" si="1"/>
        <v>ERo5So5n-sge;NST=X</v>
      </c>
      <c r="AD9" s="34">
        <v>53</v>
      </c>
      <c r="AE9" s="40" t="str">
        <f>VLOOKUP(AD9,pTRAIT!A:B,2,FALSE)</f>
        <v>ERo5So5;NST=X / EM5RTUeCM5So5Pu;NST=X</v>
      </c>
      <c r="AF9" s="63">
        <f>VLOOKUP($AD9,pTRAIT!$A:$X,7,FALSE)</f>
        <v>0</v>
      </c>
      <c r="AG9" s="63">
        <f>VLOOKUP($AD9,pTRAIT!$A:$X,8,FALSE)</f>
        <v>0</v>
      </c>
      <c r="AH9" s="63">
        <f>VLOOKUP($AD9,pTRAIT!$A:$X,9,FALSE)</f>
        <v>0</v>
      </c>
      <c r="AI9" s="63">
        <f>VLOOKUP($AD9,pTRAIT!$A:$X,10,FALSE)</f>
        <v>0</v>
      </c>
      <c r="AJ9" s="63">
        <f>VLOOKUP($AD9,pTRAIT!$A:$X,11,FALSE)</f>
        <v>0</v>
      </c>
      <c r="AK9" s="63">
        <f>VLOOKUP($AD9,pTRAIT!$A:$X,12,FALSE)</f>
        <v>0</v>
      </c>
      <c r="AL9" s="63">
        <f>VLOOKUP($AD9,pTRAIT!$A:$X,13,FALSE)</f>
        <v>0</v>
      </c>
      <c r="AM9" s="63">
        <f>VLOOKUP($AD9,pTRAIT!$A:$X,14,FALSE)</f>
        <v>0</v>
      </c>
      <c r="AN9" s="63">
        <f>VLOOKUP($AD9,pTRAIT!$A:$X,15,FALSE)</f>
        <v>0</v>
      </c>
      <c r="AO9" s="63">
        <f>VLOOKUP($AD9,pTRAIT!$A:$X,16,FALSE)</f>
        <v>0</v>
      </c>
      <c r="AP9" s="63">
        <f>VLOOKUP($AD9,pTRAIT!$A:$X,17,FALSE)</f>
        <v>0</v>
      </c>
      <c r="AQ9" s="63">
        <f>VLOOKUP($AD9,pTRAIT!$A:$X,18,FALSE)</f>
        <v>0</v>
      </c>
      <c r="AR9" s="63">
        <f>VLOOKUP($AD9,pTRAIT!$A:$X,19,FALSE)</f>
        <v>0</v>
      </c>
      <c r="AS9" s="63">
        <f>VLOOKUP($AD9,pTRAIT!$A:$X,20,FALSE)</f>
        <v>0</v>
      </c>
      <c r="AT9" s="63">
        <f>VLOOKUP($AD9,pTRAIT!$A:$X,21,FALSE)</f>
        <v>0</v>
      </c>
      <c r="AU9" s="63">
        <f>VLOOKUP($AD9,pTRAIT!$A:$X,22,FALSE)</f>
        <v>0</v>
      </c>
      <c r="AV9" s="63">
        <f>VLOOKUP($AD9,pTRAIT!$A:$X,23,FALSE)</f>
        <v>0</v>
      </c>
      <c r="AW9" s="63">
        <f>VLOOKUP($AD9,pTRAIT!$A:$X,24,FALSE)</f>
        <v>0</v>
      </c>
      <c r="AX9" s="67" t="s">
        <v>2749</v>
      </c>
      <c r="AY9" s="71" t="str">
        <f t="shared" si="2"/>
        <v>ERo5So5n-sge;NST=X // ERo5So5;NST=X / EM5RTUeCM5So5Pu;NST=X</v>
      </c>
    </row>
    <row r="10" spans="1:51" ht="12" customHeight="1" x14ac:dyDescent="0.25">
      <c r="A10" s="32">
        <v>11</v>
      </c>
      <c r="B10" s="33" t="s">
        <v>5</v>
      </c>
      <c r="C10" s="34">
        <v>54</v>
      </c>
      <c r="D10" s="32" t="str">
        <f t="shared" si="0"/>
        <v>11X54</v>
      </c>
      <c r="E10" s="43" t="s">
        <v>1623</v>
      </c>
      <c r="F10" s="61" t="s">
        <v>1637</v>
      </c>
      <c r="G10" s="41" t="s">
        <v>43</v>
      </c>
      <c r="H10" s="38"/>
      <c r="I10" s="32">
        <v>11</v>
      </c>
      <c r="J10" s="63">
        <f>VLOOKUP(I10,pTRAIT!A:B,2,FALSE)</f>
        <v>0</v>
      </c>
      <c r="K10" s="63" t="s">
        <v>2724</v>
      </c>
      <c r="L10" s="63"/>
      <c r="M10" s="63" t="s">
        <v>2437</v>
      </c>
      <c r="N10" s="63"/>
      <c r="O10" s="63"/>
      <c r="P10" s="63"/>
      <c r="Q10" s="63"/>
      <c r="R10" s="63"/>
      <c r="S10" s="63" t="s">
        <v>2736</v>
      </c>
      <c r="T10" s="63"/>
      <c r="U10" s="63" t="s">
        <v>2738</v>
      </c>
      <c r="V10" s="63"/>
      <c r="W10" s="63"/>
      <c r="X10" s="63"/>
      <c r="Y10" s="63"/>
      <c r="Z10" s="63"/>
      <c r="AA10" s="63" t="s">
        <v>2728</v>
      </c>
      <c r="AB10" s="63"/>
      <c r="AC10" s="63" t="str">
        <f t="shared" si="1"/>
        <v>ERo5So5n-sge;NST=X</v>
      </c>
      <c r="AD10" s="34">
        <v>54</v>
      </c>
      <c r="AE10" s="40" t="str">
        <f>VLOOKUP(AD10,pTRAIT!A:B,2,FALSE)</f>
        <v>ERo5So5;NST=X / EM5RTUeCM5So5Pu;NST=X</v>
      </c>
      <c r="AF10" s="63">
        <f>VLOOKUP($AD10,pTRAIT!$A:$X,7,FALSE)</f>
        <v>0</v>
      </c>
      <c r="AG10" s="63">
        <f>VLOOKUP($AD10,pTRAIT!$A:$X,8,FALSE)</f>
        <v>0</v>
      </c>
      <c r="AH10" s="63">
        <f>VLOOKUP($AD10,pTRAIT!$A:$X,9,FALSE)</f>
        <v>0</v>
      </c>
      <c r="AI10" s="63">
        <f>VLOOKUP($AD10,pTRAIT!$A:$X,10,FALSE)</f>
        <v>0</v>
      </c>
      <c r="AJ10" s="63">
        <f>VLOOKUP($AD10,pTRAIT!$A:$X,11,FALSE)</f>
        <v>0</v>
      </c>
      <c r="AK10" s="63">
        <f>VLOOKUP($AD10,pTRAIT!$A:$X,12,FALSE)</f>
        <v>0</v>
      </c>
      <c r="AL10" s="63">
        <f>VLOOKUP($AD10,pTRAIT!$A:$X,13,FALSE)</f>
        <v>0</v>
      </c>
      <c r="AM10" s="63">
        <f>VLOOKUP($AD10,pTRAIT!$A:$X,14,FALSE)</f>
        <v>0</v>
      </c>
      <c r="AN10" s="63">
        <f>VLOOKUP($AD10,pTRAIT!$A:$X,15,FALSE)</f>
        <v>0</v>
      </c>
      <c r="AO10" s="63">
        <f>VLOOKUP($AD10,pTRAIT!$A:$X,16,FALSE)</f>
        <v>0</v>
      </c>
      <c r="AP10" s="63">
        <f>VLOOKUP($AD10,pTRAIT!$A:$X,17,FALSE)</f>
        <v>0</v>
      </c>
      <c r="AQ10" s="63">
        <f>VLOOKUP($AD10,pTRAIT!$A:$X,18,FALSE)</f>
        <v>0</v>
      </c>
      <c r="AR10" s="63">
        <f>VLOOKUP($AD10,pTRAIT!$A:$X,19,FALSE)</f>
        <v>0</v>
      </c>
      <c r="AS10" s="63">
        <f>VLOOKUP($AD10,pTRAIT!$A:$X,20,FALSE)</f>
        <v>0</v>
      </c>
      <c r="AT10" s="63">
        <f>VLOOKUP($AD10,pTRAIT!$A:$X,21,FALSE)</f>
        <v>0</v>
      </c>
      <c r="AU10" s="63">
        <f>VLOOKUP($AD10,pTRAIT!$A:$X,22,FALSE)</f>
        <v>0</v>
      </c>
      <c r="AV10" s="63">
        <f>VLOOKUP($AD10,pTRAIT!$A:$X,23,FALSE)</f>
        <v>0</v>
      </c>
      <c r="AW10" s="63">
        <f>VLOOKUP($AD10,pTRAIT!$A:$X,24,FALSE)</f>
        <v>0</v>
      </c>
      <c r="AX10" s="67" t="s">
        <v>2750</v>
      </c>
      <c r="AY10" s="71" t="str">
        <f t="shared" si="2"/>
        <v>ERo5So5n-sge;NST=X // ERo5So5;NST=X / EM5RTUeCM5So5Pu;NST=X</v>
      </c>
    </row>
    <row r="11" spans="1:51" ht="12" customHeight="1" x14ac:dyDescent="0.25">
      <c r="A11" s="32">
        <v>11</v>
      </c>
      <c r="B11" s="33" t="s">
        <v>5</v>
      </c>
      <c r="C11" s="34">
        <v>55</v>
      </c>
      <c r="D11" s="32" t="str">
        <f t="shared" si="0"/>
        <v>11X55</v>
      </c>
      <c r="E11" s="43" t="s">
        <v>1623</v>
      </c>
      <c r="F11" s="61" t="s">
        <v>1638</v>
      </c>
      <c r="G11" s="41" t="s">
        <v>43</v>
      </c>
      <c r="H11" s="38"/>
      <c r="I11" s="32">
        <v>11</v>
      </c>
      <c r="J11" s="63">
        <f>VLOOKUP(I11,pTRAIT!A:B,2,FALSE)</f>
        <v>0</v>
      </c>
      <c r="K11" s="63" t="s">
        <v>2724</v>
      </c>
      <c r="L11" s="63"/>
      <c r="M11" s="63" t="s">
        <v>2437</v>
      </c>
      <c r="N11" s="63"/>
      <c r="O11" s="63"/>
      <c r="P11" s="63"/>
      <c r="Q11" s="63"/>
      <c r="R11" s="63"/>
      <c r="S11" s="63" t="s">
        <v>2736</v>
      </c>
      <c r="T11" s="63"/>
      <c r="U11" s="63" t="s">
        <v>2738</v>
      </c>
      <c r="V11" s="63"/>
      <c r="W11" s="63"/>
      <c r="X11" s="63"/>
      <c r="Y11" s="63"/>
      <c r="Z11" s="63"/>
      <c r="AA11" s="63" t="s">
        <v>2728</v>
      </c>
      <c r="AB11" s="63"/>
      <c r="AC11" s="63" t="str">
        <f t="shared" si="1"/>
        <v>ERo5So5n-sge;NST=X</v>
      </c>
      <c r="AD11" s="34">
        <v>55</v>
      </c>
      <c r="AE11" s="40" t="str">
        <f>VLOOKUP(AD11,pTRAIT!A:B,2,FALSE)</f>
        <v>ERo5So5;NST=X / EM5RTUeCM5So5Pu;NST=X</v>
      </c>
      <c r="AF11" s="63">
        <f>VLOOKUP($AD11,pTRAIT!$A:$X,7,FALSE)</f>
        <v>0</v>
      </c>
      <c r="AG11" s="63">
        <f>VLOOKUP($AD11,pTRAIT!$A:$X,8,FALSE)</f>
        <v>0</v>
      </c>
      <c r="AH11" s="63">
        <f>VLOOKUP($AD11,pTRAIT!$A:$X,9,FALSE)</f>
        <v>0</v>
      </c>
      <c r="AI11" s="63">
        <f>VLOOKUP($AD11,pTRAIT!$A:$X,10,FALSE)</f>
        <v>0</v>
      </c>
      <c r="AJ11" s="63">
        <f>VLOOKUP($AD11,pTRAIT!$A:$X,11,FALSE)</f>
        <v>0</v>
      </c>
      <c r="AK11" s="63">
        <f>VLOOKUP($AD11,pTRAIT!$A:$X,12,FALSE)</f>
        <v>0</v>
      </c>
      <c r="AL11" s="63">
        <f>VLOOKUP($AD11,pTRAIT!$A:$X,13,FALSE)</f>
        <v>0</v>
      </c>
      <c r="AM11" s="63">
        <f>VLOOKUP($AD11,pTRAIT!$A:$X,14,FALSE)</f>
        <v>0</v>
      </c>
      <c r="AN11" s="63">
        <f>VLOOKUP($AD11,pTRAIT!$A:$X,15,FALSE)</f>
        <v>0</v>
      </c>
      <c r="AO11" s="63">
        <f>VLOOKUP($AD11,pTRAIT!$A:$X,16,FALSE)</f>
        <v>0</v>
      </c>
      <c r="AP11" s="63">
        <f>VLOOKUP($AD11,pTRAIT!$A:$X,17,FALSE)</f>
        <v>0</v>
      </c>
      <c r="AQ11" s="63">
        <f>VLOOKUP($AD11,pTRAIT!$A:$X,18,FALSE)</f>
        <v>0</v>
      </c>
      <c r="AR11" s="63">
        <f>VLOOKUP($AD11,pTRAIT!$A:$X,19,FALSE)</f>
        <v>0</v>
      </c>
      <c r="AS11" s="63">
        <f>VLOOKUP($AD11,pTRAIT!$A:$X,20,FALSE)</f>
        <v>0</v>
      </c>
      <c r="AT11" s="63">
        <f>VLOOKUP($AD11,pTRAIT!$A:$X,21,FALSE)</f>
        <v>0</v>
      </c>
      <c r="AU11" s="63">
        <f>VLOOKUP($AD11,pTRAIT!$A:$X,22,FALSE)</f>
        <v>0</v>
      </c>
      <c r="AV11" s="63">
        <f>VLOOKUP($AD11,pTRAIT!$A:$X,23,FALSE)</f>
        <v>0</v>
      </c>
      <c r="AW11" s="63">
        <f>VLOOKUP($AD11,pTRAIT!$A:$X,24,FALSE)</f>
        <v>0</v>
      </c>
      <c r="AX11" s="67" t="s">
        <v>2751</v>
      </c>
      <c r="AY11" s="71" t="str">
        <f t="shared" si="2"/>
        <v>ERo5So5n-sge;NST=X // ERo5So5;NST=X / EM5RTUeCM5So5Pu;NST=X</v>
      </c>
    </row>
    <row r="12" spans="1:51" ht="12" customHeight="1" x14ac:dyDescent="0.25">
      <c r="A12" s="32">
        <v>11</v>
      </c>
      <c r="B12" s="33" t="s">
        <v>5</v>
      </c>
      <c r="C12" s="34">
        <v>56</v>
      </c>
      <c r="D12" s="32" t="str">
        <f t="shared" si="0"/>
        <v>11X56</v>
      </c>
      <c r="E12" s="43" t="s">
        <v>1623</v>
      </c>
      <c r="F12" s="61" t="s">
        <v>1639</v>
      </c>
      <c r="G12" s="41" t="s">
        <v>43</v>
      </c>
      <c r="H12" s="38"/>
      <c r="I12" s="32">
        <v>11</v>
      </c>
      <c r="J12" s="63">
        <f>VLOOKUP(I12,pTRAIT!A:B,2,FALSE)</f>
        <v>0</v>
      </c>
      <c r="K12" s="63" t="s">
        <v>2724</v>
      </c>
      <c r="L12" s="63"/>
      <c r="M12" s="63" t="s">
        <v>2437</v>
      </c>
      <c r="N12" s="63"/>
      <c r="O12" s="63"/>
      <c r="P12" s="63"/>
      <c r="Q12" s="63"/>
      <c r="R12" s="63"/>
      <c r="S12" s="63" t="s">
        <v>2736</v>
      </c>
      <c r="T12" s="63"/>
      <c r="U12" s="63" t="s">
        <v>2738</v>
      </c>
      <c r="V12" s="63"/>
      <c r="W12" s="63"/>
      <c r="X12" s="63"/>
      <c r="Y12" s="63"/>
      <c r="Z12" s="63"/>
      <c r="AA12" s="63" t="s">
        <v>2728</v>
      </c>
      <c r="AB12" s="63"/>
      <c r="AC12" s="63" t="str">
        <f t="shared" si="1"/>
        <v>ERo5So5n-sge;NST=X</v>
      </c>
      <c r="AD12" s="34">
        <v>56</v>
      </c>
      <c r="AE12" s="40" t="str">
        <f>VLOOKUP(AD12,pTRAIT!A:B,2,FALSE)</f>
        <v>ERo5So5;NST=X / EM5RTUeCM5So5Pu;NST=X</v>
      </c>
      <c r="AF12" s="63">
        <f>VLOOKUP($AD12,pTRAIT!$A:$X,7,FALSE)</f>
        <v>0</v>
      </c>
      <c r="AG12" s="63">
        <f>VLOOKUP($AD12,pTRAIT!$A:$X,8,FALSE)</f>
        <v>0</v>
      </c>
      <c r="AH12" s="63">
        <f>VLOOKUP($AD12,pTRAIT!$A:$X,9,FALSE)</f>
        <v>0</v>
      </c>
      <c r="AI12" s="63">
        <f>VLOOKUP($AD12,pTRAIT!$A:$X,10,FALSE)</f>
        <v>0</v>
      </c>
      <c r="AJ12" s="63">
        <f>VLOOKUP($AD12,pTRAIT!$A:$X,11,FALSE)</f>
        <v>0</v>
      </c>
      <c r="AK12" s="63">
        <f>VLOOKUP($AD12,pTRAIT!$A:$X,12,FALSE)</f>
        <v>0</v>
      </c>
      <c r="AL12" s="63">
        <f>VLOOKUP($AD12,pTRAIT!$A:$X,13,FALSE)</f>
        <v>0</v>
      </c>
      <c r="AM12" s="63">
        <f>VLOOKUP($AD12,pTRAIT!$A:$X,14,FALSE)</f>
        <v>0</v>
      </c>
      <c r="AN12" s="63">
        <f>VLOOKUP($AD12,pTRAIT!$A:$X,15,FALSE)</f>
        <v>0</v>
      </c>
      <c r="AO12" s="63">
        <f>VLOOKUP($AD12,pTRAIT!$A:$X,16,FALSE)</f>
        <v>0</v>
      </c>
      <c r="AP12" s="63">
        <f>VLOOKUP($AD12,pTRAIT!$A:$X,17,FALSE)</f>
        <v>0</v>
      </c>
      <c r="AQ12" s="63">
        <f>VLOOKUP($AD12,pTRAIT!$A:$X,18,FALSE)</f>
        <v>0</v>
      </c>
      <c r="AR12" s="63">
        <f>VLOOKUP($AD12,pTRAIT!$A:$X,19,FALSE)</f>
        <v>0</v>
      </c>
      <c r="AS12" s="63">
        <f>VLOOKUP($AD12,pTRAIT!$A:$X,20,FALSE)</f>
        <v>0</v>
      </c>
      <c r="AT12" s="63">
        <f>VLOOKUP($AD12,pTRAIT!$A:$X,21,FALSE)</f>
        <v>0</v>
      </c>
      <c r="AU12" s="63">
        <f>VLOOKUP($AD12,pTRAIT!$A:$X,22,FALSE)</f>
        <v>0</v>
      </c>
      <c r="AV12" s="63">
        <f>VLOOKUP($AD12,pTRAIT!$A:$X,23,FALSE)</f>
        <v>0</v>
      </c>
      <c r="AW12" s="63">
        <f>VLOOKUP($AD12,pTRAIT!$A:$X,24,FALSE)</f>
        <v>0</v>
      </c>
      <c r="AX12" s="67" t="s">
        <v>2752</v>
      </c>
      <c r="AY12" s="71" t="str">
        <f t="shared" si="2"/>
        <v>ERo5So5n-sge;NST=X // ERo5So5;NST=X / EM5RTUeCM5So5Pu;NST=X</v>
      </c>
    </row>
    <row r="13" spans="1:51" ht="12" customHeight="1" x14ac:dyDescent="0.25">
      <c r="A13" s="32">
        <v>11</v>
      </c>
      <c r="B13" s="33" t="s">
        <v>5</v>
      </c>
      <c r="C13" s="34">
        <v>57</v>
      </c>
      <c r="D13" s="32" t="str">
        <f t="shared" si="0"/>
        <v>11X57</v>
      </c>
      <c r="E13" s="43" t="s">
        <v>1623</v>
      </c>
      <c r="F13" s="61" t="s">
        <v>1640</v>
      </c>
      <c r="G13" s="41" t="s">
        <v>43</v>
      </c>
      <c r="H13" s="38"/>
      <c r="I13" s="32">
        <v>11</v>
      </c>
      <c r="J13" s="63">
        <f>VLOOKUP(I13,pTRAIT!A:B,2,FALSE)</f>
        <v>0</v>
      </c>
      <c r="K13" s="63" t="s">
        <v>2724</v>
      </c>
      <c r="L13" s="63"/>
      <c r="M13" s="63" t="s">
        <v>2437</v>
      </c>
      <c r="N13" s="63"/>
      <c r="O13" s="63"/>
      <c r="P13" s="63"/>
      <c r="Q13" s="63"/>
      <c r="R13" s="63"/>
      <c r="S13" s="63" t="s">
        <v>2736</v>
      </c>
      <c r="T13" s="63"/>
      <c r="U13" s="63" t="s">
        <v>2738</v>
      </c>
      <c r="V13" s="63"/>
      <c r="W13" s="63"/>
      <c r="X13" s="63"/>
      <c r="Y13" s="63"/>
      <c r="Z13" s="63"/>
      <c r="AA13" s="63" t="s">
        <v>2728</v>
      </c>
      <c r="AB13" s="63"/>
      <c r="AC13" s="63" t="str">
        <f t="shared" si="1"/>
        <v>ERo5So5n-sge;NST=X</v>
      </c>
      <c r="AD13" s="34">
        <v>57</v>
      </c>
      <c r="AE13" s="40" t="str">
        <f>VLOOKUP(AD13,pTRAIT!A:B,2,FALSE)</f>
        <v>ERo5So5;NST=X / EM5RTUePu;RIN=X</v>
      </c>
      <c r="AF13" s="63">
        <f>VLOOKUP($AD13,pTRAIT!$A:$X,7,FALSE)</f>
        <v>0</v>
      </c>
      <c r="AG13" s="63">
        <f>VLOOKUP($AD13,pTRAIT!$A:$X,8,FALSE)</f>
        <v>0</v>
      </c>
      <c r="AH13" s="63">
        <f>VLOOKUP($AD13,pTRAIT!$A:$X,9,FALSE)</f>
        <v>0</v>
      </c>
      <c r="AI13" s="63">
        <f>VLOOKUP($AD13,pTRAIT!$A:$X,10,FALSE)</f>
        <v>0</v>
      </c>
      <c r="AJ13" s="63">
        <f>VLOOKUP($AD13,pTRAIT!$A:$X,11,FALSE)</f>
        <v>0</v>
      </c>
      <c r="AK13" s="63">
        <f>VLOOKUP($AD13,pTRAIT!$A:$X,12,FALSE)</f>
        <v>0</v>
      </c>
      <c r="AL13" s="63">
        <f>VLOOKUP($AD13,pTRAIT!$A:$X,13,FALSE)</f>
        <v>0</v>
      </c>
      <c r="AM13" s="63">
        <f>VLOOKUP($AD13,pTRAIT!$A:$X,14,FALSE)</f>
        <v>0</v>
      </c>
      <c r="AN13" s="63">
        <f>VLOOKUP($AD13,pTRAIT!$A:$X,15,FALSE)</f>
        <v>0</v>
      </c>
      <c r="AO13" s="63">
        <f>VLOOKUP($AD13,pTRAIT!$A:$X,16,FALSE)</f>
        <v>0</v>
      </c>
      <c r="AP13" s="63">
        <f>VLOOKUP($AD13,pTRAIT!$A:$X,17,FALSE)</f>
        <v>0</v>
      </c>
      <c r="AQ13" s="63">
        <f>VLOOKUP($AD13,pTRAIT!$A:$X,18,FALSE)</f>
        <v>0</v>
      </c>
      <c r="AR13" s="63">
        <f>VLOOKUP($AD13,pTRAIT!$A:$X,19,FALSE)</f>
        <v>0</v>
      </c>
      <c r="AS13" s="63">
        <f>VLOOKUP($AD13,pTRAIT!$A:$X,20,FALSE)</f>
        <v>0</v>
      </c>
      <c r="AT13" s="63">
        <f>VLOOKUP($AD13,pTRAIT!$A:$X,21,FALSE)</f>
        <v>0</v>
      </c>
      <c r="AU13" s="63">
        <f>VLOOKUP($AD13,pTRAIT!$A:$X,22,FALSE)</f>
        <v>0</v>
      </c>
      <c r="AV13" s="63">
        <f>VLOOKUP($AD13,pTRAIT!$A:$X,23,FALSE)</f>
        <v>0</v>
      </c>
      <c r="AW13" s="63">
        <f>VLOOKUP($AD13,pTRAIT!$A:$X,24,FALSE)</f>
        <v>0</v>
      </c>
      <c r="AX13" s="67" t="s">
        <v>2753</v>
      </c>
      <c r="AY13" s="71" t="str">
        <f t="shared" si="2"/>
        <v>ERo5So5n-sge;NST=X // ERo5So5;NST=X / EM5RTUePu;RIN=X</v>
      </c>
    </row>
    <row r="14" spans="1:51" ht="12" customHeight="1" x14ac:dyDescent="0.25">
      <c r="A14" s="32">
        <v>11</v>
      </c>
      <c r="B14" s="33" t="s">
        <v>5</v>
      </c>
      <c r="C14" s="34">
        <v>58</v>
      </c>
      <c r="D14" s="32" t="str">
        <f t="shared" si="0"/>
        <v>11X58</v>
      </c>
      <c r="E14" s="43" t="s">
        <v>1623</v>
      </c>
      <c r="F14" s="61" t="s">
        <v>1641</v>
      </c>
      <c r="G14" s="41" t="s">
        <v>43</v>
      </c>
      <c r="H14" s="38"/>
      <c r="I14" s="32">
        <v>11</v>
      </c>
      <c r="J14" s="63">
        <f>VLOOKUP(I14,pTRAIT!A:B,2,FALSE)</f>
        <v>0</v>
      </c>
      <c r="K14" s="63" t="s">
        <v>2724</v>
      </c>
      <c r="L14" s="63"/>
      <c r="M14" s="63" t="s">
        <v>2437</v>
      </c>
      <c r="N14" s="63"/>
      <c r="O14" s="63"/>
      <c r="P14" s="63"/>
      <c r="Q14" s="63"/>
      <c r="R14" s="63"/>
      <c r="S14" s="63" t="s">
        <v>2736</v>
      </c>
      <c r="T14" s="63"/>
      <c r="U14" s="63" t="s">
        <v>2738</v>
      </c>
      <c r="V14" s="63"/>
      <c r="W14" s="63"/>
      <c r="X14" s="63"/>
      <c r="Y14" s="63"/>
      <c r="Z14" s="63"/>
      <c r="AA14" s="63" t="s">
        <v>2728</v>
      </c>
      <c r="AB14" s="63"/>
      <c r="AC14" s="63" t="str">
        <f t="shared" si="1"/>
        <v>ERo5So5n-sge;NST=X</v>
      </c>
      <c r="AD14" s="34">
        <v>58</v>
      </c>
      <c r="AE14" s="40" t="str">
        <f>VLOOKUP(AD14,pTRAIT!A:B,2,FALSE)</f>
        <v>ERo5So5;NST=X / EM5RTCM5(So5)Pu;NST=X</v>
      </c>
      <c r="AF14" s="63">
        <f>VLOOKUP($AD14,pTRAIT!$A:$X,7,FALSE)</f>
        <v>0</v>
      </c>
      <c r="AG14" s="63">
        <f>VLOOKUP($AD14,pTRAIT!$A:$X,8,FALSE)</f>
        <v>0</v>
      </c>
      <c r="AH14" s="63">
        <f>VLOOKUP($AD14,pTRAIT!$A:$X,9,FALSE)</f>
        <v>0</v>
      </c>
      <c r="AI14" s="63">
        <f>VLOOKUP($AD14,pTRAIT!$A:$X,10,FALSE)</f>
        <v>0</v>
      </c>
      <c r="AJ14" s="63">
        <f>VLOOKUP($AD14,pTRAIT!$A:$X,11,FALSE)</f>
        <v>0</v>
      </c>
      <c r="AK14" s="63">
        <f>VLOOKUP($AD14,pTRAIT!$A:$X,12,FALSE)</f>
        <v>0</v>
      </c>
      <c r="AL14" s="63">
        <f>VLOOKUP($AD14,pTRAIT!$A:$X,13,FALSE)</f>
        <v>0</v>
      </c>
      <c r="AM14" s="63">
        <f>VLOOKUP($AD14,pTRAIT!$A:$X,14,FALSE)</f>
        <v>0</v>
      </c>
      <c r="AN14" s="63">
        <f>VLOOKUP($AD14,pTRAIT!$A:$X,15,FALSE)</f>
        <v>0</v>
      </c>
      <c r="AO14" s="63">
        <f>VLOOKUP($AD14,pTRAIT!$A:$X,16,FALSE)</f>
        <v>0</v>
      </c>
      <c r="AP14" s="63">
        <f>VLOOKUP($AD14,pTRAIT!$A:$X,17,FALSE)</f>
        <v>0</v>
      </c>
      <c r="AQ14" s="63">
        <f>VLOOKUP($AD14,pTRAIT!$A:$X,18,FALSE)</f>
        <v>0</v>
      </c>
      <c r="AR14" s="63">
        <f>VLOOKUP($AD14,pTRAIT!$A:$X,19,FALSE)</f>
        <v>0</v>
      </c>
      <c r="AS14" s="63">
        <f>VLOOKUP($AD14,pTRAIT!$A:$X,20,FALSE)</f>
        <v>0</v>
      </c>
      <c r="AT14" s="63">
        <f>VLOOKUP($AD14,pTRAIT!$A:$X,21,FALSE)</f>
        <v>0</v>
      </c>
      <c r="AU14" s="63">
        <f>VLOOKUP($AD14,pTRAIT!$A:$X,22,FALSE)</f>
        <v>0</v>
      </c>
      <c r="AV14" s="63">
        <f>VLOOKUP($AD14,pTRAIT!$A:$X,23,FALSE)</f>
        <v>0</v>
      </c>
      <c r="AW14" s="63">
        <f>VLOOKUP($AD14,pTRAIT!$A:$X,24,FALSE)</f>
        <v>0</v>
      </c>
      <c r="AX14" s="67" t="s">
        <v>2754</v>
      </c>
      <c r="AY14" s="71" t="str">
        <f t="shared" si="2"/>
        <v>ERo5So5n-sge;NST=X // ERo5So5;NST=X / EM5RTCM5(So5)Pu;NST=X</v>
      </c>
    </row>
    <row r="15" spans="1:51" ht="12" customHeight="1" x14ac:dyDescent="0.25">
      <c r="A15" s="32">
        <v>11</v>
      </c>
      <c r="B15" s="33" t="s">
        <v>5</v>
      </c>
      <c r="C15" s="34">
        <v>59</v>
      </c>
      <c r="D15" s="32" t="str">
        <f t="shared" si="0"/>
        <v>11X59</v>
      </c>
      <c r="E15" s="43" t="s">
        <v>1623</v>
      </c>
      <c r="F15" s="61" t="s">
        <v>1642</v>
      </c>
      <c r="G15" s="41" t="s">
        <v>43</v>
      </c>
      <c r="H15" s="38"/>
      <c r="I15" s="32">
        <v>11</v>
      </c>
      <c r="J15" s="63">
        <f>VLOOKUP(I15,pTRAIT!A:B,2,FALSE)</f>
        <v>0</v>
      </c>
      <c r="K15" s="63" t="s">
        <v>2724</v>
      </c>
      <c r="L15" s="63"/>
      <c r="M15" s="63" t="s">
        <v>2437</v>
      </c>
      <c r="N15" s="63"/>
      <c r="O15" s="63"/>
      <c r="P15" s="63"/>
      <c r="Q15" s="63"/>
      <c r="R15" s="63"/>
      <c r="S15" s="63" t="s">
        <v>2736</v>
      </c>
      <c r="T15" s="63"/>
      <c r="U15" s="63" t="s">
        <v>2738</v>
      </c>
      <c r="V15" s="63"/>
      <c r="W15" s="63"/>
      <c r="X15" s="63"/>
      <c r="Y15" s="63"/>
      <c r="Z15" s="63"/>
      <c r="AA15" s="63" t="s">
        <v>2728</v>
      </c>
      <c r="AB15" s="63"/>
      <c r="AC15" s="63" t="str">
        <f t="shared" si="1"/>
        <v>ERo5So5n-sge;NST=X</v>
      </c>
      <c r="AD15" s="34">
        <v>59</v>
      </c>
      <c r="AE15" s="40" t="str">
        <f>VLOOKUP(AD15,pTRAIT!A:B,2,FALSE)</f>
        <v>ERo5So5;NST=X / EM5RTCM5Pu;NST=X</v>
      </c>
      <c r="AF15" s="63">
        <f>VLOOKUP($AD15,pTRAIT!$A:$X,7,FALSE)</f>
        <v>0</v>
      </c>
      <c r="AG15" s="63">
        <f>VLOOKUP($AD15,pTRAIT!$A:$X,8,FALSE)</f>
        <v>0</v>
      </c>
      <c r="AH15" s="63">
        <f>VLOOKUP($AD15,pTRAIT!$A:$X,9,FALSE)</f>
        <v>0</v>
      </c>
      <c r="AI15" s="63">
        <f>VLOOKUP($AD15,pTRAIT!$A:$X,10,FALSE)</f>
        <v>0</v>
      </c>
      <c r="AJ15" s="63">
        <f>VLOOKUP($AD15,pTRAIT!$A:$X,11,FALSE)</f>
        <v>0</v>
      </c>
      <c r="AK15" s="63">
        <f>VLOOKUP($AD15,pTRAIT!$A:$X,12,FALSE)</f>
        <v>0</v>
      </c>
      <c r="AL15" s="63">
        <f>VLOOKUP($AD15,pTRAIT!$A:$X,13,FALSE)</f>
        <v>0</v>
      </c>
      <c r="AM15" s="63">
        <f>VLOOKUP($AD15,pTRAIT!$A:$X,14,FALSE)</f>
        <v>0</v>
      </c>
      <c r="AN15" s="63">
        <f>VLOOKUP($AD15,pTRAIT!$A:$X,15,FALSE)</f>
        <v>0</v>
      </c>
      <c r="AO15" s="63">
        <f>VLOOKUP($AD15,pTRAIT!$A:$X,16,FALSE)</f>
        <v>0</v>
      </c>
      <c r="AP15" s="63">
        <f>VLOOKUP($AD15,pTRAIT!$A:$X,17,FALSE)</f>
        <v>0</v>
      </c>
      <c r="AQ15" s="63">
        <f>VLOOKUP($AD15,pTRAIT!$A:$X,18,FALSE)</f>
        <v>0</v>
      </c>
      <c r="AR15" s="63">
        <f>VLOOKUP($AD15,pTRAIT!$A:$X,19,FALSE)</f>
        <v>0</v>
      </c>
      <c r="AS15" s="63">
        <f>VLOOKUP($AD15,pTRAIT!$A:$X,20,FALSE)</f>
        <v>0</v>
      </c>
      <c r="AT15" s="63">
        <f>VLOOKUP($AD15,pTRAIT!$A:$X,21,FALSE)</f>
        <v>0</v>
      </c>
      <c r="AU15" s="63">
        <f>VLOOKUP($AD15,pTRAIT!$A:$X,22,FALSE)</f>
        <v>0</v>
      </c>
      <c r="AV15" s="63">
        <f>VLOOKUP($AD15,pTRAIT!$A:$X,23,FALSE)</f>
        <v>0</v>
      </c>
      <c r="AW15" s="63">
        <f>VLOOKUP($AD15,pTRAIT!$A:$X,24,FALSE)</f>
        <v>0</v>
      </c>
      <c r="AX15" s="67" t="s">
        <v>2755</v>
      </c>
      <c r="AY15" s="71" t="str">
        <f t="shared" si="2"/>
        <v>ERo5So5n-sge;NST=X // ERo5So5;NST=X / EM5RTCM5Pu;NST=X</v>
      </c>
    </row>
    <row r="16" spans="1:51" ht="12" customHeight="1" x14ac:dyDescent="0.25">
      <c r="A16" s="32">
        <v>11</v>
      </c>
      <c r="B16" s="33" t="s">
        <v>5</v>
      </c>
      <c r="C16" s="34">
        <v>60</v>
      </c>
      <c r="D16" s="32" t="str">
        <f t="shared" si="0"/>
        <v>11X60</v>
      </c>
      <c r="E16" s="43" t="s">
        <v>1623</v>
      </c>
      <c r="F16" s="61" t="s">
        <v>1643</v>
      </c>
      <c r="G16" s="41" t="s">
        <v>43</v>
      </c>
      <c r="H16" s="38"/>
      <c r="I16" s="32">
        <v>11</v>
      </c>
      <c r="J16" s="63">
        <f>VLOOKUP(I16,pTRAIT!A:B,2,FALSE)</f>
        <v>0</v>
      </c>
      <c r="K16" s="63" t="s">
        <v>2724</v>
      </c>
      <c r="L16" s="63"/>
      <c r="M16" s="63" t="s">
        <v>2437</v>
      </c>
      <c r="N16" s="63"/>
      <c r="O16" s="63"/>
      <c r="P16" s="63"/>
      <c r="Q16" s="63"/>
      <c r="R16" s="63"/>
      <c r="S16" s="63" t="s">
        <v>2736</v>
      </c>
      <c r="T16" s="63"/>
      <c r="U16" s="63" t="s">
        <v>2738</v>
      </c>
      <c r="V16" s="63"/>
      <c r="W16" s="63"/>
      <c r="X16" s="63"/>
      <c r="Y16" s="63"/>
      <c r="Z16" s="63"/>
      <c r="AA16" s="63" t="s">
        <v>2728</v>
      </c>
      <c r="AB16" s="63"/>
      <c r="AC16" s="63" t="str">
        <f t="shared" si="1"/>
        <v>ERo5So5n-sge;NST=X</v>
      </c>
      <c r="AD16" s="34">
        <v>60</v>
      </c>
      <c r="AE16" s="40" t="str">
        <f>VLOOKUP(AD16,pTRAIT!A:B,2,FALSE)</f>
        <v>ERo5So5;NST=X / EM5RTCM5Pu;NST=X</v>
      </c>
      <c r="AF16" s="63">
        <f>VLOOKUP($AD16,pTRAIT!$A:$X,7,FALSE)</f>
        <v>0</v>
      </c>
      <c r="AG16" s="63">
        <f>VLOOKUP($AD16,pTRAIT!$A:$X,8,FALSE)</f>
        <v>0</v>
      </c>
      <c r="AH16" s="63">
        <f>VLOOKUP($AD16,pTRAIT!$A:$X,9,FALSE)</f>
        <v>0</v>
      </c>
      <c r="AI16" s="63">
        <f>VLOOKUP($AD16,pTRAIT!$A:$X,10,FALSE)</f>
        <v>0</v>
      </c>
      <c r="AJ16" s="63">
        <f>VLOOKUP($AD16,pTRAIT!$A:$X,11,FALSE)</f>
        <v>0</v>
      </c>
      <c r="AK16" s="63">
        <f>VLOOKUP($AD16,pTRAIT!$A:$X,12,FALSE)</f>
        <v>0</v>
      </c>
      <c r="AL16" s="63">
        <f>VLOOKUP($AD16,pTRAIT!$A:$X,13,FALSE)</f>
        <v>0</v>
      </c>
      <c r="AM16" s="63">
        <f>VLOOKUP($AD16,pTRAIT!$A:$X,14,FALSE)</f>
        <v>0</v>
      </c>
      <c r="AN16" s="63">
        <f>VLOOKUP($AD16,pTRAIT!$A:$X,15,FALSE)</f>
        <v>0</v>
      </c>
      <c r="AO16" s="63">
        <f>VLOOKUP($AD16,pTRAIT!$A:$X,16,FALSE)</f>
        <v>0</v>
      </c>
      <c r="AP16" s="63">
        <f>VLOOKUP($AD16,pTRAIT!$A:$X,17,FALSE)</f>
        <v>0</v>
      </c>
      <c r="AQ16" s="63">
        <f>VLOOKUP($AD16,pTRAIT!$A:$X,18,FALSE)</f>
        <v>0</v>
      </c>
      <c r="AR16" s="63">
        <f>VLOOKUP($AD16,pTRAIT!$A:$X,19,FALSE)</f>
        <v>0</v>
      </c>
      <c r="AS16" s="63">
        <f>VLOOKUP($AD16,pTRAIT!$A:$X,20,FALSE)</f>
        <v>0</v>
      </c>
      <c r="AT16" s="63">
        <f>VLOOKUP($AD16,pTRAIT!$A:$X,21,FALSE)</f>
        <v>0</v>
      </c>
      <c r="AU16" s="63">
        <f>VLOOKUP($AD16,pTRAIT!$A:$X,22,FALSE)</f>
        <v>0</v>
      </c>
      <c r="AV16" s="63">
        <f>VLOOKUP($AD16,pTRAIT!$A:$X,23,FALSE)</f>
        <v>0</v>
      </c>
      <c r="AW16" s="63">
        <f>VLOOKUP($AD16,pTRAIT!$A:$X,24,FALSE)</f>
        <v>0</v>
      </c>
      <c r="AX16" s="67" t="s">
        <v>2756</v>
      </c>
      <c r="AY16" s="71" t="str">
        <f t="shared" si="2"/>
        <v>ERo5So5n-sge;NST=X // ERo5So5;NST=X / EM5RTCM5Pu;NST=X</v>
      </c>
    </row>
    <row r="17" spans="1:51" ht="12" customHeight="1" x14ac:dyDescent="0.25">
      <c r="A17" s="32">
        <v>11</v>
      </c>
      <c r="B17" s="33" t="s">
        <v>5</v>
      </c>
      <c r="C17" s="34">
        <v>62</v>
      </c>
      <c r="D17" s="32" t="str">
        <f t="shared" si="0"/>
        <v>11X62</v>
      </c>
      <c r="E17" s="43" t="s">
        <v>1623</v>
      </c>
      <c r="F17" s="61" t="s">
        <v>1644</v>
      </c>
      <c r="G17" s="41" t="s">
        <v>43</v>
      </c>
      <c r="H17" s="38"/>
      <c r="I17" s="32">
        <v>11</v>
      </c>
      <c r="J17" s="63">
        <f>VLOOKUP(I17,pTRAIT!A:B,2,FALSE)</f>
        <v>0</v>
      </c>
      <c r="K17" s="63" t="s">
        <v>2724</v>
      </c>
      <c r="L17" s="63"/>
      <c r="M17" s="63" t="s">
        <v>2437</v>
      </c>
      <c r="N17" s="63"/>
      <c r="O17" s="63"/>
      <c r="P17" s="63"/>
      <c r="Q17" s="63"/>
      <c r="R17" s="63"/>
      <c r="S17" s="63" t="s">
        <v>2736</v>
      </c>
      <c r="T17" s="63"/>
      <c r="U17" s="63" t="s">
        <v>2738</v>
      </c>
      <c r="V17" s="63"/>
      <c r="W17" s="63"/>
      <c r="X17" s="63"/>
      <c r="Y17" s="63"/>
      <c r="Z17" s="63"/>
      <c r="AA17" s="63" t="s">
        <v>2728</v>
      </c>
      <c r="AB17" s="63"/>
      <c r="AC17" s="63" t="str">
        <f t="shared" si="1"/>
        <v>ERo5So5n-sge;NST=X</v>
      </c>
      <c r="AD17" s="34">
        <v>62</v>
      </c>
      <c r="AE17" s="40" t="str">
        <f>VLOOKUP(AD17,pTRAIT!A:B,2,FALSE)</f>
        <v>ERo5So5;NST=X / EM5RTCM5Ro5So5Pu;NST=X</v>
      </c>
      <c r="AF17" s="63">
        <f>VLOOKUP($AD17,pTRAIT!$A:$X,7,FALSE)</f>
        <v>0</v>
      </c>
      <c r="AG17" s="63">
        <f>VLOOKUP($AD17,pTRAIT!$A:$X,8,FALSE)</f>
        <v>0</v>
      </c>
      <c r="AH17" s="63">
        <f>VLOOKUP($AD17,pTRAIT!$A:$X,9,FALSE)</f>
        <v>0</v>
      </c>
      <c r="AI17" s="63">
        <f>VLOOKUP($AD17,pTRAIT!$A:$X,10,FALSE)</f>
        <v>0</v>
      </c>
      <c r="AJ17" s="63">
        <f>VLOOKUP($AD17,pTRAIT!$A:$X,11,FALSE)</f>
        <v>0</v>
      </c>
      <c r="AK17" s="63">
        <f>VLOOKUP($AD17,pTRAIT!$A:$X,12,FALSE)</f>
        <v>0</v>
      </c>
      <c r="AL17" s="63">
        <f>VLOOKUP($AD17,pTRAIT!$A:$X,13,FALSE)</f>
        <v>0</v>
      </c>
      <c r="AM17" s="63">
        <f>VLOOKUP($AD17,pTRAIT!$A:$X,14,FALSE)</f>
        <v>0</v>
      </c>
      <c r="AN17" s="63">
        <f>VLOOKUP($AD17,pTRAIT!$A:$X,15,FALSE)</f>
        <v>0</v>
      </c>
      <c r="AO17" s="63">
        <f>VLOOKUP($AD17,pTRAIT!$A:$X,16,FALSE)</f>
        <v>0</v>
      </c>
      <c r="AP17" s="63">
        <f>VLOOKUP($AD17,pTRAIT!$A:$X,17,FALSE)</f>
        <v>0</v>
      </c>
      <c r="AQ17" s="63">
        <f>VLOOKUP($AD17,pTRAIT!$A:$X,18,FALSE)</f>
        <v>0</v>
      </c>
      <c r="AR17" s="63">
        <f>VLOOKUP($AD17,pTRAIT!$A:$X,19,FALSE)</f>
        <v>0</v>
      </c>
      <c r="AS17" s="63">
        <f>VLOOKUP($AD17,pTRAIT!$A:$X,20,FALSE)</f>
        <v>0</v>
      </c>
      <c r="AT17" s="63">
        <f>VLOOKUP($AD17,pTRAIT!$A:$X,21,FALSE)</f>
        <v>0</v>
      </c>
      <c r="AU17" s="63">
        <f>VLOOKUP($AD17,pTRAIT!$A:$X,22,FALSE)</f>
        <v>0</v>
      </c>
      <c r="AV17" s="63">
        <f>VLOOKUP($AD17,pTRAIT!$A:$X,23,FALSE)</f>
        <v>0</v>
      </c>
      <c r="AW17" s="63">
        <f>VLOOKUP($AD17,pTRAIT!$A:$X,24,FALSE)</f>
        <v>0</v>
      </c>
      <c r="AX17" s="67" t="s">
        <v>2757</v>
      </c>
      <c r="AY17" s="71" t="str">
        <f t="shared" si="2"/>
        <v>ERo5So5n-sge;NST=X // ERo5So5;NST=X / EM5RTCM5Ro5So5Pu;NST=X</v>
      </c>
    </row>
    <row r="18" spans="1:51" ht="12" customHeight="1" x14ac:dyDescent="0.25">
      <c r="A18" s="32">
        <v>11</v>
      </c>
      <c r="B18" s="33" t="s">
        <v>5</v>
      </c>
      <c r="C18" s="34">
        <v>63</v>
      </c>
      <c r="D18" s="32" t="str">
        <f t="shared" si="0"/>
        <v>11X63</v>
      </c>
      <c r="E18" s="43" t="s">
        <v>1623</v>
      </c>
      <c r="F18" s="61" t="s">
        <v>1645</v>
      </c>
      <c r="G18" s="41" t="s">
        <v>43</v>
      </c>
      <c r="H18" s="38"/>
      <c r="I18" s="32">
        <v>11</v>
      </c>
      <c r="J18" s="63">
        <f>VLOOKUP(I18,pTRAIT!A:B,2,FALSE)</f>
        <v>0</v>
      </c>
      <c r="K18" s="63" t="s">
        <v>2724</v>
      </c>
      <c r="L18" s="63"/>
      <c r="M18" s="63" t="s">
        <v>2437</v>
      </c>
      <c r="N18" s="63"/>
      <c r="O18" s="63"/>
      <c r="P18" s="63"/>
      <c r="Q18" s="63"/>
      <c r="R18" s="63"/>
      <c r="S18" s="63" t="s">
        <v>2736</v>
      </c>
      <c r="T18" s="63"/>
      <c r="U18" s="63" t="s">
        <v>2738</v>
      </c>
      <c r="V18" s="63"/>
      <c r="W18" s="63"/>
      <c r="X18" s="63"/>
      <c r="Y18" s="63"/>
      <c r="Z18" s="63"/>
      <c r="AA18" s="63" t="s">
        <v>2728</v>
      </c>
      <c r="AB18" s="63"/>
      <c r="AC18" s="63" t="str">
        <f t="shared" si="1"/>
        <v>ERo5So5n-sge;NST=X</v>
      </c>
      <c r="AD18" s="34">
        <v>63</v>
      </c>
      <c r="AE18" s="40" t="str">
        <f>VLOOKUP(AD18,pTRAIT!A:B,2,FALSE)</f>
        <v>ERo5So5;NST=X / EM5RTCM5So5Pu;NST=X</v>
      </c>
      <c r="AF18" s="63">
        <f>VLOOKUP($AD18,pTRAIT!$A:$X,7,FALSE)</f>
        <v>0</v>
      </c>
      <c r="AG18" s="63">
        <f>VLOOKUP($AD18,pTRAIT!$A:$X,8,FALSE)</f>
        <v>0</v>
      </c>
      <c r="AH18" s="63">
        <f>VLOOKUP($AD18,pTRAIT!$A:$X,9,FALSE)</f>
        <v>0</v>
      </c>
      <c r="AI18" s="63">
        <f>VLOOKUP($AD18,pTRAIT!$A:$X,10,FALSE)</f>
        <v>0</v>
      </c>
      <c r="AJ18" s="63">
        <f>VLOOKUP($AD18,pTRAIT!$A:$X,11,FALSE)</f>
        <v>0</v>
      </c>
      <c r="AK18" s="63">
        <f>VLOOKUP($AD18,pTRAIT!$A:$X,12,FALSE)</f>
        <v>0</v>
      </c>
      <c r="AL18" s="63">
        <f>VLOOKUP($AD18,pTRAIT!$A:$X,13,FALSE)</f>
        <v>0</v>
      </c>
      <c r="AM18" s="63">
        <f>VLOOKUP($AD18,pTRAIT!$A:$X,14,FALSE)</f>
        <v>0</v>
      </c>
      <c r="AN18" s="63">
        <f>VLOOKUP($AD18,pTRAIT!$A:$X,15,FALSE)</f>
        <v>0</v>
      </c>
      <c r="AO18" s="63">
        <f>VLOOKUP($AD18,pTRAIT!$A:$X,16,FALSE)</f>
        <v>0</v>
      </c>
      <c r="AP18" s="63">
        <f>VLOOKUP($AD18,pTRAIT!$A:$X,17,FALSE)</f>
        <v>0</v>
      </c>
      <c r="AQ18" s="63">
        <f>VLOOKUP($AD18,pTRAIT!$A:$X,18,FALSE)</f>
        <v>0</v>
      </c>
      <c r="AR18" s="63">
        <f>VLOOKUP($AD18,pTRAIT!$A:$X,19,FALSE)</f>
        <v>0</v>
      </c>
      <c r="AS18" s="63">
        <f>VLOOKUP($AD18,pTRAIT!$A:$X,20,FALSE)</f>
        <v>0</v>
      </c>
      <c r="AT18" s="63">
        <f>VLOOKUP($AD18,pTRAIT!$A:$X,21,FALSE)</f>
        <v>0</v>
      </c>
      <c r="AU18" s="63">
        <f>VLOOKUP($AD18,pTRAIT!$A:$X,22,FALSE)</f>
        <v>0</v>
      </c>
      <c r="AV18" s="63">
        <f>VLOOKUP($AD18,pTRAIT!$A:$X,23,FALSE)</f>
        <v>0</v>
      </c>
      <c r="AW18" s="63">
        <f>VLOOKUP($AD18,pTRAIT!$A:$X,24,FALSE)</f>
        <v>0</v>
      </c>
      <c r="AX18" s="67" t="s">
        <v>2758</v>
      </c>
      <c r="AY18" s="71" t="str">
        <f t="shared" si="2"/>
        <v>ERo5So5n-sge;NST=X // ERo5So5;NST=X / EM5RTCM5So5Pu;NST=X</v>
      </c>
    </row>
    <row r="19" spans="1:51" ht="12" customHeight="1" x14ac:dyDescent="0.25">
      <c r="A19" s="32">
        <v>11</v>
      </c>
      <c r="B19" s="33" t="s">
        <v>5</v>
      </c>
      <c r="C19" s="34">
        <v>64</v>
      </c>
      <c r="D19" s="32" t="str">
        <f t="shared" si="0"/>
        <v>11X64</v>
      </c>
      <c r="E19" s="43" t="s">
        <v>1623</v>
      </c>
      <c r="F19" s="61" t="s">
        <v>1646</v>
      </c>
      <c r="G19" s="41" t="s">
        <v>43</v>
      </c>
      <c r="H19" s="38"/>
      <c r="I19" s="32">
        <v>11</v>
      </c>
      <c r="J19" s="63">
        <f>VLOOKUP(I19,pTRAIT!A:B,2,FALSE)</f>
        <v>0</v>
      </c>
      <c r="K19" s="63" t="s">
        <v>2724</v>
      </c>
      <c r="L19" s="63"/>
      <c r="M19" s="63" t="s">
        <v>2437</v>
      </c>
      <c r="N19" s="63"/>
      <c r="O19" s="63"/>
      <c r="P19" s="63"/>
      <c r="Q19" s="63"/>
      <c r="R19" s="63"/>
      <c r="S19" s="63" t="s">
        <v>2736</v>
      </c>
      <c r="T19" s="63"/>
      <c r="U19" s="63" t="s">
        <v>2738</v>
      </c>
      <c r="V19" s="63"/>
      <c r="W19" s="63"/>
      <c r="X19" s="63"/>
      <c r="Y19" s="63"/>
      <c r="Z19" s="63"/>
      <c r="AA19" s="63" t="s">
        <v>2728</v>
      </c>
      <c r="AB19" s="63"/>
      <c r="AC19" s="63" t="str">
        <f t="shared" si="1"/>
        <v>ERo5So5n-sge;NST=X</v>
      </c>
      <c r="AD19" s="34">
        <v>64</v>
      </c>
      <c r="AE19" s="40" t="str">
        <f>VLOOKUP(AD19,pTRAIT!A:B,2,FALSE)</f>
        <v>ERo5So5;NST=X / EM5RTCM5So5Pu;NST=X</v>
      </c>
      <c r="AF19" s="63">
        <f>VLOOKUP($AD19,pTRAIT!$A:$X,7,FALSE)</f>
        <v>0</v>
      </c>
      <c r="AG19" s="63">
        <f>VLOOKUP($AD19,pTRAIT!$A:$X,8,FALSE)</f>
        <v>0</v>
      </c>
      <c r="AH19" s="63">
        <f>VLOOKUP($AD19,pTRAIT!$A:$X,9,FALSE)</f>
        <v>0</v>
      </c>
      <c r="AI19" s="63">
        <f>VLOOKUP($AD19,pTRAIT!$A:$X,10,FALSE)</f>
        <v>0</v>
      </c>
      <c r="AJ19" s="63">
        <f>VLOOKUP($AD19,pTRAIT!$A:$X,11,FALSE)</f>
        <v>0</v>
      </c>
      <c r="AK19" s="63">
        <f>VLOOKUP($AD19,pTRAIT!$A:$X,12,FALSE)</f>
        <v>0</v>
      </c>
      <c r="AL19" s="63">
        <f>VLOOKUP($AD19,pTRAIT!$A:$X,13,FALSE)</f>
        <v>0</v>
      </c>
      <c r="AM19" s="63">
        <f>VLOOKUP($AD19,pTRAIT!$A:$X,14,FALSE)</f>
        <v>0</v>
      </c>
      <c r="AN19" s="63">
        <f>VLOOKUP($AD19,pTRAIT!$A:$X,15,FALSE)</f>
        <v>0</v>
      </c>
      <c r="AO19" s="63">
        <f>VLOOKUP($AD19,pTRAIT!$A:$X,16,FALSE)</f>
        <v>0</v>
      </c>
      <c r="AP19" s="63">
        <f>VLOOKUP($AD19,pTRAIT!$A:$X,17,FALSE)</f>
        <v>0</v>
      </c>
      <c r="AQ19" s="63">
        <f>VLOOKUP($AD19,pTRAIT!$A:$X,18,FALSE)</f>
        <v>0</v>
      </c>
      <c r="AR19" s="63">
        <f>VLOOKUP($AD19,pTRAIT!$A:$X,19,FALSE)</f>
        <v>0</v>
      </c>
      <c r="AS19" s="63">
        <f>VLOOKUP($AD19,pTRAIT!$A:$X,20,FALSE)</f>
        <v>0</v>
      </c>
      <c r="AT19" s="63">
        <f>VLOOKUP($AD19,pTRAIT!$A:$X,21,FALSE)</f>
        <v>0</v>
      </c>
      <c r="AU19" s="63">
        <f>VLOOKUP($AD19,pTRAIT!$A:$X,22,FALSE)</f>
        <v>0</v>
      </c>
      <c r="AV19" s="63">
        <f>VLOOKUP($AD19,pTRAIT!$A:$X,23,FALSE)</f>
        <v>0</v>
      </c>
      <c r="AW19" s="63">
        <f>VLOOKUP($AD19,pTRAIT!$A:$X,24,FALSE)</f>
        <v>0</v>
      </c>
      <c r="AX19" s="67" t="s">
        <v>2759</v>
      </c>
      <c r="AY19" s="71" t="str">
        <f t="shared" si="2"/>
        <v>ERo5So5n-sge;NST=X // ERo5So5;NST=X / EM5RTCM5So5Pu;NST=X</v>
      </c>
    </row>
    <row r="20" spans="1:51" ht="12" customHeight="1" x14ac:dyDescent="0.25">
      <c r="A20" s="32">
        <v>11</v>
      </c>
      <c r="B20" s="33" t="s">
        <v>5</v>
      </c>
      <c r="C20" s="34">
        <v>67</v>
      </c>
      <c r="D20" s="32" t="str">
        <f t="shared" si="0"/>
        <v>11X67</v>
      </c>
      <c r="E20" s="43" t="s">
        <v>1623</v>
      </c>
      <c r="F20" s="61" t="s">
        <v>1647</v>
      </c>
      <c r="G20" s="41" t="s">
        <v>43</v>
      </c>
      <c r="H20" s="38"/>
      <c r="I20" s="32">
        <v>11</v>
      </c>
      <c r="J20" s="63">
        <f>VLOOKUP(I20,pTRAIT!A:B,2,FALSE)</f>
        <v>0</v>
      </c>
      <c r="K20" s="63" t="s">
        <v>2724</v>
      </c>
      <c r="L20" s="63"/>
      <c r="M20" s="63" t="s">
        <v>2437</v>
      </c>
      <c r="N20" s="63"/>
      <c r="O20" s="63"/>
      <c r="P20" s="63"/>
      <c r="Q20" s="63"/>
      <c r="R20" s="63"/>
      <c r="S20" s="63" t="s">
        <v>2736</v>
      </c>
      <c r="T20" s="63"/>
      <c r="U20" s="63" t="s">
        <v>2738</v>
      </c>
      <c r="V20" s="63"/>
      <c r="W20" s="63"/>
      <c r="X20" s="63"/>
      <c r="Y20" s="63"/>
      <c r="Z20" s="63"/>
      <c r="AA20" s="63" t="s">
        <v>2728</v>
      </c>
      <c r="AB20" s="63"/>
      <c r="AC20" s="63" t="str">
        <f t="shared" si="1"/>
        <v>ERo5So5n-sge;NST=X</v>
      </c>
      <c r="AD20" s="34">
        <v>67</v>
      </c>
      <c r="AE20" s="40" t="str">
        <f>VLOOKUP(AD20,pTRAIT!A:B,2,FALSE)</f>
        <v>ERo5So5;NST=X / EM5RTCM5So5Pu;NST=X</v>
      </c>
      <c r="AF20" s="63">
        <f>VLOOKUP($AD20,pTRAIT!$A:$X,7,FALSE)</f>
        <v>0</v>
      </c>
      <c r="AG20" s="63">
        <f>VLOOKUP($AD20,pTRAIT!$A:$X,8,FALSE)</f>
        <v>0</v>
      </c>
      <c r="AH20" s="63">
        <f>VLOOKUP($AD20,pTRAIT!$A:$X,9,FALSE)</f>
        <v>0</v>
      </c>
      <c r="AI20" s="63">
        <f>VLOOKUP($AD20,pTRAIT!$A:$X,10,FALSE)</f>
        <v>0</v>
      </c>
      <c r="AJ20" s="63">
        <f>VLOOKUP($AD20,pTRAIT!$A:$X,11,FALSE)</f>
        <v>0</v>
      </c>
      <c r="AK20" s="63">
        <f>VLOOKUP($AD20,pTRAIT!$A:$X,12,FALSE)</f>
        <v>0</v>
      </c>
      <c r="AL20" s="63">
        <f>VLOOKUP($AD20,pTRAIT!$A:$X,13,FALSE)</f>
        <v>0</v>
      </c>
      <c r="AM20" s="63">
        <f>VLOOKUP($AD20,pTRAIT!$A:$X,14,FALSE)</f>
        <v>0</v>
      </c>
      <c r="AN20" s="63">
        <f>VLOOKUP($AD20,pTRAIT!$A:$X,15,FALSE)</f>
        <v>0</v>
      </c>
      <c r="AO20" s="63">
        <f>VLOOKUP($AD20,pTRAIT!$A:$X,16,FALSE)</f>
        <v>0</v>
      </c>
      <c r="AP20" s="63">
        <f>VLOOKUP($AD20,pTRAIT!$A:$X,17,FALSE)</f>
        <v>0</v>
      </c>
      <c r="AQ20" s="63">
        <f>VLOOKUP($AD20,pTRAIT!$A:$X,18,FALSE)</f>
        <v>0</v>
      </c>
      <c r="AR20" s="63">
        <f>VLOOKUP($AD20,pTRAIT!$A:$X,19,FALSE)</f>
        <v>0</v>
      </c>
      <c r="AS20" s="63">
        <f>VLOOKUP($AD20,pTRAIT!$A:$X,20,FALSE)</f>
        <v>0</v>
      </c>
      <c r="AT20" s="63">
        <f>VLOOKUP($AD20,pTRAIT!$A:$X,21,FALSE)</f>
        <v>0</v>
      </c>
      <c r="AU20" s="63">
        <f>VLOOKUP($AD20,pTRAIT!$A:$X,22,FALSE)</f>
        <v>0</v>
      </c>
      <c r="AV20" s="63">
        <f>VLOOKUP($AD20,pTRAIT!$A:$X,23,FALSE)</f>
        <v>0</v>
      </c>
      <c r="AW20" s="63">
        <f>VLOOKUP($AD20,pTRAIT!$A:$X,24,FALSE)</f>
        <v>0</v>
      </c>
      <c r="AX20" s="67" t="s">
        <v>2760</v>
      </c>
      <c r="AY20" s="71" t="str">
        <f t="shared" si="2"/>
        <v>ERo5So5n-sge;NST=X // ERo5So5;NST=X / EM5RTCM5So5Pu;NST=X</v>
      </c>
    </row>
    <row r="21" spans="1:51" ht="12" customHeight="1" x14ac:dyDescent="0.25">
      <c r="A21" s="32">
        <v>11</v>
      </c>
      <c r="B21" s="33" t="s">
        <v>5</v>
      </c>
      <c r="C21" s="34">
        <v>68</v>
      </c>
      <c r="D21" s="32" t="str">
        <f t="shared" si="0"/>
        <v>11X68</v>
      </c>
      <c r="E21" s="43" t="s">
        <v>1623</v>
      </c>
      <c r="F21" s="61" t="s">
        <v>1648</v>
      </c>
      <c r="G21" s="41" t="s">
        <v>43</v>
      </c>
      <c r="H21" s="38"/>
      <c r="I21" s="32">
        <v>11</v>
      </c>
      <c r="J21" s="63">
        <f>VLOOKUP(I21,pTRAIT!A:B,2,FALSE)</f>
        <v>0</v>
      </c>
      <c r="K21" s="63" t="s">
        <v>2724</v>
      </c>
      <c r="L21" s="63"/>
      <c r="M21" s="63" t="s">
        <v>2437</v>
      </c>
      <c r="N21" s="63"/>
      <c r="O21" s="63"/>
      <c r="P21" s="63"/>
      <c r="Q21" s="63"/>
      <c r="R21" s="63"/>
      <c r="S21" s="63" t="s">
        <v>2736</v>
      </c>
      <c r="T21" s="63"/>
      <c r="U21" s="63" t="s">
        <v>2738</v>
      </c>
      <c r="V21" s="63"/>
      <c r="W21" s="63"/>
      <c r="X21" s="63"/>
      <c r="Y21" s="63"/>
      <c r="Z21" s="63"/>
      <c r="AA21" s="63" t="s">
        <v>2728</v>
      </c>
      <c r="AB21" s="63"/>
      <c r="AC21" s="63" t="str">
        <f t="shared" si="1"/>
        <v>ERo5So5n-sge;NST=X</v>
      </c>
      <c r="AD21" s="34">
        <v>68</v>
      </c>
      <c r="AE21" s="40" t="str">
        <f>VLOOKUP(AD21,pTRAIT!A:B,2,FALSE)</f>
        <v>ERo5So5;NST=X / EM5RTCM5So5(WS)Pu;NST=X</v>
      </c>
      <c r="AF21" s="63">
        <f>VLOOKUP($AD21,pTRAIT!$A:$X,7,FALSE)</f>
        <v>0</v>
      </c>
      <c r="AG21" s="63">
        <f>VLOOKUP($AD21,pTRAIT!$A:$X,8,FALSE)</f>
        <v>0</v>
      </c>
      <c r="AH21" s="63">
        <f>VLOOKUP($AD21,pTRAIT!$A:$X,9,FALSE)</f>
        <v>0</v>
      </c>
      <c r="AI21" s="63">
        <f>VLOOKUP($AD21,pTRAIT!$A:$X,10,FALSE)</f>
        <v>0</v>
      </c>
      <c r="AJ21" s="63">
        <f>VLOOKUP($AD21,pTRAIT!$A:$X,11,FALSE)</f>
        <v>0</v>
      </c>
      <c r="AK21" s="63">
        <f>VLOOKUP($AD21,pTRAIT!$A:$X,12,FALSE)</f>
        <v>0</v>
      </c>
      <c r="AL21" s="63">
        <f>VLOOKUP($AD21,pTRAIT!$A:$X,13,FALSE)</f>
        <v>0</v>
      </c>
      <c r="AM21" s="63">
        <f>VLOOKUP($AD21,pTRAIT!$A:$X,14,FALSE)</f>
        <v>0</v>
      </c>
      <c r="AN21" s="63">
        <f>VLOOKUP($AD21,pTRAIT!$A:$X,15,FALSE)</f>
        <v>0</v>
      </c>
      <c r="AO21" s="63">
        <f>VLOOKUP($AD21,pTRAIT!$A:$X,16,FALSE)</f>
        <v>0</v>
      </c>
      <c r="AP21" s="63">
        <f>VLOOKUP($AD21,pTRAIT!$A:$X,17,FALSE)</f>
        <v>0</v>
      </c>
      <c r="AQ21" s="63">
        <f>VLOOKUP($AD21,pTRAIT!$A:$X,18,FALSE)</f>
        <v>0</v>
      </c>
      <c r="AR21" s="63">
        <f>VLOOKUP($AD21,pTRAIT!$A:$X,19,FALSE)</f>
        <v>0</v>
      </c>
      <c r="AS21" s="63">
        <f>VLOOKUP($AD21,pTRAIT!$A:$X,20,FALSE)</f>
        <v>0</v>
      </c>
      <c r="AT21" s="63">
        <f>VLOOKUP($AD21,pTRAIT!$A:$X,21,FALSE)</f>
        <v>0</v>
      </c>
      <c r="AU21" s="63">
        <f>VLOOKUP($AD21,pTRAIT!$A:$X,22,FALSE)</f>
        <v>0</v>
      </c>
      <c r="AV21" s="63">
        <f>VLOOKUP($AD21,pTRAIT!$A:$X,23,FALSE)</f>
        <v>0</v>
      </c>
      <c r="AW21" s="63">
        <f>VLOOKUP($AD21,pTRAIT!$A:$X,24,FALSE)</f>
        <v>0</v>
      </c>
      <c r="AX21" s="67" t="s">
        <v>2761</v>
      </c>
      <c r="AY21" s="71" t="str">
        <f t="shared" si="2"/>
        <v>ERo5So5n-sge;NST=X // ERo5So5;NST=X / EM5RTCM5So5(WS)Pu;NST=X</v>
      </c>
    </row>
    <row r="22" spans="1:51" ht="12" customHeight="1" x14ac:dyDescent="0.25">
      <c r="A22" s="32">
        <v>11</v>
      </c>
      <c r="B22" s="33" t="s">
        <v>5</v>
      </c>
      <c r="C22" s="34">
        <v>71</v>
      </c>
      <c r="D22" s="32" t="str">
        <f t="shared" si="0"/>
        <v>11X71</v>
      </c>
      <c r="E22" s="43" t="s">
        <v>1623</v>
      </c>
      <c r="F22" s="61" t="s">
        <v>1649</v>
      </c>
      <c r="G22" s="41" t="s">
        <v>43</v>
      </c>
      <c r="H22" s="38"/>
      <c r="I22" s="32">
        <v>11</v>
      </c>
      <c r="J22" s="63">
        <f>VLOOKUP(I22,pTRAIT!A:B,2,FALSE)</f>
        <v>0</v>
      </c>
      <c r="K22" s="63" t="s">
        <v>2724</v>
      </c>
      <c r="L22" s="63"/>
      <c r="M22" s="63" t="s">
        <v>2437</v>
      </c>
      <c r="N22" s="63"/>
      <c r="O22" s="63"/>
      <c r="P22" s="63"/>
      <c r="Q22" s="63"/>
      <c r="R22" s="63"/>
      <c r="S22" s="63" t="s">
        <v>2736</v>
      </c>
      <c r="T22" s="63"/>
      <c r="U22" s="63" t="s">
        <v>2738</v>
      </c>
      <c r="V22" s="63"/>
      <c r="W22" s="63"/>
      <c r="X22" s="63"/>
      <c r="Y22" s="63"/>
      <c r="Z22" s="63"/>
      <c r="AA22" s="63" t="s">
        <v>2728</v>
      </c>
      <c r="AB22" s="63"/>
      <c r="AC22" s="63" t="str">
        <f t="shared" si="1"/>
        <v>ERo5So5n-sge;NST=X</v>
      </c>
      <c r="AD22" s="34">
        <v>71</v>
      </c>
      <c r="AE22" s="40" t="str">
        <f>VLOOKUP(AD22,pTRAIT!A:B,2,FALSE)</f>
        <v>ERo5So5;NST=X / (Pu);</v>
      </c>
      <c r="AF22" s="63">
        <f>VLOOKUP($AD22,pTRAIT!$A:$X,7,FALSE)</f>
        <v>0</v>
      </c>
      <c r="AG22" s="63">
        <f>VLOOKUP($AD22,pTRAIT!$A:$X,8,FALSE)</f>
        <v>0</v>
      </c>
      <c r="AH22" s="63">
        <f>VLOOKUP($AD22,pTRAIT!$A:$X,9,FALSE)</f>
        <v>0</v>
      </c>
      <c r="AI22" s="63">
        <f>VLOOKUP($AD22,pTRAIT!$A:$X,10,FALSE)</f>
        <v>0</v>
      </c>
      <c r="AJ22" s="63">
        <f>VLOOKUP($AD22,pTRAIT!$A:$X,11,FALSE)</f>
        <v>0</v>
      </c>
      <c r="AK22" s="63">
        <f>VLOOKUP($AD22,pTRAIT!$A:$X,12,FALSE)</f>
        <v>0</v>
      </c>
      <c r="AL22" s="63">
        <f>VLOOKUP($AD22,pTRAIT!$A:$X,13,FALSE)</f>
        <v>0</v>
      </c>
      <c r="AM22" s="63">
        <f>VLOOKUP($AD22,pTRAIT!$A:$X,14,FALSE)</f>
        <v>0</v>
      </c>
      <c r="AN22" s="63">
        <f>VLOOKUP($AD22,pTRAIT!$A:$X,15,FALSE)</f>
        <v>0</v>
      </c>
      <c r="AO22" s="63">
        <f>VLOOKUP($AD22,pTRAIT!$A:$X,16,FALSE)</f>
        <v>0</v>
      </c>
      <c r="AP22" s="63">
        <f>VLOOKUP($AD22,pTRAIT!$A:$X,17,FALSE)</f>
        <v>0</v>
      </c>
      <c r="AQ22" s="63">
        <f>VLOOKUP($AD22,pTRAIT!$A:$X,18,FALSE)</f>
        <v>0</v>
      </c>
      <c r="AR22" s="63">
        <f>VLOOKUP($AD22,pTRAIT!$A:$X,19,FALSE)</f>
        <v>0</v>
      </c>
      <c r="AS22" s="63">
        <f>VLOOKUP($AD22,pTRAIT!$A:$X,20,FALSE)</f>
        <v>0</v>
      </c>
      <c r="AT22" s="63">
        <f>VLOOKUP($AD22,pTRAIT!$A:$X,21,FALSE)</f>
        <v>0</v>
      </c>
      <c r="AU22" s="63">
        <f>VLOOKUP($AD22,pTRAIT!$A:$X,22,FALSE)</f>
        <v>0</v>
      </c>
      <c r="AV22" s="63">
        <f>VLOOKUP($AD22,pTRAIT!$A:$X,23,FALSE)</f>
        <v>0</v>
      </c>
      <c r="AW22" s="63">
        <f>VLOOKUP($AD22,pTRAIT!$A:$X,24,FALSE)</f>
        <v>0</v>
      </c>
      <c r="AX22" s="67" t="s">
        <v>2762</v>
      </c>
      <c r="AY22" s="71" t="str">
        <f t="shared" si="2"/>
        <v>ERo5So5n-sge;NST=X // ERo5So5;NST=X / (Pu);</v>
      </c>
    </row>
    <row r="23" spans="1:51" ht="12" customHeight="1" x14ac:dyDescent="0.25">
      <c r="A23" s="32">
        <v>11</v>
      </c>
      <c r="B23" s="33" t="s">
        <v>5</v>
      </c>
      <c r="C23" s="34">
        <v>74</v>
      </c>
      <c r="D23" s="32" t="str">
        <f t="shared" si="0"/>
        <v>11X74</v>
      </c>
      <c r="E23" s="43" t="s">
        <v>1623</v>
      </c>
      <c r="F23" s="61" t="s">
        <v>1650</v>
      </c>
      <c r="G23" s="41" t="s">
        <v>43</v>
      </c>
      <c r="H23" s="38"/>
      <c r="I23" s="32">
        <v>11</v>
      </c>
      <c r="J23" s="63">
        <f>VLOOKUP(I23,pTRAIT!A:B,2,FALSE)</f>
        <v>0</v>
      </c>
      <c r="K23" s="63" t="s">
        <v>2724</v>
      </c>
      <c r="L23" s="63"/>
      <c r="M23" s="63" t="s">
        <v>2437</v>
      </c>
      <c r="N23" s="63"/>
      <c r="O23" s="63"/>
      <c r="P23" s="63"/>
      <c r="Q23" s="63"/>
      <c r="R23" s="63"/>
      <c r="S23" s="63" t="s">
        <v>2736</v>
      </c>
      <c r="T23" s="63"/>
      <c r="U23" s="63" t="s">
        <v>2738</v>
      </c>
      <c r="V23" s="63"/>
      <c r="W23" s="63"/>
      <c r="X23" s="63"/>
      <c r="Y23" s="63"/>
      <c r="Z23" s="63"/>
      <c r="AA23" s="63" t="s">
        <v>2728</v>
      </c>
      <c r="AB23" s="63"/>
      <c r="AC23" s="63" t="str">
        <f t="shared" si="1"/>
        <v>ERo5So5n-sge;NST=X</v>
      </c>
      <c r="AD23" s="34">
        <v>74</v>
      </c>
      <c r="AE23" s="40" t="str">
        <f>VLOOKUP(AD23,pTRAIT!A:B,2,FALSE)</f>
        <v>ERo5So5;NST=X / (Pu);</v>
      </c>
      <c r="AF23" s="63">
        <f>VLOOKUP($AD23,pTRAIT!$A:$X,7,FALSE)</f>
        <v>0</v>
      </c>
      <c r="AG23" s="63">
        <f>VLOOKUP($AD23,pTRAIT!$A:$X,8,FALSE)</f>
        <v>0</v>
      </c>
      <c r="AH23" s="63">
        <f>VLOOKUP($AD23,pTRAIT!$A:$X,9,FALSE)</f>
        <v>0</v>
      </c>
      <c r="AI23" s="63">
        <f>VLOOKUP($AD23,pTRAIT!$A:$X,10,FALSE)</f>
        <v>0</v>
      </c>
      <c r="AJ23" s="63">
        <f>VLOOKUP($AD23,pTRAIT!$A:$X,11,FALSE)</f>
        <v>0</v>
      </c>
      <c r="AK23" s="63">
        <f>VLOOKUP($AD23,pTRAIT!$A:$X,12,FALSE)</f>
        <v>0</v>
      </c>
      <c r="AL23" s="63">
        <f>VLOOKUP($AD23,pTRAIT!$A:$X,13,FALSE)</f>
        <v>0</v>
      </c>
      <c r="AM23" s="63">
        <f>VLOOKUP($AD23,pTRAIT!$A:$X,14,FALSE)</f>
        <v>0</v>
      </c>
      <c r="AN23" s="63">
        <f>VLOOKUP($AD23,pTRAIT!$A:$X,15,FALSE)</f>
        <v>0</v>
      </c>
      <c r="AO23" s="63">
        <f>VLOOKUP($AD23,pTRAIT!$A:$X,16,FALSE)</f>
        <v>0</v>
      </c>
      <c r="AP23" s="63">
        <f>VLOOKUP($AD23,pTRAIT!$A:$X,17,FALSE)</f>
        <v>0</v>
      </c>
      <c r="AQ23" s="63">
        <f>VLOOKUP($AD23,pTRAIT!$A:$X,18,FALSE)</f>
        <v>0</v>
      </c>
      <c r="AR23" s="63">
        <f>VLOOKUP($AD23,pTRAIT!$A:$X,19,FALSE)</f>
        <v>0</v>
      </c>
      <c r="AS23" s="63">
        <f>VLOOKUP($AD23,pTRAIT!$A:$X,20,FALSE)</f>
        <v>0</v>
      </c>
      <c r="AT23" s="63">
        <f>VLOOKUP($AD23,pTRAIT!$A:$X,21,FALSE)</f>
        <v>0</v>
      </c>
      <c r="AU23" s="63">
        <f>VLOOKUP($AD23,pTRAIT!$A:$X,22,FALSE)</f>
        <v>0</v>
      </c>
      <c r="AV23" s="63">
        <f>VLOOKUP($AD23,pTRAIT!$A:$X,23,FALSE)</f>
        <v>0</v>
      </c>
      <c r="AW23" s="63">
        <f>VLOOKUP($AD23,pTRAIT!$A:$X,24,FALSE)</f>
        <v>0</v>
      </c>
      <c r="AX23" s="67" t="s">
        <v>2763</v>
      </c>
      <c r="AY23" s="71" t="str">
        <f t="shared" si="2"/>
        <v>ERo5So5n-sge;NST=X // ERo5So5;NST=X / (Pu);</v>
      </c>
    </row>
    <row r="24" spans="1:51" ht="12" customHeight="1" x14ac:dyDescent="0.25">
      <c r="A24" s="32">
        <v>12</v>
      </c>
      <c r="B24" s="33" t="s">
        <v>5</v>
      </c>
      <c r="C24" s="34">
        <v>213</v>
      </c>
      <c r="D24" s="32" t="str">
        <f t="shared" si="0"/>
        <v>12X213</v>
      </c>
      <c r="E24" s="43" t="s">
        <v>1623</v>
      </c>
      <c r="F24" s="61" t="s">
        <v>1651</v>
      </c>
      <c r="G24" s="41" t="s">
        <v>43</v>
      </c>
      <c r="H24" s="38"/>
      <c r="I24" s="32">
        <v>12</v>
      </c>
      <c r="J24" s="63">
        <f>VLOOKUP(I24,pTRAIT!A:B,2,FALSE)</f>
        <v>0</v>
      </c>
      <c r="K24" s="63" t="s">
        <v>2724</v>
      </c>
      <c r="L24" s="63"/>
      <c r="M24" s="63" t="s">
        <v>2437</v>
      </c>
      <c r="N24" s="63"/>
      <c r="O24" s="63"/>
      <c r="P24" s="63"/>
      <c r="Q24" s="63"/>
      <c r="R24" s="63"/>
      <c r="S24" s="63" t="s">
        <v>2736</v>
      </c>
      <c r="T24" s="63"/>
      <c r="U24" s="63" t="s">
        <v>2738</v>
      </c>
      <c r="V24" s="63"/>
      <c r="W24" s="63"/>
      <c r="X24" s="63"/>
      <c r="Y24" s="63" t="s">
        <v>2740</v>
      </c>
      <c r="Z24" s="63"/>
      <c r="AA24" s="63" t="s">
        <v>2728</v>
      </c>
      <c r="AB24" s="63"/>
      <c r="AC24" s="63" t="str">
        <f t="shared" si="1"/>
        <v>ERo5So5Pun-sge;NST=X</v>
      </c>
      <c r="AD24" s="34">
        <v>213</v>
      </c>
      <c r="AE24" s="40" t="str">
        <f>VLOOKUP(AD24,pTRAIT!A:B,2,FALSE)</f>
        <v>EM5RTRo5So5;NST=X / ERo5So5(Pu);NST=X</v>
      </c>
      <c r="AF24" s="63">
        <f>VLOOKUP($AD24,pTRAIT!$A:$X,7,FALSE)</f>
        <v>0</v>
      </c>
      <c r="AG24" s="63">
        <f>VLOOKUP($AD24,pTRAIT!$A:$X,8,FALSE)</f>
        <v>0</v>
      </c>
      <c r="AH24" s="63">
        <f>VLOOKUP($AD24,pTRAIT!$A:$X,9,FALSE)</f>
        <v>0</v>
      </c>
      <c r="AI24" s="63">
        <f>VLOOKUP($AD24,pTRAIT!$A:$X,10,FALSE)</f>
        <v>0</v>
      </c>
      <c r="AJ24" s="63">
        <f>VLOOKUP($AD24,pTRAIT!$A:$X,11,FALSE)</f>
        <v>0</v>
      </c>
      <c r="AK24" s="63">
        <f>VLOOKUP($AD24,pTRAIT!$A:$X,12,FALSE)</f>
        <v>0</v>
      </c>
      <c r="AL24" s="63">
        <f>VLOOKUP($AD24,pTRAIT!$A:$X,13,FALSE)</f>
        <v>0</v>
      </c>
      <c r="AM24" s="63">
        <f>VLOOKUP($AD24,pTRAIT!$A:$X,14,FALSE)</f>
        <v>0</v>
      </c>
      <c r="AN24" s="63">
        <f>VLOOKUP($AD24,pTRAIT!$A:$X,15,FALSE)</f>
        <v>0</v>
      </c>
      <c r="AO24" s="63">
        <f>VLOOKUP($AD24,pTRAIT!$A:$X,16,FALSE)</f>
        <v>0</v>
      </c>
      <c r="AP24" s="63">
        <f>VLOOKUP($AD24,pTRAIT!$A:$X,17,FALSE)</f>
        <v>0</v>
      </c>
      <c r="AQ24" s="63">
        <f>VLOOKUP($AD24,pTRAIT!$A:$X,18,FALSE)</f>
        <v>0</v>
      </c>
      <c r="AR24" s="63">
        <f>VLOOKUP($AD24,pTRAIT!$A:$X,19,FALSE)</f>
        <v>0</v>
      </c>
      <c r="AS24" s="63">
        <f>VLOOKUP($AD24,pTRAIT!$A:$X,20,FALSE)</f>
        <v>0</v>
      </c>
      <c r="AT24" s="63">
        <f>VLOOKUP($AD24,pTRAIT!$A:$X,21,FALSE)</f>
        <v>0</v>
      </c>
      <c r="AU24" s="63">
        <f>VLOOKUP($AD24,pTRAIT!$A:$X,22,FALSE)</f>
        <v>0</v>
      </c>
      <c r="AV24" s="63">
        <f>VLOOKUP($AD24,pTRAIT!$A:$X,23,FALSE)</f>
        <v>0</v>
      </c>
      <c r="AW24" s="63">
        <f>VLOOKUP($AD24,pTRAIT!$A:$X,24,FALSE)</f>
        <v>0</v>
      </c>
      <c r="AX24" s="67" t="s">
        <v>2764</v>
      </c>
      <c r="AY24" s="71" t="str">
        <f t="shared" si="2"/>
        <v>ERo5So5Pun-sge;NST=X // EM5RTRo5So5;NST=X / ERo5So5(Pu);NST=X</v>
      </c>
    </row>
    <row r="25" spans="1:51" ht="12" customHeight="1" x14ac:dyDescent="0.25">
      <c r="A25" s="32">
        <v>12</v>
      </c>
      <c r="B25" s="33" t="s">
        <v>5</v>
      </c>
      <c r="C25" s="34">
        <v>269</v>
      </c>
      <c r="D25" s="32" t="str">
        <f t="shared" si="0"/>
        <v>12X269</v>
      </c>
      <c r="E25" s="43" t="s">
        <v>1623</v>
      </c>
      <c r="F25" s="61" t="s">
        <v>1652</v>
      </c>
      <c r="G25" s="41" t="s">
        <v>43</v>
      </c>
      <c r="H25" s="38"/>
      <c r="I25" s="32">
        <v>12</v>
      </c>
      <c r="J25" s="63">
        <f>VLOOKUP(I25,pTRAIT!A:B,2,FALSE)</f>
        <v>0</v>
      </c>
      <c r="K25" s="63" t="s">
        <v>2724</v>
      </c>
      <c r="L25" s="63"/>
      <c r="M25" s="63" t="s">
        <v>2437</v>
      </c>
      <c r="N25" s="63"/>
      <c r="O25" s="63"/>
      <c r="P25" s="63"/>
      <c r="Q25" s="63"/>
      <c r="R25" s="63"/>
      <c r="S25" s="63" t="s">
        <v>2736</v>
      </c>
      <c r="T25" s="63"/>
      <c r="U25" s="63" t="s">
        <v>2738</v>
      </c>
      <c r="V25" s="63"/>
      <c r="W25" s="63"/>
      <c r="X25" s="63"/>
      <c r="Y25" s="63" t="s">
        <v>2740</v>
      </c>
      <c r="Z25" s="63"/>
      <c r="AA25" s="63" t="s">
        <v>2728</v>
      </c>
      <c r="AB25" s="63"/>
      <c r="AC25" s="63" t="str">
        <f t="shared" si="1"/>
        <v>ERo5So5Pun-sge;NST=X</v>
      </c>
      <c r="AD25" s="34">
        <v>269</v>
      </c>
      <c r="AE25" s="40" t="str">
        <f>VLOOKUP(AD25,pTRAIT!A:B,2,FALSE)</f>
        <v>EM5RTUeRo5So5;NST=X / ERo5So5(Pu);NST=X</v>
      </c>
      <c r="AF25" s="63">
        <f>VLOOKUP($AD25,pTRAIT!$A:$X,7,FALSE)</f>
        <v>0</v>
      </c>
      <c r="AG25" s="63">
        <f>VLOOKUP($AD25,pTRAIT!$A:$X,8,FALSE)</f>
        <v>0</v>
      </c>
      <c r="AH25" s="63">
        <f>VLOOKUP($AD25,pTRAIT!$A:$X,9,FALSE)</f>
        <v>0</v>
      </c>
      <c r="AI25" s="63">
        <f>VLOOKUP($AD25,pTRAIT!$A:$X,10,FALSE)</f>
        <v>0</v>
      </c>
      <c r="AJ25" s="63">
        <f>VLOOKUP($AD25,pTRAIT!$A:$X,11,FALSE)</f>
        <v>0</v>
      </c>
      <c r="AK25" s="63">
        <f>VLOOKUP($AD25,pTRAIT!$A:$X,12,FALSE)</f>
        <v>0</v>
      </c>
      <c r="AL25" s="63">
        <f>VLOOKUP($AD25,pTRAIT!$A:$X,13,FALSE)</f>
        <v>0</v>
      </c>
      <c r="AM25" s="63">
        <f>VLOOKUP($AD25,pTRAIT!$A:$X,14,FALSE)</f>
        <v>0</v>
      </c>
      <c r="AN25" s="63">
        <f>VLOOKUP($AD25,pTRAIT!$A:$X,15,FALSE)</f>
        <v>0</v>
      </c>
      <c r="AO25" s="63">
        <f>VLOOKUP($AD25,pTRAIT!$A:$X,16,FALSE)</f>
        <v>0</v>
      </c>
      <c r="AP25" s="63">
        <f>VLOOKUP($AD25,pTRAIT!$A:$X,17,FALSE)</f>
        <v>0</v>
      </c>
      <c r="AQ25" s="63">
        <f>VLOOKUP($AD25,pTRAIT!$A:$X,18,FALSE)</f>
        <v>0</v>
      </c>
      <c r="AR25" s="63">
        <f>VLOOKUP($AD25,pTRAIT!$A:$X,19,FALSE)</f>
        <v>0</v>
      </c>
      <c r="AS25" s="63">
        <f>VLOOKUP($AD25,pTRAIT!$A:$X,20,FALSE)</f>
        <v>0</v>
      </c>
      <c r="AT25" s="63">
        <f>VLOOKUP($AD25,pTRAIT!$A:$X,21,FALSE)</f>
        <v>0</v>
      </c>
      <c r="AU25" s="63">
        <f>VLOOKUP($AD25,pTRAIT!$A:$X,22,FALSE)</f>
        <v>0</v>
      </c>
      <c r="AV25" s="63">
        <f>VLOOKUP($AD25,pTRAIT!$A:$X,23,FALSE)</f>
        <v>0</v>
      </c>
      <c r="AW25" s="63">
        <f>VLOOKUP($AD25,pTRAIT!$A:$X,24,FALSE)</f>
        <v>0</v>
      </c>
      <c r="AX25" s="67" t="s">
        <v>2765</v>
      </c>
      <c r="AY25" s="71" t="str">
        <f t="shared" si="2"/>
        <v>ERo5So5Pun-sge;NST=X // EM5RTUeRo5So5;NST=X / ERo5So5(Pu);NST=X</v>
      </c>
    </row>
    <row r="26" spans="1:51" ht="12" customHeight="1" x14ac:dyDescent="0.25">
      <c r="A26" s="32">
        <v>12</v>
      </c>
      <c r="B26" s="33" t="s">
        <v>5</v>
      </c>
      <c r="C26" s="34">
        <v>341</v>
      </c>
      <c r="D26" s="32" t="str">
        <f t="shared" si="0"/>
        <v>12X341</v>
      </c>
      <c r="E26" s="43" t="s">
        <v>1623</v>
      </c>
      <c r="F26" s="61" t="s">
        <v>1653</v>
      </c>
      <c r="G26" s="41" t="s">
        <v>43</v>
      </c>
      <c r="H26" s="45"/>
      <c r="I26" s="32">
        <v>12</v>
      </c>
      <c r="J26" s="63">
        <f>VLOOKUP(I26,pTRAIT!A:B,2,FALSE)</f>
        <v>0</v>
      </c>
      <c r="K26" s="63" t="s">
        <v>2724</v>
      </c>
      <c r="L26" s="63"/>
      <c r="M26" s="63" t="s">
        <v>2437</v>
      </c>
      <c r="N26" s="63"/>
      <c r="O26" s="63"/>
      <c r="P26" s="63"/>
      <c r="Q26" s="63"/>
      <c r="R26" s="63"/>
      <c r="S26" s="63" t="s">
        <v>2736</v>
      </c>
      <c r="T26" s="63"/>
      <c r="U26" s="63" t="s">
        <v>2738</v>
      </c>
      <c r="V26" s="63"/>
      <c r="W26" s="63"/>
      <c r="X26" s="63"/>
      <c r="Y26" s="63" t="s">
        <v>2740</v>
      </c>
      <c r="Z26" s="63"/>
      <c r="AA26" s="63" t="s">
        <v>2728</v>
      </c>
      <c r="AB26" s="63"/>
      <c r="AC26" s="63" t="str">
        <f t="shared" si="1"/>
        <v>ERo5So5Pun-sge;NST=X</v>
      </c>
      <c r="AD26" s="34">
        <v>341</v>
      </c>
      <c r="AE26" s="40" t="str">
        <f>VLOOKUP(AD26,pTRAIT!A:B,2,FALSE)</f>
        <v>EM5RTUeRo5So5;NST=X / ERo5So5(Pu);NST=X</v>
      </c>
      <c r="AF26" s="63">
        <f>VLOOKUP($AD26,pTRAIT!$A:$X,7,FALSE)</f>
        <v>0</v>
      </c>
      <c r="AG26" s="63">
        <f>VLOOKUP($AD26,pTRAIT!$A:$X,8,FALSE)</f>
        <v>0</v>
      </c>
      <c r="AH26" s="63">
        <f>VLOOKUP($AD26,pTRAIT!$A:$X,9,FALSE)</f>
        <v>0</v>
      </c>
      <c r="AI26" s="63">
        <f>VLOOKUP($AD26,pTRAIT!$A:$X,10,FALSE)</f>
        <v>0</v>
      </c>
      <c r="AJ26" s="63">
        <f>VLOOKUP($AD26,pTRAIT!$A:$X,11,FALSE)</f>
        <v>0</v>
      </c>
      <c r="AK26" s="63">
        <f>VLOOKUP($AD26,pTRAIT!$A:$X,12,FALSE)</f>
        <v>0</v>
      </c>
      <c r="AL26" s="63">
        <f>VLOOKUP($AD26,pTRAIT!$A:$X,13,FALSE)</f>
        <v>0</v>
      </c>
      <c r="AM26" s="63">
        <f>VLOOKUP($AD26,pTRAIT!$A:$X,14,FALSE)</f>
        <v>0</v>
      </c>
      <c r="AN26" s="63">
        <f>VLOOKUP($AD26,pTRAIT!$A:$X,15,FALSE)</f>
        <v>0</v>
      </c>
      <c r="AO26" s="63">
        <f>VLOOKUP($AD26,pTRAIT!$A:$X,16,FALSE)</f>
        <v>0</v>
      </c>
      <c r="AP26" s="63">
        <f>VLOOKUP($AD26,pTRAIT!$A:$X,17,FALSE)</f>
        <v>0</v>
      </c>
      <c r="AQ26" s="63">
        <f>VLOOKUP($AD26,pTRAIT!$A:$X,18,FALSE)</f>
        <v>0</v>
      </c>
      <c r="AR26" s="63">
        <f>VLOOKUP($AD26,pTRAIT!$A:$X,19,FALSE)</f>
        <v>0</v>
      </c>
      <c r="AS26" s="63">
        <f>VLOOKUP($AD26,pTRAIT!$A:$X,20,FALSE)</f>
        <v>0</v>
      </c>
      <c r="AT26" s="63">
        <f>VLOOKUP($AD26,pTRAIT!$A:$X,21,FALSE)</f>
        <v>0</v>
      </c>
      <c r="AU26" s="63">
        <f>VLOOKUP($AD26,pTRAIT!$A:$X,22,FALSE)</f>
        <v>0</v>
      </c>
      <c r="AV26" s="63">
        <f>VLOOKUP($AD26,pTRAIT!$A:$X,23,FALSE)</f>
        <v>0</v>
      </c>
      <c r="AW26" s="63">
        <f>VLOOKUP($AD26,pTRAIT!$A:$X,24,FALSE)</f>
        <v>0</v>
      </c>
      <c r="AX26" s="67" t="s">
        <v>2766</v>
      </c>
      <c r="AY26" s="71" t="str">
        <f t="shared" si="2"/>
        <v>ERo5So5Pun-sge;NST=X // EM5RTUeRo5So5;NST=X / ERo5So5(Pu);NST=X</v>
      </c>
    </row>
    <row r="27" spans="1:51" ht="12" customHeight="1" x14ac:dyDescent="0.25">
      <c r="A27" s="32">
        <v>12</v>
      </c>
      <c r="B27" s="33" t="s">
        <v>5</v>
      </c>
      <c r="C27" s="34">
        <v>387</v>
      </c>
      <c r="D27" s="32" t="str">
        <f t="shared" si="0"/>
        <v>12X387</v>
      </c>
      <c r="E27" s="43" t="s">
        <v>1623</v>
      </c>
      <c r="F27" s="61" t="s">
        <v>1654</v>
      </c>
      <c r="G27" s="41" t="s">
        <v>43</v>
      </c>
      <c r="H27" s="38"/>
      <c r="I27" s="32">
        <v>12</v>
      </c>
      <c r="J27" s="63">
        <f>VLOOKUP(I27,pTRAIT!A:B,2,FALSE)</f>
        <v>0</v>
      </c>
      <c r="K27" s="63" t="s">
        <v>2724</v>
      </c>
      <c r="L27" s="63"/>
      <c r="M27" s="63" t="s">
        <v>2437</v>
      </c>
      <c r="N27" s="63"/>
      <c r="O27" s="63"/>
      <c r="P27" s="63"/>
      <c r="Q27" s="63"/>
      <c r="R27" s="63"/>
      <c r="S27" s="63" t="s">
        <v>2736</v>
      </c>
      <c r="T27" s="63"/>
      <c r="U27" s="63" t="s">
        <v>2738</v>
      </c>
      <c r="V27" s="63"/>
      <c r="W27" s="63"/>
      <c r="X27" s="63"/>
      <c r="Y27" s="63" t="s">
        <v>2740</v>
      </c>
      <c r="Z27" s="63"/>
      <c r="AA27" s="63" t="s">
        <v>2728</v>
      </c>
      <c r="AB27" s="63"/>
      <c r="AC27" s="63" t="str">
        <f t="shared" si="1"/>
        <v>ERo5So5Pun-sge;NST=X</v>
      </c>
      <c r="AD27" s="34">
        <v>387</v>
      </c>
      <c r="AE27" s="40" t="str">
        <f>VLOOKUP(AD27,pTRAIT!A:B,2,FALSE)</f>
        <v>EM5RTUeRo5So5;NST=X / ERo5So5(Pu);NST=X</v>
      </c>
      <c r="AF27" s="63">
        <f>VLOOKUP($AD27,pTRAIT!$A:$X,7,FALSE)</f>
        <v>0</v>
      </c>
      <c r="AG27" s="63">
        <f>VLOOKUP($AD27,pTRAIT!$A:$X,8,FALSE)</f>
        <v>0</v>
      </c>
      <c r="AH27" s="63">
        <f>VLOOKUP($AD27,pTRAIT!$A:$X,9,FALSE)</f>
        <v>0</v>
      </c>
      <c r="AI27" s="63">
        <f>VLOOKUP($AD27,pTRAIT!$A:$X,10,FALSE)</f>
        <v>0</v>
      </c>
      <c r="AJ27" s="63">
        <f>VLOOKUP($AD27,pTRAIT!$A:$X,11,FALSE)</f>
        <v>0</v>
      </c>
      <c r="AK27" s="63">
        <f>VLOOKUP($AD27,pTRAIT!$A:$X,12,FALSE)</f>
        <v>0</v>
      </c>
      <c r="AL27" s="63">
        <f>VLOOKUP($AD27,pTRAIT!$A:$X,13,FALSE)</f>
        <v>0</v>
      </c>
      <c r="AM27" s="63">
        <f>VLOOKUP($AD27,pTRAIT!$A:$X,14,FALSE)</f>
        <v>0</v>
      </c>
      <c r="AN27" s="63">
        <f>VLOOKUP($AD27,pTRAIT!$A:$X,15,FALSE)</f>
        <v>0</v>
      </c>
      <c r="AO27" s="63">
        <f>VLOOKUP($AD27,pTRAIT!$A:$X,16,FALSE)</f>
        <v>0</v>
      </c>
      <c r="AP27" s="63">
        <f>VLOOKUP($AD27,pTRAIT!$A:$X,17,FALSE)</f>
        <v>0</v>
      </c>
      <c r="AQ27" s="63">
        <f>VLOOKUP($AD27,pTRAIT!$A:$X,18,FALSE)</f>
        <v>0</v>
      </c>
      <c r="AR27" s="63">
        <f>VLOOKUP($AD27,pTRAIT!$A:$X,19,FALSE)</f>
        <v>0</v>
      </c>
      <c r="AS27" s="63">
        <f>VLOOKUP($AD27,pTRAIT!$A:$X,20,FALSE)</f>
        <v>0</v>
      </c>
      <c r="AT27" s="63">
        <f>VLOOKUP($AD27,pTRAIT!$A:$X,21,FALSE)</f>
        <v>0</v>
      </c>
      <c r="AU27" s="63">
        <f>VLOOKUP($AD27,pTRAIT!$A:$X,22,FALSE)</f>
        <v>0</v>
      </c>
      <c r="AV27" s="63">
        <f>VLOOKUP($AD27,pTRAIT!$A:$X,23,FALSE)</f>
        <v>0</v>
      </c>
      <c r="AW27" s="63">
        <f>VLOOKUP($AD27,pTRAIT!$A:$X,24,FALSE)</f>
        <v>0</v>
      </c>
      <c r="AX27" s="67" t="s">
        <v>2767</v>
      </c>
      <c r="AY27" s="71" t="str">
        <f t="shared" si="2"/>
        <v>ERo5So5Pun-sge;NST=X // EM5RTUeRo5So5;NST=X / ERo5So5(Pu);NST=X</v>
      </c>
    </row>
    <row r="28" spans="1:51" ht="12" customHeight="1" x14ac:dyDescent="0.25">
      <c r="A28" s="32">
        <v>13</v>
      </c>
      <c r="B28" s="33" t="s">
        <v>5</v>
      </c>
      <c r="C28" s="34">
        <v>34</v>
      </c>
      <c r="D28" s="32" t="str">
        <f t="shared" si="0"/>
        <v>13X34</v>
      </c>
      <c r="E28" s="43" t="s">
        <v>1623</v>
      </c>
      <c r="F28" s="61" t="s">
        <v>1655</v>
      </c>
      <c r="G28" s="41" t="s">
        <v>43</v>
      </c>
      <c r="H28" s="38"/>
      <c r="I28" s="32">
        <v>13</v>
      </c>
      <c r="J28" s="63">
        <f>VLOOKUP(I28,pTRAIT!A:B,2,FALSE)</f>
        <v>0</v>
      </c>
      <c r="K28" s="63" t="s">
        <v>2724</v>
      </c>
      <c r="L28" s="63"/>
      <c r="M28" s="63" t="s">
        <v>2437</v>
      </c>
      <c r="N28" s="63"/>
      <c r="O28" s="63"/>
      <c r="P28" s="63"/>
      <c r="Q28" s="63"/>
      <c r="R28" s="63"/>
      <c r="S28" s="63"/>
      <c r="T28" s="63"/>
      <c r="U28" s="63" t="s">
        <v>2738</v>
      </c>
      <c r="V28" s="63"/>
      <c r="W28" s="63"/>
      <c r="X28" s="63"/>
      <c r="Y28" s="63"/>
      <c r="Z28" s="63"/>
      <c r="AA28" s="63" t="s">
        <v>2728</v>
      </c>
      <c r="AB28" s="63"/>
      <c r="AC28" s="63" t="str">
        <f t="shared" si="1"/>
        <v>ESo5n-sge;NST=X</v>
      </c>
      <c r="AD28" s="34">
        <v>34</v>
      </c>
      <c r="AE28" s="40" t="str">
        <f>VLOOKUP(AD28,pTRAIT!A:B,2,FALSE)</f>
        <v>ERo5So5;NST=X / EM5RTUeRo5So5(Pu);NST=X</v>
      </c>
      <c r="AF28" s="63">
        <f>VLOOKUP($AD28,pTRAIT!$A:$X,7,FALSE)</f>
        <v>0</v>
      </c>
      <c r="AG28" s="63">
        <f>VLOOKUP($AD28,pTRAIT!$A:$X,8,FALSE)</f>
        <v>0</v>
      </c>
      <c r="AH28" s="63">
        <f>VLOOKUP($AD28,pTRAIT!$A:$X,9,FALSE)</f>
        <v>0</v>
      </c>
      <c r="AI28" s="63">
        <f>VLOOKUP($AD28,pTRAIT!$A:$X,10,FALSE)</f>
        <v>0</v>
      </c>
      <c r="AJ28" s="63">
        <f>VLOOKUP($AD28,pTRAIT!$A:$X,11,FALSE)</f>
        <v>0</v>
      </c>
      <c r="AK28" s="63">
        <f>VLOOKUP($AD28,pTRAIT!$A:$X,12,FALSE)</f>
        <v>0</v>
      </c>
      <c r="AL28" s="63">
        <f>VLOOKUP($AD28,pTRAIT!$A:$X,13,FALSE)</f>
        <v>0</v>
      </c>
      <c r="AM28" s="63">
        <f>VLOOKUP($AD28,pTRAIT!$A:$X,14,FALSE)</f>
        <v>0</v>
      </c>
      <c r="AN28" s="63">
        <f>VLOOKUP($AD28,pTRAIT!$A:$X,15,FALSE)</f>
        <v>0</v>
      </c>
      <c r="AO28" s="63">
        <f>VLOOKUP($AD28,pTRAIT!$A:$X,16,FALSE)</f>
        <v>0</v>
      </c>
      <c r="AP28" s="63">
        <f>VLOOKUP($AD28,pTRAIT!$A:$X,17,FALSE)</f>
        <v>0</v>
      </c>
      <c r="AQ28" s="63">
        <f>VLOOKUP($AD28,pTRAIT!$A:$X,18,FALSE)</f>
        <v>0</v>
      </c>
      <c r="AR28" s="63">
        <f>VLOOKUP($AD28,pTRAIT!$A:$X,19,FALSE)</f>
        <v>0</v>
      </c>
      <c r="AS28" s="63">
        <f>VLOOKUP($AD28,pTRAIT!$A:$X,20,FALSE)</f>
        <v>0</v>
      </c>
      <c r="AT28" s="63">
        <f>VLOOKUP($AD28,pTRAIT!$A:$X,21,FALSE)</f>
        <v>0</v>
      </c>
      <c r="AU28" s="63">
        <f>VLOOKUP($AD28,pTRAIT!$A:$X,22,FALSE)</f>
        <v>0</v>
      </c>
      <c r="AV28" s="63">
        <f>VLOOKUP($AD28,pTRAIT!$A:$X,23,FALSE)</f>
        <v>0</v>
      </c>
      <c r="AW28" s="63">
        <f>VLOOKUP($AD28,pTRAIT!$A:$X,24,FALSE)</f>
        <v>0</v>
      </c>
      <c r="AX28" s="67" t="s">
        <v>2768</v>
      </c>
      <c r="AY28" s="71" t="str">
        <f t="shared" si="2"/>
        <v>ESo5n-sge;NST=X // ERo5So5;NST=X / EM5RTUeRo5So5(Pu);NST=X</v>
      </c>
    </row>
    <row r="29" spans="1:51" ht="12" customHeight="1" x14ac:dyDescent="0.25">
      <c r="A29" s="32">
        <v>13</v>
      </c>
      <c r="B29" s="33" t="s">
        <v>5</v>
      </c>
      <c r="C29" s="34">
        <v>35</v>
      </c>
      <c r="D29" s="32" t="str">
        <f t="shared" si="0"/>
        <v>13X35</v>
      </c>
      <c r="E29" s="43" t="s">
        <v>1623</v>
      </c>
      <c r="F29" s="61" t="s">
        <v>1656</v>
      </c>
      <c r="G29" s="41" t="s">
        <v>43</v>
      </c>
      <c r="H29" s="38"/>
      <c r="I29" s="32">
        <v>13</v>
      </c>
      <c r="J29" s="63">
        <f>VLOOKUP(I29,pTRAIT!A:B,2,FALSE)</f>
        <v>0</v>
      </c>
      <c r="K29" s="63" t="s">
        <v>2724</v>
      </c>
      <c r="L29" s="63"/>
      <c r="M29" s="63" t="s">
        <v>2437</v>
      </c>
      <c r="N29" s="63"/>
      <c r="O29" s="63"/>
      <c r="P29" s="63"/>
      <c r="Q29" s="63"/>
      <c r="R29" s="63"/>
      <c r="S29" s="63"/>
      <c r="T29" s="63"/>
      <c r="U29" s="63" t="s">
        <v>2738</v>
      </c>
      <c r="V29" s="63"/>
      <c r="W29" s="63"/>
      <c r="X29" s="63"/>
      <c r="Y29" s="63"/>
      <c r="Z29" s="63"/>
      <c r="AA29" s="63" t="s">
        <v>2728</v>
      </c>
      <c r="AB29" s="63"/>
      <c r="AC29" s="63" t="str">
        <f t="shared" si="1"/>
        <v>ESo5n-sge;NST=X</v>
      </c>
      <c r="AD29" s="34">
        <v>35</v>
      </c>
      <c r="AE29" s="40" t="str">
        <f>VLOOKUP(AD29,pTRAIT!A:B,2,FALSE)</f>
        <v>ERo5So5;NST=X / EM5RTUeRo5So5(Pu);NST=X</v>
      </c>
      <c r="AF29" s="63">
        <f>VLOOKUP($AD29,pTRAIT!$A:$X,7,FALSE)</f>
        <v>0</v>
      </c>
      <c r="AG29" s="63">
        <f>VLOOKUP($AD29,pTRAIT!$A:$X,8,FALSE)</f>
        <v>0</v>
      </c>
      <c r="AH29" s="63">
        <f>VLOOKUP($AD29,pTRAIT!$A:$X,9,FALSE)</f>
        <v>0</v>
      </c>
      <c r="AI29" s="63">
        <f>VLOOKUP($AD29,pTRAIT!$A:$X,10,FALSE)</f>
        <v>0</v>
      </c>
      <c r="AJ29" s="63">
        <f>VLOOKUP($AD29,pTRAIT!$A:$X,11,FALSE)</f>
        <v>0</v>
      </c>
      <c r="AK29" s="63">
        <f>VLOOKUP($AD29,pTRAIT!$A:$X,12,FALSE)</f>
        <v>0</v>
      </c>
      <c r="AL29" s="63">
        <f>VLOOKUP($AD29,pTRAIT!$A:$X,13,FALSE)</f>
        <v>0</v>
      </c>
      <c r="AM29" s="63">
        <f>VLOOKUP($AD29,pTRAIT!$A:$X,14,FALSE)</f>
        <v>0</v>
      </c>
      <c r="AN29" s="63">
        <f>VLOOKUP($AD29,pTRAIT!$A:$X,15,FALSE)</f>
        <v>0</v>
      </c>
      <c r="AO29" s="63">
        <f>VLOOKUP($AD29,pTRAIT!$A:$X,16,FALSE)</f>
        <v>0</v>
      </c>
      <c r="AP29" s="63">
        <f>VLOOKUP($AD29,pTRAIT!$A:$X,17,FALSE)</f>
        <v>0</v>
      </c>
      <c r="AQ29" s="63">
        <f>VLOOKUP($AD29,pTRAIT!$A:$X,18,FALSE)</f>
        <v>0</v>
      </c>
      <c r="AR29" s="63">
        <f>VLOOKUP($AD29,pTRAIT!$A:$X,19,FALSE)</f>
        <v>0</v>
      </c>
      <c r="AS29" s="63">
        <f>VLOOKUP($AD29,pTRAIT!$A:$X,20,FALSE)</f>
        <v>0</v>
      </c>
      <c r="AT29" s="63">
        <f>VLOOKUP($AD29,pTRAIT!$A:$X,21,FALSE)</f>
        <v>0</v>
      </c>
      <c r="AU29" s="63">
        <f>VLOOKUP($AD29,pTRAIT!$A:$X,22,FALSE)</f>
        <v>0</v>
      </c>
      <c r="AV29" s="63">
        <f>VLOOKUP($AD29,pTRAIT!$A:$X,23,FALSE)</f>
        <v>0</v>
      </c>
      <c r="AW29" s="63">
        <f>VLOOKUP($AD29,pTRAIT!$A:$X,24,FALSE)</f>
        <v>0</v>
      </c>
      <c r="AX29" s="67" t="s">
        <v>2769</v>
      </c>
      <c r="AY29" s="71" t="str">
        <f t="shared" si="2"/>
        <v>ESo5n-sge;NST=X // ERo5So5;NST=X / EM5RTUeRo5So5(Pu);NST=X</v>
      </c>
    </row>
    <row r="30" spans="1:51" ht="12" customHeight="1" x14ac:dyDescent="0.25">
      <c r="A30" s="32">
        <v>13</v>
      </c>
      <c r="B30" s="33" t="s">
        <v>5</v>
      </c>
      <c r="C30" s="34">
        <v>37</v>
      </c>
      <c r="D30" s="32" t="str">
        <f t="shared" si="0"/>
        <v>13X37</v>
      </c>
      <c r="E30" s="43" t="s">
        <v>1623</v>
      </c>
      <c r="F30" s="61" t="s">
        <v>1657</v>
      </c>
      <c r="G30" s="41" t="s">
        <v>43</v>
      </c>
      <c r="H30" s="38"/>
      <c r="I30" s="32">
        <v>13</v>
      </c>
      <c r="J30" s="63">
        <f>VLOOKUP(I30,pTRAIT!A:B,2,FALSE)</f>
        <v>0</v>
      </c>
      <c r="K30" s="63" t="s">
        <v>2724</v>
      </c>
      <c r="L30" s="63"/>
      <c r="M30" s="63" t="s">
        <v>2437</v>
      </c>
      <c r="N30" s="63"/>
      <c r="O30" s="63"/>
      <c r="P30" s="63"/>
      <c r="Q30" s="63"/>
      <c r="R30" s="63"/>
      <c r="S30" s="63"/>
      <c r="T30" s="63"/>
      <c r="U30" s="63" t="s">
        <v>2738</v>
      </c>
      <c r="V30" s="63"/>
      <c r="W30" s="63"/>
      <c r="X30" s="63"/>
      <c r="Y30" s="63"/>
      <c r="Z30" s="63"/>
      <c r="AA30" s="63" t="s">
        <v>2728</v>
      </c>
      <c r="AB30" s="63"/>
      <c r="AC30" s="63" t="str">
        <f t="shared" si="1"/>
        <v>ESo5n-sge;NST=X</v>
      </c>
      <c r="AD30" s="34">
        <v>37</v>
      </c>
      <c r="AE30" s="40" t="str">
        <f>VLOOKUP(AD30,pTRAIT!A:B,2,FALSE)</f>
        <v>ERo5So5;NST=X / EM5RTUeRo5So5(Pu);NST=X</v>
      </c>
      <c r="AF30" s="63">
        <f>VLOOKUP($AD30,pTRAIT!$A:$X,7,FALSE)</f>
        <v>0</v>
      </c>
      <c r="AG30" s="63">
        <f>VLOOKUP($AD30,pTRAIT!$A:$X,8,FALSE)</f>
        <v>0</v>
      </c>
      <c r="AH30" s="63">
        <f>VLOOKUP($AD30,pTRAIT!$A:$X,9,FALSE)</f>
        <v>0</v>
      </c>
      <c r="AI30" s="63">
        <f>VLOOKUP($AD30,pTRAIT!$A:$X,10,FALSE)</f>
        <v>0</v>
      </c>
      <c r="AJ30" s="63">
        <f>VLOOKUP($AD30,pTRAIT!$A:$X,11,FALSE)</f>
        <v>0</v>
      </c>
      <c r="AK30" s="63">
        <f>VLOOKUP($AD30,pTRAIT!$A:$X,12,FALSE)</f>
        <v>0</v>
      </c>
      <c r="AL30" s="63">
        <f>VLOOKUP($AD30,pTRAIT!$A:$X,13,FALSE)</f>
        <v>0</v>
      </c>
      <c r="AM30" s="63">
        <f>VLOOKUP($AD30,pTRAIT!$A:$X,14,FALSE)</f>
        <v>0</v>
      </c>
      <c r="AN30" s="63">
        <f>VLOOKUP($AD30,pTRAIT!$A:$X,15,FALSE)</f>
        <v>0</v>
      </c>
      <c r="AO30" s="63">
        <f>VLOOKUP($AD30,pTRAIT!$A:$X,16,FALSE)</f>
        <v>0</v>
      </c>
      <c r="AP30" s="63">
        <f>VLOOKUP($AD30,pTRAIT!$A:$X,17,FALSE)</f>
        <v>0</v>
      </c>
      <c r="AQ30" s="63">
        <f>VLOOKUP($AD30,pTRAIT!$A:$X,18,FALSE)</f>
        <v>0</v>
      </c>
      <c r="AR30" s="63">
        <f>VLOOKUP($AD30,pTRAIT!$A:$X,19,FALSE)</f>
        <v>0</v>
      </c>
      <c r="AS30" s="63">
        <f>VLOOKUP($AD30,pTRAIT!$A:$X,20,FALSE)</f>
        <v>0</v>
      </c>
      <c r="AT30" s="63">
        <f>VLOOKUP($AD30,pTRAIT!$A:$X,21,FALSE)</f>
        <v>0</v>
      </c>
      <c r="AU30" s="63">
        <f>VLOOKUP($AD30,pTRAIT!$A:$X,22,FALSE)</f>
        <v>0</v>
      </c>
      <c r="AV30" s="63">
        <f>VLOOKUP($AD30,pTRAIT!$A:$X,23,FALSE)</f>
        <v>0</v>
      </c>
      <c r="AW30" s="63">
        <f>VLOOKUP($AD30,pTRAIT!$A:$X,24,FALSE)</f>
        <v>0</v>
      </c>
      <c r="AX30" s="67" t="s">
        <v>2770</v>
      </c>
      <c r="AY30" s="71" t="str">
        <f t="shared" si="2"/>
        <v>ESo5n-sge;NST=X // ERo5So5;NST=X / EM5RTUeRo5So5(Pu);NST=X</v>
      </c>
    </row>
    <row r="31" spans="1:51" ht="12" customHeight="1" x14ac:dyDescent="0.25">
      <c r="A31" s="32">
        <v>13</v>
      </c>
      <c r="B31" s="33" t="s">
        <v>5</v>
      </c>
      <c r="C31" s="34">
        <v>42</v>
      </c>
      <c r="D31" s="32" t="str">
        <f t="shared" si="0"/>
        <v>13X42</v>
      </c>
      <c r="E31" s="43" t="s">
        <v>1623</v>
      </c>
      <c r="F31" s="61" t="s">
        <v>1658</v>
      </c>
      <c r="G31" s="41" t="s">
        <v>43</v>
      </c>
      <c r="H31" s="38"/>
      <c r="I31" s="32">
        <v>13</v>
      </c>
      <c r="J31" s="63">
        <f>VLOOKUP(I31,pTRAIT!A:B,2,FALSE)</f>
        <v>0</v>
      </c>
      <c r="K31" s="63" t="s">
        <v>2724</v>
      </c>
      <c r="L31" s="63"/>
      <c r="M31" s="63" t="s">
        <v>2437</v>
      </c>
      <c r="N31" s="63"/>
      <c r="O31" s="63"/>
      <c r="P31" s="63"/>
      <c r="Q31" s="63"/>
      <c r="R31" s="63"/>
      <c r="S31" s="63"/>
      <c r="T31" s="63"/>
      <c r="U31" s="63" t="s">
        <v>2738</v>
      </c>
      <c r="V31" s="63"/>
      <c r="W31" s="63"/>
      <c r="X31" s="63"/>
      <c r="Y31" s="63"/>
      <c r="Z31" s="63"/>
      <c r="AA31" s="63" t="s">
        <v>2728</v>
      </c>
      <c r="AB31" s="63"/>
      <c r="AC31" s="63" t="str">
        <f t="shared" si="1"/>
        <v>ESo5n-sge;NST=X</v>
      </c>
      <c r="AD31" s="34">
        <v>42</v>
      </c>
      <c r="AE31" s="40" t="str">
        <f>VLOOKUP(AD31,pTRAIT!A:B,2,FALSE)</f>
        <v>ERo5So5;NST=X / EM5RTUeRo5So5WSPu;NST=X</v>
      </c>
      <c r="AF31" s="63">
        <f>VLOOKUP($AD31,pTRAIT!$A:$X,7,FALSE)</f>
        <v>0</v>
      </c>
      <c r="AG31" s="63">
        <f>VLOOKUP($AD31,pTRAIT!$A:$X,8,FALSE)</f>
        <v>0</v>
      </c>
      <c r="AH31" s="63">
        <f>VLOOKUP($AD31,pTRAIT!$A:$X,9,FALSE)</f>
        <v>0</v>
      </c>
      <c r="AI31" s="63">
        <f>VLOOKUP($AD31,pTRAIT!$A:$X,10,FALSE)</f>
        <v>0</v>
      </c>
      <c r="AJ31" s="63">
        <f>VLOOKUP($AD31,pTRAIT!$A:$X,11,FALSE)</f>
        <v>0</v>
      </c>
      <c r="AK31" s="63">
        <f>VLOOKUP($AD31,pTRAIT!$A:$X,12,FALSE)</f>
        <v>0</v>
      </c>
      <c r="AL31" s="63">
        <f>VLOOKUP($AD31,pTRAIT!$A:$X,13,FALSE)</f>
        <v>0</v>
      </c>
      <c r="AM31" s="63">
        <f>VLOOKUP($AD31,pTRAIT!$A:$X,14,FALSE)</f>
        <v>0</v>
      </c>
      <c r="AN31" s="63">
        <f>VLOOKUP($AD31,pTRAIT!$A:$X,15,FALSE)</f>
        <v>0</v>
      </c>
      <c r="AO31" s="63">
        <f>VLOOKUP($AD31,pTRAIT!$A:$X,16,FALSE)</f>
        <v>0</v>
      </c>
      <c r="AP31" s="63">
        <f>VLOOKUP($AD31,pTRAIT!$A:$X,17,FALSE)</f>
        <v>0</v>
      </c>
      <c r="AQ31" s="63">
        <f>VLOOKUP($AD31,pTRAIT!$A:$X,18,FALSE)</f>
        <v>0</v>
      </c>
      <c r="AR31" s="63">
        <f>VLOOKUP($AD31,pTRAIT!$A:$X,19,FALSE)</f>
        <v>0</v>
      </c>
      <c r="AS31" s="63">
        <f>VLOOKUP($AD31,pTRAIT!$A:$X,20,FALSE)</f>
        <v>0</v>
      </c>
      <c r="AT31" s="63">
        <f>VLOOKUP($AD31,pTRAIT!$A:$X,21,FALSE)</f>
        <v>0</v>
      </c>
      <c r="AU31" s="63">
        <f>VLOOKUP($AD31,pTRAIT!$A:$X,22,FALSE)</f>
        <v>0</v>
      </c>
      <c r="AV31" s="63">
        <f>VLOOKUP($AD31,pTRAIT!$A:$X,23,FALSE)</f>
        <v>0</v>
      </c>
      <c r="AW31" s="63">
        <f>VLOOKUP($AD31,pTRAIT!$A:$X,24,FALSE)</f>
        <v>0</v>
      </c>
      <c r="AX31" s="67" t="s">
        <v>2771</v>
      </c>
      <c r="AY31" s="71" t="str">
        <f t="shared" si="2"/>
        <v>ESo5n-sge;NST=X // ERo5So5;NST=X / EM5RTUeRo5So5WSPu;NST=X</v>
      </c>
    </row>
    <row r="32" spans="1:51" ht="12" customHeight="1" x14ac:dyDescent="0.25">
      <c r="A32" s="32">
        <v>13</v>
      </c>
      <c r="B32" s="33" t="s">
        <v>5</v>
      </c>
      <c r="C32" s="34">
        <v>45</v>
      </c>
      <c r="D32" s="32" t="str">
        <f t="shared" si="0"/>
        <v>13X45</v>
      </c>
      <c r="E32" s="43" t="s">
        <v>1623</v>
      </c>
      <c r="F32" s="61" t="s">
        <v>1659</v>
      </c>
      <c r="G32" s="41" t="s">
        <v>43</v>
      </c>
      <c r="H32" s="38"/>
      <c r="I32" s="32">
        <v>13</v>
      </c>
      <c r="J32" s="63">
        <f>VLOOKUP(I32,pTRAIT!A:B,2,FALSE)</f>
        <v>0</v>
      </c>
      <c r="K32" s="63" t="s">
        <v>2724</v>
      </c>
      <c r="L32" s="63"/>
      <c r="M32" s="63" t="s">
        <v>2437</v>
      </c>
      <c r="N32" s="63"/>
      <c r="O32" s="63"/>
      <c r="P32" s="63"/>
      <c r="Q32" s="63"/>
      <c r="R32" s="63"/>
      <c r="S32" s="63"/>
      <c r="T32" s="63"/>
      <c r="U32" s="63" t="s">
        <v>2738</v>
      </c>
      <c r="V32" s="63"/>
      <c r="W32" s="63"/>
      <c r="X32" s="63"/>
      <c r="Y32" s="63"/>
      <c r="Z32" s="63"/>
      <c r="AA32" s="63" t="s">
        <v>2728</v>
      </c>
      <c r="AB32" s="63"/>
      <c r="AC32" s="63" t="str">
        <f t="shared" si="1"/>
        <v>ESo5n-sge;NST=X</v>
      </c>
      <c r="AD32" s="34">
        <v>45</v>
      </c>
      <c r="AE32" s="40" t="str">
        <f>VLOOKUP(AD32,pTRAIT!A:B,2,FALSE)</f>
        <v>ERo5So5;NST=X / EM5RTUe(CM5)(So5)Cf9Pu;NST=X</v>
      </c>
      <c r="AF32" s="63">
        <f>VLOOKUP($AD32,pTRAIT!$A:$X,7,FALSE)</f>
        <v>0</v>
      </c>
      <c r="AG32" s="63">
        <f>VLOOKUP($AD32,pTRAIT!$A:$X,8,FALSE)</f>
        <v>0</v>
      </c>
      <c r="AH32" s="63">
        <f>VLOOKUP($AD32,pTRAIT!$A:$X,9,FALSE)</f>
        <v>0</v>
      </c>
      <c r="AI32" s="63">
        <f>VLOOKUP($AD32,pTRAIT!$A:$X,10,FALSE)</f>
        <v>0</v>
      </c>
      <c r="AJ32" s="63">
        <f>VLOOKUP($AD32,pTRAIT!$A:$X,11,FALSE)</f>
        <v>0</v>
      </c>
      <c r="AK32" s="63">
        <f>VLOOKUP($AD32,pTRAIT!$A:$X,12,FALSE)</f>
        <v>0</v>
      </c>
      <c r="AL32" s="63">
        <f>VLOOKUP($AD32,pTRAIT!$A:$X,13,FALSE)</f>
        <v>0</v>
      </c>
      <c r="AM32" s="63">
        <f>VLOOKUP($AD32,pTRAIT!$A:$X,14,FALSE)</f>
        <v>0</v>
      </c>
      <c r="AN32" s="63">
        <f>VLOOKUP($AD32,pTRAIT!$A:$X,15,FALSE)</f>
        <v>0</v>
      </c>
      <c r="AO32" s="63">
        <f>VLOOKUP($AD32,pTRAIT!$A:$X,16,FALSE)</f>
        <v>0</v>
      </c>
      <c r="AP32" s="63">
        <f>VLOOKUP($AD32,pTRAIT!$A:$X,17,FALSE)</f>
        <v>0</v>
      </c>
      <c r="AQ32" s="63">
        <f>VLOOKUP($AD32,pTRAIT!$A:$X,18,FALSE)</f>
        <v>0</v>
      </c>
      <c r="AR32" s="63">
        <f>VLOOKUP($AD32,pTRAIT!$A:$X,19,FALSE)</f>
        <v>0</v>
      </c>
      <c r="AS32" s="63">
        <f>VLOOKUP($AD32,pTRAIT!$A:$X,20,FALSE)</f>
        <v>0</v>
      </c>
      <c r="AT32" s="63">
        <f>VLOOKUP($AD32,pTRAIT!$A:$X,21,FALSE)</f>
        <v>0</v>
      </c>
      <c r="AU32" s="63">
        <f>VLOOKUP($AD32,pTRAIT!$A:$X,22,FALSE)</f>
        <v>0</v>
      </c>
      <c r="AV32" s="63">
        <f>VLOOKUP($AD32,pTRAIT!$A:$X,23,FALSE)</f>
        <v>0</v>
      </c>
      <c r="AW32" s="63">
        <f>VLOOKUP($AD32,pTRAIT!$A:$X,24,FALSE)</f>
        <v>0</v>
      </c>
      <c r="AX32" s="67" t="s">
        <v>2772</v>
      </c>
      <c r="AY32" s="71" t="str">
        <f t="shared" si="2"/>
        <v>ESo5n-sge;NST=X // ERo5So5;NST=X / EM5RTUe(CM5)(So5)Cf9Pu;NST=X</v>
      </c>
    </row>
    <row r="33" spans="1:51" ht="12" customHeight="1" x14ac:dyDescent="0.25">
      <c r="A33" s="32">
        <v>13</v>
      </c>
      <c r="B33" s="33" t="s">
        <v>5</v>
      </c>
      <c r="C33" s="34">
        <v>48</v>
      </c>
      <c r="D33" s="32" t="str">
        <f t="shared" si="0"/>
        <v>13X48</v>
      </c>
      <c r="E33" s="43" t="s">
        <v>1623</v>
      </c>
      <c r="F33" s="61" t="s">
        <v>1660</v>
      </c>
      <c r="G33" s="41" t="s">
        <v>43</v>
      </c>
      <c r="H33" s="38"/>
      <c r="I33" s="32">
        <v>13</v>
      </c>
      <c r="J33" s="63">
        <f>VLOOKUP(I33,pTRAIT!A:B,2,FALSE)</f>
        <v>0</v>
      </c>
      <c r="K33" s="63" t="s">
        <v>2724</v>
      </c>
      <c r="L33" s="63"/>
      <c r="M33" s="63" t="s">
        <v>2437</v>
      </c>
      <c r="N33" s="63"/>
      <c r="O33" s="63"/>
      <c r="P33" s="63"/>
      <c r="Q33" s="63"/>
      <c r="R33" s="63"/>
      <c r="S33" s="63"/>
      <c r="T33" s="63"/>
      <c r="U33" s="63" t="s">
        <v>2738</v>
      </c>
      <c r="V33" s="63"/>
      <c r="W33" s="63"/>
      <c r="X33" s="63"/>
      <c r="Y33" s="63"/>
      <c r="Z33" s="63"/>
      <c r="AA33" s="63" t="s">
        <v>2728</v>
      </c>
      <c r="AB33" s="63"/>
      <c r="AC33" s="63" t="str">
        <f t="shared" si="1"/>
        <v>ESo5n-sge;NST=X</v>
      </c>
      <c r="AD33" s="34">
        <v>48</v>
      </c>
      <c r="AE33" s="40" t="str">
        <f>VLOOKUP(AD33,pTRAIT!A:B,2,FALSE)</f>
        <v>ERo5So5;NST=X / EM5RTUeCM5So5WSPu;NST=X</v>
      </c>
      <c r="AF33" s="63">
        <f>VLOOKUP($AD33,pTRAIT!$A:$X,7,FALSE)</f>
        <v>0</v>
      </c>
      <c r="AG33" s="63">
        <f>VLOOKUP($AD33,pTRAIT!$A:$X,8,FALSE)</f>
        <v>0</v>
      </c>
      <c r="AH33" s="63">
        <f>VLOOKUP($AD33,pTRAIT!$A:$X,9,FALSE)</f>
        <v>0</v>
      </c>
      <c r="AI33" s="63">
        <f>VLOOKUP($AD33,pTRAIT!$A:$X,10,FALSE)</f>
        <v>0</v>
      </c>
      <c r="AJ33" s="63">
        <f>VLOOKUP($AD33,pTRAIT!$A:$X,11,FALSE)</f>
        <v>0</v>
      </c>
      <c r="AK33" s="63">
        <f>VLOOKUP($AD33,pTRAIT!$A:$X,12,FALSE)</f>
        <v>0</v>
      </c>
      <c r="AL33" s="63">
        <f>VLOOKUP($AD33,pTRAIT!$A:$X,13,FALSE)</f>
        <v>0</v>
      </c>
      <c r="AM33" s="63">
        <f>VLOOKUP($AD33,pTRAIT!$A:$X,14,FALSE)</f>
        <v>0</v>
      </c>
      <c r="AN33" s="63">
        <f>VLOOKUP($AD33,pTRAIT!$A:$X,15,FALSE)</f>
        <v>0</v>
      </c>
      <c r="AO33" s="63">
        <f>VLOOKUP($AD33,pTRAIT!$A:$X,16,FALSE)</f>
        <v>0</v>
      </c>
      <c r="AP33" s="63">
        <f>VLOOKUP($AD33,pTRAIT!$A:$X,17,FALSE)</f>
        <v>0</v>
      </c>
      <c r="AQ33" s="63">
        <f>VLOOKUP($AD33,pTRAIT!$A:$X,18,FALSE)</f>
        <v>0</v>
      </c>
      <c r="AR33" s="63">
        <f>VLOOKUP($AD33,pTRAIT!$A:$X,19,FALSE)</f>
        <v>0</v>
      </c>
      <c r="AS33" s="63">
        <f>VLOOKUP($AD33,pTRAIT!$A:$X,20,FALSE)</f>
        <v>0</v>
      </c>
      <c r="AT33" s="63">
        <f>VLOOKUP($AD33,pTRAIT!$A:$X,21,FALSE)</f>
        <v>0</v>
      </c>
      <c r="AU33" s="63">
        <f>VLOOKUP($AD33,pTRAIT!$A:$X,22,FALSE)</f>
        <v>0</v>
      </c>
      <c r="AV33" s="63">
        <f>VLOOKUP($AD33,pTRAIT!$A:$X,23,FALSE)</f>
        <v>0</v>
      </c>
      <c r="AW33" s="63">
        <f>VLOOKUP($AD33,pTRAIT!$A:$X,24,FALSE)</f>
        <v>0</v>
      </c>
      <c r="AX33" s="67" t="s">
        <v>2773</v>
      </c>
      <c r="AY33" s="71" t="str">
        <f t="shared" si="2"/>
        <v>ESo5n-sge;NST=X // ERo5So5;NST=X / EM5RTUeCM5So5WSPu;NST=X</v>
      </c>
    </row>
    <row r="34" spans="1:51" ht="12" customHeight="1" x14ac:dyDescent="0.25">
      <c r="A34" s="32">
        <v>14</v>
      </c>
      <c r="B34" s="33" t="s">
        <v>5</v>
      </c>
      <c r="C34" s="34">
        <v>52</v>
      </c>
      <c r="D34" s="32" t="str">
        <f t="shared" si="0"/>
        <v>14X52</v>
      </c>
      <c r="E34" s="43" t="s">
        <v>1623</v>
      </c>
      <c r="F34" s="61" t="s">
        <v>1661</v>
      </c>
      <c r="G34" s="41" t="s">
        <v>43</v>
      </c>
      <c r="H34" s="38"/>
      <c r="I34" s="32">
        <v>14</v>
      </c>
      <c r="J34" s="63">
        <f>VLOOKUP(I34,pTRAIT!A:B,2,FALSE)</f>
        <v>0</v>
      </c>
      <c r="K34" s="63" t="s">
        <v>2724</v>
      </c>
      <c r="L34" s="63"/>
      <c r="M34" s="63" t="s">
        <v>2437</v>
      </c>
      <c r="N34" s="63"/>
      <c r="O34" s="63"/>
      <c r="P34" s="63"/>
      <c r="Q34" s="63"/>
      <c r="R34" s="63"/>
      <c r="S34" s="63"/>
      <c r="T34" s="63"/>
      <c r="U34" s="63" t="s">
        <v>2738</v>
      </c>
      <c r="V34" s="63"/>
      <c r="W34" s="63"/>
      <c r="X34" s="63"/>
      <c r="Y34" s="63"/>
      <c r="Z34" s="63"/>
      <c r="AA34" s="63" t="s">
        <v>2728</v>
      </c>
      <c r="AB34" s="63"/>
      <c r="AC34" s="63" t="str">
        <f t="shared" si="1"/>
        <v>ESo5n-sge;NST=X</v>
      </c>
      <c r="AD34" s="34">
        <v>52</v>
      </c>
      <c r="AE34" s="40" t="str">
        <f>VLOOKUP(AD34,pTRAIT!A:B,2,FALSE)</f>
        <v>ERo5So5;NST=X / EM5RT(Ue)CM5So5WSPu;NST=X</v>
      </c>
      <c r="AF34" s="63">
        <f>VLOOKUP($AD34,pTRAIT!$A:$X,7,FALSE)</f>
        <v>0</v>
      </c>
      <c r="AG34" s="63">
        <f>VLOOKUP($AD34,pTRAIT!$A:$X,8,FALSE)</f>
        <v>0</v>
      </c>
      <c r="AH34" s="63">
        <f>VLOOKUP($AD34,pTRAIT!$A:$X,9,FALSE)</f>
        <v>0</v>
      </c>
      <c r="AI34" s="63">
        <f>VLOOKUP($AD34,pTRAIT!$A:$X,10,FALSE)</f>
        <v>0</v>
      </c>
      <c r="AJ34" s="63">
        <f>VLOOKUP($AD34,pTRAIT!$A:$X,11,FALSE)</f>
        <v>0</v>
      </c>
      <c r="AK34" s="63">
        <f>VLOOKUP($AD34,pTRAIT!$A:$X,12,FALSE)</f>
        <v>0</v>
      </c>
      <c r="AL34" s="63">
        <f>VLOOKUP($AD34,pTRAIT!$A:$X,13,FALSE)</f>
        <v>0</v>
      </c>
      <c r="AM34" s="63">
        <f>VLOOKUP($AD34,pTRAIT!$A:$X,14,FALSE)</f>
        <v>0</v>
      </c>
      <c r="AN34" s="63">
        <f>VLOOKUP($AD34,pTRAIT!$A:$X,15,FALSE)</f>
        <v>0</v>
      </c>
      <c r="AO34" s="63">
        <f>VLOOKUP($AD34,pTRAIT!$A:$X,16,FALSE)</f>
        <v>0</v>
      </c>
      <c r="AP34" s="63">
        <f>VLOOKUP($AD34,pTRAIT!$A:$X,17,FALSE)</f>
        <v>0</v>
      </c>
      <c r="AQ34" s="63">
        <f>VLOOKUP($AD34,pTRAIT!$A:$X,18,FALSE)</f>
        <v>0</v>
      </c>
      <c r="AR34" s="63">
        <f>VLOOKUP($AD34,pTRAIT!$A:$X,19,FALSE)</f>
        <v>0</v>
      </c>
      <c r="AS34" s="63">
        <f>VLOOKUP($AD34,pTRAIT!$A:$X,20,FALSE)</f>
        <v>0</v>
      </c>
      <c r="AT34" s="63">
        <f>VLOOKUP($AD34,pTRAIT!$A:$X,21,FALSE)</f>
        <v>0</v>
      </c>
      <c r="AU34" s="63">
        <f>VLOOKUP($AD34,pTRAIT!$A:$X,22,FALSE)</f>
        <v>0</v>
      </c>
      <c r="AV34" s="63">
        <f>VLOOKUP($AD34,pTRAIT!$A:$X,23,FALSE)</f>
        <v>0</v>
      </c>
      <c r="AW34" s="63">
        <f>VLOOKUP($AD34,pTRAIT!$A:$X,24,FALSE)</f>
        <v>0</v>
      </c>
      <c r="AX34" s="67" t="s">
        <v>2774</v>
      </c>
      <c r="AY34" s="71" t="str">
        <f t="shared" si="2"/>
        <v>ESo5n-sge;NST=X // ERo5So5;NST=X / EM5RT(Ue)CM5So5WSPu;NST=X</v>
      </c>
    </row>
    <row r="35" spans="1:51" ht="12" customHeight="1" x14ac:dyDescent="0.25">
      <c r="A35" s="32">
        <v>14</v>
      </c>
      <c r="B35" s="33" t="s">
        <v>5</v>
      </c>
      <c r="C35" s="34">
        <v>53</v>
      </c>
      <c r="D35" s="32" t="str">
        <f t="shared" si="0"/>
        <v>14X53</v>
      </c>
      <c r="E35" s="43" t="s">
        <v>1623</v>
      </c>
      <c r="F35" s="61" t="s">
        <v>1662</v>
      </c>
      <c r="G35" s="41" t="s">
        <v>43</v>
      </c>
      <c r="H35" s="38"/>
      <c r="I35" s="32">
        <v>14</v>
      </c>
      <c r="J35" s="63">
        <f>VLOOKUP(I35,pTRAIT!A:B,2,FALSE)</f>
        <v>0</v>
      </c>
      <c r="K35" s="63" t="s">
        <v>2724</v>
      </c>
      <c r="L35" s="63"/>
      <c r="M35" s="63" t="s">
        <v>2437</v>
      </c>
      <c r="N35" s="63"/>
      <c r="O35" s="63"/>
      <c r="P35" s="63"/>
      <c r="Q35" s="63"/>
      <c r="R35" s="63"/>
      <c r="S35" s="63"/>
      <c r="T35" s="63"/>
      <c r="U35" s="63" t="s">
        <v>2738</v>
      </c>
      <c r="V35" s="63"/>
      <c r="W35" s="63"/>
      <c r="X35" s="63"/>
      <c r="Y35" s="63"/>
      <c r="Z35" s="63"/>
      <c r="AA35" s="63" t="s">
        <v>2728</v>
      </c>
      <c r="AB35" s="63"/>
      <c r="AC35" s="63" t="str">
        <f t="shared" si="1"/>
        <v>ESo5n-sge;NST=X</v>
      </c>
      <c r="AD35" s="34">
        <v>53</v>
      </c>
      <c r="AE35" s="40" t="str">
        <f>VLOOKUP(AD35,pTRAIT!A:B,2,FALSE)</f>
        <v>ERo5So5;NST=X / EM5RTUeCM5So5Pu;NST=X</v>
      </c>
      <c r="AF35" s="63">
        <f>VLOOKUP($AD35,pTRAIT!$A:$X,7,FALSE)</f>
        <v>0</v>
      </c>
      <c r="AG35" s="63">
        <f>VLOOKUP($AD35,pTRAIT!$A:$X,8,FALSE)</f>
        <v>0</v>
      </c>
      <c r="AH35" s="63">
        <f>VLOOKUP($AD35,pTRAIT!$A:$X,9,FALSE)</f>
        <v>0</v>
      </c>
      <c r="AI35" s="63">
        <f>VLOOKUP($AD35,pTRAIT!$A:$X,10,FALSE)</f>
        <v>0</v>
      </c>
      <c r="AJ35" s="63">
        <f>VLOOKUP($AD35,pTRAIT!$A:$X,11,FALSE)</f>
        <v>0</v>
      </c>
      <c r="AK35" s="63">
        <f>VLOOKUP($AD35,pTRAIT!$A:$X,12,FALSE)</f>
        <v>0</v>
      </c>
      <c r="AL35" s="63">
        <f>VLOOKUP($AD35,pTRAIT!$A:$X,13,FALSE)</f>
        <v>0</v>
      </c>
      <c r="AM35" s="63">
        <f>VLOOKUP($AD35,pTRAIT!$A:$X,14,FALSE)</f>
        <v>0</v>
      </c>
      <c r="AN35" s="63">
        <f>VLOOKUP($AD35,pTRAIT!$A:$X,15,FALSE)</f>
        <v>0</v>
      </c>
      <c r="AO35" s="63">
        <f>VLOOKUP($AD35,pTRAIT!$A:$X,16,FALSE)</f>
        <v>0</v>
      </c>
      <c r="AP35" s="63">
        <f>VLOOKUP($AD35,pTRAIT!$A:$X,17,FALSE)</f>
        <v>0</v>
      </c>
      <c r="AQ35" s="63">
        <f>VLOOKUP($AD35,pTRAIT!$A:$X,18,FALSE)</f>
        <v>0</v>
      </c>
      <c r="AR35" s="63">
        <f>VLOOKUP($AD35,pTRAIT!$A:$X,19,FALSE)</f>
        <v>0</v>
      </c>
      <c r="AS35" s="63">
        <f>VLOOKUP($AD35,pTRAIT!$A:$X,20,FALSE)</f>
        <v>0</v>
      </c>
      <c r="AT35" s="63">
        <f>VLOOKUP($AD35,pTRAIT!$A:$X,21,FALSE)</f>
        <v>0</v>
      </c>
      <c r="AU35" s="63">
        <f>VLOOKUP($AD35,pTRAIT!$A:$X,22,FALSE)</f>
        <v>0</v>
      </c>
      <c r="AV35" s="63">
        <f>VLOOKUP($AD35,pTRAIT!$A:$X,23,FALSE)</f>
        <v>0</v>
      </c>
      <c r="AW35" s="63">
        <f>VLOOKUP($AD35,pTRAIT!$A:$X,24,FALSE)</f>
        <v>0</v>
      </c>
      <c r="AX35" s="67" t="s">
        <v>2775</v>
      </c>
      <c r="AY35" s="71" t="str">
        <f t="shared" si="2"/>
        <v>ESo5n-sge;NST=X // ERo5So5;NST=X / EM5RTUeCM5So5Pu;NST=X</v>
      </c>
    </row>
    <row r="36" spans="1:51" ht="12" customHeight="1" x14ac:dyDescent="0.25">
      <c r="A36" s="32">
        <v>14</v>
      </c>
      <c r="B36" s="33" t="s">
        <v>5</v>
      </c>
      <c r="C36" s="34">
        <v>54</v>
      </c>
      <c r="D36" s="32" t="str">
        <f t="shared" si="0"/>
        <v>14X54</v>
      </c>
      <c r="E36" s="43" t="s">
        <v>1623</v>
      </c>
      <c r="F36" s="61" t="s">
        <v>1663</v>
      </c>
      <c r="G36" s="41" t="s">
        <v>43</v>
      </c>
      <c r="H36" s="38"/>
      <c r="I36" s="32">
        <v>14</v>
      </c>
      <c r="J36" s="63">
        <f>VLOOKUP(I36,pTRAIT!A:B,2,FALSE)</f>
        <v>0</v>
      </c>
      <c r="K36" s="63" t="s">
        <v>2724</v>
      </c>
      <c r="L36" s="63"/>
      <c r="M36" s="63" t="s">
        <v>2437</v>
      </c>
      <c r="N36" s="63"/>
      <c r="O36" s="63"/>
      <c r="P36" s="63"/>
      <c r="Q36" s="63"/>
      <c r="R36" s="63"/>
      <c r="S36" s="63"/>
      <c r="T36" s="63"/>
      <c r="U36" s="63" t="s">
        <v>2738</v>
      </c>
      <c r="V36" s="63"/>
      <c r="W36" s="63"/>
      <c r="X36" s="63"/>
      <c r="Y36" s="63"/>
      <c r="Z36" s="63"/>
      <c r="AA36" s="63" t="s">
        <v>2728</v>
      </c>
      <c r="AB36" s="63"/>
      <c r="AC36" s="63" t="str">
        <f t="shared" si="1"/>
        <v>ESo5n-sge;NST=X</v>
      </c>
      <c r="AD36" s="34">
        <v>54</v>
      </c>
      <c r="AE36" s="40" t="str">
        <f>VLOOKUP(AD36,pTRAIT!A:B,2,FALSE)</f>
        <v>ERo5So5;NST=X / EM5RTUeCM5So5Pu;NST=X</v>
      </c>
      <c r="AF36" s="63">
        <f>VLOOKUP($AD36,pTRAIT!$A:$X,7,FALSE)</f>
        <v>0</v>
      </c>
      <c r="AG36" s="63">
        <f>VLOOKUP($AD36,pTRAIT!$A:$X,8,FALSE)</f>
        <v>0</v>
      </c>
      <c r="AH36" s="63">
        <f>VLOOKUP($AD36,pTRAIT!$A:$X,9,FALSE)</f>
        <v>0</v>
      </c>
      <c r="AI36" s="63">
        <f>VLOOKUP($AD36,pTRAIT!$A:$X,10,FALSE)</f>
        <v>0</v>
      </c>
      <c r="AJ36" s="63">
        <f>VLOOKUP($AD36,pTRAIT!$A:$X,11,FALSE)</f>
        <v>0</v>
      </c>
      <c r="AK36" s="63">
        <f>VLOOKUP($AD36,pTRAIT!$A:$X,12,FALSE)</f>
        <v>0</v>
      </c>
      <c r="AL36" s="63">
        <f>VLOOKUP($AD36,pTRAIT!$A:$X,13,FALSE)</f>
        <v>0</v>
      </c>
      <c r="AM36" s="63">
        <f>VLOOKUP($AD36,pTRAIT!$A:$X,14,FALSE)</f>
        <v>0</v>
      </c>
      <c r="AN36" s="63">
        <f>VLOOKUP($AD36,pTRAIT!$A:$X,15,FALSE)</f>
        <v>0</v>
      </c>
      <c r="AO36" s="63">
        <f>VLOOKUP($AD36,pTRAIT!$A:$X,16,FALSE)</f>
        <v>0</v>
      </c>
      <c r="AP36" s="63">
        <f>VLOOKUP($AD36,pTRAIT!$A:$X,17,FALSE)</f>
        <v>0</v>
      </c>
      <c r="AQ36" s="63">
        <f>VLOOKUP($AD36,pTRAIT!$A:$X,18,FALSE)</f>
        <v>0</v>
      </c>
      <c r="AR36" s="63">
        <f>VLOOKUP($AD36,pTRAIT!$A:$X,19,FALSE)</f>
        <v>0</v>
      </c>
      <c r="AS36" s="63">
        <f>VLOOKUP($AD36,pTRAIT!$A:$X,20,FALSE)</f>
        <v>0</v>
      </c>
      <c r="AT36" s="63">
        <f>VLOOKUP($AD36,pTRAIT!$A:$X,21,FALSE)</f>
        <v>0</v>
      </c>
      <c r="AU36" s="63">
        <f>VLOOKUP($AD36,pTRAIT!$A:$X,22,FALSE)</f>
        <v>0</v>
      </c>
      <c r="AV36" s="63">
        <f>VLOOKUP($AD36,pTRAIT!$A:$X,23,FALSE)</f>
        <v>0</v>
      </c>
      <c r="AW36" s="63">
        <f>VLOOKUP($AD36,pTRAIT!$A:$X,24,FALSE)</f>
        <v>0</v>
      </c>
      <c r="AX36" s="67" t="s">
        <v>2776</v>
      </c>
      <c r="AY36" s="71" t="str">
        <f t="shared" si="2"/>
        <v>ESo5n-sge;NST=X // ERo5So5;NST=X / EM5RTUeCM5So5Pu;NST=X</v>
      </c>
    </row>
    <row r="37" spans="1:51" ht="12" customHeight="1" x14ac:dyDescent="0.25">
      <c r="A37" s="32">
        <v>14</v>
      </c>
      <c r="B37" s="33" t="s">
        <v>5</v>
      </c>
      <c r="C37" s="34">
        <v>55</v>
      </c>
      <c r="D37" s="32" t="str">
        <f t="shared" si="0"/>
        <v>14X55</v>
      </c>
      <c r="E37" s="43" t="s">
        <v>1623</v>
      </c>
      <c r="F37" s="61" t="s">
        <v>1664</v>
      </c>
      <c r="G37" s="41" t="s">
        <v>43</v>
      </c>
      <c r="H37" s="38"/>
      <c r="I37" s="32">
        <v>14</v>
      </c>
      <c r="J37" s="63">
        <f>VLOOKUP(I37,pTRAIT!A:B,2,FALSE)</f>
        <v>0</v>
      </c>
      <c r="K37" s="63" t="s">
        <v>2724</v>
      </c>
      <c r="L37" s="63"/>
      <c r="M37" s="63" t="s">
        <v>2437</v>
      </c>
      <c r="N37" s="63"/>
      <c r="O37" s="63"/>
      <c r="P37" s="63"/>
      <c r="Q37" s="63"/>
      <c r="R37" s="63"/>
      <c r="S37" s="63"/>
      <c r="T37" s="63"/>
      <c r="U37" s="63" t="s">
        <v>2738</v>
      </c>
      <c r="V37" s="63"/>
      <c r="W37" s="63"/>
      <c r="X37" s="63"/>
      <c r="Y37" s="63"/>
      <c r="Z37" s="63"/>
      <c r="AA37" s="63" t="s">
        <v>2728</v>
      </c>
      <c r="AB37" s="63"/>
      <c r="AC37" s="63" t="str">
        <f t="shared" si="1"/>
        <v>ESo5n-sge;NST=X</v>
      </c>
      <c r="AD37" s="34">
        <v>55</v>
      </c>
      <c r="AE37" s="40" t="str">
        <f>VLOOKUP(AD37,pTRAIT!A:B,2,FALSE)</f>
        <v>ERo5So5;NST=X / EM5RTUeCM5So5Pu;NST=X</v>
      </c>
      <c r="AF37" s="63">
        <f>VLOOKUP($AD37,pTRAIT!$A:$X,7,FALSE)</f>
        <v>0</v>
      </c>
      <c r="AG37" s="63">
        <f>VLOOKUP($AD37,pTRAIT!$A:$X,8,FALSE)</f>
        <v>0</v>
      </c>
      <c r="AH37" s="63">
        <f>VLOOKUP($AD37,pTRAIT!$A:$X,9,FALSE)</f>
        <v>0</v>
      </c>
      <c r="AI37" s="63">
        <f>VLOOKUP($AD37,pTRAIT!$A:$X,10,FALSE)</f>
        <v>0</v>
      </c>
      <c r="AJ37" s="63">
        <f>VLOOKUP($AD37,pTRAIT!$A:$X,11,FALSE)</f>
        <v>0</v>
      </c>
      <c r="AK37" s="63">
        <f>VLOOKUP($AD37,pTRAIT!$A:$X,12,FALSE)</f>
        <v>0</v>
      </c>
      <c r="AL37" s="63">
        <f>VLOOKUP($AD37,pTRAIT!$A:$X,13,FALSE)</f>
        <v>0</v>
      </c>
      <c r="AM37" s="63">
        <f>VLOOKUP($AD37,pTRAIT!$A:$X,14,FALSE)</f>
        <v>0</v>
      </c>
      <c r="AN37" s="63">
        <f>VLOOKUP($AD37,pTRAIT!$A:$X,15,FALSE)</f>
        <v>0</v>
      </c>
      <c r="AO37" s="63">
        <f>VLOOKUP($AD37,pTRAIT!$A:$X,16,FALSE)</f>
        <v>0</v>
      </c>
      <c r="AP37" s="63">
        <f>VLOOKUP($AD37,pTRAIT!$A:$X,17,FALSE)</f>
        <v>0</v>
      </c>
      <c r="AQ37" s="63">
        <f>VLOOKUP($AD37,pTRAIT!$A:$X,18,FALSE)</f>
        <v>0</v>
      </c>
      <c r="AR37" s="63">
        <f>VLOOKUP($AD37,pTRAIT!$A:$X,19,FALSE)</f>
        <v>0</v>
      </c>
      <c r="AS37" s="63">
        <f>VLOOKUP($AD37,pTRAIT!$A:$X,20,FALSE)</f>
        <v>0</v>
      </c>
      <c r="AT37" s="63">
        <f>VLOOKUP($AD37,pTRAIT!$A:$X,21,FALSE)</f>
        <v>0</v>
      </c>
      <c r="AU37" s="63">
        <f>VLOOKUP($AD37,pTRAIT!$A:$X,22,FALSE)</f>
        <v>0</v>
      </c>
      <c r="AV37" s="63">
        <f>VLOOKUP($AD37,pTRAIT!$A:$X,23,FALSE)</f>
        <v>0</v>
      </c>
      <c r="AW37" s="63">
        <f>VLOOKUP($AD37,pTRAIT!$A:$X,24,FALSE)</f>
        <v>0</v>
      </c>
      <c r="AX37" s="67" t="s">
        <v>2777</v>
      </c>
      <c r="AY37" s="71" t="str">
        <f t="shared" si="2"/>
        <v>ESo5n-sge;NST=X // ERo5So5;NST=X / EM5RTUeCM5So5Pu;NST=X</v>
      </c>
    </row>
    <row r="38" spans="1:51" ht="12" customHeight="1" x14ac:dyDescent="0.25">
      <c r="A38" s="32">
        <v>14</v>
      </c>
      <c r="B38" s="33" t="s">
        <v>5</v>
      </c>
      <c r="C38" s="34">
        <v>56</v>
      </c>
      <c r="D38" s="32" t="str">
        <f t="shared" si="0"/>
        <v>14X56</v>
      </c>
      <c r="E38" s="43" t="s">
        <v>1623</v>
      </c>
      <c r="F38" s="61" t="s">
        <v>1665</v>
      </c>
      <c r="G38" s="41" t="s">
        <v>43</v>
      </c>
      <c r="H38" s="38"/>
      <c r="I38" s="32">
        <v>14</v>
      </c>
      <c r="J38" s="63">
        <f>VLOOKUP(I38,pTRAIT!A:B,2,FALSE)</f>
        <v>0</v>
      </c>
      <c r="K38" s="63" t="s">
        <v>2724</v>
      </c>
      <c r="L38" s="63"/>
      <c r="M38" s="63" t="s">
        <v>2437</v>
      </c>
      <c r="N38" s="63"/>
      <c r="O38" s="63"/>
      <c r="P38" s="63"/>
      <c r="Q38" s="63"/>
      <c r="R38" s="63"/>
      <c r="S38" s="63"/>
      <c r="T38" s="63"/>
      <c r="U38" s="63" t="s">
        <v>2738</v>
      </c>
      <c r="V38" s="63"/>
      <c r="W38" s="63"/>
      <c r="X38" s="63"/>
      <c r="Y38" s="63"/>
      <c r="Z38" s="63"/>
      <c r="AA38" s="63" t="s">
        <v>2728</v>
      </c>
      <c r="AB38" s="63"/>
      <c r="AC38" s="63" t="str">
        <f t="shared" si="1"/>
        <v>ESo5n-sge;NST=X</v>
      </c>
      <c r="AD38" s="34">
        <v>56</v>
      </c>
      <c r="AE38" s="40" t="str">
        <f>VLOOKUP(AD38,pTRAIT!A:B,2,FALSE)</f>
        <v>ERo5So5;NST=X / EM5RTUeCM5So5Pu;NST=X</v>
      </c>
      <c r="AF38" s="63">
        <f>VLOOKUP($AD38,pTRAIT!$A:$X,7,FALSE)</f>
        <v>0</v>
      </c>
      <c r="AG38" s="63">
        <f>VLOOKUP($AD38,pTRAIT!$A:$X,8,FALSE)</f>
        <v>0</v>
      </c>
      <c r="AH38" s="63">
        <f>VLOOKUP($AD38,pTRAIT!$A:$X,9,FALSE)</f>
        <v>0</v>
      </c>
      <c r="AI38" s="63">
        <f>VLOOKUP($AD38,pTRAIT!$A:$X,10,FALSE)</f>
        <v>0</v>
      </c>
      <c r="AJ38" s="63">
        <f>VLOOKUP($AD38,pTRAIT!$A:$X,11,FALSE)</f>
        <v>0</v>
      </c>
      <c r="AK38" s="63">
        <f>VLOOKUP($AD38,pTRAIT!$A:$X,12,FALSE)</f>
        <v>0</v>
      </c>
      <c r="AL38" s="63">
        <f>VLOOKUP($AD38,pTRAIT!$A:$X,13,FALSE)</f>
        <v>0</v>
      </c>
      <c r="AM38" s="63">
        <f>VLOOKUP($AD38,pTRAIT!$A:$X,14,FALSE)</f>
        <v>0</v>
      </c>
      <c r="AN38" s="63">
        <f>VLOOKUP($AD38,pTRAIT!$A:$X,15,FALSE)</f>
        <v>0</v>
      </c>
      <c r="AO38" s="63">
        <f>VLOOKUP($AD38,pTRAIT!$A:$X,16,FALSE)</f>
        <v>0</v>
      </c>
      <c r="AP38" s="63">
        <f>VLOOKUP($AD38,pTRAIT!$A:$X,17,FALSE)</f>
        <v>0</v>
      </c>
      <c r="AQ38" s="63">
        <f>VLOOKUP($AD38,pTRAIT!$A:$X,18,FALSE)</f>
        <v>0</v>
      </c>
      <c r="AR38" s="63">
        <f>VLOOKUP($AD38,pTRAIT!$A:$X,19,FALSE)</f>
        <v>0</v>
      </c>
      <c r="AS38" s="63">
        <f>VLOOKUP($AD38,pTRAIT!$A:$X,20,FALSE)</f>
        <v>0</v>
      </c>
      <c r="AT38" s="63">
        <f>VLOOKUP($AD38,pTRAIT!$A:$X,21,FALSE)</f>
        <v>0</v>
      </c>
      <c r="AU38" s="63">
        <f>VLOOKUP($AD38,pTRAIT!$A:$X,22,FALSE)</f>
        <v>0</v>
      </c>
      <c r="AV38" s="63">
        <f>VLOOKUP($AD38,pTRAIT!$A:$X,23,FALSE)</f>
        <v>0</v>
      </c>
      <c r="AW38" s="63">
        <f>VLOOKUP($AD38,pTRAIT!$A:$X,24,FALSE)</f>
        <v>0</v>
      </c>
      <c r="AX38" s="67" t="s">
        <v>2778</v>
      </c>
      <c r="AY38" s="71" t="str">
        <f t="shared" si="2"/>
        <v>ESo5n-sge;NST=X // ERo5So5;NST=X / EM5RTUeCM5So5Pu;NST=X</v>
      </c>
    </row>
    <row r="39" spans="1:51" ht="12" customHeight="1" x14ac:dyDescent="0.25">
      <c r="A39" s="32">
        <v>14</v>
      </c>
      <c r="B39" s="33" t="s">
        <v>5</v>
      </c>
      <c r="C39" s="34">
        <v>57</v>
      </c>
      <c r="D39" s="32" t="str">
        <f t="shared" si="0"/>
        <v>14X57</v>
      </c>
      <c r="E39" s="43" t="s">
        <v>1623</v>
      </c>
      <c r="F39" s="61" t="s">
        <v>1666</v>
      </c>
      <c r="G39" s="41" t="s">
        <v>43</v>
      </c>
      <c r="H39" s="38"/>
      <c r="I39" s="32">
        <v>14</v>
      </c>
      <c r="J39" s="63">
        <f>VLOOKUP(I39,pTRAIT!A:B,2,FALSE)</f>
        <v>0</v>
      </c>
      <c r="K39" s="63" t="s">
        <v>2724</v>
      </c>
      <c r="L39" s="63"/>
      <c r="M39" s="63" t="s">
        <v>2437</v>
      </c>
      <c r="N39" s="63"/>
      <c r="O39" s="63"/>
      <c r="P39" s="63"/>
      <c r="Q39" s="63"/>
      <c r="R39" s="63"/>
      <c r="S39" s="63"/>
      <c r="T39" s="63"/>
      <c r="U39" s="63" t="s">
        <v>2738</v>
      </c>
      <c r="V39" s="63"/>
      <c r="W39" s="63"/>
      <c r="X39" s="63"/>
      <c r="Y39" s="63"/>
      <c r="Z39" s="63"/>
      <c r="AA39" s="63" t="s">
        <v>2728</v>
      </c>
      <c r="AB39" s="63"/>
      <c r="AC39" s="63" t="str">
        <f t="shared" si="1"/>
        <v>ESo5n-sge;NST=X</v>
      </c>
      <c r="AD39" s="34">
        <v>57</v>
      </c>
      <c r="AE39" s="40" t="str">
        <f>VLOOKUP(AD39,pTRAIT!A:B,2,FALSE)</f>
        <v>ERo5So5;NST=X / EM5RTUePu;RIN=X</v>
      </c>
      <c r="AF39" s="63">
        <f>VLOOKUP($AD39,pTRAIT!$A:$X,7,FALSE)</f>
        <v>0</v>
      </c>
      <c r="AG39" s="63">
        <f>VLOOKUP($AD39,pTRAIT!$A:$X,8,FALSE)</f>
        <v>0</v>
      </c>
      <c r="AH39" s="63">
        <f>VLOOKUP($AD39,pTRAIT!$A:$X,9,FALSE)</f>
        <v>0</v>
      </c>
      <c r="AI39" s="63">
        <f>VLOOKUP($AD39,pTRAIT!$A:$X,10,FALSE)</f>
        <v>0</v>
      </c>
      <c r="AJ39" s="63">
        <f>VLOOKUP($AD39,pTRAIT!$A:$X,11,FALSE)</f>
        <v>0</v>
      </c>
      <c r="AK39" s="63">
        <f>VLOOKUP($AD39,pTRAIT!$A:$X,12,FALSE)</f>
        <v>0</v>
      </c>
      <c r="AL39" s="63">
        <f>VLOOKUP($AD39,pTRAIT!$A:$X,13,FALSE)</f>
        <v>0</v>
      </c>
      <c r="AM39" s="63">
        <f>VLOOKUP($AD39,pTRAIT!$A:$X,14,FALSE)</f>
        <v>0</v>
      </c>
      <c r="AN39" s="63">
        <f>VLOOKUP($AD39,pTRAIT!$A:$X,15,FALSE)</f>
        <v>0</v>
      </c>
      <c r="AO39" s="63">
        <f>VLOOKUP($AD39,pTRAIT!$A:$X,16,FALSE)</f>
        <v>0</v>
      </c>
      <c r="AP39" s="63">
        <f>VLOOKUP($AD39,pTRAIT!$A:$X,17,FALSE)</f>
        <v>0</v>
      </c>
      <c r="AQ39" s="63">
        <f>VLOOKUP($AD39,pTRAIT!$A:$X,18,FALSE)</f>
        <v>0</v>
      </c>
      <c r="AR39" s="63">
        <f>VLOOKUP($AD39,pTRAIT!$A:$X,19,FALSE)</f>
        <v>0</v>
      </c>
      <c r="AS39" s="63">
        <f>VLOOKUP($AD39,pTRAIT!$A:$X,20,FALSE)</f>
        <v>0</v>
      </c>
      <c r="AT39" s="63">
        <f>VLOOKUP($AD39,pTRAIT!$A:$X,21,FALSE)</f>
        <v>0</v>
      </c>
      <c r="AU39" s="63">
        <f>VLOOKUP($AD39,pTRAIT!$A:$X,22,FALSE)</f>
        <v>0</v>
      </c>
      <c r="AV39" s="63">
        <f>VLOOKUP($AD39,pTRAIT!$A:$X,23,FALSE)</f>
        <v>0</v>
      </c>
      <c r="AW39" s="63">
        <f>VLOOKUP($AD39,pTRAIT!$A:$X,24,FALSE)</f>
        <v>0</v>
      </c>
      <c r="AX39" s="67" t="s">
        <v>2779</v>
      </c>
      <c r="AY39" s="71" t="str">
        <f t="shared" si="2"/>
        <v>ESo5n-sge;NST=X // ERo5So5;NST=X / EM5RTUePu;RIN=X</v>
      </c>
    </row>
    <row r="40" spans="1:51" ht="12" customHeight="1" x14ac:dyDescent="0.25">
      <c r="A40" s="32">
        <v>14</v>
      </c>
      <c r="B40" s="33" t="s">
        <v>5</v>
      </c>
      <c r="C40" s="34">
        <v>58</v>
      </c>
      <c r="D40" s="32" t="str">
        <f t="shared" si="0"/>
        <v>14X58</v>
      </c>
      <c r="E40" s="43" t="s">
        <v>1623</v>
      </c>
      <c r="F40" s="61" t="s">
        <v>1667</v>
      </c>
      <c r="G40" s="41" t="s">
        <v>43</v>
      </c>
      <c r="H40" s="38"/>
      <c r="I40" s="32">
        <v>14</v>
      </c>
      <c r="J40" s="63">
        <f>VLOOKUP(I40,pTRAIT!A:B,2,FALSE)</f>
        <v>0</v>
      </c>
      <c r="K40" s="63" t="s">
        <v>2724</v>
      </c>
      <c r="L40" s="63"/>
      <c r="M40" s="63" t="s">
        <v>2437</v>
      </c>
      <c r="N40" s="63"/>
      <c r="O40" s="63"/>
      <c r="P40" s="63"/>
      <c r="Q40" s="63"/>
      <c r="R40" s="63"/>
      <c r="S40" s="63"/>
      <c r="T40" s="63"/>
      <c r="U40" s="63" t="s">
        <v>2738</v>
      </c>
      <c r="V40" s="63"/>
      <c r="W40" s="63"/>
      <c r="X40" s="63"/>
      <c r="Y40" s="63"/>
      <c r="Z40" s="63"/>
      <c r="AA40" s="63" t="s">
        <v>2728</v>
      </c>
      <c r="AB40" s="63"/>
      <c r="AC40" s="63" t="str">
        <f t="shared" si="1"/>
        <v>ESo5n-sge;NST=X</v>
      </c>
      <c r="AD40" s="34">
        <v>58</v>
      </c>
      <c r="AE40" s="40" t="str">
        <f>VLOOKUP(AD40,pTRAIT!A:B,2,FALSE)</f>
        <v>ERo5So5;NST=X / EM5RTCM5(So5)Pu;NST=X</v>
      </c>
      <c r="AF40" s="63">
        <f>VLOOKUP($AD40,pTRAIT!$A:$X,7,FALSE)</f>
        <v>0</v>
      </c>
      <c r="AG40" s="63">
        <f>VLOOKUP($AD40,pTRAIT!$A:$X,8,FALSE)</f>
        <v>0</v>
      </c>
      <c r="AH40" s="63">
        <f>VLOOKUP($AD40,pTRAIT!$A:$X,9,FALSE)</f>
        <v>0</v>
      </c>
      <c r="AI40" s="63">
        <f>VLOOKUP($AD40,pTRAIT!$A:$X,10,FALSE)</f>
        <v>0</v>
      </c>
      <c r="AJ40" s="63">
        <f>VLOOKUP($AD40,pTRAIT!$A:$X,11,FALSE)</f>
        <v>0</v>
      </c>
      <c r="AK40" s="63">
        <f>VLOOKUP($AD40,pTRAIT!$A:$X,12,FALSE)</f>
        <v>0</v>
      </c>
      <c r="AL40" s="63">
        <f>VLOOKUP($AD40,pTRAIT!$A:$X,13,FALSE)</f>
        <v>0</v>
      </c>
      <c r="AM40" s="63">
        <f>VLOOKUP($AD40,pTRAIT!$A:$X,14,FALSE)</f>
        <v>0</v>
      </c>
      <c r="AN40" s="63">
        <f>VLOOKUP($AD40,pTRAIT!$A:$X,15,FALSE)</f>
        <v>0</v>
      </c>
      <c r="AO40" s="63">
        <f>VLOOKUP($AD40,pTRAIT!$A:$X,16,FALSE)</f>
        <v>0</v>
      </c>
      <c r="AP40" s="63">
        <f>VLOOKUP($AD40,pTRAIT!$A:$X,17,FALSE)</f>
        <v>0</v>
      </c>
      <c r="AQ40" s="63">
        <f>VLOOKUP($AD40,pTRAIT!$A:$X,18,FALSE)</f>
        <v>0</v>
      </c>
      <c r="AR40" s="63">
        <f>VLOOKUP($AD40,pTRAIT!$A:$X,19,FALSE)</f>
        <v>0</v>
      </c>
      <c r="AS40" s="63">
        <f>VLOOKUP($AD40,pTRAIT!$A:$X,20,FALSE)</f>
        <v>0</v>
      </c>
      <c r="AT40" s="63">
        <f>VLOOKUP($AD40,pTRAIT!$A:$X,21,FALSE)</f>
        <v>0</v>
      </c>
      <c r="AU40" s="63">
        <f>VLOOKUP($AD40,pTRAIT!$A:$X,22,FALSE)</f>
        <v>0</v>
      </c>
      <c r="AV40" s="63">
        <f>VLOOKUP($AD40,pTRAIT!$A:$X,23,FALSE)</f>
        <v>0</v>
      </c>
      <c r="AW40" s="63">
        <f>VLOOKUP($AD40,pTRAIT!$A:$X,24,FALSE)</f>
        <v>0</v>
      </c>
      <c r="AX40" s="67" t="s">
        <v>2780</v>
      </c>
      <c r="AY40" s="71" t="str">
        <f t="shared" si="2"/>
        <v>ESo5n-sge;NST=X // ERo5So5;NST=X / EM5RTCM5(So5)Pu;NST=X</v>
      </c>
    </row>
    <row r="41" spans="1:51" ht="12" customHeight="1" x14ac:dyDescent="0.25">
      <c r="A41" s="32">
        <v>15</v>
      </c>
      <c r="B41" s="33" t="s">
        <v>5</v>
      </c>
      <c r="C41" s="34">
        <v>59</v>
      </c>
      <c r="D41" s="32" t="str">
        <f t="shared" si="0"/>
        <v>15X59</v>
      </c>
      <c r="E41" s="43" t="s">
        <v>1623</v>
      </c>
      <c r="F41" s="61" t="s">
        <v>1668</v>
      </c>
      <c r="G41" s="41" t="s">
        <v>43</v>
      </c>
      <c r="H41" s="38"/>
      <c r="I41" s="32">
        <v>15</v>
      </c>
      <c r="J41" s="63">
        <f>VLOOKUP(I41,pTRAIT!A:B,2,FALSE)</f>
        <v>0</v>
      </c>
      <c r="K41" s="63" t="s">
        <v>2724</v>
      </c>
      <c r="L41" s="63"/>
      <c r="M41" s="63" t="s">
        <v>2437</v>
      </c>
      <c r="N41" s="63"/>
      <c r="O41" s="63"/>
      <c r="P41" s="63"/>
      <c r="Q41" s="63"/>
      <c r="R41" s="63"/>
      <c r="S41" s="63"/>
      <c r="T41" s="63"/>
      <c r="U41" s="63" t="s">
        <v>2738</v>
      </c>
      <c r="V41" s="63"/>
      <c r="W41" s="63"/>
      <c r="X41" s="63"/>
      <c r="Y41" s="63"/>
      <c r="Z41" s="63"/>
      <c r="AA41" s="63" t="s">
        <v>2728</v>
      </c>
      <c r="AB41" s="63"/>
      <c r="AC41" s="63" t="str">
        <f t="shared" si="1"/>
        <v>ESo5n-sge;NST=X</v>
      </c>
      <c r="AD41" s="34">
        <v>59</v>
      </c>
      <c r="AE41" s="40" t="str">
        <f>VLOOKUP(AD41,pTRAIT!A:B,2,FALSE)</f>
        <v>ERo5So5;NST=X / EM5RTCM5Pu;NST=X</v>
      </c>
      <c r="AF41" s="63">
        <f>VLOOKUP($AD41,pTRAIT!$A:$X,7,FALSE)</f>
        <v>0</v>
      </c>
      <c r="AG41" s="63">
        <f>VLOOKUP($AD41,pTRAIT!$A:$X,8,FALSE)</f>
        <v>0</v>
      </c>
      <c r="AH41" s="63">
        <f>VLOOKUP($AD41,pTRAIT!$A:$X,9,FALSE)</f>
        <v>0</v>
      </c>
      <c r="AI41" s="63">
        <f>VLOOKUP($AD41,pTRAIT!$A:$X,10,FALSE)</f>
        <v>0</v>
      </c>
      <c r="AJ41" s="63">
        <f>VLOOKUP($AD41,pTRAIT!$A:$X,11,FALSE)</f>
        <v>0</v>
      </c>
      <c r="AK41" s="63">
        <f>VLOOKUP($AD41,pTRAIT!$A:$X,12,FALSE)</f>
        <v>0</v>
      </c>
      <c r="AL41" s="63">
        <f>VLOOKUP($AD41,pTRAIT!$A:$X,13,FALSE)</f>
        <v>0</v>
      </c>
      <c r="AM41" s="63">
        <f>VLOOKUP($AD41,pTRAIT!$A:$X,14,FALSE)</f>
        <v>0</v>
      </c>
      <c r="AN41" s="63">
        <f>VLOOKUP($AD41,pTRAIT!$A:$X,15,FALSE)</f>
        <v>0</v>
      </c>
      <c r="AO41" s="63">
        <f>VLOOKUP($AD41,pTRAIT!$A:$X,16,FALSE)</f>
        <v>0</v>
      </c>
      <c r="AP41" s="63">
        <f>VLOOKUP($AD41,pTRAIT!$A:$X,17,FALSE)</f>
        <v>0</v>
      </c>
      <c r="AQ41" s="63">
        <f>VLOOKUP($AD41,pTRAIT!$A:$X,18,FALSE)</f>
        <v>0</v>
      </c>
      <c r="AR41" s="63">
        <f>VLOOKUP($AD41,pTRAIT!$A:$X,19,FALSE)</f>
        <v>0</v>
      </c>
      <c r="AS41" s="63">
        <f>VLOOKUP($AD41,pTRAIT!$A:$X,20,FALSE)</f>
        <v>0</v>
      </c>
      <c r="AT41" s="63">
        <f>VLOOKUP($AD41,pTRAIT!$A:$X,21,FALSE)</f>
        <v>0</v>
      </c>
      <c r="AU41" s="63">
        <f>VLOOKUP($AD41,pTRAIT!$A:$X,22,FALSE)</f>
        <v>0</v>
      </c>
      <c r="AV41" s="63">
        <f>VLOOKUP($AD41,pTRAIT!$A:$X,23,FALSE)</f>
        <v>0</v>
      </c>
      <c r="AW41" s="63">
        <f>VLOOKUP($AD41,pTRAIT!$A:$X,24,FALSE)</f>
        <v>0</v>
      </c>
      <c r="AX41" s="67" t="s">
        <v>2781</v>
      </c>
      <c r="AY41" s="71" t="str">
        <f t="shared" si="2"/>
        <v>ESo5n-sge;NST=X // ERo5So5;NST=X / EM5RTCM5Pu;NST=X</v>
      </c>
    </row>
    <row r="42" spans="1:51" ht="12" customHeight="1" x14ac:dyDescent="0.25">
      <c r="A42" s="32">
        <v>15</v>
      </c>
      <c r="B42" s="33" t="s">
        <v>5</v>
      </c>
      <c r="C42" s="34">
        <v>60</v>
      </c>
      <c r="D42" s="32" t="str">
        <f t="shared" si="0"/>
        <v>15X60</v>
      </c>
      <c r="E42" s="43" t="s">
        <v>1623</v>
      </c>
      <c r="F42" s="61" t="s">
        <v>1669</v>
      </c>
      <c r="G42" s="41" t="s">
        <v>43</v>
      </c>
      <c r="H42" s="38"/>
      <c r="I42" s="32">
        <v>15</v>
      </c>
      <c r="J42" s="63">
        <f>VLOOKUP(I42,pTRAIT!A:B,2,FALSE)</f>
        <v>0</v>
      </c>
      <c r="K42" s="63" t="s">
        <v>2724</v>
      </c>
      <c r="L42" s="63"/>
      <c r="M42" s="63" t="s">
        <v>2437</v>
      </c>
      <c r="N42" s="63"/>
      <c r="O42" s="63"/>
      <c r="P42" s="63"/>
      <c r="Q42" s="63"/>
      <c r="R42" s="63"/>
      <c r="S42" s="63"/>
      <c r="T42" s="63"/>
      <c r="U42" s="63" t="s">
        <v>2738</v>
      </c>
      <c r="V42" s="63"/>
      <c r="W42" s="63"/>
      <c r="X42" s="63"/>
      <c r="Y42" s="63"/>
      <c r="Z42" s="63"/>
      <c r="AA42" s="63" t="s">
        <v>2728</v>
      </c>
      <c r="AB42" s="63"/>
      <c r="AC42" s="63" t="str">
        <f t="shared" si="1"/>
        <v>ESo5n-sge;NST=X</v>
      </c>
      <c r="AD42" s="34">
        <v>60</v>
      </c>
      <c r="AE42" s="40" t="str">
        <f>VLOOKUP(AD42,pTRAIT!A:B,2,FALSE)</f>
        <v>ERo5So5;NST=X / EM5RTCM5Pu;NST=X</v>
      </c>
      <c r="AF42" s="63">
        <f>VLOOKUP($AD42,pTRAIT!$A:$X,7,FALSE)</f>
        <v>0</v>
      </c>
      <c r="AG42" s="63">
        <f>VLOOKUP($AD42,pTRAIT!$A:$X,8,FALSE)</f>
        <v>0</v>
      </c>
      <c r="AH42" s="63">
        <f>VLOOKUP($AD42,pTRAIT!$A:$X,9,FALSE)</f>
        <v>0</v>
      </c>
      <c r="AI42" s="63">
        <f>VLOOKUP($AD42,pTRAIT!$A:$X,10,FALSE)</f>
        <v>0</v>
      </c>
      <c r="AJ42" s="63">
        <f>VLOOKUP($AD42,pTRAIT!$A:$X,11,FALSE)</f>
        <v>0</v>
      </c>
      <c r="AK42" s="63">
        <f>VLOOKUP($AD42,pTRAIT!$A:$X,12,FALSE)</f>
        <v>0</v>
      </c>
      <c r="AL42" s="63">
        <f>VLOOKUP($AD42,pTRAIT!$A:$X,13,FALSE)</f>
        <v>0</v>
      </c>
      <c r="AM42" s="63">
        <f>VLOOKUP($AD42,pTRAIT!$A:$X,14,FALSE)</f>
        <v>0</v>
      </c>
      <c r="AN42" s="63">
        <f>VLOOKUP($AD42,pTRAIT!$A:$X,15,FALSE)</f>
        <v>0</v>
      </c>
      <c r="AO42" s="63">
        <f>VLOOKUP($AD42,pTRAIT!$A:$X,16,FALSE)</f>
        <v>0</v>
      </c>
      <c r="AP42" s="63">
        <f>VLOOKUP($AD42,pTRAIT!$A:$X,17,FALSE)</f>
        <v>0</v>
      </c>
      <c r="AQ42" s="63">
        <f>VLOOKUP($AD42,pTRAIT!$A:$X,18,FALSE)</f>
        <v>0</v>
      </c>
      <c r="AR42" s="63">
        <f>VLOOKUP($AD42,pTRAIT!$A:$X,19,FALSE)</f>
        <v>0</v>
      </c>
      <c r="AS42" s="63">
        <f>VLOOKUP($AD42,pTRAIT!$A:$X,20,FALSE)</f>
        <v>0</v>
      </c>
      <c r="AT42" s="63">
        <f>VLOOKUP($AD42,pTRAIT!$A:$X,21,FALSE)</f>
        <v>0</v>
      </c>
      <c r="AU42" s="63">
        <f>VLOOKUP($AD42,pTRAIT!$A:$X,22,FALSE)</f>
        <v>0</v>
      </c>
      <c r="AV42" s="63">
        <f>VLOOKUP($AD42,pTRAIT!$A:$X,23,FALSE)</f>
        <v>0</v>
      </c>
      <c r="AW42" s="63">
        <f>VLOOKUP($AD42,pTRAIT!$A:$X,24,FALSE)</f>
        <v>0</v>
      </c>
      <c r="AX42" s="67" t="s">
        <v>2782</v>
      </c>
      <c r="AY42" s="71" t="str">
        <f t="shared" si="2"/>
        <v>ESo5n-sge;NST=X // ERo5So5;NST=X / EM5RTCM5Pu;NST=X</v>
      </c>
    </row>
    <row r="43" spans="1:51" ht="12" customHeight="1" x14ac:dyDescent="0.25">
      <c r="A43" s="32">
        <v>15</v>
      </c>
      <c r="B43" s="33" t="s">
        <v>5</v>
      </c>
      <c r="C43" s="34">
        <v>62</v>
      </c>
      <c r="D43" s="32" t="str">
        <f t="shared" si="0"/>
        <v>15X62</v>
      </c>
      <c r="E43" s="43" t="s">
        <v>1623</v>
      </c>
      <c r="F43" s="61" t="s">
        <v>1670</v>
      </c>
      <c r="G43" s="41" t="s">
        <v>43</v>
      </c>
      <c r="H43" s="38"/>
      <c r="I43" s="32">
        <v>15</v>
      </c>
      <c r="J43" s="63">
        <f>VLOOKUP(I43,pTRAIT!A:B,2,FALSE)</f>
        <v>0</v>
      </c>
      <c r="K43" s="63" t="s">
        <v>2724</v>
      </c>
      <c r="L43" s="63"/>
      <c r="M43" s="63" t="s">
        <v>2437</v>
      </c>
      <c r="N43" s="63"/>
      <c r="O43" s="63"/>
      <c r="P43" s="63"/>
      <c r="Q43" s="63"/>
      <c r="R43" s="63"/>
      <c r="S43" s="63"/>
      <c r="T43" s="63"/>
      <c r="U43" s="63" t="s">
        <v>2738</v>
      </c>
      <c r="V43" s="63"/>
      <c r="W43" s="63"/>
      <c r="X43" s="63"/>
      <c r="Y43" s="63"/>
      <c r="Z43" s="63"/>
      <c r="AA43" s="63" t="s">
        <v>2728</v>
      </c>
      <c r="AB43" s="63"/>
      <c r="AC43" s="63" t="str">
        <f t="shared" si="1"/>
        <v>ESo5n-sge;NST=X</v>
      </c>
      <c r="AD43" s="34">
        <v>62</v>
      </c>
      <c r="AE43" s="40" t="str">
        <f>VLOOKUP(AD43,pTRAIT!A:B,2,FALSE)</f>
        <v>ERo5So5;NST=X / EM5RTCM5Ro5So5Pu;NST=X</v>
      </c>
      <c r="AF43" s="63">
        <f>VLOOKUP($AD43,pTRAIT!$A:$X,7,FALSE)</f>
        <v>0</v>
      </c>
      <c r="AG43" s="63">
        <f>VLOOKUP($AD43,pTRAIT!$A:$X,8,FALSE)</f>
        <v>0</v>
      </c>
      <c r="AH43" s="63">
        <f>VLOOKUP($AD43,pTRAIT!$A:$X,9,FALSE)</f>
        <v>0</v>
      </c>
      <c r="AI43" s="63">
        <f>VLOOKUP($AD43,pTRAIT!$A:$X,10,FALSE)</f>
        <v>0</v>
      </c>
      <c r="AJ43" s="63">
        <f>VLOOKUP($AD43,pTRAIT!$A:$X,11,FALSE)</f>
        <v>0</v>
      </c>
      <c r="AK43" s="63">
        <f>VLOOKUP($AD43,pTRAIT!$A:$X,12,FALSE)</f>
        <v>0</v>
      </c>
      <c r="AL43" s="63">
        <f>VLOOKUP($AD43,pTRAIT!$A:$X,13,FALSE)</f>
        <v>0</v>
      </c>
      <c r="AM43" s="63">
        <f>VLOOKUP($AD43,pTRAIT!$A:$X,14,FALSE)</f>
        <v>0</v>
      </c>
      <c r="AN43" s="63">
        <f>VLOOKUP($AD43,pTRAIT!$A:$X,15,FALSE)</f>
        <v>0</v>
      </c>
      <c r="AO43" s="63">
        <f>VLOOKUP($AD43,pTRAIT!$A:$X,16,FALSE)</f>
        <v>0</v>
      </c>
      <c r="AP43" s="63">
        <f>VLOOKUP($AD43,pTRAIT!$A:$X,17,FALSE)</f>
        <v>0</v>
      </c>
      <c r="AQ43" s="63">
        <f>VLOOKUP($AD43,pTRAIT!$A:$X,18,FALSE)</f>
        <v>0</v>
      </c>
      <c r="AR43" s="63">
        <f>VLOOKUP($AD43,pTRAIT!$A:$X,19,FALSE)</f>
        <v>0</v>
      </c>
      <c r="AS43" s="63">
        <f>VLOOKUP($AD43,pTRAIT!$A:$X,20,FALSE)</f>
        <v>0</v>
      </c>
      <c r="AT43" s="63">
        <f>VLOOKUP($AD43,pTRAIT!$A:$X,21,FALSE)</f>
        <v>0</v>
      </c>
      <c r="AU43" s="63">
        <f>VLOOKUP($AD43,pTRAIT!$A:$X,22,FALSE)</f>
        <v>0</v>
      </c>
      <c r="AV43" s="63">
        <f>VLOOKUP($AD43,pTRAIT!$A:$X,23,FALSE)</f>
        <v>0</v>
      </c>
      <c r="AW43" s="63">
        <f>VLOOKUP($AD43,pTRAIT!$A:$X,24,FALSE)</f>
        <v>0</v>
      </c>
      <c r="AX43" s="67" t="s">
        <v>2783</v>
      </c>
      <c r="AY43" s="71" t="str">
        <f t="shared" si="2"/>
        <v>ESo5n-sge;NST=X // ERo5So5;NST=X / EM5RTCM5Ro5So5Pu;NST=X</v>
      </c>
    </row>
    <row r="44" spans="1:51" ht="12" customHeight="1" x14ac:dyDescent="0.25">
      <c r="A44" s="32">
        <v>15</v>
      </c>
      <c r="B44" s="33" t="s">
        <v>5</v>
      </c>
      <c r="C44" s="34">
        <v>63</v>
      </c>
      <c r="D44" s="32" t="str">
        <f t="shared" si="0"/>
        <v>15X63</v>
      </c>
      <c r="E44" s="43" t="s">
        <v>1623</v>
      </c>
      <c r="F44" s="61" t="s">
        <v>1671</v>
      </c>
      <c r="G44" s="41" t="s">
        <v>43</v>
      </c>
      <c r="H44" s="38"/>
      <c r="I44" s="32">
        <v>15</v>
      </c>
      <c r="J44" s="63">
        <f>VLOOKUP(I44,pTRAIT!A:B,2,FALSE)</f>
        <v>0</v>
      </c>
      <c r="K44" s="63" t="s">
        <v>2724</v>
      </c>
      <c r="L44" s="63"/>
      <c r="M44" s="63" t="s">
        <v>2437</v>
      </c>
      <c r="N44" s="63"/>
      <c r="O44" s="63"/>
      <c r="P44" s="63"/>
      <c r="Q44" s="63"/>
      <c r="R44" s="63"/>
      <c r="S44" s="63"/>
      <c r="T44" s="63"/>
      <c r="U44" s="63" t="s">
        <v>2738</v>
      </c>
      <c r="V44" s="63"/>
      <c r="W44" s="63"/>
      <c r="X44" s="63"/>
      <c r="Y44" s="63"/>
      <c r="Z44" s="63"/>
      <c r="AA44" s="63" t="s">
        <v>2728</v>
      </c>
      <c r="AB44" s="63"/>
      <c r="AC44" s="63" t="str">
        <f t="shared" si="1"/>
        <v>ESo5n-sge;NST=X</v>
      </c>
      <c r="AD44" s="34">
        <v>63</v>
      </c>
      <c r="AE44" s="40" t="str">
        <f>VLOOKUP(AD44,pTRAIT!A:B,2,FALSE)</f>
        <v>ERo5So5;NST=X / EM5RTCM5So5Pu;NST=X</v>
      </c>
      <c r="AF44" s="63">
        <f>VLOOKUP($AD44,pTRAIT!$A:$X,7,FALSE)</f>
        <v>0</v>
      </c>
      <c r="AG44" s="63">
        <f>VLOOKUP($AD44,pTRAIT!$A:$X,8,FALSE)</f>
        <v>0</v>
      </c>
      <c r="AH44" s="63">
        <f>VLOOKUP($AD44,pTRAIT!$A:$X,9,FALSE)</f>
        <v>0</v>
      </c>
      <c r="AI44" s="63">
        <f>VLOOKUP($AD44,pTRAIT!$A:$X,10,FALSE)</f>
        <v>0</v>
      </c>
      <c r="AJ44" s="63">
        <f>VLOOKUP($AD44,pTRAIT!$A:$X,11,FALSE)</f>
        <v>0</v>
      </c>
      <c r="AK44" s="63">
        <f>VLOOKUP($AD44,pTRAIT!$A:$X,12,FALSE)</f>
        <v>0</v>
      </c>
      <c r="AL44" s="63">
        <f>VLOOKUP($AD44,pTRAIT!$A:$X,13,FALSE)</f>
        <v>0</v>
      </c>
      <c r="AM44" s="63">
        <f>VLOOKUP($AD44,pTRAIT!$A:$X,14,FALSE)</f>
        <v>0</v>
      </c>
      <c r="AN44" s="63">
        <f>VLOOKUP($AD44,pTRAIT!$A:$X,15,FALSE)</f>
        <v>0</v>
      </c>
      <c r="AO44" s="63">
        <f>VLOOKUP($AD44,pTRAIT!$A:$X,16,FALSE)</f>
        <v>0</v>
      </c>
      <c r="AP44" s="63">
        <f>VLOOKUP($AD44,pTRAIT!$A:$X,17,FALSE)</f>
        <v>0</v>
      </c>
      <c r="AQ44" s="63">
        <f>VLOOKUP($AD44,pTRAIT!$A:$X,18,FALSE)</f>
        <v>0</v>
      </c>
      <c r="AR44" s="63">
        <f>VLOOKUP($AD44,pTRAIT!$A:$X,19,FALSE)</f>
        <v>0</v>
      </c>
      <c r="AS44" s="63">
        <f>VLOOKUP($AD44,pTRAIT!$A:$X,20,FALSE)</f>
        <v>0</v>
      </c>
      <c r="AT44" s="63">
        <f>VLOOKUP($AD44,pTRAIT!$A:$X,21,FALSE)</f>
        <v>0</v>
      </c>
      <c r="AU44" s="63">
        <f>VLOOKUP($AD44,pTRAIT!$A:$X,22,FALSE)</f>
        <v>0</v>
      </c>
      <c r="AV44" s="63">
        <f>VLOOKUP($AD44,pTRAIT!$A:$X,23,FALSE)</f>
        <v>0</v>
      </c>
      <c r="AW44" s="63">
        <f>VLOOKUP($AD44,pTRAIT!$A:$X,24,FALSE)</f>
        <v>0</v>
      </c>
      <c r="AX44" s="67" t="s">
        <v>2784</v>
      </c>
      <c r="AY44" s="71" t="str">
        <f t="shared" si="2"/>
        <v>ESo5n-sge;NST=X // ERo5So5;NST=X / EM5RTCM5So5Pu;NST=X</v>
      </c>
    </row>
    <row r="45" spans="1:51" ht="12" customHeight="1" x14ac:dyDescent="0.25">
      <c r="A45" s="32">
        <v>15</v>
      </c>
      <c r="B45" s="33" t="s">
        <v>5</v>
      </c>
      <c r="C45" s="34">
        <v>64</v>
      </c>
      <c r="D45" s="32" t="str">
        <f t="shared" si="0"/>
        <v>15X64</v>
      </c>
      <c r="E45" s="43" t="s">
        <v>1623</v>
      </c>
      <c r="F45" s="61" t="s">
        <v>1672</v>
      </c>
      <c r="G45" s="41" t="s">
        <v>43</v>
      </c>
      <c r="H45" s="38"/>
      <c r="I45" s="32">
        <v>15</v>
      </c>
      <c r="J45" s="63">
        <f>VLOOKUP(I45,pTRAIT!A:B,2,FALSE)</f>
        <v>0</v>
      </c>
      <c r="K45" s="63" t="s">
        <v>2724</v>
      </c>
      <c r="L45" s="63"/>
      <c r="M45" s="63" t="s">
        <v>2437</v>
      </c>
      <c r="N45" s="63"/>
      <c r="O45" s="63"/>
      <c r="P45" s="63"/>
      <c r="Q45" s="63"/>
      <c r="R45" s="63"/>
      <c r="S45" s="63"/>
      <c r="T45" s="63"/>
      <c r="U45" s="63" t="s">
        <v>2738</v>
      </c>
      <c r="V45" s="63"/>
      <c r="W45" s="63"/>
      <c r="X45" s="63"/>
      <c r="Y45" s="63"/>
      <c r="Z45" s="63"/>
      <c r="AA45" s="63" t="s">
        <v>2728</v>
      </c>
      <c r="AB45" s="63"/>
      <c r="AC45" s="63" t="str">
        <f t="shared" si="1"/>
        <v>ESo5n-sge;NST=X</v>
      </c>
      <c r="AD45" s="34">
        <v>64</v>
      </c>
      <c r="AE45" s="40" t="str">
        <f>VLOOKUP(AD45,pTRAIT!A:B,2,FALSE)</f>
        <v>ERo5So5;NST=X / EM5RTCM5So5Pu;NST=X</v>
      </c>
      <c r="AF45" s="63">
        <f>VLOOKUP($AD45,pTRAIT!$A:$X,7,FALSE)</f>
        <v>0</v>
      </c>
      <c r="AG45" s="63">
        <f>VLOOKUP($AD45,pTRAIT!$A:$X,8,FALSE)</f>
        <v>0</v>
      </c>
      <c r="AH45" s="63">
        <f>VLOOKUP($AD45,pTRAIT!$A:$X,9,FALSE)</f>
        <v>0</v>
      </c>
      <c r="AI45" s="63">
        <f>VLOOKUP($AD45,pTRAIT!$A:$X,10,FALSE)</f>
        <v>0</v>
      </c>
      <c r="AJ45" s="63">
        <f>VLOOKUP($AD45,pTRAIT!$A:$X,11,FALSE)</f>
        <v>0</v>
      </c>
      <c r="AK45" s="63">
        <f>VLOOKUP($AD45,pTRAIT!$A:$X,12,FALSE)</f>
        <v>0</v>
      </c>
      <c r="AL45" s="63">
        <f>VLOOKUP($AD45,pTRAIT!$A:$X,13,FALSE)</f>
        <v>0</v>
      </c>
      <c r="AM45" s="63">
        <f>VLOOKUP($AD45,pTRAIT!$A:$X,14,FALSE)</f>
        <v>0</v>
      </c>
      <c r="AN45" s="63">
        <f>VLOOKUP($AD45,pTRAIT!$A:$X,15,FALSE)</f>
        <v>0</v>
      </c>
      <c r="AO45" s="63">
        <f>VLOOKUP($AD45,pTRAIT!$A:$X,16,FALSE)</f>
        <v>0</v>
      </c>
      <c r="AP45" s="63">
        <f>VLOOKUP($AD45,pTRAIT!$A:$X,17,FALSE)</f>
        <v>0</v>
      </c>
      <c r="AQ45" s="63">
        <f>VLOOKUP($AD45,pTRAIT!$A:$X,18,FALSE)</f>
        <v>0</v>
      </c>
      <c r="AR45" s="63">
        <f>VLOOKUP($AD45,pTRAIT!$A:$X,19,FALSE)</f>
        <v>0</v>
      </c>
      <c r="AS45" s="63">
        <f>VLOOKUP($AD45,pTRAIT!$A:$X,20,FALSE)</f>
        <v>0</v>
      </c>
      <c r="AT45" s="63">
        <f>VLOOKUP($AD45,pTRAIT!$A:$X,21,FALSE)</f>
        <v>0</v>
      </c>
      <c r="AU45" s="63">
        <f>VLOOKUP($AD45,pTRAIT!$A:$X,22,FALSE)</f>
        <v>0</v>
      </c>
      <c r="AV45" s="63">
        <f>VLOOKUP($AD45,pTRAIT!$A:$X,23,FALSE)</f>
        <v>0</v>
      </c>
      <c r="AW45" s="63">
        <f>VLOOKUP($AD45,pTRAIT!$A:$X,24,FALSE)</f>
        <v>0</v>
      </c>
      <c r="AX45" s="67" t="s">
        <v>2785</v>
      </c>
      <c r="AY45" s="71" t="str">
        <f t="shared" si="2"/>
        <v>ESo5n-sge;NST=X // ERo5So5;NST=X / EM5RTCM5So5Pu;NST=X</v>
      </c>
    </row>
    <row r="46" spans="1:51" ht="12" customHeight="1" x14ac:dyDescent="0.25">
      <c r="A46" s="32">
        <v>15</v>
      </c>
      <c r="B46" s="33" t="s">
        <v>5</v>
      </c>
      <c r="C46" s="34">
        <v>67</v>
      </c>
      <c r="D46" s="32" t="str">
        <f t="shared" si="0"/>
        <v>15X67</v>
      </c>
      <c r="E46" s="43" t="s">
        <v>1623</v>
      </c>
      <c r="F46" s="61" t="s">
        <v>1673</v>
      </c>
      <c r="G46" s="41" t="s">
        <v>43</v>
      </c>
      <c r="H46" s="38"/>
      <c r="I46" s="32">
        <v>15</v>
      </c>
      <c r="J46" s="63">
        <f>VLOOKUP(I46,pTRAIT!A:B,2,FALSE)</f>
        <v>0</v>
      </c>
      <c r="K46" s="63" t="s">
        <v>2724</v>
      </c>
      <c r="L46" s="63"/>
      <c r="M46" s="63" t="s">
        <v>2437</v>
      </c>
      <c r="N46" s="63"/>
      <c r="O46" s="63"/>
      <c r="P46" s="63"/>
      <c r="Q46" s="63"/>
      <c r="R46" s="63"/>
      <c r="S46" s="63"/>
      <c r="T46" s="63"/>
      <c r="U46" s="63" t="s">
        <v>2738</v>
      </c>
      <c r="V46" s="63"/>
      <c r="W46" s="63"/>
      <c r="X46" s="63"/>
      <c r="Y46" s="63"/>
      <c r="Z46" s="63"/>
      <c r="AA46" s="63" t="s">
        <v>2728</v>
      </c>
      <c r="AB46" s="63"/>
      <c r="AC46" s="63" t="str">
        <f t="shared" si="1"/>
        <v>ESo5n-sge;NST=X</v>
      </c>
      <c r="AD46" s="34">
        <v>67</v>
      </c>
      <c r="AE46" s="40" t="str">
        <f>VLOOKUP(AD46,pTRAIT!A:B,2,FALSE)</f>
        <v>ERo5So5;NST=X / EM5RTCM5So5Pu;NST=X</v>
      </c>
      <c r="AF46" s="63">
        <f>VLOOKUP($AD46,pTRAIT!$A:$X,7,FALSE)</f>
        <v>0</v>
      </c>
      <c r="AG46" s="63">
        <f>VLOOKUP($AD46,pTRAIT!$A:$X,8,FALSE)</f>
        <v>0</v>
      </c>
      <c r="AH46" s="63">
        <f>VLOOKUP($AD46,pTRAIT!$A:$X,9,FALSE)</f>
        <v>0</v>
      </c>
      <c r="AI46" s="63">
        <f>VLOOKUP($AD46,pTRAIT!$A:$X,10,FALSE)</f>
        <v>0</v>
      </c>
      <c r="AJ46" s="63">
        <f>VLOOKUP($AD46,pTRAIT!$A:$X,11,FALSE)</f>
        <v>0</v>
      </c>
      <c r="AK46" s="63">
        <f>VLOOKUP($AD46,pTRAIT!$A:$X,12,FALSE)</f>
        <v>0</v>
      </c>
      <c r="AL46" s="63">
        <f>VLOOKUP($AD46,pTRAIT!$A:$X,13,FALSE)</f>
        <v>0</v>
      </c>
      <c r="AM46" s="63">
        <f>VLOOKUP($AD46,pTRAIT!$A:$X,14,FALSE)</f>
        <v>0</v>
      </c>
      <c r="AN46" s="63">
        <f>VLOOKUP($AD46,pTRAIT!$A:$X,15,FALSE)</f>
        <v>0</v>
      </c>
      <c r="AO46" s="63">
        <f>VLOOKUP($AD46,pTRAIT!$A:$X,16,FALSE)</f>
        <v>0</v>
      </c>
      <c r="AP46" s="63">
        <f>VLOOKUP($AD46,pTRAIT!$A:$X,17,FALSE)</f>
        <v>0</v>
      </c>
      <c r="AQ46" s="63">
        <f>VLOOKUP($AD46,pTRAIT!$A:$X,18,FALSE)</f>
        <v>0</v>
      </c>
      <c r="AR46" s="63">
        <f>VLOOKUP($AD46,pTRAIT!$A:$X,19,FALSE)</f>
        <v>0</v>
      </c>
      <c r="AS46" s="63">
        <f>VLOOKUP($AD46,pTRAIT!$A:$X,20,FALSE)</f>
        <v>0</v>
      </c>
      <c r="AT46" s="63">
        <f>VLOOKUP($AD46,pTRAIT!$A:$X,21,FALSE)</f>
        <v>0</v>
      </c>
      <c r="AU46" s="63">
        <f>VLOOKUP($AD46,pTRAIT!$A:$X,22,FALSE)</f>
        <v>0</v>
      </c>
      <c r="AV46" s="63">
        <f>VLOOKUP($AD46,pTRAIT!$A:$X,23,FALSE)</f>
        <v>0</v>
      </c>
      <c r="AW46" s="63">
        <f>VLOOKUP($AD46,pTRAIT!$A:$X,24,FALSE)</f>
        <v>0</v>
      </c>
      <c r="AX46" s="67" t="s">
        <v>2786</v>
      </c>
      <c r="AY46" s="71" t="str">
        <f t="shared" si="2"/>
        <v>ESo5n-sge;NST=X // ERo5So5;NST=X / EM5RTCM5So5Pu;NST=X</v>
      </c>
    </row>
    <row r="47" spans="1:51" ht="12" customHeight="1" x14ac:dyDescent="0.25">
      <c r="A47" s="32">
        <v>16</v>
      </c>
      <c r="B47" s="33" t="s">
        <v>5</v>
      </c>
      <c r="C47" s="34">
        <v>68</v>
      </c>
      <c r="D47" s="32" t="str">
        <f t="shared" si="0"/>
        <v>16X68</v>
      </c>
      <c r="E47" s="43" t="s">
        <v>1623</v>
      </c>
      <c r="F47" s="61" t="s">
        <v>1674</v>
      </c>
      <c r="G47" s="41" t="s">
        <v>43</v>
      </c>
      <c r="H47" s="38"/>
      <c r="I47" s="32">
        <v>16</v>
      </c>
      <c r="J47" s="63">
        <f>VLOOKUP(I47,pTRAIT!A:B,2,FALSE)</f>
        <v>0</v>
      </c>
      <c r="K47" s="63" t="s">
        <v>2724</v>
      </c>
      <c r="L47" s="63"/>
      <c r="M47" s="63" t="s">
        <v>2437</v>
      </c>
      <c r="N47" s="63"/>
      <c r="O47" s="63"/>
      <c r="P47" s="63"/>
      <c r="Q47" s="63"/>
      <c r="R47" s="63"/>
      <c r="S47" s="63"/>
      <c r="T47" s="63"/>
      <c r="U47" s="63" t="s">
        <v>2738</v>
      </c>
      <c r="V47" s="63"/>
      <c r="W47" s="63"/>
      <c r="X47" s="63"/>
      <c r="Y47" s="63"/>
      <c r="Z47" s="63"/>
      <c r="AA47" s="63" t="s">
        <v>2728</v>
      </c>
      <c r="AB47" s="63"/>
      <c r="AC47" s="63" t="str">
        <f t="shared" si="1"/>
        <v>ESo5n-sge;NST=X</v>
      </c>
      <c r="AD47" s="34">
        <v>68</v>
      </c>
      <c r="AE47" s="40" t="str">
        <f>VLOOKUP(AD47,pTRAIT!A:B,2,FALSE)</f>
        <v>ERo5So5;NST=X / EM5RTCM5So5(WS)Pu;NST=X</v>
      </c>
      <c r="AF47" s="63">
        <f>VLOOKUP($AD47,pTRAIT!$A:$X,7,FALSE)</f>
        <v>0</v>
      </c>
      <c r="AG47" s="63">
        <f>VLOOKUP($AD47,pTRAIT!$A:$X,8,FALSE)</f>
        <v>0</v>
      </c>
      <c r="AH47" s="63">
        <f>VLOOKUP($AD47,pTRAIT!$A:$X,9,FALSE)</f>
        <v>0</v>
      </c>
      <c r="AI47" s="63">
        <f>VLOOKUP($AD47,pTRAIT!$A:$X,10,FALSE)</f>
        <v>0</v>
      </c>
      <c r="AJ47" s="63">
        <f>VLOOKUP($AD47,pTRAIT!$A:$X,11,FALSE)</f>
        <v>0</v>
      </c>
      <c r="AK47" s="63">
        <f>VLOOKUP($AD47,pTRAIT!$A:$X,12,FALSE)</f>
        <v>0</v>
      </c>
      <c r="AL47" s="63">
        <f>VLOOKUP($AD47,pTRAIT!$A:$X,13,FALSE)</f>
        <v>0</v>
      </c>
      <c r="AM47" s="63">
        <f>VLOOKUP($AD47,pTRAIT!$A:$X,14,FALSE)</f>
        <v>0</v>
      </c>
      <c r="AN47" s="63">
        <f>VLOOKUP($AD47,pTRAIT!$A:$X,15,FALSE)</f>
        <v>0</v>
      </c>
      <c r="AO47" s="63">
        <f>VLOOKUP($AD47,pTRAIT!$A:$X,16,FALSE)</f>
        <v>0</v>
      </c>
      <c r="AP47" s="63">
        <f>VLOOKUP($AD47,pTRAIT!$A:$X,17,FALSE)</f>
        <v>0</v>
      </c>
      <c r="AQ47" s="63">
        <f>VLOOKUP($AD47,pTRAIT!$A:$X,18,FALSE)</f>
        <v>0</v>
      </c>
      <c r="AR47" s="63">
        <f>VLOOKUP($AD47,pTRAIT!$A:$X,19,FALSE)</f>
        <v>0</v>
      </c>
      <c r="AS47" s="63">
        <f>VLOOKUP($AD47,pTRAIT!$A:$X,20,FALSE)</f>
        <v>0</v>
      </c>
      <c r="AT47" s="63">
        <f>VLOOKUP($AD47,pTRAIT!$A:$X,21,FALSE)</f>
        <v>0</v>
      </c>
      <c r="AU47" s="63">
        <f>VLOOKUP($AD47,pTRAIT!$A:$X,22,FALSE)</f>
        <v>0</v>
      </c>
      <c r="AV47" s="63">
        <f>VLOOKUP($AD47,pTRAIT!$A:$X,23,FALSE)</f>
        <v>0</v>
      </c>
      <c r="AW47" s="63">
        <f>VLOOKUP($AD47,pTRAIT!$A:$X,24,FALSE)</f>
        <v>0</v>
      </c>
      <c r="AX47" s="67" t="s">
        <v>2787</v>
      </c>
      <c r="AY47" s="71" t="str">
        <f t="shared" si="2"/>
        <v>ESo5n-sge;NST=X // ERo5So5;NST=X / EM5RTCM5So5(WS)Pu;NST=X</v>
      </c>
    </row>
    <row r="48" spans="1:51" ht="12" customHeight="1" x14ac:dyDescent="0.25">
      <c r="A48" s="32">
        <v>16</v>
      </c>
      <c r="B48" s="33" t="s">
        <v>5</v>
      </c>
      <c r="C48" s="34">
        <v>71</v>
      </c>
      <c r="D48" s="32" t="str">
        <f t="shared" si="0"/>
        <v>16X71</v>
      </c>
      <c r="E48" s="43" t="s">
        <v>1623</v>
      </c>
      <c r="F48" s="61" t="s">
        <v>1675</v>
      </c>
      <c r="G48" s="41" t="s">
        <v>43</v>
      </c>
      <c r="H48" s="38"/>
      <c r="I48" s="32">
        <v>16</v>
      </c>
      <c r="J48" s="63">
        <f>VLOOKUP(I48,pTRAIT!A:B,2,FALSE)</f>
        <v>0</v>
      </c>
      <c r="K48" s="63" t="s">
        <v>2724</v>
      </c>
      <c r="L48" s="63"/>
      <c r="M48" s="63" t="s">
        <v>2437</v>
      </c>
      <c r="N48" s="63"/>
      <c r="O48" s="63"/>
      <c r="P48" s="63"/>
      <c r="Q48" s="63"/>
      <c r="R48" s="63"/>
      <c r="S48" s="63"/>
      <c r="T48" s="63"/>
      <c r="U48" s="63" t="s">
        <v>2738</v>
      </c>
      <c r="V48" s="63"/>
      <c r="W48" s="63"/>
      <c r="X48" s="63"/>
      <c r="Y48" s="63"/>
      <c r="Z48" s="63"/>
      <c r="AA48" s="63" t="s">
        <v>2728</v>
      </c>
      <c r="AB48" s="63"/>
      <c r="AC48" s="63" t="str">
        <f t="shared" si="1"/>
        <v>ESo5n-sge;NST=X</v>
      </c>
      <c r="AD48" s="34">
        <v>71</v>
      </c>
      <c r="AE48" s="40" t="str">
        <f>VLOOKUP(AD48,pTRAIT!A:B,2,FALSE)</f>
        <v>ERo5So5;NST=X / (Pu);</v>
      </c>
      <c r="AF48" s="63">
        <f>VLOOKUP($AD48,pTRAIT!$A:$X,7,FALSE)</f>
        <v>0</v>
      </c>
      <c r="AG48" s="63">
        <f>VLOOKUP($AD48,pTRAIT!$A:$X,8,FALSE)</f>
        <v>0</v>
      </c>
      <c r="AH48" s="63">
        <f>VLOOKUP($AD48,pTRAIT!$A:$X,9,FALSE)</f>
        <v>0</v>
      </c>
      <c r="AI48" s="63">
        <f>VLOOKUP($AD48,pTRAIT!$A:$X,10,FALSE)</f>
        <v>0</v>
      </c>
      <c r="AJ48" s="63">
        <f>VLOOKUP($AD48,pTRAIT!$A:$X,11,FALSE)</f>
        <v>0</v>
      </c>
      <c r="AK48" s="63">
        <f>VLOOKUP($AD48,pTRAIT!$A:$X,12,FALSE)</f>
        <v>0</v>
      </c>
      <c r="AL48" s="63">
        <f>VLOOKUP($AD48,pTRAIT!$A:$X,13,FALSE)</f>
        <v>0</v>
      </c>
      <c r="AM48" s="63">
        <f>VLOOKUP($AD48,pTRAIT!$A:$X,14,FALSE)</f>
        <v>0</v>
      </c>
      <c r="AN48" s="63">
        <f>VLOOKUP($AD48,pTRAIT!$A:$X,15,FALSE)</f>
        <v>0</v>
      </c>
      <c r="AO48" s="63">
        <f>VLOOKUP($AD48,pTRAIT!$A:$X,16,FALSE)</f>
        <v>0</v>
      </c>
      <c r="AP48" s="63">
        <f>VLOOKUP($AD48,pTRAIT!$A:$X,17,FALSE)</f>
        <v>0</v>
      </c>
      <c r="AQ48" s="63">
        <f>VLOOKUP($AD48,pTRAIT!$A:$X,18,FALSE)</f>
        <v>0</v>
      </c>
      <c r="AR48" s="63">
        <f>VLOOKUP($AD48,pTRAIT!$A:$X,19,FALSE)</f>
        <v>0</v>
      </c>
      <c r="AS48" s="63">
        <f>VLOOKUP($AD48,pTRAIT!$A:$X,20,FALSE)</f>
        <v>0</v>
      </c>
      <c r="AT48" s="63">
        <f>VLOOKUP($AD48,pTRAIT!$A:$X,21,FALSE)</f>
        <v>0</v>
      </c>
      <c r="AU48" s="63">
        <f>VLOOKUP($AD48,pTRAIT!$A:$X,22,FALSE)</f>
        <v>0</v>
      </c>
      <c r="AV48" s="63">
        <f>VLOOKUP($AD48,pTRAIT!$A:$X,23,FALSE)</f>
        <v>0</v>
      </c>
      <c r="AW48" s="63">
        <f>VLOOKUP($AD48,pTRAIT!$A:$X,24,FALSE)</f>
        <v>0</v>
      </c>
      <c r="AX48" s="67" t="s">
        <v>2788</v>
      </c>
      <c r="AY48" s="71" t="str">
        <f t="shared" si="2"/>
        <v>ESo5n-sge;NST=X // ERo5So5;NST=X / (Pu);</v>
      </c>
    </row>
    <row r="49" spans="1:51" ht="12" customHeight="1" x14ac:dyDescent="0.25">
      <c r="A49" s="32">
        <v>16</v>
      </c>
      <c r="B49" s="33" t="s">
        <v>5</v>
      </c>
      <c r="C49" s="34">
        <v>74</v>
      </c>
      <c r="D49" s="32" t="str">
        <f t="shared" si="0"/>
        <v>16X74</v>
      </c>
      <c r="E49" s="43" t="s">
        <v>1623</v>
      </c>
      <c r="F49" s="61" t="s">
        <v>1676</v>
      </c>
      <c r="G49" s="41" t="s">
        <v>43</v>
      </c>
      <c r="H49" s="38"/>
      <c r="I49" s="32">
        <v>16</v>
      </c>
      <c r="J49" s="63">
        <f>VLOOKUP(I49,pTRAIT!A:B,2,FALSE)</f>
        <v>0</v>
      </c>
      <c r="K49" s="63" t="s">
        <v>2724</v>
      </c>
      <c r="L49" s="63"/>
      <c r="M49" s="63" t="s">
        <v>2437</v>
      </c>
      <c r="N49" s="63"/>
      <c r="O49" s="63"/>
      <c r="P49" s="63"/>
      <c r="Q49" s="63"/>
      <c r="R49" s="63"/>
      <c r="S49" s="63"/>
      <c r="T49" s="63"/>
      <c r="U49" s="63" t="s">
        <v>2738</v>
      </c>
      <c r="V49" s="63"/>
      <c r="W49" s="63"/>
      <c r="X49" s="63"/>
      <c r="Y49" s="63"/>
      <c r="Z49" s="63"/>
      <c r="AA49" s="63" t="s">
        <v>2728</v>
      </c>
      <c r="AB49" s="63"/>
      <c r="AC49" s="63" t="str">
        <f t="shared" si="1"/>
        <v>ESo5n-sge;NST=X</v>
      </c>
      <c r="AD49" s="34">
        <v>74</v>
      </c>
      <c r="AE49" s="40" t="str">
        <f>VLOOKUP(AD49,pTRAIT!A:B,2,FALSE)</f>
        <v>ERo5So5;NST=X / (Pu);</v>
      </c>
      <c r="AF49" s="63">
        <f>VLOOKUP($AD49,pTRAIT!$A:$X,7,FALSE)</f>
        <v>0</v>
      </c>
      <c r="AG49" s="63">
        <f>VLOOKUP($AD49,pTRAIT!$A:$X,8,FALSE)</f>
        <v>0</v>
      </c>
      <c r="AH49" s="63">
        <f>VLOOKUP($AD49,pTRAIT!$A:$X,9,FALSE)</f>
        <v>0</v>
      </c>
      <c r="AI49" s="63">
        <f>VLOOKUP($AD49,pTRAIT!$A:$X,10,FALSE)</f>
        <v>0</v>
      </c>
      <c r="AJ49" s="63">
        <f>VLOOKUP($AD49,pTRAIT!$A:$X,11,FALSE)</f>
        <v>0</v>
      </c>
      <c r="AK49" s="63">
        <f>VLOOKUP($AD49,pTRAIT!$A:$X,12,FALSE)</f>
        <v>0</v>
      </c>
      <c r="AL49" s="63">
        <f>VLOOKUP($AD49,pTRAIT!$A:$X,13,FALSE)</f>
        <v>0</v>
      </c>
      <c r="AM49" s="63">
        <f>VLOOKUP($AD49,pTRAIT!$A:$X,14,FALSE)</f>
        <v>0</v>
      </c>
      <c r="AN49" s="63">
        <f>VLOOKUP($AD49,pTRAIT!$A:$X,15,FALSE)</f>
        <v>0</v>
      </c>
      <c r="AO49" s="63">
        <f>VLOOKUP($AD49,pTRAIT!$A:$X,16,FALSE)</f>
        <v>0</v>
      </c>
      <c r="AP49" s="63">
        <f>VLOOKUP($AD49,pTRAIT!$A:$X,17,FALSE)</f>
        <v>0</v>
      </c>
      <c r="AQ49" s="63">
        <f>VLOOKUP($AD49,pTRAIT!$A:$X,18,FALSE)</f>
        <v>0</v>
      </c>
      <c r="AR49" s="63">
        <f>VLOOKUP($AD49,pTRAIT!$A:$X,19,FALSE)</f>
        <v>0</v>
      </c>
      <c r="AS49" s="63">
        <f>VLOOKUP($AD49,pTRAIT!$A:$X,20,FALSE)</f>
        <v>0</v>
      </c>
      <c r="AT49" s="63">
        <f>VLOOKUP($AD49,pTRAIT!$A:$X,21,FALSE)</f>
        <v>0</v>
      </c>
      <c r="AU49" s="63">
        <f>VLOOKUP($AD49,pTRAIT!$A:$X,22,FALSE)</f>
        <v>0</v>
      </c>
      <c r="AV49" s="63">
        <f>VLOOKUP($AD49,pTRAIT!$A:$X,23,FALSE)</f>
        <v>0</v>
      </c>
      <c r="AW49" s="63">
        <f>VLOOKUP($AD49,pTRAIT!$A:$X,24,FALSE)</f>
        <v>0</v>
      </c>
      <c r="AX49" s="67" t="s">
        <v>2789</v>
      </c>
      <c r="AY49" s="71" t="str">
        <f t="shared" si="2"/>
        <v>ESo5n-sge;NST=X // ERo5So5;NST=X / (Pu);</v>
      </c>
    </row>
    <row r="50" spans="1:51" ht="12" customHeight="1" x14ac:dyDescent="0.25">
      <c r="A50" s="32">
        <v>16</v>
      </c>
      <c r="B50" s="33" t="s">
        <v>5</v>
      </c>
      <c r="C50" s="34">
        <v>213</v>
      </c>
      <c r="D50" s="32" t="str">
        <f t="shared" si="0"/>
        <v>16X213</v>
      </c>
      <c r="E50" s="43" t="s">
        <v>1623</v>
      </c>
      <c r="F50" s="61" t="s">
        <v>1677</v>
      </c>
      <c r="G50" s="41" t="s">
        <v>43</v>
      </c>
      <c r="H50" s="38"/>
      <c r="I50" s="32">
        <v>16</v>
      </c>
      <c r="J50" s="63">
        <f>VLOOKUP(I50,pTRAIT!A:B,2,FALSE)</f>
        <v>0</v>
      </c>
      <c r="K50" s="63" t="s">
        <v>2724</v>
      </c>
      <c r="L50" s="63"/>
      <c r="M50" s="63" t="s">
        <v>2437</v>
      </c>
      <c r="N50" s="63"/>
      <c r="O50" s="63"/>
      <c r="P50" s="63"/>
      <c r="Q50" s="63"/>
      <c r="R50" s="63"/>
      <c r="S50" s="63"/>
      <c r="T50" s="63"/>
      <c r="U50" s="63" t="s">
        <v>2738</v>
      </c>
      <c r="V50" s="63"/>
      <c r="W50" s="63"/>
      <c r="X50" s="63"/>
      <c r="Y50" s="63"/>
      <c r="Z50" s="63"/>
      <c r="AA50" s="63" t="s">
        <v>2728</v>
      </c>
      <c r="AB50" s="63"/>
      <c r="AC50" s="63" t="str">
        <f t="shared" si="1"/>
        <v>ESo5n-sge;NST=X</v>
      </c>
      <c r="AD50" s="34">
        <v>213</v>
      </c>
      <c r="AE50" s="40" t="str">
        <f>VLOOKUP(AD50,pTRAIT!A:B,2,FALSE)</f>
        <v>EM5RTRo5So5;NST=X / ERo5So5(Pu);NST=X</v>
      </c>
      <c r="AF50" s="63">
        <f>VLOOKUP($AD50,pTRAIT!$A:$X,7,FALSE)</f>
        <v>0</v>
      </c>
      <c r="AG50" s="63">
        <f>VLOOKUP($AD50,pTRAIT!$A:$X,8,FALSE)</f>
        <v>0</v>
      </c>
      <c r="AH50" s="63">
        <f>VLOOKUP($AD50,pTRAIT!$A:$X,9,FALSE)</f>
        <v>0</v>
      </c>
      <c r="AI50" s="63">
        <f>VLOOKUP($AD50,pTRAIT!$A:$X,10,FALSE)</f>
        <v>0</v>
      </c>
      <c r="AJ50" s="63">
        <f>VLOOKUP($AD50,pTRAIT!$A:$X,11,FALSE)</f>
        <v>0</v>
      </c>
      <c r="AK50" s="63">
        <f>VLOOKUP($AD50,pTRAIT!$A:$X,12,FALSE)</f>
        <v>0</v>
      </c>
      <c r="AL50" s="63">
        <f>VLOOKUP($AD50,pTRAIT!$A:$X,13,FALSE)</f>
        <v>0</v>
      </c>
      <c r="AM50" s="63">
        <f>VLOOKUP($AD50,pTRAIT!$A:$X,14,FALSE)</f>
        <v>0</v>
      </c>
      <c r="AN50" s="63">
        <f>VLOOKUP($AD50,pTRAIT!$A:$X,15,FALSE)</f>
        <v>0</v>
      </c>
      <c r="AO50" s="63">
        <f>VLOOKUP($AD50,pTRAIT!$A:$X,16,FALSE)</f>
        <v>0</v>
      </c>
      <c r="AP50" s="63">
        <f>VLOOKUP($AD50,pTRAIT!$A:$X,17,FALSE)</f>
        <v>0</v>
      </c>
      <c r="AQ50" s="63">
        <f>VLOOKUP($AD50,pTRAIT!$A:$X,18,FALSE)</f>
        <v>0</v>
      </c>
      <c r="AR50" s="63">
        <f>VLOOKUP($AD50,pTRAIT!$A:$X,19,FALSE)</f>
        <v>0</v>
      </c>
      <c r="AS50" s="63">
        <f>VLOOKUP($AD50,pTRAIT!$A:$X,20,FALSE)</f>
        <v>0</v>
      </c>
      <c r="AT50" s="63">
        <f>VLOOKUP($AD50,pTRAIT!$A:$X,21,FALSE)</f>
        <v>0</v>
      </c>
      <c r="AU50" s="63">
        <f>VLOOKUP($AD50,pTRAIT!$A:$X,22,FALSE)</f>
        <v>0</v>
      </c>
      <c r="AV50" s="63">
        <f>VLOOKUP($AD50,pTRAIT!$A:$X,23,FALSE)</f>
        <v>0</v>
      </c>
      <c r="AW50" s="63">
        <f>VLOOKUP($AD50,pTRAIT!$A:$X,24,FALSE)</f>
        <v>0</v>
      </c>
      <c r="AX50" s="67" t="s">
        <v>2790</v>
      </c>
      <c r="AY50" s="71" t="str">
        <f t="shared" si="2"/>
        <v>ESo5n-sge;NST=X // EM5RTRo5So5;NST=X / ERo5So5(Pu);NST=X</v>
      </c>
    </row>
    <row r="51" spans="1:51" ht="12" customHeight="1" x14ac:dyDescent="0.25">
      <c r="A51" s="32">
        <v>16</v>
      </c>
      <c r="B51" s="33" t="s">
        <v>5</v>
      </c>
      <c r="C51" s="34">
        <v>269</v>
      </c>
      <c r="D51" s="32" t="str">
        <f t="shared" si="0"/>
        <v>16X269</v>
      </c>
      <c r="E51" s="43" t="s">
        <v>1623</v>
      </c>
      <c r="F51" s="61" t="s">
        <v>1678</v>
      </c>
      <c r="G51" s="41" t="s">
        <v>43</v>
      </c>
      <c r="H51" s="38"/>
      <c r="I51" s="32">
        <v>16</v>
      </c>
      <c r="J51" s="63">
        <f>VLOOKUP(I51,pTRAIT!A:B,2,FALSE)</f>
        <v>0</v>
      </c>
      <c r="K51" s="63" t="s">
        <v>2724</v>
      </c>
      <c r="L51" s="63"/>
      <c r="M51" s="63" t="s">
        <v>2437</v>
      </c>
      <c r="N51" s="63"/>
      <c r="O51" s="63"/>
      <c r="P51" s="63"/>
      <c r="Q51" s="63"/>
      <c r="R51" s="63"/>
      <c r="S51" s="63"/>
      <c r="T51" s="63"/>
      <c r="U51" s="63" t="s">
        <v>2738</v>
      </c>
      <c r="V51" s="63"/>
      <c r="W51" s="63"/>
      <c r="X51" s="63"/>
      <c r="Y51" s="63"/>
      <c r="Z51" s="63"/>
      <c r="AA51" s="63" t="s">
        <v>2728</v>
      </c>
      <c r="AB51" s="63"/>
      <c r="AC51" s="63" t="str">
        <f t="shared" si="1"/>
        <v>ESo5n-sge;NST=X</v>
      </c>
      <c r="AD51" s="34">
        <v>269</v>
      </c>
      <c r="AE51" s="40" t="str">
        <f>VLOOKUP(AD51,pTRAIT!A:B,2,FALSE)</f>
        <v>EM5RTUeRo5So5;NST=X / ERo5So5(Pu);NST=X</v>
      </c>
      <c r="AF51" s="63">
        <f>VLOOKUP($AD51,pTRAIT!$A:$X,7,FALSE)</f>
        <v>0</v>
      </c>
      <c r="AG51" s="63">
        <f>VLOOKUP($AD51,pTRAIT!$A:$X,8,FALSE)</f>
        <v>0</v>
      </c>
      <c r="AH51" s="63">
        <f>VLOOKUP($AD51,pTRAIT!$A:$X,9,FALSE)</f>
        <v>0</v>
      </c>
      <c r="AI51" s="63">
        <f>VLOOKUP($AD51,pTRAIT!$A:$X,10,FALSE)</f>
        <v>0</v>
      </c>
      <c r="AJ51" s="63">
        <f>VLOOKUP($AD51,pTRAIT!$A:$X,11,FALSE)</f>
        <v>0</v>
      </c>
      <c r="AK51" s="63">
        <f>VLOOKUP($AD51,pTRAIT!$A:$X,12,FALSE)</f>
        <v>0</v>
      </c>
      <c r="AL51" s="63">
        <f>VLOOKUP($AD51,pTRAIT!$A:$X,13,FALSE)</f>
        <v>0</v>
      </c>
      <c r="AM51" s="63">
        <f>VLOOKUP($AD51,pTRAIT!$A:$X,14,FALSE)</f>
        <v>0</v>
      </c>
      <c r="AN51" s="63">
        <f>VLOOKUP($AD51,pTRAIT!$A:$X,15,FALSE)</f>
        <v>0</v>
      </c>
      <c r="AO51" s="63">
        <f>VLOOKUP($AD51,pTRAIT!$A:$X,16,FALSE)</f>
        <v>0</v>
      </c>
      <c r="AP51" s="63">
        <f>VLOOKUP($AD51,pTRAIT!$A:$X,17,FALSE)</f>
        <v>0</v>
      </c>
      <c r="AQ51" s="63">
        <f>VLOOKUP($AD51,pTRAIT!$A:$X,18,FALSE)</f>
        <v>0</v>
      </c>
      <c r="AR51" s="63">
        <f>VLOOKUP($AD51,pTRAIT!$A:$X,19,FALSE)</f>
        <v>0</v>
      </c>
      <c r="AS51" s="63">
        <f>VLOOKUP($AD51,pTRAIT!$A:$X,20,FALSE)</f>
        <v>0</v>
      </c>
      <c r="AT51" s="63">
        <f>VLOOKUP($AD51,pTRAIT!$A:$X,21,FALSE)</f>
        <v>0</v>
      </c>
      <c r="AU51" s="63">
        <f>VLOOKUP($AD51,pTRAIT!$A:$X,22,FALSE)</f>
        <v>0</v>
      </c>
      <c r="AV51" s="63">
        <f>VLOOKUP($AD51,pTRAIT!$A:$X,23,FALSE)</f>
        <v>0</v>
      </c>
      <c r="AW51" s="63">
        <f>VLOOKUP($AD51,pTRAIT!$A:$X,24,FALSE)</f>
        <v>0</v>
      </c>
      <c r="AX51" s="67" t="s">
        <v>2791</v>
      </c>
      <c r="AY51" s="71" t="str">
        <f t="shared" si="2"/>
        <v>ESo5n-sge;NST=X // EM5RTUeRo5So5;NST=X / ERo5So5(Pu);NST=X</v>
      </c>
    </row>
    <row r="52" spans="1:51" ht="12" customHeight="1" x14ac:dyDescent="0.25">
      <c r="A52" s="32">
        <v>16</v>
      </c>
      <c r="B52" s="33" t="s">
        <v>5</v>
      </c>
      <c r="C52" s="34">
        <v>341</v>
      </c>
      <c r="D52" s="32" t="str">
        <f t="shared" si="0"/>
        <v>16X341</v>
      </c>
      <c r="E52" s="43" t="s">
        <v>1623</v>
      </c>
      <c r="F52" s="61" t="s">
        <v>1679</v>
      </c>
      <c r="G52" s="41" t="s">
        <v>43</v>
      </c>
      <c r="H52" s="45"/>
      <c r="I52" s="32">
        <v>16</v>
      </c>
      <c r="J52" s="63">
        <f>VLOOKUP(I52,pTRAIT!A:B,2,FALSE)</f>
        <v>0</v>
      </c>
      <c r="K52" s="63" t="s">
        <v>2724</v>
      </c>
      <c r="L52" s="63"/>
      <c r="M52" s="63" t="s">
        <v>2437</v>
      </c>
      <c r="N52" s="63"/>
      <c r="O52" s="63"/>
      <c r="P52" s="63"/>
      <c r="Q52" s="63"/>
      <c r="R52" s="63"/>
      <c r="S52" s="63"/>
      <c r="T52" s="63"/>
      <c r="U52" s="63" t="s">
        <v>2738</v>
      </c>
      <c r="V52" s="63"/>
      <c r="W52" s="63"/>
      <c r="X52" s="63"/>
      <c r="Y52" s="63"/>
      <c r="Z52" s="63"/>
      <c r="AA52" s="63" t="s">
        <v>2728</v>
      </c>
      <c r="AB52" s="63"/>
      <c r="AC52" s="63" t="str">
        <f t="shared" si="1"/>
        <v>ESo5n-sge;NST=X</v>
      </c>
      <c r="AD52" s="34">
        <v>341</v>
      </c>
      <c r="AE52" s="40" t="str">
        <f>VLOOKUP(AD52,pTRAIT!A:B,2,FALSE)</f>
        <v>EM5RTUeRo5So5;NST=X / ERo5So5(Pu);NST=X</v>
      </c>
      <c r="AF52" s="63">
        <f>VLOOKUP($AD52,pTRAIT!$A:$X,7,FALSE)</f>
        <v>0</v>
      </c>
      <c r="AG52" s="63">
        <f>VLOOKUP($AD52,pTRAIT!$A:$X,8,FALSE)</f>
        <v>0</v>
      </c>
      <c r="AH52" s="63">
        <f>VLOOKUP($AD52,pTRAIT!$A:$X,9,FALSE)</f>
        <v>0</v>
      </c>
      <c r="AI52" s="63">
        <f>VLOOKUP($AD52,pTRAIT!$A:$X,10,FALSE)</f>
        <v>0</v>
      </c>
      <c r="AJ52" s="63">
        <f>VLOOKUP($AD52,pTRAIT!$A:$X,11,FALSE)</f>
        <v>0</v>
      </c>
      <c r="AK52" s="63">
        <f>VLOOKUP($AD52,pTRAIT!$A:$X,12,FALSE)</f>
        <v>0</v>
      </c>
      <c r="AL52" s="63">
        <f>VLOOKUP($AD52,pTRAIT!$A:$X,13,FALSE)</f>
        <v>0</v>
      </c>
      <c r="AM52" s="63">
        <f>VLOOKUP($AD52,pTRAIT!$A:$X,14,FALSE)</f>
        <v>0</v>
      </c>
      <c r="AN52" s="63">
        <f>VLOOKUP($AD52,pTRAIT!$A:$X,15,FALSE)</f>
        <v>0</v>
      </c>
      <c r="AO52" s="63">
        <f>VLOOKUP($AD52,pTRAIT!$A:$X,16,FALSE)</f>
        <v>0</v>
      </c>
      <c r="AP52" s="63">
        <f>VLOOKUP($AD52,pTRAIT!$A:$X,17,FALSE)</f>
        <v>0</v>
      </c>
      <c r="AQ52" s="63">
        <f>VLOOKUP($AD52,pTRAIT!$A:$X,18,FALSE)</f>
        <v>0</v>
      </c>
      <c r="AR52" s="63">
        <f>VLOOKUP($AD52,pTRAIT!$A:$X,19,FALSE)</f>
        <v>0</v>
      </c>
      <c r="AS52" s="63">
        <f>VLOOKUP($AD52,pTRAIT!$A:$X,20,FALSE)</f>
        <v>0</v>
      </c>
      <c r="AT52" s="63">
        <f>VLOOKUP($AD52,pTRAIT!$A:$X,21,FALSE)</f>
        <v>0</v>
      </c>
      <c r="AU52" s="63">
        <f>VLOOKUP($AD52,pTRAIT!$A:$X,22,FALSE)</f>
        <v>0</v>
      </c>
      <c r="AV52" s="63">
        <f>VLOOKUP($AD52,pTRAIT!$A:$X,23,FALSE)</f>
        <v>0</v>
      </c>
      <c r="AW52" s="63">
        <f>VLOOKUP($AD52,pTRAIT!$A:$X,24,FALSE)</f>
        <v>0</v>
      </c>
      <c r="AX52" s="67" t="s">
        <v>2792</v>
      </c>
      <c r="AY52" s="71" t="str">
        <f t="shared" si="2"/>
        <v>ESo5n-sge;NST=X // EM5RTUeRo5So5;NST=X / ERo5So5(Pu);NST=X</v>
      </c>
    </row>
    <row r="53" spans="1:51" ht="12" customHeight="1" x14ac:dyDescent="0.25">
      <c r="A53" s="32">
        <v>16</v>
      </c>
      <c r="B53" s="33" t="s">
        <v>5</v>
      </c>
      <c r="C53" s="34">
        <v>387</v>
      </c>
      <c r="D53" s="32" t="str">
        <f t="shared" si="0"/>
        <v>16X387</v>
      </c>
      <c r="E53" s="43" t="s">
        <v>1623</v>
      </c>
      <c r="F53" s="61" t="s">
        <v>1680</v>
      </c>
      <c r="G53" s="41" t="s">
        <v>43</v>
      </c>
      <c r="H53" s="38"/>
      <c r="I53" s="32">
        <v>16</v>
      </c>
      <c r="J53" s="63">
        <f>VLOOKUP(I53,pTRAIT!A:B,2,FALSE)</f>
        <v>0</v>
      </c>
      <c r="K53" s="63" t="s">
        <v>2724</v>
      </c>
      <c r="L53" s="63"/>
      <c r="M53" s="63" t="s">
        <v>2437</v>
      </c>
      <c r="N53" s="63"/>
      <c r="O53" s="63"/>
      <c r="P53" s="63"/>
      <c r="Q53" s="63"/>
      <c r="R53" s="63"/>
      <c r="S53" s="63"/>
      <c r="T53" s="63"/>
      <c r="U53" s="63" t="s">
        <v>2738</v>
      </c>
      <c r="V53" s="63"/>
      <c r="W53" s="63"/>
      <c r="X53" s="63"/>
      <c r="Y53" s="63"/>
      <c r="Z53" s="63"/>
      <c r="AA53" s="63" t="s">
        <v>2728</v>
      </c>
      <c r="AB53" s="63"/>
      <c r="AC53" s="63" t="str">
        <f t="shared" si="1"/>
        <v>ESo5n-sge;NST=X</v>
      </c>
      <c r="AD53" s="34">
        <v>387</v>
      </c>
      <c r="AE53" s="40" t="str">
        <f>VLOOKUP(AD53,pTRAIT!A:B,2,FALSE)</f>
        <v>EM5RTUeRo5So5;NST=X / ERo5So5(Pu);NST=X</v>
      </c>
      <c r="AF53" s="63">
        <f>VLOOKUP($AD53,pTRAIT!$A:$X,7,FALSE)</f>
        <v>0</v>
      </c>
      <c r="AG53" s="63">
        <f>VLOOKUP($AD53,pTRAIT!$A:$X,8,FALSE)</f>
        <v>0</v>
      </c>
      <c r="AH53" s="63">
        <f>VLOOKUP($AD53,pTRAIT!$A:$X,9,FALSE)</f>
        <v>0</v>
      </c>
      <c r="AI53" s="63">
        <f>VLOOKUP($AD53,pTRAIT!$A:$X,10,FALSE)</f>
        <v>0</v>
      </c>
      <c r="AJ53" s="63">
        <f>VLOOKUP($AD53,pTRAIT!$A:$X,11,FALSE)</f>
        <v>0</v>
      </c>
      <c r="AK53" s="63">
        <f>VLOOKUP($AD53,pTRAIT!$A:$X,12,FALSE)</f>
        <v>0</v>
      </c>
      <c r="AL53" s="63">
        <f>VLOOKUP($AD53,pTRAIT!$A:$X,13,FALSE)</f>
        <v>0</v>
      </c>
      <c r="AM53" s="63">
        <f>VLOOKUP($AD53,pTRAIT!$A:$X,14,FALSE)</f>
        <v>0</v>
      </c>
      <c r="AN53" s="63">
        <f>VLOOKUP($AD53,pTRAIT!$A:$X,15,FALSE)</f>
        <v>0</v>
      </c>
      <c r="AO53" s="63">
        <f>VLOOKUP($AD53,pTRAIT!$A:$X,16,FALSE)</f>
        <v>0</v>
      </c>
      <c r="AP53" s="63">
        <f>VLOOKUP($AD53,pTRAIT!$A:$X,17,FALSE)</f>
        <v>0</v>
      </c>
      <c r="AQ53" s="63">
        <f>VLOOKUP($AD53,pTRAIT!$A:$X,18,FALSE)</f>
        <v>0</v>
      </c>
      <c r="AR53" s="63">
        <f>VLOOKUP($AD53,pTRAIT!$A:$X,19,FALSE)</f>
        <v>0</v>
      </c>
      <c r="AS53" s="63">
        <f>VLOOKUP($AD53,pTRAIT!$A:$X,20,FALSE)</f>
        <v>0</v>
      </c>
      <c r="AT53" s="63">
        <f>VLOOKUP($AD53,pTRAIT!$A:$X,21,FALSE)</f>
        <v>0</v>
      </c>
      <c r="AU53" s="63">
        <f>VLOOKUP($AD53,pTRAIT!$A:$X,22,FALSE)</f>
        <v>0</v>
      </c>
      <c r="AV53" s="63">
        <f>VLOOKUP($AD53,pTRAIT!$A:$X,23,FALSE)</f>
        <v>0</v>
      </c>
      <c r="AW53" s="63">
        <f>VLOOKUP($AD53,pTRAIT!$A:$X,24,FALSE)</f>
        <v>0</v>
      </c>
      <c r="AX53" s="67" t="s">
        <v>2793</v>
      </c>
      <c r="AY53" s="71" t="str">
        <f t="shared" si="2"/>
        <v>ESo5n-sge;NST=X // EM5RTUeRo5So5;NST=X / ERo5So5(Pu);NST=X</v>
      </c>
    </row>
    <row r="54" spans="1:51" ht="12" customHeight="1" x14ac:dyDescent="0.25">
      <c r="A54" s="32">
        <v>18</v>
      </c>
      <c r="B54" s="33" t="s">
        <v>5</v>
      </c>
      <c r="C54" s="34">
        <v>34</v>
      </c>
      <c r="D54" s="32" t="str">
        <f t="shared" si="0"/>
        <v>18X34</v>
      </c>
      <c r="E54" s="43" t="s">
        <v>1623</v>
      </c>
      <c r="F54" s="61" t="s">
        <v>1681</v>
      </c>
      <c r="G54" s="41" t="s">
        <v>43</v>
      </c>
      <c r="H54" s="38"/>
      <c r="I54" s="32">
        <v>18</v>
      </c>
      <c r="J54" s="63">
        <f>VLOOKUP(I54,pTRAIT!A:B,2,FALSE)</f>
        <v>0</v>
      </c>
      <c r="K54" s="63" t="s">
        <v>2724</v>
      </c>
      <c r="L54" s="63"/>
      <c r="M54" s="63" t="s">
        <v>2437</v>
      </c>
      <c r="N54" s="63" t="s">
        <v>2730</v>
      </c>
      <c r="O54" s="63"/>
      <c r="P54" s="63" t="s">
        <v>2732</v>
      </c>
      <c r="Q54" s="63" t="s">
        <v>2734</v>
      </c>
      <c r="R54" s="63" t="s">
        <v>2431</v>
      </c>
      <c r="S54" s="63" t="s">
        <v>2736</v>
      </c>
      <c r="T54" s="63"/>
      <c r="U54" s="63" t="s">
        <v>2738</v>
      </c>
      <c r="V54" s="63"/>
      <c r="W54" s="63"/>
      <c r="X54" s="63"/>
      <c r="Y54" s="63" t="s">
        <v>2740</v>
      </c>
      <c r="Z54" s="63"/>
      <c r="AA54" s="63" t="s">
        <v>2728</v>
      </c>
      <c r="AB54" s="63"/>
      <c r="AC54" s="63" t="str">
        <f t="shared" si="1"/>
        <v>EM5RTUe Ro5So5Pun-sge;NST=X</v>
      </c>
      <c r="AD54" s="34">
        <v>34</v>
      </c>
      <c r="AE54" s="40" t="str">
        <f>VLOOKUP(AD54,pTRAIT!A:B,2,FALSE)</f>
        <v>ERo5So5;NST=X / EM5RTUeRo5So5(Pu);NST=X</v>
      </c>
      <c r="AF54" s="63">
        <f>VLOOKUP($AD54,pTRAIT!$A:$X,7,FALSE)</f>
        <v>0</v>
      </c>
      <c r="AG54" s="63">
        <f>VLOOKUP($AD54,pTRAIT!$A:$X,8,FALSE)</f>
        <v>0</v>
      </c>
      <c r="AH54" s="63">
        <f>VLOOKUP($AD54,pTRAIT!$A:$X,9,FALSE)</f>
        <v>0</v>
      </c>
      <c r="AI54" s="63">
        <f>VLOOKUP($AD54,pTRAIT!$A:$X,10,FALSE)</f>
        <v>0</v>
      </c>
      <c r="AJ54" s="63">
        <f>VLOOKUP($AD54,pTRAIT!$A:$X,11,FALSE)</f>
        <v>0</v>
      </c>
      <c r="AK54" s="63">
        <f>VLOOKUP($AD54,pTRAIT!$A:$X,12,FALSE)</f>
        <v>0</v>
      </c>
      <c r="AL54" s="63">
        <f>VLOOKUP($AD54,pTRAIT!$A:$X,13,FALSE)</f>
        <v>0</v>
      </c>
      <c r="AM54" s="63">
        <f>VLOOKUP($AD54,pTRAIT!$A:$X,14,FALSE)</f>
        <v>0</v>
      </c>
      <c r="AN54" s="63">
        <f>VLOOKUP($AD54,pTRAIT!$A:$X,15,FALSE)</f>
        <v>0</v>
      </c>
      <c r="AO54" s="63">
        <f>VLOOKUP($AD54,pTRAIT!$A:$X,16,FALSE)</f>
        <v>0</v>
      </c>
      <c r="AP54" s="63">
        <f>VLOOKUP($AD54,pTRAIT!$A:$X,17,FALSE)</f>
        <v>0</v>
      </c>
      <c r="AQ54" s="63">
        <f>VLOOKUP($AD54,pTRAIT!$A:$X,18,FALSE)</f>
        <v>0</v>
      </c>
      <c r="AR54" s="63">
        <f>VLOOKUP($AD54,pTRAIT!$A:$X,19,FALSE)</f>
        <v>0</v>
      </c>
      <c r="AS54" s="63">
        <f>VLOOKUP($AD54,pTRAIT!$A:$X,20,FALSE)</f>
        <v>0</v>
      </c>
      <c r="AT54" s="63">
        <f>VLOOKUP($AD54,pTRAIT!$A:$X,21,FALSE)</f>
        <v>0</v>
      </c>
      <c r="AU54" s="63">
        <f>VLOOKUP($AD54,pTRAIT!$A:$X,22,FALSE)</f>
        <v>0</v>
      </c>
      <c r="AV54" s="63">
        <f>VLOOKUP($AD54,pTRAIT!$A:$X,23,FALSE)</f>
        <v>0</v>
      </c>
      <c r="AW54" s="63">
        <f>VLOOKUP($AD54,pTRAIT!$A:$X,24,FALSE)</f>
        <v>0</v>
      </c>
      <c r="AX54" s="67" t="s">
        <v>2794</v>
      </c>
      <c r="AY54" s="71" t="str">
        <f t="shared" si="2"/>
        <v>EM5RTUe Ro5So5Pun-sge;NST=X // ERo5So5;NST=X / EM5RTUeRo5So5(Pu);NST=X</v>
      </c>
    </row>
    <row r="55" spans="1:51" ht="12" customHeight="1" x14ac:dyDescent="0.25">
      <c r="A55" s="32">
        <v>18</v>
      </c>
      <c r="B55" s="33" t="s">
        <v>5</v>
      </c>
      <c r="C55" s="34">
        <v>216</v>
      </c>
      <c r="D55" s="32" t="str">
        <f t="shared" si="0"/>
        <v>18X216</v>
      </c>
      <c r="E55" s="43" t="s">
        <v>1623</v>
      </c>
      <c r="F55" s="61" t="s">
        <v>1682</v>
      </c>
      <c r="G55" s="41" t="s">
        <v>43</v>
      </c>
      <c r="H55" s="38"/>
      <c r="I55" s="32">
        <v>18</v>
      </c>
      <c r="J55" s="63">
        <f>VLOOKUP(I55,pTRAIT!A:B,2,FALSE)</f>
        <v>0</v>
      </c>
      <c r="K55" s="63" t="s">
        <v>2724</v>
      </c>
      <c r="L55" s="63"/>
      <c r="M55" s="63" t="s">
        <v>2437</v>
      </c>
      <c r="N55" s="63" t="s">
        <v>2730</v>
      </c>
      <c r="O55" s="63"/>
      <c r="P55" s="63" t="s">
        <v>2732</v>
      </c>
      <c r="Q55" s="63" t="s">
        <v>2734</v>
      </c>
      <c r="R55" s="63" t="s">
        <v>2431</v>
      </c>
      <c r="S55" s="63" t="s">
        <v>2736</v>
      </c>
      <c r="T55" s="63"/>
      <c r="U55" s="63" t="s">
        <v>2738</v>
      </c>
      <c r="V55" s="63"/>
      <c r="W55" s="63"/>
      <c r="X55" s="63"/>
      <c r="Y55" s="63" t="s">
        <v>2740</v>
      </c>
      <c r="Z55" s="63"/>
      <c r="AA55" s="63" t="s">
        <v>2728</v>
      </c>
      <c r="AB55" s="63"/>
      <c r="AC55" s="63" t="str">
        <f t="shared" si="1"/>
        <v>EM5RTUe Ro5So5Pun-sge;NST=X</v>
      </c>
      <c r="AD55" s="34">
        <v>216</v>
      </c>
      <c r="AE55" s="40" t="str">
        <f>VLOOKUP(AD55,pTRAIT!A:B,2,FALSE)</f>
        <v>EM5RTRo5So5;NST=X / EM5RTUeRo5So5(Pu);NST=X</v>
      </c>
      <c r="AF55" s="63">
        <f>VLOOKUP($AD55,pTRAIT!$A:$X,7,FALSE)</f>
        <v>0</v>
      </c>
      <c r="AG55" s="63">
        <f>VLOOKUP($AD55,pTRAIT!$A:$X,8,FALSE)</f>
        <v>0</v>
      </c>
      <c r="AH55" s="63">
        <f>VLOOKUP($AD55,pTRAIT!$A:$X,9,FALSE)</f>
        <v>0</v>
      </c>
      <c r="AI55" s="63">
        <f>VLOOKUP($AD55,pTRAIT!$A:$X,10,FALSE)</f>
        <v>0</v>
      </c>
      <c r="AJ55" s="63">
        <f>VLOOKUP($AD55,pTRAIT!$A:$X,11,FALSE)</f>
        <v>0</v>
      </c>
      <c r="AK55" s="63">
        <f>VLOOKUP($AD55,pTRAIT!$A:$X,12,FALSE)</f>
        <v>0</v>
      </c>
      <c r="AL55" s="63">
        <f>VLOOKUP($AD55,pTRAIT!$A:$X,13,FALSE)</f>
        <v>0</v>
      </c>
      <c r="AM55" s="63">
        <f>VLOOKUP($AD55,pTRAIT!$A:$X,14,FALSE)</f>
        <v>0</v>
      </c>
      <c r="AN55" s="63">
        <f>VLOOKUP($AD55,pTRAIT!$A:$X,15,FALSE)</f>
        <v>0</v>
      </c>
      <c r="AO55" s="63">
        <f>VLOOKUP($AD55,pTRAIT!$A:$X,16,FALSE)</f>
        <v>0</v>
      </c>
      <c r="AP55" s="63">
        <f>VLOOKUP($AD55,pTRAIT!$A:$X,17,FALSE)</f>
        <v>0</v>
      </c>
      <c r="AQ55" s="63">
        <f>VLOOKUP($AD55,pTRAIT!$A:$X,18,FALSE)</f>
        <v>0</v>
      </c>
      <c r="AR55" s="63">
        <f>VLOOKUP($AD55,pTRAIT!$A:$X,19,FALSE)</f>
        <v>0</v>
      </c>
      <c r="AS55" s="63">
        <f>VLOOKUP($AD55,pTRAIT!$A:$X,20,FALSE)</f>
        <v>0</v>
      </c>
      <c r="AT55" s="63">
        <f>VLOOKUP($AD55,pTRAIT!$A:$X,21,FALSE)</f>
        <v>0</v>
      </c>
      <c r="AU55" s="63">
        <f>VLOOKUP($AD55,pTRAIT!$A:$X,22,FALSE)</f>
        <v>0</v>
      </c>
      <c r="AV55" s="63">
        <f>VLOOKUP($AD55,pTRAIT!$A:$X,23,FALSE)</f>
        <v>0</v>
      </c>
      <c r="AW55" s="63">
        <f>VLOOKUP($AD55,pTRAIT!$A:$X,24,FALSE)</f>
        <v>0</v>
      </c>
      <c r="AX55" s="67" t="s">
        <v>2795</v>
      </c>
      <c r="AY55" s="71" t="str">
        <f t="shared" si="2"/>
        <v>EM5RTUe Ro5So5Pun-sge;NST=X // EM5RTRo5So5;NST=X / EM5RTUeRo5So5(Pu);NST=X</v>
      </c>
    </row>
    <row r="56" spans="1:51" ht="12" customHeight="1" x14ac:dyDescent="0.25">
      <c r="A56" s="32">
        <v>18</v>
      </c>
      <c r="B56" s="33" t="s">
        <v>5</v>
      </c>
      <c r="C56" s="34">
        <v>248</v>
      </c>
      <c r="D56" s="32" t="str">
        <f t="shared" si="0"/>
        <v>18X248</v>
      </c>
      <c r="E56" s="43" t="s">
        <v>1623</v>
      </c>
      <c r="F56" s="61" t="s">
        <v>1683</v>
      </c>
      <c r="G56" s="41" t="s">
        <v>43</v>
      </c>
      <c r="H56" s="45"/>
      <c r="I56" s="32">
        <v>18</v>
      </c>
      <c r="J56" s="63">
        <f>VLOOKUP(I56,pTRAIT!A:B,2,FALSE)</f>
        <v>0</v>
      </c>
      <c r="K56" s="63" t="s">
        <v>2724</v>
      </c>
      <c r="L56" s="63"/>
      <c r="M56" s="63" t="s">
        <v>2437</v>
      </c>
      <c r="N56" s="63" t="s">
        <v>2730</v>
      </c>
      <c r="O56" s="63"/>
      <c r="P56" s="63" t="s">
        <v>2732</v>
      </c>
      <c r="Q56" s="63" t="s">
        <v>2734</v>
      </c>
      <c r="R56" s="63" t="s">
        <v>2431</v>
      </c>
      <c r="S56" s="63" t="s">
        <v>2736</v>
      </c>
      <c r="T56" s="63"/>
      <c r="U56" s="63" t="s">
        <v>2738</v>
      </c>
      <c r="V56" s="63"/>
      <c r="W56" s="63"/>
      <c r="X56" s="63"/>
      <c r="Y56" s="63" t="s">
        <v>2740</v>
      </c>
      <c r="Z56" s="63"/>
      <c r="AA56" s="63" t="s">
        <v>2728</v>
      </c>
      <c r="AB56" s="63"/>
      <c r="AC56" s="63" t="str">
        <f t="shared" si="1"/>
        <v>EM5RTUe Ro5So5Pun-sge;NST=X</v>
      </c>
      <c r="AD56" s="34">
        <v>248</v>
      </c>
      <c r="AE56" s="40" t="str">
        <f>VLOOKUP(AD56,pTRAIT!A:B,2,FALSE)</f>
        <v>EM5RTUeRo5So5;NST=X / EM5RTUeRo5So5(Pu);NST=X</v>
      </c>
      <c r="AF56" s="63">
        <f>VLOOKUP($AD56,pTRAIT!$A:$X,7,FALSE)</f>
        <v>0</v>
      </c>
      <c r="AG56" s="63">
        <f>VLOOKUP($AD56,pTRAIT!$A:$X,8,FALSE)</f>
        <v>0</v>
      </c>
      <c r="AH56" s="63">
        <f>VLOOKUP($AD56,pTRAIT!$A:$X,9,FALSE)</f>
        <v>0</v>
      </c>
      <c r="AI56" s="63">
        <f>VLOOKUP($AD56,pTRAIT!$A:$X,10,FALSE)</f>
        <v>0</v>
      </c>
      <c r="AJ56" s="63">
        <f>VLOOKUP($AD56,pTRAIT!$A:$X,11,FALSE)</f>
        <v>0</v>
      </c>
      <c r="AK56" s="63">
        <f>VLOOKUP($AD56,pTRAIT!$A:$X,12,FALSE)</f>
        <v>0</v>
      </c>
      <c r="AL56" s="63">
        <f>VLOOKUP($AD56,pTRAIT!$A:$X,13,FALSE)</f>
        <v>0</v>
      </c>
      <c r="AM56" s="63">
        <f>VLOOKUP($AD56,pTRAIT!$A:$X,14,FALSE)</f>
        <v>0</v>
      </c>
      <c r="AN56" s="63">
        <f>VLOOKUP($AD56,pTRAIT!$A:$X,15,FALSE)</f>
        <v>0</v>
      </c>
      <c r="AO56" s="63">
        <f>VLOOKUP($AD56,pTRAIT!$A:$X,16,FALSE)</f>
        <v>0</v>
      </c>
      <c r="AP56" s="63">
        <f>VLOOKUP($AD56,pTRAIT!$A:$X,17,FALSE)</f>
        <v>0</v>
      </c>
      <c r="AQ56" s="63">
        <f>VLOOKUP($AD56,pTRAIT!$A:$X,18,FALSE)</f>
        <v>0</v>
      </c>
      <c r="AR56" s="63">
        <f>VLOOKUP($AD56,pTRAIT!$A:$X,19,FALSE)</f>
        <v>0</v>
      </c>
      <c r="AS56" s="63">
        <f>VLOOKUP($AD56,pTRAIT!$A:$X,20,FALSE)</f>
        <v>0</v>
      </c>
      <c r="AT56" s="63">
        <f>VLOOKUP($AD56,pTRAIT!$A:$X,21,FALSE)</f>
        <v>0</v>
      </c>
      <c r="AU56" s="63">
        <f>VLOOKUP($AD56,pTRAIT!$A:$X,22,FALSE)</f>
        <v>0</v>
      </c>
      <c r="AV56" s="63">
        <f>VLOOKUP($AD56,pTRAIT!$A:$X,23,FALSE)</f>
        <v>0</v>
      </c>
      <c r="AW56" s="63">
        <f>VLOOKUP($AD56,pTRAIT!$A:$X,24,FALSE)</f>
        <v>0</v>
      </c>
      <c r="AX56" s="67" t="s">
        <v>2796</v>
      </c>
      <c r="AY56" s="71" t="str">
        <f t="shared" si="2"/>
        <v>EM5RTUe Ro5So5Pun-sge;NST=X // EM5RTUeRo5So5;NST=X / EM5RTUeRo5So5(Pu);NST=X</v>
      </c>
    </row>
    <row r="57" spans="1:51" ht="12" customHeight="1" x14ac:dyDescent="0.25">
      <c r="A57" s="32">
        <v>18</v>
      </c>
      <c r="B57" s="33" t="s">
        <v>5</v>
      </c>
      <c r="C57" s="34">
        <v>273</v>
      </c>
      <c r="D57" s="32" t="str">
        <f t="shared" si="0"/>
        <v>18X273</v>
      </c>
      <c r="E57" s="43" t="s">
        <v>1623</v>
      </c>
      <c r="F57" s="61" t="s">
        <v>1684</v>
      </c>
      <c r="G57" s="41" t="s">
        <v>43</v>
      </c>
      <c r="H57" s="38"/>
      <c r="I57" s="32">
        <v>18</v>
      </c>
      <c r="J57" s="63">
        <f>VLOOKUP(I57,pTRAIT!A:B,2,FALSE)</f>
        <v>0</v>
      </c>
      <c r="K57" s="63" t="s">
        <v>2724</v>
      </c>
      <c r="L57" s="63"/>
      <c r="M57" s="63" t="s">
        <v>2437</v>
      </c>
      <c r="N57" s="63" t="s">
        <v>2730</v>
      </c>
      <c r="O57" s="63"/>
      <c r="P57" s="63" t="s">
        <v>2732</v>
      </c>
      <c r="Q57" s="63" t="s">
        <v>2734</v>
      </c>
      <c r="R57" s="63" t="s">
        <v>2431</v>
      </c>
      <c r="S57" s="63" t="s">
        <v>2736</v>
      </c>
      <c r="T57" s="63"/>
      <c r="U57" s="63" t="s">
        <v>2738</v>
      </c>
      <c r="V57" s="63"/>
      <c r="W57" s="63"/>
      <c r="X57" s="63"/>
      <c r="Y57" s="63" t="s">
        <v>2740</v>
      </c>
      <c r="Z57" s="63"/>
      <c r="AA57" s="63" t="s">
        <v>2728</v>
      </c>
      <c r="AB57" s="63"/>
      <c r="AC57" s="63" t="str">
        <f t="shared" si="1"/>
        <v>EM5RTUe Ro5So5Pun-sge;NST=X</v>
      </c>
      <c r="AD57" s="34">
        <v>273</v>
      </c>
      <c r="AE57" s="40" t="str">
        <f>VLOOKUP(AD57,pTRAIT!A:B,2,FALSE)</f>
        <v>EM5RTUeRo5So5;NST=X / EM5RTUeRo5So5(Pu);NST=X</v>
      </c>
      <c r="AF57" s="63">
        <f>VLOOKUP($AD57,pTRAIT!$A:$X,7,FALSE)</f>
        <v>0</v>
      </c>
      <c r="AG57" s="63">
        <f>VLOOKUP($AD57,pTRAIT!$A:$X,8,FALSE)</f>
        <v>0</v>
      </c>
      <c r="AH57" s="63">
        <f>VLOOKUP($AD57,pTRAIT!$A:$X,9,FALSE)</f>
        <v>0</v>
      </c>
      <c r="AI57" s="63">
        <f>VLOOKUP($AD57,pTRAIT!$A:$X,10,FALSE)</f>
        <v>0</v>
      </c>
      <c r="AJ57" s="63">
        <f>VLOOKUP($AD57,pTRAIT!$A:$X,11,FALSE)</f>
        <v>0</v>
      </c>
      <c r="AK57" s="63">
        <f>VLOOKUP($AD57,pTRAIT!$A:$X,12,FALSE)</f>
        <v>0</v>
      </c>
      <c r="AL57" s="63">
        <f>VLOOKUP($AD57,pTRAIT!$A:$X,13,FALSE)</f>
        <v>0</v>
      </c>
      <c r="AM57" s="63">
        <f>VLOOKUP($AD57,pTRAIT!$A:$X,14,FALSE)</f>
        <v>0</v>
      </c>
      <c r="AN57" s="63">
        <f>VLOOKUP($AD57,pTRAIT!$A:$X,15,FALSE)</f>
        <v>0</v>
      </c>
      <c r="AO57" s="63">
        <f>VLOOKUP($AD57,pTRAIT!$A:$X,16,FALSE)</f>
        <v>0</v>
      </c>
      <c r="AP57" s="63">
        <f>VLOOKUP($AD57,pTRAIT!$A:$X,17,FALSE)</f>
        <v>0</v>
      </c>
      <c r="AQ57" s="63">
        <f>VLOOKUP($AD57,pTRAIT!$A:$X,18,FALSE)</f>
        <v>0</v>
      </c>
      <c r="AR57" s="63">
        <f>VLOOKUP($AD57,pTRAIT!$A:$X,19,FALSE)</f>
        <v>0</v>
      </c>
      <c r="AS57" s="63">
        <f>VLOOKUP($AD57,pTRAIT!$A:$X,20,FALSE)</f>
        <v>0</v>
      </c>
      <c r="AT57" s="63">
        <f>VLOOKUP($AD57,pTRAIT!$A:$X,21,FALSE)</f>
        <v>0</v>
      </c>
      <c r="AU57" s="63">
        <f>VLOOKUP($AD57,pTRAIT!$A:$X,22,FALSE)</f>
        <v>0</v>
      </c>
      <c r="AV57" s="63">
        <f>VLOOKUP($AD57,pTRAIT!$A:$X,23,FALSE)</f>
        <v>0</v>
      </c>
      <c r="AW57" s="63">
        <f>VLOOKUP($AD57,pTRAIT!$A:$X,24,FALSE)</f>
        <v>0</v>
      </c>
      <c r="AX57" s="67" t="s">
        <v>2797</v>
      </c>
      <c r="AY57" s="71" t="str">
        <f t="shared" si="2"/>
        <v>EM5RTUe Ro5So5Pun-sge;NST=X // EM5RTUeRo5So5;NST=X / EM5RTUeRo5So5(Pu);NST=X</v>
      </c>
    </row>
    <row r="58" spans="1:51" ht="12" customHeight="1" x14ac:dyDescent="0.25">
      <c r="A58" s="32">
        <v>18</v>
      </c>
      <c r="B58" s="33" t="s">
        <v>5</v>
      </c>
      <c r="C58" s="34">
        <v>344</v>
      </c>
      <c r="D58" s="32" t="str">
        <f t="shared" si="0"/>
        <v>18X344</v>
      </c>
      <c r="E58" s="43" t="s">
        <v>1623</v>
      </c>
      <c r="F58" s="61" t="s">
        <v>1685</v>
      </c>
      <c r="G58" s="41" t="s">
        <v>43</v>
      </c>
      <c r="H58" s="45"/>
      <c r="I58" s="32">
        <v>18</v>
      </c>
      <c r="J58" s="63">
        <f>VLOOKUP(I58,pTRAIT!A:B,2,FALSE)</f>
        <v>0</v>
      </c>
      <c r="K58" s="63" t="s">
        <v>2724</v>
      </c>
      <c r="L58" s="63"/>
      <c r="M58" s="63" t="s">
        <v>2437</v>
      </c>
      <c r="N58" s="63" t="s">
        <v>2730</v>
      </c>
      <c r="O58" s="63"/>
      <c r="P58" s="63" t="s">
        <v>2732</v>
      </c>
      <c r="Q58" s="63" t="s">
        <v>2734</v>
      </c>
      <c r="R58" s="63" t="s">
        <v>2431</v>
      </c>
      <c r="S58" s="63" t="s">
        <v>2736</v>
      </c>
      <c r="T58" s="63"/>
      <c r="U58" s="63" t="s">
        <v>2738</v>
      </c>
      <c r="V58" s="63"/>
      <c r="W58" s="63"/>
      <c r="X58" s="63"/>
      <c r="Y58" s="63" t="s">
        <v>2740</v>
      </c>
      <c r="Z58" s="63"/>
      <c r="AA58" s="63" t="s">
        <v>2728</v>
      </c>
      <c r="AB58" s="63"/>
      <c r="AC58" s="63" t="str">
        <f t="shared" si="1"/>
        <v>EM5RTUe Ro5So5Pun-sge;NST=X</v>
      </c>
      <c r="AD58" s="34">
        <v>344</v>
      </c>
      <c r="AE58" s="40" t="str">
        <f>VLOOKUP(AD58,pTRAIT!A:B,2,FALSE)</f>
        <v>EM5RTUeRo5So5;NST=X / EM5RTUeRo5So5(Pu);NST=X</v>
      </c>
      <c r="AF58" s="63">
        <f>VLOOKUP($AD58,pTRAIT!$A:$X,7,FALSE)</f>
        <v>0</v>
      </c>
      <c r="AG58" s="63">
        <f>VLOOKUP($AD58,pTRAIT!$A:$X,8,FALSE)</f>
        <v>0</v>
      </c>
      <c r="AH58" s="63">
        <f>VLOOKUP($AD58,pTRAIT!$A:$X,9,FALSE)</f>
        <v>0</v>
      </c>
      <c r="AI58" s="63">
        <f>VLOOKUP($AD58,pTRAIT!$A:$X,10,FALSE)</f>
        <v>0</v>
      </c>
      <c r="AJ58" s="63">
        <f>VLOOKUP($AD58,pTRAIT!$A:$X,11,FALSE)</f>
        <v>0</v>
      </c>
      <c r="AK58" s="63">
        <f>VLOOKUP($AD58,pTRAIT!$A:$X,12,FALSE)</f>
        <v>0</v>
      </c>
      <c r="AL58" s="63">
        <f>VLOOKUP($AD58,pTRAIT!$A:$X,13,FALSE)</f>
        <v>0</v>
      </c>
      <c r="AM58" s="63">
        <f>VLOOKUP($AD58,pTRAIT!$A:$X,14,FALSE)</f>
        <v>0</v>
      </c>
      <c r="AN58" s="63">
        <f>VLOOKUP($AD58,pTRAIT!$A:$X,15,FALSE)</f>
        <v>0</v>
      </c>
      <c r="AO58" s="63">
        <f>VLOOKUP($AD58,pTRAIT!$A:$X,16,FALSE)</f>
        <v>0</v>
      </c>
      <c r="AP58" s="63">
        <f>VLOOKUP($AD58,pTRAIT!$A:$X,17,FALSE)</f>
        <v>0</v>
      </c>
      <c r="AQ58" s="63">
        <f>VLOOKUP($AD58,pTRAIT!$A:$X,18,FALSE)</f>
        <v>0</v>
      </c>
      <c r="AR58" s="63">
        <f>VLOOKUP($AD58,pTRAIT!$A:$X,19,FALSE)</f>
        <v>0</v>
      </c>
      <c r="AS58" s="63">
        <f>VLOOKUP($AD58,pTRAIT!$A:$X,20,FALSE)</f>
        <v>0</v>
      </c>
      <c r="AT58" s="63">
        <f>VLOOKUP($AD58,pTRAIT!$A:$X,21,FALSE)</f>
        <v>0</v>
      </c>
      <c r="AU58" s="63">
        <f>VLOOKUP($AD58,pTRAIT!$A:$X,22,FALSE)</f>
        <v>0</v>
      </c>
      <c r="AV58" s="63">
        <f>VLOOKUP($AD58,pTRAIT!$A:$X,23,FALSE)</f>
        <v>0</v>
      </c>
      <c r="AW58" s="63">
        <f>VLOOKUP($AD58,pTRAIT!$A:$X,24,FALSE)</f>
        <v>0</v>
      </c>
      <c r="AX58" s="67" t="s">
        <v>2798</v>
      </c>
      <c r="AY58" s="71" t="str">
        <f t="shared" si="2"/>
        <v>EM5RTUe Ro5So5Pun-sge;NST=X // EM5RTUeRo5So5;NST=X / EM5RTUeRo5So5(Pu);NST=X</v>
      </c>
    </row>
    <row r="59" spans="1:51" ht="12" customHeight="1" x14ac:dyDescent="0.25">
      <c r="A59" s="32">
        <v>19</v>
      </c>
      <c r="B59" s="33" t="s">
        <v>5</v>
      </c>
      <c r="C59" s="34">
        <v>35</v>
      </c>
      <c r="D59" s="32" t="str">
        <f t="shared" si="0"/>
        <v>19X35</v>
      </c>
      <c r="E59" s="43" t="s">
        <v>1623</v>
      </c>
      <c r="F59" s="61" t="s">
        <v>1686</v>
      </c>
      <c r="G59" s="41" t="s">
        <v>43</v>
      </c>
      <c r="H59" s="38"/>
      <c r="I59" s="32">
        <v>19</v>
      </c>
      <c r="J59" s="63">
        <f>VLOOKUP(I59,pTRAIT!A:B,2,FALSE)</f>
        <v>0</v>
      </c>
      <c r="K59" s="63" t="s">
        <v>2724</v>
      </c>
      <c r="L59" s="63"/>
      <c r="M59" s="63" t="s">
        <v>2437</v>
      </c>
      <c r="N59" s="63" t="s">
        <v>2730</v>
      </c>
      <c r="O59" s="63"/>
      <c r="P59" s="63" t="s">
        <v>2732</v>
      </c>
      <c r="Q59" s="63" t="s">
        <v>2734</v>
      </c>
      <c r="R59" s="63" t="s">
        <v>2431</v>
      </c>
      <c r="S59" s="63" t="s">
        <v>2736</v>
      </c>
      <c r="T59" s="63"/>
      <c r="U59" s="63" t="s">
        <v>2738</v>
      </c>
      <c r="V59" s="63"/>
      <c r="W59" s="63"/>
      <c r="X59" s="63"/>
      <c r="Y59" s="63" t="s">
        <v>2740</v>
      </c>
      <c r="Z59" s="63"/>
      <c r="AA59" s="63" t="s">
        <v>2728</v>
      </c>
      <c r="AB59" s="63"/>
      <c r="AC59" s="63" t="str">
        <f t="shared" si="1"/>
        <v>EM5RTUe Ro5So5Pun-sge;NST=X</v>
      </c>
      <c r="AD59" s="34">
        <v>35</v>
      </c>
      <c r="AE59" s="40" t="str">
        <f>VLOOKUP(AD59,pTRAIT!A:B,2,FALSE)</f>
        <v>ERo5So5;NST=X / EM5RTUeRo5So5(Pu);NST=X</v>
      </c>
      <c r="AF59" s="63">
        <f>VLOOKUP($AD59,pTRAIT!$A:$X,7,FALSE)</f>
        <v>0</v>
      </c>
      <c r="AG59" s="63">
        <f>VLOOKUP($AD59,pTRAIT!$A:$X,8,FALSE)</f>
        <v>0</v>
      </c>
      <c r="AH59" s="63">
        <f>VLOOKUP($AD59,pTRAIT!$A:$X,9,FALSE)</f>
        <v>0</v>
      </c>
      <c r="AI59" s="63">
        <f>VLOOKUP($AD59,pTRAIT!$A:$X,10,FALSE)</f>
        <v>0</v>
      </c>
      <c r="AJ59" s="63">
        <f>VLOOKUP($AD59,pTRAIT!$A:$X,11,FALSE)</f>
        <v>0</v>
      </c>
      <c r="AK59" s="63">
        <f>VLOOKUP($AD59,pTRAIT!$A:$X,12,FALSE)</f>
        <v>0</v>
      </c>
      <c r="AL59" s="63">
        <f>VLOOKUP($AD59,pTRAIT!$A:$X,13,FALSE)</f>
        <v>0</v>
      </c>
      <c r="AM59" s="63">
        <f>VLOOKUP($AD59,pTRAIT!$A:$X,14,FALSE)</f>
        <v>0</v>
      </c>
      <c r="AN59" s="63">
        <f>VLOOKUP($AD59,pTRAIT!$A:$X,15,FALSE)</f>
        <v>0</v>
      </c>
      <c r="AO59" s="63">
        <f>VLOOKUP($AD59,pTRAIT!$A:$X,16,FALSE)</f>
        <v>0</v>
      </c>
      <c r="AP59" s="63">
        <f>VLOOKUP($AD59,pTRAIT!$A:$X,17,FALSE)</f>
        <v>0</v>
      </c>
      <c r="AQ59" s="63">
        <f>VLOOKUP($AD59,pTRAIT!$A:$X,18,FALSE)</f>
        <v>0</v>
      </c>
      <c r="AR59" s="63">
        <f>VLOOKUP($AD59,pTRAIT!$A:$X,19,FALSE)</f>
        <v>0</v>
      </c>
      <c r="AS59" s="63">
        <f>VLOOKUP($AD59,pTRAIT!$A:$X,20,FALSE)</f>
        <v>0</v>
      </c>
      <c r="AT59" s="63">
        <f>VLOOKUP($AD59,pTRAIT!$A:$X,21,FALSE)</f>
        <v>0</v>
      </c>
      <c r="AU59" s="63">
        <f>VLOOKUP($AD59,pTRAIT!$A:$X,22,FALSE)</f>
        <v>0</v>
      </c>
      <c r="AV59" s="63">
        <f>VLOOKUP($AD59,pTRAIT!$A:$X,23,FALSE)</f>
        <v>0</v>
      </c>
      <c r="AW59" s="63">
        <f>VLOOKUP($AD59,pTRAIT!$A:$X,24,FALSE)</f>
        <v>0</v>
      </c>
      <c r="AX59" s="67" t="s">
        <v>2799</v>
      </c>
      <c r="AY59" s="71" t="str">
        <f t="shared" si="2"/>
        <v>EM5RTUe Ro5So5Pun-sge;NST=X // ERo5So5;NST=X / EM5RTUeRo5So5(Pu);NST=X</v>
      </c>
    </row>
    <row r="60" spans="1:51" ht="12" customHeight="1" x14ac:dyDescent="0.25">
      <c r="A60" s="32">
        <v>19</v>
      </c>
      <c r="B60" s="33" t="s">
        <v>5</v>
      </c>
      <c r="C60" s="34">
        <v>217</v>
      </c>
      <c r="D60" s="32" t="str">
        <f t="shared" si="0"/>
        <v>19X217</v>
      </c>
      <c r="E60" s="43" t="s">
        <v>1623</v>
      </c>
      <c r="F60" s="61" t="s">
        <v>1687</v>
      </c>
      <c r="G60" s="41" t="s">
        <v>43</v>
      </c>
      <c r="H60" s="38"/>
      <c r="I60" s="32">
        <v>19</v>
      </c>
      <c r="J60" s="63">
        <f>VLOOKUP(I60,pTRAIT!A:B,2,FALSE)</f>
        <v>0</v>
      </c>
      <c r="K60" s="63" t="s">
        <v>2724</v>
      </c>
      <c r="L60" s="63"/>
      <c r="M60" s="63" t="s">
        <v>2437</v>
      </c>
      <c r="N60" s="63" t="s">
        <v>2730</v>
      </c>
      <c r="O60" s="63"/>
      <c r="P60" s="63" t="s">
        <v>2732</v>
      </c>
      <c r="Q60" s="63" t="s">
        <v>2734</v>
      </c>
      <c r="R60" s="63" t="s">
        <v>2431</v>
      </c>
      <c r="S60" s="63" t="s">
        <v>2736</v>
      </c>
      <c r="T60" s="63"/>
      <c r="U60" s="63" t="s">
        <v>2738</v>
      </c>
      <c r="V60" s="63"/>
      <c r="W60" s="63"/>
      <c r="X60" s="63"/>
      <c r="Y60" s="63" t="s">
        <v>2740</v>
      </c>
      <c r="Z60" s="63"/>
      <c r="AA60" s="63" t="s">
        <v>2728</v>
      </c>
      <c r="AB60" s="63"/>
      <c r="AC60" s="63" t="str">
        <f t="shared" si="1"/>
        <v>EM5RTUe Ro5So5Pun-sge;NST=X</v>
      </c>
      <c r="AD60" s="34">
        <v>217</v>
      </c>
      <c r="AE60" s="40" t="str">
        <f>VLOOKUP(AD60,pTRAIT!A:B,2,FALSE)</f>
        <v>EM5RTRo5So5;NST=X / EM5RTUeRo5So5(Pu);NST=X</v>
      </c>
      <c r="AF60" s="63">
        <f>VLOOKUP($AD60,pTRAIT!$A:$X,7,FALSE)</f>
        <v>0</v>
      </c>
      <c r="AG60" s="63">
        <f>VLOOKUP($AD60,pTRAIT!$A:$X,8,FALSE)</f>
        <v>0</v>
      </c>
      <c r="AH60" s="63">
        <f>VLOOKUP($AD60,pTRAIT!$A:$X,9,FALSE)</f>
        <v>0</v>
      </c>
      <c r="AI60" s="63">
        <f>VLOOKUP($AD60,pTRAIT!$A:$X,10,FALSE)</f>
        <v>0</v>
      </c>
      <c r="AJ60" s="63">
        <f>VLOOKUP($AD60,pTRAIT!$A:$X,11,FALSE)</f>
        <v>0</v>
      </c>
      <c r="AK60" s="63">
        <f>VLOOKUP($AD60,pTRAIT!$A:$X,12,FALSE)</f>
        <v>0</v>
      </c>
      <c r="AL60" s="63">
        <f>VLOOKUP($AD60,pTRAIT!$A:$X,13,FALSE)</f>
        <v>0</v>
      </c>
      <c r="AM60" s="63">
        <f>VLOOKUP($AD60,pTRAIT!$A:$X,14,FALSE)</f>
        <v>0</v>
      </c>
      <c r="AN60" s="63">
        <f>VLOOKUP($AD60,pTRAIT!$A:$X,15,FALSE)</f>
        <v>0</v>
      </c>
      <c r="AO60" s="63">
        <f>VLOOKUP($AD60,pTRAIT!$A:$X,16,FALSE)</f>
        <v>0</v>
      </c>
      <c r="AP60" s="63">
        <f>VLOOKUP($AD60,pTRAIT!$A:$X,17,FALSE)</f>
        <v>0</v>
      </c>
      <c r="AQ60" s="63">
        <f>VLOOKUP($AD60,pTRAIT!$A:$X,18,FALSE)</f>
        <v>0</v>
      </c>
      <c r="AR60" s="63">
        <f>VLOOKUP($AD60,pTRAIT!$A:$X,19,FALSE)</f>
        <v>0</v>
      </c>
      <c r="AS60" s="63">
        <f>VLOOKUP($AD60,pTRAIT!$A:$X,20,FALSE)</f>
        <v>0</v>
      </c>
      <c r="AT60" s="63">
        <f>VLOOKUP($AD60,pTRAIT!$A:$X,21,FALSE)</f>
        <v>0</v>
      </c>
      <c r="AU60" s="63">
        <f>VLOOKUP($AD60,pTRAIT!$A:$X,22,FALSE)</f>
        <v>0</v>
      </c>
      <c r="AV60" s="63">
        <f>VLOOKUP($AD60,pTRAIT!$A:$X,23,FALSE)</f>
        <v>0</v>
      </c>
      <c r="AW60" s="63">
        <f>VLOOKUP($AD60,pTRAIT!$A:$X,24,FALSE)</f>
        <v>0</v>
      </c>
      <c r="AX60" s="67" t="s">
        <v>2800</v>
      </c>
      <c r="AY60" s="71" t="str">
        <f t="shared" si="2"/>
        <v>EM5RTUe Ro5So5Pun-sge;NST=X // EM5RTRo5So5;NST=X / EM5RTUeRo5So5(Pu);NST=X</v>
      </c>
    </row>
    <row r="61" spans="1:51" ht="12" customHeight="1" x14ac:dyDescent="0.25">
      <c r="A61" s="32">
        <v>19</v>
      </c>
      <c r="B61" s="33" t="s">
        <v>5</v>
      </c>
      <c r="C61" s="34">
        <v>274</v>
      </c>
      <c r="D61" s="32" t="str">
        <f t="shared" si="0"/>
        <v>19X274</v>
      </c>
      <c r="E61" s="43" t="s">
        <v>1623</v>
      </c>
      <c r="F61" s="61" t="s">
        <v>1688</v>
      </c>
      <c r="G61" s="41" t="s">
        <v>43</v>
      </c>
      <c r="H61" s="38"/>
      <c r="I61" s="32">
        <v>19</v>
      </c>
      <c r="J61" s="63">
        <f>VLOOKUP(I61,pTRAIT!A:B,2,FALSE)</f>
        <v>0</v>
      </c>
      <c r="K61" s="63" t="s">
        <v>2724</v>
      </c>
      <c r="L61" s="63"/>
      <c r="M61" s="63" t="s">
        <v>2437</v>
      </c>
      <c r="N61" s="63" t="s">
        <v>2730</v>
      </c>
      <c r="O61" s="63"/>
      <c r="P61" s="63" t="s">
        <v>2732</v>
      </c>
      <c r="Q61" s="63" t="s">
        <v>2734</v>
      </c>
      <c r="R61" s="63" t="s">
        <v>2431</v>
      </c>
      <c r="S61" s="63" t="s">
        <v>2736</v>
      </c>
      <c r="T61" s="63"/>
      <c r="U61" s="63" t="s">
        <v>2738</v>
      </c>
      <c r="V61" s="63"/>
      <c r="W61" s="63"/>
      <c r="X61" s="63"/>
      <c r="Y61" s="63" t="s">
        <v>2740</v>
      </c>
      <c r="Z61" s="63"/>
      <c r="AA61" s="63" t="s">
        <v>2728</v>
      </c>
      <c r="AB61" s="63"/>
      <c r="AC61" s="63" t="str">
        <f t="shared" si="1"/>
        <v>EM5RTUe Ro5So5Pun-sge;NST=X</v>
      </c>
      <c r="AD61" s="34">
        <v>274</v>
      </c>
      <c r="AE61" s="40" t="str">
        <f>VLOOKUP(AD61,pTRAIT!A:B,2,FALSE)</f>
        <v>EM5RTUeRo5So5;NST=X / EM5RTUeRo5So5(Pu);NST=X</v>
      </c>
      <c r="AF61" s="63">
        <f>VLOOKUP($AD61,pTRAIT!$A:$X,7,FALSE)</f>
        <v>0</v>
      </c>
      <c r="AG61" s="63">
        <f>VLOOKUP($AD61,pTRAIT!$A:$X,8,FALSE)</f>
        <v>0</v>
      </c>
      <c r="AH61" s="63">
        <f>VLOOKUP($AD61,pTRAIT!$A:$X,9,FALSE)</f>
        <v>0</v>
      </c>
      <c r="AI61" s="63">
        <f>VLOOKUP($AD61,pTRAIT!$A:$X,10,FALSE)</f>
        <v>0</v>
      </c>
      <c r="AJ61" s="63">
        <f>VLOOKUP($AD61,pTRAIT!$A:$X,11,FALSE)</f>
        <v>0</v>
      </c>
      <c r="AK61" s="63">
        <f>VLOOKUP($AD61,pTRAIT!$A:$X,12,FALSE)</f>
        <v>0</v>
      </c>
      <c r="AL61" s="63">
        <f>VLOOKUP($AD61,pTRAIT!$A:$X,13,FALSE)</f>
        <v>0</v>
      </c>
      <c r="AM61" s="63">
        <f>VLOOKUP($AD61,pTRAIT!$A:$X,14,FALSE)</f>
        <v>0</v>
      </c>
      <c r="AN61" s="63">
        <f>VLOOKUP($AD61,pTRAIT!$A:$X,15,FALSE)</f>
        <v>0</v>
      </c>
      <c r="AO61" s="63">
        <f>VLOOKUP($AD61,pTRAIT!$A:$X,16,FALSE)</f>
        <v>0</v>
      </c>
      <c r="AP61" s="63">
        <f>VLOOKUP($AD61,pTRAIT!$A:$X,17,FALSE)</f>
        <v>0</v>
      </c>
      <c r="AQ61" s="63">
        <f>VLOOKUP($AD61,pTRAIT!$A:$X,18,FALSE)</f>
        <v>0</v>
      </c>
      <c r="AR61" s="63">
        <f>VLOOKUP($AD61,pTRAIT!$A:$X,19,FALSE)</f>
        <v>0</v>
      </c>
      <c r="AS61" s="63">
        <f>VLOOKUP($AD61,pTRAIT!$A:$X,20,FALSE)</f>
        <v>0</v>
      </c>
      <c r="AT61" s="63">
        <f>VLOOKUP($AD61,pTRAIT!$A:$X,21,FALSE)</f>
        <v>0</v>
      </c>
      <c r="AU61" s="63">
        <f>VLOOKUP($AD61,pTRAIT!$A:$X,22,FALSE)</f>
        <v>0</v>
      </c>
      <c r="AV61" s="63">
        <f>VLOOKUP($AD61,pTRAIT!$A:$X,23,FALSE)</f>
        <v>0</v>
      </c>
      <c r="AW61" s="63">
        <f>VLOOKUP($AD61,pTRAIT!$A:$X,24,FALSE)</f>
        <v>0</v>
      </c>
      <c r="AX61" s="67" t="s">
        <v>2801</v>
      </c>
      <c r="AY61" s="71" t="str">
        <f t="shared" si="2"/>
        <v>EM5RTUe Ro5So5Pun-sge;NST=X // EM5RTUeRo5So5;NST=X / EM5RTUeRo5So5(Pu);NST=X</v>
      </c>
    </row>
    <row r="62" spans="1:51" ht="12" customHeight="1" x14ac:dyDescent="0.25">
      <c r="A62" s="32">
        <v>19</v>
      </c>
      <c r="B62" s="33" t="s">
        <v>5</v>
      </c>
      <c r="C62" s="34">
        <v>345</v>
      </c>
      <c r="D62" s="32" t="str">
        <f t="shared" si="0"/>
        <v>19X345</v>
      </c>
      <c r="E62" s="43" t="s">
        <v>1623</v>
      </c>
      <c r="F62" s="61" t="s">
        <v>1689</v>
      </c>
      <c r="G62" s="41" t="s">
        <v>43</v>
      </c>
      <c r="H62" s="45"/>
      <c r="I62" s="32">
        <v>19</v>
      </c>
      <c r="J62" s="63">
        <f>VLOOKUP(I62,pTRAIT!A:B,2,FALSE)</f>
        <v>0</v>
      </c>
      <c r="K62" s="63" t="s">
        <v>2724</v>
      </c>
      <c r="L62" s="63"/>
      <c r="M62" s="63" t="s">
        <v>2437</v>
      </c>
      <c r="N62" s="63" t="s">
        <v>2730</v>
      </c>
      <c r="O62" s="63"/>
      <c r="P62" s="63" t="s">
        <v>2732</v>
      </c>
      <c r="Q62" s="63" t="s">
        <v>2734</v>
      </c>
      <c r="R62" s="63" t="s">
        <v>2431</v>
      </c>
      <c r="S62" s="63" t="s">
        <v>2736</v>
      </c>
      <c r="T62" s="63"/>
      <c r="U62" s="63" t="s">
        <v>2738</v>
      </c>
      <c r="V62" s="63"/>
      <c r="W62" s="63"/>
      <c r="X62" s="63"/>
      <c r="Y62" s="63" t="s">
        <v>2740</v>
      </c>
      <c r="Z62" s="63"/>
      <c r="AA62" s="63" t="s">
        <v>2728</v>
      </c>
      <c r="AB62" s="63"/>
      <c r="AC62" s="63" t="str">
        <f t="shared" si="1"/>
        <v>EM5RTUe Ro5So5Pun-sge;NST=X</v>
      </c>
      <c r="AD62" s="34">
        <v>345</v>
      </c>
      <c r="AE62" s="40" t="str">
        <f>VLOOKUP(AD62,pTRAIT!A:B,2,FALSE)</f>
        <v>EM5RTUeRo5So5;NST=X / EM5RTUeRo5So5(Pu);NST=X</v>
      </c>
      <c r="AF62" s="63">
        <f>VLOOKUP($AD62,pTRAIT!$A:$X,7,FALSE)</f>
        <v>0</v>
      </c>
      <c r="AG62" s="63">
        <f>VLOOKUP($AD62,pTRAIT!$A:$X,8,FALSE)</f>
        <v>0</v>
      </c>
      <c r="AH62" s="63">
        <f>VLOOKUP($AD62,pTRAIT!$A:$X,9,FALSE)</f>
        <v>0</v>
      </c>
      <c r="AI62" s="63">
        <f>VLOOKUP($AD62,pTRAIT!$A:$X,10,FALSE)</f>
        <v>0</v>
      </c>
      <c r="AJ62" s="63">
        <f>VLOOKUP($AD62,pTRAIT!$A:$X,11,FALSE)</f>
        <v>0</v>
      </c>
      <c r="AK62" s="63">
        <f>VLOOKUP($AD62,pTRAIT!$A:$X,12,FALSE)</f>
        <v>0</v>
      </c>
      <c r="AL62" s="63">
        <f>VLOOKUP($AD62,pTRAIT!$A:$X,13,FALSE)</f>
        <v>0</v>
      </c>
      <c r="AM62" s="63">
        <f>VLOOKUP($AD62,pTRAIT!$A:$X,14,FALSE)</f>
        <v>0</v>
      </c>
      <c r="AN62" s="63">
        <f>VLOOKUP($AD62,pTRAIT!$A:$X,15,FALSE)</f>
        <v>0</v>
      </c>
      <c r="AO62" s="63">
        <f>VLOOKUP($AD62,pTRAIT!$A:$X,16,FALSE)</f>
        <v>0</v>
      </c>
      <c r="AP62" s="63">
        <f>VLOOKUP($AD62,pTRAIT!$A:$X,17,FALSE)</f>
        <v>0</v>
      </c>
      <c r="AQ62" s="63">
        <f>VLOOKUP($AD62,pTRAIT!$A:$X,18,FALSE)</f>
        <v>0</v>
      </c>
      <c r="AR62" s="63">
        <f>VLOOKUP($AD62,pTRAIT!$A:$X,19,FALSE)</f>
        <v>0</v>
      </c>
      <c r="AS62" s="63">
        <f>VLOOKUP($AD62,pTRAIT!$A:$X,20,FALSE)</f>
        <v>0</v>
      </c>
      <c r="AT62" s="63">
        <f>VLOOKUP($AD62,pTRAIT!$A:$X,21,FALSE)</f>
        <v>0</v>
      </c>
      <c r="AU62" s="63">
        <f>VLOOKUP($AD62,pTRAIT!$A:$X,22,FALSE)</f>
        <v>0</v>
      </c>
      <c r="AV62" s="63">
        <f>VLOOKUP($AD62,pTRAIT!$A:$X,23,FALSE)</f>
        <v>0</v>
      </c>
      <c r="AW62" s="63">
        <f>VLOOKUP($AD62,pTRAIT!$A:$X,24,FALSE)</f>
        <v>0</v>
      </c>
      <c r="AX62" s="67" t="s">
        <v>2802</v>
      </c>
      <c r="AY62" s="71" t="str">
        <f t="shared" si="2"/>
        <v>EM5RTUe Ro5So5Pun-sge;NST=X // EM5RTUeRo5So5;NST=X / EM5RTUeRo5So5(Pu);NST=X</v>
      </c>
    </row>
    <row r="63" spans="1:51" ht="12" customHeight="1" x14ac:dyDescent="0.25">
      <c r="A63" s="32">
        <v>20</v>
      </c>
      <c r="B63" s="33" t="s">
        <v>5</v>
      </c>
      <c r="C63" s="34">
        <v>37</v>
      </c>
      <c r="D63" s="32" t="str">
        <f t="shared" si="0"/>
        <v>20X37</v>
      </c>
      <c r="E63" s="43" t="s">
        <v>1623</v>
      </c>
      <c r="F63" s="61" t="s">
        <v>1690</v>
      </c>
      <c r="G63" s="41" t="s">
        <v>43</v>
      </c>
      <c r="H63" s="38"/>
      <c r="I63" s="32">
        <v>20</v>
      </c>
      <c r="J63" s="63">
        <f>VLOOKUP(I63,pTRAIT!A:B,2,FALSE)</f>
        <v>0</v>
      </c>
      <c r="K63" s="63" t="s">
        <v>2724</v>
      </c>
      <c r="L63" s="63"/>
      <c r="M63" s="63" t="s">
        <v>2437</v>
      </c>
      <c r="N63" s="63" t="s">
        <v>2730</v>
      </c>
      <c r="O63" s="63"/>
      <c r="P63" s="63" t="s">
        <v>2732</v>
      </c>
      <c r="Q63" s="63" t="s">
        <v>2734</v>
      </c>
      <c r="R63" s="63" t="s">
        <v>2431</v>
      </c>
      <c r="S63" s="63" t="s">
        <v>2736</v>
      </c>
      <c r="T63" s="63"/>
      <c r="U63" s="63" t="s">
        <v>2738</v>
      </c>
      <c r="V63" s="63"/>
      <c r="W63" s="63"/>
      <c r="X63" s="63"/>
      <c r="Y63" s="63" t="s">
        <v>2740</v>
      </c>
      <c r="Z63" s="63"/>
      <c r="AA63" s="63" t="s">
        <v>2728</v>
      </c>
      <c r="AB63" s="63"/>
      <c r="AC63" s="63" t="str">
        <f t="shared" si="1"/>
        <v>EM5RTUe Ro5So5Pun-sge;NST=X</v>
      </c>
      <c r="AD63" s="34">
        <v>37</v>
      </c>
      <c r="AE63" s="40" t="str">
        <f>VLOOKUP(AD63,pTRAIT!A:B,2,FALSE)</f>
        <v>ERo5So5;NST=X / EM5RTUeRo5So5(Pu);NST=X</v>
      </c>
      <c r="AF63" s="63">
        <f>VLOOKUP($AD63,pTRAIT!$A:$X,7,FALSE)</f>
        <v>0</v>
      </c>
      <c r="AG63" s="63">
        <f>VLOOKUP($AD63,pTRAIT!$A:$X,8,FALSE)</f>
        <v>0</v>
      </c>
      <c r="AH63" s="63">
        <f>VLOOKUP($AD63,pTRAIT!$A:$X,9,FALSE)</f>
        <v>0</v>
      </c>
      <c r="AI63" s="63">
        <f>VLOOKUP($AD63,pTRAIT!$A:$X,10,FALSE)</f>
        <v>0</v>
      </c>
      <c r="AJ63" s="63">
        <f>VLOOKUP($AD63,pTRAIT!$A:$X,11,FALSE)</f>
        <v>0</v>
      </c>
      <c r="AK63" s="63">
        <f>VLOOKUP($AD63,pTRAIT!$A:$X,12,FALSE)</f>
        <v>0</v>
      </c>
      <c r="AL63" s="63">
        <f>VLOOKUP($AD63,pTRAIT!$A:$X,13,FALSE)</f>
        <v>0</v>
      </c>
      <c r="AM63" s="63">
        <f>VLOOKUP($AD63,pTRAIT!$A:$X,14,FALSE)</f>
        <v>0</v>
      </c>
      <c r="AN63" s="63">
        <f>VLOOKUP($AD63,pTRAIT!$A:$X,15,FALSE)</f>
        <v>0</v>
      </c>
      <c r="AO63" s="63">
        <f>VLOOKUP($AD63,pTRAIT!$A:$X,16,FALSE)</f>
        <v>0</v>
      </c>
      <c r="AP63" s="63">
        <f>VLOOKUP($AD63,pTRAIT!$A:$X,17,FALSE)</f>
        <v>0</v>
      </c>
      <c r="AQ63" s="63">
        <f>VLOOKUP($AD63,pTRAIT!$A:$X,18,FALSE)</f>
        <v>0</v>
      </c>
      <c r="AR63" s="63">
        <f>VLOOKUP($AD63,pTRAIT!$A:$X,19,FALSE)</f>
        <v>0</v>
      </c>
      <c r="AS63" s="63">
        <f>VLOOKUP($AD63,pTRAIT!$A:$X,20,FALSE)</f>
        <v>0</v>
      </c>
      <c r="AT63" s="63">
        <f>VLOOKUP($AD63,pTRAIT!$A:$X,21,FALSE)</f>
        <v>0</v>
      </c>
      <c r="AU63" s="63">
        <f>VLOOKUP($AD63,pTRAIT!$A:$X,22,FALSE)</f>
        <v>0</v>
      </c>
      <c r="AV63" s="63">
        <f>VLOOKUP($AD63,pTRAIT!$A:$X,23,FALSE)</f>
        <v>0</v>
      </c>
      <c r="AW63" s="63">
        <f>VLOOKUP($AD63,pTRAIT!$A:$X,24,FALSE)</f>
        <v>0</v>
      </c>
      <c r="AX63" s="67" t="s">
        <v>2803</v>
      </c>
      <c r="AY63" s="71" t="str">
        <f t="shared" si="2"/>
        <v>EM5RTUe Ro5So5Pun-sge;NST=X // ERo5So5;NST=X / EM5RTUeRo5So5(Pu);NST=X</v>
      </c>
    </row>
    <row r="64" spans="1:51" ht="12" customHeight="1" x14ac:dyDescent="0.25">
      <c r="A64" s="32">
        <v>20</v>
      </c>
      <c r="B64" s="33" t="s">
        <v>5</v>
      </c>
      <c r="C64" s="34">
        <v>219</v>
      </c>
      <c r="D64" s="32" t="str">
        <f t="shared" si="0"/>
        <v>20X219</v>
      </c>
      <c r="E64" s="43" t="s">
        <v>1623</v>
      </c>
      <c r="F64" s="61" t="s">
        <v>1691</v>
      </c>
      <c r="G64" s="41" t="s">
        <v>43</v>
      </c>
      <c r="H64" s="38"/>
      <c r="I64" s="32">
        <v>20</v>
      </c>
      <c r="J64" s="63">
        <f>VLOOKUP(I64,pTRAIT!A:B,2,FALSE)</f>
        <v>0</v>
      </c>
      <c r="K64" s="63" t="s">
        <v>2724</v>
      </c>
      <c r="L64" s="63"/>
      <c r="M64" s="63" t="s">
        <v>2437</v>
      </c>
      <c r="N64" s="63" t="s">
        <v>2730</v>
      </c>
      <c r="O64" s="63"/>
      <c r="P64" s="63" t="s">
        <v>2732</v>
      </c>
      <c r="Q64" s="63" t="s">
        <v>2734</v>
      </c>
      <c r="R64" s="63" t="s">
        <v>2431</v>
      </c>
      <c r="S64" s="63" t="s">
        <v>2736</v>
      </c>
      <c r="T64" s="63"/>
      <c r="U64" s="63" t="s">
        <v>2738</v>
      </c>
      <c r="V64" s="63"/>
      <c r="W64" s="63"/>
      <c r="X64" s="63"/>
      <c r="Y64" s="63" t="s">
        <v>2740</v>
      </c>
      <c r="Z64" s="63"/>
      <c r="AA64" s="63" t="s">
        <v>2728</v>
      </c>
      <c r="AB64" s="63"/>
      <c r="AC64" s="63" t="str">
        <f t="shared" si="1"/>
        <v>EM5RTUe Ro5So5Pun-sge;NST=X</v>
      </c>
      <c r="AD64" s="34">
        <v>219</v>
      </c>
      <c r="AE64" s="40" t="str">
        <f>VLOOKUP(AD64,pTRAIT!A:B,2,FALSE)</f>
        <v>EM5RTRo5So5;NST=X / EM5RTUeRo5So5(Pu);NST=X</v>
      </c>
      <c r="AF64" s="63">
        <f>VLOOKUP($AD64,pTRAIT!$A:$X,7,FALSE)</f>
        <v>0</v>
      </c>
      <c r="AG64" s="63">
        <f>VLOOKUP($AD64,pTRAIT!$A:$X,8,FALSE)</f>
        <v>0</v>
      </c>
      <c r="AH64" s="63">
        <f>VLOOKUP($AD64,pTRAIT!$A:$X,9,FALSE)</f>
        <v>0</v>
      </c>
      <c r="AI64" s="63">
        <f>VLOOKUP($AD64,pTRAIT!$A:$X,10,FALSE)</f>
        <v>0</v>
      </c>
      <c r="AJ64" s="63">
        <f>VLOOKUP($AD64,pTRAIT!$A:$X,11,FALSE)</f>
        <v>0</v>
      </c>
      <c r="AK64" s="63">
        <f>VLOOKUP($AD64,pTRAIT!$A:$X,12,FALSE)</f>
        <v>0</v>
      </c>
      <c r="AL64" s="63">
        <f>VLOOKUP($AD64,pTRAIT!$A:$X,13,FALSE)</f>
        <v>0</v>
      </c>
      <c r="AM64" s="63">
        <f>VLOOKUP($AD64,pTRAIT!$A:$X,14,FALSE)</f>
        <v>0</v>
      </c>
      <c r="AN64" s="63">
        <f>VLOOKUP($AD64,pTRAIT!$A:$X,15,FALSE)</f>
        <v>0</v>
      </c>
      <c r="AO64" s="63">
        <f>VLOOKUP($AD64,pTRAIT!$A:$X,16,FALSE)</f>
        <v>0</v>
      </c>
      <c r="AP64" s="63">
        <f>VLOOKUP($AD64,pTRAIT!$A:$X,17,FALSE)</f>
        <v>0</v>
      </c>
      <c r="AQ64" s="63">
        <f>VLOOKUP($AD64,pTRAIT!$A:$X,18,FALSE)</f>
        <v>0</v>
      </c>
      <c r="AR64" s="63">
        <f>VLOOKUP($AD64,pTRAIT!$A:$X,19,FALSE)</f>
        <v>0</v>
      </c>
      <c r="AS64" s="63">
        <f>VLOOKUP($AD64,pTRAIT!$A:$X,20,FALSE)</f>
        <v>0</v>
      </c>
      <c r="AT64" s="63">
        <f>VLOOKUP($AD64,pTRAIT!$A:$X,21,FALSE)</f>
        <v>0</v>
      </c>
      <c r="AU64" s="63">
        <f>VLOOKUP($AD64,pTRAIT!$A:$X,22,FALSE)</f>
        <v>0</v>
      </c>
      <c r="AV64" s="63">
        <f>VLOOKUP($AD64,pTRAIT!$A:$X,23,FALSE)</f>
        <v>0</v>
      </c>
      <c r="AW64" s="63">
        <f>VLOOKUP($AD64,pTRAIT!$A:$X,24,FALSE)</f>
        <v>0</v>
      </c>
      <c r="AX64" s="67" t="s">
        <v>2804</v>
      </c>
      <c r="AY64" s="71" t="str">
        <f t="shared" si="2"/>
        <v>EM5RTUe Ro5So5Pun-sge;NST=X // EM5RTRo5So5;NST=X / EM5RTUeRo5So5(Pu);NST=X</v>
      </c>
    </row>
    <row r="65" spans="1:51" ht="12" customHeight="1" x14ac:dyDescent="0.25">
      <c r="A65" s="32">
        <v>20</v>
      </c>
      <c r="B65" s="33" t="s">
        <v>5</v>
      </c>
      <c r="C65" s="34">
        <v>276</v>
      </c>
      <c r="D65" s="32" t="str">
        <f t="shared" si="0"/>
        <v>20X276</v>
      </c>
      <c r="E65" s="43" t="s">
        <v>1623</v>
      </c>
      <c r="F65" s="61" t="s">
        <v>1692</v>
      </c>
      <c r="G65" s="41" t="s">
        <v>43</v>
      </c>
      <c r="H65" s="38"/>
      <c r="I65" s="32">
        <v>20</v>
      </c>
      <c r="J65" s="63">
        <f>VLOOKUP(I65,pTRAIT!A:B,2,FALSE)</f>
        <v>0</v>
      </c>
      <c r="K65" s="63" t="s">
        <v>2724</v>
      </c>
      <c r="L65" s="63"/>
      <c r="M65" s="63" t="s">
        <v>2437</v>
      </c>
      <c r="N65" s="63" t="s">
        <v>2730</v>
      </c>
      <c r="O65" s="63"/>
      <c r="P65" s="63" t="s">
        <v>2732</v>
      </c>
      <c r="Q65" s="63" t="s">
        <v>2734</v>
      </c>
      <c r="R65" s="63" t="s">
        <v>2431</v>
      </c>
      <c r="S65" s="63" t="s">
        <v>2736</v>
      </c>
      <c r="T65" s="63"/>
      <c r="U65" s="63" t="s">
        <v>2738</v>
      </c>
      <c r="V65" s="63"/>
      <c r="W65" s="63"/>
      <c r="X65" s="63"/>
      <c r="Y65" s="63" t="s">
        <v>2740</v>
      </c>
      <c r="Z65" s="63"/>
      <c r="AA65" s="63" t="s">
        <v>2728</v>
      </c>
      <c r="AB65" s="63"/>
      <c r="AC65" s="63" t="str">
        <f t="shared" si="1"/>
        <v>EM5RTUe Ro5So5Pun-sge;NST=X</v>
      </c>
      <c r="AD65" s="34">
        <v>276</v>
      </c>
      <c r="AE65" s="40" t="str">
        <f>VLOOKUP(AD65,pTRAIT!A:B,2,FALSE)</f>
        <v>EM5RTUeRo5So5;NST=X / EM5RTUeRo5So5(Pu);NST=X</v>
      </c>
      <c r="AF65" s="63">
        <f>VLOOKUP($AD65,pTRAIT!$A:$X,7,FALSE)</f>
        <v>0</v>
      </c>
      <c r="AG65" s="63">
        <f>VLOOKUP($AD65,pTRAIT!$A:$X,8,FALSE)</f>
        <v>0</v>
      </c>
      <c r="AH65" s="63">
        <f>VLOOKUP($AD65,pTRAIT!$A:$X,9,FALSE)</f>
        <v>0</v>
      </c>
      <c r="AI65" s="63">
        <f>VLOOKUP($AD65,pTRAIT!$A:$X,10,FALSE)</f>
        <v>0</v>
      </c>
      <c r="AJ65" s="63">
        <f>VLOOKUP($AD65,pTRAIT!$A:$X,11,FALSE)</f>
        <v>0</v>
      </c>
      <c r="AK65" s="63">
        <f>VLOOKUP($AD65,pTRAIT!$A:$X,12,FALSE)</f>
        <v>0</v>
      </c>
      <c r="AL65" s="63">
        <f>VLOOKUP($AD65,pTRAIT!$A:$X,13,FALSE)</f>
        <v>0</v>
      </c>
      <c r="AM65" s="63">
        <f>VLOOKUP($AD65,pTRAIT!$A:$X,14,FALSE)</f>
        <v>0</v>
      </c>
      <c r="AN65" s="63">
        <f>VLOOKUP($AD65,pTRAIT!$A:$X,15,FALSE)</f>
        <v>0</v>
      </c>
      <c r="AO65" s="63">
        <f>VLOOKUP($AD65,pTRAIT!$A:$X,16,FALSE)</f>
        <v>0</v>
      </c>
      <c r="AP65" s="63">
        <f>VLOOKUP($AD65,pTRAIT!$A:$X,17,FALSE)</f>
        <v>0</v>
      </c>
      <c r="AQ65" s="63">
        <f>VLOOKUP($AD65,pTRAIT!$A:$X,18,FALSE)</f>
        <v>0</v>
      </c>
      <c r="AR65" s="63">
        <f>VLOOKUP($AD65,pTRAIT!$A:$X,19,FALSE)</f>
        <v>0</v>
      </c>
      <c r="AS65" s="63">
        <f>VLOOKUP($AD65,pTRAIT!$A:$X,20,FALSE)</f>
        <v>0</v>
      </c>
      <c r="AT65" s="63">
        <f>VLOOKUP($AD65,pTRAIT!$A:$X,21,FALSE)</f>
        <v>0</v>
      </c>
      <c r="AU65" s="63">
        <f>VLOOKUP($AD65,pTRAIT!$A:$X,22,FALSE)</f>
        <v>0</v>
      </c>
      <c r="AV65" s="63">
        <f>VLOOKUP($AD65,pTRAIT!$A:$X,23,FALSE)</f>
        <v>0</v>
      </c>
      <c r="AW65" s="63">
        <f>VLOOKUP($AD65,pTRAIT!$A:$X,24,FALSE)</f>
        <v>0</v>
      </c>
      <c r="AX65" s="67" t="s">
        <v>2805</v>
      </c>
      <c r="AY65" s="71" t="str">
        <f t="shared" si="2"/>
        <v>EM5RTUe Ro5So5Pun-sge;NST=X // EM5RTUeRo5So5;NST=X / EM5RTUeRo5So5(Pu);NST=X</v>
      </c>
    </row>
    <row r="66" spans="1:51" ht="12" customHeight="1" x14ac:dyDescent="0.25">
      <c r="A66" s="32">
        <v>20</v>
      </c>
      <c r="B66" s="33" t="s">
        <v>5</v>
      </c>
      <c r="C66" s="34">
        <v>347</v>
      </c>
      <c r="D66" s="32" t="str">
        <f t="shared" ref="D66:D129" si="3">_xlfn.CONCAT(A66,B66,C66)</f>
        <v>20X347</v>
      </c>
      <c r="E66" s="43" t="s">
        <v>1623</v>
      </c>
      <c r="F66" s="61" t="s">
        <v>1693</v>
      </c>
      <c r="G66" s="41" t="s">
        <v>43</v>
      </c>
      <c r="H66" s="45"/>
      <c r="I66" s="32">
        <v>20</v>
      </c>
      <c r="J66" s="63">
        <f>VLOOKUP(I66,pTRAIT!A:B,2,FALSE)</f>
        <v>0</v>
      </c>
      <c r="K66" s="63" t="s">
        <v>2724</v>
      </c>
      <c r="L66" s="63"/>
      <c r="M66" s="63" t="s">
        <v>2437</v>
      </c>
      <c r="N66" s="63" t="s">
        <v>2730</v>
      </c>
      <c r="O66" s="63"/>
      <c r="P66" s="63" t="s">
        <v>2732</v>
      </c>
      <c r="Q66" s="63" t="s">
        <v>2734</v>
      </c>
      <c r="R66" s="63" t="s">
        <v>2431</v>
      </c>
      <c r="S66" s="63" t="s">
        <v>2736</v>
      </c>
      <c r="T66" s="63"/>
      <c r="U66" s="63" t="s">
        <v>2738</v>
      </c>
      <c r="V66" s="63"/>
      <c r="W66" s="63"/>
      <c r="X66" s="63"/>
      <c r="Y66" s="63" t="s">
        <v>2740</v>
      </c>
      <c r="Z66" s="63"/>
      <c r="AA66" s="63" t="s">
        <v>2728</v>
      </c>
      <c r="AB66" s="63"/>
      <c r="AC66" s="63" t="str">
        <f t="shared" si="1"/>
        <v>EM5RTUe Ro5So5Pun-sge;NST=X</v>
      </c>
      <c r="AD66" s="34">
        <v>347</v>
      </c>
      <c r="AE66" s="40" t="str">
        <f>VLOOKUP(AD66,pTRAIT!A:B,2,FALSE)</f>
        <v>EM5RTUeRo5So5;NST=X / EM5RTUeRo5So5(Pu);NST=X</v>
      </c>
      <c r="AF66" s="63">
        <f>VLOOKUP($AD66,pTRAIT!$A:$X,7,FALSE)</f>
        <v>0</v>
      </c>
      <c r="AG66" s="63">
        <f>VLOOKUP($AD66,pTRAIT!$A:$X,8,FALSE)</f>
        <v>0</v>
      </c>
      <c r="AH66" s="63">
        <f>VLOOKUP($AD66,pTRAIT!$A:$X,9,FALSE)</f>
        <v>0</v>
      </c>
      <c r="AI66" s="63">
        <f>VLOOKUP($AD66,pTRAIT!$A:$X,10,FALSE)</f>
        <v>0</v>
      </c>
      <c r="AJ66" s="63">
        <f>VLOOKUP($AD66,pTRAIT!$A:$X,11,FALSE)</f>
        <v>0</v>
      </c>
      <c r="AK66" s="63">
        <f>VLOOKUP($AD66,pTRAIT!$A:$X,12,FALSE)</f>
        <v>0</v>
      </c>
      <c r="AL66" s="63">
        <f>VLOOKUP($AD66,pTRAIT!$A:$X,13,FALSE)</f>
        <v>0</v>
      </c>
      <c r="AM66" s="63">
        <f>VLOOKUP($AD66,pTRAIT!$A:$X,14,FALSE)</f>
        <v>0</v>
      </c>
      <c r="AN66" s="63">
        <f>VLOOKUP($AD66,pTRAIT!$A:$X,15,FALSE)</f>
        <v>0</v>
      </c>
      <c r="AO66" s="63">
        <f>VLOOKUP($AD66,pTRAIT!$A:$X,16,FALSE)</f>
        <v>0</v>
      </c>
      <c r="AP66" s="63">
        <f>VLOOKUP($AD66,pTRAIT!$A:$X,17,FALSE)</f>
        <v>0</v>
      </c>
      <c r="AQ66" s="63">
        <f>VLOOKUP($AD66,pTRAIT!$A:$X,18,FALSE)</f>
        <v>0</v>
      </c>
      <c r="AR66" s="63">
        <f>VLOOKUP($AD66,pTRAIT!$A:$X,19,FALSE)</f>
        <v>0</v>
      </c>
      <c r="AS66" s="63">
        <f>VLOOKUP($AD66,pTRAIT!$A:$X,20,FALSE)</f>
        <v>0</v>
      </c>
      <c r="AT66" s="63">
        <f>VLOOKUP($AD66,pTRAIT!$A:$X,21,FALSE)</f>
        <v>0</v>
      </c>
      <c r="AU66" s="63">
        <f>VLOOKUP($AD66,pTRAIT!$A:$X,22,FALSE)</f>
        <v>0</v>
      </c>
      <c r="AV66" s="63">
        <f>VLOOKUP($AD66,pTRAIT!$A:$X,23,FALSE)</f>
        <v>0</v>
      </c>
      <c r="AW66" s="63">
        <f>VLOOKUP($AD66,pTRAIT!$A:$X,24,FALSE)</f>
        <v>0</v>
      </c>
      <c r="AX66" s="67" t="s">
        <v>2806</v>
      </c>
      <c r="AY66" s="71" t="str">
        <f t="shared" si="2"/>
        <v>EM5RTUe Ro5So5Pun-sge;NST=X // EM5RTUeRo5So5;NST=X / EM5RTUeRo5So5(Pu);NST=X</v>
      </c>
    </row>
    <row r="67" spans="1:51" ht="12" customHeight="1" x14ac:dyDescent="0.25">
      <c r="A67" s="32">
        <v>21</v>
      </c>
      <c r="B67" s="33" t="s">
        <v>5</v>
      </c>
      <c r="C67" s="34">
        <v>34</v>
      </c>
      <c r="D67" s="32" t="str">
        <f t="shared" si="3"/>
        <v>21X34</v>
      </c>
      <c r="E67" s="43" t="s">
        <v>1623</v>
      </c>
      <c r="F67" s="61" t="s">
        <v>1694</v>
      </c>
      <c r="G67" s="41" t="s">
        <v>43</v>
      </c>
      <c r="H67" s="38"/>
      <c r="I67" s="32">
        <v>21</v>
      </c>
      <c r="J67" s="63">
        <f>VLOOKUP(I67,pTRAIT!A:B,2,FALSE)</f>
        <v>0</v>
      </c>
      <c r="K67" s="63" t="s">
        <v>2724</v>
      </c>
      <c r="L67" s="63"/>
      <c r="M67" s="63" t="s">
        <v>2437</v>
      </c>
      <c r="N67" s="63" t="s">
        <v>2730</v>
      </c>
      <c r="O67" s="63"/>
      <c r="P67" s="63" t="s">
        <v>2732</v>
      </c>
      <c r="Q67" s="63" t="s">
        <v>2734</v>
      </c>
      <c r="R67" s="63" t="s">
        <v>2431</v>
      </c>
      <c r="S67" s="63" t="s">
        <v>2736</v>
      </c>
      <c r="T67" s="63"/>
      <c r="U67" s="63" t="s">
        <v>2738</v>
      </c>
      <c r="V67" s="63"/>
      <c r="W67" s="63"/>
      <c r="X67" s="63"/>
      <c r="Y67" s="63"/>
      <c r="Z67" s="63"/>
      <c r="AA67" s="63" t="s">
        <v>2728</v>
      </c>
      <c r="AB67" s="63"/>
      <c r="AC67" s="63" t="str">
        <f t="shared" ref="AC67:AC130" si="4">CONCATENATE(L67,M67,N67,O67,P67,Q67,R67,S67,T67,U67,V67,W67,X67,Y67,Z67,AA67,AB67,";",K67)</f>
        <v>EM5RTUe Ro5So5n-sge;NST=X</v>
      </c>
      <c r="AD67" s="34">
        <v>34</v>
      </c>
      <c r="AE67" s="40" t="str">
        <f>VLOOKUP(AD67,pTRAIT!A:B,2,FALSE)</f>
        <v>ERo5So5;NST=X / EM5RTUeRo5So5(Pu);NST=X</v>
      </c>
      <c r="AF67" s="63">
        <f>VLOOKUP($AD67,pTRAIT!$A:$X,7,FALSE)</f>
        <v>0</v>
      </c>
      <c r="AG67" s="63">
        <f>VLOOKUP($AD67,pTRAIT!$A:$X,8,FALSE)</f>
        <v>0</v>
      </c>
      <c r="AH67" s="63">
        <f>VLOOKUP($AD67,pTRAIT!$A:$X,9,FALSE)</f>
        <v>0</v>
      </c>
      <c r="AI67" s="63">
        <f>VLOOKUP($AD67,pTRAIT!$A:$X,10,FALSE)</f>
        <v>0</v>
      </c>
      <c r="AJ67" s="63">
        <f>VLOOKUP($AD67,pTRAIT!$A:$X,11,FALSE)</f>
        <v>0</v>
      </c>
      <c r="AK67" s="63">
        <f>VLOOKUP($AD67,pTRAIT!$A:$X,12,FALSE)</f>
        <v>0</v>
      </c>
      <c r="AL67" s="63">
        <f>VLOOKUP($AD67,pTRAIT!$A:$X,13,FALSE)</f>
        <v>0</v>
      </c>
      <c r="AM67" s="63">
        <f>VLOOKUP($AD67,pTRAIT!$A:$X,14,FALSE)</f>
        <v>0</v>
      </c>
      <c r="AN67" s="63">
        <f>VLOOKUP($AD67,pTRAIT!$A:$X,15,FALSE)</f>
        <v>0</v>
      </c>
      <c r="AO67" s="63">
        <f>VLOOKUP($AD67,pTRAIT!$A:$X,16,FALSE)</f>
        <v>0</v>
      </c>
      <c r="AP67" s="63">
        <f>VLOOKUP($AD67,pTRAIT!$A:$X,17,FALSE)</f>
        <v>0</v>
      </c>
      <c r="AQ67" s="63">
        <f>VLOOKUP($AD67,pTRAIT!$A:$X,18,FALSE)</f>
        <v>0</v>
      </c>
      <c r="AR67" s="63">
        <f>VLOOKUP($AD67,pTRAIT!$A:$X,19,FALSE)</f>
        <v>0</v>
      </c>
      <c r="AS67" s="63">
        <f>VLOOKUP($AD67,pTRAIT!$A:$X,20,FALSE)</f>
        <v>0</v>
      </c>
      <c r="AT67" s="63">
        <f>VLOOKUP($AD67,pTRAIT!$A:$X,21,FALSE)</f>
        <v>0</v>
      </c>
      <c r="AU67" s="63">
        <f>VLOOKUP($AD67,pTRAIT!$A:$X,22,FALSE)</f>
        <v>0</v>
      </c>
      <c r="AV67" s="63">
        <f>VLOOKUP($AD67,pTRAIT!$A:$X,23,FALSE)</f>
        <v>0</v>
      </c>
      <c r="AW67" s="63">
        <f>VLOOKUP($AD67,pTRAIT!$A:$X,24,FALSE)</f>
        <v>0</v>
      </c>
      <c r="AX67" s="67" t="s">
        <v>2807</v>
      </c>
      <c r="AY67" s="71" t="str">
        <f t="shared" ref="AY67:AY130" si="5">CONCATENATE(AC67," ","//"," ",AE67)</f>
        <v>EM5RTUe Ro5So5n-sge;NST=X // ERo5So5;NST=X / EM5RTUeRo5So5(Pu);NST=X</v>
      </c>
    </row>
    <row r="68" spans="1:51" ht="12" customHeight="1" x14ac:dyDescent="0.25">
      <c r="A68" s="32">
        <v>21</v>
      </c>
      <c r="B68" s="33" t="s">
        <v>5</v>
      </c>
      <c r="C68" s="34">
        <v>35</v>
      </c>
      <c r="D68" s="32" t="str">
        <f t="shared" si="3"/>
        <v>21X35</v>
      </c>
      <c r="E68" s="43" t="s">
        <v>1623</v>
      </c>
      <c r="F68" s="61" t="s">
        <v>1695</v>
      </c>
      <c r="G68" s="41" t="s">
        <v>43</v>
      </c>
      <c r="H68" s="38"/>
      <c r="I68" s="32">
        <v>21</v>
      </c>
      <c r="J68" s="63">
        <f>VLOOKUP(I68,pTRAIT!A:B,2,FALSE)</f>
        <v>0</v>
      </c>
      <c r="K68" s="63" t="s">
        <v>2724</v>
      </c>
      <c r="L68" s="63"/>
      <c r="M68" s="63" t="s">
        <v>2437</v>
      </c>
      <c r="N68" s="63" t="s">
        <v>2730</v>
      </c>
      <c r="O68" s="63"/>
      <c r="P68" s="63" t="s">
        <v>2732</v>
      </c>
      <c r="Q68" s="63" t="s">
        <v>2734</v>
      </c>
      <c r="R68" s="63" t="s">
        <v>2431</v>
      </c>
      <c r="S68" s="63" t="s">
        <v>2736</v>
      </c>
      <c r="T68" s="63"/>
      <c r="U68" s="63" t="s">
        <v>2738</v>
      </c>
      <c r="V68" s="63"/>
      <c r="W68" s="63"/>
      <c r="X68" s="63"/>
      <c r="Y68" s="63"/>
      <c r="Z68" s="63"/>
      <c r="AA68" s="63" t="s">
        <v>2728</v>
      </c>
      <c r="AB68" s="63"/>
      <c r="AC68" s="63" t="str">
        <f t="shared" si="4"/>
        <v>EM5RTUe Ro5So5n-sge;NST=X</v>
      </c>
      <c r="AD68" s="34">
        <v>35</v>
      </c>
      <c r="AE68" s="40" t="str">
        <f>VLOOKUP(AD68,pTRAIT!A:B,2,FALSE)</f>
        <v>ERo5So5;NST=X / EM5RTUeRo5So5(Pu);NST=X</v>
      </c>
      <c r="AF68" s="63">
        <f>VLOOKUP($AD68,pTRAIT!$A:$X,7,FALSE)</f>
        <v>0</v>
      </c>
      <c r="AG68" s="63">
        <f>VLOOKUP($AD68,pTRAIT!$A:$X,8,FALSE)</f>
        <v>0</v>
      </c>
      <c r="AH68" s="63">
        <f>VLOOKUP($AD68,pTRAIT!$A:$X,9,FALSE)</f>
        <v>0</v>
      </c>
      <c r="AI68" s="63">
        <f>VLOOKUP($AD68,pTRAIT!$A:$X,10,FALSE)</f>
        <v>0</v>
      </c>
      <c r="AJ68" s="63">
        <f>VLOOKUP($AD68,pTRAIT!$A:$X,11,FALSE)</f>
        <v>0</v>
      </c>
      <c r="AK68" s="63">
        <f>VLOOKUP($AD68,pTRAIT!$A:$X,12,FALSE)</f>
        <v>0</v>
      </c>
      <c r="AL68" s="63">
        <f>VLOOKUP($AD68,pTRAIT!$A:$X,13,FALSE)</f>
        <v>0</v>
      </c>
      <c r="AM68" s="63">
        <f>VLOOKUP($AD68,pTRAIT!$A:$X,14,FALSE)</f>
        <v>0</v>
      </c>
      <c r="AN68" s="63">
        <f>VLOOKUP($AD68,pTRAIT!$A:$X,15,FALSE)</f>
        <v>0</v>
      </c>
      <c r="AO68" s="63">
        <f>VLOOKUP($AD68,pTRAIT!$A:$X,16,FALSE)</f>
        <v>0</v>
      </c>
      <c r="AP68" s="63">
        <f>VLOOKUP($AD68,pTRAIT!$A:$X,17,FALSE)</f>
        <v>0</v>
      </c>
      <c r="AQ68" s="63">
        <f>VLOOKUP($AD68,pTRAIT!$A:$X,18,FALSE)</f>
        <v>0</v>
      </c>
      <c r="AR68" s="63">
        <f>VLOOKUP($AD68,pTRAIT!$A:$X,19,FALSE)</f>
        <v>0</v>
      </c>
      <c r="AS68" s="63">
        <f>VLOOKUP($AD68,pTRAIT!$A:$X,20,FALSE)</f>
        <v>0</v>
      </c>
      <c r="AT68" s="63">
        <f>VLOOKUP($AD68,pTRAIT!$A:$X,21,FALSE)</f>
        <v>0</v>
      </c>
      <c r="AU68" s="63">
        <f>VLOOKUP($AD68,pTRAIT!$A:$X,22,FALSE)</f>
        <v>0</v>
      </c>
      <c r="AV68" s="63">
        <f>VLOOKUP($AD68,pTRAIT!$A:$X,23,FALSE)</f>
        <v>0</v>
      </c>
      <c r="AW68" s="63">
        <f>VLOOKUP($AD68,pTRAIT!$A:$X,24,FALSE)</f>
        <v>0</v>
      </c>
      <c r="AX68" s="67" t="s">
        <v>2808</v>
      </c>
      <c r="AY68" s="71" t="str">
        <f t="shared" si="5"/>
        <v>EM5RTUe Ro5So5n-sge;NST=X // ERo5So5;NST=X / EM5RTUeRo5So5(Pu);NST=X</v>
      </c>
    </row>
    <row r="69" spans="1:51" ht="12" customHeight="1" x14ac:dyDescent="0.25">
      <c r="A69" s="32">
        <v>21</v>
      </c>
      <c r="B69" s="33" t="s">
        <v>5</v>
      </c>
      <c r="C69" s="34">
        <v>79</v>
      </c>
      <c r="D69" s="32" t="str">
        <f t="shared" si="3"/>
        <v>21X79</v>
      </c>
      <c r="E69" s="43" t="s">
        <v>1623</v>
      </c>
      <c r="F69" s="61" t="s">
        <v>1696</v>
      </c>
      <c r="G69" s="41" t="s">
        <v>43</v>
      </c>
      <c r="H69" s="38"/>
      <c r="I69" s="32">
        <v>21</v>
      </c>
      <c r="J69" s="63">
        <f>VLOOKUP(I69,pTRAIT!A:B,2,FALSE)</f>
        <v>0</v>
      </c>
      <c r="K69" s="63" t="s">
        <v>2724</v>
      </c>
      <c r="L69" s="63"/>
      <c r="M69" s="63" t="s">
        <v>2437</v>
      </c>
      <c r="N69" s="63" t="s">
        <v>2730</v>
      </c>
      <c r="O69" s="63"/>
      <c r="P69" s="63" t="s">
        <v>2732</v>
      </c>
      <c r="Q69" s="63" t="s">
        <v>2734</v>
      </c>
      <c r="R69" s="63" t="s">
        <v>2431</v>
      </c>
      <c r="S69" s="63" t="s">
        <v>2736</v>
      </c>
      <c r="T69" s="63"/>
      <c r="U69" s="63" t="s">
        <v>2738</v>
      </c>
      <c r="V69" s="63"/>
      <c r="W69" s="63"/>
      <c r="X69" s="63"/>
      <c r="Y69" s="63"/>
      <c r="Z69" s="63"/>
      <c r="AA69" s="63" t="s">
        <v>2728</v>
      </c>
      <c r="AB69" s="63"/>
      <c r="AC69" s="63" t="str">
        <f t="shared" si="4"/>
        <v>EM5RTUe Ro5So5n-sge;NST=X</v>
      </c>
      <c r="AD69" s="34">
        <v>79</v>
      </c>
      <c r="AE69" s="40" t="str">
        <f>VLOOKUP(AD69,pTRAIT!A:B,2,FALSE)</f>
        <v>EM5RTUeRo5So5;NST=X / EM5RTUeRo5So5(Pu);NST=X</v>
      </c>
      <c r="AF69" s="63">
        <f>VLOOKUP($AD69,pTRAIT!$A:$X,7,FALSE)</f>
        <v>0</v>
      </c>
      <c r="AG69" s="63">
        <f>VLOOKUP($AD69,pTRAIT!$A:$X,8,FALSE)</f>
        <v>0</v>
      </c>
      <c r="AH69" s="63">
        <f>VLOOKUP($AD69,pTRAIT!$A:$X,9,FALSE)</f>
        <v>0</v>
      </c>
      <c r="AI69" s="63">
        <f>VLOOKUP($AD69,pTRAIT!$A:$X,10,FALSE)</f>
        <v>0</v>
      </c>
      <c r="AJ69" s="63">
        <f>VLOOKUP($AD69,pTRAIT!$A:$X,11,FALSE)</f>
        <v>0</v>
      </c>
      <c r="AK69" s="63">
        <f>VLOOKUP($AD69,pTRAIT!$A:$X,12,FALSE)</f>
        <v>0</v>
      </c>
      <c r="AL69" s="63">
        <f>VLOOKUP($AD69,pTRAIT!$A:$X,13,FALSE)</f>
        <v>0</v>
      </c>
      <c r="AM69" s="63">
        <f>VLOOKUP($AD69,pTRAIT!$A:$X,14,FALSE)</f>
        <v>0</v>
      </c>
      <c r="AN69" s="63">
        <f>VLOOKUP($AD69,pTRAIT!$A:$X,15,FALSE)</f>
        <v>0</v>
      </c>
      <c r="AO69" s="63">
        <f>VLOOKUP($AD69,pTRAIT!$A:$X,16,FALSE)</f>
        <v>0</v>
      </c>
      <c r="AP69" s="63">
        <f>VLOOKUP($AD69,pTRAIT!$A:$X,17,FALSE)</f>
        <v>0</v>
      </c>
      <c r="AQ69" s="63">
        <f>VLOOKUP($AD69,pTRAIT!$A:$X,18,FALSE)</f>
        <v>0</v>
      </c>
      <c r="AR69" s="63">
        <f>VLOOKUP($AD69,pTRAIT!$A:$X,19,FALSE)</f>
        <v>0</v>
      </c>
      <c r="AS69" s="63">
        <f>VLOOKUP($AD69,pTRAIT!$A:$X,20,FALSE)</f>
        <v>0</v>
      </c>
      <c r="AT69" s="63">
        <f>VLOOKUP($AD69,pTRAIT!$A:$X,21,FALSE)</f>
        <v>0</v>
      </c>
      <c r="AU69" s="63">
        <f>VLOOKUP($AD69,pTRAIT!$A:$X,22,FALSE)</f>
        <v>0</v>
      </c>
      <c r="AV69" s="63">
        <f>VLOOKUP($AD69,pTRAIT!$A:$X,23,FALSE)</f>
        <v>0</v>
      </c>
      <c r="AW69" s="63">
        <f>VLOOKUP($AD69,pTRAIT!$A:$X,24,FALSE)</f>
        <v>0</v>
      </c>
      <c r="AX69" s="67" t="s">
        <v>2809</v>
      </c>
      <c r="AY69" s="71" t="str">
        <f t="shared" si="5"/>
        <v>EM5RTUe Ro5So5n-sge;NST=X // EM5RTUeRo5So5;NST=X / EM5RTUeRo5So5(Pu);NST=X</v>
      </c>
    </row>
    <row r="70" spans="1:51" ht="12" customHeight="1" x14ac:dyDescent="0.25">
      <c r="A70" s="32">
        <v>22</v>
      </c>
      <c r="B70" s="33" t="s">
        <v>5</v>
      </c>
      <c r="C70" s="34">
        <v>186</v>
      </c>
      <c r="D70" s="32" t="str">
        <f t="shared" si="3"/>
        <v>22X186</v>
      </c>
      <c r="E70" s="43" t="s">
        <v>1623</v>
      </c>
      <c r="F70" s="61" t="s">
        <v>1697</v>
      </c>
      <c r="G70" s="41" t="s">
        <v>43</v>
      </c>
      <c r="H70" s="38"/>
      <c r="I70" s="32">
        <v>22</v>
      </c>
      <c r="J70" s="63">
        <f>VLOOKUP(I70,pTRAIT!A:B,2,FALSE)</f>
        <v>0</v>
      </c>
      <c r="K70" s="63" t="s">
        <v>2724</v>
      </c>
      <c r="L70" s="63"/>
      <c r="M70" s="63" t="s">
        <v>2437</v>
      </c>
      <c r="N70" s="63" t="s">
        <v>2730</v>
      </c>
      <c r="O70" s="63"/>
      <c r="P70" s="63" t="s">
        <v>2732</v>
      </c>
      <c r="Q70" s="63" t="s">
        <v>2734</v>
      </c>
      <c r="R70" s="63" t="s">
        <v>2431</v>
      </c>
      <c r="S70" s="63" t="s">
        <v>2736</v>
      </c>
      <c r="T70" s="63"/>
      <c r="U70" s="63" t="s">
        <v>2738</v>
      </c>
      <c r="V70" s="63"/>
      <c r="W70" s="63"/>
      <c r="X70" s="63"/>
      <c r="Y70" s="63"/>
      <c r="Z70" s="63"/>
      <c r="AA70" s="63" t="s">
        <v>2728</v>
      </c>
      <c r="AB70" s="63"/>
      <c r="AC70" s="63" t="str">
        <f t="shared" si="4"/>
        <v>EM5RTUe Ro5So5n-sge;NST=X</v>
      </c>
      <c r="AD70" s="34">
        <v>186</v>
      </c>
      <c r="AE70" s="40" t="str">
        <f>VLOOKUP(AD70,pTRAIT!A:B,2,FALSE)</f>
        <v>EM5RTUeRo5So5;NST=X / EM5RTUeRo5So5(Pu);NST=X</v>
      </c>
      <c r="AF70" s="63">
        <f>VLOOKUP($AD70,pTRAIT!$A:$X,7,FALSE)</f>
        <v>0</v>
      </c>
      <c r="AG70" s="63">
        <f>VLOOKUP($AD70,pTRAIT!$A:$X,8,FALSE)</f>
        <v>0</v>
      </c>
      <c r="AH70" s="63">
        <f>VLOOKUP($AD70,pTRAIT!$A:$X,9,FALSE)</f>
        <v>0</v>
      </c>
      <c r="AI70" s="63">
        <f>VLOOKUP($AD70,pTRAIT!$A:$X,10,FALSE)</f>
        <v>0</v>
      </c>
      <c r="AJ70" s="63">
        <f>VLOOKUP($AD70,pTRAIT!$A:$X,11,FALSE)</f>
        <v>0</v>
      </c>
      <c r="AK70" s="63">
        <f>VLOOKUP($AD70,pTRAIT!$A:$X,12,FALSE)</f>
        <v>0</v>
      </c>
      <c r="AL70" s="63">
        <f>VLOOKUP($AD70,pTRAIT!$A:$X,13,FALSE)</f>
        <v>0</v>
      </c>
      <c r="AM70" s="63">
        <f>VLOOKUP($AD70,pTRAIT!$A:$X,14,FALSE)</f>
        <v>0</v>
      </c>
      <c r="AN70" s="63">
        <f>VLOOKUP($AD70,pTRAIT!$A:$X,15,FALSE)</f>
        <v>0</v>
      </c>
      <c r="AO70" s="63">
        <f>VLOOKUP($AD70,pTRAIT!$A:$X,16,FALSE)</f>
        <v>0</v>
      </c>
      <c r="AP70" s="63">
        <f>VLOOKUP($AD70,pTRAIT!$A:$X,17,FALSE)</f>
        <v>0</v>
      </c>
      <c r="AQ70" s="63">
        <f>VLOOKUP($AD70,pTRAIT!$A:$X,18,FALSE)</f>
        <v>0</v>
      </c>
      <c r="AR70" s="63">
        <f>VLOOKUP($AD70,pTRAIT!$A:$X,19,FALSE)</f>
        <v>0</v>
      </c>
      <c r="AS70" s="63">
        <f>VLOOKUP($AD70,pTRAIT!$A:$X,20,FALSE)</f>
        <v>0</v>
      </c>
      <c r="AT70" s="63">
        <f>VLOOKUP($AD70,pTRAIT!$A:$X,21,FALSE)</f>
        <v>0</v>
      </c>
      <c r="AU70" s="63">
        <f>VLOOKUP($AD70,pTRAIT!$A:$X,22,FALSE)</f>
        <v>0</v>
      </c>
      <c r="AV70" s="63">
        <f>VLOOKUP($AD70,pTRAIT!$A:$X,23,FALSE)</f>
        <v>0</v>
      </c>
      <c r="AW70" s="63">
        <f>VLOOKUP($AD70,pTRAIT!$A:$X,24,FALSE)</f>
        <v>0</v>
      </c>
      <c r="AX70" s="67" t="s">
        <v>2810</v>
      </c>
      <c r="AY70" s="71" t="str">
        <f t="shared" si="5"/>
        <v>EM5RTUe Ro5So5n-sge;NST=X // EM5RTUeRo5So5;NST=X / EM5RTUeRo5So5(Pu);NST=X</v>
      </c>
    </row>
    <row r="71" spans="1:51" ht="12" customHeight="1" x14ac:dyDescent="0.25">
      <c r="A71" s="32">
        <v>22</v>
      </c>
      <c r="B71" s="33" t="s">
        <v>5</v>
      </c>
      <c r="C71" s="34">
        <v>187</v>
      </c>
      <c r="D71" s="32" t="str">
        <f t="shared" si="3"/>
        <v>22X187</v>
      </c>
      <c r="E71" s="43" t="s">
        <v>1623</v>
      </c>
      <c r="F71" s="61" t="s">
        <v>1698</v>
      </c>
      <c r="G71" s="41" t="s">
        <v>43</v>
      </c>
      <c r="H71" s="38"/>
      <c r="I71" s="32">
        <v>22</v>
      </c>
      <c r="J71" s="63">
        <f>VLOOKUP(I71,pTRAIT!A:B,2,FALSE)</f>
        <v>0</v>
      </c>
      <c r="K71" s="63" t="s">
        <v>2724</v>
      </c>
      <c r="L71" s="63"/>
      <c r="M71" s="63" t="s">
        <v>2437</v>
      </c>
      <c r="N71" s="63" t="s">
        <v>2730</v>
      </c>
      <c r="O71" s="63"/>
      <c r="P71" s="63" t="s">
        <v>2732</v>
      </c>
      <c r="Q71" s="63" t="s">
        <v>2734</v>
      </c>
      <c r="R71" s="63" t="s">
        <v>2431</v>
      </c>
      <c r="S71" s="63" t="s">
        <v>2736</v>
      </c>
      <c r="T71" s="63"/>
      <c r="U71" s="63" t="s">
        <v>2738</v>
      </c>
      <c r="V71" s="63"/>
      <c r="W71" s="63"/>
      <c r="X71" s="63"/>
      <c r="Y71" s="63"/>
      <c r="Z71" s="63"/>
      <c r="AA71" s="63" t="s">
        <v>2728</v>
      </c>
      <c r="AB71" s="63"/>
      <c r="AC71" s="63" t="str">
        <f t="shared" si="4"/>
        <v>EM5RTUe Ro5So5n-sge;NST=X</v>
      </c>
      <c r="AD71" s="34">
        <v>187</v>
      </c>
      <c r="AE71" s="40" t="str">
        <f>VLOOKUP(AD71,pTRAIT!A:B,2,FALSE)</f>
        <v>EM5RTUeRo5So5;NST=X / EM5RTUeRo5So5(Pu);NST=X</v>
      </c>
      <c r="AF71" s="63">
        <f>VLOOKUP($AD71,pTRAIT!$A:$X,7,FALSE)</f>
        <v>0</v>
      </c>
      <c r="AG71" s="63">
        <f>VLOOKUP($AD71,pTRAIT!$A:$X,8,FALSE)</f>
        <v>0</v>
      </c>
      <c r="AH71" s="63">
        <f>VLOOKUP($AD71,pTRAIT!$A:$X,9,FALSE)</f>
        <v>0</v>
      </c>
      <c r="AI71" s="63">
        <f>VLOOKUP($AD71,pTRAIT!$A:$X,10,FALSE)</f>
        <v>0</v>
      </c>
      <c r="AJ71" s="63">
        <f>VLOOKUP($AD71,pTRAIT!$A:$X,11,FALSE)</f>
        <v>0</v>
      </c>
      <c r="AK71" s="63">
        <f>VLOOKUP($AD71,pTRAIT!$A:$X,12,FALSE)</f>
        <v>0</v>
      </c>
      <c r="AL71" s="63">
        <f>VLOOKUP($AD71,pTRAIT!$A:$X,13,FALSE)</f>
        <v>0</v>
      </c>
      <c r="AM71" s="63">
        <f>VLOOKUP($AD71,pTRAIT!$A:$X,14,FALSE)</f>
        <v>0</v>
      </c>
      <c r="AN71" s="63">
        <f>VLOOKUP($AD71,pTRAIT!$A:$X,15,FALSE)</f>
        <v>0</v>
      </c>
      <c r="AO71" s="63">
        <f>VLOOKUP($AD71,pTRAIT!$A:$X,16,FALSE)</f>
        <v>0</v>
      </c>
      <c r="AP71" s="63">
        <f>VLOOKUP($AD71,pTRAIT!$A:$X,17,FALSE)</f>
        <v>0</v>
      </c>
      <c r="AQ71" s="63">
        <f>VLOOKUP($AD71,pTRAIT!$A:$X,18,FALSE)</f>
        <v>0</v>
      </c>
      <c r="AR71" s="63">
        <f>VLOOKUP($AD71,pTRAIT!$A:$X,19,FALSE)</f>
        <v>0</v>
      </c>
      <c r="AS71" s="63">
        <f>VLOOKUP($AD71,pTRAIT!$A:$X,20,FALSE)</f>
        <v>0</v>
      </c>
      <c r="AT71" s="63">
        <f>VLOOKUP($AD71,pTRAIT!$A:$X,21,FALSE)</f>
        <v>0</v>
      </c>
      <c r="AU71" s="63">
        <f>VLOOKUP($AD71,pTRAIT!$A:$X,22,FALSE)</f>
        <v>0</v>
      </c>
      <c r="AV71" s="63">
        <f>VLOOKUP($AD71,pTRAIT!$A:$X,23,FALSE)</f>
        <v>0</v>
      </c>
      <c r="AW71" s="63">
        <f>VLOOKUP($AD71,pTRAIT!$A:$X,24,FALSE)</f>
        <v>0</v>
      </c>
      <c r="AX71" s="67" t="s">
        <v>2811</v>
      </c>
      <c r="AY71" s="71" t="str">
        <f t="shared" si="5"/>
        <v>EM5RTUe Ro5So5n-sge;NST=X // EM5RTUeRo5So5;NST=X / EM5RTUeRo5So5(Pu);NST=X</v>
      </c>
    </row>
    <row r="72" spans="1:51" ht="12" customHeight="1" x14ac:dyDescent="0.25">
      <c r="A72" s="32">
        <v>22</v>
      </c>
      <c r="B72" s="33" t="s">
        <v>5</v>
      </c>
      <c r="C72" s="34">
        <v>216</v>
      </c>
      <c r="D72" s="32" t="str">
        <f t="shared" si="3"/>
        <v>22X216</v>
      </c>
      <c r="E72" s="43" t="s">
        <v>1623</v>
      </c>
      <c r="F72" s="61" t="s">
        <v>1699</v>
      </c>
      <c r="G72" s="41" t="s">
        <v>43</v>
      </c>
      <c r="H72" s="38"/>
      <c r="I72" s="32">
        <v>22</v>
      </c>
      <c r="J72" s="63">
        <f>VLOOKUP(I72,pTRAIT!A:B,2,FALSE)</f>
        <v>0</v>
      </c>
      <c r="K72" s="63" t="s">
        <v>2724</v>
      </c>
      <c r="L72" s="63"/>
      <c r="M72" s="63" t="s">
        <v>2437</v>
      </c>
      <c r="N72" s="63" t="s">
        <v>2730</v>
      </c>
      <c r="O72" s="63"/>
      <c r="P72" s="63" t="s">
        <v>2732</v>
      </c>
      <c r="Q72" s="63" t="s">
        <v>2734</v>
      </c>
      <c r="R72" s="63" t="s">
        <v>2431</v>
      </c>
      <c r="S72" s="63" t="s">
        <v>2736</v>
      </c>
      <c r="T72" s="63"/>
      <c r="U72" s="63" t="s">
        <v>2738</v>
      </c>
      <c r="V72" s="63"/>
      <c r="W72" s="63"/>
      <c r="X72" s="63"/>
      <c r="Y72" s="63"/>
      <c r="Z72" s="63"/>
      <c r="AA72" s="63" t="s">
        <v>2728</v>
      </c>
      <c r="AB72" s="63"/>
      <c r="AC72" s="63" t="str">
        <f t="shared" si="4"/>
        <v>EM5RTUe Ro5So5n-sge;NST=X</v>
      </c>
      <c r="AD72" s="34">
        <v>216</v>
      </c>
      <c r="AE72" s="40" t="str">
        <f>VLOOKUP(AD72,pTRAIT!A:B,2,FALSE)</f>
        <v>EM5RTRo5So5;NST=X / EM5RTUeRo5So5(Pu);NST=X</v>
      </c>
      <c r="AF72" s="63">
        <f>VLOOKUP($AD72,pTRAIT!$A:$X,7,FALSE)</f>
        <v>0</v>
      </c>
      <c r="AG72" s="63">
        <f>VLOOKUP($AD72,pTRAIT!$A:$X,8,FALSE)</f>
        <v>0</v>
      </c>
      <c r="AH72" s="63">
        <f>VLOOKUP($AD72,pTRAIT!$A:$X,9,FALSE)</f>
        <v>0</v>
      </c>
      <c r="AI72" s="63">
        <f>VLOOKUP($AD72,pTRAIT!$A:$X,10,FALSE)</f>
        <v>0</v>
      </c>
      <c r="AJ72" s="63">
        <f>VLOOKUP($AD72,pTRAIT!$A:$X,11,FALSE)</f>
        <v>0</v>
      </c>
      <c r="AK72" s="63">
        <f>VLOOKUP($AD72,pTRAIT!$A:$X,12,FALSE)</f>
        <v>0</v>
      </c>
      <c r="AL72" s="63">
        <f>VLOOKUP($AD72,pTRAIT!$A:$X,13,FALSE)</f>
        <v>0</v>
      </c>
      <c r="AM72" s="63">
        <f>VLOOKUP($AD72,pTRAIT!$A:$X,14,FALSE)</f>
        <v>0</v>
      </c>
      <c r="AN72" s="63">
        <f>VLOOKUP($AD72,pTRAIT!$A:$X,15,FALSE)</f>
        <v>0</v>
      </c>
      <c r="AO72" s="63">
        <f>VLOOKUP($AD72,pTRAIT!$A:$X,16,FALSE)</f>
        <v>0</v>
      </c>
      <c r="AP72" s="63">
        <f>VLOOKUP($AD72,pTRAIT!$A:$X,17,FALSE)</f>
        <v>0</v>
      </c>
      <c r="AQ72" s="63">
        <f>VLOOKUP($AD72,pTRAIT!$A:$X,18,FALSE)</f>
        <v>0</v>
      </c>
      <c r="AR72" s="63">
        <f>VLOOKUP($AD72,pTRAIT!$A:$X,19,FALSE)</f>
        <v>0</v>
      </c>
      <c r="AS72" s="63">
        <f>VLOOKUP($AD72,pTRAIT!$A:$X,20,FALSE)</f>
        <v>0</v>
      </c>
      <c r="AT72" s="63">
        <f>VLOOKUP($AD72,pTRAIT!$A:$X,21,FALSE)</f>
        <v>0</v>
      </c>
      <c r="AU72" s="63">
        <f>VLOOKUP($AD72,pTRAIT!$A:$X,22,FALSE)</f>
        <v>0</v>
      </c>
      <c r="AV72" s="63">
        <f>VLOOKUP($AD72,pTRAIT!$A:$X,23,FALSE)</f>
        <v>0</v>
      </c>
      <c r="AW72" s="63">
        <f>VLOOKUP($AD72,pTRAIT!$A:$X,24,FALSE)</f>
        <v>0</v>
      </c>
      <c r="AX72" s="67" t="s">
        <v>2812</v>
      </c>
      <c r="AY72" s="71" t="str">
        <f t="shared" si="5"/>
        <v>EM5RTUe Ro5So5n-sge;NST=X // EM5RTRo5So5;NST=X / EM5RTUeRo5So5(Pu);NST=X</v>
      </c>
    </row>
    <row r="73" spans="1:51" ht="12" customHeight="1" x14ac:dyDescent="0.25">
      <c r="A73" s="32">
        <v>22</v>
      </c>
      <c r="B73" s="33" t="s">
        <v>5</v>
      </c>
      <c r="C73" s="34">
        <v>217</v>
      </c>
      <c r="D73" s="32" t="str">
        <f t="shared" si="3"/>
        <v>22X217</v>
      </c>
      <c r="E73" s="43" t="s">
        <v>1623</v>
      </c>
      <c r="F73" s="61" t="s">
        <v>1700</v>
      </c>
      <c r="G73" s="41" t="s">
        <v>43</v>
      </c>
      <c r="H73" s="38"/>
      <c r="I73" s="32">
        <v>22</v>
      </c>
      <c r="J73" s="63">
        <f>VLOOKUP(I73,pTRAIT!A:B,2,FALSE)</f>
        <v>0</v>
      </c>
      <c r="K73" s="63" t="s">
        <v>2724</v>
      </c>
      <c r="L73" s="63"/>
      <c r="M73" s="63" t="s">
        <v>2437</v>
      </c>
      <c r="N73" s="63" t="s">
        <v>2730</v>
      </c>
      <c r="O73" s="63"/>
      <c r="P73" s="63" t="s">
        <v>2732</v>
      </c>
      <c r="Q73" s="63" t="s">
        <v>2734</v>
      </c>
      <c r="R73" s="63" t="s">
        <v>2431</v>
      </c>
      <c r="S73" s="63" t="s">
        <v>2736</v>
      </c>
      <c r="T73" s="63"/>
      <c r="U73" s="63" t="s">
        <v>2738</v>
      </c>
      <c r="V73" s="63"/>
      <c r="W73" s="63"/>
      <c r="X73" s="63"/>
      <c r="Y73" s="63"/>
      <c r="Z73" s="63"/>
      <c r="AA73" s="63" t="s">
        <v>2728</v>
      </c>
      <c r="AB73" s="63"/>
      <c r="AC73" s="63" t="str">
        <f t="shared" si="4"/>
        <v>EM5RTUe Ro5So5n-sge;NST=X</v>
      </c>
      <c r="AD73" s="34">
        <v>217</v>
      </c>
      <c r="AE73" s="40" t="str">
        <f>VLOOKUP(AD73,pTRAIT!A:B,2,FALSE)</f>
        <v>EM5RTRo5So5;NST=X / EM5RTUeRo5So5(Pu);NST=X</v>
      </c>
      <c r="AF73" s="63">
        <f>VLOOKUP($AD73,pTRAIT!$A:$X,7,FALSE)</f>
        <v>0</v>
      </c>
      <c r="AG73" s="63">
        <f>VLOOKUP($AD73,pTRAIT!$A:$X,8,FALSE)</f>
        <v>0</v>
      </c>
      <c r="AH73" s="63">
        <f>VLOOKUP($AD73,pTRAIT!$A:$X,9,FALSE)</f>
        <v>0</v>
      </c>
      <c r="AI73" s="63">
        <f>VLOOKUP($AD73,pTRAIT!$A:$X,10,FALSE)</f>
        <v>0</v>
      </c>
      <c r="AJ73" s="63">
        <f>VLOOKUP($AD73,pTRAIT!$A:$X,11,FALSE)</f>
        <v>0</v>
      </c>
      <c r="AK73" s="63">
        <f>VLOOKUP($AD73,pTRAIT!$A:$X,12,FALSE)</f>
        <v>0</v>
      </c>
      <c r="AL73" s="63">
        <f>VLOOKUP($AD73,pTRAIT!$A:$X,13,FALSE)</f>
        <v>0</v>
      </c>
      <c r="AM73" s="63">
        <f>VLOOKUP($AD73,pTRAIT!$A:$X,14,FALSE)</f>
        <v>0</v>
      </c>
      <c r="AN73" s="63">
        <f>VLOOKUP($AD73,pTRAIT!$A:$X,15,FALSE)</f>
        <v>0</v>
      </c>
      <c r="AO73" s="63">
        <f>VLOOKUP($AD73,pTRAIT!$A:$X,16,FALSE)</f>
        <v>0</v>
      </c>
      <c r="AP73" s="63">
        <f>VLOOKUP($AD73,pTRAIT!$A:$X,17,FALSE)</f>
        <v>0</v>
      </c>
      <c r="AQ73" s="63">
        <f>VLOOKUP($AD73,pTRAIT!$A:$X,18,FALSE)</f>
        <v>0</v>
      </c>
      <c r="AR73" s="63">
        <f>VLOOKUP($AD73,pTRAIT!$A:$X,19,FALSE)</f>
        <v>0</v>
      </c>
      <c r="AS73" s="63">
        <f>VLOOKUP($AD73,pTRAIT!$A:$X,20,FALSE)</f>
        <v>0</v>
      </c>
      <c r="AT73" s="63">
        <f>VLOOKUP($AD73,pTRAIT!$A:$X,21,FALSE)</f>
        <v>0</v>
      </c>
      <c r="AU73" s="63">
        <f>VLOOKUP($AD73,pTRAIT!$A:$X,22,FALSE)</f>
        <v>0</v>
      </c>
      <c r="AV73" s="63">
        <f>VLOOKUP($AD73,pTRAIT!$A:$X,23,FALSE)</f>
        <v>0</v>
      </c>
      <c r="AW73" s="63">
        <f>VLOOKUP($AD73,pTRAIT!$A:$X,24,FALSE)</f>
        <v>0</v>
      </c>
      <c r="AX73" s="67" t="s">
        <v>2813</v>
      </c>
      <c r="AY73" s="71" t="str">
        <f t="shared" si="5"/>
        <v>EM5RTUe Ro5So5n-sge;NST=X // EM5RTRo5So5;NST=X / EM5RTUeRo5So5(Pu);NST=X</v>
      </c>
    </row>
    <row r="74" spans="1:51" ht="12" customHeight="1" x14ac:dyDescent="0.25">
      <c r="A74" s="32">
        <v>22</v>
      </c>
      <c r="B74" s="33" t="s">
        <v>5</v>
      </c>
      <c r="C74" s="34">
        <v>248</v>
      </c>
      <c r="D74" s="32" t="str">
        <f t="shared" si="3"/>
        <v>22X248</v>
      </c>
      <c r="E74" s="43" t="s">
        <v>1623</v>
      </c>
      <c r="F74" s="61" t="s">
        <v>1701</v>
      </c>
      <c r="G74" s="41" t="s">
        <v>43</v>
      </c>
      <c r="H74" s="45"/>
      <c r="I74" s="32">
        <v>22</v>
      </c>
      <c r="J74" s="63">
        <f>VLOOKUP(I74,pTRAIT!A:B,2,FALSE)</f>
        <v>0</v>
      </c>
      <c r="K74" s="63" t="s">
        <v>2724</v>
      </c>
      <c r="L74" s="63"/>
      <c r="M74" s="63" t="s">
        <v>2437</v>
      </c>
      <c r="N74" s="63" t="s">
        <v>2730</v>
      </c>
      <c r="O74" s="63"/>
      <c r="P74" s="63" t="s">
        <v>2732</v>
      </c>
      <c r="Q74" s="63" t="s">
        <v>2734</v>
      </c>
      <c r="R74" s="63" t="s">
        <v>2431</v>
      </c>
      <c r="S74" s="63" t="s">
        <v>2736</v>
      </c>
      <c r="T74" s="63"/>
      <c r="U74" s="63" t="s">
        <v>2738</v>
      </c>
      <c r="V74" s="63"/>
      <c r="W74" s="63"/>
      <c r="X74" s="63"/>
      <c r="Y74" s="63"/>
      <c r="Z74" s="63"/>
      <c r="AA74" s="63" t="s">
        <v>2728</v>
      </c>
      <c r="AB74" s="63"/>
      <c r="AC74" s="63" t="str">
        <f t="shared" si="4"/>
        <v>EM5RTUe Ro5So5n-sge;NST=X</v>
      </c>
      <c r="AD74" s="34">
        <v>248</v>
      </c>
      <c r="AE74" s="40" t="str">
        <f>VLOOKUP(AD74,pTRAIT!A:B,2,FALSE)</f>
        <v>EM5RTUeRo5So5;NST=X / EM5RTUeRo5So5(Pu);NST=X</v>
      </c>
      <c r="AF74" s="63">
        <f>VLOOKUP($AD74,pTRAIT!$A:$X,7,FALSE)</f>
        <v>0</v>
      </c>
      <c r="AG74" s="63">
        <f>VLOOKUP($AD74,pTRAIT!$A:$X,8,FALSE)</f>
        <v>0</v>
      </c>
      <c r="AH74" s="63">
        <f>VLOOKUP($AD74,pTRAIT!$A:$X,9,FALSE)</f>
        <v>0</v>
      </c>
      <c r="AI74" s="63">
        <f>VLOOKUP($AD74,pTRAIT!$A:$X,10,FALSE)</f>
        <v>0</v>
      </c>
      <c r="AJ74" s="63">
        <f>VLOOKUP($AD74,pTRAIT!$A:$X,11,FALSE)</f>
        <v>0</v>
      </c>
      <c r="AK74" s="63">
        <f>VLOOKUP($AD74,pTRAIT!$A:$X,12,FALSE)</f>
        <v>0</v>
      </c>
      <c r="AL74" s="63">
        <f>VLOOKUP($AD74,pTRAIT!$A:$X,13,FALSE)</f>
        <v>0</v>
      </c>
      <c r="AM74" s="63">
        <f>VLOOKUP($AD74,pTRAIT!$A:$X,14,FALSE)</f>
        <v>0</v>
      </c>
      <c r="AN74" s="63">
        <f>VLOOKUP($AD74,pTRAIT!$A:$X,15,FALSE)</f>
        <v>0</v>
      </c>
      <c r="AO74" s="63">
        <f>VLOOKUP($AD74,pTRAIT!$A:$X,16,FALSE)</f>
        <v>0</v>
      </c>
      <c r="AP74" s="63">
        <f>VLOOKUP($AD74,pTRAIT!$A:$X,17,FALSE)</f>
        <v>0</v>
      </c>
      <c r="AQ74" s="63">
        <f>VLOOKUP($AD74,pTRAIT!$A:$X,18,FALSE)</f>
        <v>0</v>
      </c>
      <c r="AR74" s="63">
        <f>VLOOKUP($AD74,pTRAIT!$A:$X,19,FALSE)</f>
        <v>0</v>
      </c>
      <c r="AS74" s="63">
        <f>VLOOKUP($AD74,pTRAIT!$A:$X,20,FALSE)</f>
        <v>0</v>
      </c>
      <c r="AT74" s="63">
        <f>VLOOKUP($AD74,pTRAIT!$A:$X,21,FALSE)</f>
        <v>0</v>
      </c>
      <c r="AU74" s="63">
        <f>VLOOKUP($AD74,pTRAIT!$A:$X,22,FALSE)</f>
        <v>0</v>
      </c>
      <c r="AV74" s="63">
        <f>VLOOKUP($AD74,pTRAIT!$A:$X,23,FALSE)</f>
        <v>0</v>
      </c>
      <c r="AW74" s="63">
        <f>VLOOKUP($AD74,pTRAIT!$A:$X,24,FALSE)</f>
        <v>0</v>
      </c>
      <c r="AX74" s="67" t="s">
        <v>2814</v>
      </c>
      <c r="AY74" s="71" t="str">
        <f t="shared" si="5"/>
        <v>EM5RTUe Ro5So5n-sge;NST=X // EM5RTUeRo5So5;NST=X / EM5RTUeRo5So5(Pu);NST=X</v>
      </c>
    </row>
    <row r="75" spans="1:51" ht="12" customHeight="1" x14ac:dyDescent="0.25">
      <c r="A75" s="32">
        <v>23</v>
      </c>
      <c r="B75" s="33" t="s">
        <v>5</v>
      </c>
      <c r="C75" s="34">
        <v>117</v>
      </c>
      <c r="D75" s="32" t="str">
        <f t="shared" si="3"/>
        <v>23X117</v>
      </c>
      <c r="E75" s="43" t="s">
        <v>1623</v>
      </c>
      <c r="F75" s="61" t="s">
        <v>1702</v>
      </c>
      <c r="G75" s="41" t="s">
        <v>43</v>
      </c>
      <c r="H75" s="38"/>
      <c r="I75" s="32">
        <v>23</v>
      </c>
      <c r="J75" s="63">
        <f>VLOOKUP(I75,pTRAIT!A:B,2,FALSE)</f>
        <v>0</v>
      </c>
      <c r="K75" s="63" t="s">
        <v>2724</v>
      </c>
      <c r="L75" s="63"/>
      <c r="M75" s="63" t="s">
        <v>2437</v>
      </c>
      <c r="N75" s="63" t="s">
        <v>2730</v>
      </c>
      <c r="O75" s="63"/>
      <c r="P75" s="63" t="s">
        <v>2732</v>
      </c>
      <c r="Q75" s="63" t="s">
        <v>2734</v>
      </c>
      <c r="R75" s="63" t="s">
        <v>2431</v>
      </c>
      <c r="S75" s="63" t="s">
        <v>2736</v>
      </c>
      <c r="T75" s="63"/>
      <c r="U75" s="63" t="s">
        <v>2738</v>
      </c>
      <c r="V75" s="63"/>
      <c r="W75" s="63"/>
      <c r="X75" s="63"/>
      <c r="Y75" s="63"/>
      <c r="Z75" s="63"/>
      <c r="AA75" s="63" t="s">
        <v>2728</v>
      </c>
      <c r="AB75" s="63"/>
      <c r="AC75" s="63" t="str">
        <f t="shared" si="4"/>
        <v>EM5RTUe Ro5So5n-sge;NST=X</v>
      </c>
      <c r="AD75" s="34">
        <v>117</v>
      </c>
      <c r="AE75" s="40" t="str">
        <f>VLOOKUP(AD75,pTRAIT!A:B,2,FALSE)</f>
        <v>EM5RTUeRo5So5;NST=X / EM5RTUeRo5So5(Pu);NST=X</v>
      </c>
      <c r="AF75" s="63">
        <f>VLOOKUP($AD75,pTRAIT!$A:$X,7,FALSE)</f>
        <v>0</v>
      </c>
      <c r="AG75" s="63">
        <f>VLOOKUP($AD75,pTRAIT!$A:$X,8,FALSE)</f>
        <v>0</v>
      </c>
      <c r="AH75" s="63">
        <f>VLOOKUP($AD75,pTRAIT!$A:$X,9,FALSE)</f>
        <v>0</v>
      </c>
      <c r="AI75" s="63">
        <f>VLOOKUP($AD75,pTRAIT!$A:$X,10,FALSE)</f>
        <v>0</v>
      </c>
      <c r="AJ75" s="63">
        <f>VLOOKUP($AD75,pTRAIT!$A:$X,11,FALSE)</f>
        <v>0</v>
      </c>
      <c r="AK75" s="63">
        <f>VLOOKUP($AD75,pTRAIT!$A:$X,12,FALSE)</f>
        <v>0</v>
      </c>
      <c r="AL75" s="63">
        <f>VLOOKUP($AD75,pTRAIT!$A:$X,13,FALSE)</f>
        <v>0</v>
      </c>
      <c r="AM75" s="63">
        <f>VLOOKUP($AD75,pTRAIT!$A:$X,14,FALSE)</f>
        <v>0</v>
      </c>
      <c r="AN75" s="63">
        <f>VLOOKUP($AD75,pTRAIT!$A:$X,15,FALSE)</f>
        <v>0</v>
      </c>
      <c r="AO75" s="63">
        <f>VLOOKUP($AD75,pTRAIT!$A:$X,16,FALSE)</f>
        <v>0</v>
      </c>
      <c r="AP75" s="63">
        <f>VLOOKUP($AD75,pTRAIT!$A:$X,17,FALSE)</f>
        <v>0</v>
      </c>
      <c r="AQ75" s="63">
        <f>VLOOKUP($AD75,pTRAIT!$A:$X,18,FALSE)</f>
        <v>0</v>
      </c>
      <c r="AR75" s="63">
        <f>VLOOKUP($AD75,pTRAIT!$A:$X,19,FALSE)</f>
        <v>0</v>
      </c>
      <c r="AS75" s="63">
        <f>VLOOKUP($AD75,pTRAIT!$A:$X,20,FALSE)</f>
        <v>0</v>
      </c>
      <c r="AT75" s="63">
        <f>VLOOKUP($AD75,pTRAIT!$A:$X,21,FALSE)</f>
        <v>0</v>
      </c>
      <c r="AU75" s="63">
        <f>VLOOKUP($AD75,pTRAIT!$A:$X,22,FALSE)</f>
        <v>0</v>
      </c>
      <c r="AV75" s="63">
        <f>VLOOKUP($AD75,pTRAIT!$A:$X,23,FALSE)</f>
        <v>0</v>
      </c>
      <c r="AW75" s="63">
        <f>VLOOKUP($AD75,pTRAIT!$A:$X,24,FALSE)</f>
        <v>0</v>
      </c>
      <c r="AX75" s="67" t="s">
        <v>2815</v>
      </c>
      <c r="AY75" s="71" t="str">
        <f t="shared" si="5"/>
        <v>EM5RTUe Ro5So5n-sge;NST=X // EM5RTUeRo5So5;NST=X / EM5RTUeRo5So5(Pu);NST=X</v>
      </c>
    </row>
    <row r="76" spans="1:51" ht="12" customHeight="1" x14ac:dyDescent="0.25">
      <c r="A76" s="32">
        <v>23</v>
      </c>
      <c r="B76" s="33" t="s">
        <v>5</v>
      </c>
      <c r="C76" s="34">
        <v>118</v>
      </c>
      <c r="D76" s="32" t="str">
        <f t="shared" si="3"/>
        <v>23X118</v>
      </c>
      <c r="E76" s="43" t="s">
        <v>1623</v>
      </c>
      <c r="F76" s="61" t="s">
        <v>1703</v>
      </c>
      <c r="G76" s="41" t="s">
        <v>43</v>
      </c>
      <c r="H76" s="38"/>
      <c r="I76" s="32">
        <v>23</v>
      </c>
      <c r="J76" s="63">
        <f>VLOOKUP(I76,pTRAIT!A:B,2,FALSE)</f>
        <v>0</v>
      </c>
      <c r="K76" s="63" t="s">
        <v>2724</v>
      </c>
      <c r="L76" s="63"/>
      <c r="M76" s="63" t="s">
        <v>2437</v>
      </c>
      <c r="N76" s="63" t="s">
        <v>2730</v>
      </c>
      <c r="O76" s="63"/>
      <c r="P76" s="63" t="s">
        <v>2732</v>
      </c>
      <c r="Q76" s="63" t="s">
        <v>2734</v>
      </c>
      <c r="R76" s="63" t="s">
        <v>2431</v>
      </c>
      <c r="S76" s="63" t="s">
        <v>2736</v>
      </c>
      <c r="T76" s="63"/>
      <c r="U76" s="63" t="s">
        <v>2738</v>
      </c>
      <c r="V76" s="63"/>
      <c r="W76" s="63"/>
      <c r="X76" s="63"/>
      <c r="Y76" s="63"/>
      <c r="Z76" s="63"/>
      <c r="AA76" s="63" t="s">
        <v>2728</v>
      </c>
      <c r="AB76" s="63"/>
      <c r="AC76" s="63" t="str">
        <f t="shared" si="4"/>
        <v>EM5RTUe Ro5So5n-sge;NST=X</v>
      </c>
      <c r="AD76" s="34">
        <v>118</v>
      </c>
      <c r="AE76" s="40" t="str">
        <f>VLOOKUP(AD76,pTRAIT!A:B,2,FALSE)</f>
        <v>EM5RTUeRo5So5;NST=X / EM5RTUeRo5So5(Pu);NST=X</v>
      </c>
      <c r="AF76" s="63">
        <f>VLOOKUP($AD76,pTRAIT!$A:$X,7,FALSE)</f>
        <v>0</v>
      </c>
      <c r="AG76" s="63">
        <f>VLOOKUP($AD76,pTRAIT!$A:$X,8,FALSE)</f>
        <v>0</v>
      </c>
      <c r="AH76" s="63">
        <f>VLOOKUP($AD76,pTRAIT!$A:$X,9,FALSE)</f>
        <v>0</v>
      </c>
      <c r="AI76" s="63">
        <f>VLOOKUP($AD76,pTRAIT!$A:$X,10,FALSE)</f>
        <v>0</v>
      </c>
      <c r="AJ76" s="63">
        <f>VLOOKUP($AD76,pTRAIT!$A:$X,11,FALSE)</f>
        <v>0</v>
      </c>
      <c r="AK76" s="63">
        <f>VLOOKUP($AD76,pTRAIT!$A:$X,12,FALSE)</f>
        <v>0</v>
      </c>
      <c r="AL76" s="63">
        <f>VLOOKUP($AD76,pTRAIT!$A:$X,13,FALSE)</f>
        <v>0</v>
      </c>
      <c r="AM76" s="63">
        <f>VLOOKUP($AD76,pTRAIT!$A:$X,14,FALSE)</f>
        <v>0</v>
      </c>
      <c r="AN76" s="63">
        <f>VLOOKUP($AD76,pTRAIT!$A:$X,15,FALSE)</f>
        <v>0</v>
      </c>
      <c r="AO76" s="63">
        <f>VLOOKUP($AD76,pTRAIT!$A:$X,16,FALSE)</f>
        <v>0</v>
      </c>
      <c r="AP76" s="63">
        <f>VLOOKUP($AD76,pTRAIT!$A:$X,17,FALSE)</f>
        <v>0</v>
      </c>
      <c r="AQ76" s="63">
        <f>VLOOKUP($AD76,pTRAIT!$A:$X,18,FALSE)</f>
        <v>0</v>
      </c>
      <c r="AR76" s="63">
        <f>VLOOKUP($AD76,pTRAIT!$A:$X,19,FALSE)</f>
        <v>0</v>
      </c>
      <c r="AS76" s="63">
        <f>VLOOKUP($AD76,pTRAIT!$A:$X,20,FALSE)</f>
        <v>0</v>
      </c>
      <c r="AT76" s="63">
        <f>VLOOKUP($AD76,pTRAIT!$A:$X,21,FALSE)</f>
        <v>0</v>
      </c>
      <c r="AU76" s="63">
        <f>VLOOKUP($AD76,pTRAIT!$A:$X,22,FALSE)</f>
        <v>0</v>
      </c>
      <c r="AV76" s="63">
        <f>VLOOKUP($AD76,pTRAIT!$A:$X,23,FALSE)</f>
        <v>0</v>
      </c>
      <c r="AW76" s="63">
        <f>VLOOKUP($AD76,pTRAIT!$A:$X,24,FALSE)</f>
        <v>0</v>
      </c>
      <c r="AX76" s="67" t="s">
        <v>2816</v>
      </c>
      <c r="AY76" s="71" t="str">
        <f t="shared" si="5"/>
        <v>EM5RTUe Ro5So5n-sge;NST=X // EM5RTUeRo5So5;NST=X / EM5RTUeRo5So5(Pu);NST=X</v>
      </c>
    </row>
    <row r="77" spans="1:51" ht="12" customHeight="1" x14ac:dyDescent="0.25">
      <c r="A77" s="32">
        <v>23</v>
      </c>
      <c r="B77" s="33" t="s">
        <v>5</v>
      </c>
      <c r="C77" s="34">
        <v>273</v>
      </c>
      <c r="D77" s="32" t="str">
        <f t="shared" si="3"/>
        <v>23X273</v>
      </c>
      <c r="E77" s="43" t="s">
        <v>1623</v>
      </c>
      <c r="F77" s="61" t="s">
        <v>1704</v>
      </c>
      <c r="G77" s="41" t="s">
        <v>43</v>
      </c>
      <c r="H77" s="38"/>
      <c r="I77" s="32">
        <v>23</v>
      </c>
      <c r="J77" s="63">
        <f>VLOOKUP(I77,pTRAIT!A:B,2,FALSE)</f>
        <v>0</v>
      </c>
      <c r="K77" s="63" t="s">
        <v>2724</v>
      </c>
      <c r="L77" s="63"/>
      <c r="M77" s="63" t="s">
        <v>2437</v>
      </c>
      <c r="N77" s="63" t="s">
        <v>2730</v>
      </c>
      <c r="O77" s="63"/>
      <c r="P77" s="63" t="s">
        <v>2732</v>
      </c>
      <c r="Q77" s="63" t="s">
        <v>2734</v>
      </c>
      <c r="R77" s="63" t="s">
        <v>2431</v>
      </c>
      <c r="S77" s="63" t="s">
        <v>2736</v>
      </c>
      <c r="T77" s="63"/>
      <c r="U77" s="63" t="s">
        <v>2738</v>
      </c>
      <c r="V77" s="63"/>
      <c r="W77" s="63"/>
      <c r="X77" s="63"/>
      <c r="Y77" s="63"/>
      <c r="Z77" s="63"/>
      <c r="AA77" s="63" t="s">
        <v>2728</v>
      </c>
      <c r="AB77" s="63"/>
      <c r="AC77" s="63" t="str">
        <f t="shared" si="4"/>
        <v>EM5RTUe Ro5So5n-sge;NST=X</v>
      </c>
      <c r="AD77" s="34">
        <v>273</v>
      </c>
      <c r="AE77" s="40" t="str">
        <f>VLOOKUP(AD77,pTRAIT!A:B,2,FALSE)</f>
        <v>EM5RTUeRo5So5;NST=X / EM5RTUeRo5So5(Pu);NST=X</v>
      </c>
      <c r="AF77" s="63">
        <f>VLOOKUP($AD77,pTRAIT!$A:$X,7,FALSE)</f>
        <v>0</v>
      </c>
      <c r="AG77" s="63">
        <f>VLOOKUP($AD77,pTRAIT!$A:$X,8,FALSE)</f>
        <v>0</v>
      </c>
      <c r="AH77" s="63">
        <f>VLOOKUP($AD77,pTRAIT!$A:$X,9,FALSE)</f>
        <v>0</v>
      </c>
      <c r="AI77" s="63">
        <f>VLOOKUP($AD77,pTRAIT!$A:$X,10,FALSE)</f>
        <v>0</v>
      </c>
      <c r="AJ77" s="63">
        <f>VLOOKUP($AD77,pTRAIT!$A:$X,11,FALSE)</f>
        <v>0</v>
      </c>
      <c r="AK77" s="63">
        <f>VLOOKUP($AD77,pTRAIT!$A:$X,12,FALSE)</f>
        <v>0</v>
      </c>
      <c r="AL77" s="63">
        <f>VLOOKUP($AD77,pTRAIT!$A:$X,13,FALSE)</f>
        <v>0</v>
      </c>
      <c r="AM77" s="63">
        <f>VLOOKUP($AD77,pTRAIT!$A:$X,14,FALSE)</f>
        <v>0</v>
      </c>
      <c r="AN77" s="63">
        <f>VLOOKUP($AD77,pTRAIT!$A:$X,15,FALSE)</f>
        <v>0</v>
      </c>
      <c r="AO77" s="63">
        <f>VLOOKUP($AD77,pTRAIT!$A:$X,16,FALSE)</f>
        <v>0</v>
      </c>
      <c r="AP77" s="63">
        <f>VLOOKUP($AD77,pTRAIT!$A:$X,17,FALSE)</f>
        <v>0</v>
      </c>
      <c r="AQ77" s="63">
        <f>VLOOKUP($AD77,pTRAIT!$A:$X,18,FALSE)</f>
        <v>0</v>
      </c>
      <c r="AR77" s="63">
        <f>VLOOKUP($AD77,pTRAIT!$A:$X,19,FALSE)</f>
        <v>0</v>
      </c>
      <c r="AS77" s="63">
        <f>VLOOKUP($AD77,pTRAIT!$A:$X,20,FALSE)</f>
        <v>0</v>
      </c>
      <c r="AT77" s="63">
        <f>VLOOKUP($AD77,pTRAIT!$A:$X,21,FALSE)</f>
        <v>0</v>
      </c>
      <c r="AU77" s="63">
        <f>VLOOKUP($AD77,pTRAIT!$A:$X,22,FALSE)</f>
        <v>0</v>
      </c>
      <c r="AV77" s="63">
        <f>VLOOKUP($AD77,pTRAIT!$A:$X,23,FALSE)</f>
        <v>0</v>
      </c>
      <c r="AW77" s="63">
        <f>VLOOKUP($AD77,pTRAIT!$A:$X,24,FALSE)</f>
        <v>0</v>
      </c>
      <c r="AX77" s="67" t="s">
        <v>2817</v>
      </c>
      <c r="AY77" s="71" t="str">
        <f t="shared" si="5"/>
        <v>EM5RTUe Ro5So5n-sge;NST=X // EM5RTUeRo5So5;NST=X / EM5RTUeRo5So5(Pu);NST=X</v>
      </c>
    </row>
    <row r="78" spans="1:51" ht="12" customHeight="1" x14ac:dyDescent="0.25">
      <c r="A78" s="32">
        <v>23</v>
      </c>
      <c r="B78" s="33" t="s">
        <v>5</v>
      </c>
      <c r="C78" s="34">
        <v>274</v>
      </c>
      <c r="D78" s="32" t="str">
        <f t="shared" si="3"/>
        <v>23X274</v>
      </c>
      <c r="E78" s="43" t="s">
        <v>1623</v>
      </c>
      <c r="F78" s="61" t="s">
        <v>1705</v>
      </c>
      <c r="G78" s="41" t="s">
        <v>43</v>
      </c>
      <c r="H78" s="38"/>
      <c r="I78" s="32">
        <v>23</v>
      </c>
      <c r="J78" s="63">
        <f>VLOOKUP(I78,pTRAIT!A:B,2,FALSE)</f>
        <v>0</v>
      </c>
      <c r="K78" s="63" t="s">
        <v>2724</v>
      </c>
      <c r="L78" s="63"/>
      <c r="M78" s="63" t="s">
        <v>2437</v>
      </c>
      <c r="N78" s="63" t="s">
        <v>2730</v>
      </c>
      <c r="O78" s="63"/>
      <c r="P78" s="63" t="s">
        <v>2732</v>
      </c>
      <c r="Q78" s="63" t="s">
        <v>2734</v>
      </c>
      <c r="R78" s="63" t="s">
        <v>2431</v>
      </c>
      <c r="S78" s="63" t="s">
        <v>2736</v>
      </c>
      <c r="T78" s="63"/>
      <c r="U78" s="63" t="s">
        <v>2738</v>
      </c>
      <c r="V78" s="63"/>
      <c r="W78" s="63"/>
      <c r="X78" s="63"/>
      <c r="Y78" s="63"/>
      <c r="Z78" s="63"/>
      <c r="AA78" s="63" t="s">
        <v>2728</v>
      </c>
      <c r="AB78" s="63"/>
      <c r="AC78" s="63" t="str">
        <f t="shared" si="4"/>
        <v>EM5RTUe Ro5So5n-sge;NST=X</v>
      </c>
      <c r="AD78" s="34">
        <v>274</v>
      </c>
      <c r="AE78" s="40" t="str">
        <f>VLOOKUP(AD78,pTRAIT!A:B,2,FALSE)</f>
        <v>EM5RTUeRo5So5;NST=X / EM5RTUeRo5So5(Pu);NST=X</v>
      </c>
      <c r="AF78" s="63">
        <f>VLOOKUP($AD78,pTRAIT!$A:$X,7,FALSE)</f>
        <v>0</v>
      </c>
      <c r="AG78" s="63">
        <f>VLOOKUP($AD78,pTRAIT!$A:$X,8,FALSE)</f>
        <v>0</v>
      </c>
      <c r="AH78" s="63">
        <f>VLOOKUP($AD78,pTRAIT!$A:$X,9,FALSE)</f>
        <v>0</v>
      </c>
      <c r="AI78" s="63">
        <f>VLOOKUP($AD78,pTRAIT!$A:$X,10,FALSE)</f>
        <v>0</v>
      </c>
      <c r="AJ78" s="63">
        <f>VLOOKUP($AD78,pTRAIT!$A:$X,11,FALSE)</f>
        <v>0</v>
      </c>
      <c r="AK78" s="63">
        <f>VLOOKUP($AD78,pTRAIT!$A:$X,12,FALSE)</f>
        <v>0</v>
      </c>
      <c r="AL78" s="63">
        <f>VLOOKUP($AD78,pTRAIT!$A:$X,13,FALSE)</f>
        <v>0</v>
      </c>
      <c r="AM78" s="63">
        <f>VLOOKUP($AD78,pTRAIT!$A:$X,14,FALSE)</f>
        <v>0</v>
      </c>
      <c r="AN78" s="63">
        <f>VLOOKUP($AD78,pTRAIT!$A:$X,15,FALSE)</f>
        <v>0</v>
      </c>
      <c r="AO78" s="63">
        <f>VLOOKUP($AD78,pTRAIT!$A:$X,16,FALSE)</f>
        <v>0</v>
      </c>
      <c r="AP78" s="63">
        <f>VLOOKUP($AD78,pTRAIT!$A:$X,17,FALSE)</f>
        <v>0</v>
      </c>
      <c r="AQ78" s="63">
        <f>VLOOKUP($AD78,pTRAIT!$A:$X,18,FALSE)</f>
        <v>0</v>
      </c>
      <c r="AR78" s="63">
        <f>VLOOKUP($AD78,pTRAIT!$A:$X,19,FALSE)</f>
        <v>0</v>
      </c>
      <c r="AS78" s="63">
        <f>VLOOKUP($AD78,pTRAIT!$A:$X,20,FALSE)</f>
        <v>0</v>
      </c>
      <c r="AT78" s="63">
        <f>VLOOKUP($AD78,pTRAIT!$A:$X,21,FALSE)</f>
        <v>0</v>
      </c>
      <c r="AU78" s="63">
        <f>VLOOKUP($AD78,pTRAIT!$A:$X,22,FALSE)</f>
        <v>0</v>
      </c>
      <c r="AV78" s="63">
        <f>VLOOKUP($AD78,pTRAIT!$A:$X,23,FALSE)</f>
        <v>0</v>
      </c>
      <c r="AW78" s="63">
        <f>VLOOKUP($AD78,pTRAIT!$A:$X,24,FALSE)</f>
        <v>0</v>
      </c>
      <c r="AX78" s="67" t="s">
        <v>2818</v>
      </c>
      <c r="AY78" s="71" t="str">
        <f t="shared" si="5"/>
        <v>EM5RTUe Ro5So5n-sge;NST=X // EM5RTUeRo5So5;NST=X / EM5RTUeRo5So5(Pu);NST=X</v>
      </c>
    </row>
    <row r="79" spans="1:51" ht="12" customHeight="1" x14ac:dyDescent="0.25">
      <c r="A79" s="32">
        <v>23</v>
      </c>
      <c r="B79" s="33" t="s">
        <v>5</v>
      </c>
      <c r="C79" s="34">
        <v>344</v>
      </c>
      <c r="D79" s="32" t="str">
        <f t="shared" si="3"/>
        <v>23X344</v>
      </c>
      <c r="E79" s="43" t="s">
        <v>1623</v>
      </c>
      <c r="F79" s="61" t="s">
        <v>1706</v>
      </c>
      <c r="G79" s="41" t="s">
        <v>43</v>
      </c>
      <c r="H79" s="45"/>
      <c r="I79" s="32">
        <v>23</v>
      </c>
      <c r="J79" s="63">
        <f>VLOOKUP(I79,pTRAIT!A:B,2,FALSE)</f>
        <v>0</v>
      </c>
      <c r="K79" s="63" t="s">
        <v>2724</v>
      </c>
      <c r="L79" s="63"/>
      <c r="M79" s="63" t="s">
        <v>2437</v>
      </c>
      <c r="N79" s="63" t="s">
        <v>2730</v>
      </c>
      <c r="O79" s="63"/>
      <c r="P79" s="63" t="s">
        <v>2732</v>
      </c>
      <c r="Q79" s="63" t="s">
        <v>2734</v>
      </c>
      <c r="R79" s="63" t="s">
        <v>2431</v>
      </c>
      <c r="S79" s="63" t="s">
        <v>2736</v>
      </c>
      <c r="T79" s="63"/>
      <c r="U79" s="63" t="s">
        <v>2738</v>
      </c>
      <c r="V79" s="63"/>
      <c r="W79" s="63"/>
      <c r="X79" s="63"/>
      <c r="Y79" s="63"/>
      <c r="Z79" s="63"/>
      <c r="AA79" s="63" t="s">
        <v>2728</v>
      </c>
      <c r="AB79" s="63"/>
      <c r="AC79" s="63" t="str">
        <f t="shared" si="4"/>
        <v>EM5RTUe Ro5So5n-sge;NST=X</v>
      </c>
      <c r="AD79" s="34">
        <v>344</v>
      </c>
      <c r="AE79" s="40" t="str">
        <f>VLOOKUP(AD79,pTRAIT!A:B,2,FALSE)</f>
        <v>EM5RTUeRo5So5;NST=X / EM5RTUeRo5So5(Pu);NST=X</v>
      </c>
      <c r="AF79" s="63">
        <f>VLOOKUP($AD79,pTRAIT!$A:$X,7,FALSE)</f>
        <v>0</v>
      </c>
      <c r="AG79" s="63">
        <f>VLOOKUP($AD79,pTRAIT!$A:$X,8,FALSE)</f>
        <v>0</v>
      </c>
      <c r="AH79" s="63">
        <f>VLOOKUP($AD79,pTRAIT!$A:$X,9,FALSE)</f>
        <v>0</v>
      </c>
      <c r="AI79" s="63">
        <f>VLOOKUP($AD79,pTRAIT!$A:$X,10,FALSE)</f>
        <v>0</v>
      </c>
      <c r="AJ79" s="63">
        <f>VLOOKUP($AD79,pTRAIT!$A:$X,11,FALSE)</f>
        <v>0</v>
      </c>
      <c r="AK79" s="63">
        <f>VLOOKUP($AD79,pTRAIT!$A:$X,12,FALSE)</f>
        <v>0</v>
      </c>
      <c r="AL79" s="63">
        <f>VLOOKUP($AD79,pTRAIT!$A:$X,13,FALSE)</f>
        <v>0</v>
      </c>
      <c r="AM79" s="63">
        <f>VLOOKUP($AD79,pTRAIT!$A:$X,14,FALSE)</f>
        <v>0</v>
      </c>
      <c r="AN79" s="63">
        <f>VLOOKUP($AD79,pTRAIT!$A:$X,15,FALSE)</f>
        <v>0</v>
      </c>
      <c r="AO79" s="63">
        <f>VLOOKUP($AD79,pTRAIT!$A:$X,16,FALSE)</f>
        <v>0</v>
      </c>
      <c r="AP79" s="63">
        <f>VLOOKUP($AD79,pTRAIT!$A:$X,17,FALSE)</f>
        <v>0</v>
      </c>
      <c r="AQ79" s="63">
        <f>VLOOKUP($AD79,pTRAIT!$A:$X,18,FALSE)</f>
        <v>0</v>
      </c>
      <c r="AR79" s="63">
        <f>VLOOKUP($AD79,pTRAIT!$A:$X,19,FALSE)</f>
        <v>0</v>
      </c>
      <c r="AS79" s="63">
        <f>VLOOKUP($AD79,pTRAIT!$A:$X,20,FALSE)</f>
        <v>0</v>
      </c>
      <c r="AT79" s="63">
        <f>VLOOKUP($AD79,pTRAIT!$A:$X,21,FALSE)</f>
        <v>0</v>
      </c>
      <c r="AU79" s="63">
        <f>VLOOKUP($AD79,pTRAIT!$A:$X,22,FALSE)</f>
        <v>0</v>
      </c>
      <c r="AV79" s="63">
        <f>VLOOKUP($AD79,pTRAIT!$A:$X,23,FALSE)</f>
        <v>0</v>
      </c>
      <c r="AW79" s="63">
        <f>VLOOKUP($AD79,pTRAIT!$A:$X,24,FALSE)</f>
        <v>0</v>
      </c>
      <c r="AX79" s="67" t="s">
        <v>2819</v>
      </c>
      <c r="AY79" s="71" t="str">
        <f t="shared" si="5"/>
        <v>EM5RTUe Ro5So5n-sge;NST=X // EM5RTUeRo5So5;NST=X / EM5RTUeRo5So5(Pu);NST=X</v>
      </c>
    </row>
    <row r="80" spans="1:51" ht="12" customHeight="1" x14ac:dyDescent="0.25">
      <c r="A80" s="32">
        <v>24</v>
      </c>
      <c r="B80" s="33" t="s">
        <v>5</v>
      </c>
      <c r="C80" s="34">
        <v>345</v>
      </c>
      <c r="D80" s="32" t="str">
        <f t="shared" si="3"/>
        <v>24X345</v>
      </c>
      <c r="E80" s="43" t="s">
        <v>1623</v>
      </c>
      <c r="F80" s="61" t="s">
        <v>1707</v>
      </c>
      <c r="G80" s="41" t="s">
        <v>43</v>
      </c>
      <c r="H80" s="45"/>
      <c r="I80" s="32">
        <v>24</v>
      </c>
      <c r="J80" s="63">
        <f>VLOOKUP(I80,pTRAIT!A:B,2,FALSE)</f>
        <v>0</v>
      </c>
      <c r="K80" s="63" t="s">
        <v>2724</v>
      </c>
      <c r="L80" s="63"/>
      <c r="M80" s="63" t="s">
        <v>2437</v>
      </c>
      <c r="N80" s="63" t="s">
        <v>2730</v>
      </c>
      <c r="O80" s="63"/>
      <c r="P80" s="63" t="s">
        <v>2732</v>
      </c>
      <c r="Q80" s="63" t="s">
        <v>2734</v>
      </c>
      <c r="R80" s="63" t="s">
        <v>2431</v>
      </c>
      <c r="S80" s="63" t="s">
        <v>2736</v>
      </c>
      <c r="T80" s="63"/>
      <c r="U80" s="63" t="s">
        <v>2738</v>
      </c>
      <c r="V80" s="63"/>
      <c r="W80" s="63"/>
      <c r="X80" s="63"/>
      <c r="Y80" s="63"/>
      <c r="Z80" s="63"/>
      <c r="AA80" s="63" t="s">
        <v>2728</v>
      </c>
      <c r="AB80" s="63"/>
      <c r="AC80" s="63" t="str">
        <f t="shared" si="4"/>
        <v>EM5RTUe Ro5So5n-sge;NST=X</v>
      </c>
      <c r="AD80" s="34">
        <v>345</v>
      </c>
      <c r="AE80" s="40" t="str">
        <f>VLOOKUP(AD80,pTRAIT!A:B,2,FALSE)</f>
        <v>EM5RTUeRo5So5;NST=X / EM5RTUeRo5So5(Pu);NST=X</v>
      </c>
      <c r="AF80" s="63">
        <f>VLOOKUP($AD80,pTRAIT!$A:$X,7,FALSE)</f>
        <v>0</v>
      </c>
      <c r="AG80" s="63">
        <f>VLOOKUP($AD80,pTRAIT!$A:$X,8,FALSE)</f>
        <v>0</v>
      </c>
      <c r="AH80" s="63">
        <f>VLOOKUP($AD80,pTRAIT!$A:$X,9,FALSE)</f>
        <v>0</v>
      </c>
      <c r="AI80" s="63">
        <f>VLOOKUP($AD80,pTRAIT!$A:$X,10,FALSE)</f>
        <v>0</v>
      </c>
      <c r="AJ80" s="63">
        <f>VLOOKUP($AD80,pTRAIT!$A:$X,11,FALSE)</f>
        <v>0</v>
      </c>
      <c r="AK80" s="63">
        <f>VLOOKUP($AD80,pTRAIT!$A:$X,12,FALSE)</f>
        <v>0</v>
      </c>
      <c r="AL80" s="63">
        <f>VLOOKUP($AD80,pTRAIT!$A:$X,13,FALSE)</f>
        <v>0</v>
      </c>
      <c r="AM80" s="63">
        <f>VLOOKUP($AD80,pTRAIT!$A:$X,14,FALSE)</f>
        <v>0</v>
      </c>
      <c r="AN80" s="63">
        <f>VLOOKUP($AD80,pTRAIT!$A:$X,15,FALSE)</f>
        <v>0</v>
      </c>
      <c r="AO80" s="63">
        <f>VLOOKUP($AD80,pTRAIT!$A:$X,16,FALSE)</f>
        <v>0</v>
      </c>
      <c r="AP80" s="63">
        <f>VLOOKUP($AD80,pTRAIT!$A:$X,17,FALSE)</f>
        <v>0</v>
      </c>
      <c r="AQ80" s="63">
        <f>VLOOKUP($AD80,pTRAIT!$A:$X,18,FALSE)</f>
        <v>0</v>
      </c>
      <c r="AR80" s="63">
        <f>VLOOKUP($AD80,pTRAIT!$A:$X,19,FALSE)</f>
        <v>0</v>
      </c>
      <c r="AS80" s="63">
        <f>VLOOKUP($AD80,pTRAIT!$A:$X,20,FALSE)</f>
        <v>0</v>
      </c>
      <c r="AT80" s="63">
        <f>VLOOKUP($AD80,pTRAIT!$A:$X,21,FALSE)</f>
        <v>0</v>
      </c>
      <c r="AU80" s="63">
        <f>VLOOKUP($AD80,pTRAIT!$A:$X,22,FALSE)</f>
        <v>0</v>
      </c>
      <c r="AV80" s="63">
        <f>VLOOKUP($AD80,pTRAIT!$A:$X,23,FALSE)</f>
        <v>0</v>
      </c>
      <c r="AW80" s="63">
        <f>VLOOKUP($AD80,pTRAIT!$A:$X,24,FALSE)</f>
        <v>0</v>
      </c>
      <c r="AX80" s="67" t="s">
        <v>2820</v>
      </c>
      <c r="AY80" s="71" t="str">
        <f t="shared" si="5"/>
        <v>EM5RTUe Ro5So5n-sge;NST=X // EM5RTUeRo5So5;NST=X / EM5RTUeRo5So5(Pu);NST=X</v>
      </c>
    </row>
    <row r="81" spans="1:51" ht="12" customHeight="1" x14ac:dyDescent="0.25">
      <c r="A81" s="32">
        <v>24</v>
      </c>
      <c r="B81" s="33" t="s">
        <v>5</v>
      </c>
      <c r="C81" s="34">
        <v>37</v>
      </c>
      <c r="D81" s="32" t="str">
        <f t="shared" si="3"/>
        <v>24X37</v>
      </c>
      <c r="E81" s="43" t="s">
        <v>1623</v>
      </c>
      <c r="F81" s="61" t="s">
        <v>1708</v>
      </c>
      <c r="G81" s="41" t="s">
        <v>43</v>
      </c>
      <c r="H81" s="38"/>
      <c r="I81" s="32">
        <v>24</v>
      </c>
      <c r="J81" s="63">
        <f>VLOOKUP(I81,pTRAIT!A:B,2,FALSE)</f>
        <v>0</v>
      </c>
      <c r="K81" s="63" t="s">
        <v>2724</v>
      </c>
      <c r="L81" s="63"/>
      <c r="M81" s="63" t="s">
        <v>2437</v>
      </c>
      <c r="N81" s="63" t="s">
        <v>2730</v>
      </c>
      <c r="O81" s="63"/>
      <c r="P81" s="63" t="s">
        <v>2732</v>
      </c>
      <c r="Q81" s="63" t="s">
        <v>2734</v>
      </c>
      <c r="R81" s="63" t="s">
        <v>2431</v>
      </c>
      <c r="S81" s="63" t="s">
        <v>2736</v>
      </c>
      <c r="T81" s="63"/>
      <c r="U81" s="63" t="s">
        <v>2738</v>
      </c>
      <c r="V81" s="63"/>
      <c r="W81" s="63"/>
      <c r="X81" s="63"/>
      <c r="Y81" s="63"/>
      <c r="Z81" s="63"/>
      <c r="AA81" s="63" t="s">
        <v>2728</v>
      </c>
      <c r="AB81" s="63"/>
      <c r="AC81" s="63" t="str">
        <f t="shared" si="4"/>
        <v>EM5RTUe Ro5So5n-sge;NST=X</v>
      </c>
      <c r="AD81" s="34">
        <v>37</v>
      </c>
      <c r="AE81" s="40" t="str">
        <f>VLOOKUP(AD81,pTRAIT!A:B,2,FALSE)</f>
        <v>ERo5So5;NST=X / EM5RTUeRo5So5(Pu);NST=X</v>
      </c>
      <c r="AF81" s="63">
        <f>VLOOKUP($AD81,pTRAIT!$A:$X,7,FALSE)</f>
        <v>0</v>
      </c>
      <c r="AG81" s="63">
        <f>VLOOKUP($AD81,pTRAIT!$A:$X,8,FALSE)</f>
        <v>0</v>
      </c>
      <c r="AH81" s="63">
        <f>VLOOKUP($AD81,pTRAIT!$A:$X,9,FALSE)</f>
        <v>0</v>
      </c>
      <c r="AI81" s="63">
        <f>VLOOKUP($AD81,pTRAIT!$A:$X,10,FALSE)</f>
        <v>0</v>
      </c>
      <c r="AJ81" s="63">
        <f>VLOOKUP($AD81,pTRAIT!$A:$X,11,FALSE)</f>
        <v>0</v>
      </c>
      <c r="AK81" s="63">
        <f>VLOOKUP($AD81,pTRAIT!$A:$X,12,FALSE)</f>
        <v>0</v>
      </c>
      <c r="AL81" s="63">
        <f>VLOOKUP($AD81,pTRAIT!$A:$X,13,FALSE)</f>
        <v>0</v>
      </c>
      <c r="AM81" s="63">
        <f>VLOOKUP($AD81,pTRAIT!$A:$X,14,FALSE)</f>
        <v>0</v>
      </c>
      <c r="AN81" s="63">
        <f>VLOOKUP($AD81,pTRAIT!$A:$X,15,FALSE)</f>
        <v>0</v>
      </c>
      <c r="AO81" s="63">
        <f>VLOOKUP($AD81,pTRAIT!$A:$X,16,FALSE)</f>
        <v>0</v>
      </c>
      <c r="AP81" s="63">
        <f>VLOOKUP($AD81,pTRAIT!$A:$X,17,FALSE)</f>
        <v>0</v>
      </c>
      <c r="AQ81" s="63">
        <f>VLOOKUP($AD81,pTRAIT!$A:$X,18,FALSE)</f>
        <v>0</v>
      </c>
      <c r="AR81" s="63">
        <f>VLOOKUP($AD81,pTRAIT!$A:$X,19,FALSE)</f>
        <v>0</v>
      </c>
      <c r="AS81" s="63">
        <f>VLOOKUP($AD81,pTRAIT!$A:$X,20,FALSE)</f>
        <v>0</v>
      </c>
      <c r="AT81" s="63">
        <f>VLOOKUP($AD81,pTRAIT!$A:$X,21,FALSE)</f>
        <v>0</v>
      </c>
      <c r="AU81" s="63">
        <f>VLOOKUP($AD81,pTRAIT!$A:$X,22,FALSE)</f>
        <v>0</v>
      </c>
      <c r="AV81" s="63">
        <f>VLOOKUP($AD81,pTRAIT!$A:$X,23,FALSE)</f>
        <v>0</v>
      </c>
      <c r="AW81" s="63">
        <f>VLOOKUP($AD81,pTRAIT!$A:$X,24,FALSE)</f>
        <v>0</v>
      </c>
      <c r="AX81" s="67" t="s">
        <v>2821</v>
      </c>
      <c r="AY81" s="71" t="str">
        <f t="shared" si="5"/>
        <v>EM5RTUe Ro5So5n-sge;NST=X // ERo5So5;NST=X / EM5RTUeRo5So5(Pu);NST=X</v>
      </c>
    </row>
    <row r="82" spans="1:51" ht="12" customHeight="1" x14ac:dyDescent="0.25">
      <c r="A82" s="32">
        <v>24</v>
      </c>
      <c r="B82" s="33" t="s">
        <v>5</v>
      </c>
      <c r="C82" s="34">
        <v>82</v>
      </c>
      <c r="D82" s="32" t="str">
        <f t="shared" si="3"/>
        <v>24X82</v>
      </c>
      <c r="E82" s="43" t="s">
        <v>1623</v>
      </c>
      <c r="F82" s="61" t="s">
        <v>1709</v>
      </c>
      <c r="G82" s="41" t="s">
        <v>43</v>
      </c>
      <c r="H82" s="38"/>
      <c r="I82" s="32">
        <v>24</v>
      </c>
      <c r="J82" s="63">
        <f>VLOOKUP(I82,pTRAIT!A:B,2,FALSE)</f>
        <v>0</v>
      </c>
      <c r="K82" s="63" t="s">
        <v>2724</v>
      </c>
      <c r="L82" s="63"/>
      <c r="M82" s="63" t="s">
        <v>2437</v>
      </c>
      <c r="N82" s="63" t="s">
        <v>2730</v>
      </c>
      <c r="O82" s="63"/>
      <c r="P82" s="63" t="s">
        <v>2732</v>
      </c>
      <c r="Q82" s="63" t="s">
        <v>2734</v>
      </c>
      <c r="R82" s="63" t="s">
        <v>2431</v>
      </c>
      <c r="S82" s="63" t="s">
        <v>2736</v>
      </c>
      <c r="T82" s="63"/>
      <c r="U82" s="63" t="s">
        <v>2738</v>
      </c>
      <c r="V82" s="63"/>
      <c r="W82" s="63"/>
      <c r="X82" s="63"/>
      <c r="Y82" s="63"/>
      <c r="Z82" s="63"/>
      <c r="AA82" s="63" t="s">
        <v>2728</v>
      </c>
      <c r="AB82" s="63"/>
      <c r="AC82" s="63" t="str">
        <f t="shared" si="4"/>
        <v>EM5RTUe Ro5So5n-sge;NST=X</v>
      </c>
      <c r="AD82" s="34">
        <v>82</v>
      </c>
      <c r="AE82" s="40" t="str">
        <f>VLOOKUP(AD82,pTRAIT!A:B,2,FALSE)</f>
        <v>EM5RTUeRo5So5;NST=X / EM5RTUeRo5So5(Pu);NST=X</v>
      </c>
      <c r="AF82" s="63">
        <f>VLOOKUP($AD82,pTRAIT!$A:$X,7,FALSE)</f>
        <v>0</v>
      </c>
      <c r="AG82" s="63">
        <f>VLOOKUP($AD82,pTRAIT!$A:$X,8,FALSE)</f>
        <v>0</v>
      </c>
      <c r="AH82" s="63">
        <f>VLOOKUP($AD82,pTRAIT!$A:$X,9,FALSE)</f>
        <v>0</v>
      </c>
      <c r="AI82" s="63">
        <f>VLOOKUP($AD82,pTRAIT!$A:$X,10,FALSE)</f>
        <v>0</v>
      </c>
      <c r="AJ82" s="63">
        <f>VLOOKUP($AD82,pTRAIT!$A:$X,11,FALSE)</f>
        <v>0</v>
      </c>
      <c r="AK82" s="63">
        <f>VLOOKUP($AD82,pTRAIT!$A:$X,12,FALSE)</f>
        <v>0</v>
      </c>
      <c r="AL82" s="63">
        <f>VLOOKUP($AD82,pTRAIT!$A:$X,13,FALSE)</f>
        <v>0</v>
      </c>
      <c r="AM82" s="63">
        <f>VLOOKUP($AD82,pTRAIT!$A:$X,14,FALSE)</f>
        <v>0</v>
      </c>
      <c r="AN82" s="63">
        <f>VLOOKUP($AD82,pTRAIT!$A:$X,15,FALSE)</f>
        <v>0</v>
      </c>
      <c r="AO82" s="63">
        <f>VLOOKUP($AD82,pTRAIT!$A:$X,16,FALSE)</f>
        <v>0</v>
      </c>
      <c r="AP82" s="63">
        <f>VLOOKUP($AD82,pTRAIT!$A:$X,17,FALSE)</f>
        <v>0</v>
      </c>
      <c r="AQ82" s="63">
        <f>VLOOKUP($AD82,pTRAIT!$A:$X,18,FALSE)</f>
        <v>0</v>
      </c>
      <c r="AR82" s="63">
        <f>VLOOKUP($AD82,pTRAIT!$A:$X,19,FALSE)</f>
        <v>0</v>
      </c>
      <c r="AS82" s="63">
        <f>VLOOKUP($AD82,pTRAIT!$A:$X,20,FALSE)</f>
        <v>0</v>
      </c>
      <c r="AT82" s="63">
        <f>VLOOKUP($AD82,pTRAIT!$A:$X,21,FALSE)</f>
        <v>0</v>
      </c>
      <c r="AU82" s="63">
        <f>VLOOKUP($AD82,pTRAIT!$A:$X,22,FALSE)</f>
        <v>0</v>
      </c>
      <c r="AV82" s="63">
        <f>VLOOKUP($AD82,pTRAIT!$A:$X,23,FALSE)</f>
        <v>0</v>
      </c>
      <c r="AW82" s="63">
        <f>VLOOKUP($AD82,pTRAIT!$A:$X,24,FALSE)</f>
        <v>0</v>
      </c>
      <c r="AX82" s="67" t="s">
        <v>2822</v>
      </c>
      <c r="AY82" s="71" t="str">
        <f t="shared" si="5"/>
        <v>EM5RTUe Ro5So5n-sge;NST=X // EM5RTUeRo5So5;NST=X / EM5RTUeRo5So5(Pu);NST=X</v>
      </c>
    </row>
    <row r="83" spans="1:51" ht="12" customHeight="1" x14ac:dyDescent="0.25">
      <c r="A83" s="32">
        <v>24</v>
      </c>
      <c r="B83" s="33" t="s">
        <v>5</v>
      </c>
      <c r="C83" s="34">
        <v>120</v>
      </c>
      <c r="D83" s="32" t="str">
        <f t="shared" si="3"/>
        <v>24X120</v>
      </c>
      <c r="E83" s="43" t="s">
        <v>1623</v>
      </c>
      <c r="F83" s="61" t="s">
        <v>1710</v>
      </c>
      <c r="G83" s="41" t="s">
        <v>43</v>
      </c>
      <c r="H83" s="38"/>
      <c r="I83" s="32">
        <v>24</v>
      </c>
      <c r="J83" s="63">
        <f>VLOOKUP(I83,pTRAIT!A:B,2,FALSE)</f>
        <v>0</v>
      </c>
      <c r="K83" s="63" t="s">
        <v>2724</v>
      </c>
      <c r="L83" s="63"/>
      <c r="M83" s="63" t="s">
        <v>2437</v>
      </c>
      <c r="N83" s="63" t="s">
        <v>2730</v>
      </c>
      <c r="O83" s="63"/>
      <c r="P83" s="63" t="s">
        <v>2732</v>
      </c>
      <c r="Q83" s="63" t="s">
        <v>2734</v>
      </c>
      <c r="R83" s="63" t="s">
        <v>2431</v>
      </c>
      <c r="S83" s="63" t="s">
        <v>2736</v>
      </c>
      <c r="T83" s="63"/>
      <c r="U83" s="63" t="s">
        <v>2738</v>
      </c>
      <c r="V83" s="63"/>
      <c r="W83" s="63"/>
      <c r="X83" s="63"/>
      <c r="Y83" s="63"/>
      <c r="Z83" s="63"/>
      <c r="AA83" s="63" t="s">
        <v>2728</v>
      </c>
      <c r="AB83" s="63"/>
      <c r="AC83" s="63" t="str">
        <f t="shared" si="4"/>
        <v>EM5RTUe Ro5So5n-sge;NST=X</v>
      </c>
      <c r="AD83" s="34">
        <v>120</v>
      </c>
      <c r="AE83" s="40" t="str">
        <f>VLOOKUP(AD83,pTRAIT!A:B,2,FALSE)</f>
        <v>EM5RTUeRo5So5;NST=X / EM5RTUeRo5So5(Pu);NST=X</v>
      </c>
      <c r="AF83" s="63">
        <f>VLOOKUP($AD83,pTRAIT!$A:$X,7,FALSE)</f>
        <v>0</v>
      </c>
      <c r="AG83" s="63">
        <f>VLOOKUP($AD83,pTRAIT!$A:$X,8,FALSE)</f>
        <v>0</v>
      </c>
      <c r="AH83" s="63">
        <f>VLOOKUP($AD83,pTRAIT!$A:$X,9,FALSE)</f>
        <v>0</v>
      </c>
      <c r="AI83" s="63">
        <f>VLOOKUP($AD83,pTRAIT!$A:$X,10,FALSE)</f>
        <v>0</v>
      </c>
      <c r="AJ83" s="63">
        <f>VLOOKUP($AD83,pTRAIT!$A:$X,11,FALSE)</f>
        <v>0</v>
      </c>
      <c r="AK83" s="63">
        <f>VLOOKUP($AD83,pTRAIT!$A:$X,12,FALSE)</f>
        <v>0</v>
      </c>
      <c r="AL83" s="63">
        <f>VLOOKUP($AD83,pTRAIT!$A:$X,13,FALSE)</f>
        <v>0</v>
      </c>
      <c r="AM83" s="63">
        <f>VLOOKUP($AD83,pTRAIT!$A:$X,14,FALSE)</f>
        <v>0</v>
      </c>
      <c r="AN83" s="63">
        <f>VLOOKUP($AD83,pTRAIT!$A:$X,15,FALSE)</f>
        <v>0</v>
      </c>
      <c r="AO83" s="63">
        <f>VLOOKUP($AD83,pTRAIT!$A:$X,16,FALSE)</f>
        <v>0</v>
      </c>
      <c r="AP83" s="63">
        <f>VLOOKUP($AD83,pTRAIT!$A:$X,17,FALSE)</f>
        <v>0</v>
      </c>
      <c r="AQ83" s="63">
        <f>VLOOKUP($AD83,pTRAIT!$A:$X,18,FALSE)</f>
        <v>0</v>
      </c>
      <c r="AR83" s="63">
        <f>VLOOKUP($AD83,pTRAIT!$A:$X,19,FALSE)</f>
        <v>0</v>
      </c>
      <c r="AS83" s="63">
        <f>VLOOKUP($AD83,pTRAIT!$A:$X,20,FALSE)</f>
        <v>0</v>
      </c>
      <c r="AT83" s="63">
        <f>VLOOKUP($AD83,pTRAIT!$A:$X,21,FALSE)</f>
        <v>0</v>
      </c>
      <c r="AU83" s="63">
        <f>VLOOKUP($AD83,pTRAIT!$A:$X,22,FALSE)</f>
        <v>0</v>
      </c>
      <c r="AV83" s="63">
        <f>VLOOKUP($AD83,pTRAIT!$A:$X,23,FALSE)</f>
        <v>0</v>
      </c>
      <c r="AW83" s="63">
        <f>VLOOKUP($AD83,pTRAIT!$A:$X,24,FALSE)</f>
        <v>0</v>
      </c>
      <c r="AX83" s="67" t="s">
        <v>2823</v>
      </c>
      <c r="AY83" s="71" t="str">
        <f t="shared" si="5"/>
        <v>EM5RTUe Ro5So5n-sge;NST=X // EM5RTUeRo5So5;NST=X / EM5RTUeRo5So5(Pu);NST=X</v>
      </c>
    </row>
    <row r="84" spans="1:51" ht="12" customHeight="1" x14ac:dyDescent="0.25">
      <c r="A84" s="32">
        <v>24</v>
      </c>
      <c r="B84" s="33" t="s">
        <v>5</v>
      </c>
      <c r="C84" s="34">
        <v>189</v>
      </c>
      <c r="D84" s="32" t="str">
        <f t="shared" si="3"/>
        <v>24X189</v>
      </c>
      <c r="E84" s="43" t="s">
        <v>1623</v>
      </c>
      <c r="F84" s="61" t="s">
        <v>1711</v>
      </c>
      <c r="G84" s="41" t="s">
        <v>43</v>
      </c>
      <c r="H84" s="38"/>
      <c r="I84" s="32">
        <v>24</v>
      </c>
      <c r="J84" s="63">
        <f>VLOOKUP(I84,pTRAIT!A:B,2,FALSE)</f>
        <v>0</v>
      </c>
      <c r="K84" s="63" t="s">
        <v>2724</v>
      </c>
      <c r="L84" s="63"/>
      <c r="M84" s="63" t="s">
        <v>2437</v>
      </c>
      <c r="N84" s="63" t="s">
        <v>2730</v>
      </c>
      <c r="O84" s="63"/>
      <c r="P84" s="63" t="s">
        <v>2732</v>
      </c>
      <c r="Q84" s="63" t="s">
        <v>2734</v>
      </c>
      <c r="R84" s="63" t="s">
        <v>2431</v>
      </c>
      <c r="S84" s="63" t="s">
        <v>2736</v>
      </c>
      <c r="T84" s="63"/>
      <c r="U84" s="63" t="s">
        <v>2738</v>
      </c>
      <c r="V84" s="63"/>
      <c r="W84" s="63"/>
      <c r="X84" s="63"/>
      <c r="Y84" s="63"/>
      <c r="Z84" s="63"/>
      <c r="AA84" s="63" t="s">
        <v>2728</v>
      </c>
      <c r="AB84" s="63"/>
      <c r="AC84" s="63" t="str">
        <f t="shared" si="4"/>
        <v>EM5RTUe Ro5So5n-sge;NST=X</v>
      </c>
      <c r="AD84" s="34">
        <v>189</v>
      </c>
      <c r="AE84" s="40" t="str">
        <f>VLOOKUP(AD84,pTRAIT!A:B,2,FALSE)</f>
        <v>EM5RTUeRo5So5;NST=X / EM5RTUeRo5So5(Pu);NST=X</v>
      </c>
      <c r="AF84" s="63">
        <f>VLOOKUP($AD84,pTRAIT!$A:$X,7,FALSE)</f>
        <v>0</v>
      </c>
      <c r="AG84" s="63">
        <f>VLOOKUP($AD84,pTRAIT!$A:$X,8,FALSE)</f>
        <v>0</v>
      </c>
      <c r="AH84" s="63">
        <f>VLOOKUP($AD84,pTRAIT!$A:$X,9,FALSE)</f>
        <v>0</v>
      </c>
      <c r="AI84" s="63">
        <f>VLOOKUP($AD84,pTRAIT!$A:$X,10,FALSE)</f>
        <v>0</v>
      </c>
      <c r="AJ84" s="63">
        <f>VLOOKUP($AD84,pTRAIT!$A:$X,11,FALSE)</f>
        <v>0</v>
      </c>
      <c r="AK84" s="63">
        <f>VLOOKUP($AD84,pTRAIT!$A:$X,12,FALSE)</f>
        <v>0</v>
      </c>
      <c r="AL84" s="63">
        <f>VLOOKUP($AD84,pTRAIT!$A:$X,13,FALSE)</f>
        <v>0</v>
      </c>
      <c r="AM84" s="63">
        <f>VLOOKUP($AD84,pTRAIT!$A:$X,14,FALSE)</f>
        <v>0</v>
      </c>
      <c r="AN84" s="63">
        <f>VLOOKUP($AD84,pTRAIT!$A:$X,15,FALSE)</f>
        <v>0</v>
      </c>
      <c r="AO84" s="63">
        <f>VLOOKUP($AD84,pTRAIT!$A:$X,16,FALSE)</f>
        <v>0</v>
      </c>
      <c r="AP84" s="63">
        <f>VLOOKUP($AD84,pTRAIT!$A:$X,17,FALSE)</f>
        <v>0</v>
      </c>
      <c r="AQ84" s="63">
        <f>VLOOKUP($AD84,pTRAIT!$A:$X,18,FALSE)</f>
        <v>0</v>
      </c>
      <c r="AR84" s="63">
        <f>VLOOKUP($AD84,pTRAIT!$A:$X,19,FALSE)</f>
        <v>0</v>
      </c>
      <c r="AS84" s="63">
        <f>VLOOKUP($AD84,pTRAIT!$A:$X,20,FALSE)</f>
        <v>0</v>
      </c>
      <c r="AT84" s="63">
        <f>VLOOKUP($AD84,pTRAIT!$A:$X,21,FALSE)</f>
        <v>0</v>
      </c>
      <c r="AU84" s="63">
        <f>VLOOKUP($AD84,pTRAIT!$A:$X,22,FALSE)</f>
        <v>0</v>
      </c>
      <c r="AV84" s="63">
        <f>VLOOKUP($AD84,pTRAIT!$A:$X,23,FALSE)</f>
        <v>0</v>
      </c>
      <c r="AW84" s="63">
        <f>VLOOKUP($AD84,pTRAIT!$A:$X,24,FALSE)</f>
        <v>0</v>
      </c>
      <c r="AX84" s="67" t="s">
        <v>2824</v>
      </c>
      <c r="AY84" s="71" t="str">
        <f t="shared" si="5"/>
        <v>EM5RTUe Ro5So5n-sge;NST=X // EM5RTUeRo5So5;NST=X / EM5RTUeRo5So5(Pu);NST=X</v>
      </c>
    </row>
    <row r="85" spans="1:51" ht="12" customHeight="1" x14ac:dyDescent="0.25">
      <c r="A85" s="32">
        <v>25</v>
      </c>
      <c r="B85" s="33" t="s">
        <v>5</v>
      </c>
      <c r="C85" s="34">
        <v>80</v>
      </c>
      <c r="D85" s="32" t="str">
        <f t="shared" si="3"/>
        <v>25X80</v>
      </c>
      <c r="E85" s="43" t="s">
        <v>1623</v>
      </c>
      <c r="F85" s="61" t="s">
        <v>1712</v>
      </c>
      <c r="G85" s="41" t="s">
        <v>43</v>
      </c>
      <c r="H85" s="38"/>
      <c r="I85" s="32">
        <v>25</v>
      </c>
      <c r="J85" s="63">
        <f>VLOOKUP(I85,pTRAIT!A:B,2,FALSE)</f>
        <v>0</v>
      </c>
      <c r="K85" s="63" t="s">
        <v>2724</v>
      </c>
      <c r="L85" s="63"/>
      <c r="M85" s="63" t="s">
        <v>2437</v>
      </c>
      <c r="N85" s="63" t="s">
        <v>2730</v>
      </c>
      <c r="O85" s="63"/>
      <c r="P85" s="63" t="s">
        <v>2732</v>
      </c>
      <c r="Q85" s="63" t="s">
        <v>2734</v>
      </c>
      <c r="R85" s="63" t="s">
        <v>2431</v>
      </c>
      <c r="S85" s="63" t="s">
        <v>2736</v>
      </c>
      <c r="T85" s="63"/>
      <c r="U85" s="63" t="s">
        <v>2738</v>
      </c>
      <c r="V85" s="63"/>
      <c r="W85" s="63"/>
      <c r="X85" s="63"/>
      <c r="Y85" s="63"/>
      <c r="Z85" s="63"/>
      <c r="AA85" s="63" t="s">
        <v>2728</v>
      </c>
      <c r="AB85" s="63"/>
      <c r="AC85" s="63" t="str">
        <f t="shared" si="4"/>
        <v>EM5RTUe Ro5So5n-sge;NST=X</v>
      </c>
      <c r="AD85" s="34">
        <v>80</v>
      </c>
      <c r="AE85" s="40" t="str">
        <f>VLOOKUP(AD85,pTRAIT!A:B,2,FALSE)</f>
        <v>EM5RTUeRo5So5;NST=X / EM5RTUeRo5So5(Pu);NST=X</v>
      </c>
      <c r="AF85" s="63">
        <f>VLOOKUP($AD85,pTRAIT!$A:$X,7,FALSE)</f>
        <v>0</v>
      </c>
      <c r="AG85" s="63">
        <f>VLOOKUP($AD85,pTRAIT!$A:$X,8,FALSE)</f>
        <v>0</v>
      </c>
      <c r="AH85" s="63">
        <f>VLOOKUP($AD85,pTRAIT!$A:$X,9,FALSE)</f>
        <v>0</v>
      </c>
      <c r="AI85" s="63">
        <f>VLOOKUP($AD85,pTRAIT!$A:$X,10,FALSE)</f>
        <v>0</v>
      </c>
      <c r="AJ85" s="63">
        <f>VLOOKUP($AD85,pTRAIT!$A:$X,11,FALSE)</f>
        <v>0</v>
      </c>
      <c r="AK85" s="63">
        <f>VLOOKUP($AD85,pTRAIT!$A:$X,12,FALSE)</f>
        <v>0</v>
      </c>
      <c r="AL85" s="63">
        <f>VLOOKUP($AD85,pTRAIT!$A:$X,13,FALSE)</f>
        <v>0</v>
      </c>
      <c r="AM85" s="63">
        <f>VLOOKUP($AD85,pTRAIT!$A:$X,14,FALSE)</f>
        <v>0</v>
      </c>
      <c r="AN85" s="63">
        <f>VLOOKUP($AD85,pTRAIT!$A:$X,15,FALSE)</f>
        <v>0</v>
      </c>
      <c r="AO85" s="63">
        <f>VLOOKUP($AD85,pTRAIT!$A:$X,16,FALSE)</f>
        <v>0</v>
      </c>
      <c r="AP85" s="63">
        <f>VLOOKUP($AD85,pTRAIT!$A:$X,17,FALSE)</f>
        <v>0</v>
      </c>
      <c r="AQ85" s="63">
        <f>VLOOKUP($AD85,pTRAIT!$A:$X,18,FALSE)</f>
        <v>0</v>
      </c>
      <c r="AR85" s="63">
        <f>VLOOKUP($AD85,pTRAIT!$A:$X,19,FALSE)</f>
        <v>0</v>
      </c>
      <c r="AS85" s="63">
        <f>VLOOKUP($AD85,pTRAIT!$A:$X,20,FALSE)</f>
        <v>0</v>
      </c>
      <c r="AT85" s="63">
        <f>VLOOKUP($AD85,pTRAIT!$A:$X,21,FALSE)</f>
        <v>0</v>
      </c>
      <c r="AU85" s="63">
        <f>VLOOKUP($AD85,pTRAIT!$A:$X,22,FALSE)</f>
        <v>0</v>
      </c>
      <c r="AV85" s="63">
        <f>VLOOKUP($AD85,pTRAIT!$A:$X,23,FALSE)</f>
        <v>0</v>
      </c>
      <c r="AW85" s="63">
        <f>VLOOKUP($AD85,pTRAIT!$A:$X,24,FALSE)</f>
        <v>0</v>
      </c>
      <c r="AX85" s="67" t="s">
        <v>2825</v>
      </c>
      <c r="AY85" s="71" t="str">
        <f t="shared" si="5"/>
        <v>EM5RTUe Ro5So5n-sge;NST=X // EM5RTUeRo5So5;NST=X / EM5RTUeRo5So5(Pu);NST=X</v>
      </c>
    </row>
    <row r="86" spans="1:51" ht="12" customHeight="1" x14ac:dyDescent="0.25">
      <c r="A86" s="32">
        <v>25</v>
      </c>
      <c r="B86" s="33" t="s">
        <v>5</v>
      </c>
      <c r="C86" s="34">
        <v>219</v>
      </c>
      <c r="D86" s="32" t="str">
        <f t="shared" si="3"/>
        <v>25X219</v>
      </c>
      <c r="E86" s="43" t="s">
        <v>1623</v>
      </c>
      <c r="F86" s="61" t="s">
        <v>1713</v>
      </c>
      <c r="G86" s="41" t="s">
        <v>43</v>
      </c>
      <c r="H86" s="38"/>
      <c r="I86" s="32">
        <v>25</v>
      </c>
      <c r="J86" s="63">
        <f>VLOOKUP(I86,pTRAIT!A:B,2,FALSE)</f>
        <v>0</v>
      </c>
      <c r="K86" s="63" t="s">
        <v>2724</v>
      </c>
      <c r="L86" s="63"/>
      <c r="M86" s="63" t="s">
        <v>2437</v>
      </c>
      <c r="N86" s="63" t="s">
        <v>2730</v>
      </c>
      <c r="O86" s="63"/>
      <c r="P86" s="63" t="s">
        <v>2732</v>
      </c>
      <c r="Q86" s="63" t="s">
        <v>2734</v>
      </c>
      <c r="R86" s="63" t="s">
        <v>2431</v>
      </c>
      <c r="S86" s="63" t="s">
        <v>2736</v>
      </c>
      <c r="T86" s="63"/>
      <c r="U86" s="63" t="s">
        <v>2738</v>
      </c>
      <c r="V86" s="63"/>
      <c r="W86" s="63"/>
      <c r="X86" s="63"/>
      <c r="Y86" s="63"/>
      <c r="Z86" s="63"/>
      <c r="AA86" s="63" t="s">
        <v>2728</v>
      </c>
      <c r="AB86" s="63"/>
      <c r="AC86" s="63" t="str">
        <f t="shared" si="4"/>
        <v>EM5RTUe Ro5So5n-sge;NST=X</v>
      </c>
      <c r="AD86" s="34">
        <v>219</v>
      </c>
      <c r="AE86" s="40" t="str">
        <f>VLOOKUP(AD86,pTRAIT!A:B,2,FALSE)</f>
        <v>EM5RTRo5So5;NST=X / EM5RTUeRo5So5(Pu);NST=X</v>
      </c>
      <c r="AF86" s="63">
        <f>VLOOKUP($AD86,pTRAIT!$A:$X,7,FALSE)</f>
        <v>0</v>
      </c>
      <c r="AG86" s="63">
        <f>VLOOKUP($AD86,pTRAIT!$A:$X,8,FALSE)</f>
        <v>0</v>
      </c>
      <c r="AH86" s="63">
        <f>VLOOKUP($AD86,pTRAIT!$A:$X,9,FALSE)</f>
        <v>0</v>
      </c>
      <c r="AI86" s="63">
        <f>VLOOKUP($AD86,pTRAIT!$A:$X,10,FALSE)</f>
        <v>0</v>
      </c>
      <c r="AJ86" s="63">
        <f>VLOOKUP($AD86,pTRAIT!$A:$X,11,FALSE)</f>
        <v>0</v>
      </c>
      <c r="AK86" s="63">
        <f>VLOOKUP($AD86,pTRAIT!$A:$X,12,FALSE)</f>
        <v>0</v>
      </c>
      <c r="AL86" s="63">
        <f>VLOOKUP($AD86,pTRAIT!$A:$X,13,FALSE)</f>
        <v>0</v>
      </c>
      <c r="AM86" s="63">
        <f>VLOOKUP($AD86,pTRAIT!$A:$X,14,FALSE)</f>
        <v>0</v>
      </c>
      <c r="AN86" s="63">
        <f>VLOOKUP($AD86,pTRAIT!$A:$X,15,FALSE)</f>
        <v>0</v>
      </c>
      <c r="AO86" s="63">
        <f>VLOOKUP($AD86,pTRAIT!$A:$X,16,FALSE)</f>
        <v>0</v>
      </c>
      <c r="AP86" s="63">
        <f>VLOOKUP($AD86,pTRAIT!$A:$X,17,FALSE)</f>
        <v>0</v>
      </c>
      <c r="AQ86" s="63">
        <f>VLOOKUP($AD86,pTRAIT!$A:$X,18,FALSE)</f>
        <v>0</v>
      </c>
      <c r="AR86" s="63">
        <f>VLOOKUP($AD86,pTRAIT!$A:$X,19,FALSE)</f>
        <v>0</v>
      </c>
      <c r="AS86" s="63">
        <f>VLOOKUP($AD86,pTRAIT!$A:$X,20,FALSE)</f>
        <v>0</v>
      </c>
      <c r="AT86" s="63">
        <f>VLOOKUP($AD86,pTRAIT!$A:$X,21,FALSE)</f>
        <v>0</v>
      </c>
      <c r="AU86" s="63">
        <f>VLOOKUP($AD86,pTRAIT!$A:$X,22,FALSE)</f>
        <v>0</v>
      </c>
      <c r="AV86" s="63">
        <f>VLOOKUP($AD86,pTRAIT!$A:$X,23,FALSE)</f>
        <v>0</v>
      </c>
      <c r="AW86" s="63">
        <f>VLOOKUP($AD86,pTRAIT!$A:$X,24,FALSE)</f>
        <v>0</v>
      </c>
      <c r="AX86" s="67" t="s">
        <v>2826</v>
      </c>
      <c r="AY86" s="71" t="str">
        <f t="shared" si="5"/>
        <v>EM5RTUe Ro5So5n-sge;NST=X // EM5RTRo5So5;NST=X / EM5RTUeRo5So5(Pu);NST=X</v>
      </c>
    </row>
    <row r="87" spans="1:51" ht="12" customHeight="1" x14ac:dyDescent="0.25">
      <c r="A87" s="32">
        <v>25</v>
      </c>
      <c r="B87" s="33" t="s">
        <v>5</v>
      </c>
      <c r="C87" s="34">
        <v>276</v>
      </c>
      <c r="D87" s="32" t="str">
        <f t="shared" si="3"/>
        <v>25X276</v>
      </c>
      <c r="E87" s="43" t="s">
        <v>1623</v>
      </c>
      <c r="F87" s="61" t="s">
        <v>1714</v>
      </c>
      <c r="G87" s="41" t="s">
        <v>43</v>
      </c>
      <c r="H87" s="38"/>
      <c r="I87" s="32">
        <v>25</v>
      </c>
      <c r="J87" s="63">
        <f>VLOOKUP(I87,pTRAIT!A:B,2,FALSE)</f>
        <v>0</v>
      </c>
      <c r="K87" s="63" t="s">
        <v>2724</v>
      </c>
      <c r="L87" s="63"/>
      <c r="M87" s="63" t="s">
        <v>2437</v>
      </c>
      <c r="N87" s="63" t="s">
        <v>2730</v>
      </c>
      <c r="O87" s="63"/>
      <c r="P87" s="63" t="s">
        <v>2732</v>
      </c>
      <c r="Q87" s="63" t="s">
        <v>2734</v>
      </c>
      <c r="R87" s="63" t="s">
        <v>2431</v>
      </c>
      <c r="S87" s="63" t="s">
        <v>2736</v>
      </c>
      <c r="T87" s="63"/>
      <c r="U87" s="63" t="s">
        <v>2738</v>
      </c>
      <c r="V87" s="63"/>
      <c r="W87" s="63"/>
      <c r="X87" s="63"/>
      <c r="Y87" s="63"/>
      <c r="Z87" s="63"/>
      <c r="AA87" s="63" t="s">
        <v>2728</v>
      </c>
      <c r="AB87" s="63"/>
      <c r="AC87" s="63" t="str">
        <f t="shared" si="4"/>
        <v>EM5RTUe Ro5So5n-sge;NST=X</v>
      </c>
      <c r="AD87" s="34">
        <v>276</v>
      </c>
      <c r="AE87" s="40" t="str">
        <f>VLOOKUP(AD87,pTRAIT!A:B,2,FALSE)</f>
        <v>EM5RTUeRo5So5;NST=X / EM5RTUeRo5So5(Pu);NST=X</v>
      </c>
      <c r="AF87" s="63">
        <f>VLOOKUP($AD87,pTRAIT!$A:$X,7,FALSE)</f>
        <v>0</v>
      </c>
      <c r="AG87" s="63">
        <f>VLOOKUP($AD87,pTRAIT!$A:$X,8,FALSE)</f>
        <v>0</v>
      </c>
      <c r="AH87" s="63">
        <f>VLOOKUP($AD87,pTRAIT!$A:$X,9,FALSE)</f>
        <v>0</v>
      </c>
      <c r="AI87" s="63">
        <f>VLOOKUP($AD87,pTRAIT!$A:$X,10,FALSE)</f>
        <v>0</v>
      </c>
      <c r="AJ87" s="63">
        <f>VLOOKUP($AD87,pTRAIT!$A:$X,11,FALSE)</f>
        <v>0</v>
      </c>
      <c r="AK87" s="63">
        <f>VLOOKUP($AD87,pTRAIT!$A:$X,12,FALSE)</f>
        <v>0</v>
      </c>
      <c r="AL87" s="63">
        <f>VLOOKUP($AD87,pTRAIT!$A:$X,13,FALSE)</f>
        <v>0</v>
      </c>
      <c r="AM87" s="63">
        <f>VLOOKUP($AD87,pTRAIT!$A:$X,14,FALSE)</f>
        <v>0</v>
      </c>
      <c r="AN87" s="63">
        <f>VLOOKUP($AD87,pTRAIT!$A:$X,15,FALSE)</f>
        <v>0</v>
      </c>
      <c r="AO87" s="63">
        <f>VLOOKUP($AD87,pTRAIT!$A:$X,16,FALSE)</f>
        <v>0</v>
      </c>
      <c r="AP87" s="63">
        <f>VLOOKUP($AD87,pTRAIT!$A:$X,17,FALSE)</f>
        <v>0</v>
      </c>
      <c r="AQ87" s="63">
        <f>VLOOKUP($AD87,pTRAIT!$A:$X,18,FALSE)</f>
        <v>0</v>
      </c>
      <c r="AR87" s="63">
        <f>VLOOKUP($AD87,pTRAIT!$A:$X,19,FALSE)</f>
        <v>0</v>
      </c>
      <c r="AS87" s="63">
        <f>VLOOKUP($AD87,pTRAIT!$A:$X,20,FALSE)</f>
        <v>0</v>
      </c>
      <c r="AT87" s="63">
        <f>VLOOKUP($AD87,pTRAIT!$A:$X,21,FALSE)</f>
        <v>0</v>
      </c>
      <c r="AU87" s="63">
        <f>VLOOKUP($AD87,pTRAIT!$A:$X,22,FALSE)</f>
        <v>0</v>
      </c>
      <c r="AV87" s="63">
        <f>VLOOKUP($AD87,pTRAIT!$A:$X,23,FALSE)</f>
        <v>0</v>
      </c>
      <c r="AW87" s="63">
        <f>VLOOKUP($AD87,pTRAIT!$A:$X,24,FALSE)</f>
        <v>0</v>
      </c>
      <c r="AX87" s="67" t="s">
        <v>2827</v>
      </c>
      <c r="AY87" s="71" t="str">
        <f t="shared" si="5"/>
        <v>EM5RTUe Ro5So5n-sge;NST=X // EM5RTUeRo5So5;NST=X / EM5RTUeRo5So5(Pu);NST=X</v>
      </c>
    </row>
    <row r="88" spans="1:51" ht="12" customHeight="1" x14ac:dyDescent="0.25">
      <c r="A88" s="32">
        <v>25</v>
      </c>
      <c r="B88" s="33" t="s">
        <v>5</v>
      </c>
      <c r="C88" s="34">
        <v>347</v>
      </c>
      <c r="D88" s="32" t="str">
        <f t="shared" si="3"/>
        <v>25X347</v>
      </c>
      <c r="E88" s="43" t="s">
        <v>1623</v>
      </c>
      <c r="F88" s="61" t="s">
        <v>1715</v>
      </c>
      <c r="G88" s="41" t="s">
        <v>43</v>
      </c>
      <c r="H88" s="45"/>
      <c r="I88" s="32">
        <v>25</v>
      </c>
      <c r="J88" s="63">
        <f>VLOOKUP(I88,pTRAIT!A:B,2,FALSE)</f>
        <v>0</v>
      </c>
      <c r="K88" s="63" t="s">
        <v>2724</v>
      </c>
      <c r="L88" s="63"/>
      <c r="M88" s="63" t="s">
        <v>2437</v>
      </c>
      <c r="N88" s="63" t="s">
        <v>2730</v>
      </c>
      <c r="O88" s="63"/>
      <c r="P88" s="63" t="s">
        <v>2732</v>
      </c>
      <c r="Q88" s="63" t="s">
        <v>2734</v>
      </c>
      <c r="R88" s="63" t="s">
        <v>2431</v>
      </c>
      <c r="S88" s="63" t="s">
        <v>2736</v>
      </c>
      <c r="T88" s="63"/>
      <c r="U88" s="63" t="s">
        <v>2738</v>
      </c>
      <c r="V88" s="63"/>
      <c r="W88" s="63"/>
      <c r="X88" s="63"/>
      <c r="Y88" s="63"/>
      <c r="Z88" s="63"/>
      <c r="AA88" s="63" t="s">
        <v>2728</v>
      </c>
      <c r="AB88" s="63"/>
      <c r="AC88" s="63" t="str">
        <f t="shared" si="4"/>
        <v>EM5RTUe Ro5So5n-sge;NST=X</v>
      </c>
      <c r="AD88" s="34">
        <v>347</v>
      </c>
      <c r="AE88" s="40" t="str">
        <f>VLOOKUP(AD88,pTRAIT!A:B,2,FALSE)</f>
        <v>EM5RTUeRo5So5;NST=X / EM5RTUeRo5So5(Pu);NST=X</v>
      </c>
      <c r="AF88" s="63">
        <f>VLOOKUP($AD88,pTRAIT!$A:$X,7,FALSE)</f>
        <v>0</v>
      </c>
      <c r="AG88" s="63">
        <f>VLOOKUP($AD88,pTRAIT!$A:$X,8,FALSE)</f>
        <v>0</v>
      </c>
      <c r="AH88" s="63">
        <f>VLOOKUP($AD88,pTRAIT!$A:$X,9,FALSE)</f>
        <v>0</v>
      </c>
      <c r="AI88" s="63">
        <f>VLOOKUP($AD88,pTRAIT!$A:$X,10,FALSE)</f>
        <v>0</v>
      </c>
      <c r="AJ88" s="63">
        <f>VLOOKUP($AD88,pTRAIT!$A:$X,11,FALSE)</f>
        <v>0</v>
      </c>
      <c r="AK88" s="63">
        <f>VLOOKUP($AD88,pTRAIT!$A:$X,12,FALSE)</f>
        <v>0</v>
      </c>
      <c r="AL88" s="63">
        <f>VLOOKUP($AD88,pTRAIT!$A:$X,13,FALSE)</f>
        <v>0</v>
      </c>
      <c r="AM88" s="63">
        <f>VLOOKUP($AD88,pTRAIT!$A:$X,14,FALSE)</f>
        <v>0</v>
      </c>
      <c r="AN88" s="63">
        <f>VLOOKUP($AD88,pTRAIT!$A:$X,15,FALSE)</f>
        <v>0</v>
      </c>
      <c r="AO88" s="63">
        <f>VLOOKUP($AD88,pTRAIT!$A:$X,16,FALSE)</f>
        <v>0</v>
      </c>
      <c r="AP88" s="63">
        <f>VLOOKUP($AD88,pTRAIT!$A:$X,17,FALSE)</f>
        <v>0</v>
      </c>
      <c r="AQ88" s="63">
        <f>VLOOKUP($AD88,pTRAIT!$A:$X,18,FALSE)</f>
        <v>0</v>
      </c>
      <c r="AR88" s="63">
        <f>VLOOKUP($AD88,pTRAIT!$A:$X,19,FALSE)</f>
        <v>0</v>
      </c>
      <c r="AS88" s="63">
        <f>VLOOKUP($AD88,pTRAIT!$A:$X,20,FALSE)</f>
        <v>0</v>
      </c>
      <c r="AT88" s="63">
        <f>VLOOKUP($AD88,pTRAIT!$A:$X,21,FALSE)</f>
        <v>0</v>
      </c>
      <c r="AU88" s="63">
        <f>VLOOKUP($AD88,pTRAIT!$A:$X,22,FALSE)</f>
        <v>0</v>
      </c>
      <c r="AV88" s="63">
        <f>VLOOKUP($AD88,pTRAIT!$A:$X,23,FALSE)</f>
        <v>0</v>
      </c>
      <c r="AW88" s="63">
        <f>VLOOKUP($AD88,pTRAIT!$A:$X,24,FALSE)</f>
        <v>0</v>
      </c>
      <c r="AX88" s="67" t="s">
        <v>2828</v>
      </c>
      <c r="AY88" s="71" t="str">
        <f t="shared" si="5"/>
        <v>EM5RTUe Ro5So5n-sge;NST=X // EM5RTUeRo5So5;NST=X / EM5RTUeRo5So5(Pu);NST=X</v>
      </c>
    </row>
    <row r="89" spans="1:51" ht="12" customHeight="1" x14ac:dyDescent="0.25">
      <c r="A89" s="32">
        <v>26</v>
      </c>
      <c r="B89" s="33" t="s">
        <v>5</v>
      </c>
      <c r="C89" s="34">
        <v>213</v>
      </c>
      <c r="D89" s="32" t="str">
        <f t="shared" si="3"/>
        <v>26X213</v>
      </c>
      <c r="E89" s="43" t="s">
        <v>1623</v>
      </c>
      <c r="F89" s="61" t="s">
        <v>1716</v>
      </c>
      <c r="G89" s="41" t="s">
        <v>43</v>
      </c>
      <c r="H89" s="38"/>
      <c r="I89" s="32">
        <v>26</v>
      </c>
      <c r="J89" s="63">
        <f>VLOOKUP(I89,pTRAIT!A:B,2,FALSE)</f>
        <v>0</v>
      </c>
      <c r="K89" s="63" t="s">
        <v>2724</v>
      </c>
      <c r="L89" s="63"/>
      <c r="M89" s="63" t="s">
        <v>2437</v>
      </c>
      <c r="N89" s="63" t="s">
        <v>2730</v>
      </c>
      <c r="O89" s="63"/>
      <c r="P89" s="63" t="s">
        <v>2732</v>
      </c>
      <c r="Q89" s="63"/>
      <c r="R89" s="63" t="s">
        <v>2431</v>
      </c>
      <c r="S89" s="63" t="s">
        <v>2736</v>
      </c>
      <c r="T89" s="63"/>
      <c r="U89" s="63" t="s">
        <v>2738</v>
      </c>
      <c r="V89" s="63"/>
      <c r="W89" s="63"/>
      <c r="X89" s="63"/>
      <c r="Y89" s="63"/>
      <c r="Z89" s="63"/>
      <c r="AA89" s="63" t="s">
        <v>2728</v>
      </c>
      <c r="AB89" s="63"/>
      <c r="AC89" s="63" t="str">
        <f t="shared" si="4"/>
        <v>EM5RT Ro5So5n-sge;NST=X</v>
      </c>
      <c r="AD89" s="34">
        <v>213</v>
      </c>
      <c r="AE89" s="40" t="str">
        <f>VLOOKUP(AD89,pTRAIT!A:B,2,FALSE)</f>
        <v>EM5RTRo5So5;NST=X / ERo5So5(Pu);NST=X</v>
      </c>
      <c r="AF89" s="63">
        <f>VLOOKUP($AD89,pTRAIT!$A:$X,7,FALSE)</f>
        <v>0</v>
      </c>
      <c r="AG89" s="63">
        <f>VLOOKUP($AD89,pTRAIT!$A:$X,8,FALSE)</f>
        <v>0</v>
      </c>
      <c r="AH89" s="63">
        <f>VLOOKUP($AD89,pTRAIT!$A:$X,9,FALSE)</f>
        <v>0</v>
      </c>
      <c r="AI89" s="63">
        <f>VLOOKUP($AD89,pTRAIT!$A:$X,10,FALSE)</f>
        <v>0</v>
      </c>
      <c r="AJ89" s="63">
        <f>VLOOKUP($AD89,pTRAIT!$A:$X,11,FALSE)</f>
        <v>0</v>
      </c>
      <c r="AK89" s="63">
        <f>VLOOKUP($AD89,pTRAIT!$A:$X,12,FALSE)</f>
        <v>0</v>
      </c>
      <c r="AL89" s="63">
        <f>VLOOKUP($AD89,pTRAIT!$A:$X,13,FALSE)</f>
        <v>0</v>
      </c>
      <c r="AM89" s="63">
        <f>VLOOKUP($AD89,pTRAIT!$A:$X,14,FALSE)</f>
        <v>0</v>
      </c>
      <c r="AN89" s="63">
        <f>VLOOKUP($AD89,pTRAIT!$A:$X,15,FALSE)</f>
        <v>0</v>
      </c>
      <c r="AO89" s="63">
        <f>VLOOKUP($AD89,pTRAIT!$A:$X,16,FALSE)</f>
        <v>0</v>
      </c>
      <c r="AP89" s="63">
        <f>VLOOKUP($AD89,pTRAIT!$A:$X,17,FALSE)</f>
        <v>0</v>
      </c>
      <c r="AQ89" s="63">
        <f>VLOOKUP($AD89,pTRAIT!$A:$X,18,FALSE)</f>
        <v>0</v>
      </c>
      <c r="AR89" s="63">
        <f>VLOOKUP($AD89,pTRAIT!$A:$X,19,FALSE)</f>
        <v>0</v>
      </c>
      <c r="AS89" s="63">
        <f>VLOOKUP($AD89,pTRAIT!$A:$X,20,FALSE)</f>
        <v>0</v>
      </c>
      <c r="AT89" s="63">
        <f>VLOOKUP($AD89,pTRAIT!$A:$X,21,FALSE)</f>
        <v>0</v>
      </c>
      <c r="AU89" s="63">
        <f>VLOOKUP($AD89,pTRAIT!$A:$X,22,FALSE)</f>
        <v>0</v>
      </c>
      <c r="AV89" s="63">
        <f>VLOOKUP($AD89,pTRAIT!$A:$X,23,FALSE)</f>
        <v>0</v>
      </c>
      <c r="AW89" s="63">
        <f>VLOOKUP($AD89,pTRAIT!$A:$X,24,FALSE)</f>
        <v>0</v>
      </c>
      <c r="AX89" s="67" t="s">
        <v>2829</v>
      </c>
      <c r="AY89" s="71" t="str">
        <f t="shared" si="5"/>
        <v>EM5RT Ro5So5n-sge;NST=X // EM5RTRo5So5;NST=X / ERo5So5(Pu);NST=X</v>
      </c>
    </row>
    <row r="90" spans="1:51" ht="12" customHeight="1" x14ac:dyDescent="0.25">
      <c r="A90" s="32">
        <v>26</v>
      </c>
      <c r="B90" s="33" t="s">
        <v>5</v>
      </c>
      <c r="C90" s="34">
        <v>214</v>
      </c>
      <c r="D90" s="32" t="str">
        <f t="shared" si="3"/>
        <v>26X214</v>
      </c>
      <c r="E90" s="43" t="s">
        <v>1623</v>
      </c>
      <c r="F90" s="61" t="s">
        <v>1717</v>
      </c>
      <c r="G90" s="41" t="s">
        <v>43</v>
      </c>
      <c r="H90" s="38"/>
      <c r="I90" s="32">
        <v>26</v>
      </c>
      <c r="J90" s="63">
        <f>VLOOKUP(I90,pTRAIT!A:B,2,FALSE)</f>
        <v>0</v>
      </c>
      <c r="K90" s="63" t="s">
        <v>2724</v>
      </c>
      <c r="L90" s="63"/>
      <c r="M90" s="63" t="s">
        <v>2437</v>
      </c>
      <c r="N90" s="63" t="s">
        <v>2730</v>
      </c>
      <c r="O90" s="63"/>
      <c r="P90" s="63" t="s">
        <v>2732</v>
      </c>
      <c r="Q90" s="63"/>
      <c r="R90" s="63" t="s">
        <v>2431</v>
      </c>
      <c r="S90" s="63" t="s">
        <v>2736</v>
      </c>
      <c r="T90" s="63"/>
      <c r="U90" s="63" t="s">
        <v>2738</v>
      </c>
      <c r="V90" s="63"/>
      <c r="W90" s="63"/>
      <c r="X90" s="63"/>
      <c r="Y90" s="63"/>
      <c r="Z90" s="63"/>
      <c r="AA90" s="63" t="s">
        <v>2728</v>
      </c>
      <c r="AB90" s="63"/>
      <c r="AC90" s="63" t="str">
        <f t="shared" si="4"/>
        <v>EM5RT Ro5So5n-sge;NST=X</v>
      </c>
      <c r="AD90" s="34">
        <v>214</v>
      </c>
      <c r="AE90" s="40" t="str">
        <f>VLOOKUP(AD90,pTRAIT!A:B,2,FALSE)</f>
        <v>EM5RTRo5So5;NST=X / ERo5So5(Pu);NST=X</v>
      </c>
      <c r="AF90" s="63">
        <f>VLOOKUP($AD90,pTRAIT!$A:$X,7,FALSE)</f>
        <v>0</v>
      </c>
      <c r="AG90" s="63">
        <f>VLOOKUP($AD90,pTRAIT!$A:$X,8,FALSE)</f>
        <v>0</v>
      </c>
      <c r="AH90" s="63">
        <f>VLOOKUP($AD90,pTRAIT!$A:$X,9,FALSE)</f>
        <v>0</v>
      </c>
      <c r="AI90" s="63">
        <f>VLOOKUP($AD90,pTRAIT!$A:$X,10,FALSE)</f>
        <v>0</v>
      </c>
      <c r="AJ90" s="63">
        <f>VLOOKUP($AD90,pTRAIT!$A:$X,11,FALSE)</f>
        <v>0</v>
      </c>
      <c r="AK90" s="63">
        <f>VLOOKUP($AD90,pTRAIT!$A:$X,12,FALSE)</f>
        <v>0</v>
      </c>
      <c r="AL90" s="63">
        <f>VLOOKUP($AD90,pTRAIT!$A:$X,13,FALSE)</f>
        <v>0</v>
      </c>
      <c r="AM90" s="63">
        <f>VLOOKUP($AD90,pTRAIT!$A:$X,14,FALSE)</f>
        <v>0</v>
      </c>
      <c r="AN90" s="63">
        <f>VLOOKUP($AD90,pTRAIT!$A:$X,15,FALSE)</f>
        <v>0</v>
      </c>
      <c r="AO90" s="63">
        <f>VLOOKUP($AD90,pTRAIT!$A:$X,16,FALSE)</f>
        <v>0</v>
      </c>
      <c r="AP90" s="63">
        <f>VLOOKUP($AD90,pTRAIT!$A:$X,17,FALSE)</f>
        <v>0</v>
      </c>
      <c r="AQ90" s="63">
        <f>VLOOKUP($AD90,pTRAIT!$A:$X,18,FALSE)</f>
        <v>0</v>
      </c>
      <c r="AR90" s="63">
        <f>VLOOKUP($AD90,pTRAIT!$A:$X,19,FALSE)</f>
        <v>0</v>
      </c>
      <c r="AS90" s="63">
        <f>VLOOKUP($AD90,pTRAIT!$A:$X,20,FALSE)</f>
        <v>0</v>
      </c>
      <c r="AT90" s="63">
        <f>VLOOKUP($AD90,pTRAIT!$A:$X,21,FALSE)</f>
        <v>0</v>
      </c>
      <c r="AU90" s="63">
        <f>VLOOKUP($AD90,pTRAIT!$A:$X,22,FALSE)</f>
        <v>0</v>
      </c>
      <c r="AV90" s="63">
        <f>VLOOKUP($AD90,pTRAIT!$A:$X,23,FALSE)</f>
        <v>0</v>
      </c>
      <c r="AW90" s="63">
        <f>VLOOKUP($AD90,pTRAIT!$A:$X,24,FALSE)</f>
        <v>0</v>
      </c>
      <c r="AX90" s="67" t="s">
        <v>2830</v>
      </c>
      <c r="AY90" s="71" t="str">
        <f t="shared" si="5"/>
        <v>EM5RT Ro5So5n-sge;NST=X // EM5RTRo5So5;NST=X / ERo5So5(Pu);NST=X</v>
      </c>
    </row>
    <row r="91" spans="1:51" ht="12" customHeight="1" x14ac:dyDescent="0.25">
      <c r="A91" s="32">
        <v>26</v>
      </c>
      <c r="B91" s="33" t="s">
        <v>5</v>
      </c>
      <c r="C91" s="34">
        <v>216</v>
      </c>
      <c r="D91" s="32" t="str">
        <f t="shared" si="3"/>
        <v>26X216</v>
      </c>
      <c r="E91" s="43" t="s">
        <v>1623</v>
      </c>
      <c r="F91" s="61" t="s">
        <v>1718</v>
      </c>
      <c r="G91" s="41" t="s">
        <v>43</v>
      </c>
      <c r="H91" s="38"/>
      <c r="I91" s="32">
        <v>26</v>
      </c>
      <c r="J91" s="63">
        <f>VLOOKUP(I91,pTRAIT!A:B,2,FALSE)</f>
        <v>0</v>
      </c>
      <c r="K91" s="63" t="s">
        <v>2724</v>
      </c>
      <c r="L91" s="63"/>
      <c r="M91" s="63" t="s">
        <v>2437</v>
      </c>
      <c r="N91" s="63" t="s">
        <v>2730</v>
      </c>
      <c r="O91" s="63"/>
      <c r="P91" s="63" t="s">
        <v>2732</v>
      </c>
      <c r="Q91" s="63"/>
      <c r="R91" s="63" t="s">
        <v>2431</v>
      </c>
      <c r="S91" s="63" t="s">
        <v>2736</v>
      </c>
      <c r="T91" s="63"/>
      <c r="U91" s="63" t="s">
        <v>2738</v>
      </c>
      <c r="V91" s="63"/>
      <c r="W91" s="63"/>
      <c r="X91" s="63"/>
      <c r="Y91" s="63"/>
      <c r="Z91" s="63"/>
      <c r="AA91" s="63" t="s">
        <v>2728</v>
      </c>
      <c r="AB91" s="63"/>
      <c r="AC91" s="63" t="str">
        <f t="shared" si="4"/>
        <v>EM5RT Ro5So5n-sge;NST=X</v>
      </c>
      <c r="AD91" s="34">
        <v>216</v>
      </c>
      <c r="AE91" s="40" t="str">
        <f>VLOOKUP(AD91,pTRAIT!A:B,2,FALSE)</f>
        <v>EM5RTRo5So5;NST=X / EM5RTUeRo5So5(Pu);NST=X</v>
      </c>
      <c r="AF91" s="63">
        <f>VLOOKUP($AD91,pTRAIT!$A:$X,7,FALSE)</f>
        <v>0</v>
      </c>
      <c r="AG91" s="63">
        <f>VLOOKUP($AD91,pTRAIT!$A:$X,8,FALSE)</f>
        <v>0</v>
      </c>
      <c r="AH91" s="63">
        <f>VLOOKUP($AD91,pTRAIT!$A:$X,9,FALSE)</f>
        <v>0</v>
      </c>
      <c r="AI91" s="63">
        <f>VLOOKUP($AD91,pTRAIT!$A:$X,10,FALSE)</f>
        <v>0</v>
      </c>
      <c r="AJ91" s="63">
        <f>VLOOKUP($AD91,pTRAIT!$A:$X,11,FALSE)</f>
        <v>0</v>
      </c>
      <c r="AK91" s="63">
        <f>VLOOKUP($AD91,pTRAIT!$A:$X,12,FALSE)</f>
        <v>0</v>
      </c>
      <c r="AL91" s="63">
        <f>VLOOKUP($AD91,pTRAIT!$A:$X,13,FALSE)</f>
        <v>0</v>
      </c>
      <c r="AM91" s="63">
        <f>VLOOKUP($AD91,pTRAIT!$A:$X,14,FALSE)</f>
        <v>0</v>
      </c>
      <c r="AN91" s="63">
        <f>VLOOKUP($AD91,pTRAIT!$A:$X,15,FALSE)</f>
        <v>0</v>
      </c>
      <c r="AO91" s="63">
        <f>VLOOKUP($AD91,pTRAIT!$A:$X,16,FALSE)</f>
        <v>0</v>
      </c>
      <c r="AP91" s="63">
        <f>VLOOKUP($AD91,pTRAIT!$A:$X,17,FALSE)</f>
        <v>0</v>
      </c>
      <c r="AQ91" s="63">
        <f>VLOOKUP($AD91,pTRAIT!$A:$X,18,FALSE)</f>
        <v>0</v>
      </c>
      <c r="AR91" s="63">
        <f>VLOOKUP($AD91,pTRAIT!$A:$X,19,FALSE)</f>
        <v>0</v>
      </c>
      <c r="AS91" s="63">
        <f>VLOOKUP($AD91,pTRAIT!$A:$X,20,FALSE)</f>
        <v>0</v>
      </c>
      <c r="AT91" s="63">
        <f>VLOOKUP($AD91,pTRAIT!$A:$X,21,FALSE)</f>
        <v>0</v>
      </c>
      <c r="AU91" s="63">
        <f>VLOOKUP($AD91,pTRAIT!$A:$X,22,FALSE)</f>
        <v>0</v>
      </c>
      <c r="AV91" s="63">
        <f>VLOOKUP($AD91,pTRAIT!$A:$X,23,FALSE)</f>
        <v>0</v>
      </c>
      <c r="AW91" s="63">
        <f>VLOOKUP($AD91,pTRAIT!$A:$X,24,FALSE)</f>
        <v>0</v>
      </c>
      <c r="AX91" s="67" t="s">
        <v>2831</v>
      </c>
      <c r="AY91" s="71" t="str">
        <f t="shared" si="5"/>
        <v>EM5RT Ro5So5n-sge;NST=X // EM5RTRo5So5;NST=X / EM5RTUeRo5So5(Pu);NST=X</v>
      </c>
    </row>
    <row r="92" spans="1:51" ht="12" customHeight="1" x14ac:dyDescent="0.25">
      <c r="A92" s="32">
        <v>26</v>
      </c>
      <c r="B92" s="33" t="s">
        <v>5</v>
      </c>
      <c r="C92" s="34">
        <v>217</v>
      </c>
      <c r="D92" s="32" t="str">
        <f t="shared" si="3"/>
        <v>26X217</v>
      </c>
      <c r="E92" s="43" t="s">
        <v>1623</v>
      </c>
      <c r="F92" s="61" t="s">
        <v>1719</v>
      </c>
      <c r="G92" s="41" t="s">
        <v>43</v>
      </c>
      <c r="H92" s="38"/>
      <c r="I92" s="32">
        <v>26</v>
      </c>
      <c r="J92" s="63">
        <f>VLOOKUP(I92,pTRAIT!A:B,2,FALSE)</f>
        <v>0</v>
      </c>
      <c r="K92" s="63" t="s">
        <v>2724</v>
      </c>
      <c r="L92" s="63"/>
      <c r="M92" s="63" t="s">
        <v>2437</v>
      </c>
      <c r="N92" s="63" t="s">
        <v>2730</v>
      </c>
      <c r="O92" s="63"/>
      <c r="P92" s="63" t="s">
        <v>2732</v>
      </c>
      <c r="Q92" s="63"/>
      <c r="R92" s="63" t="s">
        <v>2431</v>
      </c>
      <c r="S92" s="63" t="s">
        <v>2736</v>
      </c>
      <c r="T92" s="63"/>
      <c r="U92" s="63" t="s">
        <v>2738</v>
      </c>
      <c r="V92" s="63"/>
      <c r="W92" s="63"/>
      <c r="X92" s="63"/>
      <c r="Y92" s="63"/>
      <c r="Z92" s="63"/>
      <c r="AA92" s="63" t="s">
        <v>2728</v>
      </c>
      <c r="AB92" s="63"/>
      <c r="AC92" s="63" t="str">
        <f t="shared" si="4"/>
        <v>EM5RT Ro5So5n-sge;NST=X</v>
      </c>
      <c r="AD92" s="34">
        <v>217</v>
      </c>
      <c r="AE92" s="40" t="str">
        <f>VLOOKUP(AD92,pTRAIT!A:B,2,FALSE)</f>
        <v>EM5RTRo5So5;NST=X / EM5RTUeRo5So5(Pu);NST=X</v>
      </c>
      <c r="AF92" s="63">
        <f>VLOOKUP($AD92,pTRAIT!$A:$X,7,FALSE)</f>
        <v>0</v>
      </c>
      <c r="AG92" s="63">
        <f>VLOOKUP($AD92,pTRAIT!$A:$X,8,FALSE)</f>
        <v>0</v>
      </c>
      <c r="AH92" s="63">
        <f>VLOOKUP($AD92,pTRAIT!$A:$X,9,FALSE)</f>
        <v>0</v>
      </c>
      <c r="AI92" s="63">
        <f>VLOOKUP($AD92,pTRAIT!$A:$X,10,FALSE)</f>
        <v>0</v>
      </c>
      <c r="AJ92" s="63">
        <f>VLOOKUP($AD92,pTRAIT!$A:$X,11,FALSE)</f>
        <v>0</v>
      </c>
      <c r="AK92" s="63">
        <f>VLOOKUP($AD92,pTRAIT!$A:$X,12,FALSE)</f>
        <v>0</v>
      </c>
      <c r="AL92" s="63">
        <f>VLOOKUP($AD92,pTRAIT!$A:$X,13,FALSE)</f>
        <v>0</v>
      </c>
      <c r="AM92" s="63">
        <f>VLOOKUP($AD92,pTRAIT!$A:$X,14,FALSE)</f>
        <v>0</v>
      </c>
      <c r="AN92" s="63">
        <f>VLOOKUP($AD92,pTRAIT!$A:$X,15,FALSE)</f>
        <v>0</v>
      </c>
      <c r="AO92" s="63">
        <f>VLOOKUP($AD92,pTRAIT!$A:$X,16,FALSE)</f>
        <v>0</v>
      </c>
      <c r="AP92" s="63">
        <f>VLOOKUP($AD92,pTRAIT!$A:$X,17,FALSE)</f>
        <v>0</v>
      </c>
      <c r="AQ92" s="63">
        <f>VLOOKUP($AD92,pTRAIT!$A:$X,18,FALSE)</f>
        <v>0</v>
      </c>
      <c r="AR92" s="63">
        <f>VLOOKUP($AD92,pTRAIT!$A:$X,19,FALSE)</f>
        <v>0</v>
      </c>
      <c r="AS92" s="63">
        <f>VLOOKUP($AD92,pTRAIT!$A:$X,20,FALSE)</f>
        <v>0</v>
      </c>
      <c r="AT92" s="63">
        <f>VLOOKUP($AD92,pTRAIT!$A:$X,21,FALSE)</f>
        <v>0</v>
      </c>
      <c r="AU92" s="63">
        <f>VLOOKUP($AD92,pTRAIT!$A:$X,22,FALSE)</f>
        <v>0</v>
      </c>
      <c r="AV92" s="63">
        <f>VLOOKUP($AD92,pTRAIT!$A:$X,23,FALSE)</f>
        <v>0</v>
      </c>
      <c r="AW92" s="63">
        <f>VLOOKUP($AD92,pTRAIT!$A:$X,24,FALSE)</f>
        <v>0</v>
      </c>
      <c r="AX92" s="67" t="s">
        <v>2832</v>
      </c>
      <c r="AY92" s="71" t="str">
        <f t="shared" si="5"/>
        <v>EM5RT Ro5So5n-sge;NST=X // EM5RTRo5So5;NST=X / EM5RTUeRo5So5(Pu);NST=X</v>
      </c>
    </row>
    <row r="93" spans="1:51" ht="12" customHeight="1" x14ac:dyDescent="0.25">
      <c r="A93" s="32">
        <v>26</v>
      </c>
      <c r="B93" s="33" t="s">
        <v>5</v>
      </c>
      <c r="C93" s="34">
        <v>219</v>
      </c>
      <c r="D93" s="32" t="str">
        <f t="shared" si="3"/>
        <v>26X219</v>
      </c>
      <c r="E93" s="43" t="s">
        <v>1623</v>
      </c>
      <c r="F93" s="61" t="s">
        <v>1720</v>
      </c>
      <c r="G93" s="41" t="s">
        <v>43</v>
      </c>
      <c r="H93" s="38"/>
      <c r="I93" s="32">
        <v>26</v>
      </c>
      <c r="J93" s="63">
        <f>VLOOKUP(I93,pTRAIT!A:B,2,FALSE)</f>
        <v>0</v>
      </c>
      <c r="K93" s="63" t="s">
        <v>2724</v>
      </c>
      <c r="L93" s="63"/>
      <c r="M93" s="63" t="s">
        <v>2437</v>
      </c>
      <c r="N93" s="63" t="s">
        <v>2730</v>
      </c>
      <c r="O93" s="63"/>
      <c r="P93" s="63" t="s">
        <v>2732</v>
      </c>
      <c r="Q93" s="63"/>
      <c r="R93" s="63" t="s">
        <v>2431</v>
      </c>
      <c r="S93" s="63" t="s">
        <v>2736</v>
      </c>
      <c r="T93" s="63"/>
      <c r="U93" s="63" t="s">
        <v>2738</v>
      </c>
      <c r="V93" s="63"/>
      <c r="W93" s="63"/>
      <c r="X93" s="63"/>
      <c r="Y93" s="63"/>
      <c r="Z93" s="63"/>
      <c r="AA93" s="63" t="s">
        <v>2728</v>
      </c>
      <c r="AB93" s="63"/>
      <c r="AC93" s="63" t="str">
        <f t="shared" si="4"/>
        <v>EM5RT Ro5So5n-sge;NST=X</v>
      </c>
      <c r="AD93" s="34">
        <v>219</v>
      </c>
      <c r="AE93" s="40" t="str">
        <f>VLOOKUP(AD93,pTRAIT!A:B,2,FALSE)</f>
        <v>EM5RTRo5So5;NST=X / EM5RTUeRo5So5(Pu);NST=X</v>
      </c>
      <c r="AF93" s="63">
        <f>VLOOKUP($AD93,pTRAIT!$A:$X,7,FALSE)</f>
        <v>0</v>
      </c>
      <c r="AG93" s="63">
        <f>VLOOKUP($AD93,pTRAIT!$A:$X,8,FALSE)</f>
        <v>0</v>
      </c>
      <c r="AH93" s="63">
        <f>VLOOKUP($AD93,pTRAIT!$A:$X,9,FALSE)</f>
        <v>0</v>
      </c>
      <c r="AI93" s="63">
        <f>VLOOKUP($AD93,pTRAIT!$A:$X,10,FALSE)</f>
        <v>0</v>
      </c>
      <c r="AJ93" s="63">
        <f>VLOOKUP($AD93,pTRAIT!$A:$X,11,FALSE)</f>
        <v>0</v>
      </c>
      <c r="AK93" s="63">
        <f>VLOOKUP($AD93,pTRAIT!$A:$X,12,FALSE)</f>
        <v>0</v>
      </c>
      <c r="AL93" s="63">
        <f>VLOOKUP($AD93,pTRAIT!$A:$X,13,FALSE)</f>
        <v>0</v>
      </c>
      <c r="AM93" s="63">
        <f>VLOOKUP($AD93,pTRAIT!$A:$X,14,FALSE)</f>
        <v>0</v>
      </c>
      <c r="AN93" s="63">
        <f>VLOOKUP($AD93,pTRAIT!$A:$X,15,FALSE)</f>
        <v>0</v>
      </c>
      <c r="AO93" s="63">
        <f>VLOOKUP($AD93,pTRAIT!$A:$X,16,FALSE)</f>
        <v>0</v>
      </c>
      <c r="AP93" s="63">
        <f>VLOOKUP($AD93,pTRAIT!$A:$X,17,FALSE)</f>
        <v>0</v>
      </c>
      <c r="AQ93" s="63">
        <f>VLOOKUP($AD93,pTRAIT!$A:$X,18,FALSE)</f>
        <v>0</v>
      </c>
      <c r="AR93" s="63">
        <f>VLOOKUP($AD93,pTRAIT!$A:$X,19,FALSE)</f>
        <v>0</v>
      </c>
      <c r="AS93" s="63">
        <f>VLOOKUP($AD93,pTRAIT!$A:$X,20,FALSE)</f>
        <v>0</v>
      </c>
      <c r="AT93" s="63">
        <f>VLOOKUP($AD93,pTRAIT!$A:$X,21,FALSE)</f>
        <v>0</v>
      </c>
      <c r="AU93" s="63">
        <f>VLOOKUP($AD93,pTRAIT!$A:$X,22,FALSE)</f>
        <v>0</v>
      </c>
      <c r="AV93" s="63">
        <f>VLOOKUP($AD93,pTRAIT!$A:$X,23,FALSE)</f>
        <v>0</v>
      </c>
      <c r="AW93" s="63">
        <f>VLOOKUP($AD93,pTRAIT!$A:$X,24,FALSE)</f>
        <v>0</v>
      </c>
      <c r="AX93" s="67" t="s">
        <v>2833</v>
      </c>
      <c r="AY93" s="71" t="str">
        <f t="shared" si="5"/>
        <v>EM5RT Ro5So5n-sge;NST=X // EM5RTRo5So5;NST=X / EM5RTUeRo5So5(Pu);NST=X</v>
      </c>
    </row>
    <row r="94" spans="1:51" ht="12" customHeight="1" x14ac:dyDescent="0.25">
      <c r="A94" s="32">
        <v>26</v>
      </c>
      <c r="B94" s="33" t="s">
        <v>5</v>
      </c>
      <c r="C94" s="34">
        <v>225</v>
      </c>
      <c r="D94" s="32" t="str">
        <f t="shared" si="3"/>
        <v>26X225</v>
      </c>
      <c r="E94" s="43" t="s">
        <v>1623</v>
      </c>
      <c r="F94" s="61" t="s">
        <v>1721</v>
      </c>
      <c r="G94" s="41" t="s">
        <v>43</v>
      </c>
      <c r="H94" s="38"/>
      <c r="I94" s="32">
        <v>26</v>
      </c>
      <c r="J94" s="63">
        <f>VLOOKUP(I94,pTRAIT!A:B,2,FALSE)</f>
        <v>0</v>
      </c>
      <c r="K94" s="63" t="s">
        <v>2724</v>
      </c>
      <c r="L94" s="63"/>
      <c r="M94" s="63" t="s">
        <v>2437</v>
      </c>
      <c r="N94" s="63" t="s">
        <v>2730</v>
      </c>
      <c r="O94" s="63"/>
      <c r="P94" s="63" t="s">
        <v>2732</v>
      </c>
      <c r="Q94" s="63"/>
      <c r="R94" s="63" t="s">
        <v>2431</v>
      </c>
      <c r="S94" s="63" t="s">
        <v>2736</v>
      </c>
      <c r="T94" s="63"/>
      <c r="U94" s="63" t="s">
        <v>2738</v>
      </c>
      <c r="V94" s="63"/>
      <c r="W94" s="63"/>
      <c r="X94" s="63"/>
      <c r="Y94" s="63"/>
      <c r="Z94" s="63"/>
      <c r="AA94" s="63" t="s">
        <v>2728</v>
      </c>
      <c r="AB94" s="63"/>
      <c r="AC94" s="63" t="str">
        <f t="shared" si="4"/>
        <v>EM5RT Ro5So5n-sge;NST=X</v>
      </c>
      <c r="AD94" s="34">
        <v>225</v>
      </c>
      <c r="AE94" s="40" t="str">
        <f>VLOOKUP(AD94,pTRAIT!A:B,2,FALSE)</f>
        <v>EM5RTRo5So5;NST=X / EM5RTUeRo5So5WSPu;NST=X</v>
      </c>
      <c r="AF94" s="63">
        <f>VLOOKUP($AD94,pTRAIT!$A:$X,7,FALSE)</f>
        <v>0</v>
      </c>
      <c r="AG94" s="63">
        <f>VLOOKUP($AD94,pTRAIT!$A:$X,8,FALSE)</f>
        <v>0</v>
      </c>
      <c r="AH94" s="63">
        <f>VLOOKUP($AD94,pTRAIT!$A:$X,9,FALSE)</f>
        <v>0</v>
      </c>
      <c r="AI94" s="63">
        <f>VLOOKUP($AD94,pTRAIT!$A:$X,10,FALSE)</f>
        <v>0</v>
      </c>
      <c r="AJ94" s="63">
        <f>VLOOKUP($AD94,pTRAIT!$A:$X,11,FALSE)</f>
        <v>0</v>
      </c>
      <c r="AK94" s="63">
        <f>VLOOKUP($AD94,pTRAIT!$A:$X,12,FALSE)</f>
        <v>0</v>
      </c>
      <c r="AL94" s="63">
        <f>VLOOKUP($AD94,pTRAIT!$A:$X,13,FALSE)</f>
        <v>0</v>
      </c>
      <c r="AM94" s="63">
        <f>VLOOKUP($AD94,pTRAIT!$A:$X,14,FALSE)</f>
        <v>0</v>
      </c>
      <c r="AN94" s="63">
        <f>VLOOKUP($AD94,pTRAIT!$A:$X,15,FALSE)</f>
        <v>0</v>
      </c>
      <c r="AO94" s="63">
        <f>VLOOKUP($AD94,pTRAIT!$A:$X,16,FALSE)</f>
        <v>0</v>
      </c>
      <c r="AP94" s="63">
        <f>VLOOKUP($AD94,pTRAIT!$A:$X,17,FALSE)</f>
        <v>0</v>
      </c>
      <c r="AQ94" s="63">
        <f>VLOOKUP($AD94,pTRAIT!$A:$X,18,FALSE)</f>
        <v>0</v>
      </c>
      <c r="AR94" s="63">
        <f>VLOOKUP($AD94,pTRAIT!$A:$X,19,FALSE)</f>
        <v>0</v>
      </c>
      <c r="AS94" s="63">
        <f>VLOOKUP($AD94,pTRAIT!$A:$X,20,FALSE)</f>
        <v>0</v>
      </c>
      <c r="AT94" s="63">
        <f>VLOOKUP($AD94,pTRAIT!$A:$X,21,FALSE)</f>
        <v>0</v>
      </c>
      <c r="AU94" s="63">
        <f>VLOOKUP($AD94,pTRAIT!$A:$X,22,FALSE)</f>
        <v>0</v>
      </c>
      <c r="AV94" s="63">
        <f>VLOOKUP($AD94,pTRAIT!$A:$X,23,FALSE)</f>
        <v>0</v>
      </c>
      <c r="AW94" s="63">
        <f>VLOOKUP($AD94,pTRAIT!$A:$X,24,FALSE)</f>
        <v>0</v>
      </c>
      <c r="AX94" s="67" t="s">
        <v>2834</v>
      </c>
      <c r="AY94" s="71" t="str">
        <f t="shared" si="5"/>
        <v>EM5RT Ro5So5n-sge;NST=X // EM5RTRo5So5;NST=X / EM5RTUeRo5So5WSPu;NST=X</v>
      </c>
    </row>
    <row r="95" spans="1:51" ht="12" customHeight="1" x14ac:dyDescent="0.25">
      <c r="A95" s="32">
        <v>26</v>
      </c>
      <c r="B95" s="33" t="s">
        <v>5</v>
      </c>
      <c r="C95" s="34">
        <v>228</v>
      </c>
      <c r="D95" s="32" t="str">
        <f t="shared" si="3"/>
        <v>26X228</v>
      </c>
      <c r="E95" s="43" t="s">
        <v>1623</v>
      </c>
      <c r="F95" s="61" t="s">
        <v>1722</v>
      </c>
      <c r="G95" s="41" t="s">
        <v>43</v>
      </c>
      <c r="H95" s="38"/>
      <c r="I95" s="32">
        <v>26</v>
      </c>
      <c r="J95" s="63">
        <f>VLOOKUP(I95,pTRAIT!A:B,2,FALSE)</f>
        <v>0</v>
      </c>
      <c r="K95" s="63" t="s">
        <v>2724</v>
      </c>
      <c r="L95" s="63"/>
      <c r="M95" s="63" t="s">
        <v>2437</v>
      </c>
      <c r="N95" s="63" t="s">
        <v>2730</v>
      </c>
      <c r="O95" s="63"/>
      <c r="P95" s="63" t="s">
        <v>2732</v>
      </c>
      <c r="Q95" s="63"/>
      <c r="R95" s="63" t="s">
        <v>2431</v>
      </c>
      <c r="S95" s="63" t="s">
        <v>2736</v>
      </c>
      <c r="T95" s="63"/>
      <c r="U95" s="63" t="s">
        <v>2738</v>
      </c>
      <c r="V95" s="63"/>
      <c r="W95" s="63"/>
      <c r="X95" s="63"/>
      <c r="Y95" s="63"/>
      <c r="Z95" s="63"/>
      <c r="AA95" s="63" t="s">
        <v>2728</v>
      </c>
      <c r="AB95" s="63"/>
      <c r="AC95" s="63" t="str">
        <f t="shared" si="4"/>
        <v>EM5RT Ro5So5n-sge;NST=X</v>
      </c>
      <c r="AD95" s="34">
        <v>228</v>
      </c>
      <c r="AE95" s="40" t="str">
        <f>VLOOKUP(AD95,pTRAIT!A:B,2,FALSE)</f>
        <v>EM5RTRo5So5;NST=X / EM5RTUe(CM5)(So5)Cf9Pu;NST=X</v>
      </c>
      <c r="AF95" s="63">
        <f>VLOOKUP($AD95,pTRAIT!$A:$X,7,FALSE)</f>
        <v>0</v>
      </c>
      <c r="AG95" s="63">
        <f>VLOOKUP($AD95,pTRAIT!$A:$X,8,FALSE)</f>
        <v>0</v>
      </c>
      <c r="AH95" s="63">
        <f>VLOOKUP($AD95,pTRAIT!$A:$X,9,FALSE)</f>
        <v>0</v>
      </c>
      <c r="AI95" s="63">
        <f>VLOOKUP($AD95,pTRAIT!$A:$X,10,FALSE)</f>
        <v>0</v>
      </c>
      <c r="AJ95" s="63">
        <f>VLOOKUP($AD95,pTRAIT!$A:$X,11,FALSE)</f>
        <v>0</v>
      </c>
      <c r="AK95" s="63">
        <f>VLOOKUP($AD95,pTRAIT!$A:$X,12,FALSE)</f>
        <v>0</v>
      </c>
      <c r="AL95" s="63">
        <f>VLOOKUP($AD95,pTRAIT!$A:$X,13,FALSE)</f>
        <v>0</v>
      </c>
      <c r="AM95" s="63">
        <f>VLOOKUP($AD95,pTRAIT!$A:$X,14,FALSE)</f>
        <v>0</v>
      </c>
      <c r="AN95" s="63">
        <f>VLOOKUP($AD95,pTRAIT!$A:$X,15,FALSE)</f>
        <v>0</v>
      </c>
      <c r="AO95" s="63">
        <f>VLOOKUP($AD95,pTRAIT!$A:$X,16,FALSE)</f>
        <v>0</v>
      </c>
      <c r="AP95" s="63">
        <f>VLOOKUP($AD95,pTRAIT!$A:$X,17,FALSE)</f>
        <v>0</v>
      </c>
      <c r="AQ95" s="63">
        <f>VLOOKUP($AD95,pTRAIT!$A:$X,18,FALSE)</f>
        <v>0</v>
      </c>
      <c r="AR95" s="63">
        <f>VLOOKUP($AD95,pTRAIT!$A:$X,19,FALSE)</f>
        <v>0</v>
      </c>
      <c r="AS95" s="63">
        <f>VLOOKUP($AD95,pTRAIT!$A:$X,20,FALSE)</f>
        <v>0</v>
      </c>
      <c r="AT95" s="63">
        <f>VLOOKUP($AD95,pTRAIT!$A:$X,21,FALSE)</f>
        <v>0</v>
      </c>
      <c r="AU95" s="63">
        <f>VLOOKUP($AD95,pTRAIT!$A:$X,22,FALSE)</f>
        <v>0</v>
      </c>
      <c r="AV95" s="63">
        <f>VLOOKUP($AD95,pTRAIT!$A:$X,23,FALSE)</f>
        <v>0</v>
      </c>
      <c r="AW95" s="63">
        <f>VLOOKUP($AD95,pTRAIT!$A:$X,24,FALSE)</f>
        <v>0</v>
      </c>
      <c r="AX95" s="67" t="s">
        <v>2835</v>
      </c>
      <c r="AY95" s="71" t="str">
        <f t="shared" si="5"/>
        <v>EM5RT Ro5So5n-sge;NST=X // EM5RTRo5So5;NST=X / EM5RTUe(CM5)(So5)Cf9Pu;NST=X</v>
      </c>
    </row>
    <row r="96" spans="1:51" ht="12" customHeight="1" x14ac:dyDescent="0.25">
      <c r="A96" s="32">
        <v>26</v>
      </c>
      <c r="B96" s="33" t="s">
        <v>5</v>
      </c>
      <c r="C96" s="34">
        <v>231</v>
      </c>
      <c r="D96" s="32" t="str">
        <f t="shared" si="3"/>
        <v>26X231</v>
      </c>
      <c r="E96" s="43" t="s">
        <v>1623</v>
      </c>
      <c r="F96" s="61" t="s">
        <v>1723</v>
      </c>
      <c r="G96" s="41" t="s">
        <v>43</v>
      </c>
      <c r="H96" s="38"/>
      <c r="I96" s="32">
        <v>26</v>
      </c>
      <c r="J96" s="63">
        <f>VLOOKUP(I96,pTRAIT!A:B,2,FALSE)</f>
        <v>0</v>
      </c>
      <c r="K96" s="63" t="s">
        <v>2724</v>
      </c>
      <c r="L96" s="63"/>
      <c r="M96" s="63" t="s">
        <v>2437</v>
      </c>
      <c r="N96" s="63" t="s">
        <v>2730</v>
      </c>
      <c r="O96" s="63"/>
      <c r="P96" s="63" t="s">
        <v>2732</v>
      </c>
      <c r="Q96" s="63"/>
      <c r="R96" s="63" t="s">
        <v>2431</v>
      </c>
      <c r="S96" s="63" t="s">
        <v>2736</v>
      </c>
      <c r="T96" s="63"/>
      <c r="U96" s="63" t="s">
        <v>2738</v>
      </c>
      <c r="V96" s="63"/>
      <c r="W96" s="63"/>
      <c r="X96" s="63"/>
      <c r="Y96" s="63"/>
      <c r="Z96" s="63"/>
      <c r="AA96" s="63" t="s">
        <v>2728</v>
      </c>
      <c r="AB96" s="63"/>
      <c r="AC96" s="63" t="str">
        <f t="shared" si="4"/>
        <v>EM5RT Ro5So5n-sge;NST=X</v>
      </c>
      <c r="AD96" s="34">
        <v>231</v>
      </c>
      <c r="AE96" s="40" t="str">
        <f>VLOOKUP(AD96,pTRAIT!A:B,2,FALSE)</f>
        <v>EM5RTRo5So5;NST=X / EM5RTUeCM5So5WSPu;NST=X</v>
      </c>
      <c r="AF96" s="63">
        <f>VLOOKUP($AD96,pTRAIT!$A:$X,7,FALSE)</f>
        <v>0</v>
      </c>
      <c r="AG96" s="63">
        <f>VLOOKUP($AD96,pTRAIT!$A:$X,8,FALSE)</f>
        <v>0</v>
      </c>
      <c r="AH96" s="63">
        <f>VLOOKUP($AD96,pTRAIT!$A:$X,9,FALSE)</f>
        <v>0</v>
      </c>
      <c r="AI96" s="63">
        <f>VLOOKUP($AD96,pTRAIT!$A:$X,10,FALSE)</f>
        <v>0</v>
      </c>
      <c r="AJ96" s="63">
        <f>VLOOKUP($AD96,pTRAIT!$A:$X,11,FALSE)</f>
        <v>0</v>
      </c>
      <c r="AK96" s="63">
        <f>VLOOKUP($AD96,pTRAIT!$A:$X,12,FALSE)</f>
        <v>0</v>
      </c>
      <c r="AL96" s="63">
        <f>VLOOKUP($AD96,pTRAIT!$A:$X,13,FALSE)</f>
        <v>0</v>
      </c>
      <c r="AM96" s="63">
        <f>VLOOKUP($AD96,pTRAIT!$A:$X,14,FALSE)</f>
        <v>0</v>
      </c>
      <c r="AN96" s="63">
        <f>VLOOKUP($AD96,pTRAIT!$A:$X,15,FALSE)</f>
        <v>0</v>
      </c>
      <c r="AO96" s="63">
        <f>VLOOKUP($AD96,pTRAIT!$A:$X,16,FALSE)</f>
        <v>0</v>
      </c>
      <c r="AP96" s="63">
        <f>VLOOKUP($AD96,pTRAIT!$A:$X,17,FALSE)</f>
        <v>0</v>
      </c>
      <c r="AQ96" s="63">
        <f>VLOOKUP($AD96,pTRAIT!$A:$X,18,FALSE)</f>
        <v>0</v>
      </c>
      <c r="AR96" s="63">
        <f>VLOOKUP($AD96,pTRAIT!$A:$X,19,FALSE)</f>
        <v>0</v>
      </c>
      <c r="AS96" s="63">
        <f>VLOOKUP($AD96,pTRAIT!$A:$X,20,FALSE)</f>
        <v>0</v>
      </c>
      <c r="AT96" s="63">
        <f>VLOOKUP($AD96,pTRAIT!$A:$X,21,FALSE)</f>
        <v>0</v>
      </c>
      <c r="AU96" s="63">
        <f>VLOOKUP($AD96,pTRAIT!$A:$X,22,FALSE)</f>
        <v>0</v>
      </c>
      <c r="AV96" s="63">
        <f>VLOOKUP($AD96,pTRAIT!$A:$X,23,FALSE)</f>
        <v>0</v>
      </c>
      <c r="AW96" s="63">
        <f>VLOOKUP($AD96,pTRAIT!$A:$X,24,FALSE)</f>
        <v>0</v>
      </c>
      <c r="AX96" s="67" t="s">
        <v>2836</v>
      </c>
      <c r="AY96" s="71" t="str">
        <f t="shared" si="5"/>
        <v>EM5RT Ro5So5n-sge;NST=X // EM5RTRo5So5;NST=X / EM5RTUeCM5So5WSPu;NST=X</v>
      </c>
    </row>
    <row r="97" spans="1:51" ht="12" customHeight="1" x14ac:dyDescent="0.25">
      <c r="A97" s="32">
        <v>26</v>
      </c>
      <c r="B97" s="33" t="s">
        <v>5</v>
      </c>
      <c r="C97" s="34">
        <v>235</v>
      </c>
      <c r="D97" s="32" t="str">
        <f t="shared" si="3"/>
        <v>26X235</v>
      </c>
      <c r="E97" s="43" t="s">
        <v>1623</v>
      </c>
      <c r="F97" s="61" t="s">
        <v>1724</v>
      </c>
      <c r="G97" s="41" t="s">
        <v>43</v>
      </c>
      <c r="H97" s="38"/>
      <c r="I97" s="32">
        <v>26</v>
      </c>
      <c r="J97" s="63">
        <f>VLOOKUP(I97,pTRAIT!A:B,2,FALSE)</f>
        <v>0</v>
      </c>
      <c r="K97" s="63" t="s">
        <v>2724</v>
      </c>
      <c r="L97" s="63"/>
      <c r="M97" s="63" t="s">
        <v>2437</v>
      </c>
      <c r="N97" s="63" t="s">
        <v>2730</v>
      </c>
      <c r="O97" s="63"/>
      <c r="P97" s="63" t="s">
        <v>2732</v>
      </c>
      <c r="Q97" s="63"/>
      <c r="R97" s="63" t="s">
        <v>2431</v>
      </c>
      <c r="S97" s="63" t="s">
        <v>2736</v>
      </c>
      <c r="T97" s="63"/>
      <c r="U97" s="63" t="s">
        <v>2738</v>
      </c>
      <c r="V97" s="63"/>
      <c r="W97" s="63"/>
      <c r="X97" s="63"/>
      <c r="Y97" s="63"/>
      <c r="Z97" s="63"/>
      <c r="AA97" s="63" t="s">
        <v>2728</v>
      </c>
      <c r="AB97" s="63"/>
      <c r="AC97" s="63" t="str">
        <f t="shared" si="4"/>
        <v>EM5RT Ro5So5n-sge;NST=X</v>
      </c>
      <c r="AD97" s="34">
        <v>235</v>
      </c>
      <c r="AE97" s="40" t="str">
        <f>VLOOKUP(AD97,pTRAIT!A:B,2,FALSE)</f>
        <v>EM5RTRo5So5;NST=X / EM5RT(Ue)CM5So5WSPu;NST=X</v>
      </c>
      <c r="AF97" s="63">
        <f>VLOOKUP($AD97,pTRAIT!$A:$X,7,FALSE)</f>
        <v>0</v>
      </c>
      <c r="AG97" s="63">
        <f>VLOOKUP($AD97,pTRAIT!$A:$X,8,FALSE)</f>
        <v>0</v>
      </c>
      <c r="AH97" s="63">
        <f>VLOOKUP($AD97,pTRAIT!$A:$X,9,FALSE)</f>
        <v>0</v>
      </c>
      <c r="AI97" s="63">
        <f>VLOOKUP($AD97,pTRAIT!$A:$X,10,FALSE)</f>
        <v>0</v>
      </c>
      <c r="AJ97" s="63">
        <f>VLOOKUP($AD97,pTRAIT!$A:$X,11,FALSE)</f>
        <v>0</v>
      </c>
      <c r="AK97" s="63">
        <f>VLOOKUP($AD97,pTRAIT!$A:$X,12,FALSE)</f>
        <v>0</v>
      </c>
      <c r="AL97" s="63">
        <f>VLOOKUP($AD97,pTRAIT!$A:$X,13,FALSE)</f>
        <v>0</v>
      </c>
      <c r="AM97" s="63">
        <f>VLOOKUP($AD97,pTRAIT!$A:$X,14,FALSE)</f>
        <v>0</v>
      </c>
      <c r="AN97" s="63">
        <f>VLOOKUP($AD97,pTRAIT!$A:$X,15,FALSE)</f>
        <v>0</v>
      </c>
      <c r="AO97" s="63">
        <f>VLOOKUP($AD97,pTRAIT!$A:$X,16,FALSE)</f>
        <v>0</v>
      </c>
      <c r="AP97" s="63">
        <f>VLOOKUP($AD97,pTRAIT!$A:$X,17,FALSE)</f>
        <v>0</v>
      </c>
      <c r="AQ97" s="63">
        <f>VLOOKUP($AD97,pTRAIT!$A:$X,18,FALSE)</f>
        <v>0</v>
      </c>
      <c r="AR97" s="63">
        <f>VLOOKUP($AD97,pTRAIT!$A:$X,19,FALSE)</f>
        <v>0</v>
      </c>
      <c r="AS97" s="63">
        <f>VLOOKUP($AD97,pTRAIT!$A:$X,20,FALSE)</f>
        <v>0</v>
      </c>
      <c r="AT97" s="63">
        <f>VLOOKUP($AD97,pTRAIT!$A:$X,21,FALSE)</f>
        <v>0</v>
      </c>
      <c r="AU97" s="63">
        <f>VLOOKUP($AD97,pTRAIT!$A:$X,22,FALSE)</f>
        <v>0</v>
      </c>
      <c r="AV97" s="63">
        <f>VLOOKUP($AD97,pTRAIT!$A:$X,23,FALSE)</f>
        <v>0</v>
      </c>
      <c r="AW97" s="63">
        <f>VLOOKUP($AD97,pTRAIT!$A:$X,24,FALSE)</f>
        <v>0</v>
      </c>
      <c r="AX97" s="67" t="s">
        <v>2837</v>
      </c>
      <c r="AY97" s="71" t="str">
        <f t="shared" si="5"/>
        <v>EM5RT Ro5So5n-sge;NST=X // EM5RTRo5So5;NST=X / EM5RT(Ue)CM5So5WSPu;NST=X</v>
      </c>
    </row>
    <row r="98" spans="1:51" ht="12" customHeight="1" x14ac:dyDescent="0.25">
      <c r="A98" s="32">
        <v>26</v>
      </c>
      <c r="B98" s="33" t="s">
        <v>5</v>
      </c>
      <c r="C98" s="34">
        <v>236</v>
      </c>
      <c r="D98" s="32" t="str">
        <f t="shared" si="3"/>
        <v>26X236</v>
      </c>
      <c r="E98" s="43" t="s">
        <v>1623</v>
      </c>
      <c r="F98" s="61" t="s">
        <v>1725</v>
      </c>
      <c r="G98" s="41" t="s">
        <v>43</v>
      </c>
      <c r="H98" s="38"/>
      <c r="I98" s="32">
        <v>26</v>
      </c>
      <c r="J98" s="63">
        <f>VLOOKUP(I98,pTRAIT!A:B,2,FALSE)</f>
        <v>0</v>
      </c>
      <c r="K98" s="63" t="s">
        <v>2724</v>
      </c>
      <c r="L98" s="63"/>
      <c r="M98" s="63" t="s">
        <v>2437</v>
      </c>
      <c r="N98" s="63" t="s">
        <v>2730</v>
      </c>
      <c r="O98" s="63"/>
      <c r="P98" s="63" t="s">
        <v>2732</v>
      </c>
      <c r="Q98" s="63"/>
      <c r="R98" s="63" t="s">
        <v>2431</v>
      </c>
      <c r="S98" s="63" t="s">
        <v>2736</v>
      </c>
      <c r="T98" s="63"/>
      <c r="U98" s="63" t="s">
        <v>2738</v>
      </c>
      <c r="V98" s="63"/>
      <c r="W98" s="63"/>
      <c r="X98" s="63"/>
      <c r="Y98" s="63"/>
      <c r="Z98" s="63"/>
      <c r="AA98" s="63" t="s">
        <v>2728</v>
      </c>
      <c r="AB98" s="63"/>
      <c r="AC98" s="63" t="str">
        <f t="shared" si="4"/>
        <v>EM5RT Ro5So5n-sge;NST=X</v>
      </c>
      <c r="AD98" s="34">
        <v>236</v>
      </c>
      <c r="AE98" s="40" t="str">
        <f>VLOOKUP(AD98,pTRAIT!A:B,2,FALSE)</f>
        <v>EM5RTRo5So5;NST=X / Sp-1EM5RTUeRo5So5Cf9Pu;NST=X</v>
      </c>
      <c r="AF98" s="63">
        <f>VLOOKUP($AD98,pTRAIT!$A:$X,7,FALSE)</f>
        <v>0</v>
      </c>
      <c r="AG98" s="63">
        <f>VLOOKUP($AD98,pTRAIT!$A:$X,8,FALSE)</f>
        <v>0</v>
      </c>
      <c r="AH98" s="63">
        <f>VLOOKUP($AD98,pTRAIT!$A:$X,9,FALSE)</f>
        <v>0</v>
      </c>
      <c r="AI98" s="63">
        <f>VLOOKUP($AD98,pTRAIT!$A:$X,10,FALSE)</f>
        <v>0</v>
      </c>
      <c r="AJ98" s="63">
        <f>VLOOKUP($AD98,pTRAIT!$A:$X,11,FALSE)</f>
        <v>0</v>
      </c>
      <c r="AK98" s="63">
        <f>VLOOKUP($AD98,pTRAIT!$A:$X,12,FALSE)</f>
        <v>0</v>
      </c>
      <c r="AL98" s="63">
        <f>VLOOKUP($AD98,pTRAIT!$A:$X,13,FALSE)</f>
        <v>0</v>
      </c>
      <c r="AM98" s="63">
        <f>VLOOKUP($AD98,pTRAIT!$A:$X,14,FALSE)</f>
        <v>0</v>
      </c>
      <c r="AN98" s="63">
        <f>VLOOKUP($AD98,pTRAIT!$A:$X,15,FALSE)</f>
        <v>0</v>
      </c>
      <c r="AO98" s="63">
        <f>VLOOKUP($AD98,pTRAIT!$A:$X,16,FALSE)</f>
        <v>0</v>
      </c>
      <c r="AP98" s="63">
        <f>VLOOKUP($AD98,pTRAIT!$A:$X,17,FALSE)</f>
        <v>0</v>
      </c>
      <c r="AQ98" s="63">
        <f>VLOOKUP($AD98,pTRAIT!$A:$X,18,FALSE)</f>
        <v>0</v>
      </c>
      <c r="AR98" s="63">
        <f>VLOOKUP($AD98,pTRAIT!$A:$X,19,FALSE)</f>
        <v>0</v>
      </c>
      <c r="AS98" s="63">
        <f>VLOOKUP($AD98,pTRAIT!$A:$X,20,FALSE)</f>
        <v>0</v>
      </c>
      <c r="AT98" s="63">
        <f>VLOOKUP($AD98,pTRAIT!$A:$X,21,FALSE)</f>
        <v>0</v>
      </c>
      <c r="AU98" s="63">
        <f>VLOOKUP($AD98,pTRAIT!$A:$X,22,FALSE)</f>
        <v>0</v>
      </c>
      <c r="AV98" s="63">
        <f>VLOOKUP($AD98,pTRAIT!$A:$X,23,FALSE)</f>
        <v>0</v>
      </c>
      <c r="AW98" s="63">
        <f>VLOOKUP($AD98,pTRAIT!$A:$X,24,FALSE)</f>
        <v>0</v>
      </c>
      <c r="AX98" s="67" t="s">
        <v>2838</v>
      </c>
      <c r="AY98" s="71" t="str">
        <f t="shared" si="5"/>
        <v>EM5RT Ro5So5n-sge;NST=X // EM5RTRo5So5;NST=X / Sp-1EM5RTUeRo5So5Cf9Pu;NST=X</v>
      </c>
    </row>
    <row r="99" spans="1:51" ht="12" customHeight="1" x14ac:dyDescent="0.25">
      <c r="A99" s="32">
        <v>26</v>
      </c>
      <c r="B99" s="33" t="s">
        <v>5</v>
      </c>
      <c r="C99" s="34">
        <v>238</v>
      </c>
      <c r="D99" s="32" t="str">
        <f t="shared" si="3"/>
        <v>26X238</v>
      </c>
      <c r="E99" s="43" t="s">
        <v>1623</v>
      </c>
      <c r="F99" s="61" t="s">
        <v>1726</v>
      </c>
      <c r="G99" s="41" t="s">
        <v>43</v>
      </c>
      <c r="H99" s="38"/>
      <c r="I99" s="32">
        <v>26</v>
      </c>
      <c r="J99" s="63">
        <f>VLOOKUP(I99,pTRAIT!A:B,2,FALSE)</f>
        <v>0</v>
      </c>
      <c r="K99" s="63" t="s">
        <v>2724</v>
      </c>
      <c r="L99" s="63"/>
      <c r="M99" s="63" t="s">
        <v>2437</v>
      </c>
      <c r="N99" s="63" t="s">
        <v>2730</v>
      </c>
      <c r="O99" s="63"/>
      <c r="P99" s="63" t="s">
        <v>2732</v>
      </c>
      <c r="Q99" s="63"/>
      <c r="R99" s="63" t="s">
        <v>2431</v>
      </c>
      <c r="S99" s="63" t="s">
        <v>2736</v>
      </c>
      <c r="T99" s="63"/>
      <c r="U99" s="63" t="s">
        <v>2738</v>
      </c>
      <c r="V99" s="63"/>
      <c r="W99" s="63"/>
      <c r="X99" s="63"/>
      <c r="Y99" s="63"/>
      <c r="Z99" s="63"/>
      <c r="AA99" s="63" t="s">
        <v>2728</v>
      </c>
      <c r="AB99" s="63"/>
      <c r="AC99" s="63" t="str">
        <f t="shared" si="4"/>
        <v>EM5RT Ro5So5n-sge;NST=X</v>
      </c>
      <c r="AD99" s="34">
        <v>238</v>
      </c>
      <c r="AE99" s="40" t="str">
        <f>VLOOKUP(AD99,pTRAIT!A:B,2,FALSE)</f>
        <v>EM5RTRo5So5;NST=X / EM5RTCM5(So5)Pu;NST=X</v>
      </c>
      <c r="AF99" s="63">
        <f>VLOOKUP($AD99,pTRAIT!$A:$X,7,FALSE)</f>
        <v>0</v>
      </c>
      <c r="AG99" s="63">
        <f>VLOOKUP($AD99,pTRAIT!$A:$X,8,FALSE)</f>
        <v>0</v>
      </c>
      <c r="AH99" s="63">
        <f>VLOOKUP($AD99,pTRAIT!$A:$X,9,FALSE)</f>
        <v>0</v>
      </c>
      <c r="AI99" s="63">
        <f>VLOOKUP($AD99,pTRAIT!$A:$X,10,FALSE)</f>
        <v>0</v>
      </c>
      <c r="AJ99" s="63">
        <f>VLOOKUP($AD99,pTRAIT!$A:$X,11,FALSE)</f>
        <v>0</v>
      </c>
      <c r="AK99" s="63">
        <f>VLOOKUP($AD99,pTRAIT!$A:$X,12,FALSE)</f>
        <v>0</v>
      </c>
      <c r="AL99" s="63">
        <f>VLOOKUP($AD99,pTRAIT!$A:$X,13,FALSE)</f>
        <v>0</v>
      </c>
      <c r="AM99" s="63">
        <f>VLOOKUP($AD99,pTRAIT!$A:$X,14,FALSE)</f>
        <v>0</v>
      </c>
      <c r="AN99" s="63">
        <f>VLOOKUP($AD99,pTRAIT!$A:$X,15,FALSE)</f>
        <v>0</v>
      </c>
      <c r="AO99" s="63">
        <f>VLOOKUP($AD99,pTRAIT!$A:$X,16,FALSE)</f>
        <v>0</v>
      </c>
      <c r="AP99" s="63">
        <f>VLOOKUP($AD99,pTRAIT!$A:$X,17,FALSE)</f>
        <v>0</v>
      </c>
      <c r="AQ99" s="63">
        <f>VLOOKUP($AD99,pTRAIT!$A:$X,18,FALSE)</f>
        <v>0</v>
      </c>
      <c r="AR99" s="63">
        <f>VLOOKUP($AD99,pTRAIT!$A:$X,19,FALSE)</f>
        <v>0</v>
      </c>
      <c r="AS99" s="63">
        <f>VLOOKUP($AD99,pTRAIT!$A:$X,20,FALSE)</f>
        <v>0</v>
      </c>
      <c r="AT99" s="63">
        <f>VLOOKUP($AD99,pTRAIT!$A:$X,21,FALSE)</f>
        <v>0</v>
      </c>
      <c r="AU99" s="63">
        <f>VLOOKUP($AD99,pTRAIT!$A:$X,22,FALSE)</f>
        <v>0</v>
      </c>
      <c r="AV99" s="63">
        <f>VLOOKUP($AD99,pTRAIT!$A:$X,23,FALSE)</f>
        <v>0</v>
      </c>
      <c r="AW99" s="63">
        <f>VLOOKUP($AD99,pTRAIT!$A:$X,24,FALSE)</f>
        <v>0</v>
      </c>
      <c r="AX99" s="67" t="s">
        <v>2839</v>
      </c>
      <c r="AY99" s="71" t="str">
        <f t="shared" si="5"/>
        <v>EM5RT Ro5So5n-sge;NST=X // EM5RTRo5So5;NST=X / EM5RTCM5(So5)Pu;NST=X</v>
      </c>
    </row>
    <row r="100" spans="1:51" ht="12" customHeight="1" x14ac:dyDescent="0.25">
      <c r="A100" s="32">
        <v>26</v>
      </c>
      <c r="B100" s="33" t="s">
        <v>5</v>
      </c>
      <c r="C100" s="34">
        <v>239</v>
      </c>
      <c r="D100" s="32" t="str">
        <f t="shared" si="3"/>
        <v>26X239</v>
      </c>
      <c r="E100" s="43" t="s">
        <v>1623</v>
      </c>
      <c r="F100" s="61" t="s">
        <v>1727</v>
      </c>
      <c r="G100" s="41" t="s">
        <v>43</v>
      </c>
      <c r="H100" s="38"/>
      <c r="I100" s="32">
        <v>26</v>
      </c>
      <c r="J100" s="63">
        <f>VLOOKUP(I100,pTRAIT!A:B,2,FALSE)</f>
        <v>0</v>
      </c>
      <c r="K100" s="63" t="s">
        <v>2724</v>
      </c>
      <c r="L100" s="63"/>
      <c r="M100" s="63" t="s">
        <v>2437</v>
      </c>
      <c r="N100" s="63" t="s">
        <v>2730</v>
      </c>
      <c r="O100" s="63"/>
      <c r="P100" s="63" t="s">
        <v>2732</v>
      </c>
      <c r="Q100" s="63"/>
      <c r="R100" s="63" t="s">
        <v>2431</v>
      </c>
      <c r="S100" s="63" t="s">
        <v>2736</v>
      </c>
      <c r="T100" s="63"/>
      <c r="U100" s="63" t="s">
        <v>2738</v>
      </c>
      <c r="V100" s="63"/>
      <c r="W100" s="63"/>
      <c r="X100" s="63"/>
      <c r="Y100" s="63"/>
      <c r="Z100" s="63"/>
      <c r="AA100" s="63" t="s">
        <v>2728</v>
      </c>
      <c r="AB100" s="63"/>
      <c r="AC100" s="63" t="str">
        <f t="shared" si="4"/>
        <v>EM5RT Ro5So5n-sge;NST=X</v>
      </c>
      <c r="AD100" s="34">
        <v>239</v>
      </c>
      <c r="AE100" s="40" t="str">
        <f>VLOOKUP(AD100,pTRAIT!A:B,2,FALSE)</f>
        <v>EM5RTRo5So5;NST=X / EM5RTCM5Pu;NST=X</v>
      </c>
      <c r="AF100" s="63">
        <f>VLOOKUP($AD100,pTRAIT!$A:$X,7,FALSE)</f>
        <v>0</v>
      </c>
      <c r="AG100" s="63">
        <f>VLOOKUP($AD100,pTRAIT!$A:$X,8,FALSE)</f>
        <v>0</v>
      </c>
      <c r="AH100" s="63">
        <f>VLOOKUP($AD100,pTRAIT!$A:$X,9,FALSE)</f>
        <v>0</v>
      </c>
      <c r="AI100" s="63">
        <f>VLOOKUP($AD100,pTRAIT!$A:$X,10,FALSE)</f>
        <v>0</v>
      </c>
      <c r="AJ100" s="63">
        <f>VLOOKUP($AD100,pTRAIT!$A:$X,11,FALSE)</f>
        <v>0</v>
      </c>
      <c r="AK100" s="63">
        <f>VLOOKUP($AD100,pTRAIT!$A:$X,12,FALSE)</f>
        <v>0</v>
      </c>
      <c r="AL100" s="63">
        <f>VLOOKUP($AD100,pTRAIT!$A:$X,13,FALSE)</f>
        <v>0</v>
      </c>
      <c r="AM100" s="63">
        <f>VLOOKUP($AD100,pTRAIT!$A:$X,14,FALSE)</f>
        <v>0</v>
      </c>
      <c r="AN100" s="63">
        <f>VLOOKUP($AD100,pTRAIT!$A:$X,15,FALSE)</f>
        <v>0</v>
      </c>
      <c r="AO100" s="63">
        <f>VLOOKUP($AD100,pTRAIT!$A:$X,16,FALSE)</f>
        <v>0</v>
      </c>
      <c r="AP100" s="63">
        <f>VLOOKUP($AD100,pTRAIT!$A:$X,17,FALSE)</f>
        <v>0</v>
      </c>
      <c r="AQ100" s="63">
        <f>VLOOKUP($AD100,pTRAIT!$A:$X,18,FALSE)</f>
        <v>0</v>
      </c>
      <c r="AR100" s="63">
        <f>VLOOKUP($AD100,pTRAIT!$A:$X,19,FALSE)</f>
        <v>0</v>
      </c>
      <c r="AS100" s="63">
        <f>VLOOKUP($AD100,pTRAIT!$A:$X,20,FALSE)</f>
        <v>0</v>
      </c>
      <c r="AT100" s="63">
        <f>VLOOKUP($AD100,pTRAIT!$A:$X,21,FALSE)</f>
        <v>0</v>
      </c>
      <c r="AU100" s="63">
        <f>VLOOKUP($AD100,pTRAIT!$A:$X,22,FALSE)</f>
        <v>0</v>
      </c>
      <c r="AV100" s="63">
        <f>VLOOKUP($AD100,pTRAIT!$A:$X,23,FALSE)</f>
        <v>0</v>
      </c>
      <c r="AW100" s="63">
        <f>VLOOKUP($AD100,pTRAIT!$A:$X,24,FALSE)</f>
        <v>0</v>
      </c>
      <c r="AX100" s="67" t="s">
        <v>2840</v>
      </c>
      <c r="AY100" s="71" t="str">
        <f t="shared" si="5"/>
        <v>EM5RT Ro5So5n-sge;NST=X // EM5RTRo5So5;NST=X / EM5RTCM5Pu;NST=X</v>
      </c>
    </row>
    <row r="101" spans="1:51" ht="12" customHeight="1" x14ac:dyDescent="0.25">
      <c r="A101" s="32">
        <v>26</v>
      </c>
      <c r="B101" s="33" t="s">
        <v>5</v>
      </c>
      <c r="C101" s="34">
        <v>240</v>
      </c>
      <c r="D101" s="32" t="str">
        <f t="shared" si="3"/>
        <v>26X240</v>
      </c>
      <c r="E101" s="43" t="s">
        <v>1623</v>
      </c>
      <c r="F101" s="61" t="s">
        <v>1728</v>
      </c>
      <c r="G101" s="41" t="s">
        <v>43</v>
      </c>
      <c r="H101" s="38"/>
      <c r="I101" s="32">
        <v>26</v>
      </c>
      <c r="J101" s="63">
        <f>VLOOKUP(I101,pTRAIT!A:B,2,FALSE)</f>
        <v>0</v>
      </c>
      <c r="K101" s="63" t="s">
        <v>2724</v>
      </c>
      <c r="L101" s="63"/>
      <c r="M101" s="63" t="s">
        <v>2437</v>
      </c>
      <c r="N101" s="63" t="s">
        <v>2730</v>
      </c>
      <c r="O101" s="63"/>
      <c r="P101" s="63" t="s">
        <v>2732</v>
      </c>
      <c r="Q101" s="63"/>
      <c r="R101" s="63" t="s">
        <v>2431</v>
      </c>
      <c r="S101" s="63" t="s">
        <v>2736</v>
      </c>
      <c r="T101" s="63"/>
      <c r="U101" s="63" t="s">
        <v>2738</v>
      </c>
      <c r="V101" s="63"/>
      <c r="W101" s="63"/>
      <c r="X101" s="63"/>
      <c r="Y101" s="63"/>
      <c r="Z101" s="63"/>
      <c r="AA101" s="63" t="s">
        <v>2728</v>
      </c>
      <c r="AB101" s="63"/>
      <c r="AC101" s="63" t="str">
        <f t="shared" si="4"/>
        <v>EM5RT Ro5So5n-sge;NST=X</v>
      </c>
      <c r="AD101" s="34">
        <v>240</v>
      </c>
      <c r="AE101" s="40" t="str">
        <f>VLOOKUP(AD101,pTRAIT!A:B,2,FALSE)</f>
        <v>EM5RTRo5So5;NST=X / EM5RTCM5Ro5So5Pu;NST=X</v>
      </c>
      <c r="AF101" s="63">
        <f>VLOOKUP($AD101,pTRAIT!$A:$X,7,FALSE)</f>
        <v>0</v>
      </c>
      <c r="AG101" s="63">
        <f>VLOOKUP($AD101,pTRAIT!$A:$X,8,FALSE)</f>
        <v>0</v>
      </c>
      <c r="AH101" s="63">
        <f>VLOOKUP($AD101,pTRAIT!$A:$X,9,FALSE)</f>
        <v>0</v>
      </c>
      <c r="AI101" s="63">
        <f>VLOOKUP($AD101,pTRAIT!$A:$X,10,FALSE)</f>
        <v>0</v>
      </c>
      <c r="AJ101" s="63">
        <f>VLOOKUP($AD101,pTRAIT!$A:$X,11,FALSE)</f>
        <v>0</v>
      </c>
      <c r="AK101" s="63">
        <f>VLOOKUP($AD101,pTRAIT!$A:$X,12,FALSE)</f>
        <v>0</v>
      </c>
      <c r="AL101" s="63">
        <f>VLOOKUP($AD101,pTRAIT!$A:$X,13,FALSE)</f>
        <v>0</v>
      </c>
      <c r="AM101" s="63">
        <f>VLOOKUP($AD101,pTRAIT!$A:$X,14,FALSE)</f>
        <v>0</v>
      </c>
      <c r="AN101" s="63">
        <f>VLOOKUP($AD101,pTRAIT!$A:$X,15,FALSE)</f>
        <v>0</v>
      </c>
      <c r="AO101" s="63">
        <f>VLOOKUP($AD101,pTRAIT!$A:$X,16,FALSE)</f>
        <v>0</v>
      </c>
      <c r="AP101" s="63">
        <f>VLOOKUP($AD101,pTRAIT!$A:$X,17,FALSE)</f>
        <v>0</v>
      </c>
      <c r="AQ101" s="63">
        <f>VLOOKUP($AD101,pTRAIT!$A:$X,18,FALSE)</f>
        <v>0</v>
      </c>
      <c r="AR101" s="63">
        <f>VLOOKUP($AD101,pTRAIT!$A:$X,19,FALSE)</f>
        <v>0</v>
      </c>
      <c r="AS101" s="63">
        <f>VLOOKUP($AD101,pTRAIT!$A:$X,20,FALSE)</f>
        <v>0</v>
      </c>
      <c r="AT101" s="63">
        <f>VLOOKUP($AD101,pTRAIT!$A:$X,21,FALSE)</f>
        <v>0</v>
      </c>
      <c r="AU101" s="63">
        <f>VLOOKUP($AD101,pTRAIT!$A:$X,22,FALSE)</f>
        <v>0</v>
      </c>
      <c r="AV101" s="63">
        <f>VLOOKUP($AD101,pTRAIT!$A:$X,23,FALSE)</f>
        <v>0</v>
      </c>
      <c r="AW101" s="63">
        <f>VLOOKUP($AD101,pTRAIT!$A:$X,24,FALSE)</f>
        <v>0</v>
      </c>
      <c r="AX101" s="67" t="s">
        <v>2841</v>
      </c>
      <c r="AY101" s="71" t="str">
        <f t="shared" si="5"/>
        <v>EM5RT Ro5So5n-sge;NST=X // EM5RTRo5So5;NST=X / EM5RTCM5Ro5So5Pu;NST=X</v>
      </c>
    </row>
    <row r="102" spans="1:51" ht="12" customHeight="1" x14ac:dyDescent="0.25">
      <c r="A102" s="32">
        <v>26</v>
      </c>
      <c r="B102" s="33" t="s">
        <v>5</v>
      </c>
      <c r="C102" s="34">
        <v>241</v>
      </c>
      <c r="D102" s="32" t="str">
        <f t="shared" si="3"/>
        <v>26X241</v>
      </c>
      <c r="E102" s="43" t="s">
        <v>1623</v>
      </c>
      <c r="F102" s="61" t="s">
        <v>1729</v>
      </c>
      <c r="G102" s="41" t="s">
        <v>43</v>
      </c>
      <c r="H102" s="45"/>
      <c r="I102" s="32">
        <v>26</v>
      </c>
      <c r="J102" s="63">
        <f>VLOOKUP(I102,pTRAIT!A:B,2,FALSE)</f>
        <v>0</v>
      </c>
      <c r="K102" s="63" t="s">
        <v>2724</v>
      </c>
      <c r="L102" s="63"/>
      <c r="M102" s="63" t="s">
        <v>2437</v>
      </c>
      <c r="N102" s="63" t="s">
        <v>2730</v>
      </c>
      <c r="O102" s="63"/>
      <c r="P102" s="63" t="s">
        <v>2732</v>
      </c>
      <c r="Q102" s="63"/>
      <c r="R102" s="63" t="s">
        <v>2431</v>
      </c>
      <c r="S102" s="63" t="s">
        <v>2736</v>
      </c>
      <c r="T102" s="63"/>
      <c r="U102" s="63" t="s">
        <v>2738</v>
      </c>
      <c r="V102" s="63"/>
      <c r="W102" s="63"/>
      <c r="X102" s="63"/>
      <c r="Y102" s="63"/>
      <c r="Z102" s="63"/>
      <c r="AA102" s="63" t="s">
        <v>2728</v>
      </c>
      <c r="AB102" s="63"/>
      <c r="AC102" s="63" t="str">
        <f t="shared" si="4"/>
        <v>EM5RT Ro5So5n-sge;NST=X</v>
      </c>
      <c r="AD102" s="34">
        <v>241</v>
      </c>
      <c r="AE102" s="40" t="str">
        <f>VLOOKUP(AD102,pTRAIT!A:B,2,FALSE)</f>
        <v>EM5RTRo5So5;NST=X / EM5RTCM5So5Pu;NST=X</v>
      </c>
      <c r="AF102" s="63">
        <f>VLOOKUP($AD102,pTRAIT!$A:$X,7,FALSE)</f>
        <v>0</v>
      </c>
      <c r="AG102" s="63">
        <f>VLOOKUP($AD102,pTRAIT!$A:$X,8,FALSE)</f>
        <v>0</v>
      </c>
      <c r="AH102" s="63">
        <f>VLOOKUP($AD102,pTRAIT!$A:$X,9,FALSE)</f>
        <v>0</v>
      </c>
      <c r="AI102" s="63">
        <f>VLOOKUP($AD102,pTRAIT!$A:$X,10,FALSE)</f>
        <v>0</v>
      </c>
      <c r="AJ102" s="63">
        <f>VLOOKUP($AD102,pTRAIT!$A:$X,11,FALSE)</f>
        <v>0</v>
      </c>
      <c r="AK102" s="63">
        <f>VLOOKUP($AD102,pTRAIT!$A:$X,12,FALSE)</f>
        <v>0</v>
      </c>
      <c r="AL102" s="63">
        <f>VLOOKUP($AD102,pTRAIT!$A:$X,13,FALSE)</f>
        <v>0</v>
      </c>
      <c r="AM102" s="63">
        <f>VLOOKUP($AD102,pTRAIT!$A:$X,14,FALSE)</f>
        <v>0</v>
      </c>
      <c r="AN102" s="63">
        <f>VLOOKUP($AD102,pTRAIT!$A:$X,15,FALSE)</f>
        <v>0</v>
      </c>
      <c r="AO102" s="63">
        <f>VLOOKUP($AD102,pTRAIT!$A:$X,16,FALSE)</f>
        <v>0</v>
      </c>
      <c r="AP102" s="63">
        <f>VLOOKUP($AD102,pTRAIT!$A:$X,17,FALSE)</f>
        <v>0</v>
      </c>
      <c r="AQ102" s="63">
        <f>VLOOKUP($AD102,pTRAIT!$A:$X,18,FALSE)</f>
        <v>0</v>
      </c>
      <c r="AR102" s="63">
        <f>VLOOKUP($AD102,pTRAIT!$A:$X,19,FALSE)</f>
        <v>0</v>
      </c>
      <c r="AS102" s="63">
        <f>VLOOKUP($AD102,pTRAIT!$A:$X,20,FALSE)</f>
        <v>0</v>
      </c>
      <c r="AT102" s="63">
        <f>VLOOKUP($AD102,pTRAIT!$A:$X,21,FALSE)</f>
        <v>0</v>
      </c>
      <c r="AU102" s="63">
        <f>VLOOKUP($AD102,pTRAIT!$A:$X,22,FALSE)</f>
        <v>0</v>
      </c>
      <c r="AV102" s="63">
        <f>VLOOKUP($AD102,pTRAIT!$A:$X,23,FALSE)</f>
        <v>0</v>
      </c>
      <c r="AW102" s="63">
        <f>VLOOKUP($AD102,pTRAIT!$A:$X,24,FALSE)</f>
        <v>0</v>
      </c>
      <c r="AX102" s="67" t="s">
        <v>2842</v>
      </c>
      <c r="AY102" s="71" t="str">
        <f t="shared" si="5"/>
        <v>EM5RT Ro5So5n-sge;NST=X // EM5RTRo5So5;NST=X / EM5RTCM5So5Pu;NST=X</v>
      </c>
    </row>
    <row r="103" spans="1:51" ht="12" customHeight="1" x14ac:dyDescent="0.25">
      <c r="A103" s="32">
        <v>26</v>
      </c>
      <c r="B103" s="33" t="s">
        <v>5</v>
      </c>
      <c r="C103" s="34">
        <v>242</v>
      </c>
      <c r="D103" s="32" t="str">
        <f t="shared" si="3"/>
        <v>26X242</v>
      </c>
      <c r="E103" s="43" t="s">
        <v>1623</v>
      </c>
      <c r="F103" s="61" t="s">
        <v>1730</v>
      </c>
      <c r="G103" s="41" t="s">
        <v>43</v>
      </c>
      <c r="H103" s="45"/>
      <c r="I103" s="32">
        <v>26</v>
      </c>
      <c r="J103" s="63">
        <f>VLOOKUP(I103,pTRAIT!A:B,2,FALSE)</f>
        <v>0</v>
      </c>
      <c r="K103" s="63" t="s">
        <v>2724</v>
      </c>
      <c r="L103" s="63"/>
      <c r="M103" s="63" t="s">
        <v>2437</v>
      </c>
      <c r="N103" s="63" t="s">
        <v>2730</v>
      </c>
      <c r="O103" s="63"/>
      <c r="P103" s="63" t="s">
        <v>2732</v>
      </c>
      <c r="Q103" s="63"/>
      <c r="R103" s="63" t="s">
        <v>2431</v>
      </c>
      <c r="S103" s="63" t="s">
        <v>2736</v>
      </c>
      <c r="T103" s="63"/>
      <c r="U103" s="63" t="s">
        <v>2738</v>
      </c>
      <c r="V103" s="63"/>
      <c r="W103" s="63"/>
      <c r="X103" s="63"/>
      <c r="Y103" s="63"/>
      <c r="Z103" s="63"/>
      <c r="AA103" s="63" t="s">
        <v>2728</v>
      </c>
      <c r="AB103" s="63"/>
      <c r="AC103" s="63" t="str">
        <f t="shared" si="4"/>
        <v>EM5RT Ro5So5n-sge;NST=X</v>
      </c>
      <c r="AD103" s="34">
        <v>242</v>
      </c>
      <c r="AE103" s="40" t="str">
        <f>VLOOKUP(AD103,pTRAIT!A:B,2,FALSE)</f>
        <v>EM5RTRo5So5;NST=X / EM5RTCM5So5Pu;NST=X</v>
      </c>
      <c r="AF103" s="63">
        <f>VLOOKUP($AD103,pTRAIT!$A:$X,7,FALSE)</f>
        <v>0</v>
      </c>
      <c r="AG103" s="63">
        <f>VLOOKUP($AD103,pTRAIT!$A:$X,8,FALSE)</f>
        <v>0</v>
      </c>
      <c r="AH103" s="63">
        <f>VLOOKUP($AD103,pTRAIT!$A:$X,9,FALSE)</f>
        <v>0</v>
      </c>
      <c r="AI103" s="63">
        <f>VLOOKUP($AD103,pTRAIT!$A:$X,10,FALSE)</f>
        <v>0</v>
      </c>
      <c r="AJ103" s="63">
        <f>VLOOKUP($AD103,pTRAIT!$A:$X,11,FALSE)</f>
        <v>0</v>
      </c>
      <c r="AK103" s="63">
        <f>VLOOKUP($AD103,pTRAIT!$A:$X,12,FALSE)</f>
        <v>0</v>
      </c>
      <c r="AL103" s="63">
        <f>VLOOKUP($AD103,pTRAIT!$A:$X,13,FALSE)</f>
        <v>0</v>
      </c>
      <c r="AM103" s="63">
        <f>VLOOKUP($AD103,pTRAIT!$A:$X,14,FALSE)</f>
        <v>0</v>
      </c>
      <c r="AN103" s="63">
        <f>VLOOKUP($AD103,pTRAIT!$A:$X,15,FALSE)</f>
        <v>0</v>
      </c>
      <c r="AO103" s="63">
        <f>VLOOKUP($AD103,pTRAIT!$A:$X,16,FALSE)</f>
        <v>0</v>
      </c>
      <c r="AP103" s="63">
        <f>VLOOKUP($AD103,pTRAIT!$A:$X,17,FALSE)</f>
        <v>0</v>
      </c>
      <c r="AQ103" s="63">
        <f>VLOOKUP($AD103,pTRAIT!$A:$X,18,FALSE)</f>
        <v>0</v>
      </c>
      <c r="AR103" s="63">
        <f>VLOOKUP($AD103,pTRAIT!$A:$X,19,FALSE)</f>
        <v>0</v>
      </c>
      <c r="AS103" s="63">
        <f>VLOOKUP($AD103,pTRAIT!$A:$X,20,FALSE)</f>
        <v>0</v>
      </c>
      <c r="AT103" s="63">
        <f>VLOOKUP($AD103,pTRAIT!$A:$X,21,FALSE)</f>
        <v>0</v>
      </c>
      <c r="AU103" s="63">
        <f>VLOOKUP($AD103,pTRAIT!$A:$X,22,FALSE)</f>
        <v>0</v>
      </c>
      <c r="AV103" s="63">
        <f>VLOOKUP($AD103,pTRAIT!$A:$X,23,FALSE)</f>
        <v>0</v>
      </c>
      <c r="AW103" s="63">
        <f>VLOOKUP($AD103,pTRAIT!$A:$X,24,FALSE)</f>
        <v>0</v>
      </c>
      <c r="AX103" s="67" t="s">
        <v>2843</v>
      </c>
      <c r="AY103" s="71" t="str">
        <f t="shared" si="5"/>
        <v>EM5RT Ro5So5n-sge;NST=X // EM5RTRo5So5;NST=X / EM5RTCM5So5Pu;NST=X</v>
      </c>
    </row>
    <row r="104" spans="1:51" ht="12" customHeight="1" x14ac:dyDescent="0.25">
      <c r="A104" s="32">
        <v>26</v>
      </c>
      <c r="B104" s="33" t="s">
        <v>5</v>
      </c>
      <c r="C104" s="34">
        <v>243</v>
      </c>
      <c r="D104" s="32" t="str">
        <f t="shared" si="3"/>
        <v>26X243</v>
      </c>
      <c r="E104" s="43" t="s">
        <v>1623</v>
      </c>
      <c r="F104" s="61" t="s">
        <v>1731</v>
      </c>
      <c r="G104" s="41" t="s">
        <v>43</v>
      </c>
      <c r="H104" s="45"/>
      <c r="I104" s="32">
        <v>26</v>
      </c>
      <c r="J104" s="63">
        <f>VLOOKUP(I104,pTRAIT!A:B,2,FALSE)</f>
        <v>0</v>
      </c>
      <c r="K104" s="63" t="s">
        <v>2724</v>
      </c>
      <c r="L104" s="63"/>
      <c r="M104" s="63" t="s">
        <v>2437</v>
      </c>
      <c r="N104" s="63" t="s">
        <v>2730</v>
      </c>
      <c r="O104" s="63"/>
      <c r="P104" s="63" t="s">
        <v>2732</v>
      </c>
      <c r="Q104" s="63"/>
      <c r="R104" s="63" t="s">
        <v>2431</v>
      </c>
      <c r="S104" s="63" t="s">
        <v>2736</v>
      </c>
      <c r="T104" s="63"/>
      <c r="U104" s="63" t="s">
        <v>2738</v>
      </c>
      <c r="V104" s="63"/>
      <c r="W104" s="63"/>
      <c r="X104" s="63"/>
      <c r="Y104" s="63"/>
      <c r="Z104" s="63"/>
      <c r="AA104" s="63" t="s">
        <v>2728</v>
      </c>
      <c r="AB104" s="63"/>
      <c r="AC104" s="63" t="str">
        <f t="shared" si="4"/>
        <v>EM5RT Ro5So5n-sge;NST=X</v>
      </c>
      <c r="AD104" s="34">
        <v>243</v>
      </c>
      <c r="AE104" s="40" t="str">
        <f>VLOOKUP(AD104,pTRAIT!A:B,2,FALSE)</f>
        <v>EM5RTRo5So5;NST=X / EM5RTCM5So5Pu;NST=X</v>
      </c>
      <c r="AF104" s="63">
        <f>VLOOKUP($AD104,pTRAIT!$A:$X,7,FALSE)</f>
        <v>0</v>
      </c>
      <c r="AG104" s="63">
        <f>VLOOKUP($AD104,pTRAIT!$A:$X,8,FALSE)</f>
        <v>0</v>
      </c>
      <c r="AH104" s="63">
        <f>VLOOKUP($AD104,pTRAIT!$A:$X,9,FALSE)</f>
        <v>0</v>
      </c>
      <c r="AI104" s="63">
        <f>VLOOKUP($AD104,pTRAIT!$A:$X,10,FALSE)</f>
        <v>0</v>
      </c>
      <c r="AJ104" s="63">
        <f>VLOOKUP($AD104,pTRAIT!$A:$X,11,FALSE)</f>
        <v>0</v>
      </c>
      <c r="AK104" s="63">
        <f>VLOOKUP($AD104,pTRAIT!$A:$X,12,FALSE)</f>
        <v>0</v>
      </c>
      <c r="AL104" s="63">
        <f>VLOOKUP($AD104,pTRAIT!$A:$X,13,FALSE)</f>
        <v>0</v>
      </c>
      <c r="AM104" s="63">
        <f>VLOOKUP($AD104,pTRAIT!$A:$X,14,FALSE)</f>
        <v>0</v>
      </c>
      <c r="AN104" s="63">
        <f>VLOOKUP($AD104,pTRAIT!$A:$X,15,FALSE)</f>
        <v>0</v>
      </c>
      <c r="AO104" s="63">
        <f>VLOOKUP($AD104,pTRAIT!$A:$X,16,FALSE)</f>
        <v>0</v>
      </c>
      <c r="AP104" s="63">
        <f>VLOOKUP($AD104,pTRAIT!$A:$X,17,FALSE)</f>
        <v>0</v>
      </c>
      <c r="AQ104" s="63">
        <f>VLOOKUP($AD104,pTRAIT!$A:$X,18,FALSE)</f>
        <v>0</v>
      </c>
      <c r="AR104" s="63">
        <f>VLOOKUP($AD104,pTRAIT!$A:$X,19,FALSE)</f>
        <v>0</v>
      </c>
      <c r="AS104" s="63">
        <f>VLOOKUP($AD104,pTRAIT!$A:$X,20,FALSE)</f>
        <v>0</v>
      </c>
      <c r="AT104" s="63">
        <f>VLOOKUP($AD104,pTRAIT!$A:$X,21,FALSE)</f>
        <v>0</v>
      </c>
      <c r="AU104" s="63">
        <f>VLOOKUP($AD104,pTRAIT!$A:$X,22,FALSE)</f>
        <v>0</v>
      </c>
      <c r="AV104" s="63">
        <f>VLOOKUP($AD104,pTRAIT!$A:$X,23,FALSE)</f>
        <v>0</v>
      </c>
      <c r="AW104" s="63">
        <f>VLOOKUP($AD104,pTRAIT!$A:$X,24,FALSE)</f>
        <v>0</v>
      </c>
      <c r="AX104" s="67" t="s">
        <v>2844</v>
      </c>
      <c r="AY104" s="71" t="str">
        <f t="shared" si="5"/>
        <v>EM5RT Ro5So5n-sge;NST=X // EM5RTRo5So5;NST=X / EM5RTCM5So5Pu;NST=X</v>
      </c>
    </row>
    <row r="105" spans="1:51" ht="12" customHeight="1" x14ac:dyDescent="0.25">
      <c r="A105" s="32">
        <v>26</v>
      </c>
      <c r="B105" s="33" t="s">
        <v>5</v>
      </c>
      <c r="C105" s="34">
        <v>244</v>
      </c>
      <c r="D105" s="32" t="str">
        <f t="shared" si="3"/>
        <v>26X244</v>
      </c>
      <c r="E105" s="43" t="s">
        <v>1623</v>
      </c>
      <c r="F105" s="61" t="s">
        <v>1732</v>
      </c>
      <c r="G105" s="41" t="s">
        <v>43</v>
      </c>
      <c r="H105" s="45"/>
      <c r="I105" s="32">
        <v>26</v>
      </c>
      <c r="J105" s="63">
        <f>VLOOKUP(I105,pTRAIT!A:B,2,FALSE)</f>
        <v>0</v>
      </c>
      <c r="K105" s="63" t="s">
        <v>2724</v>
      </c>
      <c r="L105" s="63"/>
      <c r="M105" s="63" t="s">
        <v>2437</v>
      </c>
      <c r="N105" s="63" t="s">
        <v>2730</v>
      </c>
      <c r="O105" s="63"/>
      <c r="P105" s="63" t="s">
        <v>2732</v>
      </c>
      <c r="Q105" s="63"/>
      <c r="R105" s="63" t="s">
        <v>2431</v>
      </c>
      <c r="S105" s="63" t="s">
        <v>2736</v>
      </c>
      <c r="T105" s="63"/>
      <c r="U105" s="63" t="s">
        <v>2738</v>
      </c>
      <c r="V105" s="63"/>
      <c r="W105" s="63"/>
      <c r="X105" s="63"/>
      <c r="Y105" s="63"/>
      <c r="Z105" s="63"/>
      <c r="AA105" s="63" t="s">
        <v>2728</v>
      </c>
      <c r="AB105" s="63"/>
      <c r="AC105" s="63" t="str">
        <f t="shared" si="4"/>
        <v>EM5RT Ro5So5n-sge;NST=X</v>
      </c>
      <c r="AD105" s="34">
        <v>244</v>
      </c>
      <c r="AE105" s="40" t="str">
        <f>VLOOKUP(AD105,pTRAIT!A:B,2,FALSE)</f>
        <v>EM5RTRo5So5;NST=X / EM5RTCM5So5Pu;NST=X</v>
      </c>
      <c r="AF105" s="63">
        <f>VLOOKUP($AD105,pTRAIT!$A:$X,7,FALSE)</f>
        <v>0</v>
      </c>
      <c r="AG105" s="63">
        <f>VLOOKUP($AD105,pTRAIT!$A:$X,8,FALSE)</f>
        <v>0</v>
      </c>
      <c r="AH105" s="63">
        <f>VLOOKUP($AD105,pTRAIT!$A:$X,9,FALSE)</f>
        <v>0</v>
      </c>
      <c r="AI105" s="63">
        <f>VLOOKUP($AD105,pTRAIT!$A:$X,10,FALSE)</f>
        <v>0</v>
      </c>
      <c r="AJ105" s="63">
        <f>VLOOKUP($AD105,pTRAIT!$A:$X,11,FALSE)</f>
        <v>0</v>
      </c>
      <c r="AK105" s="63">
        <f>VLOOKUP($AD105,pTRAIT!$A:$X,12,FALSE)</f>
        <v>0</v>
      </c>
      <c r="AL105" s="63">
        <f>VLOOKUP($AD105,pTRAIT!$A:$X,13,FALSE)</f>
        <v>0</v>
      </c>
      <c r="AM105" s="63">
        <f>VLOOKUP($AD105,pTRAIT!$A:$X,14,FALSE)</f>
        <v>0</v>
      </c>
      <c r="AN105" s="63">
        <f>VLOOKUP($AD105,pTRAIT!$A:$X,15,FALSE)</f>
        <v>0</v>
      </c>
      <c r="AO105" s="63">
        <f>VLOOKUP($AD105,pTRAIT!$A:$X,16,FALSE)</f>
        <v>0</v>
      </c>
      <c r="AP105" s="63">
        <f>VLOOKUP($AD105,pTRAIT!$A:$X,17,FALSE)</f>
        <v>0</v>
      </c>
      <c r="AQ105" s="63">
        <f>VLOOKUP($AD105,pTRAIT!$A:$X,18,FALSE)</f>
        <v>0</v>
      </c>
      <c r="AR105" s="63">
        <f>VLOOKUP($AD105,pTRAIT!$A:$X,19,FALSE)</f>
        <v>0</v>
      </c>
      <c r="AS105" s="63">
        <f>VLOOKUP($AD105,pTRAIT!$A:$X,20,FALSE)</f>
        <v>0</v>
      </c>
      <c r="AT105" s="63">
        <f>VLOOKUP($AD105,pTRAIT!$A:$X,21,FALSE)</f>
        <v>0</v>
      </c>
      <c r="AU105" s="63">
        <f>VLOOKUP($AD105,pTRAIT!$A:$X,22,FALSE)</f>
        <v>0</v>
      </c>
      <c r="AV105" s="63">
        <f>VLOOKUP($AD105,pTRAIT!$A:$X,23,FALSE)</f>
        <v>0</v>
      </c>
      <c r="AW105" s="63">
        <f>VLOOKUP($AD105,pTRAIT!$A:$X,24,FALSE)</f>
        <v>0</v>
      </c>
      <c r="AX105" s="67" t="s">
        <v>2845</v>
      </c>
      <c r="AY105" s="71" t="str">
        <f t="shared" si="5"/>
        <v>EM5RT Ro5So5n-sge;NST=X // EM5RTRo5So5;NST=X / EM5RTCM5So5Pu;NST=X</v>
      </c>
    </row>
    <row r="106" spans="1:51" ht="12" customHeight="1" x14ac:dyDescent="0.25">
      <c r="A106" s="32">
        <v>26</v>
      </c>
      <c r="B106" s="33" t="s">
        <v>5</v>
      </c>
      <c r="C106" s="34">
        <v>245</v>
      </c>
      <c r="D106" s="32" t="str">
        <f t="shared" si="3"/>
        <v>26X245</v>
      </c>
      <c r="E106" s="43" t="s">
        <v>1623</v>
      </c>
      <c r="F106" s="61" t="s">
        <v>1733</v>
      </c>
      <c r="G106" s="41" t="s">
        <v>43</v>
      </c>
      <c r="H106" s="45"/>
      <c r="I106" s="32">
        <v>26</v>
      </c>
      <c r="J106" s="63">
        <f>VLOOKUP(I106,pTRAIT!A:B,2,FALSE)</f>
        <v>0</v>
      </c>
      <c r="K106" s="63" t="s">
        <v>2724</v>
      </c>
      <c r="L106" s="63"/>
      <c r="M106" s="63" t="s">
        <v>2437</v>
      </c>
      <c r="N106" s="63" t="s">
        <v>2730</v>
      </c>
      <c r="O106" s="63"/>
      <c r="P106" s="63" t="s">
        <v>2732</v>
      </c>
      <c r="Q106" s="63"/>
      <c r="R106" s="63" t="s">
        <v>2431</v>
      </c>
      <c r="S106" s="63" t="s">
        <v>2736</v>
      </c>
      <c r="T106" s="63"/>
      <c r="U106" s="63" t="s">
        <v>2738</v>
      </c>
      <c r="V106" s="63"/>
      <c r="W106" s="63"/>
      <c r="X106" s="63"/>
      <c r="Y106" s="63"/>
      <c r="Z106" s="63"/>
      <c r="AA106" s="63" t="s">
        <v>2728</v>
      </c>
      <c r="AB106" s="63"/>
      <c r="AC106" s="63" t="str">
        <f t="shared" si="4"/>
        <v>EM5RT Ro5So5n-sge;NST=X</v>
      </c>
      <c r="AD106" s="34">
        <v>245</v>
      </c>
      <c r="AE106" s="40" t="str">
        <f>VLOOKUP(AD106,pTRAIT!A:B,2,FALSE)</f>
        <v>EM5RTRo5So5;NST=X / EM5RTCM5So5WSPu;NST=X</v>
      </c>
      <c r="AF106" s="63">
        <f>VLOOKUP($AD106,pTRAIT!$A:$X,7,FALSE)</f>
        <v>0</v>
      </c>
      <c r="AG106" s="63">
        <f>VLOOKUP($AD106,pTRAIT!$A:$X,8,FALSE)</f>
        <v>0</v>
      </c>
      <c r="AH106" s="63">
        <f>VLOOKUP($AD106,pTRAIT!$A:$X,9,FALSE)</f>
        <v>0</v>
      </c>
      <c r="AI106" s="63">
        <f>VLOOKUP($AD106,pTRAIT!$A:$X,10,FALSE)</f>
        <v>0</v>
      </c>
      <c r="AJ106" s="63">
        <f>VLOOKUP($AD106,pTRAIT!$A:$X,11,FALSE)</f>
        <v>0</v>
      </c>
      <c r="AK106" s="63">
        <f>VLOOKUP($AD106,pTRAIT!$A:$X,12,FALSE)</f>
        <v>0</v>
      </c>
      <c r="AL106" s="63">
        <f>VLOOKUP($AD106,pTRAIT!$A:$X,13,FALSE)</f>
        <v>0</v>
      </c>
      <c r="AM106" s="63">
        <f>VLOOKUP($AD106,pTRAIT!$A:$X,14,FALSE)</f>
        <v>0</v>
      </c>
      <c r="AN106" s="63">
        <f>VLOOKUP($AD106,pTRAIT!$A:$X,15,FALSE)</f>
        <v>0</v>
      </c>
      <c r="AO106" s="63">
        <f>VLOOKUP($AD106,pTRAIT!$A:$X,16,FALSE)</f>
        <v>0</v>
      </c>
      <c r="AP106" s="63">
        <f>VLOOKUP($AD106,pTRAIT!$A:$X,17,FALSE)</f>
        <v>0</v>
      </c>
      <c r="AQ106" s="63">
        <f>VLOOKUP($AD106,pTRAIT!$A:$X,18,FALSE)</f>
        <v>0</v>
      </c>
      <c r="AR106" s="63">
        <f>VLOOKUP($AD106,pTRAIT!$A:$X,19,FALSE)</f>
        <v>0</v>
      </c>
      <c r="AS106" s="63">
        <f>VLOOKUP($AD106,pTRAIT!$A:$X,20,FALSE)</f>
        <v>0</v>
      </c>
      <c r="AT106" s="63">
        <f>VLOOKUP($AD106,pTRAIT!$A:$X,21,FALSE)</f>
        <v>0</v>
      </c>
      <c r="AU106" s="63">
        <f>VLOOKUP($AD106,pTRAIT!$A:$X,22,FALSE)</f>
        <v>0</v>
      </c>
      <c r="AV106" s="63">
        <f>VLOOKUP($AD106,pTRAIT!$A:$X,23,FALSE)</f>
        <v>0</v>
      </c>
      <c r="AW106" s="63">
        <f>VLOOKUP($AD106,pTRAIT!$A:$X,24,FALSE)</f>
        <v>0</v>
      </c>
      <c r="AX106" s="67" t="s">
        <v>2846</v>
      </c>
      <c r="AY106" s="71" t="str">
        <f t="shared" si="5"/>
        <v>EM5RT Ro5So5n-sge;NST=X // EM5RTRo5So5;NST=X / EM5RTCM5So5WSPu;NST=X</v>
      </c>
    </row>
    <row r="107" spans="1:51" ht="12" customHeight="1" x14ac:dyDescent="0.25">
      <c r="A107" s="32">
        <v>26</v>
      </c>
      <c r="B107" s="33" t="s">
        <v>5</v>
      </c>
      <c r="C107" s="34">
        <v>246</v>
      </c>
      <c r="D107" s="32" t="str">
        <f t="shared" si="3"/>
        <v>26X246</v>
      </c>
      <c r="E107" s="43" t="s">
        <v>1623</v>
      </c>
      <c r="F107" s="61" t="s">
        <v>1734</v>
      </c>
      <c r="G107" s="41" t="s">
        <v>43</v>
      </c>
      <c r="H107" s="45"/>
      <c r="I107" s="32">
        <v>26</v>
      </c>
      <c r="J107" s="63">
        <f>VLOOKUP(I107,pTRAIT!A:B,2,FALSE)</f>
        <v>0</v>
      </c>
      <c r="K107" s="63" t="s">
        <v>2724</v>
      </c>
      <c r="L107" s="63"/>
      <c r="M107" s="63" t="s">
        <v>2437</v>
      </c>
      <c r="N107" s="63" t="s">
        <v>2730</v>
      </c>
      <c r="O107" s="63"/>
      <c r="P107" s="63" t="s">
        <v>2732</v>
      </c>
      <c r="Q107" s="63"/>
      <c r="R107" s="63" t="s">
        <v>2431</v>
      </c>
      <c r="S107" s="63" t="s">
        <v>2736</v>
      </c>
      <c r="T107" s="63"/>
      <c r="U107" s="63" t="s">
        <v>2738</v>
      </c>
      <c r="V107" s="63"/>
      <c r="W107" s="63"/>
      <c r="X107" s="63"/>
      <c r="Y107" s="63"/>
      <c r="Z107" s="63"/>
      <c r="AA107" s="63" t="s">
        <v>2728</v>
      </c>
      <c r="AB107" s="63"/>
      <c r="AC107" s="63" t="str">
        <f t="shared" si="4"/>
        <v>EM5RT Ro5So5n-sge;NST=X</v>
      </c>
      <c r="AD107" s="34">
        <v>246</v>
      </c>
      <c r="AE107" s="40" t="str">
        <f>VLOOKUP(AD107,pTRAIT!A:B,2,FALSE)</f>
        <v>EM5RTRo5So5;NST=X / EM5RTCM5So5(WS)Pu;NST=X</v>
      </c>
      <c r="AF107" s="63">
        <f>VLOOKUP($AD107,pTRAIT!$A:$X,7,FALSE)</f>
        <v>0</v>
      </c>
      <c r="AG107" s="63">
        <f>VLOOKUP($AD107,pTRAIT!$A:$X,8,FALSE)</f>
        <v>0</v>
      </c>
      <c r="AH107" s="63">
        <f>VLOOKUP($AD107,pTRAIT!$A:$X,9,FALSE)</f>
        <v>0</v>
      </c>
      <c r="AI107" s="63">
        <f>VLOOKUP($AD107,pTRAIT!$A:$X,10,FALSE)</f>
        <v>0</v>
      </c>
      <c r="AJ107" s="63">
        <f>VLOOKUP($AD107,pTRAIT!$A:$X,11,FALSE)</f>
        <v>0</v>
      </c>
      <c r="AK107" s="63">
        <f>VLOOKUP($AD107,pTRAIT!$A:$X,12,FALSE)</f>
        <v>0</v>
      </c>
      <c r="AL107" s="63">
        <f>VLOOKUP($AD107,pTRAIT!$A:$X,13,FALSE)</f>
        <v>0</v>
      </c>
      <c r="AM107" s="63">
        <f>VLOOKUP($AD107,pTRAIT!$A:$X,14,FALSE)</f>
        <v>0</v>
      </c>
      <c r="AN107" s="63">
        <f>VLOOKUP($AD107,pTRAIT!$A:$X,15,FALSE)</f>
        <v>0</v>
      </c>
      <c r="AO107" s="63">
        <f>VLOOKUP($AD107,pTRAIT!$A:$X,16,FALSE)</f>
        <v>0</v>
      </c>
      <c r="AP107" s="63">
        <f>VLOOKUP($AD107,pTRAIT!$A:$X,17,FALSE)</f>
        <v>0</v>
      </c>
      <c r="AQ107" s="63">
        <f>VLOOKUP($AD107,pTRAIT!$A:$X,18,FALSE)</f>
        <v>0</v>
      </c>
      <c r="AR107" s="63">
        <f>VLOOKUP($AD107,pTRAIT!$A:$X,19,FALSE)</f>
        <v>0</v>
      </c>
      <c r="AS107" s="63">
        <f>VLOOKUP($AD107,pTRAIT!$A:$X,20,FALSE)</f>
        <v>0</v>
      </c>
      <c r="AT107" s="63">
        <f>VLOOKUP($AD107,pTRAIT!$A:$X,21,FALSE)</f>
        <v>0</v>
      </c>
      <c r="AU107" s="63">
        <f>VLOOKUP($AD107,pTRAIT!$A:$X,22,FALSE)</f>
        <v>0</v>
      </c>
      <c r="AV107" s="63">
        <f>VLOOKUP($AD107,pTRAIT!$A:$X,23,FALSE)</f>
        <v>0</v>
      </c>
      <c r="AW107" s="63">
        <f>VLOOKUP($AD107,pTRAIT!$A:$X,24,FALSE)</f>
        <v>0</v>
      </c>
      <c r="AX107" s="67" t="s">
        <v>2847</v>
      </c>
      <c r="AY107" s="71" t="str">
        <f t="shared" si="5"/>
        <v>EM5RT Ro5So5n-sge;NST=X // EM5RTRo5So5;NST=X / EM5RTCM5So5(WS)Pu;NST=X</v>
      </c>
    </row>
    <row r="108" spans="1:51" ht="12" customHeight="1" x14ac:dyDescent="0.25">
      <c r="A108" s="32">
        <v>27</v>
      </c>
      <c r="B108" s="33" t="s">
        <v>5</v>
      </c>
      <c r="C108" s="34">
        <v>269</v>
      </c>
      <c r="D108" s="32" t="str">
        <f t="shared" si="3"/>
        <v>27X269</v>
      </c>
      <c r="E108" s="43" t="s">
        <v>1623</v>
      </c>
      <c r="F108" s="61" t="s">
        <v>1735</v>
      </c>
      <c r="G108" s="41" t="s">
        <v>43</v>
      </c>
      <c r="H108" s="38"/>
      <c r="I108" s="32">
        <v>27</v>
      </c>
      <c r="J108" s="63">
        <f>VLOOKUP(I108,pTRAIT!A:B,2,FALSE)</f>
        <v>0</v>
      </c>
      <c r="K108" s="63" t="s">
        <v>2724</v>
      </c>
      <c r="L108" s="63"/>
      <c r="M108" s="63" t="s">
        <v>2437</v>
      </c>
      <c r="N108" s="63" t="s">
        <v>2730</v>
      </c>
      <c r="O108" s="63"/>
      <c r="P108" s="63" t="s">
        <v>2732</v>
      </c>
      <c r="Q108" s="63" t="s">
        <v>2734</v>
      </c>
      <c r="R108" s="63" t="s">
        <v>2431</v>
      </c>
      <c r="S108" s="63" t="s">
        <v>2736</v>
      </c>
      <c r="T108" s="63"/>
      <c r="U108" s="63" t="s">
        <v>2738</v>
      </c>
      <c r="V108" s="63"/>
      <c r="W108" s="63"/>
      <c r="X108" s="63"/>
      <c r="Y108" s="63"/>
      <c r="Z108" s="63"/>
      <c r="AA108" s="63" t="s">
        <v>2728</v>
      </c>
      <c r="AB108" s="63"/>
      <c r="AC108" s="63" t="str">
        <f t="shared" si="4"/>
        <v>EM5RTUe Ro5So5n-sge;NST=X</v>
      </c>
      <c r="AD108" s="34">
        <v>269</v>
      </c>
      <c r="AE108" s="40" t="str">
        <f>VLOOKUP(AD108,pTRAIT!A:B,2,FALSE)</f>
        <v>EM5RTUeRo5So5;NST=X / ERo5So5(Pu);NST=X</v>
      </c>
      <c r="AF108" s="63">
        <f>VLOOKUP($AD108,pTRAIT!$A:$X,7,FALSE)</f>
        <v>0</v>
      </c>
      <c r="AG108" s="63">
        <f>VLOOKUP($AD108,pTRAIT!$A:$X,8,FALSE)</f>
        <v>0</v>
      </c>
      <c r="AH108" s="63">
        <f>VLOOKUP($AD108,pTRAIT!$A:$X,9,FALSE)</f>
        <v>0</v>
      </c>
      <c r="AI108" s="63">
        <f>VLOOKUP($AD108,pTRAIT!$A:$X,10,FALSE)</f>
        <v>0</v>
      </c>
      <c r="AJ108" s="63">
        <f>VLOOKUP($AD108,pTRAIT!$A:$X,11,FALSE)</f>
        <v>0</v>
      </c>
      <c r="AK108" s="63">
        <f>VLOOKUP($AD108,pTRAIT!$A:$X,12,FALSE)</f>
        <v>0</v>
      </c>
      <c r="AL108" s="63">
        <f>VLOOKUP($AD108,pTRAIT!$A:$X,13,FALSE)</f>
        <v>0</v>
      </c>
      <c r="AM108" s="63">
        <f>VLOOKUP($AD108,pTRAIT!$A:$X,14,FALSE)</f>
        <v>0</v>
      </c>
      <c r="AN108" s="63">
        <f>VLOOKUP($AD108,pTRAIT!$A:$X,15,FALSE)</f>
        <v>0</v>
      </c>
      <c r="AO108" s="63">
        <f>VLOOKUP($AD108,pTRAIT!$A:$X,16,FALSE)</f>
        <v>0</v>
      </c>
      <c r="AP108" s="63">
        <f>VLOOKUP($AD108,pTRAIT!$A:$X,17,FALSE)</f>
        <v>0</v>
      </c>
      <c r="AQ108" s="63">
        <f>VLOOKUP($AD108,pTRAIT!$A:$X,18,FALSE)</f>
        <v>0</v>
      </c>
      <c r="AR108" s="63">
        <f>VLOOKUP($AD108,pTRAIT!$A:$X,19,FALSE)</f>
        <v>0</v>
      </c>
      <c r="AS108" s="63">
        <f>VLOOKUP($AD108,pTRAIT!$A:$X,20,FALSE)</f>
        <v>0</v>
      </c>
      <c r="AT108" s="63">
        <f>VLOOKUP($AD108,pTRAIT!$A:$X,21,FALSE)</f>
        <v>0</v>
      </c>
      <c r="AU108" s="63">
        <f>VLOOKUP($AD108,pTRAIT!$A:$X,22,FALSE)</f>
        <v>0</v>
      </c>
      <c r="AV108" s="63">
        <f>VLOOKUP($AD108,pTRAIT!$A:$X,23,FALSE)</f>
        <v>0</v>
      </c>
      <c r="AW108" s="63">
        <f>VLOOKUP($AD108,pTRAIT!$A:$X,24,FALSE)</f>
        <v>0</v>
      </c>
      <c r="AX108" s="67" t="s">
        <v>2848</v>
      </c>
      <c r="AY108" s="71" t="str">
        <f t="shared" si="5"/>
        <v>EM5RTUe Ro5So5n-sge;NST=X // EM5RTUeRo5So5;NST=X / ERo5So5(Pu);NST=X</v>
      </c>
    </row>
    <row r="109" spans="1:51" ht="12" customHeight="1" x14ac:dyDescent="0.25">
      <c r="A109" s="32">
        <v>27</v>
      </c>
      <c r="B109" s="33" t="s">
        <v>5</v>
      </c>
      <c r="C109" s="34">
        <v>271</v>
      </c>
      <c r="D109" s="32" t="str">
        <f t="shared" si="3"/>
        <v>27X271</v>
      </c>
      <c r="E109" s="43" t="s">
        <v>1623</v>
      </c>
      <c r="F109" s="61" t="s">
        <v>1736</v>
      </c>
      <c r="G109" s="41" t="s">
        <v>43</v>
      </c>
      <c r="H109" s="38"/>
      <c r="I109" s="32">
        <v>27</v>
      </c>
      <c r="J109" s="63">
        <f>VLOOKUP(I109,pTRAIT!A:B,2,FALSE)</f>
        <v>0</v>
      </c>
      <c r="K109" s="63" t="s">
        <v>2724</v>
      </c>
      <c r="L109" s="63"/>
      <c r="M109" s="63" t="s">
        <v>2437</v>
      </c>
      <c r="N109" s="63" t="s">
        <v>2730</v>
      </c>
      <c r="O109" s="63"/>
      <c r="P109" s="63" t="s">
        <v>2732</v>
      </c>
      <c r="Q109" s="63" t="s">
        <v>2734</v>
      </c>
      <c r="R109" s="63" t="s">
        <v>2431</v>
      </c>
      <c r="S109" s="63" t="s">
        <v>2736</v>
      </c>
      <c r="T109" s="63"/>
      <c r="U109" s="63" t="s">
        <v>2738</v>
      </c>
      <c r="V109" s="63"/>
      <c r="W109" s="63"/>
      <c r="X109" s="63"/>
      <c r="Y109" s="63"/>
      <c r="Z109" s="63"/>
      <c r="AA109" s="63" t="s">
        <v>2728</v>
      </c>
      <c r="AB109" s="63"/>
      <c r="AC109" s="63" t="str">
        <f t="shared" si="4"/>
        <v>EM5RTUe Ro5So5n-sge;NST=X</v>
      </c>
      <c r="AD109" s="34">
        <v>271</v>
      </c>
      <c r="AE109" s="40" t="str">
        <f>VLOOKUP(AD109,pTRAIT!A:B,2,FALSE)</f>
        <v>EM5RTUeRo5So5;NST=X / ERo5So5(Pu);NST=X</v>
      </c>
      <c r="AF109" s="63">
        <f>VLOOKUP($AD109,pTRAIT!$A:$X,7,FALSE)</f>
        <v>0</v>
      </c>
      <c r="AG109" s="63">
        <f>VLOOKUP($AD109,pTRAIT!$A:$X,8,FALSE)</f>
        <v>0</v>
      </c>
      <c r="AH109" s="63">
        <f>VLOOKUP($AD109,pTRAIT!$A:$X,9,FALSE)</f>
        <v>0</v>
      </c>
      <c r="AI109" s="63">
        <f>VLOOKUP($AD109,pTRAIT!$A:$X,10,FALSE)</f>
        <v>0</v>
      </c>
      <c r="AJ109" s="63">
        <f>VLOOKUP($AD109,pTRAIT!$A:$X,11,FALSE)</f>
        <v>0</v>
      </c>
      <c r="AK109" s="63">
        <f>VLOOKUP($AD109,pTRAIT!$A:$X,12,FALSE)</f>
        <v>0</v>
      </c>
      <c r="AL109" s="63">
        <f>VLOOKUP($AD109,pTRAIT!$A:$X,13,FALSE)</f>
        <v>0</v>
      </c>
      <c r="AM109" s="63">
        <f>VLOOKUP($AD109,pTRAIT!$A:$X,14,FALSE)</f>
        <v>0</v>
      </c>
      <c r="AN109" s="63">
        <f>VLOOKUP($AD109,pTRAIT!$A:$X,15,FALSE)</f>
        <v>0</v>
      </c>
      <c r="AO109" s="63">
        <f>VLOOKUP($AD109,pTRAIT!$A:$X,16,FALSE)</f>
        <v>0</v>
      </c>
      <c r="AP109" s="63">
        <f>VLOOKUP($AD109,pTRAIT!$A:$X,17,FALSE)</f>
        <v>0</v>
      </c>
      <c r="AQ109" s="63">
        <f>VLOOKUP($AD109,pTRAIT!$A:$X,18,FALSE)</f>
        <v>0</v>
      </c>
      <c r="AR109" s="63">
        <f>VLOOKUP($AD109,pTRAIT!$A:$X,19,FALSE)</f>
        <v>0</v>
      </c>
      <c r="AS109" s="63">
        <f>VLOOKUP($AD109,pTRAIT!$A:$X,20,FALSE)</f>
        <v>0</v>
      </c>
      <c r="AT109" s="63">
        <f>VLOOKUP($AD109,pTRAIT!$A:$X,21,FALSE)</f>
        <v>0</v>
      </c>
      <c r="AU109" s="63">
        <f>VLOOKUP($AD109,pTRAIT!$A:$X,22,FALSE)</f>
        <v>0</v>
      </c>
      <c r="AV109" s="63">
        <f>VLOOKUP($AD109,pTRAIT!$A:$X,23,FALSE)</f>
        <v>0</v>
      </c>
      <c r="AW109" s="63">
        <f>VLOOKUP($AD109,pTRAIT!$A:$X,24,FALSE)</f>
        <v>0</v>
      </c>
      <c r="AX109" s="67" t="s">
        <v>2849</v>
      </c>
      <c r="AY109" s="71" t="str">
        <f t="shared" si="5"/>
        <v>EM5RTUe Ro5So5n-sge;NST=X // EM5RTUeRo5So5;NST=X / ERo5So5(Pu);NST=X</v>
      </c>
    </row>
    <row r="110" spans="1:51" ht="12" customHeight="1" x14ac:dyDescent="0.25">
      <c r="A110" s="32">
        <v>27</v>
      </c>
      <c r="B110" s="33" t="s">
        <v>5</v>
      </c>
      <c r="C110" s="34">
        <v>273</v>
      </c>
      <c r="D110" s="32" t="str">
        <f t="shared" si="3"/>
        <v>27X273</v>
      </c>
      <c r="E110" s="43" t="s">
        <v>1623</v>
      </c>
      <c r="F110" s="61" t="s">
        <v>1737</v>
      </c>
      <c r="G110" s="41" t="s">
        <v>43</v>
      </c>
      <c r="H110" s="38"/>
      <c r="I110" s="32">
        <v>27</v>
      </c>
      <c r="J110" s="63">
        <f>VLOOKUP(I110,pTRAIT!A:B,2,FALSE)</f>
        <v>0</v>
      </c>
      <c r="K110" s="63" t="s">
        <v>2724</v>
      </c>
      <c r="L110" s="63"/>
      <c r="M110" s="63" t="s">
        <v>2437</v>
      </c>
      <c r="N110" s="63" t="s">
        <v>2730</v>
      </c>
      <c r="O110" s="63"/>
      <c r="P110" s="63" t="s">
        <v>2732</v>
      </c>
      <c r="Q110" s="63" t="s">
        <v>2734</v>
      </c>
      <c r="R110" s="63" t="s">
        <v>2431</v>
      </c>
      <c r="S110" s="63" t="s">
        <v>2736</v>
      </c>
      <c r="T110" s="63"/>
      <c r="U110" s="63" t="s">
        <v>2738</v>
      </c>
      <c r="V110" s="63"/>
      <c r="W110" s="63"/>
      <c r="X110" s="63"/>
      <c r="Y110" s="63"/>
      <c r="Z110" s="63"/>
      <c r="AA110" s="63" t="s">
        <v>2728</v>
      </c>
      <c r="AB110" s="63"/>
      <c r="AC110" s="63" t="str">
        <f t="shared" si="4"/>
        <v>EM5RTUe Ro5So5n-sge;NST=X</v>
      </c>
      <c r="AD110" s="34">
        <v>273</v>
      </c>
      <c r="AE110" s="40" t="str">
        <f>VLOOKUP(AD110,pTRAIT!A:B,2,FALSE)</f>
        <v>EM5RTUeRo5So5;NST=X / EM5RTUeRo5So5(Pu);NST=X</v>
      </c>
      <c r="AF110" s="63">
        <f>VLOOKUP($AD110,pTRAIT!$A:$X,7,FALSE)</f>
        <v>0</v>
      </c>
      <c r="AG110" s="63">
        <f>VLOOKUP($AD110,pTRAIT!$A:$X,8,FALSE)</f>
        <v>0</v>
      </c>
      <c r="AH110" s="63">
        <f>VLOOKUP($AD110,pTRAIT!$A:$X,9,FALSE)</f>
        <v>0</v>
      </c>
      <c r="AI110" s="63">
        <f>VLOOKUP($AD110,pTRAIT!$A:$X,10,FALSE)</f>
        <v>0</v>
      </c>
      <c r="AJ110" s="63">
        <f>VLOOKUP($AD110,pTRAIT!$A:$X,11,FALSE)</f>
        <v>0</v>
      </c>
      <c r="AK110" s="63">
        <f>VLOOKUP($AD110,pTRAIT!$A:$X,12,FALSE)</f>
        <v>0</v>
      </c>
      <c r="AL110" s="63">
        <f>VLOOKUP($AD110,pTRAIT!$A:$X,13,FALSE)</f>
        <v>0</v>
      </c>
      <c r="AM110" s="63">
        <f>VLOOKUP($AD110,pTRAIT!$A:$X,14,FALSE)</f>
        <v>0</v>
      </c>
      <c r="AN110" s="63">
        <f>VLOOKUP($AD110,pTRAIT!$A:$X,15,FALSE)</f>
        <v>0</v>
      </c>
      <c r="AO110" s="63">
        <f>VLOOKUP($AD110,pTRAIT!$A:$X,16,FALSE)</f>
        <v>0</v>
      </c>
      <c r="AP110" s="63">
        <f>VLOOKUP($AD110,pTRAIT!$A:$X,17,FALSE)</f>
        <v>0</v>
      </c>
      <c r="AQ110" s="63">
        <f>VLOOKUP($AD110,pTRAIT!$A:$X,18,FALSE)</f>
        <v>0</v>
      </c>
      <c r="AR110" s="63">
        <f>VLOOKUP($AD110,pTRAIT!$A:$X,19,FALSE)</f>
        <v>0</v>
      </c>
      <c r="AS110" s="63">
        <f>VLOOKUP($AD110,pTRAIT!$A:$X,20,FALSE)</f>
        <v>0</v>
      </c>
      <c r="AT110" s="63">
        <f>VLOOKUP($AD110,pTRAIT!$A:$X,21,FALSE)</f>
        <v>0</v>
      </c>
      <c r="AU110" s="63">
        <f>VLOOKUP($AD110,pTRAIT!$A:$X,22,FALSE)</f>
        <v>0</v>
      </c>
      <c r="AV110" s="63">
        <f>VLOOKUP($AD110,pTRAIT!$A:$X,23,FALSE)</f>
        <v>0</v>
      </c>
      <c r="AW110" s="63">
        <f>VLOOKUP($AD110,pTRAIT!$A:$X,24,FALSE)</f>
        <v>0</v>
      </c>
      <c r="AX110" s="67" t="s">
        <v>2850</v>
      </c>
      <c r="AY110" s="71" t="str">
        <f t="shared" si="5"/>
        <v>EM5RTUe Ro5So5n-sge;NST=X // EM5RTUeRo5So5;NST=X / EM5RTUeRo5So5(Pu);NST=X</v>
      </c>
    </row>
    <row r="111" spans="1:51" ht="12" customHeight="1" x14ac:dyDescent="0.25">
      <c r="A111" s="32">
        <v>27</v>
      </c>
      <c r="B111" s="33" t="s">
        <v>5</v>
      </c>
      <c r="C111" s="34">
        <v>274</v>
      </c>
      <c r="D111" s="32" t="str">
        <f t="shared" si="3"/>
        <v>27X274</v>
      </c>
      <c r="E111" s="43" t="s">
        <v>1623</v>
      </c>
      <c r="F111" s="61" t="s">
        <v>1738</v>
      </c>
      <c r="G111" s="41" t="s">
        <v>43</v>
      </c>
      <c r="H111" s="38"/>
      <c r="I111" s="32">
        <v>27</v>
      </c>
      <c r="J111" s="63">
        <f>VLOOKUP(I111,pTRAIT!A:B,2,FALSE)</f>
        <v>0</v>
      </c>
      <c r="K111" s="63" t="s">
        <v>2724</v>
      </c>
      <c r="L111" s="63"/>
      <c r="M111" s="63" t="s">
        <v>2437</v>
      </c>
      <c r="N111" s="63" t="s">
        <v>2730</v>
      </c>
      <c r="O111" s="63"/>
      <c r="P111" s="63" t="s">
        <v>2732</v>
      </c>
      <c r="Q111" s="63" t="s">
        <v>2734</v>
      </c>
      <c r="R111" s="63" t="s">
        <v>2431</v>
      </c>
      <c r="S111" s="63" t="s">
        <v>2736</v>
      </c>
      <c r="T111" s="63"/>
      <c r="U111" s="63" t="s">
        <v>2738</v>
      </c>
      <c r="V111" s="63"/>
      <c r="W111" s="63"/>
      <c r="X111" s="63"/>
      <c r="Y111" s="63"/>
      <c r="Z111" s="63"/>
      <c r="AA111" s="63" t="s">
        <v>2728</v>
      </c>
      <c r="AB111" s="63"/>
      <c r="AC111" s="63" t="str">
        <f t="shared" si="4"/>
        <v>EM5RTUe Ro5So5n-sge;NST=X</v>
      </c>
      <c r="AD111" s="34">
        <v>274</v>
      </c>
      <c r="AE111" s="40" t="str">
        <f>VLOOKUP(AD111,pTRAIT!A:B,2,FALSE)</f>
        <v>EM5RTUeRo5So5;NST=X / EM5RTUeRo5So5(Pu);NST=X</v>
      </c>
      <c r="AF111" s="63">
        <f>VLOOKUP($AD111,pTRAIT!$A:$X,7,FALSE)</f>
        <v>0</v>
      </c>
      <c r="AG111" s="63">
        <f>VLOOKUP($AD111,pTRAIT!$A:$X,8,FALSE)</f>
        <v>0</v>
      </c>
      <c r="AH111" s="63">
        <f>VLOOKUP($AD111,pTRAIT!$A:$X,9,FALSE)</f>
        <v>0</v>
      </c>
      <c r="AI111" s="63">
        <f>VLOOKUP($AD111,pTRAIT!$A:$X,10,FALSE)</f>
        <v>0</v>
      </c>
      <c r="AJ111" s="63">
        <f>VLOOKUP($AD111,pTRAIT!$A:$X,11,FALSE)</f>
        <v>0</v>
      </c>
      <c r="AK111" s="63">
        <f>VLOOKUP($AD111,pTRAIT!$A:$X,12,FALSE)</f>
        <v>0</v>
      </c>
      <c r="AL111" s="63">
        <f>VLOOKUP($AD111,pTRAIT!$A:$X,13,FALSE)</f>
        <v>0</v>
      </c>
      <c r="AM111" s="63">
        <f>VLOOKUP($AD111,pTRAIT!$A:$X,14,FALSE)</f>
        <v>0</v>
      </c>
      <c r="AN111" s="63">
        <f>VLOOKUP($AD111,pTRAIT!$A:$X,15,FALSE)</f>
        <v>0</v>
      </c>
      <c r="AO111" s="63">
        <f>VLOOKUP($AD111,pTRAIT!$A:$X,16,FALSE)</f>
        <v>0</v>
      </c>
      <c r="AP111" s="63">
        <f>VLOOKUP($AD111,pTRAIT!$A:$X,17,FALSE)</f>
        <v>0</v>
      </c>
      <c r="AQ111" s="63">
        <f>VLOOKUP($AD111,pTRAIT!$A:$X,18,FALSE)</f>
        <v>0</v>
      </c>
      <c r="AR111" s="63">
        <f>VLOOKUP($AD111,pTRAIT!$A:$X,19,FALSE)</f>
        <v>0</v>
      </c>
      <c r="AS111" s="63">
        <f>VLOOKUP($AD111,pTRAIT!$A:$X,20,FALSE)</f>
        <v>0</v>
      </c>
      <c r="AT111" s="63">
        <f>VLOOKUP($AD111,pTRAIT!$A:$X,21,FALSE)</f>
        <v>0</v>
      </c>
      <c r="AU111" s="63">
        <f>VLOOKUP($AD111,pTRAIT!$A:$X,22,FALSE)</f>
        <v>0</v>
      </c>
      <c r="AV111" s="63">
        <f>VLOOKUP($AD111,pTRAIT!$A:$X,23,FALSE)</f>
        <v>0</v>
      </c>
      <c r="AW111" s="63">
        <f>VLOOKUP($AD111,pTRAIT!$A:$X,24,FALSE)</f>
        <v>0</v>
      </c>
      <c r="AX111" s="67" t="s">
        <v>2851</v>
      </c>
      <c r="AY111" s="71" t="str">
        <f t="shared" si="5"/>
        <v>EM5RTUe Ro5So5n-sge;NST=X // EM5RTUeRo5So5;NST=X / EM5RTUeRo5So5(Pu);NST=X</v>
      </c>
    </row>
    <row r="112" spans="1:51" ht="12" customHeight="1" x14ac:dyDescent="0.25">
      <c r="A112" s="32">
        <v>27</v>
      </c>
      <c r="B112" s="33" t="s">
        <v>5</v>
      </c>
      <c r="C112" s="34">
        <v>276</v>
      </c>
      <c r="D112" s="32" t="str">
        <f t="shared" si="3"/>
        <v>27X276</v>
      </c>
      <c r="E112" s="43" t="s">
        <v>1623</v>
      </c>
      <c r="F112" s="61" t="s">
        <v>1739</v>
      </c>
      <c r="G112" s="41" t="s">
        <v>43</v>
      </c>
      <c r="H112" s="38"/>
      <c r="I112" s="32">
        <v>27</v>
      </c>
      <c r="J112" s="63">
        <f>VLOOKUP(I112,pTRAIT!A:B,2,FALSE)</f>
        <v>0</v>
      </c>
      <c r="K112" s="63" t="s">
        <v>2724</v>
      </c>
      <c r="L112" s="63"/>
      <c r="M112" s="63" t="s">
        <v>2437</v>
      </c>
      <c r="N112" s="63" t="s">
        <v>2730</v>
      </c>
      <c r="O112" s="63"/>
      <c r="P112" s="63" t="s">
        <v>2732</v>
      </c>
      <c r="Q112" s="63" t="s">
        <v>2734</v>
      </c>
      <c r="R112" s="63" t="s">
        <v>2431</v>
      </c>
      <c r="S112" s="63" t="s">
        <v>2736</v>
      </c>
      <c r="T112" s="63"/>
      <c r="U112" s="63" t="s">
        <v>2738</v>
      </c>
      <c r="V112" s="63"/>
      <c r="W112" s="63"/>
      <c r="X112" s="63"/>
      <c r="Y112" s="63"/>
      <c r="Z112" s="63"/>
      <c r="AA112" s="63" t="s">
        <v>2728</v>
      </c>
      <c r="AB112" s="63"/>
      <c r="AC112" s="63" t="str">
        <f t="shared" si="4"/>
        <v>EM5RTUe Ro5So5n-sge;NST=X</v>
      </c>
      <c r="AD112" s="34">
        <v>276</v>
      </c>
      <c r="AE112" s="40" t="str">
        <f>VLOOKUP(AD112,pTRAIT!A:B,2,FALSE)</f>
        <v>EM5RTUeRo5So5;NST=X / EM5RTUeRo5So5(Pu);NST=X</v>
      </c>
      <c r="AF112" s="63">
        <f>VLOOKUP($AD112,pTRAIT!$A:$X,7,FALSE)</f>
        <v>0</v>
      </c>
      <c r="AG112" s="63">
        <f>VLOOKUP($AD112,pTRAIT!$A:$X,8,FALSE)</f>
        <v>0</v>
      </c>
      <c r="AH112" s="63">
        <f>VLOOKUP($AD112,pTRAIT!$A:$X,9,FALSE)</f>
        <v>0</v>
      </c>
      <c r="AI112" s="63">
        <f>VLOOKUP($AD112,pTRAIT!$A:$X,10,FALSE)</f>
        <v>0</v>
      </c>
      <c r="AJ112" s="63">
        <f>VLOOKUP($AD112,pTRAIT!$A:$X,11,FALSE)</f>
        <v>0</v>
      </c>
      <c r="AK112" s="63">
        <f>VLOOKUP($AD112,pTRAIT!$A:$X,12,FALSE)</f>
        <v>0</v>
      </c>
      <c r="AL112" s="63">
        <f>VLOOKUP($AD112,pTRAIT!$A:$X,13,FALSE)</f>
        <v>0</v>
      </c>
      <c r="AM112" s="63">
        <f>VLOOKUP($AD112,pTRAIT!$A:$X,14,FALSE)</f>
        <v>0</v>
      </c>
      <c r="AN112" s="63">
        <f>VLOOKUP($AD112,pTRAIT!$A:$X,15,FALSE)</f>
        <v>0</v>
      </c>
      <c r="AO112" s="63">
        <f>VLOOKUP($AD112,pTRAIT!$A:$X,16,FALSE)</f>
        <v>0</v>
      </c>
      <c r="AP112" s="63">
        <f>VLOOKUP($AD112,pTRAIT!$A:$X,17,FALSE)</f>
        <v>0</v>
      </c>
      <c r="AQ112" s="63">
        <f>VLOOKUP($AD112,pTRAIT!$A:$X,18,FALSE)</f>
        <v>0</v>
      </c>
      <c r="AR112" s="63">
        <f>VLOOKUP($AD112,pTRAIT!$A:$X,19,FALSE)</f>
        <v>0</v>
      </c>
      <c r="AS112" s="63">
        <f>VLOOKUP($AD112,pTRAIT!$A:$X,20,FALSE)</f>
        <v>0</v>
      </c>
      <c r="AT112" s="63">
        <f>VLOOKUP($AD112,pTRAIT!$A:$X,21,FALSE)</f>
        <v>0</v>
      </c>
      <c r="AU112" s="63">
        <f>VLOOKUP($AD112,pTRAIT!$A:$X,22,FALSE)</f>
        <v>0</v>
      </c>
      <c r="AV112" s="63">
        <f>VLOOKUP($AD112,pTRAIT!$A:$X,23,FALSE)</f>
        <v>0</v>
      </c>
      <c r="AW112" s="63">
        <f>VLOOKUP($AD112,pTRAIT!$A:$X,24,FALSE)</f>
        <v>0</v>
      </c>
      <c r="AX112" s="67" t="s">
        <v>2852</v>
      </c>
      <c r="AY112" s="71" t="str">
        <f t="shared" si="5"/>
        <v>EM5RTUe Ro5So5n-sge;NST=X // EM5RTUeRo5So5;NST=X / EM5RTUeRo5So5(Pu);NST=X</v>
      </c>
    </row>
    <row r="113" spans="1:51" ht="12" customHeight="1" x14ac:dyDescent="0.25">
      <c r="A113" s="32">
        <v>27</v>
      </c>
      <c r="B113" s="33" t="s">
        <v>5</v>
      </c>
      <c r="C113" s="34">
        <v>278</v>
      </c>
      <c r="D113" s="32" t="str">
        <f t="shared" si="3"/>
        <v>27X278</v>
      </c>
      <c r="E113" s="43" t="s">
        <v>1623</v>
      </c>
      <c r="F113" s="61" t="s">
        <v>1740</v>
      </c>
      <c r="G113" s="41" t="s">
        <v>43</v>
      </c>
      <c r="H113" s="38"/>
      <c r="I113" s="32">
        <v>27</v>
      </c>
      <c r="J113" s="63">
        <f>VLOOKUP(I113,pTRAIT!A:B,2,FALSE)</f>
        <v>0</v>
      </c>
      <c r="K113" s="63" t="s">
        <v>2724</v>
      </c>
      <c r="L113" s="63"/>
      <c r="M113" s="63" t="s">
        <v>2437</v>
      </c>
      <c r="N113" s="63" t="s">
        <v>2730</v>
      </c>
      <c r="O113" s="63"/>
      <c r="P113" s="63" t="s">
        <v>2732</v>
      </c>
      <c r="Q113" s="63" t="s">
        <v>2734</v>
      </c>
      <c r="R113" s="63" t="s">
        <v>2431</v>
      </c>
      <c r="S113" s="63" t="s">
        <v>2736</v>
      </c>
      <c r="T113" s="63"/>
      <c r="U113" s="63" t="s">
        <v>2738</v>
      </c>
      <c r="V113" s="63"/>
      <c r="W113" s="63"/>
      <c r="X113" s="63"/>
      <c r="Y113" s="63"/>
      <c r="Z113" s="63"/>
      <c r="AA113" s="63" t="s">
        <v>2728</v>
      </c>
      <c r="AB113" s="63"/>
      <c r="AC113" s="63" t="str">
        <f t="shared" si="4"/>
        <v>EM5RTUe Ro5So5n-sge;NST=X</v>
      </c>
      <c r="AD113" s="34">
        <v>278</v>
      </c>
      <c r="AE113" s="40" t="str">
        <f>VLOOKUP(AD113,pTRAIT!A:B,2,FALSE)</f>
        <v>EM5RTUeRo5So5;NST=X / EM5RTUe(Ro5)So5Pu;NST=X</v>
      </c>
      <c r="AF113" s="63">
        <f>VLOOKUP($AD113,pTRAIT!$A:$X,7,FALSE)</f>
        <v>0</v>
      </c>
      <c r="AG113" s="63">
        <f>VLOOKUP($AD113,pTRAIT!$A:$X,8,FALSE)</f>
        <v>0</v>
      </c>
      <c r="AH113" s="63">
        <f>VLOOKUP($AD113,pTRAIT!$A:$X,9,FALSE)</f>
        <v>0</v>
      </c>
      <c r="AI113" s="63">
        <f>VLOOKUP($AD113,pTRAIT!$A:$X,10,FALSE)</f>
        <v>0</v>
      </c>
      <c r="AJ113" s="63">
        <f>VLOOKUP($AD113,pTRAIT!$A:$X,11,FALSE)</f>
        <v>0</v>
      </c>
      <c r="AK113" s="63">
        <f>VLOOKUP($AD113,pTRAIT!$A:$X,12,FALSE)</f>
        <v>0</v>
      </c>
      <c r="AL113" s="63">
        <f>VLOOKUP($AD113,pTRAIT!$A:$X,13,FALSE)</f>
        <v>0</v>
      </c>
      <c r="AM113" s="63">
        <f>VLOOKUP($AD113,pTRAIT!$A:$X,14,FALSE)</f>
        <v>0</v>
      </c>
      <c r="AN113" s="63">
        <f>VLOOKUP($AD113,pTRAIT!$A:$X,15,FALSE)</f>
        <v>0</v>
      </c>
      <c r="AO113" s="63">
        <f>VLOOKUP($AD113,pTRAIT!$A:$X,16,FALSE)</f>
        <v>0</v>
      </c>
      <c r="AP113" s="63">
        <f>VLOOKUP($AD113,pTRAIT!$A:$X,17,FALSE)</f>
        <v>0</v>
      </c>
      <c r="AQ113" s="63">
        <f>VLOOKUP($AD113,pTRAIT!$A:$X,18,FALSE)</f>
        <v>0</v>
      </c>
      <c r="AR113" s="63">
        <f>VLOOKUP($AD113,pTRAIT!$A:$X,19,FALSE)</f>
        <v>0</v>
      </c>
      <c r="AS113" s="63">
        <f>VLOOKUP($AD113,pTRAIT!$A:$X,20,FALSE)</f>
        <v>0</v>
      </c>
      <c r="AT113" s="63">
        <f>VLOOKUP($AD113,pTRAIT!$A:$X,21,FALSE)</f>
        <v>0</v>
      </c>
      <c r="AU113" s="63">
        <f>VLOOKUP($AD113,pTRAIT!$A:$X,22,FALSE)</f>
        <v>0</v>
      </c>
      <c r="AV113" s="63">
        <f>VLOOKUP($AD113,pTRAIT!$A:$X,23,FALSE)</f>
        <v>0</v>
      </c>
      <c r="AW113" s="63">
        <f>VLOOKUP($AD113,pTRAIT!$A:$X,24,FALSE)</f>
        <v>0</v>
      </c>
      <c r="AX113" s="67" t="s">
        <v>2853</v>
      </c>
      <c r="AY113" s="71" t="str">
        <f t="shared" si="5"/>
        <v>EM5RTUe Ro5So5n-sge;NST=X // EM5RTUeRo5So5;NST=X / EM5RTUe(Ro5)So5Pu;NST=X</v>
      </c>
    </row>
    <row r="114" spans="1:51" ht="12" customHeight="1" x14ac:dyDescent="0.25">
      <c r="A114" s="32">
        <v>27</v>
      </c>
      <c r="B114" s="33" t="s">
        <v>5</v>
      </c>
      <c r="C114" s="34">
        <v>284</v>
      </c>
      <c r="D114" s="32" t="str">
        <f t="shared" si="3"/>
        <v>27X284</v>
      </c>
      <c r="E114" s="43" t="s">
        <v>1623</v>
      </c>
      <c r="F114" s="61" t="s">
        <v>1741</v>
      </c>
      <c r="G114" s="41" t="s">
        <v>43</v>
      </c>
      <c r="H114" s="38"/>
      <c r="I114" s="32">
        <v>27</v>
      </c>
      <c r="J114" s="63">
        <f>VLOOKUP(I114,pTRAIT!A:B,2,FALSE)</f>
        <v>0</v>
      </c>
      <c r="K114" s="63" t="s">
        <v>2724</v>
      </c>
      <c r="L114" s="63"/>
      <c r="M114" s="63" t="s">
        <v>2437</v>
      </c>
      <c r="N114" s="63" t="s">
        <v>2730</v>
      </c>
      <c r="O114" s="63"/>
      <c r="P114" s="63" t="s">
        <v>2732</v>
      </c>
      <c r="Q114" s="63" t="s">
        <v>2734</v>
      </c>
      <c r="R114" s="63" t="s">
        <v>2431</v>
      </c>
      <c r="S114" s="63" t="s">
        <v>2736</v>
      </c>
      <c r="T114" s="63"/>
      <c r="U114" s="63" t="s">
        <v>2738</v>
      </c>
      <c r="V114" s="63"/>
      <c r="W114" s="63"/>
      <c r="X114" s="63"/>
      <c r="Y114" s="63"/>
      <c r="Z114" s="63"/>
      <c r="AA114" s="63" t="s">
        <v>2728</v>
      </c>
      <c r="AB114" s="63"/>
      <c r="AC114" s="63" t="str">
        <f t="shared" si="4"/>
        <v>EM5RTUe Ro5So5n-sge;NST=X</v>
      </c>
      <c r="AD114" s="34">
        <v>284</v>
      </c>
      <c r="AE114" s="40" t="str">
        <f>VLOOKUP(AD114,pTRAIT!A:B,2,FALSE)</f>
        <v>EM5RTUeRo5So5;NST=X / EM5RTUeRo5So5WSPu;NST=X</v>
      </c>
      <c r="AF114" s="63">
        <f>VLOOKUP($AD114,pTRAIT!$A:$X,7,FALSE)</f>
        <v>0</v>
      </c>
      <c r="AG114" s="63">
        <f>VLOOKUP($AD114,pTRAIT!$A:$X,8,FALSE)</f>
        <v>0</v>
      </c>
      <c r="AH114" s="63">
        <f>VLOOKUP($AD114,pTRAIT!$A:$X,9,FALSE)</f>
        <v>0</v>
      </c>
      <c r="AI114" s="63">
        <f>VLOOKUP($AD114,pTRAIT!$A:$X,10,FALSE)</f>
        <v>0</v>
      </c>
      <c r="AJ114" s="63">
        <f>VLOOKUP($AD114,pTRAIT!$A:$X,11,FALSE)</f>
        <v>0</v>
      </c>
      <c r="AK114" s="63">
        <f>VLOOKUP($AD114,pTRAIT!$A:$X,12,FALSE)</f>
        <v>0</v>
      </c>
      <c r="AL114" s="63">
        <f>VLOOKUP($AD114,pTRAIT!$A:$X,13,FALSE)</f>
        <v>0</v>
      </c>
      <c r="AM114" s="63">
        <f>VLOOKUP($AD114,pTRAIT!$A:$X,14,FALSE)</f>
        <v>0</v>
      </c>
      <c r="AN114" s="63">
        <f>VLOOKUP($AD114,pTRAIT!$A:$X,15,FALSE)</f>
        <v>0</v>
      </c>
      <c r="AO114" s="63">
        <f>VLOOKUP($AD114,pTRAIT!$A:$X,16,FALSE)</f>
        <v>0</v>
      </c>
      <c r="AP114" s="63">
        <f>VLOOKUP($AD114,pTRAIT!$A:$X,17,FALSE)</f>
        <v>0</v>
      </c>
      <c r="AQ114" s="63">
        <f>VLOOKUP($AD114,pTRAIT!$A:$X,18,FALSE)</f>
        <v>0</v>
      </c>
      <c r="AR114" s="63">
        <f>VLOOKUP($AD114,pTRAIT!$A:$X,19,FALSE)</f>
        <v>0</v>
      </c>
      <c r="AS114" s="63">
        <f>VLOOKUP($AD114,pTRAIT!$A:$X,20,FALSE)</f>
        <v>0</v>
      </c>
      <c r="AT114" s="63">
        <f>VLOOKUP($AD114,pTRAIT!$A:$X,21,FALSE)</f>
        <v>0</v>
      </c>
      <c r="AU114" s="63">
        <f>VLOOKUP($AD114,pTRAIT!$A:$X,22,FALSE)</f>
        <v>0</v>
      </c>
      <c r="AV114" s="63">
        <f>VLOOKUP($AD114,pTRAIT!$A:$X,23,FALSE)</f>
        <v>0</v>
      </c>
      <c r="AW114" s="63">
        <f>VLOOKUP($AD114,pTRAIT!$A:$X,24,FALSE)</f>
        <v>0</v>
      </c>
      <c r="AX114" s="67" t="s">
        <v>2854</v>
      </c>
      <c r="AY114" s="71" t="str">
        <f t="shared" si="5"/>
        <v>EM5RTUe Ro5So5n-sge;NST=X // EM5RTUeRo5So5;NST=X / EM5RTUeRo5So5WSPu;NST=X</v>
      </c>
    </row>
    <row r="115" spans="1:51" ht="12" customHeight="1" x14ac:dyDescent="0.25">
      <c r="A115" s="32">
        <v>27</v>
      </c>
      <c r="B115" s="33" t="s">
        <v>5</v>
      </c>
      <c r="C115" s="34">
        <v>286</v>
      </c>
      <c r="D115" s="32" t="str">
        <f t="shared" si="3"/>
        <v>27X286</v>
      </c>
      <c r="E115" s="43" t="s">
        <v>1623</v>
      </c>
      <c r="F115" s="61" t="s">
        <v>1742</v>
      </c>
      <c r="G115" s="41" t="s">
        <v>43</v>
      </c>
      <c r="H115" s="38"/>
      <c r="I115" s="32">
        <v>27</v>
      </c>
      <c r="J115" s="63">
        <f>VLOOKUP(I115,pTRAIT!A:B,2,FALSE)</f>
        <v>0</v>
      </c>
      <c r="K115" s="63" t="s">
        <v>2724</v>
      </c>
      <c r="L115" s="63"/>
      <c r="M115" s="63" t="s">
        <v>2437</v>
      </c>
      <c r="N115" s="63" t="s">
        <v>2730</v>
      </c>
      <c r="O115" s="63"/>
      <c r="P115" s="63" t="s">
        <v>2732</v>
      </c>
      <c r="Q115" s="63" t="s">
        <v>2734</v>
      </c>
      <c r="R115" s="63" t="s">
        <v>2431</v>
      </c>
      <c r="S115" s="63" t="s">
        <v>2736</v>
      </c>
      <c r="T115" s="63"/>
      <c r="U115" s="63" t="s">
        <v>2738</v>
      </c>
      <c r="V115" s="63"/>
      <c r="W115" s="63"/>
      <c r="X115" s="63"/>
      <c r="Y115" s="63"/>
      <c r="Z115" s="63"/>
      <c r="AA115" s="63" t="s">
        <v>2728</v>
      </c>
      <c r="AB115" s="63"/>
      <c r="AC115" s="63" t="str">
        <f t="shared" si="4"/>
        <v>EM5RTUe Ro5So5n-sge;NST=X</v>
      </c>
      <c r="AD115" s="34">
        <v>286</v>
      </c>
      <c r="AE115" s="40" t="str">
        <f>VLOOKUP(AD115,pTRAIT!A:B,2,FALSE)</f>
        <v>EM5RTUeRo5So5;NST=X / EM5RTRo5So5WSPu;NST=X</v>
      </c>
      <c r="AF115" s="63">
        <f>VLOOKUP($AD115,pTRAIT!$A:$X,7,FALSE)</f>
        <v>0</v>
      </c>
      <c r="AG115" s="63">
        <f>VLOOKUP($AD115,pTRAIT!$A:$X,8,FALSE)</f>
        <v>0</v>
      </c>
      <c r="AH115" s="63">
        <f>VLOOKUP($AD115,pTRAIT!$A:$X,9,FALSE)</f>
        <v>0</v>
      </c>
      <c r="AI115" s="63">
        <f>VLOOKUP($AD115,pTRAIT!$A:$X,10,FALSE)</f>
        <v>0</v>
      </c>
      <c r="AJ115" s="63">
        <f>VLOOKUP($AD115,pTRAIT!$A:$X,11,FALSE)</f>
        <v>0</v>
      </c>
      <c r="AK115" s="63">
        <f>VLOOKUP($AD115,pTRAIT!$A:$X,12,FALSE)</f>
        <v>0</v>
      </c>
      <c r="AL115" s="63">
        <f>VLOOKUP($AD115,pTRAIT!$A:$X,13,FALSE)</f>
        <v>0</v>
      </c>
      <c r="AM115" s="63">
        <f>VLOOKUP($AD115,pTRAIT!$A:$X,14,FALSE)</f>
        <v>0</v>
      </c>
      <c r="AN115" s="63">
        <f>VLOOKUP($AD115,pTRAIT!$A:$X,15,FALSE)</f>
        <v>0</v>
      </c>
      <c r="AO115" s="63">
        <f>VLOOKUP($AD115,pTRAIT!$A:$X,16,FALSE)</f>
        <v>0</v>
      </c>
      <c r="AP115" s="63">
        <f>VLOOKUP($AD115,pTRAIT!$A:$X,17,FALSE)</f>
        <v>0</v>
      </c>
      <c r="AQ115" s="63">
        <f>VLOOKUP($AD115,pTRAIT!$A:$X,18,FALSE)</f>
        <v>0</v>
      </c>
      <c r="AR115" s="63">
        <f>VLOOKUP($AD115,pTRAIT!$A:$X,19,FALSE)</f>
        <v>0</v>
      </c>
      <c r="AS115" s="63">
        <f>VLOOKUP($AD115,pTRAIT!$A:$X,20,FALSE)</f>
        <v>0</v>
      </c>
      <c r="AT115" s="63">
        <f>VLOOKUP($AD115,pTRAIT!$A:$X,21,FALSE)</f>
        <v>0</v>
      </c>
      <c r="AU115" s="63">
        <f>VLOOKUP($AD115,pTRAIT!$A:$X,22,FALSE)</f>
        <v>0</v>
      </c>
      <c r="AV115" s="63">
        <f>VLOOKUP($AD115,pTRAIT!$A:$X,23,FALSE)</f>
        <v>0</v>
      </c>
      <c r="AW115" s="63">
        <f>VLOOKUP($AD115,pTRAIT!$A:$X,24,FALSE)</f>
        <v>0</v>
      </c>
      <c r="AX115" s="67" t="s">
        <v>2855</v>
      </c>
      <c r="AY115" s="71" t="str">
        <f t="shared" si="5"/>
        <v>EM5RTUe Ro5So5n-sge;NST=X // EM5RTUeRo5So5;NST=X / EM5RTRo5So5WSPu;NST=X</v>
      </c>
    </row>
    <row r="116" spans="1:51" ht="12" customHeight="1" x14ac:dyDescent="0.25">
      <c r="A116" s="32">
        <v>27</v>
      </c>
      <c r="B116" s="33" t="s">
        <v>5</v>
      </c>
      <c r="C116" s="34">
        <v>289</v>
      </c>
      <c r="D116" s="32" t="str">
        <f t="shared" si="3"/>
        <v>27X289</v>
      </c>
      <c r="E116" s="43" t="s">
        <v>1623</v>
      </c>
      <c r="F116" s="61" t="s">
        <v>1743</v>
      </c>
      <c r="G116" s="41" t="s">
        <v>43</v>
      </c>
      <c r="H116" s="38"/>
      <c r="I116" s="32">
        <v>27</v>
      </c>
      <c r="J116" s="63">
        <f>VLOOKUP(I116,pTRAIT!A:B,2,FALSE)</f>
        <v>0</v>
      </c>
      <c r="K116" s="63" t="s">
        <v>2724</v>
      </c>
      <c r="L116" s="63"/>
      <c r="M116" s="63" t="s">
        <v>2437</v>
      </c>
      <c r="N116" s="63" t="s">
        <v>2730</v>
      </c>
      <c r="O116" s="63"/>
      <c r="P116" s="63" t="s">
        <v>2732</v>
      </c>
      <c r="Q116" s="63" t="s">
        <v>2734</v>
      </c>
      <c r="R116" s="63" t="s">
        <v>2431</v>
      </c>
      <c r="S116" s="63" t="s">
        <v>2736</v>
      </c>
      <c r="T116" s="63"/>
      <c r="U116" s="63" t="s">
        <v>2738</v>
      </c>
      <c r="V116" s="63"/>
      <c r="W116" s="63"/>
      <c r="X116" s="63"/>
      <c r="Y116" s="63"/>
      <c r="Z116" s="63"/>
      <c r="AA116" s="63" t="s">
        <v>2728</v>
      </c>
      <c r="AB116" s="63"/>
      <c r="AC116" s="63" t="str">
        <f t="shared" si="4"/>
        <v>EM5RTUe Ro5So5n-sge;NST=X</v>
      </c>
      <c r="AD116" s="34">
        <v>289</v>
      </c>
      <c r="AE116" s="40" t="str">
        <f>VLOOKUP(AD116,pTRAIT!A:B,2,FALSE)</f>
        <v>EM5RTUeRo5So5;NST=X / EM5RTUe(CM5)(So5)Cf9Pu;NST=X</v>
      </c>
      <c r="AF116" s="63">
        <f>VLOOKUP($AD116,pTRAIT!$A:$X,7,FALSE)</f>
        <v>0</v>
      </c>
      <c r="AG116" s="63">
        <f>VLOOKUP($AD116,pTRAIT!$A:$X,8,FALSE)</f>
        <v>0</v>
      </c>
      <c r="AH116" s="63">
        <f>VLOOKUP($AD116,pTRAIT!$A:$X,9,FALSE)</f>
        <v>0</v>
      </c>
      <c r="AI116" s="63">
        <f>VLOOKUP($AD116,pTRAIT!$A:$X,10,FALSE)</f>
        <v>0</v>
      </c>
      <c r="AJ116" s="63">
        <f>VLOOKUP($AD116,pTRAIT!$A:$X,11,FALSE)</f>
        <v>0</v>
      </c>
      <c r="AK116" s="63">
        <f>VLOOKUP($AD116,pTRAIT!$A:$X,12,FALSE)</f>
        <v>0</v>
      </c>
      <c r="AL116" s="63">
        <f>VLOOKUP($AD116,pTRAIT!$A:$X,13,FALSE)</f>
        <v>0</v>
      </c>
      <c r="AM116" s="63">
        <f>VLOOKUP($AD116,pTRAIT!$A:$X,14,FALSE)</f>
        <v>0</v>
      </c>
      <c r="AN116" s="63">
        <f>VLOOKUP($AD116,pTRAIT!$A:$X,15,FALSE)</f>
        <v>0</v>
      </c>
      <c r="AO116" s="63">
        <f>VLOOKUP($AD116,pTRAIT!$A:$X,16,FALSE)</f>
        <v>0</v>
      </c>
      <c r="AP116" s="63">
        <f>VLOOKUP($AD116,pTRAIT!$A:$X,17,FALSE)</f>
        <v>0</v>
      </c>
      <c r="AQ116" s="63">
        <f>VLOOKUP($AD116,pTRAIT!$A:$X,18,FALSE)</f>
        <v>0</v>
      </c>
      <c r="AR116" s="63">
        <f>VLOOKUP($AD116,pTRAIT!$A:$X,19,FALSE)</f>
        <v>0</v>
      </c>
      <c r="AS116" s="63">
        <f>VLOOKUP($AD116,pTRAIT!$A:$X,20,FALSE)</f>
        <v>0</v>
      </c>
      <c r="AT116" s="63">
        <f>VLOOKUP($AD116,pTRAIT!$A:$X,21,FALSE)</f>
        <v>0</v>
      </c>
      <c r="AU116" s="63">
        <f>VLOOKUP($AD116,pTRAIT!$A:$X,22,FALSE)</f>
        <v>0</v>
      </c>
      <c r="AV116" s="63">
        <f>VLOOKUP($AD116,pTRAIT!$A:$X,23,FALSE)</f>
        <v>0</v>
      </c>
      <c r="AW116" s="63">
        <f>VLOOKUP($AD116,pTRAIT!$A:$X,24,FALSE)</f>
        <v>0</v>
      </c>
      <c r="AX116" s="67" t="s">
        <v>2856</v>
      </c>
      <c r="AY116" s="71" t="str">
        <f t="shared" si="5"/>
        <v>EM5RTUe Ro5So5n-sge;NST=X // EM5RTUeRo5So5;NST=X / EM5RTUe(CM5)(So5)Cf9Pu;NST=X</v>
      </c>
    </row>
    <row r="117" spans="1:51" ht="12" customHeight="1" x14ac:dyDescent="0.25">
      <c r="A117" s="32">
        <v>27</v>
      </c>
      <c r="B117" s="33" t="s">
        <v>5</v>
      </c>
      <c r="C117" s="34">
        <v>292</v>
      </c>
      <c r="D117" s="32" t="str">
        <f t="shared" si="3"/>
        <v>27X292</v>
      </c>
      <c r="E117" s="43" t="s">
        <v>1623</v>
      </c>
      <c r="F117" s="61" t="s">
        <v>1744</v>
      </c>
      <c r="G117" s="41" t="s">
        <v>43</v>
      </c>
      <c r="H117" s="38"/>
      <c r="I117" s="32">
        <v>27</v>
      </c>
      <c r="J117" s="63">
        <f>VLOOKUP(I117,pTRAIT!A:B,2,FALSE)</f>
        <v>0</v>
      </c>
      <c r="K117" s="63" t="s">
        <v>2724</v>
      </c>
      <c r="L117" s="63"/>
      <c r="M117" s="63" t="s">
        <v>2437</v>
      </c>
      <c r="N117" s="63" t="s">
        <v>2730</v>
      </c>
      <c r="O117" s="63"/>
      <c r="P117" s="63" t="s">
        <v>2732</v>
      </c>
      <c r="Q117" s="63" t="s">
        <v>2734</v>
      </c>
      <c r="R117" s="63" t="s">
        <v>2431</v>
      </c>
      <c r="S117" s="63" t="s">
        <v>2736</v>
      </c>
      <c r="T117" s="63"/>
      <c r="U117" s="63" t="s">
        <v>2738</v>
      </c>
      <c r="V117" s="63"/>
      <c r="W117" s="63"/>
      <c r="X117" s="63"/>
      <c r="Y117" s="63"/>
      <c r="Z117" s="63"/>
      <c r="AA117" s="63" t="s">
        <v>2728</v>
      </c>
      <c r="AB117" s="63"/>
      <c r="AC117" s="63" t="str">
        <f t="shared" si="4"/>
        <v>EM5RTUe Ro5So5n-sge;NST=X</v>
      </c>
      <c r="AD117" s="34">
        <v>292</v>
      </c>
      <c r="AE117" s="40" t="str">
        <f>VLOOKUP(AD117,pTRAIT!A:B,2,FALSE)</f>
        <v>EM5RTUeRo5So5;NST=X / EM5RTUeCM5So5WSPu;NST=X</v>
      </c>
      <c r="AF117" s="63">
        <f>VLOOKUP($AD117,pTRAIT!$A:$X,7,FALSE)</f>
        <v>0</v>
      </c>
      <c r="AG117" s="63">
        <f>VLOOKUP($AD117,pTRAIT!$A:$X,8,FALSE)</f>
        <v>0</v>
      </c>
      <c r="AH117" s="63">
        <f>VLOOKUP($AD117,pTRAIT!$A:$X,9,FALSE)</f>
        <v>0</v>
      </c>
      <c r="AI117" s="63">
        <f>VLOOKUP($AD117,pTRAIT!$A:$X,10,FALSE)</f>
        <v>0</v>
      </c>
      <c r="AJ117" s="63">
        <f>VLOOKUP($AD117,pTRAIT!$A:$X,11,FALSE)</f>
        <v>0</v>
      </c>
      <c r="AK117" s="63">
        <f>VLOOKUP($AD117,pTRAIT!$A:$X,12,FALSE)</f>
        <v>0</v>
      </c>
      <c r="AL117" s="63">
        <f>VLOOKUP($AD117,pTRAIT!$A:$X,13,FALSE)</f>
        <v>0</v>
      </c>
      <c r="AM117" s="63">
        <f>VLOOKUP($AD117,pTRAIT!$A:$X,14,FALSE)</f>
        <v>0</v>
      </c>
      <c r="AN117" s="63">
        <f>VLOOKUP($AD117,pTRAIT!$A:$X,15,FALSE)</f>
        <v>0</v>
      </c>
      <c r="AO117" s="63">
        <f>VLOOKUP($AD117,pTRAIT!$A:$X,16,FALSE)</f>
        <v>0</v>
      </c>
      <c r="AP117" s="63">
        <f>VLOOKUP($AD117,pTRAIT!$A:$X,17,FALSE)</f>
        <v>0</v>
      </c>
      <c r="AQ117" s="63">
        <f>VLOOKUP($AD117,pTRAIT!$A:$X,18,FALSE)</f>
        <v>0</v>
      </c>
      <c r="AR117" s="63">
        <f>VLOOKUP($AD117,pTRAIT!$A:$X,19,FALSE)</f>
        <v>0</v>
      </c>
      <c r="AS117" s="63">
        <f>VLOOKUP($AD117,pTRAIT!$A:$X,20,FALSE)</f>
        <v>0</v>
      </c>
      <c r="AT117" s="63">
        <f>VLOOKUP($AD117,pTRAIT!$A:$X,21,FALSE)</f>
        <v>0</v>
      </c>
      <c r="AU117" s="63">
        <f>VLOOKUP($AD117,pTRAIT!$A:$X,22,FALSE)</f>
        <v>0</v>
      </c>
      <c r="AV117" s="63">
        <f>VLOOKUP($AD117,pTRAIT!$A:$X,23,FALSE)</f>
        <v>0</v>
      </c>
      <c r="AW117" s="63">
        <f>VLOOKUP($AD117,pTRAIT!$A:$X,24,FALSE)</f>
        <v>0</v>
      </c>
      <c r="AX117" s="67" t="s">
        <v>2857</v>
      </c>
      <c r="AY117" s="71" t="str">
        <f t="shared" si="5"/>
        <v>EM5RTUe Ro5So5n-sge;NST=X // EM5RTUeRo5So5;NST=X / EM5RTUeCM5So5WSPu;NST=X</v>
      </c>
    </row>
    <row r="118" spans="1:51" ht="12" customHeight="1" x14ac:dyDescent="0.25">
      <c r="A118" s="32">
        <v>27</v>
      </c>
      <c r="B118" s="33" t="s">
        <v>5</v>
      </c>
      <c r="C118" s="34">
        <v>296</v>
      </c>
      <c r="D118" s="32" t="str">
        <f t="shared" si="3"/>
        <v>27X296</v>
      </c>
      <c r="E118" s="43" t="s">
        <v>1623</v>
      </c>
      <c r="F118" s="61" t="s">
        <v>1745</v>
      </c>
      <c r="G118" s="41" t="s">
        <v>43</v>
      </c>
      <c r="H118" s="38"/>
      <c r="I118" s="32">
        <v>27</v>
      </c>
      <c r="J118" s="63">
        <f>VLOOKUP(I118,pTRAIT!A:B,2,FALSE)</f>
        <v>0</v>
      </c>
      <c r="K118" s="63" t="s">
        <v>2724</v>
      </c>
      <c r="L118" s="63"/>
      <c r="M118" s="63" t="s">
        <v>2437</v>
      </c>
      <c r="N118" s="63" t="s">
        <v>2730</v>
      </c>
      <c r="O118" s="63"/>
      <c r="P118" s="63" t="s">
        <v>2732</v>
      </c>
      <c r="Q118" s="63" t="s">
        <v>2734</v>
      </c>
      <c r="R118" s="63" t="s">
        <v>2431</v>
      </c>
      <c r="S118" s="63" t="s">
        <v>2736</v>
      </c>
      <c r="T118" s="63"/>
      <c r="U118" s="63" t="s">
        <v>2738</v>
      </c>
      <c r="V118" s="63"/>
      <c r="W118" s="63"/>
      <c r="X118" s="63"/>
      <c r="Y118" s="63"/>
      <c r="Z118" s="63"/>
      <c r="AA118" s="63" t="s">
        <v>2728</v>
      </c>
      <c r="AB118" s="63"/>
      <c r="AC118" s="63" t="str">
        <f t="shared" si="4"/>
        <v>EM5RTUe Ro5So5n-sge;NST=X</v>
      </c>
      <c r="AD118" s="34">
        <v>296</v>
      </c>
      <c r="AE118" s="40" t="str">
        <f>VLOOKUP(AD118,pTRAIT!A:B,2,FALSE)</f>
        <v>EM5RTUeRo5So5;NST=X / EM5RT(Ue)CM5So5WSPu;NST=X</v>
      </c>
      <c r="AF118" s="63">
        <f>VLOOKUP($AD118,pTRAIT!$A:$X,7,FALSE)</f>
        <v>0</v>
      </c>
      <c r="AG118" s="63">
        <f>VLOOKUP($AD118,pTRAIT!$A:$X,8,FALSE)</f>
        <v>0</v>
      </c>
      <c r="AH118" s="63">
        <f>VLOOKUP($AD118,pTRAIT!$A:$X,9,FALSE)</f>
        <v>0</v>
      </c>
      <c r="AI118" s="63">
        <f>VLOOKUP($AD118,pTRAIT!$A:$X,10,FALSE)</f>
        <v>0</v>
      </c>
      <c r="AJ118" s="63">
        <f>VLOOKUP($AD118,pTRAIT!$A:$X,11,FALSE)</f>
        <v>0</v>
      </c>
      <c r="AK118" s="63">
        <f>VLOOKUP($AD118,pTRAIT!$A:$X,12,FALSE)</f>
        <v>0</v>
      </c>
      <c r="AL118" s="63">
        <f>VLOOKUP($AD118,pTRAIT!$A:$X,13,FALSE)</f>
        <v>0</v>
      </c>
      <c r="AM118" s="63">
        <f>VLOOKUP($AD118,pTRAIT!$A:$X,14,FALSE)</f>
        <v>0</v>
      </c>
      <c r="AN118" s="63">
        <f>VLOOKUP($AD118,pTRAIT!$A:$X,15,FALSE)</f>
        <v>0</v>
      </c>
      <c r="AO118" s="63">
        <f>VLOOKUP($AD118,pTRAIT!$A:$X,16,FALSE)</f>
        <v>0</v>
      </c>
      <c r="AP118" s="63">
        <f>VLOOKUP($AD118,pTRAIT!$A:$X,17,FALSE)</f>
        <v>0</v>
      </c>
      <c r="AQ118" s="63">
        <f>VLOOKUP($AD118,pTRAIT!$A:$X,18,FALSE)</f>
        <v>0</v>
      </c>
      <c r="AR118" s="63">
        <f>VLOOKUP($AD118,pTRAIT!$A:$X,19,FALSE)</f>
        <v>0</v>
      </c>
      <c r="AS118" s="63">
        <f>VLOOKUP($AD118,pTRAIT!$A:$X,20,FALSE)</f>
        <v>0</v>
      </c>
      <c r="AT118" s="63">
        <f>VLOOKUP($AD118,pTRAIT!$A:$X,21,FALSE)</f>
        <v>0</v>
      </c>
      <c r="AU118" s="63">
        <f>VLOOKUP($AD118,pTRAIT!$A:$X,22,FALSE)</f>
        <v>0</v>
      </c>
      <c r="AV118" s="63">
        <f>VLOOKUP($AD118,pTRAIT!$A:$X,23,FALSE)</f>
        <v>0</v>
      </c>
      <c r="AW118" s="63">
        <f>VLOOKUP($AD118,pTRAIT!$A:$X,24,FALSE)</f>
        <v>0</v>
      </c>
      <c r="AX118" s="67" t="s">
        <v>2858</v>
      </c>
      <c r="AY118" s="71" t="str">
        <f t="shared" si="5"/>
        <v>EM5RTUe Ro5So5n-sge;NST=X // EM5RTUeRo5So5;NST=X / EM5RT(Ue)CM5So5WSPu;NST=X</v>
      </c>
    </row>
    <row r="119" spans="1:51" ht="12" customHeight="1" x14ac:dyDescent="0.25">
      <c r="A119" s="32">
        <v>27</v>
      </c>
      <c r="B119" s="33" t="s">
        <v>5</v>
      </c>
      <c r="C119" s="34">
        <v>297</v>
      </c>
      <c r="D119" s="32" t="str">
        <f t="shared" si="3"/>
        <v>27X297</v>
      </c>
      <c r="E119" s="43" t="s">
        <v>1623</v>
      </c>
      <c r="F119" s="61" t="s">
        <v>1746</v>
      </c>
      <c r="G119" s="41" t="s">
        <v>43</v>
      </c>
      <c r="H119" s="38"/>
      <c r="I119" s="32">
        <v>27</v>
      </c>
      <c r="J119" s="63">
        <f>VLOOKUP(I119,pTRAIT!A:B,2,FALSE)</f>
        <v>0</v>
      </c>
      <c r="K119" s="63" t="s">
        <v>2724</v>
      </c>
      <c r="L119" s="63"/>
      <c r="M119" s="63" t="s">
        <v>2437</v>
      </c>
      <c r="N119" s="63" t="s">
        <v>2730</v>
      </c>
      <c r="O119" s="63"/>
      <c r="P119" s="63" t="s">
        <v>2732</v>
      </c>
      <c r="Q119" s="63" t="s">
        <v>2734</v>
      </c>
      <c r="R119" s="63" t="s">
        <v>2431</v>
      </c>
      <c r="S119" s="63" t="s">
        <v>2736</v>
      </c>
      <c r="T119" s="63"/>
      <c r="U119" s="63" t="s">
        <v>2738</v>
      </c>
      <c r="V119" s="63"/>
      <c r="W119" s="63"/>
      <c r="X119" s="63"/>
      <c r="Y119" s="63"/>
      <c r="Z119" s="63"/>
      <c r="AA119" s="63" t="s">
        <v>2728</v>
      </c>
      <c r="AB119" s="63"/>
      <c r="AC119" s="63" t="str">
        <f t="shared" si="4"/>
        <v>EM5RTUe Ro5So5n-sge;NST=X</v>
      </c>
      <c r="AD119" s="34">
        <v>297</v>
      </c>
      <c r="AE119" s="40" t="str">
        <f>VLOOKUP(AD119,pTRAIT!A:B,2,FALSE)</f>
        <v>EM5RTUeRo5So5;NST=X / EM5RTUeCM5So5Pu;NST=X</v>
      </c>
      <c r="AF119" s="63">
        <f>VLOOKUP($AD119,pTRAIT!$A:$X,7,FALSE)</f>
        <v>0</v>
      </c>
      <c r="AG119" s="63">
        <f>VLOOKUP($AD119,pTRAIT!$A:$X,8,FALSE)</f>
        <v>0</v>
      </c>
      <c r="AH119" s="63">
        <f>VLOOKUP($AD119,pTRAIT!$A:$X,9,FALSE)</f>
        <v>0</v>
      </c>
      <c r="AI119" s="63">
        <f>VLOOKUP($AD119,pTRAIT!$A:$X,10,FALSE)</f>
        <v>0</v>
      </c>
      <c r="AJ119" s="63">
        <f>VLOOKUP($AD119,pTRAIT!$A:$X,11,FALSE)</f>
        <v>0</v>
      </c>
      <c r="AK119" s="63">
        <f>VLOOKUP($AD119,pTRAIT!$A:$X,12,FALSE)</f>
        <v>0</v>
      </c>
      <c r="AL119" s="63">
        <f>VLOOKUP($AD119,pTRAIT!$A:$X,13,FALSE)</f>
        <v>0</v>
      </c>
      <c r="AM119" s="63">
        <f>VLOOKUP($AD119,pTRAIT!$A:$X,14,FALSE)</f>
        <v>0</v>
      </c>
      <c r="AN119" s="63">
        <f>VLOOKUP($AD119,pTRAIT!$A:$X,15,FALSE)</f>
        <v>0</v>
      </c>
      <c r="AO119" s="63">
        <f>VLOOKUP($AD119,pTRAIT!$A:$X,16,FALSE)</f>
        <v>0</v>
      </c>
      <c r="AP119" s="63">
        <f>VLOOKUP($AD119,pTRAIT!$A:$X,17,FALSE)</f>
        <v>0</v>
      </c>
      <c r="AQ119" s="63">
        <f>VLOOKUP($AD119,pTRAIT!$A:$X,18,FALSE)</f>
        <v>0</v>
      </c>
      <c r="AR119" s="63">
        <f>VLOOKUP($AD119,pTRAIT!$A:$X,19,FALSE)</f>
        <v>0</v>
      </c>
      <c r="AS119" s="63">
        <f>VLOOKUP($AD119,pTRAIT!$A:$X,20,FALSE)</f>
        <v>0</v>
      </c>
      <c r="AT119" s="63">
        <f>VLOOKUP($AD119,pTRAIT!$A:$X,21,FALSE)</f>
        <v>0</v>
      </c>
      <c r="AU119" s="63">
        <f>VLOOKUP($AD119,pTRAIT!$A:$X,22,FALSE)</f>
        <v>0</v>
      </c>
      <c r="AV119" s="63">
        <f>VLOOKUP($AD119,pTRAIT!$A:$X,23,FALSE)</f>
        <v>0</v>
      </c>
      <c r="AW119" s="63">
        <f>VLOOKUP($AD119,pTRAIT!$A:$X,24,FALSE)</f>
        <v>0</v>
      </c>
      <c r="AX119" s="67" t="s">
        <v>2859</v>
      </c>
      <c r="AY119" s="71" t="str">
        <f t="shared" si="5"/>
        <v>EM5RTUe Ro5So5n-sge;NST=X // EM5RTUeRo5So5;NST=X / EM5RTUeCM5So5Pu;NST=X</v>
      </c>
    </row>
    <row r="120" spans="1:51" ht="12" customHeight="1" x14ac:dyDescent="0.25">
      <c r="A120" s="32">
        <v>27</v>
      </c>
      <c r="B120" s="33" t="s">
        <v>5</v>
      </c>
      <c r="C120" s="34">
        <v>298</v>
      </c>
      <c r="D120" s="32" t="str">
        <f t="shared" si="3"/>
        <v>27X298</v>
      </c>
      <c r="E120" s="43" t="s">
        <v>1623</v>
      </c>
      <c r="F120" s="61" t="s">
        <v>1747</v>
      </c>
      <c r="G120" s="41" t="s">
        <v>43</v>
      </c>
      <c r="H120" s="38"/>
      <c r="I120" s="32">
        <v>27</v>
      </c>
      <c r="J120" s="63">
        <f>VLOOKUP(I120,pTRAIT!A:B,2,FALSE)</f>
        <v>0</v>
      </c>
      <c r="K120" s="63" t="s">
        <v>2724</v>
      </c>
      <c r="L120" s="63"/>
      <c r="M120" s="63" t="s">
        <v>2437</v>
      </c>
      <c r="N120" s="63" t="s">
        <v>2730</v>
      </c>
      <c r="O120" s="63"/>
      <c r="P120" s="63" t="s">
        <v>2732</v>
      </c>
      <c r="Q120" s="63" t="s">
        <v>2734</v>
      </c>
      <c r="R120" s="63" t="s">
        <v>2431</v>
      </c>
      <c r="S120" s="63" t="s">
        <v>2736</v>
      </c>
      <c r="T120" s="63"/>
      <c r="U120" s="63" t="s">
        <v>2738</v>
      </c>
      <c r="V120" s="63"/>
      <c r="W120" s="63"/>
      <c r="X120" s="63"/>
      <c r="Y120" s="63"/>
      <c r="Z120" s="63"/>
      <c r="AA120" s="63" t="s">
        <v>2728</v>
      </c>
      <c r="AB120" s="63"/>
      <c r="AC120" s="63" t="str">
        <f t="shared" si="4"/>
        <v>EM5RTUe Ro5So5n-sge;NST=X</v>
      </c>
      <c r="AD120" s="34">
        <v>298</v>
      </c>
      <c r="AE120" s="40" t="str">
        <f>VLOOKUP(AD120,pTRAIT!A:B,2,FALSE)</f>
        <v>EM5RTUeRo5So5;NST=X / EM5RTUeCM5So5Pu;NST=X</v>
      </c>
      <c r="AF120" s="63">
        <f>VLOOKUP($AD120,pTRAIT!$A:$X,7,FALSE)</f>
        <v>0</v>
      </c>
      <c r="AG120" s="63">
        <f>VLOOKUP($AD120,pTRAIT!$A:$X,8,FALSE)</f>
        <v>0</v>
      </c>
      <c r="AH120" s="63">
        <f>VLOOKUP($AD120,pTRAIT!$A:$X,9,FALSE)</f>
        <v>0</v>
      </c>
      <c r="AI120" s="63">
        <f>VLOOKUP($AD120,pTRAIT!$A:$X,10,FALSE)</f>
        <v>0</v>
      </c>
      <c r="AJ120" s="63">
        <f>VLOOKUP($AD120,pTRAIT!$A:$X,11,FALSE)</f>
        <v>0</v>
      </c>
      <c r="AK120" s="63">
        <f>VLOOKUP($AD120,pTRAIT!$A:$X,12,FALSE)</f>
        <v>0</v>
      </c>
      <c r="AL120" s="63">
        <f>VLOOKUP($AD120,pTRAIT!$A:$X,13,FALSE)</f>
        <v>0</v>
      </c>
      <c r="AM120" s="63">
        <f>VLOOKUP($AD120,pTRAIT!$A:$X,14,FALSE)</f>
        <v>0</v>
      </c>
      <c r="AN120" s="63">
        <f>VLOOKUP($AD120,pTRAIT!$A:$X,15,FALSE)</f>
        <v>0</v>
      </c>
      <c r="AO120" s="63">
        <f>VLOOKUP($AD120,pTRAIT!$A:$X,16,FALSE)</f>
        <v>0</v>
      </c>
      <c r="AP120" s="63">
        <f>VLOOKUP($AD120,pTRAIT!$A:$X,17,FALSE)</f>
        <v>0</v>
      </c>
      <c r="AQ120" s="63">
        <f>VLOOKUP($AD120,pTRAIT!$A:$X,18,FALSE)</f>
        <v>0</v>
      </c>
      <c r="AR120" s="63">
        <f>VLOOKUP($AD120,pTRAIT!$A:$X,19,FALSE)</f>
        <v>0</v>
      </c>
      <c r="AS120" s="63">
        <f>VLOOKUP($AD120,pTRAIT!$A:$X,20,FALSE)</f>
        <v>0</v>
      </c>
      <c r="AT120" s="63">
        <f>VLOOKUP($AD120,pTRAIT!$A:$X,21,FALSE)</f>
        <v>0</v>
      </c>
      <c r="AU120" s="63">
        <f>VLOOKUP($AD120,pTRAIT!$A:$X,22,FALSE)</f>
        <v>0</v>
      </c>
      <c r="AV120" s="63">
        <f>VLOOKUP($AD120,pTRAIT!$A:$X,23,FALSE)</f>
        <v>0</v>
      </c>
      <c r="AW120" s="63">
        <f>VLOOKUP($AD120,pTRAIT!$A:$X,24,FALSE)</f>
        <v>0</v>
      </c>
      <c r="AX120" s="67" t="s">
        <v>2860</v>
      </c>
      <c r="AY120" s="71" t="str">
        <f t="shared" si="5"/>
        <v>EM5RTUe Ro5So5n-sge;NST=X // EM5RTUeRo5So5;NST=X / EM5RTUeCM5So5Pu;NST=X</v>
      </c>
    </row>
    <row r="121" spans="1:51" ht="12" customHeight="1" x14ac:dyDescent="0.25">
      <c r="A121" s="32">
        <v>27</v>
      </c>
      <c r="B121" s="33" t="s">
        <v>5</v>
      </c>
      <c r="C121" s="34">
        <v>299</v>
      </c>
      <c r="D121" s="32" t="str">
        <f t="shared" si="3"/>
        <v>27X299</v>
      </c>
      <c r="E121" s="43" t="s">
        <v>1623</v>
      </c>
      <c r="F121" s="61" t="s">
        <v>1748</v>
      </c>
      <c r="G121" s="41" t="s">
        <v>43</v>
      </c>
      <c r="H121" s="38"/>
      <c r="I121" s="32">
        <v>27</v>
      </c>
      <c r="J121" s="63">
        <f>VLOOKUP(I121,pTRAIT!A:B,2,FALSE)</f>
        <v>0</v>
      </c>
      <c r="K121" s="63" t="s">
        <v>2724</v>
      </c>
      <c r="L121" s="63"/>
      <c r="M121" s="63" t="s">
        <v>2437</v>
      </c>
      <c r="N121" s="63" t="s">
        <v>2730</v>
      </c>
      <c r="O121" s="63"/>
      <c r="P121" s="63" t="s">
        <v>2732</v>
      </c>
      <c r="Q121" s="63" t="s">
        <v>2734</v>
      </c>
      <c r="R121" s="63" t="s">
        <v>2431</v>
      </c>
      <c r="S121" s="63" t="s">
        <v>2736</v>
      </c>
      <c r="T121" s="63"/>
      <c r="U121" s="63" t="s">
        <v>2738</v>
      </c>
      <c r="V121" s="63"/>
      <c r="W121" s="63"/>
      <c r="X121" s="63"/>
      <c r="Y121" s="63"/>
      <c r="Z121" s="63"/>
      <c r="AA121" s="63" t="s">
        <v>2728</v>
      </c>
      <c r="AB121" s="63"/>
      <c r="AC121" s="63" t="str">
        <f t="shared" si="4"/>
        <v>EM5RTUe Ro5So5n-sge;NST=X</v>
      </c>
      <c r="AD121" s="34">
        <v>299</v>
      </c>
      <c r="AE121" s="40" t="str">
        <f>VLOOKUP(AD121,pTRAIT!A:B,2,FALSE)</f>
        <v>EM5RTUeRo5So5;NST=X / EM5RTUeCM5So5Pu;NST=X</v>
      </c>
      <c r="AF121" s="63">
        <f>VLOOKUP($AD121,pTRAIT!$A:$X,7,FALSE)</f>
        <v>0</v>
      </c>
      <c r="AG121" s="63">
        <f>VLOOKUP($AD121,pTRAIT!$A:$X,8,FALSE)</f>
        <v>0</v>
      </c>
      <c r="AH121" s="63">
        <f>VLOOKUP($AD121,pTRAIT!$A:$X,9,FALSE)</f>
        <v>0</v>
      </c>
      <c r="AI121" s="63">
        <f>VLOOKUP($AD121,pTRAIT!$A:$X,10,FALSE)</f>
        <v>0</v>
      </c>
      <c r="AJ121" s="63">
        <f>VLOOKUP($AD121,pTRAIT!$A:$X,11,FALSE)</f>
        <v>0</v>
      </c>
      <c r="AK121" s="63">
        <f>VLOOKUP($AD121,pTRAIT!$A:$X,12,FALSE)</f>
        <v>0</v>
      </c>
      <c r="AL121" s="63">
        <f>VLOOKUP($AD121,pTRAIT!$A:$X,13,FALSE)</f>
        <v>0</v>
      </c>
      <c r="AM121" s="63">
        <f>VLOOKUP($AD121,pTRAIT!$A:$X,14,FALSE)</f>
        <v>0</v>
      </c>
      <c r="AN121" s="63">
        <f>VLOOKUP($AD121,pTRAIT!$A:$X,15,FALSE)</f>
        <v>0</v>
      </c>
      <c r="AO121" s="63">
        <f>VLOOKUP($AD121,pTRAIT!$A:$X,16,FALSE)</f>
        <v>0</v>
      </c>
      <c r="AP121" s="63">
        <f>VLOOKUP($AD121,pTRAIT!$A:$X,17,FALSE)</f>
        <v>0</v>
      </c>
      <c r="AQ121" s="63">
        <f>VLOOKUP($AD121,pTRAIT!$A:$X,18,FALSE)</f>
        <v>0</v>
      </c>
      <c r="AR121" s="63">
        <f>VLOOKUP($AD121,pTRAIT!$A:$X,19,FALSE)</f>
        <v>0</v>
      </c>
      <c r="AS121" s="63">
        <f>VLOOKUP($AD121,pTRAIT!$A:$X,20,FALSE)</f>
        <v>0</v>
      </c>
      <c r="AT121" s="63">
        <f>VLOOKUP($AD121,pTRAIT!$A:$X,21,FALSE)</f>
        <v>0</v>
      </c>
      <c r="AU121" s="63">
        <f>VLOOKUP($AD121,pTRAIT!$A:$X,22,FALSE)</f>
        <v>0</v>
      </c>
      <c r="AV121" s="63">
        <f>VLOOKUP($AD121,pTRAIT!$A:$X,23,FALSE)</f>
        <v>0</v>
      </c>
      <c r="AW121" s="63">
        <f>VLOOKUP($AD121,pTRAIT!$A:$X,24,FALSE)</f>
        <v>0</v>
      </c>
      <c r="AX121" s="67" t="s">
        <v>2861</v>
      </c>
      <c r="AY121" s="71" t="str">
        <f t="shared" si="5"/>
        <v>EM5RTUe Ro5So5n-sge;NST=X // EM5RTUeRo5So5;NST=X / EM5RTUeCM5So5Pu;NST=X</v>
      </c>
    </row>
    <row r="122" spans="1:51" ht="12" customHeight="1" x14ac:dyDescent="0.25">
      <c r="A122" s="32">
        <v>27</v>
      </c>
      <c r="B122" s="33" t="s">
        <v>5</v>
      </c>
      <c r="C122" s="34">
        <v>300</v>
      </c>
      <c r="D122" s="32" t="str">
        <f t="shared" si="3"/>
        <v>27X300</v>
      </c>
      <c r="E122" s="43" t="s">
        <v>1623</v>
      </c>
      <c r="F122" s="61" t="s">
        <v>1749</v>
      </c>
      <c r="G122" s="41" t="s">
        <v>43</v>
      </c>
      <c r="H122" s="38"/>
      <c r="I122" s="32">
        <v>27</v>
      </c>
      <c r="J122" s="63">
        <f>VLOOKUP(I122,pTRAIT!A:B,2,FALSE)</f>
        <v>0</v>
      </c>
      <c r="K122" s="63" t="s">
        <v>2724</v>
      </c>
      <c r="L122" s="63"/>
      <c r="M122" s="63" t="s">
        <v>2437</v>
      </c>
      <c r="N122" s="63" t="s">
        <v>2730</v>
      </c>
      <c r="O122" s="63"/>
      <c r="P122" s="63" t="s">
        <v>2732</v>
      </c>
      <c r="Q122" s="63" t="s">
        <v>2734</v>
      </c>
      <c r="R122" s="63" t="s">
        <v>2431</v>
      </c>
      <c r="S122" s="63" t="s">
        <v>2736</v>
      </c>
      <c r="T122" s="63"/>
      <c r="U122" s="63" t="s">
        <v>2738</v>
      </c>
      <c r="V122" s="63"/>
      <c r="W122" s="63"/>
      <c r="X122" s="63"/>
      <c r="Y122" s="63"/>
      <c r="Z122" s="63"/>
      <c r="AA122" s="63" t="s">
        <v>2728</v>
      </c>
      <c r="AB122" s="63"/>
      <c r="AC122" s="63" t="str">
        <f t="shared" si="4"/>
        <v>EM5RTUe Ro5So5n-sge;NST=X</v>
      </c>
      <c r="AD122" s="34">
        <v>300</v>
      </c>
      <c r="AE122" s="40" t="str">
        <f>VLOOKUP(AD122,pTRAIT!A:B,2,FALSE)</f>
        <v>EM5RTUeRo5So5;NST=X / EM5RTUeCM5So5Pu;NST=X</v>
      </c>
      <c r="AF122" s="63">
        <f>VLOOKUP($AD122,pTRAIT!$A:$X,7,FALSE)</f>
        <v>0</v>
      </c>
      <c r="AG122" s="63">
        <f>VLOOKUP($AD122,pTRAIT!$A:$X,8,FALSE)</f>
        <v>0</v>
      </c>
      <c r="AH122" s="63">
        <f>VLOOKUP($AD122,pTRAIT!$A:$X,9,FALSE)</f>
        <v>0</v>
      </c>
      <c r="AI122" s="63">
        <f>VLOOKUP($AD122,pTRAIT!$A:$X,10,FALSE)</f>
        <v>0</v>
      </c>
      <c r="AJ122" s="63">
        <f>VLOOKUP($AD122,pTRAIT!$A:$X,11,FALSE)</f>
        <v>0</v>
      </c>
      <c r="AK122" s="63">
        <f>VLOOKUP($AD122,pTRAIT!$A:$X,12,FALSE)</f>
        <v>0</v>
      </c>
      <c r="AL122" s="63">
        <f>VLOOKUP($AD122,pTRAIT!$A:$X,13,FALSE)</f>
        <v>0</v>
      </c>
      <c r="AM122" s="63">
        <f>VLOOKUP($AD122,pTRAIT!$A:$X,14,FALSE)</f>
        <v>0</v>
      </c>
      <c r="AN122" s="63">
        <f>VLOOKUP($AD122,pTRAIT!$A:$X,15,FALSE)</f>
        <v>0</v>
      </c>
      <c r="AO122" s="63">
        <f>VLOOKUP($AD122,pTRAIT!$A:$X,16,FALSE)</f>
        <v>0</v>
      </c>
      <c r="AP122" s="63">
        <f>VLOOKUP($AD122,pTRAIT!$A:$X,17,FALSE)</f>
        <v>0</v>
      </c>
      <c r="AQ122" s="63">
        <f>VLOOKUP($AD122,pTRAIT!$A:$X,18,FALSE)</f>
        <v>0</v>
      </c>
      <c r="AR122" s="63">
        <f>VLOOKUP($AD122,pTRAIT!$A:$X,19,FALSE)</f>
        <v>0</v>
      </c>
      <c r="AS122" s="63">
        <f>VLOOKUP($AD122,pTRAIT!$A:$X,20,FALSE)</f>
        <v>0</v>
      </c>
      <c r="AT122" s="63">
        <f>VLOOKUP($AD122,pTRAIT!$A:$X,21,FALSE)</f>
        <v>0</v>
      </c>
      <c r="AU122" s="63">
        <f>VLOOKUP($AD122,pTRAIT!$A:$X,22,FALSE)</f>
        <v>0</v>
      </c>
      <c r="AV122" s="63">
        <f>VLOOKUP($AD122,pTRAIT!$A:$X,23,FALSE)</f>
        <v>0</v>
      </c>
      <c r="AW122" s="63">
        <f>VLOOKUP($AD122,pTRAIT!$A:$X,24,FALSE)</f>
        <v>0</v>
      </c>
      <c r="AX122" s="67" t="s">
        <v>2862</v>
      </c>
      <c r="AY122" s="71" t="str">
        <f t="shared" si="5"/>
        <v>EM5RTUe Ro5So5n-sge;NST=X // EM5RTUeRo5So5;NST=X / EM5RTUeCM5So5Pu;NST=X</v>
      </c>
    </row>
    <row r="123" spans="1:51" ht="12" customHeight="1" x14ac:dyDescent="0.25">
      <c r="A123" s="32">
        <v>27</v>
      </c>
      <c r="B123" s="33" t="s">
        <v>5</v>
      </c>
      <c r="C123" s="34">
        <v>301</v>
      </c>
      <c r="D123" s="32" t="str">
        <f t="shared" si="3"/>
        <v>27X301</v>
      </c>
      <c r="E123" s="43" t="s">
        <v>1623</v>
      </c>
      <c r="F123" s="61" t="s">
        <v>1750</v>
      </c>
      <c r="G123" s="41" t="s">
        <v>43</v>
      </c>
      <c r="H123" s="38"/>
      <c r="I123" s="32">
        <v>27</v>
      </c>
      <c r="J123" s="63">
        <f>VLOOKUP(I123,pTRAIT!A:B,2,FALSE)</f>
        <v>0</v>
      </c>
      <c r="K123" s="63" t="s">
        <v>2724</v>
      </c>
      <c r="L123" s="63"/>
      <c r="M123" s="63" t="s">
        <v>2437</v>
      </c>
      <c r="N123" s="63" t="s">
        <v>2730</v>
      </c>
      <c r="O123" s="63"/>
      <c r="P123" s="63" t="s">
        <v>2732</v>
      </c>
      <c r="Q123" s="63" t="s">
        <v>2734</v>
      </c>
      <c r="R123" s="63" t="s">
        <v>2431</v>
      </c>
      <c r="S123" s="63" t="s">
        <v>2736</v>
      </c>
      <c r="T123" s="63"/>
      <c r="U123" s="63" t="s">
        <v>2738</v>
      </c>
      <c r="V123" s="63"/>
      <c r="W123" s="63"/>
      <c r="X123" s="63"/>
      <c r="Y123" s="63"/>
      <c r="Z123" s="63"/>
      <c r="AA123" s="63" t="s">
        <v>2728</v>
      </c>
      <c r="AB123" s="63"/>
      <c r="AC123" s="63" t="str">
        <f t="shared" si="4"/>
        <v>EM5RTUe Ro5So5n-sge;NST=X</v>
      </c>
      <c r="AD123" s="34">
        <v>301</v>
      </c>
      <c r="AE123" s="40" t="str">
        <f>VLOOKUP(AD123,pTRAIT!A:B,2,FALSE)</f>
        <v>EM5RTUeRo5So5;NST=X / EM5RTUePu;RIN=X</v>
      </c>
      <c r="AF123" s="63">
        <f>VLOOKUP($AD123,pTRAIT!$A:$X,7,FALSE)</f>
        <v>0</v>
      </c>
      <c r="AG123" s="63">
        <f>VLOOKUP($AD123,pTRAIT!$A:$X,8,FALSE)</f>
        <v>0</v>
      </c>
      <c r="AH123" s="63">
        <f>VLOOKUP($AD123,pTRAIT!$A:$X,9,FALSE)</f>
        <v>0</v>
      </c>
      <c r="AI123" s="63">
        <f>VLOOKUP($AD123,pTRAIT!$A:$X,10,FALSE)</f>
        <v>0</v>
      </c>
      <c r="AJ123" s="63">
        <f>VLOOKUP($AD123,pTRAIT!$A:$X,11,FALSE)</f>
        <v>0</v>
      </c>
      <c r="AK123" s="63">
        <f>VLOOKUP($AD123,pTRAIT!$A:$X,12,FALSE)</f>
        <v>0</v>
      </c>
      <c r="AL123" s="63">
        <f>VLOOKUP($AD123,pTRAIT!$A:$X,13,FALSE)</f>
        <v>0</v>
      </c>
      <c r="AM123" s="63">
        <f>VLOOKUP($AD123,pTRAIT!$A:$X,14,FALSE)</f>
        <v>0</v>
      </c>
      <c r="AN123" s="63">
        <f>VLOOKUP($AD123,pTRAIT!$A:$X,15,FALSE)</f>
        <v>0</v>
      </c>
      <c r="AO123" s="63">
        <f>VLOOKUP($AD123,pTRAIT!$A:$X,16,FALSE)</f>
        <v>0</v>
      </c>
      <c r="AP123" s="63">
        <f>VLOOKUP($AD123,pTRAIT!$A:$X,17,FALSE)</f>
        <v>0</v>
      </c>
      <c r="AQ123" s="63">
        <f>VLOOKUP($AD123,pTRAIT!$A:$X,18,FALSE)</f>
        <v>0</v>
      </c>
      <c r="AR123" s="63">
        <f>VLOOKUP($AD123,pTRAIT!$A:$X,19,FALSE)</f>
        <v>0</v>
      </c>
      <c r="AS123" s="63">
        <f>VLOOKUP($AD123,pTRAIT!$A:$X,20,FALSE)</f>
        <v>0</v>
      </c>
      <c r="AT123" s="63">
        <f>VLOOKUP($AD123,pTRAIT!$A:$X,21,FALSE)</f>
        <v>0</v>
      </c>
      <c r="AU123" s="63">
        <f>VLOOKUP($AD123,pTRAIT!$A:$X,22,FALSE)</f>
        <v>0</v>
      </c>
      <c r="AV123" s="63">
        <f>VLOOKUP($AD123,pTRAIT!$A:$X,23,FALSE)</f>
        <v>0</v>
      </c>
      <c r="AW123" s="63">
        <f>VLOOKUP($AD123,pTRAIT!$A:$X,24,FALSE)</f>
        <v>0</v>
      </c>
      <c r="AX123" s="67" t="s">
        <v>2863</v>
      </c>
      <c r="AY123" s="71" t="str">
        <f t="shared" si="5"/>
        <v>EM5RTUe Ro5So5n-sge;NST=X // EM5RTUeRo5So5;NST=X / EM5RTUePu;RIN=X</v>
      </c>
    </row>
    <row r="124" spans="1:51" ht="12" customHeight="1" x14ac:dyDescent="0.25">
      <c r="A124" s="32">
        <v>27</v>
      </c>
      <c r="B124" s="33" t="s">
        <v>5</v>
      </c>
      <c r="C124" s="34">
        <v>303</v>
      </c>
      <c r="D124" s="32" t="str">
        <f t="shared" si="3"/>
        <v>27X303</v>
      </c>
      <c r="E124" s="43" t="s">
        <v>1623</v>
      </c>
      <c r="F124" s="61" t="s">
        <v>1751</v>
      </c>
      <c r="G124" s="41" t="s">
        <v>43</v>
      </c>
      <c r="H124" s="38"/>
      <c r="I124" s="32">
        <v>27</v>
      </c>
      <c r="J124" s="63">
        <f>VLOOKUP(I124,pTRAIT!A:B,2,FALSE)</f>
        <v>0</v>
      </c>
      <c r="K124" s="63" t="s">
        <v>2724</v>
      </c>
      <c r="L124" s="63"/>
      <c r="M124" s="63" t="s">
        <v>2437</v>
      </c>
      <c r="N124" s="63" t="s">
        <v>2730</v>
      </c>
      <c r="O124" s="63"/>
      <c r="P124" s="63" t="s">
        <v>2732</v>
      </c>
      <c r="Q124" s="63" t="s">
        <v>2734</v>
      </c>
      <c r="R124" s="63" t="s">
        <v>2431</v>
      </c>
      <c r="S124" s="63" t="s">
        <v>2736</v>
      </c>
      <c r="T124" s="63"/>
      <c r="U124" s="63" t="s">
        <v>2738</v>
      </c>
      <c r="V124" s="63"/>
      <c r="W124" s="63"/>
      <c r="X124" s="63"/>
      <c r="Y124" s="63"/>
      <c r="Z124" s="63"/>
      <c r="AA124" s="63" t="s">
        <v>2728</v>
      </c>
      <c r="AB124" s="63"/>
      <c r="AC124" s="63" t="str">
        <f t="shared" si="4"/>
        <v>EM5RTUe Ro5So5n-sge;NST=X</v>
      </c>
      <c r="AD124" s="34">
        <v>303</v>
      </c>
      <c r="AE124" s="40" t="str">
        <f>VLOOKUP(AD124,pTRAIT!A:B,2,FALSE)</f>
        <v>EM5RTUeRo5So5;NST=X / Sp-1EM5RTUeRo5So5Cf9Pu;NST=X</v>
      </c>
      <c r="AF124" s="63">
        <f>VLOOKUP($AD124,pTRAIT!$A:$X,7,FALSE)</f>
        <v>0</v>
      </c>
      <c r="AG124" s="63">
        <f>VLOOKUP($AD124,pTRAIT!$A:$X,8,FALSE)</f>
        <v>0</v>
      </c>
      <c r="AH124" s="63">
        <f>VLOOKUP($AD124,pTRAIT!$A:$X,9,FALSE)</f>
        <v>0</v>
      </c>
      <c r="AI124" s="63">
        <f>VLOOKUP($AD124,pTRAIT!$A:$X,10,FALSE)</f>
        <v>0</v>
      </c>
      <c r="AJ124" s="63">
        <f>VLOOKUP($AD124,pTRAIT!$A:$X,11,FALSE)</f>
        <v>0</v>
      </c>
      <c r="AK124" s="63">
        <f>VLOOKUP($AD124,pTRAIT!$A:$X,12,FALSE)</f>
        <v>0</v>
      </c>
      <c r="AL124" s="63">
        <f>VLOOKUP($AD124,pTRAIT!$A:$X,13,FALSE)</f>
        <v>0</v>
      </c>
      <c r="AM124" s="63">
        <f>VLOOKUP($AD124,pTRAIT!$A:$X,14,FALSE)</f>
        <v>0</v>
      </c>
      <c r="AN124" s="63">
        <f>VLOOKUP($AD124,pTRAIT!$A:$X,15,FALSE)</f>
        <v>0</v>
      </c>
      <c r="AO124" s="63">
        <f>VLOOKUP($AD124,pTRAIT!$A:$X,16,FALSE)</f>
        <v>0</v>
      </c>
      <c r="AP124" s="63">
        <f>VLOOKUP($AD124,pTRAIT!$A:$X,17,FALSE)</f>
        <v>0</v>
      </c>
      <c r="AQ124" s="63">
        <f>VLOOKUP($AD124,pTRAIT!$A:$X,18,FALSE)</f>
        <v>0</v>
      </c>
      <c r="AR124" s="63">
        <f>VLOOKUP($AD124,pTRAIT!$A:$X,19,FALSE)</f>
        <v>0</v>
      </c>
      <c r="AS124" s="63">
        <f>VLOOKUP($AD124,pTRAIT!$A:$X,20,FALSE)</f>
        <v>0</v>
      </c>
      <c r="AT124" s="63">
        <f>VLOOKUP($AD124,pTRAIT!$A:$X,21,FALSE)</f>
        <v>0</v>
      </c>
      <c r="AU124" s="63">
        <f>VLOOKUP($AD124,pTRAIT!$A:$X,22,FALSE)</f>
        <v>0</v>
      </c>
      <c r="AV124" s="63">
        <f>VLOOKUP($AD124,pTRAIT!$A:$X,23,FALSE)</f>
        <v>0</v>
      </c>
      <c r="AW124" s="63">
        <f>VLOOKUP($AD124,pTRAIT!$A:$X,24,FALSE)</f>
        <v>0</v>
      </c>
      <c r="AX124" s="67" t="s">
        <v>2864</v>
      </c>
      <c r="AY124" s="71" t="str">
        <f t="shared" si="5"/>
        <v>EM5RTUe Ro5So5n-sge;NST=X // EM5RTUeRo5So5;NST=X / Sp-1EM5RTUeRo5So5Cf9Pu;NST=X</v>
      </c>
    </row>
    <row r="125" spans="1:51" ht="12" customHeight="1" x14ac:dyDescent="0.25">
      <c r="A125" s="32">
        <v>27</v>
      </c>
      <c r="B125" s="33" t="s">
        <v>5</v>
      </c>
      <c r="C125" s="34">
        <v>308</v>
      </c>
      <c r="D125" s="32" t="str">
        <f t="shared" si="3"/>
        <v>27X308</v>
      </c>
      <c r="E125" s="43" t="s">
        <v>1623</v>
      </c>
      <c r="F125" s="61" t="s">
        <v>1752</v>
      </c>
      <c r="G125" s="41" t="s">
        <v>43</v>
      </c>
      <c r="H125" s="38"/>
      <c r="I125" s="32">
        <v>27</v>
      </c>
      <c r="J125" s="63">
        <f>VLOOKUP(I125,pTRAIT!A:B,2,FALSE)</f>
        <v>0</v>
      </c>
      <c r="K125" s="63" t="s">
        <v>2724</v>
      </c>
      <c r="L125" s="63"/>
      <c r="M125" s="63" t="s">
        <v>2437</v>
      </c>
      <c r="N125" s="63" t="s">
        <v>2730</v>
      </c>
      <c r="O125" s="63"/>
      <c r="P125" s="63" t="s">
        <v>2732</v>
      </c>
      <c r="Q125" s="63" t="s">
        <v>2734</v>
      </c>
      <c r="R125" s="63" t="s">
        <v>2431</v>
      </c>
      <c r="S125" s="63" t="s">
        <v>2736</v>
      </c>
      <c r="T125" s="63"/>
      <c r="U125" s="63" t="s">
        <v>2738</v>
      </c>
      <c r="V125" s="63"/>
      <c r="W125" s="63"/>
      <c r="X125" s="63"/>
      <c r="Y125" s="63"/>
      <c r="Z125" s="63"/>
      <c r="AA125" s="63" t="s">
        <v>2728</v>
      </c>
      <c r="AB125" s="63"/>
      <c r="AC125" s="63" t="str">
        <f t="shared" si="4"/>
        <v>EM5RTUe Ro5So5n-sge;NST=X</v>
      </c>
      <c r="AD125" s="34">
        <v>308</v>
      </c>
      <c r="AE125" s="40" t="str">
        <f>VLOOKUP(AD125,pTRAIT!A:B,2,FALSE)</f>
        <v>EM5RTUeRo5So5;NST=X / EM5RTCM5(So5)Pu;NST=X</v>
      </c>
      <c r="AF125" s="63">
        <f>VLOOKUP($AD125,pTRAIT!$A:$X,7,FALSE)</f>
        <v>0</v>
      </c>
      <c r="AG125" s="63">
        <f>VLOOKUP($AD125,pTRAIT!$A:$X,8,FALSE)</f>
        <v>0</v>
      </c>
      <c r="AH125" s="63">
        <f>VLOOKUP($AD125,pTRAIT!$A:$X,9,FALSE)</f>
        <v>0</v>
      </c>
      <c r="AI125" s="63">
        <f>VLOOKUP($AD125,pTRAIT!$A:$X,10,FALSE)</f>
        <v>0</v>
      </c>
      <c r="AJ125" s="63">
        <f>VLOOKUP($AD125,pTRAIT!$A:$X,11,FALSE)</f>
        <v>0</v>
      </c>
      <c r="AK125" s="63">
        <f>VLOOKUP($AD125,pTRAIT!$A:$X,12,FALSE)</f>
        <v>0</v>
      </c>
      <c r="AL125" s="63">
        <f>VLOOKUP($AD125,pTRAIT!$A:$X,13,FALSE)</f>
        <v>0</v>
      </c>
      <c r="AM125" s="63">
        <f>VLOOKUP($AD125,pTRAIT!$A:$X,14,FALSE)</f>
        <v>0</v>
      </c>
      <c r="AN125" s="63">
        <f>VLOOKUP($AD125,pTRAIT!$A:$X,15,FALSE)</f>
        <v>0</v>
      </c>
      <c r="AO125" s="63">
        <f>VLOOKUP($AD125,pTRAIT!$A:$X,16,FALSE)</f>
        <v>0</v>
      </c>
      <c r="AP125" s="63">
        <f>VLOOKUP($AD125,pTRAIT!$A:$X,17,FALSE)</f>
        <v>0</v>
      </c>
      <c r="AQ125" s="63">
        <f>VLOOKUP($AD125,pTRAIT!$A:$X,18,FALSE)</f>
        <v>0</v>
      </c>
      <c r="AR125" s="63">
        <f>VLOOKUP($AD125,pTRAIT!$A:$X,19,FALSE)</f>
        <v>0</v>
      </c>
      <c r="AS125" s="63">
        <f>VLOOKUP($AD125,pTRAIT!$A:$X,20,FALSE)</f>
        <v>0</v>
      </c>
      <c r="AT125" s="63">
        <f>VLOOKUP($AD125,pTRAIT!$A:$X,21,FALSE)</f>
        <v>0</v>
      </c>
      <c r="AU125" s="63">
        <f>VLOOKUP($AD125,pTRAIT!$A:$X,22,FALSE)</f>
        <v>0</v>
      </c>
      <c r="AV125" s="63">
        <f>VLOOKUP($AD125,pTRAIT!$A:$X,23,FALSE)</f>
        <v>0</v>
      </c>
      <c r="AW125" s="63">
        <f>VLOOKUP($AD125,pTRAIT!$A:$X,24,FALSE)</f>
        <v>0</v>
      </c>
      <c r="AX125" s="67" t="s">
        <v>2865</v>
      </c>
      <c r="AY125" s="71" t="str">
        <f t="shared" si="5"/>
        <v>EM5RTUe Ro5So5n-sge;NST=X // EM5RTUeRo5So5;NST=X / EM5RTCM5(So5)Pu;NST=X</v>
      </c>
    </row>
    <row r="126" spans="1:51" ht="12" customHeight="1" x14ac:dyDescent="0.25">
      <c r="A126" s="32">
        <v>27</v>
      </c>
      <c r="B126" s="33" t="s">
        <v>5</v>
      </c>
      <c r="C126" s="34">
        <v>310</v>
      </c>
      <c r="D126" s="32" t="str">
        <f t="shared" si="3"/>
        <v>27X310</v>
      </c>
      <c r="E126" s="43" t="s">
        <v>1623</v>
      </c>
      <c r="F126" s="61" t="s">
        <v>1753</v>
      </c>
      <c r="G126" s="41" t="s">
        <v>43</v>
      </c>
      <c r="H126" s="38"/>
      <c r="I126" s="32">
        <v>27</v>
      </c>
      <c r="J126" s="63">
        <f>VLOOKUP(I126,pTRAIT!A:B,2,FALSE)</f>
        <v>0</v>
      </c>
      <c r="K126" s="63" t="s">
        <v>2724</v>
      </c>
      <c r="L126" s="63"/>
      <c r="M126" s="63" t="s">
        <v>2437</v>
      </c>
      <c r="N126" s="63" t="s">
        <v>2730</v>
      </c>
      <c r="O126" s="63"/>
      <c r="P126" s="63" t="s">
        <v>2732</v>
      </c>
      <c r="Q126" s="63" t="s">
        <v>2734</v>
      </c>
      <c r="R126" s="63" t="s">
        <v>2431</v>
      </c>
      <c r="S126" s="63" t="s">
        <v>2736</v>
      </c>
      <c r="T126" s="63"/>
      <c r="U126" s="63" t="s">
        <v>2738</v>
      </c>
      <c r="V126" s="63"/>
      <c r="W126" s="63"/>
      <c r="X126" s="63"/>
      <c r="Y126" s="63"/>
      <c r="Z126" s="63"/>
      <c r="AA126" s="63" t="s">
        <v>2728</v>
      </c>
      <c r="AB126" s="63"/>
      <c r="AC126" s="63" t="str">
        <f t="shared" si="4"/>
        <v>EM5RTUe Ro5So5n-sge;NST=X</v>
      </c>
      <c r="AD126" s="34">
        <v>310</v>
      </c>
      <c r="AE126" s="40" t="str">
        <f>VLOOKUP(AD126,pTRAIT!A:B,2,FALSE)</f>
        <v>EM5RTUeRo5So5;NST=X / EM5RTCM5Pu;NST=X</v>
      </c>
      <c r="AF126" s="63">
        <f>VLOOKUP($AD126,pTRAIT!$A:$X,7,FALSE)</f>
        <v>0</v>
      </c>
      <c r="AG126" s="63">
        <f>VLOOKUP($AD126,pTRAIT!$A:$X,8,FALSE)</f>
        <v>0</v>
      </c>
      <c r="AH126" s="63">
        <f>VLOOKUP($AD126,pTRAIT!$A:$X,9,FALSE)</f>
        <v>0</v>
      </c>
      <c r="AI126" s="63">
        <f>VLOOKUP($AD126,pTRAIT!$A:$X,10,FALSE)</f>
        <v>0</v>
      </c>
      <c r="AJ126" s="63">
        <f>VLOOKUP($AD126,pTRAIT!$A:$X,11,FALSE)</f>
        <v>0</v>
      </c>
      <c r="AK126" s="63">
        <f>VLOOKUP($AD126,pTRAIT!$A:$X,12,FALSE)</f>
        <v>0</v>
      </c>
      <c r="AL126" s="63">
        <f>VLOOKUP($AD126,pTRAIT!$A:$X,13,FALSE)</f>
        <v>0</v>
      </c>
      <c r="AM126" s="63">
        <f>VLOOKUP($AD126,pTRAIT!$A:$X,14,FALSE)</f>
        <v>0</v>
      </c>
      <c r="AN126" s="63">
        <f>VLOOKUP($AD126,pTRAIT!$A:$X,15,FALSE)</f>
        <v>0</v>
      </c>
      <c r="AO126" s="63">
        <f>VLOOKUP($AD126,pTRAIT!$A:$X,16,FALSE)</f>
        <v>0</v>
      </c>
      <c r="AP126" s="63">
        <f>VLOOKUP($AD126,pTRAIT!$A:$X,17,FALSE)</f>
        <v>0</v>
      </c>
      <c r="AQ126" s="63">
        <f>VLOOKUP($AD126,pTRAIT!$A:$X,18,FALSE)</f>
        <v>0</v>
      </c>
      <c r="AR126" s="63">
        <f>VLOOKUP($AD126,pTRAIT!$A:$X,19,FALSE)</f>
        <v>0</v>
      </c>
      <c r="AS126" s="63">
        <f>VLOOKUP($AD126,pTRAIT!$A:$X,20,FALSE)</f>
        <v>0</v>
      </c>
      <c r="AT126" s="63">
        <f>VLOOKUP($AD126,pTRAIT!$A:$X,21,FALSE)</f>
        <v>0</v>
      </c>
      <c r="AU126" s="63">
        <f>VLOOKUP($AD126,pTRAIT!$A:$X,22,FALSE)</f>
        <v>0</v>
      </c>
      <c r="AV126" s="63">
        <f>VLOOKUP($AD126,pTRAIT!$A:$X,23,FALSE)</f>
        <v>0</v>
      </c>
      <c r="AW126" s="63">
        <f>VLOOKUP($AD126,pTRAIT!$A:$X,24,FALSE)</f>
        <v>0</v>
      </c>
      <c r="AX126" s="67" t="s">
        <v>2866</v>
      </c>
      <c r="AY126" s="71" t="str">
        <f t="shared" si="5"/>
        <v>EM5RTUe Ro5So5n-sge;NST=X // EM5RTUeRo5So5;NST=X / EM5RTCM5Pu;NST=X</v>
      </c>
    </row>
    <row r="127" spans="1:51" ht="12" customHeight="1" x14ac:dyDescent="0.25">
      <c r="A127" s="32">
        <v>27</v>
      </c>
      <c r="B127" s="33" t="s">
        <v>5</v>
      </c>
      <c r="C127" s="34">
        <v>311</v>
      </c>
      <c r="D127" s="32" t="str">
        <f t="shared" si="3"/>
        <v>27X311</v>
      </c>
      <c r="E127" s="43" t="s">
        <v>1623</v>
      </c>
      <c r="F127" s="61" t="s">
        <v>1754</v>
      </c>
      <c r="G127" s="41" t="s">
        <v>43</v>
      </c>
      <c r="H127" s="38"/>
      <c r="I127" s="32">
        <v>27</v>
      </c>
      <c r="J127" s="63">
        <f>VLOOKUP(I127,pTRAIT!A:B,2,FALSE)</f>
        <v>0</v>
      </c>
      <c r="K127" s="63" t="s">
        <v>2724</v>
      </c>
      <c r="L127" s="63"/>
      <c r="M127" s="63" t="s">
        <v>2437</v>
      </c>
      <c r="N127" s="63" t="s">
        <v>2730</v>
      </c>
      <c r="O127" s="63"/>
      <c r="P127" s="63" t="s">
        <v>2732</v>
      </c>
      <c r="Q127" s="63" t="s">
        <v>2734</v>
      </c>
      <c r="R127" s="63" t="s">
        <v>2431</v>
      </c>
      <c r="S127" s="63" t="s">
        <v>2736</v>
      </c>
      <c r="T127" s="63"/>
      <c r="U127" s="63" t="s">
        <v>2738</v>
      </c>
      <c r="V127" s="63"/>
      <c r="W127" s="63"/>
      <c r="X127" s="63"/>
      <c r="Y127" s="63"/>
      <c r="Z127" s="63"/>
      <c r="AA127" s="63" t="s">
        <v>2728</v>
      </c>
      <c r="AB127" s="63"/>
      <c r="AC127" s="63" t="str">
        <f t="shared" si="4"/>
        <v>EM5RTUe Ro5So5n-sge;NST=X</v>
      </c>
      <c r="AD127" s="34">
        <v>311</v>
      </c>
      <c r="AE127" s="40" t="str">
        <f>VLOOKUP(AD127,pTRAIT!A:B,2,FALSE)</f>
        <v>EM5RTUeRo5So5;NST=X / EM5RTCM5Pu;NST=X</v>
      </c>
      <c r="AF127" s="63">
        <f>VLOOKUP($AD127,pTRAIT!$A:$X,7,FALSE)</f>
        <v>0</v>
      </c>
      <c r="AG127" s="63">
        <f>VLOOKUP($AD127,pTRAIT!$A:$X,8,FALSE)</f>
        <v>0</v>
      </c>
      <c r="AH127" s="63">
        <f>VLOOKUP($AD127,pTRAIT!$A:$X,9,FALSE)</f>
        <v>0</v>
      </c>
      <c r="AI127" s="63">
        <f>VLOOKUP($AD127,pTRAIT!$A:$X,10,FALSE)</f>
        <v>0</v>
      </c>
      <c r="AJ127" s="63">
        <f>VLOOKUP($AD127,pTRAIT!$A:$X,11,FALSE)</f>
        <v>0</v>
      </c>
      <c r="AK127" s="63">
        <f>VLOOKUP($AD127,pTRAIT!$A:$X,12,FALSE)</f>
        <v>0</v>
      </c>
      <c r="AL127" s="63">
        <f>VLOOKUP($AD127,pTRAIT!$A:$X,13,FALSE)</f>
        <v>0</v>
      </c>
      <c r="AM127" s="63">
        <f>VLOOKUP($AD127,pTRAIT!$A:$X,14,FALSE)</f>
        <v>0</v>
      </c>
      <c r="AN127" s="63">
        <f>VLOOKUP($AD127,pTRAIT!$A:$X,15,FALSE)</f>
        <v>0</v>
      </c>
      <c r="AO127" s="63">
        <f>VLOOKUP($AD127,pTRAIT!$A:$X,16,FALSE)</f>
        <v>0</v>
      </c>
      <c r="AP127" s="63">
        <f>VLOOKUP($AD127,pTRAIT!$A:$X,17,FALSE)</f>
        <v>0</v>
      </c>
      <c r="AQ127" s="63">
        <f>VLOOKUP($AD127,pTRAIT!$A:$X,18,FALSE)</f>
        <v>0</v>
      </c>
      <c r="AR127" s="63">
        <f>VLOOKUP($AD127,pTRAIT!$A:$X,19,FALSE)</f>
        <v>0</v>
      </c>
      <c r="AS127" s="63">
        <f>VLOOKUP($AD127,pTRAIT!$A:$X,20,FALSE)</f>
        <v>0</v>
      </c>
      <c r="AT127" s="63">
        <f>VLOOKUP($AD127,pTRAIT!$A:$X,21,FALSE)</f>
        <v>0</v>
      </c>
      <c r="AU127" s="63">
        <f>VLOOKUP($AD127,pTRAIT!$A:$X,22,FALSE)</f>
        <v>0</v>
      </c>
      <c r="AV127" s="63">
        <f>VLOOKUP($AD127,pTRAIT!$A:$X,23,FALSE)</f>
        <v>0</v>
      </c>
      <c r="AW127" s="63">
        <f>VLOOKUP($AD127,pTRAIT!$A:$X,24,FALSE)</f>
        <v>0</v>
      </c>
      <c r="AX127" s="67" t="s">
        <v>2867</v>
      </c>
      <c r="AY127" s="71" t="str">
        <f t="shared" si="5"/>
        <v>EM5RTUe Ro5So5n-sge;NST=X // EM5RTUeRo5So5;NST=X / EM5RTCM5Pu;NST=X</v>
      </c>
    </row>
    <row r="128" spans="1:51" ht="12" customHeight="1" x14ac:dyDescent="0.25">
      <c r="A128" s="32">
        <v>27</v>
      </c>
      <c r="B128" s="33" t="s">
        <v>5</v>
      </c>
      <c r="C128" s="34">
        <v>313</v>
      </c>
      <c r="D128" s="32" t="str">
        <f t="shared" si="3"/>
        <v>27X313</v>
      </c>
      <c r="E128" s="43" t="s">
        <v>1623</v>
      </c>
      <c r="F128" s="61" t="s">
        <v>1755</v>
      </c>
      <c r="G128" s="41" t="s">
        <v>43</v>
      </c>
      <c r="H128" s="38"/>
      <c r="I128" s="32">
        <v>27</v>
      </c>
      <c r="J128" s="63">
        <f>VLOOKUP(I128,pTRAIT!A:B,2,FALSE)</f>
        <v>0</v>
      </c>
      <c r="K128" s="63" t="s">
        <v>2724</v>
      </c>
      <c r="L128" s="63"/>
      <c r="M128" s="63" t="s">
        <v>2437</v>
      </c>
      <c r="N128" s="63" t="s">
        <v>2730</v>
      </c>
      <c r="O128" s="63"/>
      <c r="P128" s="63" t="s">
        <v>2732</v>
      </c>
      <c r="Q128" s="63" t="s">
        <v>2734</v>
      </c>
      <c r="R128" s="63" t="s">
        <v>2431</v>
      </c>
      <c r="S128" s="63" t="s">
        <v>2736</v>
      </c>
      <c r="T128" s="63"/>
      <c r="U128" s="63" t="s">
        <v>2738</v>
      </c>
      <c r="V128" s="63"/>
      <c r="W128" s="63"/>
      <c r="X128" s="63"/>
      <c r="Y128" s="63"/>
      <c r="Z128" s="63"/>
      <c r="AA128" s="63" t="s">
        <v>2728</v>
      </c>
      <c r="AB128" s="63"/>
      <c r="AC128" s="63" t="str">
        <f t="shared" si="4"/>
        <v>EM5RTUe Ro5So5n-sge;NST=X</v>
      </c>
      <c r="AD128" s="34">
        <v>313</v>
      </c>
      <c r="AE128" s="40" t="str">
        <f>VLOOKUP(AD128,pTRAIT!A:B,2,FALSE)</f>
        <v>EM5RTUeRo5So5;NST=X / EM5RTDRAG1So5DRAG2Pu;RIN=X</v>
      </c>
      <c r="AF128" s="63">
        <f>VLOOKUP($AD128,pTRAIT!$A:$X,7,FALSE)</f>
        <v>0</v>
      </c>
      <c r="AG128" s="63">
        <f>VLOOKUP($AD128,pTRAIT!$A:$X,8,FALSE)</f>
        <v>0</v>
      </c>
      <c r="AH128" s="63">
        <f>VLOOKUP($AD128,pTRAIT!$A:$X,9,FALSE)</f>
        <v>0</v>
      </c>
      <c r="AI128" s="63">
        <f>VLOOKUP($AD128,pTRAIT!$A:$X,10,FALSE)</f>
        <v>0</v>
      </c>
      <c r="AJ128" s="63">
        <f>VLOOKUP($AD128,pTRAIT!$A:$X,11,FALSE)</f>
        <v>0</v>
      </c>
      <c r="AK128" s="63">
        <f>VLOOKUP($AD128,pTRAIT!$A:$X,12,FALSE)</f>
        <v>0</v>
      </c>
      <c r="AL128" s="63">
        <f>VLOOKUP($AD128,pTRAIT!$A:$X,13,FALSE)</f>
        <v>0</v>
      </c>
      <c r="AM128" s="63">
        <f>VLOOKUP($AD128,pTRAIT!$A:$X,14,FALSE)</f>
        <v>0</v>
      </c>
      <c r="AN128" s="63">
        <f>VLOOKUP($AD128,pTRAIT!$A:$X,15,FALSE)</f>
        <v>0</v>
      </c>
      <c r="AO128" s="63">
        <f>VLOOKUP($AD128,pTRAIT!$A:$X,16,FALSE)</f>
        <v>0</v>
      </c>
      <c r="AP128" s="63">
        <f>VLOOKUP($AD128,pTRAIT!$A:$X,17,FALSE)</f>
        <v>0</v>
      </c>
      <c r="AQ128" s="63">
        <f>VLOOKUP($AD128,pTRAIT!$A:$X,18,FALSE)</f>
        <v>0</v>
      </c>
      <c r="AR128" s="63">
        <f>VLOOKUP($AD128,pTRAIT!$A:$X,19,FALSE)</f>
        <v>0</v>
      </c>
      <c r="AS128" s="63">
        <f>VLOOKUP($AD128,pTRAIT!$A:$X,20,FALSE)</f>
        <v>0</v>
      </c>
      <c r="AT128" s="63">
        <f>VLOOKUP($AD128,pTRAIT!$A:$X,21,FALSE)</f>
        <v>0</v>
      </c>
      <c r="AU128" s="63">
        <f>VLOOKUP($AD128,pTRAIT!$A:$X,22,FALSE)</f>
        <v>0</v>
      </c>
      <c r="AV128" s="63">
        <f>VLOOKUP($AD128,pTRAIT!$A:$X,23,FALSE)</f>
        <v>0</v>
      </c>
      <c r="AW128" s="63">
        <f>VLOOKUP($AD128,pTRAIT!$A:$X,24,FALSE)</f>
        <v>0</v>
      </c>
      <c r="AX128" s="67" t="s">
        <v>2868</v>
      </c>
      <c r="AY128" s="71" t="str">
        <f t="shared" si="5"/>
        <v>EM5RTUe Ro5So5n-sge;NST=X // EM5RTUeRo5So5;NST=X / EM5RTDRAG1So5DRAG2Pu;RIN=X</v>
      </c>
    </row>
    <row r="129" spans="1:51" ht="12" customHeight="1" x14ac:dyDescent="0.25">
      <c r="A129" s="32">
        <v>27</v>
      </c>
      <c r="B129" s="33" t="s">
        <v>5</v>
      </c>
      <c r="C129" s="34">
        <v>315</v>
      </c>
      <c r="D129" s="32" t="str">
        <f t="shared" si="3"/>
        <v>27X315</v>
      </c>
      <c r="E129" s="43" t="s">
        <v>1623</v>
      </c>
      <c r="F129" s="61" t="s">
        <v>1756</v>
      </c>
      <c r="G129" s="41" t="s">
        <v>43</v>
      </c>
      <c r="H129" s="38"/>
      <c r="I129" s="32">
        <v>27</v>
      </c>
      <c r="J129" s="63">
        <f>VLOOKUP(I129,pTRAIT!A:B,2,FALSE)</f>
        <v>0</v>
      </c>
      <c r="K129" s="63" t="s">
        <v>2724</v>
      </c>
      <c r="L129" s="63"/>
      <c r="M129" s="63" t="s">
        <v>2437</v>
      </c>
      <c r="N129" s="63" t="s">
        <v>2730</v>
      </c>
      <c r="O129" s="63"/>
      <c r="P129" s="63" t="s">
        <v>2732</v>
      </c>
      <c r="Q129" s="63" t="s">
        <v>2734</v>
      </c>
      <c r="R129" s="63" t="s">
        <v>2431</v>
      </c>
      <c r="S129" s="63" t="s">
        <v>2736</v>
      </c>
      <c r="T129" s="63"/>
      <c r="U129" s="63" t="s">
        <v>2738</v>
      </c>
      <c r="V129" s="63"/>
      <c r="W129" s="63"/>
      <c r="X129" s="63"/>
      <c r="Y129" s="63"/>
      <c r="Z129" s="63"/>
      <c r="AA129" s="63" t="s">
        <v>2728</v>
      </c>
      <c r="AB129" s="63"/>
      <c r="AC129" s="63" t="str">
        <f t="shared" si="4"/>
        <v>EM5RTUe Ro5So5n-sge;NST=X</v>
      </c>
      <c r="AD129" s="34">
        <v>315</v>
      </c>
      <c r="AE129" s="40" t="str">
        <f>VLOOKUP(AD129,pTRAIT!A:B,2,FALSE)</f>
        <v>EM5RTUeRo5So5;NST=X / EM5RTCM5Ro5So5Pu;NST=X</v>
      </c>
      <c r="AF129" s="63">
        <f>VLOOKUP($AD129,pTRAIT!$A:$X,7,FALSE)</f>
        <v>0</v>
      </c>
      <c r="AG129" s="63">
        <f>VLOOKUP($AD129,pTRAIT!$A:$X,8,FALSE)</f>
        <v>0</v>
      </c>
      <c r="AH129" s="63">
        <f>VLOOKUP($AD129,pTRAIT!$A:$X,9,FALSE)</f>
        <v>0</v>
      </c>
      <c r="AI129" s="63">
        <f>VLOOKUP($AD129,pTRAIT!$A:$X,10,FALSE)</f>
        <v>0</v>
      </c>
      <c r="AJ129" s="63">
        <f>VLOOKUP($AD129,pTRAIT!$A:$X,11,FALSE)</f>
        <v>0</v>
      </c>
      <c r="AK129" s="63">
        <f>VLOOKUP($AD129,pTRAIT!$A:$X,12,FALSE)</f>
        <v>0</v>
      </c>
      <c r="AL129" s="63">
        <f>VLOOKUP($AD129,pTRAIT!$A:$X,13,FALSE)</f>
        <v>0</v>
      </c>
      <c r="AM129" s="63">
        <f>VLOOKUP($AD129,pTRAIT!$A:$X,14,FALSE)</f>
        <v>0</v>
      </c>
      <c r="AN129" s="63">
        <f>VLOOKUP($AD129,pTRAIT!$A:$X,15,FALSE)</f>
        <v>0</v>
      </c>
      <c r="AO129" s="63">
        <f>VLOOKUP($AD129,pTRAIT!$A:$X,16,FALSE)</f>
        <v>0</v>
      </c>
      <c r="AP129" s="63">
        <f>VLOOKUP($AD129,pTRAIT!$A:$X,17,FALSE)</f>
        <v>0</v>
      </c>
      <c r="AQ129" s="63">
        <f>VLOOKUP($AD129,pTRAIT!$A:$X,18,FALSE)</f>
        <v>0</v>
      </c>
      <c r="AR129" s="63">
        <f>VLOOKUP($AD129,pTRAIT!$A:$X,19,FALSE)</f>
        <v>0</v>
      </c>
      <c r="AS129" s="63">
        <f>VLOOKUP($AD129,pTRAIT!$A:$X,20,FALSE)</f>
        <v>0</v>
      </c>
      <c r="AT129" s="63">
        <f>VLOOKUP($AD129,pTRAIT!$A:$X,21,FALSE)</f>
        <v>0</v>
      </c>
      <c r="AU129" s="63">
        <f>VLOOKUP($AD129,pTRAIT!$A:$X,22,FALSE)</f>
        <v>0</v>
      </c>
      <c r="AV129" s="63">
        <f>VLOOKUP($AD129,pTRAIT!$A:$X,23,FALSE)</f>
        <v>0</v>
      </c>
      <c r="AW129" s="63">
        <f>VLOOKUP($AD129,pTRAIT!$A:$X,24,FALSE)</f>
        <v>0</v>
      </c>
      <c r="AX129" s="67" t="s">
        <v>2869</v>
      </c>
      <c r="AY129" s="71" t="str">
        <f t="shared" si="5"/>
        <v>EM5RTUe Ro5So5n-sge;NST=X // EM5RTUeRo5So5;NST=X / EM5RTCM5Ro5So5Pu;NST=X</v>
      </c>
    </row>
    <row r="130" spans="1:51" ht="12" customHeight="1" x14ac:dyDescent="0.25">
      <c r="A130" s="32">
        <v>27</v>
      </c>
      <c r="B130" s="33" t="s">
        <v>5</v>
      </c>
      <c r="C130" s="34">
        <v>318</v>
      </c>
      <c r="D130" s="32" t="str">
        <f t="shared" ref="D130:D193" si="6">_xlfn.CONCAT(A130,B130,C130)</f>
        <v>27X318</v>
      </c>
      <c r="E130" s="43" t="s">
        <v>1623</v>
      </c>
      <c r="F130" s="61" t="s">
        <v>1757</v>
      </c>
      <c r="G130" s="41" t="s">
        <v>43</v>
      </c>
      <c r="H130" s="38"/>
      <c r="I130" s="32">
        <v>27</v>
      </c>
      <c r="J130" s="63">
        <f>VLOOKUP(I130,pTRAIT!A:B,2,FALSE)</f>
        <v>0</v>
      </c>
      <c r="K130" s="63" t="s">
        <v>2724</v>
      </c>
      <c r="L130" s="63"/>
      <c r="M130" s="63" t="s">
        <v>2437</v>
      </c>
      <c r="N130" s="63" t="s">
        <v>2730</v>
      </c>
      <c r="O130" s="63"/>
      <c r="P130" s="63" t="s">
        <v>2732</v>
      </c>
      <c r="Q130" s="63" t="s">
        <v>2734</v>
      </c>
      <c r="R130" s="63" t="s">
        <v>2431</v>
      </c>
      <c r="S130" s="63" t="s">
        <v>2736</v>
      </c>
      <c r="T130" s="63"/>
      <c r="U130" s="63" t="s">
        <v>2738</v>
      </c>
      <c r="V130" s="63"/>
      <c r="W130" s="63"/>
      <c r="X130" s="63"/>
      <c r="Y130" s="63"/>
      <c r="Z130" s="63"/>
      <c r="AA130" s="63" t="s">
        <v>2728</v>
      </c>
      <c r="AB130" s="63"/>
      <c r="AC130" s="63" t="str">
        <f t="shared" si="4"/>
        <v>EM5RTUe Ro5So5n-sge;NST=X</v>
      </c>
      <c r="AD130" s="34">
        <v>318</v>
      </c>
      <c r="AE130" s="40" t="str">
        <f>VLOOKUP(AD130,pTRAIT!A:B,2,FALSE)</f>
        <v>EM5RTUeRo5So5;NST=X / EM5RTCM5Ro5So5Pu;NST=X</v>
      </c>
      <c r="AF130" s="63">
        <f>VLOOKUP($AD130,pTRAIT!$A:$X,7,FALSE)</f>
        <v>0</v>
      </c>
      <c r="AG130" s="63">
        <f>VLOOKUP($AD130,pTRAIT!$A:$X,8,FALSE)</f>
        <v>0</v>
      </c>
      <c r="AH130" s="63">
        <f>VLOOKUP($AD130,pTRAIT!$A:$X,9,FALSE)</f>
        <v>0</v>
      </c>
      <c r="AI130" s="63">
        <f>VLOOKUP($AD130,pTRAIT!$A:$X,10,FALSE)</f>
        <v>0</v>
      </c>
      <c r="AJ130" s="63">
        <f>VLOOKUP($AD130,pTRAIT!$A:$X,11,FALSE)</f>
        <v>0</v>
      </c>
      <c r="AK130" s="63">
        <f>VLOOKUP($AD130,pTRAIT!$A:$X,12,FALSE)</f>
        <v>0</v>
      </c>
      <c r="AL130" s="63">
        <f>VLOOKUP($AD130,pTRAIT!$A:$X,13,FALSE)</f>
        <v>0</v>
      </c>
      <c r="AM130" s="63">
        <f>VLOOKUP($AD130,pTRAIT!$A:$X,14,FALSE)</f>
        <v>0</v>
      </c>
      <c r="AN130" s="63">
        <f>VLOOKUP($AD130,pTRAIT!$A:$X,15,FALSE)</f>
        <v>0</v>
      </c>
      <c r="AO130" s="63">
        <f>VLOOKUP($AD130,pTRAIT!$A:$X,16,FALSE)</f>
        <v>0</v>
      </c>
      <c r="AP130" s="63">
        <f>VLOOKUP($AD130,pTRAIT!$A:$X,17,FALSE)</f>
        <v>0</v>
      </c>
      <c r="AQ130" s="63">
        <f>VLOOKUP($AD130,pTRAIT!$A:$X,18,FALSE)</f>
        <v>0</v>
      </c>
      <c r="AR130" s="63">
        <f>VLOOKUP($AD130,pTRAIT!$A:$X,19,FALSE)</f>
        <v>0</v>
      </c>
      <c r="AS130" s="63">
        <f>VLOOKUP($AD130,pTRAIT!$A:$X,20,FALSE)</f>
        <v>0</v>
      </c>
      <c r="AT130" s="63">
        <f>VLOOKUP($AD130,pTRAIT!$A:$X,21,FALSE)</f>
        <v>0</v>
      </c>
      <c r="AU130" s="63">
        <f>VLOOKUP($AD130,pTRAIT!$A:$X,22,FALSE)</f>
        <v>0</v>
      </c>
      <c r="AV130" s="63">
        <f>VLOOKUP($AD130,pTRAIT!$A:$X,23,FALSE)</f>
        <v>0</v>
      </c>
      <c r="AW130" s="63">
        <f>VLOOKUP($AD130,pTRAIT!$A:$X,24,FALSE)</f>
        <v>0</v>
      </c>
      <c r="AX130" s="67" t="s">
        <v>2870</v>
      </c>
      <c r="AY130" s="71" t="str">
        <f t="shared" si="5"/>
        <v>EM5RTUe Ro5So5n-sge;NST=X // EM5RTUeRo5So5;NST=X / EM5RTCM5Ro5So5Pu;NST=X</v>
      </c>
    </row>
    <row r="131" spans="1:51" ht="12" customHeight="1" x14ac:dyDescent="0.25">
      <c r="A131" s="32">
        <v>27</v>
      </c>
      <c r="B131" s="33" t="s">
        <v>5</v>
      </c>
      <c r="C131" s="34">
        <v>320</v>
      </c>
      <c r="D131" s="32" t="str">
        <f t="shared" si="6"/>
        <v>27X320</v>
      </c>
      <c r="E131" s="43" t="s">
        <v>1623</v>
      </c>
      <c r="F131" s="61" t="s">
        <v>1758</v>
      </c>
      <c r="G131" s="41" t="s">
        <v>43</v>
      </c>
      <c r="H131" s="38"/>
      <c r="I131" s="32">
        <v>27</v>
      </c>
      <c r="J131" s="63">
        <f>VLOOKUP(I131,pTRAIT!A:B,2,FALSE)</f>
        <v>0</v>
      </c>
      <c r="K131" s="63" t="s">
        <v>2724</v>
      </c>
      <c r="L131" s="63"/>
      <c r="M131" s="63" t="s">
        <v>2437</v>
      </c>
      <c r="N131" s="63" t="s">
        <v>2730</v>
      </c>
      <c r="O131" s="63"/>
      <c r="P131" s="63" t="s">
        <v>2732</v>
      </c>
      <c r="Q131" s="63" t="s">
        <v>2734</v>
      </c>
      <c r="R131" s="63" t="s">
        <v>2431</v>
      </c>
      <c r="S131" s="63" t="s">
        <v>2736</v>
      </c>
      <c r="T131" s="63"/>
      <c r="U131" s="63" t="s">
        <v>2738</v>
      </c>
      <c r="V131" s="63"/>
      <c r="W131" s="63"/>
      <c r="X131" s="63"/>
      <c r="Y131" s="63"/>
      <c r="Z131" s="63"/>
      <c r="AA131" s="63" t="s">
        <v>2728</v>
      </c>
      <c r="AB131" s="63"/>
      <c r="AC131" s="63" t="str">
        <f t="shared" ref="AC131:AC194" si="7">CONCATENATE(L131,M131,N131,O131,P131,Q131,R131,S131,T131,U131,V131,W131,X131,Y131,Z131,AA131,AB131,";",K131)</f>
        <v>EM5RTUe Ro5So5n-sge;NST=X</v>
      </c>
      <c r="AD131" s="34">
        <v>320</v>
      </c>
      <c r="AE131" s="40" t="str">
        <f>VLOOKUP(AD131,pTRAIT!A:B,2,FALSE)</f>
        <v>EM5RTUeRo5So5;NST=X / EM5RTCM5Pu;NST=X</v>
      </c>
      <c r="AF131" s="63">
        <f>VLOOKUP($AD131,pTRAIT!$A:$X,7,FALSE)</f>
        <v>0</v>
      </c>
      <c r="AG131" s="63">
        <f>VLOOKUP($AD131,pTRAIT!$A:$X,8,FALSE)</f>
        <v>0</v>
      </c>
      <c r="AH131" s="63">
        <f>VLOOKUP($AD131,pTRAIT!$A:$X,9,FALSE)</f>
        <v>0</v>
      </c>
      <c r="AI131" s="63">
        <f>VLOOKUP($AD131,pTRAIT!$A:$X,10,FALSE)</f>
        <v>0</v>
      </c>
      <c r="AJ131" s="63">
        <f>VLOOKUP($AD131,pTRAIT!$A:$X,11,FALSE)</f>
        <v>0</v>
      </c>
      <c r="AK131" s="63">
        <f>VLOOKUP($AD131,pTRAIT!$A:$X,12,FALSE)</f>
        <v>0</v>
      </c>
      <c r="AL131" s="63">
        <f>VLOOKUP($AD131,pTRAIT!$A:$X,13,FALSE)</f>
        <v>0</v>
      </c>
      <c r="AM131" s="63">
        <f>VLOOKUP($AD131,pTRAIT!$A:$X,14,FALSE)</f>
        <v>0</v>
      </c>
      <c r="AN131" s="63">
        <f>VLOOKUP($AD131,pTRAIT!$A:$X,15,FALSE)</f>
        <v>0</v>
      </c>
      <c r="AO131" s="63">
        <f>VLOOKUP($AD131,pTRAIT!$A:$X,16,FALSE)</f>
        <v>0</v>
      </c>
      <c r="AP131" s="63">
        <f>VLOOKUP($AD131,pTRAIT!$A:$X,17,FALSE)</f>
        <v>0</v>
      </c>
      <c r="AQ131" s="63">
        <f>VLOOKUP($AD131,pTRAIT!$A:$X,18,FALSE)</f>
        <v>0</v>
      </c>
      <c r="AR131" s="63">
        <f>VLOOKUP($AD131,pTRAIT!$A:$X,19,FALSE)</f>
        <v>0</v>
      </c>
      <c r="AS131" s="63">
        <f>VLOOKUP($AD131,pTRAIT!$A:$X,20,FALSE)</f>
        <v>0</v>
      </c>
      <c r="AT131" s="63">
        <f>VLOOKUP($AD131,pTRAIT!$A:$X,21,FALSE)</f>
        <v>0</v>
      </c>
      <c r="AU131" s="63">
        <f>VLOOKUP($AD131,pTRAIT!$A:$X,22,FALSE)</f>
        <v>0</v>
      </c>
      <c r="AV131" s="63">
        <f>VLOOKUP($AD131,pTRAIT!$A:$X,23,FALSE)</f>
        <v>0</v>
      </c>
      <c r="AW131" s="63">
        <f>VLOOKUP($AD131,pTRAIT!$A:$X,24,FALSE)</f>
        <v>0</v>
      </c>
      <c r="AX131" s="67" t="s">
        <v>2871</v>
      </c>
      <c r="AY131" s="71" t="str">
        <f t="shared" ref="AY131:AY194" si="8">CONCATENATE(AC131," ","//"," ",AE131)</f>
        <v>EM5RTUe Ro5So5n-sge;NST=X // EM5RTUeRo5So5;NST=X / EM5RTCM5Pu;NST=X</v>
      </c>
    </row>
    <row r="132" spans="1:51" ht="12" customHeight="1" x14ac:dyDescent="0.25">
      <c r="A132" s="32">
        <v>27</v>
      </c>
      <c r="B132" s="33" t="s">
        <v>5</v>
      </c>
      <c r="C132" s="34">
        <v>323</v>
      </c>
      <c r="D132" s="32" t="str">
        <f t="shared" si="6"/>
        <v>27X323</v>
      </c>
      <c r="E132" s="43" t="s">
        <v>1623</v>
      </c>
      <c r="F132" s="61" t="s">
        <v>1759</v>
      </c>
      <c r="G132" s="41" t="s">
        <v>43</v>
      </c>
      <c r="H132" s="38"/>
      <c r="I132" s="32">
        <v>27</v>
      </c>
      <c r="J132" s="63">
        <f>VLOOKUP(I132,pTRAIT!A:B,2,FALSE)</f>
        <v>0</v>
      </c>
      <c r="K132" s="63" t="s">
        <v>2724</v>
      </c>
      <c r="L132" s="63"/>
      <c r="M132" s="63" t="s">
        <v>2437</v>
      </c>
      <c r="N132" s="63" t="s">
        <v>2730</v>
      </c>
      <c r="O132" s="63"/>
      <c r="P132" s="63" t="s">
        <v>2732</v>
      </c>
      <c r="Q132" s="63" t="s">
        <v>2734</v>
      </c>
      <c r="R132" s="63" t="s">
        <v>2431</v>
      </c>
      <c r="S132" s="63" t="s">
        <v>2736</v>
      </c>
      <c r="T132" s="63"/>
      <c r="U132" s="63" t="s">
        <v>2738</v>
      </c>
      <c r="V132" s="63"/>
      <c r="W132" s="63"/>
      <c r="X132" s="63"/>
      <c r="Y132" s="63"/>
      <c r="Z132" s="63"/>
      <c r="AA132" s="63" t="s">
        <v>2728</v>
      </c>
      <c r="AB132" s="63"/>
      <c r="AC132" s="63" t="str">
        <f t="shared" si="7"/>
        <v>EM5RTUe Ro5So5n-sge;NST=X</v>
      </c>
      <c r="AD132" s="34">
        <v>323</v>
      </c>
      <c r="AE132" s="40" t="str">
        <f>VLOOKUP(AD132,pTRAIT!A:B,2,FALSE)</f>
        <v>EM5RTUeRo5So5;NST=X / EM5RTCM5So5Pu;NST=X</v>
      </c>
      <c r="AF132" s="63">
        <f>VLOOKUP($AD132,pTRAIT!$A:$X,7,FALSE)</f>
        <v>0</v>
      </c>
      <c r="AG132" s="63">
        <f>VLOOKUP($AD132,pTRAIT!$A:$X,8,FALSE)</f>
        <v>0</v>
      </c>
      <c r="AH132" s="63">
        <f>VLOOKUP($AD132,pTRAIT!$A:$X,9,FALSE)</f>
        <v>0</v>
      </c>
      <c r="AI132" s="63">
        <f>VLOOKUP($AD132,pTRAIT!$A:$X,10,FALSE)</f>
        <v>0</v>
      </c>
      <c r="AJ132" s="63">
        <f>VLOOKUP($AD132,pTRAIT!$A:$X,11,FALSE)</f>
        <v>0</v>
      </c>
      <c r="AK132" s="63">
        <f>VLOOKUP($AD132,pTRAIT!$A:$X,12,FALSE)</f>
        <v>0</v>
      </c>
      <c r="AL132" s="63">
        <f>VLOOKUP($AD132,pTRAIT!$A:$X,13,FALSE)</f>
        <v>0</v>
      </c>
      <c r="AM132" s="63">
        <f>VLOOKUP($AD132,pTRAIT!$A:$X,14,FALSE)</f>
        <v>0</v>
      </c>
      <c r="AN132" s="63">
        <f>VLOOKUP($AD132,pTRAIT!$A:$X,15,FALSE)</f>
        <v>0</v>
      </c>
      <c r="AO132" s="63">
        <f>VLOOKUP($AD132,pTRAIT!$A:$X,16,FALSE)</f>
        <v>0</v>
      </c>
      <c r="AP132" s="63">
        <f>VLOOKUP($AD132,pTRAIT!$A:$X,17,FALSE)</f>
        <v>0</v>
      </c>
      <c r="AQ132" s="63">
        <f>VLOOKUP($AD132,pTRAIT!$A:$X,18,FALSE)</f>
        <v>0</v>
      </c>
      <c r="AR132" s="63">
        <f>VLOOKUP($AD132,pTRAIT!$A:$X,19,FALSE)</f>
        <v>0</v>
      </c>
      <c r="AS132" s="63">
        <f>VLOOKUP($AD132,pTRAIT!$A:$X,20,FALSE)</f>
        <v>0</v>
      </c>
      <c r="AT132" s="63">
        <f>VLOOKUP($AD132,pTRAIT!$A:$X,21,FALSE)</f>
        <v>0</v>
      </c>
      <c r="AU132" s="63">
        <f>VLOOKUP($AD132,pTRAIT!$A:$X,22,FALSE)</f>
        <v>0</v>
      </c>
      <c r="AV132" s="63">
        <f>VLOOKUP($AD132,pTRAIT!$A:$X,23,FALSE)</f>
        <v>0</v>
      </c>
      <c r="AW132" s="63">
        <f>VLOOKUP($AD132,pTRAIT!$A:$X,24,FALSE)</f>
        <v>0</v>
      </c>
      <c r="AX132" s="67" t="s">
        <v>2872</v>
      </c>
      <c r="AY132" s="71" t="str">
        <f t="shared" si="8"/>
        <v>EM5RTUe Ro5So5n-sge;NST=X // EM5RTUeRo5So5;NST=X / EM5RTCM5So5Pu;NST=X</v>
      </c>
    </row>
    <row r="133" spans="1:51" ht="12" customHeight="1" x14ac:dyDescent="0.25">
      <c r="A133" s="32">
        <v>27</v>
      </c>
      <c r="B133" s="33" t="s">
        <v>5</v>
      </c>
      <c r="C133" s="34">
        <v>324</v>
      </c>
      <c r="D133" s="32" t="str">
        <f t="shared" si="6"/>
        <v>27X324</v>
      </c>
      <c r="E133" s="43" t="s">
        <v>1623</v>
      </c>
      <c r="F133" s="61" t="s">
        <v>1760</v>
      </c>
      <c r="G133" s="41" t="s">
        <v>43</v>
      </c>
      <c r="H133" s="38"/>
      <c r="I133" s="32">
        <v>27</v>
      </c>
      <c r="J133" s="63">
        <f>VLOOKUP(I133,pTRAIT!A:B,2,FALSE)</f>
        <v>0</v>
      </c>
      <c r="K133" s="63" t="s">
        <v>2724</v>
      </c>
      <c r="L133" s="63"/>
      <c r="M133" s="63" t="s">
        <v>2437</v>
      </c>
      <c r="N133" s="63" t="s">
        <v>2730</v>
      </c>
      <c r="O133" s="63"/>
      <c r="P133" s="63" t="s">
        <v>2732</v>
      </c>
      <c r="Q133" s="63" t="s">
        <v>2734</v>
      </c>
      <c r="R133" s="63" t="s">
        <v>2431</v>
      </c>
      <c r="S133" s="63" t="s">
        <v>2736</v>
      </c>
      <c r="T133" s="63"/>
      <c r="U133" s="63" t="s">
        <v>2738</v>
      </c>
      <c r="V133" s="63"/>
      <c r="W133" s="63"/>
      <c r="X133" s="63"/>
      <c r="Y133" s="63"/>
      <c r="Z133" s="63"/>
      <c r="AA133" s="63" t="s">
        <v>2728</v>
      </c>
      <c r="AB133" s="63"/>
      <c r="AC133" s="63" t="str">
        <f t="shared" si="7"/>
        <v>EM5RTUe Ro5So5n-sge;NST=X</v>
      </c>
      <c r="AD133" s="34">
        <v>324</v>
      </c>
      <c r="AE133" s="40" t="str">
        <f>VLOOKUP(AD133,pTRAIT!A:B,2,FALSE)</f>
        <v>EM5RTUeRo5So5;NST=X / EM5RTCM5So5Pu;NST=X</v>
      </c>
      <c r="AF133" s="63">
        <f>VLOOKUP($AD133,pTRAIT!$A:$X,7,FALSE)</f>
        <v>0</v>
      </c>
      <c r="AG133" s="63">
        <f>VLOOKUP($AD133,pTRAIT!$A:$X,8,FALSE)</f>
        <v>0</v>
      </c>
      <c r="AH133" s="63">
        <f>VLOOKUP($AD133,pTRAIT!$A:$X,9,FALSE)</f>
        <v>0</v>
      </c>
      <c r="AI133" s="63">
        <f>VLOOKUP($AD133,pTRAIT!$A:$X,10,FALSE)</f>
        <v>0</v>
      </c>
      <c r="AJ133" s="63">
        <f>VLOOKUP($AD133,pTRAIT!$A:$X,11,FALSE)</f>
        <v>0</v>
      </c>
      <c r="AK133" s="63">
        <f>VLOOKUP($AD133,pTRAIT!$A:$X,12,FALSE)</f>
        <v>0</v>
      </c>
      <c r="AL133" s="63">
        <f>VLOOKUP($AD133,pTRAIT!$A:$X,13,FALSE)</f>
        <v>0</v>
      </c>
      <c r="AM133" s="63">
        <f>VLOOKUP($AD133,pTRAIT!$A:$X,14,FALSE)</f>
        <v>0</v>
      </c>
      <c r="AN133" s="63">
        <f>VLOOKUP($AD133,pTRAIT!$A:$X,15,FALSE)</f>
        <v>0</v>
      </c>
      <c r="AO133" s="63">
        <f>VLOOKUP($AD133,pTRAIT!$A:$X,16,FALSE)</f>
        <v>0</v>
      </c>
      <c r="AP133" s="63">
        <f>VLOOKUP($AD133,pTRAIT!$A:$X,17,FALSE)</f>
        <v>0</v>
      </c>
      <c r="AQ133" s="63">
        <f>VLOOKUP($AD133,pTRAIT!$A:$X,18,FALSE)</f>
        <v>0</v>
      </c>
      <c r="AR133" s="63">
        <f>VLOOKUP($AD133,pTRAIT!$A:$X,19,FALSE)</f>
        <v>0</v>
      </c>
      <c r="AS133" s="63">
        <f>VLOOKUP($AD133,pTRAIT!$A:$X,20,FALSE)</f>
        <v>0</v>
      </c>
      <c r="AT133" s="63">
        <f>VLOOKUP($AD133,pTRAIT!$A:$X,21,FALSE)</f>
        <v>0</v>
      </c>
      <c r="AU133" s="63">
        <f>VLOOKUP($AD133,pTRAIT!$A:$X,22,FALSE)</f>
        <v>0</v>
      </c>
      <c r="AV133" s="63">
        <f>VLOOKUP($AD133,pTRAIT!$A:$X,23,FALSE)</f>
        <v>0</v>
      </c>
      <c r="AW133" s="63">
        <f>VLOOKUP($AD133,pTRAIT!$A:$X,24,FALSE)</f>
        <v>0</v>
      </c>
      <c r="AX133" s="67" t="s">
        <v>2873</v>
      </c>
      <c r="AY133" s="71" t="str">
        <f t="shared" si="8"/>
        <v>EM5RTUe Ro5So5n-sge;NST=X // EM5RTUeRo5So5;NST=X / EM5RTCM5So5Pu;NST=X</v>
      </c>
    </row>
    <row r="134" spans="1:51" ht="12" customHeight="1" x14ac:dyDescent="0.25">
      <c r="A134" s="32">
        <v>27</v>
      </c>
      <c r="B134" s="33" t="s">
        <v>5</v>
      </c>
      <c r="C134" s="34">
        <v>325</v>
      </c>
      <c r="D134" s="32" t="str">
        <f t="shared" si="6"/>
        <v>27X325</v>
      </c>
      <c r="E134" s="43" t="s">
        <v>1623</v>
      </c>
      <c r="F134" s="61" t="s">
        <v>1761</v>
      </c>
      <c r="G134" s="41" t="s">
        <v>43</v>
      </c>
      <c r="H134" s="38"/>
      <c r="I134" s="32">
        <v>27</v>
      </c>
      <c r="J134" s="63">
        <f>VLOOKUP(I134,pTRAIT!A:B,2,FALSE)</f>
        <v>0</v>
      </c>
      <c r="K134" s="63" t="s">
        <v>2724</v>
      </c>
      <c r="L134" s="63"/>
      <c r="M134" s="63" t="s">
        <v>2437</v>
      </c>
      <c r="N134" s="63" t="s">
        <v>2730</v>
      </c>
      <c r="O134" s="63"/>
      <c r="P134" s="63" t="s">
        <v>2732</v>
      </c>
      <c r="Q134" s="63" t="s">
        <v>2734</v>
      </c>
      <c r="R134" s="63" t="s">
        <v>2431</v>
      </c>
      <c r="S134" s="63" t="s">
        <v>2736</v>
      </c>
      <c r="T134" s="63"/>
      <c r="U134" s="63" t="s">
        <v>2738</v>
      </c>
      <c r="V134" s="63"/>
      <c r="W134" s="63"/>
      <c r="X134" s="63"/>
      <c r="Y134" s="63"/>
      <c r="Z134" s="63"/>
      <c r="AA134" s="63" t="s">
        <v>2728</v>
      </c>
      <c r="AB134" s="63"/>
      <c r="AC134" s="63" t="str">
        <f t="shared" si="7"/>
        <v>EM5RTUe Ro5So5n-sge;NST=X</v>
      </c>
      <c r="AD134" s="34">
        <v>325</v>
      </c>
      <c r="AE134" s="40" t="str">
        <f>VLOOKUP(AD134,pTRAIT!A:B,2,FALSE)</f>
        <v>EM5RTUeRo5So5;NST=X / EM5RTCM5So5Pu;NST=X</v>
      </c>
      <c r="AF134" s="63">
        <f>VLOOKUP($AD134,pTRAIT!$A:$X,7,FALSE)</f>
        <v>0</v>
      </c>
      <c r="AG134" s="63">
        <f>VLOOKUP($AD134,pTRAIT!$A:$X,8,FALSE)</f>
        <v>0</v>
      </c>
      <c r="AH134" s="63">
        <f>VLOOKUP($AD134,pTRAIT!$A:$X,9,FALSE)</f>
        <v>0</v>
      </c>
      <c r="AI134" s="63">
        <f>VLOOKUP($AD134,pTRAIT!$A:$X,10,FALSE)</f>
        <v>0</v>
      </c>
      <c r="AJ134" s="63">
        <f>VLOOKUP($AD134,pTRAIT!$A:$X,11,FALSE)</f>
        <v>0</v>
      </c>
      <c r="AK134" s="63">
        <f>VLOOKUP($AD134,pTRAIT!$A:$X,12,FALSE)</f>
        <v>0</v>
      </c>
      <c r="AL134" s="63">
        <f>VLOOKUP($AD134,pTRAIT!$A:$X,13,FALSE)</f>
        <v>0</v>
      </c>
      <c r="AM134" s="63">
        <f>VLOOKUP($AD134,pTRAIT!$A:$X,14,FALSE)</f>
        <v>0</v>
      </c>
      <c r="AN134" s="63">
        <f>VLOOKUP($AD134,pTRAIT!$A:$X,15,FALSE)</f>
        <v>0</v>
      </c>
      <c r="AO134" s="63">
        <f>VLOOKUP($AD134,pTRAIT!$A:$X,16,FALSE)</f>
        <v>0</v>
      </c>
      <c r="AP134" s="63">
        <f>VLOOKUP($AD134,pTRAIT!$A:$X,17,FALSE)</f>
        <v>0</v>
      </c>
      <c r="AQ134" s="63">
        <f>VLOOKUP($AD134,pTRAIT!$A:$X,18,FALSE)</f>
        <v>0</v>
      </c>
      <c r="AR134" s="63">
        <f>VLOOKUP($AD134,pTRAIT!$A:$X,19,FALSE)</f>
        <v>0</v>
      </c>
      <c r="AS134" s="63">
        <f>VLOOKUP($AD134,pTRAIT!$A:$X,20,FALSE)</f>
        <v>0</v>
      </c>
      <c r="AT134" s="63">
        <f>VLOOKUP($AD134,pTRAIT!$A:$X,21,FALSE)</f>
        <v>0</v>
      </c>
      <c r="AU134" s="63">
        <f>VLOOKUP($AD134,pTRAIT!$A:$X,22,FALSE)</f>
        <v>0</v>
      </c>
      <c r="AV134" s="63">
        <f>VLOOKUP($AD134,pTRAIT!$A:$X,23,FALSE)</f>
        <v>0</v>
      </c>
      <c r="AW134" s="63">
        <f>VLOOKUP($AD134,pTRAIT!$A:$X,24,FALSE)</f>
        <v>0</v>
      </c>
      <c r="AX134" s="67" t="s">
        <v>2874</v>
      </c>
      <c r="AY134" s="71" t="str">
        <f t="shared" si="8"/>
        <v>EM5RTUe Ro5So5n-sge;NST=X // EM5RTUeRo5So5;NST=X / EM5RTCM5So5Pu;NST=X</v>
      </c>
    </row>
    <row r="135" spans="1:51" ht="12" customHeight="1" x14ac:dyDescent="0.25">
      <c r="A135" s="32">
        <v>27</v>
      </c>
      <c r="B135" s="33" t="s">
        <v>5</v>
      </c>
      <c r="C135" s="34">
        <v>327</v>
      </c>
      <c r="D135" s="32" t="str">
        <f t="shared" si="6"/>
        <v>27X327</v>
      </c>
      <c r="E135" s="43" t="s">
        <v>1623</v>
      </c>
      <c r="F135" s="61" t="s">
        <v>1762</v>
      </c>
      <c r="G135" s="41" t="s">
        <v>43</v>
      </c>
      <c r="H135" s="38"/>
      <c r="I135" s="32">
        <v>27</v>
      </c>
      <c r="J135" s="63">
        <f>VLOOKUP(I135,pTRAIT!A:B,2,FALSE)</f>
        <v>0</v>
      </c>
      <c r="K135" s="63" t="s">
        <v>2724</v>
      </c>
      <c r="L135" s="63"/>
      <c r="M135" s="63" t="s">
        <v>2437</v>
      </c>
      <c r="N135" s="63" t="s">
        <v>2730</v>
      </c>
      <c r="O135" s="63"/>
      <c r="P135" s="63" t="s">
        <v>2732</v>
      </c>
      <c r="Q135" s="63" t="s">
        <v>2734</v>
      </c>
      <c r="R135" s="63" t="s">
        <v>2431</v>
      </c>
      <c r="S135" s="63" t="s">
        <v>2736</v>
      </c>
      <c r="T135" s="63"/>
      <c r="U135" s="63" t="s">
        <v>2738</v>
      </c>
      <c r="V135" s="63"/>
      <c r="W135" s="63"/>
      <c r="X135" s="63"/>
      <c r="Y135" s="63"/>
      <c r="Z135" s="63"/>
      <c r="AA135" s="63" t="s">
        <v>2728</v>
      </c>
      <c r="AB135" s="63"/>
      <c r="AC135" s="63" t="str">
        <f t="shared" si="7"/>
        <v>EM5RTUe Ro5So5n-sge;NST=X</v>
      </c>
      <c r="AD135" s="34">
        <v>327</v>
      </c>
      <c r="AE135" s="40" t="str">
        <f>VLOOKUP(AD135,pTRAIT!A:B,2,FALSE)</f>
        <v>EM5RTUeRo5So5;NST=X / EM5RTRo5So5Puogc;NST=X</v>
      </c>
      <c r="AF135" s="63">
        <f>VLOOKUP($AD135,pTRAIT!$A:$X,7,FALSE)</f>
        <v>0</v>
      </c>
      <c r="AG135" s="63">
        <f>VLOOKUP($AD135,pTRAIT!$A:$X,8,FALSE)</f>
        <v>0</v>
      </c>
      <c r="AH135" s="63">
        <f>VLOOKUP($AD135,pTRAIT!$A:$X,9,FALSE)</f>
        <v>0</v>
      </c>
      <c r="AI135" s="63">
        <f>VLOOKUP($AD135,pTRAIT!$A:$X,10,FALSE)</f>
        <v>0</v>
      </c>
      <c r="AJ135" s="63">
        <f>VLOOKUP($AD135,pTRAIT!$A:$X,11,FALSE)</f>
        <v>0</v>
      </c>
      <c r="AK135" s="63">
        <f>VLOOKUP($AD135,pTRAIT!$A:$X,12,FALSE)</f>
        <v>0</v>
      </c>
      <c r="AL135" s="63">
        <f>VLOOKUP($AD135,pTRAIT!$A:$X,13,FALSE)</f>
        <v>0</v>
      </c>
      <c r="AM135" s="63">
        <f>VLOOKUP($AD135,pTRAIT!$A:$X,14,FALSE)</f>
        <v>0</v>
      </c>
      <c r="AN135" s="63">
        <f>VLOOKUP($AD135,pTRAIT!$A:$X,15,FALSE)</f>
        <v>0</v>
      </c>
      <c r="AO135" s="63">
        <f>VLOOKUP($AD135,pTRAIT!$A:$X,16,FALSE)</f>
        <v>0</v>
      </c>
      <c r="AP135" s="63">
        <f>VLOOKUP($AD135,pTRAIT!$A:$X,17,FALSE)</f>
        <v>0</v>
      </c>
      <c r="AQ135" s="63">
        <f>VLOOKUP($AD135,pTRAIT!$A:$X,18,FALSE)</f>
        <v>0</v>
      </c>
      <c r="AR135" s="63">
        <f>VLOOKUP($AD135,pTRAIT!$A:$X,19,FALSE)</f>
        <v>0</v>
      </c>
      <c r="AS135" s="63">
        <f>VLOOKUP($AD135,pTRAIT!$A:$X,20,FALSE)</f>
        <v>0</v>
      </c>
      <c r="AT135" s="63">
        <f>VLOOKUP($AD135,pTRAIT!$A:$X,21,FALSE)</f>
        <v>0</v>
      </c>
      <c r="AU135" s="63">
        <f>VLOOKUP($AD135,pTRAIT!$A:$X,22,FALSE)</f>
        <v>0</v>
      </c>
      <c r="AV135" s="63">
        <f>VLOOKUP($AD135,pTRAIT!$A:$X,23,FALSE)</f>
        <v>0</v>
      </c>
      <c r="AW135" s="63">
        <f>VLOOKUP($AD135,pTRAIT!$A:$X,24,FALSE)</f>
        <v>0</v>
      </c>
      <c r="AX135" s="67" t="s">
        <v>2875</v>
      </c>
      <c r="AY135" s="71" t="str">
        <f t="shared" si="8"/>
        <v>EM5RTUe Ro5So5n-sge;NST=X // EM5RTUeRo5So5;NST=X / EM5RTRo5So5Puogc;NST=X</v>
      </c>
    </row>
    <row r="136" spans="1:51" ht="12" customHeight="1" x14ac:dyDescent="0.25">
      <c r="A136" s="32">
        <v>27</v>
      </c>
      <c r="B136" s="33" t="s">
        <v>5</v>
      </c>
      <c r="C136" s="34">
        <v>331</v>
      </c>
      <c r="D136" s="32" t="str">
        <f t="shared" si="6"/>
        <v>27X331</v>
      </c>
      <c r="E136" s="43" t="s">
        <v>1623</v>
      </c>
      <c r="F136" s="61" t="s">
        <v>1763</v>
      </c>
      <c r="G136" s="41" t="s">
        <v>43</v>
      </c>
      <c r="H136" s="38"/>
      <c r="I136" s="32">
        <v>27</v>
      </c>
      <c r="J136" s="63">
        <f>VLOOKUP(I136,pTRAIT!A:B,2,FALSE)</f>
        <v>0</v>
      </c>
      <c r="K136" s="63" t="s">
        <v>2724</v>
      </c>
      <c r="L136" s="63"/>
      <c r="M136" s="63" t="s">
        <v>2437</v>
      </c>
      <c r="N136" s="63" t="s">
        <v>2730</v>
      </c>
      <c r="O136" s="63"/>
      <c r="P136" s="63" t="s">
        <v>2732</v>
      </c>
      <c r="Q136" s="63" t="s">
        <v>2734</v>
      </c>
      <c r="R136" s="63" t="s">
        <v>2431</v>
      </c>
      <c r="S136" s="63" t="s">
        <v>2736</v>
      </c>
      <c r="T136" s="63"/>
      <c r="U136" s="63" t="s">
        <v>2738</v>
      </c>
      <c r="V136" s="63"/>
      <c r="W136" s="63"/>
      <c r="X136" s="63"/>
      <c r="Y136" s="63"/>
      <c r="Z136" s="63"/>
      <c r="AA136" s="63" t="s">
        <v>2728</v>
      </c>
      <c r="AB136" s="63"/>
      <c r="AC136" s="63" t="str">
        <f t="shared" si="7"/>
        <v>EM5RTUe Ro5So5n-sge;NST=X</v>
      </c>
      <c r="AD136" s="34">
        <v>331</v>
      </c>
      <c r="AE136" s="40" t="str">
        <f>VLOOKUP(AD136,pTRAIT!A:B,2,FALSE)</f>
        <v>EM5RTUeRo5So5;NST=X / EM5RTCM5So5Pu;NST=X</v>
      </c>
      <c r="AF136" s="63">
        <f>VLOOKUP($AD136,pTRAIT!$A:$X,7,FALSE)</f>
        <v>0</v>
      </c>
      <c r="AG136" s="63">
        <f>VLOOKUP($AD136,pTRAIT!$A:$X,8,FALSE)</f>
        <v>0</v>
      </c>
      <c r="AH136" s="63">
        <f>VLOOKUP($AD136,pTRAIT!$A:$X,9,FALSE)</f>
        <v>0</v>
      </c>
      <c r="AI136" s="63">
        <f>VLOOKUP($AD136,pTRAIT!$A:$X,10,FALSE)</f>
        <v>0</v>
      </c>
      <c r="AJ136" s="63">
        <f>VLOOKUP($AD136,pTRAIT!$A:$X,11,FALSE)</f>
        <v>0</v>
      </c>
      <c r="AK136" s="63">
        <f>VLOOKUP($AD136,pTRAIT!$A:$X,12,FALSE)</f>
        <v>0</v>
      </c>
      <c r="AL136" s="63">
        <f>VLOOKUP($AD136,pTRAIT!$A:$X,13,FALSE)</f>
        <v>0</v>
      </c>
      <c r="AM136" s="63">
        <f>VLOOKUP($AD136,pTRAIT!$A:$X,14,FALSE)</f>
        <v>0</v>
      </c>
      <c r="AN136" s="63">
        <f>VLOOKUP($AD136,pTRAIT!$A:$X,15,FALSE)</f>
        <v>0</v>
      </c>
      <c r="AO136" s="63">
        <f>VLOOKUP($AD136,pTRAIT!$A:$X,16,FALSE)</f>
        <v>0</v>
      </c>
      <c r="AP136" s="63">
        <f>VLOOKUP($AD136,pTRAIT!$A:$X,17,FALSE)</f>
        <v>0</v>
      </c>
      <c r="AQ136" s="63">
        <f>VLOOKUP($AD136,pTRAIT!$A:$X,18,FALSE)</f>
        <v>0</v>
      </c>
      <c r="AR136" s="63">
        <f>VLOOKUP($AD136,pTRAIT!$A:$X,19,FALSE)</f>
        <v>0</v>
      </c>
      <c r="AS136" s="63">
        <f>VLOOKUP($AD136,pTRAIT!$A:$X,20,FALSE)</f>
        <v>0</v>
      </c>
      <c r="AT136" s="63">
        <f>VLOOKUP($AD136,pTRAIT!$A:$X,21,FALSE)</f>
        <v>0</v>
      </c>
      <c r="AU136" s="63">
        <f>VLOOKUP($AD136,pTRAIT!$A:$X,22,FALSE)</f>
        <v>0</v>
      </c>
      <c r="AV136" s="63">
        <f>VLOOKUP($AD136,pTRAIT!$A:$X,23,FALSE)</f>
        <v>0</v>
      </c>
      <c r="AW136" s="63">
        <f>VLOOKUP($AD136,pTRAIT!$A:$X,24,FALSE)</f>
        <v>0</v>
      </c>
      <c r="AX136" s="67" t="s">
        <v>2876</v>
      </c>
      <c r="AY136" s="71" t="str">
        <f t="shared" si="8"/>
        <v>EM5RTUe Ro5So5n-sge;NST=X // EM5RTUeRo5So5;NST=X / EM5RTCM5So5Pu;NST=X</v>
      </c>
    </row>
    <row r="137" spans="1:51" ht="12" customHeight="1" x14ac:dyDescent="0.25">
      <c r="A137" s="32">
        <v>27</v>
      </c>
      <c r="B137" s="33" t="s">
        <v>5</v>
      </c>
      <c r="C137" s="34">
        <v>332</v>
      </c>
      <c r="D137" s="32" t="str">
        <f t="shared" si="6"/>
        <v>27X332</v>
      </c>
      <c r="E137" s="43" t="s">
        <v>1623</v>
      </c>
      <c r="F137" s="61" t="s">
        <v>1764</v>
      </c>
      <c r="G137" s="41" t="s">
        <v>43</v>
      </c>
      <c r="H137" s="38"/>
      <c r="I137" s="32">
        <v>27</v>
      </c>
      <c r="J137" s="63">
        <f>VLOOKUP(I137,pTRAIT!A:B,2,FALSE)</f>
        <v>0</v>
      </c>
      <c r="K137" s="63" t="s">
        <v>2724</v>
      </c>
      <c r="L137" s="63"/>
      <c r="M137" s="63" t="s">
        <v>2437</v>
      </c>
      <c r="N137" s="63" t="s">
        <v>2730</v>
      </c>
      <c r="O137" s="63"/>
      <c r="P137" s="63" t="s">
        <v>2732</v>
      </c>
      <c r="Q137" s="63" t="s">
        <v>2734</v>
      </c>
      <c r="R137" s="63" t="s">
        <v>2431</v>
      </c>
      <c r="S137" s="63" t="s">
        <v>2736</v>
      </c>
      <c r="T137" s="63"/>
      <c r="U137" s="63" t="s">
        <v>2738</v>
      </c>
      <c r="V137" s="63"/>
      <c r="W137" s="63"/>
      <c r="X137" s="63"/>
      <c r="Y137" s="63"/>
      <c r="Z137" s="63"/>
      <c r="AA137" s="63" t="s">
        <v>2728</v>
      </c>
      <c r="AB137" s="63"/>
      <c r="AC137" s="63" t="str">
        <f t="shared" si="7"/>
        <v>EM5RTUe Ro5So5n-sge;NST=X</v>
      </c>
      <c r="AD137" s="34">
        <v>332</v>
      </c>
      <c r="AE137" s="40" t="str">
        <f>VLOOKUP(AD137,pTRAIT!A:B,2,FALSE)</f>
        <v>EM5RTUeRo5So5;NST=X / EM5RTCM5So5Pu;NST=X</v>
      </c>
      <c r="AF137" s="63">
        <f>VLOOKUP($AD137,pTRAIT!$A:$X,7,FALSE)</f>
        <v>0</v>
      </c>
      <c r="AG137" s="63">
        <f>VLOOKUP($AD137,pTRAIT!$A:$X,8,FALSE)</f>
        <v>0</v>
      </c>
      <c r="AH137" s="63">
        <f>VLOOKUP($AD137,pTRAIT!$A:$X,9,FALSE)</f>
        <v>0</v>
      </c>
      <c r="AI137" s="63">
        <f>VLOOKUP($AD137,pTRAIT!$A:$X,10,FALSE)</f>
        <v>0</v>
      </c>
      <c r="AJ137" s="63">
        <f>VLOOKUP($AD137,pTRAIT!$A:$X,11,FALSE)</f>
        <v>0</v>
      </c>
      <c r="AK137" s="63">
        <f>VLOOKUP($AD137,pTRAIT!$A:$X,12,FALSE)</f>
        <v>0</v>
      </c>
      <c r="AL137" s="63">
        <f>VLOOKUP($AD137,pTRAIT!$A:$X,13,FALSE)</f>
        <v>0</v>
      </c>
      <c r="AM137" s="63">
        <f>VLOOKUP($AD137,pTRAIT!$A:$X,14,FALSE)</f>
        <v>0</v>
      </c>
      <c r="AN137" s="63">
        <f>VLOOKUP($AD137,pTRAIT!$A:$X,15,FALSE)</f>
        <v>0</v>
      </c>
      <c r="AO137" s="63">
        <f>VLOOKUP($AD137,pTRAIT!$A:$X,16,FALSE)</f>
        <v>0</v>
      </c>
      <c r="AP137" s="63">
        <f>VLOOKUP($AD137,pTRAIT!$A:$X,17,FALSE)</f>
        <v>0</v>
      </c>
      <c r="AQ137" s="63">
        <f>VLOOKUP($AD137,pTRAIT!$A:$X,18,FALSE)</f>
        <v>0</v>
      </c>
      <c r="AR137" s="63">
        <f>VLOOKUP($AD137,pTRAIT!$A:$X,19,FALSE)</f>
        <v>0</v>
      </c>
      <c r="AS137" s="63">
        <f>VLOOKUP($AD137,pTRAIT!$A:$X,20,FALSE)</f>
        <v>0</v>
      </c>
      <c r="AT137" s="63">
        <f>VLOOKUP($AD137,pTRAIT!$A:$X,21,FALSE)</f>
        <v>0</v>
      </c>
      <c r="AU137" s="63">
        <f>VLOOKUP($AD137,pTRAIT!$A:$X,22,FALSE)</f>
        <v>0</v>
      </c>
      <c r="AV137" s="63">
        <f>VLOOKUP($AD137,pTRAIT!$A:$X,23,FALSE)</f>
        <v>0</v>
      </c>
      <c r="AW137" s="63">
        <f>VLOOKUP($AD137,pTRAIT!$A:$X,24,FALSE)</f>
        <v>0</v>
      </c>
      <c r="AX137" s="67" t="s">
        <v>2877</v>
      </c>
      <c r="AY137" s="71" t="str">
        <f t="shared" si="8"/>
        <v>EM5RTUe Ro5So5n-sge;NST=X // EM5RTUeRo5So5;NST=X / EM5RTCM5So5Pu;NST=X</v>
      </c>
    </row>
    <row r="138" spans="1:51" ht="12" customHeight="1" x14ac:dyDescent="0.25">
      <c r="A138" s="32">
        <v>27</v>
      </c>
      <c r="B138" s="33" t="s">
        <v>5</v>
      </c>
      <c r="C138" s="34">
        <v>334</v>
      </c>
      <c r="D138" s="32" t="str">
        <f t="shared" si="6"/>
        <v>27X334</v>
      </c>
      <c r="E138" s="43" t="s">
        <v>1623</v>
      </c>
      <c r="F138" s="61" t="s">
        <v>1765</v>
      </c>
      <c r="G138" s="41" t="s">
        <v>43</v>
      </c>
      <c r="H138" s="38"/>
      <c r="I138" s="32">
        <v>27</v>
      </c>
      <c r="J138" s="63">
        <f>VLOOKUP(I138,pTRAIT!A:B,2,FALSE)</f>
        <v>0</v>
      </c>
      <c r="K138" s="63" t="s">
        <v>2724</v>
      </c>
      <c r="L138" s="63"/>
      <c r="M138" s="63" t="s">
        <v>2437</v>
      </c>
      <c r="N138" s="63" t="s">
        <v>2730</v>
      </c>
      <c r="O138" s="63"/>
      <c r="P138" s="63" t="s">
        <v>2732</v>
      </c>
      <c r="Q138" s="63" t="s">
        <v>2734</v>
      </c>
      <c r="R138" s="63" t="s">
        <v>2431</v>
      </c>
      <c r="S138" s="63" t="s">
        <v>2736</v>
      </c>
      <c r="T138" s="63"/>
      <c r="U138" s="63" t="s">
        <v>2738</v>
      </c>
      <c r="V138" s="63"/>
      <c r="W138" s="63"/>
      <c r="X138" s="63"/>
      <c r="Y138" s="63"/>
      <c r="Z138" s="63"/>
      <c r="AA138" s="63" t="s">
        <v>2728</v>
      </c>
      <c r="AB138" s="63"/>
      <c r="AC138" s="63" t="str">
        <f t="shared" si="7"/>
        <v>EM5RTUe Ro5So5n-sge;NST=X</v>
      </c>
      <c r="AD138" s="34">
        <v>334</v>
      </c>
      <c r="AE138" s="40" t="str">
        <f>VLOOKUP(AD138,pTRAIT!A:B,2,FALSE)</f>
        <v>EM5RTUeRo5So5;NST=X / EM5RTCM5So5WSPu;NST=X</v>
      </c>
      <c r="AF138" s="63">
        <f>VLOOKUP($AD138,pTRAIT!$A:$X,7,FALSE)</f>
        <v>0</v>
      </c>
      <c r="AG138" s="63">
        <f>VLOOKUP($AD138,pTRAIT!$A:$X,8,FALSE)</f>
        <v>0</v>
      </c>
      <c r="AH138" s="63">
        <f>VLOOKUP($AD138,pTRAIT!$A:$X,9,FALSE)</f>
        <v>0</v>
      </c>
      <c r="AI138" s="63">
        <f>VLOOKUP($AD138,pTRAIT!$A:$X,10,FALSE)</f>
        <v>0</v>
      </c>
      <c r="AJ138" s="63">
        <f>VLOOKUP($AD138,pTRAIT!$A:$X,11,FALSE)</f>
        <v>0</v>
      </c>
      <c r="AK138" s="63">
        <f>VLOOKUP($AD138,pTRAIT!$A:$X,12,FALSE)</f>
        <v>0</v>
      </c>
      <c r="AL138" s="63">
        <f>VLOOKUP($AD138,pTRAIT!$A:$X,13,FALSE)</f>
        <v>0</v>
      </c>
      <c r="AM138" s="63">
        <f>VLOOKUP($AD138,pTRAIT!$A:$X,14,FALSE)</f>
        <v>0</v>
      </c>
      <c r="AN138" s="63">
        <f>VLOOKUP($AD138,pTRAIT!$A:$X,15,FALSE)</f>
        <v>0</v>
      </c>
      <c r="AO138" s="63">
        <f>VLOOKUP($AD138,pTRAIT!$A:$X,16,FALSE)</f>
        <v>0</v>
      </c>
      <c r="AP138" s="63">
        <f>VLOOKUP($AD138,pTRAIT!$A:$X,17,FALSE)</f>
        <v>0</v>
      </c>
      <c r="AQ138" s="63">
        <f>VLOOKUP($AD138,pTRAIT!$A:$X,18,FALSE)</f>
        <v>0</v>
      </c>
      <c r="AR138" s="63">
        <f>VLOOKUP($AD138,pTRAIT!$A:$X,19,FALSE)</f>
        <v>0</v>
      </c>
      <c r="AS138" s="63">
        <f>VLOOKUP($AD138,pTRAIT!$A:$X,20,FALSE)</f>
        <v>0</v>
      </c>
      <c r="AT138" s="63">
        <f>VLOOKUP($AD138,pTRAIT!$A:$X,21,FALSE)</f>
        <v>0</v>
      </c>
      <c r="AU138" s="63">
        <f>VLOOKUP($AD138,pTRAIT!$A:$X,22,FALSE)</f>
        <v>0</v>
      </c>
      <c r="AV138" s="63">
        <f>VLOOKUP($AD138,pTRAIT!$A:$X,23,FALSE)</f>
        <v>0</v>
      </c>
      <c r="AW138" s="63">
        <f>VLOOKUP($AD138,pTRAIT!$A:$X,24,FALSE)</f>
        <v>0</v>
      </c>
      <c r="AX138" s="67" t="s">
        <v>2878</v>
      </c>
      <c r="AY138" s="71" t="str">
        <f t="shared" si="8"/>
        <v>EM5RTUe Ro5So5n-sge;NST=X // EM5RTUeRo5So5;NST=X / EM5RTCM5So5WSPu;NST=X</v>
      </c>
    </row>
    <row r="139" spans="1:51" ht="12" customHeight="1" x14ac:dyDescent="0.25">
      <c r="A139" s="32">
        <v>27</v>
      </c>
      <c r="B139" s="33" t="s">
        <v>5</v>
      </c>
      <c r="C139" s="34">
        <v>335</v>
      </c>
      <c r="D139" s="32" t="str">
        <f t="shared" si="6"/>
        <v>27X335</v>
      </c>
      <c r="E139" s="43" t="s">
        <v>1623</v>
      </c>
      <c r="F139" s="61" t="s">
        <v>1766</v>
      </c>
      <c r="G139" s="41" t="s">
        <v>43</v>
      </c>
      <c r="H139" s="38"/>
      <c r="I139" s="32">
        <v>27</v>
      </c>
      <c r="J139" s="63">
        <f>VLOOKUP(I139,pTRAIT!A:B,2,FALSE)</f>
        <v>0</v>
      </c>
      <c r="K139" s="63" t="s">
        <v>2724</v>
      </c>
      <c r="L139" s="63"/>
      <c r="M139" s="63" t="s">
        <v>2437</v>
      </c>
      <c r="N139" s="63" t="s">
        <v>2730</v>
      </c>
      <c r="O139" s="63"/>
      <c r="P139" s="63" t="s">
        <v>2732</v>
      </c>
      <c r="Q139" s="63" t="s">
        <v>2734</v>
      </c>
      <c r="R139" s="63" t="s">
        <v>2431</v>
      </c>
      <c r="S139" s="63" t="s">
        <v>2736</v>
      </c>
      <c r="T139" s="63"/>
      <c r="U139" s="63" t="s">
        <v>2738</v>
      </c>
      <c r="V139" s="63"/>
      <c r="W139" s="63"/>
      <c r="X139" s="63"/>
      <c r="Y139" s="63"/>
      <c r="Z139" s="63"/>
      <c r="AA139" s="63" t="s">
        <v>2728</v>
      </c>
      <c r="AB139" s="63"/>
      <c r="AC139" s="63" t="str">
        <f t="shared" si="7"/>
        <v>EM5RTUe Ro5So5n-sge;NST=X</v>
      </c>
      <c r="AD139" s="34">
        <v>335</v>
      </c>
      <c r="AE139" s="40" t="str">
        <f>VLOOKUP(AD139,pTRAIT!A:B,2,FALSE)</f>
        <v>EM5RTUeRo5So5;NST=X / EM5RTCM5So5(WS)Pu;NST=X</v>
      </c>
      <c r="AF139" s="63">
        <f>VLOOKUP($AD139,pTRAIT!$A:$X,7,FALSE)</f>
        <v>0</v>
      </c>
      <c r="AG139" s="63">
        <f>VLOOKUP($AD139,pTRAIT!$A:$X,8,FALSE)</f>
        <v>0</v>
      </c>
      <c r="AH139" s="63">
        <f>VLOOKUP($AD139,pTRAIT!$A:$X,9,FALSE)</f>
        <v>0</v>
      </c>
      <c r="AI139" s="63">
        <f>VLOOKUP($AD139,pTRAIT!$A:$X,10,FALSE)</f>
        <v>0</v>
      </c>
      <c r="AJ139" s="63">
        <f>VLOOKUP($AD139,pTRAIT!$A:$X,11,FALSE)</f>
        <v>0</v>
      </c>
      <c r="AK139" s="63">
        <f>VLOOKUP($AD139,pTRAIT!$A:$X,12,FALSE)</f>
        <v>0</v>
      </c>
      <c r="AL139" s="63">
        <f>VLOOKUP($AD139,pTRAIT!$A:$X,13,FALSE)</f>
        <v>0</v>
      </c>
      <c r="AM139" s="63">
        <f>VLOOKUP($AD139,pTRAIT!$A:$X,14,FALSE)</f>
        <v>0</v>
      </c>
      <c r="AN139" s="63">
        <f>VLOOKUP($AD139,pTRAIT!$A:$X,15,FALSE)</f>
        <v>0</v>
      </c>
      <c r="AO139" s="63">
        <f>VLOOKUP($AD139,pTRAIT!$A:$X,16,FALSE)</f>
        <v>0</v>
      </c>
      <c r="AP139" s="63">
        <f>VLOOKUP($AD139,pTRAIT!$A:$X,17,FALSE)</f>
        <v>0</v>
      </c>
      <c r="AQ139" s="63">
        <f>VLOOKUP($AD139,pTRAIT!$A:$X,18,FALSE)</f>
        <v>0</v>
      </c>
      <c r="AR139" s="63">
        <f>VLOOKUP($AD139,pTRAIT!$A:$X,19,FALSE)</f>
        <v>0</v>
      </c>
      <c r="AS139" s="63">
        <f>VLOOKUP($AD139,pTRAIT!$A:$X,20,FALSE)</f>
        <v>0</v>
      </c>
      <c r="AT139" s="63">
        <f>VLOOKUP($AD139,pTRAIT!$A:$X,21,FALSE)</f>
        <v>0</v>
      </c>
      <c r="AU139" s="63">
        <f>VLOOKUP($AD139,pTRAIT!$A:$X,22,FALSE)</f>
        <v>0</v>
      </c>
      <c r="AV139" s="63">
        <f>VLOOKUP($AD139,pTRAIT!$A:$X,23,FALSE)</f>
        <v>0</v>
      </c>
      <c r="AW139" s="63">
        <f>VLOOKUP($AD139,pTRAIT!$A:$X,24,FALSE)</f>
        <v>0</v>
      </c>
      <c r="AX139" s="67" t="s">
        <v>2879</v>
      </c>
      <c r="AY139" s="71" t="str">
        <f t="shared" si="8"/>
        <v>EM5RTUe Ro5So5n-sge;NST=X // EM5RTUeRo5So5;NST=X / EM5RTCM5So5(WS)Pu;NST=X</v>
      </c>
    </row>
    <row r="140" spans="1:51" ht="12" customHeight="1" x14ac:dyDescent="0.25">
      <c r="A140" s="32">
        <v>28</v>
      </c>
      <c r="B140" s="33" t="s">
        <v>5</v>
      </c>
      <c r="C140" s="34">
        <v>341</v>
      </c>
      <c r="D140" s="32" t="str">
        <f t="shared" si="6"/>
        <v>28X341</v>
      </c>
      <c r="E140" s="43" t="s">
        <v>1623</v>
      </c>
      <c r="F140" s="61" t="s">
        <v>1767</v>
      </c>
      <c r="G140" s="41" t="s">
        <v>43</v>
      </c>
      <c r="H140" s="45"/>
      <c r="I140" s="32">
        <v>28</v>
      </c>
      <c r="J140" s="63">
        <f>VLOOKUP(I140,pTRAIT!A:B,2,FALSE)</f>
        <v>0</v>
      </c>
      <c r="K140" s="63" t="s">
        <v>2724</v>
      </c>
      <c r="L140" s="63"/>
      <c r="M140" s="63" t="s">
        <v>2437</v>
      </c>
      <c r="N140" s="63" t="s">
        <v>2730</v>
      </c>
      <c r="O140" s="63"/>
      <c r="P140" s="63" t="s">
        <v>2732</v>
      </c>
      <c r="Q140" s="63" t="s">
        <v>2734</v>
      </c>
      <c r="R140" s="63" t="s">
        <v>2431</v>
      </c>
      <c r="S140" s="63" t="s">
        <v>2736</v>
      </c>
      <c r="T140" s="63"/>
      <c r="U140" s="63" t="s">
        <v>2738</v>
      </c>
      <c r="V140" s="63"/>
      <c r="W140" s="63"/>
      <c r="X140" s="63"/>
      <c r="Y140" s="63"/>
      <c r="Z140" s="63"/>
      <c r="AA140" s="63" t="s">
        <v>2728</v>
      </c>
      <c r="AB140" s="63"/>
      <c r="AC140" s="63" t="str">
        <f t="shared" si="7"/>
        <v>EM5RTUe Ro5So5n-sge;NST=X</v>
      </c>
      <c r="AD140" s="34">
        <v>341</v>
      </c>
      <c r="AE140" s="40" t="str">
        <f>VLOOKUP(AD140,pTRAIT!A:B,2,FALSE)</f>
        <v>EM5RTUeRo5So5;NST=X / ERo5So5(Pu);NST=X</v>
      </c>
      <c r="AF140" s="63">
        <f>VLOOKUP($AD140,pTRAIT!$A:$X,7,FALSE)</f>
        <v>0</v>
      </c>
      <c r="AG140" s="63">
        <f>VLOOKUP($AD140,pTRAIT!$A:$X,8,FALSE)</f>
        <v>0</v>
      </c>
      <c r="AH140" s="63">
        <f>VLOOKUP($AD140,pTRAIT!$A:$X,9,FALSE)</f>
        <v>0</v>
      </c>
      <c r="AI140" s="63">
        <f>VLOOKUP($AD140,pTRAIT!$A:$X,10,FALSE)</f>
        <v>0</v>
      </c>
      <c r="AJ140" s="63">
        <f>VLOOKUP($AD140,pTRAIT!$A:$X,11,FALSE)</f>
        <v>0</v>
      </c>
      <c r="AK140" s="63">
        <f>VLOOKUP($AD140,pTRAIT!$A:$X,12,FALSE)</f>
        <v>0</v>
      </c>
      <c r="AL140" s="63">
        <f>VLOOKUP($AD140,pTRAIT!$A:$X,13,FALSE)</f>
        <v>0</v>
      </c>
      <c r="AM140" s="63">
        <f>VLOOKUP($AD140,pTRAIT!$A:$X,14,FALSE)</f>
        <v>0</v>
      </c>
      <c r="AN140" s="63">
        <f>VLOOKUP($AD140,pTRAIT!$A:$X,15,FALSE)</f>
        <v>0</v>
      </c>
      <c r="AO140" s="63">
        <f>VLOOKUP($AD140,pTRAIT!$A:$X,16,FALSE)</f>
        <v>0</v>
      </c>
      <c r="AP140" s="63">
        <f>VLOOKUP($AD140,pTRAIT!$A:$X,17,FALSE)</f>
        <v>0</v>
      </c>
      <c r="AQ140" s="63">
        <f>VLOOKUP($AD140,pTRAIT!$A:$X,18,FALSE)</f>
        <v>0</v>
      </c>
      <c r="AR140" s="63">
        <f>VLOOKUP($AD140,pTRAIT!$A:$X,19,FALSE)</f>
        <v>0</v>
      </c>
      <c r="AS140" s="63">
        <f>VLOOKUP($AD140,pTRAIT!$A:$X,20,FALSE)</f>
        <v>0</v>
      </c>
      <c r="AT140" s="63">
        <f>VLOOKUP($AD140,pTRAIT!$A:$X,21,FALSE)</f>
        <v>0</v>
      </c>
      <c r="AU140" s="63">
        <f>VLOOKUP($AD140,pTRAIT!$A:$X,22,FALSE)</f>
        <v>0</v>
      </c>
      <c r="AV140" s="63">
        <f>VLOOKUP($AD140,pTRAIT!$A:$X,23,FALSE)</f>
        <v>0</v>
      </c>
      <c r="AW140" s="63">
        <f>VLOOKUP($AD140,pTRAIT!$A:$X,24,FALSE)</f>
        <v>0</v>
      </c>
      <c r="AX140" s="67" t="s">
        <v>2880</v>
      </c>
      <c r="AY140" s="71" t="str">
        <f t="shared" si="8"/>
        <v>EM5RTUe Ro5So5n-sge;NST=X // EM5RTUeRo5So5;NST=X / ERo5So5(Pu);NST=X</v>
      </c>
    </row>
    <row r="141" spans="1:51" ht="12" customHeight="1" x14ac:dyDescent="0.25">
      <c r="A141" s="32">
        <v>28</v>
      </c>
      <c r="B141" s="33" t="s">
        <v>5</v>
      </c>
      <c r="C141" s="34">
        <v>342</v>
      </c>
      <c r="D141" s="32" t="str">
        <f t="shared" si="6"/>
        <v>28X342</v>
      </c>
      <c r="E141" s="43" t="s">
        <v>1623</v>
      </c>
      <c r="F141" s="61" t="s">
        <v>1768</v>
      </c>
      <c r="G141" s="41" t="s">
        <v>43</v>
      </c>
      <c r="H141" s="45"/>
      <c r="I141" s="32">
        <v>28</v>
      </c>
      <c r="J141" s="63">
        <f>VLOOKUP(I141,pTRAIT!A:B,2,FALSE)</f>
        <v>0</v>
      </c>
      <c r="K141" s="63" t="s">
        <v>2724</v>
      </c>
      <c r="L141" s="63"/>
      <c r="M141" s="63" t="s">
        <v>2437</v>
      </c>
      <c r="N141" s="63" t="s">
        <v>2730</v>
      </c>
      <c r="O141" s="63"/>
      <c r="P141" s="63" t="s">
        <v>2732</v>
      </c>
      <c r="Q141" s="63" t="s">
        <v>2734</v>
      </c>
      <c r="R141" s="63" t="s">
        <v>2431</v>
      </c>
      <c r="S141" s="63" t="s">
        <v>2736</v>
      </c>
      <c r="T141" s="63"/>
      <c r="U141" s="63" t="s">
        <v>2738</v>
      </c>
      <c r="V141" s="63"/>
      <c r="W141" s="63"/>
      <c r="X141" s="63"/>
      <c r="Y141" s="63"/>
      <c r="Z141" s="63"/>
      <c r="AA141" s="63" t="s">
        <v>2728</v>
      </c>
      <c r="AB141" s="63"/>
      <c r="AC141" s="63" t="str">
        <f t="shared" si="7"/>
        <v>EM5RTUe Ro5So5n-sge;NST=X</v>
      </c>
      <c r="AD141" s="34">
        <v>342</v>
      </c>
      <c r="AE141" s="40" t="str">
        <f>VLOOKUP(AD141,pTRAIT!A:B,2,FALSE)</f>
        <v>EM5RTUeRo5So5;NST=X / ERo5So5(Pu);NST=X</v>
      </c>
      <c r="AF141" s="63">
        <f>VLOOKUP($AD141,pTRAIT!$A:$X,7,FALSE)</f>
        <v>0</v>
      </c>
      <c r="AG141" s="63">
        <f>VLOOKUP($AD141,pTRAIT!$A:$X,8,FALSE)</f>
        <v>0</v>
      </c>
      <c r="AH141" s="63">
        <f>VLOOKUP($AD141,pTRAIT!$A:$X,9,FALSE)</f>
        <v>0</v>
      </c>
      <c r="AI141" s="63">
        <f>VLOOKUP($AD141,pTRAIT!$A:$X,10,FALSE)</f>
        <v>0</v>
      </c>
      <c r="AJ141" s="63">
        <f>VLOOKUP($AD141,pTRAIT!$A:$X,11,FALSE)</f>
        <v>0</v>
      </c>
      <c r="AK141" s="63">
        <f>VLOOKUP($AD141,pTRAIT!$A:$X,12,FALSE)</f>
        <v>0</v>
      </c>
      <c r="AL141" s="63">
        <f>VLOOKUP($AD141,pTRAIT!$A:$X,13,FALSE)</f>
        <v>0</v>
      </c>
      <c r="AM141" s="63">
        <f>VLOOKUP($AD141,pTRAIT!$A:$X,14,FALSE)</f>
        <v>0</v>
      </c>
      <c r="AN141" s="63">
        <f>VLOOKUP($AD141,pTRAIT!$A:$X,15,FALSE)</f>
        <v>0</v>
      </c>
      <c r="AO141" s="63">
        <f>VLOOKUP($AD141,pTRAIT!$A:$X,16,FALSE)</f>
        <v>0</v>
      </c>
      <c r="AP141" s="63">
        <f>VLOOKUP($AD141,pTRAIT!$A:$X,17,FALSE)</f>
        <v>0</v>
      </c>
      <c r="AQ141" s="63">
        <f>VLOOKUP($AD141,pTRAIT!$A:$X,18,FALSE)</f>
        <v>0</v>
      </c>
      <c r="AR141" s="63">
        <f>VLOOKUP($AD141,pTRAIT!$A:$X,19,FALSE)</f>
        <v>0</v>
      </c>
      <c r="AS141" s="63">
        <f>VLOOKUP($AD141,pTRAIT!$A:$X,20,FALSE)</f>
        <v>0</v>
      </c>
      <c r="AT141" s="63">
        <f>VLOOKUP($AD141,pTRAIT!$A:$X,21,FALSE)</f>
        <v>0</v>
      </c>
      <c r="AU141" s="63">
        <f>VLOOKUP($AD141,pTRAIT!$A:$X,22,FALSE)</f>
        <v>0</v>
      </c>
      <c r="AV141" s="63">
        <f>VLOOKUP($AD141,pTRAIT!$A:$X,23,FALSE)</f>
        <v>0</v>
      </c>
      <c r="AW141" s="63">
        <f>VLOOKUP($AD141,pTRAIT!$A:$X,24,FALSE)</f>
        <v>0</v>
      </c>
      <c r="AX141" s="67" t="s">
        <v>2881</v>
      </c>
      <c r="AY141" s="71" t="str">
        <f t="shared" si="8"/>
        <v>EM5RTUe Ro5So5n-sge;NST=X // EM5RTUeRo5So5;NST=X / ERo5So5(Pu);NST=X</v>
      </c>
    </row>
    <row r="142" spans="1:51" ht="12" customHeight="1" x14ac:dyDescent="0.25">
      <c r="A142" s="32">
        <v>28</v>
      </c>
      <c r="B142" s="33" t="s">
        <v>5</v>
      </c>
      <c r="C142" s="34">
        <v>344</v>
      </c>
      <c r="D142" s="32" t="str">
        <f t="shared" si="6"/>
        <v>28X344</v>
      </c>
      <c r="E142" s="43" t="s">
        <v>1623</v>
      </c>
      <c r="F142" s="61" t="s">
        <v>1769</v>
      </c>
      <c r="G142" s="41" t="s">
        <v>43</v>
      </c>
      <c r="H142" s="45"/>
      <c r="I142" s="32">
        <v>28</v>
      </c>
      <c r="J142" s="63">
        <f>VLOOKUP(I142,pTRAIT!A:B,2,FALSE)</f>
        <v>0</v>
      </c>
      <c r="K142" s="63" t="s">
        <v>2724</v>
      </c>
      <c r="L142" s="63"/>
      <c r="M142" s="63" t="s">
        <v>2437</v>
      </c>
      <c r="N142" s="63" t="s">
        <v>2730</v>
      </c>
      <c r="O142" s="63"/>
      <c r="P142" s="63" t="s">
        <v>2732</v>
      </c>
      <c r="Q142" s="63" t="s">
        <v>2734</v>
      </c>
      <c r="R142" s="63" t="s">
        <v>2431</v>
      </c>
      <c r="S142" s="63" t="s">
        <v>2736</v>
      </c>
      <c r="T142" s="63"/>
      <c r="U142" s="63" t="s">
        <v>2738</v>
      </c>
      <c r="V142" s="63"/>
      <c r="W142" s="63"/>
      <c r="X142" s="63"/>
      <c r="Y142" s="63"/>
      <c r="Z142" s="63"/>
      <c r="AA142" s="63" t="s">
        <v>2728</v>
      </c>
      <c r="AB142" s="63"/>
      <c r="AC142" s="63" t="str">
        <f t="shared" si="7"/>
        <v>EM5RTUe Ro5So5n-sge;NST=X</v>
      </c>
      <c r="AD142" s="34">
        <v>344</v>
      </c>
      <c r="AE142" s="40" t="str">
        <f>VLOOKUP(AD142,pTRAIT!A:B,2,FALSE)</f>
        <v>EM5RTUeRo5So5;NST=X / EM5RTUeRo5So5(Pu);NST=X</v>
      </c>
      <c r="AF142" s="63">
        <f>VLOOKUP($AD142,pTRAIT!$A:$X,7,FALSE)</f>
        <v>0</v>
      </c>
      <c r="AG142" s="63">
        <f>VLOOKUP($AD142,pTRAIT!$A:$X,8,FALSE)</f>
        <v>0</v>
      </c>
      <c r="AH142" s="63">
        <f>VLOOKUP($AD142,pTRAIT!$A:$X,9,FALSE)</f>
        <v>0</v>
      </c>
      <c r="AI142" s="63">
        <f>VLOOKUP($AD142,pTRAIT!$A:$X,10,FALSE)</f>
        <v>0</v>
      </c>
      <c r="AJ142" s="63">
        <f>VLOOKUP($AD142,pTRAIT!$A:$X,11,FALSE)</f>
        <v>0</v>
      </c>
      <c r="AK142" s="63">
        <f>VLOOKUP($AD142,pTRAIT!$A:$X,12,FALSE)</f>
        <v>0</v>
      </c>
      <c r="AL142" s="63">
        <f>VLOOKUP($AD142,pTRAIT!$A:$X,13,FALSE)</f>
        <v>0</v>
      </c>
      <c r="AM142" s="63">
        <f>VLOOKUP($AD142,pTRAIT!$A:$X,14,FALSE)</f>
        <v>0</v>
      </c>
      <c r="AN142" s="63">
        <f>VLOOKUP($AD142,pTRAIT!$A:$X,15,FALSE)</f>
        <v>0</v>
      </c>
      <c r="AO142" s="63">
        <f>VLOOKUP($AD142,pTRAIT!$A:$X,16,FALSE)</f>
        <v>0</v>
      </c>
      <c r="AP142" s="63">
        <f>VLOOKUP($AD142,pTRAIT!$A:$X,17,FALSE)</f>
        <v>0</v>
      </c>
      <c r="AQ142" s="63">
        <f>VLOOKUP($AD142,pTRAIT!$A:$X,18,FALSE)</f>
        <v>0</v>
      </c>
      <c r="AR142" s="63">
        <f>VLOOKUP($AD142,pTRAIT!$A:$X,19,FALSE)</f>
        <v>0</v>
      </c>
      <c r="AS142" s="63">
        <f>VLOOKUP($AD142,pTRAIT!$A:$X,20,FALSE)</f>
        <v>0</v>
      </c>
      <c r="AT142" s="63">
        <f>VLOOKUP($AD142,pTRAIT!$A:$X,21,FALSE)</f>
        <v>0</v>
      </c>
      <c r="AU142" s="63">
        <f>VLOOKUP($AD142,pTRAIT!$A:$X,22,FALSE)</f>
        <v>0</v>
      </c>
      <c r="AV142" s="63">
        <f>VLOOKUP($AD142,pTRAIT!$A:$X,23,FALSE)</f>
        <v>0</v>
      </c>
      <c r="AW142" s="63">
        <f>VLOOKUP($AD142,pTRAIT!$A:$X,24,FALSE)</f>
        <v>0</v>
      </c>
      <c r="AX142" s="67" t="s">
        <v>2882</v>
      </c>
      <c r="AY142" s="71" t="str">
        <f t="shared" si="8"/>
        <v>EM5RTUe Ro5So5n-sge;NST=X // EM5RTUeRo5So5;NST=X / EM5RTUeRo5So5(Pu);NST=X</v>
      </c>
    </row>
    <row r="143" spans="1:51" ht="12" customHeight="1" x14ac:dyDescent="0.25">
      <c r="A143" s="32">
        <v>28</v>
      </c>
      <c r="B143" s="33" t="s">
        <v>5</v>
      </c>
      <c r="C143" s="34">
        <v>345</v>
      </c>
      <c r="D143" s="32" t="str">
        <f t="shared" si="6"/>
        <v>28X345</v>
      </c>
      <c r="E143" s="43" t="s">
        <v>1623</v>
      </c>
      <c r="F143" s="61" t="s">
        <v>1770</v>
      </c>
      <c r="G143" s="41" t="s">
        <v>43</v>
      </c>
      <c r="H143" s="45"/>
      <c r="I143" s="32">
        <v>28</v>
      </c>
      <c r="J143" s="63">
        <f>VLOOKUP(I143,pTRAIT!A:B,2,FALSE)</f>
        <v>0</v>
      </c>
      <c r="K143" s="63" t="s">
        <v>2724</v>
      </c>
      <c r="L143" s="63"/>
      <c r="M143" s="63" t="s">
        <v>2437</v>
      </c>
      <c r="N143" s="63" t="s">
        <v>2730</v>
      </c>
      <c r="O143" s="63"/>
      <c r="P143" s="63" t="s">
        <v>2732</v>
      </c>
      <c r="Q143" s="63" t="s">
        <v>2734</v>
      </c>
      <c r="R143" s="63" t="s">
        <v>2431</v>
      </c>
      <c r="S143" s="63" t="s">
        <v>2736</v>
      </c>
      <c r="T143" s="63"/>
      <c r="U143" s="63" t="s">
        <v>2738</v>
      </c>
      <c r="V143" s="63"/>
      <c r="W143" s="63"/>
      <c r="X143" s="63"/>
      <c r="Y143" s="63"/>
      <c r="Z143" s="63"/>
      <c r="AA143" s="63" t="s">
        <v>2728</v>
      </c>
      <c r="AB143" s="63"/>
      <c r="AC143" s="63" t="str">
        <f t="shared" si="7"/>
        <v>EM5RTUe Ro5So5n-sge;NST=X</v>
      </c>
      <c r="AD143" s="34">
        <v>345</v>
      </c>
      <c r="AE143" s="40" t="str">
        <f>VLOOKUP(AD143,pTRAIT!A:B,2,FALSE)</f>
        <v>EM5RTUeRo5So5;NST=X / EM5RTUeRo5So5(Pu);NST=X</v>
      </c>
      <c r="AF143" s="63">
        <f>VLOOKUP($AD143,pTRAIT!$A:$X,7,FALSE)</f>
        <v>0</v>
      </c>
      <c r="AG143" s="63">
        <f>VLOOKUP($AD143,pTRAIT!$A:$X,8,FALSE)</f>
        <v>0</v>
      </c>
      <c r="AH143" s="63">
        <f>VLOOKUP($AD143,pTRAIT!$A:$X,9,FALSE)</f>
        <v>0</v>
      </c>
      <c r="AI143" s="63">
        <f>VLOOKUP($AD143,pTRAIT!$A:$X,10,FALSE)</f>
        <v>0</v>
      </c>
      <c r="AJ143" s="63">
        <f>VLOOKUP($AD143,pTRAIT!$A:$X,11,FALSE)</f>
        <v>0</v>
      </c>
      <c r="AK143" s="63">
        <f>VLOOKUP($AD143,pTRAIT!$A:$X,12,FALSE)</f>
        <v>0</v>
      </c>
      <c r="AL143" s="63">
        <f>VLOOKUP($AD143,pTRAIT!$A:$X,13,FALSE)</f>
        <v>0</v>
      </c>
      <c r="AM143" s="63">
        <f>VLOOKUP($AD143,pTRAIT!$A:$X,14,FALSE)</f>
        <v>0</v>
      </c>
      <c r="AN143" s="63">
        <f>VLOOKUP($AD143,pTRAIT!$A:$X,15,FALSE)</f>
        <v>0</v>
      </c>
      <c r="AO143" s="63">
        <f>VLOOKUP($AD143,pTRAIT!$A:$X,16,FALSE)</f>
        <v>0</v>
      </c>
      <c r="AP143" s="63">
        <f>VLOOKUP($AD143,pTRAIT!$A:$X,17,FALSE)</f>
        <v>0</v>
      </c>
      <c r="AQ143" s="63">
        <f>VLOOKUP($AD143,pTRAIT!$A:$X,18,FALSE)</f>
        <v>0</v>
      </c>
      <c r="AR143" s="63">
        <f>VLOOKUP($AD143,pTRAIT!$A:$X,19,FALSE)</f>
        <v>0</v>
      </c>
      <c r="AS143" s="63">
        <f>VLOOKUP($AD143,pTRAIT!$A:$X,20,FALSE)</f>
        <v>0</v>
      </c>
      <c r="AT143" s="63">
        <f>VLOOKUP($AD143,pTRAIT!$A:$X,21,FALSE)</f>
        <v>0</v>
      </c>
      <c r="AU143" s="63">
        <f>VLOOKUP($AD143,pTRAIT!$A:$X,22,FALSE)</f>
        <v>0</v>
      </c>
      <c r="AV143" s="63">
        <f>VLOOKUP($AD143,pTRAIT!$A:$X,23,FALSE)</f>
        <v>0</v>
      </c>
      <c r="AW143" s="63">
        <f>VLOOKUP($AD143,pTRAIT!$A:$X,24,FALSE)</f>
        <v>0</v>
      </c>
      <c r="AX143" s="67" t="s">
        <v>2883</v>
      </c>
      <c r="AY143" s="71" t="str">
        <f t="shared" si="8"/>
        <v>EM5RTUe Ro5So5n-sge;NST=X // EM5RTUeRo5So5;NST=X / EM5RTUeRo5So5(Pu);NST=X</v>
      </c>
    </row>
    <row r="144" spans="1:51" ht="12" customHeight="1" x14ac:dyDescent="0.25">
      <c r="A144" s="32">
        <v>28</v>
      </c>
      <c r="B144" s="33" t="s">
        <v>5</v>
      </c>
      <c r="C144" s="34">
        <v>347</v>
      </c>
      <c r="D144" s="32" t="str">
        <f t="shared" si="6"/>
        <v>28X347</v>
      </c>
      <c r="E144" s="43" t="s">
        <v>1623</v>
      </c>
      <c r="F144" s="61" t="s">
        <v>1771</v>
      </c>
      <c r="G144" s="41" t="s">
        <v>43</v>
      </c>
      <c r="H144" s="45"/>
      <c r="I144" s="32">
        <v>28</v>
      </c>
      <c r="J144" s="63">
        <f>VLOOKUP(I144,pTRAIT!A:B,2,FALSE)</f>
        <v>0</v>
      </c>
      <c r="K144" s="63" t="s">
        <v>2724</v>
      </c>
      <c r="L144" s="63"/>
      <c r="M144" s="63" t="s">
        <v>2437</v>
      </c>
      <c r="N144" s="63" t="s">
        <v>2730</v>
      </c>
      <c r="O144" s="63"/>
      <c r="P144" s="63" t="s">
        <v>2732</v>
      </c>
      <c r="Q144" s="63" t="s">
        <v>2734</v>
      </c>
      <c r="R144" s="63" t="s">
        <v>2431</v>
      </c>
      <c r="S144" s="63" t="s">
        <v>2736</v>
      </c>
      <c r="T144" s="63"/>
      <c r="U144" s="63" t="s">
        <v>2738</v>
      </c>
      <c r="V144" s="63"/>
      <c r="W144" s="63"/>
      <c r="X144" s="63"/>
      <c r="Y144" s="63"/>
      <c r="Z144" s="63"/>
      <c r="AA144" s="63" t="s">
        <v>2728</v>
      </c>
      <c r="AB144" s="63"/>
      <c r="AC144" s="63" t="str">
        <f t="shared" si="7"/>
        <v>EM5RTUe Ro5So5n-sge;NST=X</v>
      </c>
      <c r="AD144" s="34">
        <v>347</v>
      </c>
      <c r="AE144" s="40" t="str">
        <f>VLOOKUP(AD144,pTRAIT!A:B,2,FALSE)</f>
        <v>EM5RTUeRo5So5;NST=X / EM5RTUeRo5So5(Pu);NST=X</v>
      </c>
      <c r="AF144" s="63">
        <f>VLOOKUP($AD144,pTRAIT!$A:$X,7,FALSE)</f>
        <v>0</v>
      </c>
      <c r="AG144" s="63">
        <f>VLOOKUP($AD144,pTRAIT!$A:$X,8,FALSE)</f>
        <v>0</v>
      </c>
      <c r="AH144" s="63">
        <f>VLOOKUP($AD144,pTRAIT!$A:$X,9,FALSE)</f>
        <v>0</v>
      </c>
      <c r="AI144" s="63">
        <f>VLOOKUP($AD144,pTRAIT!$A:$X,10,FALSE)</f>
        <v>0</v>
      </c>
      <c r="AJ144" s="63">
        <f>VLOOKUP($AD144,pTRAIT!$A:$X,11,FALSE)</f>
        <v>0</v>
      </c>
      <c r="AK144" s="63">
        <f>VLOOKUP($AD144,pTRAIT!$A:$X,12,FALSE)</f>
        <v>0</v>
      </c>
      <c r="AL144" s="63">
        <f>VLOOKUP($AD144,pTRAIT!$A:$X,13,FALSE)</f>
        <v>0</v>
      </c>
      <c r="AM144" s="63">
        <f>VLOOKUP($AD144,pTRAIT!$A:$X,14,FALSE)</f>
        <v>0</v>
      </c>
      <c r="AN144" s="63">
        <f>VLOOKUP($AD144,pTRAIT!$A:$X,15,FALSE)</f>
        <v>0</v>
      </c>
      <c r="AO144" s="63">
        <f>VLOOKUP($AD144,pTRAIT!$A:$X,16,FALSE)</f>
        <v>0</v>
      </c>
      <c r="AP144" s="63">
        <f>VLOOKUP($AD144,pTRAIT!$A:$X,17,FALSE)</f>
        <v>0</v>
      </c>
      <c r="AQ144" s="63">
        <f>VLOOKUP($AD144,pTRAIT!$A:$X,18,FALSE)</f>
        <v>0</v>
      </c>
      <c r="AR144" s="63">
        <f>VLOOKUP($AD144,pTRAIT!$A:$X,19,FALSE)</f>
        <v>0</v>
      </c>
      <c r="AS144" s="63">
        <f>VLOOKUP($AD144,pTRAIT!$A:$X,20,FALSE)</f>
        <v>0</v>
      </c>
      <c r="AT144" s="63">
        <f>VLOOKUP($AD144,pTRAIT!$A:$X,21,FALSE)</f>
        <v>0</v>
      </c>
      <c r="AU144" s="63">
        <f>VLOOKUP($AD144,pTRAIT!$A:$X,22,FALSE)</f>
        <v>0</v>
      </c>
      <c r="AV144" s="63">
        <f>VLOOKUP($AD144,pTRAIT!$A:$X,23,FALSE)</f>
        <v>0</v>
      </c>
      <c r="AW144" s="63">
        <f>VLOOKUP($AD144,pTRAIT!$A:$X,24,FALSE)</f>
        <v>0</v>
      </c>
      <c r="AX144" s="67" t="s">
        <v>2884</v>
      </c>
      <c r="AY144" s="71" t="str">
        <f t="shared" si="8"/>
        <v>EM5RTUe Ro5So5n-sge;NST=X // EM5RTUeRo5So5;NST=X / EM5RTUeRo5So5(Pu);NST=X</v>
      </c>
    </row>
    <row r="145" spans="1:51" ht="12" customHeight="1" x14ac:dyDescent="0.25">
      <c r="A145" s="32">
        <v>28</v>
      </c>
      <c r="B145" s="33" t="s">
        <v>5</v>
      </c>
      <c r="C145" s="34">
        <v>353</v>
      </c>
      <c r="D145" s="32" t="str">
        <f t="shared" si="6"/>
        <v>28X353</v>
      </c>
      <c r="E145" s="43" t="s">
        <v>1623</v>
      </c>
      <c r="F145" s="61" t="s">
        <v>1772</v>
      </c>
      <c r="G145" s="41" t="s">
        <v>43</v>
      </c>
      <c r="H145" s="38"/>
      <c r="I145" s="32">
        <v>28</v>
      </c>
      <c r="J145" s="63">
        <f>VLOOKUP(I145,pTRAIT!A:B,2,FALSE)</f>
        <v>0</v>
      </c>
      <c r="K145" s="63" t="s">
        <v>2724</v>
      </c>
      <c r="L145" s="63"/>
      <c r="M145" s="63" t="s">
        <v>2437</v>
      </c>
      <c r="N145" s="63" t="s">
        <v>2730</v>
      </c>
      <c r="O145" s="63"/>
      <c r="P145" s="63" t="s">
        <v>2732</v>
      </c>
      <c r="Q145" s="63" t="s">
        <v>2734</v>
      </c>
      <c r="R145" s="63" t="s">
        <v>2431</v>
      </c>
      <c r="S145" s="63" t="s">
        <v>2736</v>
      </c>
      <c r="T145" s="63"/>
      <c r="U145" s="63" t="s">
        <v>2738</v>
      </c>
      <c r="V145" s="63"/>
      <c r="W145" s="63"/>
      <c r="X145" s="63"/>
      <c r="Y145" s="63"/>
      <c r="Z145" s="63"/>
      <c r="AA145" s="63" t="s">
        <v>2728</v>
      </c>
      <c r="AB145" s="63"/>
      <c r="AC145" s="63" t="str">
        <f t="shared" si="7"/>
        <v>EM5RTUe Ro5So5n-sge;NST=X</v>
      </c>
      <c r="AD145" s="34">
        <v>353</v>
      </c>
      <c r="AE145" s="40" t="str">
        <f>VLOOKUP(AD145,pTRAIT!A:B,2,FALSE)</f>
        <v>EM5RTUeRo5So5;NST=X / EM5RTUeRo5So5WSPu;NST=X</v>
      </c>
      <c r="AF145" s="63">
        <f>VLOOKUP($AD145,pTRAIT!$A:$X,7,FALSE)</f>
        <v>0</v>
      </c>
      <c r="AG145" s="63">
        <f>VLOOKUP($AD145,pTRAIT!$A:$X,8,FALSE)</f>
        <v>0</v>
      </c>
      <c r="AH145" s="63">
        <f>VLOOKUP($AD145,pTRAIT!$A:$X,9,FALSE)</f>
        <v>0</v>
      </c>
      <c r="AI145" s="63">
        <f>VLOOKUP($AD145,pTRAIT!$A:$X,10,FALSE)</f>
        <v>0</v>
      </c>
      <c r="AJ145" s="63">
        <f>VLOOKUP($AD145,pTRAIT!$A:$X,11,FALSE)</f>
        <v>0</v>
      </c>
      <c r="AK145" s="63">
        <f>VLOOKUP($AD145,pTRAIT!$A:$X,12,FALSE)</f>
        <v>0</v>
      </c>
      <c r="AL145" s="63">
        <f>VLOOKUP($AD145,pTRAIT!$A:$X,13,FALSE)</f>
        <v>0</v>
      </c>
      <c r="AM145" s="63">
        <f>VLOOKUP($AD145,pTRAIT!$A:$X,14,FALSE)</f>
        <v>0</v>
      </c>
      <c r="AN145" s="63">
        <f>VLOOKUP($AD145,pTRAIT!$A:$X,15,FALSE)</f>
        <v>0</v>
      </c>
      <c r="AO145" s="63">
        <f>VLOOKUP($AD145,pTRAIT!$A:$X,16,FALSE)</f>
        <v>0</v>
      </c>
      <c r="AP145" s="63">
        <f>VLOOKUP($AD145,pTRAIT!$A:$X,17,FALSE)</f>
        <v>0</v>
      </c>
      <c r="AQ145" s="63">
        <f>VLOOKUP($AD145,pTRAIT!$A:$X,18,FALSE)</f>
        <v>0</v>
      </c>
      <c r="AR145" s="63">
        <f>VLOOKUP($AD145,pTRAIT!$A:$X,19,FALSE)</f>
        <v>0</v>
      </c>
      <c r="AS145" s="63">
        <f>VLOOKUP($AD145,pTRAIT!$A:$X,20,FALSE)</f>
        <v>0</v>
      </c>
      <c r="AT145" s="63">
        <f>VLOOKUP($AD145,pTRAIT!$A:$X,21,FALSE)</f>
        <v>0</v>
      </c>
      <c r="AU145" s="63">
        <f>VLOOKUP($AD145,pTRAIT!$A:$X,22,FALSE)</f>
        <v>0</v>
      </c>
      <c r="AV145" s="63">
        <f>VLOOKUP($AD145,pTRAIT!$A:$X,23,FALSE)</f>
        <v>0</v>
      </c>
      <c r="AW145" s="63">
        <f>VLOOKUP($AD145,pTRAIT!$A:$X,24,FALSE)</f>
        <v>0</v>
      </c>
      <c r="AX145" s="67" t="s">
        <v>2885</v>
      </c>
      <c r="AY145" s="71" t="str">
        <f t="shared" si="8"/>
        <v>EM5RTUe Ro5So5n-sge;NST=X // EM5RTUeRo5So5;NST=X / EM5RTUeRo5So5WSPu;NST=X</v>
      </c>
    </row>
    <row r="146" spans="1:51" ht="12" customHeight="1" x14ac:dyDescent="0.25">
      <c r="A146" s="32">
        <v>28</v>
      </c>
      <c r="B146" s="33" t="s">
        <v>5</v>
      </c>
      <c r="C146" s="34">
        <v>355</v>
      </c>
      <c r="D146" s="32" t="str">
        <f t="shared" si="6"/>
        <v>28X355</v>
      </c>
      <c r="E146" s="43" t="s">
        <v>1623</v>
      </c>
      <c r="F146" s="61" t="s">
        <v>1773</v>
      </c>
      <c r="G146" s="41" t="s">
        <v>43</v>
      </c>
      <c r="H146" s="38"/>
      <c r="I146" s="32">
        <v>28</v>
      </c>
      <c r="J146" s="63">
        <f>VLOOKUP(I146,pTRAIT!A:B,2,FALSE)</f>
        <v>0</v>
      </c>
      <c r="K146" s="63" t="s">
        <v>2724</v>
      </c>
      <c r="L146" s="63"/>
      <c r="M146" s="63" t="s">
        <v>2437</v>
      </c>
      <c r="N146" s="63" t="s">
        <v>2730</v>
      </c>
      <c r="O146" s="63"/>
      <c r="P146" s="63" t="s">
        <v>2732</v>
      </c>
      <c r="Q146" s="63" t="s">
        <v>2734</v>
      </c>
      <c r="R146" s="63" t="s">
        <v>2431</v>
      </c>
      <c r="S146" s="63" t="s">
        <v>2736</v>
      </c>
      <c r="T146" s="63"/>
      <c r="U146" s="63" t="s">
        <v>2738</v>
      </c>
      <c r="V146" s="63"/>
      <c r="W146" s="63"/>
      <c r="X146" s="63"/>
      <c r="Y146" s="63"/>
      <c r="Z146" s="63"/>
      <c r="AA146" s="63" t="s">
        <v>2728</v>
      </c>
      <c r="AB146" s="63"/>
      <c r="AC146" s="63" t="str">
        <f t="shared" si="7"/>
        <v>EM5RTUe Ro5So5n-sge;NST=X</v>
      </c>
      <c r="AD146" s="34">
        <v>355</v>
      </c>
      <c r="AE146" s="40" t="str">
        <f>VLOOKUP(AD146,pTRAIT!A:B,2,FALSE)</f>
        <v>EM5RTUeRo5So5;NST=X / EM5RTRo5So5WSPu;NST=X</v>
      </c>
      <c r="AF146" s="63">
        <f>VLOOKUP($AD146,pTRAIT!$A:$X,7,FALSE)</f>
        <v>0</v>
      </c>
      <c r="AG146" s="63">
        <f>VLOOKUP($AD146,pTRAIT!$A:$X,8,FALSE)</f>
        <v>0</v>
      </c>
      <c r="AH146" s="63">
        <f>VLOOKUP($AD146,pTRAIT!$A:$X,9,FALSE)</f>
        <v>0</v>
      </c>
      <c r="AI146" s="63">
        <f>VLOOKUP($AD146,pTRAIT!$A:$X,10,FALSE)</f>
        <v>0</v>
      </c>
      <c r="AJ146" s="63">
        <f>VLOOKUP($AD146,pTRAIT!$A:$X,11,FALSE)</f>
        <v>0</v>
      </c>
      <c r="AK146" s="63">
        <f>VLOOKUP($AD146,pTRAIT!$A:$X,12,FALSE)</f>
        <v>0</v>
      </c>
      <c r="AL146" s="63">
        <f>VLOOKUP($AD146,pTRAIT!$A:$X,13,FALSE)</f>
        <v>0</v>
      </c>
      <c r="AM146" s="63">
        <f>VLOOKUP($AD146,pTRAIT!$A:$X,14,FALSE)</f>
        <v>0</v>
      </c>
      <c r="AN146" s="63">
        <f>VLOOKUP($AD146,pTRAIT!$A:$X,15,FALSE)</f>
        <v>0</v>
      </c>
      <c r="AO146" s="63">
        <f>VLOOKUP($AD146,pTRAIT!$A:$X,16,FALSE)</f>
        <v>0</v>
      </c>
      <c r="AP146" s="63">
        <f>VLOOKUP($AD146,pTRAIT!$A:$X,17,FALSE)</f>
        <v>0</v>
      </c>
      <c r="AQ146" s="63">
        <f>VLOOKUP($AD146,pTRAIT!$A:$X,18,FALSE)</f>
        <v>0</v>
      </c>
      <c r="AR146" s="63">
        <f>VLOOKUP($AD146,pTRAIT!$A:$X,19,FALSE)</f>
        <v>0</v>
      </c>
      <c r="AS146" s="63">
        <f>VLOOKUP($AD146,pTRAIT!$A:$X,20,FALSE)</f>
        <v>0</v>
      </c>
      <c r="AT146" s="63">
        <f>VLOOKUP($AD146,pTRAIT!$A:$X,21,FALSE)</f>
        <v>0</v>
      </c>
      <c r="AU146" s="63">
        <f>VLOOKUP($AD146,pTRAIT!$A:$X,22,FALSE)</f>
        <v>0</v>
      </c>
      <c r="AV146" s="63">
        <f>VLOOKUP($AD146,pTRAIT!$A:$X,23,FALSE)</f>
        <v>0</v>
      </c>
      <c r="AW146" s="63">
        <f>VLOOKUP($AD146,pTRAIT!$A:$X,24,FALSE)</f>
        <v>0</v>
      </c>
      <c r="AX146" s="67" t="s">
        <v>2886</v>
      </c>
      <c r="AY146" s="71" t="str">
        <f t="shared" si="8"/>
        <v>EM5RTUe Ro5So5n-sge;NST=X // EM5RTUeRo5So5;NST=X / EM5RTRo5So5WSPu;NST=X</v>
      </c>
    </row>
    <row r="147" spans="1:51" ht="12" customHeight="1" x14ac:dyDescent="0.25">
      <c r="A147" s="32">
        <v>28</v>
      </c>
      <c r="B147" s="33" t="s">
        <v>5</v>
      </c>
      <c r="C147" s="34">
        <v>357</v>
      </c>
      <c r="D147" s="32" t="str">
        <f t="shared" si="6"/>
        <v>28X357</v>
      </c>
      <c r="E147" s="43" t="s">
        <v>1623</v>
      </c>
      <c r="F147" s="61" t="s">
        <v>1774</v>
      </c>
      <c r="G147" s="41" t="s">
        <v>43</v>
      </c>
      <c r="H147" s="38"/>
      <c r="I147" s="32">
        <v>28</v>
      </c>
      <c r="J147" s="63">
        <f>VLOOKUP(I147,pTRAIT!A:B,2,FALSE)</f>
        <v>0</v>
      </c>
      <c r="K147" s="63" t="s">
        <v>2724</v>
      </c>
      <c r="L147" s="63"/>
      <c r="M147" s="63" t="s">
        <v>2437</v>
      </c>
      <c r="N147" s="63" t="s">
        <v>2730</v>
      </c>
      <c r="O147" s="63"/>
      <c r="P147" s="63" t="s">
        <v>2732</v>
      </c>
      <c r="Q147" s="63" t="s">
        <v>2734</v>
      </c>
      <c r="R147" s="63" t="s">
        <v>2431</v>
      </c>
      <c r="S147" s="63" t="s">
        <v>2736</v>
      </c>
      <c r="T147" s="63"/>
      <c r="U147" s="63" t="s">
        <v>2738</v>
      </c>
      <c r="V147" s="63"/>
      <c r="W147" s="63"/>
      <c r="X147" s="63"/>
      <c r="Y147" s="63"/>
      <c r="Z147" s="63"/>
      <c r="AA147" s="63" t="s">
        <v>2728</v>
      </c>
      <c r="AB147" s="63"/>
      <c r="AC147" s="63" t="str">
        <f t="shared" si="7"/>
        <v>EM5RTUe Ro5So5n-sge;NST=X</v>
      </c>
      <c r="AD147" s="34">
        <v>357</v>
      </c>
      <c r="AE147" s="40" t="str">
        <f>VLOOKUP(AD147,pTRAIT!A:B,2,FALSE)</f>
        <v>EM5RTUeRo5So5;NST=X / EM5RTUe(CM5)(So5)Cf9Pu;NST=X</v>
      </c>
      <c r="AF147" s="63">
        <f>VLOOKUP($AD147,pTRAIT!$A:$X,7,FALSE)</f>
        <v>0</v>
      </c>
      <c r="AG147" s="63">
        <f>VLOOKUP($AD147,pTRAIT!$A:$X,8,FALSE)</f>
        <v>0</v>
      </c>
      <c r="AH147" s="63">
        <f>VLOOKUP($AD147,pTRAIT!$A:$X,9,FALSE)</f>
        <v>0</v>
      </c>
      <c r="AI147" s="63">
        <f>VLOOKUP($AD147,pTRAIT!$A:$X,10,FALSE)</f>
        <v>0</v>
      </c>
      <c r="AJ147" s="63">
        <f>VLOOKUP($AD147,pTRAIT!$A:$X,11,FALSE)</f>
        <v>0</v>
      </c>
      <c r="AK147" s="63">
        <f>VLOOKUP($AD147,pTRAIT!$A:$X,12,FALSE)</f>
        <v>0</v>
      </c>
      <c r="AL147" s="63">
        <f>VLOOKUP($AD147,pTRAIT!$A:$X,13,FALSE)</f>
        <v>0</v>
      </c>
      <c r="AM147" s="63">
        <f>VLOOKUP($AD147,pTRAIT!$A:$X,14,FALSE)</f>
        <v>0</v>
      </c>
      <c r="AN147" s="63">
        <f>VLOOKUP($AD147,pTRAIT!$A:$X,15,FALSE)</f>
        <v>0</v>
      </c>
      <c r="AO147" s="63">
        <f>VLOOKUP($AD147,pTRAIT!$A:$X,16,FALSE)</f>
        <v>0</v>
      </c>
      <c r="AP147" s="63">
        <f>VLOOKUP($AD147,pTRAIT!$A:$X,17,FALSE)</f>
        <v>0</v>
      </c>
      <c r="AQ147" s="63">
        <f>VLOOKUP($AD147,pTRAIT!$A:$X,18,FALSE)</f>
        <v>0</v>
      </c>
      <c r="AR147" s="63">
        <f>VLOOKUP($AD147,pTRAIT!$A:$X,19,FALSE)</f>
        <v>0</v>
      </c>
      <c r="AS147" s="63">
        <f>VLOOKUP($AD147,pTRAIT!$A:$X,20,FALSE)</f>
        <v>0</v>
      </c>
      <c r="AT147" s="63">
        <f>VLOOKUP($AD147,pTRAIT!$A:$X,21,FALSE)</f>
        <v>0</v>
      </c>
      <c r="AU147" s="63">
        <f>VLOOKUP($AD147,pTRAIT!$A:$X,22,FALSE)</f>
        <v>0</v>
      </c>
      <c r="AV147" s="63">
        <f>VLOOKUP($AD147,pTRAIT!$A:$X,23,FALSE)</f>
        <v>0</v>
      </c>
      <c r="AW147" s="63">
        <f>VLOOKUP($AD147,pTRAIT!$A:$X,24,FALSE)</f>
        <v>0</v>
      </c>
      <c r="AX147" s="67" t="s">
        <v>2887</v>
      </c>
      <c r="AY147" s="71" t="str">
        <f t="shared" si="8"/>
        <v>EM5RTUe Ro5So5n-sge;NST=X // EM5RTUeRo5So5;NST=X / EM5RTUe(CM5)(So5)Cf9Pu;NST=X</v>
      </c>
    </row>
    <row r="148" spans="1:51" ht="12" customHeight="1" x14ac:dyDescent="0.25">
      <c r="A148" s="32">
        <v>28</v>
      </c>
      <c r="B148" s="33" t="s">
        <v>5</v>
      </c>
      <c r="C148" s="34">
        <v>360</v>
      </c>
      <c r="D148" s="32" t="str">
        <f t="shared" si="6"/>
        <v>28X360</v>
      </c>
      <c r="E148" s="43" t="s">
        <v>1623</v>
      </c>
      <c r="F148" s="61" t="s">
        <v>1775</v>
      </c>
      <c r="G148" s="41" t="s">
        <v>43</v>
      </c>
      <c r="H148" s="45"/>
      <c r="I148" s="32">
        <v>28</v>
      </c>
      <c r="J148" s="63">
        <f>VLOOKUP(I148,pTRAIT!A:B,2,FALSE)</f>
        <v>0</v>
      </c>
      <c r="K148" s="63" t="s">
        <v>2724</v>
      </c>
      <c r="L148" s="63"/>
      <c r="M148" s="63" t="s">
        <v>2437</v>
      </c>
      <c r="N148" s="63" t="s">
        <v>2730</v>
      </c>
      <c r="O148" s="63"/>
      <c r="P148" s="63" t="s">
        <v>2732</v>
      </c>
      <c r="Q148" s="63" t="s">
        <v>2734</v>
      </c>
      <c r="R148" s="63" t="s">
        <v>2431</v>
      </c>
      <c r="S148" s="63" t="s">
        <v>2736</v>
      </c>
      <c r="T148" s="63"/>
      <c r="U148" s="63" t="s">
        <v>2738</v>
      </c>
      <c r="V148" s="63"/>
      <c r="W148" s="63"/>
      <c r="X148" s="63"/>
      <c r="Y148" s="63"/>
      <c r="Z148" s="63"/>
      <c r="AA148" s="63" t="s">
        <v>2728</v>
      </c>
      <c r="AB148" s="63"/>
      <c r="AC148" s="63" t="str">
        <f t="shared" si="7"/>
        <v>EM5RTUe Ro5So5n-sge;NST=X</v>
      </c>
      <c r="AD148" s="34">
        <v>360</v>
      </c>
      <c r="AE148" s="40" t="str">
        <f>VLOOKUP(AD148,pTRAIT!A:B,2,FALSE)</f>
        <v>EM5RTUeRo5So5;NST=X / EM5RTUeCM5So5WSPu;NST=X</v>
      </c>
      <c r="AF148" s="63">
        <f>VLOOKUP($AD148,pTRAIT!$A:$X,7,FALSE)</f>
        <v>0</v>
      </c>
      <c r="AG148" s="63">
        <f>VLOOKUP($AD148,pTRAIT!$A:$X,8,FALSE)</f>
        <v>0</v>
      </c>
      <c r="AH148" s="63">
        <f>VLOOKUP($AD148,pTRAIT!$A:$X,9,FALSE)</f>
        <v>0</v>
      </c>
      <c r="AI148" s="63">
        <f>VLOOKUP($AD148,pTRAIT!$A:$X,10,FALSE)</f>
        <v>0</v>
      </c>
      <c r="AJ148" s="63">
        <f>VLOOKUP($AD148,pTRAIT!$A:$X,11,FALSE)</f>
        <v>0</v>
      </c>
      <c r="AK148" s="63">
        <f>VLOOKUP($AD148,pTRAIT!$A:$X,12,FALSE)</f>
        <v>0</v>
      </c>
      <c r="AL148" s="63">
        <f>VLOOKUP($AD148,pTRAIT!$A:$X,13,FALSE)</f>
        <v>0</v>
      </c>
      <c r="AM148" s="63">
        <f>VLOOKUP($AD148,pTRAIT!$A:$X,14,FALSE)</f>
        <v>0</v>
      </c>
      <c r="AN148" s="63">
        <f>VLOOKUP($AD148,pTRAIT!$A:$X,15,FALSE)</f>
        <v>0</v>
      </c>
      <c r="AO148" s="63">
        <f>VLOOKUP($AD148,pTRAIT!$A:$X,16,FALSE)</f>
        <v>0</v>
      </c>
      <c r="AP148" s="63">
        <f>VLOOKUP($AD148,pTRAIT!$A:$X,17,FALSE)</f>
        <v>0</v>
      </c>
      <c r="AQ148" s="63">
        <f>VLOOKUP($AD148,pTRAIT!$A:$X,18,FALSE)</f>
        <v>0</v>
      </c>
      <c r="AR148" s="63">
        <f>VLOOKUP($AD148,pTRAIT!$A:$X,19,FALSE)</f>
        <v>0</v>
      </c>
      <c r="AS148" s="63">
        <f>VLOOKUP($AD148,pTRAIT!$A:$X,20,FALSE)</f>
        <v>0</v>
      </c>
      <c r="AT148" s="63">
        <f>VLOOKUP($AD148,pTRAIT!$A:$X,21,FALSE)</f>
        <v>0</v>
      </c>
      <c r="AU148" s="63">
        <f>VLOOKUP($AD148,pTRAIT!$A:$X,22,FALSE)</f>
        <v>0</v>
      </c>
      <c r="AV148" s="63">
        <f>VLOOKUP($AD148,pTRAIT!$A:$X,23,FALSE)</f>
        <v>0</v>
      </c>
      <c r="AW148" s="63">
        <f>VLOOKUP($AD148,pTRAIT!$A:$X,24,FALSE)</f>
        <v>0</v>
      </c>
      <c r="AX148" s="67" t="s">
        <v>2888</v>
      </c>
      <c r="AY148" s="71" t="str">
        <f t="shared" si="8"/>
        <v>EM5RTUe Ro5So5n-sge;NST=X // EM5RTUeRo5So5;NST=X / EM5RTUeCM5So5WSPu;NST=X</v>
      </c>
    </row>
    <row r="149" spans="1:51" ht="12" customHeight="1" x14ac:dyDescent="0.25">
      <c r="A149" s="32">
        <v>28</v>
      </c>
      <c r="B149" s="33" t="s">
        <v>5</v>
      </c>
      <c r="C149" s="34">
        <v>364</v>
      </c>
      <c r="D149" s="32" t="str">
        <f t="shared" si="6"/>
        <v>28X364</v>
      </c>
      <c r="E149" s="43" t="s">
        <v>1623</v>
      </c>
      <c r="F149" s="61" t="s">
        <v>1776</v>
      </c>
      <c r="G149" s="41" t="s">
        <v>43</v>
      </c>
      <c r="H149" s="45"/>
      <c r="I149" s="32">
        <v>28</v>
      </c>
      <c r="J149" s="63">
        <f>VLOOKUP(I149,pTRAIT!A:B,2,FALSE)</f>
        <v>0</v>
      </c>
      <c r="K149" s="63" t="s">
        <v>2724</v>
      </c>
      <c r="L149" s="63"/>
      <c r="M149" s="63" t="s">
        <v>2437</v>
      </c>
      <c r="N149" s="63" t="s">
        <v>2730</v>
      </c>
      <c r="O149" s="63"/>
      <c r="P149" s="63" t="s">
        <v>2732</v>
      </c>
      <c r="Q149" s="63" t="s">
        <v>2734</v>
      </c>
      <c r="R149" s="63" t="s">
        <v>2431</v>
      </c>
      <c r="S149" s="63" t="s">
        <v>2736</v>
      </c>
      <c r="T149" s="63"/>
      <c r="U149" s="63" t="s">
        <v>2738</v>
      </c>
      <c r="V149" s="63"/>
      <c r="W149" s="63"/>
      <c r="X149" s="63"/>
      <c r="Y149" s="63"/>
      <c r="Z149" s="63"/>
      <c r="AA149" s="63" t="s">
        <v>2728</v>
      </c>
      <c r="AB149" s="63"/>
      <c r="AC149" s="63" t="str">
        <f t="shared" si="7"/>
        <v>EM5RTUe Ro5So5n-sge;NST=X</v>
      </c>
      <c r="AD149" s="34">
        <v>364</v>
      </c>
      <c r="AE149" s="40" t="str">
        <f>VLOOKUP(AD149,pTRAIT!A:B,2,FALSE)</f>
        <v>EM5RTUeRo5So5;NST=X / EM5RT(Ue)CM5So5WSPu;NST=X</v>
      </c>
      <c r="AF149" s="63">
        <f>VLOOKUP($AD149,pTRAIT!$A:$X,7,FALSE)</f>
        <v>0</v>
      </c>
      <c r="AG149" s="63">
        <f>VLOOKUP($AD149,pTRAIT!$A:$X,8,FALSE)</f>
        <v>0</v>
      </c>
      <c r="AH149" s="63">
        <f>VLOOKUP($AD149,pTRAIT!$A:$X,9,FALSE)</f>
        <v>0</v>
      </c>
      <c r="AI149" s="63">
        <f>VLOOKUP($AD149,pTRAIT!$A:$X,10,FALSE)</f>
        <v>0</v>
      </c>
      <c r="AJ149" s="63">
        <f>VLOOKUP($AD149,pTRAIT!$A:$X,11,FALSE)</f>
        <v>0</v>
      </c>
      <c r="AK149" s="63">
        <f>VLOOKUP($AD149,pTRAIT!$A:$X,12,FALSE)</f>
        <v>0</v>
      </c>
      <c r="AL149" s="63">
        <f>VLOOKUP($AD149,pTRAIT!$A:$X,13,FALSE)</f>
        <v>0</v>
      </c>
      <c r="AM149" s="63">
        <f>VLOOKUP($AD149,pTRAIT!$A:$X,14,FALSE)</f>
        <v>0</v>
      </c>
      <c r="AN149" s="63">
        <f>VLOOKUP($AD149,pTRAIT!$A:$X,15,FALSE)</f>
        <v>0</v>
      </c>
      <c r="AO149" s="63">
        <f>VLOOKUP($AD149,pTRAIT!$A:$X,16,FALSE)</f>
        <v>0</v>
      </c>
      <c r="AP149" s="63">
        <f>VLOOKUP($AD149,pTRAIT!$A:$X,17,FALSE)</f>
        <v>0</v>
      </c>
      <c r="AQ149" s="63">
        <f>VLOOKUP($AD149,pTRAIT!$A:$X,18,FALSE)</f>
        <v>0</v>
      </c>
      <c r="AR149" s="63">
        <f>VLOOKUP($AD149,pTRAIT!$A:$X,19,FALSE)</f>
        <v>0</v>
      </c>
      <c r="AS149" s="63">
        <f>VLOOKUP($AD149,pTRAIT!$A:$X,20,FALSE)</f>
        <v>0</v>
      </c>
      <c r="AT149" s="63">
        <f>VLOOKUP($AD149,pTRAIT!$A:$X,21,FALSE)</f>
        <v>0</v>
      </c>
      <c r="AU149" s="63">
        <f>VLOOKUP($AD149,pTRAIT!$A:$X,22,FALSE)</f>
        <v>0</v>
      </c>
      <c r="AV149" s="63">
        <f>VLOOKUP($AD149,pTRAIT!$A:$X,23,FALSE)</f>
        <v>0</v>
      </c>
      <c r="AW149" s="63">
        <f>VLOOKUP($AD149,pTRAIT!$A:$X,24,FALSE)</f>
        <v>0</v>
      </c>
      <c r="AX149" s="67" t="s">
        <v>2889</v>
      </c>
      <c r="AY149" s="71" t="str">
        <f t="shared" si="8"/>
        <v>EM5RTUe Ro5So5n-sge;NST=X // EM5RTUeRo5So5;NST=X / EM5RT(Ue)CM5So5WSPu;NST=X</v>
      </c>
    </row>
    <row r="150" spans="1:51" ht="12" customHeight="1" x14ac:dyDescent="0.25">
      <c r="A150" s="32">
        <v>28</v>
      </c>
      <c r="B150" s="33" t="s">
        <v>5</v>
      </c>
      <c r="C150" s="34">
        <v>367</v>
      </c>
      <c r="D150" s="32" t="str">
        <f t="shared" si="6"/>
        <v>28X367</v>
      </c>
      <c r="E150" s="43" t="s">
        <v>1623</v>
      </c>
      <c r="F150" s="61" t="s">
        <v>1777</v>
      </c>
      <c r="G150" s="41" t="s">
        <v>43</v>
      </c>
      <c r="H150" s="45"/>
      <c r="I150" s="32">
        <v>28</v>
      </c>
      <c r="J150" s="63">
        <f>VLOOKUP(I150,pTRAIT!A:B,2,FALSE)</f>
        <v>0</v>
      </c>
      <c r="K150" s="63" t="s">
        <v>2724</v>
      </c>
      <c r="L150" s="63"/>
      <c r="M150" s="63" t="s">
        <v>2437</v>
      </c>
      <c r="N150" s="63" t="s">
        <v>2730</v>
      </c>
      <c r="O150" s="63"/>
      <c r="P150" s="63" t="s">
        <v>2732</v>
      </c>
      <c r="Q150" s="63" t="s">
        <v>2734</v>
      </c>
      <c r="R150" s="63" t="s">
        <v>2431</v>
      </c>
      <c r="S150" s="63" t="s">
        <v>2736</v>
      </c>
      <c r="T150" s="63"/>
      <c r="U150" s="63" t="s">
        <v>2738</v>
      </c>
      <c r="V150" s="63"/>
      <c r="W150" s="63"/>
      <c r="X150" s="63"/>
      <c r="Y150" s="63"/>
      <c r="Z150" s="63"/>
      <c r="AA150" s="63" t="s">
        <v>2728</v>
      </c>
      <c r="AB150" s="63"/>
      <c r="AC150" s="63" t="str">
        <f t="shared" si="7"/>
        <v>EM5RTUe Ro5So5n-sge;NST=X</v>
      </c>
      <c r="AD150" s="34">
        <v>367</v>
      </c>
      <c r="AE150" s="40" t="str">
        <f>VLOOKUP(AD150,pTRAIT!A:B,2,FALSE)</f>
        <v>EM5RTUeRo5So5;NST=X / EM5RTUeCM5So5Pu;NST=X</v>
      </c>
      <c r="AF150" s="63">
        <f>VLOOKUP($AD150,pTRAIT!$A:$X,7,FALSE)</f>
        <v>0</v>
      </c>
      <c r="AG150" s="63">
        <f>VLOOKUP($AD150,pTRAIT!$A:$X,8,FALSE)</f>
        <v>0</v>
      </c>
      <c r="AH150" s="63">
        <f>VLOOKUP($AD150,pTRAIT!$A:$X,9,FALSE)</f>
        <v>0</v>
      </c>
      <c r="AI150" s="63">
        <f>VLOOKUP($AD150,pTRAIT!$A:$X,10,FALSE)</f>
        <v>0</v>
      </c>
      <c r="AJ150" s="63">
        <f>VLOOKUP($AD150,pTRAIT!$A:$X,11,FALSE)</f>
        <v>0</v>
      </c>
      <c r="AK150" s="63">
        <f>VLOOKUP($AD150,pTRAIT!$A:$X,12,FALSE)</f>
        <v>0</v>
      </c>
      <c r="AL150" s="63">
        <f>VLOOKUP($AD150,pTRAIT!$A:$X,13,FALSE)</f>
        <v>0</v>
      </c>
      <c r="AM150" s="63">
        <f>VLOOKUP($AD150,pTRAIT!$A:$X,14,FALSE)</f>
        <v>0</v>
      </c>
      <c r="AN150" s="63">
        <f>VLOOKUP($AD150,pTRAIT!$A:$X,15,FALSE)</f>
        <v>0</v>
      </c>
      <c r="AO150" s="63">
        <f>VLOOKUP($AD150,pTRAIT!$A:$X,16,FALSE)</f>
        <v>0</v>
      </c>
      <c r="AP150" s="63">
        <f>VLOOKUP($AD150,pTRAIT!$A:$X,17,FALSE)</f>
        <v>0</v>
      </c>
      <c r="AQ150" s="63">
        <f>VLOOKUP($AD150,pTRAIT!$A:$X,18,FALSE)</f>
        <v>0</v>
      </c>
      <c r="AR150" s="63">
        <f>VLOOKUP($AD150,pTRAIT!$A:$X,19,FALSE)</f>
        <v>0</v>
      </c>
      <c r="AS150" s="63">
        <f>VLOOKUP($AD150,pTRAIT!$A:$X,20,FALSE)</f>
        <v>0</v>
      </c>
      <c r="AT150" s="63">
        <f>VLOOKUP($AD150,pTRAIT!$A:$X,21,FALSE)</f>
        <v>0</v>
      </c>
      <c r="AU150" s="63">
        <f>VLOOKUP($AD150,pTRAIT!$A:$X,22,FALSE)</f>
        <v>0</v>
      </c>
      <c r="AV150" s="63">
        <f>VLOOKUP($AD150,pTRAIT!$A:$X,23,FALSE)</f>
        <v>0</v>
      </c>
      <c r="AW150" s="63">
        <f>VLOOKUP($AD150,pTRAIT!$A:$X,24,FALSE)</f>
        <v>0</v>
      </c>
      <c r="AX150" s="67" t="s">
        <v>2890</v>
      </c>
      <c r="AY150" s="71" t="str">
        <f t="shared" si="8"/>
        <v>EM5RTUe Ro5So5n-sge;NST=X // EM5RTUeRo5So5;NST=X / EM5RTUeCM5So5Pu;NST=X</v>
      </c>
    </row>
    <row r="151" spans="1:51" ht="12" customHeight="1" x14ac:dyDescent="0.25">
      <c r="A151" s="32">
        <v>28</v>
      </c>
      <c r="B151" s="33" t="s">
        <v>5</v>
      </c>
      <c r="C151" s="34">
        <v>368</v>
      </c>
      <c r="D151" s="32" t="str">
        <f t="shared" si="6"/>
        <v>28X368</v>
      </c>
      <c r="E151" s="43" t="s">
        <v>1623</v>
      </c>
      <c r="F151" s="61" t="s">
        <v>1778</v>
      </c>
      <c r="G151" s="41" t="s">
        <v>43</v>
      </c>
      <c r="H151" s="45"/>
      <c r="I151" s="32">
        <v>28</v>
      </c>
      <c r="J151" s="63">
        <f>VLOOKUP(I151,pTRAIT!A:B,2,FALSE)</f>
        <v>0</v>
      </c>
      <c r="K151" s="63" t="s">
        <v>2724</v>
      </c>
      <c r="L151" s="63"/>
      <c r="M151" s="63" t="s">
        <v>2437</v>
      </c>
      <c r="N151" s="63" t="s">
        <v>2730</v>
      </c>
      <c r="O151" s="63"/>
      <c r="P151" s="63" t="s">
        <v>2732</v>
      </c>
      <c r="Q151" s="63" t="s">
        <v>2734</v>
      </c>
      <c r="R151" s="63" t="s">
        <v>2431</v>
      </c>
      <c r="S151" s="63" t="s">
        <v>2736</v>
      </c>
      <c r="T151" s="63"/>
      <c r="U151" s="63" t="s">
        <v>2738</v>
      </c>
      <c r="V151" s="63"/>
      <c r="W151" s="63"/>
      <c r="X151" s="63"/>
      <c r="Y151" s="63"/>
      <c r="Z151" s="63"/>
      <c r="AA151" s="63" t="s">
        <v>2728</v>
      </c>
      <c r="AB151" s="63"/>
      <c r="AC151" s="63" t="str">
        <f t="shared" si="7"/>
        <v>EM5RTUe Ro5So5n-sge;NST=X</v>
      </c>
      <c r="AD151" s="34">
        <v>368</v>
      </c>
      <c r="AE151" s="40" t="str">
        <f>VLOOKUP(AD151,pTRAIT!A:B,2,FALSE)</f>
        <v>EM5RTUeRo5So5;NST=X / EM5RTUeCM5So5Pu;NST=X</v>
      </c>
      <c r="AF151" s="63">
        <f>VLOOKUP($AD151,pTRAIT!$A:$X,7,FALSE)</f>
        <v>0</v>
      </c>
      <c r="AG151" s="63">
        <f>VLOOKUP($AD151,pTRAIT!$A:$X,8,FALSE)</f>
        <v>0</v>
      </c>
      <c r="AH151" s="63">
        <f>VLOOKUP($AD151,pTRAIT!$A:$X,9,FALSE)</f>
        <v>0</v>
      </c>
      <c r="AI151" s="63">
        <f>VLOOKUP($AD151,pTRAIT!$A:$X,10,FALSE)</f>
        <v>0</v>
      </c>
      <c r="AJ151" s="63">
        <f>VLOOKUP($AD151,pTRAIT!$A:$X,11,FALSE)</f>
        <v>0</v>
      </c>
      <c r="AK151" s="63">
        <f>VLOOKUP($AD151,pTRAIT!$A:$X,12,FALSE)</f>
        <v>0</v>
      </c>
      <c r="AL151" s="63">
        <f>VLOOKUP($AD151,pTRAIT!$A:$X,13,FALSE)</f>
        <v>0</v>
      </c>
      <c r="AM151" s="63">
        <f>VLOOKUP($AD151,pTRAIT!$A:$X,14,FALSE)</f>
        <v>0</v>
      </c>
      <c r="AN151" s="63">
        <f>VLOOKUP($AD151,pTRAIT!$A:$X,15,FALSE)</f>
        <v>0</v>
      </c>
      <c r="AO151" s="63">
        <f>VLOOKUP($AD151,pTRAIT!$A:$X,16,FALSE)</f>
        <v>0</v>
      </c>
      <c r="AP151" s="63">
        <f>VLOOKUP($AD151,pTRAIT!$A:$X,17,FALSE)</f>
        <v>0</v>
      </c>
      <c r="AQ151" s="63">
        <f>VLOOKUP($AD151,pTRAIT!$A:$X,18,FALSE)</f>
        <v>0</v>
      </c>
      <c r="AR151" s="63">
        <f>VLOOKUP($AD151,pTRAIT!$A:$X,19,FALSE)</f>
        <v>0</v>
      </c>
      <c r="AS151" s="63">
        <f>VLOOKUP($AD151,pTRAIT!$A:$X,20,FALSE)</f>
        <v>0</v>
      </c>
      <c r="AT151" s="63">
        <f>VLOOKUP($AD151,pTRAIT!$A:$X,21,FALSE)</f>
        <v>0</v>
      </c>
      <c r="AU151" s="63">
        <f>VLOOKUP($AD151,pTRAIT!$A:$X,22,FALSE)</f>
        <v>0</v>
      </c>
      <c r="AV151" s="63">
        <f>VLOOKUP($AD151,pTRAIT!$A:$X,23,FALSE)</f>
        <v>0</v>
      </c>
      <c r="AW151" s="63">
        <f>VLOOKUP($AD151,pTRAIT!$A:$X,24,FALSE)</f>
        <v>0</v>
      </c>
      <c r="AX151" s="67" t="s">
        <v>2891</v>
      </c>
      <c r="AY151" s="71" t="str">
        <f t="shared" si="8"/>
        <v>EM5RTUe Ro5So5n-sge;NST=X // EM5RTUeRo5So5;NST=X / EM5RTUeCM5So5Pu;NST=X</v>
      </c>
    </row>
    <row r="152" spans="1:51" ht="12" customHeight="1" x14ac:dyDescent="0.25">
      <c r="A152" s="32">
        <v>28</v>
      </c>
      <c r="B152" s="33" t="s">
        <v>5</v>
      </c>
      <c r="C152" s="34">
        <v>369</v>
      </c>
      <c r="D152" s="32" t="str">
        <f t="shared" si="6"/>
        <v>28X369</v>
      </c>
      <c r="E152" s="43" t="s">
        <v>1623</v>
      </c>
      <c r="F152" s="61" t="s">
        <v>1779</v>
      </c>
      <c r="G152" s="41" t="s">
        <v>43</v>
      </c>
      <c r="H152" s="45"/>
      <c r="I152" s="32">
        <v>28</v>
      </c>
      <c r="J152" s="63">
        <f>VLOOKUP(I152,pTRAIT!A:B,2,FALSE)</f>
        <v>0</v>
      </c>
      <c r="K152" s="63" t="s">
        <v>2724</v>
      </c>
      <c r="L152" s="63"/>
      <c r="M152" s="63" t="s">
        <v>2437</v>
      </c>
      <c r="N152" s="63" t="s">
        <v>2730</v>
      </c>
      <c r="O152" s="63"/>
      <c r="P152" s="63" t="s">
        <v>2732</v>
      </c>
      <c r="Q152" s="63" t="s">
        <v>2734</v>
      </c>
      <c r="R152" s="63" t="s">
        <v>2431</v>
      </c>
      <c r="S152" s="63" t="s">
        <v>2736</v>
      </c>
      <c r="T152" s="63"/>
      <c r="U152" s="63" t="s">
        <v>2738</v>
      </c>
      <c r="V152" s="63"/>
      <c r="W152" s="63"/>
      <c r="X152" s="63"/>
      <c r="Y152" s="63"/>
      <c r="Z152" s="63"/>
      <c r="AA152" s="63" t="s">
        <v>2728</v>
      </c>
      <c r="AB152" s="63"/>
      <c r="AC152" s="63" t="str">
        <f t="shared" si="7"/>
        <v>EM5RTUe Ro5So5n-sge;NST=X</v>
      </c>
      <c r="AD152" s="34">
        <v>369</v>
      </c>
      <c r="AE152" s="40" t="str">
        <f>VLOOKUP(AD152,pTRAIT!A:B,2,FALSE)</f>
        <v>EM5RTUeRo5So5;NST=X / EM5RTUeCM5So5Pu;NST=X</v>
      </c>
      <c r="AF152" s="63">
        <f>VLOOKUP($AD152,pTRAIT!$A:$X,7,FALSE)</f>
        <v>0</v>
      </c>
      <c r="AG152" s="63">
        <f>VLOOKUP($AD152,pTRAIT!$A:$X,8,FALSE)</f>
        <v>0</v>
      </c>
      <c r="AH152" s="63">
        <f>VLOOKUP($AD152,pTRAIT!$A:$X,9,FALSE)</f>
        <v>0</v>
      </c>
      <c r="AI152" s="63">
        <f>VLOOKUP($AD152,pTRAIT!$A:$X,10,FALSE)</f>
        <v>0</v>
      </c>
      <c r="AJ152" s="63">
        <f>VLOOKUP($AD152,pTRAIT!$A:$X,11,FALSE)</f>
        <v>0</v>
      </c>
      <c r="AK152" s="63">
        <f>VLOOKUP($AD152,pTRAIT!$A:$X,12,FALSE)</f>
        <v>0</v>
      </c>
      <c r="AL152" s="63">
        <f>VLOOKUP($AD152,pTRAIT!$A:$X,13,FALSE)</f>
        <v>0</v>
      </c>
      <c r="AM152" s="63">
        <f>VLOOKUP($AD152,pTRAIT!$A:$X,14,FALSE)</f>
        <v>0</v>
      </c>
      <c r="AN152" s="63">
        <f>VLOOKUP($AD152,pTRAIT!$A:$X,15,FALSE)</f>
        <v>0</v>
      </c>
      <c r="AO152" s="63">
        <f>VLOOKUP($AD152,pTRAIT!$A:$X,16,FALSE)</f>
        <v>0</v>
      </c>
      <c r="AP152" s="63">
        <f>VLOOKUP($AD152,pTRAIT!$A:$X,17,FALSE)</f>
        <v>0</v>
      </c>
      <c r="AQ152" s="63">
        <f>VLOOKUP($AD152,pTRAIT!$A:$X,18,FALSE)</f>
        <v>0</v>
      </c>
      <c r="AR152" s="63">
        <f>VLOOKUP($AD152,pTRAIT!$A:$X,19,FALSE)</f>
        <v>0</v>
      </c>
      <c r="AS152" s="63">
        <f>VLOOKUP($AD152,pTRAIT!$A:$X,20,FALSE)</f>
        <v>0</v>
      </c>
      <c r="AT152" s="63">
        <f>VLOOKUP($AD152,pTRAIT!$A:$X,21,FALSE)</f>
        <v>0</v>
      </c>
      <c r="AU152" s="63">
        <f>VLOOKUP($AD152,pTRAIT!$A:$X,22,FALSE)</f>
        <v>0</v>
      </c>
      <c r="AV152" s="63">
        <f>VLOOKUP($AD152,pTRAIT!$A:$X,23,FALSE)</f>
        <v>0</v>
      </c>
      <c r="AW152" s="63">
        <f>VLOOKUP($AD152,pTRAIT!$A:$X,24,FALSE)</f>
        <v>0</v>
      </c>
      <c r="AX152" s="67" t="s">
        <v>2892</v>
      </c>
      <c r="AY152" s="71" t="str">
        <f t="shared" si="8"/>
        <v>EM5RTUe Ro5So5n-sge;NST=X // EM5RTUeRo5So5;NST=X / EM5RTUeCM5So5Pu;NST=X</v>
      </c>
    </row>
    <row r="153" spans="1:51" ht="12" customHeight="1" x14ac:dyDescent="0.25">
      <c r="A153" s="32">
        <v>28</v>
      </c>
      <c r="B153" s="33" t="s">
        <v>5</v>
      </c>
      <c r="C153" s="34">
        <v>370</v>
      </c>
      <c r="D153" s="32" t="str">
        <f t="shared" si="6"/>
        <v>28X370</v>
      </c>
      <c r="E153" s="43" t="s">
        <v>1623</v>
      </c>
      <c r="F153" s="61" t="s">
        <v>1780</v>
      </c>
      <c r="G153" s="41" t="s">
        <v>43</v>
      </c>
      <c r="H153" s="45"/>
      <c r="I153" s="32">
        <v>28</v>
      </c>
      <c r="J153" s="63">
        <f>VLOOKUP(I153,pTRAIT!A:B,2,FALSE)</f>
        <v>0</v>
      </c>
      <c r="K153" s="63" t="s">
        <v>2724</v>
      </c>
      <c r="L153" s="63"/>
      <c r="M153" s="63" t="s">
        <v>2437</v>
      </c>
      <c r="N153" s="63" t="s">
        <v>2730</v>
      </c>
      <c r="O153" s="63"/>
      <c r="P153" s="63" t="s">
        <v>2732</v>
      </c>
      <c r="Q153" s="63" t="s">
        <v>2734</v>
      </c>
      <c r="R153" s="63" t="s">
        <v>2431</v>
      </c>
      <c r="S153" s="63" t="s">
        <v>2736</v>
      </c>
      <c r="T153" s="63"/>
      <c r="U153" s="63" t="s">
        <v>2738</v>
      </c>
      <c r="V153" s="63"/>
      <c r="W153" s="63"/>
      <c r="X153" s="63"/>
      <c r="Y153" s="63"/>
      <c r="Z153" s="63"/>
      <c r="AA153" s="63" t="s">
        <v>2728</v>
      </c>
      <c r="AB153" s="63"/>
      <c r="AC153" s="63" t="str">
        <f t="shared" si="7"/>
        <v>EM5RTUe Ro5So5n-sge;NST=X</v>
      </c>
      <c r="AD153" s="34">
        <v>370</v>
      </c>
      <c r="AE153" s="40" t="str">
        <f>VLOOKUP(AD153,pTRAIT!A:B,2,FALSE)</f>
        <v>EM5RTUeRo5So5;NST=X / EM5RTUeCM5So5Pu;NST=X</v>
      </c>
      <c r="AF153" s="63">
        <f>VLOOKUP($AD153,pTRAIT!$A:$X,7,FALSE)</f>
        <v>0</v>
      </c>
      <c r="AG153" s="63">
        <f>VLOOKUP($AD153,pTRAIT!$A:$X,8,FALSE)</f>
        <v>0</v>
      </c>
      <c r="AH153" s="63">
        <f>VLOOKUP($AD153,pTRAIT!$A:$X,9,FALSE)</f>
        <v>0</v>
      </c>
      <c r="AI153" s="63">
        <f>VLOOKUP($AD153,pTRAIT!$A:$X,10,FALSE)</f>
        <v>0</v>
      </c>
      <c r="AJ153" s="63">
        <f>VLOOKUP($AD153,pTRAIT!$A:$X,11,FALSE)</f>
        <v>0</v>
      </c>
      <c r="AK153" s="63">
        <f>VLOOKUP($AD153,pTRAIT!$A:$X,12,FALSE)</f>
        <v>0</v>
      </c>
      <c r="AL153" s="63">
        <f>VLOOKUP($AD153,pTRAIT!$A:$X,13,FALSE)</f>
        <v>0</v>
      </c>
      <c r="AM153" s="63">
        <f>VLOOKUP($AD153,pTRAIT!$A:$X,14,FALSE)</f>
        <v>0</v>
      </c>
      <c r="AN153" s="63">
        <f>VLOOKUP($AD153,pTRAIT!$A:$X,15,FALSE)</f>
        <v>0</v>
      </c>
      <c r="AO153" s="63">
        <f>VLOOKUP($AD153,pTRAIT!$A:$X,16,FALSE)</f>
        <v>0</v>
      </c>
      <c r="AP153" s="63">
        <f>VLOOKUP($AD153,pTRAIT!$A:$X,17,FALSE)</f>
        <v>0</v>
      </c>
      <c r="AQ153" s="63">
        <f>VLOOKUP($AD153,pTRAIT!$A:$X,18,FALSE)</f>
        <v>0</v>
      </c>
      <c r="AR153" s="63">
        <f>VLOOKUP($AD153,pTRAIT!$A:$X,19,FALSE)</f>
        <v>0</v>
      </c>
      <c r="AS153" s="63">
        <f>VLOOKUP($AD153,pTRAIT!$A:$X,20,FALSE)</f>
        <v>0</v>
      </c>
      <c r="AT153" s="63">
        <f>VLOOKUP($AD153,pTRAIT!$A:$X,21,FALSE)</f>
        <v>0</v>
      </c>
      <c r="AU153" s="63">
        <f>VLOOKUP($AD153,pTRAIT!$A:$X,22,FALSE)</f>
        <v>0</v>
      </c>
      <c r="AV153" s="63">
        <f>VLOOKUP($AD153,pTRAIT!$A:$X,23,FALSE)</f>
        <v>0</v>
      </c>
      <c r="AW153" s="63">
        <f>VLOOKUP($AD153,pTRAIT!$A:$X,24,FALSE)</f>
        <v>0</v>
      </c>
      <c r="AX153" s="67" t="s">
        <v>2893</v>
      </c>
      <c r="AY153" s="71" t="str">
        <f t="shared" si="8"/>
        <v>EM5RTUe Ro5So5n-sge;NST=X // EM5RTUeRo5So5;NST=X / EM5RTUeCM5So5Pu;NST=X</v>
      </c>
    </row>
    <row r="154" spans="1:51" ht="12" customHeight="1" x14ac:dyDescent="0.25">
      <c r="A154" s="32">
        <v>28</v>
      </c>
      <c r="B154" s="33" t="s">
        <v>5</v>
      </c>
      <c r="C154" s="34">
        <v>373</v>
      </c>
      <c r="D154" s="32" t="str">
        <f t="shared" si="6"/>
        <v>28X373</v>
      </c>
      <c r="E154" s="43" t="s">
        <v>1623</v>
      </c>
      <c r="F154" s="61" t="s">
        <v>1781</v>
      </c>
      <c r="G154" s="41" t="s">
        <v>43</v>
      </c>
      <c r="H154" s="38"/>
      <c r="I154" s="32">
        <v>28</v>
      </c>
      <c r="J154" s="63">
        <f>VLOOKUP(I154,pTRAIT!A:B,2,FALSE)</f>
        <v>0</v>
      </c>
      <c r="K154" s="63" t="s">
        <v>2724</v>
      </c>
      <c r="L154" s="63"/>
      <c r="M154" s="63" t="s">
        <v>2437</v>
      </c>
      <c r="N154" s="63" t="s">
        <v>2730</v>
      </c>
      <c r="O154" s="63"/>
      <c r="P154" s="63" t="s">
        <v>2732</v>
      </c>
      <c r="Q154" s="63" t="s">
        <v>2734</v>
      </c>
      <c r="R154" s="63" t="s">
        <v>2431</v>
      </c>
      <c r="S154" s="63" t="s">
        <v>2736</v>
      </c>
      <c r="T154" s="63"/>
      <c r="U154" s="63" t="s">
        <v>2738</v>
      </c>
      <c r="V154" s="63"/>
      <c r="W154" s="63"/>
      <c r="X154" s="63"/>
      <c r="Y154" s="63"/>
      <c r="Z154" s="63"/>
      <c r="AA154" s="63" t="s">
        <v>2728</v>
      </c>
      <c r="AB154" s="63"/>
      <c r="AC154" s="63" t="str">
        <f t="shared" si="7"/>
        <v>EM5RTUe Ro5So5n-sge;NST=X</v>
      </c>
      <c r="AD154" s="34">
        <v>373</v>
      </c>
      <c r="AE154" s="40" t="str">
        <f>VLOOKUP(AD154,pTRAIT!A:B,2,FALSE)</f>
        <v>EM5RTUeRo5So5;NST=X / EM5RTCM5(So5)Pu;NST=X</v>
      </c>
      <c r="AF154" s="63">
        <f>VLOOKUP($AD154,pTRAIT!$A:$X,7,FALSE)</f>
        <v>0</v>
      </c>
      <c r="AG154" s="63">
        <f>VLOOKUP($AD154,pTRAIT!$A:$X,8,FALSE)</f>
        <v>0</v>
      </c>
      <c r="AH154" s="63">
        <f>VLOOKUP($AD154,pTRAIT!$A:$X,9,FALSE)</f>
        <v>0</v>
      </c>
      <c r="AI154" s="63">
        <f>VLOOKUP($AD154,pTRAIT!$A:$X,10,FALSE)</f>
        <v>0</v>
      </c>
      <c r="AJ154" s="63">
        <f>VLOOKUP($AD154,pTRAIT!$A:$X,11,FALSE)</f>
        <v>0</v>
      </c>
      <c r="AK154" s="63">
        <f>VLOOKUP($AD154,pTRAIT!$A:$X,12,FALSE)</f>
        <v>0</v>
      </c>
      <c r="AL154" s="63">
        <f>VLOOKUP($AD154,pTRAIT!$A:$X,13,FALSE)</f>
        <v>0</v>
      </c>
      <c r="AM154" s="63">
        <f>VLOOKUP($AD154,pTRAIT!$A:$X,14,FALSE)</f>
        <v>0</v>
      </c>
      <c r="AN154" s="63">
        <f>VLOOKUP($AD154,pTRAIT!$A:$X,15,FALSE)</f>
        <v>0</v>
      </c>
      <c r="AO154" s="63">
        <f>VLOOKUP($AD154,pTRAIT!$A:$X,16,FALSE)</f>
        <v>0</v>
      </c>
      <c r="AP154" s="63">
        <f>VLOOKUP($AD154,pTRAIT!$A:$X,17,FALSE)</f>
        <v>0</v>
      </c>
      <c r="AQ154" s="63">
        <f>VLOOKUP($AD154,pTRAIT!$A:$X,18,FALSE)</f>
        <v>0</v>
      </c>
      <c r="AR154" s="63">
        <f>VLOOKUP($AD154,pTRAIT!$A:$X,19,FALSE)</f>
        <v>0</v>
      </c>
      <c r="AS154" s="63">
        <f>VLOOKUP($AD154,pTRAIT!$A:$X,20,FALSE)</f>
        <v>0</v>
      </c>
      <c r="AT154" s="63">
        <f>VLOOKUP($AD154,pTRAIT!$A:$X,21,FALSE)</f>
        <v>0</v>
      </c>
      <c r="AU154" s="63">
        <f>VLOOKUP($AD154,pTRAIT!$A:$X,22,FALSE)</f>
        <v>0</v>
      </c>
      <c r="AV154" s="63">
        <f>VLOOKUP($AD154,pTRAIT!$A:$X,23,FALSE)</f>
        <v>0</v>
      </c>
      <c r="AW154" s="63">
        <f>VLOOKUP($AD154,pTRAIT!$A:$X,24,FALSE)</f>
        <v>0</v>
      </c>
      <c r="AX154" s="67" t="s">
        <v>2894</v>
      </c>
      <c r="AY154" s="71" t="str">
        <f t="shared" si="8"/>
        <v>EM5RTUe Ro5So5n-sge;NST=X // EM5RTUeRo5So5;NST=X / EM5RTCM5(So5)Pu;NST=X</v>
      </c>
    </row>
    <row r="155" spans="1:51" ht="12" customHeight="1" x14ac:dyDescent="0.25">
      <c r="A155" s="32">
        <v>28</v>
      </c>
      <c r="B155" s="33" t="s">
        <v>5</v>
      </c>
      <c r="C155" s="34">
        <v>375</v>
      </c>
      <c r="D155" s="32" t="str">
        <f t="shared" si="6"/>
        <v>28X375</v>
      </c>
      <c r="E155" s="43" t="s">
        <v>1623</v>
      </c>
      <c r="F155" s="61" t="s">
        <v>1782</v>
      </c>
      <c r="G155" s="41" t="s">
        <v>43</v>
      </c>
      <c r="H155" s="38"/>
      <c r="I155" s="32">
        <v>28</v>
      </c>
      <c r="J155" s="63">
        <f>VLOOKUP(I155,pTRAIT!A:B,2,FALSE)</f>
        <v>0</v>
      </c>
      <c r="K155" s="63" t="s">
        <v>2724</v>
      </c>
      <c r="L155" s="63"/>
      <c r="M155" s="63" t="s">
        <v>2437</v>
      </c>
      <c r="N155" s="63" t="s">
        <v>2730</v>
      </c>
      <c r="O155" s="63"/>
      <c r="P155" s="63" t="s">
        <v>2732</v>
      </c>
      <c r="Q155" s="63" t="s">
        <v>2734</v>
      </c>
      <c r="R155" s="63" t="s">
        <v>2431</v>
      </c>
      <c r="S155" s="63" t="s">
        <v>2736</v>
      </c>
      <c r="T155" s="63"/>
      <c r="U155" s="63" t="s">
        <v>2738</v>
      </c>
      <c r="V155" s="63"/>
      <c r="W155" s="63"/>
      <c r="X155" s="63"/>
      <c r="Y155" s="63"/>
      <c r="Z155" s="63"/>
      <c r="AA155" s="63" t="s">
        <v>2728</v>
      </c>
      <c r="AB155" s="63"/>
      <c r="AC155" s="63" t="str">
        <f t="shared" si="7"/>
        <v>EM5RTUe Ro5So5n-sge;NST=X</v>
      </c>
      <c r="AD155" s="34">
        <v>375</v>
      </c>
      <c r="AE155" s="40" t="str">
        <f>VLOOKUP(AD155,pTRAIT!A:B,2,FALSE)</f>
        <v>EM5RTUeRo5So5;NST=X / EM5RTCM5Pu;NST=X</v>
      </c>
      <c r="AF155" s="63">
        <f>VLOOKUP($AD155,pTRAIT!$A:$X,7,FALSE)</f>
        <v>0</v>
      </c>
      <c r="AG155" s="63">
        <f>VLOOKUP($AD155,pTRAIT!$A:$X,8,FALSE)</f>
        <v>0</v>
      </c>
      <c r="AH155" s="63">
        <f>VLOOKUP($AD155,pTRAIT!$A:$X,9,FALSE)</f>
        <v>0</v>
      </c>
      <c r="AI155" s="63">
        <f>VLOOKUP($AD155,pTRAIT!$A:$X,10,FALSE)</f>
        <v>0</v>
      </c>
      <c r="AJ155" s="63">
        <f>VLOOKUP($AD155,pTRAIT!$A:$X,11,FALSE)</f>
        <v>0</v>
      </c>
      <c r="AK155" s="63">
        <f>VLOOKUP($AD155,pTRAIT!$A:$X,12,FALSE)</f>
        <v>0</v>
      </c>
      <c r="AL155" s="63">
        <f>VLOOKUP($AD155,pTRAIT!$A:$X,13,FALSE)</f>
        <v>0</v>
      </c>
      <c r="AM155" s="63">
        <f>VLOOKUP($AD155,pTRAIT!$A:$X,14,FALSE)</f>
        <v>0</v>
      </c>
      <c r="AN155" s="63">
        <f>VLOOKUP($AD155,pTRAIT!$A:$X,15,FALSE)</f>
        <v>0</v>
      </c>
      <c r="AO155" s="63">
        <f>VLOOKUP($AD155,pTRAIT!$A:$X,16,FALSE)</f>
        <v>0</v>
      </c>
      <c r="AP155" s="63">
        <f>VLOOKUP($AD155,pTRAIT!$A:$X,17,FALSE)</f>
        <v>0</v>
      </c>
      <c r="AQ155" s="63">
        <f>VLOOKUP($AD155,pTRAIT!$A:$X,18,FALSE)</f>
        <v>0</v>
      </c>
      <c r="AR155" s="63">
        <f>VLOOKUP($AD155,pTRAIT!$A:$X,19,FALSE)</f>
        <v>0</v>
      </c>
      <c r="AS155" s="63">
        <f>VLOOKUP($AD155,pTRAIT!$A:$X,20,FALSE)</f>
        <v>0</v>
      </c>
      <c r="AT155" s="63">
        <f>VLOOKUP($AD155,pTRAIT!$A:$X,21,FALSE)</f>
        <v>0</v>
      </c>
      <c r="AU155" s="63">
        <f>VLOOKUP($AD155,pTRAIT!$A:$X,22,FALSE)</f>
        <v>0</v>
      </c>
      <c r="AV155" s="63">
        <f>VLOOKUP($AD155,pTRAIT!$A:$X,23,FALSE)</f>
        <v>0</v>
      </c>
      <c r="AW155" s="63">
        <f>VLOOKUP($AD155,pTRAIT!$A:$X,24,FALSE)</f>
        <v>0</v>
      </c>
      <c r="AX155" s="67" t="s">
        <v>2895</v>
      </c>
      <c r="AY155" s="71" t="str">
        <f t="shared" si="8"/>
        <v>EM5RTUe Ro5So5n-sge;NST=X // EM5RTUeRo5So5;NST=X / EM5RTCM5Pu;NST=X</v>
      </c>
    </row>
    <row r="156" spans="1:51" ht="12" customHeight="1" x14ac:dyDescent="0.25">
      <c r="A156" s="32">
        <v>28</v>
      </c>
      <c r="B156" s="33" t="s">
        <v>5</v>
      </c>
      <c r="C156" s="34">
        <v>377</v>
      </c>
      <c r="D156" s="32" t="str">
        <f t="shared" si="6"/>
        <v>28X377</v>
      </c>
      <c r="E156" s="43" t="s">
        <v>1623</v>
      </c>
      <c r="F156" s="61" t="s">
        <v>1783</v>
      </c>
      <c r="G156" s="41" t="s">
        <v>43</v>
      </c>
      <c r="H156" s="38"/>
      <c r="I156" s="32">
        <v>28</v>
      </c>
      <c r="J156" s="63">
        <f>VLOOKUP(I156,pTRAIT!A:B,2,FALSE)</f>
        <v>0</v>
      </c>
      <c r="K156" s="63" t="s">
        <v>2724</v>
      </c>
      <c r="L156" s="63"/>
      <c r="M156" s="63" t="s">
        <v>2437</v>
      </c>
      <c r="N156" s="63" t="s">
        <v>2730</v>
      </c>
      <c r="O156" s="63"/>
      <c r="P156" s="63" t="s">
        <v>2732</v>
      </c>
      <c r="Q156" s="63" t="s">
        <v>2734</v>
      </c>
      <c r="R156" s="63" t="s">
        <v>2431</v>
      </c>
      <c r="S156" s="63" t="s">
        <v>2736</v>
      </c>
      <c r="T156" s="63"/>
      <c r="U156" s="63" t="s">
        <v>2738</v>
      </c>
      <c r="V156" s="63"/>
      <c r="W156" s="63"/>
      <c r="X156" s="63"/>
      <c r="Y156" s="63"/>
      <c r="Z156" s="63"/>
      <c r="AA156" s="63" t="s">
        <v>2728</v>
      </c>
      <c r="AB156" s="63"/>
      <c r="AC156" s="63" t="str">
        <f t="shared" si="7"/>
        <v>EM5RTUe Ro5So5n-sge;NST=X</v>
      </c>
      <c r="AD156" s="34">
        <v>377</v>
      </c>
      <c r="AE156" s="40" t="str">
        <f>VLOOKUP(AD156,pTRAIT!A:B,2,FALSE)</f>
        <v>EM5RTUeRo5So5;NST=X / EM5RTCM5Ro5So5Pu;NST=X</v>
      </c>
      <c r="AF156" s="63">
        <f>VLOOKUP($AD156,pTRAIT!$A:$X,7,FALSE)</f>
        <v>0</v>
      </c>
      <c r="AG156" s="63">
        <f>VLOOKUP($AD156,pTRAIT!$A:$X,8,FALSE)</f>
        <v>0</v>
      </c>
      <c r="AH156" s="63">
        <f>VLOOKUP($AD156,pTRAIT!$A:$X,9,FALSE)</f>
        <v>0</v>
      </c>
      <c r="AI156" s="63">
        <f>VLOOKUP($AD156,pTRAIT!$A:$X,10,FALSE)</f>
        <v>0</v>
      </c>
      <c r="AJ156" s="63">
        <f>VLOOKUP($AD156,pTRAIT!$A:$X,11,FALSE)</f>
        <v>0</v>
      </c>
      <c r="AK156" s="63">
        <f>VLOOKUP($AD156,pTRAIT!$A:$X,12,FALSE)</f>
        <v>0</v>
      </c>
      <c r="AL156" s="63">
        <f>VLOOKUP($AD156,pTRAIT!$A:$X,13,FALSE)</f>
        <v>0</v>
      </c>
      <c r="AM156" s="63">
        <f>VLOOKUP($AD156,pTRAIT!$A:$X,14,FALSE)</f>
        <v>0</v>
      </c>
      <c r="AN156" s="63">
        <f>VLOOKUP($AD156,pTRAIT!$A:$X,15,FALSE)</f>
        <v>0</v>
      </c>
      <c r="AO156" s="63">
        <f>VLOOKUP($AD156,pTRAIT!$A:$X,16,FALSE)</f>
        <v>0</v>
      </c>
      <c r="AP156" s="63">
        <f>VLOOKUP($AD156,pTRAIT!$A:$X,17,FALSE)</f>
        <v>0</v>
      </c>
      <c r="AQ156" s="63">
        <f>VLOOKUP($AD156,pTRAIT!$A:$X,18,FALSE)</f>
        <v>0</v>
      </c>
      <c r="AR156" s="63">
        <f>VLOOKUP($AD156,pTRAIT!$A:$X,19,FALSE)</f>
        <v>0</v>
      </c>
      <c r="AS156" s="63">
        <f>VLOOKUP($AD156,pTRAIT!$A:$X,20,FALSE)</f>
        <v>0</v>
      </c>
      <c r="AT156" s="63">
        <f>VLOOKUP($AD156,pTRAIT!$A:$X,21,FALSE)</f>
        <v>0</v>
      </c>
      <c r="AU156" s="63">
        <f>VLOOKUP($AD156,pTRAIT!$A:$X,22,FALSE)</f>
        <v>0</v>
      </c>
      <c r="AV156" s="63">
        <f>VLOOKUP($AD156,pTRAIT!$A:$X,23,FALSE)</f>
        <v>0</v>
      </c>
      <c r="AW156" s="63">
        <f>VLOOKUP($AD156,pTRAIT!$A:$X,24,FALSE)</f>
        <v>0</v>
      </c>
      <c r="AX156" s="67" t="s">
        <v>2896</v>
      </c>
      <c r="AY156" s="71" t="str">
        <f t="shared" si="8"/>
        <v>EM5RTUe Ro5So5n-sge;NST=X // EM5RTUeRo5So5;NST=X / EM5RTCM5Ro5So5Pu;NST=X</v>
      </c>
    </row>
    <row r="157" spans="1:51" ht="12" customHeight="1" x14ac:dyDescent="0.25">
      <c r="A157" s="32">
        <v>28</v>
      </c>
      <c r="B157" s="33" t="s">
        <v>5</v>
      </c>
      <c r="C157" s="34">
        <v>379</v>
      </c>
      <c r="D157" s="32" t="str">
        <f t="shared" si="6"/>
        <v>28X379</v>
      </c>
      <c r="E157" s="43" t="s">
        <v>1623</v>
      </c>
      <c r="F157" s="61" t="s">
        <v>1784</v>
      </c>
      <c r="G157" s="41" t="s">
        <v>43</v>
      </c>
      <c r="H157" s="38"/>
      <c r="I157" s="32">
        <v>28</v>
      </c>
      <c r="J157" s="63">
        <f>VLOOKUP(I157,pTRAIT!A:B,2,FALSE)</f>
        <v>0</v>
      </c>
      <c r="K157" s="63" t="s">
        <v>2724</v>
      </c>
      <c r="L157" s="63"/>
      <c r="M157" s="63" t="s">
        <v>2437</v>
      </c>
      <c r="N157" s="63" t="s">
        <v>2730</v>
      </c>
      <c r="O157" s="63"/>
      <c r="P157" s="63" t="s">
        <v>2732</v>
      </c>
      <c r="Q157" s="63" t="s">
        <v>2734</v>
      </c>
      <c r="R157" s="63" t="s">
        <v>2431</v>
      </c>
      <c r="S157" s="63" t="s">
        <v>2736</v>
      </c>
      <c r="T157" s="63"/>
      <c r="U157" s="63" t="s">
        <v>2738</v>
      </c>
      <c r="V157" s="63"/>
      <c r="W157" s="63"/>
      <c r="X157" s="63"/>
      <c r="Y157" s="63"/>
      <c r="Z157" s="63"/>
      <c r="AA157" s="63" t="s">
        <v>2728</v>
      </c>
      <c r="AB157" s="63"/>
      <c r="AC157" s="63" t="str">
        <f t="shared" si="7"/>
        <v>EM5RTUe Ro5So5n-sge;NST=X</v>
      </c>
      <c r="AD157" s="34">
        <v>379</v>
      </c>
      <c r="AE157" s="40" t="str">
        <f>VLOOKUP(AD157,pTRAIT!A:B,2,FALSE)</f>
        <v>EM5RTUeRo5So5;NST=X / EM5RTCM5So5Pu;NST=X</v>
      </c>
      <c r="AF157" s="63">
        <f>VLOOKUP($AD157,pTRAIT!$A:$X,7,FALSE)</f>
        <v>0</v>
      </c>
      <c r="AG157" s="63">
        <f>VLOOKUP($AD157,pTRAIT!$A:$X,8,FALSE)</f>
        <v>0</v>
      </c>
      <c r="AH157" s="63">
        <f>VLOOKUP($AD157,pTRAIT!$A:$X,9,FALSE)</f>
        <v>0</v>
      </c>
      <c r="AI157" s="63">
        <f>VLOOKUP($AD157,pTRAIT!$A:$X,10,FALSE)</f>
        <v>0</v>
      </c>
      <c r="AJ157" s="63">
        <f>VLOOKUP($AD157,pTRAIT!$A:$X,11,FALSE)</f>
        <v>0</v>
      </c>
      <c r="AK157" s="63">
        <f>VLOOKUP($AD157,pTRAIT!$A:$X,12,FALSE)</f>
        <v>0</v>
      </c>
      <c r="AL157" s="63">
        <f>VLOOKUP($AD157,pTRAIT!$A:$X,13,FALSE)</f>
        <v>0</v>
      </c>
      <c r="AM157" s="63">
        <f>VLOOKUP($AD157,pTRAIT!$A:$X,14,FALSE)</f>
        <v>0</v>
      </c>
      <c r="AN157" s="63">
        <f>VLOOKUP($AD157,pTRAIT!$A:$X,15,FALSE)</f>
        <v>0</v>
      </c>
      <c r="AO157" s="63">
        <f>VLOOKUP($AD157,pTRAIT!$A:$X,16,FALSE)</f>
        <v>0</v>
      </c>
      <c r="AP157" s="63">
        <f>VLOOKUP($AD157,pTRAIT!$A:$X,17,FALSE)</f>
        <v>0</v>
      </c>
      <c r="AQ157" s="63">
        <f>VLOOKUP($AD157,pTRAIT!$A:$X,18,FALSE)</f>
        <v>0</v>
      </c>
      <c r="AR157" s="63">
        <f>VLOOKUP($AD157,pTRAIT!$A:$X,19,FALSE)</f>
        <v>0</v>
      </c>
      <c r="AS157" s="63">
        <f>VLOOKUP($AD157,pTRAIT!$A:$X,20,FALSE)</f>
        <v>0</v>
      </c>
      <c r="AT157" s="63">
        <f>VLOOKUP($AD157,pTRAIT!$A:$X,21,FALSE)</f>
        <v>0</v>
      </c>
      <c r="AU157" s="63">
        <f>VLOOKUP($AD157,pTRAIT!$A:$X,22,FALSE)</f>
        <v>0</v>
      </c>
      <c r="AV157" s="63">
        <f>VLOOKUP($AD157,pTRAIT!$A:$X,23,FALSE)</f>
        <v>0</v>
      </c>
      <c r="AW157" s="63">
        <f>VLOOKUP($AD157,pTRAIT!$A:$X,24,FALSE)</f>
        <v>0</v>
      </c>
      <c r="AX157" s="67" t="s">
        <v>2897</v>
      </c>
      <c r="AY157" s="71" t="str">
        <f t="shared" si="8"/>
        <v>EM5RTUe Ro5So5n-sge;NST=X // EM5RTUeRo5So5;NST=X / EM5RTCM5So5Pu;NST=X</v>
      </c>
    </row>
    <row r="158" spans="1:51" ht="12" customHeight="1" x14ac:dyDescent="0.25">
      <c r="A158" s="32">
        <v>28</v>
      </c>
      <c r="B158" s="33" t="s">
        <v>5</v>
      </c>
      <c r="C158" s="34">
        <v>380</v>
      </c>
      <c r="D158" s="32" t="str">
        <f t="shared" si="6"/>
        <v>28X380</v>
      </c>
      <c r="E158" s="43" t="s">
        <v>1623</v>
      </c>
      <c r="F158" s="61" t="s">
        <v>1785</v>
      </c>
      <c r="G158" s="41" t="s">
        <v>43</v>
      </c>
      <c r="H158" s="38"/>
      <c r="I158" s="32">
        <v>28</v>
      </c>
      <c r="J158" s="63">
        <f>VLOOKUP(I158,pTRAIT!A:B,2,FALSE)</f>
        <v>0</v>
      </c>
      <c r="K158" s="63" t="s">
        <v>2724</v>
      </c>
      <c r="L158" s="63"/>
      <c r="M158" s="63" t="s">
        <v>2437</v>
      </c>
      <c r="N158" s="63" t="s">
        <v>2730</v>
      </c>
      <c r="O158" s="63"/>
      <c r="P158" s="63" t="s">
        <v>2732</v>
      </c>
      <c r="Q158" s="63" t="s">
        <v>2734</v>
      </c>
      <c r="R158" s="63" t="s">
        <v>2431</v>
      </c>
      <c r="S158" s="63" t="s">
        <v>2736</v>
      </c>
      <c r="T158" s="63"/>
      <c r="U158" s="63" t="s">
        <v>2738</v>
      </c>
      <c r="V158" s="63"/>
      <c r="W158" s="63"/>
      <c r="X158" s="63"/>
      <c r="Y158" s="63"/>
      <c r="Z158" s="63"/>
      <c r="AA158" s="63" t="s">
        <v>2728</v>
      </c>
      <c r="AB158" s="63"/>
      <c r="AC158" s="63" t="str">
        <f t="shared" si="7"/>
        <v>EM5RTUe Ro5So5n-sge;NST=X</v>
      </c>
      <c r="AD158" s="34">
        <v>380</v>
      </c>
      <c r="AE158" s="40" t="str">
        <f>VLOOKUP(AD158,pTRAIT!A:B,2,FALSE)</f>
        <v>EM5RTUeRo5So5;NST=X / EM5RTCM5So5Pu;NST=X</v>
      </c>
      <c r="AF158" s="63">
        <f>VLOOKUP($AD158,pTRAIT!$A:$X,7,FALSE)</f>
        <v>0</v>
      </c>
      <c r="AG158" s="63">
        <f>VLOOKUP($AD158,pTRAIT!$A:$X,8,FALSE)</f>
        <v>0</v>
      </c>
      <c r="AH158" s="63">
        <f>VLOOKUP($AD158,pTRAIT!$A:$X,9,FALSE)</f>
        <v>0</v>
      </c>
      <c r="AI158" s="63">
        <f>VLOOKUP($AD158,pTRAIT!$A:$X,10,FALSE)</f>
        <v>0</v>
      </c>
      <c r="AJ158" s="63">
        <f>VLOOKUP($AD158,pTRAIT!$A:$X,11,FALSE)</f>
        <v>0</v>
      </c>
      <c r="AK158" s="63">
        <f>VLOOKUP($AD158,pTRAIT!$A:$X,12,FALSE)</f>
        <v>0</v>
      </c>
      <c r="AL158" s="63">
        <f>VLOOKUP($AD158,pTRAIT!$A:$X,13,FALSE)</f>
        <v>0</v>
      </c>
      <c r="AM158" s="63">
        <f>VLOOKUP($AD158,pTRAIT!$A:$X,14,FALSE)</f>
        <v>0</v>
      </c>
      <c r="AN158" s="63">
        <f>VLOOKUP($AD158,pTRAIT!$A:$X,15,FALSE)</f>
        <v>0</v>
      </c>
      <c r="AO158" s="63">
        <f>VLOOKUP($AD158,pTRAIT!$A:$X,16,FALSE)</f>
        <v>0</v>
      </c>
      <c r="AP158" s="63">
        <f>VLOOKUP($AD158,pTRAIT!$A:$X,17,FALSE)</f>
        <v>0</v>
      </c>
      <c r="AQ158" s="63">
        <f>VLOOKUP($AD158,pTRAIT!$A:$X,18,FALSE)</f>
        <v>0</v>
      </c>
      <c r="AR158" s="63">
        <f>VLOOKUP($AD158,pTRAIT!$A:$X,19,FALSE)</f>
        <v>0</v>
      </c>
      <c r="AS158" s="63">
        <f>VLOOKUP($AD158,pTRAIT!$A:$X,20,FALSE)</f>
        <v>0</v>
      </c>
      <c r="AT158" s="63">
        <f>VLOOKUP($AD158,pTRAIT!$A:$X,21,FALSE)</f>
        <v>0</v>
      </c>
      <c r="AU158" s="63">
        <f>VLOOKUP($AD158,pTRAIT!$A:$X,22,FALSE)</f>
        <v>0</v>
      </c>
      <c r="AV158" s="63">
        <f>VLOOKUP($AD158,pTRAIT!$A:$X,23,FALSE)</f>
        <v>0</v>
      </c>
      <c r="AW158" s="63">
        <f>VLOOKUP($AD158,pTRAIT!$A:$X,24,FALSE)</f>
        <v>0</v>
      </c>
      <c r="AX158" s="67" t="s">
        <v>2898</v>
      </c>
      <c r="AY158" s="71" t="str">
        <f t="shared" si="8"/>
        <v>EM5RTUe Ro5So5n-sge;NST=X // EM5RTUeRo5So5;NST=X / EM5RTCM5So5Pu;NST=X</v>
      </c>
    </row>
    <row r="159" spans="1:51" ht="12" customHeight="1" x14ac:dyDescent="0.25">
      <c r="A159" s="32">
        <v>28</v>
      </c>
      <c r="B159" s="33" t="s">
        <v>5</v>
      </c>
      <c r="C159" s="34">
        <v>381</v>
      </c>
      <c r="D159" s="32" t="str">
        <f t="shared" si="6"/>
        <v>28X381</v>
      </c>
      <c r="E159" s="43" t="s">
        <v>1623</v>
      </c>
      <c r="F159" s="61" t="s">
        <v>1786</v>
      </c>
      <c r="G159" s="41" t="s">
        <v>43</v>
      </c>
      <c r="H159" s="38"/>
      <c r="I159" s="32">
        <v>28</v>
      </c>
      <c r="J159" s="63">
        <f>VLOOKUP(I159,pTRAIT!A:B,2,FALSE)</f>
        <v>0</v>
      </c>
      <c r="K159" s="63" t="s">
        <v>2724</v>
      </c>
      <c r="L159" s="63"/>
      <c r="M159" s="63" t="s">
        <v>2437</v>
      </c>
      <c r="N159" s="63" t="s">
        <v>2730</v>
      </c>
      <c r="O159" s="63"/>
      <c r="P159" s="63" t="s">
        <v>2732</v>
      </c>
      <c r="Q159" s="63" t="s">
        <v>2734</v>
      </c>
      <c r="R159" s="63" t="s">
        <v>2431</v>
      </c>
      <c r="S159" s="63" t="s">
        <v>2736</v>
      </c>
      <c r="T159" s="63"/>
      <c r="U159" s="63" t="s">
        <v>2738</v>
      </c>
      <c r="V159" s="63"/>
      <c r="W159" s="63"/>
      <c r="X159" s="63"/>
      <c r="Y159" s="63"/>
      <c r="Z159" s="63"/>
      <c r="AA159" s="63" t="s">
        <v>2728</v>
      </c>
      <c r="AB159" s="63"/>
      <c r="AC159" s="63" t="str">
        <f t="shared" si="7"/>
        <v>EM5RTUe Ro5So5n-sge;NST=X</v>
      </c>
      <c r="AD159" s="34">
        <v>381</v>
      </c>
      <c r="AE159" s="40" t="str">
        <f>VLOOKUP(AD159,pTRAIT!A:B,2,FALSE)</f>
        <v>EM5RTUeRo5So5;NST=X / EM5RTCM5So5Pu;NST=X</v>
      </c>
      <c r="AF159" s="63">
        <f>VLOOKUP($AD159,pTRAIT!$A:$X,7,FALSE)</f>
        <v>0</v>
      </c>
      <c r="AG159" s="63">
        <f>VLOOKUP($AD159,pTRAIT!$A:$X,8,FALSE)</f>
        <v>0</v>
      </c>
      <c r="AH159" s="63">
        <f>VLOOKUP($AD159,pTRAIT!$A:$X,9,FALSE)</f>
        <v>0</v>
      </c>
      <c r="AI159" s="63">
        <f>VLOOKUP($AD159,pTRAIT!$A:$X,10,FALSE)</f>
        <v>0</v>
      </c>
      <c r="AJ159" s="63">
        <f>VLOOKUP($AD159,pTRAIT!$A:$X,11,FALSE)</f>
        <v>0</v>
      </c>
      <c r="AK159" s="63">
        <f>VLOOKUP($AD159,pTRAIT!$A:$X,12,FALSE)</f>
        <v>0</v>
      </c>
      <c r="AL159" s="63">
        <f>VLOOKUP($AD159,pTRAIT!$A:$X,13,FALSE)</f>
        <v>0</v>
      </c>
      <c r="AM159" s="63">
        <f>VLOOKUP($AD159,pTRAIT!$A:$X,14,FALSE)</f>
        <v>0</v>
      </c>
      <c r="AN159" s="63">
        <f>VLOOKUP($AD159,pTRAIT!$A:$X,15,FALSE)</f>
        <v>0</v>
      </c>
      <c r="AO159" s="63">
        <f>VLOOKUP($AD159,pTRAIT!$A:$X,16,FALSE)</f>
        <v>0</v>
      </c>
      <c r="AP159" s="63">
        <f>VLOOKUP($AD159,pTRAIT!$A:$X,17,FALSE)</f>
        <v>0</v>
      </c>
      <c r="AQ159" s="63">
        <f>VLOOKUP($AD159,pTRAIT!$A:$X,18,FALSE)</f>
        <v>0</v>
      </c>
      <c r="AR159" s="63">
        <f>VLOOKUP($AD159,pTRAIT!$A:$X,19,FALSE)</f>
        <v>0</v>
      </c>
      <c r="AS159" s="63">
        <f>VLOOKUP($AD159,pTRAIT!$A:$X,20,FALSE)</f>
        <v>0</v>
      </c>
      <c r="AT159" s="63">
        <f>VLOOKUP($AD159,pTRAIT!$A:$X,21,FALSE)</f>
        <v>0</v>
      </c>
      <c r="AU159" s="63">
        <f>VLOOKUP($AD159,pTRAIT!$A:$X,22,FALSE)</f>
        <v>0</v>
      </c>
      <c r="AV159" s="63">
        <f>VLOOKUP($AD159,pTRAIT!$A:$X,23,FALSE)</f>
        <v>0</v>
      </c>
      <c r="AW159" s="63">
        <f>VLOOKUP($AD159,pTRAIT!$A:$X,24,FALSE)</f>
        <v>0</v>
      </c>
      <c r="AX159" s="67" t="s">
        <v>2899</v>
      </c>
      <c r="AY159" s="71" t="str">
        <f t="shared" si="8"/>
        <v>EM5RTUe Ro5So5n-sge;NST=X // EM5RTUeRo5So5;NST=X / EM5RTCM5So5Pu;NST=X</v>
      </c>
    </row>
    <row r="160" spans="1:51" ht="12" customHeight="1" x14ac:dyDescent="0.25">
      <c r="A160" s="32">
        <v>28</v>
      </c>
      <c r="B160" s="33" t="s">
        <v>5</v>
      </c>
      <c r="C160" s="34">
        <v>382</v>
      </c>
      <c r="D160" s="32" t="str">
        <f t="shared" si="6"/>
        <v>28X382</v>
      </c>
      <c r="E160" s="43" t="s">
        <v>1623</v>
      </c>
      <c r="F160" s="61" t="s">
        <v>1787</v>
      </c>
      <c r="G160" s="41" t="s">
        <v>43</v>
      </c>
      <c r="H160" s="38"/>
      <c r="I160" s="32">
        <v>28</v>
      </c>
      <c r="J160" s="63">
        <f>VLOOKUP(I160,pTRAIT!A:B,2,FALSE)</f>
        <v>0</v>
      </c>
      <c r="K160" s="63" t="s">
        <v>2724</v>
      </c>
      <c r="L160" s="63"/>
      <c r="M160" s="63" t="s">
        <v>2437</v>
      </c>
      <c r="N160" s="63" t="s">
        <v>2730</v>
      </c>
      <c r="O160" s="63"/>
      <c r="P160" s="63" t="s">
        <v>2732</v>
      </c>
      <c r="Q160" s="63" t="s">
        <v>2734</v>
      </c>
      <c r="R160" s="63" t="s">
        <v>2431</v>
      </c>
      <c r="S160" s="63" t="s">
        <v>2736</v>
      </c>
      <c r="T160" s="63"/>
      <c r="U160" s="63" t="s">
        <v>2738</v>
      </c>
      <c r="V160" s="63"/>
      <c r="W160" s="63"/>
      <c r="X160" s="63"/>
      <c r="Y160" s="63"/>
      <c r="Z160" s="63"/>
      <c r="AA160" s="63" t="s">
        <v>2728</v>
      </c>
      <c r="AB160" s="63"/>
      <c r="AC160" s="63" t="str">
        <f t="shared" si="7"/>
        <v>EM5RTUe Ro5So5n-sge;NST=X</v>
      </c>
      <c r="AD160" s="34">
        <v>382</v>
      </c>
      <c r="AE160" s="40" t="str">
        <f>VLOOKUP(AD160,pTRAIT!A:B,2,FALSE)</f>
        <v>EM5RTUeRo5So5;NST=X / EM5RTCM5So5Pu;NST=X</v>
      </c>
      <c r="AF160" s="63">
        <f>VLOOKUP($AD160,pTRAIT!$A:$X,7,FALSE)</f>
        <v>0</v>
      </c>
      <c r="AG160" s="63">
        <f>VLOOKUP($AD160,pTRAIT!$A:$X,8,FALSE)</f>
        <v>0</v>
      </c>
      <c r="AH160" s="63">
        <f>VLOOKUP($AD160,pTRAIT!$A:$X,9,FALSE)</f>
        <v>0</v>
      </c>
      <c r="AI160" s="63">
        <f>VLOOKUP($AD160,pTRAIT!$A:$X,10,FALSE)</f>
        <v>0</v>
      </c>
      <c r="AJ160" s="63">
        <f>VLOOKUP($AD160,pTRAIT!$A:$X,11,FALSE)</f>
        <v>0</v>
      </c>
      <c r="AK160" s="63">
        <f>VLOOKUP($AD160,pTRAIT!$A:$X,12,FALSE)</f>
        <v>0</v>
      </c>
      <c r="AL160" s="63">
        <f>VLOOKUP($AD160,pTRAIT!$A:$X,13,FALSE)</f>
        <v>0</v>
      </c>
      <c r="AM160" s="63">
        <f>VLOOKUP($AD160,pTRAIT!$A:$X,14,FALSE)</f>
        <v>0</v>
      </c>
      <c r="AN160" s="63">
        <f>VLOOKUP($AD160,pTRAIT!$A:$X,15,FALSE)</f>
        <v>0</v>
      </c>
      <c r="AO160" s="63">
        <f>VLOOKUP($AD160,pTRAIT!$A:$X,16,FALSE)</f>
        <v>0</v>
      </c>
      <c r="AP160" s="63">
        <f>VLOOKUP($AD160,pTRAIT!$A:$X,17,FALSE)</f>
        <v>0</v>
      </c>
      <c r="AQ160" s="63">
        <f>VLOOKUP($AD160,pTRAIT!$A:$X,18,FALSE)</f>
        <v>0</v>
      </c>
      <c r="AR160" s="63">
        <f>VLOOKUP($AD160,pTRAIT!$A:$X,19,FALSE)</f>
        <v>0</v>
      </c>
      <c r="AS160" s="63">
        <f>VLOOKUP($AD160,pTRAIT!$A:$X,20,FALSE)</f>
        <v>0</v>
      </c>
      <c r="AT160" s="63">
        <f>VLOOKUP($AD160,pTRAIT!$A:$X,21,FALSE)</f>
        <v>0</v>
      </c>
      <c r="AU160" s="63">
        <f>VLOOKUP($AD160,pTRAIT!$A:$X,22,FALSE)</f>
        <v>0</v>
      </c>
      <c r="AV160" s="63">
        <f>VLOOKUP($AD160,pTRAIT!$A:$X,23,FALSE)</f>
        <v>0</v>
      </c>
      <c r="AW160" s="63">
        <f>VLOOKUP($AD160,pTRAIT!$A:$X,24,FALSE)</f>
        <v>0</v>
      </c>
      <c r="AX160" s="67" t="s">
        <v>2900</v>
      </c>
      <c r="AY160" s="71" t="str">
        <f t="shared" si="8"/>
        <v>EM5RTUe Ro5So5n-sge;NST=X // EM5RTUeRo5So5;NST=X / EM5RTCM5So5Pu;NST=X</v>
      </c>
    </row>
    <row r="161" spans="1:51" ht="12" customHeight="1" x14ac:dyDescent="0.25">
      <c r="A161" s="32">
        <v>28</v>
      </c>
      <c r="B161" s="33" t="s">
        <v>5</v>
      </c>
      <c r="C161" s="34">
        <v>383</v>
      </c>
      <c r="D161" s="32" t="str">
        <f t="shared" si="6"/>
        <v>28X383</v>
      </c>
      <c r="E161" s="43" t="s">
        <v>1623</v>
      </c>
      <c r="F161" s="61" t="s">
        <v>1788</v>
      </c>
      <c r="G161" s="41" t="s">
        <v>43</v>
      </c>
      <c r="H161" s="38"/>
      <c r="I161" s="32">
        <v>28</v>
      </c>
      <c r="J161" s="63">
        <f>VLOOKUP(I161,pTRAIT!A:B,2,FALSE)</f>
        <v>0</v>
      </c>
      <c r="K161" s="63" t="s">
        <v>2724</v>
      </c>
      <c r="L161" s="63"/>
      <c r="M161" s="63" t="s">
        <v>2437</v>
      </c>
      <c r="N161" s="63" t="s">
        <v>2730</v>
      </c>
      <c r="O161" s="63"/>
      <c r="P161" s="63" t="s">
        <v>2732</v>
      </c>
      <c r="Q161" s="63" t="s">
        <v>2734</v>
      </c>
      <c r="R161" s="63" t="s">
        <v>2431</v>
      </c>
      <c r="S161" s="63" t="s">
        <v>2736</v>
      </c>
      <c r="T161" s="63"/>
      <c r="U161" s="63" t="s">
        <v>2738</v>
      </c>
      <c r="V161" s="63"/>
      <c r="W161" s="63"/>
      <c r="X161" s="63"/>
      <c r="Y161" s="63"/>
      <c r="Z161" s="63"/>
      <c r="AA161" s="63" t="s">
        <v>2728</v>
      </c>
      <c r="AB161" s="63"/>
      <c r="AC161" s="63" t="str">
        <f t="shared" si="7"/>
        <v>EM5RTUe Ro5So5n-sge;NST=X</v>
      </c>
      <c r="AD161" s="34">
        <v>383</v>
      </c>
      <c r="AE161" s="40" t="str">
        <f>VLOOKUP(AD161,pTRAIT!A:B,2,FALSE)</f>
        <v>EM5RTUeRo5So5;NST=X / EM5RTCM5So5Pu;NST=X</v>
      </c>
      <c r="AF161" s="63">
        <f>VLOOKUP($AD161,pTRAIT!$A:$X,7,FALSE)</f>
        <v>0</v>
      </c>
      <c r="AG161" s="63">
        <f>VLOOKUP($AD161,pTRAIT!$A:$X,8,FALSE)</f>
        <v>0</v>
      </c>
      <c r="AH161" s="63">
        <f>VLOOKUP($AD161,pTRAIT!$A:$X,9,FALSE)</f>
        <v>0</v>
      </c>
      <c r="AI161" s="63">
        <f>VLOOKUP($AD161,pTRAIT!$A:$X,10,FALSE)</f>
        <v>0</v>
      </c>
      <c r="AJ161" s="63">
        <f>VLOOKUP($AD161,pTRAIT!$A:$X,11,FALSE)</f>
        <v>0</v>
      </c>
      <c r="AK161" s="63">
        <f>VLOOKUP($AD161,pTRAIT!$A:$X,12,FALSE)</f>
        <v>0</v>
      </c>
      <c r="AL161" s="63">
        <f>VLOOKUP($AD161,pTRAIT!$A:$X,13,FALSE)</f>
        <v>0</v>
      </c>
      <c r="AM161" s="63">
        <f>VLOOKUP($AD161,pTRAIT!$A:$X,14,FALSE)</f>
        <v>0</v>
      </c>
      <c r="AN161" s="63">
        <f>VLOOKUP($AD161,pTRAIT!$A:$X,15,FALSE)</f>
        <v>0</v>
      </c>
      <c r="AO161" s="63">
        <f>VLOOKUP($AD161,pTRAIT!$A:$X,16,FALSE)</f>
        <v>0</v>
      </c>
      <c r="AP161" s="63">
        <f>VLOOKUP($AD161,pTRAIT!$A:$X,17,FALSE)</f>
        <v>0</v>
      </c>
      <c r="AQ161" s="63">
        <f>VLOOKUP($AD161,pTRAIT!$A:$X,18,FALSE)</f>
        <v>0</v>
      </c>
      <c r="AR161" s="63">
        <f>VLOOKUP($AD161,pTRAIT!$A:$X,19,FALSE)</f>
        <v>0</v>
      </c>
      <c r="AS161" s="63">
        <f>VLOOKUP($AD161,pTRAIT!$A:$X,20,FALSE)</f>
        <v>0</v>
      </c>
      <c r="AT161" s="63">
        <f>VLOOKUP($AD161,pTRAIT!$A:$X,21,FALSE)</f>
        <v>0</v>
      </c>
      <c r="AU161" s="63">
        <f>VLOOKUP($AD161,pTRAIT!$A:$X,22,FALSE)</f>
        <v>0</v>
      </c>
      <c r="AV161" s="63">
        <f>VLOOKUP($AD161,pTRAIT!$A:$X,23,FALSE)</f>
        <v>0</v>
      </c>
      <c r="AW161" s="63">
        <f>VLOOKUP($AD161,pTRAIT!$A:$X,24,FALSE)</f>
        <v>0</v>
      </c>
      <c r="AX161" s="67" t="s">
        <v>2901</v>
      </c>
      <c r="AY161" s="71" t="str">
        <f t="shared" si="8"/>
        <v>EM5RTUe Ro5So5n-sge;NST=X // EM5RTUeRo5So5;NST=X / EM5RTCM5So5Pu;NST=X</v>
      </c>
    </row>
    <row r="162" spans="1:51" ht="12" customHeight="1" x14ac:dyDescent="0.25">
      <c r="A162" s="32">
        <v>28</v>
      </c>
      <c r="B162" s="33" t="s">
        <v>5</v>
      </c>
      <c r="C162" s="34">
        <v>385</v>
      </c>
      <c r="D162" s="32" t="str">
        <f t="shared" si="6"/>
        <v>28X385</v>
      </c>
      <c r="E162" s="43" t="s">
        <v>1623</v>
      </c>
      <c r="F162" s="61" t="s">
        <v>1789</v>
      </c>
      <c r="G162" s="41" t="s">
        <v>43</v>
      </c>
      <c r="H162" s="38"/>
      <c r="I162" s="32">
        <v>28</v>
      </c>
      <c r="J162" s="63">
        <f>VLOOKUP(I162,pTRAIT!A:B,2,FALSE)</f>
        <v>0</v>
      </c>
      <c r="K162" s="63" t="s">
        <v>2724</v>
      </c>
      <c r="L162" s="63"/>
      <c r="M162" s="63" t="s">
        <v>2437</v>
      </c>
      <c r="N162" s="63" t="s">
        <v>2730</v>
      </c>
      <c r="O162" s="63"/>
      <c r="P162" s="63" t="s">
        <v>2732</v>
      </c>
      <c r="Q162" s="63" t="s">
        <v>2734</v>
      </c>
      <c r="R162" s="63" t="s">
        <v>2431</v>
      </c>
      <c r="S162" s="63" t="s">
        <v>2736</v>
      </c>
      <c r="T162" s="63"/>
      <c r="U162" s="63" t="s">
        <v>2738</v>
      </c>
      <c r="V162" s="63"/>
      <c r="W162" s="63"/>
      <c r="X162" s="63"/>
      <c r="Y162" s="63"/>
      <c r="Z162" s="63"/>
      <c r="AA162" s="63" t="s">
        <v>2728</v>
      </c>
      <c r="AB162" s="63"/>
      <c r="AC162" s="63" t="str">
        <f t="shared" si="7"/>
        <v>EM5RTUe Ro5So5n-sge;NST=X</v>
      </c>
      <c r="AD162" s="34">
        <v>385</v>
      </c>
      <c r="AE162" s="40" t="str">
        <f>VLOOKUP(AD162,pTRAIT!A:B,2,FALSE)</f>
        <v>EM5RTUeRo5So5;NST=X / EM5RTCM5So5WSPu;NST=X</v>
      </c>
      <c r="AF162" s="63">
        <f>VLOOKUP($AD162,pTRAIT!$A:$X,7,FALSE)</f>
        <v>0</v>
      </c>
      <c r="AG162" s="63">
        <f>VLOOKUP($AD162,pTRAIT!$A:$X,8,FALSE)</f>
        <v>0</v>
      </c>
      <c r="AH162" s="63">
        <f>VLOOKUP($AD162,pTRAIT!$A:$X,9,FALSE)</f>
        <v>0</v>
      </c>
      <c r="AI162" s="63">
        <f>VLOOKUP($AD162,pTRAIT!$A:$X,10,FALSE)</f>
        <v>0</v>
      </c>
      <c r="AJ162" s="63">
        <f>VLOOKUP($AD162,pTRAIT!$A:$X,11,FALSE)</f>
        <v>0</v>
      </c>
      <c r="AK162" s="63">
        <f>VLOOKUP($AD162,pTRAIT!$A:$X,12,FALSE)</f>
        <v>0</v>
      </c>
      <c r="AL162" s="63">
        <f>VLOOKUP($AD162,pTRAIT!$A:$X,13,FALSE)</f>
        <v>0</v>
      </c>
      <c r="AM162" s="63">
        <f>VLOOKUP($AD162,pTRAIT!$A:$X,14,FALSE)</f>
        <v>0</v>
      </c>
      <c r="AN162" s="63">
        <f>VLOOKUP($AD162,pTRAIT!$A:$X,15,FALSE)</f>
        <v>0</v>
      </c>
      <c r="AO162" s="63">
        <f>VLOOKUP($AD162,pTRAIT!$A:$X,16,FALSE)</f>
        <v>0</v>
      </c>
      <c r="AP162" s="63">
        <f>VLOOKUP($AD162,pTRAIT!$A:$X,17,FALSE)</f>
        <v>0</v>
      </c>
      <c r="AQ162" s="63">
        <f>VLOOKUP($AD162,pTRAIT!$A:$X,18,FALSE)</f>
        <v>0</v>
      </c>
      <c r="AR162" s="63">
        <f>VLOOKUP($AD162,pTRAIT!$A:$X,19,FALSE)</f>
        <v>0</v>
      </c>
      <c r="AS162" s="63">
        <f>VLOOKUP($AD162,pTRAIT!$A:$X,20,FALSE)</f>
        <v>0</v>
      </c>
      <c r="AT162" s="63">
        <f>VLOOKUP($AD162,pTRAIT!$A:$X,21,FALSE)</f>
        <v>0</v>
      </c>
      <c r="AU162" s="63">
        <f>VLOOKUP($AD162,pTRAIT!$A:$X,22,FALSE)</f>
        <v>0</v>
      </c>
      <c r="AV162" s="63">
        <f>VLOOKUP($AD162,pTRAIT!$A:$X,23,FALSE)</f>
        <v>0</v>
      </c>
      <c r="AW162" s="63">
        <f>VLOOKUP($AD162,pTRAIT!$A:$X,24,FALSE)</f>
        <v>0</v>
      </c>
      <c r="AX162" s="67" t="s">
        <v>2902</v>
      </c>
      <c r="AY162" s="71" t="str">
        <f t="shared" si="8"/>
        <v>EM5RTUe Ro5So5n-sge;NST=X // EM5RTUeRo5So5;NST=X / EM5RTCM5So5WSPu;NST=X</v>
      </c>
    </row>
    <row r="163" spans="1:51" ht="12" customHeight="1" x14ac:dyDescent="0.25">
      <c r="A163" s="32">
        <v>28</v>
      </c>
      <c r="B163" s="33" t="s">
        <v>5</v>
      </c>
      <c r="C163" s="34">
        <v>386</v>
      </c>
      <c r="D163" s="32" t="str">
        <f t="shared" si="6"/>
        <v>28X386</v>
      </c>
      <c r="E163" s="43" t="s">
        <v>1623</v>
      </c>
      <c r="F163" s="61" t="s">
        <v>1790</v>
      </c>
      <c r="G163" s="41" t="s">
        <v>43</v>
      </c>
      <c r="H163" s="38"/>
      <c r="I163" s="32">
        <v>28</v>
      </c>
      <c r="J163" s="63">
        <f>VLOOKUP(I163,pTRAIT!A:B,2,FALSE)</f>
        <v>0</v>
      </c>
      <c r="K163" s="63" t="s">
        <v>2724</v>
      </c>
      <c r="L163" s="63"/>
      <c r="M163" s="63" t="s">
        <v>2437</v>
      </c>
      <c r="N163" s="63" t="s">
        <v>2730</v>
      </c>
      <c r="O163" s="63"/>
      <c r="P163" s="63" t="s">
        <v>2732</v>
      </c>
      <c r="Q163" s="63" t="s">
        <v>2734</v>
      </c>
      <c r="R163" s="63" t="s">
        <v>2431</v>
      </c>
      <c r="S163" s="63" t="s">
        <v>2736</v>
      </c>
      <c r="T163" s="63"/>
      <c r="U163" s="63" t="s">
        <v>2738</v>
      </c>
      <c r="V163" s="63"/>
      <c r="W163" s="63"/>
      <c r="X163" s="63"/>
      <c r="Y163" s="63"/>
      <c r="Z163" s="63"/>
      <c r="AA163" s="63" t="s">
        <v>2728</v>
      </c>
      <c r="AB163" s="63"/>
      <c r="AC163" s="63" t="str">
        <f t="shared" si="7"/>
        <v>EM5RTUe Ro5So5n-sge;NST=X</v>
      </c>
      <c r="AD163" s="34">
        <v>386</v>
      </c>
      <c r="AE163" s="40" t="str">
        <f>VLOOKUP(AD163,pTRAIT!A:B,2,FALSE)</f>
        <v>EM5RTUeRo5So5;NST=X / EM5RTCM5So5(WS)Pu;NST=X</v>
      </c>
      <c r="AF163" s="63">
        <f>VLOOKUP($AD163,pTRAIT!$A:$X,7,FALSE)</f>
        <v>0</v>
      </c>
      <c r="AG163" s="63">
        <f>VLOOKUP($AD163,pTRAIT!$A:$X,8,FALSE)</f>
        <v>0</v>
      </c>
      <c r="AH163" s="63">
        <f>VLOOKUP($AD163,pTRAIT!$A:$X,9,FALSE)</f>
        <v>0</v>
      </c>
      <c r="AI163" s="63">
        <f>VLOOKUP($AD163,pTRAIT!$A:$X,10,FALSE)</f>
        <v>0</v>
      </c>
      <c r="AJ163" s="63">
        <f>VLOOKUP($AD163,pTRAIT!$A:$X,11,FALSE)</f>
        <v>0</v>
      </c>
      <c r="AK163" s="63">
        <f>VLOOKUP($AD163,pTRAIT!$A:$X,12,FALSE)</f>
        <v>0</v>
      </c>
      <c r="AL163" s="63">
        <f>VLOOKUP($AD163,pTRAIT!$A:$X,13,FALSE)</f>
        <v>0</v>
      </c>
      <c r="AM163" s="63">
        <f>VLOOKUP($AD163,pTRAIT!$A:$X,14,FALSE)</f>
        <v>0</v>
      </c>
      <c r="AN163" s="63">
        <f>VLOOKUP($AD163,pTRAIT!$A:$X,15,FALSE)</f>
        <v>0</v>
      </c>
      <c r="AO163" s="63">
        <f>VLOOKUP($AD163,pTRAIT!$A:$X,16,FALSE)</f>
        <v>0</v>
      </c>
      <c r="AP163" s="63">
        <f>VLOOKUP($AD163,pTRAIT!$A:$X,17,FALSE)</f>
        <v>0</v>
      </c>
      <c r="AQ163" s="63">
        <f>VLOOKUP($AD163,pTRAIT!$A:$X,18,FALSE)</f>
        <v>0</v>
      </c>
      <c r="AR163" s="63">
        <f>VLOOKUP($AD163,pTRAIT!$A:$X,19,FALSE)</f>
        <v>0</v>
      </c>
      <c r="AS163" s="63">
        <f>VLOOKUP($AD163,pTRAIT!$A:$X,20,FALSE)</f>
        <v>0</v>
      </c>
      <c r="AT163" s="63">
        <f>VLOOKUP($AD163,pTRAIT!$A:$X,21,FALSE)</f>
        <v>0</v>
      </c>
      <c r="AU163" s="63">
        <f>VLOOKUP($AD163,pTRAIT!$A:$X,22,FALSE)</f>
        <v>0</v>
      </c>
      <c r="AV163" s="63">
        <f>VLOOKUP($AD163,pTRAIT!$A:$X,23,FALSE)</f>
        <v>0</v>
      </c>
      <c r="AW163" s="63">
        <f>VLOOKUP($AD163,pTRAIT!$A:$X,24,FALSE)</f>
        <v>0</v>
      </c>
      <c r="AX163" s="67" t="s">
        <v>2903</v>
      </c>
      <c r="AY163" s="71" t="str">
        <f t="shared" si="8"/>
        <v>EM5RTUe Ro5So5n-sge;NST=X // EM5RTUeRo5So5;NST=X / EM5RTCM5So5(WS)Pu;NST=X</v>
      </c>
    </row>
    <row r="164" spans="1:51" ht="12" customHeight="1" x14ac:dyDescent="0.25">
      <c r="A164" s="32">
        <v>29</v>
      </c>
      <c r="B164" s="33" t="s">
        <v>5</v>
      </c>
      <c r="C164" s="34">
        <v>387</v>
      </c>
      <c r="D164" s="32" t="str">
        <f t="shared" si="6"/>
        <v>29X387</v>
      </c>
      <c r="E164" s="43" t="s">
        <v>1623</v>
      </c>
      <c r="F164" s="61" t="s">
        <v>1791</v>
      </c>
      <c r="G164" s="41" t="s">
        <v>43</v>
      </c>
      <c r="H164" s="38"/>
      <c r="I164" s="32">
        <v>29</v>
      </c>
      <c r="J164" s="63">
        <f>VLOOKUP(I164,pTRAIT!A:B,2,FALSE)</f>
        <v>0</v>
      </c>
      <c r="K164" s="63" t="s">
        <v>2724</v>
      </c>
      <c r="L164" s="63"/>
      <c r="M164" s="63" t="s">
        <v>2437</v>
      </c>
      <c r="N164" s="63" t="s">
        <v>2730</v>
      </c>
      <c r="O164" s="63"/>
      <c r="P164" s="63" t="s">
        <v>2732</v>
      </c>
      <c r="Q164" s="63" t="s">
        <v>2734</v>
      </c>
      <c r="R164" s="63" t="s">
        <v>2431</v>
      </c>
      <c r="S164" s="63" t="s">
        <v>2736</v>
      </c>
      <c r="T164" s="63"/>
      <c r="U164" s="63" t="s">
        <v>2738</v>
      </c>
      <c r="V164" s="63"/>
      <c r="W164" s="63"/>
      <c r="X164" s="63"/>
      <c r="Y164" s="63"/>
      <c r="Z164" s="63"/>
      <c r="AA164" s="63" t="s">
        <v>2728</v>
      </c>
      <c r="AB164" s="63"/>
      <c r="AC164" s="63" t="str">
        <f t="shared" si="7"/>
        <v>EM5RTUe Ro5So5n-sge;NST=X</v>
      </c>
      <c r="AD164" s="34">
        <v>387</v>
      </c>
      <c r="AE164" s="40" t="str">
        <f>VLOOKUP(AD164,pTRAIT!A:B,2,FALSE)</f>
        <v>EM5RTUeRo5So5;NST=X / ERo5So5(Pu);NST=X</v>
      </c>
      <c r="AF164" s="63">
        <f>VLOOKUP($AD164,pTRAIT!$A:$X,7,FALSE)</f>
        <v>0</v>
      </c>
      <c r="AG164" s="63">
        <f>VLOOKUP($AD164,pTRAIT!$A:$X,8,FALSE)</f>
        <v>0</v>
      </c>
      <c r="AH164" s="63">
        <f>VLOOKUP($AD164,pTRAIT!$A:$X,9,FALSE)</f>
        <v>0</v>
      </c>
      <c r="AI164" s="63">
        <f>VLOOKUP($AD164,pTRAIT!$A:$X,10,FALSE)</f>
        <v>0</v>
      </c>
      <c r="AJ164" s="63">
        <f>VLOOKUP($AD164,pTRAIT!$A:$X,11,FALSE)</f>
        <v>0</v>
      </c>
      <c r="AK164" s="63">
        <f>VLOOKUP($AD164,pTRAIT!$A:$X,12,FALSE)</f>
        <v>0</v>
      </c>
      <c r="AL164" s="63">
        <f>VLOOKUP($AD164,pTRAIT!$A:$X,13,FALSE)</f>
        <v>0</v>
      </c>
      <c r="AM164" s="63">
        <f>VLOOKUP($AD164,pTRAIT!$A:$X,14,FALSE)</f>
        <v>0</v>
      </c>
      <c r="AN164" s="63">
        <f>VLOOKUP($AD164,pTRAIT!$A:$X,15,FALSE)</f>
        <v>0</v>
      </c>
      <c r="AO164" s="63">
        <f>VLOOKUP($AD164,pTRAIT!$A:$X,16,FALSE)</f>
        <v>0</v>
      </c>
      <c r="AP164" s="63">
        <f>VLOOKUP($AD164,pTRAIT!$A:$X,17,FALSE)</f>
        <v>0</v>
      </c>
      <c r="AQ164" s="63">
        <f>VLOOKUP($AD164,pTRAIT!$A:$X,18,FALSE)</f>
        <v>0</v>
      </c>
      <c r="AR164" s="63">
        <f>VLOOKUP($AD164,pTRAIT!$A:$X,19,FALSE)</f>
        <v>0</v>
      </c>
      <c r="AS164" s="63">
        <f>VLOOKUP($AD164,pTRAIT!$A:$X,20,FALSE)</f>
        <v>0</v>
      </c>
      <c r="AT164" s="63">
        <f>VLOOKUP($AD164,pTRAIT!$A:$X,21,FALSE)</f>
        <v>0</v>
      </c>
      <c r="AU164" s="63">
        <f>VLOOKUP($AD164,pTRAIT!$A:$X,22,FALSE)</f>
        <v>0</v>
      </c>
      <c r="AV164" s="63">
        <f>VLOOKUP($AD164,pTRAIT!$A:$X,23,FALSE)</f>
        <v>0</v>
      </c>
      <c r="AW164" s="63">
        <f>VLOOKUP($AD164,pTRAIT!$A:$X,24,FALSE)</f>
        <v>0</v>
      </c>
      <c r="AX164" s="67" t="s">
        <v>2904</v>
      </c>
      <c r="AY164" s="71" t="str">
        <f t="shared" si="8"/>
        <v>EM5RTUe Ro5So5n-sge;NST=X // EM5RTUeRo5So5;NST=X / ERo5So5(Pu);NST=X</v>
      </c>
    </row>
    <row r="165" spans="1:51" ht="12" customHeight="1" x14ac:dyDescent="0.25">
      <c r="A165" s="32">
        <v>29</v>
      </c>
      <c r="B165" s="33" t="s">
        <v>5</v>
      </c>
      <c r="C165" s="34">
        <v>389</v>
      </c>
      <c r="D165" s="32" t="str">
        <f t="shared" si="6"/>
        <v>29X389</v>
      </c>
      <c r="E165" s="43" t="s">
        <v>1623</v>
      </c>
      <c r="F165" s="61" t="s">
        <v>1792</v>
      </c>
      <c r="G165" s="41" t="s">
        <v>43</v>
      </c>
      <c r="H165" s="38"/>
      <c r="I165" s="32">
        <v>29</v>
      </c>
      <c r="J165" s="63">
        <f>VLOOKUP(I165,pTRAIT!A:B,2,FALSE)</f>
        <v>0</v>
      </c>
      <c r="K165" s="63" t="s">
        <v>2724</v>
      </c>
      <c r="L165" s="63"/>
      <c r="M165" s="63" t="s">
        <v>2437</v>
      </c>
      <c r="N165" s="63" t="s">
        <v>2730</v>
      </c>
      <c r="O165" s="63"/>
      <c r="P165" s="63" t="s">
        <v>2732</v>
      </c>
      <c r="Q165" s="63" t="s">
        <v>2734</v>
      </c>
      <c r="R165" s="63" t="s">
        <v>2431</v>
      </c>
      <c r="S165" s="63" t="s">
        <v>2736</v>
      </c>
      <c r="T165" s="63"/>
      <c r="U165" s="63" t="s">
        <v>2738</v>
      </c>
      <c r="V165" s="63"/>
      <c r="W165" s="63"/>
      <c r="X165" s="63"/>
      <c r="Y165" s="63"/>
      <c r="Z165" s="63"/>
      <c r="AA165" s="63" t="s">
        <v>2728</v>
      </c>
      <c r="AB165" s="63"/>
      <c r="AC165" s="63" t="str">
        <f t="shared" si="7"/>
        <v>EM5RTUe Ro5So5n-sge;NST=X</v>
      </c>
      <c r="AD165" s="34">
        <v>389</v>
      </c>
      <c r="AE165" s="40" t="str">
        <f>VLOOKUP(AD165,pTRAIT!A:B,2,FALSE)</f>
        <v>EM5RTUeRo5So5;NST=X / ERo5So5(Pu);NST=X</v>
      </c>
      <c r="AF165" s="63">
        <f>VLOOKUP($AD165,pTRAIT!$A:$X,7,FALSE)</f>
        <v>0</v>
      </c>
      <c r="AG165" s="63">
        <f>VLOOKUP($AD165,pTRAIT!$A:$X,8,FALSE)</f>
        <v>0</v>
      </c>
      <c r="AH165" s="63">
        <f>VLOOKUP($AD165,pTRAIT!$A:$X,9,FALSE)</f>
        <v>0</v>
      </c>
      <c r="AI165" s="63">
        <f>VLOOKUP($AD165,pTRAIT!$A:$X,10,FALSE)</f>
        <v>0</v>
      </c>
      <c r="AJ165" s="63">
        <f>VLOOKUP($AD165,pTRAIT!$A:$X,11,FALSE)</f>
        <v>0</v>
      </c>
      <c r="AK165" s="63">
        <f>VLOOKUP($AD165,pTRAIT!$A:$X,12,FALSE)</f>
        <v>0</v>
      </c>
      <c r="AL165" s="63">
        <f>VLOOKUP($AD165,pTRAIT!$A:$X,13,FALSE)</f>
        <v>0</v>
      </c>
      <c r="AM165" s="63">
        <f>VLOOKUP($AD165,pTRAIT!$A:$X,14,FALSE)</f>
        <v>0</v>
      </c>
      <c r="AN165" s="63">
        <f>VLOOKUP($AD165,pTRAIT!$A:$X,15,FALSE)</f>
        <v>0</v>
      </c>
      <c r="AO165" s="63">
        <f>VLOOKUP($AD165,pTRAIT!$A:$X,16,FALSE)</f>
        <v>0</v>
      </c>
      <c r="AP165" s="63">
        <f>VLOOKUP($AD165,pTRAIT!$A:$X,17,FALSE)</f>
        <v>0</v>
      </c>
      <c r="AQ165" s="63">
        <f>VLOOKUP($AD165,pTRAIT!$A:$X,18,FALSE)</f>
        <v>0</v>
      </c>
      <c r="AR165" s="63">
        <f>VLOOKUP($AD165,pTRAIT!$A:$X,19,FALSE)</f>
        <v>0</v>
      </c>
      <c r="AS165" s="63">
        <f>VLOOKUP($AD165,pTRAIT!$A:$X,20,FALSE)</f>
        <v>0</v>
      </c>
      <c r="AT165" s="63">
        <f>VLOOKUP($AD165,pTRAIT!$A:$X,21,FALSE)</f>
        <v>0</v>
      </c>
      <c r="AU165" s="63">
        <f>VLOOKUP($AD165,pTRAIT!$A:$X,22,FALSE)</f>
        <v>0</v>
      </c>
      <c r="AV165" s="63">
        <f>VLOOKUP($AD165,pTRAIT!$A:$X,23,FALSE)</f>
        <v>0</v>
      </c>
      <c r="AW165" s="63">
        <f>VLOOKUP($AD165,pTRAIT!$A:$X,24,FALSE)</f>
        <v>0</v>
      </c>
      <c r="AX165" s="67" t="s">
        <v>2905</v>
      </c>
      <c r="AY165" s="71" t="str">
        <f t="shared" si="8"/>
        <v>EM5RTUe Ro5So5n-sge;NST=X // EM5RTUeRo5So5;NST=X / ERo5So5(Pu);NST=X</v>
      </c>
    </row>
    <row r="166" spans="1:51" ht="12" customHeight="1" x14ac:dyDescent="0.25">
      <c r="A166" s="32">
        <v>29</v>
      </c>
      <c r="B166" s="33" t="s">
        <v>5</v>
      </c>
      <c r="C166" s="34">
        <v>392</v>
      </c>
      <c r="D166" s="32" t="str">
        <f t="shared" si="6"/>
        <v>29X392</v>
      </c>
      <c r="E166" s="43" t="s">
        <v>1623</v>
      </c>
      <c r="F166" s="61" t="s">
        <v>1793</v>
      </c>
      <c r="G166" s="41" t="s">
        <v>43</v>
      </c>
      <c r="H166" s="38"/>
      <c r="I166" s="32">
        <v>29</v>
      </c>
      <c r="J166" s="63">
        <f>VLOOKUP(I166,pTRAIT!A:B,2,FALSE)</f>
        <v>0</v>
      </c>
      <c r="K166" s="63" t="s">
        <v>2724</v>
      </c>
      <c r="L166" s="63"/>
      <c r="M166" s="63" t="s">
        <v>2437</v>
      </c>
      <c r="N166" s="63" t="s">
        <v>2730</v>
      </c>
      <c r="O166" s="63"/>
      <c r="P166" s="63" t="s">
        <v>2732</v>
      </c>
      <c r="Q166" s="63" t="s">
        <v>2734</v>
      </c>
      <c r="R166" s="63" t="s">
        <v>2431</v>
      </c>
      <c r="S166" s="63" t="s">
        <v>2736</v>
      </c>
      <c r="T166" s="63"/>
      <c r="U166" s="63" t="s">
        <v>2738</v>
      </c>
      <c r="V166" s="63"/>
      <c r="W166" s="63"/>
      <c r="X166" s="63"/>
      <c r="Y166" s="63"/>
      <c r="Z166" s="63"/>
      <c r="AA166" s="63" t="s">
        <v>2728</v>
      </c>
      <c r="AB166" s="63"/>
      <c r="AC166" s="63" t="str">
        <f t="shared" si="7"/>
        <v>EM5RTUe Ro5So5n-sge;NST=X</v>
      </c>
      <c r="AD166" s="34">
        <v>392</v>
      </c>
      <c r="AE166" s="40" t="str">
        <f>VLOOKUP(AD166,pTRAIT!A:B,2,FALSE)</f>
        <v>EM5RTUeRo5So5;NST=X / EM5RTUe(Ro5)So5Pu;NST=X</v>
      </c>
      <c r="AF166" s="63">
        <f>VLOOKUP($AD166,pTRAIT!$A:$X,7,FALSE)</f>
        <v>0</v>
      </c>
      <c r="AG166" s="63">
        <f>VLOOKUP($AD166,pTRAIT!$A:$X,8,FALSE)</f>
        <v>0</v>
      </c>
      <c r="AH166" s="63">
        <f>VLOOKUP($AD166,pTRAIT!$A:$X,9,FALSE)</f>
        <v>0</v>
      </c>
      <c r="AI166" s="63">
        <f>VLOOKUP($AD166,pTRAIT!$A:$X,10,FALSE)</f>
        <v>0</v>
      </c>
      <c r="AJ166" s="63">
        <f>VLOOKUP($AD166,pTRAIT!$A:$X,11,FALSE)</f>
        <v>0</v>
      </c>
      <c r="AK166" s="63">
        <f>VLOOKUP($AD166,pTRAIT!$A:$X,12,FALSE)</f>
        <v>0</v>
      </c>
      <c r="AL166" s="63">
        <f>VLOOKUP($AD166,pTRAIT!$A:$X,13,FALSE)</f>
        <v>0</v>
      </c>
      <c r="AM166" s="63">
        <f>VLOOKUP($AD166,pTRAIT!$A:$X,14,FALSE)</f>
        <v>0</v>
      </c>
      <c r="AN166" s="63">
        <f>VLOOKUP($AD166,pTRAIT!$A:$X,15,FALSE)</f>
        <v>0</v>
      </c>
      <c r="AO166" s="63">
        <f>VLOOKUP($AD166,pTRAIT!$A:$X,16,FALSE)</f>
        <v>0</v>
      </c>
      <c r="AP166" s="63">
        <f>VLOOKUP($AD166,pTRAIT!$A:$X,17,FALSE)</f>
        <v>0</v>
      </c>
      <c r="AQ166" s="63">
        <f>VLOOKUP($AD166,pTRAIT!$A:$X,18,FALSE)</f>
        <v>0</v>
      </c>
      <c r="AR166" s="63">
        <f>VLOOKUP($AD166,pTRAIT!$A:$X,19,FALSE)</f>
        <v>0</v>
      </c>
      <c r="AS166" s="63">
        <f>VLOOKUP($AD166,pTRAIT!$A:$X,20,FALSE)</f>
        <v>0</v>
      </c>
      <c r="AT166" s="63">
        <f>VLOOKUP($AD166,pTRAIT!$A:$X,21,FALSE)</f>
        <v>0</v>
      </c>
      <c r="AU166" s="63">
        <f>VLOOKUP($AD166,pTRAIT!$A:$X,22,FALSE)</f>
        <v>0</v>
      </c>
      <c r="AV166" s="63">
        <f>VLOOKUP($AD166,pTRAIT!$A:$X,23,FALSE)</f>
        <v>0</v>
      </c>
      <c r="AW166" s="63">
        <f>VLOOKUP($AD166,pTRAIT!$A:$X,24,FALSE)</f>
        <v>0</v>
      </c>
      <c r="AX166" s="67" t="s">
        <v>2906</v>
      </c>
      <c r="AY166" s="71" t="str">
        <f t="shared" si="8"/>
        <v>EM5RTUe Ro5So5n-sge;NST=X // EM5RTUeRo5So5;NST=X / EM5RTUe(Ro5)So5Pu;NST=X</v>
      </c>
    </row>
    <row r="167" spans="1:51" ht="12" customHeight="1" x14ac:dyDescent="0.25">
      <c r="A167" s="32">
        <v>29</v>
      </c>
      <c r="B167" s="33" t="s">
        <v>5</v>
      </c>
      <c r="C167" s="34">
        <v>397</v>
      </c>
      <c r="D167" s="32" t="str">
        <f t="shared" si="6"/>
        <v>29X397</v>
      </c>
      <c r="E167" s="43" t="s">
        <v>1623</v>
      </c>
      <c r="F167" s="61" t="s">
        <v>1794</v>
      </c>
      <c r="G167" s="41" t="s">
        <v>43</v>
      </c>
      <c r="H167" s="38"/>
      <c r="I167" s="32">
        <v>29</v>
      </c>
      <c r="J167" s="63">
        <f>VLOOKUP(I167,pTRAIT!A:B,2,FALSE)</f>
        <v>0</v>
      </c>
      <c r="K167" s="63" t="s">
        <v>2724</v>
      </c>
      <c r="L167" s="63"/>
      <c r="M167" s="63" t="s">
        <v>2437</v>
      </c>
      <c r="N167" s="63" t="s">
        <v>2730</v>
      </c>
      <c r="O167" s="63"/>
      <c r="P167" s="63" t="s">
        <v>2732</v>
      </c>
      <c r="Q167" s="63" t="s">
        <v>2734</v>
      </c>
      <c r="R167" s="63" t="s">
        <v>2431</v>
      </c>
      <c r="S167" s="63" t="s">
        <v>2736</v>
      </c>
      <c r="T167" s="63"/>
      <c r="U167" s="63" t="s">
        <v>2738</v>
      </c>
      <c r="V167" s="63"/>
      <c r="W167" s="63"/>
      <c r="X167" s="63"/>
      <c r="Y167" s="63"/>
      <c r="Z167" s="63"/>
      <c r="AA167" s="63" t="s">
        <v>2728</v>
      </c>
      <c r="AB167" s="63"/>
      <c r="AC167" s="63" t="str">
        <f t="shared" si="7"/>
        <v>EM5RTUe Ro5So5n-sge;NST=X</v>
      </c>
      <c r="AD167" s="34">
        <v>397</v>
      </c>
      <c r="AE167" s="40" t="str">
        <f>VLOOKUP(AD167,pTRAIT!A:B,2,FALSE)</f>
        <v>EM5RTUeRo5So5;NST=X / EM5RTRo5So5WSPu;NST=X</v>
      </c>
      <c r="AF167" s="63">
        <f>VLOOKUP($AD167,pTRAIT!$A:$X,7,FALSE)</f>
        <v>0</v>
      </c>
      <c r="AG167" s="63">
        <f>VLOOKUP($AD167,pTRAIT!$A:$X,8,FALSE)</f>
        <v>0</v>
      </c>
      <c r="AH167" s="63">
        <f>VLOOKUP($AD167,pTRAIT!$A:$X,9,FALSE)</f>
        <v>0</v>
      </c>
      <c r="AI167" s="63">
        <f>VLOOKUP($AD167,pTRAIT!$A:$X,10,FALSE)</f>
        <v>0</v>
      </c>
      <c r="AJ167" s="63">
        <f>VLOOKUP($AD167,pTRAIT!$A:$X,11,FALSE)</f>
        <v>0</v>
      </c>
      <c r="AK167" s="63">
        <f>VLOOKUP($AD167,pTRAIT!$A:$X,12,FALSE)</f>
        <v>0</v>
      </c>
      <c r="AL167" s="63">
        <f>VLOOKUP($AD167,pTRAIT!$A:$X,13,FALSE)</f>
        <v>0</v>
      </c>
      <c r="AM167" s="63">
        <f>VLOOKUP($AD167,pTRAIT!$A:$X,14,FALSE)</f>
        <v>0</v>
      </c>
      <c r="AN167" s="63">
        <f>VLOOKUP($AD167,pTRAIT!$A:$X,15,FALSE)</f>
        <v>0</v>
      </c>
      <c r="AO167" s="63">
        <f>VLOOKUP($AD167,pTRAIT!$A:$X,16,FALSE)</f>
        <v>0</v>
      </c>
      <c r="AP167" s="63">
        <f>VLOOKUP($AD167,pTRAIT!$A:$X,17,FALSE)</f>
        <v>0</v>
      </c>
      <c r="AQ167" s="63">
        <f>VLOOKUP($AD167,pTRAIT!$A:$X,18,FALSE)</f>
        <v>0</v>
      </c>
      <c r="AR167" s="63">
        <f>VLOOKUP($AD167,pTRAIT!$A:$X,19,FALSE)</f>
        <v>0</v>
      </c>
      <c r="AS167" s="63">
        <f>VLOOKUP($AD167,pTRAIT!$A:$X,20,FALSE)</f>
        <v>0</v>
      </c>
      <c r="AT167" s="63">
        <f>VLOOKUP($AD167,pTRAIT!$A:$X,21,FALSE)</f>
        <v>0</v>
      </c>
      <c r="AU167" s="63">
        <f>VLOOKUP($AD167,pTRAIT!$A:$X,22,FALSE)</f>
        <v>0</v>
      </c>
      <c r="AV167" s="63">
        <f>VLOOKUP($AD167,pTRAIT!$A:$X,23,FALSE)</f>
        <v>0</v>
      </c>
      <c r="AW167" s="63">
        <f>VLOOKUP($AD167,pTRAIT!$A:$X,24,FALSE)</f>
        <v>0</v>
      </c>
      <c r="AX167" s="67" t="s">
        <v>2907</v>
      </c>
      <c r="AY167" s="71" t="str">
        <f t="shared" si="8"/>
        <v>EM5RTUe Ro5So5n-sge;NST=X // EM5RTUeRo5So5;NST=X / EM5RTRo5So5WSPu;NST=X</v>
      </c>
    </row>
    <row r="168" spans="1:51" ht="12" customHeight="1" x14ac:dyDescent="0.25">
      <c r="A168" s="32">
        <v>29</v>
      </c>
      <c r="B168" s="33" t="s">
        <v>5</v>
      </c>
      <c r="C168" s="34">
        <v>399</v>
      </c>
      <c r="D168" s="32" t="str">
        <f t="shared" si="6"/>
        <v>29X399</v>
      </c>
      <c r="E168" s="43" t="s">
        <v>1623</v>
      </c>
      <c r="F168" s="61" t="s">
        <v>1795</v>
      </c>
      <c r="G168" s="41" t="s">
        <v>43</v>
      </c>
      <c r="H168" s="38"/>
      <c r="I168" s="32">
        <v>29</v>
      </c>
      <c r="J168" s="63">
        <f>VLOOKUP(I168,pTRAIT!A:B,2,FALSE)</f>
        <v>0</v>
      </c>
      <c r="K168" s="63" t="s">
        <v>2724</v>
      </c>
      <c r="L168" s="63"/>
      <c r="M168" s="63" t="s">
        <v>2437</v>
      </c>
      <c r="N168" s="63" t="s">
        <v>2730</v>
      </c>
      <c r="O168" s="63"/>
      <c r="P168" s="63" t="s">
        <v>2732</v>
      </c>
      <c r="Q168" s="63" t="s">
        <v>2734</v>
      </c>
      <c r="R168" s="63" t="s">
        <v>2431</v>
      </c>
      <c r="S168" s="63" t="s">
        <v>2736</v>
      </c>
      <c r="T168" s="63"/>
      <c r="U168" s="63" t="s">
        <v>2738</v>
      </c>
      <c r="V168" s="63"/>
      <c r="W168" s="63"/>
      <c r="X168" s="63"/>
      <c r="Y168" s="63"/>
      <c r="Z168" s="63"/>
      <c r="AA168" s="63" t="s">
        <v>2728</v>
      </c>
      <c r="AB168" s="63"/>
      <c r="AC168" s="63" t="str">
        <f t="shared" si="7"/>
        <v>EM5RTUe Ro5So5n-sge;NST=X</v>
      </c>
      <c r="AD168" s="34">
        <v>399</v>
      </c>
      <c r="AE168" s="40" t="str">
        <f>VLOOKUP(AD168,pTRAIT!A:B,2,FALSE)</f>
        <v>EM5RTUeRo5So5;NST=X / EM5RTUe(CM5)(So5)Cf9Pu;NST=X</v>
      </c>
      <c r="AF168" s="63">
        <f>VLOOKUP($AD168,pTRAIT!$A:$X,7,FALSE)</f>
        <v>0</v>
      </c>
      <c r="AG168" s="63">
        <f>VLOOKUP($AD168,pTRAIT!$A:$X,8,FALSE)</f>
        <v>0</v>
      </c>
      <c r="AH168" s="63">
        <f>VLOOKUP($AD168,pTRAIT!$A:$X,9,FALSE)</f>
        <v>0</v>
      </c>
      <c r="AI168" s="63">
        <f>VLOOKUP($AD168,pTRAIT!$A:$X,10,FALSE)</f>
        <v>0</v>
      </c>
      <c r="AJ168" s="63">
        <f>VLOOKUP($AD168,pTRAIT!$A:$X,11,FALSE)</f>
        <v>0</v>
      </c>
      <c r="AK168" s="63">
        <f>VLOOKUP($AD168,pTRAIT!$A:$X,12,FALSE)</f>
        <v>0</v>
      </c>
      <c r="AL168" s="63">
        <f>VLOOKUP($AD168,pTRAIT!$A:$X,13,FALSE)</f>
        <v>0</v>
      </c>
      <c r="AM168" s="63">
        <f>VLOOKUP($AD168,pTRAIT!$A:$X,14,FALSE)</f>
        <v>0</v>
      </c>
      <c r="AN168" s="63">
        <f>VLOOKUP($AD168,pTRAIT!$A:$X,15,FALSE)</f>
        <v>0</v>
      </c>
      <c r="AO168" s="63">
        <f>VLOOKUP($AD168,pTRAIT!$A:$X,16,FALSE)</f>
        <v>0</v>
      </c>
      <c r="AP168" s="63">
        <f>VLOOKUP($AD168,pTRAIT!$A:$X,17,FALSE)</f>
        <v>0</v>
      </c>
      <c r="AQ168" s="63">
        <f>VLOOKUP($AD168,pTRAIT!$A:$X,18,FALSE)</f>
        <v>0</v>
      </c>
      <c r="AR168" s="63">
        <f>VLOOKUP($AD168,pTRAIT!$A:$X,19,FALSE)</f>
        <v>0</v>
      </c>
      <c r="AS168" s="63">
        <f>VLOOKUP($AD168,pTRAIT!$A:$X,20,FALSE)</f>
        <v>0</v>
      </c>
      <c r="AT168" s="63">
        <f>VLOOKUP($AD168,pTRAIT!$A:$X,21,FALSE)</f>
        <v>0</v>
      </c>
      <c r="AU168" s="63">
        <f>VLOOKUP($AD168,pTRAIT!$A:$X,22,FALSE)</f>
        <v>0</v>
      </c>
      <c r="AV168" s="63">
        <f>VLOOKUP($AD168,pTRAIT!$A:$X,23,FALSE)</f>
        <v>0</v>
      </c>
      <c r="AW168" s="63">
        <f>VLOOKUP($AD168,pTRAIT!$A:$X,24,FALSE)</f>
        <v>0</v>
      </c>
      <c r="AX168" s="67" t="s">
        <v>2908</v>
      </c>
      <c r="AY168" s="71" t="str">
        <f t="shared" si="8"/>
        <v>EM5RTUe Ro5So5n-sge;NST=X // EM5RTUeRo5So5;NST=X / EM5RTUe(CM5)(So5)Cf9Pu;NST=X</v>
      </c>
    </row>
    <row r="169" spans="1:51" ht="12" customHeight="1" x14ac:dyDescent="0.25">
      <c r="A169" s="32">
        <v>29</v>
      </c>
      <c r="B169" s="33" t="s">
        <v>5</v>
      </c>
      <c r="C169" s="34">
        <v>405</v>
      </c>
      <c r="D169" s="32" t="str">
        <f t="shared" si="6"/>
        <v>29X405</v>
      </c>
      <c r="E169" s="43" t="s">
        <v>1623</v>
      </c>
      <c r="F169" s="61" t="s">
        <v>1796</v>
      </c>
      <c r="G169" s="41" t="s">
        <v>43</v>
      </c>
      <c r="H169" s="45"/>
      <c r="I169" s="32">
        <v>29</v>
      </c>
      <c r="J169" s="63">
        <f>VLOOKUP(I169,pTRAIT!A:B,2,FALSE)</f>
        <v>0</v>
      </c>
      <c r="K169" s="63" t="s">
        <v>2724</v>
      </c>
      <c r="L169" s="63"/>
      <c r="M169" s="63" t="s">
        <v>2437</v>
      </c>
      <c r="N169" s="63" t="s">
        <v>2730</v>
      </c>
      <c r="O169" s="63"/>
      <c r="P169" s="63" t="s">
        <v>2732</v>
      </c>
      <c r="Q169" s="63" t="s">
        <v>2734</v>
      </c>
      <c r="R169" s="63" t="s">
        <v>2431</v>
      </c>
      <c r="S169" s="63" t="s">
        <v>2736</v>
      </c>
      <c r="T169" s="63"/>
      <c r="U169" s="63" t="s">
        <v>2738</v>
      </c>
      <c r="V169" s="63"/>
      <c r="W169" s="63"/>
      <c r="X169" s="63"/>
      <c r="Y169" s="63"/>
      <c r="Z169" s="63"/>
      <c r="AA169" s="63" t="s">
        <v>2728</v>
      </c>
      <c r="AB169" s="63"/>
      <c r="AC169" s="63" t="str">
        <f t="shared" si="7"/>
        <v>EM5RTUe Ro5So5n-sge;NST=X</v>
      </c>
      <c r="AD169" s="34">
        <v>405</v>
      </c>
      <c r="AE169" s="40" t="str">
        <f>VLOOKUP(AD169,pTRAIT!A:B,2,FALSE)</f>
        <v>EM5RTUeRo5So5;NST=X / EM5RT(Ue)CM5So5WSPu;NST=X</v>
      </c>
      <c r="AF169" s="63">
        <f>VLOOKUP($AD169,pTRAIT!$A:$X,7,FALSE)</f>
        <v>0</v>
      </c>
      <c r="AG169" s="63">
        <f>VLOOKUP($AD169,pTRAIT!$A:$X,8,FALSE)</f>
        <v>0</v>
      </c>
      <c r="AH169" s="63">
        <f>VLOOKUP($AD169,pTRAIT!$A:$X,9,FALSE)</f>
        <v>0</v>
      </c>
      <c r="AI169" s="63">
        <f>VLOOKUP($AD169,pTRAIT!$A:$X,10,FALSE)</f>
        <v>0</v>
      </c>
      <c r="AJ169" s="63">
        <f>VLOOKUP($AD169,pTRAIT!$A:$X,11,FALSE)</f>
        <v>0</v>
      </c>
      <c r="AK169" s="63">
        <f>VLOOKUP($AD169,pTRAIT!$A:$X,12,FALSE)</f>
        <v>0</v>
      </c>
      <c r="AL169" s="63">
        <f>VLOOKUP($AD169,pTRAIT!$A:$X,13,FALSE)</f>
        <v>0</v>
      </c>
      <c r="AM169" s="63">
        <f>VLOOKUP($AD169,pTRAIT!$A:$X,14,FALSE)</f>
        <v>0</v>
      </c>
      <c r="AN169" s="63">
        <f>VLOOKUP($AD169,pTRAIT!$A:$X,15,FALSE)</f>
        <v>0</v>
      </c>
      <c r="AO169" s="63">
        <f>VLOOKUP($AD169,pTRAIT!$A:$X,16,FALSE)</f>
        <v>0</v>
      </c>
      <c r="AP169" s="63">
        <f>VLOOKUP($AD169,pTRAIT!$A:$X,17,FALSE)</f>
        <v>0</v>
      </c>
      <c r="AQ169" s="63">
        <f>VLOOKUP($AD169,pTRAIT!$A:$X,18,FALSE)</f>
        <v>0</v>
      </c>
      <c r="AR169" s="63">
        <f>VLOOKUP($AD169,pTRAIT!$A:$X,19,FALSE)</f>
        <v>0</v>
      </c>
      <c r="AS169" s="63">
        <f>VLOOKUP($AD169,pTRAIT!$A:$X,20,FALSE)</f>
        <v>0</v>
      </c>
      <c r="AT169" s="63">
        <f>VLOOKUP($AD169,pTRAIT!$A:$X,21,FALSE)</f>
        <v>0</v>
      </c>
      <c r="AU169" s="63">
        <f>VLOOKUP($AD169,pTRAIT!$A:$X,22,FALSE)</f>
        <v>0</v>
      </c>
      <c r="AV169" s="63">
        <f>VLOOKUP($AD169,pTRAIT!$A:$X,23,FALSE)</f>
        <v>0</v>
      </c>
      <c r="AW169" s="63">
        <f>VLOOKUP($AD169,pTRAIT!$A:$X,24,FALSE)</f>
        <v>0</v>
      </c>
      <c r="AX169" s="67" t="s">
        <v>2909</v>
      </c>
      <c r="AY169" s="71" t="str">
        <f t="shared" si="8"/>
        <v>EM5RTUe Ro5So5n-sge;NST=X // EM5RTUeRo5So5;NST=X / EM5RT(Ue)CM5So5WSPu;NST=X</v>
      </c>
    </row>
    <row r="170" spans="1:51" ht="12" customHeight="1" x14ac:dyDescent="0.25">
      <c r="A170" s="32">
        <v>29</v>
      </c>
      <c r="B170" s="33" t="s">
        <v>5</v>
      </c>
      <c r="C170" s="34">
        <v>406</v>
      </c>
      <c r="D170" s="32" t="str">
        <f t="shared" si="6"/>
        <v>29X406</v>
      </c>
      <c r="E170" s="43" t="s">
        <v>1623</v>
      </c>
      <c r="F170" s="61" t="s">
        <v>1797</v>
      </c>
      <c r="G170" s="41" t="s">
        <v>43</v>
      </c>
      <c r="H170" s="45"/>
      <c r="I170" s="32">
        <v>29</v>
      </c>
      <c r="J170" s="63">
        <f>VLOOKUP(I170,pTRAIT!A:B,2,FALSE)</f>
        <v>0</v>
      </c>
      <c r="K170" s="63" t="s">
        <v>2724</v>
      </c>
      <c r="L170" s="63"/>
      <c r="M170" s="63" t="s">
        <v>2437</v>
      </c>
      <c r="N170" s="63" t="s">
        <v>2730</v>
      </c>
      <c r="O170" s="63"/>
      <c r="P170" s="63" t="s">
        <v>2732</v>
      </c>
      <c r="Q170" s="63" t="s">
        <v>2734</v>
      </c>
      <c r="R170" s="63" t="s">
        <v>2431</v>
      </c>
      <c r="S170" s="63" t="s">
        <v>2736</v>
      </c>
      <c r="T170" s="63"/>
      <c r="U170" s="63" t="s">
        <v>2738</v>
      </c>
      <c r="V170" s="63"/>
      <c r="W170" s="63"/>
      <c r="X170" s="63"/>
      <c r="Y170" s="63"/>
      <c r="Z170" s="63"/>
      <c r="AA170" s="63" t="s">
        <v>2728</v>
      </c>
      <c r="AB170" s="63"/>
      <c r="AC170" s="63" t="str">
        <f t="shared" si="7"/>
        <v>EM5RTUe Ro5So5n-sge;NST=X</v>
      </c>
      <c r="AD170" s="34">
        <v>406</v>
      </c>
      <c r="AE170" s="40" t="str">
        <f>VLOOKUP(AD170,pTRAIT!A:B,2,FALSE)</f>
        <v>EM5RTUeRo5So5;NST=X / EM5RTUePu;RIN=X</v>
      </c>
      <c r="AF170" s="63">
        <f>VLOOKUP($AD170,pTRAIT!$A:$X,7,FALSE)</f>
        <v>0</v>
      </c>
      <c r="AG170" s="63">
        <f>VLOOKUP($AD170,pTRAIT!$A:$X,8,FALSE)</f>
        <v>0</v>
      </c>
      <c r="AH170" s="63">
        <f>VLOOKUP($AD170,pTRAIT!$A:$X,9,FALSE)</f>
        <v>0</v>
      </c>
      <c r="AI170" s="63">
        <f>VLOOKUP($AD170,pTRAIT!$A:$X,10,FALSE)</f>
        <v>0</v>
      </c>
      <c r="AJ170" s="63">
        <f>VLOOKUP($AD170,pTRAIT!$A:$X,11,FALSE)</f>
        <v>0</v>
      </c>
      <c r="AK170" s="63">
        <f>VLOOKUP($AD170,pTRAIT!$A:$X,12,FALSE)</f>
        <v>0</v>
      </c>
      <c r="AL170" s="63">
        <f>VLOOKUP($AD170,pTRAIT!$A:$X,13,FALSE)</f>
        <v>0</v>
      </c>
      <c r="AM170" s="63">
        <f>VLOOKUP($AD170,pTRAIT!$A:$X,14,FALSE)</f>
        <v>0</v>
      </c>
      <c r="AN170" s="63">
        <f>VLOOKUP($AD170,pTRAIT!$A:$X,15,FALSE)</f>
        <v>0</v>
      </c>
      <c r="AO170" s="63">
        <f>VLOOKUP($AD170,pTRAIT!$A:$X,16,FALSE)</f>
        <v>0</v>
      </c>
      <c r="AP170" s="63">
        <f>VLOOKUP($AD170,pTRAIT!$A:$X,17,FALSE)</f>
        <v>0</v>
      </c>
      <c r="AQ170" s="63">
        <f>VLOOKUP($AD170,pTRAIT!$A:$X,18,FALSE)</f>
        <v>0</v>
      </c>
      <c r="AR170" s="63">
        <f>VLOOKUP($AD170,pTRAIT!$A:$X,19,FALSE)</f>
        <v>0</v>
      </c>
      <c r="AS170" s="63">
        <f>VLOOKUP($AD170,pTRAIT!$A:$X,20,FALSE)</f>
        <v>0</v>
      </c>
      <c r="AT170" s="63">
        <f>VLOOKUP($AD170,pTRAIT!$A:$X,21,FALSE)</f>
        <v>0</v>
      </c>
      <c r="AU170" s="63">
        <f>VLOOKUP($AD170,pTRAIT!$A:$X,22,FALSE)</f>
        <v>0</v>
      </c>
      <c r="AV170" s="63">
        <f>VLOOKUP($AD170,pTRAIT!$A:$X,23,FALSE)</f>
        <v>0</v>
      </c>
      <c r="AW170" s="63">
        <f>VLOOKUP($AD170,pTRAIT!$A:$X,24,FALSE)</f>
        <v>0</v>
      </c>
      <c r="AX170" s="67" t="s">
        <v>2910</v>
      </c>
      <c r="AY170" s="71" t="str">
        <f t="shared" si="8"/>
        <v>EM5RTUe Ro5So5n-sge;NST=X // EM5RTUeRo5So5;NST=X / EM5RTUePu;RIN=X</v>
      </c>
    </row>
    <row r="171" spans="1:51" ht="12" customHeight="1" x14ac:dyDescent="0.25">
      <c r="A171" s="32">
        <v>29</v>
      </c>
      <c r="B171" s="33" t="s">
        <v>5</v>
      </c>
      <c r="C171" s="34">
        <v>412</v>
      </c>
      <c r="D171" s="32" t="str">
        <f t="shared" si="6"/>
        <v>29X412</v>
      </c>
      <c r="E171" s="43" t="s">
        <v>1623</v>
      </c>
      <c r="F171" s="61" t="s">
        <v>1798</v>
      </c>
      <c r="G171" s="41" t="s">
        <v>43</v>
      </c>
      <c r="H171" s="38"/>
      <c r="I171" s="32">
        <v>29</v>
      </c>
      <c r="J171" s="63">
        <f>VLOOKUP(I171,pTRAIT!A:B,2,FALSE)</f>
        <v>0</v>
      </c>
      <c r="K171" s="63" t="s">
        <v>2724</v>
      </c>
      <c r="L171" s="63"/>
      <c r="M171" s="63" t="s">
        <v>2437</v>
      </c>
      <c r="N171" s="63" t="s">
        <v>2730</v>
      </c>
      <c r="O171" s="63"/>
      <c r="P171" s="63" t="s">
        <v>2732</v>
      </c>
      <c r="Q171" s="63" t="s">
        <v>2734</v>
      </c>
      <c r="R171" s="63" t="s">
        <v>2431</v>
      </c>
      <c r="S171" s="63" t="s">
        <v>2736</v>
      </c>
      <c r="T171" s="63"/>
      <c r="U171" s="63" t="s">
        <v>2738</v>
      </c>
      <c r="V171" s="63"/>
      <c r="W171" s="63"/>
      <c r="X171" s="63"/>
      <c r="Y171" s="63"/>
      <c r="Z171" s="63"/>
      <c r="AA171" s="63" t="s">
        <v>2728</v>
      </c>
      <c r="AB171" s="63"/>
      <c r="AC171" s="63" t="str">
        <f t="shared" si="7"/>
        <v>EM5RTUe Ro5So5n-sge;NST=X</v>
      </c>
      <c r="AD171" s="34">
        <v>412</v>
      </c>
      <c r="AE171" s="40" t="str">
        <f>VLOOKUP(AD171,pTRAIT!A:B,2,FALSE)</f>
        <v>EM5RTUeRo5So5;NST=X / EM5RTCM5(So5)Pu;NST=X</v>
      </c>
      <c r="AF171" s="63">
        <f>VLOOKUP($AD171,pTRAIT!$A:$X,7,FALSE)</f>
        <v>0</v>
      </c>
      <c r="AG171" s="63">
        <f>VLOOKUP($AD171,pTRAIT!$A:$X,8,FALSE)</f>
        <v>0</v>
      </c>
      <c r="AH171" s="63">
        <f>VLOOKUP($AD171,pTRAIT!$A:$X,9,FALSE)</f>
        <v>0</v>
      </c>
      <c r="AI171" s="63">
        <f>VLOOKUP($AD171,pTRAIT!$A:$X,10,FALSE)</f>
        <v>0</v>
      </c>
      <c r="AJ171" s="63">
        <f>VLOOKUP($AD171,pTRAIT!$A:$X,11,FALSE)</f>
        <v>0</v>
      </c>
      <c r="AK171" s="63">
        <f>VLOOKUP($AD171,pTRAIT!$A:$X,12,FALSE)</f>
        <v>0</v>
      </c>
      <c r="AL171" s="63">
        <f>VLOOKUP($AD171,pTRAIT!$A:$X,13,FALSE)</f>
        <v>0</v>
      </c>
      <c r="AM171" s="63">
        <f>VLOOKUP($AD171,pTRAIT!$A:$X,14,FALSE)</f>
        <v>0</v>
      </c>
      <c r="AN171" s="63">
        <f>VLOOKUP($AD171,pTRAIT!$A:$X,15,FALSE)</f>
        <v>0</v>
      </c>
      <c r="AO171" s="63">
        <f>VLOOKUP($AD171,pTRAIT!$A:$X,16,FALSE)</f>
        <v>0</v>
      </c>
      <c r="AP171" s="63">
        <f>VLOOKUP($AD171,pTRAIT!$A:$X,17,FALSE)</f>
        <v>0</v>
      </c>
      <c r="AQ171" s="63">
        <f>VLOOKUP($AD171,pTRAIT!$A:$X,18,FALSE)</f>
        <v>0</v>
      </c>
      <c r="AR171" s="63">
        <f>VLOOKUP($AD171,pTRAIT!$A:$X,19,FALSE)</f>
        <v>0</v>
      </c>
      <c r="AS171" s="63">
        <f>VLOOKUP($AD171,pTRAIT!$A:$X,20,FALSE)</f>
        <v>0</v>
      </c>
      <c r="AT171" s="63">
        <f>VLOOKUP($AD171,pTRAIT!$A:$X,21,FALSE)</f>
        <v>0</v>
      </c>
      <c r="AU171" s="63">
        <f>VLOOKUP($AD171,pTRAIT!$A:$X,22,FALSE)</f>
        <v>0</v>
      </c>
      <c r="AV171" s="63">
        <f>VLOOKUP($AD171,pTRAIT!$A:$X,23,FALSE)</f>
        <v>0</v>
      </c>
      <c r="AW171" s="63">
        <f>VLOOKUP($AD171,pTRAIT!$A:$X,24,FALSE)</f>
        <v>0</v>
      </c>
      <c r="AX171" s="67" t="s">
        <v>2911</v>
      </c>
      <c r="AY171" s="71" t="str">
        <f t="shared" si="8"/>
        <v>EM5RTUe Ro5So5n-sge;NST=X // EM5RTUeRo5So5;NST=X / EM5RTCM5(So5)Pu;NST=X</v>
      </c>
    </row>
    <row r="172" spans="1:51" ht="12" customHeight="1" x14ac:dyDescent="0.25">
      <c r="A172" s="32">
        <v>29</v>
      </c>
      <c r="B172" s="33" t="s">
        <v>5</v>
      </c>
      <c r="C172" s="34">
        <v>414</v>
      </c>
      <c r="D172" s="32" t="str">
        <f t="shared" si="6"/>
        <v>29X414</v>
      </c>
      <c r="E172" s="43" t="s">
        <v>1623</v>
      </c>
      <c r="F172" s="61" t="s">
        <v>1799</v>
      </c>
      <c r="G172" s="41" t="s">
        <v>43</v>
      </c>
      <c r="H172" s="38"/>
      <c r="I172" s="32">
        <v>29</v>
      </c>
      <c r="J172" s="63">
        <f>VLOOKUP(I172,pTRAIT!A:B,2,FALSE)</f>
        <v>0</v>
      </c>
      <c r="K172" s="63" t="s">
        <v>2724</v>
      </c>
      <c r="L172" s="63"/>
      <c r="M172" s="63" t="s">
        <v>2437</v>
      </c>
      <c r="N172" s="63" t="s">
        <v>2730</v>
      </c>
      <c r="O172" s="63"/>
      <c r="P172" s="63" t="s">
        <v>2732</v>
      </c>
      <c r="Q172" s="63" t="s">
        <v>2734</v>
      </c>
      <c r="R172" s="63" t="s">
        <v>2431</v>
      </c>
      <c r="S172" s="63" t="s">
        <v>2736</v>
      </c>
      <c r="T172" s="63"/>
      <c r="U172" s="63" t="s">
        <v>2738</v>
      </c>
      <c r="V172" s="63"/>
      <c r="W172" s="63"/>
      <c r="X172" s="63"/>
      <c r="Y172" s="63"/>
      <c r="Z172" s="63"/>
      <c r="AA172" s="63" t="s">
        <v>2728</v>
      </c>
      <c r="AB172" s="63"/>
      <c r="AC172" s="63" t="str">
        <f t="shared" si="7"/>
        <v>EM5RTUe Ro5So5n-sge;NST=X</v>
      </c>
      <c r="AD172" s="34">
        <v>414</v>
      </c>
      <c r="AE172" s="40" t="str">
        <f>VLOOKUP(AD172,pTRAIT!A:B,2,FALSE)</f>
        <v>EM5RTUeRo5So5;NST=X / EM5RTCM5Pu;NST=X</v>
      </c>
      <c r="AF172" s="63">
        <f>VLOOKUP($AD172,pTRAIT!$A:$X,7,FALSE)</f>
        <v>0</v>
      </c>
      <c r="AG172" s="63">
        <f>VLOOKUP($AD172,pTRAIT!$A:$X,8,FALSE)</f>
        <v>0</v>
      </c>
      <c r="AH172" s="63">
        <f>VLOOKUP($AD172,pTRAIT!$A:$X,9,FALSE)</f>
        <v>0</v>
      </c>
      <c r="AI172" s="63">
        <f>VLOOKUP($AD172,pTRAIT!$A:$X,10,FALSE)</f>
        <v>0</v>
      </c>
      <c r="AJ172" s="63">
        <f>VLOOKUP($AD172,pTRAIT!$A:$X,11,FALSE)</f>
        <v>0</v>
      </c>
      <c r="AK172" s="63">
        <f>VLOOKUP($AD172,pTRAIT!$A:$X,12,FALSE)</f>
        <v>0</v>
      </c>
      <c r="AL172" s="63">
        <f>VLOOKUP($AD172,pTRAIT!$A:$X,13,FALSE)</f>
        <v>0</v>
      </c>
      <c r="AM172" s="63">
        <f>VLOOKUP($AD172,pTRAIT!$A:$X,14,FALSE)</f>
        <v>0</v>
      </c>
      <c r="AN172" s="63">
        <f>VLOOKUP($AD172,pTRAIT!$A:$X,15,FALSE)</f>
        <v>0</v>
      </c>
      <c r="AO172" s="63">
        <f>VLOOKUP($AD172,pTRAIT!$A:$X,16,FALSE)</f>
        <v>0</v>
      </c>
      <c r="AP172" s="63">
        <f>VLOOKUP($AD172,pTRAIT!$A:$X,17,FALSE)</f>
        <v>0</v>
      </c>
      <c r="AQ172" s="63">
        <f>VLOOKUP($AD172,pTRAIT!$A:$X,18,FALSE)</f>
        <v>0</v>
      </c>
      <c r="AR172" s="63">
        <f>VLOOKUP($AD172,pTRAIT!$A:$X,19,FALSE)</f>
        <v>0</v>
      </c>
      <c r="AS172" s="63">
        <f>VLOOKUP($AD172,pTRAIT!$A:$X,20,FALSE)</f>
        <v>0</v>
      </c>
      <c r="AT172" s="63">
        <f>VLOOKUP($AD172,pTRAIT!$A:$X,21,FALSE)</f>
        <v>0</v>
      </c>
      <c r="AU172" s="63">
        <f>VLOOKUP($AD172,pTRAIT!$A:$X,22,FALSE)</f>
        <v>0</v>
      </c>
      <c r="AV172" s="63">
        <f>VLOOKUP($AD172,pTRAIT!$A:$X,23,FALSE)</f>
        <v>0</v>
      </c>
      <c r="AW172" s="63">
        <f>VLOOKUP($AD172,pTRAIT!$A:$X,24,FALSE)</f>
        <v>0</v>
      </c>
      <c r="AX172" s="67" t="s">
        <v>2912</v>
      </c>
      <c r="AY172" s="71" t="str">
        <f t="shared" si="8"/>
        <v>EM5RTUe Ro5So5n-sge;NST=X // EM5RTUeRo5So5;NST=X / EM5RTCM5Pu;NST=X</v>
      </c>
    </row>
    <row r="173" spans="1:51" ht="12" customHeight="1" x14ac:dyDescent="0.25">
      <c r="A173" s="32">
        <v>29</v>
      </c>
      <c r="B173" s="33" t="s">
        <v>5</v>
      </c>
      <c r="C173" s="34">
        <v>415</v>
      </c>
      <c r="D173" s="32" t="str">
        <f t="shared" si="6"/>
        <v>29X415</v>
      </c>
      <c r="E173" s="43" t="s">
        <v>1623</v>
      </c>
      <c r="F173" s="61" t="s">
        <v>1800</v>
      </c>
      <c r="G173" s="41" t="s">
        <v>43</v>
      </c>
      <c r="H173" s="38"/>
      <c r="I173" s="32">
        <v>29</v>
      </c>
      <c r="J173" s="63">
        <f>VLOOKUP(I173,pTRAIT!A:B,2,FALSE)</f>
        <v>0</v>
      </c>
      <c r="K173" s="63" t="s">
        <v>2724</v>
      </c>
      <c r="L173" s="63"/>
      <c r="M173" s="63" t="s">
        <v>2437</v>
      </c>
      <c r="N173" s="63" t="s">
        <v>2730</v>
      </c>
      <c r="O173" s="63"/>
      <c r="P173" s="63" t="s">
        <v>2732</v>
      </c>
      <c r="Q173" s="63" t="s">
        <v>2734</v>
      </c>
      <c r="R173" s="63" t="s">
        <v>2431</v>
      </c>
      <c r="S173" s="63" t="s">
        <v>2736</v>
      </c>
      <c r="T173" s="63"/>
      <c r="U173" s="63" t="s">
        <v>2738</v>
      </c>
      <c r="V173" s="63"/>
      <c r="W173" s="63"/>
      <c r="X173" s="63"/>
      <c r="Y173" s="63"/>
      <c r="Z173" s="63"/>
      <c r="AA173" s="63" t="s">
        <v>2728</v>
      </c>
      <c r="AB173" s="63"/>
      <c r="AC173" s="63" t="str">
        <f t="shared" si="7"/>
        <v>EM5RTUe Ro5So5n-sge;NST=X</v>
      </c>
      <c r="AD173" s="34">
        <v>415</v>
      </c>
      <c r="AE173" s="40" t="str">
        <f>VLOOKUP(AD173,pTRAIT!A:B,2,FALSE)</f>
        <v>EM5RTUeRo5So5;NST=X / EM5RTCM5Pu;NST=X</v>
      </c>
      <c r="AF173" s="63">
        <f>VLOOKUP($AD173,pTRAIT!$A:$X,7,FALSE)</f>
        <v>0</v>
      </c>
      <c r="AG173" s="63">
        <f>VLOOKUP($AD173,pTRAIT!$A:$X,8,FALSE)</f>
        <v>0</v>
      </c>
      <c r="AH173" s="63">
        <f>VLOOKUP($AD173,pTRAIT!$A:$X,9,FALSE)</f>
        <v>0</v>
      </c>
      <c r="AI173" s="63">
        <f>VLOOKUP($AD173,pTRAIT!$A:$X,10,FALSE)</f>
        <v>0</v>
      </c>
      <c r="AJ173" s="63">
        <f>VLOOKUP($AD173,pTRAIT!$A:$X,11,FALSE)</f>
        <v>0</v>
      </c>
      <c r="AK173" s="63">
        <f>VLOOKUP($AD173,pTRAIT!$A:$X,12,FALSE)</f>
        <v>0</v>
      </c>
      <c r="AL173" s="63">
        <f>VLOOKUP($AD173,pTRAIT!$A:$X,13,FALSE)</f>
        <v>0</v>
      </c>
      <c r="AM173" s="63">
        <f>VLOOKUP($AD173,pTRAIT!$A:$X,14,FALSE)</f>
        <v>0</v>
      </c>
      <c r="AN173" s="63">
        <f>VLOOKUP($AD173,pTRAIT!$A:$X,15,FALSE)</f>
        <v>0</v>
      </c>
      <c r="AO173" s="63">
        <f>VLOOKUP($AD173,pTRAIT!$A:$X,16,FALSE)</f>
        <v>0</v>
      </c>
      <c r="AP173" s="63">
        <f>VLOOKUP($AD173,pTRAIT!$A:$X,17,FALSE)</f>
        <v>0</v>
      </c>
      <c r="AQ173" s="63">
        <f>VLOOKUP($AD173,pTRAIT!$A:$X,18,FALSE)</f>
        <v>0</v>
      </c>
      <c r="AR173" s="63">
        <f>VLOOKUP($AD173,pTRAIT!$A:$X,19,FALSE)</f>
        <v>0</v>
      </c>
      <c r="AS173" s="63">
        <f>VLOOKUP($AD173,pTRAIT!$A:$X,20,FALSE)</f>
        <v>0</v>
      </c>
      <c r="AT173" s="63">
        <f>VLOOKUP($AD173,pTRAIT!$A:$X,21,FALSE)</f>
        <v>0</v>
      </c>
      <c r="AU173" s="63">
        <f>VLOOKUP($AD173,pTRAIT!$A:$X,22,FALSE)</f>
        <v>0</v>
      </c>
      <c r="AV173" s="63">
        <f>VLOOKUP($AD173,pTRAIT!$A:$X,23,FALSE)</f>
        <v>0</v>
      </c>
      <c r="AW173" s="63">
        <f>VLOOKUP($AD173,pTRAIT!$A:$X,24,FALSE)</f>
        <v>0</v>
      </c>
      <c r="AX173" s="67" t="s">
        <v>2913</v>
      </c>
      <c r="AY173" s="71" t="str">
        <f t="shared" si="8"/>
        <v>EM5RTUe Ro5So5n-sge;NST=X // EM5RTUeRo5So5;NST=X / EM5RTCM5Pu;NST=X</v>
      </c>
    </row>
    <row r="174" spans="1:51" ht="12" customHeight="1" x14ac:dyDescent="0.25">
      <c r="A174" s="32">
        <v>29</v>
      </c>
      <c r="B174" s="33" t="s">
        <v>5</v>
      </c>
      <c r="C174" s="34">
        <v>416</v>
      </c>
      <c r="D174" s="32" t="str">
        <f t="shared" si="6"/>
        <v>29X416</v>
      </c>
      <c r="E174" s="43" t="s">
        <v>1623</v>
      </c>
      <c r="F174" s="61" t="s">
        <v>1801</v>
      </c>
      <c r="G174" s="41" t="s">
        <v>43</v>
      </c>
      <c r="H174" s="38"/>
      <c r="I174" s="32">
        <v>29</v>
      </c>
      <c r="J174" s="63">
        <f>VLOOKUP(I174,pTRAIT!A:B,2,FALSE)</f>
        <v>0</v>
      </c>
      <c r="K174" s="63" t="s">
        <v>2724</v>
      </c>
      <c r="L174" s="63"/>
      <c r="M174" s="63" t="s">
        <v>2437</v>
      </c>
      <c r="N174" s="63" t="s">
        <v>2730</v>
      </c>
      <c r="O174" s="63"/>
      <c r="P174" s="63" t="s">
        <v>2732</v>
      </c>
      <c r="Q174" s="63" t="s">
        <v>2734</v>
      </c>
      <c r="R174" s="63" t="s">
        <v>2431</v>
      </c>
      <c r="S174" s="63" t="s">
        <v>2736</v>
      </c>
      <c r="T174" s="63"/>
      <c r="U174" s="63" t="s">
        <v>2738</v>
      </c>
      <c r="V174" s="63"/>
      <c r="W174" s="63"/>
      <c r="X174" s="63"/>
      <c r="Y174" s="63"/>
      <c r="Z174" s="63"/>
      <c r="AA174" s="63" t="s">
        <v>2728</v>
      </c>
      <c r="AB174" s="63"/>
      <c r="AC174" s="63" t="str">
        <f t="shared" si="7"/>
        <v>EM5RTUe Ro5So5n-sge;NST=X</v>
      </c>
      <c r="AD174" s="34">
        <v>416</v>
      </c>
      <c r="AE174" s="40" t="str">
        <f>VLOOKUP(AD174,pTRAIT!A:B,2,FALSE)</f>
        <v>EM5RTUeRo5So5;NST=X / EM5RTCM5Pu;NST=X</v>
      </c>
      <c r="AF174" s="63">
        <f>VLOOKUP($AD174,pTRAIT!$A:$X,7,FALSE)</f>
        <v>0</v>
      </c>
      <c r="AG174" s="63">
        <f>VLOOKUP($AD174,pTRAIT!$A:$X,8,FALSE)</f>
        <v>0</v>
      </c>
      <c r="AH174" s="63">
        <f>VLOOKUP($AD174,pTRAIT!$A:$X,9,FALSE)</f>
        <v>0</v>
      </c>
      <c r="AI174" s="63">
        <f>VLOOKUP($AD174,pTRAIT!$A:$X,10,FALSE)</f>
        <v>0</v>
      </c>
      <c r="AJ174" s="63">
        <f>VLOOKUP($AD174,pTRAIT!$A:$X,11,FALSE)</f>
        <v>0</v>
      </c>
      <c r="AK174" s="63">
        <f>VLOOKUP($AD174,pTRAIT!$A:$X,12,FALSE)</f>
        <v>0</v>
      </c>
      <c r="AL174" s="63">
        <f>VLOOKUP($AD174,pTRAIT!$A:$X,13,FALSE)</f>
        <v>0</v>
      </c>
      <c r="AM174" s="63">
        <f>VLOOKUP($AD174,pTRAIT!$A:$X,14,FALSE)</f>
        <v>0</v>
      </c>
      <c r="AN174" s="63">
        <f>VLOOKUP($AD174,pTRAIT!$A:$X,15,FALSE)</f>
        <v>0</v>
      </c>
      <c r="AO174" s="63">
        <f>VLOOKUP($AD174,pTRAIT!$A:$X,16,FALSE)</f>
        <v>0</v>
      </c>
      <c r="AP174" s="63">
        <f>VLOOKUP($AD174,pTRAIT!$A:$X,17,FALSE)</f>
        <v>0</v>
      </c>
      <c r="AQ174" s="63">
        <f>VLOOKUP($AD174,pTRAIT!$A:$X,18,FALSE)</f>
        <v>0</v>
      </c>
      <c r="AR174" s="63">
        <f>VLOOKUP($AD174,pTRAIT!$A:$X,19,FALSE)</f>
        <v>0</v>
      </c>
      <c r="AS174" s="63">
        <f>VLOOKUP($AD174,pTRAIT!$A:$X,20,FALSE)</f>
        <v>0</v>
      </c>
      <c r="AT174" s="63">
        <f>VLOOKUP($AD174,pTRAIT!$A:$X,21,FALSE)</f>
        <v>0</v>
      </c>
      <c r="AU174" s="63">
        <f>VLOOKUP($AD174,pTRAIT!$A:$X,22,FALSE)</f>
        <v>0</v>
      </c>
      <c r="AV174" s="63">
        <f>VLOOKUP($AD174,pTRAIT!$A:$X,23,FALSE)</f>
        <v>0</v>
      </c>
      <c r="AW174" s="63">
        <f>VLOOKUP($AD174,pTRAIT!$A:$X,24,FALSE)</f>
        <v>0</v>
      </c>
      <c r="AX174" s="67" t="s">
        <v>2914</v>
      </c>
      <c r="AY174" s="71" t="str">
        <f t="shared" si="8"/>
        <v>EM5RTUe Ro5So5n-sge;NST=X // EM5RTUeRo5So5;NST=X / EM5RTCM5Pu;NST=X</v>
      </c>
    </row>
    <row r="175" spans="1:51" ht="12" customHeight="1" x14ac:dyDescent="0.25">
      <c r="A175" s="32">
        <v>29</v>
      </c>
      <c r="B175" s="33" t="s">
        <v>5</v>
      </c>
      <c r="C175" s="34">
        <v>418</v>
      </c>
      <c r="D175" s="32" t="str">
        <f t="shared" si="6"/>
        <v>29X418</v>
      </c>
      <c r="E175" s="43" t="s">
        <v>1623</v>
      </c>
      <c r="F175" s="61" t="s">
        <v>1802</v>
      </c>
      <c r="G175" s="41" t="s">
        <v>43</v>
      </c>
      <c r="H175" s="38"/>
      <c r="I175" s="32">
        <v>29</v>
      </c>
      <c r="J175" s="63">
        <f>VLOOKUP(I175,pTRAIT!A:B,2,FALSE)</f>
        <v>0</v>
      </c>
      <c r="K175" s="63" t="s">
        <v>2724</v>
      </c>
      <c r="L175" s="63"/>
      <c r="M175" s="63" t="s">
        <v>2437</v>
      </c>
      <c r="N175" s="63" t="s">
        <v>2730</v>
      </c>
      <c r="O175" s="63"/>
      <c r="P175" s="63" t="s">
        <v>2732</v>
      </c>
      <c r="Q175" s="63" t="s">
        <v>2734</v>
      </c>
      <c r="R175" s="63" t="s">
        <v>2431</v>
      </c>
      <c r="S175" s="63" t="s">
        <v>2736</v>
      </c>
      <c r="T175" s="63"/>
      <c r="U175" s="63" t="s">
        <v>2738</v>
      </c>
      <c r="V175" s="63"/>
      <c r="W175" s="63"/>
      <c r="X175" s="63"/>
      <c r="Y175" s="63"/>
      <c r="Z175" s="63"/>
      <c r="AA175" s="63" t="s">
        <v>2728</v>
      </c>
      <c r="AB175" s="63"/>
      <c r="AC175" s="63" t="str">
        <f t="shared" si="7"/>
        <v>EM5RTUe Ro5So5n-sge;NST=X</v>
      </c>
      <c r="AD175" s="34">
        <v>418</v>
      </c>
      <c r="AE175" s="40" t="str">
        <f>VLOOKUP(AD175,pTRAIT!A:B,2,FALSE)</f>
        <v>EM5RTUeRo5So5;NST=X / EM5RTDRAG1So5DRAG2Pu;RIN=X</v>
      </c>
      <c r="AF175" s="63">
        <f>VLOOKUP($AD175,pTRAIT!$A:$X,7,FALSE)</f>
        <v>0</v>
      </c>
      <c r="AG175" s="63">
        <f>VLOOKUP($AD175,pTRAIT!$A:$X,8,FALSE)</f>
        <v>0</v>
      </c>
      <c r="AH175" s="63">
        <f>VLOOKUP($AD175,pTRAIT!$A:$X,9,FALSE)</f>
        <v>0</v>
      </c>
      <c r="AI175" s="63">
        <f>VLOOKUP($AD175,pTRAIT!$A:$X,10,FALSE)</f>
        <v>0</v>
      </c>
      <c r="AJ175" s="63">
        <f>VLOOKUP($AD175,pTRAIT!$A:$X,11,FALSE)</f>
        <v>0</v>
      </c>
      <c r="AK175" s="63">
        <f>VLOOKUP($AD175,pTRAIT!$A:$X,12,FALSE)</f>
        <v>0</v>
      </c>
      <c r="AL175" s="63">
        <f>VLOOKUP($AD175,pTRAIT!$A:$X,13,FALSE)</f>
        <v>0</v>
      </c>
      <c r="AM175" s="63">
        <f>VLOOKUP($AD175,pTRAIT!$A:$X,14,FALSE)</f>
        <v>0</v>
      </c>
      <c r="AN175" s="63">
        <f>VLOOKUP($AD175,pTRAIT!$A:$X,15,FALSE)</f>
        <v>0</v>
      </c>
      <c r="AO175" s="63">
        <f>VLOOKUP($AD175,pTRAIT!$A:$X,16,FALSE)</f>
        <v>0</v>
      </c>
      <c r="AP175" s="63">
        <f>VLOOKUP($AD175,pTRAIT!$A:$X,17,FALSE)</f>
        <v>0</v>
      </c>
      <c r="AQ175" s="63">
        <f>VLOOKUP($AD175,pTRAIT!$A:$X,18,FALSE)</f>
        <v>0</v>
      </c>
      <c r="AR175" s="63">
        <f>VLOOKUP($AD175,pTRAIT!$A:$X,19,FALSE)</f>
        <v>0</v>
      </c>
      <c r="AS175" s="63">
        <f>VLOOKUP($AD175,pTRAIT!$A:$X,20,FALSE)</f>
        <v>0</v>
      </c>
      <c r="AT175" s="63">
        <f>VLOOKUP($AD175,pTRAIT!$A:$X,21,FALSE)</f>
        <v>0</v>
      </c>
      <c r="AU175" s="63">
        <f>VLOOKUP($AD175,pTRAIT!$A:$X,22,FALSE)</f>
        <v>0</v>
      </c>
      <c r="AV175" s="63">
        <f>VLOOKUP($AD175,pTRAIT!$A:$X,23,FALSE)</f>
        <v>0</v>
      </c>
      <c r="AW175" s="63">
        <f>VLOOKUP($AD175,pTRAIT!$A:$X,24,FALSE)</f>
        <v>0</v>
      </c>
      <c r="AX175" s="67" t="s">
        <v>2915</v>
      </c>
      <c r="AY175" s="71" t="str">
        <f t="shared" si="8"/>
        <v>EM5RTUe Ro5So5n-sge;NST=X // EM5RTUeRo5So5;NST=X / EM5RTDRAG1So5DRAG2Pu;RIN=X</v>
      </c>
    </row>
    <row r="176" spans="1:51" ht="12" customHeight="1" x14ac:dyDescent="0.25">
      <c r="A176" s="32">
        <v>29</v>
      </c>
      <c r="B176" s="33" t="s">
        <v>5</v>
      </c>
      <c r="C176" s="34">
        <v>420</v>
      </c>
      <c r="D176" s="32" t="str">
        <f t="shared" si="6"/>
        <v>29X420</v>
      </c>
      <c r="E176" s="43" t="s">
        <v>1623</v>
      </c>
      <c r="F176" s="61" t="s">
        <v>1803</v>
      </c>
      <c r="G176" s="41" t="s">
        <v>43</v>
      </c>
      <c r="H176" s="38"/>
      <c r="I176" s="32">
        <v>29</v>
      </c>
      <c r="J176" s="63">
        <f>VLOOKUP(I176,pTRAIT!A:B,2,FALSE)</f>
        <v>0</v>
      </c>
      <c r="K176" s="63" t="s">
        <v>2724</v>
      </c>
      <c r="L176" s="63"/>
      <c r="M176" s="63" t="s">
        <v>2437</v>
      </c>
      <c r="N176" s="63" t="s">
        <v>2730</v>
      </c>
      <c r="O176" s="63"/>
      <c r="P176" s="63" t="s">
        <v>2732</v>
      </c>
      <c r="Q176" s="63" t="s">
        <v>2734</v>
      </c>
      <c r="R176" s="63" t="s">
        <v>2431</v>
      </c>
      <c r="S176" s="63" t="s">
        <v>2736</v>
      </c>
      <c r="T176" s="63"/>
      <c r="U176" s="63" t="s">
        <v>2738</v>
      </c>
      <c r="V176" s="63"/>
      <c r="W176" s="63"/>
      <c r="X176" s="63"/>
      <c r="Y176" s="63"/>
      <c r="Z176" s="63"/>
      <c r="AA176" s="63" t="s">
        <v>2728</v>
      </c>
      <c r="AB176" s="63"/>
      <c r="AC176" s="63" t="str">
        <f t="shared" si="7"/>
        <v>EM5RTUe Ro5So5n-sge;NST=X</v>
      </c>
      <c r="AD176" s="34">
        <v>420</v>
      </c>
      <c r="AE176" s="40" t="str">
        <f>VLOOKUP(AD176,pTRAIT!A:B,2,FALSE)</f>
        <v>EM5RTUeRo5So5;NST=X / EM5RTCM5Ro5So5Pu;NST=X</v>
      </c>
      <c r="AF176" s="63">
        <f>VLOOKUP($AD176,pTRAIT!$A:$X,7,FALSE)</f>
        <v>0</v>
      </c>
      <c r="AG176" s="63">
        <f>VLOOKUP($AD176,pTRAIT!$A:$X,8,FALSE)</f>
        <v>0</v>
      </c>
      <c r="AH176" s="63">
        <f>VLOOKUP($AD176,pTRAIT!$A:$X,9,FALSE)</f>
        <v>0</v>
      </c>
      <c r="AI176" s="63">
        <f>VLOOKUP($AD176,pTRAIT!$A:$X,10,FALSE)</f>
        <v>0</v>
      </c>
      <c r="AJ176" s="63">
        <f>VLOOKUP($AD176,pTRAIT!$A:$X,11,FALSE)</f>
        <v>0</v>
      </c>
      <c r="AK176" s="63">
        <f>VLOOKUP($AD176,pTRAIT!$A:$X,12,FALSE)</f>
        <v>0</v>
      </c>
      <c r="AL176" s="63">
        <f>VLOOKUP($AD176,pTRAIT!$A:$X,13,FALSE)</f>
        <v>0</v>
      </c>
      <c r="AM176" s="63">
        <f>VLOOKUP($AD176,pTRAIT!$A:$X,14,FALSE)</f>
        <v>0</v>
      </c>
      <c r="AN176" s="63">
        <f>VLOOKUP($AD176,pTRAIT!$A:$X,15,FALSE)</f>
        <v>0</v>
      </c>
      <c r="AO176" s="63">
        <f>VLOOKUP($AD176,pTRAIT!$A:$X,16,FALSE)</f>
        <v>0</v>
      </c>
      <c r="AP176" s="63">
        <f>VLOOKUP($AD176,pTRAIT!$A:$X,17,FALSE)</f>
        <v>0</v>
      </c>
      <c r="AQ176" s="63">
        <f>VLOOKUP($AD176,pTRAIT!$A:$X,18,FALSE)</f>
        <v>0</v>
      </c>
      <c r="AR176" s="63">
        <f>VLOOKUP($AD176,pTRAIT!$A:$X,19,FALSE)</f>
        <v>0</v>
      </c>
      <c r="AS176" s="63">
        <f>VLOOKUP($AD176,pTRAIT!$A:$X,20,FALSE)</f>
        <v>0</v>
      </c>
      <c r="AT176" s="63">
        <f>VLOOKUP($AD176,pTRAIT!$A:$X,21,FALSE)</f>
        <v>0</v>
      </c>
      <c r="AU176" s="63">
        <f>VLOOKUP($AD176,pTRAIT!$A:$X,22,FALSE)</f>
        <v>0</v>
      </c>
      <c r="AV176" s="63">
        <f>VLOOKUP($AD176,pTRAIT!$A:$X,23,FALSE)</f>
        <v>0</v>
      </c>
      <c r="AW176" s="63">
        <f>VLOOKUP($AD176,pTRAIT!$A:$X,24,FALSE)</f>
        <v>0</v>
      </c>
      <c r="AX176" s="67" t="s">
        <v>2916</v>
      </c>
      <c r="AY176" s="71" t="str">
        <f t="shared" si="8"/>
        <v>EM5RTUe Ro5So5n-sge;NST=X // EM5RTUeRo5So5;NST=X / EM5RTCM5Ro5So5Pu;NST=X</v>
      </c>
    </row>
    <row r="177" spans="1:51" ht="12" customHeight="1" x14ac:dyDescent="0.25">
      <c r="A177" s="32">
        <v>29</v>
      </c>
      <c r="B177" s="33" t="s">
        <v>5</v>
      </c>
      <c r="C177" s="34">
        <v>423</v>
      </c>
      <c r="D177" s="32" t="str">
        <f t="shared" si="6"/>
        <v>29X423</v>
      </c>
      <c r="E177" s="43" t="s">
        <v>1623</v>
      </c>
      <c r="F177" s="61" t="s">
        <v>1804</v>
      </c>
      <c r="G177" s="41" t="s">
        <v>43</v>
      </c>
      <c r="H177" s="38"/>
      <c r="I177" s="32">
        <v>29</v>
      </c>
      <c r="J177" s="63">
        <f>VLOOKUP(I177,pTRAIT!A:B,2,FALSE)</f>
        <v>0</v>
      </c>
      <c r="K177" s="63" t="s">
        <v>2724</v>
      </c>
      <c r="L177" s="63"/>
      <c r="M177" s="63" t="s">
        <v>2437</v>
      </c>
      <c r="N177" s="63" t="s">
        <v>2730</v>
      </c>
      <c r="O177" s="63"/>
      <c r="P177" s="63" t="s">
        <v>2732</v>
      </c>
      <c r="Q177" s="63" t="s">
        <v>2734</v>
      </c>
      <c r="R177" s="63" t="s">
        <v>2431</v>
      </c>
      <c r="S177" s="63" t="s">
        <v>2736</v>
      </c>
      <c r="T177" s="63"/>
      <c r="U177" s="63" t="s">
        <v>2738</v>
      </c>
      <c r="V177" s="63"/>
      <c r="W177" s="63"/>
      <c r="X177" s="63"/>
      <c r="Y177" s="63"/>
      <c r="Z177" s="63"/>
      <c r="AA177" s="63" t="s">
        <v>2728</v>
      </c>
      <c r="AB177" s="63"/>
      <c r="AC177" s="63" t="str">
        <f t="shared" si="7"/>
        <v>EM5RTUe Ro5So5n-sge;NST=X</v>
      </c>
      <c r="AD177" s="34">
        <v>423</v>
      </c>
      <c r="AE177" s="40" t="str">
        <f>VLOOKUP(AD177,pTRAIT!A:B,2,FALSE)</f>
        <v>EM5RTUeRo5So5;NST=X / EM5RTCM5Ro5So5Pu;NST=X</v>
      </c>
      <c r="AF177" s="63">
        <f>VLOOKUP($AD177,pTRAIT!$A:$X,7,FALSE)</f>
        <v>0</v>
      </c>
      <c r="AG177" s="63">
        <f>VLOOKUP($AD177,pTRAIT!$A:$X,8,FALSE)</f>
        <v>0</v>
      </c>
      <c r="AH177" s="63">
        <f>VLOOKUP($AD177,pTRAIT!$A:$X,9,FALSE)</f>
        <v>0</v>
      </c>
      <c r="AI177" s="63">
        <f>VLOOKUP($AD177,pTRAIT!$A:$X,10,FALSE)</f>
        <v>0</v>
      </c>
      <c r="AJ177" s="63">
        <f>VLOOKUP($AD177,pTRAIT!$A:$X,11,FALSE)</f>
        <v>0</v>
      </c>
      <c r="AK177" s="63">
        <f>VLOOKUP($AD177,pTRAIT!$A:$X,12,FALSE)</f>
        <v>0</v>
      </c>
      <c r="AL177" s="63">
        <f>VLOOKUP($AD177,pTRAIT!$A:$X,13,FALSE)</f>
        <v>0</v>
      </c>
      <c r="AM177" s="63">
        <f>VLOOKUP($AD177,pTRAIT!$A:$X,14,FALSE)</f>
        <v>0</v>
      </c>
      <c r="AN177" s="63">
        <f>VLOOKUP($AD177,pTRAIT!$A:$X,15,FALSE)</f>
        <v>0</v>
      </c>
      <c r="AO177" s="63">
        <f>VLOOKUP($AD177,pTRAIT!$A:$X,16,FALSE)</f>
        <v>0</v>
      </c>
      <c r="AP177" s="63">
        <f>VLOOKUP($AD177,pTRAIT!$A:$X,17,FALSE)</f>
        <v>0</v>
      </c>
      <c r="AQ177" s="63">
        <f>VLOOKUP($AD177,pTRAIT!$A:$X,18,FALSE)</f>
        <v>0</v>
      </c>
      <c r="AR177" s="63">
        <f>VLOOKUP($AD177,pTRAIT!$A:$X,19,FALSE)</f>
        <v>0</v>
      </c>
      <c r="AS177" s="63">
        <f>VLOOKUP($AD177,pTRAIT!$A:$X,20,FALSE)</f>
        <v>0</v>
      </c>
      <c r="AT177" s="63">
        <f>VLOOKUP($AD177,pTRAIT!$A:$X,21,FALSE)</f>
        <v>0</v>
      </c>
      <c r="AU177" s="63">
        <f>VLOOKUP($AD177,pTRAIT!$A:$X,22,FALSE)</f>
        <v>0</v>
      </c>
      <c r="AV177" s="63">
        <f>VLOOKUP($AD177,pTRAIT!$A:$X,23,FALSE)</f>
        <v>0</v>
      </c>
      <c r="AW177" s="63">
        <f>VLOOKUP($AD177,pTRAIT!$A:$X,24,FALSE)</f>
        <v>0</v>
      </c>
      <c r="AX177" s="67" t="s">
        <v>2917</v>
      </c>
      <c r="AY177" s="71" t="str">
        <f t="shared" si="8"/>
        <v>EM5RTUe Ro5So5n-sge;NST=X // EM5RTUeRo5So5;NST=X / EM5RTCM5Ro5So5Pu;NST=X</v>
      </c>
    </row>
    <row r="178" spans="1:51" ht="12" customHeight="1" x14ac:dyDescent="0.25">
      <c r="A178" s="32">
        <v>29</v>
      </c>
      <c r="B178" s="33" t="s">
        <v>5</v>
      </c>
      <c r="C178" s="34">
        <v>424</v>
      </c>
      <c r="D178" s="32" t="str">
        <f t="shared" si="6"/>
        <v>29X424</v>
      </c>
      <c r="E178" s="43" t="s">
        <v>1623</v>
      </c>
      <c r="F178" s="61" t="s">
        <v>1805</v>
      </c>
      <c r="G178" s="41" t="s">
        <v>43</v>
      </c>
      <c r="H178" s="38"/>
      <c r="I178" s="32">
        <v>29</v>
      </c>
      <c r="J178" s="63">
        <f>VLOOKUP(I178,pTRAIT!A:B,2,FALSE)</f>
        <v>0</v>
      </c>
      <c r="K178" s="63" t="s">
        <v>2724</v>
      </c>
      <c r="L178" s="63"/>
      <c r="M178" s="63" t="s">
        <v>2437</v>
      </c>
      <c r="N178" s="63" t="s">
        <v>2730</v>
      </c>
      <c r="O178" s="63"/>
      <c r="P178" s="63" t="s">
        <v>2732</v>
      </c>
      <c r="Q178" s="63" t="s">
        <v>2734</v>
      </c>
      <c r="R178" s="63" t="s">
        <v>2431</v>
      </c>
      <c r="S178" s="63" t="s">
        <v>2736</v>
      </c>
      <c r="T178" s="63"/>
      <c r="U178" s="63" t="s">
        <v>2738</v>
      </c>
      <c r="V178" s="63"/>
      <c r="W178" s="63"/>
      <c r="X178" s="63"/>
      <c r="Y178" s="63"/>
      <c r="Z178" s="63"/>
      <c r="AA178" s="63" t="s">
        <v>2728</v>
      </c>
      <c r="AB178" s="63"/>
      <c r="AC178" s="63" t="str">
        <f t="shared" si="7"/>
        <v>EM5RTUe Ro5So5n-sge;NST=X</v>
      </c>
      <c r="AD178" s="34">
        <v>424</v>
      </c>
      <c r="AE178" s="40" t="str">
        <f>VLOOKUP(AD178,pTRAIT!A:B,2,FALSE)</f>
        <v>EM5RTUeRo5So5;NST=X / EM5RTCM5Pu;NST=X</v>
      </c>
      <c r="AF178" s="63">
        <f>VLOOKUP($AD178,pTRAIT!$A:$X,7,FALSE)</f>
        <v>0</v>
      </c>
      <c r="AG178" s="63">
        <f>VLOOKUP($AD178,pTRAIT!$A:$X,8,FALSE)</f>
        <v>0</v>
      </c>
      <c r="AH178" s="63">
        <f>VLOOKUP($AD178,pTRAIT!$A:$X,9,FALSE)</f>
        <v>0</v>
      </c>
      <c r="AI178" s="63">
        <f>VLOOKUP($AD178,pTRAIT!$A:$X,10,FALSE)</f>
        <v>0</v>
      </c>
      <c r="AJ178" s="63">
        <f>VLOOKUP($AD178,pTRAIT!$A:$X,11,FALSE)</f>
        <v>0</v>
      </c>
      <c r="AK178" s="63">
        <f>VLOOKUP($AD178,pTRAIT!$A:$X,12,FALSE)</f>
        <v>0</v>
      </c>
      <c r="AL178" s="63">
        <f>VLOOKUP($AD178,pTRAIT!$A:$X,13,FALSE)</f>
        <v>0</v>
      </c>
      <c r="AM178" s="63">
        <f>VLOOKUP($AD178,pTRAIT!$A:$X,14,FALSE)</f>
        <v>0</v>
      </c>
      <c r="AN178" s="63">
        <f>VLOOKUP($AD178,pTRAIT!$A:$X,15,FALSE)</f>
        <v>0</v>
      </c>
      <c r="AO178" s="63">
        <f>VLOOKUP($AD178,pTRAIT!$A:$X,16,FALSE)</f>
        <v>0</v>
      </c>
      <c r="AP178" s="63">
        <f>VLOOKUP($AD178,pTRAIT!$A:$X,17,FALSE)</f>
        <v>0</v>
      </c>
      <c r="AQ178" s="63">
        <f>VLOOKUP($AD178,pTRAIT!$A:$X,18,FALSE)</f>
        <v>0</v>
      </c>
      <c r="AR178" s="63">
        <f>VLOOKUP($AD178,pTRAIT!$A:$X,19,FALSE)</f>
        <v>0</v>
      </c>
      <c r="AS178" s="63">
        <f>VLOOKUP($AD178,pTRAIT!$A:$X,20,FALSE)</f>
        <v>0</v>
      </c>
      <c r="AT178" s="63">
        <f>VLOOKUP($AD178,pTRAIT!$A:$X,21,FALSE)</f>
        <v>0</v>
      </c>
      <c r="AU178" s="63">
        <f>VLOOKUP($AD178,pTRAIT!$A:$X,22,FALSE)</f>
        <v>0</v>
      </c>
      <c r="AV178" s="63">
        <f>VLOOKUP($AD178,pTRAIT!$A:$X,23,FALSE)</f>
        <v>0</v>
      </c>
      <c r="AW178" s="63">
        <f>VLOOKUP($AD178,pTRAIT!$A:$X,24,FALSE)</f>
        <v>0</v>
      </c>
      <c r="AX178" s="67" t="s">
        <v>2918</v>
      </c>
      <c r="AY178" s="71" t="str">
        <f t="shared" si="8"/>
        <v>EM5RTUe Ro5So5n-sge;NST=X // EM5RTUeRo5So5;NST=X / EM5RTCM5Pu;NST=X</v>
      </c>
    </row>
    <row r="179" spans="1:51" ht="12" customHeight="1" x14ac:dyDescent="0.25">
      <c r="A179" s="32">
        <v>29</v>
      </c>
      <c r="B179" s="33" t="s">
        <v>5</v>
      </c>
      <c r="C179" s="34">
        <v>426</v>
      </c>
      <c r="D179" s="32" t="str">
        <f t="shared" si="6"/>
        <v>29X426</v>
      </c>
      <c r="E179" s="43" t="s">
        <v>1623</v>
      </c>
      <c r="F179" s="61" t="s">
        <v>1806</v>
      </c>
      <c r="G179" s="41" t="s">
        <v>43</v>
      </c>
      <c r="H179" s="38"/>
      <c r="I179" s="32">
        <v>29</v>
      </c>
      <c r="J179" s="63">
        <f>VLOOKUP(I179,pTRAIT!A:B,2,FALSE)</f>
        <v>0</v>
      </c>
      <c r="K179" s="63" t="s">
        <v>2724</v>
      </c>
      <c r="L179" s="63"/>
      <c r="M179" s="63" t="s">
        <v>2437</v>
      </c>
      <c r="N179" s="63" t="s">
        <v>2730</v>
      </c>
      <c r="O179" s="63"/>
      <c r="P179" s="63" t="s">
        <v>2732</v>
      </c>
      <c r="Q179" s="63" t="s">
        <v>2734</v>
      </c>
      <c r="R179" s="63" t="s">
        <v>2431</v>
      </c>
      <c r="S179" s="63" t="s">
        <v>2736</v>
      </c>
      <c r="T179" s="63"/>
      <c r="U179" s="63" t="s">
        <v>2738</v>
      </c>
      <c r="V179" s="63"/>
      <c r="W179" s="63"/>
      <c r="X179" s="63"/>
      <c r="Y179" s="63"/>
      <c r="Z179" s="63"/>
      <c r="AA179" s="63" t="s">
        <v>2728</v>
      </c>
      <c r="AB179" s="63"/>
      <c r="AC179" s="63" t="str">
        <f t="shared" si="7"/>
        <v>EM5RTUe Ro5So5n-sge;NST=X</v>
      </c>
      <c r="AD179" s="34">
        <v>426</v>
      </c>
      <c r="AE179" s="40" t="str">
        <f>VLOOKUP(AD179,pTRAIT!A:B,2,FALSE)</f>
        <v>EM5RTUeRo5So5;NST=X / EM5RTCM5So5Pu;NST=X</v>
      </c>
      <c r="AF179" s="63">
        <f>VLOOKUP($AD179,pTRAIT!$A:$X,7,FALSE)</f>
        <v>0</v>
      </c>
      <c r="AG179" s="63">
        <f>VLOOKUP($AD179,pTRAIT!$A:$X,8,FALSE)</f>
        <v>0</v>
      </c>
      <c r="AH179" s="63">
        <f>VLOOKUP($AD179,pTRAIT!$A:$X,9,FALSE)</f>
        <v>0</v>
      </c>
      <c r="AI179" s="63">
        <f>VLOOKUP($AD179,pTRAIT!$A:$X,10,FALSE)</f>
        <v>0</v>
      </c>
      <c r="AJ179" s="63">
        <f>VLOOKUP($AD179,pTRAIT!$A:$X,11,FALSE)</f>
        <v>0</v>
      </c>
      <c r="AK179" s="63">
        <f>VLOOKUP($AD179,pTRAIT!$A:$X,12,FALSE)</f>
        <v>0</v>
      </c>
      <c r="AL179" s="63">
        <f>VLOOKUP($AD179,pTRAIT!$A:$X,13,FALSE)</f>
        <v>0</v>
      </c>
      <c r="AM179" s="63">
        <f>VLOOKUP($AD179,pTRAIT!$A:$X,14,FALSE)</f>
        <v>0</v>
      </c>
      <c r="AN179" s="63">
        <f>VLOOKUP($AD179,pTRAIT!$A:$X,15,FALSE)</f>
        <v>0</v>
      </c>
      <c r="AO179" s="63">
        <f>VLOOKUP($AD179,pTRAIT!$A:$X,16,FALSE)</f>
        <v>0</v>
      </c>
      <c r="AP179" s="63">
        <f>VLOOKUP($AD179,pTRAIT!$A:$X,17,FALSE)</f>
        <v>0</v>
      </c>
      <c r="AQ179" s="63">
        <f>VLOOKUP($AD179,pTRAIT!$A:$X,18,FALSE)</f>
        <v>0</v>
      </c>
      <c r="AR179" s="63">
        <f>VLOOKUP($AD179,pTRAIT!$A:$X,19,FALSE)</f>
        <v>0</v>
      </c>
      <c r="AS179" s="63">
        <f>VLOOKUP($AD179,pTRAIT!$A:$X,20,FALSE)</f>
        <v>0</v>
      </c>
      <c r="AT179" s="63">
        <f>VLOOKUP($AD179,pTRAIT!$A:$X,21,FALSE)</f>
        <v>0</v>
      </c>
      <c r="AU179" s="63">
        <f>VLOOKUP($AD179,pTRAIT!$A:$X,22,FALSE)</f>
        <v>0</v>
      </c>
      <c r="AV179" s="63">
        <f>VLOOKUP($AD179,pTRAIT!$A:$X,23,FALSE)</f>
        <v>0</v>
      </c>
      <c r="AW179" s="63">
        <f>VLOOKUP($AD179,pTRAIT!$A:$X,24,FALSE)</f>
        <v>0</v>
      </c>
      <c r="AX179" s="67" t="s">
        <v>2919</v>
      </c>
      <c r="AY179" s="71" t="str">
        <f t="shared" si="8"/>
        <v>EM5RTUe Ro5So5n-sge;NST=X // EM5RTUeRo5So5;NST=X / EM5RTCM5So5Pu;NST=X</v>
      </c>
    </row>
    <row r="180" spans="1:51" ht="12" customHeight="1" x14ac:dyDescent="0.25">
      <c r="A180" s="32">
        <v>29</v>
      </c>
      <c r="B180" s="33" t="s">
        <v>5</v>
      </c>
      <c r="C180" s="34">
        <v>427</v>
      </c>
      <c r="D180" s="32" t="str">
        <f t="shared" si="6"/>
        <v>29X427</v>
      </c>
      <c r="E180" s="43" t="s">
        <v>1623</v>
      </c>
      <c r="F180" s="61" t="s">
        <v>1807</v>
      </c>
      <c r="G180" s="41" t="s">
        <v>43</v>
      </c>
      <c r="H180" s="38"/>
      <c r="I180" s="32">
        <v>29</v>
      </c>
      <c r="J180" s="63">
        <f>VLOOKUP(I180,pTRAIT!A:B,2,FALSE)</f>
        <v>0</v>
      </c>
      <c r="K180" s="63" t="s">
        <v>2724</v>
      </c>
      <c r="L180" s="63"/>
      <c r="M180" s="63" t="s">
        <v>2437</v>
      </c>
      <c r="N180" s="63" t="s">
        <v>2730</v>
      </c>
      <c r="O180" s="63"/>
      <c r="P180" s="63" t="s">
        <v>2732</v>
      </c>
      <c r="Q180" s="63" t="s">
        <v>2734</v>
      </c>
      <c r="R180" s="63" t="s">
        <v>2431</v>
      </c>
      <c r="S180" s="63" t="s">
        <v>2736</v>
      </c>
      <c r="T180" s="63"/>
      <c r="U180" s="63" t="s">
        <v>2738</v>
      </c>
      <c r="V180" s="63"/>
      <c r="W180" s="63"/>
      <c r="X180" s="63"/>
      <c r="Y180" s="63"/>
      <c r="Z180" s="63"/>
      <c r="AA180" s="63" t="s">
        <v>2728</v>
      </c>
      <c r="AB180" s="63"/>
      <c r="AC180" s="63" t="str">
        <f t="shared" si="7"/>
        <v>EM5RTUe Ro5So5n-sge;NST=X</v>
      </c>
      <c r="AD180" s="34">
        <v>427</v>
      </c>
      <c r="AE180" s="40" t="str">
        <f>VLOOKUP(AD180,pTRAIT!A:B,2,FALSE)</f>
        <v>EM5RTUeRo5So5;NST=X / EM5RTCM5So5Pu;NST=X</v>
      </c>
      <c r="AF180" s="63">
        <f>VLOOKUP($AD180,pTRAIT!$A:$X,7,FALSE)</f>
        <v>0</v>
      </c>
      <c r="AG180" s="63">
        <f>VLOOKUP($AD180,pTRAIT!$A:$X,8,FALSE)</f>
        <v>0</v>
      </c>
      <c r="AH180" s="63">
        <f>VLOOKUP($AD180,pTRAIT!$A:$X,9,FALSE)</f>
        <v>0</v>
      </c>
      <c r="AI180" s="63">
        <f>VLOOKUP($AD180,pTRAIT!$A:$X,10,FALSE)</f>
        <v>0</v>
      </c>
      <c r="AJ180" s="63">
        <f>VLOOKUP($AD180,pTRAIT!$A:$X,11,FALSE)</f>
        <v>0</v>
      </c>
      <c r="AK180" s="63">
        <f>VLOOKUP($AD180,pTRAIT!$A:$X,12,FALSE)</f>
        <v>0</v>
      </c>
      <c r="AL180" s="63">
        <f>VLOOKUP($AD180,pTRAIT!$A:$X,13,FALSE)</f>
        <v>0</v>
      </c>
      <c r="AM180" s="63">
        <f>VLOOKUP($AD180,pTRAIT!$A:$X,14,FALSE)</f>
        <v>0</v>
      </c>
      <c r="AN180" s="63">
        <f>VLOOKUP($AD180,pTRAIT!$A:$X,15,FALSE)</f>
        <v>0</v>
      </c>
      <c r="AO180" s="63">
        <f>VLOOKUP($AD180,pTRAIT!$A:$X,16,FALSE)</f>
        <v>0</v>
      </c>
      <c r="AP180" s="63">
        <f>VLOOKUP($AD180,pTRAIT!$A:$X,17,FALSE)</f>
        <v>0</v>
      </c>
      <c r="AQ180" s="63">
        <f>VLOOKUP($AD180,pTRAIT!$A:$X,18,FALSE)</f>
        <v>0</v>
      </c>
      <c r="AR180" s="63">
        <f>VLOOKUP($AD180,pTRAIT!$A:$X,19,FALSE)</f>
        <v>0</v>
      </c>
      <c r="AS180" s="63">
        <f>VLOOKUP($AD180,pTRAIT!$A:$X,20,FALSE)</f>
        <v>0</v>
      </c>
      <c r="AT180" s="63">
        <f>VLOOKUP($AD180,pTRAIT!$A:$X,21,FALSE)</f>
        <v>0</v>
      </c>
      <c r="AU180" s="63">
        <f>VLOOKUP($AD180,pTRAIT!$A:$X,22,FALSE)</f>
        <v>0</v>
      </c>
      <c r="AV180" s="63">
        <f>VLOOKUP($AD180,pTRAIT!$A:$X,23,FALSE)</f>
        <v>0</v>
      </c>
      <c r="AW180" s="63">
        <f>VLOOKUP($AD180,pTRAIT!$A:$X,24,FALSE)</f>
        <v>0</v>
      </c>
      <c r="AX180" s="67" t="s">
        <v>2920</v>
      </c>
      <c r="AY180" s="71" t="str">
        <f t="shared" si="8"/>
        <v>EM5RTUe Ro5So5n-sge;NST=X // EM5RTUeRo5So5;NST=X / EM5RTCM5So5Pu;NST=X</v>
      </c>
    </row>
    <row r="181" spans="1:51" ht="12" customHeight="1" x14ac:dyDescent="0.25">
      <c r="A181" s="32">
        <v>29</v>
      </c>
      <c r="B181" s="33" t="s">
        <v>5</v>
      </c>
      <c r="C181" s="34">
        <v>428</v>
      </c>
      <c r="D181" s="32" t="str">
        <f t="shared" si="6"/>
        <v>29X428</v>
      </c>
      <c r="E181" s="43" t="s">
        <v>1623</v>
      </c>
      <c r="F181" s="61" t="s">
        <v>1808</v>
      </c>
      <c r="G181" s="41" t="s">
        <v>43</v>
      </c>
      <c r="H181" s="38"/>
      <c r="I181" s="32">
        <v>29</v>
      </c>
      <c r="J181" s="63">
        <f>VLOOKUP(I181,pTRAIT!A:B,2,FALSE)</f>
        <v>0</v>
      </c>
      <c r="K181" s="63" t="s">
        <v>2724</v>
      </c>
      <c r="L181" s="63"/>
      <c r="M181" s="63" t="s">
        <v>2437</v>
      </c>
      <c r="N181" s="63" t="s">
        <v>2730</v>
      </c>
      <c r="O181" s="63"/>
      <c r="P181" s="63" t="s">
        <v>2732</v>
      </c>
      <c r="Q181" s="63" t="s">
        <v>2734</v>
      </c>
      <c r="R181" s="63" t="s">
        <v>2431</v>
      </c>
      <c r="S181" s="63" t="s">
        <v>2736</v>
      </c>
      <c r="T181" s="63"/>
      <c r="U181" s="63" t="s">
        <v>2738</v>
      </c>
      <c r="V181" s="63"/>
      <c r="W181" s="63"/>
      <c r="X181" s="63"/>
      <c r="Y181" s="63"/>
      <c r="Z181" s="63"/>
      <c r="AA181" s="63" t="s">
        <v>2728</v>
      </c>
      <c r="AB181" s="63"/>
      <c r="AC181" s="63" t="str">
        <f t="shared" si="7"/>
        <v>EM5RTUe Ro5So5n-sge;NST=X</v>
      </c>
      <c r="AD181" s="34">
        <v>428</v>
      </c>
      <c r="AE181" s="40" t="str">
        <f>VLOOKUP(AD181,pTRAIT!A:B,2,FALSE)</f>
        <v>EM5RTUeRo5So5;NST=X / EM5RTCM5So5Pu;NST=X</v>
      </c>
      <c r="AF181" s="63">
        <f>VLOOKUP($AD181,pTRAIT!$A:$X,7,FALSE)</f>
        <v>0</v>
      </c>
      <c r="AG181" s="63">
        <f>VLOOKUP($AD181,pTRAIT!$A:$X,8,FALSE)</f>
        <v>0</v>
      </c>
      <c r="AH181" s="63">
        <f>VLOOKUP($AD181,pTRAIT!$A:$X,9,FALSE)</f>
        <v>0</v>
      </c>
      <c r="AI181" s="63">
        <f>VLOOKUP($AD181,pTRAIT!$A:$X,10,FALSE)</f>
        <v>0</v>
      </c>
      <c r="AJ181" s="63">
        <f>VLOOKUP($AD181,pTRAIT!$A:$X,11,FALSE)</f>
        <v>0</v>
      </c>
      <c r="AK181" s="63">
        <f>VLOOKUP($AD181,pTRAIT!$A:$X,12,FALSE)</f>
        <v>0</v>
      </c>
      <c r="AL181" s="63">
        <f>VLOOKUP($AD181,pTRAIT!$A:$X,13,FALSE)</f>
        <v>0</v>
      </c>
      <c r="AM181" s="63">
        <f>VLOOKUP($AD181,pTRAIT!$A:$X,14,FALSE)</f>
        <v>0</v>
      </c>
      <c r="AN181" s="63">
        <f>VLOOKUP($AD181,pTRAIT!$A:$X,15,FALSE)</f>
        <v>0</v>
      </c>
      <c r="AO181" s="63">
        <f>VLOOKUP($AD181,pTRAIT!$A:$X,16,FALSE)</f>
        <v>0</v>
      </c>
      <c r="AP181" s="63">
        <f>VLOOKUP($AD181,pTRAIT!$A:$X,17,FALSE)</f>
        <v>0</v>
      </c>
      <c r="AQ181" s="63">
        <f>VLOOKUP($AD181,pTRAIT!$A:$X,18,FALSE)</f>
        <v>0</v>
      </c>
      <c r="AR181" s="63">
        <f>VLOOKUP($AD181,pTRAIT!$A:$X,19,FALSE)</f>
        <v>0</v>
      </c>
      <c r="AS181" s="63">
        <f>VLOOKUP($AD181,pTRAIT!$A:$X,20,FALSE)</f>
        <v>0</v>
      </c>
      <c r="AT181" s="63">
        <f>VLOOKUP($AD181,pTRAIT!$A:$X,21,FALSE)</f>
        <v>0</v>
      </c>
      <c r="AU181" s="63">
        <f>VLOOKUP($AD181,pTRAIT!$A:$X,22,FALSE)</f>
        <v>0</v>
      </c>
      <c r="AV181" s="63">
        <f>VLOOKUP($AD181,pTRAIT!$A:$X,23,FALSE)</f>
        <v>0</v>
      </c>
      <c r="AW181" s="63">
        <f>VLOOKUP($AD181,pTRAIT!$A:$X,24,FALSE)</f>
        <v>0</v>
      </c>
      <c r="AX181" s="67" t="s">
        <v>2921</v>
      </c>
      <c r="AY181" s="71" t="str">
        <f t="shared" si="8"/>
        <v>EM5RTUe Ro5So5n-sge;NST=X // EM5RTUeRo5So5;NST=X / EM5RTCM5So5Pu;NST=X</v>
      </c>
    </row>
    <row r="182" spans="1:51" ht="12" customHeight="1" x14ac:dyDescent="0.25">
      <c r="A182" s="32">
        <v>29</v>
      </c>
      <c r="B182" s="33" t="s">
        <v>5</v>
      </c>
      <c r="C182" s="34">
        <v>433</v>
      </c>
      <c r="D182" s="32" t="str">
        <f t="shared" si="6"/>
        <v>29X433</v>
      </c>
      <c r="E182" s="43" t="s">
        <v>1623</v>
      </c>
      <c r="F182" s="61" t="s">
        <v>1809</v>
      </c>
      <c r="G182" s="41" t="s">
        <v>43</v>
      </c>
      <c r="H182" s="38"/>
      <c r="I182" s="32">
        <v>29</v>
      </c>
      <c r="J182" s="63">
        <f>VLOOKUP(I182,pTRAIT!A:B,2,FALSE)</f>
        <v>0</v>
      </c>
      <c r="K182" s="63" t="s">
        <v>2724</v>
      </c>
      <c r="L182" s="63"/>
      <c r="M182" s="63" t="s">
        <v>2437</v>
      </c>
      <c r="N182" s="63" t="s">
        <v>2730</v>
      </c>
      <c r="O182" s="63"/>
      <c r="P182" s="63" t="s">
        <v>2732</v>
      </c>
      <c r="Q182" s="63" t="s">
        <v>2734</v>
      </c>
      <c r="R182" s="63" t="s">
        <v>2431</v>
      </c>
      <c r="S182" s="63" t="s">
        <v>2736</v>
      </c>
      <c r="T182" s="63"/>
      <c r="U182" s="63" t="s">
        <v>2738</v>
      </c>
      <c r="V182" s="63"/>
      <c r="W182" s="63"/>
      <c r="X182" s="63"/>
      <c r="Y182" s="63"/>
      <c r="Z182" s="63"/>
      <c r="AA182" s="63" t="s">
        <v>2728</v>
      </c>
      <c r="AB182" s="63"/>
      <c r="AC182" s="63" t="str">
        <f t="shared" si="7"/>
        <v>EM5RTUe Ro5So5n-sge;NST=X</v>
      </c>
      <c r="AD182" s="34">
        <v>433</v>
      </c>
      <c r="AE182" s="40" t="str">
        <f>VLOOKUP(AD182,pTRAIT!A:B,2,FALSE)</f>
        <v>EM5RTUeRo5So5;NST=X / EM5RTCM5So5Pu;NST=X</v>
      </c>
      <c r="AF182" s="63">
        <f>VLOOKUP($AD182,pTRAIT!$A:$X,7,FALSE)</f>
        <v>0</v>
      </c>
      <c r="AG182" s="63">
        <f>VLOOKUP($AD182,pTRAIT!$A:$X,8,FALSE)</f>
        <v>0</v>
      </c>
      <c r="AH182" s="63">
        <f>VLOOKUP($AD182,pTRAIT!$A:$X,9,FALSE)</f>
        <v>0</v>
      </c>
      <c r="AI182" s="63">
        <f>VLOOKUP($AD182,pTRAIT!$A:$X,10,FALSE)</f>
        <v>0</v>
      </c>
      <c r="AJ182" s="63">
        <f>VLOOKUP($AD182,pTRAIT!$A:$X,11,FALSE)</f>
        <v>0</v>
      </c>
      <c r="AK182" s="63">
        <f>VLOOKUP($AD182,pTRAIT!$A:$X,12,FALSE)</f>
        <v>0</v>
      </c>
      <c r="AL182" s="63">
        <f>VLOOKUP($AD182,pTRAIT!$A:$X,13,FALSE)</f>
        <v>0</v>
      </c>
      <c r="AM182" s="63">
        <f>VLOOKUP($AD182,pTRAIT!$A:$X,14,FALSE)</f>
        <v>0</v>
      </c>
      <c r="AN182" s="63">
        <f>VLOOKUP($AD182,pTRAIT!$A:$X,15,FALSE)</f>
        <v>0</v>
      </c>
      <c r="AO182" s="63">
        <f>VLOOKUP($AD182,pTRAIT!$A:$X,16,FALSE)</f>
        <v>0</v>
      </c>
      <c r="AP182" s="63">
        <f>VLOOKUP($AD182,pTRAIT!$A:$X,17,FALSE)</f>
        <v>0</v>
      </c>
      <c r="AQ182" s="63">
        <f>VLOOKUP($AD182,pTRAIT!$A:$X,18,FALSE)</f>
        <v>0</v>
      </c>
      <c r="AR182" s="63">
        <f>VLOOKUP($AD182,pTRAIT!$A:$X,19,FALSE)</f>
        <v>0</v>
      </c>
      <c r="AS182" s="63">
        <f>VLOOKUP($AD182,pTRAIT!$A:$X,20,FALSE)</f>
        <v>0</v>
      </c>
      <c r="AT182" s="63">
        <f>VLOOKUP($AD182,pTRAIT!$A:$X,21,FALSE)</f>
        <v>0</v>
      </c>
      <c r="AU182" s="63">
        <f>VLOOKUP($AD182,pTRAIT!$A:$X,22,FALSE)</f>
        <v>0</v>
      </c>
      <c r="AV182" s="63">
        <f>VLOOKUP($AD182,pTRAIT!$A:$X,23,FALSE)</f>
        <v>0</v>
      </c>
      <c r="AW182" s="63">
        <f>VLOOKUP($AD182,pTRAIT!$A:$X,24,FALSE)</f>
        <v>0</v>
      </c>
      <c r="AX182" s="67" t="s">
        <v>2922</v>
      </c>
      <c r="AY182" s="71" t="str">
        <f t="shared" si="8"/>
        <v>EM5RTUe Ro5So5n-sge;NST=X // EM5RTUeRo5So5;NST=X / EM5RTCM5So5Pu;NST=X</v>
      </c>
    </row>
    <row r="183" spans="1:51" ht="12" customHeight="1" x14ac:dyDescent="0.25">
      <c r="A183" s="32">
        <v>29</v>
      </c>
      <c r="B183" s="33" t="s">
        <v>5</v>
      </c>
      <c r="C183" s="34">
        <v>434</v>
      </c>
      <c r="D183" s="32" t="str">
        <f t="shared" si="6"/>
        <v>29X434</v>
      </c>
      <c r="E183" s="43" t="s">
        <v>1623</v>
      </c>
      <c r="F183" s="61" t="s">
        <v>1810</v>
      </c>
      <c r="G183" s="41" t="s">
        <v>43</v>
      </c>
      <c r="H183" s="38"/>
      <c r="I183" s="32">
        <v>29</v>
      </c>
      <c r="J183" s="63">
        <f>VLOOKUP(I183,pTRAIT!A:B,2,FALSE)</f>
        <v>0</v>
      </c>
      <c r="K183" s="63" t="s">
        <v>2724</v>
      </c>
      <c r="L183" s="63"/>
      <c r="M183" s="63" t="s">
        <v>2437</v>
      </c>
      <c r="N183" s="63" t="s">
        <v>2730</v>
      </c>
      <c r="O183" s="63"/>
      <c r="P183" s="63" t="s">
        <v>2732</v>
      </c>
      <c r="Q183" s="63" t="s">
        <v>2734</v>
      </c>
      <c r="R183" s="63" t="s">
        <v>2431</v>
      </c>
      <c r="S183" s="63" t="s">
        <v>2736</v>
      </c>
      <c r="T183" s="63"/>
      <c r="U183" s="63" t="s">
        <v>2738</v>
      </c>
      <c r="V183" s="63"/>
      <c r="W183" s="63"/>
      <c r="X183" s="63"/>
      <c r="Y183" s="63"/>
      <c r="Z183" s="63"/>
      <c r="AA183" s="63" t="s">
        <v>2728</v>
      </c>
      <c r="AB183" s="63"/>
      <c r="AC183" s="63" t="str">
        <f t="shared" si="7"/>
        <v>EM5RTUe Ro5So5n-sge;NST=X</v>
      </c>
      <c r="AD183" s="34">
        <v>434</v>
      </c>
      <c r="AE183" s="40" t="str">
        <f>VLOOKUP(AD183,pTRAIT!A:B,2,FALSE)</f>
        <v>EM5RTUeRo5So5;NST=X / EM5RTCM5So5Pu;NST=X</v>
      </c>
      <c r="AF183" s="63">
        <f>VLOOKUP($AD183,pTRAIT!$A:$X,7,FALSE)</f>
        <v>0</v>
      </c>
      <c r="AG183" s="63">
        <f>VLOOKUP($AD183,pTRAIT!$A:$X,8,FALSE)</f>
        <v>0</v>
      </c>
      <c r="AH183" s="63">
        <f>VLOOKUP($AD183,pTRAIT!$A:$X,9,FALSE)</f>
        <v>0</v>
      </c>
      <c r="AI183" s="63">
        <f>VLOOKUP($AD183,pTRAIT!$A:$X,10,FALSE)</f>
        <v>0</v>
      </c>
      <c r="AJ183" s="63">
        <f>VLOOKUP($AD183,pTRAIT!$A:$X,11,FALSE)</f>
        <v>0</v>
      </c>
      <c r="AK183" s="63">
        <f>VLOOKUP($AD183,pTRAIT!$A:$X,12,FALSE)</f>
        <v>0</v>
      </c>
      <c r="AL183" s="63">
        <f>VLOOKUP($AD183,pTRAIT!$A:$X,13,FALSE)</f>
        <v>0</v>
      </c>
      <c r="AM183" s="63">
        <f>VLOOKUP($AD183,pTRAIT!$A:$X,14,FALSE)</f>
        <v>0</v>
      </c>
      <c r="AN183" s="63">
        <f>VLOOKUP($AD183,pTRAIT!$A:$X,15,FALSE)</f>
        <v>0</v>
      </c>
      <c r="AO183" s="63">
        <f>VLOOKUP($AD183,pTRAIT!$A:$X,16,FALSE)</f>
        <v>0</v>
      </c>
      <c r="AP183" s="63">
        <f>VLOOKUP($AD183,pTRAIT!$A:$X,17,FALSE)</f>
        <v>0</v>
      </c>
      <c r="AQ183" s="63">
        <f>VLOOKUP($AD183,pTRAIT!$A:$X,18,FALSE)</f>
        <v>0</v>
      </c>
      <c r="AR183" s="63">
        <f>VLOOKUP($AD183,pTRAIT!$A:$X,19,FALSE)</f>
        <v>0</v>
      </c>
      <c r="AS183" s="63">
        <f>VLOOKUP($AD183,pTRAIT!$A:$X,20,FALSE)</f>
        <v>0</v>
      </c>
      <c r="AT183" s="63">
        <f>VLOOKUP($AD183,pTRAIT!$A:$X,21,FALSE)</f>
        <v>0</v>
      </c>
      <c r="AU183" s="63">
        <f>VLOOKUP($AD183,pTRAIT!$A:$X,22,FALSE)</f>
        <v>0</v>
      </c>
      <c r="AV183" s="63">
        <f>VLOOKUP($AD183,pTRAIT!$A:$X,23,FALSE)</f>
        <v>0</v>
      </c>
      <c r="AW183" s="63">
        <f>VLOOKUP($AD183,pTRAIT!$A:$X,24,FALSE)</f>
        <v>0</v>
      </c>
      <c r="AX183" s="67" t="s">
        <v>2923</v>
      </c>
      <c r="AY183" s="71" t="str">
        <f t="shared" si="8"/>
        <v>EM5RTUe Ro5So5n-sge;NST=X // EM5RTUeRo5So5;NST=X / EM5RTCM5So5Pu;NST=X</v>
      </c>
    </row>
    <row r="184" spans="1:51" ht="12" customHeight="1" x14ac:dyDescent="0.25">
      <c r="A184" s="32">
        <v>29</v>
      </c>
      <c r="B184" s="33" t="s">
        <v>5</v>
      </c>
      <c r="C184" s="34">
        <v>437</v>
      </c>
      <c r="D184" s="32" t="str">
        <f t="shared" si="6"/>
        <v>29X437</v>
      </c>
      <c r="E184" s="43" t="s">
        <v>1623</v>
      </c>
      <c r="F184" s="61" t="s">
        <v>1811</v>
      </c>
      <c r="G184" s="41" t="s">
        <v>43</v>
      </c>
      <c r="H184" s="38"/>
      <c r="I184" s="32">
        <v>29</v>
      </c>
      <c r="J184" s="63">
        <f>VLOOKUP(I184,pTRAIT!A:B,2,FALSE)</f>
        <v>0</v>
      </c>
      <c r="K184" s="63" t="s">
        <v>2724</v>
      </c>
      <c r="L184" s="63"/>
      <c r="M184" s="63" t="s">
        <v>2437</v>
      </c>
      <c r="N184" s="63" t="s">
        <v>2730</v>
      </c>
      <c r="O184" s="63"/>
      <c r="P184" s="63" t="s">
        <v>2732</v>
      </c>
      <c r="Q184" s="63" t="s">
        <v>2734</v>
      </c>
      <c r="R184" s="63" t="s">
        <v>2431</v>
      </c>
      <c r="S184" s="63" t="s">
        <v>2736</v>
      </c>
      <c r="T184" s="63"/>
      <c r="U184" s="63" t="s">
        <v>2738</v>
      </c>
      <c r="V184" s="63"/>
      <c r="W184" s="63"/>
      <c r="X184" s="63"/>
      <c r="Y184" s="63"/>
      <c r="Z184" s="63"/>
      <c r="AA184" s="63" t="s">
        <v>2728</v>
      </c>
      <c r="AB184" s="63"/>
      <c r="AC184" s="63" t="str">
        <f t="shared" si="7"/>
        <v>EM5RTUe Ro5So5n-sge;NST=X</v>
      </c>
      <c r="AD184" s="34">
        <v>437</v>
      </c>
      <c r="AE184" s="40" t="str">
        <f>VLOOKUP(AD184,pTRAIT!A:B,2,FALSE)</f>
        <v>EM5RTUeRo5So5;NST=X / EM5RTCM5So5WSPu;NST=X</v>
      </c>
      <c r="AF184" s="63">
        <f>VLOOKUP($AD184,pTRAIT!$A:$X,7,FALSE)</f>
        <v>0</v>
      </c>
      <c r="AG184" s="63">
        <f>VLOOKUP($AD184,pTRAIT!$A:$X,8,FALSE)</f>
        <v>0</v>
      </c>
      <c r="AH184" s="63">
        <f>VLOOKUP($AD184,pTRAIT!$A:$X,9,FALSE)</f>
        <v>0</v>
      </c>
      <c r="AI184" s="63">
        <f>VLOOKUP($AD184,pTRAIT!$A:$X,10,FALSE)</f>
        <v>0</v>
      </c>
      <c r="AJ184" s="63">
        <f>VLOOKUP($AD184,pTRAIT!$A:$X,11,FALSE)</f>
        <v>0</v>
      </c>
      <c r="AK184" s="63">
        <f>VLOOKUP($AD184,pTRAIT!$A:$X,12,FALSE)</f>
        <v>0</v>
      </c>
      <c r="AL184" s="63">
        <f>VLOOKUP($AD184,pTRAIT!$A:$X,13,FALSE)</f>
        <v>0</v>
      </c>
      <c r="AM184" s="63">
        <f>VLOOKUP($AD184,pTRAIT!$A:$X,14,FALSE)</f>
        <v>0</v>
      </c>
      <c r="AN184" s="63">
        <f>VLOOKUP($AD184,pTRAIT!$A:$X,15,FALSE)</f>
        <v>0</v>
      </c>
      <c r="AO184" s="63">
        <f>VLOOKUP($AD184,pTRAIT!$A:$X,16,FALSE)</f>
        <v>0</v>
      </c>
      <c r="AP184" s="63">
        <f>VLOOKUP($AD184,pTRAIT!$A:$X,17,FALSE)</f>
        <v>0</v>
      </c>
      <c r="AQ184" s="63">
        <f>VLOOKUP($AD184,pTRAIT!$A:$X,18,FALSE)</f>
        <v>0</v>
      </c>
      <c r="AR184" s="63">
        <f>VLOOKUP($AD184,pTRAIT!$A:$X,19,FALSE)</f>
        <v>0</v>
      </c>
      <c r="AS184" s="63">
        <f>VLOOKUP($AD184,pTRAIT!$A:$X,20,FALSE)</f>
        <v>0</v>
      </c>
      <c r="AT184" s="63">
        <f>VLOOKUP($AD184,pTRAIT!$A:$X,21,FALSE)</f>
        <v>0</v>
      </c>
      <c r="AU184" s="63">
        <f>VLOOKUP($AD184,pTRAIT!$A:$X,22,FALSE)</f>
        <v>0</v>
      </c>
      <c r="AV184" s="63">
        <f>VLOOKUP($AD184,pTRAIT!$A:$X,23,FALSE)</f>
        <v>0</v>
      </c>
      <c r="AW184" s="63">
        <f>VLOOKUP($AD184,pTRAIT!$A:$X,24,FALSE)</f>
        <v>0</v>
      </c>
      <c r="AX184" s="67" t="s">
        <v>2924</v>
      </c>
      <c r="AY184" s="71" t="str">
        <f t="shared" si="8"/>
        <v>EM5RTUe Ro5So5n-sge;NST=X // EM5RTUeRo5So5;NST=X / EM5RTCM5So5WSPu;NST=X</v>
      </c>
    </row>
    <row r="185" spans="1:51" ht="12" customHeight="1" x14ac:dyDescent="0.25">
      <c r="A185" s="32">
        <v>29</v>
      </c>
      <c r="B185" s="33" t="s">
        <v>5</v>
      </c>
      <c r="C185" s="34">
        <v>438</v>
      </c>
      <c r="D185" s="32" t="str">
        <f t="shared" si="6"/>
        <v>29X438</v>
      </c>
      <c r="E185" s="43" t="s">
        <v>1623</v>
      </c>
      <c r="F185" s="61" t="s">
        <v>1812</v>
      </c>
      <c r="G185" s="41" t="s">
        <v>43</v>
      </c>
      <c r="H185" s="38"/>
      <c r="I185" s="32">
        <v>29</v>
      </c>
      <c r="J185" s="63">
        <f>VLOOKUP(I185,pTRAIT!A:B,2,FALSE)</f>
        <v>0</v>
      </c>
      <c r="K185" s="63" t="s">
        <v>2724</v>
      </c>
      <c r="L185" s="63"/>
      <c r="M185" s="63" t="s">
        <v>2437</v>
      </c>
      <c r="N185" s="63" t="s">
        <v>2730</v>
      </c>
      <c r="O185" s="63"/>
      <c r="P185" s="63" t="s">
        <v>2732</v>
      </c>
      <c r="Q185" s="63" t="s">
        <v>2734</v>
      </c>
      <c r="R185" s="63" t="s">
        <v>2431</v>
      </c>
      <c r="S185" s="63" t="s">
        <v>2736</v>
      </c>
      <c r="T185" s="63"/>
      <c r="U185" s="63" t="s">
        <v>2738</v>
      </c>
      <c r="V185" s="63"/>
      <c r="W185" s="63"/>
      <c r="X185" s="63"/>
      <c r="Y185" s="63"/>
      <c r="Z185" s="63"/>
      <c r="AA185" s="63" t="s">
        <v>2728</v>
      </c>
      <c r="AB185" s="63"/>
      <c r="AC185" s="63" t="str">
        <f t="shared" si="7"/>
        <v>EM5RTUe Ro5So5n-sge;NST=X</v>
      </c>
      <c r="AD185" s="34">
        <v>438</v>
      </c>
      <c r="AE185" s="40" t="str">
        <f>VLOOKUP(AD185,pTRAIT!A:B,2,FALSE)</f>
        <v>EM5RTUeRo5So5;NST=X / EM5RTCM5So5(WS)Pu;NST=X</v>
      </c>
      <c r="AF185" s="63">
        <f>VLOOKUP($AD185,pTRAIT!$A:$X,7,FALSE)</f>
        <v>0</v>
      </c>
      <c r="AG185" s="63">
        <f>VLOOKUP($AD185,pTRAIT!$A:$X,8,FALSE)</f>
        <v>0</v>
      </c>
      <c r="AH185" s="63">
        <f>VLOOKUP($AD185,pTRAIT!$A:$X,9,FALSE)</f>
        <v>0</v>
      </c>
      <c r="AI185" s="63">
        <f>VLOOKUP($AD185,pTRAIT!$A:$X,10,FALSE)</f>
        <v>0</v>
      </c>
      <c r="AJ185" s="63">
        <f>VLOOKUP($AD185,pTRAIT!$A:$X,11,FALSE)</f>
        <v>0</v>
      </c>
      <c r="AK185" s="63">
        <f>VLOOKUP($AD185,pTRAIT!$A:$X,12,FALSE)</f>
        <v>0</v>
      </c>
      <c r="AL185" s="63">
        <f>VLOOKUP($AD185,pTRAIT!$A:$X,13,FALSE)</f>
        <v>0</v>
      </c>
      <c r="AM185" s="63">
        <f>VLOOKUP($AD185,pTRAIT!$A:$X,14,FALSE)</f>
        <v>0</v>
      </c>
      <c r="AN185" s="63">
        <f>VLOOKUP($AD185,pTRAIT!$A:$X,15,FALSE)</f>
        <v>0</v>
      </c>
      <c r="AO185" s="63">
        <f>VLOOKUP($AD185,pTRAIT!$A:$X,16,FALSE)</f>
        <v>0</v>
      </c>
      <c r="AP185" s="63">
        <f>VLOOKUP($AD185,pTRAIT!$A:$X,17,FALSE)</f>
        <v>0</v>
      </c>
      <c r="AQ185" s="63">
        <f>VLOOKUP($AD185,pTRAIT!$A:$X,18,FALSE)</f>
        <v>0</v>
      </c>
      <c r="AR185" s="63">
        <f>VLOOKUP($AD185,pTRAIT!$A:$X,19,FALSE)</f>
        <v>0</v>
      </c>
      <c r="AS185" s="63">
        <f>VLOOKUP($AD185,pTRAIT!$A:$X,20,FALSE)</f>
        <v>0</v>
      </c>
      <c r="AT185" s="63">
        <f>VLOOKUP($AD185,pTRAIT!$A:$X,21,FALSE)</f>
        <v>0</v>
      </c>
      <c r="AU185" s="63">
        <f>VLOOKUP($AD185,pTRAIT!$A:$X,22,FALSE)</f>
        <v>0</v>
      </c>
      <c r="AV185" s="63">
        <f>VLOOKUP($AD185,pTRAIT!$A:$X,23,FALSE)</f>
        <v>0</v>
      </c>
      <c r="AW185" s="63">
        <f>VLOOKUP($AD185,pTRAIT!$A:$X,24,FALSE)</f>
        <v>0</v>
      </c>
      <c r="AX185" s="67" t="s">
        <v>2925</v>
      </c>
      <c r="AY185" s="71" t="str">
        <f t="shared" si="8"/>
        <v>EM5RTUe Ro5So5n-sge;NST=X // EM5RTUeRo5So5;NST=X / EM5RTCM5So5(WS)Pu;NST=X</v>
      </c>
    </row>
    <row r="186" spans="1:51" ht="12" customHeight="1" x14ac:dyDescent="0.25">
      <c r="A186" s="32">
        <v>30</v>
      </c>
      <c r="B186" s="33" t="s">
        <v>5</v>
      </c>
      <c r="C186" s="34">
        <v>278</v>
      </c>
      <c r="D186" s="32" t="str">
        <f t="shared" si="6"/>
        <v>30X278</v>
      </c>
      <c r="E186" s="43" t="s">
        <v>1623</v>
      </c>
      <c r="F186" s="61" t="s">
        <v>1813</v>
      </c>
      <c r="G186" s="41" t="s">
        <v>43</v>
      </c>
      <c r="H186" s="38"/>
      <c r="I186" s="32">
        <v>30</v>
      </c>
      <c r="J186" s="63">
        <f>VLOOKUP(I186,pTRAIT!A:B,2,FALSE)</f>
        <v>0</v>
      </c>
      <c r="K186" s="63" t="s">
        <v>2724</v>
      </c>
      <c r="L186" s="63"/>
      <c r="M186" s="63" t="s">
        <v>2437</v>
      </c>
      <c r="N186" s="63" t="s">
        <v>2730</v>
      </c>
      <c r="O186" s="63"/>
      <c r="P186" s="63" t="s">
        <v>2732</v>
      </c>
      <c r="Q186" s="63" t="s">
        <v>2734</v>
      </c>
      <c r="R186" s="63"/>
      <c r="S186" s="63"/>
      <c r="T186" s="63" t="s">
        <v>2737</v>
      </c>
      <c r="U186" s="63" t="s">
        <v>2738</v>
      </c>
      <c r="V186" s="63"/>
      <c r="W186" s="63"/>
      <c r="X186" s="63"/>
      <c r="Y186" s="63" t="s">
        <v>2740</v>
      </c>
      <c r="Z186" s="63"/>
      <c r="AA186" s="63"/>
      <c r="AB186" s="63"/>
      <c r="AC186" s="63" t="str">
        <f t="shared" si="7"/>
        <v>EM5RTUeAl1So5Pu;NST=X</v>
      </c>
      <c r="AD186" s="34">
        <v>278</v>
      </c>
      <c r="AE186" s="40" t="str">
        <f>VLOOKUP(AD186,pTRAIT!A:B,2,FALSE)</f>
        <v>EM5RTUeRo5So5;NST=X / EM5RTUe(Ro5)So5Pu;NST=X</v>
      </c>
      <c r="AF186" s="63">
        <f>VLOOKUP($AD186,pTRAIT!$A:$X,7,FALSE)</f>
        <v>0</v>
      </c>
      <c r="AG186" s="63">
        <f>VLOOKUP($AD186,pTRAIT!$A:$X,8,FALSE)</f>
        <v>0</v>
      </c>
      <c r="AH186" s="63">
        <f>VLOOKUP($AD186,pTRAIT!$A:$X,9,FALSE)</f>
        <v>0</v>
      </c>
      <c r="AI186" s="63">
        <f>VLOOKUP($AD186,pTRAIT!$A:$X,10,FALSE)</f>
        <v>0</v>
      </c>
      <c r="AJ186" s="63">
        <f>VLOOKUP($AD186,pTRAIT!$A:$X,11,FALSE)</f>
        <v>0</v>
      </c>
      <c r="AK186" s="63">
        <f>VLOOKUP($AD186,pTRAIT!$A:$X,12,FALSE)</f>
        <v>0</v>
      </c>
      <c r="AL186" s="63">
        <f>VLOOKUP($AD186,pTRAIT!$A:$X,13,FALSE)</f>
        <v>0</v>
      </c>
      <c r="AM186" s="63">
        <f>VLOOKUP($AD186,pTRAIT!$A:$X,14,FALSE)</f>
        <v>0</v>
      </c>
      <c r="AN186" s="63">
        <f>VLOOKUP($AD186,pTRAIT!$A:$X,15,FALSE)</f>
        <v>0</v>
      </c>
      <c r="AO186" s="63">
        <f>VLOOKUP($AD186,pTRAIT!$A:$X,16,FALSE)</f>
        <v>0</v>
      </c>
      <c r="AP186" s="63">
        <f>VLOOKUP($AD186,pTRAIT!$A:$X,17,FALSE)</f>
        <v>0</v>
      </c>
      <c r="AQ186" s="63">
        <f>VLOOKUP($AD186,pTRAIT!$A:$X,18,FALSE)</f>
        <v>0</v>
      </c>
      <c r="AR186" s="63">
        <f>VLOOKUP($AD186,pTRAIT!$A:$X,19,FALSE)</f>
        <v>0</v>
      </c>
      <c r="AS186" s="63">
        <f>VLOOKUP($AD186,pTRAIT!$A:$X,20,FALSE)</f>
        <v>0</v>
      </c>
      <c r="AT186" s="63">
        <f>VLOOKUP($AD186,pTRAIT!$A:$X,21,FALSE)</f>
        <v>0</v>
      </c>
      <c r="AU186" s="63">
        <f>VLOOKUP($AD186,pTRAIT!$A:$X,22,FALSE)</f>
        <v>0</v>
      </c>
      <c r="AV186" s="63">
        <f>VLOOKUP($AD186,pTRAIT!$A:$X,23,FALSE)</f>
        <v>0</v>
      </c>
      <c r="AW186" s="63">
        <f>VLOOKUP($AD186,pTRAIT!$A:$X,24,FALSE)</f>
        <v>0</v>
      </c>
      <c r="AX186" s="67" t="s">
        <v>2926</v>
      </c>
      <c r="AY186" s="71" t="str">
        <f t="shared" si="8"/>
        <v>EM5RTUeAl1So5Pu;NST=X // EM5RTUeRo5So5;NST=X / EM5RTUe(Ro5)So5Pu;NST=X</v>
      </c>
    </row>
    <row r="187" spans="1:51" ht="12" customHeight="1" x14ac:dyDescent="0.25">
      <c r="A187" s="32">
        <v>30</v>
      </c>
      <c r="B187" s="33" t="s">
        <v>5</v>
      </c>
      <c r="C187" s="34">
        <v>392</v>
      </c>
      <c r="D187" s="32" t="str">
        <f t="shared" si="6"/>
        <v>30X392</v>
      </c>
      <c r="E187" s="43" t="s">
        <v>1623</v>
      </c>
      <c r="F187" s="61" t="s">
        <v>1814</v>
      </c>
      <c r="G187" s="41" t="s">
        <v>43</v>
      </c>
      <c r="H187" s="38"/>
      <c r="I187" s="32">
        <v>30</v>
      </c>
      <c r="J187" s="63">
        <f>VLOOKUP(I187,pTRAIT!A:B,2,FALSE)</f>
        <v>0</v>
      </c>
      <c r="K187" s="63" t="s">
        <v>2724</v>
      </c>
      <c r="L187" s="63"/>
      <c r="M187" s="63" t="s">
        <v>2437</v>
      </c>
      <c r="N187" s="63" t="s">
        <v>2730</v>
      </c>
      <c r="O187" s="63"/>
      <c r="P187" s="63" t="s">
        <v>2732</v>
      </c>
      <c r="Q187" s="63" t="s">
        <v>2734</v>
      </c>
      <c r="R187" s="63"/>
      <c r="S187" s="63"/>
      <c r="T187" s="63" t="s">
        <v>2737</v>
      </c>
      <c r="U187" s="63" t="s">
        <v>2738</v>
      </c>
      <c r="V187" s="63"/>
      <c r="W187" s="63"/>
      <c r="X187" s="63"/>
      <c r="Y187" s="63" t="s">
        <v>2740</v>
      </c>
      <c r="Z187" s="63"/>
      <c r="AA187" s="63"/>
      <c r="AB187" s="63"/>
      <c r="AC187" s="63" t="str">
        <f t="shared" si="7"/>
        <v>EM5RTUeAl1So5Pu;NST=X</v>
      </c>
      <c r="AD187" s="34">
        <v>392</v>
      </c>
      <c r="AE187" s="40" t="str">
        <f>VLOOKUP(AD187,pTRAIT!A:B,2,FALSE)</f>
        <v>EM5RTUeRo5So5;NST=X / EM5RTUe(Ro5)So5Pu;NST=X</v>
      </c>
      <c r="AF187" s="63">
        <f>VLOOKUP($AD187,pTRAIT!$A:$X,7,FALSE)</f>
        <v>0</v>
      </c>
      <c r="AG187" s="63">
        <f>VLOOKUP($AD187,pTRAIT!$A:$X,8,FALSE)</f>
        <v>0</v>
      </c>
      <c r="AH187" s="63">
        <f>VLOOKUP($AD187,pTRAIT!$A:$X,9,FALSE)</f>
        <v>0</v>
      </c>
      <c r="AI187" s="63">
        <f>VLOOKUP($AD187,pTRAIT!$A:$X,10,FALSE)</f>
        <v>0</v>
      </c>
      <c r="AJ187" s="63">
        <f>VLOOKUP($AD187,pTRAIT!$A:$X,11,FALSE)</f>
        <v>0</v>
      </c>
      <c r="AK187" s="63">
        <f>VLOOKUP($AD187,pTRAIT!$A:$X,12,FALSE)</f>
        <v>0</v>
      </c>
      <c r="AL187" s="63">
        <f>VLOOKUP($AD187,pTRAIT!$A:$X,13,FALSE)</f>
        <v>0</v>
      </c>
      <c r="AM187" s="63">
        <f>VLOOKUP($AD187,pTRAIT!$A:$X,14,FALSE)</f>
        <v>0</v>
      </c>
      <c r="AN187" s="63">
        <f>VLOOKUP($AD187,pTRAIT!$A:$X,15,FALSE)</f>
        <v>0</v>
      </c>
      <c r="AO187" s="63">
        <f>VLOOKUP($AD187,pTRAIT!$A:$X,16,FALSE)</f>
        <v>0</v>
      </c>
      <c r="AP187" s="63">
        <f>VLOOKUP($AD187,pTRAIT!$A:$X,17,FALSE)</f>
        <v>0</v>
      </c>
      <c r="AQ187" s="63">
        <f>VLOOKUP($AD187,pTRAIT!$A:$X,18,FALSE)</f>
        <v>0</v>
      </c>
      <c r="AR187" s="63">
        <f>VLOOKUP($AD187,pTRAIT!$A:$X,19,FALSE)</f>
        <v>0</v>
      </c>
      <c r="AS187" s="63">
        <f>VLOOKUP($AD187,pTRAIT!$A:$X,20,FALSE)</f>
        <v>0</v>
      </c>
      <c r="AT187" s="63">
        <f>VLOOKUP($AD187,pTRAIT!$A:$X,21,FALSE)</f>
        <v>0</v>
      </c>
      <c r="AU187" s="63">
        <f>VLOOKUP($AD187,pTRAIT!$A:$X,22,FALSE)</f>
        <v>0</v>
      </c>
      <c r="AV187" s="63">
        <f>VLOOKUP($AD187,pTRAIT!$A:$X,23,FALSE)</f>
        <v>0</v>
      </c>
      <c r="AW187" s="63">
        <f>VLOOKUP($AD187,pTRAIT!$A:$X,24,FALSE)</f>
        <v>0</v>
      </c>
      <c r="AX187" s="67" t="s">
        <v>2927</v>
      </c>
      <c r="AY187" s="71" t="str">
        <f t="shared" si="8"/>
        <v>EM5RTUeAl1So5Pu;NST=X // EM5RTUeRo5So5;NST=X / EM5RTUe(Ro5)So5Pu;NST=X</v>
      </c>
    </row>
    <row r="188" spans="1:51" ht="12" customHeight="1" x14ac:dyDescent="0.25">
      <c r="A188" s="32">
        <v>453</v>
      </c>
      <c r="B188" s="33" t="s">
        <v>5</v>
      </c>
      <c r="C188" s="34">
        <v>461</v>
      </c>
      <c r="D188" s="32" t="str">
        <f t="shared" si="6"/>
        <v>453X461</v>
      </c>
      <c r="E188" s="47" t="s">
        <v>1627</v>
      </c>
      <c r="F188" s="61" t="s">
        <v>1815</v>
      </c>
      <c r="G188" s="41" t="s">
        <v>43</v>
      </c>
      <c r="H188" s="38"/>
      <c r="I188" s="32">
        <v>453</v>
      </c>
      <c r="J188" s="63">
        <f>VLOOKUP(I188,pTRAIT!A:B,2,FALSE)</f>
        <v>0</v>
      </c>
      <c r="K188" s="63" t="s">
        <v>2725</v>
      </c>
      <c r="L188" s="63"/>
      <c r="M188" s="63" t="s">
        <v>2437</v>
      </c>
      <c r="N188" s="63" t="s">
        <v>2730</v>
      </c>
      <c r="O188" s="63"/>
      <c r="P188" s="63" t="s">
        <v>2732</v>
      </c>
      <c r="Q188" s="63" t="s">
        <v>2734</v>
      </c>
      <c r="R188" s="63" t="s">
        <v>2735</v>
      </c>
      <c r="S188" s="63"/>
      <c r="T188" s="63"/>
      <c r="U188" s="63"/>
      <c r="V188" s="63"/>
      <c r="W188" s="63"/>
      <c r="X188" s="63"/>
      <c r="Y188" s="63"/>
      <c r="Z188" s="63"/>
      <c r="AA188" s="63" t="s">
        <v>2728</v>
      </c>
      <c r="AB188" s="63"/>
      <c r="AC188" s="63" t="str">
        <f t="shared" si="7"/>
        <v>EM5RTUeRo4n-sge;NST=TP</v>
      </c>
      <c r="AD188" s="34">
        <v>461</v>
      </c>
      <c r="AE188" s="40" t="str">
        <f>VLOOKUP(AD188,pTRAIT!A:B,2,FALSE)</f>
        <v>EM5RTUeMi1;RIN=RF / (RT)(So5)(Pu);RIN=RS</v>
      </c>
      <c r="AF188" s="63">
        <f>VLOOKUP($AD188,pTRAIT!$A:$X,7,FALSE)</f>
        <v>0</v>
      </c>
      <c r="AG188" s="63">
        <f>VLOOKUP($AD188,pTRAIT!$A:$X,8,FALSE)</f>
        <v>0</v>
      </c>
      <c r="AH188" s="63">
        <f>VLOOKUP($AD188,pTRAIT!$A:$X,9,FALSE)</f>
        <v>0</v>
      </c>
      <c r="AI188" s="63">
        <f>VLOOKUP($AD188,pTRAIT!$A:$X,10,FALSE)</f>
        <v>0</v>
      </c>
      <c r="AJ188" s="63">
        <f>VLOOKUP($AD188,pTRAIT!$A:$X,11,FALSE)</f>
        <v>0</v>
      </c>
      <c r="AK188" s="63">
        <f>VLOOKUP($AD188,pTRAIT!$A:$X,12,FALSE)</f>
        <v>0</v>
      </c>
      <c r="AL188" s="63">
        <f>VLOOKUP($AD188,pTRAIT!$A:$X,13,FALSE)</f>
        <v>0</v>
      </c>
      <c r="AM188" s="63">
        <f>VLOOKUP($AD188,pTRAIT!$A:$X,14,FALSE)</f>
        <v>0</v>
      </c>
      <c r="AN188" s="63">
        <f>VLOOKUP($AD188,pTRAIT!$A:$X,15,FALSE)</f>
        <v>0</v>
      </c>
      <c r="AO188" s="63">
        <f>VLOOKUP($AD188,pTRAIT!$A:$X,16,FALSE)</f>
        <v>0</v>
      </c>
      <c r="AP188" s="63">
        <f>VLOOKUP($AD188,pTRAIT!$A:$X,17,FALSE)</f>
        <v>0</v>
      </c>
      <c r="AQ188" s="63">
        <f>VLOOKUP($AD188,pTRAIT!$A:$X,18,FALSE)</f>
        <v>0</v>
      </c>
      <c r="AR188" s="63">
        <f>VLOOKUP($AD188,pTRAIT!$A:$X,19,FALSE)</f>
        <v>0</v>
      </c>
      <c r="AS188" s="63">
        <f>VLOOKUP($AD188,pTRAIT!$A:$X,20,FALSE)</f>
        <v>0</v>
      </c>
      <c r="AT188" s="63">
        <f>VLOOKUP($AD188,pTRAIT!$A:$X,21,FALSE)</f>
        <v>0</v>
      </c>
      <c r="AU188" s="63">
        <f>VLOOKUP($AD188,pTRAIT!$A:$X,22,FALSE)</f>
        <v>0</v>
      </c>
      <c r="AV188" s="63">
        <f>VLOOKUP($AD188,pTRAIT!$A:$X,23,FALSE)</f>
        <v>0</v>
      </c>
      <c r="AW188" s="63">
        <f>VLOOKUP($AD188,pTRAIT!$A:$X,24,FALSE)</f>
        <v>0</v>
      </c>
      <c r="AX188" s="67" t="s">
        <v>2928</v>
      </c>
      <c r="AY188" s="71" t="str">
        <f t="shared" si="8"/>
        <v>EM5RTUeRo4n-sge;NST=TP // EM5RTUeMi1;RIN=RF / (RT)(So5)(Pu);RIN=RS</v>
      </c>
    </row>
    <row r="189" spans="1:51" ht="12" customHeight="1" x14ac:dyDescent="0.25">
      <c r="A189" s="32">
        <v>453</v>
      </c>
      <c r="B189" s="33" t="s">
        <v>5</v>
      </c>
      <c r="C189" s="34">
        <v>462</v>
      </c>
      <c r="D189" s="32" t="str">
        <f t="shared" si="6"/>
        <v>453X462</v>
      </c>
      <c r="E189" s="47" t="s">
        <v>1627</v>
      </c>
      <c r="F189" s="61" t="s">
        <v>1816</v>
      </c>
      <c r="G189" s="41" t="s">
        <v>43</v>
      </c>
      <c r="H189" s="38"/>
      <c r="I189" s="32">
        <v>453</v>
      </c>
      <c r="J189" s="63">
        <f>VLOOKUP(I189,pTRAIT!A:B,2,FALSE)</f>
        <v>0</v>
      </c>
      <c r="K189" s="63" t="s">
        <v>2725</v>
      </c>
      <c r="L189" s="63"/>
      <c r="M189" s="63" t="s">
        <v>2437</v>
      </c>
      <c r="N189" s="63" t="s">
        <v>2730</v>
      </c>
      <c r="O189" s="63"/>
      <c r="P189" s="63" t="s">
        <v>2732</v>
      </c>
      <c r="Q189" s="63" t="s">
        <v>2734</v>
      </c>
      <c r="R189" s="63" t="s">
        <v>2735</v>
      </c>
      <c r="S189" s="63"/>
      <c r="T189" s="63"/>
      <c r="U189" s="63"/>
      <c r="V189" s="63"/>
      <c r="W189" s="63"/>
      <c r="X189" s="63"/>
      <c r="Y189" s="63"/>
      <c r="Z189" s="63"/>
      <c r="AA189" s="63" t="s">
        <v>2728</v>
      </c>
      <c r="AB189" s="63"/>
      <c r="AC189" s="63" t="str">
        <f t="shared" si="7"/>
        <v>EM5RTUeRo4n-sge;NST=TP</v>
      </c>
      <c r="AD189" s="34">
        <v>462</v>
      </c>
      <c r="AE189" s="40" t="str">
        <f>VLOOKUP(AD189,pTRAIT!A:B,2,FALSE)</f>
        <v>EM5RTUeMi1;RIN=RF / (RT)(Ue)(So5)(Pu);RIN=RS</v>
      </c>
      <c r="AF189" s="63">
        <f>VLOOKUP($AD189,pTRAIT!$A:$X,7,FALSE)</f>
        <v>0</v>
      </c>
      <c r="AG189" s="63">
        <f>VLOOKUP($AD189,pTRAIT!$A:$X,8,FALSE)</f>
        <v>0</v>
      </c>
      <c r="AH189" s="63">
        <f>VLOOKUP($AD189,pTRAIT!$A:$X,9,FALSE)</f>
        <v>0</v>
      </c>
      <c r="AI189" s="63">
        <f>VLOOKUP($AD189,pTRAIT!$A:$X,10,FALSE)</f>
        <v>0</v>
      </c>
      <c r="AJ189" s="63">
        <f>VLOOKUP($AD189,pTRAIT!$A:$X,11,FALSE)</f>
        <v>0</v>
      </c>
      <c r="AK189" s="63">
        <f>VLOOKUP($AD189,pTRAIT!$A:$X,12,FALSE)</f>
        <v>0</v>
      </c>
      <c r="AL189" s="63">
        <f>VLOOKUP($AD189,pTRAIT!$A:$X,13,FALSE)</f>
        <v>0</v>
      </c>
      <c r="AM189" s="63">
        <f>VLOOKUP($AD189,pTRAIT!$A:$X,14,FALSE)</f>
        <v>0</v>
      </c>
      <c r="AN189" s="63">
        <f>VLOOKUP($AD189,pTRAIT!$A:$X,15,FALSE)</f>
        <v>0</v>
      </c>
      <c r="AO189" s="63">
        <f>VLOOKUP($AD189,pTRAIT!$A:$X,16,FALSE)</f>
        <v>0</v>
      </c>
      <c r="AP189" s="63">
        <f>VLOOKUP($AD189,pTRAIT!$A:$X,17,FALSE)</f>
        <v>0</v>
      </c>
      <c r="AQ189" s="63">
        <f>VLOOKUP($AD189,pTRAIT!$A:$X,18,FALSE)</f>
        <v>0</v>
      </c>
      <c r="AR189" s="63">
        <f>VLOOKUP($AD189,pTRAIT!$A:$X,19,FALSE)</f>
        <v>0</v>
      </c>
      <c r="AS189" s="63">
        <f>VLOOKUP($AD189,pTRAIT!$A:$X,20,FALSE)</f>
        <v>0</v>
      </c>
      <c r="AT189" s="63">
        <f>VLOOKUP($AD189,pTRAIT!$A:$X,21,FALSE)</f>
        <v>0</v>
      </c>
      <c r="AU189" s="63">
        <f>VLOOKUP($AD189,pTRAIT!$A:$X,22,FALSE)</f>
        <v>0</v>
      </c>
      <c r="AV189" s="63">
        <f>VLOOKUP($AD189,pTRAIT!$A:$X,23,FALSE)</f>
        <v>0</v>
      </c>
      <c r="AW189" s="63">
        <f>VLOOKUP($AD189,pTRAIT!$A:$X,24,FALSE)</f>
        <v>0</v>
      </c>
      <c r="AX189" s="67" t="s">
        <v>2929</v>
      </c>
      <c r="AY189" s="71" t="str">
        <f t="shared" si="8"/>
        <v>EM5RTUeRo4n-sge;NST=TP // EM5RTUeMi1;RIN=RF / (RT)(Ue)(So5)(Pu);RIN=RS</v>
      </c>
    </row>
    <row r="190" spans="1:51" ht="12" customHeight="1" x14ac:dyDescent="0.25">
      <c r="A190" s="32">
        <v>453</v>
      </c>
      <c r="B190" s="33" t="s">
        <v>5</v>
      </c>
      <c r="C190" s="34">
        <v>463</v>
      </c>
      <c r="D190" s="32" t="str">
        <f t="shared" si="6"/>
        <v>453X463</v>
      </c>
      <c r="E190" s="47" t="s">
        <v>1627</v>
      </c>
      <c r="F190" s="61" t="s">
        <v>1817</v>
      </c>
      <c r="G190" s="41" t="s">
        <v>43</v>
      </c>
      <c r="H190" s="38"/>
      <c r="I190" s="32">
        <v>453</v>
      </c>
      <c r="J190" s="63">
        <f>VLOOKUP(I190,pTRAIT!A:B,2,FALSE)</f>
        <v>0</v>
      </c>
      <c r="K190" s="63" t="s">
        <v>2725</v>
      </c>
      <c r="L190" s="63"/>
      <c r="M190" s="63" t="s">
        <v>2437</v>
      </c>
      <c r="N190" s="63" t="s">
        <v>2730</v>
      </c>
      <c r="O190" s="63"/>
      <c r="P190" s="63" t="s">
        <v>2732</v>
      </c>
      <c r="Q190" s="63" t="s">
        <v>2734</v>
      </c>
      <c r="R190" s="63" t="s">
        <v>2735</v>
      </c>
      <c r="S190" s="63"/>
      <c r="T190" s="63"/>
      <c r="U190" s="63"/>
      <c r="V190" s="63"/>
      <c r="W190" s="63"/>
      <c r="X190" s="63"/>
      <c r="Y190" s="63"/>
      <c r="Z190" s="63"/>
      <c r="AA190" s="63" t="s">
        <v>2728</v>
      </c>
      <c r="AB190" s="63"/>
      <c r="AC190" s="63" t="str">
        <f t="shared" si="7"/>
        <v>EM5RTUeRo4n-sge;NST=TP</v>
      </c>
      <c r="AD190" s="34">
        <v>463</v>
      </c>
      <c r="AE190" s="40" t="str">
        <f>VLOOKUP(AD190,pTRAIT!A:B,2,FALSE)</f>
        <v>EM5RTUeMi1;RIN=RF / EM5Mi1Cf9(Pu);RIN=RF</v>
      </c>
      <c r="AF190" s="63">
        <f>VLOOKUP($AD190,pTRAIT!$A:$X,7,FALSE)</f>
        <v>0</v>
      </c>
      <c r="AG190" s="63">
        <f>VLOOKUP($AD190,pTRAIT!$A:$X,8,FALSE)</f>
        <v>0</v>
      </c>
      <c r="AH190" s="63">
        <f>VLOOKUP($AD190,pTRAIT!$A:$X,9,FALSE)</f>
        <v>0</v>
      </c>
      <c r="AI190" s="63">
        <f>VLOOKUP($AD190,pTRAIT!$A:$X,10,FALSE)</f>
        <v>0</v>
      </c>
      <c r="AJ190" s="63">
        <f>VLOOKUP($AD190,pTRAIT!$A:$X,11,FALSE)</f>
        <v>0</v>
      </c>
      <c r="AK190" s="63">
        <f>VLOOKUP($AD190,pTRAIT!$A:$X,12,FALSE)</f>
        <v>0</v>
      </c>
      <c r="AL190" s="63">
        <f>VLOOKUP($AD190,pTRAIT!$A:$X,13,FALSE)</f>
        <v>0</v>
      </c>
      <c r="AM190" s="63">
        <f>VLOOKUP($AD190,pTRAIT!$A:$X,14,FALSE)</f>
        <v>0</v>
      </c>
      <c r="AN190" s="63">
        <f>VLOOKUP($AD190,pTRAIT!$A:$X,15,FALSE)</f>
        <v>0</v>
      </c>
      <c r="AO190" s="63">
        <f>VLOOKUP($AD190,pTRAIT!$A:$X,16,FALSE)</f>
        <v>0</v>
      </c>
      <c r="AP190" s="63">
        <f>VLOOKUP($AD190,pTRAIT!$A:$X,17,FALSE)</f>
        <v>0</v>
      </c>
      <c r="AQ190" s="63">
        <f>VLOOKUP($AD190,pTRAIT!$A:$X,18,FALSE)</f>
        <v>0</v>
      </c>
      <c r="AR190" s="63">
        <f>VLOOKUP($AD190,pTRAIT!$A:$X,19,FALSE)</f>
        <v>0</v>
      </c>
      <c r="AS190" s="63">
        <f>VLOOKUP($AD190,pTRAIT!$A:$X,20,FALSE)</f>
        <v>0</v>
      </c>
      <c r="AT190" s="63">
        <f>VLOOKUP($AD190,pTRAIT!$A:$X,21,FALSE)</f>
        <v>0</v>
      </c>
      <c r="AU190" s="63">
        <f>VLOOKUP($AD190,pTRAIT!$A:$X,22,FALSE)</f>
        <v>0</v>
      </c>
      <c r="AV190" s="63">
        <f>VLOOKUP($AD190,pTRAIT!$A:$X,23,FALSE)</f>
        <v>0</v>
      </c>
      <c r="AW190" s="63">
        <f>VLOOKUP($AD190,pTRAIT!$A:$X,24,FALSE)</f>
        <v>0</v>
      </c>
      <c r="AX190" s="67" t="s">
        <v>2930</v>
      </c>
      <c r="AY190" s="71" t="str">
        <f t="shared" si="8"/>
        <v>EM5RTUeRo4n-sge;NST=TP // EM5RTUeMi1;RIN=RF / EM5Mi1Cf9(Pu);RIN=RF</v>
      </c>
    </row>
    <row r="191" spans="1:51" ht="12" customHeight="1" x14ac:dyDescent="0.25">
      <c r="A191" s="32">
        <v>453</v>
      </c>
      <c r="B191" s="33" t="s">
        <v>5</v>
      </c>
      <c r="C191" s="34">
        <v>464</v>
      </c>
      <c r="D191" s="32" t="str">
        <f t="shared" si="6"/>
        <v>453X464</v>
      </c>
      <c r="E191" s="47" t="s">
        <v>1627</v>
      </c>
      <c r="F191" s="61" t="s">
        <v>1818</v>
      </c>
      <c r="G191" s="41" t="s">
        <v>43</v>
      </c>
      <c r="H191" s="38"/>
      <c r="I191" s="32">
        <v>453</v>
      </c>
      <c r="J191" s="63">
        <f>VLOOKUP(I191,pTRAIT!A:B,2,FALSE)</f>
        <v>0</v>
      </c>
      <c r="K191" s="63" t="s">
        <v>2725</v>
      </c>
      <c r="L191" s="63"/>
      <c r="M191" s="63" t="s">
        <v>2437</v>
      </c>
      <c r="N191" s="63" t="s">
        <v>2730</v>
      </c>
      <c r="O191" s="63"/>
      <c r="P191" s="63" t="s">
        <v>2732</v>
      </c>
      <c r="Q191" s="63" t="s">
        <v>2734</v>
      </c>
      <c r="R191" s="63" t="s">
        <v>2735</v>
      </c>
      <c r="S191" s="63"/>
      <c r="T191" s="63"/>
      <c r="U191" s="63"/>
      <c r="V191" s="63"/>
      <c r="W191" s="63"/>
      <c r="X191" s="63"/>
      <c r="Y191" s="63"/>
      <c r="Z191" s="63"/>
      <c r="AA191" s="63" t="s">
        <v>2728</v>
      </c>
      <c r="AB191" s="63"/>
      <c r="AC191" s="63" t="str">
        <f t="shared" si="7"/>
        <v>EM5RTUeRo4n-sge;NST=TP</v>
      </c>
      <c r="AD191" s="34">
        <v>464</v>
      </c>
      <c r="AE191" s="40" t="str">
        <f>VLOOKUP(AD191,pTRAIT!A:B,2,FALSE)</f>
        <v>EM5RTUeMi1;RIN=RF / EM5Mi1Cf9(Pu);RIN=RF</v>
      </c>
      <c r="AF191" s="63">
        <f>VLOOKUP($AD191,pTRAIT!$A:$X,7,FALSE)</f>
        <v>0</v>
      </c>
      <c r="AG191" s="63">
        <f>VLOOKUP($AD191,pTRAIT!$A:$X,8,FALSE)</f>
        <v>0</v>
      </c>
      <c r="AH191" s="63">
        <f>VLOOKUP($AD191,pTRAIT!$A:$X,9,FALSE)</f>
        <v>0</v>
      </c>
      <c r="AI191" s="63">
        <f>VLOOKUP($AD191,pTRAIT!$A:$X,10,FALSE)</f>
        <v>0</v>
      </c>
      <c r="AJ191" s="63">
        <f>VLOOKUP($AD191,pTRAIT!$A:$X,11,FALSE)</f>
        <v>0</v>
      </c>
      <c r="AK191" s="63">
        <f>VLOOKUP($AD191,pTRAIT!$A:$X,12,FALSE)</f>
        <v>0</v>
      </c>
      <c r="AL191" s="63">
        <f>VLOOKUP($AD191,pTRAIT!$A:$X,13,FALSE)</f>
        <v>0</v>
      </c>
      <c r="AM191" s="63">
        <f>VLOOKUP($AD191,pTRAIT!$A:$X,14,FALSE)</f>
        <v>0</v>
      </c>
      <c r="AN191" s="63">
        <f>VLOOKUP($AD191,pTRAIT!$A:$X,15,FALSE)</f>
        <v>0</v>
      </c>
      <c r="AO191" s="63">
        <f>VLOOKUP($AD191,pTRAIT!$A:$X,16,FALSE)</f>
        <v>0</v>
      </c>
      <c r="AP191" s="63">
        <f>VLOOKUP($AD191,pTRAIT!$A:$X,17,FALSE)</f>
        <v>0</v>
      </c>
      <c r="AQ191" s="63">
        <f>VLOOKUP($AD191,pTRAIT!$A:$X,18,FALSE)</f>
        <v>0</v>
      </c>
      <c r="AR191" s="63">
        <f>VLOOKUP($AD191,pTRAIT!$A:$X,19,FALSE)</f>
        <v>0</v>
      </c>
      <c r="AS191" s="63">
        <f>VLOOKUP($AD191,pTRAIT!$A:$X,20,FALSE)</f>
        <v>0</v>
      </c>
      <c r="AT191" s="63">
        <f>VLOOKUP($AD191,pTRAIT!$A:$X,21,FALSE)</f>
        <v>0</v>
      </c>
      <c r="AU191" s="63">
        <f>VLOOKUP($AD191,pTRAIT!$A:$X,22,FALSE)</f>
        <v>0</v>
      </c>
      <c r="AV191" s="63">
        <f>VLOOKUP($AD191,pTRAIT!$A:$X,23,FALSE)</f>
        <v>0</v>
      </c>
      <c r="AW191" s="63">
        <f>VLOOKUP($AD191,pTRAIT!$A:$X,24,FALSE)</f>
        <v>0</v>
      </c>
      <c r="AX191" s="67" t="s">
        <v>2931</v>
      </c>
      <c r="AY191" s="71" t="str">
        <f t="shared" si="8"/>
        <v>EM5RTUeRo4n-sge;NST=TP // EM5RTUeMi1;RIN=RF / EM5Mi1Cf9(Pu);RIN=RF</v>
      </c>
    </row>
    <row r="192" spans="1:51" ht="12" customHeight="1" x14ac:dyDescent="0.25">
      <c r="A192" s="32">
        <v>453</v>
      </c>
      <c r="B192" s="33" t="s">
        <v>5</v>
      </c>
      <c r="C192" s="34">
        <v>465</v>
      </c>
      <c r="D192" s="32" t="str">
        <f t="shared" si="6"/>
        <v>453X465</v>
      </c>
      <c r="E192" s="47" t="s">
        <v>1627</v>
      </c>
      <c r="F192" s="61" t="s">
        <v>1819</v>
      </c>
      <c r="G192" s="41" t="s">
        <v>43</v>
      </c>
      <c r="H192" s="38"/>
      <c r="I192" s="32">
        <v>453</v>
      </c>
      <c r="J192" s="63">
        <f>VLOOKUP(I192,pTRAIT!A:B,2,FALSE)</f>
        <v>0</v>
      </c>
      <c r="K192" s="63" t="s">
        <v>2725</v>
      </c>
      <c r="L192" s="63"/>
      <c r="M192" s="63" t="s">
        <v>2437</v>
      </c>
      <c r="N192" s="63" t="s">
        <v>2730</v>
      </c>
      <c r="O192" s="63"/>
      <c r="P192" s="63" t="s">
        <v>2732</v>
      </c>
      <c r="Q192" s="63" t="s">
        <v>2734</v>
      </c>
      <c r="R192" s="63" t="s">
        <v>2735</v>
      </c>
      <c r="S192" s="63"/>
      <c r="T192" s="63"/>
      <c r="U192" s="63"/>
      <c r="V192" s="63"/>
      <c r="W192" s="63"/>
      <c r="X192" s="63"/>
      <c r="Y192" s="63"/>
      <c r="Z192" s="63"/>
      <c r="AA192" s="63" t="s">
        <v>2728</v>
      </c>
      <c r="AB192" s="63"/>
      <c r="AC192" s="63" t="str">
        <f t="shared" si="7"/>
        <v>EM5RTUeRo4n-sge;NST=TP</v>
      </c>
      <c r="AD192" s="34">
        <v>465</v>
      </c>
      <c r="AE192" s="40" t="str">
        <f>VLOOKUP(AD192,pTRAIT!A:B,2,FALSE)</f>
        <v>EM5RTUeMi1;RIN=RF / EM5RTRo5So5Cf9Pu;RIN=RF</v>
      </c>
      <c r="AF192" s="63">
        <f>VLOOKUP($AD192,pTRAIT!$A:$X,7,FALSE)</f>
        <v>0</v>
      </c>
      <c r="AG192" s="63">
        <f>VLOOKUP($AD192,pTRAIT!$A:$X,8,FALSE)</f>
        <v>0</v>
      </c>
      <c r="AH192" s="63">
        <f>VLOOKUP($AD192,pTRAIT!$A:$X,9,FALSE)</f>
        <v>0</v>
      </c>
      <c r="AI192" s="63">
        <f>VLOOKUP($AD192,pTRAIT!$A:$X,10,FALSE)</f>
        <v>0</v>
      </c>
      <c r="AJ192" s="63">
        <f>VLOOKUP($AD192,pTRAIT!$A:$X,11,FALSE)</f>
        <v>0</v>
      </c>
      <c r="AK192" s="63">
        <f>VLOOKUP($AD192,pTRAIT!$A:$X,12,FALSE)</f>
        <v>0</v>
      </c>
      <c r="AL192" s="63">
        <f>VLOOKUP($AD192,pTRAIT!$A:$X,13,FALSE)</f>
        <v>0</v>
      </c>
      <c r="AM192" s="63">
        <f>VLOOKUP($AD192,pTRAIT!$A:$X,14,FALSE)</f>
        <v>0</v>
      </c>
      <c r="AN192" s="63">
        <f>VLOOKUP($AD192,pTRAIT!$A:$X,15,FALSE)</f>
        <v>0</v>
      </c>
      <c r="AO192" s="63">
        <f>VLOOKUP($AD192,pTRAIT!$A:$X,16,FALSE)</f>
        <v>0</v>
      </c>
      <c r="AP192" s="63">
        <f>VLOOKUP($AD192,pTRAIT!$A:$X,17,FALSE)</f>
        <v>0</v>
      </c>
      <c r="AQ192" s="63">
        <f>VLOOKUP($AD192,pTRAIT!$A:$X,18,FALSE)</f>
        <v>0</v>
      </c>
      <c r="AR192" s="63">
        <f>VLOOKUP($AD192,pTRAIT!$A:$X,19,FALSE)</f>
        <v>0</v>
      </c>
      <c r="AS192" s="63">
        <f>VLOOKUP($AD192,pTRAIT!$A:$X,20,FALSE)</f>
        <v>0</v>
      </c>
      <c r="AT192" s="63">
        <f>VLOOKUP($AD192,pTRAIT!$A:$X,21,FALSE)</f>
        <v>0</v>
      </c>
      <c r="AU192" s="63">
        <f>VLOOKUP($AD192,pTRAIT!$A:$X,22,FALSE)</f>
        <v>0</v>
      </c>
      <c r="AV192" s="63">
        <f>VLOOKUP($AD192,pTRAIT!$A:$X,23,FALSE)</f>
        <v>0</v>
      </c>
      <c r="AW192" s="63">
        <f>VLOOKUP($AD192,pTRAIT!$A:$X,24,FALSE)</f>
        <v>0</v>
      </c>
      <c r="AX192" s="67" t="s">
        <v>2932</v>
      </c>
      <c r="AY192" s="71" t="str">
        <f t="shared" si="8"/>
        <v>EM5RTUeRo4n-sge;NST=TP // EM5RTUeMi1;RIN=RF / EM5RTRo5So5Cf9Pu;RIN=RF</v>
      </c>
    </row>
    <row r="193" spans="1:51" ht="12" customHeight="1" x14ac:dyDescent="0.25">
      <c r="A193" s="32">
        <v>453</v>
      </c>
      <c r="B193" s="33" t="s">
        <v>5</v>
      </c>
      <c r="C193" s="34">
        <v>466</v>
      </c>
      <c r="D193" s="32" t="str">
        <f t="shared" si="6"/>
        <v>453X466</v>
      </c>
      <c r="E193" s="47" t="s">
        <v>1627</v>
      </c>
      <c r="F193" s="61" t="s">
        <v>1820</v>
      </c>
      <c r="G193" s="41" t="s">
        <v>43</v>
      </c>
      <c r="H193" s="38"/>
      <c r="I193" s="32">
        <v>453</v>
      </c>
      <c r="J193" s="63">
        <f>VLOOKUP(I193,pTRAIT!A:B,2,FALSE)</f>
        <v>0</v>
      </c>
      <c r="K193" s="63" t="s">
        <v>2725</v>
      </c>
      <c r="L193" s="63"/>
      <c r="M193" s="63" t="s">
        <v>2437</v>
      </c>
      <c r="N193" s="63" t="s">
        <v>2730</v>
      </c>
      <c r="O193" s="63"/>
      <c r="P193" s="63" t="s">
        <v>2732</v>
      </c>
      <c r="Q193" s="63" t="s">
        <v>2734</v>
      </c>
      <c r="R193" s="63" t="s">
        <v>2735</v>
      </c>
      <c r="S193" s="63"/>
      <c r="T193" s="63"/>
      <c r="U193" s="63"/>
      <c r="V193" s="63"/>
      <c r="W193" s="63"/>
      <c r="X193" s="63"/>
      <c r="Y193" s="63"/>
      <c r="Z193" s="63"/>
      <c r="AA193" s="63" t="s">
        <v>2728</v>
      </c>
      <c r="AB193" s="63"/>
      <c r="AC193" s="63" t="str">
        <f t="shared" si="7"/>
        <v>EM5RTUeRo4n-sge;NST=TP</v>
      </c>
      <c r="AD193" s="34">
        <v>466</v>
      </c>
      <c r="AE193" s="40" t="str">
        <f>VLOOKUP(AD193,pTRAIT!A:B,2,FALSE)</f>
        <v>EM5RTUeMi1;RIN=RF / EM5RTUeCM5Pu;RIN=RF</v>
      </c>
      <c r="AF193" s="63">
        <f>VLOOKUP($AD193,pTRAIT!$A:$X,7,FALSE)</f>
        <v>0</v>
      </c>
      <c r="AG193" s="63">
        <f>VLOOKUP($AD193,pTRAIT!$A:$X,8,FALSE)</f>
        <v>0</v>
      </c>
      <c r="AH193" s="63">
        <f>VLOOKUP($AD193,pTRAIT!$A:$X,9,FALSE)</f>
        <v>0</v>
      </c>
      <c r="AI193" s="63">
        <f>VLOOKUP($AD193,pTRAIT!$A:$X,10,FALSE)</f>
        <v>0</v>
      </c>
      <c r="AJ193" s="63">
        <f>VLOOKUP($AD193,pTRAIT!$A:$X,11,FALSE)</f>
        <v>0</v>
      </c>
      <c r="AK193" s="63">
        <f>VLOOKUP($AD193,pTRAIT!$A:$X,12,FALSE)</f>
        <v>0</v>
      </c>
      <c r="AL193" s="63">
        <f>VLOOKUP($AD193,pTRAIT!$A:$X,13,FALSE)</f>
        <v>0</v>
      </c>
      <c r="AM193" s="63">
        <f>VLOOKUP($AD193,pTRAIT!$A:$X,14,FALSE)</f>
        <v>0</v>
      </c>
      <c r="AN193" s="63">
        <f>VLOOKUP($AD193,pTRAIT!$A:$X,15,FALSE)</f>
        <v>0</v>
      </c>
      <c r="AO193" s="63">
        <f>VLOOKUP($AD193,pTRAIT!$A:$X,16,FALSE)</f>
        <v>0</v>
      </c>
      <c r="AP193" s="63">
        <f>VLOOKUP($AD193,pTRAIT!$A:$X,17,FALSE)</f>
        <v>0</v>
      </c>
      <c r="AQ193" s="63">
        <f>VLOOKUP($AD193,pTRAIT!$A:$X,18,FALSE)</f>
        <v>0</v>
      </c>
      <c r="AR193" s="63">
        <f>VLOOKUP($AD193,pTRAIT!$A:$X,19,FALSE)</f>
        <v>0</v>
      </c>
      <c r="AS193" s="63">
        <f>VLOOKUP($AD193,pTRAIT!$A:$X,20,FALSE)</f>
        <v>0</v>
      </c>
      <c r="AT193" s="63">
        <f>VLOOKUP($AD193,pTRAIT!$A:$X,21,FALSE)</f>
        <v>0</v>
      </c>
      <c r="AU193" s="63">
        <f>VLOOKUP($AD193,pTRAIT!$A:$X,22,FALSE)</f>
        <v>0</v>
      </c>
      <c r="AV193" s="63">
        <f>VLOOKUP($AD193,pTRAIT!$A:$X,23,FALSE)</f>
        <v>0</v>
      </c>
      <c r="AW193" s="63">
        <f>VLOOKUP($AD193,pTRAIT!$A:$X,24,FALSE)</f>
        <v>0</v>
      </c>
      <c r="AX193" s="67" t="s">
        <v>2933</v>
      </c>
      <c r="AY193" s="71" t="str">
        <f t="shared" si="8"/>
        <v>EM5RTUeRo4n-sge;NST=TP // EM5RTUeMi1;RIN=RF / EM5RTUeCM5Pu;RIN=RF</v>
      </c>
    </row>
    <row r="194" spans="1:51" ht="12" customHeight="1" x14ac:dyDescent="0.25">
      <c r="A194" s="32">
        <v>453</v>
      </c>
      <c r="B194" s="33" t="s">
        <v>5</v>
      </c>
      <c r="C194" s="34">
        <v>468</v>
      </c>
      <c r="D194" s="32" t="str">
        <f t="shared" ref="D194:D257" si="9">_xlfn.CONCAT(A194,B194,C194)</f>
        <v>453X468</v>
      </c>
      <c r="E194" s="47" t="s">
        <v>1627</v>
      </c>
      <c r="F194" s="61" t="s">
        <v>1821</v>
      </c>
      <c r="G194" s="41" t="s">
        <v>43</v>
      </c>
      <c r="H194" s="38"/>
      <c r="I194" s="32">
        <v>453</v>
      </c>
      <c r="J194" s="63">
        <f>VLOOKUP(I194,pTRAIT!A:B,2,FALSE)</f>
        <v>0</v>
      </c>
      <c r="K194" s="63" t="s">
        <v>2725</v>
      </c>
      <c r="L194" s="63"/>
      <c r="M194" s="63" t="s">
        <v>2437</v>
      </c>
      <c r="N194" s="63" t="s">
        <v>2730</v>
      </c>
      <c r="O194" s="63"/>
      <c r="P194" s="63" t="s">
        <v>2732</v>
      </c>
      <c r="Q194" s="63" t="s">
        <v>2734</v>
      </c>
      <c r="R194" s="63" t="s">
        <v>2735</v>
      </c>
      <c r="S194" s="63"/>
      <c r="T194" s="63"/>
      <c r="U194" s="63"/>
      <c r="V194" s="63"/>
      <c r="W194" s="63"/>
      <c r="X194" s="63"/>
      <c r="Y194" s="63"/>
      <c r="Z194" s="63"/>
      <c r="AA194" s="63" t="s">
        <v>2728</v>
      </c>
      <c r="AB194" s="63"/>
      <c r="AC194" s="63" t="str">
        <f t="shared" si="7"/>
        <v>EM5RTUeRo4n-sge;NST=TP</v>
      </c>
      <c r="AD194" s="34">
        <v>468</v>
      </c>
      <c r="AE194" s="40" t="str">
        <f>VLOOKUP(AD194,pTRAIT!A:B,2,FALSE)</f>
        <v>EM5RTUeMi1;RIN=RF / EM5RTUeCM5Pu;RIN=RF</v>
      </c>
      <c r="AF194" s="63">
        <f>VLOOKUP($AD194,pTRAIT!$A:$X,7,FALSE)</f>
        <v>0</v>
      </c>
      <c r="AG194" s="63">
        <f>VLOOKUP($AD194,pTRAIT!$A:$X,8,FALSE)</f>
        <v>0</v>
      </c>
      <c r="AH194" s="63">
        <f>VLOOKUP($AD194,pTRAIT!$A:$X,9,FALSE)</f>
        <v>0</v>
      </c>
      <c r="AI194" s="63">
        <f>VLOOKUP($AD194,pTRAIT!$A:$X,10,FALSE)</f>
        <v>0</v>
      </c>
      <c r="AJ194" s="63">
        <f>VLOOKUP($AD194,pTRAIT!$A:$X,11,FALSE)</f>
        <v>0</v>
      </c>
      <c r="AK194" s="63">
        <f>VLOOKUP($AD194,pTRAIT!$A:$X,12,FALSE)</f>
        <v>0</v>
      </c>
      <c r="AL194" s="63">
        <f>VLOOKUP($AD194,pTRAIT!$A:$X,13,FALSE)</f>
        <v>0</v>
      </c>
      <c r="AM194" s="63">
        <f>VLOOKUP($AD194,pTRAIT!$A:$X,14,FALSE)</f>
        <v>0</v>
      </c>
      <c r="AN194" s="63">
        <f>VLOOKUP($AD194,pTRAIT!$A:$X,15,FALSE)</f>
        <v>0</v>
      </c>
      <c r="AO194" s="63">
        <f>VLOOKUP($AD194,pTRAIT!$A:$X,16,FALSE)</f>
        <v>0</v>
      </c>
      <c r="AP194" s="63">
        <f>VLOOKUP($AD194,pTRAIT!$A:$X,17,FALSE)</f>
        <v>0</v>
      </c>
      <c r="AQ194" s="63">
        <f>VLOOKUP($AD194,pTRAIT!$A:$X,18,FALSE)</f>
        <v>0</v>
      </c>
      <c r="AR194" s="63">
        <f>VLOOKUP($AD194,pTRAIT!$A:$X,19,FALSE)</f>
        <v>0</v>
      </c>
      <c r="AS194" s="63">
        <f>VLOOKUP($AD194,pTRAIT!$A:$X,20,FALSE)</f>
        <v>0</v>
      </c>
      <c r="AT194" s="63">
        <f>VLOOKUP($AD194,pTRAIT!$A:$X,21,FALSE)</f>
        <v>0</v>
      </c>
      <c r="AU194" s="63">
        <f>VLOOKUP($AD194,pTRAIT!$A:$X,22,FALSE)</f>
        <v>0</v>
      </c>
      <c r="AV194" s="63">
        <f>VLOOKUP($AD194,pTRAIT!$A:$X,23,FALSE)</f>
        <v>0</v>
      </c>
      <c r="AW194" s="63">
        <f>VLOOKUP($AD194,pTRAIT!$A:$X,24,FALSE)</f>
        <v>0</v>
      </c>
      <c r="AX194" s="67" t="s">
        <v>2934</v>
      </c>
      <c r="AY194" s="71" t="str">
        <f t="shared" si="8"/>
        <v>EM5RTUeRo4n-sge;NST=TP // EM5RTUeMi1;RIN=RF / EM5RTUeCM5Pu;RIN=RF</v>
      </c>
    </row>
    <row r="195" spans="1:51" ht="12" customHeight="1" x14ac:dyDescent="0.25">
      <c r="A195" s="32">
        <v>453</v>
      </c>
      <c r="B195" s="33" t="s">
        <v>5</v>
      </c>
      <c r="C195" s="34">
        <v>469</v>
      </c>
      <c r="D195" s="32" t="str">
        <f t="shared" si="9"/>
        <v>453X469</v>
      </c>
      <c r="E195" s="47" t="s">
        <v>1627</v>
      </c>
      <c r="F195" s="61" t="s">
        <v>1822</v>
      </c>
      <c r="G195" s="41" t="s">
        <v>43</v>
      </c>
      <c r="H195" s="38"/>
      <c r="I195" s="32">
        <v>453</v>
      </c>
      <c r="J195" s="63">
        <f>VLOOKUP(I195,pTRAIT!A:B,2,FALSE)</f>
        <v>0</v>
      </c>
      <c r="K195" s="63" t="s">
        <v>2725</v>
      </c>
      <c r="L195" s="63"/>
      <c r="M195" s="63" t="s">
        <v>2437</v>
      </c>
      <c r="N195" s="63" t="s">
        <v>2730</v>
      </c>
      <c r="O195" s="63"/>
      <c r="P195" s="63" t="s">
        <v>2732</v>
      </c>
      <c r="Q195" s="63" t="s">
        <v>2734</v>
      </c>
      <c r="R195" s="63" t="s">
        <v>2735</v>
      </c>
      <c r="S195" s="63"/>
      <c r="T195" s="63"/>
      <c r="U195" s="63"/>
      <c r="V195" s="63"/>
      <c r="W195" s="63"/>
      <c r="X195" s="63"/>
      <c r="Y195" s="63"/>
      <c r="Z195" s="63"/>
      <c r="AA195" s="63" t="s">
        <v>2728</v>
      </c>
      <c r="AB195" s="63"/>
      <c r="AC195" s="63" t="str">
        <f t="shared" ref="AC195:AC258" si="10">CONCATENATE(L195,M195,N195,O195,P195,Q195,R195,S195,T195,U195,V195,W195,X195,Y195,Z195,AA195,AB195,";",K195)</f>
        <v>EM5RTUeRo4n-sge;NST=TP</v>
      </c>
      <c r="AD195" s="34">
        <v>469</v>
      </c>
      <c r="AE195" s="40" t="str">
        <f>VLOOKUP(AD195,pTRAIT!A:B,2,FALSE)</f>
        <v>EM5RTUeMi1;RIN=RF / EM5RTUeCM5Pu(ogc);RIN=RF</v>
      </c>
      <c r="AF195" s="63">
        <f>VLOOKUP($AD195,pTRAIT!$A:$X,7,FALSE)</f>
        <v>0</v>
      </c>
      <c r="AG195" s="63">
        <f>VLOOKUP($AD195,pTRAIT!$A:$X,8,FALSE)</f>
        <v>0</v>
      </c>
      <c r="AH195" s="63">
        <f>VLOOKUP($AD195,pTRAIT!$A:$X,9,FALSE)</f>
        <v>0</v>
      </c>
      <c r="AI195" s="63">
        <f>VLOOKUP($AD195,pTRAIT!$A:$X,10,FALSE)</f>
        <v>0</v>
      </c>
      <c r="AJ195" s="63">
        <f>VLOOKUP($AD195,pTRAIT!$A:$X,11,FALSE)</f>
        <v>0</v>
      </c>
      <c r="AK195" s="63">
        <f>VLOOKUP($AD195,pTRAIT!$A:$X,12,FALSE)</f>
        <v>0</v>
      </c>
      <c r="AL195" s="63">
        <f>VLOOKUP($AD195,pTRAIT!$A:$X,13,FALSE)</f>
        <v>0</v>
      </c>
      <c r="AM195" s="63">
        <f>VLOOKUP($AD195,pTRAIT!$A:$X,14,FALSE)</f>
        <v>0</v>
      </c>
      <c r="AN195" s="63">
        <f>VLOOKUP($AD195,pTRAIT!$A:$X,15,FALSE)</f>
        <v>0</v>
      </c>
      <c r="AO195" s="63">
        <f>VLOOKUP($AD195,pTRAIT!$A:$X,16,FALSE)</f>
        <v>0</v>
      </c>
      <c r="AP195" s="63">
        <f>VLOOKUP($AD195,pTRAIT!$A:$X,17,FALSE)</f>
        <v>0</v>
      </c>
      <c r="AQ195" s="63">
        <f>VLOOKUP($AD195,pTRAIT!$A:$X,18,FALSE)</f>
        <v>0</v>
      </c>
      <c r="AR195" s="63">
        <f>VLOOKUP($AD195,pTRAIT!$A:$X,19,FALSE)</f>
        <v>0</v>
      </c>
      <c r="AS195" s="63">
        <f>VLOOKUP($AD195,pTRAIT!$A:$X,20,FALSE)</f>
        <v>0</v>
      </c>
      <c r="AT195" s="63">
        <f>VLOOKUP($AD195,pTRAIT!$A:$X,21,FALSE)</f>
        <v>0</v>
      </c>
      <c r="AU195" s="63">
        <f>VLOOKUP($AD195,pTRAIT!$A:$X,22,FALSE)</f>
        <v>0</v>
      </c>
      <c r="AV195" s="63">
        <f>VLOOKUP($AD195,pTRAIT!$A:$X,23,FALSE)</f>
        <v>0</v>
      </c>
      <c r="AW195" s="63">
        <f>VLOOKUP($AD195,pTRAIT!$A:$X,24,FALSE)</f>
        <v>0</v>
      </c>
      <c r="AX195" s="67" t="s">
        <v>2935</v>
      </c>
      <c r="AY195" s="71" t="str">
        <f t="shared" ref="AY195:AY258" si="11">CONCATENATE(AC195," ","//"," ",AE195)</f>
        <v>EM5RTUeRo4n-sge;NST=TP // EM5RTUeMi1;RIN=RF / EM5RTUeCM5Pu(ogc);RIN=RF</v>
      </c>
    </row>
    <row r="196" spans="1:51" ht="12" customHeight="1" x14ac:dyDescent="0.25">
      <c r="A196" s="32">
        <v>453</v>
      </c>
      <c r="B196" s="33" t="s">
        <v>5</v>
      </c>
      <c r="C196" s="34">
        <v>470</v>
      </c>
      <c r="D196" s="32" t="str">
        <f t="shared" si="9"/>
        <v>453X470</v>
      </c>
      <c r="E196" s="47" t="s">
        <v>1627</v>
      </c>
      <c r="F196" s="61" t="s">
        <v>1823</v>
      </c>
      <c r="G196" s="41" t="s">
        <v>43</v>
      </c>
      <c r="H196" s="38"/>
      <c r="I196" s="32">
        <v>453</v>
      </c>
      <c r="J196" s="63">
        <f>VLOOKUP(I196,pTRAIT!A:B,2,FALSE)</f>
        <v>0</v>
      </c>
      <c r="K196" s="63" t="s">
        <v>2725</v>
      </c>
      <c r="L196" s="63"/>
      <c r="M196" s="63" t="s">
        <v>2437</v>
      </c>
      <c r="N196" s="63" t="s">
        <v>2730</v>
      </c>
      <c r="O196" s="63"/>
      <c r="P196" s="63" t="s">
        <v>2732</v>
      </c>
      <c r="Q196" s="63" t="s">
        <v>2734</v>
      </c>
      <c r="R196" s="63" t="s">
        <v>2735</v>
      </c>
      <c r="S196" s="63"/>
      <c r="T196" s="63"/>
      <c r="U196" s="63"/>
      <c r="V196" s="63"/>
      <c r="W196" s="63"/>
      <c r="X196" s="63"/>
      <c r="Y196" s="63"/>
      <c r="Z196" s="63"/>
      <c r="AA196" s="63" t="s">
        <v>2728</v>
      </c>
      <c r="AB196" s="63"/>
      <c r="AC196" s="63" t="str">
        <f t="shared" si="10"/>
        <v>EM5RTUeRo4n-sge;NST=TP</v>
      </c>
      <c r="AD196" s="34">
        <v>470</v>
      </c>
      <c r="AE196" s="40" t="str">
        <f>VLOOKUP(AD196,pTRAIT!A:B,2,FALSE)</f>
        <v>EM5RTUeMi1;RIN=RF / EM5CM5Pu;RIN=RF</v>
      </c>
      <c r="AF196" s="63">
        <f>VLOOKUP($AD196,pTRAIT!$A:$X,7,FALSE)</f>
        <v>0</v>
      </c>
      <c r="AG196" s="63">
        <f>VLOOKUP($AD196,pTRAIT!$A:$X,8,FALSE)</f>
        <v>0</v>
      </c>
      <c r="AH196" s="63">
        <f>VLOOKUP($AD196,pTRAIT!$A:$X,9,FALSE)</f>
        <v>0</v>
      </c>
      <c r="AI196" s="63">
        <f>VLOOKUP($AD196,pTRAIT!$A:$X,10,FALSE)</f>
        <v>0</v>
      </c>
      <c r="AJ196" s="63">
        <f>VLOOKUP($AD196,pTRAIT!$A:$X,11,FALSE)</f>
        <v>0</v>
      </c>
      <c r="AK196" s="63">
        <f>VLOOKUP($AD196,pTRAIT!$A:$X,12,FALSE)</f>
        <v>0</v>
      </c>
      <c r="AL196" s="63">
        <f>VLOOKUP($AD196,pTRAIT!$A:$X,13,FALSE)</f>
        <v>0</v>
      </c>
      <c r="AM196" s="63">
        <f>VLOOKUP($AD196,pTRAIT!$A:$X,14,FALSE)</f>
        <v>0</v>
      </c>
      <c r="AN196" s="63">
        <f>VLOOKUP($AD196,pTRAIT!$A:$X,15,FALSE)</f>
        <v>0</v>
      </c>
      <c r="AO196" s="63">
        <f>VLOOKUP($AD196,pTRAIT!$A:$X,16,FALSE)</f>
        <v>0</v>
      </c>
      <c r="AP196" s="63">
        <f>VLOOKUP($AD196,pTRAIT!$A:$X,17,FALSE)</f>
        <v>0</v>
      </c>
      <c r="AQ196" s="63">
        <f>VLOOKUP($AD196,pTRAIT!$A:$X,18,FALSE)</f>
        <v>0</v>
      </c>
      <c r="AR196" s="63">
        <f>VLOOKUP($AD196,pTRAIT!$A:$X,19,FALSE)</f>
        <v>0</v>
      </c>
      <c r="AS196" s="63">
        <f>VLOOKUP($AD196,pTRAIT!$A:$X,20,FALSE)</f>
        <v>0</v>
      </c>
      <c r="AT196" s="63">
        <f>VLOOKUP($AD196,pTRAIT!$A:$X,21,FALSE)</f>
        <v>0</v>
      </c>
      <c r="AU196" s="63">
        <f>VLOOKUP($AD196,pTRAIT!$A:$X,22,FALSE)</f>
        <v>0</v>
      </c>
      <c r="AV196" s="63">
        <f>VLOOKUP($AD196,pTRAIT!$A:$X,23,FALSE)</f>
        <v>0</v>
      </c>
      <c r="AW196" s="63">
        <f>VLOOKUP($AD196,pTRAIT!$A:$X,24,FALSE)</f>
        <v>0</v>
      </c>
      <c r="AX196" s="67" t="s">
        <v>2936</v>
      </c>
      <c r="AY196" s="71" t="str">
        <f t="shared" si="11"/>
        <v>EM5RTUeRo4n-sge;NST=TP // EM5RTUeMi1;RIN=RF / EM5CM5Pu;RIN=RF</v>
      </c>
    </row>
    <row r="197" spans="1:51" ht="12" customHeight="1" x14ac:dyDescent="0.25">
      <c r="A197" s="32">
        <v>453</v>
      </c>
      <c r="B197" s="33" t="s">
        <v>5</v>
      </c>
      <c r="C197" s="34">
        <v>471</v>
      </c>
      <c r="D197" s="32" t="str">
        <f t="shared" si="9"/>
        <v>453X471</v>
      </c>
      <c r="E197" s="47" t="s">
        <v>1627</v>
      </c>
      <c r="F197" s="61" t="s">
        <v>1824</v>
      </c>
      <c r="G197" s="41" t="s">
        <v>43</v>
      </c>
      <c r="H197" s="45"/>
      <c r="I197" s="32">
        <v>453</v>
      </c>
      <c r="J197" s="63">
        <f>VLOOKUP(I197,pTRAIT!A:B,2,FALSE)</f>
        <v>0</v>
      </c>
      <c r="K197" s="63" t="s">
        <v>2725</v>
      </c>
      <c r="L197" s="63"/>
      <c r="M197" s="63" t="s">
        <v>2437</v>
      </c>
      <c r="N197" s="63" t="s">
        <v>2730</v>
      </c>
      <c r="O197" s="63"/>
      <c r="P197" s="63" t="s">
        <v>2732</v>
      </c>
      <c r="Q197" s="63" t="s">
        <v>2734</v>
      </c>
      <c r="R197" s="63" t="s">
        <v>2735</v>
      </c>
      <c r="S197" s="63"/>
      <c r="T197" s="63"/>
      <c r="U197" s="63"/>
      <c r="V197" s="63"/>
      <c r="W197" s="63"/>
      <c r="X197" s="63"/>
      <c r="Y197" s="63"/>
      <c r="Z197" s="63"/>
      <c r="AA197" s="63" t="s">
        <v>2728</v>
      </c>
      <c r="AB197" s="63"/>
      <c r="AC197" s="63" t="str">
        <f t="shared" si="10"/>
        <v>EM5RTUeRo4n-sge;NST=TP</v>
      </c>
      <c r="AD197" s="34">
        <v>471</v>
      </c>
      <c r="AE197" s="40" t="str">
        <f>VLOOKUP(AD197,pTRAIT!A:B,2,FALSE)</f>
        <v>EM5RTUeMi1;RIN=RF / EM5CM5Pu;RIN=RF</v>
      </c>
      <c r="AF197" s="63">
        <f>VLOOKUP($AD197,pTRAIT!$A:$X,7,FALSE)</f>
        <v>0</v>
      </c>
      <c r="AG197" s="63">
        <f>VLOOKUP($AD197,pTRAIT!$A:$X,8,FALSE)</f>
        <v>0</v>
      </c>
      <c r="AH197" s="63">
        <f>VLOOKUP($AD197,pTRAIT!$A:$X,9,FALSE)</f>
        <v>0</v>
      </c>
      <c r="AI197" s="63">
        <f>VLOOKUP($AD197,pTRAIT!$A:$X,10,FALSE)</f>
        <v>0</v>
      </c>
      <c r="AJ197" s="63">
        <f>VLOOKUP($AD197,pTRAIT!$A:$X,11,FALSE)</f>
        <v>0</v>
      </c>
      <c r="AK197" s="63">
        <f>VLOOKUP($AD197,pTRAIT!$A:$X,12,FALSE)</f>
        <v>0</v>
      </c>
      <c r="AL197" s="63">
        <f>VLOOKUP($AD197,pTRAIT!$A:$X,13,FALSE)</f>
        <v>0</v>
      </c>
      <c r="AM197" s="63">
        <f>VLOOKUP($AD197,pTRAIT!$A:$X,14,FALSE)</f>
        <v>0</v>
      </c>
      <c r="AN197" s="63">
        <f>VLOOKUP($AD197,pTRAIT!$A:$X,15,FALSE)</f>
        <v>0</v>
      </c>
      <c r="AO197" s="63">
        <f>VLOOKUP($AD197,pTRAIT!$A:$X,16,FALSE)</f>
        <v>0</v>
      </c>
      <c r="AP197" s="63">
        <f>VLOOKUP($AD197,pTRAIT!$A:$X,17,FALSE)</f>
        <v>0</v>
      </c>
      <c r="AQ197" s="63">
        <f>VLOOKUP($AD197,pTRAIT!$A:$X,18,FALSE)</f>
        <v>0</v>
      </c>
      <c r="AR197" s="63">
        <f>VLOOKUP($AD197,pTRAIT!$A:$X,19,FALSE)</f>
        <v>0</v>
      </c>
      <c r="AS197" s="63">
        <f>VLOOKUP($AD197,pTRAIT!$A:$X,20,FALSE)</f>
        <v>0</v>
      </c>
      <c r="AT197" s="63">
        <f>VLOOKUP($AD197,pTRAIT!$A:$X,21,FALSE)</f>
        <v>0</v>
      </c>
      <c r="AU197" s="63">
        <f>VLOOKUP($AD197,pTRAIT!$A:$X,22,FALSE)</f>
        <v>0</v>
      </c>
      <c r="AV197" s="63">
        <f>VLOOKUP($AD197,pTRAIT!$A:$X,23,FALSE)</f>
        <v>0</v>
      </c>
      <c r="AW197" s="63">
        <f>VLOOKUP($AD197,pTRAIT!$A:$X,24,FALSE)</f>
        <v>0</v>
      </c>
      <c r="AX197" s="67" t="s">
        <v>2937</v>
      </c>
      <c r="AY197" s="71" t="str">
        <f t="shared" si="11"/>
        <v>EM5RTUeRo4n-sge;NST=TP // EM5RTUeMi1;RIN=RF / EM5CM5Pu;RIN=RF</v>
      </c>
    </row>
    <row r="198" spans="1:51" ht="12" customHeight="1" x14ac:dyDescent="0.25">
      <c r="A198" s="32">
        <v>453</v>
      </c>
      <c r="B198" s="33" t="s">
        <v>5</v>
      </c>
      <c r="C198" s="34">
        <v>472</v>
      </c>
      <c r="D198" s="32" t="str">
        <f t="shared" si="9"/>
        <v>453X472</v>
      </c>
      <c r="E198" s="47" t="s">
        <v>1627</v>
      </c>
      <c r="F198" s="61" t="s">
        <v>1825</v>
      </c>
      <c r="G198" s="41" t="s">
        <v>43</v>
      </c>
      <c r="H198" s="45"/>
      <c r="I198" s="32">
        <v>453</v>
      </c>
      <c r="J198" s="63">
        <f>VLOOKUP(I198,pTRAIT!A:B,2,FALSE)</f>
        <v>0</v>
      </c>
      <c r="K198" s="63" t="s">
        <v>2725</v>
      </c>
      <c r="L198" s="63"/>
      <c r="M198" s="63" t="s">
        <v>2437</v>
      </c>
      <c r="N198" s="63" t="s">
        <v>2730</v>
      </c>
      <c r="O198" s="63"/>
      <c r="P198" s="63" t="s">
        <v>2732</v>
      </c>
      <c r="Q198" s="63" t="s">
        <v>2734</v>
      </c>
      <c r="R198" s="63" t="s">
        <v>2735</v>
      </c>
      <c r="S198" s="63"/>
      <c r="T198" s="63"/>
      <c r="U198" s="63"/>
      <c r="V198" s="63"/>
      <c r="W198" s="63"/>
      <c r="X198" s="63"/>
      <c r="Y198" s="63"/>
      <c r="Z198" s="63"/>
      <c r="AA198" s="63" t="s">
        <v>2728</v>
      </c>
      <c r="AB198" s="63"/>
      <c r="AC198" s="63" t="str">
        <f t="shared" si="10"/>
        <v>EM5RTUeRo4n-sge;NST=TP</v>
      </c>
      <c r="AD198" s="34">
        <v>472</v>
      </c>
      <c r="AE198" s="40" t="str">
        <f>VLOOKUP(AD198,pTRAIT!A:B,2,FALSE)</f>
        <v>EM5RTUeMi1;RIN=RF / ;RIN=RF</v>
      </c>
      <c r="AF198" s="63">
        <f>VLOOKUP($AD198,pTRAIT!$A:$X,7,FALSE)</f>
        <v>0</v>
      </c>
      <c r="AG198" s="63">
        <f>VLOOKUP($AD198,pTRAIT!$A:$X,8,FALSE)</f>
        <v>0</v>
      </c>
      <c r="AH198" s="63">
        <f>VLOOKUP($AD198,pTRAIT!$A:$X,9,FALSE)</f>
        <v>0</v>
      </c>
      <c r="AI198" s="63">
        <f>VLOOKUP($AD198,pTRAIT!$A:$X,10,FALSE)</f>
        <v>0</v>
      </c>
      <c r="AJ198" s="63">
        <f>VLOOKUP($AD198,pTRAIT!$A:$X,11,FALSE)</f>
        <v>0</v>
      </c>
      <c r="AK198" s="63">
        <f>VLOOKUP($AD198,pTRAIT!$A:$X,12,FALSE)</f>
        <v>0</v>
      </c>
      <c r="AL198" s="63">
        <f>VLOOKUP($AD198,pTRAIT!$A:$X,13,FALSE)</f>
        <v>0</v>
      </c>
      <c r="AM198" s="63">
        <f>VLOOKUP($AD198,pTRAIT!$A:$X,14,FALSE)</f>
        <v>0</v>
      </c>
      <c r="AN198" s="63">
        <f>VLOOKUP($AD198,pTRAIT!$A:$X,15,FALSE)</f>
        <v>0</v>
      </c>
      <c r="AO198" s="63">
        <f>VLOOKUP($AD198,pTRAIT!$A:$X,16,FALSE)</f>
        <v>0</v>
      </c>
      <c r="AP198" s="63">
        <f>VLOOKUP($AD198,pTRAIT!$A:$X,17,FALSE)</f>
        <v>0</v>
      </c>
      <c r="AQ198" s="63">
        <f>VLOOKUP($AD198,pTRAIT!$A:$X,18,FALSE)</f>
        <v>0</v>
      </c>
      <c r="AR198" s="63">
        <f>VLOOKUP($AD198,pTRAIT!$A:$X,19,FALSE)</f>
        <v>0</v>
      </c>
      <c r="AS198" s="63">
        <f>VLOOKUP($AD198,pTRAIT!$A:$X,20,FALSE)</f>
        <v>0</v>
      </c>
      <c r="AT198" s="63">
        <f>VLOOKUP($AD198,pTRAIT!$A:$X,21,FALSE)</f>
        <v>0</v>
      </c>
      <c r="AU198" s="63">
        <f>VLOOKUP($AD198,pTRAIT!$A:$X,22,FALSE)</f>
        <v>0</v>
      </c>
      <c r="AV198" s="63">
        <f>VLOOKUP($AD198,pTRAIT!$A:$X,23,FALSE)</f>
        <v>0</v>
      </c>
      <c r="AW198" s="63">
        <f>VLOOKUP($AD198,pTRAIT!$A:$X,24,FALSE)</f>
        <v>0</v>
      </c>
      <c r="AX198" s="67" t="s">
        <v>2938</v>
      </c>
      <c r="AY198" s="71" t="str">
        <f t="shared" si="11"/>
        <v>EM5RTUeRo4n-sge;NST=TP // EM5RTUeMi1;RIN=RF / ;RIN=RF</v>
      </c>
    </row>
    <row r="199" spans="1:51" ht="12" customHeight="1" x14ac:dyDescent="0.25">
      <c r="A199" s="32">
        <v>453</v>
      </c>
      <c r="B199" s="33" t="s">
        <v>5</v>
      </c>
      <c r="C199" s="34">
        <v>473</v>
      </c>
      <c r="D199" s="32" t="str">
        <f t="shared" si="9"/>
        <v>453X473</v>
      </c>
      <c r="E199" s="47" t="s">
        <v>1627</v>
      </c>
      <c r="F199" s="61" t="s">
        <v>1826</v>
      </c>
      <c r="G199" s="41" t="s">
        <v>43</v>
      </c>
      <c r="H199" s="45"/>
      <c r="I199" s="32">
        <v>453</v>
      </c>
      <c r="J199" s="63">
        <f>VLOOKUP(I199,pTRAIT!A:B,2,FALSE)</f>
        <v>0</v>
      </c>
      <c r="K199" s="63" t="s">
        <v>2725</v>
      </c>
      <c r="L199" s="63"/>
      <c r="M199" s="63" t="s">
        <v>2437</v>
      </c>
      <c r="N199" s="63" t="s">
        <v>2730</v>
      </c>
      <c r="O199" s="63"/>
      <c r="P199" s="63" t="s">
        <v>2732</v>
      </c>
      <c r="Q199" s="63" t="s">
        <v>2734</v>
      </c>
      <c r="R199" s="63" t="s">
        <v>2735</v>
      </c>
      <c r="S199" s="63"/>
      <c r="T199" s="63"/>
      <c r="U199" s="63"/>
      <c r="V199" s="63"/>
      <c r="W199" s="63"/>
      <c r="X199" s="63"/>
      <c r="Y199" s="63"/>
      <c r="Z199" s="63"/>
      <c r="AA199" s="63" t="s">
        <v>2728</v>
      </c>
      <c r="AB199" s="63"/>
      <c r="AC199" s="63" t="str">
        <f t="shared" si="10"/>
        <v>EM5RTUeRo4n-sge;NST=TP</v>
      </c>
      <c r="AD199" s="34">
        <v>473</v>
      </c>
      <c r="AE199" s="40" t="str">
        <f>VLOOKUP(AD199,pTRAIT!A:B,2,FALSE)</f>
        <v>EM5RTUeMi1;RIN=RF / EM5UePu;RIN=RF</v>
      </c>
      <c r="AF199" s="63">
        <f>VLOOKUP($AD199,pTRAIT!$A:$X,7,FALSE)</f>
        <v>0</v>
      </c>
      <c r="AG199" s="63">
        <f>VLOOKUP($AD199,pTRAIT!$A:$X,8,FALSE)</f>
        <v>0</v>
      </c>
      <c r="AH199" s="63">
        <f>VLOOKUP($AD199,pTRAIT!$A:$X,9,FALSE)</f>
        <v>0</v>
      </c>
      <c r="AI199" s="63">
        <f>VLOOKUP($AD199,pTRAIT!$A:$X,10,FALSE)</f>
        <v>0</v>
      </c>
      <c r="AJ199" s="63">
        <f>VLOOKUP($AD199,pTRAIT!$A:$X,11,FALSE)</f>
        <v>0</v>
      </c>
      <c r="AK199" s="63">
        <f>VLOOKUP($AD199,pTRAIT!$A:$X,12,FALSE)</f>
        <v>0</v>
      </c>
      <c r="AL199" s="63">
        <f>VLOOKUP($AD199,pTRAIT!$A:$X,13,FALSE)</f>
        <v>0</v>
      </c>
      <c r="AM199" s="63">
        <f>VLOOKUP($AD199,pTRAIT!$A:$X,14,FALSE)</f>
        <v>0</v>
      </c>
      <c r="AN199" s="63">
        <f>VLOOKUP($AD199,pTRAIT!$A:$X,15,FALSE)</f>
        <v>0</v>
      </c>
      <c r="AO199" s="63">
        <f>VLOOKUP($AD199,pTRAIT!$A:$X,16,FALSE)</f>
        <v>0</v>
      </c>
      <c r="AP199" s="63">
        <f>VLOOKUP($AD199,pTRAIT!$A:$X,17,FALSE)</f>
        <v>0</v>
      </c>
      <c r="AQ199" s="63">
        <f>VLOOKUP($AD199,pTRAIT!$A:$X,18,FALSE)</f>
        <v>0</v>
      </c>
      <c r="AR199" s="63">
        <f>VLOOKUP($AD199,pTRAIT!$A:$X,19,FALSE)</f>
        <v>0</v>
      </c>
      <c r="AS199" s="63">
        <f>VLOOKUP($AD199,pTRAIT!$A:$X,20,FALSE)</f>
        <v>0</v>
      </c>
      <c r="AT199" s="63">
        <f>VLOOKUP($AD199,pTRAIT!$A:$X,21,FALSE)</f>
        <v>0</v>
      </c>
      <c r="AU199" s="63">
        <f>VLOOKUP($AD199,pTRAIT!$A:$X,22,FALSE)</f>
        <v>0</v>
      </c>
      <c r="AV199" s="63">
        <f>VLOOKUP($AD199,pTRAIT!$A:$X,23,FALSE)</f>
        <v>0</v>
      </c>
      <c r="AW199" s="63">
        <f>VLOOKUP($AD199,pTRAIT!$A:$X,24,FALSE)</f>
        <v>0</v>
      </c>
      <c r="AX199" s="67" t="s">
        <v>2939</v>
      </c>
      <c r="AY199" s="71" t="str">
        <f t="shared" si="11"/>
        <v>EM5RTUeRo4n-sge;NST=TP // EM5RTUeMi1;RIN=RF / EM5UePu;RIN=RF</v>
      </c>
    </row>
    <row r="200" spans="1:51" ht="12" customHeight="1" x14ac:dyDescent="0.25">
      <c r="A200" s="32">
        <v>453</v>
      </c>
      <c r="B200" s="33" t="s">
        <v>5</v>
      </c>
      <c r="C200" s="34">
        <v>474</v>
      </c>
      <c r="D200" s="32" t="str">
        <f t="shared" si="9"/>
        <v>453X474</v>
      </c>
      <c r="E200" s="47" t="s">
        <v>1627</v>
      </c>
      <c r="F200" s="61" t="s">
        <v>1827</v>
      </c>
      <c r="G200" s="41" t="s">
        <v>43</v>
      </c>
      <c r="H200" s="38"/>
      <c r="I200" s="32">
        <v>453</v>
      </c>
      <c r="J200" s="63">
        <f>VLOOKUP(I200,pTRAIT!A:B,2,FALSE)</f>
        <v>0</v>
      </c>
      <c r="K200" s="63" t="s">
        <v>2725</v>
      </c>
      <c r="L200" s="63"/>
      <c r="M200" s="63" t="s">
        <v>2437</v>
      </c>
      <c r="N200" s="63" t="s">
        <v>2730</v>
      </c>
      <c r="O200" s="63"/>
      <c r="P200" s="63" t="s">
        <v>2732</v>
      </c>
      <c r="Q200" s="63" t="s">
        <v>2734</v>
      </c>
      <c r="R200" s="63" t="s">
        <v>2735</v>
      </c>
      <c r="S200" s="63"/>
      <c r="T200" s="63"/>
      <c r="U200" s="63"/>
      <c r="V200" s="63"/>
      <c r="W200" s="63"/>
      <c r="X200" s="63"/>
      <c r="Y200" s="63"/>
      <c r="Z200" s="63"/>
      <c r="AA200" s="63" t="s">
        <v>2728</v>
      </c>
      <c r="AB200" s="63"/>
      <c r="AC200" s="63" t="str">
        <f t="shared" si="10"/>
        <v>EM5RTUeRo4n-sge;NST=TP</v>
      </c>
      <c r="AD200" s="34">
        <v>474</v>
      </c>
      <c r="AE200" s="40" t="str">
        <f>VLOOKUP(AD200,pTRAIT!A:B,2,FALSE)</f>
        <v>EM5RTUeMi1;RIN=RF / EM5RTCM5Pu;RIN=RF</v>
      </c>
      <c r="AF200" s="63">
        <f>VLOOKUP($AD200,pTRAIT!$A:$X,7,FALSE)</f>
        <v>0</v>
      </c>
      <c r="AG200" s="63">
        <f>VLOOKUP($AD200,pTRAIT!$A:$X,8,FALSE)</f>
        <v>0</v>
      </c>
      <c r="AH200" s="63">
        <f>VLOOKUP($AD200,pTRAIT!$A:$X,9,FALSE)</f>
        <v>0</v>
      </c>
      <c r="AI200" s="63">
        <f>VLOOKUP($AD200,pTRAIT!$A:$X,10,FALSE)</f>
        <v>0</v>
      </c>
      <c r="AJ200" s="63">
        <f>VLOOKUP($AD200,pTRAIT!$A:$X,11,FALSE)</f>
        <v>0</v>
      </c>
      <c r="AK200" s="63">
        <f>VLOOKUP($AD200,pTRAIT!$A:$X,12,FALSE)</f>
        <v>0</v>
      </c>
      <c r="AL200" s="63">
        <f>VLOOKUP($AD200,pTRAIT!$A:$X,13,FALSE)</f>
        <v>0</v>
      </c>
      <c r="AM200" s="63">
        <f>VLOOKUP($AD200,pTRAIT!$A:$X,14,FALSE)</f>
        <v>0</v>
      </c>
      <c r="AN200" s="63">
        <f>VLOOKUP($AD200,pTRAIT!$A:$X,15,FALSE)</f>
        <v>0</v>
      </c>
      <c r="AO200" s="63">
        <f>VLOOKUP($AD200,pTRAIT!$A:$X,16,FALSE)</f>
        <v>0</v>
      </c>
      <c r="AP200" s="63">
        <f>VLOOKUP($AD200,pTRAIT!$A:$X,17,FALSE)</f>
        <v>0</v>
      </c>
      <c r="AQ200" s="63">
        <f>VLOOKUP($AD200,pTRAIT!$A:$X,18,FALSE)</f>
        <v>0</v>
      </c>
      <c r="AR200" s="63">
        <f>VLOOKUP($AD200,pTRAIT!$A:$X,19,FALSE)</f>
        <v>0</v>
      </c>
      <c r="AS200" s="63">
        <f>VLOOKUP($AD200,pTRAIT!$A:$X,20,FALSE)</f>
        <v>0</v>
      </c>
      <c r="AT200" s="63">
        <f>VLOOKUP($AD200,pTRAIT!$A:$X,21,FALSE)</f>
        <v>0</v>
      </c>
      <c r="AU200" s="63">
        <f>VLOOKUP($AD200,pTRAIT!$A:$X,22,FALSE)</f>
        <v>0</v>
      </c>
      <c r="AV200" s="63">
        <f>VLOOKUP($AD200,pTRAIT!$A:$X,23,FALSE)</f>
        <v>0</v>
      </c>
      <c r="AW200" s="63">
        <f>VLOOKUP($AD200,pTRAIT!$A:$X,24,FALSE)</f>
        <v>0</v>
      </c>
      <c r="AX200" s="67" t="s">
        <v>2940</v>
      </c>
      <c r="AY200" s="71" t="str">
        <f t="shared" si="11"/>
        <v>EM5RTUeRo4n-sge;NST=TP // EM5RTUeMi1;RIN=RF / EM5RTCM5Pu;RIN=RF</v>
      </c>
    </row>
    <row r="201" spans="1:51" ht="12" customHeight="1" x14ac:dyDescent="0.25">
      <c r="A201" s="32">
        <v>453</v>
      </c>
      <c r="B201" s="33" t="s">
        <v>5</v>
      </c>
      <c r="C201" s="34">
        <v>475</v>
      </c>
      <c r="D201" s="32" t="str">
        <f t="shared" si="9"/>
        <v>453X475</v>
      </c>
      <c r="E201" s="47" t="s">
        <v>1627</v>
      </c>
      <c r="F201" s="61" t="s">
        <v>1828</v>
      </c>
      <c r="G201" s="41" t="s">
        <v>43</v>
      </c>
      <c r="H201" s="38"/>
      <c r="I201" s="32">
        <v>453</v>
      </c>
      <c r="J201" s="63">
        <f>VLOOKUP(I201,pTRAIT!A:B,2,FALSE)</f>
        <v>0</v>
      </c>
      <c r="K201" s="63" t="s">
        <v>2725</v>
      </c>
      <c r="L201" s="63"/>
      <c r="M201" s="63" t="s">
        <v>2437</v>
      </c>
      <c r="N201" s="63" t="s">
        <v>2730</v>
      </c>
      <c r="O201" s="63"/>
      <c r="P201" s="63" t="s">
        <v>2732</v>
      </c>
      <c r="Q201" s="63" t="s">
        <v>2734</v>
      </c>
      <c r="R201" s="63" t="s">
        <v>2735</v>
      </c>
      <c r="S201" s="63"/>
      <c r="T201" s="63"/>
      <c r="U201" s="63"/>
      <c r="V201" s="63"/>
      <c r="W201" s="63"/>
      <c r="X201" s="63"/>
      <c r="Y201" s="63"/>
      <c r="Z201" s="63"/>
      <c r="AA201" s="63" t="s">
        <v>2728</v>
      </c>
      <c r="AB201" s="63"/>
      <c r="AC201" s="63" t="str">
        <f t="shared" si="10"/>
        <v>EM5RTUeRo4n-sge;NST=TP</v>
      </c>
      <c r="AD201" s="34">
        <v>475</v>
      </c>
      <c r="AE201" s="40" t="str">
        <f>VLOOKUP(AD201,pTRAIT!A:B,2,FALSE)</f>
        <v>EM5RTUeMi1;RIN=RF / EM5RTCM5Pu;RIN=RF</v>
      </c>
      <c r="AF201" s="63">
        <f>VLOOKUP($AD201,pTRAIT!$A:$X,7,FALSE)</f>
        <v>0</v>
      </c>
      <c r="AG201" s="63">
        <f>VLOOKUP($AD201,pTRAIT!$A:$X,8,FALSE)</f>
        <v>0</v>
      </c>
      <c r="AH201" s="63">
        <f>VLOOKUP($AD201,pTRAIT!$A:$X,9,FALSE)</f>
        <v>0</v>
      </c>
      <c r="AI201" s="63">
        <f>VLOOKUP($AD201,pTRAIT!$A:$X,10,FALSE)</f>
        <v>0</v>
      </c>
      <c r="AJ201" s="63">
        <f>VLOOKUP($AD201,pTRAIT!$A:$X,11,FALSE)</f>
        <v>0</v>
      </c>
      <c r="AK201" s="63">
        <f>VLOOKUP($AD201,pTRAIT!$A:$X,12,FALSE)</f>
        <v>0</v>
      </c>
      <c r="AL201" s="63">
        <f>VLOOKUP($AD201,pTRAIT!$A:$X,13,FALSE)</f>
        <v>0</v>
      </c>
      <c r="AM201" s="63">
        <f>VLOOKUP($AD201,pTRAIT!$A:$X,14,FALSE)</f>
        <v>0</v>
      </c>
      <c r="AN201" s="63">
        <f>VLOOKUP($AD201,pTRAIT!$A:$X,15,FALSE)</f>
        <v>0</v>
      </c>
      <c r="AO201" s="63">
        <f>VLOOKUP($AD201,pTRAIT!$A:$X,16,FALSE)</f>
        <v>0</v>
      </c>
      <c r="AP201" s="63">
        <f>VLOOKUP($AD201,pTRAIT!$A:$X,17,FALSE)</f>
        <v>0</v>
      </c>
      <c r="AQ201" s="63">
        <f>VLOOKUP($AD201,pTRAIT!$A:$X,18,FALSE)</f>
        <v>0</v>
      </c>
      <c r="AR201" s="63">
        <f>VLOOKUP($AD201,pTRAIT!$A:$X,19,FALSE)</f>
        <v>0</v>
      </c>
      <c r="AS201" s="63">
        <f>VLOOKUP($AD201,pTRAIT!$A:$X,20,FALSE)</f>
        <v>0</v>
      </c>
      <c r="AT201" s="63">
        <f>VLOOKUP($AD201,pTRAIT!$A:$X,21,FALSE)</f>
        <v>0</v>
      </c>
      <c r="AU201" s="63">
        <f>VLOOKUP($AD201,pTRAIT!$A:$X,22,FALSE)</f>
        <v>0</v>
      </c>
      <c r="AV201" s="63">
        <f>VLOOKUP($AD201,pTRAIT!$A:$X,23,FALSE)</f>
        <v>0</v>
      </c>
      <c r="AW201" s="63">
        <f>VLOOKUP($AD201,pTRAIT!$A:$X,24,FALSE)</f>
        <v>0</v>
      </c>
      <c r="AX201" s="67" t="s">
        <v>2941</v>
      </c>
      <c r="AY201" s="71" t="str">
        <f t="shared" si="11"/>
        <v>EM5RTUeRo4n-sge;NST=TP // EM5RTUeMi1;RIN=RF / EM5RTCM5Pu;RIN=RF</v>
      </c>
    </row>
    <row r="202" spans="1:51" ht="12" customHeight="1" x14ac:dyDescent="0.25">
      <c r="A202" s="32">
        <v>453</v>
      </c>
      <c r="B202" s="33" t="s">
        <v>5</v>
      </c>
      <c r="C202" s="34">
        <v>476</v>
      </c>
      <c r="D202" s="32" t="str">
        <f t="shared" si="9"/>
        <v>453X476</v>
      </c>
      <c r="E202" s="47" t="s">
        <v>1627</v>
      </c>
      <c r="F202" s="61" t="s">
        <v>1829</v>
      </c>
      <c r="G202" s="41" t="s">
        <v>43</v>
      </c>
      <c r="H202" s="38"/>
      <c r="I202" s="32">
        <v>453</v>
      </c>
      <c r="J202" s="63">
        <f>VLOOKUP(I202,pTRAIT!A:B,2,FALSE)</f>
        <v>0</v>
      </c>
      <c r="K202" s="63" t="s">
        <v>2725</v>
      </c>
      <c r="L202" s="63"/>
      <c r="M202" s="63" t="s">
        <v>2437</v>
      </c>
      <c r="N202" s="63" t="s">
        <v>2730</v>
      </c>
      <c r="O202" s="63"/>
      <c r="P202" s="63" t="s">
        <v>2732</v>
      </c>
      <c r="Q202" s="63" t="s">
        <v>2734</v>
      </c>
      <c r="R202" s="63" t="s">
        <v>2735</v>
      </c>
      <c r="S202" s="63"/>
      <c r="T202" s="63"/>
      <c r="U202" s="63"/>
      <c r="V202" s="63"/>
      <c r="W202" s="63"/>
      <c r="X202" s="63"/>
      <c r="Y202" s="63"/>
      <c r="Z202" s="63"/>
      <c r="AA202" s="63" t="s">
        <v>2728</v>
      </c>
      <c r="AB202" s="63"/>
      <c r="AC202" s="63" t="str">
        <f t="shared" si="10"/>
        <v>EM5RTUeRo4n-sge;NST=TP</v>
      </c>
      <c r="AD202" s="34">
        <v>476</v>
      </c>
      <c r="AE202" s="40" t="str">
        <f>VLOOKUP(AD202,pTRAIT!A:B,2,FALSE)</f>
        <v>EM5RTUeMi1;RIN=RF / EM5RTUeCM5Pu;RIN=RF</v>
      </c>
      <c r="AF202" s="63">
        <f>VLOOKUP($AD202,pTRAIT!$A:$X,7,FALSE)</f>
        <v>0</v>
      </c>
      <c r="AG202" s="63">
        <f>VLOOKUP($AD202,pTRAIT!$A:$X,8,FALSE)</f>
        <v>0</v>
      </c>
      <c r="AH202" s="63">
        <f>VLOOKUP($AD202,pTRAIT!$A:$X,9,FALSE)</f>
        <v>0</v>
      </c>
      <c r="AI202" s="63">
        <f>VLOOKUP($AD202,pTRAIT!$A:$X,10,FALSE)</f>
        <v>0</v>
      </c>
      <c r="AJ202" s="63">
        <f>VLOOKUP($AD202,pTRAIT!$A:$X,11,FALSE)</f>
        <v>0</v>
      </c>
      <c r="AK202" s="63">
        <f>VLOOKUP($AD202,pTRAIT!$A:$X,12,FALSE)</f>
        <v>0</v>
      </c>
      <c r="AL202" s="63">
        <f>VLOOKUP($AD202,pTRAIT!$A:$X,13,FALSE)</f>
        <v>0</v>
      </c>
      <c r="AM202" s="63">
        <f>VLOOKUP($AD202,pTRAIT!$A:$X,14,FALSE)</f>
        <v>0</v>
      </c>
      <c r="AN202" s="63">
        <f>VLOOKUP($AD202,pTRAIT!$A:$X,15,FALSE)</f>
        <v>0</v>
      </c>
      <c r="AO202" s="63">
        <f>VLOOKUP($AD202,pTRAIT!$A:$X,16,FALSE)</f>
        <v>0</v>
      </c>
      <c r="AP202" s="63">
        <f>VLOOKUP($AD202,pTRAIT!$A:$X,17,FALSE)</f>
        <v>0</v>
      </c>
      <c r="AQ202" s="63">
        <f>VLOOKUP($AD202,pTRAIT!$A:$X,18,FALSE)</f>
        <v>0</v>
      </c>
      <c r="AR202" s="63">
        <f>VLOOKUP($AD202,pTRAIT!$A:$X,19,FALSE)</f>
        <v>0</v>
      </c>
      <c r="AS202" s="63">
        <f>VLOOKUP($AD202,pTRAIT!$A:$X,20,FALSE)</f>
        <v>0</v>
      </c>
      <c r="AT202" s="63">
        <f>VLOOKUP($AD202,pTRAIT!$A:$X,21,FALSE)</f>
        <v>0</v>
      </c>
      <c r="AU202" s="63">
        <f>VLOOKUP($AD202,pTRAIT!$A:$X,22,FALSE)</f>
        <v>0</v>
      </c>
      <c r="AV202" s="63">
        <f>VLOOKUP($AD202,pTRAIT!$A:$X,23,FALSE)</f>
        <v>0</v>
      </c>
      <c r="AW202" s="63">
        <f>VLOOKUP($AD202,pTRAIT!$A:$X,24,FALSE)</f>
        <v>0</v>
      </c>
      <c r="AX202" s="67" t="s">
        <v>2942</v>
      </c>
      <c r="AY202" s="71" t="str">
        <f t="shared" si="11"/>
        <v>EM5RTUeRo4n-sge;NST=TP // EM5RTUeMi1;RIN=RF / EM5RTUeCM5Pu;RIN=RF</v>
      </c>
    </row>
    <row r="203" spans="1:51" ht="12" customHeight="1" x14ac:dyDescent="0.25">
      <c r="A203" s="32">
        <v>453</v>
      </c>
      <c r="B203" s="33" t="s">
        <v>5</v>
      </c>
      <c r="C203" s="34">
        <v>478</v>
      </c>
      <c r="D203" s="32" t="str">
        <f t="shared" si="9"/>
        <v>453X478</v>
      </c>
      <c r="E203" s="47" t="s">
        <v>1627</v>
      </c>
      <c r="F203" s="61" t="s">
        <v>1830</v>
      </c>
      <c r="G203" s="41" t="s">
        <v>43</v>
      </c>
      <c r="H203" s="38"/>
      <c r="I203" s="32">
        <v>453</v>
      </c>
      <c r="J203" s="63">
        <f>VLOOKUP(I203,pTRAIT!A:B,2,FALSE)</f>
        <v>0</v>
      </c>
      <c r="K203" s="63" t="s">
        <v>2725</v>
      </c>
      <c r="L203" s="63"/>
      <c r="M203" s="63" t="s">
        <v>2437</v>
      </c>
      <c r="N203" s="63" t="s">
        <v>2730</v>
      </c>
      <c r="O203" s="63"/>
      <c r="P203" s="63" t="s">
        <v>2732</v>
      </c>
      <c r="Q203" s="63" t="s">
        <v>2734</v>
      </c>
      <c r="R203" s="63" t="s">
        <v>2735</v>
      </c>
      <c r="S203" s="63"/>
      <c r="T203" s="63"/>
      <c r="U203" s="63"/>
      <c r="V203" s="63"/>
      <c r="W203" s="63"/>
      <c r="X203" s="63"/>
      <c r="Y203" s="63"/>
      <c r="Z203" s="63"/>
      <c r="AA203" s="63" t="s">
        <v>2728</v>
      </c>
      <c r="AB203" s="63"/>
      <c r="AC203" s="63" t="str">
        <f t="shared" si="10"/>
        <v>EM5RTUeRo4n-sge;NST=TP</v>
      </c>
      <c r="AD203" s="34">
        <v>478</v>
      </c>
      <c r="AE203" s="40" t="str">
        <f>VLOOKUP(AD203,pTRAIT!A:B,2,FALSE)</f>
        <v>EM5RTUeMi1;RIN=RF / EM5UeMi1Pu;RIN=RF</v>
      </c>
      <c r="AF203" s="63">
        <f>VLOOKUP($AD203,pTRAIT!$A:$X,7,FALSE)</f>
        <v>0</v>
      </c>
      <c r="AG203" s="63">
        <f>VLOOKUP($AD203,pTRAIT!$A:$X,8,FALSE)</f>
        <v>0</v>
      </c>
      <c r="AH203" s="63">
        <f>VLOOKUP($AD203,pTRAIT!$A:$X,9,FALSE)</f>
        <v>0</v>
      </c>
      <c r="AI203" s="63">
        <f>VLOOKUP($AD203,pTRAIT!$A:$X,10,FALSE)</f>
        <v>0</v>
      </c>
      <c r="AJ203" s="63">
        <f>VLOOKUP($AD203,pTRAIT!$A:$X,11,FALSE)</f>
        <v>0</v>
      </c>
      <c r="AK203" s="63">
        <f>VLOOKUP($AD203,pTRAIT!$A:$X,12,FALSE)</f>
        <v>0</v>
      </c>
      <c r="AL203" s="63">
        <f>VLOOKUP($AD203,pTRAIT!$A:$X,13,FALSE)</f>
        <v>0</v>
      </c>
      <c r="AM203" s="63">
        <f>VLOOKUP($AD203,pTRAIT!$A:$X,14,FALSE)</f>
        <v>0</v>
      </c>
      <c r="AN203" s="63">
        <f>VLOOKUP($AD203,pTRAIT!$A:$X,15,FALSE)</f>
        <v>0</v>
      </c>
      <c r="AO203" s="63">
        <f>VLOOKUP($AD203,pTRAIT!$A:$X,16,FALSE)</f>
        <v>0</v>
      </c>
      <c r="AP203" s="63">
        <f>VLOOKUP($AD203,pTRAIT!$A:$X,17,FALSE)</f>
        <v>0</v>
      </c>
      <c r="AQ203" s="63">
        <f>VLOOKUP($AD203,pTRAIT!$A:$X,18,FALSE)</f>
        <v>0</v>
      </c>
      <c r="AR203" s="63">
        <f>VLOOKUP($AD203,pTRAIT!$A:$X,19,FALSE)</f>
        <v>0</v>
      </c>
      <c r="AS203" s="63">
        <f>VLOOKUP($AD203,pTRAIT!$A:$X,20,FALSE)</f>
        <v>0</v>
      </c>
      <c r="AT203" s="63">
        <f>VLOOKUP($AD203,pTRAIT!$A:$X,21,FALSE)</f>
        <v>0</v>
      </c>
      <c r="AU203" s="63">
        <f>VLOOKUP($AD203,pTRAIT!$A:$X,22,FALSE)</f>
        <v>0</v>
      </c>
      <c r="AV203" s="63">
        <f>VLOOKUP($AD203,pTRAIT!$A:$X,23,FALSE)</f>
        <v>0</v>
      </c>
      <c r="AW203" s="63">
        <f>VLOOKUP($AD203,pTRAIT!$A:$X,24,FALSE)</f>
        <v>0</v>
      </c>
      <c r="AX203" s="67" t="s">
        <v>2943</v>
      </c>
      <c r="AY203" s="71" t="str">
        <f t="shared" si="11"/>
        <v>EM5RTUeRo4n-sge;NST=TP // EM5RTUeMi1;RIN=RF / EM5UeMi1Pu;RIN=RF</v>
      </c>
    </row>
    <row r="204" spans="1:51" ht="12" customHeight="1" x14ac:dyDescent="0.25">
      <c r="A204" s="32">
        <v>453</v>
      </c>
      <c r="B204" s="33" t="s">
        <v>5</v>
      </c>
      <c r="C204" s="34">
        <v>479</v>
      </c>
      <c r="D204" s="32" t="str">
        <f t="shared" si="9"/>
        <v>453X479</v>
      </c>
      <c r="E204" s="47" t="s">
        <v>1627</v>
      </c>
      <c r="F204" s="61" t="s">
        <v>1831</v>
      </c>
      <c r="G204" s="41" t="s">
        <v>43</v>
      </c>
      <c r="H204" s="38"/>
      <c r="I204" s="32">
        <v>453</v>
      </c>
      <c r="J204" s="63">
        <f>VLOOKUP(I204,pTRAIT!A:B,2,FALSE)</f>
        <v>0</v>
      </c>
      <c r="K204" s="63" t="s">
        <v>2725</v>
      </c>
      <c r="L204" s="63"/>
      <c r="M204" s="63" t="s">
        <v>2437</v>
      </c>
      <c r="N204" s="63" t="s">
        <v>2730</v>
      </c>
      <c r="O204" s="63"/>
      <c r="P204" s="63" t="s">
        <v>2732</v>
      </c>
      <c r="Q204" s="63" t="s">
        <v>2734</v>
      </c>
      <c r="R204" s="63" t="s">
        <v>2735</v>
      </c>
      <c r="S204" s="63"/>
      <c r="T204" s="63"/>
      <c r="U204" s="63"/>
      <c r="V204" s="63"/>
      <c r="W204" s="63"/>
      <c r="X204" s="63"/>
      <c r="Y204" s="63"/>
      <c r="Z204" s="63"/>
      <c r="AA204" s="63" t="s">
        <v>2728</v>
      </c>
      <c r="AB204" s="63"/>
      <c r="AC204" s="63" t="str">
        <f t="shared" si="10"/>
        <v>EM5RTUeRo4n-sge;NST=TP</v>
      </c>
      <c r="AD204" s="34">
        <v>479</v>
      </c>
      <c r="AE204" s="40" t="str">
        <f>VLOOKUP(AD204,pTRAIT!A:B,2,FALSE)</f>
        <v>EM5RTUeMi1;RIN=RF / EM5UeMi1Pu;RIN=RF</v>
      </c>
      <c r="AF204" s="63">
        <f>VLOOKUP($AD204,pTRAIT!$A:$X,7,FALSE)</f>
        <v>0</v>
      </c>
      <c r="AG204" s="63">
        <f>VLOOKUP($AD204,pTRAIT!$A:$X,8,FALSE)</f>
        <v>0</v>
      </c>
      <c r="AH204" s="63">
        <f>VLOOKUP($AD204,pTRAIT!$A:$X,9,FALSE)</f>
        <v>0</v>
      </c>
      <c r="AI204" s="63">
        <f>VLOOKUP($AD204,pTRAIT!$A:$X,10,FALSE)</f>
        <v>0</v>
      </c>
      <c r="AJ204" s="63">
        <f>VLOOKUP($AD204,pTRAIT!$A:$X,11,FALSE)</f>
        <v>0</v>
      </c>
      <c r="AK204" s="63">
        <f>VLOOKUP($AD204,pTRAIT!$A:$X,12,FALSE)</f>
        <v>0</v>
      </c>
      <c r="AL204" s="63">
        <f>VLOOKUP($AD204,pTRAIT!$A:$X,13,FALSE)</f>
        <v>0</v>
      </c>
      <c r="AM204" s="63">
        <f>VLOOKUP($AD204,pTRAIT!$A:$X,14,FALSE)</f>
        <v>0</v>
      </c>
      <c r="AN204" s="63">
        <f>VLOOKUP($AD204,pTRAIT!$A:$X,15,FALSE)</f>
        <v>0</v>
      </c>
      <c r="AO204" s="63">
        <f>VLOOKUP($AD204,pTRAIT!$A:$X,16,FALSE)</f>
        <v>0</v>
      </c>
      <c r="AP204" s="63">
        <f>VLOOKUP($AD204,pTRAIT!$A:$X,17,FALSE)</f>
        <v>0</v>
      </c>
      <c r="AQ204" s="63">
        <f>VLOOKUP($AD204,pTRAIT!$A:$X,18,FALSE)</f>
        <v>0</v>
      </c>
      <c r="AR204" s="63">
        <f>VLOOKUP($AD204,pTRAIT!$A:$X,19,FALSE)</f>
        <v>0</v>
      </c>
      <c r="AS204" s="63">
        <f>VLOOKUP($AD204,pTRAIT!$A:$X,20,FALSE)</f>
        <v>0</v>
      </c>
      <c r="AT204" s="63">
        <f>VLOOKUP($AD204,pTRAIT!$A:$X,21,FALSE)</f>
        <v>0</v>
      </c>
      <c r="AU204" s="63">
        <f>VLOOKUP($AD204,pTRAIT!$A:$X,22,FALSE)</f>
        <v>0</v>
      </c>
      <c r="AV204" s="63">
        <f>VLOOKUP($AD204,pTRAIT!$A:$X,23,FALSE)</f>
        <v>0</v>
      </c>
      <c r="AW204" s="63">
        <f>VLOOKUP($AD204,pTRAIT!$A:$X,24,FALSE)</f>
        <v>0</v>
      </c>
      <c r="AX204" s="67" t="s">
        <v>2944</v>
      </c>
      <c r="AY204" s="71" t="str">
        <f t="shared" si="11"/>
        <v>EM5RTUeRo4n-sge;NST=TP // EM5RTUeMi1;RIN=RF / EM5UeMi1Pu;RIN=RF</v>
      </c>
    </row>
    <row r="205" spans="1:51" ht="12" customHeight="1" x14ac:dyDescent="0.25">
      <c r="A205" s="32">
        <v>453</v>
      </c>
      <c r="B205" s="33" t="s">
        <v>5</v>
      </c>
      <c r="C205" s="34">
        <v>480</v>
      </c>
      <c r="D205" s="32" t="str">
        <f t="shared" si="9"/>
        <v>453X480</v>
      </c>
      <c r="E205" s="47" t="s">
        <v>1627</v>
      </c>
      <c r="F205" s="61" t="s">
        <v>1832</v>
      </c>
      <c r="G205" s="41" t="s">
        <v>43</v>
      </c>
      <c r="H205" s="38"/>
      <c r="I205" s="32">
        <v>453</v>
      </c>
      <c r="J205" s="63">
        <f>VLOOKUP(I205,pTRAIT!A:B,2,FALSE)</f>
        <v>0</v>
      </c>
      <c r="K205" s="63" t="s">
        <v>2725</v>
      </c>
      <c r="L205" s="63"/>
      <c r="M205" s="63" t="s">
        <v>2437</v>
      </c>
      <c r="N205" s="63" t="s">
        <v>2730</v>
      </c>
      <c r="O205" s="63"/>
      <c r="P205" s="63" t="s">
        <v>2732</v>
      </c>
      <c r="Q205" s="63" t="s">
        <v>2734</v>
      </c>
      <c r="R205" s="63" t="s">
        <v>2735</v>
      </c>
      <c r="S205" s="63"/>
      <c r="T205" s="63"/>
      <c r="U205" s="63"/>
      <c r="V205" s="63"/>
      <c r="W205" s="63"/>
      <c r="X205" s="63"/>
      <c r="Y205" s="63"/>
      <c r="Z205" s="63"/>
      <c r="AA205" s="63" t="s">
        <v>2728</v>
      </c>
      <c r="AB205" s="63"/>
      <c r="AC205" s="63" t="str">
        <f t="shared" si="10"/>
        <v>EM5RTUeRo4n-sge;NST=TP</v>
      </c>
      <c r="AD205" s="34">
        <v>480</v>
      </c>
      <c r="AE205" s="40" t="str">
        <f>VLOOKUP(AD205,pTRAIT!A:B,2,FALSE)</f>
        <v>EM5RTUeMi1;RIN=RF / EM5UeMi1Pu;RIN=RF</v>
      </c>
      <c r="AF205" s="63">
        <f>VLOOKUP($AD205,pTRAIT!$A:$X,7,FALSE)</f>
        <v>0</v>
      </c>
      <c r="AG205" s="63">
        <f>VLOOKUP($AD205,pTRAIT!$A:$X,8,FALSE)</f>
        <v>0</v>
      </c>
      <c r="AH205" s="63">
        <f>VLOOKUP($AD205,pTRAIT!$A:$X,9,FALSE)</f>
        <v>0</v>
      </c>
      <c r="AI205" s="63">
        <f>VLOOKUP($AD205,pTRAIT!$A:$X,10,FALSE)</f>
        <v>0</v>
      </c>
      <c r="AJ205" s="63">
        <f>VLOOKUP($AD205,pTRAIT!$A:$X,11,FALSE)</f>
        <v>0</v>
      </c>
      <c r="AK205" s="63">
        <f>VLOOKUP($AD205,pTRAIT!$A:$X,12,FALSE)</f>
        <v>0</v>
      </c>
      <c r="AL205" s="63">
        <f>VLOOKUP($AD205,pTRAIT!$A:$X,13,FALSE)</f>
        <v>0</v>
      </c>
      <c r="AM205" s="63">
        <f>VLOOKUP($AD205,pTRAIT!$A:$X,14,FALSE)</f>
        <v>0</v>
      </c>
      <c r="AN205" s="63">
        <f>VLOOKUP($AD205,pTRAIT!$A:$X,15,FALSE)</f>
        <v>0</v>
      </c>
      <c r="AO205" s="63">
        <f>VLOOKUP($AD205,pTRAIT!$A:$X,16,FALSE)</f>
        <v>0</v>
      </c>
      <c r="AP205" s="63">
        <f>VLOOKUP($AD205,pTRAIT!$A:$X,17,FALSE)</f>
        <v>0</v>
      </c>
      <c r="AQ205" s="63">
        <f>VLOOKUP($AD205,pTRAIT!$A:$X,18,FALSE)</f>
        <v>0</v>
      </c>
      <c r="AR205" s="63">
        <f>VLOOKUP($AD205,pTRAIT!$A:$X,19,FALSE)</f>
        <v>0</v>
      </c>
      <c r="AS205" s="63">
        <f>VLOOKUP($AD205,pTRAIT!$A:$X,20,FALSE)</f>
        <v>0</v>
      </c>
      <c r="AT205" s="63">
        <f>VLOOKUP($AD205,pTRAIT!$A:$X,21,FALSE)</f>
        <v>0</v>
      </c>
      <c r="AU205" s="63">
        <f>VLOOKUP($AD205,pTRAIT!$A:$X,22,FALSE)</f>
        <v>0</v>
      </c>
      <c r="AV205" s="63">
        <f>VLOOKUP($AD205,pTRAIT!$A:$X,23,FALSE)</f>
        <v>0</v>
      </c>
      <c r="AW205" s="63">
        <f>VLOOKUP($AD205,pTRAIT!$A:$X,24,FALSE)</f>
        <v>0</v>
      </c>
      <c r="AX205" s="67" t="s">
        <v>2945</v>
      </c>
      <c r="AY205" s="71" t="str">
        <f t="shared" si="11"/>
        <v>EM5RTUeRo4n-sge;NST=TP // EM5RTUeMi1;RIN=RF / EM5UeMi1Pu;RIN=RF</v>
      </c>
    </row>
    <row r="206" spans="1:51" ht="12" customHeight="1" x14ac:dyDescent="0.25">
      <c r="A206" s="32">
        <v>453</v>
      </c>
      <c r="B206" s="33" t="s">
        <v>5</v>
      </c>
      <c r="C206" s="34">
        <v>483</v>
      </c>
      <c r="D206" s="32" t="str">
        <f t="shared" si="9"/>
        <v>453X483</v>
      </c>
      <c r="E206" s="47" t="s">
        <v>1627</v>
      </c>
      <c r="F206" s="61" t="s">
        <v>1833</v>
      </c>
      <c r="G206" s="41" t="s">
        <v>43</v>
      </c>
      <c r="H206" s="38"/>
      <c r="I206" s="32">
        <v>453</v>
      </c>
      <c r="J206" s="63">
        <f>VLOOKUP(I206,pTRAIT!A:B,2,FALSE)</f>
        <v>0</v>
      </c>
      <c r="K206" s="63" t="s">
        <v>2725</v>
      </c>
      <c r="L206" s="63"/>
      <c r="M206" s="63" t="s">
        <v>2437</v>
      </c>
      <c r="N206" s="63" t="s">
        <v>2730</v>
      </c>
      <c r="O206" s="63"/>
      <c r="P206" s="63" t="s">
        <v>2732</v>
      </c>
      <c r="Q206" s="63" t="s">
        <v>2734</v>
      </c>
      <c r="R206" s="63" t="s">
        <v>2735</v>
      </c>
      <c r="S206" s="63"/>
      <c r="T206" s="63"/>
      <c r="U206" s="63"/>
      <c r="V206" s="63"/>
      <c r="W206" s="63"/>
      <c r="X206" s="63"/>
      <c r="Y206" s="63"/>
      <c r="Z206" s="63"/>
      <c r="AA206" s="63" t="s">
        <v>2728</v>
      </c>
      <c r="AB206" s="63"/>
      <c r="AC206" s="63" t="str">
        <f t="shared" si="10"/>
        <v>EM5RTUeRo4n-sge;NST=TP</v>
      </c>
      <c r="AD206" s="34">
        <v>483</v>
      </c>
      <c r="AE206" s="40" t="str">
        <f>VLOOKUP(AD206,pTRAIT!A:B,2,FALSE)</f>
        <v>EM5RTUeMi1;RIN=RF / EM5RTUe(So5)Cf9Pu;RIN=RF</v>
      </c>
      <c r="AF206" s="63">
        <f>VLOOKUP($AD206,pTRAIT!$A:$X,7,FALSE)</f>
        <v>0</v>
      </c>
      <c r="AG206" s="63">
        <f>VLOOKUP($AD206,pTRAIT!$A:$X,8,FALSE)</f>
        <v>0</v>
      </c>
      <c r="AH206" s="63">
        <f>VLOOKUP($AD206,pTRAIT!$A:$X,9,FALSE)</f>
        <v>0</v>
      </c>
      <c r="AI206" s="63">
        <f>VLOOKUP($AD206,pTRAIT!$A:$X,10,FALSE)</f>
        <v>0</v>
      </c>
      <c r="AJ206" s="63">
        <f>VLOOKUP($AD206,pTRAIT!$A:$X,11,FALSE)</f>
        <v>0</v>
      </c>
      <c r="AK206" s="63">
        <f>VLOOKUP($AD206,pTRAIT!$A:$X,12,FALSE)</f>
        <v>0</v>
      </c>
      <c r="AL206" s="63">
        <f>VLOOKUP($AD206,pTRAIT!$A:$X,13,FALSE)</f>
        <v>0</v>
      </c>
      <c r="AM206" s="63">
        <f>VLOOKUP($AD206,pTRAIT!$A:$X,14,FALSE)</f>
        <v>0</v>
      </c>
      <c r="AN206" s="63">
        <f>VLOOKUP($AD206,pTRAIT!$A:$X,15,FALSE)</f>
        <v>0</v>
      </c>
      <c r="AO206" s="63">
        <f>VLOOKUP($AD206,pTRAIT!$A:$X,16,FALSE)</f>
        <v>0</v>
      </c>
      <c r="AP206" s="63">
        <f>VLOOKUP($AD206,pTRAIT!$A:$X,17,FALSE)</f>
        <v>0</v>
      </c>
      <c r="AQ206" s="63">
        <f>VLOOKUP($AD206,pTRAIT!$A:$X,18,FALSE)</f>
        <v>0</v>
      </c>
      <c r="AR206" s="63">
        <f>VLOOKUP($AD206,pTRAIT!$A:$X,19,FALSE)</f>
        <v>0</v>
      </c>
      <c r="AS206" s="63">
        <f>VLOOKUP($AD206,pTRAIT!$A:$X,20,FALSE)</f>
        <v>0</v>
      </c>
      <c r="AT206" s="63">
        <f>VLOOKUP($AD206,pTRAIT!$A:$X,21,FALSE)</f>
        <v>0</v>
      </c>
      <c r="AU206" s="63">
        <f>VLOOKUP($AD206,pTRAIT!$A:$X,22,FALSE)</f>
        <v>0</v>
      </c>
      <c r="AV206" s="63">
        <f>VLOOKUP($AD206,pTRAIT!$A:$X,23,FALSE)</f>
        <v>0</v>
      </c>
      <c r="AW206" s="63">
        <f>VLOOKUP($AD206,pTRAIT!$A:$X,24,FALSE)</f>
        <v>0</v>
      </c>
      <c r="AX206" s="67" t="s">
        <v>2946</v>
      </c>
      <c r="AY206" s="71" t="str">
        <f t="shared" si="11"/>
        <v>EM5RTUeRo4n-sge;NST=TP // EM5RTUeMi1;RIN=RF / EM5RTUe(So5)Cf9Pu;RIN=RF</v>
      </c>
    </row>
    <row r="207" spans="1:51" ht="12" customHeight="1" x14ac:dyDescent="0.25">
      <c r="A207" s="32">
        <v>453</v>
      </c>
      <c r="B207" s="33" t="s">
        <v>5</v>
      </c>
      <c r="C207" s="34">
        <v>484</v>
      </c>
      <c r="D207" s="32" t="str">
        <f t="shared" si="9"/>
        <v>453X484</v>
      </c>
      <c r="E207" s="47" t="s">
        <v>1627</v>
      </c>
      <c r="F207" s="61" t="s">
        <v>1834</v>
      </c>
      <c r="G207" s="41" t="s">
        <v>43</v>
      </c>
      <c r="H207" s="38"/>
      <c r="I207" s="32">
        <v>453</v>
      </c>
      <c r="J207" s="63">
        <f>VLOOKUP(I207,pTRAIT!A:B,2,FALSE)</f>
        <v>0</v>
      </c>
      <c r="K207" s="63" t="s">
        <v>2725</v>
      </c>
      <c r="L207" s="63"/>
      <c r="M207" s="63" t="s">
        <v>2437</v>
      </c>
      <c r="N207" s="63" t="s">
        <v>2730</v>
      </c>
      <c r="O207" s="63"/>
      <c r="P207" s="63" t="s">
        <v>2732</v>
      </c>
      <c r="Q207" s="63" t="s">
        <v>2734</v>
      </c>
      <c r="R207" s="63" t="s">
        <v>2735</v>
      </c>
      <c r="S207" s="63"/>
      <c r="T207" s="63"/>
      <c r="U207" s="63"/>
      <c r="V207" s="63"/>
      <c r="W207" s="63"/>
      <c r="X207" s="63"/>
      <c r="Y207" s="63"/>
      <c r="Z207" s="63"/>
      <c r="AA207" s="63" t="s">
        <v>2728</v>
      </c>
      <c r="AB207" s="63"/>
      <c r="AC207" s="63" t="str">
        <f t="shared" si="10"/>
        <v>EM5RTUeRo4n-sge;NST=TP</v>
      </c>
      <c r="AD207" s="34">
        <v>484</v>
      </c>
      <c r="AE207" s="40" t="str">
        <f>VLOOKUP(AD207,pTRAIT!A:B,2,FALSE)</f>
        <v>EM5RTUeMi1;RIN=RF / EM5RTUeCM5Cf9Pu;RIN=RF</v>
      </c>
      <c r="AF207" s="63">
        <f>VLOOKUP($AD207,pTRAIT!$A:$X,7,FALSE)</f>
        <v>0</v>
      </c>
      <c r="AG207" s="63">
        <f>VLOOKUP($AD207,pTRAIT!$A:$X,8,FALSE)</f>
        <v>0</v>
      </c>
      <c r="AH207" s="63">
        <f>VLOOKUP($AD207,pTRAIT!$A:$X,9,FALSE)</f>
        <v>0</v>
      </c>
      <c r="AI207" s="63">
        <f>VLOOKUP($AD207,pTRAIT!$A:$X,10,FALSE)</f>
        <v>0</v>
      </c>
      <c r="AJ207" s="63">
        <f>VLOOKUP($AD207,pTRAIT!$A:$X,11,FALSE)</f>
        <v>0</v>
      </c>
      <c r="AK207" s="63">
        <f>VLOOKUP($AD207,pTRAIT!$A:$X,12,FALSE)</f>
        <v>0</v>
      </c>
      <c r="AL207" s="63">
        <f>VLOOKUP($AD207,pTRAIT!$A:$X,13,FALSE)</f>
        <v>0</v>
      </c>
      <c r="AM207" s="63">
        <f>VLOOKUP($AD207,pTRAIT!$A:$X,14,FALSE)</f>
        <v>0</v>
      </c>
      <c r="AN207" s="63">
        <f>VLOOKUP($AD207,pTRAIT!$A:$X,15,FALSE)</f>
        <v>0</v>
      </c>
      <c r="AO207" s="63">
        <f>VLOOKUP($AD207,pTRAIT!$A:$X,16,FALSE)</f>
        <v>0</v>
      </c>
      <c r="AP207" s="63">
        <f>VLOOKUP($AD207,pTRAIT!$A:$X,17,FALSE)</f>
        <v>0</v>
      </c>
      <c r="AQ207" s="63">
        <f>VLOOKUP($AD207,pTRAIT!$A:$X,18,FALSE)</f>
        <v>0</v>
      </c>
      <c r="AR207" s="63">
        <f>VLOOKUP($AD207,pTRAIT!$A:$X,19,FALSE)</f>
        <v>0</v>
      </c>
      <c r="AS207" s="63">
        <f>VLOOKUP($AD207,pTRAIT!$A:$X,20,FALSE)</f>
        <v>0</v>
      </c>
      <c r="AT207" s="63">
        <f>VLOOKUP($AD207,pTRAIT!$A:$X,21,FALSE)</f>
        <v>0</v>
      </c>
      <c r="AU207" s="63">
        <f>VLOOKUP($AD207,pTRAIT!$A:$X,22,FALSE)</f>
        <v>0</v>
      </c>
      <c r="AV207" s="63">
        <f>VLOOKUP($AD207,pTRAIT!$A:$X,23,FALSE)</f>
        <v>0</v>
      </c>
      <c r="AW207" s="63">
        <f>VLOOKUP($AD207,pTRAIT!$A:$X,24,FALSE)</f>
        <v>0</v>
      </c>
      <c r="AX207" s="67" t="s">
        <v>2947</v>
      </c>
      <c r="AY207" s="71" t="str">
        <f t="shared" si="11"/>
        <v>EM5RTUeRo4n-sge;NST=TP // EM5RTUeMi1;RIN=RF / EM5RTUeCM5Cf9Pu;RIN=RF</v>
      </c>
    </row>
    <row r="208" spans="1:51" ht="12" customHeight="1" x14ac:dyDescent="0.25">
      <c r="A208" s="32">
        <v>453</v>
      </c>
      <c r="B208" s="33" t="s">
        <v>5</v>
      </c>
      <c r="C208" s="34">
        <v>485</v>
      </c>
      <c r="D208" s="32" t="str">
        <f t="shared" si="9"/>
        <v>453X485</v>
      </c>
      <c r="E208" s="47" t="s">
        <v>1627</v>
      </c>
      <c r="F208" s="61" t="s">
        <v>1835</v>
      </c>
      <c r="G208" s="41" t="s">
        <v>43</v>
      </c>
      <c r="H208" s="38"/>
      <c r="I208" s="32">
        <v>453</v>
      </c>
      <c r="J208" s="63">
        <f>VLOOKUP(I208,pTRAIT!A:B,2,FALSE)</f>
        <v>0</v>
      </c>
      <c r="K208" s="63" t="s">
        <v>2725</v>
      </c>
      <c r="L208" s="63"/>
      <c r="M208" s="63" t="s">
        <v>2437</v>
      </c>
      <c r="N208" s="63" t="s">
        <v>2730</v>
      </c>
      <c r="O208" s="63"/>
      <c r="P208" s="63" t="s">
        <v>2732</v>
      </c>
      <c r="Q208" s="63" t="s">
        <v>2734</v>
      </c>
      <c r="R208" s="63" t="s">
        <v>2735</v>
      </c>
      <c r="S208" s="63"/>
      <c r="T208" s="63"/>
      <c r="U208" s="63"/>
      <c r="V208" s="63"/>
      <c r="W208" s="63"/>
      <c r="X208" s="63"/>
      <c r="Y208" s="63"/>
      <c r="Z208" s="63"/>
      <c r="AA208" s="63" t="s">
        <v>2728</v>
      </c>
      <c r="AB208" s="63"/>
      <c r="AC208" s="63" t="str">
        <f t="shared" si="10"/>
        <v>EM5RTUeRo4n-sge;NST=TP</v>
      </c>
      <c r="AD208" s="34">
        <v>485</v>
      </c>
      <c r="AE208" s="40" t="str">
        <f>VLOOKUP(AD208,pTRAIT!A:B,2,FALSE)</f>
        <v>EM5RTUeMi1;RIN=RF / EM5RTUeCM5(Cf9)Pu;RIN=RF</v>
      </c>
      <c r="AF208" s="63">
        <f>VLOOKUP($AD208,pTRAIT!$A:$X,7,FALSE)</f>
        <v>0</v>
      </c>
      <c r="AG208" s="63">
        <f>VLOOKUP($AD208,pTRAIT!$A:$X,8,FALSE)</f>
        <v>0</v>
      </c>
      <c r="AH208" s="63">
        <f>VLOOKUP($AD208,pTRAIT!$A:$X,9,FALSE)</f>
        <v>0</v>
      </c>
      <c r="AI208" s="63">
        <f>VLOOKUP($AD208,pTRAIT!$A:$X,10,FALSE)</f>
        <v>0</v>
      </c>
      <c r="AJ208" s="63">
        <f>VLOOKUP($AD208,pTRAIT!$A:$X,11,FALSE)</f>
        <v>0</v>
      </c>
      <c r="AK208" s="63">
        <f>VLOOKUP($AD208,pTRAIT!$A:$X,12,FALSE)</f>
        <v>0</v>
      </c>
      <c r="AL208" s="63">
        <f>VLOOKUP($AD208,pTRAIT!$A:$X,13,FALSE)</f>
        <v>0</v>
      </c>
      <c r="AM208" s="63">
        <f>VLOOKUP($AD208,pTRAIT!$A:$X,14,FALSE)</f>
        <v>0</v>
      </c>
      <c r="AN208" s="63">
        <f>VLOOKUP($AD208,pTRAIT!$A:$X,15,FALSE)</f>
        <v>0</v>
      </c>
      <c r="AO208" s="63">
        <f>VLOOKUP($AD208,pTRAIT!$A:$X,16,FALSE)</f>
        <v>0</v>
      </c>
      <c r="AP208" s="63">
        <f>VLOOKUP($AD208,pTRAIT!$A:$X,17,FALSE)</f>
        <v>0</v>
      </c>
      <c r="AQ208" s="63">
        <f>VLOOKUP($AD208,pTRAIT!$A:$X,18,FALSE)</f>
        <v>0</v>
      </c>
      <c r="AR208" s="63">
        <f>VLOOKUP($AD208,pTRAIT!$A:$X,19,FALSE)</f>
        <v>0</v>
      </c>
      <c r="AS208" s="63">
        <f>VLOOKUP($AD208,pTRAIT!$A:$X,20,FALSE)</f>
        <v>0</v>
      </c>
      <c r="AT208" s="63">
        <f>VLOOKUP($AD208,pTRAIT!$A:$X,21,FALSE)</f>
        <v>0</v>
      </c>
      <c r="AU208" s="63">
        <f>VLOOKUP($AD208,pTRAIT!$A:$X,22,FALSE)</f>
        <v>0</v>
      </c>
      <c r="AV208" s="63">
        <f>VLOOKUP($AD208,pTRAIT!$A:$X,23,FALSE)</f>
        <v>0</v>
      </c>
      <c r="AW208" s="63">
        <f>VLOOKUP($AD208,pTRAIT!$A:$X,24,FALSE)</f>
        <v>0</v>
      </c>
      <c r="AX208" s="67" t="s">
        <v>2948</v>
      </c>
      <c r="AY208" s="71" t="str">
        <f t="shared" si="11"/>
        <v>EM5RTUeRo4n-sge;NST=TP // EM5RTUeMi1;RIN=RF / EM5RTUeCM5(Cf9)Pu;RIN=RF</v>
      </c>
    </row>
    <row r="209" spans="1:51" ht="12" customHeight="1" x14ac:dyDescent="0.25">
      <c r="A209" s="32">
        <v>453</v>
      </c>
      <c r="B209" s="33" t="s">
        <v>5</v>
      </c>
      <c r="C209" s="34">
        <v>486</v>
      </c>
      <c r="D209" s="32" t="str">
        <f t="shared" si="9"/>
        <v>453X486</v>
      </c>
      <c r="E209" s="47" t="s">
        <v>1627</v>
      </c>
      <c r="F209" s="61" t="s">
        <v>1836</v>
      </c>
      <c r="G209" s="41" t="s">
        <v>43</v>
      </c>
      <c r="H209" s="38"/>
      <c r="I209" s="32">
        <v>453</v>
      </c>
      <c r="J209" s="63">
        <f>VLOOKUP(I209,pTRAIT!A:B,2,FALSE)</f>
        <v>0</v>
      </c>
      <c r="K209" s="63" t="s">
        <v>2725</v>
      </c>
      <c r="L209" s="63"/>
      <c r="M209" s="63" t="s">
        <v>2437</v>
      </c>
      <c r="N209" s="63" t="s">
        <v>2730</v>
      </c>
      <c r="O209" s="63"/>
      <c r="P209" s="63" t="s">
        <v>2732</v>
      </c>
      <c r="Q209" s="63" t="s">
        <v>2734</v>
      </c>
      <c r="R209" s="63" t="s">
        <v>2735</v>
      </c>
      <c r="S209" s="63"/>
      <c r="T209" s="63"/>
      <c r="U209" s="63"/>
      <c r="V209" s="63"/>
      <c r="W209" s="63"/>
      <c r="X209" s="63"/>
      <c r="Y209" s="63"/>
      <c r="Z209" s="63"/>
      <c r="AA209" s="63" t="s">
        <v>2728</v>
      </c>
      <c r="AB209" s="63"/>
      <c r="AC209" s="63" t="str">
        <f t="shared" si="10"/>
        <v>EM5RTUeRo4n-sge;NST=TP</v>
      </c>
      <c r="AD209" s="34">
        <v>486</v>
      </c>
      <c r="AE209" s="40" t="str">
        <f>VLOOKUP(AD209,pTRAIT!A:B,2,FALSE)</f>
        <v>EM5RTUeMi1;RIN=RF / EM5RTUePu;RIN=RF</v>
      </c>
      <c r="AF209" s="63">
        <f>VLOOKUP($AD209,pTRAIT!$A:$X,7,FALSE)</f>
        <v>0</v>
      </c>
      <c r="AG209" s="63">
        <f>VLOOKUP($AD209,pTRAIT!$A:$X,8,FALSE)</f>
        <v>0</v>
      </c>
      <c r="AH209" s="63">
        <f>VLOOKUP($AD209,pTRAIT!$A:$X,9,FALSE)</f>
        <v>0</v>
      </c>
      <c r="AI209" s="63">
        <f>VLOOKUP($AD209,pTRAIT!$A:$X,10,FALSE)</f>
        <v>0</v>
      </c>
      <c r="AJ209" s="63">
        <f>VLOOKUP($AD209,pTRAIT!$A:$X,11,FALSE)</f>
        <v>0</v>
      </c>
      <c r="AK209" s="63">
        <f>VLOOKUP($AD209,pTRAIT!$A:$X,12,FALSE)</f>
        <v>0</v>
      </c>
      <c r="AL209" s="63">
        <f>VLOOKUP($AD209,pTRAIT!$A:$X,13,FALSE)</f>
        <v>0</v>
      </c>
      <c r="AM209" s="63">
        <f>VLOOKUP($AD209,pTRAIT!$A:$X,14,FALSE)</f>
        <v>0</v>
      </c>
      <c r="AN209" s="63">
        <f>VLOOKUP($AD209,pTRAIT!$A:$X,15,FALSE)</f>
        <v>0</v>
      </c>
      <c r="AO209" s="63">
        <f>VLOOKUP($AD209,pTRAIT!$A:$X,16,FALSE)</f>
        <v>0</v>
      </c>
      <c r="AP209" s="63">
        <f>VLOOKUP($AD209,pTRAIT!$A:$X,17,FALSE)</f>
        <v>0</v>
      </c>
      <c r="AQ209" s="63">
        <f>VLOOKUP($AD209,pTRAIT!$A:$X,18,FALSE)</f>
        <v>0</v>
      </c>
      <c r="AR209" s="63">
        <f>VLOOKUP($AD209,pTRAIT!$A:$X,19,FALSE)</f>
        <v>0</v>
      </c>
      <c r="AS209" s="63">
        <f>VLOOKUP($AD209,pTRAIT!$A:$X,20,FALSE)</f>
        <v>0</v>
      </c>
      <c r="AT209" s="63">
        <f>VLOOKUP($AD209,pTRAIT!$A:$X,21,FALSE)</f>
        <v>0</v>
      </c>
      <c r="AU209" s="63">
        <f>VLOOKUP($AD209,pTRAIT!$A:$X,22,FALSE)</f>
        <v>0</v>
      </c>
      <c r="AV209" s="63">
        <f>VLOOKUP($AD209,pTRAIT!$A:$X,23,FALSE)</f>
        <v>0</v>
      </c>
      <c r="AW209" s="63">
        <f>VLOOKUP($AD209,pTRAIT!$A:$X,24,FALSE)</f>
        <v>0</v>
      </c>
      <c r="AX209" s="67" t="s">
        <v>2949</v>
      </c>
      <c r="AY209" s="71" t="str">
        <f t="shared" si="11"/>
        <v>EM5RTUeRo4n-sge;NST=TP // EM5RTUeMi1;RIN=RF / EM5RTUePu;RIN=RF</v>
      </c>
    </row>
    <row r="210" spans="1:51" ht="12" customHeight="1" x14ac:dyDescent="0.25">
      <c r="A210" s="32">
        <v>453</v>
      </c>
      <c r="B210" s="33" t="s">
        <v>5</v>
      </c>
      <c r="C210" s="34">
        <v>487</v>
      </c>
      <c r="D210" s="32" t="str">
        <f t="shared" si="9"/>
        <v>453X487</v>
      </c>
      <c r="E210" s="47" t="s">
        <v>1627</v>
      </c>
      <c r="F210" s="61" t="s">
        <v>1837</v>
      </c>
      <c r="G210" s="41" t="s">
        <v>43</v>
      </c>
      <c r="H210" s="38"/>
      <c r="I210" s="32">
        <v>453</v>
      </c>
      <c r="J210" s="63">
        <f>VLOOKUP(I210,pTRAIT!A:B,2,FALSE)</f>
        <v>0</v>
      </c>
      <c r="K210" s="63" t="s">
        <v>2725</v>
      </c>
      <c r="L210" s="63"/>
      <c r="M210" s="63" t="s">
        <v>2437</v>
      </c>
      <c r="N210" s="63" t="s">
        <v>2730</v>
      </c>
      <c r="O210" s="63"/>
      <c r="P210" s="63" t="s">
        <v>2732</v>
      </c>
      <c r="Q210" s="63" t="s">
        <v>2734</v>
      </c>
      <c r="R210" s="63" t="s">
        <v>2735</v>
      </c>
      <c r="S210" s="63"/>
      <c r="T210" s="63"/>
      <c r="U210" s="63"/>
      <c r="V210" s="63"/>
      <c r="W210" s="63"/>
      <c r="X210" s="63"/>
      <c r="Y210" s="63"/>
      <c r="Z210" s="63"/>
      <c r="AA210" s="63" t="s">
        <v>2728</v>
      </c>
      <c r="AB210" s="63"/>
      <c r="AC210" s="63" t="str">
        <f t="shared" si="10"/>
        <v>EM5RTUeRo4n-sge;NST=TP</v>
      </c>
      <c r="AD210" s="34">
        <v>487</v>
      </c>
      <c r="AE210" s="40" t="str">
        <f>VLOOKUP(AD210,pTRAIT!A:B,2,FALSE)</f>
        <v>EM5RTUeMi1;RIN=RF / EM5RTUeCM5Pu;RIN=RS</v>
      </c>
      <c r="AF210" s="63">
        <f>VLOOKUP($AD210,pTRAIT!$A:$X,7,FALSE)</f>
        <v>0</v>
      </c>
      <c r="AG210" s="63">
        <f>VLOOKUP($AD210,pTRAIT!$A:$X,8,FALSE)</f>
        <v>0</v>
      </c>
      <c r="AH210" s="63">
        <f>VLOOKUP($AD210,pTRAIT!$A:$X,9,FALSE)</f>
        <v>0</v>
      </c>
      <c r="AI210" s="63">
        <f>VLOOKUP($AD210,pTRAIT!$A:$X,10,FALSE)</f>
        <v>0</v>
      </c>
      <c r="AJ210" s="63">
        <f>VLOOKUP($AD210,pTRAIT!$A:$X,11,FALSE)</f>
        <v>0</v>
      </c>
      <c r="AK210" s="63">
        <f>VLOOKUP($AD210,pTRAIT!$A:$X,12,FALSE)</f>
        <v>0</v>
      </c>
      <c r="AL210" s="63">
        <f>VLOOKUP($AD210,pTRAIT!$A:$X,13,FALSE)</f>
        <v>0</v>
      </c>
      <c r="AM210" s="63">
        <f>VLOOKUP($AD210,pTRAIT!$A:$X,14,FALSE)</f>
        <v>0</v>
      </c>
      <c r="AN210" s="63">
        <f>VLOOKUP($AD210,pTRAIT!$A:$X,15,FALSE)</f>
        <v>0</v>
      </c>
      <c r="AO210" s="63">
        <f>VLOOKUP($AD210,pTRAIT!$A:$X,16,FALSE)</f>
        <v>0</v>
      </c>
      <c r="AP210" s="63">
        <f>VLOOKUP($AD210,pTRAIT!$A:$X,17,FALSE)</f>
        <v>0</v>
      </c>
      <c r="AQ210" s="63">
        <f>VLOOKUP($AD210,pTRAIT!$A:$X,18,FALSE)</f>
        <v>0</v>
      </c>
      <c r="AR210" s="63">
        <f>VLOOKUP($AD210,pTRAIT!$A:$X,19,FALSE)</f>
        <v>0</v>
      </c>
      <c r="AS210" s="63">
        <f>VLOOKUP($AD210,pTRAIT!$A:$X,20,FALSE)</f>
        <v>0</v>
      </c>
      <c r="AT210" s="63">
        <f>VLOOKUP($AD210,pTRAIT!$A:$X,21,FALSE)</f>
        <v>0</v>
      </c>
      <c r="AU210" s="63">
        <f>VLOOKUP($AD210,pTRAIT!$A:$X,22,FALSE)</f>
        <v>0</v>
      </c>
      <c r="AV210" s="63">
        <f>VLOOKUP($AD210,pTRAIT!$A:$X,23,FALSE)</f>
        <v>0</v>
      </c>
      <c r="AW210" s="63">
        <f>VLOOKUP($AD210,pTRAIT!$A:$X,24,FALSE)</f>
        <v>0</v>
      </c>
      <c r="AX210" s="67" t="s">
        <v>2950</v>
      </c>
      <c r="AY210" s="71" t="str">
        <f t="shared" si="11"/>
        <v>EM5RTUeRo4n-sge;NST=TP // EM5RTUeMi1;RIN=RF / EM5RTUeCM5Pu;RIN=RS</v>
      </c>
    </row>
    <row r="211" spans="1:51" ht="12" customHeight="1" x14ac:dyDescent="0.25">
      <c r="A211" s="32">
        <v>453</v>
      </c>
      <c r="B211" s="33" t="s">
        <v>5</v>
      </c>
      <c r="C211" s="34">
        <v>488</v>
      </c>
      <c r="D211" s="32" t="str">
        <f t="shared" si="9"/>
        <v>453X488</v>
      </c>
      <c r="E211" s="47" t="s">
        <v>1627</v>
      </c>
      <c r="F211" s="61" t="s">
        <v>1838</v>
      </c>
      <c r="G211" s="41" t="s">
        <v>43</v>
      </c>
      <c r="H211" s="38"/>
      <c r="I211" s="32">
        <v>453</v>
      </c>
      <c r="J211" s="63">
        <f>VLOOKUP(I211,pTRAIT!A:B,2,FALSE)</f>
        <v>0</v>
      </c>
      <c r="K211" s="63" t="s">
        <v>2725</v>
      </c>
      <c r="L211" s="63"/>
      <c r="M211" s="63" t="s">
        <v>2437</v>
      </c>
      <c r="N211" s="63" t="s">
        <v>2730</v>
      </c>
      <c r="O211" s="63"/>
      <c r="P211" s="63" t="s">
        <v>2732</v>
      </c>
      <c r="Q211" s="63" t="s">
        <v>2734</v>
      </c>
      <c r="R211" s="63" t="s">
        <v>2735</v>
      </c>
      <c r="S211" s="63"/>
      <c r="T211" s="63"/>
      <c r="U211" s="63"/>
      <c r="V211" s="63"/>
      <c r="W211" s="63"/>
      <c r="X211" s="63"/>
      <c r="Y211" s="63"/>
      <c r="Z211" s="63"/>
      <c r="AA211" s="63" t="s">
        <v>2728</v>
      </c>
      <c r="AB211" s="63"/>
      <c r="AC211" s="63" t="str">
        <f t="shared" si="10"/>
        <v>EM5RTUeRo4n-sge;NST=TP</v>
      </c>
      <c r="AD211" s="34">
        <v>488</v>
      </c>
      <c r="AE211" s="40" t="str">
        <f>VLOOKUP(AD211,pTRAIT!A:B,2,FALSE)</f>
        <v>EM5RTUeMi1;RIN=RF / EM5RTUeCM5Pu;RIN=RS</v>
      </c>
      <c r="AF211" s="63">
        <f>VLOOKUP($AD211,pTRAIT!$A:$X,7,FALSE)</f>
        <v>0</v>
      </c>
      <c r="AG211" s="63">
        <f>VLOOKUP($AD211,pTRAIT!$A:$X,8,FALSE)</f>
        <v>0</v>
      </c>
      <c r="AH211" s="63">
        <f>VLOOKUP($AD211,pTRAIT!$A:$X,9,FALSE)</f>
        <v>0</v>
      </c>
      <c r="AI211" s="63">
        <f>VLOOKUP($AD211,pTRAIT!$A:$X,10,FALSE)</f>
        <v>0</v>
      </c>
      <c r="AJ211" s="63">
        <f>VLOOKUP($AD211,pTRAIT!$A:$X,11,FALSE)</f>
        <v>0</v>
      </c>
      <c r="AK211" s="63">
        <f>VLOOKUP($AD211,pTRAIT!$A:$X,12,FALSE)</f>
        <v>0</v>
      </c>
      <c r="AL211" s="63">
        <f>VLOOKUP($AD211,pTRAIT!$A:$X,13,FALSE)</f>
        <v>0</v>
      </c>
      <c r="AM211" s="63">
        <f>VLOOKUP($AD211,pTRAIT!$A:$X,14,FALSE)</f>
        <v>0</v>
      </c>
      <c r="AN211" s="63">
        <f>VLOOKUP($AD211,pTRAIT!$A:$X,15,FALSE)</f>
        <v>0</v>
      </c>
      <c r="AO211" s="63">
        <f>VLOOKUP($AD211,pTRAIT!$A:$X,16,FALSE)</f>
        <v>0</v>
      </c>
      <c r="AP211" s="63">
        <f>VLOOKUP($AD211,pTRAIT!$A:$X,17,FALSE)</f>
        <v>0</v>
      </c>
      <c r="AQ211" s="63">
        <f>VLOOKUP($AD211,pTRAIT!$A:$X,18,FALSE)</f>
        <v>0</v>
      </c>
      <c r="AR211" s="63">
        <f>VLOOKUP($AD211,pTRAIT!$A:$X,19,FALSE)</f>
        <v>0</v>
      </c>
      <c r="AS211" s="63">
        <f>VLOOKUP($AD211,pTRAIT!$A:$X,20,FALSE)</f>
        <v>0</v>
      </c>
      <c r="AT211" s="63">
        <f>VLOOKUP($AD211,pTRAIT!$A:$X,21,FALSE)</f>
        <v>0</v>
      </c>
      <c r="AU211" s="63">
        <f>VLOOKUP($AD211,pTRAIT!$A:$X,22,FALSE)</f>
        <v>0</v>
      </c>
      <c r="AV211" s="63">
        <f>VLOOKUP($AD211,pTRAIT!$A:$X,23,FALSE)</f>
        <v>0</v>
      </c>
      <c r="AW211" s="63">
        <f>VLOOKUP($AD211,pTRAIT!$A:$X,24,FALSE)</f>
        <v>0</v>
      </c>
      <c r="AX211" s="67" t="s">
        <v>2951</v>
      </c>
      <c r="AY211" s="71" t="str">
        <f t="shared" si="11"/>
        <v>EM5RTUeRo4n-sge;NST=TP // EM5RTUeMi1;RIN=RF / EM5RTUeCM5Pu;RIN=RS</v>
      </c>
    </row>
    <row r="212" spans="1:51" ht="12" customHeight="1" x14ac:dyDescent="0.25">
      <c r="A212" s="32">
        <v>453</v>
      </c>
      <c r="B212" s="33" t="s">
        <v>5</v>
      </c>
      <c r="C212" s="34">
        <v>489</v>
      </c>
      <c r="D212" s="32" t="str">
        <f t="shared" si="9"/>
        <v>453X489</v>
      </c>
      <c r="E212" s="47" t="s">
        <v>1627</v>
      </c>
      <c r="F212" s="61" t="s">
        <v>1839</v>
      </c>
      <c r="G212" s="41" t="s">
        <v>43</v>
      </c>
      <c r="H212" s="38"/>
      <c r="I212" s="32">
        <v>453</v>
      </c>
      <c r="J212" s="63">
        <f>VLOOKUP(I212,pTRAIT!A:B,2,FALSE)</f>
        <v>0</v>
      </c>
      <c r="K212" s="63" t="s">
        <v>2725</v>
      </c>
      <c r="L212" s="63"/>
      <c r="M212" s="63" t="s">
        <v>2437</v>
      </c>
      <c r="N212" s="63" t="s">
        <v>2730</v>
      </c>
      <c r="O212" s="63"/>
      <c r="P212" s="63" t="s">
        <v>2732</v>
      </c>
      <c r="Q212" s="63" t="s">
        <v>2734</v>
      </c>
      <c r="R212" s="63" t="s">
        <v>2735</v>
      </c>
      <c r="S212" s="63"/>
      <c r="T212" s="63"/>
      <c r="U212" s="63"/>
      <c r="V212" s="63"/>
      <c r="W212" s="63"/>
      <c r="X212" s="63"/>
      <c r="Y212" s="63"/>
      <c r="Z212" s="63"/>
      <c r="AA212" s="63" t="s">
        <v>2728</v>
      </c>
      <c r="AB212" s="63"/>
      <c r="AC212" s="63" t="str">
        <f t="shared" si="10"/>
        <v>EM5RTUeRo4n-sge;NST=TP</v>
      </c>
      <c r="AD212" s="34">
        <v>489</v>
      </c>
      <c r="AE212" s="40" t="str">
        <f>VLOOKUP(AD212,pTRAIT!A:B,2,FALSE)</f>
        <v>EM5RTUeMi1;RIN=RF / EM5RTUeCM5Pu;RIN=RS</v>
      </c>
      <c r="AF212" s="63">
        <f>VLOOKUP($AD212,pTRAIT!$A:$X,7,FALSE)</f>
        <v>0</v>
      </c>
      <c r="AG212" s="63">
        <f>VLOOKUP($AD212,pTRAIT!$A:$X,8,FALSE)</f>
        <v>0</v>
      </c>
      <c r="AH212" s="63">
        <f>VLOOKUP($AD212,pTRAIT!$A:$X,9,FALSE)</f>
        <v>0</v>
      </c>
      <c r="AI212" s="63">
        <f>VLOOKUP($AD212,pTRAIT!$A:$X,10,FALSE)</f>
        <v>0</v>
      </c>
      <c r="AJ212" s="63">
        <f>VLOOKUP($AD212,pTRAIT!$A:$X,11,FALSE)</f>
        <v>0</v>
      </c>
      <c r="AK212" s="63">
        <f>VLOOKUP($AD212,pTRAIT!$A:$X,12,FALSE)</f>
        <v>0</v>
      </c>
      <c r="AL212" s="63">
        <f>VLOOKUP($AD212,pTRAIT!$A:$X,13,FALSE)</f>
        <v>0</v>
      </c>
      <c r="AM212" s="63">
        <f>VLOOKUP($AD212,pTRAIT!$A:$X,14,FALSE)</f>
        <v>0</v>
      </c>
      <c r="AN212" s="63">
        <f>VLOOKUP($AD212,pTRAIT!$A:$X,15,FALSE)</f>
        <v>0</v>
      </c>
      <c r="AO212" s="63">
        <f>VLOOKUP($AD212,pTRAIT!$A:$X,16,FALSE)</f>
        <v>0</v>
      </c>
      <c r="AP212" s="63">
        <f>VLOOKUP($AD212,pTRAIT!$A:$X,17,FALSE)</f>
        <v>0</v>
      </c>
      <c r="AQ212" s="63">
        <f>VLOOKUP($AD212,pTRAIT!$A:$X,18,FALSE)</f>
        <v>0</v>
      </c>
      <c r="AR212" s="63">
        <f>VLOOKUP($AD212,pTRAIT!$A:$X,19,FALSE)</f>
        <v>0</v>
      </c>
      <c r="AS212" s="63">
        <f>VLOOKUP($AD212,pTRAIT!$A:$X,20,FALSE)</f>
        <v>0</v>
      </c>
      <c r="AT212" s="63">
        <f>VLOOKUP($AD212,pTRAIT!$A:$X,21,FALSE)</f>
        <v>0</v>
      </c>
      <c r="AU212" s="63">
        <f>VLOOKUP($AD212,pTRAIT!$A:$X,22,FALSE)</f>
        <v>0</v>
      </c>
      <c r="AV212" s="63">
        <f>VLOOKUP($AD212,pTRAIT!$A:$X,23,FALSE)</f>
        <v>0</v>
      </c>
      <c r="AW212" s="63">
        <f>VLOOKUP($AD212,pTRAIT!$A:$X,24,FALSE)</f>
        <v>0</v>
      </c>
      <c r="AX212" s="67" t="s">
        <v>2952</v>
      </c>
      <c r="AY212" s="71" t="str">
        <f t="shared" si="11"/>
        <v>EM5RTUeRo4n-sge;NST=TP // EM5RTUeMi1;RIN=RF / EM5RTUeCM5Pu;RIN=RS</v>
      </c>
    </row>
    <row r="213" spans="1:51" ht="12" customHeight="1" x14ac:dyDescent="0.25">
      <c r="A213" s="32">
        <v>453</v>
      </c>
      <c r="B213" s="33" t="s">
        <v>5</v>
      </c>
      <c r="C213" s="34">
        <v>491</v>
      </c>
      <c r="D213" s="32" t="str">
        <f t="shared" si="9"/>
        <v>453X491</v>
      </c>
      <c r="E213" s="47" t="s">
        <v>1627</v>
      </c>
      <c r="F213" s="61" t="s">
        <v>1840</v>
      </c>
      <c r="G213" s="41" t="s">
        <v>43</v>
      </c>
      <c r="H213" s="38"/>
      <c r="I213" s="32">
        <v>453</v>
      </c>
      <c r="J213" s="63">
        <f>VLOOKUP(I213,pTRAIT!A:B,2,FALSE)</f>
        <v>0</v>
      </c>
      <c r="K213" s="63" t="s">
        <v>2725</v>
      </c>
      <c r="L213" s="63"/>
      <c r="M213" s="63" t="s">
        <v>2437</v>
      </c>
      <c r="N213" s="63" t="s">
        <v>2730</v>
      </c>
      <c r="O213" s="63"/>
      <c r="P213" s="63" t="s">
        <v>2732</v>
      </c>
      <c r="Q213" s="63" t="s">
        <v>2734</v>
      </c>
      <c r="R213" s="63" t="s">
        <v>2735</v>
      </c>
      <c r="S213" s="63"/>
      <c r="T213" s="63"/>
      <c r="U213" s="63"/>
      <c r="V213" s="63"/>
      <c r="W213" s="63"/>
      <c r="X213" s="63"/>
      <c r="Y213" s="63"/>
      <c r="Z213" s="63"/>
      <c r="AA213" s="63" t="s">
        <v>2728</v>
      </c>
      <c r="AB213" s="63"/>
      <c r="AC213" s="63" t="str">
        <f t="shared" si="10"/>
        <v>EM5RTUeRo4n-sge;NST=TP</v>
      </c>
      <c r="AD213" s="34">
        <v>491</v>
      </c>
      <c r="AE213" s="40" t="str">
        <f>VLOOKUP(AD213,pTRAIT!A:B,2,FALSE)</f>
        <v>EM5RTUeMi1;RIN=RF / EM5CM5Pu;RIN=RS</v>
      </c>
      <c r="AF213" s="63">
        <f>VLOOKUP($AD213,pTRAIT!$A:$X,7,FALSE)</f>
        <v>0</v>
      </c>
      <c r="AG213" s="63">
        <f>VLOOKUP($AD213,pTRAIT!$A:$X,8,FALSE)</f>
        <v>0</v>
      </c>
      <c r="AH213" s="63">
        <f>VLOOKUP($AD213,pTRAIT!$A:$X,9,FALSE)</f>
        <v>0</v>
      </c>
      <c r="AI213" s="63">
        <f>VLOOKUP($AD213,pTRAIT!$A:$X,10,FALSE)</f>
        <v>0</v>
      </c>
      <c r="AJ213" s="63">
        <f>VLOOKUP($AD213,pTRAIT!$A:$X,11,FALSE)</f>
        <v>0</v>
      </c>
      <c r="AK213" s="63">
        <f>VLOOKUP($AD213,pTRAIT!$A:$X,12,FALSE)</f>
        <v>0</v>
      </c>
      <c r="AL213" s="63">
        <f>VLOOKUP($AD213,pTRAIT!$A:$X,13,FALSE)</f>
        <v>0</v>
      </c>
      <c r="AM213" s="63">
        <f>VLOOKUP($AD213,pTRAIT!$A:$X,14,FALSE)</f>
        <v>0</v>
      </c>
      <c r="AN213" s="63">
        <f>VLOOKUP($AD213,pTRAIT!$A:$X,15,FALSE)</f>
        <v>0</v>
      </c>
      <c r="AO213" s="63">
        <f>VLOOKUP($AD213,pTRAIT!$A:$X,16,FALSE)</f>
        <v>0</v>
      </c>
      <c r="AP213" s="63">
        <f>VLOOKUP($AD213,pTRAIT!$A:$X,17,FALSE)</f>
        <v>0</v>
      </c>
      <c r="AQ213" s="63">
        <f>VLOOKUP($AD213,pTRAIT!$A:$X,18,FALSE)</f>
        <v>0</v>
      </c>
      <c r="AR213" s="63">
        <f>VLOOKUP($AD213,pTRAIT!$A:$X,19,FALSE)</f>
        <v>0</v>
      </c>
      <c r="AS213" s="63">
        <f>VLOOKUP($AD213,pTRAIT!$A:$X,20,FALSE)</f>
        <v>0</v>
      </c>
      <c r="AT213" s="63">
        <f>VLOOKUP($AD213,pTRAIT!$A:$X,21,FALSE)</f>
        <v>0</v>
      </c>
      <c r="AU213" s="63">
        <f>VLOOKUP($AD213,pTRAIT!$A:$X,22,FALSE)</f>
        <v>0</v>
      </c>
      <c r="AV213" s="63">
        <f>VLOOKUP($AD213,pTRAIT!$A:$X,23,FALSE)</f>
        <v>0</v>
      </c>
      <c r="AW213" s="63">
        <f>VLOOKUP($AD213,pTRAIT!$A:$X,24,FALSE)</f>
        <v>0</v>
      </c>
      <c r="AX213" s="67" t="s">
        <v>2953</v>
      </c>
      <c r="AY213" s="71" t="str">
        <f t="shared" si="11"/>
        <v>EM5RTUeRo4n-sge;NST=TP // EM5RTUeMi1;RIN=RF / EM5CM5Pu;RIN=RS</v>
      </c>
    </row>
    <row r="214" spans="1:51" ht="12" customHeight="1" x14ac:dyDescent="0.25">
      <c r="A214" s="32">
        <v>453</v>
      </c>
      <c r="B214" s="33" t="s">
        <v>5</v>
      </c>
      <c r="C214" s="34">
        <v>492</v>
      </c>
      <c r="D214" s="32" t="str">
        <f t="shared" si="9"/>
        <v>453X492</v>
      </c>
      <c r="E214" s="47" t="s">
        <v>1627</v>
      </c>
      <c r="F214" s="61" t="s">
        <v>1841</v>
      </c>
      <c r="G214" s="41" t="s">
        <v>43</v>
      </c>
      <c r="H214" s="38"/>
      <c r="I214" s="32">
        <v>453</v>
      </c>
      <c r="J214" s="63">
        <f>VLOOKUP(I214,pTRAIT!A:B,2,FALSE)</f>
        <v>0</v>
      </c>
      <c r="K214" s="63" t="s">
        <v>2725</v>
      </c>
      <c r="L214" s="63"/>
      <c r="M214" s="63" t="s">
        <v>2437</v>
      </c>
      <c r="N214" s="63" t="s">
        <v>2730</v>
      </c>
      <c r="O214" s="63"/>
      <c r="P214" s="63" t="s">
        <v>2732</v>
      </c>
      <c r="Q214" s="63" t="s">
        <v>2734</v>
      </c>
      <c r="R214" s="63" t="s">
        <v>2735</v>
      </c>
      <c r="S214" s="63"/>
      <c r="T214" s="63"/>
      <c r="U214" s="63"/>
      <c r="V214" s="63"/>
      <c r="W214" s="63"/>
      <c r="X214" s="63"/>
      <c r="Y214" s="63"/>
      <c r="Z214" s="63"/>
      <c r="AA214" s="63" t="s">
        <v>2728</v>
      </c>
      <c r="AB214" s="63"/>
      <c r="AC214" s="63" t="str">
        <f t="shared" si="10"/>
        <v>EM5RTUeRo4n-sge;NST=TP</v>
      </c>
      <c r="AD214" s="34">
        <v>492</v>
      </c>
      <c r="AE214" s="40" t="str">
        <f>VLOOKUP(AD214,pTRAIT!A:B,2,FALSE)</f>
        <v>EM5RTUeMi1;RIN=RF / EM5UeCM5Cf9Pu;RIN=RF</v>
      </c>
      <c r="AF214" s="63">
        <f>VLOOKUP($AD214,pTRAIT!$A:$X,7,FALSE)</f>
        <v>0</v>
      </c>
      <c r="AG214" s="63">
        <f>VLOOKUP($AD214,pTRAIT!$A:$X,8,FALSE)</f>
        <v>0</v>
      </c>
      <c r="AH214" s="63">
        <f>VLOOKUP($AD214,pTRAIT!$A:$X,9,FALSE)</f>
        <v>0</v>
      </c>
      <c r="AI214" s="63">
        <f>VLOOKUP($AD214,pTRAIT!$A:$X,10,FALSE)</f>
        <v>0</v>
      </c>
      <c r="AJ214" s="63">
        <f>VLOOKUP($AD214,pTRAIT!$A:$X,11,FALSE)</f>
        <v>0</v>
      </c>
      <c r="AK214" s="63">
        <f>VLOOKUP($AD214,pTRAIT!$A:$X,12,FALSE)</f>
        <v>0</v>
      </c>
      <c r="AL214" s="63">
        <f>VLOOKUP($AD214,pTRAIT!$A:$X,13,FALSE)</f>
        <v>0</v>
      </c>
      <c r="AM214" s="63">
        <f>VLOOKUP($AD214,pTRAIT!$A:$X,14,FALSE)</f>
        <v>0</v>
      </c>
      <c r="AN214" s="63">
        <f>VLOOKUP($AD214,pTRAIT!$A:$X,15,FALSE)</f>
        <v>0</v>
      </c>
      <c r="AO214" s="63">
        <f>VLOOKUP($AD214,pTRAIT!$A:$X,16,FALSE)</f>
        <v>0</v>
      </c>
      <c r="AP214" s="63">
        <f>VLOOKUP($AD214,pTRAIT!$A:$X,17,FALSE)</f>
        <v>0</v>
      </c>
      <c r="AQ214" s="63">
        <f>VLOOKUP($AD214,pTRAIT!$A:$X,18,FALSE)</f>
        <v>0</v>
      </c>
      <c r="AR214" s="63">
        <f>VLOOKUP($AD214,pTRAIT!$A:$X,19,FALSE)</f>
        <v>0</v>
      </c>
      <c r="AS214" s="63">
        <f>VLOOKUP($AD214,pTRAIT!$A:$X,20,FALSE)</f>
        <v>0</v>
      </c>
      <c r="AT214" s="63">
        <f>VLOOKUP($AD214,pTRAIT!$A:$X,21,FALSE)</f>
        <v>0</v>
      </c>
      <c r="AU214" s="63">
        <f>VLOOKUP($AD214,pTRAIT!$A:$X,22,FALSE)</f>
        <v>0</v>
      </c>
      <c r="AV214" s="63">
        <f>VLOOKUP($AD214,pTRAIT!$A:$X,23,FALSE)</f>
        <v>0</v>
      </c>
      <c r="AW214" s="63">
        <f>VLOOKUP($AD214,pTRAIT!$A:$X,24,FALSE)</f>
        <v>0</v>
      </c>
      <c r="AX214" s="67" t="s">
        <v>2954</v>
      </c>
      <c r="AY214" s="71" t="str">
        <f t="shared" si="11"/>
        <v>EM5RTUeRo4n-sge;NST=TP // EM5RTUeMi1;RIN=RF / EM5UeCM5Cf9Pu;RIN=RF</v>
      </c>
    </row>
    <row r="215" spans="1:51" ht="12" customHeight="1" x14ac:dyDescent="0.25">
      <c r="A215" s="32">
        <v>453</v>
      </c>
      <c r="B215" s="33" t="s">
        <v>5</v>
      </c>
      <c r="C215" s="34">
        <v>493</v>
      </c>
      <c r="D215" s="32" t="str">
        <f t="shared" si="9"/>
        <v>453X493</v>
      </c>
      <c r="E215" s="47" t="s">
        <v>1627</v>
      </c>
      <c r="F215" s="61" t="s">
        <v>1842</v>
      </c>
      <c r="G215" s="41" t="s">
        <v>43</v>
      </c>
      <c r="H215" s="38"/>
      <c r="I215" s="32">
        <v>453</v>
      </c>
      <c r="J215" s="63">
        <f>VLOOKUP(I215,pTRAIT!A:B,2,FALSE)</f>
        <v>0</v>
      </c>
      <c r="K215" s="63" t="s">
        <v>2725</v>
      </c>
      <c r="L215" s="63"/>
      <c r="M215" s="63" t="s">
        <v>2437</v>
      </c>
      <c r="N215" s="63" t="s">
        <v>2730</v>
      </c>
      <c r="O215" s="63"/>
      <c r="P215" s="63" t="s">
        <v>2732</v>
      </c>
      <c r="Q215" s="63" t="s">
        <v>2734</v>
      </c>
      <c r="R215" s="63" t="s">
        <v>2735</v>
      </c>
      <c r="S215" s="63"/>
      <c r="T215" s="63"/>
      <c r="U215" s="63"/>
      <c r="V215" s="63"/>
      <c r="W215" s="63"/>
      <c r="X215" s="63"/>
      <c r="Y215" s="63"/>
      <c r="Z215" s="63"/>
      <c r="AA215" s="63" t="s">
        <v>2728</v>
      </c>
      <c r="AB215" s="63"/>
      <c r="AC215" s="63" t="str">
        <f t="shared" si="10"/>
        <v>EM5RTUeRo4n-sge;NST=TP</v>
      </c>
      <c r="AD215" s="34">
        <v>493</v>
      </c>
      <c r="AE215" s="40" t="str">
        <f>VLOOKUP(AD215,pTRAIT!A:B,2,FALSE)</f>
        <v>EM5RTUeMi1;RIN=RF / (Pu);</v>
      </c>
      <c r="AF215" s="63">
        <f>VLOOKUP($AD215,pTRAIT!$A:$X,7,FALSE)</f>
        <v>0</v>
      </c>
      <c r="AG215" s="63">
        <f>VLOOKUP($AD215,pTRAIT!$A:$X,8,FALSE)</f>
        <v>0</v>
      </c>
      <c r="AH215" s="63">
        <f>VLOOKUP($AD215,pTRAIT!$A:$X,9,FALSE)</f>
        <v>0</v>
      </c>
      <c r="AI215" s="63">
        <f>VLOOKUP($AD215,pTRAIT!$A:$X,10,FALSE)</f>
        <v>0</v>
      </c>
      <c r="AJ215" s="63">
        <f>VLOOKUP($AD215,pTRAIT!$A:$X,11,FALSE)</f>
        <v>0</v>
      </c>
      <c r="AK215" s="63">
        <f>VLOOKUP($AD215,pTRAIT!$A:$X,12,FALSE)</f>
        <v>0</v>
      </c>
      <c r="AL215" s="63">
        <f>VLOOKUP($AD215,pTRAIT!$A:$X,13,FALSE)</f>
        <v>0</v>
      </c>
      <c r="AM215" s="63">
        <f>VLOOKUP($AD215,pTRAIT!$A:$X,14,FALSE)</f>
        <v>0</v>
      </c>
      <c r="AN215" s="63">
        <f>VLOOKUP($AD215,pTRAIT!$A:$X,15,FALSE)</f>
        <v>0</v>
      </c>
      <c r="AO215" s="63">
        <f>VLOOKUP($AD215,pTRAIT!$A:$X,16,FALSE)</f>
        <v>0</v>
      </c>
      <c r="AP215" s="63">
        <f>VLOOKUP($AD215,pTRAIT!$A:$X,17,FALSE)</f>
        <v>0</v>
      </c>
      <c r="AQ215" s="63">
        <f>VLOOKUP($AD215,pTRAIT!$A:$X,18,FALSE)</f>
        <v>0</v>
      </c>
      <c r="AR215" s="63">
        <f>VLOOKUP($AD215,pTRAIT!$A:$X,19,FALSE)</f>
        <v>0</v>
      </c>
      <c r="AS215" s="63">
        <f>VLOOKUP($AD215,pTRAIT!$A:$X,20,FALSE)</f>
        <v>0</v>
      </c>
      <c r="AT215" s="63">
        <f>VLOOKUP($AD215,pTRAIT!$A:$X,21,FALSE)</f>
        <v>0</v>
      </c>
      <c r="AU215" s="63">
        <f>VLOOKUP($AD215,pTRAIT!$A:$X,22,FALSE)</f>
        <v>0</v>
      </c>
      <c r="AV215" s="63">
        <f>VLOOKUP($AD215,pTRAIT!$A:$X,23,FALSE)</f>
        <v>0</v>
      </c>
      <c r="AW215" s="63">
        <f>VLOOKUP($AD215,pTRAIT!$A:$X,24,FALSE)</f>
        <v>0</v>
      </c>
      <c r="AX215" s="67" t="s">
        <v>2955</v>
      </c>
      <c r="AY215" s="71" t="str">
        <f t="shared" si="11"/>
        <v>EM5RTUeRo4n-sge;NST=TP // EM5RTUeMi1;RIN=RF / (Pu);</v>
      </c>
    </row>
    <row r="216" spans="1:51" ht="12" customHeight="1" x14ac:dyDescent="0.25">
      <c r="A216" s="32">
        <v>453</v>
      </c>
      <c r="B216" s="33" t="s">
        <v>5</v>
      </c>
      <c r="C216" s="34">
        <v>495</v>
      </c>
      <c r="D216" s="32" t="str">
        <f t="shared" si="9"/>
        <v>453X495</v>
      </c>
      <c r="E216" s="47" t="s">
        <v>1627</v>
      </c>
      <c r="F216" s="61" t="s">
        <v>1843</v>
      </c>
      <c r="G216" s="41" t="s">
        <v>43</v>
      </c>
      <c r="H216" s="38"/>
      <c r="I216" s="32">
        <v>453</v>
      </c>
      <c r="J216" s="63">
        <f>VLOOKUP(I216,pTRAIT!A:B,2,FALSE)</f>
        <v>0</v>
      </c>
      <c r="K216" s="63" t="s">
        <v>2725</v>
      </c>
      <c r="L216" s="63"/>
      <c r="M216" s="63" t="s">
        <v>2437</v>
      </c>
      <c r="N216" s="63" t="s">
        <v>2730</v>
      </c>
      <c r="O216" s="63"/>
      <c r="P216" s="63" t="s">
        <v>2732</v>
      </c>
      <c r="Q216" s="63" t="s">
        <v>2734</v>
      </c>
      <c r="R216" s="63" t="s">
        <v>2735</v>
      </c>
      <c r="S216" s="63"/>
      <c r="T216" s="63"/>
      <c r="U216" s="63"/>
      <c r="V216" s="63"/>
      <c r="W216" s="63"/>
      <c r="X216" s="63"/>
      <c r="Y216" s="63"/>
      <c r="Z216" s="63"/>
      <c r="AA216" s="63" t="s">
        <v>2728</v>
      </c>
      <c r="AB216" s="63"/>
      <c r="AC216" s="63" t="str">
        <f t="shared" si="10"/>
        <v>EM5RTUeRo4n-sge;NST=TP</v>
      </c>
      <c r="AD216" s="34">
        <v>495</v>
      </c>
      <c r="AE216" s="40" t="str">
        <f>VLOOKUP(AD216,pTRAIT!A:B,2,FALSE)</f>
        <v>EM5RTUeMi1;RIN=RF / (So5)(Pu);</v>
      </c>
      <c r="AF216" s="63">
        <f>VLOOKUP($AD216,pTRAIT!$A:$X,7,FALSE)</f>
        <v>0</v>
      </c>
      <c r="AG216" s="63">
        <f>VLOOKUP($AD216,pTRAIT!$A:$X,8,FALSE)</f>
        <v>0</v>
      </c>
      <c r="AH216" s="63">
        <f>VLOOKUP($AD216,pTRAIT!$A:$X,9,FALSE)</f>
        <v>0</v>
      </c>
      <c r="AI216" s="63">
        <f>VLOOKUP($AD216,pTRAIT!$A:$X,10,FALSE)</f>
        <v>0</v>
      </c>
      <c r="AJ216" s="63">
        <f>VLOOKUP($AD216,pTRAIT!$A:$X,11,FALSE)</f>
        <v>0</v>
      </c>
      <c r="AK216" s="63">
        <f>VLOOKUP($AD216,pTRAIT!$A:$X,12,FALSE)</f>
        <v>0</v>
      </c>
      <c r="AL216" s="63">
        <f>VLOOKUP($AD216,pTRAIT!$A:$X,13,FALSE)</f>
        <v>0</v>
      </c>
      <c r="AM216" s="63">
        <f>VLOOKUP($AD216,pTRAIT!$A:$X,14,FALSE)</f>
        <v>0</v>
      </c>
      <c r="AN216" s="63">
        <f>VLOOKUP($AD216,pTRAIT!$A:$X,15,FALSE)</f>
        <v>0</v>
      </c>
      <c r="AO216" s="63">
        <f>VLOOKUP($AD216,pTRAIT!$A:$X,16,FALSE)</f>
        <v>0</v>
      </c>
      <c r="AP216" s="63">
        <f>VLOOKUP($AD216,pTRAIT!$A:$X,17,FALSE)</f>
        <v>0</v>
      </c>
      <c r="AQ216" s="63">
        <f>VLOOKUP($AD216,pTRAIT!$A:$X,18,FALSE)</f>
        <v>0</v>
      </c>
      <c r="AR216" s="63">
        <f>VLOOKUP($AD216,pTRAIT!$A:$X,19,FALSE)</f>
        <v>0</v>
      </c>
      <c r="AS216" s="63">
        <f>VLOOKUP($AD216,pTRAIT!$A:$X,20,FALSE)</f>
        <v>0</v>
      </c>
      <c r="AT216" s="63">
        <f>VLOOKUP($AD216,pTRAIT!$A:$X,21,FALSE)</f>
        <v>0</v>
      </c>
      <c r="AU216" s="63">
        <f>VLOOKUP($AD216,pTRAIT!$A:$X,22,FALSE)</f>
        <v>0</v>
      </c>
      <c r="AV216" s="63">
        <f>VLOOKUP($AD216,pTRAIT!$A:$X,23,FALSE)</f>
        <v>0</v>
      </c>
      <c r="AW216" s="63">
        <f>VLOOKUP($AD216,pTRAIT!$A:$X,24,FALSE)</f>
        <v>0</v>
      </c>
      <c r="AX216" s="67" t="s">
        <v>2956</v>
      </c>
      <c r="AY216" s="71" t="str">
        <f t="shared" si="11"/>
        <v>EM5RTUeRo4n-sge;NST=TP // EM5RTUeMi1;RIN=RF / (So5)(Pu);</v>
      </c>
    </row>
    <row r="217" spans="1:51" ht="12" customHeight="1" x14ac:dyDescent="0.25">
      <c r="A217" s="32">
        <v>453</v>
      </c>
      <c r="B217" s="33" t="s">
        <v>5</v>
      </c>
      <c r="C217" s="34">
        <v>498</v>
      </c>
      <c r="D217" s="32" t="str">
        <f t="shared" si="9"/>
        <v>453X498</v>
      </c>
      <c r="E217" s="47" t="s">
        <v>1627</v>
      </c>
      <c r="F217" s="61" t="s">
        <v>1844</v>
      </c>
      <c r="G217" s="41" t="s">
        <v>43</v>
      </c>
      <c r="H217" s="38"/>
      <c r="I217" s="32">
        <v>453</v>
      </c>
      <c r="J217" s="63">
        <f>VLOOKUP(I217,pTRAIT!A:B,2,FALSE)</f>
        <v>0</v>
      </c>
      <c r="K217" s="63" t="s">
        <v>2725</v>
      </c>
      <c r="L217" s="63"/>
      <c r="M217" s="63" t="s">
        <v>2437</v>
      </c>
      <c r="N217" s="63" t="s">
        <v>2730</v>
      </c>
      <c r="O217" s="63"/>
      <c r="P217" s="63" t="s">
        <v>2732</v>
      </c>
      <c r="Q217" s="63" t="s">
        <v>2734</v>
      </c>
      <c r="R217" s="63" t="s">
        <v>2735</v>
      </c>
      <c r="S217" s="63"/>
      <c r="T217" s="63"/>
      <c r="U217" s="63"/>
      <c r="V217" s="63"/>
      <c r="W217" s="63"/>
      <c r="X217" s="63"/>
      <c r="Y217" s="63"/>
      <c r="Z217" s="63"/>
      <c r="AA217" s="63" t="s">
        <v>2728</v>
      </c>
      <c r="AB217" s="63"/>
      <c r="AC217" s="63" t="str">
        <f t="shared" si="10"/>
        <v>EM5RTUeRo4n-sge;NST=TP</v>
      </c>
      <c r="AD217" s="34">
        <v>498</v>
      </c>
      <c r="AE217" s="40" t="str">
        <f>VLOOKUP(AD217,pTRAIT!A:B,2,FALSE)</f>
        <v>EM5RTUeMi1;RIN=RF / (Pu)(ogc);RIN=RS</v>
      </c>
      <c r="AF217" s="63">
        <f>VLOOKUP($AD217,pTRAIT!$A:$X,7,FALSE)</f>
        <v>0</v>
      </c>
      <c r="AG217" s="63">
        <f>VLOOKUP($AD217,pTRAIT!$A:$X,8,FALSE)</f>
        <v>0</v>
      </c>
      <c r="AH217" s="63">
        <f>VLOOKUP($AD217,pTRAIT!$A:$X,9,FALSE)</f>
        <v>0</v>
      </c>
      <c r="AI217" s="63">
        <f>VLOOKUP($AD217,pTRAIT!$A:$X,10,FALSE)</f>
        <v>0</v>
      </c>
      <c r="AJ217" s="63">
        <f>VLOOKUP($AD217,pTRAIT!$A:$X,11,FALSE)</f>
        <v>0</v>
      </c>
      <c r="AK217" s="63">
        <f>VLOOKUP($AD217,pTRAIT!$A:$X,12,FALSE)</f>
        <v>0</v>
      </c>
      <c r="AL217" s="63">
        <f>VLOOKUP($AD217,pTRAIT!$A:$X,13,FALSE)</f>
        <v>0</v>
      </c>
      <c r="AM217" s="63">
        <f>VLOOKUP($AD217,pTRAIT!$A:$X,14,FALSE)</f>
        <v>0</v>
      </c>
      <c r="AN217" s="63">
        <f>VLOOKUP($AD217,pTRAIT!$A:$X,15,FALSE)</f>
        <v>0</v>
      </c>
      <c r="AO217" s="63">
        <f>VLOOKUP($AD217,pTRAIT!$A:$X,16,FALSE)</f>
        <v>0</v>
      </c>
      <c r="AP217" s="63">
        <f>VLOOKUP($AD217,pTRAIT!$A:$X,17,FALSE)</f>
        <v>0</v>
      </c>
      <c r="AQ217" s="63">
        <f>VLOOKUP($AD217,pTRAIT!$A:$X,18,FALSE)</f>
        <v>0</v>
      </c>
      <c r="AR217" s="63">
        <f>VLOOKUP($AD217,pTRAIT!$A:$X,19,FALSE)</f>
        <v>0</v>
      </c>
      <c r="AS217" s="63">
        <f>VLOOKUP($AD217,pTRAIT!$A:$X,20,FALSE)</f>
        <v>0</v>
      </c>
      <c r="AT217" s="63">
        <f>VLOOKUP($AD217,pTRAIT!$A:$X,21,FALSE)</f>
        <v>0</v>
      </c>
      <c r="AU217" s="63">
        <f>VLOOKUP($AD217,pTRAIT!$A:$X,22,FALSE)</f>
        <v>0</v>
      </c>
      <c r="AV217" s="63">
        <f>VLOOKUP($AD217,pTRAIT!$A:$X,23,FALSE)</f>
        <v>0</v>
      </c>
      <c r="AW217" s="63">
        <f>VLOOKUP($AD217,pTRAIT!$A:$X,24,FALSE)</f>
        <v>0</v>
      </c>
      <c r="AX217" s="67" t="s">
        <v>2957</v>
      </c>
      <c r="AY217" s="71" t="str">
        <f t="shared" si="11"/>
        <v>EM5RTUeRo4n-sge;NST=TP // EM5RTUeMi1;RIN=RF / (Pu)(ogc);RIN=RS</v>
      </c>
    </row>
    <row r="218" spans="1:51" ht="12" customHeight="1" x14ac:dyDescent="0.25">
      <c r="A218" s="32">
        <v>453</v>
      </c>
      <c r="B218" s="33" t="s">
        <v>5</v>
      </c>
      <c r="C218" s="34">
        <v>499</v>
      </c>
      <c r="D218" s="32" t="str">
        <f t="shared" si="9"/>
        <v>453X499</v>
      </c>
      <c r="E218" s="47" t="s">
        <v>1627</v>
      </c>
      <c r="F218" s="61" t="s">
        <v>1845</v>
      </c>
      <c r="G218" s="41" t="s">
        <v>43</v>
      </c>
      <c r="H218" s="38"/>
      <c r="I218" s="32">
        <v>453</v>
      </c>
      <c r="J218" s="63">
        <f>VLOOKUP(I218,pTRAIT!A:B,2,FALSE)</f>
        <v>0</v>
      </c>
      <c r="K218" s="63" t="s">
        <v>2725</v>
      </c>
      <c r="L218" s="63"/>
      <c r="M218" s="63" t="s">
        <v>2437</v>
      </c>
      <c r="N218" s="63" t="s">
        <v>2730</v>
      </c>
      <c r="O218" s="63"/>
      <c r="P218" s="63" t="s">
        <v>2732</v>
      </c>
      <c r="Q218" s="63" t="s">
        <v>2734</v>
      </c>
      <c r="R218" s="63" t="s">
        <v>2735</v>
      </c>
      <c r="S218" s="63"/>
      <c r="T218" s="63"/>
      <c r="U218" s="63"/>
      <c r="V218" s="63"/>
      <c r="W218" s="63"/>
      <c r="X218" s="63"/>
      <c r="Y218" s="63"/>
      <c r="Z218" s="63"/>
      <c r="AA218" s="63" t="s">
        <v>2728</v>
      </c>
      <c r="AB218" s="63"/>
      <c r="AC218" s="63" t="str">
        <f t="shared" si="10"/>
        <v>EM5RTUeRo4n-sge;NST=TP</v>
      </c>
      <c r="AD218" s="34">
        <v>499</v>
      </c>
      <c r="AE218" s="40" t="str">
        <f>VLOOKUP(AD218,pTRAIT!A:B,2,FALSE)</f>
        <v>EM5RTUeMi1;RIN=RF / (Pu);</v>
      </c>
      <c r="AF218" s="63">
        <f>VLOOKUP($AD218,pTRAIT!$A:$X,7,FALSE)</f>
        <v>0</v>
      </c>
      <c r="AG218" s="63">
        <f>VLOOKUP($AD218,pTRAIT!$A:$X,8,FALSE)</f>
        <v>0</v>
      </c>
      <c r="AH218" s="63">
        <f>VLOOKUP($AD218,pTRAIT!$A:$X,9,FALSE)</f>
        <v>0</v>
      </c>
      <c r="AI218" s="63">
        <f>VLOOKUP($AD218,pTRAIT!$A:$X,10,FALSE)</f>
        <v>0</v>
      </c>
      <c r="AJ218" s="63">
        <f>VLOOKUP($AD218,pTRAIT!$A:$X,11,FALSE)</f>
        <v>0</v>
      </c>
      <c r="AK218" s="63">
        <f>VLOOKUP($AD218,pTRAIT!$A:$X,12,FALSE)</f>
        <v>0</v>
      </c>
      <c r="AL218" s="63">
        <f>VLOOKUP($AD218,pTRAIT!$A:$X,13,FALSE)</f>
        <v>0</v>
      </c>
      <c r="AM218" s="63">
        <f>VLOOKUP($AD218,pTRAIT!$A:$X,14,FALSE)</f>
        <v>0</v>
      </c>
      <c r="AN218" s="63">
        <f>VLOOKUP($AD218,pTRAIT!$A:$X,15,FALSE)</f>
        <v>0</v>
      </c>
      <c r="AO218" s="63">
        <f>VLOOKUP($AD218,pTRAIT!$A:$X,16,FALSE)</f>
        <v>0</v>
      </c>
      <c r="AP218" s="63">
        <f>VLOOKUP($AD218,pTRAIT!$A:$X,17,FALSE)</f>
        <v>0</v>
      </c>
      <c r="AQ218" s="63">
        <f>VLOOKUP($AD218,pTRAIT!$A:$X,18,FALSE)</f>
        <v>0</v>
      </c>
      <c r="AR218" s="63">
        <f>VLOOKUP($AD218,pTRAIT!$A:$X,19,FALSE)</f>
        <v>0</v>
      </c>
      <c r="AS218" s="63">
        <f>VLOOKUP($AD218,pTRAIT!$A:$X,20,FALSE)</f>
        <v>0</v>
      </c>
      <c r="AT218" s="63">
        <f>VLOOKUP($AD218,pTRAIT!$A:$X,21,FALSE)</f>
        <v>0</v>
      </c>
      <c r="AU218" s="63">
        <f>VLOOKUP($AD218,pTRAIT!$A:$X,22,FALSE)</f>
        <v>0</v>
      </c>
      <c r="AV218" s="63">
        <f>VLOOKUP($AD218,pTRAIT!$A:$X,23,FALSE)</f>
        <v>0</v>
      </c>
      <c r="AW218" s="63">
        <f>VLOOKUP($AD218,pTRAIT!$A:$X,24,FALSE)</f>
        <v>0</v>
      </c>
      <c r="AX218" s="67" t="s">
        <v>2958</v>
      </c>
      <c r="AY218" s="71" t="str">
        <f t="shared" si="11"/>
        <v>EM5RTUeRo4n-sge;NST=TP // EM5RTUeMi1;RIN=RF / (Pu);</v>
      </c>
    </row>
    <row r="219" spans="1:51" ht="12" customHeight="1" x14ac:dyDescent="0.25">
      <c r="A219" s="32">
        <v>453</v>
      </c>
      <c r="B219" s="33" t="s">
        <v>5</v>
      </c>
      <c r="C219" s="34">
        <v>500</v>
      </c>
      <c r="D219" s="32" t="str">
        <f t="shared" si="9"/>
        <v>453X500</v>
      </c>
      <c r="E219" s="47" t="s">
        <v>1627</v>
      </c>
      <c r="F219" s="61" t="s">
        <v>1846</v>
      </c>
      <c r="G219" s="41" t="s">
        <v>43</v>
      </c>
      <c r="H219" s="38"/>
      <c r="I219" s="32">
        <v>453</v>
      </c>
      <c r="J219" s="63">
        <f>VLOOKUP(I219,pTRAIT!A:B,2,FALSE)</f>
        <v>0</v>
      </c>
      <c r="K219" s="63" t="s">
        <v>2725</v>
      </c>
      <c r="L219" s="63"/>
      <c r="M219" s="63" t="s">
        <v>2437</v>
      </c>
      <c r="N219" s="63" t="s">
        <v>2730</v>
      </c>
      <c r="O219" s="63"/>
      <c r="P219" s="63" t="s">
        <v>2732</v>
      </c>
      <c r="Q219" s="63" t="s">
        <v>2734</v>
      </c>
      <c r="R219" s="63" t="s">
        <v>2735</v>
      </c>
      <c r="S219" s="63"/>
      <c r="T219" s="63"/>
      <c r="U219" s="63"/>
      <c r="V219" s="63"/>
      <c r="W219" s="63"/>
      <c r="X219" s="63"/>
      <c r="Y219" s="63"/>
      <c r="Z219" s="63"/>
      <c r="AA219" s="63" t="s">
        <v>2728</v>
      </c>
      <c r="AB219" s="63"/>
      <c r="AC219" s="63" t="str">
        <f t="shared" si="10"/>
        <v>EM5RTUeRo4n-sge;NST=TP</v>
      </c>
      <c r="AD219" s="34">
        <v>500</v>
      </c>
      <c r="AE219" s="40" t="str">
        <f>VLOOKUP(AD219,pTRAIT!A:B,2,FALSE)</f>
        <v>EM5RTUeMi1;RIN=RF / (Pu);</v>
      </c>
      <c r="AF219" s="63">
        <f>VLOOKUP($AD219,pTRAIT!$A:$X,7,FALSE)</f>
        <v>0</v>
      </c>
      <c r="AG219" s="63">
        <f>VLOOKUP($AD219,pTRAIT!$A:$X,8,FALSE)</f>
        <v>0</v>
      </c>
      <c r="AH219" s="63">
        <f>VLOOKUP($AD219,pTRAIT!$A:$X,9,FALSE)</f>
        <v>0</v>
      </c>
      <c r="AI219" s="63">
        <f>VLOOKUP($AD219,pTRAIT!$A:$X,10,FALSE)</f>
        <v>0</v>
      </c>
      <c r="AJ219" s="63">
        <f>VLOOKUP($AD219,pTRAIT!$A:$X,11,FALSE)</f>
        <v>0</v>
      </c>
      <c r="AK219" s="63">
        <f>VLOOKUP($AD219,pTRAIT!$A:$X,12,FALSE)</f>
        <v>0</v>
      </c>
      <c r="AL219" s="63">
        <f>VLOOKUP($AD219,pTRAIT!$A:$X,13,FALSE)</f>
        <v>0</v>
      </c>
      <c r="AM219" s="63">
        <f>VLOOKUP($AD219,pTRAIT!$A:$X,14,FALSE)</f>
        <v>0</v>
      </c>
      <c r="AN219" s="63">
        <f>VLOOKUP($AD219,pTRAIT!$A:$X,15,FALSE)</f>
        <v>0</v>
      </c>
      <c r="AO219" s="63">
        <f>VLOOKUP($AD219,pTRAIT!$A:$X,16,FALSE)</f>
        <v>0</v>
      </c>
      <c r="AP219" s="63">
        <f>VLOOKUP($AD219,pTRAIT!$A:$X,17,FALSE)</f>
        <v>0</v>
      </c>
      <c r="AQ219" s="63">
        <f>VLOOKUP($AD219,pTRAIT!$A:$X,18,FALSE)</f>
        <v>0</v>
      </c>
      <c r="AR219" s="63">
        <f>VLOOKUP($AD219,pTRAIT!$A:$X,19,FALSE)</f>
        <v>0</v>
      </c>
      <c r="AS219" s="63">
        <f>VLOOKUP($AD219,pTRAIT!$A:$X,20,FALSE)</f>
        <v>0</v>
      </c>
      <c r="AT219" s="63">
        <f>VLOOKUP($AD219,pTRAIT!$A:$X,21,FALSE)</f>
        <v>0</v>
      </c>
      <c r="AU219" s="63">
        <f>VLOOKUP($AD219,pTRAIT!$A:$X,22,FALSE)</f>
        <v>0</v>
      </c>
      <c r="AV219" s="63">
        <f>VLOOKUP($AD219,pTRAIT!$A:$X,23,FALSE)</f>
        <v>0</v>
      </c>
      <c r="AW219" s="63">
        <f>VLOOKUP($AD219,pTRAIT!$A:$X,24,FALSE)</f>
        <v>0</v>
      </c>
      <c r="AX219" s="67" t="s">
        <v>2959</v>
      </c>
      <c r="AY219" s="71" t="str">
        <f t="shared" si="11"/>
        <v>EM5RTUeRo4n-sge;NST=TP // EM5RTUeMi1;RIN=RF / (Pu);</v>
      </c>
    </row>
    <row r="220" spans="1:51" ht="12" customHeight="1" x14ac:dyDescent="0.25">
      <c r="A220" s="32">
        <v>453</v>
      </c>
      <c r="B220" s="33" t="s">
        <v>5</v>
      </c>
      <c r="C220" s="34">
        <v>501</v>
      </c>
      <c r="D220" s="32" t="str">
        <f t="shared" si="9"/>
        <v>453X501</v>
      </c>
      <c r="E220" s="47" t="s">
        <v>1627</v>
      </c>
      <c r="F220" s="61" t="s">
        <v>1847</v>
      </c>
      <c r="G220" s="41" t="s">
        <v>43</v>
      </c>
      <c r="H220" s="38"/>
      <c r="I220" s="32">
        <v>453</v>
      </c>
      <c r="J220" s="63">
        <f>VLOOKUP(I220,pTRAIT!A:B,2,FALSE)</f>
        <v>0</v>
      </c>
      <c r="K220" s="63" t="s">
        <v>2725</v>
      </c>
      <c r="L220" s="63"/>
      <c r="M220" s="63" t="s">
        <v>2437</v>
      </c>
      <c r="N220" s="63" t="s">
        <v>2730</v>
      </c>
      <c r="O220" s="63"/>
      <c r="P220" s="63" t="s">
        <v>2732</v>
      </c>
      <c r="Q220" s="63" t="s">
        <v>2734</v>
      </c>
      <c r="R220" s="63" t="s">
        <v>2735</v>
      </c>
      <c r="S220" s="63"/>
      <c r="T220" s="63"/>
      <c r="U220" s="63"/>
      <c r="V220" s="63"/>
      <c r="W220" s="63"/>
      <c r="X220" s="63"/>
      <c r="Y220" s="63"/>
      <c r="Z220" s="63"/>
      <c r="AA220" s="63" t="s">
        <v>2728</v>
      </c>
      <c r="AB220" s="63"/>
      <c r="AC220" s="63" t="str">
        <f t="shared" si="10"/>
        <v>EM5RTUeRo4n-sge;NST=TP</v>
      </c>
      <c r="AD220" s="34">
        <v>501</v>
      </c>
      <c r="AE220" s="40" t="str">
        <f>VLOOKUP(AD220,pTRAIT!A:B,2,FALSE)</f>
        <v>EM5RTUeMi1;RIN=RF / (Pu);</v>
      </c>
      <c r="AF220" s="63">
        <f>VLOOKUP($AD220,pTRAIT!$A:$X,7,FALSE)</f>
        <v>0</v>
      </c>
      <c r="AG220" s="63">
        <f>VLOOKUP($AD220,pTRAIT!$A:$X,8,FALSE)</f>
        <v>0</v>
      </c>
      <c r="AH220" s="63">
        <f>VLOOKUP($AD220,pTRAIT!$A:$X,9,FALSE)</f>
        <v>0</v>
      </c>
      <c r="AI220" s="63">
        <f>VLOOKUP($AD220,pTRAIT!$A:$X,10,FALSE)</f>
        <v>0</v>
      </c>
      <c r="AJ220" s="63">
        <f>VLOOKUP($AD220,pTRAIT!$A:$X,11,FALSE)</f>
        <v>0</v>
      </c>
      <c r="AK220" s="63">
        <f>VLOOKUP($AD220,pTRAIT!$A:$X,12,FALSE)</f>
        <v>0</v>
      </c>
      <c r="AL220" s="63">
        <f>VLOOKUP($AD220,pTRAIT!$A:$X,13,FALSE)</f>
        <v>0</v>
      </c>
      <c r="AM220" s="63">
        <f>VLOOKUP($AD220,pTRAIT!$A:$X,14,FALSE)</f>
        <v>0</v>
      </c>
      <c r="AN220" s="63">
        <f>VLOOKUP($AD220,pTRAIT!$A:$X,15,FALSE)</f>
        <v>0</v>
      </c>
      <c r="AO220" s="63">
        <f>VLOOKUP($AD220,pTRAIT!$A:$X,16,FALSE)</f>
        <v>0</v>
      </c>
      <c r="AP220" s="63">
        <f>VLOOKUP($AD220,pTRAIT!$A:$X,17,FALSE)</f>
        <v>0</v>
      </c>
      <c r="AQ220" s="63">
        <f>VLOOKUP($AD220,pTRAIT!$A:$X,18,FALSE)</f>
        <v>0</v>
      </c>
      <c r="AR220" s="63">
        <f>VLOOKUP($AD220,pTRAIT!$A:$X,19,FALSE)</f>
        <v>0</v>
      </c>
      <c r="AS220" s="63">
        <f>VLOOKUP($AD220,pTRAIT!$A:$X,20,FALSE)</f>
        <v>0</v>
      </c>
      <c r="AT220" s="63">
        <f>VLOOKUP($AD220,pTRAIT!$A:$X,21,FALSE)</f>
        <v>0</v>
      </c>
      <c r="AU220" s="63">
        <f>VLOOKUP($AD220,pTRAIT!$A:$X,22,FALSE)</f>
        <v>0</v>
      </c>
      <c r="AV220" s="63">
        <f>VLOOKUP($AD220,pTRAIT!$A:$X,23,FALSE)</f>
        <v>0</v>
      </c>
      <c r="AW220" s="63">
        <f>VLOOKUP($AD220,pTRAIT!$A:$X,24,FALSE)</f>
        <v>0</v>
      </c>
      <c r="AX220" s="67" t="s">
        <v>2960</v>
      </c>
      <c r="AY220" s="71" t="str">
        <f t="shared" si="11"/>
        <v>EM5RTUeRo4n-sge;NST=TP // EM5RTUeMi1;RIN=RF / (Pu);</v>
      </c>
    </row>
    <row r="221" spans="1:51" ht="12" customHeight="1" x14ac:dyDescent="0.25">
      <c r="A221" s="32">
        <v>454</v>
      </c>
      <c r="B221" s="33" t="s">
        <v>5</v>
      </c>
      <c r="C221" s="34">
        <v>502</v>
      </c>
      <c r="D221" s="32" t="str">
        <f t="shared" si="9"/>
        <v>454X502</v>
      </c>
      <c r="E221" s="47" t="s">
        <v>1627</v>
      </c>
      <c r="F221" s="61" t="s">
        <v>1848</v>
      </c>
      <c r="G221" s="41" t="s">
        <v>43</v>
      </c>
      <c r="H221" s="38"/>
      <c r="I221" s="32">
        <v>454</v>
      </c>
      <c r="J221" s="63">
        <f>VLOOKUP(I221,pTRAIT!A:B,2,FALSE)</f>
        <v>0</v>
      </c>
      <c r="K221" s="63" t="s">
        <v>2725</v>
      </c>
      <c r="L221" s="63"/>
      <c r="M221" s="63" t="s">
        <v>2437</v>
      </c>
      <c r="N221" s="63" t="s">
        <v>2730</v>
      </c>
      <c r="O221" s="63"/>
      <c r="P221" s="63"/>
      <c r="Q221" s="63"/>
      <c r="R221" s="63" t="s">
        <v>2735</v>
      </c>
      <c r="S221" s="63"/>
      <c r="T221" s="63"/>
      <c r="U221" s="63"/>
      <c r="V221" s="63"/>
      <c r="W221" s="63"/>
      <c r="X221" s="63" t="s">
        <v>2436</v>
      </c>
      <c r="Y221" s="63"/>
      <c r="Z221" s="63"/>
      <c r="AA221" s="63" t="s">
        <v>2728</v>
      </c>
      <c r="AB221" s="63"/>
      <c r="AC221" s="63" t="str">
        <f t="shared" si="10"/>
        <v>EM5Ro4Tp1/Tp1n-sge;NST=TP</v>
      </c>
      <c r="AD221" s="34">
        <v>502</v>
      </c>
      <c r="AE221" s="40" t="str">
        <f>VLOOKUP(AD221,pTRAIT!A:B,2,FALSE)</f>
        <v>EM5Mi1Cf9;RIN=RF / (RT)(So5)(Pu);RIN=RS</v>
      </c>
      <c r="AF221" s="63">
        <f>VLOOKUP($AD221,pTRAIT!$A:$X,7,FALSE)</f>
        <v>0</v>
      </c>
      <c r="AG221" s="63">
        <f>VLOOKUP($AD221,pTRAIT!$A:$X,8,FALSE)</f>
        <v>0</v>
      </c>
      <c r="AH221" s="63">
        <f>VLOOKUP($AD221,pTRAIT!$A:$X,9,FALSE)</f>
        <v>0</v>
      </c>
      <c r="AI221" s="63">
        <f>VLOOKUP($AD221,pTRAIT!$A:$X,10,FALSE)</f>
        <v>0</v>
      </c>
      <c r="AJ221" s="63">
        <f>VLOOKUP($AD221,pTRAIT!$A:$X,11,FALSE)</f>
        <v>0</v>
      </c>
      <c r="AK221" s="63">
        <f>VLOOKUP($AD221,pTRAIT!$A:$X,12,FALSE)</f>
        <v>0</v>
      </c>
      <c r="AL221" s="63">
        <f>VLOOKUP($AD221,pTRAIT!$A:$X,13,FALSE)</f>
        <v>0</v>
      </c>
      <c r="AM221" s="63">
        <f>VLOOKUP($AD221,pTRAIT!$A:$X,14,FALSE)</f>
        <v>0</v>
      </c>
      <c r="AN221" s="63">
        <f>VLOOKUP($AD221,pTRAIT!$A:$X,15,FALSE)</f>
        <v>0</v>
      </c>
      <c r="AO221" s="63">
        <f>VLOOKUP($AD221,pTRAIT!$A:$X,16,FALSE)</f>
        <v>0</v>
      </c>
      <c r="AP221" s="63">
        <f>VLOOKUP($AD221,pTRAIT!$A:$X,17,FALSE)</f>
        <v>0</v>
      </c>
      <c r="AQ221" s="63">
        <f>VLOOKUP($AD221,pTRAIT!$A:$X,18,FALSE)</f>
        <v>0</v>
      </c>
      <c r="AR221" s="63">
        <f>VLOOKUP($AD221,pTRAIT!$A:$X,19,FALSE)</f>
        <v>0</v>
      </c>
      <c r="AS221" s="63">
        <f>VLOOKUP($AD221,pTRAIT!$A:$X,20,FALSE)</f>
        <v>0</v>
      </c>
      <c r="AT221" s="63">
        <f>VLOOKUP($AD221,pTRAIT!$A:$X,21,FALSE)</f>
        <v>0</v>
      </c>
      <c r="AU221" s="63">
        <f>VLOOKUP($AD221,pTRAIT!$A:$X,22,FALSE)</f>
        <v>0</v>
      </c>
      <c r="AV221" s="63">
        <f>VLOOKUP($AD221,pTRAIT!$A:$X,23,FALSE)</f>
        <v>0</v>
      </c>
      <c r="AW221" s="63">
        <f>VLOOKUP($AD221,pTRAIT!$A:$X,24,FALSE)</f>
        <v>0</v>
      </c>
      <c r="AX221" s="67" t="s">
        <v>2961</v>
      </c>
      <c r="AY221" s="71" t="str">
        <f t="shared" si="11"/>
        <v>EM5Ro4Tp1/Tp1n-sge;NST=TP // EM5Mi1Cf9;RIN=RF / (RT)(So5)(Pu);RIN=RS</v>
      </c>
    </row>
    <row r="222" spans="1:51" ht="12" customHeight="1" x14ac:dyDescent="0.25">
      <c r="A222" s="32">
        <v>454</v>
      </c>
      <c r="B222" s="33" t="s">
        <v>5</v>
      </c>
      <c r="C222" s="34">
        <v>504</v>
      </c>
      <c r="D222" s="32" t="str">
        <f t="shared" si="9"/>
        <v>454X504</v>
      </c>
      <c r="E222" s="47" t="s">
        <v>1627</v>
      </c>
      <c r="F222" s="61" t="s">
        <v>1849</v>
      </c>
      <c r="G222" s="41" t="s">
        <v>43</v>
      </c>
      <c r="H222" s="38"/>
      <c r="I222" s="32">
        <v>454</v>
      </c>
      <c r="J222" s="63">
        <f>VLOOKUP(I222,pTRAIT!A:B,2,FALSE)</f>
        <v>0</v>
      </c>
      <c r="K222" s="63" t="s">
        <v>2725</v>
      </c>
      <c r="L222" s="63"/>
      <c r="M222" s="63" t="s">
        <v>2437</v>
      </c>
      <c r="N222" s="63" t="s">
        <v>2730</v>
      </c>
      <c r="O222" s="63"/>
      <c r="P222" s="63"/>
      <c r="Q222" s="63"/>
      <c r="R222" s="63" t="s">
        <v>2735</v>
      </c>
      <c r="S222" s="63"/>
      <c r="T222" s="63"/>
      <c r="U222" s="63"/>
      <c r="V222" s="63"/>
      <c r="W222" s="63"/>
      <c r="X222" s="63" t="s">
        <v>2436</v>
      </c>
      <c r="Y222" s="63"/>
      <c r="Z222" s="63"/>
      <c r="AA222" s="63" t="s">
        <v>2728</v>
      </c>
      <c r="AB222" s="63"/>
      <c r="AC222" s="63" t="str">
        <f t="shared" si="10"/>
        <v>EM5Ro4Tp1/Tp1n-sge;NST=TP</v>
      </c>
      <c r="AD222" s="34">
        <v>504</v>
      </c>
      <c r="AE222" s="40" t="str">
        <f>VLOOKUP(AD222,pTRAIT!A:B,2,FALSE)</f>
        <v>EM5Mi1Cf9;RIN=RF / (RT)(Ue)(So5)(Pu);RIN=RS</v>
      </c>
      <c r="AF222" s="63">
        <f>VLOOKUP($AD222,pTRAIT!$A:$X,7,FALSE)</f>
        <v>0</v>
      </c>
      <c r="AG222" s="63">
        <f>VLOOKUP($AD222,pTRAIT!$A:$X,8,FALSE)</f>
        <v>0</v>
      </c>
      <c r="AH222" s="63">
        <f>VLOOKUP($AD222,pTRAIT!$A:$X,9,FALSE)</f>
        <v>0</v>
      </c>
      <c r="AI222" s="63">
        <f>VLOOKUP($AD222,pTRAIT!$A:$X,10,FALSE)</f>
        <v>0</v>
      </c>
      <c r="AJ222" s="63">
        <f>VLOOKUP($AD222,pTRAIT!$A:$X,11,FALSE)</f>
        <v>0</v>
      </c>
      <c r="AK222" s="63">
        <f>VLOOKUP($AD222,pTRAIT!$A:$X,12,FALSE)</f>
        <v>0</v>
      </c>
      <c r="AL222" s="63">
        <f>VLOOKUP($AD222,pTRAIT!$A:$X,13,FALSE)</f>
        <v>0</v>
      </c>
      <c r="AM222" s="63">
        <f>VLOOKUP($AD222,pTRAIT!$A:$X,14,FALSE)</f>
        <v>0</v>
      </c>
      <c r="AN222" s="63">
        <f>VLOOKUP($AD222,pTRAIT!$A:$X,15,FALSE)</f>
        <v>0</v>
      </c>
      <c r="AO222" s="63">
        <f>VLOOKUP($AD222,pTRAIT!$A:$X,16,FALSE)</f>
        <v>0</v>
      </c>
      <c r="AP222" s="63">
        <f>VLOOKUP($AD222,pTRAIT!$A:$X,17,FALSE)</f>
        <v>0</v>
      </c>
      <c r="AQ222" s="63">
        <f>VLOOKUP($AD222,pTRAIT!$A:$X,18,FALSE)</f>
        <v>0</v>
      </c>
      <c r="AR222" s="63">
        <f>VLOOKUP($AD222,pTRAIT!$A:$X,19,FALSE)</f>
        <v>0</v>
      </c>
      <c r="AS222" s="63">
        <f>VLOOKUP($AD222,pTRAIT!$A:$X,20,FALSE)</f>
        <v>0</v>
      </c>
      <c r="AT222" s="63">
        <f>VLOOKUP($AD222,pTRAIT!$A:$X,21,FALSE)</f>
        <v>0</v>
      </c>
      <c r="AU222" s="63">
        <f>VLOOKUP($AD222,pTRAIT!$A:$X,22,FALSE)</f>
        <v>0</v>
      </c>
      <c r="AV222" s="63">
        <f>VLOOKUP($AD222,pTRAIT!$A:$X,23,FALSE)</f>
        <v>0</v>
      </c>
      <c r="AW222" s="63">
        <f>VLOOKUP($AD222,pTRAIT!$A:$X,24,FALSE)</f>
        <v>0</v>
      </c>
      <c r="AX222" s="67" t="s">
        <v>2962</v>
      </c>
      <c r="AY222" s="71" t="str">
        <f t="shared" si="11"/>
        <v>EM5Ro4Tp1/Tp1n-sge;NST=TP // EM5Mi1Cf9;RIN=RF / (RT)(Ue)(So5)(Pu);RIN=RS</v>
      </c>
    </row>
    <row r="223" spans="1:51" ht="12" customHeight="1" x14ac:dyDescent="0.25">
      <c r="A223" s="32">
        <v>454</v>
      </c>
      <c r="B223" s="33" t="s">
        <v>5</v>
      </c>
      <c r="C223" s="34">
        <v>505</v>
      </c>
      <c r="D223" s="32" t="str">
        <f t="shared" si="9"/>
        <v>454X505</v>
      </c>
      <c r="E223" s="47" t="s">
        <v>1627</v>
      </c>
      <c r="F223" s="61" t="s">
        <v>1850</v>
      </c>
      <c r="G223" s="41" t="s">
        <v>43</v>
      </c>
      <c r="H223" s="38"/>
      <c r="I223" s="32">
        <v>454</v>
      </c>
      <c r="J223" s="63">
        <f>VLOOKUP(I223,pTRAIT!A:B,2,FALSE)</f>
        <v>0</v>
      </c>
      <c r="K223" s="63" t="s">
        <v>2725</v>
      </c>
      <c r="L223" s="63"/>
      <c r="M223" s="63" t="s">
        <v>2437</v>
      </c>
      <c r="N223" s="63" t="s">
        <v>2730</v>
      </c>
      <c r="O223" s="63"/>
      <c r="P223" s="63"/>
      <c r="Q223" s="63"/>
      <c r="R223" s="63" t="s">
        <v>2735</v>
      </c>
      <c r="S223" s="63"/>
      <c r="T223" s="63"/>
      <c r="U223" s="63"/>
      <c r="V223" s="63"/>
      <c r="W223" s="63"/>
      <c r="X223" s="63" t="s">
        <v>2436</v>
      </c>
      <c r="Y223" s="63"/>
      <c r="Z223" s="63"/>
      <c r="AA223" s="63" t="s">
        <v>2728</v>
      </c>
      <c r="AB223" s="63"/>
      <c r="AC223" s="63" t="str">
        <f t="shared" si="10"/>
        <v>EM5Ro4Tp1/Tp1n-sge;NST=TP</v>
      </c>
      <c r="AD223" s="34">
        <v>505</v>
      </c>
      <c r="AE223" s="40" t="str">
        <f>VLOOKUP(AD223,pTRAIT!A:B,2,FALSE)</f>
        <v>EM5Mi1Cf9;RIN=RF / EM5Mi1Cf9(Pu);RIN=RF</v>
      </c>
      <c r="AF223" s="63">
        <f>VLOOKUP($AD223,pTRAIT!$A:$X,7,FALSE)</f>
        <v>0</v>
      </c>
      <c r="AG223" s="63">
        <f>VLOOKUP($AD223,pTRAIT!$A:$X,8,FALSE)</f>
        <v>0</v>
      </c>
      <c r="AH223" s="63">
        <f>VLOOKUP($AD223,pTRAIT!$A:$X,9,FALSE)</f>
        <v>0</v>
      </c>
      <c r="AI223" s="63">
        <f>VLOOKUP($AD223,pTRAIT!$A:$X,10,FALSE)</f>
        <v>0</v>
      </c>
      <c r="AJ223" s="63">
        <f>VLOOKUP($AD223,pTRAIT!$A:$X,11,FALSE)</f>
        <v>0</v>
      </c>
      <c r="AK223" s="63">
        <f>VLOOKUP($AD223,pTRAIT!$A:$X,12,FALSE)</f>
        <v>0</v>
      </c>
      <c r="AL223" s="63">
        <f>VLOOKUP($AD223,pTRAIT!$A:$X,13,FALSE)</f>
        <v>0</v>
      </c>
      <c r="AM223" s="63">
        <f>VLOOKUP($AD223,pTRAIT!$A:$X,14,FALSE)</f>
        <v>0</v>
      </c>
      <c r="AN223" s="63">
        <f>VLOOKUP($AD223,pTRAIT!$A:$X,15,FALSE)</f>
        <v>0</v>
      </c>
      <c r="AO223" s="63">
        <f>VLOOKUP($AD223,pTRAIT!$A:$X,16,FALSE)</f>
        <v>0</v>
      </c>
      <c r="AP223" s="63">
        <f>VLOOKUP($AD223,pTRAIT!$A:$X,17,FALSE)</f>
        <v>0</v>
      </c>
      <c r="AQ223" s="63">
        <f>VLOOKUP($AD223,pTRAIT!$A:$X,18,FALSE)</f>
        <v>0</v>
      </c>
      <c r="AR223" s="63">
        <f>VLOOKUP($AD223,pTRAIT!$A:$X,19,FALSE)</f>
        <v>0</v>
      </c>
      <c r="AS223" s="63">
        <f>VLOOKUP($AD223,pTRAIT!$A:$X,20,FALSE)</f>
        <v>0</v>
      </c>
      <c r="AT223" s="63">
        <f>VLOOKUP($AD223,pTRAIT!$A:$X,21,FALSE)</f>
        <v>0</v>
      </c>
      <c r="AU223" s="63">
        <f>VLOOKUP($AD223,pTRAIT!$A:$X,22,FALSE)</f>
        <v>0</v>
      </c>
      <c r="AV223" s="63">
        <f>VLOOKUP($AD223,pTRAIT!$A:$X,23,FALSE)</f>
        <v>0</v>
      </c>
      <c r="AW223" s="63">
        <f>VLOOKUP($AD223,pTRAIT!$A:$X,24,FALSE)</f>
        <v>0</v>
      </c>
      <c r="AX223" s="67" t="s">
        <v>2963</v>
      </c>
      <c r="AY223" s="71" t="str">
        <f t="shared" si="11"/>
        <v>EM5Ro4Tp1/Tp1n-sge;NST=TP // EM5Mi1Cf9;RIN=RF / EM5Mi1Cf9(Pu);RIN=RF</v>
      </c>
    </row>
    <row r="224" spans="1:51" ht="12" customHeight="1" x14ac:dyDescent="0.25">
      <c r="A224" s="32">
        <v>454</v>
      </c>
      <c r="B224" s="33" t="s">
        <v>5</v>
      </c>
      <c r="C224" s="34">
        <v>506</v>
      </c>
      <c r="D224" s="32" t="str">
        <f t="shared" si="9"/>
        <v>454X506</v>
      </c>
      <c r="E224" s="47" t="s">
        <v>1627</v>
      </c>
      <c r="F224" s="61" t="s">
        <v>1851</v>
      </c>
      <c r="G224" s="41" t="s">
        <v>43</v>
      </c>
      <c r="H224" s="38"/>
      <c r="I224" s="32">
        <v>454</v>
      </c>
      <c r="J224" s="63">
        <f>VLOOKUP(I224,pTRAIT!A:B,2,FALSE)</f>
        <v>0</v>
      </c>
      <c r="K224" s="63" t="s">
        <v>2725</v>
      </c>
      <c r="L224" s="63"/>
      <c r="M224" s="63" t="s">
        <v>2437</v>
      </c>
      <c r="N224" s="63" t="s">
        <v>2730</v>
      </c>
      <c r="O224" s="63"/>
      <c r="P224" s="63"/>
      <c r="Q224" s="63"/>
      <c r="R224" s="63" t="s">
        <v>2735</v>
      </c>
      <c r="S224" s="63"/>
      <c r="T224" s="63"/>
      <c r="U224" s="63"/>
      <c r="V224" s="63"/>
      <c r="W224" s="63"/>
      <c r="X224" s="63" t="s">
        <v>2436</v>
      </c>
      <c r="Y224" s="63"/>
      <c r="Z224" s="63"/>
      <c r="AA224" s="63" t="s">
        <v>2728</v>
      </c>
      <c r="AB224" s="63"/>
      <c r="AC224" s="63" t="str">
        <f t="shared" si="10"/>
        <v>EM5Ro4Tp1/Tp1n-sge;NST=TP</v>
      </c>
      <c r="AD224" s="34">
        <v>506</v>
      </c>
      <c r="AE224" s="40" t="str">
        <f>VLOOKUP(AD224,pTRAIT!A:B,2,FALSE)</f>
        <v>EM5Mi1Cf9;RIN=RF / EM5Mi1Cf9(Pu);RIN=RF</v>
      </c>
      <c r="AF224" s="63">
        <f>VLOOKUP($AD224,pTRAIT!$A:$X,7,FALSE)</f>
        <v>0</v>
      </c>
      <c r="AG224" s="63">
        <f>VLOOKUP($AD224,pTRAIT!$A:$X,8,FALSE)</f>
        <v>0</v>
      </c>
      <c r="AH224" s="63">
        <f>VLOOKUP($AD224,pTRAIT!$A:$X,9,FALSE)</f>
        <v>0</v>
      </c>
      <c r="AI224" s="63">
        <f>VLOOKUP($AD224,pTRAIT!$A:$X,10,FALSE)</f>
        <v>0</v>
      </c>
      <c r="AJ224" s="63">
        <f>VLOOKUP($AD224,pTRAIT!$A:$X,11,FALSE)</f>
        <v>0</v>
      </c>
      <c r="AK224" s="63">
        <f>VLOOKUP($AD224,pTRAIT!$A:$X,12,FALSE)</f>
        <v>0</v>
      </c>
      <c r="AL224" s="63">
        <f>VLOOKUP($AD224,pTRAIT!$A:$X,13,FALSE)</f>
        <v>0</v>
      </c>
      <c r="AM224" s="63">
        <f>VLOOKUP($AD224,pTRAIT!$A:$X,14,FALSE)</f>
        <v>0</v>
      </c>
      <c r="AN224" s="63">
        <f>VLOOKUP($AD224,pTRAIT!$A:$X,15,FALSE)</f>
        <v>0</v>
      </c>
      <c r="AO224" s="63">
        <f>VLOOKUP($AD224,pTRAIT!$A:$X,16,FALSE)</f>
        <v>0</v>
      </c>
      <c r="AP224" s="63">
        <f>VLOOKUP($AD224,pTRAIT!$A:$X,17,FALSE)</f>
        <v>0</v>
      </c>
      <c r="AQ224" s="63">
        <f>VLOOKUP($AD224,pTRAIT!$A:$X,18,FALSE)</f>
        <v>0</v>
      </c>
      <c r="AR224" s="63">
        <f>VLOOKUP($AD224,pTRAIT!$A:$X,19,FALSE)</f>
        <v>0</v>
      </c>
      <c r="AS224" s="63">
        <f>VLOOKUP($AD224,pTRAIT!$A:$X,20,FALSE)</f>
        <v>0</v>
      </c>
      <c r="AT224" s="63">
        <f>VLOOKUP($AD224,pTRAIT!$A:$X,21,FALSE)</f>
        <v>0</v>
      </c>
      <c r="AU224" s="63">
        <f>VLOOKUP($AD224,pTRAIT!$A:$X,22,FALSE)</f>
        <v>0</v>
      </c>
      <c r="AV224" s="63">
        <f>VLOOKUP($AD224,pTRAIT!$A:$X,23,FALSE)</f>
        <v>0</v>
      </c>
      <c r="AW224" s="63">
        <f>VLOOKUP($AD224,pTRAIT!$A:$X,24,FALSE)</f>
        <v>0</v>
      </c>
      <c r="AX224" s="67" t="s">
        <v>2964</v>
      </c>
      <c r="AY224" s="71" t="str">
        <f t="shared" si="11"/>
        <v>EM5Ro4Tp1/Tp1n-sge;NST=TP // EM5Mi1Cf9;RIN=RF / EM5Mi1Cf9(Pu);RIN=RF</v>
      </c>
    </row>
    <row r="225" spans="1:51" ht="12" customHeight="1" x14ac:dyDescent="0.25">
      <c r="A225" s="32">
        <v>454</v>
      </c>
      <c r="B225" s="33" t="s">
        <v>5</v>
      </c>
      <c r="C225" s="34">
        <v>541</v>
      </c>
      <c r="D225" s="32" t="str">
        <f t="shared" si="9"/>
        <v>454X541</v>
      </c>
      <c r="E225" s="47" t="s">
        <v>1627</v>
      </c>
      <c r="F225" s="61" t="s">
        <v>1852</v>
      </c>
      <c r="G225" s="41" t="s">
        <v>43</v>
      </c>
      <c r="H225" s="38"/>
      <c r="I225" s="32">
        <v>454</v>
      </c>
      <c r="J225" s="63">
        <f>VLOOKUP(I225,pTRAIT!A:B,2,FALSE)</f>
        <v>0</v>
      </c>
      <c r="K225" s="63" t="s">
        <v>2725</v>
      </c>
      <c r="L225" s="63"/>
      <c r="M225" s="63" t="s">
        <v>2437</v>
      </c>
      <c r="N225" s="63" t="s">
        <v>2730</v>
      </c>
      <c r="O225" s="63"/>
      <c r="P225" s="63"/>
      <c r="Q225" s="63"/>
      <c r="R225" s="63" t="s">
        <v>2735</v>
      </c>
      <c r="S225" s="63"/>
      <c r="T225" s="63"/>
      <c r="U225" s="63"/>
      <c r="V225" s="63"/>
      <c r="W225" s="63"/>
      <c r="X225" s="63" t="s">
        <v>2436</v>
      </c>
      <c r="Y225" s="63"/>
      <c r="Z225" s="63"/>
      <c r="AA225" s="63" t="s">
        <v>2728</v>
      </c>
      <c r="AB225" s="63"/>
      <c r="AC225" s="63" t="str">
        <f t="shared" si="10"/>
        <v>EM5Ro4Tp1/Tp1n-sge;NST=TP</v>
      </c>
      <c r="AD225" s="34">
        <v>541</v>
      </c>
      <c r="AE225" s="40" t="str">
        <f>VLOOKUP(AD225,pTRAIT!A:B,2,FALSE)</f>
        <v>EM5Mi1Cf9;RIN=RF / (Pu);</v>
      </c>
      <c r="AF225" s="63">
        <f>VLOOKUP($AD225,pTRAIT!$A:$X,7,FALSE)</f>
        <v>0</v>
      </c>
      <c r="AG225" s="63">
        <f>VLOOKUP($AD225,pTRAIT!$A:$X,8,FALSE)</f>
        <v>0</v>
      </c>
      <c r="AH225" s="63">
        <f>VLOOKUP($AD225,pTRAIT!$A:$X,9,FALSE)</f>
        <v>0</v>
      </c>
      <c r="AI225" s="63">
        <f>VLOOKUP($AD225,pTRAIT!$A:$X,10,FALSE)</f>
        <v>0</v>
      </c>
      <c r="AJ225" s="63">
        <f>VLOOKUP($AD225,pTRAIT!$A:$X,11,FALSE)</f>
        <v>0</v>
      </c>
      <c r="AK225" s="63">
        <f>VLOOKUP($AD225,pTRAIT!$A:$X,12,FALSE)</f>
        <v>0</v>
      </c>
      <c r="AL225" s="63">
        <f>VLOOKUP($AD225,pTRAIT!$A:$X,13,FALSE)</f>
        <v>0</v>
      </c>
      <c r="AM225" s="63">
        <f>VLOOKUP($AD225,pTRAIT!$A:$X,14,FALSE)</f>
        <v>0</v>
      </c>
      <c r="AN225" s="63">
        <f>VLOOKUP($AD225,pTRAIT!$A:$X,15,FALSE)</f>
        <v>0</v>
      </c>
      <c r="AO225" s="63">
        <f>VLOOKUP($AD225,pTRAIT!$A:$X,16,FALSE)</f>
        <v>0</v>
      </c>
      <c r="AP225" s="63">
        <f>VLOOKUP($AD225,pTRAIT!$A:$X,17,FALSE)</f>
        <v>0</v>
      </c>
      <c r="AQ225" s="63">
        <f>VLOOKUP($AD225,pTRAIT!$A:$X,18,FALSE)</f>
        <v>0</v>
      </c>
      <c r="AR225" s="63">
        <f>VLOOKUP($AD225,pTRAIT!$A:$X,19,FALSE)</f>
        <v>0</v>
      </c>
      <c r="AS225" s="63">
        <f>VLOOKUP($AD225,pTRAIT!$A:$X,20,FALSE)</f>
        <v>0</v>
      </c>
      <c r="AT225" s="63">
        <f>VLOOKUP($AD225,pTRAIT!$A:$X,21,FALSE)</f>
        <v>0</v>
      </c>
      <c r="AU225" s="63">
        <f>VLOOKUP($AD225,pTRAIT!$A:$X,22,FALSE)</f>
        <v>0</v>
      </c>
      <c r="AV225" s="63">
        <f>VLOOKUP($AD225,pTRAIT!$A:$X,23,FALSE)</f>
        <v>0</v>
      </c>
      <c r="AW225" s="63">
        <f>VLOOKUP($AD225,pTRAIT!$A:$X,24,FALSE)</f>
        <v>0</v>
      </c>
      <c r="AX225" s="67" t="s">
        <v>2965</v>
      </c>
      <c r="AY225" s="71" t="str">
        <f t="shared" si="11"/>
        <v>EM5Ro4Tp1/Tp1n-sge;NST=TP // EM5Mi1Cf9;RIN=RF / (Pu);</v>
      </c>
    </row>
    <row r="226" spans="1:51" ht="12" customHeight="1" x14ac:dyDescent="0.25">
      <c r="A226" s="32">
        <v>454</v>
      </c>
      <c r="B226" s="33" t="s">
        <v>5</v>
      </c>
      <c r="C226" s="34">
        <v>542</v>
      </c>
      <c r="D226" s="32" t="str">
        <f t="shared" si="9"/>
        <v>454X542</v>
      </c>
      <c r="E226" s="47" t="s">
        <v>1627</v>
      </c>
      <c r="F226" s="61" t="s">
        <v>1853</v>
      </c>
      <c r="G226" s="41" t="s">
        <v>43</v>
      </c>
      <c r="H226" s="38"/>
      <c r="I226" s="32">
        <v>454</v>
      </c>
      <c r="J226" s="63">
        <f>VLOOKUP(I226,pTRAIT!A:B,2,FALSE)</f>
        <v>0</v>
      </c>
      <c r="K226" s="63" t="s">
        <v>2725</v>
      </c>
      <c r="L226" s="63"/>
      <c r="M226" s="63" t="s">
        <v>2437</v>
      </c>
      <c r="N226" s="63" t="s">
        <v>2730</v>
      </c>
      <c r="O226" s="63"/>
      <c r="P226" s="63"/>
      <c r="Q226" s="63"/>
      <c r="R226" s="63" t="s">
        <v>2735</v>
      </c>
      <c r="S226" s="63"/>
      <c r="T226" s="63"/>
      <c r="U226" s="63"/>
      <c r="V226" s="63"/>
      <c r="W226" s="63"/>
      <c r="X226" s="63" t="s">
        <v>2436</v>
      </c>
      <c r="Y226" s="63"/>
      <c r="Z226" s="63"/>
      <c r="AA226" s="63" t="s">
        <v>2728</v>
      </c>
      <c r="AB226" s="63"/>
      <c r="AC226" s="63" t="str">
        <f t="shared" si="10"/>
        <v>EM5Ro4Tp1/Tp1n-sge;NST=TP</v>
      </c>
      <c r="AD226" s="34">
        <v>542</v>
      </c>
      <c r="AE226" s="40" t="str">
        <f>VLOOKUP(AD226,pTRAIT!A:B,2,FALSE)</f>
        <v>EM5Mi1Cf9;RIN=RF / (Pu);RIN=RS</v>
      </c>
      <c r="AF226" s="63">
        <f>VLOOKUP($AD226,pTRAIT!$A:$X,7,FALSE)</f>
        <v>0</v>
      </c>
      <c r="AG226" s="63">
        <f>VLOOKUP($AD226,pTRAIT!$A:$X,8,FALSE)</f>
        <v>0</v>
      </c>
      <c r="AH226" s="63">
        <f>VLOOKUP($AD226,pTRAIT!$A:$X,9,FALSE)</f>
        <v>0</v>
      </c>
      <c r="AI226" s="63">
        <f>VLOOKUP($AD226,pTRAIT!$A:$X,10,FALSE)</f>
        <v>0</v>
      </c>
      <c r="AJ226" s="63">
        <f>VLOOKUP($AD226,pTRAIT!$A:$X,11,FALSE)</f>
        <v>0</v>
      </c>
      <c r="AK226" s="63">
        <f>VLOOKUP($AD226,pTRAIT!$A:$X,12,FALSE)</f>
        <v>0</v>
      </c>
      <c r="AL226" s="63">
        <f>VLOOKUP($AD226,pTRAIT!$A:$X,13,FALSE)</f>
        <v>0</v>
      </c>
      <c r="AM226" s="63">
        <f>VLOOKUP($AD226,pTRAIT!$A:$X,14,FALSE)</f>
        <v>0</v>
      </c>
      <c r="AN226" s="63">
        <f>VLOOKUP($AD226,pTRAIT!$A:$X,15,FALSE)</f>
        <v>0</v>
      </c>
      <c r="AO226" s="63">
        <f>VLOOKUP($AD226,pTRAIT!$A:$X,16,FALSE)</f>
        <v>0</v>
      </c>
      <c r="AP226" s="63">
        <f>VLOOKUP($AD226,pTRAIT!$A:$X,17,FALSE)</f>
        <v>0</v>
      </c>
      <c r="AQ226" s="63">
        <f>VLOOKUP($AD226,pTRAIT!$A:$X,18,FALSE)</f>
        <v>0</v>
      </c>
      <c r="AR226" s="63">
        <f>VLOOKUP($AD226,pTRAIT!$A:$X,19,FALSE)</f>
        <v>0</v>
      </c>
      <c r="AS226" s="63">
        <f>VLOOKUP($AD226,pTRAIT!$A:$X,20,FALSE)</f>
        <v>0</v>
      </c>
      <c r="AT226" s="63">
        <f>VLOOKUP($AD226,pTRAIT!$A:$X,21,FALSE)</f>
        <v>0</v>
      </c>
      <c r="AU226" s="63">
        <f>VLOOKUP($AD226,pTRAIT!$A:$X,22,FALSE)</f>
        <v>0</v>
      </c>
      <c r="AV226" s="63">
        <f>VLOOKUP($AD226,pTRAIT!$A:$X,23,FALSE)</f>
        <v>0</v>
      </c>
      <c r="AW226" s="63">
        <f>VLOOKUP($AD226,pTRAIT!$A:$X,24,FALSE)</f>
        <v>0</v>
      </c>
      <c r="AX226" s="67" t="s">
        <v>2966</v>
      </c>
      <c r="AY226" s="71" t="str">
        <f t="shared" si="11"/>
        <v>EM5Ro4Tp1/Tp1n-sge;NST=TP // EM5Mi1Cf9;RIN=RF / (Pu);RIN=RS</v>
      </c>
    </row>
    <row r="227" spans="1:51" ht="12" customHeight="1" x14ac:dyDescent="0.25">
      <c r="A227" s="32">
        <v>455</v>
      </c>
      <c r="B227" s="33" t="s">
        <v>5</v>
      </c>
      <c r="C227" s="34">
        <v>614</v>
      </c>
      <c r="D227" s="32" t="str">
        <f t="shared" si="9"/>
        <v>455X614</v>
      </c>
      <c r="E227" s="47" t="s">
        <v>1627</v>
      </c>
      <c r="F227" s="61" t="s">
        <v>1854</v>
      </c>
      <c r="G227" s="41" t="s">
        <v>43</v>
      </c>
      <c r="H227" s="38"/>
      <c r="I227" s="32">
        <v>455</v>
      </c>
      <c r="J227" s="63">
        <f>VLOOKUP(I227,pTRAIT!A:B,2,FALSE)</f>
        <v>0</v>
      </c>
      <c r="K227" s="63" t="s">
        <v>2725</v>
      </c>
      <c r="L227" s="63"/>
      <c r="M227" s="63" t="s">
        <v>2437</v>
      </c>
      <c r="N227" s="63"/>
      <c r="O227" s="63"/>
      <c r="P227" s="63"/>
      <c r="Q227" s="63"/>
      <c r="R227" s="63" t="s">
        <v>2735</v>
      </c>
      <c r="S227" s="63"/>
      <c r="T227" s="63"/>
      <c r="U227" s="63"/>
      <c r="V227" s="63"/>
      <c r="W227" s="63"/>
      <c r="X227" s="63" t="s">
        <v>2436</v>
      </c>
      <c r="Y227" s="63"/>
      <c r="Z227" s="63" t="s">
        <v>1617</v>
      </c>
      <c r="AA227" s="63" t="s">
        <v>2728</v>
      </c>
      <c r="AB227" s="63"/>
      <c r="AC227" s="63" t="str">
        <f t="shared" si="10"/>
        <v>ERo4Tp1/Tp1VuFFn-sge;NST=TP</v>
      </c>
      <c r="AD227" s="34">
        <v>614</v>
      </c>
      <c r="AE227" s="40" t="str">
        <f>VLOOKUP(AD227,pTRAIT!A:B,2,FALSE)</f>
        <v>EM5Mi1Cf9(Pu);RIN=RF / EMi1Cf9ToCE;RIN=RF</v>
      </c>
      <c r="AF227" s="63">
        <f>VLOOKUP($AD227,pTRAIT!$A:$X,7,FALSE)</f>
        <v>0</v>
      </c>
      <c r="AG227" s="63">
        <f>VLOOKUP($AD227,pTRAIT!$A:$X,8,FALSE)</f>
        <v>0</v>
      </c>
      <c r="AH227" s="63">
        <f>VLOOKUP($AD227,pTRAIT!$A:$X,9,FALSE)</f>
        <v>0</v>
      </c>
      <c r="AI227" s="63">
        <f>VLOOKUP($AD227,pTRAIT!$A:$X,10,FALSE)</f>
        <v>0</v>
      </c>
      <c r="AJ227" s="63">
        <f>VLOOKUP($AD227,pTRAIT!$A:$X,11,FALSE)</f>
        <v>0</v>
      </c>
      <c r="AK227" s="63">
        <f>VLOOKUP($AD227,pTRAIT!$A:$X,12,FALSE)</f>
        <v>0</v>
      </c>
      <c r="AL227" s="63">
        <f>VLOOKUP($AD227,pTRAIT!$A:$X,13,FALSE)</f>
        <v>0</v>
      </c>
      <c r="AM227" s="63">
        <f>VLOOKUP($AD227,pTRAIT!$A:$X,14,FALSE)</f>
        <v>0</v>
      </c>
      <c r="AN227" s="63">
        <f>VLOOKUP($AD227,pTRAIT!$A:$X,15,FALSE)</f>
        <v>0</v>
      </c>
      <c r="AO227" s="63">
        <f>VLOOKUP($AD227,pTRAIT!$A:$X,16,FALSE)</f>
        <v>0</v>
      </c>
      <c r="AP227" s="63">
        <f>VLOOKUP($AD227,pTRAIT!$A:$X,17,FALSE)</f>
        <v>0</v>
      </c>
      <c r="AQ227" s="63">
        <f>VLOOKUP($AD227,pTRAIT!$A:$X,18,FALSE)</f>
        <v>0</v>
      </c>
      <c r="AR227" s="63">
        <f>VLOOKUP($AD227,pTRAIT!$A:$X,19,FALSE)</f>
        <v>0</v>
      </c>
      <c r="AS227" s="63">
        <f>VLOOKUP($AD227,pTRAIT!$A:$X,20,FALSE)</f>
        <v>0</v>
      </c>
      <c r="AT227" s="63">
        <f>VLOOKUP($AD227,pTRAIT!$A:$X,21,FALSE)</f>
        <v>0</v>
      </c>
      <c r="AU227" s="63">
        <f>VLOOKUP($AD227,pTRAIT!$A:$X,22,FALSE)</f>
        <v>0</v>
      </c>
      <c r="AV227" s="63">
        <f>VLOOKUP($AD227,pTRAIT!$A:$X,23,FALSE)</f>
        <v>0</v>
      </c>
      <c r="AW227" s="63">
        <f>VLOOKUP($AD227,pTRAIT!$A:$X,24,FALSE)</f>
        <v>0</v>
      </c>
      <c r="AX227" s="67" t="s">
        <v>2967</v>
      </c>
      <c r="AY227" s="71" t="str">
        <f t="shared" si="11"/>
        <v>ERo4Tp1/Tp1VuFFn-sge;NST=TP // EM5Mi1Cf9(Pu);RIN=RF / EMi1Cf9ToCE;RIN=RF</v>
      </c>
    </row>
    <row r="228" spans="1:51" ht="12" customHeight="1" x14ac:dyDescent="0.25">
      <c r="A228" s="32">
        <v>455</v>
      </c>
      <c r="B228" s="33" t="s">
        <v>5</v>
      </c>
      <c r="C228" s="34">
        <v>715</v>
      </c>
      <c r="D228" s="32" t="str">
        <f t="shared" si="9"/>
        <v>455X715</v>
      </c>
      <c r="E228" s="47" t="s">
        <v>1627</v>
      </c>
      <c r="F228" s="61" t="s">
        <v>1855</v>
      </c>
      <c r="G228" s="41" t="s">
        <v>43</v>
      </c>
      <c r="H228" s="38"/>
      <c r="I228" s="32">
        <v>455</v>
      </c>
      <c r="J228" s="63">
        <f>VLOOKUP(I228,pTRAIT!A:B,2,FALSE)</f>
        <v>0</v>
      </c>
      <c r="K228" s="63" t="s">
        <v>2725</v>
      </c>
      <c r="L228" s="63"/>
      <c r="M228" s="63" t="s">
        <v>2437</v>
      </c>
      <c r="N228" s="63"/>
      <c r="O228" s="63"/>
      <c r="P228" s="63"/>
      <c r="Q228" s="63"/>
      <c r="R228" s="63" t="s">
        <v>2735</v>
      </c>
      <c r="S228" s="63"/>
      <c r="T228" s="63"/>
      <c r="U228" s="63"/>
      <c r="V228" s="63"/>
      <c r="W228" s="63"/>
      <c r="X228" s="63" t="s">
        <v>2436</v>
      </c>
      <c r="Y228" s="63"/>
      <c r="Z228" s="63" t="s">
        <v>1617</v>
      </c>
      <c r="AA228" s="63" t="s">
        <v>2728</v>
      </c>
      <c r="AB228" s="63"/>
      <c r="AC228" s="63" t="str">
        <f t="shared" si="10"/>
        <v>ERo4Tp1/Tp1VuFFn-sge;NST=TP</v>
      </c>
      <c r="AD228" s="34">
        <v>715</v>
      </c>
      <c r="AE228" s="40" t="str">
        <f>VLOOKUP(AD228,pTRAIT!A:B,2,FALSE)</f>
        <v>EM5UeMi1Cf9Pu;RIN=RS / EMi1Cf9ToCE;RIN=RF</v>
      </c>
      <c r="AF228" s="63">
        <f>VLOOKUP($AD228,pTRAIT!$A:$X,7,FALSE)</f>
        <v>0</v>
      </c>
      <c r="AG228" s="63">
        <f>VLOOKUP($AD228,pTRAIT!$A:$X,8,FALSE)</f>
        <v>0</v>
      </c>
      <c r="AH228" s="63">
        <f>VLOOKUP($AD228,pTRAIT!$A:$X,9,FALSE)</f>
        <v>0</v>
      </c>
      <c r="AI228" s="63">
        <f>VLOOKUP($AD228,pTRAIT!$A:$X,10,FALSE)</f>
        <v>0</v>
      </c>
      <c r="AJ228" s="63">
        <f>VLOOKUP($AD228,pTRAIT!$A:$X,11,FALSE)</f>
        <v>0</v>
      </c>
      <c r="AK228" s="63">
        <f>VLOOKUP($AD228,pTRAIT!$A:$X,12,FALSE)</f>
        <v>0</v>
      </c>
      <c r="AL228" s="63">
        <f>VLOOKUP($AD228,pTRAIT!$A:$X,13,FALSE)</f>
        <v>0</v>
      </c>
      <c r="AM228" s="63">
        <f>VLOOKUP($AD228,pTRAIT!$A:$X,14,FALSE)</f>
        <v>0</v>
      </c>
      <c r="AN228" s="63">
        <f>VLOOKUP($AD228,pTRAIT!$A:$X,15,FALSE)</f>
        <v>0</v>
      </c>
      <c r="AO228" s="63">
        <f>VLOOKUP($AD228,pTRAIT!$A:$X,16,FALSE)</f>
        <v>0</v>
      </c>
      <c r="AP228" s="63">
        <f>VLOOKUP($AD228,pTRAIT!$A:$X,17,FALSE)</f>
        <v>0</v>
      </c>
      <c r="AQ228" s="63">
        <f>VLOOKUP($AD228,pTRAIT!$A:$X,18,FALSE)</f>
        <v>0</v>
      </c>
      <c r="AR228" s="63">
        <f>VLOOKUP($AD228,pTRAIT!$A:$X,19,FALSE)</f>
        <v>0</v>
      </c>
      <c r="AS228" s="63">
        <f>VLOOKUP($AD228,pTRAIT!$A:$X,20,FALSE)</f>
        <v>0</v>
      </c>
      <c r="AT228" s="63">
        <f>VLOOKUP($AD228,pTRAIT!$A:$X,21,FALSE)</f>
        <v>0</v>
      </c>
      <c r="AU228" s="63">
        <f>VLOOKUP($AD228,pTRAIT!$A:$X,22,FALSE)</f>
        <v>0</v>
      </c>
      <c r="AV228" s="63">
        <f>VLOOKUP($AD228,pTRAIT!$A:$X,23,FALSE)</f>
        <v>0</v>
      </c>
      <c r="AW228" s="63">
        <f>VLOOKUP($AD228,pTRAIT!$A:$X,24,FALSE)</f>
        <v>0</v>
      </c>
      <c r="AX228" s="67" t="s">
        <v>2968</v>
      </c>
      <c r="AY228" s="71" t="str">
        <f t="shared" si="11"/>
        <v>ERo4Tp1/Tp1VuFFn-sge;NST=TP // EM5UeMi1Cf9Pu;RIN=RS / EMi1Cf9ToCE;RIN=RF</v>
      </c>
    </row>
    <row r="229" spans="1:51" ht="12" customHeight="1" x14ac:dyDescent="0.25">
      <c r="A229" s="32">
        <v>455</v>
      </c>
      <c r="B229" s="33" t="s">
        <v>5</v>
      </c>
      <c r="C229" s="34">
        <v>590</v>
      </c>
      <c r="D229" s="32" t="str">
        <f t="shared" si="9"/>
        <v>455X590</v>
      </c>
      <c r="E229" s="47" t="s">
        <v>1627</v>
      </c>
      <c r="F229" s="61" t="s">
        <v>1856</v>
      </c>
      <c r="G229" s="41" t="s">
        <v>43</v>
      </c>
      <c r="H229" s="38"/>
      <c r="I229" s="32">
        <v>455</v>
      </c>
      <c r="J229" s="63">
        <f>VLOOKUP(I229,pTRAIT!A:B,2,FALSE)</f>
        <v>0</v>
      </c>
      <c r="K229" s="63" t="s">
        <v>2725</v>
      </c>
      <c r="L229" s="63"/>
      <c r="M229" s="63" t="s">
        <v>2437</v>
      </c>
      <c r="N229" s="63"/>
      <c r="O229" s="63"/>
      <c r="P229" s="63"/>
      <c r="Q229" s="63"/>
      <c r="R229" s="63" t="s">
        <v>2735</v>
      </c>
      <c r="S229" s="63"/>
      <c r="T229" s="63"/>
      <c r="U229" s="63"/>
      <c r="V229" s="63"/>
      <c r="W229" s="63"/>
      <c r="X229" s="63" t="s">
        <v>2436</v>
      </c>
      <c r="Y229" s="63"/>
      <c r="Z229" s="63" t="s">
        <v>1617</v>
      </c>
      <c r="AA229" s="63" t="s">
        <v>2728</v>
      </c>
      <c r="AB229" s="63"/>
      <c r="AC229" s="63" t="str">
        <f t="shared" si="10"/>
        <v>ERo4Tp1/Tp1VuFFn-sge;NST=TP</v>
      </c>
      <c r="AD229" s="34">
        <v>590</v>
      </c>
      <c r="AE229" s="40" t="str">
        <f>VLOOKUP(AD229,pTRAIT!A:B,2,FALSE)</f>
        <v>EMi1Cf9ToCE;RIN=RF / (RT)(So5)(Pu);RIN=RS</v>
      </c>
      <c r="AF229" s="63">
        <f>VLOOKUP($AD229,pTRAIT!$A:$X,7,FALSE)</f>
        <v>0</v>
      </c>
      <c r="AG229" s="63">
        <f>VLOOKUP($AD229,pTRAIT!$A:$X,8,FALSE)</f>
        <v>0</v>
      </c>
      <c r="AH229" s="63">
        <f>VLOOKUP($AD229,pTRAIT!$A:$X,9,FALSE)</f>
        <v>0</v>
      </c>
      <c r="AI229" s="63">
        <f>VLOOKUP($AD229,pTRAIT!$A:$X,10,FALSE)</f>
        <v>0</v>
      </c>
      <c r="AJ229" s="63">
        <f>VLOOKUP($AD229,pTRAIT!$A:$X,11,FALSE)</f>
        <v>0</v>
      </c>
      <c r="AK229" s="63">
        <f>VLOOKUP($AD229,pTRAIT!$A:$X,12,FALSE)</f>
        <v>0</v>
      </c>
      <c r="AL229" s="63">
        <f>VLOOKUP($AD229,pTRAIT!$A:$X,13,FALSE)</f>
        <v>0</v>
      </c>
      <c r="AM229" s="63">
        <f>VLOOKUP($AD229,pTRAIT!$A:$X,14,FALSE)</f>
        <v>0</v>
      </c>
      <c r="AN229" s="63">
        <f>VLOOKUP($AD229,pTRAIT!$A:$X,15,FALSE)</f>
        <v>0</v>
      </c>
      <c r="AO229" s="63">
        <f>VLOOKUP($AD229,pTRAIT!$A:$X,16,FALSE)</f>
        <v>0</v>
      </c>
      <c r="AP229" s="63">
        <f>VLOOKUP($AD229,pTRAIT!$A:$X,17,FALSE)</f>
        <v>0</v>
      </c>
      <c r="AQ229" s="63">
        <f>VLOOKUP($AD229,pTRAIT!$A:$X,18,FALSE)</f>
        <v>0</v>
      </c>
      <c r="AR229" s="63">
        <f>VLOOKUP($AD229,pTRAIT!$A:$X,19,FALSE)</f>
        <v>0</v>
      </c>
      <c r="AS229" s="63">
        <f>VLOOKUP($AD229,pTRAIT!$A:$X,20,FALSE)</f>
        <v>0</v>
      </c>
      <c r="AT229" s="63">
        <f>VLOOKUP($AD229,pTRAIT!$A:$X,21,FALSE)</f>
        <v>0</v>
      </c>
      <c r="AU229" s="63">
        <f>VLOOKUP($AD229,pTRAIT!$A:$X,22,FALSE)</f>
        <v>0</v>
      </c>
      <c r="AV229" s="63">
        <f>VLOOKUP($AD229,pTRAIT!$A:$X,23,FALSE)</f>
        <v>0</v>
      </c>
      <c r="AW229" s="63">
        <f>VLOOKUP($AD229,pTRAIT!$A:$X,24,FALSE)</f>
        <v>0</v>
      </c>
      <c r="AX229" s="67" t="s">
        <v>2969</v>
      </c>
      <c r="AY229" s="71" t="str">
        <f t="shared" si="11"/>
        <v>ERo4Tp1/Tp1VuFFn-sge;NST=TP // EMi1Cf9ToCE;RIN=RF / (RT)(So5)(Pu);RIN=RS</v>
      </c>
    </row>
    <row r="230" spans="1:51" ht="12" customHeight="1" x14ac:dyDescent="0.25">
      <c r="A230" s="32">
        <v>455</v>
      </c>
      <c r="B230" s="33" t="s">
        <v>5</v>
      </c>
      <c r="C230" s="34">
        <v>591</v>
      </c>
      <c r="D230" s="32" t="str">
        <f t="shared" si="9"/>
        <v>455X591</v>
      </c>
      <c r="E230" s="47" t="s">
        <v>1627</v>
      </c>
      <c r="F230" s="61" t="s">
        <v>1857</v>
      </c>
      <c r="G230" s="41" t="s">
        <v>43</v>
      </c>
      <c r="H230" s="38"/>
      <c r="I230" s="32">
        <v>455</v>
      </c>
      <c r="J230" s="63">
        <f>VLOOKUP(I230,pTRAIT!A:B,2,FALSE)</f>
        <v>0</v>
      </c>
      <c r="K230" s="63" t="s">
        <v>2725</v>
      </c>
      <c r="L230" s="63"/>
      <c r="M230" s="63" t="s">
        <v>2437</v>
      </c>
      <c r="N230" s="63"/>
      <c r="O230" s="63"/>
      <c r="P230" s="63"/>
      <c r="Q230" s="63"/>
      <c r="R230" s="63" t="s">
        <v>2735</v>
      </c>
      <c r="S230" s="63"/>
      <c r="T230" s="63"/>
      <c r="U230" s="63"/>
      <c r="V230" s="63"/>
      <c r="W230" s="63"/>
      <c r="X230" s="63" t="s">
        <v>2436</v>
      </c>
      <c r="Y230" s="63"/>
      <c r="Z230" s="63" t="s">
        <v>1617</v>
      </c>
      <c r="AA230" s="63" t="s">
        <v>2728</v>
      </c>
      <c r="AB230" s="63"/>
      <c r="AC230" s="63" t="str">
        <f t="shared" si="10"/>
        <v>ERo4Tp1/Tp1VuFFn-sge;NST=TP</v>
      </c>
      <c r="AD230" s="34">
        <v>591</v>
      </c>
      <c r="AE230" s="40" t="str">
        <f>VLOOKUP(AD230,pTRAIT!A:B,2,FALSE)</f>
        <v>EMi1Cf9ToCE;RIN=RF / (RT)(Ue)(So5)(Pu);RIN=RS</v>
      </c>
      <c r="AF230" s="63">
        <f>VLOOKUP($AD230,pTRAIT!$A:$X,7,FALSE)</f>
        <v>0</v>
      </c>
      <c r="AG230" s="63">
        <f>VLOOKUP($AD230,pTRAIT!$A:$X,8,FALSE)</f>
        <v>0</v>
      </c>
      <c r="AH230" s="63">
        <f>VLOOKUP($AD230,pTRAIT!$A:$X,9,FALSE)</f>
        <v>0</v>
      </c>
      <c r="AI230" s="63">
        <f>VLOOKUP($AD230,pTRAIT!$A:$X,10,FALSE)</f>
        <v>0</v>
      </c>
      <c r="AJ230" s="63">
        <f>VLOOKUP($AD230,pTRAIT!$A:$X,11,FALSE)</f>
        <v>0</v>
      </c>
      <c r="AK230" s="63">
        <f>VLOOKUP($AD230,pTRAIT!$A:$X,12,FALSE)</f>
        <v>0</v>
      </c>
      <c r="AL230" s="63">
        <f>VLOOKUP($AD230,pTRAIT!$A:$X,13,FALSE)</f>
        <v>0</v>
      </c>
      <c r="AM230" s="63">
        <f>VLOOKUP($AD230,pTRAIT!$A:$X,14,FALSE)</f>
        <v>0</v>
      </c>
      <c r="AN230" s="63">
        <f>VLOOKUP($AD230,pTRAIT!$A:$X,15,FALSE)</f>
        <v>0</v>
      </c>
      <c r="AO230" s="63">
        <f>VLOOKUP($AD230,pTRAIT!$A:$X,16,FALSE)</f>
        <v>0</v>
      </c>
      <c r="AP230" s="63">
        <f>VLOOKUP($AD230,pTRAIT!$A:$X,17,FALSE)</f>
        <v>0</v>
      </c>
      <c r="AQ230" s="63">
        <f>VLOOKUP($AD230,pTRAIT!$A:$X,18,FALSE)</f>
        <v>0</v>
      </c>
      <c r="AR230" s="63">
        <f>VLOOKUP($AD230,pTRAIT!$A:$X,19,FALSE)</f>
        <v>0</v>
      </c>
      <c r="AS230" s="63">
        <f>VLOOKUP($AD230,pTRAIT!$A:$X,20,FALSE)</f>
        <v>0</v>
      </c>
      <c r="AT230" s="63">
        <f>VLOOKUP($AD230,pTRAIT!$A:$X,21,FALSE)</f>
        <v>0</v>
      </c>
      <c r="AU230" s="63">
        <f>VLOOKUP($AD230,pTRAIT!$A:$X,22,FALSE)</f>
        <v>0</v>
      </c>
      <c r="AV230" s="63">
        <f>VLOOKUP($AD230,pTRAIT!$A:$X,23,FALSE)</f>
        <v>0</v>
      </c>
      <c r="AW230" s="63">
        <f>VLOOKUP($AD230,pTRAIT!$A:$X,24,FALSE)</f>
        <v>0</v>
      </c>
      <c r="AX230" s="67" t="s">
        <v>2970</v>
      </c>
      <c r="AY230" s="71" t="str">
        <f t="shared" si="11"/>
        <v>ERo4Tp1/Tp1VuFFn-sge;NST=TP // EMi1Cf9ToCE;RIN=RF / (RT)(Ue)(So5)(Pu);RIN=RS</v>
      </c>
    </row>
    <row r="231" spans="1:51" ht="12" customHeight="1" x14ac:dyDescent="0.25">
      <c r="A231" s="32">
        <v>455</v>
      </c>
      <c r="B231" s="33" t="s">
        <v>5</v>
      </c>
      <c r="C231" s="34">
        <v>592</v>
      </c>
      <c r="D231" s="32" t="str">
        <f t="shared" si="9"/>
        <v>455X592</v>
      </c>
      <c r="E231" s="47" t="s">
        <v>1627</v>
      </c>
      <c r="F231" s="61" t="s">
        <v>1858</v>
      </c>
      <c r="G231" s="41" t="s">
        <v>43</v>
      </c>
      <c r="H231" s="38"/>
      <c r="I231" s="32">
        <v>455</v>
      </c>
      <c r="J231" s="63">
        <f>VLOOKUP(I231,pTRAIT!A:B,2,FALSE)</f>
        <v>0</v>
      </c>
      <c r="K231" s="63" t="s">
        <v>2725</v>
      </c>
      <c r="L231" s="63"/>
      <c r="M231" s="63" t="s">
        <v>2437</v>
      </c>
      <c r="N231" s="63"/>
      <c r="O231" s="63"/>
      <c r="P231" s="63"/>
      <c r="Q231" s="63"/>
      <c r="R231" s="63" t="s">
        <v>2735</v>
      </c>
      <c r="S231" s="63"/>
      <c r="T231" s="63"/>
      <c r="U231" s="63"/>
      <c r="V231" s="63"/>
      <c r="W231" s="63"/>
      <c r="X231" s="63" t="s">
        <v>2436</v>
      </c>
      <c r="Y231" s="63"/>
      <c r="Z231" s="63" t="s">
        <v>1617</v>
      </c>
      <c r="AA231" s="63" t="s">
        <v>2728</v>
      </c>
      <c r="AB231" s="63"/>
      <c r="AC231" s="63" t="str">
        <f t="shared" si="10"/>
        <v>ERo4Tp1/Tp1VuFFn-sge;NST=TP</v>
      </c>
      <c r="AD231" s="34">
        <v>592</v>
      </c>
      <c r="AE231" s="40" t="str">
        <f>VLOOKUP(AD231,pTRAIT!A:B,2,FALSE)</f>
        <v>EMi1Cf9ToCE;RIN=RF / EM5Mi1Cf9(Pu);RIN=RF</v>
      </c>
      <c r="AF231" s="63">
        <f>VLOOKUP($AD231,pTRAIT!$A:$X,7,FALSE)</f>
        <v>0</v>
      </c>
      <c r="AG231" s="63">
        <f>VLOOKUP($AD231,pTRAIT!$A:$X,8,FALSE)</f>
        <v>0</v>
      </c>
      <c r="AH231" s="63">
        <f>VLOOKUP($AD231,pTRAIT!$A:$X,9,FALSE)</f>
        <v>0</v>
      </c>
      <c r="AI231" s="63">
        <f>VLOOKUP($AD231,pTRAIT!$A:$X,10,FALSE)</f>
        <v>0</v>
      </c>
      <c r="AJ231" s="63">
        <f>VLOOKUP($AD231,pTRAIT!$A:$X,11,FALSE)</f>
        <v>0</v>
      </c>
      <c r="AK231" s="63">
        <f>VLOOKUP($AD231,pTRAIT!$A:$X,12,FALSE)</f>
        <v>0</v>
      </c>
      <c r="AL231" s="63">
        <f>VLOOKUP($AD231,pTRAIT!$A:$X,13,FALSE)</f>
        <v>0</v>
      </c>
      <c r="AM231" s="63">
        <f>VLOOKUP($AD231,pTRAIT!$A:$X,14,FALSE)</f>
        <v>0</v>
      </c>
      <c r="AN231" s="63">
        <f>VLOOKUP($AD231,pTRAIT!$A:$X,15,FALSE)</f>
        <v>0</v>
      </c>
      <c r="AO231" s="63">
        <f>VLOOKUP($AD231,pTRAIT!$A:$X,16,FALSE)</f>
        <v>0</v>
      </c>
      <c r="AP231" s="63">
        <f>VLOOKUP($AD231,pTRAIT!$A:$X,17,FALSE)</f>
        <v>0</v>
      </c>
      <c r="AQ231" s="63">
        <f>VLOOKUP($AD231,pTRAIT!$A:$X,18,FALSE)</f>
        <v>0</v>
      </c>
      <c r="AR231" s="63">
        <f>VLOOKUP($AD231,pTRAIT!$A:$X,19,FALSE)</f>
        <v>0</v>
      </c>
      <c r="AS231" s="63">
        <f>VLOOKUP($AD231,pTRAIT!$A:$X,20,FALSE)</f>
        <v>0</v>
      </c>
      <c r="AT231" s="63">
        <f>VLOOKUP($AD231,pTRAIT!$A:$X,21,FALSE)</f>
        <v>0</v>
      </c>
      <c r="AU231" s="63">
        <f>VLOOKUP($AD231,pTRAIT!$A:$X,22,FALSE)</f>
        <v>0</v>
      </c>
      <c r="AV231" s="63">
        <f>VLOOKUP($AD231,pTRAIT!$A:$X,23,FALSE)</f>
        <v>0</v>
      </c>
      <c r="AW231" s="63">
        <f>VLOOKUP($AD231,pTRAIT!$A:$X,24,FALSE)</f>
        <v>0</v>
      </c>
      <c r="AX231" s="67" t="s">
        <v>2971</v>
      </c>
      <c r="AY231" s="71" t="str">
        <f t="shared" si="11"/>
        <v>ERo4Tp1/Tp1VuFFn-sge;NST=TP // EMi1Cf9ToCE;RIN=RF / EM5Mi1Cf9(Pu);RIN=RF</v>
      </c>
    </row>
    <row r="232" spans="1:51" ht="12" customHeight="1" x14ac:dyDescent="0.25">
      <c r="A232" s="32">
        <v>455</v>
      </c>
      <c r="B232" s="33" t="s">
        <v>5</v>
      </c>
      <c r="C232" s="34">
        <v>593</v>
      </c>
      <c r="D232" s="32" t="str">
        <f t="shared" si="9"/>
        <v>455X593</v>
      </c>
      <c r="E232" s="47" t="s">
        <v>1627</v>
      </c>
      <c r="F232" s="61" t="s">
        <v>1859</v>
      </c>
      <c r="G232" s="41" t="s">
        <v>43</v>
      </c>
      <c r="H232" s="38"/>
      <c r="I232" s="32">
        <v>455</v>
      </c>
      <c r="J232" s="63">
        <f>VLOOKUP(I232,pTRAIT!A:B,2,FALSE)</f>
        <v>0</v>
      </c>
      <c r="K232" s="63" t="s">
        <v>2725</v>
      </c>
      <c r="L232" s="63"/>
      <c r="M232" s="63" t="s">
        <v>2437</v>
      </c>
      <c r="N232" s="63"/>
      <c r="O232" s="63"/>
      <c r="P232" s="63"/>
      <c r="Q232" s="63"/>
      <c r="R232" s="63" t="s">
        <v>2735</v>
      </c>
      <c r="S232" s="63"/>
      <c r="T232" s="63"/>
      <c r="U232" s="63"/>
      <c r="V232" s="63"/>
      <c r="W232" s="63"/>
      <c r="X232" s="63" t="s">
        <v>2436</v>
      </c>
      <c r="Y232" s="63"/>
      <c r="Z232" s="63" t="s">
        <v>1617</v>
      </c>
      <c r="AA232" s="63" t="s">
        <v>2728</v>
      </c>
      <c r="AB232" s="63"/>
      <c r="AC232" s="63" t="str">
        <f t="shared" si="10"/>
        <v>ERo4Tp1/Tp1VuFFn-sge;NST=TP</v>
      </c>
      <c r="AD232" s="34">
        <v>593</v>
      </c>
      <c r="AE232" s="40" t="str">
        <f>VLOOKUP(AD232,pTRAIT!A:B,2,FALSE)</f>
        <v>EMi1Cf9ToCE;RIN=RF / EM5RTUeCM5Pu;RIN=RF</v>
      </c>
      <c r="AF232" s="63">
        <f>VLOOKUP($AD232,pTRAIT!$A:$X,7,FALSE)</f>
        <v>0</v>
      </c>
      <c r="AG232" s="63">
        <f>VLOOKUP($AD232,pTRAIT!$A:$X,8,FALSE)</f>
        <v>0</v>
      </c>
      <c r="AH232" s="63">
        <f>VLOOKUP($AD232,pTRAIT!$A:$X,9,FALSE)</f>
        <v>0</v>
      </c>
      <c r="AI232" s="63">
        <f>VLOOKUP($AD232,pTRAIT!$A:$X,10,FALSE)</f>
        <v>0</v>
      </c>
      <c r="AJ232" s="63">
        <f>VLOOKUP($AD232,pTRAIT!$A:$X,11,FALSE)</f>
        <v>0</v>
      </c>
      <c r="AK232" s="63">
        <f>VLOOKUP($AD232,pTRAIT!$A:$X,12,FALSE)</f>
        <v>0</v>
      </c>
      <c r="AL232" s="63">
        <f>VLOOKUP($AD232,pTRAIT!$A:$X,13,FALSE)</f>
        <v>0</v>
      </c>
      <c r="AM232" s="63">
        <f>VLOOKUP($AD232,pTRAIT!$A:$X,14,FALSE)</f>
        <v>0</v>
      </c>
      <c r="AN232" s="63">
        <f>VLOOKUP($AD232,pTRAIT!$A:$X,15,FALSE)</f>
        <v>0</v>
      </c>
      <c r="AO232" s="63">
        <f>VLOOKUP($AD232,pTRAIT!$A:$X,16,FALSE)</f>
        <v>0</v>
      </c>
      <c r="AP232" s="63">
        <f>VLOOKUP($AD232,pTRAIT!$A:$X,17,FALSE)</f>
        <v>0</v>
      </c>
      <c r="AQ232" s="63">
        <f>VLOOKUP($AD232,pTRAIT!$A:$X,18,FALSE)</f>
        <v>0</v>
      </c>
      <c r="AR232" s="63">
        <f>VLOOKUP($AD232,pTRAIT!$A:$X,19,FALSE)</f>
        <v>0</v>
      </c>
      <c r="AS232" s="63">
        <f>VLOOKUP($AD232,pTRAIT!$A:$X,20,FALSE)</f>
        <v>0</v>
      </c>
      <c r="AT232" s="63">
        <f>VLOOKUP($AD232,pTRAIT!$A:$X,21,FALSE)</f>
        <v>0</v>
      </c>
      <c r="AU232" s="63">
        <f>VLOOKUP($AD232,pTRAIT!$A:$X,22,FALSE)</f>
        <v>0</v>
      </c>
      <c r="AV232" s="63">
        <f>VLOOKUP($AD232,pTRAIT!$A:$X,23,FALSE)</f>
        <v>0</v>
      </c>
      <c r="AW232" s="63">
        <f>VLOOKUP($AD232,pTRAIT!$A:$X,24,FALSE)</f>
        <v>0</v>
      </c>
      <c r="AX232" s="67" t="s">
        <v>2972</v>
      </c>
      <c r="AY232" s="71" t="str">
        <f t="shared" si="11"/>
        <v>ERo4Tp1/Tp1VuFFn-sge;NST=TP // EMi1Cf9ToCE;RIN=RF / EM5RTUeCM5Pu;RIN=RF</v>
      </c>
    </row>
    <row r="233" spans="1:51" ht="12" customHeight="1" x14ac:dyDescent="0.25">
      <c r="A233" s="32">
        <v>455</v>
      </c>
      <c r="B233" s="33" t="s">
        <v>5</v>
      </c>
      <c r="C233" s="34">
        <v>594</v>
      </c>
      <c r="D233" s="32" t="str">
        <f t="shared" si="9"/>
        <v>455X594</v>
      </c>
      <c r="E233" s="47" t="s">
        <v>1627</v>
      </c>
      <c r="F233" s="61" t="s">
        <v>1860</v>
      </c>
      <c r="G233" s="41" t="s">
        <v>43</v>
      </c>
      <c r="H233" s="38"/>
      <c r="I233" s="32">
        <v>455</v>
      </c>
      <c r="J233" s="63">
        <f>VLOOKUP(I233,pTRAIT!A:B,2,FALSE)</f>
        <v>0</v>
      </c>
      <c r="K233" s="63" t="s">
        <v>2725</v>
      </c>
      <c r="L233" s="63"/>
      <c r="M233" s="63" t="s">
        <v>2437</v>
      </c>
      <c r="N233" s="63"/>
      <c r="O233" s="63"/>
      <c r="P233" s="63"/>
      <c r="Q233" s="63"/>
      <c r="R233" s="63" t="s">
        <v>2735</v>
      </c>
      <c r="S233" s="63"/>
      <c r="T233" s="63"/>
      <c r="U233" s="63"/>
      <c r="V233" s="63"/>
      <c r="W233" s="63"/>
      <c r="X233" s="63" t="s">
        <v>2436</v>
      </c>
      <c r="Y233" s="63"/>
      <c r="Z233" s="63" t="s">
        <v>1617</v>
      </c>
      <c r="AA233" s="63" t="s">
        <v>2728</v>
      </c>
      <c r="AB233" s="63"/>
      <c r="AC233" s="63" t="str">
        <f t="shared" si="10"/>
        <v>ERo4Tp1/Tp1VuFFn-sge;NST=TP</v>
      </c>
      <c r="AD233" s="34">
        <v>594</v>
      </c>
      <c r="AE233" s="40" t="str">
        <f>VLOOKUP(AD233,pTRAIT!A:B,2,FALSE)</f>
        <v>EMi1Cf9ToCE;RIN=RF / EM5RTUeCM5Pu;RIN=RF</v>
      </c>
      <c r="AF233" s="63">
        <f>VLOOKUP($AD233,pTRAIT!$A:$X,7,FALSE)</f>
        <v>0</v>
      </c>
      <c r="AG233" s="63">
        <f>VLOOKUP($AD233,pTRAIT!$A:$X,8,FALSE)</f>
        <v>0</v>
      </c>
      <c r="AH233" s="63">
        <f>VLOOKUP($AD233,pTRAIT!$A:$X,9,FALSE)</f>
        <v>0</v>
      </c>
      <c r="AI233" s="63">
        <f>VLOOKUP($AD233,pTRAIT!$A:$X,10,FALSE)</f>
        <v>0</v>
      </c>
      <c r="AJ233" s="63">
        <f>VLOOKUP($AD233,pTRAIT!$A:$X,11,FALSE)</f>
        <v>0</v>
      </c>
      <c r="AK233" s="63">
        <f>VLOOKUP($AD233,pTRAIT!$A:$X,12,FALSE)</f>
        <v>0</v>
      </c>
      <c r="AL233" s="63">
        <f>VLOOKUP($AD233,pTRAIT!$A:$X,13,FALSE)</f>
        <v>0</v>
      </c>
      <c r="AM233" s="63">
        <f>VLOOKUP($AD233,pTRAIT!$A:$X,14,FALSE)</f>
        <v>0</v>
      </c>
      <c r="AN233" s="63">
        <f>VLOOKUP($AD233,pTRAIT!$A:$X,15,FALSE)</f>
        <v>0</v>
      </c>
      <c r="AO233" s="63">
        <f>VLOOKUP($AD233,pTRAIT!$A:$X,16,FALSE)</f>
        <v>0</v>
      </c>
      <c r="AP233" s="63">
        <f>VLOOKUP($AD233,pTRAIT!$A:$X,17,FALSE)</f>
        <v>0</v>
      </c>
      <c r="AQ233" s="63">
        <f>VLOOKUP($AD233,pTRAIT!$A:$X,18,FALSE)</f>
        <v>0</v>
      </c>
      <c r="AR233" s="63">
        <f>VLOOKUP($AD233,pTRAIT!$A:$X,19,FALSE)</f>
        <v>0</v>
      </c>
      <c r="AS233" s="63">
        <f>VLOOKUP($AD233,pTRAIT!$A:$X,20,FALSE)</f>
        <v>0</v>
      </c>
      <c r="AT233" s="63">
        <f>VLOOKUP($AD233,pTRAIT!$A:$X,21,FALSE)</f>
        <v>0</v>
      </c>
      <c r="AU233" s="63">
        <f>VLOOKUP($AD233,pTRAIT!$A:$X,22,FALSE)</f>
        <v>0</v>
      </c>
      <c r="AV233" s="63">
        <f>VLOOKUP($AD233,pTRAIT!$A:$X,23,FALSE)</f>
        <v>0</v>
      </c>
      <c r="AW233" s="63">
        <f>VLOOKUP($AD233,pTRAIT!$A:$X,24,FALSE)</f>
        <v>0</v>
      </c>
      <c r="AX233" s="67" t="s">
        <v>2973</v>
      </c>
      <c r="AY233" s="71" t="str">
        <f t="shared" si="11"/>
        <v>ERo4Tp1/Tp1VuFFn-sge;NST=TP // EMi1Cf9ToCE;RIN=RF / EM5RTUeCM5Pu;RIN=RF</v>
      </c>
    </row>
    <row r="234" spans="1:51" ht="12" customHeight="1" x14ac:dyDescent="0.25">
      <c r="A234" s="32">
        <v>455</v>
      </c>
      <c r="B234" s="33" t="s">
        <v>5</v>
      </c>
      <c r="C234" s="34">
        <v>595</v>
      </c>
      <c r="D234" s="32" t="str">
        <f t="shared" si="9"/>
        <v>455X595</v>
      </c>
      <c r="E234" s="47" t="s">
        <v>1627</v>
      </c>
      <c r="F234" s="61" t="s">
        <v>1861</v>
      </c>
      <c r="G234" s="41" t="s">
        <v>43</v>
      </c>
      <c r="H234" s="38"/>
      <c r="I234" s="32">
        <v>455</v>
      </c>
      <c r="J234" s="63">
        <f>VLOOKUP(I234,pTRAIT!A:B,2,FALSE)</f>
        <v>0</v>
      </c>
      <c r="K234" s="63" t="s">
        <v>2725</v>
      </c>
      <c r="L234" s="63"/>
      <c r="M234" s="63" t="s">
        <v>2437</v>
      </c>
      <c r="N234" s="63"/>
      <c r="O234" s="63"/>
      <c r="P234" s="63"/>
      <c r="Q234" s="63"/>
      <c r="R234" s="63" t="s">
        <v>2735</v>
      </c>
      <c r="S234" s="63"/>
      <c r="T234" s="63"/>
      <c r="U234" s="63"/>
      <c r="V234" s="63"/>
      <c r="W234" s="63"/>
      <c r="X234" s="63" t="s">
        <v>2436</v>
      </c>
      <c r="Y234" s="63"/>
      <c r="Z234" s="63" t="s">
        <v>1617</v>
      </c>
      <c r="AA234" s="63" t="s">
        <v>2728</v>
      </c>
      <c r="AB234" s="63"/>
      <c r="AC234" s="63" t="str">
        <f t="shared" si="10"/>
        <v>ERo4Tp1/Tp1VuFFn-sge;NST=TP</v>
      </c>
      <c r="AD234" s="34">
        <v>595</v>
      </c>
      <c r="AE234" s="40" t="str">
        <f>VLOOKUP(AD234,pTRAIT!A:B,2,FALSE)</f>
        <v>EMi1Cf9ToCE;RIN=RF / EM5CM5Pu;RIN=RF</v>
      </c>
      <c r="AF234" s="63">
        <f>VLOOKUP($AD234,pTRAIT!$A:$X,7,FALSE)</f>
        <v>0</v>
      </c>
      <c r="AG234" s="63">
        <f>VLOOKUP($AD234,pTRAIT!$A:$X,8,FALSE)</f>
        <v>0</v>
      </c>
      <c r="AH234" s="63">
        <f>VLOOKUP($AD234,pTRAIT!$A:$X,9,FALSE)</f>
        <v>0</v>
      </c>
      <c r="AI234" s="63">
        <f>VLOOKUP($AD234,pTRAIT!$A:$X,10,FALSE)</f>
        <v>0</v>
      </c>
      <c r="AJ234" s="63">
        <f>VLOOKUP($AD234,pTRAIT!$A:$X,11,FALSE)</f>
        <v>0</v>
      </c>
      <c r="AK234" s="63">
        <f>VLOOKUP($AD234,pTRAIT!$A:$X,12,FALSE)</f>
        <v>0</v>
      </c>
      <c r="AL234" s="63">
        <f>VLOOKUP($AD234,pTRAIT!$A:$X,13,FALSE)</f>
        <v>0</v>
      </c>
      <c r="AM234" s="63">
        <f>VLOOKUP($AD234,pTRAIT!$A:$X,14,FALSE)</f>
        <v>0</v>
      </c>
      <c r="AN234" s="63">
        <f>VLOOKUP($AD234,pTRAIT!$A:$X,15,FALSE)</f>
        <v>0</v>
      </c>
      <c r="AO234" s="63">
        <f>VLOOKUP($AD234,pTRAIT!$A:$X,16,FALSE)</f>
        <v>0</v>
      </c>
      <c r="AP234" s="63">
        <f>VLOOKUP($AD234,pTRAIT!$A:$X,17,FALSE)</f>
        <v>0</v>
      </c>
      <c r="AQ234" s="63">
        <f>VLOOKUP($AD234,pTRAIT!$A:$X,18,FALSE)</f>
        <v>0</v>
      </c>
      <c r="AR234" s="63">
        <f>VLOOKUP($AD234,pTRAIT!$A:$X,19,FALSE)</f>
        <v>0</v>
      </c>
      <c r="AS234" s="63">
        <f>VLOOKUP($AD234,pTRAIT!$A:$X,20,FALSE)</f>
        <v>0</v>
      </c>
      <c r="AT234" s="63">
        <f>VLOOKUP($AD234,pTRAIT!$A:$X,21,FALSE)</f>
        <v>0</v>
      </c>
      <c r="AU234" s="63">
        <f>VLOOKUP($AD234,pTRAIT!$A:$X,22,FALSE)</f>
        <v>0</v>
      </c>
      <c r="AV234" s="63">
        <f>VLOOKUP($AD234,pTRAIT!$A:$X,23,FALSE)</f>
        <v>0</v>
      </c>
      <c r="AW234" s="63">
        <f>VLOOKUP($AD234,pTRAIT!$A:$X,24,FALSE)</f>
        <v>0</v>
      </c>
      <c r="AX234" s="67" t="s">
        <v>2974</v>
      </c>
      <c r="AY234" s="71" t="str">
        <f t="shared" si="11"/>
        <v>ERo4Tp1/Tp1VuFFn-sge;NST=TP // EMi1Cf9ToCE;RIN=RF / EM5CM5Pu;RIN=RF</v>
      </c>
    </row>
    <row r="235" spans="1:51" ht="12" customHeight="1" x14ac:dyDescent="0.25">
      <c r="A235" s="32">
        <v>455</v>
      </c>
      <c r="B235" s="33" t="s">
        <v>5</v>
      </c>
      <c r="C235" s="34">
        <v>596</v>
      </c>
      <c r="D235" s="32" t="str">
        <f t="shared" si="9"/>
        <v>455X596</v>
      </c>
      <c r="E235" s="47" t="s">
        <v>1627</v>
      </c>
      <c r="F235" s="61" t="s">
        <v>1862</v>
      </c>
      <c r="G235" s="41" t="s">
        <v>43</v>
      </c>
      <c r="H235" s="38"/>
      <c r="I235" s="32">
        <v>455</v>
      </c>
      <c r="J235" s="63">
        <f>VLOOKUP(I235,pTRAIT!A:B,2,FALSE)</f>
        <v>0</v>
      </c>
      <c r="K235" s="63" t="s">
        <v>2725</v>
      </c>
      <c r="L235" s="63"/>
      <c r="M235" s="63" t="s">
        <v>2437</v>
      </c>
      <c r="N235" s="63"/>
      <c r="O235" s="63"/>
      <c r="P235" s="63"/>
      <c r="Q235" s="63"/>
      <c r="R235" s="63" t="s">
        <v>2735</v>
      </c>
      <c r="S235" s="63"/>
      <c r="T235" s="63"/>
      <c r="U235" s="63"/>
      <c r="V235" s="63"/>
      <c r="W235" s="63"/>
      <c r="X235" s="63" t="s">
        <v>2436</v>
      </c>
      <c r="Y235" s="63"/>
      <c r="Z235" s="63" t="s">
        <v>1617</v>
      </c>
      <c r="AA235" s="63" t="s">
        <v>2728</v>
      </c>
      <c r="AB235" s="63"/>
      <c r="AC235" s="63" t="str">
        <f t="shared" si="10"/>
        <v>ERo4Tp1/Tp1VuFFn-sge;NST=TP</v>
      </c>
      <c r="AD235" s="34">
        <v>596</v>
      </c>
      <c r="AE235" s="40" t="str">
        <f>VLOOKUP(AD235,pTRAIT!A:B,2,FALSE)</f>
        <v>EMi1Cf9ToCE;RIN=RF / ;RIN=RF</v>
      </c>
      <c r="AF235" s="63">
        <f>VLOOKUP($AD235,pTRAIT!$A:$X,7,FALSE)</f>
        <v>0</v>
      </c>
      <c r="AG235" s="63">
        <f>VLOOKUP($AD235,pTRAIT!$A:$X,8,FALSE)</f>
        <v>0</v>
      </c>
      <c r="AH235" s="63">
        <f>VLOOKUP($AD235,pTRAIT!$A:$X,9,FALSE)</f>
        <v>0</v>
      </c>
      <c r="AI235" s="63">
        <f>VLOOKUP($AD235,pTRAIT!$A:$X,10,FALSE)</f>
        <v>0</v>
      </c>
      <c r="AJ235" s="63">
        <f>VLOOKUP($AD235,pTRAIT!$A:$X,11,FALSE)</f>
        <v>0</v>
      </c>
      <c r="AK235" s="63">
        <f>VLOOKUP($AD235,pTRAIT!$A:$X,12,FALSE)</f>
        <v>0</v>
      </c>
      <c r="AL235" s="63">
        <f>VLOOKUP($AD235,pTRAIT!$A:$X,13,FALSE)</f>
        <v>0</v>
      </c>
      <c r="AM235" s="63">
        <f>VLOOKUP($AD235,pTRAIT!$A:$X,14,FALSE)</f>
        <v>0</v>
      </c>
      <c r="AN235" s="63">
        <f>VLOOKUP($AD235,pTRAIT!$A:$X,15,FALSE)</f>
        <v>0</v>
      </c>
      <c r="AO235" s="63">
        <f>VLOOKUP($AD235,pTRAIT!$A:$X,16,FALSE)</f>
        <v>0</v>
      </c>
      <c r="AP235" s="63">
        <f>VLOOKUP($AD235,pTRAIT!$A:$X,17,FALSE)</f>
        <v>0</v>
      </c>
      <c r="AQ235" s="63">
        <f>VLOOKUP($AD235,pTRAIT!$A:$X,18,FALSE)</f>
        <v>0</v>
      </c>
      <c r="AR235" s="63">
        <f>VLOOKUP($AD235,pTRAIT!$A:$X,19,FALSE)</f>
        <v>0</v>
      </c>
      <c r="AS235" s="63">
        <f>VLOOKUP($AD235,pTRAIT!$A:$X,20,FALSE)</f>
        <v>0</v>
      </c>
      <c r="AT235" s="63">
        <f>VLOOKUP($AD235,pTRAIT!$A:$X,21,FALSE)</f>
        <v>0</v>
      </c>
      <c r="AU235" s="63">
        <f>VLOOKUP($AD235,pTRAIT!$A:$X,22,FALSE)</f>
        <v>0</v>
      </c>
      <c r="AV235" s="63">
        <f>VLOOKUP($AD235,pTRAIT!$A:$X,23,FALSE)</f>
        <v>0</v>
      </c>
      <c r="AW235" s="63">
        <f>VLOOKUP($AD235,pTRAIT!$A:$X,24,FALSE)</f>
        <v>0</v>
      </c>
      <c r="AX235" s="67" t="s">
        <v>2975</v>
      </c>
      <c r="AY235" s="71" t="str">
        <f t="shared" si="11"/>
        <v>ERo4Tp1/Tp1VuFFn-sge;NST=TP // EMi1Cf9ToCE;RIN=RF / ;RIN=RF</v>
      </c>
    </row>
    <row r="236" spans="1:51" ht="12" customHeight="1" x14ac:dyDescent="0.25">
      <c r="A236" s="32">
        <v>455</v>
      </c>
      <c r="B236" s="33" t="s">
        <v>5</v>
      </c>
      <c r="C236" s="34">
        <v>600</v>
      </c>
      <c r="D236" s="32" t="str">
        <f t="shared" si="9"/>
        <v>455X600</v>
      </c>
      <c r="E236" s="47" t="s">
        <v>1627</v>
      </c>
      <c r="F236" s="61" t="s">
        <v>1863</v>
      </c>
      <c r="G236" s="41" t="s">
        <v>43</v>
      </c>
      <c r="H236" s="38"/>
      <c r="I236" s="32">
        <v>455</v>
      </c>
      <c r="J236" s="63">
        <f>VLOOKUP(I236,pTRAIT!A:B,2,FALSE)</f>
        <v>0</v>
      </c>
      <c r="K236" s="63" t="s">
        <v>2725</v>
      </c>
      <c r="L236" s="63"/>
      <c r="M236" s="63" t="s">
        <v>2437</v>
      </c>
      <c r="N236" s="63"/>
      <c r="O236" s="63"/>
      <c r="P236" s="63"/>
      <c r="Q236" s="63"/>
      <c r="R236" s="63" t="s">
        <v>2735</v>
      </c>
      <c r="S236" s="63"/>
      <c r="T236" s="63"/>
      <c r="U236" s="63"/>
      <c r="V236" s="63"/>
      <c r="W236" s="63"/>
      <c r="X236" s="63" t="s">
        <v>2436</v>
      </c>
      <c r="Y236" s="63"/>
      <c r="Z236" s="63" t="s">
        <v>1617</v>
      </c>
      <c r="AA236" s="63" t="s">
        <v>2728</v>
      </c>
      <c r="AB236" s="63"/>
      <c r="AC236" s="63" t="str">
        <f t="shared" si="10"/>
        <v>ERo4Tp1/Tp1VuFFn-sge;NST=TP</v>
      </c>
      <c r="AD236" s="34">
        <v>600</v>
      </c>
      <c r="AE236" s="40" t="str">
        <f>VLOOKUP(AD236,pTRAIT!A:B,2,FALSE)</f>
        <v>EMi1Cf9ToCE;RIN=RF / EM5RTUeCM5Pu;RIN=RF</v>
      </c>
      <c r="AF236" s="63">
        <f>VLOOKUP($AD236,pTRAIT!$A:$X,7,FALSE)</f>
        <v>0</v>
      </c>
      <c r="AG236" s="63">
        <f>VLOOKUP($AD236,pTRAIT!$A:$X,8,FALSE)</f>
        <v>0</v>
      </c>
      <c r="AH236" s="63">
        <f>VLOOKUP($AD236,pTRAIT!$A:$X,9,FALSE)</f>
        <v>0</v>
      </c>
      <c r="AI236" s="63">
        <f>VLOOKUP($AD236,pTRAIT!$A:$X,10,FALSE)</f>
        <v>0</v>
      </c>
      <c r="AJ236" s="63">
        <f>VLOOKUP($AD236,pTRAIT!$A:$X,11,FALSE)</f>
        <v>0</v>
      </c>
      <c r="AK236" s="63">
        <f>VLOOKUP($AD236,pTRAIT!$A:$X,12,FALSE)</f>
        <v>0</v>
      </c>
      <c r="AL236" s="63">
        <f>VLOOKUP($AD236,pTRAIT!$A:$X,13,FALSE)</f>
        <v>0</v>
      </c>
      <c r="AM236" s="63">
        <f>VLOOKUP($AD236,pTRAIT!$A:$X,14,FALSE)</f>
        <v>0</v>
      </c>
      <c r="AN236" s="63">
        <f>VLOOKUP($AD236,pTRAIT!$A:$X,15,FALSE)</f>
        <v>0</v>
      </c>
      <c r="AO236" s="63">
        <f>VLOOKUP($AD236,pTRAIT!$A:$X,16,FALSE)</f>
        <v>0</v>
      </c>
      <c r="AP236" s="63">
        <f>VLOOKUP($AD236,pTRAIT!$A:$X,17,FALSE)</f>
        <v>0</v>
      </c>
      <c r="AQ236" s="63">
        <f>VLOOKUP($AD236,pTRAIT!$A:$X,18,FALSE)</f>
        <v>0</v>
      </c>
      <c r="AR236" s="63">
        <f>VLOOKUP($AD236,pTRAIT!$A:$X,19,FALSE)</f>
        <v>0</v>
      </c>
      <c r="AS236" s="63">
        <f>VLOOKUP($AD236,pTRAIT!$A:$X,20,FALSE)</f>
        <v>0</v>
      </c>
      <c r="AT236" s="63">
        <f>VLOOKUP($AD236,pTRAIT!$A:$X,21,FALSE)</f>
        <v>0</v>
      </c>
      <c r="AU236" s="63">
        <f>VLOOKUP($AD236,pTRAIT!$A:$X,22,FALSE)</f>
        <v>0</v>
      </c>
      <c r="AV236" s="63">
        <f>VLOOKUP($AD236,pTRAIT!$A:$X,23,FALSE)</f>
        <v>0</v>
      </c>
      <c r="AW236" s="63">
        <f>VLOOKUP($AD236,pTRAIT!$A:$X,24,FALSE)</f>
        <v>0</v>
      </c>
      <c r="AX236" s="67" t="s">
        <v>2976</v>
      </c>
      <c r="AY236" s="71" t="str">
        <f t="shared" si="11"/>
        <v>ERo4Tp1/Tp1VuFFn-sge;NST=TP // EMi1Cf9ToCE;RIN=RF / EM5RTUeCM5Pu;RIN=RF</v>
      </c>
    </row>
    <row r="237" spans="1:51" ht="12" customHeight="1" x14ac:dyDescent="0.25">
      <c r="A237" s="32">
        <v>455</v>
      </c>
      <c r="B237" s="33" t="s">
        <v>5</v>
      </c>
      <c r="C237" s="34">
        <v>601</v>
      </c>
      <c r="D237" s="32" t="str">
        <f t="shared" si="9"/>
        <v>455X601</v>
      </c>
      <c r="E237" s="47" t="s">
        <v>1627</v>
      </c>
      <c r="F237" s="61" t="s">
        <v>1864</v>
      </c>
      <c r="G237" s="41" t="s">
        <v>43</v>
      </c>
      <c r="H237" s="38"/>
      <c r="I237" s="32">
        <v>455</v>
      </c>
      <c r="J237" s="63">
        <f>VLOOKUP(I237,pTRAIT!A:B,2,FALSE)</f>
        <v>0</v>
      </c>
      <c r="K237" s="63" t="s">
        <v>2725</v>
      </c>
      <c r="L237" s="63"/>
      <c r="M237" s="63" t="s">
        <v>2437</v>
      </c>
      <c r="N237" s="63"/>
      <c r="O237" s="63"/>
      <c r="P237" s="63"/>
      <c r="Q237" s="63"/>
      <c r="R237" s="63" t="s">
        <v>2735</v>
      </c>
      <c r="S237" s="63"/>
      <c r="T237" s="63"/>
      <c r="U237" s="63"/>
      <c r="V237" s="63"/>
      <c r="W237" s="63"/>
      <c r="X237" s="63" t="s">
        <v>2436</v>
      </c>
      <c r="Y237" s="63"/>
      <c r="Z237" s="63" t="s">
        <v>1617</v>
      </c>
      <c r="AA237" s="63" t="s">
        <v>2728</v>
      </c>
      <c r="AB237" s="63"/>
      <c r="AC237" s="63" t="str">
        <f t="shared" si="10"/>
        <v>ERo4Tp1/Tp1VuFFn-sge;NST=TP</v>
      </c>
      <c r="AD237" s="34">
        <v>601</v>
      </c>
      <c r="AE237" s="40" t="str">
        <f>VLOOKUP(AD237,pTRAIT!A:B,2,FALSE)</f>
        <v>EMi1Cf9ToCE;RIN=RF / EM5RTCM5Pu;RIN=RF</v>
      </c>
      <c r="AF237" s="63">
        <f>VLOOKUP($AD237,pTRAIT!$A:$X,7,FALSE)</f>
        <v>0</v>
      </c>
      <c r="AG237" s="63">
        <f>VLOOKUP($AD237,pTRAIT!$A:$X,8,FALSE)</f>
        <v>0</v>
      </c>
      <c r="AH237" s="63">
        <f>VLOOKUP($AD237,pTRAIT!$A:$X,9,FALSE)</f>
        <v>0</v>
      </c>
      <c r="AI237" s="63">
        <f>VLOOKUP($AD237,pTRAIT!$A:$X,10,FALSE)</f>
        <v>0</v>
      </c>
      <c r="AJ237" s="63">
        <f>VLOOKUP($AD237,pTRAIT!$A:$X,11,FALSE)</f>
        <v>0</v>
      </c>
      <c r="AK237" s="63">
        <f>VLOOKUP($AD237,pTRAIT!$A:$X,12,FALSE)</f>
        <v>0</v>
      </c>
      <c r="AL237" s="63">
        <f>VLOOKUP($AD237,pTRAIT!$A:$X,13,FALSE)</f>
        <v>0</v>
      </c>
      <c r="AM237" s="63">
        <f>VLOOKUP($AD237,pTRAIT!$A:$X,14,FALSE)</f>
        <v>0</v>
      </c>
      <c r="AN237" s="63">
        <f>VLOOKUP($AD237,pTRAIT!$A:$X,15,FALSE)</f>
        <v>0</v>
      </c>
      <c r="AO237" s="63">
        <f>VLOOKUP($AD237,pTRAIT!$A:$X,16,FALSE)</f>
        <v>0</v>
      </c>
      <c r="AP237" s="63">
        <f>VLOOKUP($AD237,pTRAIT!$A:$X,17,FALSE)</f>
        <v>0</v>
      </c>
      <c r="AQ237" s="63">
        <f>VLOOKUP($AD237,pTRAIT!$A:$X,18,FALSE)</f>
        <v>0</v>
      </c>
      <c r="AR237" s="63">
        <f>VLOOKUP($AD237,pTRAIT!$A:$X,19,FALSE)</f>
        <v>0</v>
      </c>
      <c r="AS237" s="63">
        <f>VLOOKUP($AD237,pTRAIT!$A:$X,20,FALSE)</f>
        <v>0</v>
      </c>
      <c r="AT237" s="63">
        <f>VLOOKUP($AD237,pTRAIT!$A:$X,21,FALSE)</f>
        <v>0</v>
      </c>
      <c r="AU237" s="63">
        <f>VLOOKUP($AD237,pTRAIT!$A:$X,22,FALSE)</f>
        <v>0</v>
      </c>
      <c r="AV237" s="63">
        <f>VLOOKUP($AD237,pTRAIT!$A:$X,23,FALSE)</f>
        <v>0</v>
      </c>
      <c r="AW237" s="63">
        <f>VLOOKUP($AD237,pTRAIT!$A:$X,24,FALSE)</f>
        <v>0</v>
      </c>
      <c r="AX237" s="67" t="s">
        <v>2977</v>
      </c>
      <c r="AY237" s="71" t="str">
        <f t="shared" si="11"/>
        <v>ERo4Tp1/Tp1VuFFn-sge;NST=TP // EMi1Cf9ToCE;RIN=RF / EM5RTCM5Pu;RIN=RF</v>
      </c>
    </row>
    <row r="238" spans="1:51" ht="12" customHeight="1" x14ac:dyDescent="0.25">
      <c r="A238" s="32">
        <v>455</v>
      </c>
      <c r="B238" s="33" t="s">
        <v>5</v>
      </c>
      <c r="C238" s="34">
        <v>603</v>
      </c>
      <c r="D238" s="32" t="str">
        <f t="shared" si="9"/>
        <v>455X603</v>
      </c>
      <c r="E238" s="47" t="s">
        <v>1627</v>
      </c>
      <c r="F238" s="61" t="s">
        <v>1865</v>
      </c>
      <c r="G238" s="41" t="s">
        <v>43</v>
      </c>
      <c r="H238" s="38"/>
      <c r="I238" s="32">
        <v>455</v>
      </c>
      <c r="J238" s="63">
        <f>VLOOKUP(I238,pTRAIT!A:B,2,FALSE)</f>
        <v>0</v>
      </c>
      <c r="K238" s="63" t="s">
        <v>2725</v>
      </c>
      <c r="L238" s="63"/>
      <c r="M238" s="63" t="s">
        <v>2437</v>
      </c>
      <c r="N238" s="63"/>
      <c r="O238" s="63"/>
      <c r="P238" s="63"/>
      <c r="Q238" s="63"/>
      <c r="R238" s="63" t="s">
        <v>2735</v>
      </c>
      <c r="S238" s="63"/>
      <c r="T238" s="63"/>
      <c r="U238" s="63"/>
      <c r="V238" s="63"/>
      <c r="W238" s="63"/>
      <c r="X238" s="63" t="s">
        <v>2436</v>
      </c>
      <c r="Y238" s="63"/>
      <c r="Z238" s="63" t="s">
        <v>1617</v>
      </c>
      <c r="AA238" s="63" t="s">
        <v>2728</v>
      </c>
      <c r="AB238" s="63"/>
      <c r="AC238" s="63" t="str">
        <f t="shared" si="10"/>
        <v>ERo4Tp1/Tp1VuFFn-sge;NST=TP</v>
      </c>
      <c r="AD238" s="34">
        <v>603</v>
      </c>
      <c r="AE238" s="40" t="str">
        <f>VLOOKUP(AD238,pTRAIT!A:B,2,FALSE)</f>
        <v>EMi1Cf9ToCE;RIN=RF / EM5UeMi1Pu;RIN=RF</v>
      </c>
      <c r="AF238" s="63">
        <f>VLOOKUP($AD238,pTRAIT!$A:$X,7,FALSE)</f>
        <v>0</v>
      </c>
      <c r="AG238" s="63">
        <f>VLOOKUP($AD238,pTRAIT!$A:$X,8,FALSE)</f>
        <v>0</v>
      </c>
      <c r="AH238" s="63">
        <f>VLOOKUP($AD238,pTRAIT!$A:$X,9,FALSE)</f>
        <v>0</v>
      </c>
      <c r="AI238" s="63">
        <f>VLOOKUP($AD238,pTRAIT!$A:$X,10,FALSE)</f>
        <v>0</v>
      </c>
      <c r="AJ238" s="63">
        <f>VLOOKUP($AD238,pTRAIT!$A:$X,11,FALSE)</f>
        <v>0</v>
      </c>
      <c r="AK238" s="63">
        <f>VLOOKUP($AD238,pTRAIT!$A:$X,12,FALSE)</f>
        <v>0</v>
      </c>
      <c r="AL238" s="63">
        <f>VLOOKUP($AD238,pTRAIT!$A:$X,13,FALSE)</f>
        <v>0</v>
      </c>
      <c r="AM238" s="63">
        <f>VLOOKUP($AD238,pTRAIT!$A:$X,14,FALSE)</f>
        <v>0</v>
      </c>
      <c r="AN238" s="63">
        <f>VLOOKUP($AD238,pTRAIT!$A:$X,15,FALSE)</f>
        <v>0</v>
      </c>
      <c r="AO238" s="63">
        <f>VLOOKUP($AD238,pTRAIT!$A:$X,16,FALSE)</f>
        <v>0</v>
      </c>
      <c r="AP238" s="63">
        <f>VLOOKUP($AD238,pTRAIT!$A:$X,17,FALSE)</f>
        <v>0</v>
      </c>
      <c r="AQ238" s="63">
        <f>VLOOKUP($AD238,pTRAIT!$A:$X,18,FALSE)</f>
        <v>0</v>
      </c>
      <c r="AR238" s="63">
        <f>VLOOKUP($AD238,pTRAIT!$A:$X,19,FALSE)</f>
        <v>0</v>
      </c>
      <c r="AS238" s="63">
        <f>VLOOKUP($AD238,pTRAIT!$A:$X,20,FALSE)</f>
        <v>0</v>
      </c>
      <c r="AT238" s="63">
        <f>VLOOKUP($AD238,pTRAIT!$A:$X,21,FALSE)</f>
        <v>0</v>
      </c>
      <c r="AU238" s="63">
        <f>VLOOKUP($AD238,pTRAIT!$A:$X,22,FALSE)</f>
        <v>0</v>
      </c>
      <c r="AV238" s="63">
        <f>VLOOKUP($AD238,pTRAIT!$A:$X,23,FALSE)</f>
        <v>0</v>
      </c>
      <c r="AW238" s="63">
        <f>VLOOKUP($AD238,pTRAIT!$A:$X,24,FALSE)</f>
        <v>0</v>
      </c>
      <c r="AX238" s="67" t="s">
        <v>2978</v>
      </c>
      <c r="AY238" s="71" t="str">
        <f t="shared" si="11"/>
        <v>ERo4Tp1/Tp1VuFFn-sge;NST=TP // EMi1Cf9ToCE;RIN=RF / EM5UeMi1Pu;RIN=RF</v>
      </c>
    </row>
    <row r="239" spans="1:51" ht="12" customHeight="1" x14ac:dyDescent="0.25">
      <c r="A239" s="32">
        <v>455</v>
      </c>
      <c r="B239" s="33" t="s">
        <v>5</v>
      </c>
      <c r="C239" s="34">
        <v>604</v>
      </c>
      <c r="D239" s="32" t="str">
        <f t="shared" si="9"/>
        <v>455X604</v>
      </c>
      <c r="E239" s="47" t="s">
        <v>1627</v>
      </c>
      <c r="F239" s="61" t="s">
        <v>1866</v>
      </c>
      <c r="G239" s="41" t="s">
        <v>43</v>
      </c>
      <c r="H239" s="38"/>
      <c r="I239" s="32">
        <v>455</v>
      </c>
      <c r="J239" s="63">
        <f>VLOOKUP(I239,pTRAIT!A:B,2,FALSE)</f>
        <v>0</v>
      </c>
      <c r="K239" s="63" t="s">
        <v>2725</v>
      </c>
      <c r="L239" s="63"/>
      <c r="M239" s="63" t="s">
        <v>2437</v>
      </c>
      <c r="N239" s="63"/>
      <c r="O239" s="63"/>
      <c r="P239" s="63"/>
      <c r="Q239" s="63"/>
      <c r="R239" s="63" t="s">
        <v>2735</v>
      </c>
      <c r="S239" s="63"/>
      <c r="T239" s="63"/>
      <c r="U239" s="63"/>
      <c r="V239" s="63"/>
      <c r="W239" s="63"/>
      <c r="X239" s="63" t="s">
        <v>2436</v>
      </c>
      <c r="Y239" s="63"/>
      <c r="Z239" s="63" t="s">
        <v>1617</v>
      </c>
      <c r="AA239" s="63" t="s">
        <v>2728</v>
      </c>
      <c r="AB239" s="63"/>
      <c r="AC239" s="63" t="str">
        <f t="shared" si="10"/>
        <v>ERo4Tp1/Tp1VuFFn-sge;NST=TP</v>
      </c>
      <c r="AD239" s="34">
        <v>604</v>
      </c>
      <c r="AE239" s="40" t="str">
        <f>VLOOKUP(AD239,pTRAIT!A:B,2,FALSE)</f>
        <v>EMi1Cf9ToCE;RIN=RF / EM5RTUeCM5Pu;RIN=RS</v>
      </c>
      <c r="AF239" s="63">
        <f>VLOOKUP($AD239,pTRAIT!$A:$X,7,FALSE)</f>
        <v>0</v>
      </c>
      <c r="AG239" s="63">
        <f>VLOOKUP($AD239,pTRAIT!$A:$X,8,FALSE)</f>
        <v>0</v>
      </c>
      <c r="AH239" s="63">
        <f>VLOOKUP($AD239,pTRAIT!$A:$X,9,FALSE)</f>
        <v>0</v>
      </c>
      <c r="AI239" s="63">
        <f>VLOOKUP($AD239,pTRAIT!$A:$X,10,FALSE)</f>
        <v>0</v>
      </c>
      <c r="AJ239" s="63">
        <f>VLOOKUP($AD239,pTRAIT!$A:$X,11,FALSE)</f>
        <v>0</v>
      </c>
      <c r="AK239" s="63">
        <f>VLOOKUP($AD239,pTRAIT!$A:$X,12,FALSE)</f>
        <v>0</v>
      </c>
      <c r="AL239" s="63">
        <f>VLOOKUP($AD239,pTRAIT!$A:$X,13,FALSE)</f>
        <v>0</v>
      </c>
      <c r="AM239" s="63">
        <f>VLOOKUP($AD239,pTRAIT!$A:$X,14,FALSE)</f>
        <v>0</v>
      </c>
      <c r="AN239" s="63">
        <f>VLOOKUP($AD239,pTRAIT!$A:$X,15,FALSE)</f>
        <v>0</v>
      </c>
      <c r="AO239" s="63">
        <f>VLOOKUP($AD239,pTRAIT!$A:$X,16,FALSE)</f>
        <v>0</v>
      </c>
      <c r="AP239" s="63">
        <f>VLOOKUP($AD239,pTRAIT!$A:$X,17,FALSE)</f>
        <v>0</v>
      </c>
      <c r="AQ239" s="63">
        <f>VLOOKUP($AD239,pTRAIT!$A:$X,18,FALSE)</f>
        <v>0</v>
      </c>
      <c r="AR239" s="63">
        <f>VLOOKUP($AD239,pTRAIT!$A:$X,19,FALSE)</f>
        <v>0</v>
      </c>
      <c r="AS239" s="63">
        <f>VLOOKUP($AD239,pTRAIT!$A:$X,20,FALSE)</f>
        <v>0</v>
      </c>
      <c r="AT239" s="63">
        <f>VLOOKUP($AD239,pTRAIT!$A:$X,21,FALSE)</f>
        <v>0</v>
      </c>
      <c r="AU239" s="63">
        <f>VLOOKUP($AD239,pTRAIT!$A:$X,22,FALSE)</f>
        <v>0</v>
      </c>
      <c r="AV239" s="63">
        <f>VLOOKUP($AD239,pTRAIT!$A:$X,23,FALSE)</f>
        <v>0</v>
      </c>
      <c r="AW239" s="63">
        <f>VLOOKUP($AD239,pTRAIT!$A:$X,24,FALSE)</f>
        <v>0</v>
      </c>
      <c r="AX239" s="67" t="s">
        <v>2979</v>
      </c>
      <c r="AY239" s="71" t="str">
        <f t="shared" si="11"/>
        <v>ERo4Tp1/Tp1VuFFn-sge;NST=TP // EMi1Cf9ToCE;RIN=RF / EM5RTUeCM5Pu;RIN=RS</v>
      </c>
    </row>
    <row r="240" spans="1:51" ht="12" customHeight="1" x14ac:dyDescent="0.25">
      <c r="A240" s="32">
        <v>455</v>
      </c>
      <c r="B240" s="33" t="s">
        <v>5</v>
      </c>
      <c r="C240" s="34">
        <v>606</v>
      </c>
      <c r="D240" s="32" t="str">
        <f t="shared" si="9"/>
        <v>455X606</v>
      </c>
      <c r="E240" s="47" t="s">
        <v>1627</v>
      </c>
      <c r="F240" s="61" t="s">
        <v>1867</v>
      </c>
      <c r="G240" s="41" t="s">
        <v>43</v>
      </c>
      <c r="H240" s="38"/>
      <c r="I240" s="32">
        <v>455</v>
      </c>
      <c r="J240" s="63">
        <f>VLOOKUP(I240,pTRAIT!A:B,2,FALSE)</f>
        <v>0</v>
      </c>
      <c r="K240" s="63" t="s">
        <v>2725</v>
      </c>
      <c r="L240" s="63"/>
      <c r="M240" s="63" t="s">
        <v>2437</v>
      </c>
      <c r="N240" s="63"/>
      <c r="O240" s="63"/>
      <c r="P240" s="63"/>
      <c r="Q240" s="63"/>
      <c r="R240" s="63" t="s">
        <v>2735</v>
      </c>
      <c r="S240" s="63"/>
      <c r="T240" s="63"/>
      <c r="U240" s="63"/>
      <c r="V240" s="63"/>
      <c r="W240" s="63"/>
      <c r="X240" s="63" t="s">
        <v>2436</v>
      </c>
      <c r="Y240" s="63"/>
      <c r="Z240" s="63" t="s">
        <v>1617</v>
      </c>
      <c r="AA240" s="63" t="s">
        <v>2728</v>
      </c>
      <c r="AB240" s="63"/>
      <c r="AC240" s="63" t="str">
        <f t="shared" si="10"/>
        <v>ERo4Tp1/Tp1VuFFn-sge;NST=TP</v>
      </c>
      <c r="AD240" s="34">
        <v>606</v>
      </c>
      <c r="AE240" s="40" t="str">
        <f>VLOOKUP(AD240,pTRAIT!A:B,2,FALSE)</f>
        <v>EMi1Cf9ToCE;RIN=RF / EM5RTUeCM5Cf9Pu;RIN=RF</v>
      </c>
      <c r="AF240" s="63">
        <f>VLOOKUP($AD240,pTRAIT!$A:$X,7,FALSE)</f>
        <v>0</v>
      </c>
      <c r="AG240" s="63">
        <f>VLOOKUP($AD240,pTRAIT!$A:$X,8,FALSE)</f>
        <v>0</v>
      </c>
      <c r="AH240" s="63">
        <f>VLOOKUP($AD240,pTRAIT!$A:$X,9,FALSE)</f>
        <v>0</v>
      </c>
      <c r="AI240" s="63">
        <f>VLOOKUP($AD240,pTRAIT!$A:$X,10,FALSE)</f>
        <v>0</v>
      </c>
      <c r="AJ240" s="63">
        <f>VLOOKUP($AD240,pTRAIT!$A:$X,11,FALSE)</f>
        <v>0</v>
      </c>
      <c r="AK240" s="63">
        <f>VLOOKUP($AD240,pTRAIT!$A:$X,12,FALSE)</f>
        <v>0</v>
      </c>
      <c r="AL240" s="63">
        <f>VLOOKUP($AD240,pTRAIT!$A:$X,13,FALSE)</f>
        <v>0</v>
      </c>
      <c r="AM240" s="63">
        <f>VLOOKUP($AD240,pTRAIT!$A:$X,14,FALSE)</f>
        <v>0</v>
      </c>
      <c r="AN240" s="63">
        <f>VLOOKUP($AD240,pTRAIT!$A:$X,15,FALSE)</f>
        <v>0</v>
      </c>
      <c r="AO240" s="63">
        <f>VLOOKUP($AD240,pTRAIT!$A:$X,16,FALSE)</f>
        <v>0</v>
      </c>
      <c r="AP240" s="63">
        <f>VLOOKUP($AD240,pTRAIT!$A:$X,17,FALSE)</f>
        <v>0</v>
      </c>
      <c r="AQ240" s="63">
        <f>VLOOKUP($AD240,pTRAIT!$A:$X,18,FALSE)</f>
        <v>0</v>
      </c>
      <c r="AR240" s="63">
        <f>VLOOKUP($AD240,pTRAIT!$A:$X,19,FALSE)</f>
        <v>0</v>
      </c>
      <c r="AS240" s="63">
        <f>VLOOKUP($AD240,pTRAIT!$A:$X,20,FALSE)</f>
        <v>0</v>
      </c>
      <c r="AT240" s="63">
        <f>VLOOKUP($AD240,pTRAIT!$A:$X,21,FALSE)</f>
        <v>0</v>
      </c>
      <c r="AU240" s="63">
        <f>VLOOKUP($AD240,pTRAIT!$A:$X,22,FALSE)</f>
        <v>0</v>
      </c>
      <c r="AV240" s="63">
        <f>VLOOKUP($AD240,pTRAIT!$A:$X,23,FALSE)</f>
        <v>0</v>
      </c>
      <c r="AW240" s="63">
        <f>VLOOKUP($AD240,pTRAIT!$A:$X,24,FALSE)</f>
        <v>0</v>
      </c>
      <c r="AX240" s="67" t="s">
        <v>2980</v>
      </c>
      <c r="AY240" s="71" t="str">
        <f t="shared" si="11"/>
        <v>ERo4Tp1/Tp1VuFFn-sge;NST=TP // EMi1Cf9ToCE;RIN=RF / EM5RTUeCM5Cf9Pu;RIN=RF</v>
      </c>
    </row>
    <row r="241" spans="1:51" ht="12" customHeight="1" x14ac:dyDescent="0.25">
      <c r="A241" s="32">
        <v>455</v>
      </c>
      <c r="B241" s="33" t="s">
        <v>5</v>
      </c>
      <c r="C241" s="34">
        <v>607</v>
      </c>
      <c r="D241" s="32" t="str">
        <f t="shared" si="9"/>
        <v>455X607</v>
      </c>
      <c r="E241" s="47" t="s">
        <v>1627</v>
      </c>
      <c r="F241" s="61" t="s">
        <v>1868</v>
      </c>
      <c r="G241" s="41" t="s">
        <v>43</v>
      </c>
      <c r="H241" s="45"/>
      <c r="I241" s="32">
        <v>455</v>
      </c>
      <c r="J241" s="63">
        <f>VLOOKUP(I241,pTRAIT!A:B,2,FALSE)</f>
        <v>0</v>
      </c>
      <c r="K241" s="63" t="s">
        <v>2725</v>
      </c>
      <c r="L241" s="63"/>
      <c r="M241" s="63" t="s">
        <v>2437</v>
      </c>
      <c r="N241" s="63"/>
      <c r="O241" s="63"/>
      <c r="P241" s="63"/>
      <c r="Q241" s="63"/>
      <c r="R241" s="63" t="s">
        <v>2735</v>
      </c>
      <c r="S241" s="63"/>
      <c r="T241" s="63"/>
      <c r="U241" s="63"/>
      <c r="V241" s="63"/>
      <c r="W241" s="63"/>
      <c r="X241" s="63" t="s">
        <v>2436</v>
      </c>
      <c r="Y241" s="63"/>
      <c r="Z241" s="63" t="s">
        <v>1617</v>
      </c>
      <c r="AA241" s="63" t="s">
        <v>2728</v>
      </c>
      <c r="AB241" s="63"/>
      <c r="AC241" s="63" t="str">
        <f t="shared" si="10"/>
        <v>ERo4Tp1/Tp1VuFFn-sge;NST=TP</v>
      </c>
      <c r="AD241" s="34">
        <v>607</v>
      </c>
      <c r="AE241" s="40" t="str">
        <f>VLOOKUP(AD241,pTRAIT!A:B,2,FALSE)</f>
        <v>EMi1Cf9ToCE;RIN=RF / EM5RTUePu;RIN=RF</v>
      </c>
      <c r="AF241" s="63">
        <f>VLOOKUP($AD241,pTRAIT!$A:$X,7,FALSE)</f>
        <v>0</v>
      </c>
      <c r="AG241" s="63">
        <f>VLOOKUP($AD241,pTRAIT!$A:$X,8,FALSE)</f>
        <v>0</v>
      </c>
      <c r="AH241" s="63">
        <f>VLOOKUP($AD241,pTRAIT!$A:$X,9,FALSE)</f>
        <v>0</v>
      </c>
      <c r="AI241" s="63">
        <f>VLOOKUP($AD241,pTRAIT!$A:$X,10,FALSE)</f>
        <v>0</v>
      </c>
      <c r="AJ241" s="63">
        <f>VLOOKUP($AD241,pTRAIT!$A:$X,11,FALSE)</f>
        <v>0</v>
      </c>
      <c r="AK241" s="63">
        <f>VLOOKUP($AD241,pTRAIT!$A:$X,12,FALSE)</f>
        <v>0</v>
      </c>
      <c r="AL241" s="63">
        <f>VLOOKUP($AD241,pTRAIT!$A:$X,13,FALSE)</f>
        <v>0</v>
      </c>
      <c r="AM241" s="63">
        <f>VLOOKUP($AD241,pTRAIT!$A:$X,14,FALSE)</f>
        <v>0</v>
      </c>
      <c r="AN241" s="63">
        <f>VLOOKUP($AD241,pTRAIT!$A:$X,15,FALSE)</f>
        <v>0</v>
      </c>
      <c r="AO241" s="63">
        <f>VLOOKUP($AD241,pTRAIT!$A:$X,16,FALSE)</f>
        <v>0</v>
      </c>
      <c r="AP241" s="63">
        <f>VLOOKUP($AD241,pTRAIT!$A:$X,17,FALSE)</f>
        <v>0</v>
      </c>
      <c r="AQ241" s="63">
        <f>VLOOKUP($AD241,pTRAIT!$A:$X,18,FALSE)</f>
        <v>0</v>
      </c>
      <c r="AR241" s="63">
        <f>VLOOKUP($AD241,pTRAIT!$A:$X,19,FALSE)</f>
        <v>0</v>
      </c>
      <c r="AS241" s="63">
        <f>VLOOKUP($AD241,pTRAIT!$A:$X,20,FALSE)</f>
        <v>0</v>
      </c>
      <c r="AT241" s="63">
        <f>VLOOKUP($AD241,pTRAIT!$A:$X,21,FALSE)</f>
        <v>0</v>
      </c>
      <c r="AU241" s="63">
        <f>VLOOKUP($AD241,pTRAIT!$A:$X,22,FALSE)</f>
        <v>0</v>
      </c>
      <c r="AV241" s="63">
        <f>VLOOKUP($AD241,pTRAIT!$A:$X,23,FALSE)</f>
        <v>0</v>
      </c>
      <c r="AW241" s="63">
        <f>VLOOKUP($AD241,pTRAIT!$A:$X,24,FALSE)</f>
        <v>0</v>
      </c>
      <c r="AX241" s="67" t="s">
        <v>2981</v>
      </c>
      <c r="AY241" s="71" t="str">
        <f t="shared" si="11"/>
        <v>ERo4Tp1/Tp1VuFFn-sge;NST=TP // EMi1Cf9ToCE;RIN=RF / EM5RTUePu;RIN=RF</v>
      </c>
    </row>
    <row r="242" spans="1:51" ht="12" customHeight="1" x14ac:dyDescent="0.25">
      <c r="A242" s="32">
        <v>455</v>
      </c>
      <c r="B242" s="33" t="s">
        <v>5</v>
      </c>
      <c r="C242" s="34">
        <v>608</v>
      </c>
      <c r="D242" s="32" t="str">
        <f t="shared" si="9"/>
        <v>455X608</v>
      </c>
      <c r="E242" s="47" t="s">
        <v>1627</v>
      </c>
      <c r="F242" s="61" t="s">
        <v>1869</v>
      </c>
      <c r="G242" s="41" t="s">
        <v>43</v>
      </c>
      <c r="H242" s="45"/>
      <c r="I242" s="32">
        <v>455</v>
      </c>
      <c r="J242" s="63">
        <f>VLOOKUP(I242,pTRAIT!A:B,2,FALSE)</f>
        <v>0</v>
      </c>
      <c r="K242" s="63" t="s">
        <v>2725</v>
      </c>
      <c r="L242" s="63"/>
      <c r="M242" s="63" t="s">
        <v>2437</v>
      </c>
      <c r="N242" s="63"/>
      <c r="O242" s="63"/>
      <c r="P242" s="63"/>
      <c r="Q242" s="63"/>
      <c r="R242" s="63" t="s">
        <v>2735</v>
      </c>
      <c r="S242" s="63"/>
      <c r="T242" s="63"/>
      <c r="U242" s="63"/>
      <c r="V242" s="63"/>
      <c r="W242" s="63"/>
      <c r="X242" s="63" t="s">
        <v>2436</v>
      </c>
      <c r="Y242" s="63"/>
      <c r="Z242" s="63" t="s">
        <v>1617</v>
      </c>
      <c r="AA242" s="63" t="s">
        <v>2728</v>
      </c>
      <c r="AB242" s="63"/>
      <c r="AC242" s="63" t="str">
        <f t="shared" si="10"/>
        <v>ERo4Tp1/Tp1VuFFn-sge;NST=TP</v>
      </c>
      <c r="AD242" s="34">
        <v>608</v>
      </c>
      <c r="AE242" s="40" t="str">
        <f>VLOOKUP(AD242,pTRAIT!A:B,2,FALSE)</f>
        <v>EMi1Cf9ToCE;RIN=RF / EM5RTUeCM5Pu;RIN=RS</v>
      </c>
      <c r="AF242" s="63">
        <f>VLOOKUP($AD242,pTRAIT!$A:$X,7,FALSE)</f>
        <v>0</v>
      </c>
      <c r="AG242" s="63">
        <f>VLOOKUP($AD242,pTRAIT!$A:$X,8,FALSE)</f>
        <v>0</v>
      </c>
      <c r="AH242" s="63">
        <f>VLOOKUP($AD242,pTRAIT!$A:$X,9,FALSE)</f>
        <v>0</v>
      </c>
      <c r="AI242" s="63">
        <f>VLOOKUP($AD242,pTRAIT!$A:$X,10,FALSE)</f>
        <v>0</v>
      </c>
      <c r="AJ242" s="63">
        <f>VLOOKUP($AD242,pTRAIT!$A:$X,11,FALSE)</f>
        <v>0</v>
      </c>
      <c r="AK242" s="63">
        <f>VLOOKUP($AD242,pTRAIT!$A:$X,12,FALSE)</f>
        <v>0</v>
      </c>
      <c r="AL242" s="63">
        <f>VLOOKUP($AD242,pTRAIT!$A:$X,13,FALSE)</f>
        <v>0</v>
      </c>
      <c r="AM242" s="63">
        <f>VLOOKUP($AD242,pTRAIT!$A:$X,14,FALSE)</f>
        <v>0</v>
      </c>
      <c r="AN242" s="63">
        <f>VLOOKUP($AD242,pTRAIT!$A:$X,15,FALSE)</f>
        <v>0</v>
      </c>
      <c r="AO242" s="63">
        <f>VLOOKUP($AD242,pTRAIT!$A:$X,16,FALSE)</f>
        <v>0</v>
      </c>
      <c r="AP242" s="63">
        <f>VLOOKUP($AD242,pTRAIT!$A:$X,17,FALSE)</f>
        <v>0</v>
      </c>
      <c r="AQ242" s="63">
        <f>VLOOKUP($AD242,pTRAIT!$A:$X,18,FALSE)</f>
        <v>0</v>
      </c>
      <c r="AR242" s="63">
        <f>VLOOKUP($AD242,pTRAIT!$A:$X,19,FALSE)</f>
        <v>0</v>
      </c>
      <c r="AS242" s="63">
        <f>VLOOKUP($AD242,pTRAIT!$A:$X,20,FALSE)</f>
        <v>0</v>
      </c>
      <c r="AT242" s="63">
        <f>VLOOKUP($AD242,pTRAIT!$A:$X,21,FALSE)</f>
        <v>0</v>
      </c>
      <c r="AU242" s="63">
        <f>VLOOKUP($AD242,pTRAIT!$A:$X,22,FALSE)</f>
        <v>0</v>
      </c>
      <c r="AV242" s="63">
        <f>VLOOKUP($AD242,pTRAIT!$A:$X,23,FALSE)</f>
        <v>0</v>
      </c>
      <c r="AW242" s="63">
        <f>VLOOKUP($AD242,pTRAIT!$A:$X,24,FALSE)</f>
        <v>0</v>
      </c>
      <c r="AX242" s="67" t="s">
        <v>2982</v>
      </c>
      <c r="AY242" s="71" t="str">
        <f t="shared" si="11"/>
        <v>ERo4Tp1/Tp1VuFFn-sge;NST=TP // EMi1Cf9ToCE;RIN=RF / EM5RTUeCM5Pu;RIN=RS</v>
      </c>
    </row>
    <row r="243" spans="1:51" ht="12" customHeight="1" x14ac:dyDescent="0.25">
      <c r="A243" s="32">
        <v>455</v>
      </c>
      <c r="B243" s="33" t="s">
        <v>5</v>
      </c>
      <c r="C243" s="34">
        <v>609</v>
      </c>
      <c r="D243" s="32" t="str">
        <f t="shared" si="9"/>
        <v>455X609</v>
      </c>
      <c r="E243" s="47" t="s">
        <v>1627</v>
      </c>
      <c r="F243" s="61" t="s">
        <v>1870</v>
      </c>
      <c r="G243" s="41" t="s">
        <v>43</v>
      </c>
      <c r="H243" s="45"/>
      <c r="I243" s="32">
        <v>455</v>
      </c>
      <c r="J243" s="63">
        <f>VLOOKUP(I243,pTRAIT!A:B,2,FALSE)</f>
        <v>0</v>
      </c>
      <c r="K243" s="63" t="s">
        <v>2725</v>
      </c>
      <c r="L243" s="63"/>
      <c r="M243" s="63" t="s">
        <v>2437</v>
      </c>
      <c r="N243" s="63"/>
      <c r="O243" s="63"/>
      <c r="P243" s="63"/>
      <c r="Q243" s="63"/>
      <c r="R243" s="63" t="s">
        <v>2735</v>
      </c>
      <c r="S243" s="63"/>
      <c r="T243" s="63"/>
      <c r="U243" s="63"/>
      <c r="V243" s="63"/>
      <c r="W243" s="63"/>
      <c r="X243" s="63" t="s">
        <v>2436</v>
      </c>
      <c r="Y243" s="63"/>
      <c r="Z243" s="63" t="s">
        <v>1617</v>
      </c>
      <c r="AA243" s="63" t="s">
        <v>2728</v>
      </c>
      <c r="AB243" s="63"/>
      <c r="AC243" s="63" t="str">
        <f t="shared" si="10"/>
        <v>ERo4Tp1/Tp1VuFFn-sge;NST=TP</v>
      </c>
      <c r="AD243" s="34">
        <v>609</v>
      </c>
      <c r="AE243" s="40" t="str">
        <f>VLOOKUP(AD243,pTRAIT!A:B,2,FALSE)</f>
        <v>EMi1Cf9ToCE;RIN=RF / EM5UeCM5Cf9Pu;RIN=RF</v>
      </c>
      <c r="AF243" s="63">
        <f>VLOOKUP($AD243,pTRAIT!$A:$X,7,FALSE)</f>
        <v>0</v>
      </c>
      <c r="AG243" s="63">
        <f>VLOOKUP($AD243,pTRAIT!$A:$X,8,FALSE)</f>
        <v>0</v>
      </c>
      <c r="AH243" s="63">
        <f>VLOOKUP($AD243,pTRAIT!$A:$X,9,FALSE)</f>
        <v>0</v>
      </c>
      <c r="AI243" s="63">
        <f>VLOOKUP($AD243,pTRAIT!$A:$X,10,FALSE)</f>
        <v>0</v>
      </c>
      <c r="AJ243" s="63">
        <f>VLOOKUP($AD243,pTRAIT!$A:$X,11,FALSE)</f>
        <v>0</v>
      </c>
      <c r="AK243" s="63">
        <f>VLOOKUP($AD243,pTRAIT!$A:$X,12,FALSE)</f>
        <v>0</v>
      </c>
      <c r="AL243" s="63">
        <f>VLOOKUP($AD243,pTRAIT!$A:$X,13,FALSE)</f>
        <v>0</v>
      </c>
      <c r="AM243" s="63">
        <f>VLOOKUP($AD243,pTRAIT!$A:$X,14,FALSE)</f>
        <v>0</v>
      </c>
      <c r="AN243" s="63">
        <f>VLOOKUP($AD243,pTRAIT!$A:$X,15,FALSE)</f>
        <v>0</v>
      </c>
      <c r="AO243" s="63">
        <f>VLOOKUP($AD243,pTRAIT!$A:$X,16,FALSE)</f>
        <v>0</v>
      </c>
      <c r="AP243" s="63">
        <f>VLOOKUP($AD243,pTRAIT!$A:$X,17,FALSE)</f>
        <v>0</v>
      </c>
      <c r="AQ243" s="63">
        <f>VLOOKUP($AD243,pTRAIT!$A:$X,18,FALSE)</f>
        <v>0</v>
      </c>
      <c r="AR243" s="63">
        <f>VLOOKUP($AD243,pTRAIT!$A:$X,19,FALSE)</f>
        <v>0</v>
      </c>
      <c r="AS243" s="63">
        <f>VLOOKUP($AD243,pTRAIT!$A:$X,20,FALSE)</f>
        <v>0</v>
      </c>
      <c r="AT243" s="63">
        <f>VLOOKUP($AD243,pTRAIT!$A:$X,21,FALSE)</f>
        <v>0</v>
      </c>
      <c r="AU243" s="63">
        <f>VLOOKUP($AD243,pTRAIT!$A:$X,22,FALSE)</f>
        <v>0</v>
      </c>
      <c r="AV243" s="63">
        <f>VLOOKUP($AD243,pTRAIT!$A:$X,23,FALSE)</f>
        <v>0</v>
      </c>
      <c r="AW243" s="63">
        <f>VLOOKUP($AD243,pTRAIT!$A:$X,24,FALSE)</f>
        <v>0</v>
      </c>
      <c r="AX243" s="67" t="s">
        <v>2983</v>
      </c>
      <c r="AY243" s="71" t="str">
        <f t="shared" si="11"/>
        <v>ERo4Tp1/Tp1VuFFn-sge;NST=TP // EMi1Cf9ToCE;RIN=RF / EM5UeCM5Cf9Pu;RIN=RF</v>
      </c>
    </row>
    <row r="244" spans="1:51" ht="12" customHeight="1" x14ac:dyDescent="0.25">
      <c r="A244" s="32">
        <v>455</v>
      </c>
      <c r="B244" s="33" t="s">
        <v>5</v>
      </c>
      <c r="C244" s="34">
        <v>610</v>
      </c>
      <c r="D244" s="32" t="str">
        <f t="shared" si="9"/>
        <v>455X610</v>
      </c>
      <c r="E244" s="47" t="s">
        <v>1627</v>
      </c>
      <c r="F244" s="61" t="s">
        <v>1871</v>
      </c>
      <c r="G244" s="41" t="s">
        <v>43</v>
      </c>
      <c r="H244" s="45"/>
      <c r="I244" s="32">
        <v>455</v>
      </c>
      <c r="J244" s="63">
        <f>VLOOKUP(I244,pTRAIT!A:B,2,FALSE)</f>
        <v>0</v>
      </c>
      <c r="K244" s="63" t="s">
        <v>2725</v>
      </c>
      <c r="L244" s="63"/>
      <c r="M244" s="63" t="s">
        <v>2437</v>
      </c>
      <c r="N244" s="63"/>
      <c r="O244" s="63"/>
      <c r="P244" s="63"/>
      <c r="Q244" s="63"/>
      <c r="R244" s="63" t="s">
        <v>2735</v>
      </c>
      <c r="S244" s="63"/>
      <c r="T244" s="63"/>
      <c r="U244" s="63"/>
      <c r="V244" s="63"/>
      <c r="W244" s="63"/>
      <c r="X244" s="63" t="s">
        <v>2436</v>
      </c>
      <c r="Y244" s="63"/>
      <c r="Z244" s="63" t="s">
        <v>1617</v>
      </c>
      <c r="AA244" s="63" t="s">
        <v>2728</v>
      </c>
      <c r="AB244" s="63"/>
      <c r="AC244" s="63" t="str">
        <f t="shared" si="10"/>
        <v>ERo4Tp1/Tp1VuFFn-sge;NST=TP</v>
      </c>
      <c r="AD244" s="34">
        <v>610</v>
      </c>
      <c r="AE244" s="40" t="str">
        <f>VLOOKUP(AD244,pTRAIT!A:B,2,FALSE)</f>
        <v>EMi1Cf9ToCE;RIN=RF / (So5)(Pu);</v>
      </c>
      <c r="AF244" s="63">
        <f>VLOOKUP($AD244,pTRAIT!$A:$X,7,FALSE)</f>
        <v>0</v>
      </c>
      <c r="AG244" s="63">
        <f>VLOOKUP($AD244,pTRAIT!$A:$X,8,FALSE)</f>
        <v>0</v>
      </c>
      <c r="AH244" s="63">
        <f>VLOOKUP($AD244,pTRAIT!$A:$X,9,FALSE)</f>
        <v>0</v>
      </c>
      <c r="AI244" s="63">
        <f>VLOOKUP($AD244,pTRAIT!$A:$X,10,FALSE)</f>
        <v>0</v>
      </c>
      <c r="AJ244" s="63">
        <f>VLOOKUP($AD244,pTRAIT!$A:$X,11,FALSE)</f>
        <v>0</v>
      </c>
      <c r="AK244" s="63">
        <f>VLOOKUP($AD244,pTRAIT!$A:$X,12,FALSE)</f>
        <v>0</v>
      </c>
      <c r="AL244" s="63">
        <f>VLOOKUP($AD244,pTRAIT!$A:$X,13,FALSE)</f>
        <v>0</v>
      </c>
      <c r="AM244" s="63">
        <f>VLOOKUP($AD244,pTRAIT!$A:$X,14,FALSE)</f>
        <v>0</v>
      </c>
      <c r="AN244" s="63">
        <f>VLOOKUP($AD244,pTRAIT!$A:$X,15,FALSE)</f>
        <v>0</v>
      </c>
      <c r="AO244" s="63">
        <f>VLOOKUP($AD244,pTRAIT!$A:$X,16,FALSE)</f>
        <v>0</v>
      </c>
      <c r="AP244" s="63">
        <f>VLOOKUP($AD244,pTRAIT!$A:$X,17,FALSE)</f>
        <v>0</v>
      </c>
      <c r="AQ244" s="63">
        <f>VLOOKUP($AD244,pTRAIT!$A:$X,18,FALSE)</f>
        <v>0</v>
      </c>
      <c r="AR244" s="63">
        <f>VLOOKUP($AD244,pTRAIT!$A:$X,19,FALSE)</f>
        <v>0</v>
      </c>
      <c r="AS244" s="63">
        <f>VLOOKUP($AD244,pTRAIT!$A:$X,20,FALSE)</f>
        <v>0</v>
      </c>
      <c r="AT244" s="63">
        <f>VLOOKUP($AD244,pTRAIT!$A:$X,21,FALSE)</f>
        <v>0</v>
      </c>
      <c r="AU244" s="63">
        <f>VLOOKUP($AD244,pTRAIT!$A:$X,22,FALSE)</f>
        <v>0</v>
      </c>
      <c r="AV244" s="63">
        <f>VLOOKUP($AD244,pTRAIT!$A:$X,23,FALSE)</f>
        <v>0</v>
      </c>
      <c r="AW244" s="63">
        <f>VLOOKUP($AD244,pTRAIT!$A:$X,24,FALSE)</f>
        <v>0</v>
      </c>
      <c r="AX244" s="67" t="s">
        <v>2984</v>
      </c>
      <c r="AY244" s="71" t="str">
        <f t="shared" si="11"/>
        <v>ERo4Tp1/Tp1VuFFn-sge;NST=TP // EMi1Cf9ToCE;RIN=RF / (So5)(Pu);</v>
      </c>
    </row>
    <row r="245" spans="1:51" ht="12" customHeight="1" x14ac:dyDescent="0.25">
      <c r="A245" s="32">
        <v>455</v>
      </c>
      <c r="B245" s="33" t="s">
        <v>5</v>
      </c>
      <c r="C245" s="34">
        <v>611</v>
      </c>
      <c r="D245" s="32" t="str">
        <f t="shared" si="9"/>
        <v>455X611</v>
      </c>
      <c r="E245" s="47" t="s">
        <v>1627</v>
      </c>
      <c r="F245" s="61" t="s">
        <v>1872</v>
      </c>
      <c r="G245" s="41" t="s">
        <v>43</v>
      </c>
      <c r="H245" s="38"/>
      <c r="I245" s="32">
        <v>455</v>
      </c>
      <c r="J245" s="63">
        <f>VLOOKUP(I245,pTRAIT!A:B,2,FALSE)</f>
        <v>0</v>
      </c>
      <c r="K245" s="63" t="s">
        <v>2725</v>
      </c>
      <c r="L245" s="63"/>
      <c r="M245" s="63" t="s">
        <v>2437</v>
      </c>
      <c r="N245" s="63"/>
      <c r="O245" s="63"/>
      <c r="P245" s="63"/>
      <c r="Q245" s="63"/>
      <c r="R245" s="63" t="s">
        <v>2735</v>
      </c>
      <c r="S245" s="63"/>
      <c r="T245" s="63"/>
      <c r="U245" s="63"/>
      <c r="V245" s="63"/>
      <c r="W245" s="63"/>
      <c r="X245" s="63" t="s">
        <v>2436</v>
      </c>
      <c r="Y245" s="63"/>
      <c r="Z245" s="63" t="s">
        <v>1617</v>
      </c>
      <c r="AA245" s="63" t="s">
        <v>2728</v>
      </c>
      <c r="AB245" s="63"/>
      <c r="AC245" s="63" t="str">
        <f t="shared" si="10"/>
        <v>ERo4Tp1/Tp1VuFFn-sge;NST=TP</v>
      </c>
      <c r="AD245" s="34">
        <v>611</v>
      </c>
      <c r="AE245" s="40" t="str">
        <f>VLOOKUP(AD245,pTRAIT!A:B,2,FALSE)</f>
        <v>EMi1Cf9ToCE;RIN=RF / (Pu);RIN=RS</v>
      </c>
      <c r="AF245" s="63">
        <f>VLOOKUP($AD245,pTRAIT!$A:$X,7,FALSE)</f>
        <v>0</v>
      </c>
      <c r="AG245" s="63">
        <f>VLOOKUP($AD245,pTRAIT!$A:$X,8,FALSE)</f>
        <v>0</v>
      </c>
      <c r="AH245" s="63">
        <f>VLOOKUP($AD245,pTRAIT!$A:$X,9,FALSE)</f>
        <v>0</v>
      </c>
      <c r="AI245" s="63">
        <f>VLOOKUP($AD245,pTRAIT!$A:$X,10,FALSE)</f>
        <v>0</v>
      </c>
      <c r="AJ245" s="63">
        <f>VLOOKUP($AD245,pTRAIT!$A:$X,11,FALSE)</f>
        <v>0</v>
      </c>
      <c r="AK245" s="63">
        <f>VLOOKUP($AD245,pTRAIT!$A:$X,12,FALSE)</f>
        <v>0</v>
      </c>
      <c r="AL245" s="63">
        <f>VLOOKUP($AD245,pTRAIT!$A:$X,13,FALSE)</f>
        <v>0</v>
      </c>
      <c r="AM245" s="63">
        <f>VLOOKUP($AD245,pTRAIT!$A:$X,14,FALSE)</f>
        <v>0</v>
      </c>
      <c r="AN245" s="63">
        <f>VLOOKUP($AD245,pTRAIT!$A:$X,15,FALSE)</f>
        <v>0</v>
      </c>
      <c r="AO245" s="63">
        <f>VLOOKUP($AD245,pTRAIT!$A:$X,16,FALSE)</f>
        <v>0</v>
      </c>
      <c r="AP245" s="63">
        <f>VLOOKUP($AD245,pTRAIT!$A:$X,17,FALSE)</f>
        <v>0</v>
      </c>
      <c r="AQ245" s="63">
        <f>VLOOKUP($AD245,pTRAIT!$A:$X,18,FALSE)</f>
        <v>0</v>
      </c>
      <c r="AR245" s="63">
        <f>VLOOKUP($AD245,pTRAIT!$A:$X,19,FALSE)</f>
        <v>0</v>
      </c>
      <c r="AS245" s="63">
        <f>VLOOKUP($AD245,pTRAIT!$A:$X,20,FALSE)</f>
        <v>0</v>
      </c>
      <c r="AT245" s="63">
        <f>VLOOKUP($AD245,pTRAIT!$A:$X,21,FALSE)</f>
        <v>0</v>
      </c>
      <c r="AU245" s="63">
        <f>VLOOKUP($AD245,pTRAIT!$A:$X,22,FALSE)</f>
        <v>0</v>
      </c>
      <c r="AV245" s="63">
        <f>VLOOKUP($AD245,pTRAIT!$A:$X,23,FALSE)</f>
        <v>0</v>
      </c>
      <c r="AW245" s="63">
        <f>VLOOKUP($AD245,pTRAIT!$A:$X,24,FALSE)</f>
        <v>0</v>
      </c>
      <c r="AX245" s="67" t="s">
        <v>2985</v>
      </c>
      <c r="AY245" s="71" t="str">
        <f t="shared" si="11"/>
        <v>ERo4Tp1/Tp1VuFFn-sge;NST=TP // EMi1Cf9ToCE;RIN=RF / (Pu);RIN=RS</v>
      </c>
    </row>
    <row r="246" spans="1:51" ht="12" customHeight="1" x14ac:dyDescent="0.25">
      <c r="A246" s="32">
        <v>456</v>
      </c>
      <c r="B246" s="33" t="s">
        <v>5</v>
      </c>
      <c r="C246" s="34">
        <v>463</v>
      </c>
      <c r="D246" s="32" t="str">
        <f t="shared" si="9"/>
        <v>456X463</v>
      </c>
      <c r="E246" s="47" t="s">
        <v>1627</v>
      </c>
      <c r="F246" s="61" t="s">
        <v>1873</v>
      </c>
      <c r="G246" s="41" t="s">
        <v>43</v>
      </c>
      <c r="H246" s="38"/>
      <c r="I246" s="32">
        <v>456</v>
      </c>
      <c r="J246" s="63">
        <f>VLOOKUP(I246,pTRAIT!A:B,2,FALSE)</f>
        <v>0</v>
      </c>
      <c r="K246" s="63" t="s">
        <v>2725</v>
      </c>
      <c r="L246" s="63"/>
      <c r="M246" s="63" t="s">
        <v>2437</v>
      </c>
      <c r="N246" s="63" t="s">
        <v>2730</v>
      </c>
      <c r="O246" s="63"/>
      <c r="P246" s="63"/>
      <c r="Q246" s="63"/>
      <c r="R246" s="63" t="s">
        <v>2735</v>
      </c>
      <c r="S246" s="63"/>
      <c r="T246" s="63"/>
      <c r="U246" s="63"/>
      <c r="V246" s="63"/>
      <c r="W246" s="63"/>
      <c r="X246" s="63" t="s">
        <v>2436</v>
      </c>
      <c r="Y246" s="63" t="s">
        <v>2740</v>
      </c>
      <c r="Z246" s="63"/>
      <c r="AA246" s="63" t="s">
        <v>2728</v>
      </c>
      <c r="AB246" s="63"/>
      <c r="AC246" s="63" t="str">
        <f t="shared" si="10"/>
        <v>EM5Ro4Tp1/Tp1Pun-sge;NST=TP</v>
      </c>
      <c r="AD246" s="34">
        <v>463</v>
      </c>
      <c r="AE246" s="40" t="str">
        <f>VLOOKUP(AD246,pTRAIT!A:B,2,FALSE)</f>
        <v>EM5RTUeMi1;RIN=RF / EM5Mi1Cf9(Pu);RIN=RF</v>
      </c>
      <c r="AF246" s="63">
        <f>VLOOKUP($AD246,pTRAIT!$A:$X,7,FALSE)</f>
        <v>0</v>
      </c>
      <c r="AG246" s="63">
        <f>VLOOKUP($AD246,pTRAIT!$A:$X,8,FALSE)</f>
        <v>0</v>
      </c>
      <c r="AH246" s="63">
        <f>VLOOKUP($AD246,pTRAIT!$A:$X,9,FALSE)</f>
        <v>0</v>
      </c>
      <c r="AI246" s="63">
        <f>VLOOKUP($AD246,pTRAIT!$A:$X,10,FALSE)</f>
        <v>0</v>
      </c>
      <c r="AJ246" s="63">
        <f>VLOOKUP($AD246,pTRAIT!$A:$X,11,FALSE)</f>
        <v>0</v>
      </c>
      <c r="AK246" s="63">
        <f>VLOOKUP($AD246,pTRAIT!$A:$X,12,FALSE)</f>
        <v>0</v>
      </c>
      <c r="AL246" s="63">
        <f>VLOOKUP($AD246,pTRAIT!$A:$X,13,FALSE)</f>
        <v>0</v>
      </c>
      <c r="AM246" s="63">
        <f>VLOOKUP($AD246,pTRAIT!$A:$X,14,FALSE)</f>
        <v>0</v>
      </c>
      <c r="AN246" s="63">
        <f>VLOOKUP($AD246,pTRAIT!$A:$X,15,FALSE)</f>
        <v>0</v>
      </c>
      <c r="AO246" s="63">
        <f>VLOOKUP($AD246,pTRAIT!$A:$X,16,FALSE)</f>
        <v>0</v>
      </c>
      <c r="AP246" s="63">
        <f>VLOOKUP($AD246,pTRAIT!$A:$X,17,FALSE)</f>
        <v>0</v>
      </c>
      <c r="AQ246" s="63">
        <f>VLOOKUP($AD246,pTRAIT!$A:$X,18,FALSE)</f>
        <v>0</v>
      </c>
      <c r="AR246" s="63">
        <f>VLOOKUP($AD246,pTRAIT!$A:$X,19,FALSE)</f>
        <v>0</v>
      </c>
      <c r="AS246" s="63">
        <f>VLOOKUP($AD246,pTRAIT!$A:$X,20,FALSE)</f>
        <v>0</v>
      </c>
      <c r="AT246" s="63">
        <f>VLOOKUP($AD246,pTRAIT!$A:$X,21,FALSE)</f>
        <v>0</v>
      </c>
      <c r="AU246" s="63">
        <f>VLOOKUP($AD246,pTRAIT!$A:$X,22,FALSE)</f>
        <v>0</v>
      </c>
      <c r="AV246" s="63">
        <f>VLOOKUP($AD246,pTRAIT!$A:$X,23,FALSE)</f>
        <v>0</v>
      </c>
      <c r="AW246" s="63">
        <f>VLOOKUP($AD246,pTRAIT!$A:$X,24,FALSE)</f>
        <v>0</v>
      </c>
      <c r="AX246" s="67" t="s">
        <v>2986</v>
      </c>
      <c r="AY246" s="71" t="str">
        <f t="shared" si="11"/>
        <v>EM5Ro4Tp1/Tp1Pun-sge;NST=TP // EM5RTUeMi1;RIN=RF / EM5Mi1Cf9(Pu);RIN=RF</v>
      </c>
    </row>
    <row r="247" spans="1:51" ht="12" customHeight="1" x14ac:dyDescent="0.25">
      <c r="A247" s="32">
        <v>456</v>
      </c>
      <c r="B247" s="33" t="s">
        <v>5</v>
      </c>
      <c r="C247" s="34">
        <v>546</v>
      </c>
      <c r="D247" s="32" t="str">
        <f t="shared" si="9"/>
        <v>456X546</v>
      </c>
      <c r="E247" s="47" t="s">
        <v>1627</v>
      </c>
      <c r="F247" s="61" t="s">
        <v>1874</v>
      </c>
      <c r="G247" s="41" t="s">
        <v>43</v>
      </c>
      <c r="H247" s="38"/>
      <c r="I247" s="32">
        <v>456</v>
      </c>
      <c r="J247" s="63">
        <f>VLOOKUP(I247,pTRAIT!A:B,2,FALSE)</f>
        <v>0</v>
      </c>
      <c r="K247" s="63" t="s">
        <v>2725</v>
      </c>
      <c r="L247" s="63"/>
      <c r="M247" s="63" t="s">
        <v>2437</v>
      </c>
      <c r="N247" s="63" t="s">
        <v>2730</v>
      </c>
      <c r="O247" s="63"/>
      <c r="P247" s="63"/>
      <c r="Q247" s="63"/>
      <c r="R247" s="63" t="s">
        <v>2735</v>
      </c>
      <c r="S247" s="63"/>
      <c r="T247" s="63"/>
      <c r="U247" s="63"/>
      <c r="V247" s="63"/>
      <c r="W247" s="63"/>
      <c r="X247" s="63" t="s">
        <v>2436</v>
      </c>
      <c r="Y247" s="63" t="s">
        <v>2740</v>
      </c>
      <c r="Z247" s="63"/>
      <c r="AA247" s="63" t="s">
        <v>2728</v>
      </c>
      <c r="AB247" s="63"/>
      <c r="AC247" s="63" t="str">
        <f t="shared" si="10"/>
        <v>EM5Ro4Tp1/Tp1Pun-sge;NST=TP</v>
      </c>
      <c r="AD247" s="34">
        <v>546</v>
      </c>
      <c r="AE247" s="40" t="str">
        <f>VLOOKUP(AD247,pTRAIT!A:B,2,FALSE)</f>
        <v>EM5Mi1Cf9ogc;RIN=RF / EM5Mi1Cf9(Pu);RIN=RF</v>
      </c>
      <c r="AF247" s="63">
        <f>VLOOKUP($AD247,pTRAIT!$A:$X,7,FALSE)</f>
        <v>0</v>
      </c>
      <c r="AG247" s="63">
        <f>VLOOKUP($AD247,pTRAIT!$A:$X,8,FALSE)</f>
        <v>0</v>
      </c>
      <c r="AH247" s="63">
        <f>VLOOKUP($AD247,pTRAIT!$A:$X,9,FALSE)</f>
        <v>0</v>
      </c>
      <c r="AI247" s="63">
        <f>VLOOKUP($AD247,pTRAIT!$A:$X,10,FALSE)</f>
        <v>0</v>
      </c>
      <c r="AJ247" s="63">
        <f>VLOOKUP($AD247,pTRAIT!$A:$X,11,FALSE)</f>
        <v>0</v>
      </c>
      <c r="AK247" s="63">
        <f>VLOOKUP($AD247,pTRAIT!$A:$X,12,FALSE)</f>
        <v>0</v>
      </c>
      <c r="AL247" s="63">
        <f>VLOOKUP($AD247,pTRAIT!$A:$X,13,FALSE)</f>
        <v>0</v>
      </c>
      <c r="AM247" s="63">
        <f>VLOOKUP($AD247,pTRAIT!$A:$X,14,FALSE)</f>
        <v>0</v>
      </c>
      <c r="AN247" s="63">
        <f>VLOOKUP($AD247,pTRAIT!$A:$X,15,FALSE)</f>
        <v>0</v>
      </c>
      <c r="AO247" s="63">
        <f>VLOOKUP($AD247,pTRAIT!$A:$X,16,FALSE)</f>
        <v>0</v>
      </c>
      <c r="AP247" s="63">
        <f>VLOOKUP($AD247,pTRAIT!$A:$X,17,FALSE)</f>
        <v>0</v>
      </c>
      <c r="AQ247" s="63">
        <f>VLOOKUP($AD247,pTRAIT!$A:$X,18,FALSE)</f>
        <v>0</v>
      </c>
      <c r="AR247" s="63">
        <f>VLOOKUP($AD247,pTRAIT!$A:$X,19,FALSE)</f>
        <v>0</v>
      </c>
      <c r="AS247" s="63">
        <f>VLOOKUP($AD247,pTRAIT!$A:$X,20,FALSE)</f>
        <v>0</v>
      </c>
      <c r="AT247" s="63">
        <f>VLOOKUP($AD247,pTRAIT!$A:$X,21,FALSE)</f>
        <v>0</v>
      </c>
      <c r="AU247" s="63">
        <f>VLOOKUP($AD247,pTRAIT!$A:$X,22,FALSE)</f>
        <v>0</v>
      </c>
      <c r="AV247" s="63">
        <f>VLOOKUP($AD247,pTRAIT!$A:$X,23,FALSE)</f>
        <v>0</v>
      </c>
      <c r="AW247" s="63">
        <f>VLOOKUP($AD247,pTRAIT!$A:$X,24,FALSE)</f>
        <v>0</v>
      </c>
      <c r="AX247" s="67" t="s">
        <v>2987</v>
      </c>
      <c r="AY247" s="71" t="str">
        <f t="shared" si="11"/>
        <v>EM5Ro4Tp1/Tp1Pun-sge;NST=TP // EM5Mi1Cf9ogc;RIN=RF / EM5Mi1Cf9(Pu);RIN=RF</v>
      </c>
    </row>
    <row r="248" spans="1:51" ht="12" customHeight="1" x14ac:dyDescent="0.25">
      <c r="A248" s="32">
        <v>456</v>
      </c>
      <c r="B248" s="33" t="s">
        <v>5</v>
      </c>
      <c r="C248" s="34">
        <v>678</v>
      </c>
      <c r="D248" s="32" t="str">
        <f t="shared" si="9"/>
        <v>456X678</v>
      </c>
      <c r="E248" s="47" t="s">
        <v>1627</v>
      </c>
      <c r="F248" s="61" t="s">
        <v>1875</v>
      </c>
      <c r="G248" s="41" t="s">
        <v>43</v>
      </c>
      <c r="H248" s="38"/>
      <c r="I248" s="32">
        <v>456</v>
      </c>
      <c r="J248" s="63">
        <f>VLOOKUP(I248,pTRAIT!A:B,2,FALSE)</f>
        <v>0</v>
      </c>
      <c r="K248" s="63" t="s">
        <v>2725</v>
      </c>
      <c r="L248" s="63"/>
      <c r="M248" s="63" t="s">
        <v>2437</v>
      </c>
      <c r="N248" s="63" t="s">
        <v>2730</v>
      </c>
      <c r="O248" s="63"/>
      <c r="P248" s="63"/>
      <c r="Q248" s="63"/>
      <c r="R248" s="63" t="s">
        <v>2735</v>
      </c>
      <c r="S248" s="63"/>
      <c r="T248" s="63"/>
      <c r="U248" s="63"/>
      <c r="V248" s="63"/>
      <c r="W248" s="63"/>
      <c r="X248" s="63" t="s">
        <v>2436</v>
      </c>
      <c r="Y248" s="63" t="s">
        <v>2740</v>
      </c>
      <c r="Z248" s="63"/>
      <c r="AA248" s="63" t="s">
        <v>2728</v>
      </c>
      <c r="AB248" s="63"/>
      <c r="AC248" s="63" t="str">
        <f t="shared" si="10"/>
        <v>EM5Ro4Tp1/Tp1Pun-sge;NST=TP</v>
      </c>
      <c r="AD248" s="34">
        <v>678</v>
      </c>
      <c r="AE248" s="40" t="str">
        <f>VLOOKUP(AD248,pTRAIT!A:B,2,FALSE)</f>
        <v>Sp-1EM5UeMi1Cf9ogc;RIN=RF / EM5Mi1Cf9(Pu);RIN=RF</v>
      </c>
      <c r="AF248" s="63">
        <f>VLOOKUP($AD248,pTRAIT!$A:$X,7,FALSE)</f>
        <v>0</v>
      </c>
      <c r="AG248" s="63">
        <f>VLOOKUP($AD248,pTRAIT!$A:$X,8,FALSE)</f>
        <v>0</v>
      </c>
      <c r="AH248" s="63">
        <f>VLOOKUP($AD248,pTRAIT!$A:$X,9,FALSE)</f>
        <v>0</v>
      </c>
      <c r="AI248" s="63">
        <f>VLOOKUP($AD248,pTRAIT!$A:$X,10,FALSE)</f>
        <v>0</v>
      </c>
      <c r="AJ248" s="63">
        <f>VLOOKUP($AD248,pTRAIT!$A:$X,11,FALSE)</f>
        <v>0</v>
      </c>
      <c r="AK248" s="63">
        <f>VLOOKUP($AD248,pTRAIT!$A:$X,12,FALSE)</f>
        <v>0</v>
      </c>
      <c r="AL248" s="63">
        <f>VLOOKUP($AD248,pTRAIT!$A:$X,13,FALSE)</f>
        <v>0</v>
      </c>
      <c r="AM248" s="63">
        <f>VLOOKUP($AD248,pTRAIT!$A:$X,14,FALSE)</f>
        <v>0</v>
      </c>
      <c r="AN248" s="63">
        <f>VLOOKUP($AD248,pTRAIT!$A:$X,15,FALSE)</f>
        <v>0</v>
      </c>
      <c r="AO248" s="63">
        <f>VLOOKUP($AD248,pTRAIT!$A:$X,16,FALSE)</f>
        <v>0</v>
      </c>
      <c r="AP248" s="63">
        <f>VLOOKUP($AD248,pTRAIT!$A:$X,17,FALSE)</f>
        <v>0</v>
      </c>
      <c r="AQ248" s="63">
        <f>VLOOKUP($AD248,pTRAIT!$A:$X,18,FALSE)</f>
        <v>0</v>
      </c>
      <c r="AR248" s="63">
        <f>VLOOKUP($AD248,pTRAIT!$A:$X,19,FALSE)</f>
        <v>0</v>
      </c>
      <c r="AS248" s="63">
        <f>VLOOKUP($AD248,pTRAIT!$A:$X,20,FALSE)</f>
        <v>0</v>
      </c>
      <c r="AT248" s="63">
        <f>VLOOKUP($AD248,pTRAIT!$A:$X,21,FALSE)</f>
        <v>0</v>
      </c>
      <c r="AU248" s="63">
        <f>VLOOKUP($AD248,pTRAIT!$A:$X,22,FALSE)</f>
        <v>0</v>
      </c>
      <c r="AV248" s="63">
        <f>VLOOKUP($AD248,pTRAIT!$A:$X,23,FALSE)</f>
        <v>0</v>
      </c>
      <c r="AW248" s="63">
        <f>VLOOKUP($AD248,pTRAIT!$A:$X,24,FALSE)</f>
        <v>0</v>
      </c>
      <c r="AX248" s="67" t="s">
        <v>2988</v>
      </c>
      <c r="AY248" s="71" t="str">
        <f t="shared" si="11"/>
        <v>EM5Ro4Tp1/Tp1Pun-sge;NST=TP // Sp-1EM5UeMi1Cf9ogc;RIN=RF / EM5Mi1Cf9(Pu);RIN=RF</v>
      </c>
    </row>
    <row r="249" spans="1:51" ht="12" customHeight="1" x14ac:dyDescent="0.25">
      <c r="A249" s="32">
        <v>456</v>
      </c>
      <c r="B249" s="33" t="s">
        <v>5</v>
      </c>
      <c r="C249" s="34">
        <v>857</v>
      </c>
      <c r="D249" s="32" t="str">
        <f t="shared" si="9"/>
        <v>456X857</v>
      </c>
      <c r="E249" s="47" t="s">
        <v>1627</v>
      </c>
      <c r="F249" s="61" t="s">
        <v>1876</v>
      </c>
      <c r="G249" s="41" t="s">
        <v>43</v>
      </c>
      <c r="H249" s="38"/>
      <c r="I249" s="32">
        <v>456</v>
      </c>
      <c r="J249" s="63">
        <f>VLOOKUP(I249,pTRAIT!A:B,2,FALSE)</f>
        <v>0</v>
      </c>
      <c r="K249" s="63" t="s">
        <v>2725</v>
      </c>
      <c r="L249" s="63"/>
      <c r="M249" s="63" t="s">
        <v>2437</v>
      </c>
      <c r="N249" s="63" t="s">
        <v>2730</v>
      </c>
      <c r="O249" s="63"/>
      <c r="P249" s="63"/>
      <c r="Q249" s="63"/>
      <c r="R249" s="63" t="s">
        <v>2735</v>
      </c>
      <c r="S249" s="63"/>
      <c r="T249" s="63"/>
      <c r="U249" s="63"/>
      <c r="V249" s="63"/>
      <c r="W249" s="63"/>
      <c r="X249" s="63" t="s">
        <v>2436</v>
      </c>
      <c r="Y249" s="63" t="s">
        <v>2740</v>
      </c>
      <c r="Z249" s="63"/>
      <c r="AA249" s="63" t="s">
        <v>2728</v>
      </c>
      <c r="AB249" s="63"/>
      <c r="AC249" s="63" t="str">
        <f t="shared" si="10"/>
        <v>EM5Ro4Tp1/Tp1Pun-sge;NST=TP</v>
      </c>
      <c r="AD249" s="34">
        <v>857</v>
      </c>
      <c r="AE249" s="40" t="str">
        <f>VLOOKUP(AD249,pTRAIT!A:B,2,FALSE)</f>
        <v>EM5UeMi1;NST=X / EM5Mi1Cf9(Pu);RIN=RF</v>
      </c>
      <c r="AF249" s="63">
        <f>VLOOKUP($AD249,pTRAIT!$A:$X,7,FALSE)</f>
        <v>0</v>
      </c>
      <c r="AG249" s="63">
        <f>VLOOKUP($AD249,pTRAIT!$A:$X,8,FALSE)</f>
        <v>0</v>
      </c>
      <c r="AH249" s="63">
        <f>VLOOKUP($AD249,pTRAIT!$A:$X,9,FALSE)</f>
        <v>0</v>
      </c>
      <c r="AI249" s="63">
        <f>VLOOKUP($AD249,pTRAIT!$A:$X,10,FALSE)</f>
        <v>0</v>
      </c>
      <c r="AJ249" s="63">
        <f>VLOOKUP($AD249,pTRAIT!$A:$X,11,FALSE)</f>
        <v>0</v>
      </c>
      <c r="AK249" s="63">
        <f>VLOOKUP($AD249,pTRAIT!$A:$X,12,FALSE)</f>
        <v>0</v>
      </c>
      <c r="AL249" s="63">
        <f>VLOOKUP($AD249,pTRAIT!$A:$X,13,FALSE)</f>
        <v>0</v>
      </c>
      <c r="AM249" s="63">
        <f>VLOOKUP($AD249,pTRAIT!$A:$X,14,FALSE)</f>
        <v>0</v>
      </c>
      <c r="AN249" s="63">
        <f>VLOOKUP($AD249,pTRAIT!$A:$X,15,FALSE)</f>
        <v>0</v>
      </c>
      <c r="AO249" s="63">
        <f>VLOOKUP($AD249,pTRAIT!$A:$X,16,FALSE)</f>
        <v>0</v>
      </c>
      <c r="AP249" s="63">
        <f>VLOOKUP($AD249,pTRAIT!$A:$X,17,FALSE)</f>
        <v>0</v>
      </c>
      <c r="AQ249" s="63">
        <f>VLOOKUP($AD249,pTRAIT!$A:$X,18,FALSE)</f>
        <v>0</v>
      </c>
      <c r="AR249" s="63">
        <f>VLOOKUP($AD249,pTRAIT!$A:$X,19,FALSE)</f>
        <v>0</v>
      </c>
      <c r="AS249" s="63">
        <f>VLOOKUP($AD249,pTRAIT!$A:$X,20,FALSE)</f>
        <v>0</v>
      </c>
      <c r="AT249" s="63">
        <f>VLOOKUP($AD249,pTRAIT!$A:$X,21,FALSE)</f>
        <v>0</v>
      </c>
      <c r="AU249" s="63">
        <f>VLOOKUP($AD249,pTRAIT!$A:$X,22,FALSE)</f>
        <v>0</v>
      </c>
      <c r="AV249" s="63">
        <f>VLOOKUP($AD249,pTRAIT!$A:$X,23,FALSE)</f>
        <v>0</v>
      </c>
      <c r="AW249" s="63">
        <f>VLOOKUP($AD249,pTRAIT!$A:$X,24,FALSE)</f>
        <v>0</v>
      </c>
      <c r="AX249" s="67" t="s">
        <v>2989</v>
      </c>
      <c r="AY249" s="71" t="str">
        <f t="shared" si="11"/>
        <v>EM5Ro4Tp1/Tp1Pun-sge;NST=TP // EM5UeMi1;NST=X / EM5Mi1Cf9(Pu);RIN=RF</v>
      </c>
    </row>
    <row r="250" spans="1:51" ht="12" customHeight="1" x14ac:dyDescent="0.25">
      <c r="A250" s="32">
        <v>456</v>
      </c>
      <c r="B250" s="33" t="s">
        <v>5</v>
      </c>
      <c r="C250" s="34">
        <v>880</v>
      </c>
      <c r="D250" s="32" t="str">
        <f t="shared" si="9"/>
        <v>456X880</v>
      </c>
      <c r="E250" s="47" t="s">
        <v>1627</v>
      </c>
      <c r="F250" s="61" t="s">
        <v>1877</v>
      </c>
      <c r="G250" s="41" t="s">
        <v>43</v>
      </c>
      <c r="H250" s="38"/>
      <c r="I250" s="32">
        <v>456</v>
      </c>
      <c r="J250" s="63">
        <f>VLOOKUP(I250,pTRAIT!A:B,2,FALSE)</f>
        <v>0</v>
      </c>
      <c r="K250" s="63" t="s">
        <v>2725</v>
      </c>
      <c r="L250" s="63"/>
      <c r="M250" s="63" t="s">
        <v>2437</v>
      </c>
      <c r="N250" s="63" t="s">
        <v>2730</v>
      </c>
      <c r="O250" s="63"/>
      <c r="P250" s="63"/>
      <c r="Q250" s="63"/>
      <c r="R250" s="63" t="s">
        <v>2735</v>
      </c>
      <c r="S250" s="63"/>
      <c r="T250" s="63"/>
      <c r="U250" s="63"/>
      <c r="V250" s="63"/>
      <c r="W250" s="63"/>
      <c r="X250" s="63" t="s">
        <v>2436</v>
      </c>
      <c r="Y250" s="63" t="s">
        <v>2740</v>
      </c>
      <c r="Z250" s="63"/>
      <c r="AA250" s="63" t="s">
        <v>2728</v>
      </c>
      <c r="AB250" s="63"/>
      <c r="AC250" s="63" t="str">
        <f t="shared" si="10"/>
        <v>EM5Ro4Tp1/Tp1Pun-sge;NST=TP</v>
      </c>
      <c r="AD250" s="34">
        <v>880</v>
      </c>
      <c r="AE250" s="40" t="str">
        <f>VLOOKUP(AD250,pTRAIT!A:B,2,FALSE)</f>
        <v>EM5UeMi1WSCf9;NST=X / EM5Mi1Cf9(Pu);RIN=RF</v>
      </c>
      <c r="AF250" s="63">
        <f>VLOOKUP($AD250,pTRAIT!$A:$X,7,FALSE)</f>
        <v>0</v>
      </c>
      <c r="AG250" s="63">
        <f>VLOOKUP($AD250,pTRAIT!$A:$X,8,FALSE)</f>
        <v>0</v>
      </c>
      <c r="AH250" s="63">
        <f>VLOOKUP($AD250,pTRAIT!$A:$X,9,FALSE)</f>
        <v>0</v>
      </c>
      <c r="AI250" s="63">
        <f>VLOOKUP($AD250,pTRAIT!$A:$X,10,FALSE)</f>
        <v>0</v>
      </c>
      <c r="AJ250" s="63">
        <f>VLOOKUP($AD250,pTRAIT!$A:$X,11,FALSE)</f>
        <v>0</v>
      </c>
      <c r="AK250" s="63">
        <f>VLOOKUP($AD250,pTRAIT!$A:$X,12,FALSE)</f>
        <v>0</v>
      </c>
      <c r="AL250" s="63">
        <f>VLOOKUP($AD250,pTRAIT!$A:$X,13,FALSE)</f>
        <v>0</v>
      </c>
      <c r="AM250" s="63">
        <f>VLOOKUP($AD250,pTRAIT!$A:$X,14,FALSE)</f>
        <v>0</v>
      </c>
      <c r="AN250" s="63">
        <f>VLOOKUP($AD250,pTRAIT!$A:$X,15,FALSE)</f>
        <v>0</v>
      </c>
      <c r="AO250" s="63">
        <f>VLOOKUP($AD250,pTRAIT!$A:$X,16,FALSE)</f>
        <v>0</v>
      </c>
      <c r="AP250" s="63">
        <f>VLOOKUP($AD250,pTRAIT!$A:$X,17,FALSE)</f>
        <v>0</v>
      </c>
      <c r="AQ250" s="63">
        <f>VLOOKUP($AD250,pTRAIT!$A:$X,18,FALSE)</f>
        <v>0</v>
      </c>
      <c r="AR250" s="63">
        <f>VLOOKUP($AD250,pTRAIT!$A:$X,19,FALSE)</f>
        <v>0</v>
      </c>
      <c r="AS250" s="63">
        <f>VLOOKUP($AD250,pTRAIT!$A:$X,20,FALSE)</f>
        <v>0</v>
      </c>
      <c r="AT250" s="63">
        <f>VLOOKUP($AD250,pTRAIT!$A:$X,21,FALSE)</f>
        <v>0</v>
      </c>
      <c r="AU250" s="63">
        <f>VLOOKUP($AD250,pTRAIT!$A:$X,22,FALSE)</f>
        <v>0</v>
      </c>
      <c r="AV250" s="63">
        <f>VLOOKUP($AD250,pTRAIT!$A:$X,23,FALSE)</f>
        <v>0</v>
      </c>
      <c r="AW250" s="63">
        <f>VLOOKUP($AD250,pTRAIT!$A:$X,24,FALSE)</f>
        <v>0</v>
      </c>
      <c r="AX250" s="67" t="s">
        <v>2990</v>
      </c>
      <c r="AY250" s="71" t="str">
        <f t="shared" si="11"/>
        <v>EM5Ro4Tp1/Tp1Pun-sge;NST=TP // EM5UeMi1WSCf9;NST=X / EM5Mi1Cf9(Pu);RIN=RF</v>
      </c>
    </row>
    <row r="251" spans="1:51" ht="12" customHeight="1" x14ac:dyDescent="0.25">
      <c r="A251" s="32">
        <v>456</v>
      </c>
      <c r="B251" s="33" t="s">
        <v>5</v>
      </c>
      <c r="C251" s="34">
        <v>614</v>
      </c>
      <c r="D251" s="32" t="str">
        <f t="shared" si="9"/>
        <v>456X614</v>
      </c>
      <c r="E251" s="47" t="s">
        <v>1627</v>
      </c>
      <c r="F251" s="61" t="s">
        <v>1878</v>
      </c>
      <c r="G251" s="41" t="s">
        <v>43</v>
      </c>
      <c r="H251" s="38"/>
      <c r="I251" s="32">
        <v>456</v>
      </c>
      <c r="J251" s="63">
        <f>VLOOKUP(I251,pTRAIT!A:B,2,FALSE)</f>
        <v>0</v>
      </c>
      <c r="K251" s="63" t="s">
        <v>2725</v>
      </c>
      <c r="L251" s="63"/>
      <c r="M251" s="63" t="s">
        <v>2437</v>
      </c>
      <c r="N251" s="63" t="s">
        <v>2730</v>
      </c>
      <c r="O251" s="63"/>
      <c r="P251" s="63"/>
      <c r="Q251" s="63"/>
      <c r="R251" s="63" t="s">
        <v>2735</v>
      </c>
      <c r="S251" s="63"/>
      <c r="T251" s="63"/>
      <c r="U251" s="63"/>
      <c r="V251" s="63"/>
      <c r="W251" s="63"/>
      <c r="X251" s="63" t="s">
        <v>2436</v>
      </c>
      <c r="Y251" s="63" t="s">
        <v>2740</v>
      </c>
      <c r="Z251" s="63"/>
      <c r="AA251" s="63" t="s">
        <v>2728</v>
      </c>
      <c r="AB251" s="63"/>
      <c r="AC251" s="63" t="str">
        <f t="shared" si="10"/>
        <v>EM5Ro4Tp1/Tp1Pun-sge;NST=TP</v>
      </c>
      <c r="AD251" s="34">
        <v>614</v>
      </c>
      <c r="AE251" s="40" t="str">
        <f>VLOOKUP(AD251,pTRAIT!A:B,2,FALSE)</f>
        <v>EM5Mi1Cf9(Pu);RIN=RF / EMi1Cf9ToCE;RIN=RF</v>
      </c>
      <c r="AF251" s="63">
        <f>VLOOKUP($AD251,pTRAIT!$A:$X,7,FALSE)</f>
        <v>0</v>
      </c>
      <c r="AG251" s="63">
        <f>VLOOKUP($AD251,pTRAIT!$A:$X,8,FALSE)</f>
        <v>0</v>
      </c>
      <c r="AH251" s="63">
        <f>VLOOKUP($AD251,pTRAIT!$A:$X,9,FALSE)</f>
        <v>0</v>
      </c>
      <c r="AI251" s="63">
        <f>VLOOKUP($AD251,pTRAIT!$A:$X,10,FALSE)</f>
        <v>0</v>
      </c>
      <c r="AJ251" s="63">
        <f>VLOOKUP($AD251,pTRAIT!$A:$X,11,FALSE)</f>
        <v>0</v>
      </c>
      <c r="AK251" s="63">
        <f>VLOOKUP($AD251,pTRAIT!$A:$X,12,FALSE)</f>
        <v>0</v>
      </c>
      <c r="AL251" s="63">
        <f>VLOOKUP($AD251,pTRAIT!$A:$X,13,FALSE)</f>
        <v>0</v>
      </c>
      <c r="AM251" s="63">
        <f>VLOOKUP($AD251,pTRAIT!$A:$X,14,FALSE)</f>
        <v>0</v>
      </c>
      <c r="AN251" s="63">
        <f>VLOOKUP($AD251,pTRAIT!$A:$X,15,FALSE)</f>
        <v>0</v>
      </c>
      <c r="AO251" s="63">
        <f>VLOOKUP($AD251,pTRAIT!$A:$X,16,FALSE)</f>
        <v>0</v>
      </c>
      <c r="AP251" s="63">
        <f>VLOOKUP($AD251,pTRAIT!$A:$X,17,FALSE)</f>
        <v>0</v>
      </c>
      <c r="AQ251" s="63">
        <f>VLOOKUP($AD251,pTRAIT!$A:$X,18,FALSE)</f>
        <v>0</v>
      </c>
      <c r="AR251" s="63">
        <f>VLOOKUP($AD251,pTRAIT!$A:$X,19,FALSE)</f>
        <v>0</v>
      </c>
      <c r="AS251" s="63">
        <f>VLOOKUP($AD251,pTRAIT!$A:$X,20,FALSE)</f>
        <v>0</v>
      </c>
      <c r="AT251" s="63">
        <f>VLOOKUP($AD251,pTRAIT!$A:$X,21,FALSE)</f>
        <v>0</v>
      </c>
      <c r="AU251" s="63">
        <f>VLOOKUP($AD251,pTRAIT!$A:$X,22,FALSE)</f>
        <v>0</v>
      </c>
      <c r="AV251" s="63">
        <f>VLOOKUP($AD251,pTRAIT!$A:$X,23,FALSE)</f>
        <v>0</v>
      </c>
      <c r="AW251" s="63">
        <f>VLOOKUP($AD251,pTRAIT!$A:$X,24,FALSE)</f>
        <v>0</v>
      </c>
      <c r="AX251" s="67" t="s">
        <v>2991</v>
      </c>
      <c r="AY251" s="71" t="str">
        <f t="shared" si="11"/>
        <v>EM5Ro4Tp1/Tp1Pun-sge;NST=TP // EM5Mi1Cf9(Pu);RIN=RF / EMi1Cf9ToCE;RIN=RF</v>
      </c>
    </row>
    <row r="252" spans="1:51" ht="12" customHeight="1" x14ac:dyDescent="0.25">
      <c r="A252" s="32">
        <v>456</v>
      </c>
      <c r="B252" s="33" t="s">
        <v>5</v>
      </c>
      <c r="C252" s="34">
        <v>612</v>
      </c>
      <c r="D252" s="32" t="str">
        <f t="shared" si="9"/>
        <v>456X612</v>
      </c>
      <c r="E252" s="47" t="s">
        <v>1627</v>
      </c>
      <c r="F252" s="61" t="s">
        <v>1879</v>
      </c>
      <c r="G252" s="41" t="s">
        <v>43</v>
      </c>
      <c r="H252" s="38"/>
      <c r="I252" s="32">
        <v>456</v>
      </c>
      <c r="J252" s="63">
        <f>VLOOKUP(I252,pTRAIT!A:B,2,FALSE)</f>
        <v>0</v>
      </c>
      <c r="K252" s="63" t="s">
        <v>2725</v>
      </c>
      <c r="L252" s="63"/>
      <c r="M252" s="63" t="s">
        <v>2437</v>
      </c>
      <c r="N252" s="63" t="s">
        <v>2730</v>
      </c>
      <c r="O252" s="63"/>
      <c r="P252" s="63"/>
      <c r="Q252" s="63"/>
      <c r="R252" s="63" t="s">
        <v>2735</v>
      </c>
      <c r="S252" s="63"/>
      <c r="T252" s="63"/>
      <c r="U252" s="63"/>
      <c r="V252" s="63"/>
      <c r="W252" s="63"/>
      <c r="X252" s="63" t="s">
        <v>2436</v>
      </c>
      <c r="Y252" s="63" t="s">
        <v>2740</v>
      </c>
      <c r="Z252" s="63"/>
      <c r="AA252" s="63" t="s">
        <v>2728</v>
      </c>
      <c r="AB252" s="63"/>
      <c r="AC252" s="63" t="str">
        <f t="shared" si="10"/>
        <v>EM5Ro4Tp1/Tp1Pun-sge;NST=TP</v>
      </c>
      <c r="AD252" s="34">
        <v>612</v>
      </c>
      <c r="AE252" s="40" t="str">
        <f>VLOOKUP(AD252,pTRAIT!A:B,2,FALSE)</f>
        <v>EM5Mi1Cf9(Pu);RIN=RF / (RT)(So5)(Pu);RIN=RS</v>
      </c>
      <c r="AF252" s="63">
        <f>VLOOKUP($AD252,pTRAIT!$A:$X,7,FALSE)</f>
        <v>0</v>
      </c>
      <c r="AG252" s="63">
        <f>VLOOKUP($AD252,pTRAIT!$A:$X,8,FALSE)</f>
        <v>0</v>
      </c>
      <c r="AH252" s="63">
        <f>VLOOKUP($AD252,pTRAIT!$A:$X,9,FALSE)</f>
        <v>0</v>
      </c>
      <c r="AI252" s="63">
        <f>VLOOKUP($AD252,pTRAIT!$A:$X,10,FALSE)</f>
        <v>0</v>
      </c>
      <c r="AJ252" s="63">
        <f>VLOOKUP($AD252,pTRAIT!$A:$X,11,FALSE)</f>
        <v>0</v>
      </c>
      <c r="AK252" s="63">
        <f>VLOOKUP($AD252,pTRAIT!$A:$X,12,FALSE)</f>
        <v>0</v>
      </c>
      <c r="AL252" s="63">
        <f>VLOOKUP($AD252,pTRAIT!$A:$X,13,FALSE)</f>
        <v>0</v>
      </c>
      <c r="AM252" s="63">
        <f>VLOOKUP($AD252,pTRAIT!$A:$X,14,FALSE)</f>
        <v>0</v>
      </c>
      <c r="AN252" s="63">
        <f>VLOOKUP($AD252,pTRAIT!$A:$X,15,FALSE)</f>
        <v>0</v>
      </c>
      <c r="AO252" s="63">
        <f>VLOOKUP($AD252,pTRAIT!$A:$X,16,FALSE)</f>
        <v>0</v>
      </c>
      <c r="AP252" s="63">
        <f>VLOOKUP($AD252,pTRAIT!$A:$X,17,FALSE)</f>
        <v>0</v>
      </c>
      <c r="AQ252" s="63">
        <f>VLOOKUP($AD252,pTRAIT!$A:$X,18,FALSE)</f>
        <v>0</v>
      </c>
      <c r="AR252" s="63">
        <f>VLOOKUP($AD252,pTRAIT!$A:$X,19,FALSE)</f>
        <v>0</v>
      </c>
      <c r="AS252" s="63">
        <f>VLOOKUP($AD252,pTRAIT!$A:$X,20,FALSE)</f>
        <v>0</v>
      </c>
      <c r="AT252" s="63">
        <f>VLOOKUP($AD252,pTRAIT!$A:$X,21,FALSE)</f>
        <v>0</v>
      </c>
      <c r="AU252" s="63">
        <f>VLOOKUP($AD252,pTRAIT!$A:$X,22,FALSE)</f>
        <v>0</v>
      </c>
      <c r="AV252" s="63">
        <f>VLOOKUP($AD252,pTRAIT!$A:$X,23,FALSE)</f>
        <v>0</v>
      </c>
      <c r="AW252" s="63">
        <f>VLOOKUP($AD252,pTRAIT!$A:$X,24,FALSE)</f>
        <v>0</v>
      </c>
      <c r="AX252" s="67" t="s">
        <v>2992</v>
      </c>
      <c r="AY252" s="71" t="str">
        <f t="shared" si="11"/>
        <v>EM5Ro4Tp1/Tp1Pun-sge;NST=TP // EM5Mi1Cf9(Pu);RIN=RF / (RT)(So5)(Pu);RIN=RS</v>
      </c>
    </row>
    <row r="253" spans="1:51" ht="12" customHeight="1" x14ac:dyDescent="0.25">
      <c r="A253" s="32">
        <v>456</v>
      </c>
      <c r="B253" s="33" t="s">
        <v>5</v>
      </c>
      <c r="C253" s="34">
        <v>613</v>
      </c>
      <c r="D253" s="32" t="str">
        <f t="shared" si="9"/>
        <v>456X613</v>
      </c>
      <c r="E253" s="47" t="s">
        <v>1627</v>
      </c>
      <c r="F253" s="61" t="s">
        <v>1880</v>
      </c>
      <c r="G253" s="41" t="s">
        <v>43</v>
      </c>
      <c r="H253" s="38"/>
      <c r="I253" s="32">
        <v>456</v>
      </c>
      <c r="J253" s="63">
        <f>VLOOKUP(I253,pTRAIT!A:B,2,FALSE)</f>
        <v>0</v>
      </c>
      <c r="K253" s="63" t="s">
        <v>2725</v>
      </c>
      <c r="L253" s="63"/>
      <c r="M253" s="63" t="s">
        <v>2437</v>
      </c>
      <c r="N253" s="63" t="s">
        <v>2730</v>
      </c>
      <c r="O253" s="63"/>
      <c r="P253" s="63"/>
      <c r="Q253" s="63"/>
      <c r="R253" s="63" t="s">
        <v>2735</v>
      </c>
      <c r="S253" s="63"/>
      <c r="T253" s="63"/>
      <c r="U253" s="63"/>
      <c r="V253" s="63"/>
      <c r="W253" s="63"/>
      <c r="X253" s="63" t="s">
        <v>2436</v>
      </c>
      <c r="Y253" s="63" t="s">
        <v>2740</v>
      </c>
      <c r="Z253" s="63"/>
      <c r="AA253" s="63" t="s">
        <v>2728</v>
      </c>
      <c r="AB253" s="63"/>
      <c r="AC253" s="63" t="str">
        <f t="shared" si="10"/>
        <v>EM5Ro4Tp1/Tp1Pun-sge;NST=TP</v>
      </c>
      <c r="AD253" s="34">
        <v>613</v>
      </c>
      <c r="AE253" s="40" t="str">
        <f>VLOOKUP(AD253,pTRAIT!A:B,2,FALSE)</f>
        <v>EM5Mi1Cf9(Pu);RIN=RF / (RT)(So5)(Pu);RIN=RS</v>
      </c>
      <c r="AF253" s="63">
        <f>VLOOKUP($AD253,pTRAIT!$A:$X,7,FALSE)</f>
        <v>0</v>
      </c>
      <c r="AG253" s="63">
        <f>VLOOKUP($AD253,pTRAIT!$A:$X,8,FALSE)</f>
        <v>0</v>
      </c>
      <c r="AH253" s="63">
        <f>VLOOKUP($AD253,pTRAIT!$A:$X,9,FALSE)</f>
        <v>0</v>
      </c>
      <c r="AI253" s="63">
        <f>VLOOKUP($AD253,pTRAIT!$A:$X,10,FALSE)</f>
        <v>0</v>
      </c>
      <c r="AJ253" s="63">
        <f>VLOOKUP($AD253,pTRAIT!$A:$X,11,FALSE)</f>
        <v>0</v>
      </c>
      <c r="AK253" s="63">
        <f>VLOOKUP($AD253,pTRAIT!$A:$X,12,FALSE)</f>
        <v>0</v>
      </c>
      <c r="AL253" s="63">
        <f>VLOOKUP($AD253,pTRAIT!$A:$X,13,FALSE)</f>
        <v>0</v>
      </c>
      <c r="AM253" s="63">
        <f>VLOOKUP($AD253,pTRAIT!$A:$X,14,FALSE)</f>
        <v>0</v>
      </c>
      <c r="AN253" s="63">
        <f>VLOOKUP($AD253,pTRAIT!$A:$X,15,FALSE)</f>
        <v>0</v>
      </c>
      <c r="AO253" s="63">
        <f>VLOOKUP($AD253,pTRAIT!$A:$X,16,FALSE)</f>
        <v>0</v>
      </c>
      <c r="AP253" s="63">
        <f>VLOOKUP($AD253,pTRAIT!$A:$X,17,FALSE)</f>
        <v>0</v>
      </c>
      <c r="AQ253" s="63">
        <f>VLOOKUP($AD253,pTRAIT!$A:$X,18,FALSE)</f>
        <v>0</v>
      </c>
      <c r="AR253" s="63">
        <f>VLOOKUP($AD253,pTRAIT!$A:$X,19,FALSE)</f>
        <v>0</v>
      </c>
      <c r="AS253" s="63">
        <f>VLOOKUP($AD253,pTRAIT!$A:$X,20,FALSE)</f>
        <v>0</v>
      </c>
      <c r="AT253" s="63">
        <f>VLOOKUP($AD253,pTRAIT!$A:$X,21,FALSE)</f>
        <v>0</v>
      </c>
      <c r="AU253" s="63">
        <f>VLOOKUP($AD253,pTRAIT!$A:$X,22,FALSE)</f>
        <v>0</v>
      </c>
      <c r="AV253" s="63">
        <f>VLOOKUP($AD253,pTRAIT!$A:$X,23,FALSE)</f>
        <v>0</v>
      </c>
      <c r="AW253" s="63">
        <f>VLOOKUP($AD253,pTRAIT!$A:$X,24,FALSE)</f>
        <v>0</v>
      </c>
      <c r="AX253" s="67" t="s">
        <v>2993</v>
      </c>
      <c r="AY253" s="71" t="str">
        <f t="shared" si="11"/>
        <v>EM5Ro4Tp1/Tp1Pun-sge;NST=TP // EM5Mi1Cf9(Pu);RIN=RF / (RT)(So5)(Pu);RIN=RS</v>
      </c>
    </row>
    <row r="254" spans="1:51" ht="12" customHeight="1" x14ac:dyDescent="0.25">
      <c r="A254" s="32">
        <v>456</v>
      </c>
      <c r="B254" s="33" t="s">
        <v>5</v>
      </c>
      <c r="C254" s="34">
        <v>615</v>
      </c>
      <c r="D254" s="32" t="str">
        <f t="shared" si="9"/>
        <v>456X615</v>
      </c>
      <c r="E254" s="47" t="s">
        <v>1627</v>
      </c>
      <c r="F254" s="61" t="s">
        <v>1881</v>
      </c>
      <c r="G254" s="41" t="s">
        <v>43</v>
      </c>
      <c r="H254" s="38"/>
      <c r="I254" s="32">
        <v>456</v>
      </c>
      <c r="J254" s="63">
        <f>VLOOKUP(I254,pTRAIT!A:B,2,FALSE)</f>
        <v>0</v>
      </c>
      <c r="K254" s="63" t="s">
        <v>2725</v>
      </c>
      <c r="L254" s="63"/>
      <c r="M254" s="63" t="s">
        <v>2437</v>
      </c>
      <c r="N254" s="63" t="s">
        <v>2730</v>
      </c>
      <c r="O254" s="63"/>
      <c r="P254" s="63"/>
      <c r="Q254" s="63"/>
      <c r="R254" s="63" t="s">
        <v>2735</v>
      </c>
      <c r="S254" s="63"/>
      <c r="T254" s="63"/>
      <c r="U254" s="63"/>
      <c r="V254" s="63"/>
      <c r="W254" s="63"/>
      <c r="X254" s="63" t="s">
        <v>2436</v>
      </c>
      <c r="Y254" s="63" t="s">
        <v>2740</v>
      </c>
      <c r="Z254" s="63"/>
      <c r="AA254" s="63" t="s">
        <v>2728</v>
      </c>
      <c r="AB254" s="63"/>
      <c r="AC254" s="63" t="str">
        <f t="shared" si="10"/>
        <v>EM5Ro4Tp1/Tp1Pun-sge;NST=TP</v>
      </c>
      <c r="AD254" s="34">
        <v>615</v>
      </c>
      <c r="AE254" s="40" t="str">
        <f>VLOOKUP(AD254,pTRAIT!A:B,2,FALSE)</f>
        <v>EM5Mi1Cf9(Pu);RIN=RF / EM5Mi1;RIN=RF</v>
      </c>
      <c r="AF254" s="63">
        <f>VLOOKUP($AD254,pTRAIT!$A:$X,7,FALSE)</f>
        <v>0</v>
      </c>
      <c r="AG254" s="63">
        <f>VLOOKUP($AD254,pTRAIT!$A:$X,8,FALSE)</f>
        <v>0</v>
      </c>
      <c r="AH254" s="63">
        <f>VLOOKUP($AD254,pTRAIT!$A:$X,9,FALSE)</f>
        <v>0</v>
      </c>
      <c r="AI254" s="63">
        <f>VLOOKUP($AD254,pTRAIT!$A:$X,10,FALSE)</f>
        <v>0</v>
      </c>
      <c r="AJ254" s="63">
        <f>VLOOKUP($AD254,pTRAIT!$A:$X,11,FALSE)</f>
        <v>0</v>
      </c>
      <c r="AK254" s="63">
        <f>VLOOKUP($AD254,pTRAIT!$A:$X,12,FALSE)</f>
        <v>0</v>
      </c>
      <c r="AL254" s="63">
        <f>VLOOKUP($AD254,pTRAIT!$A:$X,13,FALSE)</f>
        <v>0</v>
      </c>
      <c r="AM254" s="63">
        <f>VLOOKUP($AD254,pTRAIT!$A:$X,14,FALSE)</f>
        <v>0</v>
      </c>
      <c r="AN254" s="63">
        <f>VLOOKUP($AD254,pTRAIT!$A:$X,15,FALSE)</f>
        <v>0</v>
      </c>
      <c r="AO254" s="63">
        <f>VLOOKUP($AD254,pTRAIT!$A:$X,16,FALSE)</f>
        <v>0</v>
      </c>
      <c r="AP254" s="63">
        <f>VLOOKUP($AD254,pTRAIT!$A:$X,17,FALSE)</f>
        <v>0</v>
      </c>
      <c r="AQ254" s="63">
        <f>VLOOKUP($AD254,pTRAIT!$A:$X,18,FALSE)</f>
        <v>0</v>
      </c>
      <c r="AR254" s="63">
        <f>VLOOKUP($AD254,pTRAIT!$A:$X,19,FALSE)</f>
        <v>0</v>
      </c>
      <c r="AS254" s="63">
        <f>VLOOKUP($AD254,pTRAIT!$A:$X,20,FALSE)</f>
        <v>0</v>
      </c>
      <c r="AT254" s="63">
        <f>VLOOKUP($AD254,pTRAIT!$A:$X,21,FALSE)</f>
        <v>0</v>
      </c>
      <c r="AU254" s="63">
        <f>VLOOKUP($AD254,pTRAIT!$A:$X,22,FALSE)</f>
        <v>0</v>
      </c>
      <c r="AV254" s="63">
        <f>VLOOKUP($AD254,pTRAIT!$A:$X,23,FALSE)</f>
        <v>0</v>
      </c>
      <c r="AW254" s="63">
        <f>VLOOKUP($AD254,pTRAIT!$A:$X,24,FALSE)</f>
        <v>0</v>
      </c>
      <c r="AX254" s="67" t="s">
        <v>2994</v>
      </c>
      <c r="AY254" s="71" t="str">
        <f t="shared" si="11"/>
        <v>EM5Ro4Tp1/Tp1Pun-sge;NST=TP // EM5Mi1Cf9(Pu);RIN=RF / EM5Mi1;RIN=RF</v>
      </c>
    </row>
    <row r="255" spans="1:51" ht="12" customHeight="1" x14ac:dyDescent="0.25">
      <c r="A255" s="32">
        <v>456</v>
      </c>
      <c r="B255" s="33" t="s">
        <v>5</v>
      </c>
      <c r="C255" s="34">
        <v>616</v>
      </c>
      <c r="D255" s="32" t="str">
        <f t="shared" si="9"/>
        <v>456X616</v>
      </c>
      <c r="E255" s="47" t="s">
        <v>1627</v>
      </c>
      <c r="F255" s="61" t="s">
        <v>1882</v>
      </c>
      <c r="G255" s="41" t="s">
        <v>43</v>
      </c>
      <c r="H255" s="38"/>
      <c r="I255" s="32">
        <v>456</v>
      </c>
      <c r="J255" s="63">
        <f>VLOOKUP(I255,pTRAIT!A:B,2,FALSE)</f>
        <v>0</v>
      </c>
      <c r="K255" s="63" t="s">
        <v>2725</v>
      </c>
      <c r="L255" s="63"/>
      <c r="M255" s="63" t="s">
        <v>2437</v>
      </c>
      <c r="N255" s="63" t="s">
        <v>2730</v>
      </c>
      <c r="O255" s="63"/>
      <c r="P255" s="63"/>
      <c r="Q255" s="63"/>
      <c r="R255" s="63" t="s">
        <v>2735</v>
      </c>
      <c r="S255" s="63"/>
      <c r="T255" s="63"/>
      <c r="U255" s="63"/>
      <c r="V255" s="63"/>
      <c r="W255" s="63"/>
      <c r="X255" s="63" t="s">
        <v>2436</v>
      </c>
      <c r="Y255" s="63" t="s">
        <v>2740</v>
      </c>
      <c r="Z255" s="63"/>
      <c r="AA255" s="63" t="s">
        <v>2728</v>
      </c>
      <c r="AB255" s="63"/>
      <c r="AC255" s="63" t="str">
        <f t="shared" si="10"/>
        <v>EM5Ro4Tp1/Tp1Pun-sge;NST=TP</v>
      </c>
      <c r="AD255" s="34">
        <v>616</v>
      </c>
      <c r="AE255" s="40" t="str">
        <f>VLOOKUP(AD255,pTRAIT!A:B,2,FALSE)</f>
        <v>EM5Mi1Cf9(Pu);RIN=RF / Sp-1EM5UeMi1Cf9ogc;RIN=RF</v>
      </c>
      <c r="AF255" s="63">
        <f>VLOOKUP($AD255,pTRAIT!$A:$X,7,FALSE)</f>
        <v>0</v>
      </c>
      <c r="AG255" s="63">
        <f>VLOOKUP($AD255,pTRAIT!$A:$X,8,FALSE)</f>
        <v>0</v>
      </c>
      <c r="AH255" s="63">
        <f>VLOOKUP($AD255,pTRAIT!$A:$X,9,FALSE)</f>
        <v>0</v>
      </c>
      <c r="AI255" s="63">
        <f>VLOOKUP($AD255,pTRAIT!$A:$X,10,FALSE)</f>
        <v>0</v>
      </c>
      <c r="AJ255" s="63">
        <f>VLOOKUP($AD255,pTRAIT!$A:$X,11,FALSE)</f>
        <v>0</v>
      </c>
      <c r="AK255" s="63">
        <f>VLOOKUP($AD255,pTRAIT!$A:$X,12,FALSE)</f>
        <v>0</v>
      </c>
      <c r="AL255" s="63">
        <f>VLOOKUP($AD255,pTRAIT!$A:$X,13,FALSE)</f>
        <v>0</v>
      </c>
      <c r="AM255" s="63">
        <f>VLOOKUP($AD255,pTRAIT!$A:$X,14,FALSE)</f>
        <v>0</v>
      </c>
      <c r="AN255" s="63">
        <f>VLOOKUP($AD255,pTRAIT!$A:$X,15,FALSE)</f>
        <v>0</v>
      </c>
      <c r="AO255" s="63">
        <f>VLOOKUP($AD255,pTRAIT!$A:$X,16,FALSE)</f>
        <v>0</v>
      </c>
      <c r="AP255" s="63">
        <f>VLOOKUP($AD255,pTRAIT!$A:$X,17,FALSE)</f>
        <v>0</v>
      </c>
      <c r="AQ255" s="63">
        <f>VLOOKUP($AD255,pTRAIT!$A:$X,18,FALSE)</f>
        <v>0</v>
      </c>
      <c r="AR255" s="63">
        <f>VLOOKUP($AD255,pTRAIT!$A:$X,19,FALSE)</f>
        <v>0</v>
      </c>
      <c r="AS255" s="63">
        <f>VLOOKUP($AD255,pTRAIT!$A:$X,20,FALSE)</f>
        <v>0</v>
      </c>
      <c r="AT255" s="63">
        <f>VLOOKUP($AD255,pTRAIT!$A:$X,21,FALSE)</f>
        <v>0</v>
      </c>
      <c r="AU255" s="63">
        <f>VLOOKUP($AD255,pTRAIT!$A:$X,22,FALSE)</f>
        <v>0</v>
      </c>
      <c r="AV255" s="63">
        <f>VLOOKUP($AD255,pTRAIT!$A:$X,23,FALSE)</f>
        <v>0</v>
      </c>
      <c r="AW255" s="63">
        <f>VLOOKUP($AD255,pTRAIT!$A:$X,24,FALSE)</f>
        <v>0</v>
      </c>
      <c r="AX255" s="67" t="s">
        <v>2995</v>
      </c>
      <c r="AY255" s="71" t="str">
        <f t="shared" si="11"/>
        <v>EM5Ro4Tp1/Tp1Pun-sge;NST=TP // EM5Mi1Cf9(Pu);RIN=RF / Sp-1EM5UeMi1Cf9ogc;RIN=RF</v>
      </c>
    </row>
    <row r="256" spans="1:51" ht="12" customHeight="1" x14ac:dyDescent="0.25">
      <c r="A256" s="32">
        <v>456</v>
      </c>
      <c r="B256" s="33" t="s">
        <v>5</v>
      </c>
      <c r="C256" s="34">
        <v>617</v>
      </c>
      <c r="D256" s="32" t="str">
        <f t="shared" si="9"/>
        <v>456X617</v>
      </c>
      <c r="E256" s="47" t="s">
        <v>1627</v>
      </c>
      <c r="F256" s="61" t="s">
        <v>1883</v>
      </c>
      <c r="G256" s="41" t="s">
        <v>43</v>
      </c>
      <c r="H256" s="38"/>
      <c r="I256" s="32">
        <v>456</v>
      </c>
      <c r="J256" s="63">
        <f>VLOOKUP(I256,pTRAIT!A:B,2,FALSE)</f>
        <v>0</v>
      </c>
      <c r="K256" s="63" t="s">
        <v>2725</v>
      </c>
      <c r="L256" s="63"/>
      <c r="M256" s="63" t="s">
        <v>2437</v>
      </c>
      <c r="N256" s="63" t="s">
        <v>2730</v>
      </c>
      <c r="O256" s="63"/>
      <c r="P256" s="63"/>
      <c r="Q256" s="63"/>
      <c r="R256" s="63" t="s">
        <v>2735</v>
      </c>
      <c r="S256" s="63"/>
      <c r="T256" s="63"/>
      <c r="U256" s="63"/>
      <c r="V256" s="63"/>
      <c r="W256" s="63"/>
      <c r="X256" s="63" t="s">
        <v>2436</v>
      </c>
      <c r="Y256" s="63" t="s">
        <v>2740</v>
      </c>
      <c r="Z256" s="63"/>
      <c r="AA256" s="63" t="s">
        <v>2728</v>
      </c>
      <c r="AB256" s="63"/>
      <c r="AC256" s="63" t="str">
        <f t="shared" si="10"/>
        <v>EM5Ro4Tp1/Tp1Pun-sge;NST=TP</v>
      </c>
      <c r="AD256" s="34">
        <v>617</v>
      </c>
      <c r="AE256" s="40" t="str">
        <f>VLOOKUP(AD256,pTRAIT!A:B,2,FALSE)</f>
        <v>EM5Mi1Cf9(Pu);RIN=RF / EM5UeMi1(Cf9);RIN=RF</v>
      </c>
      <c r="AF256" s="63">
        <f>VLOOKUP($AD256,pTRAIT!$A:$X,7,FALSE)</f>
        <v>0</v>
      </c>
      <c r="AG256" s="63">
        <f>VLOOKUP($AD256,pTRAIT!$A:$X,8,FALSE)</f>
        <v>0</v>
      </c>
      <c r="AH256" s="63">
        <f>VLOOKUP($AD256,pTRAIT!$A:$X,9,FALSE)</f>
        <v>0</v>
      </c>
      <c r="AI256" s="63">
        <f>VLOOKUP($AD256,pTRAIT!$A:$X,10,FALSE)</f>
        <v>0</v>
      </c>
      <c r="AJ256" s="63">
        <f>VLOOKUP($AD256,pTRAIT!$A:$X,11,FALSE)</f>
        <v>0</v>
      </c>
      <c r="AK256" s="63">
        <f>VLOOKUP($AD256,pTRAIT!$A:$X,12,FALSE)</f>
        <v>0</v>
      </c>
      <c r="AL256" s="63">
        <f>VLOOKUP($AD256,pTRAIT!$A:$X,13,FALSE)</f>
        <v>0</v>
      </c>
      <c r="AM256" s="63">
        <f>VLOOKUP($AD256,pTRAIT!$A:$X,14,FALSE)</f>
        <v>0</v>
      </c>
      <c r="AN256" s="63">
        <f>VLOOKUP($AD256,pTRAIT!$A:$X,15,FALSE)</f>
        <v>0</v>
      </c>
      <c r="AO256" s="63">
        <f>VLOOKUP($AD256,pTRAIT!$A:$X,16,FALSE)</f>
        <v>0</v>
      </c>
      <c r="AP256" s="63">
        <f>VLOOKUP($AD256,pTRAIT!$A:$X,17,FALSE)</f>
        <v>0</v>
      </c>
      <c r="AQ256" s="63">
        <f>VLOOKUP($AD256,pTRAIT!$A:$X,18,FALSE)</f>
        <v>0</v>
      </c>
      <c r="AR256" s="63">
        <f>VLOOKUP($AD256,pTRAIT!$A:$X,19,FALSE)</f>
        <v>0</v>
      </c>
      <c r="AS256" s="63">
        <f>VLOOKUP($AD256,pTRAIT!$A:$X,20,FALSE)</f>
        <v>0</v>
      </c>
      <c r="AT256" s="63">
        <f>VLOOKUP($AD256,pTRAIT!$A:$X,21,FALSE)</f>
        <v>0</v>
      </c>
      <c r="AU256" s="63">
        <f>VLOOKUP($AD256,pTRAIT!$A:$X,22,FALSE)</f>
        <v>0</v>
      </c>
      <c r="AV256" s="63">
        <f>VLOOKUP($AD256,pTRAIT!$A:$X,23,FALSE)</f>
        <v>0</v>
      </c>
      <c r="AW256" s="63">
        <f>VLOOKUP($AD256,pTRAIT!$A:$X,24,FALSE)</f>
        <v>0</v>
      </c>
      <c r="AX256" s="67" t="s">
        <v>2996</v>
      </c>
      <c r="AY256" s="71" t="str">
        <f t="shared" si="11"/>
        <v>EM5Ro4Tp1/Tp1Pun-sge;NST=TP // EM5Mi1Cf9(Pu);RIN=RF / EM5UeMi1(Cf9);RIN=RF</v>
      </c>
    </row>
    <row r="257" spans="1:51" ht="12" customHeight="1" x14ac:dyDescent="0.25">
      <c r="A257" s="32">
        <v>456</v>
      </c>
      <c r="B257" s="33" t="s">
        <v>5</v>
      </c>
      <c r="C257" s="34">
        <v>618</v>
      </c>
      <c r="D257" s="32" t="str">
        <f t="shared" si="9"/>
        <v>456X618</v>
      </c>
      <c r="E257" s="47" t="s">
        <v>1627</v>
      </c>
      <c r="F257" s="61" t="s">
        <v>1884</v>
      </c>
      <c r="G257" s="41" t="s">
        <v>43</v>
      </c>
      <c r="H257" s="38"/>
      <c r="I257" s="32">
        <v>456</v>
      </c>
      <c r="J257" s="63">
        <f>VLOOKUP(I257,pTRAIT!A:B,2,FALSE)</f>
        <v>0</v>
      </c>
      <c r="K257" s="63" t="s">
        <v>2725</v>
      </c>
      <c r="L257" s="63"/>
      <c r="M257" s="63" t="s">
        <v>2437</v>
      </c>
      <c r="N257" s="63" t="s">
        <v>2730</v>
      </c>
      <c r="O257" s="63"/>
      <c r="P257" s="63"/>
      <c r="Q257" s="63"/>
      <c r="R257" s="63" t="s">
        <v>2735</v>
      </c>
      <c r="S257" s="63"/>
      <c r="T257" s="63"/>
      <c r="U257" s="63"/>
      <c r="V257" s="63"/>
      <c r="W257" s="63"/>
      <c r="X257" s="63" t="s">
        <v>2436</v>
      </c>
      <c r="Y257" s="63" t="s">
        <v>2740</v>
      </c>
      <c r="Z257" s="63"/>
      <c r="AA257" s="63" t="s">
        <v>2728</v>
      </c>
      <c r="AB257" s="63"/>
      <c r="AC257" s="63" t="str">
        <f t="shared" si="10"/>
        <v>EM5Ro4Tp1/Tp1Pun-sge;NST=TP</v>
      </c>
      <c r="AD257" s="34">
        <v>618</v>
      </c>
      <c r="AE257" s="40" t="str">
        <f>VLOOKUP(AD257,pTRAIT!A:B,2,FALSE)</f>
        <v>EM5Mi1Cf9(Pu);RIN=RF / EM5UeMi1Fr1Cf9;RIN=RS</v>
      </c>
      <c r="AF257" s="63">
        <f>VLOOKUP($AD257,pTRAIT!$A:$X,7,FALSE)</f>
        <v>0</v>
      </c>
      <c r="AG257" s="63">
        <f>VLOOKUP($AD257,pTRAIT!$A:$X,8,FALSE)</f>
        <v>0</v>
      </c>
      <c r="AH257" s="63">
        <f>VLOOKUP($AD257,pTRAIT!$A:$X,9,FALSE)</f>
        <v>0</v>
      </c>
      <c r="AI257" s="63">
        <f>VLOOKUP($AD257,pTRAIT!$A:$X,10,FALSE)</f>
        <v>0</v>
      </c>
      <c r="AJ257" s="63">
        <f>VLOOKUP($AD257,pTRAIT!$A:$X,11,FALSE)</f>
        <v>0</v>
      </c>
      <c r="AK257" s="63">
        <f>VLOOKUP($AD257,pTRAIT!$A:$X,12,FALSE)</f>
        <v>0</v>
      </c>
      <c r="AL257" s="63">
        <f>VLOOKUP($AD257,pTRAIT!$A:$X,13,FALSE)</f>
        <v>0</v>
      </c>
      <c r="AM257" s="63">
        <f>VLOOKUP($AD257,pTRAIT!$A:$X,14,FALSE)</f>
        <v>0</v>
      </c>
      <c r="AN257" s="63">
        <f>VLOOKUP($AD257,pTRAIT!$A:$X,15,FALSE)</f>
        <v>0</v>
      </c>
      <c r="AO257" s="63">
        <f>VLOOKUP($AD257,pTRAIT!$A:$X,16,FALSE)</f>
        <v>0</v>
      </c>
      <c r="AP257" s="63">
        <f>VLOOKUP($AD257,pTRAIT!$A:$X,17,FALSE)</f>
        <v>0</v>
      </c>
      <c r="AQ257" s="63">
        <f>VLOOKUP($AD257,pTRAIT!$A:$X,18,FALSE)</f>
        <v>0</v>
      </c>
      <c r="AR257" s="63">
        <f>VLOOKUP($AD257,pTRAIT!$A:$X,19,FALSE)</f>
        <v>0</v>
      </c>
      <c r="AS257" s="63">
        <f>VLOOKUP($AD257,pTRAIT!$A:$X,20,FALSE)</f>
        <v>0</v>
      </c>
      <c r="AT257" s="63">
        <f>VLOOKUP($AD257,pTRAIT!$A:$X,21,FALSE)</f>
        <v>0</v>
      </c>
      <c r="AU257" s="63">
        <f>VLOOKUP($AD257,pTRAIT!$A:$X,22,FALSE)</f>
        <v>0</v>
      </c>
      <c r="AV257" s="63">
        <f>VLOOKUP($AD257,pTRAIT!$A:$X,23,FALSE)</f>
        <v>0</v>
      </c>
      <c r="AW257" s="63">
        <f>VLOOKUP($AD257,pTRAIT!$A:$X,24,FALSE)</f>
        <v>0</v>
      </c>
      <c r="AX257" s="67" t="s">
        <v>2997</v>
      </c>
      <c r="AY257" s="71" t="str">
        <f t="shared" si="11"/>
        <v>EM5Ro4Tp1/Tp1Pun-sge;NST=TP // EM5Mi1Cf9(Pu);RIN=RF / EM5UeMi1Fr1Cf9;RIN=RS</v>
      </c>
    </row>
    <row r="258" spans="1:51" ht="12" customHeight="1" x14ac:dyDescent="0.25">
      <c r="A258" s="32">
        <v>456</v>
      </c>
      <c r="B258" s="33" t="s">
        <v>5</v>
      </c>
      <c r="C258" s="34">
        <v>619</v>
      </c>
      <c r="D258" s="32" t="str">
        <f t="shared" ref="D258:D321" si="12">_xlfn.CONCAT(A258,B258,C258)</f>
        <v>456X619</v>
      </c>
      <c r="E258" s="47" t="s">
        <v>1627</v>
      </c>
      <c r="F258" s="61" t="s">
        <v>1885</v>
      </c>
      <c r="G258" s="41" t="s">
        <v>43</v>
      </c>
      <c r="H258" s="38"/>
      <c r="I258" s="32">
        <v>456</v>
      </c>
      <c r="J258" s="63">
        <f>VLOOKUP(I258,pTRAIT!A:B,2,FALSE)</f>
        <v>0</v>
      </c>
      <c r="K258" s="63" t="s">
        <v>2725</v>
      </c>
      <c r="L258" s="63"/>
      <c r="M258" s="63" t="s">
        <v>2437</v>
      </c>
      <c r="N258" s="63" t="s">
        <v>2730</v>
      </c>
      <c r="O258" s="63"/>
      <c r="P258" s="63"/>
      <c r="Q258" s="63"/>
      <c r="R258" s="63" t="s">
        <v>2735</v>
      </c>
      <c r="S258" s="63"/>
      <c r="T258" s="63"/>
      <c r="U258" s="63"/>
      <c r="V258" s="63"/>
      <c r="W258" s="63"/>
      <c r="X258" s="63" t="s">
        <v>2436</v>
      </c>
      <c r="Y258" s="63" t="s">
        <v>2740</v>
      </c>
      <c r="Z258" s="63"/>
      <c r="AA258" s="63" t="s">
        <v>2728</v>
      </c>
      <c r="AB258" s="63"/>
      <c r="AC258" s="63" t="str">
        <f t="shared" si="10"/>
        <v>EM5Ro4Tp1/Tp1Pun-sge;NST=TP</v>
      </c>
      <c r="AD258" s="34">
        <v>619</v>
      </c>
      <c r="AE258" s="40" t="str">
        <f>VLOOKUP(AD258,pTRAIT!A:B,2,FALSE)</f>
        <v>EM5Mi1Cf9(Pu);RIN=RF / EM5Ue;RIN=RS</v>
      </c>
      <c r="AF258" s="63">
        <f>VLOOKUP($AD258,pTRAIT!$A:$X,7,FALSE)</f>
        <v>0</v>
      </c>
      <c r="AG258" s="63">
        <f>VLOOKUP($AD258,pTRAIT!$A:$X,8,FALSE)</f>
        <v>0</v>
      </c>
      <c r="AH258" s="63">
        <f>VLOOKUP($AD258,pTRAIT!$A:$X,9,FALSE)</f>
        <v>0</v>
      </c>
      <c r="AI258" s="63">
        <f>VLOOKUP($AD258,pTRAIT!$A:$X,10,FALSE)</f>
        <v>0</v>
      </c>
      <c r="AJ258" s="63">
        <f>VLOOKUP($AD258,pTRAIT!$A:$X,11,FALSE)</f>
        <v>0</v>
      </c>
      <c r="AK258" s="63">
        <f>VLOOKUP($AD258,pTRAIT!$A:$X,12,FALSE)</f>
        <v>0</v>
      </c>
      <c r="AL258" s="63">
        <f>VLOOKUP($AD258,pTRAIT!$A:$X,13,FALSE)</f>
        <v>0</v>
      </c>
      <c r="AM258" s="63">
        <f>VLOOKUP($AD258,pTRAIT!$A:$X,14,FALSE)</f>
        <v>0</v>
      </c>
      <c r="AN258" s="63">
        <f>VLOOKUP($AD258,pTRAIT!$A:$X,15,FALSE)</f>
        <v>0</v>
      </c>
      <c r="AO258" s="63">
        <f>VLOOKUP($AD258,pTRAIT!$A:$X,16,FALSE)</f>
        <v>0</v>
      </c>
      <c r="AP258" s="63">
        <f>VLOOKUP($AD258,pTRAIT!$A:$X,17,FALSE)</f>
        <v>0</v>
      </c>
      <c r="AQ258" s="63">
        <f>VLOOKUP($AD258,pTRAIT!$A:$X,18,FALSE)</f>
        <v>0</v>
      </c>
      <c r="AR258" s="63">
        <f>VLOOKUP($AD258,pTRAIT!$A:$X,19,FALSE)</f>
        <v>0</v>
      </c>
      <c r="AS258" s="63">
        <f>VLOOKUP($AD258,pTRAIT!$A:$X,20,FALSE)</f>
        <v>0</v>
      </c>
      <c r="AT258" s="63">
        <f>VLOOKUP($AD258,pTRAIT!$A:$X,21,FALSE)</f>
        <v>0</v>
      </c>
      <c r="AU258" s="63">
        <f>VLOOKUP($AD258,pTRAIT!$A:$X,22,FALSE)</f>
        <v>0</v>
      </c>
      <c r="AV258" s="63">
        <f>VLOOKUP($AD258,pTRAIT!$A:$X,23,FALSE)</f>
        <v>0</v>
      </c>
      <c r="AW258" s="63">
        <f>VLOOKUP($AD258,pTRAIT!$A:$X,24,FALSE)</f>
        <v>0</v>
      </c>
      <c r="AX258" s="67" t="s">
        <v>2998</v>
      </c>
      <c r="AY258" s="71" t="str">
        <f t="shared" si="11"/>
        <v>EM5Ro4Tp1/Tp1Pun-sge;NST=TP // EM5Mi1Cf9(Pu);RIN=RF / EM5Ue;RIN=RS</v>
      </c>
    </row>
    <row r="259" spans="1:51" ht="12" customHeight="1" x14ac:dyDescent="0.25">
      <c r="A259" s="32">
        <v>456</v>
      </c>
      <c r="B259" s="33" t="s">
        <v>5</v>
      </c>
      <c r="C259" s="34">
        <v>620</v>
      </c>
      <c r="D259" s="32" t="str">
        <f t="shared" si="12"/>
        <v>456X620</v>
      </c>
      <c r="E259" s="47" t="s">
        <v>1627</v>
      </c>
      <c r="F259" s="61" t="s">
        <v>1886</v>
      </c>
      <c r="G259" s="41" t="s">
        <v>43</v>
      </c>
      <c r="H259" s="38"/>
      <c r="I259" s="32">
        <v>456</v>
      </c>
      <c r="J259" s="63">
        <f>VLOOKUP(I259,pTRAIT!A:B,2,FALSE)</f>
        <v>0</v>
      </c>
      <c r="K259" s="63" t="s">
        <v>2725</v>
      </c>
      <c r="L259" s="63"/>
      <c r="M259" s="63" t="s">
        <v>2437</v>
      </c>
      <c r="N259" s="63" t="s">
        <v>2730</v>
      </c>
      <c r="O259" s="63"/>
      <c r="P259" s="63"/>
      <c r="Q259" s="63"/>
      <c r="R259" s="63" t="s">
        <v>2735</v>
      </c>
      <c r="S259" s="63"/>
      <c r="T259" s="63"/>
      <c r="U259" s="63"/>
      <c r="V259" s="63"/>
      <c r="W259" s="63"/>
      <c r="X259" s="63" t="s">
        <v>2436</v>
      </c>
      <c r="Y259" s="63" t="s">
        <v>2740</v>
      </c>
      <c r="Z259" s="63"/>
      <c r="AA259" s="63" t="s">
        <v>2728</v>
      </c>
      <c r="AB259" s="63"/>
      <c r="AC259" s="63" t="str">
        <f t="shared" ref="AC259:AC322" si="13">CONCATENATE(L259,M259,N259,O259,P259,Q259,R259,S259,T259,U259,V259,W259,X259,Y259,Z259,AA259,AB259,";",K259)</f>
        <v>EM5Ro4Tp1/Tp1Pun-sge;NST=TP</v>
      </c>
      <c r="AD259" s="34">
        <v>620</v>
      </c>
      <c r="AE259" s="40" t="str">
        <f>VLOOKUP(AD259,pTRAIT!A:B,2,FALSE)</f>
        <v>EM5Mi1Cf9(Pu);RIN=RF / EM5UeMi1WS(Cf9);RIN=RS</v>
      </c>
      <c r="AF259" s="63">
        <f>VLOOKUP($AD259,pTRAIT!$A:$X,7,FALSE)</f>
        <v>0</v>
      </c>
      <c r="AG259" s="63">
        <f>VLOOKUP($AD259,pTRAIT!$A:$X,8,FALSE)</f>
        <v>0</v>
      </c>
      <c r="AH259" s="63">
        <f>VLOOKUP($AD259,pTRAIT!$A:$X,9,FALSE)</f>
        <v>0</v>
      </c>
      <c r="AI259" s="63">
        <f>VLOOKUP($AD259,pTRAIT!$A:$X,10,FALSE)</f>
        <v>0</v>
      </c>
      <c r="AJ259" s="63">
        <f>VLOOKUP($AD259,pTRAIT!$A:$X,11,FALSE)</f>
        <v>0</v>
      </c>
      <c r="AK259" s="63">
        <f>VLOOKUP($AD259,pTRAIT!$A:$X,12,FALSE)</f>
        <v>0</v>
      </c>
      <c r="AL259" s="63">
        <f>VLOOKUP($AD259,pTRAIT!$A:$X,13,FALSE)</f>
        <v>0</v>
      </c>
      <c r="AM259" s="63">
        <f>VLOOKUP($AD259,pTRAIT!$A:$X,14,FALSE)</f>
        <v>0</v>
      </c>
      <c r="AN259" s="63">
        <f>VLOOKUP($AD259,pTRAIT!$A:$X,15,FALSE)</f>
        <v>0</v>
      </c>
      <c r="AO259" s="63">
        <f>VLOOKUP($AD259,pTRAIT!$A:$X,16,FALSE)</f>
        <v>0</v>
      </c>
      <c r="AP259" s="63">
        <f>VLOOKUP($AD259,pTRAIT!$A:$X,17,FALSE)</f>
        <v>0</v>
      </c>
      <c r="AQ259" s="63">
        <f>VLOOKUP($AD259,pTRAIT!$A:$X,18,FALSE)</f>
        <v>0</v>
      </c>
      <c r="AR259" s="63">
        <f>VLOOKUP($AD259,pTRAIT!$A:$X,19,FALSE)</f>
        <v>0</v>
      </c>
      <c r="AS259" s="63">
        <f>VLOOKUP($AD259,pTRAIT!$A:$X,20,FALSE)</f>
        <v>0</v>
      </c>
      <c r="AT259" s="63">
        <f>VLOOKUP($AD259,pTRAIT!$A:$X,21,FALSE)</f>
        <v>0</v>
      </c>
      <c r="AU259" s="63">
        <f>VLOOKUP($AD259,pTRAIT!$A:$X,22,FALSE)</f>
        <v>0</v>
      </c>
      <c r="AV259" s="63">
        <f>VLOOKUP($AD259,pTRAIT!$A:$X,23,FALSE)</f>
        <v>0</v>
      </c>
      <c r="AW259" s="63">
        <f>VLOOKUP($AD259,pTRAIT!$A:$X,24,FALSE)</f>
        <v>0</v>
      </c>
      <c r="AX259" s="67" t="s">
        <v>2999</v>
      </c>
      <c r="AY259" s="71" t="str">
        <f t="shared" ref="AY259:AY322" si="14">CONCATENATE(AC259," ","//"," ",AE259)</f>
        <v>EM5Ro4Tp1/Tp1Pun-sge;NST=TP // EM5Mi1Cf9(Pu);RIN=RF / EM5UeMi1WS(Cf9);RIN=RS</v>
      </c>
    </row>
    <row r="260" spans="1:51" ht="12" customHeight="1" x14ac:dyDescent="0.25">
      <c r="A260" s="32">
        <v>456</v>
      </c>
      <c r="B260" s="33" t="s">
        <v>5</v>
      </c>
      <c r="C260" s="34">
        <v>621</v>
      </c>
      <c r="D260" s="32" t="str">
        <f t="shared" si="12"/>
        <v>456X621</v>
      </c>
      <c r="E260" s="47" t="s">
        <v>1627</v>
      </c>
      <c r="F260" s="61" t="s">
        <v>1887</v>
      </c>
      <c r="G260" s="41" t="s">
        <v>43</v>
      </c>
      <c r="H260" s="38"/>
      <c r="I260" s="32">
        <v>456</v>
      </c>
      <c r="J260" s="63">
        <f>VLOOKUP(I260,pTRAIT!A:B,2,FALSE)</f>
        <v>0</v>
      </c>
      <c r="K260" s="63" t="s">
        <v>2725</v>
      </c>
      <c r="L260" s="63"/>
      <c r="M260" s="63" t="s">
        <v>2437</v>
      </c>
      <c r="N260" s="63" t="s">
        <v>2730</v>
      </c>
      <c r="O260" s="63"/>
      <c r="P260" s="63"/>
      <c r="Q260" s="63"/>
      <c r="R260" s="63" t="s">
        <v>2735</v>
      </c>
      <c r="S260" s="63"/>
      <c r="T260" s="63"/>
      <c r="U260" s="63"/>
      <c r="V260" s="63"/>
      <c r="W260" s="63"/>
      <c r="X260" s="63" t="s">
        <v>2436</v>
      </c>
      <c r="Y260" s="63" t="s">
        <v>2740</v>
      </c>
      <c r="Z260" s="63"/>
      <c r="AA260" s="63" t="s">
        <v>2728</v>
      </c>
      <c r="AB260" s="63"/>
      <c r="AC260" s="63" t="str">
        <f t="shared" si="13"/>
        <v>EM5Ro4Tp1/Tp1Pun-sge;NST=TP</v>
      </c>
      <c r="AD260" s="34">
        <v>621</v>
      </c>
      <c r="AE260" s="40" t="str">
        <f>VLOOKUP(AD260,pTRAIT!A:B,2,FALSE)</f>
        <v>EM5Mi1Cf9(Pu);RIN=RF / EM5RTUeCM5Pu;RIN=RF</v>
      </c>
      <c r="AF260" s="63">
        <f>VLOOKUP($AD260,pTRAIT!$A:$X,7,FALSE)</f>
        <v>0</v>
      </c>
      <c r="AG260" s="63">
        <f>VLOOKUP($AD260,pTRAIT!$A:$X,8,FALSE)</f>
        <v>0</v>
      </c>
      <c r="AH260" s="63">
        <f>VLOOKUP($AD260,pTRAIT!$A:$X,9,FALSE)</f>
        <v>0</v>
      </c>
      <c r="AI260" s="63">
        <f>VLOOKUP($AD260,pTRAIT!$A:$X,10,FALSE)</f>
        <v>0</v>
      </c>
      <c r="AJ260" s="63">
        <f>VLOOKUP($AD260,pTRAIT!$A:$X,11,FALSE)</f>
        <v>0</v>
      </c>
      <c r="AK260" s="63">
        <f>VLOOKUP($AD260,pTRAIT!$A:$X,12,FALSE)</f>
        <v>0</v>
      </c>
      <c r="AL260" s="63">
        <f>VLOOKUP($AD260,pTRAIT!$A:$X,13,FALSE)</f>
        <v>0</v>
      </c>
      <c r="AM260" s="63">
        <f>VLOOKUP($AD260,pTRAIT!$A:$X,14,FALSE)</f>
        <v>0</v>
      </c>
      <c r="AN260" s="63">
        <f>VLOOKUP($AD260,pTRAIT!$A:$X,15,FALSE)</f>
        <v>0</v>
      </c>
      <c r="AO260" s="63">
        <f>VLOOKUP($AD260,pTRAIT!$A:$X,16,FALSE)</f>
        <v>0</v>
      </c>
      <c r="AP260" s="63">
        <f>VLOOKUP($AD260,pTRAIT!$A:$X,17,FALSE)</f>
        <v>0</v>
      </c>
      <c r="AQ260" s="63">
        <f>VLOOKUP($AD260,pTRAIT!$A:$X,18,FALSE)</f>
        <v>0</v>
      </c>
      <c r="AR260" s="63">
        <f>VLOOKUP($AD260,pTRAIT!$A:$X,19,FALSE)</f>
        <v>0</v>
      </c>
      <c r="AS260" s="63">
        <f>VLOOKUP($AD260,pTRAIT!$A:$X,20,FALSE)</f>
        <v>0</v>
      </c>
      <c r="AT260" s="63">
        <f>VLOOKUP($AD260,pTRAIT!$A:$X,21,FALSE)</f>
        <v>0</v>
      </c>
      <c r="AU260" s="63">
        <f>VLOOKUP($AD260,pTRAIT!$A:$X,22,FALSE)</f>
        <v>0</v>
      </c>
      <c r="AV260" s="63">
        <f>VLOOKUP($AD260,pTRAIT!$A:$X,23,FALSE)</f>
        <v>0</v>
      </c>
      <c r="AW260" s="63">
        <f>VLOOKUP($AD260,pTRAIT!$A:$X,24,FALSE)</f>
        <v>0</v>
      </c>
      <c r="AX260" s="67" t="s">
        <v>3000</v>
      </c>
      <c r="AY260" s="71" t="str">
        <f t="shared" si="14"/>
        <v>EM5Ro4Tp1/Tp1Pun-sge;NST=TP // EM5Mi1Cf9(Pu);RIN=RF / EM5RTUeCM5Pu;RIN=RF</v>
      </c>
    </row>
    <row r="261" spans="1:51" ht="12" customHeight="1" x14ac:dyDescent="0.25">
      <c r="A261" s="32">
        <v>456</v>
      </c>
      <c r="B261" s="33" t="s">
        <v>5</v>
      </c>
      <c r="C261" s="34">
        <v>622</v>
      </c>
      <c r="D261" s="32" t="str">
        <f t="shared" si="12"/>
        <v>456X622</v>
      </c>
      <c r="E261" s="47" t="s">
        <v>1627</v>
      </c>
      <c r="F261" s="61" t="s">
        <v>1888</v>
      </c>
      <c r="G261" s="41" t="s">
        <v>43</v>
      </c>
      <c r="H261" s="38"/>
      <c r="I261" s="32">
        <v>456</v>
      </c>
      <c r="J261" s="63">
        <f>VLOOKUP(I261,pTRAIT!A:B,2,FALSE)</f>
        <v>0</v>
      </c>
      <c r="K261" s="63" t="s">
        <v>2725</v>
      </c>
      <c r="L261" s="63"/>
      <c r="M261" s="63" t="s">
        <v>2437</v>
      </c>
      <c r="N261" s="63" t="s">
        <v>2730</v>
      </c>
      <c r="O261" s="63"/>
      <c r="P261" s="63"/>
      <c r="Q261" s="63"/>
      <c r="R261" s="63" t="s">
        <v>2735</v>
      </c>
      <c r="S261" s="63"/>
      <c r="T261" s="63"/>
      <c r="U261" s="63"/>
      <c r="V261" s="63"/>
      <c r="W261" s="63"/>
      <c r="X261" s="63" t="s">
        <v>2436</v>
      </c>
      <c r="Y261" s="63" t="s">
        <v>2740</v>
      </c>
      <c r="Z261" s="63"/>
      <c r="AA261" s="63" t="s">
        <v>2728</v>
      </c>
      <c r="AB261" s="63"/>
      <c r="AC261" s="63" t="str">
        <f t="shared" si="13"/>
        <v>EM5Ro4Tp1/Tp1Pun-sge;NST=TP</v>
      </c>
      <c r="AD261" s="34">
        <v>622</v>
      </c>
      <c r="AE261" s="40" t="str">
        <f>VLOOKUP(AD261,pTRAIT!A:B,2,FALSE)</f>
        <v>EM5Mi1Cf9(Pu);RIN=RF / ;RIN=RF</v>
      </c>
      <c r="AF261" s="63">
        <f>VLOOKUP($AD261,pTRAIT!$A:$X,7,FALSE)</f>
        <v>0</v>
      </c>
      <c r="AG261" s="63">
        <f>VLOOKUP($AD261,pTRAIT!$A:$X,8,FALSE)</f>
        <v>0</v>
      </c>
      <c r="AH261" s="63">
        <f>VLOOKUP($AD261,pTRAIT!$A:$X,9,FALSE)</f>
        <v>0</v>
      </c>
      <c r="AI261" s="63">
        <f>VLOOKUP($AD261,pTRAIT!$A:$X,10,FALSE)</f>
        <v>0</v>
      </c>
      <c r="AJ261" s="63">
        <f>VLOOKUP($AD261,pTRAIT!$A:$X,11,FALSE)</f>
        <v>0</v>
      </c>
      <c r="AK261" s="63">
        <f>VLOOKUP($AD261,pTRAIT!$A:$X,12,FALSE)</f>
        <v>0</v>
      </c>
      <c r="AL261" s="63">
        <f>VLOOKUP($AD261,pTRAIT!$A:$X,13,FALSE)</f>
        <v>0</v>
      </c>
      <c r="AM261" s="63">
        <f>VLOOKUP($AD261,pTRAIT!$A:$X,14,FALSE)</f>
        <v>0</v>
      </c>
      <c r="AN261" s="63">
        <f>VLOOKUP($AD261,pTRAIT!$A:$X,15,FALSE)</f>
        <v>0</v>
      </c>
      <c r="AO261" s="63">
        <f>VLOOKUP($AD261,pTRAIT!$A:$X,16,FALSE)</f>
        <v>0</v>
      </c>
      <c r="AP261" s="63">
        <f>VLOOKUP($AD261,pTRAIT!$A:$X,17,FALSE)</f>
        <v>0</v>
      </c>
      <c r="AQ261" s="63">
        <f>VLOOKUP($AD261,pTRAIT!$A:$X,18,FALSE)</f>
        <v>0</v>
      </c>
      <c r="AR261" s="63">
        <f>VLOOKUP($AD261,pTRAIT!$A:$X,19,FALSE)</f>
        <v>0</v>
      </c>
      <c r="AS261" s="63">
        <f>VLOOKUP($AD261,pTRAIT!$A:$X,20,FALSE)</f>
        <v>0</v>
      </c>
      <c r="AT261" s="63">
        <f>VLOOKUP($AD261,pTRAIT!$A:$X,21,FALSE)</f>
        <v>0</v>
      </c>
      <c r="AU261" s="63">
        <f>VLOOKUP($AD261,pTRAIT!$A:$X,22,FALSE)</f>
        <v>0</v>
      </c>
      <c r="AV261" s="63">
        <f>VLOOKUP($AD261,pTRAIT!$A:$X,23,FALSE)</f>
        <v>0</v>
      </c>
      <c r="AW261" s="63">
        <f>VLOOKUP($AD261,pTRAIT!$A:$X,24,FALSE)</f>
        <v>0</v>
      </c>
      <c r="AX261" s="67" t="s">
        <v>3001</v>
      </c>
      <c r="AY261" s="71" t="str">
        <f t="shared" si="14"/>
        <v>EM5Ro4Tp1/Tp1Pun-sge;NST=TP // EM5Mi1Cf9(Pu);RIN=RF / ;RIN=RF</v>
      </c>
    </row>
    <row r="262" spans="1:51" ht="12" customHeight="1" x14ac:dyDescent="0.25">
      <c r="A262" s="32">
        <v>456</v>
      </c>
      <c r="B262" s="33" t="s">
        <v>5</v>
      </c>
      <c r="C262" s="34">
        <v>623</v>
      </c>
      <c r="D262" s="32" t="str">
        <f t="shared" si="12"/>
        <v>456X623</v>
      </c>
      <c r="E262" s="47" t="s">
        <v>1627</v>
      </c>
      <c r="F262" s="61" t="s">
        <v>1889</v>
      </c>
      <c r="G262" s="41" t="s">
        <v>43</v>
      </c>
      <c r="H262" s="38"/>
      <c r="I262" s="32">
        <v>456</v>
      </c>
      <c r="J262" s="63">
        <f>VLOOKUP(I262,pTRAIT!A:B,2,FALSE)</f>
        <v>0</v>
      </c>
      <c r="K262" s="63" t="s">
        <v>2725</v>
      </c>
      <c r="L262" s="63"/>
      <c r="M262" s="63" t="s">
        <v>2437</v>
      </c>
      <c r="N262" s="63" t="s">
        <v>2730</v>
      </c>
      <c r="O262" s="63"/>
      <c r="P262" s="63"/>
      <c r="Q262" s="63"/>
      <c r="R262" s="63" t="s">
        <v>2735</v>
      </c>
      <c r="S262" s="63"/>
      <c r="T262" s="63"/>
      <c r="U262" s="63"/>
      <c r="V262" s="63"/>
      <c r="W262" s="63"/>
      <c r="X262" s="63" t="s">
        <v>2436</v>
      </c>
      <c r="Y262" s="63" t="s">
        <v>2740</v>
      </c>
      <c r="Z262" s="63"/>
      <c r="AA262" s="63" t="s">
        <v>2728</v>
      </c>
      <c r="AB262" s="63"/>
      <c r="AC262" s="63" t="str">
        <f t="shared" si="13"/>
        <v>EM5Ro4Tp1/Tp1Pun-sge;NST=TP</v>
      </c>
      <c r="AD262" s="34">
        <v>623</v>
      </c>
      <c r="AE262" s="40" t="str">
        <f>VLOOKUP(AD262,pTRAIT!A:B,2,FALSE)</f>
        <v>EM5Mi1Cf9(Pu);RIN=RF / EM5UePu;RIN=RF</v>
      </c>
      <c r="AF262" s="63">
        <f>VLOOKUP($AD262,pTRAIT!$A:$X,7,FALSE)</f>
        <v>0</v>
      </c>
      <c r="AG262" s="63">
        <f>VLOOKUP($AD262,pTRAIT!$A:$X,8,FALSE)</f>
        <v>0</v>
      </c>
      <c r="AH262" s="63">
        <f>VLOOKUP($AD262,pTRAIT!$A:$X,9,FALSE)</f>
        <v>0</v>
      </c>
      <c r="AI262" s="63">
        <f>VLOOKUP($AD262,pTRAIT!$A:$X,10,FALSE)</f>
        <v>0</v>
      </c>
      <c r="AJ262" s="63">
        <f>VLOOKUP($AD262,pTRAIT!$A:$X,11,FALSE)</f>
        <v>0</v>
      </c>
      <c r="AK262" s="63">
        <f>VLOOKUP($AD262,pTRAIT!$A:$X,12,FALSE)</f>
        <v>0</v>
      </c>
      <c r="AL262" s="63">
        <f>VLOOKUP($AD262,pTRAIT!$A:$X,13,FALSE)</f>
        <v>0</v>
      </c>
      <c r="AM262" s="63">
        <f>VLOOKUP($AD262,pTRAIT!$A:$X,14,FALSE)</f>
        <v>0</v>
      </c>
      <c r="AN262" s="63">
        <f>VLOOKUP($AD262,pTRAIT!$A:$X,15,FALSE)</f>
        <v>0</v>
      </c>
      <c r="AO262" s="63">
        <f>VLOOKUP($AD262,pTRAIT!$A:$X,16,FALSE)</f>
        <v>0</v>
      </c>
      <c r="AP262" s="63">
        <f>VLOOKUP($AD262,pTRAIT!$A:$X,17,FALSE)</f>
        <v>0</v>
      </c>
      <c r="AQ262" s="63">
        <f>VLOOKUP($AD262,pTRAIT!$A:$X,18,FALSE)</f>
        <v>0</v>
      </c>
      <c r="AR262" s="63">
        <f>VLOOKUP($AD262,pTRAIT!$A:$X,19,FALSE)</f>
        <v>0</v>
      </c>
      <c r="AS262" s="63">
        <f>VLOOKUP($AD262,pTRAIT!$A:$X,20,FALSE)</f>
        <v>0</v>
      </c>
      <c r="AT262" s="63">
        <f>VLOOKUP($AD262,pTRAIT!$A:$X,21,FALSE)</f>
        <v>0</v>
      </c>
      <c r="AU262" s="63">
        <f>VLOOKUP($AD262,pTRAIT!$A:$X,22,FALSE)</f>
        <v>0</v>
      </c>
      <c r="AV262" s="63">
        <f>VLOOKUP($AD262,pTRAIT!$A:$X,23,FALSE)</f>
        <v>0</v>
      </c>
      <c r="AW262" s="63">
        <f>VLOOKUP($AD262,pTRAIT!$A:$X,24,FALSE)</f>
        <v>0</v>
      </c>
      <c r="AX262" s="67" t="s">
        <v>3002</v>
      </c>
      <c r="AY262" s="71" t="str">
        <f t="shared" si="14"/>
        <v>EM5Ro4Tp1/Tp1Pun-sge;NST=TP // EM5Mi1Cf9(Pu);RIN=RF / EM5UePu;RIN=RF</v>
      </c>
    </row>
    <row r="263" spans="1:51" ht="12" customHeight="1" x14ac:dyDescent="0.25">
      <c r="A263" s="32">
        <v>456</v>
      </c>
      <c r="B263" s="33" t="s">
        <v>5</v>
      </c>
      <c r="C263" s="34">
        <v>624</v>
      </c>
      <c r="D263" s="32" t="str">
        <f t="shared" si="12"/>
        <v>456X624</v>
      </c>
      <c r="E263" s="47" t="s">
        <v>1627</v>
      </c>
      <c r="F263" s="61" t="s">
        <v>1890</v>
      </c>
      <c r="G263" s="41" t="s">
        <v>43</v>
      </c>
      <c r="H263" s="38"/>
      <c r="I263" s="32">
        <v>456</v>
      </c>
      <c r="J263" s="63">
        <f>VLOOKUP(I263,pTRAIT!A:B,2,FALSE)</f>
        <v>0</v>
      </c>
      <c r="K263" s="63" t="s">
        <v>2725</v>
      </c>
      <c r="L263" s="63"/>
      <c r="M263" s="63" t="s">
        <v>2437</v>
      </c>
      <c r="N263" s="63" t="s">
        <v>2730</v>
      </c>
      <c r="O263" s="63"/>
      <c r="P263" s="63"/>
      <c r="Q263" s="63"/>
      <c r="R263" s="63" t="s">
        <v>2735</v>
      </c>
      <c r="S263" s="63"/>
      <c r="T263" s="63"/>
      <c r="U263" s="63"/>
      <c r="V263" s="63"/>
      <c r="W263" s="63"/>
      <c r="X263" s="63" t="s">
        <v>2436</v>
      </c>
      <c r="Y263" s="63" t="s">
        <v>2740</v>
      </c>
      <c r="Z263" s="63"/>
      <c r="AA263" s="63" t="s">
        <v>2728</v>
      </c>
      <c r="AB263" s="63"/>
      <c r="AC263" s="63" t="str">
        <f t="shared" si="13"/>
        <v>EM5Ro4Tp1/Tp1Pun-sge;NST=TP</v>
      </c>
      <c r="AD263" s="34">
        <v>624</v>
      </c>
      <c r="AE263" s="40" t="str">
        <f>VLOOKUP(AD263,pTRAIT!A:B,2,FALSE)</f>
        <v>EM5Mi1Cf9(Pu);RIN=RF / EM5RTCM5Pu;RIN=RF</v>
      </c>
      <c r="AF263" s="63">
        <f>VLOOKUP($AD263,pTRAIT!$A:$X,7,FALSE)</f>
        <v>0</v>
      </c>
      <c r="AG263" s="63">
        <f>VLOOKUP($AD263,pTRAIT!$A:$X,8,FALSE)</f>
        <v>0</v>
      </c>
      <c r="AH263" s="63">
        <f>VLOOKUP($AD263,pTRAIT!$A:$X,9,FALSE)</f>
        <v>0</v>
      </c>
      <c r="AI263" s="63">
        <f>VLOOKUP($AD263,pTRAIT!$A:$X,10,FALSE)</f>
        <v>0</v>
      </c>
      <c r="AJ263" s="63">
        <f>VLOOKUP($AD263,pTRAIT!$A:$X,11,FALSE)</f>
        <v>0</v>
      </c>
      <c r="AK263" s="63">
        <f>VLOOKUP($AD263,pTRAIT!$A:$X,12,FALSE)</f>
        <v>0</v>
      </c>
      <c r="AL263" s="63">
        <f>VLOOKUP($AD263,pTRAIT!$A:$X,13,FALSE)</f>
        <v>0</v>
      </c>
      <c r="AM263" s="63">
        <f>VLOOKUP($AD263,pTRAIT!$A:$X,14,FALSE)</f>
        <v>0</v>
      </c>
      <c r="AN263" s="63">
        <f>VLOOKUP($AD263,pTRAIT!$A:$X,15,FALSE)</f>
        <v>0</v>
      </c>
      <c r="AO263" s="63">
        <f>VLOOKUP($AD263,pTRAIT!$A:$X,16,FALSE)</f>
        <v>0</v>
      </c>
      <c r="AP263" s="63">
        <f>VLOOKUP($AD263,pTRAIT!$A:$X,17,FALSE)</f>
        <v>0</v>
      </c>
      <c r="AQ263" s="63">
        <f>VLOOKUP($AD263,pTRAIT!$A:$X,18,FALSE)</f>
        <v>0</v>
      </c>
      <c r="AR263" s="63">
        <f>VLOOKUP($AD263,pTRAIT!$A:$X,19,FALSE)</f>
        <v>0</v>
      </c>
      <c r="AS263" s="63">
        <f>VLOOKUP($AD263,pTRAIT!$A:$X,20,FALSE)</f>
        <v>0</v>
      </c>
      <c r="AT263" s="63">
        <f>VLOOKUP($AD263,pTRAIT!$A:$X,21,FALSE)</f>
        <v>0</v>
      </c>
      <c r="AU263" s="63">
        <f>VLOOKUP($AD263,pTRAIT!$A:$X,22,FALSE)</f>
        <v>0</v>
      </c>
      <c r="AV263" s="63">
        <f>VLOOKUP($AD263,pTRAIT!$A:$X,23,FALSE)</f>
        <v>0</v>
      </c>
      <c r="AW263" s="63">
        <f>VLOOKUP($AD263,pTRAIT!$A:$X,24,FALSE)</f>
        <v>0</v>
      </c>
      <c r="AX263" s="67" t="s">
        <v>3003</v>
      </c>
      <c r="AY263" s="71" t="str">
        <f t="shared" si="14"/>
        <v>EM5Ro4Tp1/Tp1Pun-sge;NST=TP // EM5Mi1Cf9(Pu);RIN=RF / EM5RTCM5Pu;RIN=RF</v>
      </c>
    </row>
    <row r="264" spans="1:51" ht="12" customHeight="1" x14ac:dyDescent="0.25">
      <c r="A264" s="32">
        <v>456</v>
      </c>
      <c r="B264" s="33" t="s">
        <v>5</v>
      </c>
      <c r="C264" s="34">
        <v>626</v>
      </c>
      <c r="D264" s="32" t="str">
        <f t="shared" si="12"/>
        <v>456X626</v>
      </c>
      <c r="E264" s="47" t="s">
        <v>1627</v>
      </c>
      <c r="F264" s="61" t="s">
        <v>1891</v>
      </c>
      <c r="G264" s="41" t="s">
        <v>43</v>
      </c>
      <c r="H264" s="38"/>
      <c r="I264" s="32">
        <v>456</v>
      </c>
      <c r="J264" s="63">
        <f>VLOOKUP(I264,pTRAIT!A:B,2,FALSE)</f>
        <v>0</v>
      </c>
      <c r="K264" s="63" t="s">
        <v>2725</v>
      </c>
      <c r="L264" s="63"/>
      <c r="M264" s="63" t="s">
        <v>2437</v>
      </c>
      <c r="N264" s="63" t="s">
        <v>2730</v>
      </c>
      <c r="O264" s="63"/>
      <c r="P264" s="63"/>
      <c r="Q264" s="63"/>
      <c r="R264" s="63" t="s">
        <v>2735</v>
      </c>
      <c r="S264" s="63"/>
      <c r="T264" s="63"/>
      <c r="U264" s="63"/>
      <c r="V264" s="63"/>
      <c r="W264" s="63"/>
      <c r="X264" s="63" t="s">
        <v>2436</v>
      </c>
      <c r="Y264" s="63" t="s">
        <v>2740</v>
      </c>
      <c r="Z264" s="63"/>
      <c r="AA264" s="63" t="s">
        <v>2728</v>
      </c>
      <c r="AB264" s="63"/>
      <c r="AC264" s="63" t="str">
        <f t="shared" si="13"/>
        <v>EM5Ro4Tp1/Tp1Pun-sge;NST=TP</v>
      </c>
      <c r="AD264" s="34">
        <v>626</v>
      </c>
      <c r="AE264" s="40" t="str">
        <f>VLOOKUP(AD264,pTRAIT!A:B,2,FALSE)</f>
        <v>EM5Mi1Cf9(Pu);RIN=RF / EM5RTUeCM5Pu;RIN=RS</v>
      </c>
      <c r="AF264" s="63">
        <f>VLOOKUP($AD264,pTRAIT!$A:$X,7,FALSE)</f>
        <v>0</v>
      </c>
      <c r="AG264" s="63">
        <f>VLOOKUP($AD264,pTRAIT!$A:$X,8,FALSE)</f>
        <v>0</v>
      </c>
      <c r="AH264" s="63">
        <f>VLOOKUP($AD264,pTRAIT!$A:$X,9,FALSE)</f>
        <v>0</v>
      </c>
      <c r="AI264" s="63">
        <f>VLOOKUP($AD264,pTRAIT!$A:$X,10,FALSE)</f>
        <v>0</v>
      </c>
      <c r="AJ264" s="63">
        <f>VLOOKUP($AD264,pTRAIT!$A:$X,11,FALSE)</f>
        <v>0</v>
      </c>
      <c r="AK264" s="63">
        <f>VLOOKUP($AD264,pTRAIT!$A:$X,12,FALSE)</f>
        <v>0</v>
      </c>
      <c r="AL264" s="63">
        <f>VLOOKUP($AD264,pTRAIT!$A:$X,13,FALSE)</f>
        <v>0</v>
      </c>
      <c r="AM264" s="63">
        <f>VLOOKUP($AD264,pTRAIT!$A:$X,14,FALSE)</f>
        <v>0</v>
      </c>
      <c r="AN264" s="63">
        <f>VLOOKUP($AD264,pTRAIT!$A:$X,15,FALSE)</f>
        <v>0</v>
      </c>
      <c r="AO264" s="63">
        <f>VLOOKUP($AD264,pTRAIT!$A:$X,16,FALSE)</f>
        <v>0</v>
      </c>
      <c r="AP264" s="63">
        <f>VLOOKUP($AD264,pTRAIT!$A:$X,17,FALSE)</f>
        <v>0</v>
      </c>
      <c r="AQ264" s="63">
        <f>VLOOKUP($AD264,pTRAIT!$A:$X,18,FALSE)</f>
        <v>0</v>
      </c>
      <c r="AR264" s="63">
        <f>VLOOKUP($AD264,pTRAIT!$A:$X,19,FALSE)</f>
        <v>0</v>
      </c>
      <c r="AS264" s="63">
        <f>VLOOKUP($AD264,pTRAIT!$A:$X,20,FALSE)</f>
        <v>0</v>
      </c>
      <c r="AT264" s="63">
        <f>VLOOKUP($AD264,pTRAIT!$A:$X,21,FALSE)</f>
        <v>0</v>
      </c>
      <c r="AU264" s="63">
        <f>VLOOKUP($AD264,pTRAIT!$A:$X,22,FALSE)</f>
        <v>0</v>
      </c>
      <c r="AV264" s="63">
        <f>VLOOKUP($AD264,pTRAIT!$A:$X,23,FALSE)</f>
        <v>0</v>
      </c>
      <c r="AW264" s="63">
        <f>VLOOKUP($AD264,pTRAIT!$A:$X,24,FALSE)</f>
        <v>0</v>
      </c>
      <c r="AX264" s="67" t="s">
        <v>3004</v>
      </c>
      <c r="AY264" s="71" t="str">
        <f t="shared" si="14"/>
        <v>EM5Ro4Tp1/Tp1Pun-sge;NST=TP // EM5Mi1Cf9(Pu);RIN=RF / EM5RTUeCM5Pu;RIN=RS</v>
      </c>
    </row>
    <row r="265" spans="1:51" ht="12" customHeight="1" x14ac:dyDescent="0.25">
      <c r="A265" s="32">
        <v>456</v>
      </c>
      <c r="B265" s="33" t="s">
        <v>5</v>
      </c>
      <c r="C265" s="34">
        <v>627</v>
      </c>
      <c r="D265" s="32" t="str">
        <f t="shared" si="12"/>
        <v>456X627</v>
      </c>
      <c r="E265" s="47" t="s">
        <v>1627</v>
      </c>
      <c r="F265" s="61" t="s">
        <v>1892</v>
      </c>
      <c r="G265" s="41" t="s">
        <v>43</v>
      </c>
      <c r="H265" s="38"/>
      <c r="I265" s="32">
        <v>456</v>
      </c>
      <c r="J265" s="63">
        <f>VLOOKUP(I265,pTRAIT!A:B,2,FALSE)</f>
        <v>0</v>
      </c>
      <c r="K265" s="63" t="s">
        <v>2725</v>
      </c>
      <c r="L265" s="63"/>
      <c r="M265" s="63" t="s">
        <v>2437</v>
      </c>
      <c r="N265" s="63" t="s">
        <v>2730</v>
      </c>
      <c r="O265" s="63"/>
      <c r="P265" s="63"/>
      <c r="Q265" s="63"/>
      <c r="R265" s="63" t="s">
        <v>2735</v>
      </c>
      <c r="S265" s="63"/>
      <c r="T265" s="63"/>
      <c r="U265" s="63"/>
      <c r="V265" s="63"/>
      <c r="W265" s="63"/>
      <c r="X265" s="63" t="s">
        <v>2436</v>
      </c>
      <c r="Y265" s="63" t="s">
        <v>2740</v>
      </c>
      <c r="Z265" s="63"/>
      <c r="AA265" s="63" t="s">
        <v>2728</v>
      </c>
      <c r="AB265" s="63"/>
      <c r="AC265" s="63" t="str">
        <f t="shared" si="13"/>
        <v>EM5Ro4Tp1/Tp1Pun-sge;NST=TP</v>
      </c>
      <c r="AD265" s="34">
        <v>627</v>
      </c>
      <c r="AE265" s="40" t="str">
        <f>VLOOKUP(AD265,pTRAIT!A:B,2,FALSE)</f>
        <v>EM5Mi1Cf9(Pu);RIN=RF / EM5RTUeCM5(Cf9)Pu;RIN=RF</v>
      </c>
      <c r="AF265" s="63">
        <f>VLOOKUP($AD265,pTRAIT!$A:$X,7,FALSE)</f>
        <v>0</v>
      </c>
      <c r="AG265" s="63">
        <f>VLOOKUP($AD265,pTRAIT!$A:$X,8,FALSE)</f>
        <v>0</v>
      </c>
      <c r="AH265" s="63">
        <f>VLOOKUP($AD265,pTRAIT!$A:$X,9,FALSE)</f>
        <v>0</v>
      </c>
      <c r="AI265" s="63">
        <f>VLOOKUP($AD265,pTRAIT!$A:$X,10,FALSE)</f>
        <v>0</v>
      </c>
      <c r="AJ265" s="63">
        <f>VLOOKUP($AD265,pTRAIT!$A:$X,11,FALSE)</f>
        <v>0</v>
      </c>
      <c r="AK265" s="63">
        <f>VLOOKUP($AD265,pTRAIT!$A:$X,12,FALSE)</f>
        <v>0</v>
      </c>
      <c r="AL265" s="63">
        <f>VLOOKUP($AD265,pTRAIT!$A:$X,13,FALSE)</f>
        <v>0</v>
      </c>
      <c r="AM265" s="63">
        <f>VLOOKUP($AD265,pTRAIT!$A:$X,14,FALSE)</f>
        <v>0</v>
      </c>
      <c r="AN265" s="63">
        <f>VLOOKUP($AD265,pTRAIT!$A:$X,15,FALSE)</f>
        <v>0</v>
      </c>
      <c r="AO265" s="63">
        <f>VLOOKUP($AD265,pTRAIT!$A:$X,16,FALSE)</f>
        <v>0</v>
      </c>
      <c r="AP265" s="63">
        <f>VLOOKUP($AD265,pTRAIT!$A:$X,17,FALSE)</f>
        <v>0</v>
      </c>
      <c r="AQ265" s="63">
        <f>VLOOKUP($AD265,pTRAIT!$A:$X,18,FALSE)</f>
        <v>0</v>
      </c>
      <c r="AR265" s="63">
        <f>VLOOKUP($AD265,pTRAIT!$A:$X,19,FALSE)</f>
        <v>0</v>
      </c>
      <c r="AS265" s="63">
        <f>VLOOKUP($AD265,pTRAIT!$A:$X,20,FALSE)</f>
        <v>0</v>
      </c>
      <c r="AT265" s="63">
        <f>VLOOKUP($AD265,pTRAIT!$A:$X,21,FALSE)</f>
        <v>0</v>
      </c>
      <c r="AU265" s="63">
        <f>VLOOKUP($AD265,pTRAIT!$A:$X,22,FALSE)</f>
        <v>0</v>
      </c>
      <c r="AV265" s="63">
        <f>VLOOKUP($AD265,pTRAIT!$A:$X,23,FALSE)</f>
        <v>0</v>
      </c>
      <c r="AW265" s="63">
        <f>VLOOKUP($AD265,pTRAIT!$A:$X,24,FALSE)</f>
        <v>0</v>
      </c>
      <c r="AX265" s="67" t="s">
        <v>3005</v>
      </c>
      <c r="AY265" s="71" t="str">
        <f t="shared" si="14"/>
        <v>EM5Ro4Tp1/Tp1Pun-sge;NST=TP // EM5Mi1Cf9(Pu);RIN=RF / EM5RTUeCM5(Cf9)Pu;RIN=RF</v>
      </c>
    </row>
    <row r="266" spans="1:51" ht="12" customHeight="1" x14ac:dyDescent="0.25">
      <c r="A266" s="32">
        <v>456</v>
      </c>
      <c r="B266" s="33" t="s">
        <v>5</v>
      </c>
      <c r="C266" s="34">
        <v>628</v>
      </c>
      <c r="D266" s="32" t="str">
        <f t="shared" si="12"/>
        <v>456X628</v>
      </c>
      <c r="E266" s="47" t="s">
        <v>1627</v>
      </c>
      <c r="F266" s="61" t="s">
        <v>1893</v>
      </c>
      <c r="G266" s="41" t="s">
        <v>43</v>
      </c>
      <c r="H266" s="38"/>
      <c r="I266" s="32">
        <v>456</v>
      </c>
      <c r="J266" s="63">
        <f>VLOOKUP(I266,pTRAIT!A:B,2,FALSE)</f>
        <v>0</v>
      </c>
      <c r="K266" s="63" t="s">
        <v>2725</v>
      </c>
      <c r="L266" s="63"/>
      <c r="M266" s="63" t="s">
        <v>2437</v>
      </c>
      <c r="N266" s="63" t="s">
        <v>2730</v>
      </c>
      <c r="O266" s="63"/>
      <c r="P266" s="63"/>
      <c r="Q266" s="63"/>
      <c r="R266" s="63" t="s">
        <v>2735</v>
      </c>
      <c r="S266" s="63"/>
      <c r="T266" s="63"/>
      <c r="U266" s="63"/>
      <c r="V266" s="63"/>
      <c r="W266" s="63"/>
      <c r="X266" s="63" t="s">
        <v>2436</v>
      </c>
      <c r="Y266" s="63" t="s">
        <v>2740</v>
      </c>
      <c r="Z266" s="63"/>
      <c r="AA266" s="63" t="s">
        <v>2728</v>
      </c>
      <c r="AB266" s="63"/>
      <c r="AC266" s="63" t="str">
        <f t="shared" si="13"/>
        <v>EM5Ro4Tp1/Tp1Pun-sge;NST=TP</v>
      </c>
      <c r="AD266" s="34">
        <v>628</v>
      </c>
      <c r="AE266" s="40" t="str">
        <f>VLOOKUP(AD266,pTRAIT!A:B,2,FALSE)</f>
        <v>EM5Mi1Cf9(Pu);RIN=RF / EM5RTUeCM5Pu;RIN=RS</v>
      </c>
      <c r="AF266" s="63">
        <f>VLOOKUP($AD266,pTRAIT!$A:$X,7,FALSE)</f>
        <v>0</v>
      </c>
      <c r="AG266" s="63">
        <f>VLOOKUP($AD266,pTRAIT!$A:$X,8,FALSE)</f>
        <v>0</v>
      </c>
      <c r="AH266" s="63">
        <f>VLOOKUP($AD266,pTRAIT!$A:$X,9,FALSE)</f>
        <v>0</v>
      </c>
      <c r="AI266" s="63">
        <f>VLOOKUP($AD266,pTRAIT!$A:$X,10,FALSE)</f>
        <v>0</v>
      </c>
      <c r="AJ266" s="63">
        <f>VLOOKUP($AD266,pTRAIT!$A:$X,11,FALSE)</f>
        <v>0</v>
      </c>
      <c r="AK266" s="63">
        <f>VLOOKUP($AD266,pTRAIT!$A:$X,12,FALSE)</f>
        <v>0</v>
      </c>
      <c r="AL266" s="63">
        <f>VLOOKUP($AD266,pTRAIT!$A:$X,13,FALSE)</f>
        <v>0</v>
      </c>
      <c r="AM266" s="63">
        <f>VLOOKUP($AD266,pTRAIT!$A:$X,14,FALSE)</f>
        <v>0</v>
      </c>
      <c r="AN266" s="63">
        <f>VLOOKUP($AD266,pTRAIT!$A:$X,15,FALSE)</f>
        <v>0</v>
      </c>
      <c r="AO266" s="63">
        <f>VLOOKUP($AD266,pTRAIT!$A:$X,16,FALSE)</f>
        <v>0</v>
      </c>
      <c r="AP266" s="63">
        <f>VLOOKUP($AD266,pTRAIT!$A:$X,17,FALSE)</f>
        <v>0</v>
      </c>
      <c r="AQ266" s="63">
        <f>VLOOKUP($AD266,pTRAIT!$A:$X,18,FALSE)</f>
        <v>0</v>
      </c>
      <c r="AR266" s="63">
        <f>VLOOKUP($AD266,pTRAIT!$A:$X,19,FALSE)</f>
        <v>0</v>
      </c>
      <c r="AS266" s="63">
        <f>VLOOKUP($AD266,pTRAIT!$A:$X,20,FALSE)</f>
        <v>0</v>
      </c>
      <c r="AT266" s="63">
        <f>VLOOKUP($AD266,pTRAIT!$A:$X,21,FALSE)</f>
        <v>0</v>
      </c>
      <c r="AU266" s="63">
        <f>VLOOKUP($AD266,pTRAIT!$A:$X,22,FALSE)</f>
        <v>0</v>
      </c>
      <c r="AV266" s="63">
        <f>VLOOKUP($AD266,pTRAIT!$A:$X,23,FALSE)</f>
        <v>0</v>
      </c>
      <c r="AW266" s="63">
        <f>VLOOKUP($AD266,pTRAIT!$A:$X,24,FALSE)</f>
        <v>0</v>
      </c>
      <c r="AX266" s="67" t="s">
        <v>3006</v>
      </c>
      <c r="AY266" s="71" t="str">
        <f t="shared" si="14"/>
        <v>EM5Ro4Tp1/Tp1Pun-sge;NST=TP // EM5Mi1Cf9(Pu);RIN=RF / EM5RTUeCM5Pu;RIN=RS</v>
      </c>
    </row>
    <row r="267" spans="1:51" ht="12" customHeight="1" x14ac:dyDescent="0.25">
      <c r="A267" s="32">
        <v>456</v>
      </c>
      <c r="B267" s="33" t="s">
        <v>5</v>
      </c>
      <c r="C267" s="34">
        <v>629</v>
      </c>
      <c r="D267" s="32" t="str">
        <f t="shared" si="12"/>
        <v>456X629</v>
      </c>
      <c r="E267" s="47" t="s">
        <v>1627</v>
      </c>
      <c r="F267" s="61" t="s">
        <v>1894</v>
      </c>
      <c r="G267" s="41" t="s">
        <v>43</v>
      </c>
      <c r="H267" s="38"/>
      <c r="I267" s="32">
        <v>456</v>
      </c>
      <c r="J267" s="63">
        <f>VLOOKUP(I267,pTRAIT!A:B,2,FALSE)</f>
        <v>0</v>
      </c>
      <c r="K267" s="63" t="s">
        <v>2725</v>
      </c>
      <c r="L267" s="63"/>
      <c r="M267" s="63" t="s">
        <v>2437</v>
      </c>
      <c r="N267" s="63" t="s">
        <v>2730</v>
      </c>
      <c r="O267" s="63"/>
      <c r="P267" s="63"/>
      <c r="Q267" s="63"/>
      <c r="R267" s="63" t="s">
        <v>2735</v>
      </c>
      <c r="S267" s="63"/>
      <c r="T267" s="63"/>
      <c r="U267" s="63"/>
      <c r="V267" s="63"/>
      <c r="W267" s="63"/>
      <c r="X267" s="63" t="s">
        <v>2436</v>
      </c>
      <c r="Y267" s="63" t="s">
        <v>2740</v>
      </c>
      <c r="Z267" s="63"/>
      <c r="AA267" s="63" t="s">
        <v>2728</v>
      </c>
      <c r="AB267" s="63"/>
      <c r="AC267" s="63" t="str">
        <f t="shared" si="13"/>
        <v>EM5Ro4Tp1/Tp1Pun-sge;NST=TP</v>
      </c>
      <c r="AD267" s="34">
        <v>629</v>
      </c>
      <c r="AE267" s="40" t="str">
        <f>VLOOKUP(AD267,pTRAIT!A:B,2,FALSE)</f>
        <v>EM5Mi1Cf9(Pu);RIN=RF / EM5RTUeCM5Pu;RIN=RS</v>
      </c>
      <c r="AF267" s="63">
        <f>VLOOKUP($AD267,pTRAIT!$A:$X,7,FALSE)</f>
        <v>0</v>
      </c>
      <c r="AG267" s="63">
        <f>VLOOKUP($AD267,pTRAIT!$A:$X,8,FALSE)</f>
        <v>0</v>
      </c>
      <c r="AH267" s="63">
        <f>VLOOKUP($AD267,pTRAIT!$A:$X,9,FALSE)</f>
        <v>0</v>
      </c>
      <c r="AI267" s="63">
        <f>VLOOKUP($AD267,pTRAIT!$A:$X,10,FALSE)</f>
        <v>0</v>
      </c>
      <c r="AJ267" s="63">
        <f>VLOOKUP($AD267,pTRAIT!$A:$X,11,FALSE)</f>
        <v>0</v>
      </c>
      <c r="AK267" s="63">
        <f>VLOOKUP($AD267,pTRAIT!$A:$X,12,FALSE)</f>
        <v>0</v>
      </c>
      <c r="AL267" s="63">
        <f>VLOOKUP($AD267,pTRAIT!$A:$X,13,FALSE)</f>
        <v>0</v>
      </c>
      <c r="AM267" s="63">
        <f>VLOOKUP($AD267,pTRAIT!$A:$X,14,FALSE)</f>
        <v>0</v>
      </c>
      <c r="AN267" s="63">
        <f>VLOOKUP($AD267,pTRAIT!$A:$X,15,FALSE)</f>
        <v>0</v>
      </c>
      <c r="AO267" s="63">
        <f>VLOOKUP($AD267,pTRAIT!$A:$X,16,FALSE)</f>
        <v>0</v>
      </c>
      <c r="AP267" s="63">
        <f>VLOOKUP($AD267,pTRAIT!$A:$X,17,FALSE)</f>
        <v>0</v>
      </c>
      <c r="AQ267" s="63">
        <f>VLOOKUP($AD267,pTRAIT!$A:$X,18,FALSE)</f>
        <v>0</v>
      </c>
      <c r="AR267" s="63">
        <f>VLOOKUP($AD267,pTRAIT!$A:$X,19,FALSE)</f>
        <v>0</v>
      </c>
      <c r="AS267" s="63">
        <f>VLOOKUP($AD267,pTRAIT!$A:$X,20,FALSE)</f>
        <v>0</v>
      </c>
      <c r="AT267" s="63">
        <f>VLOOKUP($AD267,pTRAIT!$A:$X,21,FALSE)</f>
        <v>0</v>
      </c>
      <c r="AU267" s="63">
        <f>VLOOKUP($AD267,pTRAIT!$A:$X,22,FALSE)</f>
        <v>0</v>
      </c>
      <c r="AV267" s="63">
        <f>VLOOKUP($AD267,pTRAIT!$A:$X,23,FALSE)</f>
        <v>0</v>
      </c>
      <c r="AW267" s="63">
        <f>VLOOKUP($AD267,pTRAIT!$A:$X,24,FALSE)</f>
        <v>0</v>
      </c>
      <c r="AX267" s="67" t="s">
        <v>3007</v>
      </c>
      <c r="AY267" s="71" t="str">
        <f t="shared" si="14"/>
        <v>EM5Ro4Tp1/Tp1Pun-sge;NST=TP // EM5Mi1Cf9(Pu);RIN=RF / EM5RTUeCM5Pu;RIN=RS</v>
      </c>
    </row>
    <row r="268" spans="1:51" ht="12" customHeight="1" x14ac:dyDescent="0.25">
      <c r="A268" s="32">
        <v>456</v>
      </c>
      <c r="B268" s="33" t="s">
        <v>5</v>
      </c>
      <c r="C268" s="34">
        <v>630</v>
      </c>
      <c r="D268" s="32" t="str">
        <f t="shared" si="12"/>
        <v>456X630</v>
      </c>
      <c r="E268" s="47" t="s">
        <v>1627</v>
      </c>
      <c r="F268" s="61" t="s">
        <v>1895</v>
      </c>
      <c r="G268" s="41" t="s">
        <v>43</v>
      </c>
      <c r="H268" s="38"/>
      <c r="I268" s="32">
        <v>456</v>
      </c>
      <c r="J268" s="63">
        <f>VLOOKUP(I268,pTRAIT!A:B,2,FALSE)</f>
        <v>0</v>
      </c>
      <c r="K268" s="63" t="s">
        <v>2725</v>
      </c>
      <c r="L268" s="63"/>
      <c r="M268" s="63" t="s">
        <v>2437</v>
      </c>
      <c r="N268" s="63" t="s">
        <v>2730</v>
      </c>
      <c r="O268" s="63"/>
      <c r="P268" s="63"/>
      <c r="Q268" s="63"/>
      <c r="R268" s="63" t="s">
        <v>2735</v>
      </c>
      <c r="S268" s="63"/>
      <c r="T268" s="63"/>
      <c r="U268" s="63"/>
      <c r="V268" s="63"/>
      <c r="W268" s="63"/>
      <c r="X268" s="63" t="s">
        <v>2436</v>
      </c>
      <c r="Y268" s="63" t="s">
        <v>2740</v>
      </c>
      <c r="Z268" s="63"/>
      <c r="AA268" s="63" t="s">
        <v>2728</v>
      </c>
      <c r="AB268" s="63"/>
      <c r="AC268" s="63" t="str">
        <f t="shared" si="13"/>
        <v>EM5Ro4Tp1/Tp1Pun-sge;NST=TP</v>
      </c>
      <c r="AD268" s="34">
        <v>630</v>
      </c>
      <c r="AE268" s="40" t="str">
        <f>VLOOKUP(AD268,pTRAIT!A:B,2,FALSE)</f>
        <v>EM5Mi1Cf9(Pu);RIN=RF / EM5UeCM5Cf9Pu;RIN=RF</v>
      </c>
      <c r="AF268" s="63">
        <f>VLOOKUP($AD268,pTRAIT!$A:$X,7,FALSE)</f>
        <v>0</v>
      </c>
      <c r="AG268" s="63">
        <f>VLOOKUP($AD268,pTRAIT!$A:$X,8,FALSE)</f>
        <v>0</v>
      </c>
      <c r="AH268" s="63">
        <f>VLOOKUP($AD268,pTRAIT!$A:$X,9,FALSE)</f>
        <v>0</v>
      </c>
      <c r="AI268" s="63">
        <f>VLOOKUP($AD268,pTRAIT!$A:$X,10,FALSE)</f>
        <v>0</v>
      </c>
      <c r="AJ268" s="63">
        <f>VLOOKUP($AD268,pTRAIT!$A:$X,11,FALSE)</f>
        <v>0</v>
      </c>
      <c r="AK268" s="63">
        <f>VLOOKUP($AD268,pTRAIT!$A:$X,12,FALSE)</f>
        <v>0</v>
      </c>
      <c r="AL268" s="63">
        <f>VLOOKUP($AD268,pTRAIT!$A:$X,13,FALSE)</f>
        <v>0</v>
      </c>
      <c r="AM268" s="63">
        <f>VLOOKUP($AD268,pTRAIT!$A:$X,14,FALSE)</f>
        <v>0</v>
      </c>
      <c r="AN268" s="63">
        <f>VLOOKUP($AD268,pTRAIT!$A:$X,15,FALSE)</f>
        <v>0</v>
      </c>
      <c r="AO268" s="63">
        <f>VLOOKUP($AD268,pTRAIT!$A:$X,16,FALSE)</f>
        <v>0</v>
      </c>
      <c r="AP268" s="63">
        <f>VLOOKUP($AD268,pTRAIT!$A:$X,17,FALSE)</f>
        <v>0</v>
      </c>
      <c r="AQ268" s="63">
        <f>VLOOKUP($AD268,pTRAIT!$A:$X,18,FALSE)</f>
        <v>0</v>
      </c>
      <c r="AR268" s="63">
        <f>VLOOKUP($AD268,pTRAIT!$A:$X,19,FALSE)</f>
        <v>0</v>
      </c>
      <c r="AS268" s="63">
        <f>VLOOKUP($AD268,pTRAIT!$A:$X,20,FALSE)</f>
        <v>0</v>
      </c>
      <c r="AT268" s="63">
        <f>VLOOKUP($AD268,pTRAIT!$A:$X,21,FALSE)</f>
        <v>0</v>
      </c>
      <c r="AU268" s="63">
        <f>VLOOKUP($AD268,pTRAIT!$A:$X,22,FALSE)</f>
        <v>0</v>
      </c>
      <c r="AV268" s="63">
        <f>VLOOKUP($AD268,pTRAIT!$A:$X,23,FALSE)</f>
        <v>0</v>
      </c>
      <c r="AW268" s="63">
        <f>VLOOKUP($AD268,pTRAIT!$A:$X,24,FALSE)</f>
        <v>0</v>
      </c>
      <c r="AX268" s="67" t="s">
        <v>3008</v>
      </c>
      <c r="AY268" s="71" t="str">
        <f t="shared" si="14"/>
        <v>EM5Ro4Tp1/Tp1Pun-sge;NST=TP // EM5Mi1Cf9(Pu);RIN=RF / EM5UeCM5Cf9Pu;RIN=RF</v>
      </c>
    </row>
    <row r="269" spans="1:51" ht="12" customHeight="1" x14ac:dyDescent="0.25">
      <c r="A269" s="32">
        <v>456</v>
      </c>
      <c r="B269" s="33" t="s">
        <v>5</v>
      </c>
      <c r="C269" s="34">
        <v>631</v>
      </c>
      <c r="D269" s="32" t="str">
        <f t="shared" si="12"/>
        <v>456X631</v>
      </c>
      <c r="E269" s="47" t="s">
        <v>1627</v>
      </c>
      <c r="F269" s="61" t="s">
        <v>1896</v>
      </c>
      <c r="G269" s="41" t="s">
        <v>43</v>
      </c>
      <c r="H269" s="38"/>
      <c r="I269" s="32">
        <v>456</v>
      </c>
      <c r="J269" s="63">
        <f>VLOOKUP(I269,pTRAIT!A:B,2,FALSE)</f>
        <v>0</v>
      </c>
      <c r="K269" s="63" t="s">
        <v>2725</v>
      </c>
      <c r="L269" s="63"/>
      <c r="M269" s="63" t="s">
        <v>2437</v>
      </c>
      <c r="N269" s="63" t="s">
        <v>2730</v>
      </c>
      <c r="O269" s="63"/>
      <c r="P269" s="63"/>
      <c r="Q269" s="63"/>
      <c r="R269" s="63" t="s">
        <v>2735</v>
      </c>
      <c r="S269" s="63"/>
      <c r="T269" s="63"/>
      <c r="U269" s="63"/>
      <c r="V269" s="63"/>
      <c r="W269" s="63"/>
      <c r="X269" s="63" t="s">
        <v>2436</v>
      </c>
      <c r="Y269" s="63" t="s">
        <v>2740</v>
      </c>
      <c r="Z269" s="63"/>
      <c r="AA269" s="63" t="s">
        <v>2728</v>
      </c>
      <c r="AB269" s="63"/>
      <c r="AC269" s="63" t="str">
        <f t="shared" si="13"/>
        <v>EM5Ro4Tp1/Tp1Pun-sge;NST=TP</v>
      </c>
      <c r="AD269" s="34">
        <v>631</v>
      </c>
      <c r="AE269" s="40" t="str">
        <f>VLOOKUP(AD269,pTRAIT!A:B,2,FALSE)</f>
        <v>EM5Mi1Cf9(Pu);RIN=RF / (So5)(Pu);</v>
      </c>
      <c r="AF269" s="63">
        <f>VLOOKUP($AD269,pTRAIT!$A:$X,7,FALSE)</f>
        <v>0</v>
      </c>
      <c r="AG269" s="63">
        <f>VLOOKUP($AD269,pTRAIT!$A:$X,8,FALSE)</f>
        <v>0</v>
      </c>
      <c r="AH269" s="63">
        <f>VLOOKUP($AD269,pTRAIT!$A:$X,9,FALSE)</f>
        <v>0</v>
      </c>
      <c r="AI269" s="63">
        <f>VLOOKUP($AD269,pTRAIT!$A:$X,10,FALSE)</f>
        <v>0</v>
      </c>
      <c r="AJ269" s="63">
        <f>VLOOKUP($AD269,pTRAIT!$A:$X,11,FALSE)</f>
        <v>0</v>
      </c>
      <c r="AK269" s="63">
        <f>VLOOKUP($AD269,pTRAIT!$A:$X,12,FALSE)</f>
        <v>0</v>
      </c>
      <c r="AL269" s="63">
        <f>VLOOKUP($AD269,pTRAIT!$A:$X,13,FALSE)</f>
        <v>0</v>
      </c>
      <c r="AM269" s="63">
        <f>VLOOKUP($AD269,pTRAIT!$A:$X,14,FALSE)</f>
        <v>0</v>
      </c>
      <c r="AN269" s="63">
        <f>VLOOKUP($AD269,pTRAIT!$A:$X,15,FALSE)</f>
        <v>0</v>
      </c>
      <c r="AO269" s="63">
        <f>VLOOKUP($AD269,pTRAIT!$A:$X,16,FALSE)</f>
        <v>0</v>
      </c>
      <c r="AP269" s="63">
        <f>VLOOKUP($AD269,pTRAIT!$A:$X,17,FALSE)</f>
        <v>0</v>
      </c>
      <c r="AQ269" s="63">
        <f>VLOOKUP($AD269,pTRAIT!$A:$X,18,FALSE)</f>
        <v>0</v>
      </c>
      <c r="AR269" s="63">
        <f>VLOOKUP($AD269,pTRAIT!$A:$X,19,FALSE)</f>
        <v>0</v>
      </c>
      <c r="AS269" s="63">
        <f>VLOOKUP($AD269,pTRAIT!$A:$X,20,FALSE)</f>
        <v>0</v>
      </c>
      <c r="AT269" s="63">
        <f>VLOOKUP($AD269,pTRAIT!$A:$X,21,FALSE)</f>
        <v>0</v>
      </c>
      <c r="AU269" s="63">
        <f>VLOOKUP($AD269,pTRAIT!$A:$X,22,FALSE)</f>
        <v>0</v>
      </c>
      <c r="AV269" s="63">
        <f>VLOOKUP($AD269,pTRAIT!$A:$X,23,FALSE)</f>
        <v>0</v>
      </c>
      <c r="AW269" s="63">
        <f>VLOOKUP($AD269,pTRAIT!$A:$X,24,FALSE)</f>
        <v>0</v>
      </c>
      <c r="AX269" s="67" t="s">
        <v>3009</v>
      </c>
      <c r="AY269" s="71" t="str">
        <f t="shared" si="14"/>
        <v>EM5Ro4Tp1/Tp1Pun-sge;NST=TP // EM5Mi1Cf9(Pu);RIN=RF / (So5)(Pu);</v>
      </c>
    </row>
    <row r="270" spans="1:51" ht="12" customHeight="1" x14ac:dyDescent="0.25">
      <c r="A270" s="32">
        <v>456</v>
      </c>
      <c r="B270" s="33" t="s">
        <v>5</v>
      </c>
      <c r="C270" s="34">
        <v>632</v>
      </c>
      <c r="D270" s="32" t="str">
        <f t="shared" si="12"/>
        <v>456X632</v>
      </c>
      <c r="E270" s="47" t="s">
        <v>1627</v>
      </c>
      <c r="F270" s="61" t="s">
        <v>1897</v>
      </c>
      <c r="G270" s="41" t="s">
        <v>43</v>
      </c>
      <c r="H270" s="38"/>
      <c r="I270" s="32">
        <v>456</v>
      </c>
      <c r="J270" s="63">
        <f>VLOOKUP(I270,pTRAIT!A:B,2,FALSE)</f>
        <v>0</v>
      </c>
      <c r="K270" s="63" t="s">
        <v>2725</v>
      </c>
      <c r="L270" s="63"/>
      <c r="M270" s="63" t="s">
        <v>2437</v>
      </c>
      <c r="N270" s="63" t="s">
        <v>2730</v>
      </c>
      <c r="O270" s="63"/>
      <c r="P270" s="63"/>
      <c r="Q270" s="63"/>
      <c r="R270" s="63" t="s">
        <v>2735</v>
      </c>
      <c r="S270" s="63"/>
      <c r="T270" s="63"/>
      <c r="U270" s="63"/>
      <c r="V270" s="63"/>
      <c r="W270" s="63"/>
      <c r="X270" s="63" t="s">
        <v>2436</v>
      </c>
      <c r="Y270" s="63" t="s">
        <v>2740</v>
      </c>
      <c r="Z270" s="63"/>
      <c r="AA270" s="63" t="s">
        <v>2728</v>
      </c>
      <c r="AB270" s="63"/>
      <c r="AC270" s="63" t="str">
        <f t="shared" si="13"/>
        <v>EM5Ro4Tp1/Tp1Pun-sge;NST=TP</v>
      </c>
      <c r="AD270" s="34">
        <v>632</v>
      </c>
      <c r="AE270" s="40" t="str">
        <f>VLOOKUP(AD270,pTRAIT!A:B,2,FALSE)</f>
        <v>EM5Mi1Cf9(Pu);RIN=RF / (Mi1)(Pu);</v>
      </c>
      <c r="AF270" s="63">
        <f>VLOOKUP($AD270,pTRAIT!$A:$X,7,FALSE)</f>
        <v>0</v>
      </c>
      <c r="AG270" s="63">
        <f>VLOOKUP($AD270,pTRAIT!$A:$X,8,FALSE)</f>
        <v>0</v>
      </c>
      <c r="AH270" s="63">
        <f>VLOOKUP($AD270,pTRAIT!$A:$X,9,FALSE)</f>
        <v>0</v>
      </c>
      <c r="AI270" s="63">
        <f>VLOOKUP($AD270,pTRAIT!$A:$X,10,FALSE)</f>
        <v>0</v>
      </c>
      <c r="AJ270" s="63">
        <f>VLOOKUP($AD270,pTRAIT!$A:$X,11,FALSE)</f>
        <v>0</v>
      </c>
      <c r="AK270" s="63">
        <f>VLOOKUP($AD270,pTRAIT!$A:$X,12,FALSE)</f>
        <v>0</v>
      </c>
      <c r="AL270" s="63">
        <f>VLOOKUP($AD270,pTRAIT!$A:$X,13,FALSE)</f>
        <v>0</v>
      </c>
      <c r="AM270" s="63">
        <f>VLOOKUP($AD270,pTRAIT!$A:$X,14,FALSE)</f>
        <v>0</v>
      </c>
      <c r="AN270" s="63">
        <f>VLOOKUP($AD270,pTRAIT!$A:$X,15,FALSE)</f>
        <v>0</v>
      </c>
      <c r="AO270" s="63">
        <f>VLOOKUP($AD270,pTRAIT!$A:$X,16,FALSE)</f>
        <v>0</v>
      </c>
      <c r="AP270" s="63">
        <f>VLOOKUP($AD270,pTRAIT!$A:$X,17,FALSE)</f>
        <v>0</v>
      </c>
      <c r="AQ270" s="63">
        <f>VLOOKUP($AD270,pTRAIT!$A:$X,18,FALSE)</f>
        <v>0</v>
      </c>
      <c r="AR270" s="63">
        <f>VLOOKUP($AD270,pTRAIT!$A:$X,19,FALSE)</f>
        <v>0</v>
      </c>
      <c r="AS270" s="63">
        <f>VLOOKUP($AD270,pTRAIT!$A:$X,20,FALSE)</f>
        <v>0</v>
      </c>
      <c r="AT270" s="63">
        <f>VLOOKUP($AD270,pTRAIT!$A:$X,21,FALSE)</f>
        <v>0</v>
      </c>
      <c r="AU270" s="63">
        <f>VLOOKUP($AD270,pTRAIT!$A:$X,22,FALSE)</f>
        <v>0</v>
      </c>
      <c r="AV270" s="63">
        <f>VLOOKUP($AD270,pTRAIT!$A:$X,23,FALSE)</f>
        <v>0</v>
      </c>
      <c r="AW270" s="63">
        <f>VLOOKUP($AD270,pTRAIT!$A:$X,24,FALSE)</f>
        <v>0</v>
      </c>
      <c r="AX270" s="67" t="s">
        <v>3010</v>
      </c>
      <c r="AY270" s="71" t="str">
        <f t="shared" si="14"/>
        <v>EM5Ro4Tp1/Tp1Pun-sge;NST=TP // EM5Mi1Cf9(Pu);RIN=RF / (Mi1)(Pu);</v>
      </c>
    </row>
    <row r="271" spans="1:51" ht="12" customHeight="1" x14ac:dyDescent="0.25">
      <c r="A271" s="32">
        <v>456</v>
      </c>
      <c r="B271" s="33" t="s">
        <v>5</v>
      </c>
      <c r="C271" s="34">
        <v>633</v>
      </c>
      <c r="D271" s="32" t="str">
        <f t="shared" si="12"/>
        <v>456X633</v>
      </c>
      <c r="E271" s="47" t="s">
        <v>1627</v>
      </c>
      <c r="F271" s="61" t="s">
        <v>1898</v>
      </c>
      <c r="G271" s="41" t="s">
        <v>43</v>
      </c>
      <c r="H271" s="38"/>
      <c r="I271" s="32">
        <v>456</v>
      </c>
      <c r="J271" s="63">
        <f>VLOOKUP(I271,pTRAIT!A:B,2,FALSE)</f>
        <v>0</v>
      </c>
      <c r="K271" s="63" t="s">
        <v>2725</v>
      </c>
      <c r="L271" s="63"/>
      <c r="M271" s="63" t="s">
        <v>2437</v>
      </c>
      <c r="N271" s="63" t="s">
        <v>2730</v>
      </c>
      <c r="O271" s="63"/>
      <c r="P271" s="63"/>
      <c r="Q271" s="63"/>
      <c r="R271" s="63" t="s">
        <v>2735</v>
      </c>
      <c r="S271" s="63"/>
      <c r="T271" s="63"/>
      <c r="U271" s="63"/>
      <c r="V271" s="63"/>
      <c r="W271" s="63"/>
      <c r="X271" s="63" t="s">
        <v>2436</v>
      </c>
      <c r="Y271" s="63" t="s">
        <v>2740</v>
      </c>
      <c r="Z271" s="63"/>
      <c r="AA271" s="63" t="s">
        <v>2728</v>
      </c>
      <c r="AB271" s="63"/>
      <c r="AC271" s="63" t="str">
        <f t="shared" si="13"/>
        <v>EM5Ro4Tp1/Tp1Pun-sge;NST=TP</v>
      </c>
      <c r="AD271" s="34">
        <v>633</v>
      </c>
      <c r="AE271" s="40" t="str">
        <f>VLOOKUP(AD271,pTRAIT!A:B,2,FALSE)</f>
        <v>EM5Mi1Cf9(Pu);RIN=RF / (Pu);</v>
      </c>
      <c r="AF271" s="63">
        <f>VLOOKUP($AD271,pTRAIT!$A:$X,7,FALSE)</f>
        <v>0</v>
      </c>
      <c r="AG271" s="63">
        <f>VLOOKUP($AD271,pTRAIT!$A:$X,8,FALSE)</f>
        <v>0</v>
      </c>
      <c r="AH271" s="63">
        <f>VLOOKUP($AD271,pTRAIT!$A:$X,9,FALSE)</f>
        <v>0</v>
      </c>
      <c r="AI271" s="63">
        <f>VLOOKUP($AD271,pTRAIT!$A:$X,10,FALSE)</f>
        <v>0</v>
      </c>
      <c r="AJ271" s="63">
        <f>VLOOKUP($AD271,pTRAIT!$A:$X,11,FALSE)</f>
        <v>0</v>
      </c>
      <c r="AK271" s="63">
        <f>VLOOKUP($AD271,pTRAIT!$A:$X,12,FALSE)</f>
        <v>0</v>
      </c>
      <c r="AL271" s="63">
        <f>VLOOKUP($AD271,pTRAIT!$A:$X,13,FALSE)</f>
        <v>0</v>
      </c>
      <c r="AM271" s="63">
        <f>VLOOKUP($AD271,pTRAIT!$A:$X,14,FALSE)</f>
        <v>0</v>
      </c>
      <c r="AN271" s="63">
        <f>VLOOKUP($AD271,pTRAIT!$A:$X,15,FALSE)</f>
        <v>0</v>
      </c>
      <c r="AO271" s="63">
        <f>VLOOKUP($AD271,pTRAIT!$A:$X,16,FALSE)</f>
        <v>0</v>
      </c>
      <c r="AP271" s="63">
        <f>VLOOKUP($AD271,pTRAIT!$A:$X,17,FALSE)</f>
        <v>0</v>
      </c>
      <c r="AQ271" s="63">
        <f>VLOOKUP($AD271,pTRAIT!$A:$X,18,FALSE)</f>
        <v>0</v>
      </c>
      <c r="AR271" s="63">
        <f>VLOOKUP($AD271,pTRAIT!$A:$X,19,FALSE)</f>
        <v>0</v>
      </c>
      <c r="AS271" s="63">
        <f>VLOOKUP($AD271,pTRAIT!$A:$X,20,FALSE)</f>
        <v>0</v>
      </c>
      <c r="AT271" s="63">
        <f>VLOOKUP($AD271,pTRAIT!$A:$X,21,FALSE)</f>
        <v>0</v>
      </c>
      <c r="AU271" s="63">
        <f>VLOOKUP($AD271,pTRAIT!$A:$X,22,FALSE)</f>
        <v>0</v>
      </c>
      <c r="AV271" s="63">
        <f>VLOOKUP($AD271,pTRAIT!$A:$X,23,FALSE)</f>
        <v>0</v>
      </c>
      <c r="AW271" s="63">
        <f>VLOOKUP($AD271,pTRAIT!$A:$X,24,FALSE)</f>
        <v>0</v>
      </c>
      <c r="AX271" s="67" t="s">
        <v>3011</v>
      </c>
      <c r="AY271" s="71" t="str">
        <f t="shared" si="14"/>
        <v>EM5Ro4Tp1/Tp1Pun-sge;NST=TP // EM5Mi1Cf9(Pu);RIN=RF / (Pu);</v>
      </c>
    </row>
    <row r="272" spans="1:51" ht="12" customHeight="1" x14ac:dyDescent="0.25">
      <c r="A272" s="32">
        <v>457</v>
      </c>
      <c r="B272" s="33" t="s">
        <v>5</v>
      </c>
      <c r="C272" s="34">
        <v>506</v>
      </c>
      <c r="D272" s="32" t="str">
        <f t="shared" si="12"/>
        <v>457X506</v>
      </c>
      <c r="E272" s="47" t="s">
        <v>1627</v>
      </c>
      <c r="F272" s="61" t="s">
        <v>1899</v>
      </c>
      <c r="G272" s="41" t="s">
        <v>43</v>
      </c>
      <c r="H272" s="38"/>
      <c r="I272" s="32">
        <v>457</v>
      </c>
      <c r="J272" s="63">
        <f>VLOOKUP(I272,pTRAIT!A:B,2,FALSE)</f>
        <v>0</v>
      </c>
      <c r="K272" s="63" t="s">
        <v>2725</v>
      </c>
      <c r="L272" s="63"/>
      <c r="M272" s="63" t="s">
        <v>2437</v>
      </c>
      <c r="N272" s="63" t="s">
        <v>2730</v>
      </c>
      <c r="O272" s="63"/>
      <c r="P272" s="63"/>
      <c r="Q272" s="63"/>
      <c r="R272" s="63" t="s">
        <v>2735</v>
      </c>
      <c r="S272" s="63"/>
      <c r="T272" s="63"/>
      <c r="U272" s="63"/>
      <c r="V272" s="63"/>
      <c r="W272" s="63"/>
      <c r="X272" s="63" t="s">
        <v>2436</v>
      </c>
      <c r="Y272" s="63" t="s">
        <v>2740</v>
      </c>
      <c r="Z272" s="63"/>
      <c r="AA272" s="63" t="s">
        <v>2728</v>
      </c>
      <c r="AB272" s="63"/>
      <c r="AC272" s="63" t="str">
        <f t="shared" si="13"/>
        <v>EM5Ro4Tp1/Tp1Pun-sge;NST=TP</v>
      </c>
      <c r="AD272" s="34">
        <v>506</v>
      </c>
      <c r="AE272" s="40" t="str">
        <f>VLOOKUP(AD272,pTRAIT!A:B,2,FALSE)</f>
        <v>EM5Mi1Cf9;RIN=RF / EM5Mi1Cf9(Pu);RIN=RF</v>
      </c>
      <c r="AF272" s="63">
        <f>VLOOKUP($AD272,pTRAIT!$A:$X,7,FALSE)</f>
        <v>0</v>
      </c>
      <c r="AG272" s="63">
        <f>VLOOKUP($AD272,pTRAIT!$A:$X,8,FALSE)</f>
        <v>0</v>
      </c>
      <c r="AH272" s="63">
        <f>VLOOKUP($AD272,pTRAIT!$A:$X,9,FALSE)</f>
        <v>0</v>
      </c>
      <c r="AI272" s="63">
        <f>VLOOKUP($AD272,pTRAIT!$A:$X,10,FALSE)</f>
        <v>0</v>
      </c>
      <c r="AJ272" s="63">
        <f>VLOOKUP($AD272,pTRAIT!$A:$X,11,FALSE)</f>
        <v>0</v>
      </c>
      <c r="AK272" s="63">
        <f>VLOOKUP($AD272,pTRAIT!$A:$X,12,FALSE)</f>
        <v>0</v>
      </c>
      <c r="AL272" s="63">
        <f>VLOOKUP($AD272,pTRAIT!$A:$X,13,FALSE)</f>
        <v>0</v>
      </c>
      <c r="AM272" s="63">
        <f>VLOOKUP($AD272,pTRAIT!$A:$X,14,FALSE)</f>
        <v>0</v>
      </c>
      <c r="AN272" s="63">
        <f>VLOOKUP($AD272,pTRAIT!$A:$X,15,FALSE)</f>
        <v>0</v>
      </c>
      <c r="AO272" s="63">
        <f>VLOOKUP($AD272,pTRAIT!$A:$X,16,FALSE)</f>
        <v>0</v>
      </c>
      <c r="AP272" s="63">
        <f>VLOOKUP($AD272,pTRAIT!$A:$X,17,FALSE)</f>
        <v>0</v>
      </c>
      <c r="AQ272" s="63">
        <f>VLOOKUP($AD272,pTRAIT!$A:$X,18,FALSE)</f>
        <v>0</v>
      </c>
      <c r="AR272" s="63">
        <f>VLOOKUP($AD272,pTRAIT!$A:$X,19,FALSE)</f>
        <v>0</v>
      </c>
      <c r="AS272" s="63">
        <f>VLOOKUP($AD272,pTRAIT!$A:$X,20,FALSE)</f>
        <v>0</v>
      </c>
      <c r="AT272" s="63">
        <f>VLOOKUP($AD272,pTRAIT!$A:$X,21,FALSE)</f>
        <v>0</v>
      </c>
      <c r="AU272" s="63">
        <f>VLOOKUP($AD272,pTRAIT!$A:$X,22,FALSE)</f>
        <v>0</v>
      </c>
      <c r="AV272" s="63">
        <f>VLOOKUP($AD272,pTRAIT!$A:$X,23,FALSE)</f>
        <v>0</v>
      </c>
      <c r="AW272" s="63">
        <f>VLOOKUP($AD272,pTRAIT!$A:$X,24,FALSE)</f>
        <v>0</v>
      </c>
      <c r="AX272" s="67" t="s">
        <v>3012</v>
      </c>
      <c r="AY272" s="71" t="str">
        <f t="shared" si="14"/>
        <v>EM5Ro4Tp1/Tp1Pun-sge;NST=TP // EM5Mi1Cf9;RIN=RF / EM5Mi1Cf9(Pu);RIN=RF</v>
      </c>
    </row>
    <row r="273" spans="1:51" ht="12" customHeight="1" x14ac:dyDescent="0.25">
      <c r="A273" s="32">
        <v>457</v>
      </c>
      <c r="B273" s="33" t="s">
        <v>5</v>
      </c>
      <c r="C273" s="34">
        <v>548</v>
      </c>
      <c r="D273" s="32" t="str">
        <f t="shared" si="12"/>
        <v>457X548</v>
      </c>
      <c r="E273" s="47" t="s">
        <v>1627</v>
      </c>
      <c r="F273" s="61" t="s">
        <v>1900</v>
      </c>
      <c r="G273" s="41" t="s">
        <v>43</v>
      </c>
      <c r="H273" s="38"/>
      <c r="I273" s="32">
        <v>457</v>
      </c>
      <c r="J273" s="63">
        <f>VLOOKUP(I273,pTRAIT!A:B,2,FALSE)</f>
        <v>0</v>
      </c>
      <c r="K273" s="63" t="s">
        <v>2725</v>
      </c>
      <c r="L273" s="63"/>
      <c r="M273" s="63" t="s">
        <v>2437</v>
      </c>
      <c r="N273" s="63" t="s">
        <v>2730</v>
      </c>
      <c r="O273" s="63"/>
      <c r="P273" s="63"/>
      <c r="Q273" s="63"/>
      <c r="R273" s="63" t="s">
        <v>2735</v>
      </c>
      <c r="S273" s="63"/>
      <c r="T273" s="63"/>
      <c r="U273" s="63"/>
      <c r="V273" s="63"/>
      <c r="W273" s="63"/>
      <c r="X273" s="63" t="s">
        <v>2436</v>
      </c>
      <c r="Y273" s="63" t="s">
        <v>2740</v>
      </c>
      <c r="Z273" s="63"/>
      <c r="AA273" s="63" t="s">
        <v>2728</v>
      </c>
      <c r="AB273" s="63"/>
      <c r="AC273" s="63" t="str">
        <f t="shared" si="13"/>
        <v>EM5Ro4Tp1/Tp1Pun-sge;NST=TP</v>
      </c>
      <c r="AD273" s="34">
        <v>548</v>
      </c>
      <c r="AE273" s="40" t="str">
        <f>VLOOKUP(AD273,pTRAIT!A:B,2,FALSE)</f>
        <v>EM5Mi1Cf9ogc;RIN=RF / EM5Mi1Cf9(Pu);RIN=RF</v>
      </c>
      <c r="AF273" s="63">
        <f>VLOOKUP($AD273,pTRAIT!$A:$X,7,FALSE)</f>
        <v>0</v>
      </c>
      <c r="AG273" s="63">
        <f>VLOOKUP($AD273,pTRAIT!$A:$X,8,FALSE)</f>
        <v>0</v>
      </c>
      <c r="AH273" s="63">
        <f>VLOOKUP($AD273,pTRAIT!$A:$X,9,FALSE)</f>
        <v>0</v>
      </c>
      <c r="AI273" s="63">
        <f>VLOOKUP($AD273,pTRAIT!$A:$X,10,FALSE)</f>
        <v>0</v>
      </c>
      <c r="AJ273" s="63">
        <f>VLOOKUP($AD273,pTRAIT!$A:$X,11,FALSE)</f>
        <v>0</v>
      </c>
      <c r="AK273" s="63">
        <f>VLOOKUP($AD273,pTRAIT!$A:$X,12,FALSE)</f>
        <v>0</v>
      </c>
      <c r="AL273" s="63">
        <f>VLOOKUP($AD273,pTRAIT!$A:$X,13,FALSE)</f>
        <v>0</v>
      </c>
      <c r="AM273" s="63">
        <f>VLOOKUP($AD273,pTRAIT!$A:$X,14,FALSE)</f>
        <v>0</v>
      </c>
      <c r="AN273" s="63">
        <f>VLOOKUP($AD273,pTRAIT!$A:$X,15,FALSE)</f>
        <v>0</v>
      </c>
      <c r="AO273" s="63">
        <f>VLOOKUP($AD273,pTRAIT!$A:$X,16,FALSE)</f>
        <v>0</v>
      </c>
      <c r="AP273" s="63">
        <f>VLOOKUP($AD273,pTRAIT!$A:$X,17,FALSE)</f>
        <v>0</v>
      </c>
      <c r="AQ273" s="63">
        <f>VLOOKUP($AD273,pTRAIT!$A:$X,18,FALSE)</f>
        <v>0</v>
      </c>
      <c r="AR273" s="63">
        <f>VLOOKUP($AD273,pTRAIT!$A:$X,19,FALSE)</f>
        <v>0</v>
      </c>
      <c r="AS273" s="63">
        <f>VLOOKUP($AD273,pTRAIT!$A:$X,20,FALSE)</f>
        <v>0</v>
      </c>
      <c r="AT273" s="63">
        <f>VLOOKUP($AD273,pTRAIT!$A:$X,21,FALSE)</f>
        <v>0</v>
      </c>
      <c r="AU273" s="63">
        <f>VLOOKUP($AD273,pTRAIT!$A:$X,22,FALSE)</f>
        <v>0</v>
      </c>
      <c r="AV273" s="63">
        <f>VLOOKUP($AD273,pTRAIT!$A:$X,23,FALSE)</f>
        <v>0</v>
      </c>
      <c r="AW273" s="63">
        <f>VLOOKUP($AD273,pTRAIT!$A:$X,24,FALSE)</f>
        <v>0</v>
      </c>
      <c r="AX273" s="67" t="s">
        <v>3013</v>
      </c>
      <c r="AY273" s="71" t="str">
        <f t="shared" si="14"/>
        <v>EM5Ro4Tp1/Tp1Pun-sge;NST=TP // EM5Mi1Cf9ogc;RIN=RF / EM5Mi1Cf9(Pu);RIN=RF</v>
      </c>
    </row>
    <row r="274" spans="1:51" ht="12" customHeight="1" x14ac:dyDescent="0.25">
      <c r="A274" s="32">
        <v>457</v>
      </c>
      <c r="B274" s="33" t="s">
        <v>5</v>
      </c>
      <c r="C274" s="34">
        <v>680</v>
      </c>
      <c r="D274" s="32" t="str">
        <f t="shared" si="12"/>
        <v>457X680</v>
      </c>
      <c r="E274" s="47" t="s">
        <v>1627</v>
      </c>
      <c r="F274" s="61" t="s">
        <v>1901</v>
      </c>
      <c r="G274" s="41" t="s">
        <v>43</v>
      </c>
      <c r="H274" s="38"/>
      <c r="I274" s="32">
        <v>457</v>
      </c>
      <c r="J274" s="63">
        <f>VLOOKUP(I274,pTRAIT!A:B,2,FALSE)</f>
        <v>0</v>
      </c>
      <c r="K274" s="63" t="s">
        <v>2725</v>
      </c>
      <c r="L274" s="63"/>
      <c r="M274" s="63" t="s">
        <v>2437</v>
      </c>
      <c r="N274" s="63" t="s">
        <v>2730</v>
      </c>
      <c r="O274" s="63"/>
      <c r="P274" s="63"/>
      <c r="Q274" s="63"/>
      <c r="R274" s="63" t="s">
        <v>2735</v>
      </c>
      <c r="S274" s="63"/>
      <c r="T274" s="63"/>
      <c r="U274" s="63"/>
      <c r="V274" s="63"/>
      <c r="W274" s="63"/>
      <c r="X274" s="63" t="s">
        <v>2436</v>
      </c>
      <c r="Y274" s="63" t="s">
        <v>2740</v>
      </c>
      <c r="Z274" s="63"/>
      <c r="AA274" s="63" t="s">
        <v>2728</v>
      </c>
      <c r="AB274" s="63"/>
      <c r="AC274" s="63" t="str">
        <f t="shared" si="13"/>
        <v>EM5Ro4Tp1/Tp1Pun-sge;NST=TP</v>
      </c>
      <c r="AD274" s="34">
        <v>680</v>
      </c>
      <c r="AE274" s="40" t="str">
        <f>VLOOKUP(AD274,pTRAIT!A:B,2,FALSE)</f>
        <v>Sp-1EM5UeMi1Cf9ogc;RIN=RF / EM5Mi1Cf9(Pu);RIN=RF</v>
      </c>
      <c r="AF274" s="63">
        <f>VLOOKUP($AD274,pTRAIT!$A:$X,7,FALSE)</f>
        <v>0</v>
      </c>
      <c r="AG274" s="63">
        <f>VLOOKUP($AD274,pTRAIT!$A:$X,8,FALSE)</f>
        <v>0</v>
      </c>
      <c r="AH274" s="63">
        <f>VLOOKUP($AD274,pTRAIT!$A:$X,9,FALSE)</f>
        <v>0</v>
      </c>
      <c r="AI274" s="63">
        <f>VLOOKUP($AD274,pTRAIT!$A:$X,10,FALSE)</f>
        <v>0</v>
      </c>
      <c r="AJ274" s="63">
        <f>VLOOKUP($AD274,pTRAIT!$A:$X,11,FALSE)</f>
        <v>0</v>
      </c>
      <c r="AK274" s="63">
        <f>VLOOKUP($AD274,pTRAIT!$A:$X,12,FALSE)</f>
        <v>0</v>
      </c>
      <c r="AL274" s="63">
        <f>VLOOKUP($AD274,pTRAIT!$A:$X,13,FALSE)</f>
        <v>0</v>
      </c>
      <c r="AM274" s="63">
        <f>VLOOKUP($AD274,pTRAIT!$A:$X,14,FALSE)</f>
        <v>0</v>
      </c>
      <c r="AN274" s="63">
        <f>VLOOKUP($AD274,pTRAIT!$A:$X,15,FALSE)</f>
        <v>0</v>
      </c>
      <c r="AO274" s="63">
        <f>VLOOKUP($AD274,pTRAIT!$A:$X,16,FALSE)</f>
        <v>0</v>
      </c>
      <c r="AP274" s="63">
        <f>VLOOKUP($AD274,pTRAIT!$A:$X,17,FALSE)</f>
        <v>0</v>
      </c>
      <c r="AQ274" s="63">
        <f>VLOOKUP($AD274,pTRAIT!$A:$X,18,FALSE)</f>
        <v>0</v>
      </c>
      <c r="AR274" s="63">
        <f>VLOOKUP($AD274,pTRAIT!$A:$X,19,FALSE)</f>
        <v>0</v>
      </c>
      <c r="AS274" s="63">
        <f>VLOOKUP($AD274,pTRAIT!$A:$X,20,FALSE)</f>
        <v>0</v>
      </c>
      <c r="AT274" s="63">
        <f>VLOOKUP($AD274,pTRAIT!$A:$X,21,FALSE)</f>
        <v>0</v>
      </c>
      <c r="AU274" s="63">
        <f>VLOOKUP($AD274,pTRAIT!$A:$X,22,FALSE)</f>
        <v>0</v>
      </c>
      <c r="AV274" s="63">
        <f>VLOOKUP($AD274,pTRAIT!$A:$X,23,FALSE)</f>
        <v>0</v>
      </c>
      <c r="AW274" s="63">
        <f>VLOOKUP($AD274,pTRAIT!$A:$X,24,FALSE)</f>
        <v>0</v>
      </c>
      <c r="AX274" s="67" t="s">
        <v>3014</v>
      </c>
      <c r="AY274" s="71" t="str">
        <f t="shared" si="14"/>
        <v>EM5Ro4Tp1/Tp1Pun-sge;NST=TP // Sp-1EM5UeMi1Cf9ogc;RIN=RF / EM5Mi1Cf9(Pu);RIN=RF</v>
      </c>
    </row>
    <row r="275" spans="1:51" ht="12" customHeight="1" x14ac:dyDescent="0.25">
      <c r="A275" s="32">
        <v>457</v>
      </c>
      <c r="B275" s="33" t="s">
        <v>5</v>
      </c>
      <c r="C275" s="34">
        <v>718</v>
      </c>
      <c r="D275" s="32" t="str">
        <f t="shared" si="12"/>
        <v>457X718</v>
      </c>
      <c r="E275" s="47" t="s">
        <v>1627</v>
      </c>
      <c r="F275" s="61" t="s">
        <v>1902</v>
      </c>
      <c r="G275" s="41" t="s">
        <v>43</v>
      </c>
      <c r="H275" s="38"/>
      <c r="I275" s="32">
        <v>457</v>
      </c>
      <c r="J275" s="63">
        <f>VLOOKUP(I275,pTRAIT!A:B,2,FALSE)</f>
        <v>0</v>
      </c>
      <c r="K275" s="63" t="s">
        <v>2725</v>
      </c>
      <c r="L275" s="63"/>
      <c r="M275" s="63" t="s">
        <v>2437</v>
      </c>
      <c r="N275" s="63" t="s">
        <v>2730</v>
      </c>
      <c r="O275" s="63"/>
      <c r="P275" s="63"/>
      <c r="Q275" s="63"/>
      <c r="R275" s="63" t="s">
        <v>2735</v>
      </c>
      <c r="S275" s="63"/>
      <c r="T275" s="63"/>
      <c r="U275" s="63"/>
      <c r="V275" s="63"/>
      <c r="W275" s="63"/>
      <c r="X275" s="63" t="s">
        <v>2436</v>
      </c>
      <c r="Y275" s="63" t="s">
        <v>2740</v>
      </c>
      <c r="Z275" s="63"/>
      <c r="AA275" s="63" t="s">
        <v>2728</v>
      </c>
      <c r="AB275" s="63"/>
      <c r="AC275" s="63" t="str">
        <f t="shared" si="13"/>
        <v>EM5Ro4Tp1/Tp1Pun-sge;NST=TP</v>
      </c>
      <c r="AD275" s="34">
        <v>718</v>
      </c>
      <c r="AE275" s="40" t="str">
        <f>VLOOKUP(AD275,pTRAIT!A:B,2,FALSE)</f>
        <v>EM5UeMi1Cf9Pu;RIN=RS / EM5Mi1Cf9(Pu);RIN=RF</v>
      </c>
      <c r="AF275" s="63">
        <f>VLOOKUP($AD275,pTRAIT!$A:$X,7,FALSE)</f>
        <v>0</v>
      </c>
      <c r="AG275" s="63">
        <f>VLOOKUP($AD275,pTRAIT!$A:$X,8,FALSE)</f>
        <v>0</v>
      </c>
      <c r="AH275" s="63">
        <f>VLOOKUP($AD275,pTRAIT!$A:$X,9,FALSE)</f>
        <v>0</v>
      </c>
      <c r="AI275" s="63">
        <f>VLOOKUP($AD275,pTRAIT!$A:$X,10,FALSE)</f>
        <v>0</v>
      </c>
      <c r="AJ275" s="63">
        <f>VLOOKUP($AD275,pTRAIT!$A:$X,11,FALSE)</f>
        <v>0</v>
      </c>
      <c r="AK275" s="63">
        <f>VLOOKUP($AD275,pTRAIT!$A:$X,12,FALSE)</f>
        <v>0</v>
      </c>
      <c r="AL275" s="63">
        <f>VLOOKUP($AD275,pTRAIT!$A:$X,13,FALSE)</f>
        <v>0</v>
      </c>
      <c r="AM275" s="63">
        <f>VLOOKUP($AD275,pTRAIT!$A:$X,14,FALSE)</f>
        <v>0</v>
      </c>
      <c r="AN275" s="63">
        <f>VLOOKUP($AD275,pTRAIT!$A:$X,15,FALSE)</f>
        <v>0</v>
      </c>
      <c r="AO275" s="63">
        <f>VLOOKUP($AD275,pTRAIT!$A:$X,16,FALSE)</f>
        <v>0</v>
      </c>
      <c r="AP275" s="63">
        <f>VLOOKUP($AD275,pTRAIT!$A:$X,17,FALSE)</f>
        <v>0</v>
      </c>
      <c r="AQ275" s="63">
        <f>VLOOKUP($AD275,pTRAIT!$A:$X,18,FALSE)</f>
        <v>0</v>
      </c>
      <c r="AR275" s="63">
        <f>VLOOKUP($AD275,pTRAIT!$A:$X,19,FALSE)</f>
        <v>0</v>
      </c>
      <c r="AS275" s="63">
        <f>VLOOKUP($AD275,pTRAIT!$A:$X,20,FALSE)</f>
        <v>0</v>
      </c>
      <c r="AT275" s="63">
        <f>VLOOKUP($AD275,pTRAIT!$A:$X,21,FALSE)</f>
        <v>0</v>
      </c>
      <c r="AU275" s="63">
        <f>VLOOKUP($AD275,pTRAIT!$A:$X,22,FALSE)</f>
        <v>0</v>
      </c>
      <c r="AV275" s="63">
        <f>VLOOKUP($AD275,pTRAIT!$A:$X,23,FALSE)</f>
        <v>0</v>
      </c>
      <c r="AW275" s="63">
        <f>VLOOKUP($AD275,pTRAIT!$A:$X,24,FALSE)</f>
        <v>0</v>
      </c>
      <c r="AX275" s="67" t="s">
        <v>3015</v>
      </c>
      <c r="AY275" s="71" t="str">
        <f t="shared" si="14"/>
        <v>EM5Ro4Tp1/Tp1Pun-sge;NST=TP // EM5UeMi1Cf9Pu;RIN=RS / EM5Mi1Cf9(Pu);RIN=RF</v>
      </c>
    </row>
    <row r="276" spans="1:51" ht="12" customHeight="1" x14ac:dyDescent="0.25">
      <c r="A276" s="32">
        <v>457</v>
      </c>
      <c r="B276" s="33" t="s">
        <v>5</v>
      </c>
      <c r="C276" s="34">
        <v>864</v>
      </c>
      <c r="D276" s="32" t="str">
        <f t="shared" si="12"/>
        <v>457X864</v>
      </c>
      <c r="E276" s="47" t="s">
        <v>1627</v>
      </c>
      <c r="F276" s="61" t="s">
        <v>1903</v>
      </c>
      <c r="G276" s="41" t="s">
        <v>43</v>
      </c>
      <c r="H276" s="38"/>
      <c r="I276" s="32">
        <v>457</v>
      </c>
      <c r="J276" s="63">
        <f>VLOOKUP(I276,pTRAIT!A:B,2,FALSE)</f>
        <v>0</v>
      </c>
      <c r="K276" s="63" t="s">
        <v>2725</v>
      </c>
      <c r="L276" s="63"/>
      <c r="M276" s="63" t="s">
        <v>2437</v>
      </c>
      <c r="N276" s="63" t="s">
        <v>2730</v>
      </c>
      <c r="O276" s="63"/>
      <c r="P276" s="63"/>
      <c r="Q276" s="63"/>
      <c r="R276" s="63" t="s">
        <v>2735</v>
      </c>
      <c r="S276" s="63"/>
      <c r="T276" s="63"/>
      <c r="U276" s="63"/>
      <c r="V276" s="63"/>
      <c r="W276" s="63"/>
      <c r="X276" s="63" t="s">
        <v>2436</v>
      </c>
      <c r="Y276" s="63" t="s">
        <v>2740</v>
      </c>
      <c r="Z276" s="63"/>
      <c r="AA276" s="63" t="s">
        <v>2728</v>
      </c>
      <c r="AB276" s="63"/>
      <c r="AC276" s="63" t="str">
        <f t="shared" si="13"/>
        <v>EM5Ro4Tp1/Tp1Pun-sge;NST=TP</v>
      </c>
      <c r="AD276" s="34">
        <v>864</v>
      </c>
      <c r="AE276" s="40" t="str">
        <f>VLOOKUP(AD276,pTRAIT!A:B,2,FALSE)</f>
        <v>EM5UeMi1;NST=X / EM5Mi1Cf9(Pu);RIN=RF</v>
      </c>
      <c r="AF276" s="63">
        <f>VLOOKUP($AD276,pTRAIT!$A:$X,7,FALSE)</f>
        <v>0</v>
      </c>
      <c r="AG276" s="63">
        <f>VLOOKUP($AD276,pTRAIT!$A:$X,8,FALSE)</f>
        <v>0</v>
      </c>
      <c r="AH276" s="63">
        <f>VLOOKUP($AD276,pTRAIT!$A:$X,9,FALSE)</f>
        <v>0</v>
      </c>
      <c r="AI276" s="63">
        <f>VLOOKUP($AD276,pTRAIT!$A:$X,10,FALSE)</f>
        <v>0</v>
      </c>
      <c r="AJ276" s="63">
        <f>VLOOKUP($AD276,pTRAIT!$A:$X,11,FALSE)</f>
        <v>0</v>
      </c>
      <c r="AK276" s="63">
        <f>VLOOKUP($AD276,pTRAIT!$A:$X,12,FALSE)</f>
        <v>0</v>
      </c>
      <c r="AL276" s="63">
        <f>VLOOKUP($AD276,pTRAIT!$A:$X,13,FALSE)</f>
        <v>0</v>
      </c>
      <c r="AM276" s="63">
        <f>VLOOKUP($AD276,pTRAIT!$A:$X,14,FALSE)</f>
        <v>0</v>
      </c>
      <c r="AN276" s="63">
        <f>VLOOKUP($AD276,pTRAIT!$A:$X,15,FALSE)</f>
        <v>0</v>
      </c>
      <c r="AO276" s="63">
        <f>VLOOKUP($AD276,pTRAIT!$A:$X,16,FALSE)</f>
        <v>0</v>
      </c>
      <c r="AP276" s="63">
        <f>VLOOKUP($AD276,pTRAIT!$A:$X,17,FALSE)</f>
        <v>0</v>
      </c>
      <c r="AQ276" s="63">
        <f>VLOOKUP($AD276,pTRAIT!$A:$X,18,FALSE)</f>
        <v>0</v>
      </c>
      <c r="AR276" s="63">
        <f>VLOOKUP($AD276,pTRAIT!$A:$X,19,FALSE)</f>
        <v>0</v>
      </c>
      <c r="AS276" s="63">
        <f>VLOOKUP($AD276,pTRAIT!$A:$X,20,FALSE)</f>
        <v>0</v>
      </c>
      <c r="AT276" s="63">
        <f>VLOOKUP($AD276,pTRAIT!$A:$X,21,FALSE)</f>
        <v>0</v>
      </c>
      <c r="AU276" s="63">
        <f>VLOOKUP($AD276,pTRAIT!$A:$X,22,FALSE)</f>
        <v>0</v>
      </c>
      <c r="AV276" s="63">
        <f>VLOOKUP($AD276,pTRAIT!$A:$X,23,FALSE)</f>
        <v>0</v>
      </c>
      <c r="AW276" s="63">
        <f>VLOOKUP($AD276,pTRAIT!$A:$X,24,FALSE)</f>
        <v>0</v>
      </c>
      <c r="AX276" s="67" t="s">
        <v>3016</v>
      </c>
      <c r="AY276" s="71" t="str">
        <f t="shared" si="14"/>
        <v>EM5Ro4Tp1/Tp1Pun-sge;NST=TP // EM5UeMi1;NST=X / EM5Mi1Cf9(Pu);RIN=RF</v>
      </c>
    </row>
    <row r="277" spans="1:51" ht="12" customHeight="1" x14ac:dyDescent="0.25">
      <c r="A277" s="32">
        <v>457</v>
      </c>
      <c r="B277" s="33" t="s">
        <v>5</v>
      </c>
      <c r="C277" s="34">
        <v>882</v>
      </c>
      <c r="D277" s="32" t="str">
        <f t="shared" si="12"/>
        <v>457X882</v>
      </c>
      <c r="E277" s="47" t="s">
        <v>1627</v>
      </c>
      <c r="F277" s="61" t="s">
        <v>1904</v>
      </c>
      <c r="G277" s="41" t="s">
        <v>43</v>
      </c>
      <c r="H277" s="38"/>
      <c r="I277" s="32">
        <v>457</v>
      </c>
      <c r="J277" s="63">
        <f>VLOOKUP(I277,pTRAIT!A:B,2,FALSE)</f>
        <v>0</v>
      </c>
      <c r="K277" s="63" t="s">
        <v>2725</v>
      </c>
      <c r="L277" s="63"/>
      <c r="M277" s="63" t="s">
        <v>2437</v>
      </c>
      <c r="N277" s="63" t="s">
        <v>2730</v>
      </c>
      <c r="O277" s="63"/>
      <c r="P277" s="63"/>
      <c r="Q277" s="63"/>
      <c r="R277" s="63" t="s">
        <v>2735</v>
      </c>
      <c r="S277" s="63"/>
      <c r="T277" s="63"/>
      <c r="U277" s="63"/>
      <c r="V277" s="63"/>
      <c r="W277" s="63"/>
      <c r="X277" s="63" t="s">
        <v>2436</v>
      </c>
      <c r="Y277" s="63" t="s">
        <v>2740</v>
      </c>
      <c r="Z277" s="63"/>
      <c r="AA277" s="63" t="s">
        <v>2728</v>
      </c>
      <c r="AB277" s="63"/>
      <c r="AC277" s="63" t="str">
        <f t="shared" si="13"/>
        <v>EM5Ro4Tp1/Tp1Pun-sge;NST=TP</v>
      </c>
      <c r="AD277" s="34">
        <v>882</v>
      </c>
      <c r="AE277" s="40" t="str">
        <f>VLOOKUP(AD277,pTRAIT!A:B,2,FALSE)</f>
        <v>EM5UeMi1WSCf9;NST=X / EM5Mi1Cf9(Pu);RIN=RF</v>
      </c>
      <c r="AF277" s="63">
        <f>VLOOKUP($AD277,pTRAIT!$A:$X,7,FALSE)</f>
        <v>0</v>
      </c>
      <c r="AG277" s="63">
        <f>VLOOKUP($AD277,pTRAIT!$A:$X,8,FALSE)</f>
        <v>0</v>
      </c>
      <c r="AH277" s="63">
        <f>VLOOKUP($AD277,pTRAIT!$A:$X,9,FALSE)</f>
        <v>0</v>
      </c>
      <c r="AI277" s="63">
        <f>VLOOKUP($AD277,pTRAIT!$A:$X,10,FALSE)</f>
        <v>0</v>
      </c>
      <c r="AJ277" s="63">
        <f>VLOOKUP($AD277,pTRAIT!$A:$X,11,FALSE)</f>
        <v>0</v>
      </c>
      <c r="AK277" s="63">
        <f>VLOOKUP($AD277,pTRAIT!$A:$X,12,FALSE)</f>
        <v>0</v>
      </c>
      <c r="AL277" s="63">
        <f>VLOOKUP($AD277,pTRAIT!$A:$X,13,FALSE)</f>
        <v>0</v>
      </c>
      <c r="AM277" s="63">
        <f>VLOOKUP($AD277,pTRAIT!$A:$X,14,FALSE)</f>
        <v>0</v>
      </c>
      <c r="AN277" s="63">
        <f>VLOOKUP($AD277,pTRAIT!$A:$X,15,FALSE)</f>
        <v>0</v>
      </c>
      <c r="AO277" s="63">
        <f>VLOOKUP($AD277,pTRAIT!$A:$X,16,FALSE)</f>
        <v>0</v>
      </c>
      <c r="AP277" s="63">
        <f>VLOOKUP($AD277,pTRAIT!$A:$X,17,FALSE)</f>
        <v>0</v>
      </c>
      <c r="AQ277" s="63">
        <f>VLOOKUP($AD277,pTRAIT!$A:$X,18,FALSE)</f>
        <v>0</v>
      </c>
      <c r="AR277" s="63">
        <f>VLOOKUP($AD277,pTRAIT!$A:$X,19,FALSE)</f>
        <v>0</v>
      </c>
      <c r="AS277" s="63">
        <f>VLOOKUP($AD277,pTRAIT!$A:$X,20,FALSE)</f>
        <v>0</v>
      </c>
      <c r="AT277" s="63">
        <f>VLOOKUP($AD277,pTRAIT!$A:$X,21,FALSE)</f>
        <v>0</v>
      </c>
      <c r="AU277" s="63">
        <f>VLOOKUP($AD277,pTRAIT!$A:$X,22,FALSE)</f>
        <v>0</v>
      </c>
      <c r="AV277" s="63">
        <f>VLOOKUP($AD277,pTRAIT!$A:$X,23,FALSE)</f>
        <v>0</v>
      </c>
      <c r="AW277" s="63">
        <f>VLOOKUP($AD277,pTRAIT!$A:$X,24,FALSE)</f>
        <v>0</v>
      </c>
      <c r="AX277" s="67" t="s">
        <v>3017</v>
      </c>
      <c r="AY277" s="71" t="str">
        <f t="shared" si="14"/>
        <v>EM5Ro4Tp1/Tp1Pun-sge;NST=TP // EM5UeMi1WSCf9;NST=X / EM5Mi1Cf9(Pu);RIN=RF</v>
      </c>
    </row>
    <row r="278" spans="1:51" ht="12" customHeight="1" x14ac:dyDescent="0.25">
      <c r="A278" s="32">
        <v>457</v>
      </c>
      <c r="B278" s="33" t="s">
        <v>5</v>
      </c>
      <c r="C278" s="34">
        <v>915</v>
      </c>
      <c r="D278" s="32" t="str">
        <f t="shared" si="12"/>
        <v>457X915</v>
      </c>
      <c r="E278" s="47" t="s">
        <v>1627</v>
      </c>
      <c r="F278" s="61" t="s">
        <v>1905</v>
      </c>
      <c r="G278" s="41" t="s">
        <v>43</v>
      </c>
      <c r="H278" s="38"/>
      <c r="I278" s="32">
        <v>457</v>
      </c>
      <c r="J278" s="63">
        <f>VLOOKUP(I278,pTRAIT!A:B,2,FALSE)</f>
        <v>0</v>
      </c>
      <c r="K278" s="63" t="s">
        <v>2725</v>
      </c>
      <c r="L278" s="63"/>
      <c r="M278" s="63" t="s">
        <v>2437</v>
      </c>
      <c r="N278" s="63" t="s">
        <v>2730</v>
      </c>
      <c r="O278" s="63"/>
      <c r="P278" s="63"/>
      <c r="Q278" s="63"/>
      <c r="R278" s="63" t="s">
        <v>2735</v>
      </c>
      <c r="S278" s="63"/>
      <c r="T278" s="63"/>
      <c r="U278" s="63"/>
      <c r="V278" s="63"/>
      <c r="W278" s="63"/>
      <c r="X278" s="63" t="s">
        <v>2436</v>
      </c>
      <c r="Y278" s="63" t="s">
        <v>2740</v>
      </c>
      <c r="Z278" s="63"/>
      <c r="AA278" s="63" t="s">
        <v>2728</v>
      </c>
      <c r="AB278" s="63"/>
      <c r="AC278" s="63" t="str">
        <f t="shared" si="13"/>
        <v>EM5Ro4Tp1/Tp1Pun-sge;NST=TP</v>
      </c>
      <c r="AD278" s="34">
        <v>915</v>
      </c>
      <c r="AE278" s="40" t="str">
        <f>VLOOKUP(AD278,pTRAIT!A:B,2,FALSE)</f>
        <v>EM5UeMi1WSCf9;NST=X / EM5Mi1Cf9(Pu);RIN=RF</v>
      </c>
      <c r="AF278" s="63">
        <f>VLOOKUP($AD278,pTRAIT!$A:$X,7,FALSE)</f>
        <v>0</v>
      </c>
      <c r="AG278" s="63">
        <f>VLOOKUP($AD278,pTRAIT!$A:$X,8,FALSE)</f>
        <v>0</v>
      </c>
      <c r="AH278" s="63">
        <f>VLOOKUP($AD278,pTRAIT!$A:$X,9,FALSE)</f>
        <v>0</v>
      </c>
      <c r="AI278" s="63">
        <f>VLOOKUP($AD278,pTRAIT!$A:$X,10,FALSE)</f>
        <v>0</v>
      </c>
      <c r="AJ278" s="63">
        <f>VLOOKUP($AD278,pTRAIT!$A:$X,11,FALSE)</f>
        <v>0</v>
      </c>
      <c r="AK278" s="63">
        <f>VLOOKUP($AD278,pTRAIT!$A:$X,12,FALSE)</f>
        <v>0</v>
      </c>
      <c r="AL278" s="63">
        <f>VLOOKUP($AD278,pTRAIT!$A:$X,13,FALSE)</f>
        <v>0</v>
      </c>
      <c r="AM278" s="63">
        <f>VLOOKUP($AD278,pTRAIT!$A:$X,14,FALSE)</f>
        <v>0</v>
      </c>
      <c r="AN278" s="63">
        <f>VLOOKUP($AD278,pTRAIT!$A:$X,15,FALSE)</f>
        <v>0</v>
      </c>
      <c r="AO278" s="63">
        <f>VLOOKUP($AD278,pTRAIT!$A:$X,16,FALSE)</f>
        <v>0</v>
      </c>
      <c r="AP278" s="63">
        <f>VLOOKUP($AD278,pTRAIT!$A:$X,17,FALSE)</f>
        <v>0</v>
      </c>
      <c r="AQ278" s="63">
        <f>VLOOKUP($AD278,pTRAIT!$A:$X,18,FALSE)</f>
        <v>0</v>
      </c>
      <c r="AR278" s="63">
        <f>VLOOKUP($AD278,pTRAIT!$A:$X,19,FALSE)</f>
        <v>0</v>
      </c>
      <c r="AS278" s="63">
        <f>VLOOKUP($AD278,pTRAIT!$A:$X,20,FALSE)</f>
        <v>0</v>
      </c>
      <c r="AT278" s="63">
        <f>VLOOKUP($AD278,pTRAIT!$A:$X,21,FALSE)</f>
        <v>0</v>
      </c>
      <c r="AU278" s="63">
        <f>VLOOKUP($AD278,pTRAIT!$A:$X,22,FALSE)</f>
        <v>0</v>
      </c>
      <c r="AV278" s="63">
        <f>VLOOKUP($AD278,pTRAIT!$A:$X,23,FALSE)</f>
        <v>0</v>
      </c>
      <c r="AW278" s="63">
        <f>VLOOKUP($AD278,pTRAIT!$A:$X,24,FALSE)</f>
        <v>0</v>
      </c>
      <c r="AX278" s="67" t="s">
        <v>3018</v>
      </c>
      <c r="AY278" s="71" t="str">
        <f t="shared" si="14"/>
        <v>EM5Ro4Tp1/Tp1Pun-sge;NST=TP // EM5UeMi1WSCf9;NST=X / EM5Mi1Cf9(Pu);RIN=RF</v>
      </c>
    </row>
    <row r="279" spans="1:51" ht="12" customHeight="1" x14ac:dyDescent="0.25">
      <c r="A279" s="32">
        <v>457</v>
      </c>
      <c r="B279" s="33" t="s">
        <v>5</v>
      </c>
      <c r="C279" s="34">
        <v>654</v>
      </c>
      <c r="D279" s="32" t="str">
        <f t="shared" si="12"/>
        <v>457X654</v>
      </c>
      <c r="E279" s="47" t="s">
        <v>1627</v>
      </c>
      <c r="F279" s="61" t="s">
        <v>1906</v>
      </c>
      <c r="G279" s="41" t="s">
        <v>43</v>
      </c>
      <c r="H279" s="38"/>
      <c r="I279" s="32">
        <v>457</v>
      </c>
      <c r="J279" s="63">
        <f>VLOOKUP(I279,pTRAIT!A:B,2,FALSE)</f>
        <v>0</v>
      </c>
      <c r="K279" s="63" t="s">
        <v>2725</v>
      </c>
      <c r="L279" s="63"/>
      <c r="M279" s="63" t="s">
        <v>2437</v>
      </c>
      <c r="N279" s="63" t="s">
        <v>2730</v>
      </c>
      <c r="O279" s="63"/>
      <c r="P279" s="63"/>
      <c r="Q279" s="63"/>
      <c r="R279" s="63" t="s">
        <v>2735</v>
      </c>
      <c r="S279" s="63"/>
      <c r="T279" s="63"/>
      <c r="U279" s="63"/>
      <c r="V279" s="63"/>
      <c r="W279" s="63"/>
      <c r="X279" s="63" t="s">
        <v>2436</v>
      </c>
      <c r="Y279" s="63" t="s">
        <v>2740</v>
      </c>
      <c r="Z279" s="63"/>
      <c r="AA279" s="63" t="s">
        <v>2728</v>
      </c>
      <c r="AB279" s="63"/>
      <c r="AC279" s="63" t="str">
        <f t="shared" si="13"/>
        <v>EM5Ro4Tp1/Tp1Pun-sge;NST=TP</v>
      </c>
      <c r="AD279" s="34">
        <v>654</v>
      </c>
      <c r="AE279" s="40" t="str">
        <f>VLOOKUP(AD279,pTRAIT!A:B,2,FALSE)</f>
        <v>EM5Mi1Cf9(Pu);RIN=RF / (RT)(Ue)(So5)(WS)(La);RIN=RS</v>
      </c>
      <c r="AF279" s="63">
        <f>VLOOKUP($AD279,pTRAIT!$A:$X,7,FALSE)</f>
        <v>0</v>
      </c>
      <c r="AG279" s="63">
        <f>VLOOKUP($AD279,pTRAIT!$A:$X,8,FALSE)</f>
        <v>0</v>
      </c>
      <c r="AH279" s="63">
        <f>VLOOKUP($AD279,pTRAIT!$A:$X,9,FALSE)</f>
        <v>0</v>
      </c>
      <c r="AI279" s="63">
        <f>VLOOKUP($AD279,pTRAIT!$A:$X,10,FALSE)</f>
        <v>0</v>
      </c>
      <c r="AJ279" s="63">
        <f>VLOOKUP($AD279,pTRAIT!$A:$X,11,FALSE)</f>
        <v>0</v>
      </c>
      <c r="AK279" s="63">
        <f>VLOOKUP($AD279,pTRAIT!$A:$X,12,FALSE)</f>
        <v>0</v>
      </c>
      <c r="AL279" s="63">
        <f>VLOOKUP($AD279,pTRAIT!$A:$X,13,FALSE)</f>
        <v>0</v>
      </c>
      <c r="AM279" s="63">
        <f>VLOOKUP($AD279,pTRAIT!$A:$X,14,FALSE)</f>
        <v>0</v>
      </c>
      <c r="AN279" s="63">
        <f>VLOOKUP($AD279,pTRAIT!$A:$X,15,FALSE)</f>
        <v>0</v>
      </c>
      <c r="AO279" s="63">
        <f>VLOOKUP($AD279,pTRAIT!$A:$X,16,FALSE)</f>
        <v>0</v>
      </c>
      <c r="AP279" s="63">
        <f>VLOOKUP($AD279,pTRAIT!$A:$X,17,FALSE)</f>
        <v>0</v>
      </c>
      <c r="AQ279" s="63">
        <f>VLOOKUP($AD279,pTRAIT!$A:$X,18,FALSE)</f>
        <v>0</v>
      </c>
      <c r="AR279" s="63">
        <f>VLOOKUP($AD279,pTRAIT!$A:$X,19,FALSE)</f>
        <v>0</v>
      </c>
      <c r="AS279" s="63">
        <f>VLOOKUP($AD279,pTRAIT!$A:$X,20,FALSE)</f>
        <v>0</v>
      </c>
      <c r="AT279" s="63">
        <f>VLOOKUP($AD279,pTRAIT!$A:$X,21,FALSE)</f>
        <v>0</v>
      </c>
      <c r="AU279" s="63">
        <f>VLOOKUP($AD279,pTRAIT!$A:$X,22,FALSE)</f>
        <v>0</v>
      </c>
      <c r="AV279" s="63">
        <f>VLOOKUP($AD279,pTRAIT!$A:$X,23,FALSE)</f>
        <v>0</v>
      </c>
      <c r="AW279" s="63">
        <f>VLOOKUP($AD279,pTRAIT!$A:$X,24,FALSE)</f>
        <v>0</v>
      </c>
      <c r="AX279" s="67" t="s">
        <v>3019</v>
      </c>
      <c r="AY279" s="71" t="str">
        <f t="shared" si="14"/>
        <v>EM5Ro4Tp1/Tp1Pun-sge;NST=TP // EM5Mi1Cf9(Pu);RIN=RF / (RT)(Ue)(So5)(WS)(La);RIN=RS</v>
      </c>
    </row>
    <row r="280" spans="1:51" ht="12" customHeight="1" x14ac:dyDescent="0.25">
      <c r="A280" s="32">
        <v>457</v>
      </c>
      <c r="B280" s="33" t="s">
        <v>5</v>
      </c>
      <c r="C280" s="34">
        <v>655</v>
      </c>
      <c r="D280" s="32" t="str">
        <f t="shared" si="12"/>
        <v>457X655</v>
      </c>
      <c r="E280" s="47" t="s">
        <v>1627</v>
      </c>
      <c r="F280" s="61" t="s">
        <v>1907</v>
      </c>
      <c r="G280" s="41" t="s">
        <v>43</v>
      </c>
      <c r="H280" s="38"/>
      <c r="I280" s="32">
        <v>457</v>
      </c>
      <c r="J280" s="63">
        <f>VLOOKUP(I280,pTRAIT!A:B,2,FALSE)</f>
        <v>0</v>
      </c>
      <c r="K280" s="63" t="s">
        <v>2725</v>
      </c>
      <c r="L280" s="63"/>
      <c r="M280" s="63" t="s">
        <v>2437</v>
      </c>
      <c r="N280" s="63" t="s">
        <v>2730</v>
      </c>
      <c r="O280" s="63"/>
      <c r="P280" s="63"/>
      <c r="Q280" s="63"/>
      <c r="R280" s="63" t="s">
        <v>2735</v>
      </c>
      <c r="S280" s="63"/>
      <c r="T280" s="63"/>
      <c r="U280" s="63"/>
      <c r="V280" s="63"/>
      <c r="W280" s="63"/>
      <c r="X280" s="63" t="s">
        <v>2436</v>
      </c>
      <c r="Y280" s="63" t="s">
        <v>2740</v>
      </c>
      <c r="Z280" s="63"/>
      <c r="AA280" s="63" t="s">
        <v>2728</v>
      </c>
      <c r="AB280" s="63"/>
      <c r="AC280" s="63" t="str">
        <f t="shared" si="13"/>
        <v>EM5Ro4Tp1/Tp1Pun-sge;NST=TP</v>
      </c>
      <c r="AD280" s="34">
        <v>655</v>
      </c>
      <c r="AE280" s="40" t="str">
        <f>VLOOKUP(AD280,pTRAIT!A:B,2,FALSE)</f>
        <v>EM5Mi1Cf9(Pu);RIN=RF / ;RIN=RF</v>
      </c>
      <c r="AF280" s="63">
        <f>VLOOKUP($AD280,pTRAIT!$A:$X,7,FALSE)</f>
        <v>0</v>
      </c>
      <c r="AG280" s="63">
        <f>VLOOKUP($AD280,pTRAIT!$A:$X,8,FALSE)</f>
        <v>0</v>
      </c>
      <c r="AH280" s="63">
        <f>VLOOKUP($AD280,pTRAIT!$A:$X,9,FALSE)</f>
        <v>0</v>
      </c>
      <c r="AI280" s="63">
        <f>VLOOKUP($AD280,pTRAIT!$A:$X,10,FALSE)</f>
        <v>0</v>
      </c>
      <c r="AJ280" s="63">
        <f>VLOOKUP($AD280,pTRAIT!$A:$X,11,FALSE)</f>
        <v>0</v>
      </c>
      <c r="AK280" s="63">
        <f>VLOOKUP($AD280,pTRAIT!$A:$X,12,FALSE)</f>
        <v>0</v>
      </c>
      <c r="AL280" s="63">
        <f>VLOOKUP($AD280,pTRAIT!$A:$X,13,FALSE)</f>
        <v>0</v>
      </c>
      <c r="AM280" s="63">
        <f>VLOOKUP($AD280,pTRAIT!$A:$X,14,FALSE)</f>
        <v>0</v>
      </c>
      <c r="AN280" s="63">
        <f>VLOOKUP($AD280,pTRAIT!$A:$X,15,FALSE)</f>
        <v>0</v>
      </c>
      <c r="AO280" s="63">
        <f>VLOOKUP($AD280,pTRAIT!$A:$X,16,FALSE)</f>
        <v>0</v>
      </c>
      <c r="AP280" s="63">
        <f>VLOOKUP($AD280,pTRAIT!$A:$X,17,FALSE)</f>
        <v>0</v>
      </c>
      <c r="AQ280" s="63">
        <f>VLOOKUP($AD280,pTRAIT!$A:$X,18,FALSE)</f>
        <v>0</v>
      </c>
      <c r="AR280" s="63">
        <f>VLOOKUP($AD280,pTRAIT!$A:$X,19,FALSE)</f>
        <v>0</v>
      </c>
      <c r="AS280" s="63">
        <f>VLOOKUP($AD280,pTRAIT!$A:$X,20,FALSE)</f>
        <v>0</v>
      </c>
      <c r="AT280" s="63">
        <f>VLOOKUP($AD280,pTRAIT!$A:$X,21,FALSE)</f>
        <v>0</v>
      </c>
      <c r="AU280" s="63">
        <f>VLOOKUP($AD280,pTRAIT!$A:$X,22,FALSE)</f>
        <v>0</v>
      </c>
      <c r="AV280" s="63">
        <f>VLOOKUP($AD280,pTRAIT!$A:$X,23,FALSE)</f>
        <v>0</v>
      </c>
      <c r="AW280" s="63">
        <f>VLOOKUP($AD280,pTRAIT!$A:$X,24,FALSE)</f>
        <v>0</v>
      </c>
      <c r="AX280" s="67" t="s">
        <v>3020</v>
      </c>
      <c r="AY280" s="71" t="str">
        <f t="shared" si="14"/>
        <v>EM5Ro4Tp1/Tp1Pun-sge;NST=TP // EM5Mi1Cf9(Pu);RIN=RF / ;RIN=RF</v>
      </c>
    </row>
    <row r="281" spans="1:51" ht="12" customHeight="1" x14ac:dyDescent="0.25">
      <c r="A281" s="32">
        <v>457</v>
      </c>
      <c r="B281" s="33" t="s">
        <v>5</v>
      </c>
      <c r="C281" s="34">
        <v>656</v>
      </c>
      <c r="D281" s="32" t="str">
        <f t="shared" si="12"/>
        <v>457X656</v>
      </c>
      <c r="E281" s="47" t="s">
        <v>1627</v>
      </c>
      <c r="F281" s="61" t="s">
        <v>1908</v>
      </c>
      <c r="G281" s="41" t="s">
        <v>43</v>
      </c>
      <c r="H281" s="38"/>
      <c r="I281" s="32">
        <v>457</v>
      </c>
      <c r="J281" s="63">
        <f>VLOOKUP(I281,pTRAIT!A:B,2,FALSE)</f>
        <v>0</v>
      </c>
      <c r="K281" s="63" t="s">
        <v>2725</v>
      </c>
      <c r="L281" s="63"/>
      <c r="M281" s="63" t="s">
        <v>2437</v>
      </c>
      <c r="N281" s="63" t="s">
        <v>2730</v>
      </c>
      <c r="O281" s="63"/>
      <c r="P281" s="63"/>
      <c r="Q281" s="63"/>
      <c r="R281" s="63" t="s">
        <v>2735</v>
      </c>
      <c r="S281" s="63"/>
      <c r="T281" s="63"/>
      <c r="U281" s="63"/>
      <c r="V281" s="63"/>
      <c r="W281" s="63"/>
      <c r="X281" s="63" t="s">
        <v>2436</v>
      </c>
      <c r="Y281" s="63" t="s">
        <v>2740</v>
      </c>
      <c r="Z281" s="63"/>
      <c r="AA281" s="63" t="s">
        <v>2728</v>
      </c>
      <c r="AB281" s="63"/>
      <c r="AC281" s="63" t="str">
        <f t="shared" si="13"/>
        <v>EM5Ro4Tp1/Tp1Pun-sge;NST=TP</v>
      </c>
      <c r="AD281" s="34">
        <v>656</v>
      </c>
      <c r="AE281" s="40" t="str">
        <f>VLOOKUP(AD281,pTRAIT!A:B,2,FALSE)</f>
        <v>EM5Mi1Cf9(Pu);RIN=RF / EM5RTUeMi1(ogc);RIN=RS</v>
      </c>
      <c r="AF281" s="63">
        <f>VLOOKUP($AD281,pTRAIT!$A:$X,7,FALSE)</f>
        <v>0</v>
      </c>
      <c r="AG281" s="63">
        <f>VLOOKUP($AD281,pTRAIT!$A:$X,8,FALSE)</f>
        <v>0</v>
      </c>
      <c r="AH281" s="63">
        <f>VLOOKUP($AD281,pTRAIT!$A:$X,9,FALSE)</f>
        <v>0</v>
      </c>
      <c r="AI281" s="63">
        <f>VLOOKUP($AD281,pTRAIT!$A:$X,10,FALSE)</f>
        <v>0</v>
      </c>
      <c r="AJ281" s="63">
        <f>VLOOKUP($AD281,pTRAIT!$A:$X,11,FALSE)</f>
        <v>0</v>
      </c>
      <c r="AK281" s="63">
        <f>VLOOKUP($AD281,pTRAIT!$A:$X,12,FALSE)</f>
        <v>0</v>
      </c>
      <c r="AL281" s="63">
        <f>VLOOKUP($AD281,pTRAIT!$A:$X,13,FALSE)</f>
        <v>0</v>
      </c>
      <c r="AM281" s="63">
        <f>VLOOKUP($AD281,pTRAIT!$A:$X,14,FALSE)</f>
        <v>0</v>
      </c>
      <c r="AN281" s="63">
        <f>VLOOKUP($AD281,pTRAIT!$A:$X,15,FALSE)</f>
        <v>0</v>
      </c>
      <c r="AO281" s="63">
        <f>VLOOKUP($AD281,pTRAIT!$A:$X,16,FALSE)</f>
        <v>0</v>
      </c>
      <c r="AP281" s="63">
        <f>VLOOKUP($AD281,pTRAIT!$A:$X,17,FALSE)</f>
        <v>0</v>
      </c>
      <c r="AQ281" s="63">
        <f>VLOOKUP($AD281,pTRAIT!$A:$X,18,FALSE)</f>
        <v>0</v>
      </c>
      <c r="AR281" s="63">
        <f>VLOOKUP($AD281,pTRAIT!$A:$X,19,FALSE)</f>
        <v>0</v>
      </c>
      <c r="AS281" s="63">
        <f>VLOOKUP($AD281,pTRAIT!$A:$X,20,FALSE)</f>
        <v>0</v>
      </c>
      <c r="AT281" s="63">
        <f>VLOOKUP($AD281,pTRAIT!$A:$X,21,FALSE)</f>
        <v>0</v>
      </c>
      <c r="AU281" s="63">
        <f>VLOOKUP($AD281,pTRAIT!$A:$X,22,FALSE)</f>
        <v>0</v>
      </c>
      <c r="AV281" s="63">
        <f>VLOOKUP($AD281,pTRAIT!$A:$X,23,FALSE)</f>
        <v>0</v>
      </c>
      <c r="AW281" s="63">
        <f>VLOOKUP($AD281,pTRAIT!$A:$X,24,FALSE)</f>
        <v>0</v>
      </c>
      <c r="AX281" s="67" t="s">
        <v>3021</v>
      </c>
      <c r="AY281" s="71" t="str">
        <f t="shared" si="14"/>
        <v>EM5Ro4Tp1/Tp1Pun-sge;NST=TP // EM5Mi1Cf9(Pu);RIN=RF / EM5RTUeMi1(ogc);RIN=RS</v>
      </c>
    </row>
    <row r="282" spans="1:51" ht="12" customHeight="1" x14ac:dyDescent="0.25">
      <c r="A282" s="32">
        <v>457</v>
      </c>
      <c r="B282" s="33" t="s">
        <v>5</v>
      </c>
      <c r="C282" s="34">
        <v>657</v>
      </c>
      <c r="D282" s="32" t="str">
        <f t="shared" si="12"/>
        <v>457X657</v>
      </c>
      <c r="E282" s="47" t="s">
        <v>1627</v>
      </c>
      <c r="F282" s="61" t="s">
        <v>1909</v>
      </c>
      <c r="G282" s="41" t="s">
        <v>43</v>
      </c>
      <c r="H282" s="38"/>
      <c r="I282" s="32">
        <v>457</v>
      </c>
      <c r="J282" s="63">
        <f>VLOOKUP(I282,pTRAIT!A:B,2,FALSE)</f>
        <v>0</v>
      </c>
      <c r="K282" s="63" t="s">
        <v>2725</v>
      </c>
      <c r="L282" s="63"/>
      <c r="M282" s="63" t="s">
        <v>2437</v>
      </c>
      <c r="N282" s="63" t="s">
        <v>2730</v>
      </c>
      <c r="O282" s="63"/>
      <c r="P282" s="63"/>
      <c r="Q282" s="63"/>
      <c r="R282" s="63" t="s">
        <v>2735</v>
      </c>
      <c r="S282" s="63"/>
      <c r="T282" s="63"/>
      <c r="U282" s="63"/>
      <c r="V282" s="63"/>
      <c r="W282" s="63"/>
      <c r="X282" s="63" t="s">
        <v>2436</v>
      </c>
      <c r="Y282" s="63" t="s">
        <v>2740</v>
      </c>
      <c r="Z282" s="63"/>
      <c r="AA282" s="63" t="s">
        <v>2728</v>
      </c>
      <c r="AB282" s="63"/>
      <c r="AC282" s="63" t="str">
        <f t="shared" si="13"/>
        <v>EM5Ro4Tp1/Tp1Pun-sge;NST=TP</v>
      </c>
      <c r="AD282" s="34">
        <v>657</v>
      </c>
      <c r="AE282" s="40" t="str">
        <f>VLOOKUP(AD282,pTRAIT!A:B,2,FALSE)</f>
        <v>EM5Mi1Cf9(Pu);RIN=RF / EM5Mi1Cf9ogc;RIN=RF</v>
      </c>
      <c r="AF282" s="63">
        <f>VLOOKUP($AD282,pTRAIT!$A:$X,7,FALSE)</f>
        <v>0</v>
      </c>
      <c r="AG282" s="63">
        <f>VLOOKUP($AD282,pTRAIT!$A:$X,8,FALSE)</f>
        <v>0</v>
      </c>
      <c r="AH282" s="63">
        <f>VLOOKUP($AD282,pTRAIT!$A:$X,9,FALSE)</f>
        <v>0</v>
      </c>
      <c r="AI282" s="63">
        <f>VLOOKUP($AD282,pTRAIT!$A:$X,10,FALSE)</f>
        <v>0</v>
      </c>
      <c r="AJ282" s="63">
        <f>VLOOKUP($AD282,pTRAIT!$A:$X,11,FALSE)</f>
        <v>0</v>
      </c>
      <c r="AK282" s="63">
        <f>VLOOKUP($AD282,pTRAIT!$A:$X,12,FALSE)</f>
        <v>0</v>
      </c>
      <c r="AL282" s="63">
        <f>VLOOKUP($AD282,pTRAIT!$A:$X,13,FALSE)</f>
        <v>0</v>
      </c>
      <c r="AM282" s="63">
        <f>VLOOKUP($AD282,pTRAIT!$A:$X,14,FALSE)</f>
        <v>0</v>
      </c>
      <c r="AN282" s="63">
        <f>VLOOKUP($AD282,pTRAIT!$A:$X,15,FALSE)</f>
        <v>0</v>
      </c>
      <c r="AO282" s="63">
        <f>VLOOKUP($AD282,pTRAIT!$A:$X,16,FALSE)</f>
        <v>0</v>
      </c>
      <c r="AP282" s="63">
        <f>VLOOKUP($AD282,pTRAIT!$A:$X,17,FALSE)</f>
        <v>0</v>
      </c>
      <c r="AQ282" s="63">
        <f>VLOOKUP($AD282,pTRAIT!$A:$X,18,FALSE)</f>
        <v>0</v>
      </c>
      <c r="AR282" s="63">
        <f>VLOOKUP($AD282,pTRAIT!$A:$X,19,FALSE)</f>
        <v>0</v>
      </c>
      <c r="AS282" s="63">
        <f>VLOOKUP($AD282,pTRAIT!$A:$X,20,FALSE)</f>
        <v>0</v>
      </c>
      <c r="AT282" s="63">
        <f>VLOOKUP($AD282,pTRAIT!$A:$X,21,FALSE)</f>
        <v>0</v>
      </c>
      <c r="AU282" s="63">
        <f>VLOOKUP($AD282,pTRAIT!$A:$X,22,FALSE)</f>
        <v>0</v>
      </c>
      <c r="AV282" s="63">
        <f>VLOOKUP($AD282,pTRAIT!$A:$X,23,FALSE)</f>
        <v>0</v>
      </c>
      <c r="AW282" s="63">
        <f>VLOOKUP($AD282,pTRAIT!$A:$X,24,FALSE)</f>
        <v>0</v>
      </c>
      <c r="AX282" s="67" t="s">
        <v>3022</v>
      </c>
      <c r="AY282" s="71" t="str">
        <f t="shared" si="14"/>
        <v>EM5Ro4Tp1/Tp1Pun-sge;NST=TP // EM5Mi1Cf9(Pu);RIN=RF / EM5Mi1Cf9ogc;RIN=RF</v>
      </c>
    </row>
    <row r="283" spans="1:51" ht="12" customHeight="1" x14ac:dyDescent="0.25">
      <c r="A283" s="32">
        <v>457</v>
      </c>
      <c r="B283" s="33" t="s">
        <v>5</v>
      </c>
      <c r="C283" s="34">
        <v>658</v>
      </c>
      <c r="D283" s="32" t="str">
        <f t="shared" si="12"/>
        <v>457X658</v>
      </c>
      <c r="E283" s="47" t="s">
        <v>1627</v>
      </c>
      <c r="F283" s="61" t="s">
        <v>1910</v>
      </c>
      <c r="G283" s="41" t="s">
        <v>43</v>
      </c>
      <c r="H283" s="38"/>
      <c r="I283" s="32">
        <v>457</v>
      </c>
      <c r="J283" s="63">
        <f>VLOOKUP(I283,pTRAIT!A:B,2,FALSE)</f>
        <v>0</v>
      </c>
      <c r="K283" s="63" t="s">
        <v>2725</v>
      </c>
      <c r="L283" s="63"/>
      <c r="M283" s="63" t="s">
        <v>2437</v>
      </c>
      <c r="N283" s="63" t="s">
        <v>2730</v>
      </c>
      <c r="O283" s="63"/>
      <c r="P283" s="63"/>
      <c r="Q283" s="63"/>
      <c r="R283" s="63" t="s">
        <v>2735</v>
      </c>
      <c r="S283" s="63"/>
      <c r="T283" s="63"/>
      <c r="U283" s="63"/>
      <c r="V283" s="63"/>
      <c r="W283" s="63"/>
      <c r="X283" s="63" t="s">
        <v>2436</v>
      </c>
      <c r="Y283" s="63" t="s">
        <v>2740</v>
      </c>
      <c r="Z283" s="63"/>
      <c r="AA283" s="63" t="s">
        <v>2728</v>
      </c>
      <c r="AB283" s="63"/>
      <c r="AC283" s="63" t="str">
        <f t="shared" si="13"/>
        <v>EM5Ro4Tp1/Tp1Pun-sge;NST=TP</v>
      </c>
      <c r="AD283" s="34">
        <v>658</v>
      </c>
      <c r="AE283" s="40" t="str">
        <f>VLOOKUP(AD283,pTRAIT!A:B,2,FALSE)</f>
        <v>EM5Mi1Cf9(Pu);RIN=RF / EM5Mi1WSCf9;RIN=RF</v>
      </c>
      <c r="AF283" s="63">
        <f>VLOOKUP($AD283,pTRAIT!$A:$X,7,FALSE)</f>
        <v>0</v>
      </c>
      <c r="AG283" s="63">
        <f>VLOOKUP($AD283,pTRAIT!$A:$X,8,FALSE)</f>
        <v>0</v>
      </c>
      <c r="AH283" s="63">
        <f>VLOOKUP($AD283,pTRAIT!$A:$X,9,FALSE)</f>
        <v>0</v>
      </c>
      <c r="AI283" s="63">
        <f>VLOOKUP($AD283,pTRAIT!$A:$X,10,FALSE)</f>
        <v>0</v>
      </c>
      <c r="AJ283" s="63">
        <f>VLOOKUP($AD283,pTRAIT!$A:$X,11,FALSE)</f>
        <v>0</v>
      </c>
      <c r="AK283" s="63">
        <f>VLOOKUP($AD283,pTRAIT!$A:$X,12,FALSE)</f>
        <v>0</v>
      </c>
      <c r="AL283" s="63">
        <f>VLOOKUP($AD283,pTRAIT!$A:$X,13,FALSE)</f>
        <v>0</v>
      </c>
      <c r="AM283" s="63">
        <f>VLOOKUP($AD283,pTRAIT!$A:$X,14,FALSE)</f>
        <v>0</v>
      </c>
      <c r="AN283" s="63">
        <f>VLOOKUP($AD283,pTRAIT!$A:$X,15,FALSE)</f>
        <v>0</v>
      </c>
      <c r="AO283" s="63">
        <f>VLOOKUP($AD283,pTRAIT!$A:$X,16,FALSE)</f>
        <v>0</v>
      </c>
      <c r="AP283" s="63">
        <f>VLOOKUP($AD283,pTRAIT!$A:$X,17,FALSE)</f>
        <v>0</v>
      </c>
      <c r="AQ283" s="63">
        <f>VLOOKUP($AD283,pTRAIT!$A:$X,18,FALSE)</f>
        <v>0</v>
      </c>
      <c r="AR283" s="63">
        <f>VLOOKUP($AD283,pTRAIT!$A:$X,19,FALSE)</f>
        <v>0</v>
      </c>
      <c r="AS283" s="63">
        <f>VLOOKUP($AD283,pTRAIT!$A:$X,20,FALSE)</f>
        <v>0</v>
      </c>
      <c r="AT283" s="63">
        <f>VLOOKUP($AD283,pTRAIT!$A:$X,21,FALSE)</f>
        <v>0</v>
      </c>
      <c r="AU283" s="63">
        <f>VLOOKUP($AD283,pTRAIT!$A:$X,22,FALSE)</f>
        <v>0</v>
      </c>
      <c r="AV283" s="63">
        <f>VLOOKUP($AD283,pTRAIT!$A:$X,23,FALSE)</f>
        <v>0</v>
      </c>
      <c r="AW283" s="63">
        <f>VLOOKUP($AD283,pTRAIT!$A:$X,24,FALSE)</f>
        <v>0</v>
      </c>
      <c r="AX283" s="67" t="s">
        <v>3023</v>
      </c>
      <c r="AY283" s="71" t="str">
        <f t="shared" si="14"/>
        <v>EM5Ro4Tp1/Tp1Pun-sge;NST=TP // EM5Mi1Cf9(Pu);RIN=RF / EM5Mi1WSCf9;RIN=RF</v>
      </c>
    </row>
    <row r="284" spans="1:51" ht="12" customHeight="1" x14ac:dyDescent="0.25">
      <c r="A284" s="32">
        <v>457</v>
      </c>
      <c r="B284" s="33" t="s">
        <v>5</v>
      </c>
      <c r="C284" s="34">
        <v>659</v>
      </c>
      <c r="D284" s="32" t="str">
        <f t="shared" si="12"/>
        <v>457X659</v>
      </c>
      <c r="E284" s="47" t="s">
        <v>1627</v>
      </c>
      <c r="F284" s="61" t="s">
        <v>1911</v>
      </c>
      <c r="G284" s="41" t="s">
        <v>43</v>
      </c>
      <c r="H284" s="38"/>
      <c r="I284" s="32">
        <v>457</v>
      </c>
      <c r="J284" s="63">
        <f>VLOOKUP(I284,pTRAIT!A:B,2,FALSE)</f>
        <v>0</v>
      </c>
      <c r="K284" s="63" t="s">
        <v>2725</v>
      </c>
      <c r="L284" s="63"/>
      <c r="M284" s="63" t="s">
        <v>2437</v>
      </c>
      <c r="N284" s="63" t="s">
        <v>2730</v>
      </c>
      <c r="O284" s="63"/>
      <c r="P284" s="63"/>
      <c r="Q284" s="63"/>
      <c r="R284" s="63" t="s">
        <v>2735</v>
      </c>
      <c r="S284" s="63"/>
      <c r="T284" s="63"/>
      <c r="U284" s="63"/>
      <c r="V284" s="63"/>
      <c r="W284" s="63"/>
      <c r="X284" s="63" t="s">
        <v>2436</v>
      </c>
      <c r="Y284" s="63" t="s">
        <v>2740</v>
      </c>
      <c r="Z284" s="63"/>
      <c r="AA284" s="63" t="s">
        <v>2728</v>
      </c>
      <c r="AB284" s="63"/>
      <c r="AC284" s="63" t="str">
        <f t="shared" si="13"/>
        <v>EM5Ro4Tp1/Tp1Pun-sge;NST=TP</v>
      </c>
      <c r="AD284" s="34">
        <v>659</v>
      </c>
      <c r="AE284" s="40" t="str">
        <f>VLOOKUP(AD284,pTRAIT!A:B,2,FALSE)</f>
        <v>EM5Mi1Cf9(Pu);RIN=RF / EM5Mi1;RIN=RF</v>
      </c>
      <c r="AF284" s="63">
        <f>VLOOKUP($AD284,pTRAIT!$A:$X,7,FALSE)</f>
        <v>0</v>
      </c>
      <c r="AG284" s="63">
        <f>VLOOKUP($AD284,pTRAIT!$A:$X,8,FALSE)</f>
        <v>0</v>
      </c>
      <c r="AH284" s="63">
        <f>VLOOKUP($AD284,pTRAIT!$A:$X,9,FALSE)</f>
        <v>0</v>
      </c>
      <c r="AI284" s="63">
        <f>VLOOKUP($AD284,pTRAIT!$A:$X,10,FALSE)</f>
        <v>0</v>
      </c>
      <c r="AJ284" s="63">
        <f>VLOOKUP($AD284,pTRAIT!$A:$X,11,FALSE)</f>
        <v>0</v>
      </c>
      <c r="AK284" s="63">
        <f>VLOOKUP($AD284,pTRAIT!$A:$X,12,FALSE)</f>
        <v>0</v>
      </c>
      <c r="AL284" s="63">
        <f>VLOOKUP($AD284,pTRAIT!$A:$X,13,FALSE)</f>
        <v>0</v>
      </c>
      <c r="AM284" s="63">
        <f>VLOOKUP($AD284,pTRAIT!$A:$X,14,FALSE)</f>
        <v>0</v>
      </c>
      <c r="AN284" s="63">
        <f>VLOOKUP($AD284,pTRAIT!$A:$X,15,FALSE)</f>
        <v>0</v>
      </c>
      <c r="AO284" s="63">
        <f>VLOOKUP($AD284,pTRAIT!$A:$X,16,FALSE)</f>
        <v>0</v>
      </c>
      <c r="AP284" s="63">
        <f>VLOOKUP($AD284,pTRAIT!$A:$X,17,FALSE)</f>
        <v>0</v>
      </c>
      <c r="AQ284" s="63">
        <f>VLOOKUP($AD284,pTRAIT!$A:$X,18,FALSE)</f>
        <v>0</v>
      </c>
      <c r="AR284" s="63">
        <f>VLOOKUP($AD284,pTRAIT!$A:$X,19,FALSE)</f>
        <v>0</v>
      </c>
      <c r="AS284" s="63">
        <f>VLOOKUP($AD284,pTRAIT!$A:$X,20,FALSE)</f>
        <v>0</v>
      </c>
      <c r="AT284" s="63">
        <f>VLOOKUP($AD284,pTRAIT!$A:$X,21,FALSE)</f>
        <v>0</v>
      </c>
      <c r="AU284" s="63">
        <f>VLOOKUP($AD284,pTRAIT!$A:$X,22,FALSE)</f>
        <v>0</v>
      </c>
      <c r="AV284" s="63">
        <f>VLOOKUP($AD284,pTRAIT!$A:$X,23,FALSE)</f>
        <v>0</v>
      </c>
      <c r="AW284" s="63">
        <f>VLOOKUP($AD284,pTRAIT!$A:$X,24,FALSE)</f>
        <v>0</v>
      </c>
      <c r="AX284" s="67" t="s">
        <v>3024</v>
      </c>
      <c r="AY284" s="71" t="str">
        <f t="shared" si="14"/>
        <v>EM5Ro4Tp1/Tp1Pun-sge;NST=TP // EM5Mi1Cf9(Pu);RIN=RF / EM5Mi1;RIN=RF</v>
      </c>
    </row>
    <row r="285" spans="1:51" ht="12" customHeight="1" x14ac:dyDescent="0.25">
      <c r="A285" s="32">
        <v>457</v>
      </c>
      <c r="B285" s="33" t="s">
        <v>5</v>
      </c>
      <c r="C285" s="34">
        <v>660</v>
      </c>
      <c r="D285" s="32" t="str">
        <f t="shared" si="12"/>
        <v>457X660</v>
      </c>
      <c r="E285" s="47" t="s">
        <v>1627</v>
      </c>
      <c r="F285" s="61" t="s">
        <v>1912</v>
      </c>
      <c r="G285" s="41" t="s">
        <v>43</v>
      </c>
      <c r="H285" s="38"/>
      <c r="I285" s="32">
        <v>457</v>
      </c>
      <c r="J285" s="63">
        <f>VLOOKUP(I285,pTRAIT!A:B,2,FALSE)</f>
        <v>0</v>
      </c>
      <c r="K285" s="63" t="s">
        <v>2725</v>
      </c>
      <c r="L285" s="63"/>
      <c r="M285" s="63" t="s">
        <v>2437</v>
      </c>
      <c r="N285" s="63" t="s">
        <v>2730</v>
      </c>
      <c r="O285" s="63"/>
      <c r="P285" s="63"/>
      <c r="Q285" s="63"/>
      <c r="R285" s="63" t="s">
        <v>2735</v>
      </c>
      <c r="S285" s="63"/>
      <c r="T285" s="63"/>
      <c r="U285" s="63"/>
      <c r="V285" s="63"/>
      <c r="W285" s="63"/>
      <c r="X285" s="63" t="s">
        <v>2436</v>
      </c>
      <c r="Y285" s="63" t="s">
        <v>2740</v>
      </c>
      <c r="Z285" s="63"/>
      <c r="AA285" s="63" t="s">
        <v>2728</v>
      </c>
      <c r="AB285" s="63"/>
      <c r="AC285" s="63" t="str">
        <f t="shared" si="13"/>
        <v>EM5Ro4Tp1/Tp1Pun-sge;NST=TP</v>
      </c>
      <c r="AD285" s="34">
        <v>660</v>
      </c>
      <c r="AE285" s="40" t="str">
        <f>VLOOKUP(AD285,pTRAIT!A:B,2,FALSE)</f>
        <v>EM5Mi1Cf9(Pu);RIN=RF / EM5RTRo5So5Cf9Pu;RIN=RF</v>
      </c>
      <c r="AF285" s="63">
        <f>VLOOKUP($AD285,pTRAIT!$A:$X,7,FALSE)</f>
        <v>0</v>
      </c>
      <c r="AG285" s="63">
        <f>VLOOKUP($AD285,pTRAIT!$A:$X,8,FALSE)</f>
        <v>0</v>
      </c>
      <c r="AH285" s="63">
        <f>VLOOKUP($AD285,pTRAIT!$A:$X,9,FALSE)</f>
        <v>0</v>
      </c>
      <c r="AI285" s="63">
        <f>VLOOKUP($AD285,pTRAIT!$A:$X,10,FALSE)</f>
        <v>0</v>
      </c>
      <c r="AJ285" s="63">
        <f>VLOOKUP($AD285,pTRAIT!$A:$X,11,FALSE)</f>
        <v>0</v>
      </c>
      <c r="AK285" s="63">
        <f>VLOOKUP($AD285,pTRAIT!$A:$X,12,FALSE)</f>
        <v>0</v>
      </c>
      <c r="AL285" s="63">
        <f>VLOOKUP($AD285,pTRAIT!$A:$X,13,FALSE)</f>
        <v>0</v>
      </c>
      <c r="AM285" s="63">
        <f>VLOOKUP($AD285,pTRAIT!$A:$X,14,FALSE)</f>
        <v>0</v>
      </c>
      <c r="AN285" s="63">
        <f>VLOOKUP($AD285,pTRAIT!$A:$X,15,FALSE)</f>
        <v>0</v>
      </c>
      <c r="AO285" s="63">
        <f>VLOOKUP($AD285,pTRAIT!$A:$X,16,FALSE)</f>
        <v>0</v>
      </c>
      <c r="AP285" s="63">
        <f>VLOOKUP($AD285,pTRAIT!$A:$X,17,FALSE)</f>
        <v>0</v>
      </c>
      <c r="AQ285" s="63">
        <f>VLOOKUP($AD285,pTRAIT!$A:$X,18,FALSE)</f>
        <v>0</v>
      </c>
      <c r="AR285" s="63">
        <f>VLOOKUP($AD285,pTRAIT!$A:$X,19,FALSE)</f>
        <v>0</v>
      </c>
      <c r="AS285" s="63">
        <f>VLOOKUP($AD285,pTRAIT!$A:$X,20,FALSE)</f>
        <v>0</v>
      </c>
      <c r="AT285" s="63">
        <f>VLOOKUP($AD285,pTRAIT!$A:$X,21,FALSE)</f>
        <v>0</v>
      </c>
      <c r="AU285" s="63">
        <f>VLOOKUP($AD285,pTRAIT!$A:$X,22,FALSE)</f>
        <v>0</v>
      </c>
      <c r="AV285" s="63">
        <f>VLOOKUP($AD285,pTRAIT!$A:$X,23,FALSE)</f>
        <v>0</v>
      </c>
      <c r="AW285" s="63">
        <f>VLOOKUP($AD285,pTRAIT!$A:$X,24,FALSE)</f>
        <v>0</v>
      </c>
      <c r="AX285" s="67" t="s">
        <v>3025</v>
      </c>
      <c r="AY285" s="71" t="str">
        <f t="shared" si="14"/>
        <v>EM5Ro4Tp1/Tp1Pun-sge;NST=TP // EM5Mi1Cf9(Pu);RIN=RF / EM5RTRo5So5Cf9Pu;RIN=RF</v>
      </c>
    </row>
    <row r="286" spans="1:51" ht="12" customHeight="1" x14ac:dyDescent="0.25">
      <c r="A286" s="32">
        <v>457</v>
      </c>
      <c r="B286" s="33" t="s">
        <v>5</v>
      </c>
      <c r="C286" s="34">
        <v>662</v>
      </c>
      <c r="D286" s="32" t="str">
        <f t="shared" si="12"/>
        <v>457X662</v>
      </c>
      <c r="E286" s="47" t="s">
        <v>1627</v>
      </c>
      <c r="F286" s="61" t="s">
        <v>1913</v>
      </c>
      <c r="G286" s="41" t="s">
        <v>43</v>
      </c>
      <c r="H286" s="38"/>
      <c r="I286" s="32">
        <v>457</v>
      </c>
      <c r="J286" s="63">
        <f>VLOOKUP(I286,pTRAIT!A:B,2,FALSE)</f>
        <v>0</v>
      </c>
      <c r="K286" s="63" t="s">
        <v>2725</v>
      </c>
      <c r="L286" s="63"/>
      <c r="M286" s="63" t="s">
        <v>2437</v>
      </c>
      <c r="N286" s="63" t="s">
        <v>2730</v>
      </c>
      <c r="O286" s="63"/>
      <c r="P286" s="63"/>
      <c r="Q286" s="63"/>
      <c r="R286" s="63" t="s">
        <v>2735</v>
      </c>
      <c r="S286" s="63"/>
      <c r="T286" s="63"/>
      <c r="U286" s="63"/>
      <c r="V286" s="63"/>
      <c r="W286" s="63"/>
      <c r="X286" s="63" t="s">
        <v>2436</v>
      </c>
      <c r="Y286" s="63" t="s">
        <v>2740</v>
      </c>
      <c r="Z286" s="63"/>
      <c r="AA286" s="63" t="s">
        <v>2728</v>
      </c>
      <c r="AB286" s="63"/>
      <c r="AC286" s="63" t="str">
        <f t="shared" si="13"/>
        <v>EM5Ro4Tp1/Tp1Pun-sge;NST=TP</v>
      </c>
      <c r="AD286" s="34">
        <v>662</v>
      </c>
      <c r="AE286" s="40" t="str">
        <f>VLOOKUP(AD286,pTRAIT!A:B,2,FALSE)</f>
        <v>EM5Mi1Cf9(Pu);RIN=RF / EM5CM5Pu;RIN=RF</v>
      </c>
      <c r="AF286" s="63">
        <f>VLOOKUP($AD286,pTRAIT!$A:$X,7,FALSE)</f>
        <v>0</v>
      </c>
      <c r="AG286" s="63">
        <f>VLOOKUP($AD286,pTRAIT!$A:$X,8,FALSE)</f>
        <v>0</v>
      </c>
      <c r="AH286" s="63">
        <f>VLOOKUP($AD286,pTRAIT!$A:$X,9,FALSE)</f>
        <v>0</v>
      </c>
      <c r="AI286" s="63">
        <f>VLOOKUP($AD286,pTRAIT!$A:$X,10,FALSE)</f>
        <v>0</v>
      </c>
      <c r="AJ286" s="63">
        <f>VLOOKUP($AD286,pTRAIT!$A:$X,11,FALSE)</f>
        <v>0</v>
      </c>
      <c r="AK286" s="63">
        <f>VLOOKUP($AD286,pTRAIT!$A:$X,12,FALSE)</f>
        <v>0</v>
      </c>
      <c r="AL286" s="63">
        <f>VLOOKUP($AD286,pTRAIT!$A:$X,13,FALSE)</f>
        <v>0</v>
      </c>
      <c r="AM286" s="63">
        <f>VLOOKUP($AD286,pTRAIT!$A:$X,14,FALSE)</f>
        <v>0</v>
      </c>
      <c r="AN286" s="63">
        <f>VLOOKUP($AD286,pTRAIT!$A:$X,15,FALSE)</f>
        <v>0</v>
      </c>
      <c r="AO286" s="63">
        <f>VLOOKUP($AD286,pTRAIT!$A:$X,16,FALSE)</f>
        <v>0</v>
      </c>
      <c r="AP286" s="63">
        <f>VLOOKUP($AD286,pTRAIT!$A:$X,17,FALSE)</f>
        <v>0</v>
      </c>
      <c r="AQ286" s="63">
        <f>VLOOKUP($AD286,pTRAIT!$A:$X,18,FALSE)</f>
        <v>0</v>
      </c>
      <c r="AR286" s="63">
        <f>VLOOKUP($AD286,pTRAIT!$A:$X,19,FALSE)</f>
        <v>0</v>
      </c>
      <c r="AS286" s="63">
        <f>VLOOKUP($AD286,pTRAIT!$A:$X,20,FALSE)</f>
        <v>0</v>
      </c>
      <c r="AT286" s="63">
        <f>VLOOKUP($AD286,pTRAIT!$A:$X,21,FALSE)</f>
        <v>0</v>
      </c>
      <c r="AU286" s="63">
        <f>VLOOKUP($AD286,pTRAIT!$A:$X,22,FALSE)</f>
        <v>0</v>
      </c>
      <c r="AV286" s="63">
        <f>VLOOKUP($AD286,pTRAIT!$A:$X,23,FALSE)</f>
        <v>0</v>
      </c>
      <c r="AW286" s="63">
        <f>VLOOKUP($AD286,pTRAIT!$A:$X,24,FALSE)</f>
        <v>0</v>
      </c>
      <c r="AX286" s="67" t="s">
        <v>3026</v>
      </c>
      <c r="AY286" s="71" t="str">
        <f t="shared" si="14"/>
        <v>EM5Ro4Tp1/Tp1Pun-sge;NST=TP // EM5Mi1Cf9(Pu);RIN=RF / EM5CM5Pu;RIN=RF</v>
      </c>
    </row>
    <row r="287" spans="1:51" ht="12" customHeight="1" x14ac:dyDescent="0.25">
      <c r="A287" s="32">
        <v>457</v>
      </c>
      <c r="B287" s="33" t="s">
        <v>5</v>
      </c>
      <c r="C287" s="34">
        <v>663</v>
      </c>
      <c r="D287" s="32" t="str">
        <f t="shared" si="12"/>
        <v>457X663</v>
      </c>
      <c r="E287" s="47" t="s">
        <v>1627</v>
      </c>
      <c r="F287" s="61" t="s">
        <v>1914</v>
      </c>
      <c r="G287" s="41" t="s">
        <v>43</v>
      </c>
      <c r="H287" s="38"/>
      <c r="I287" s="32">
        <v>457</v>
      </c>
      <c r="J287" s="63">
        <f>VLOOKUP(I287,pTRAIT!A:B,2,FALSE)</f>
        <v>0</v>
      </c>
      <c r="K287" s="63" t="s">
        <v>2725</v>
      </c>
      <c r="L287" s="63"/>
      <c r="M287" s="63" t="s">
        <v>2437</v>
      </c>
      <c r="N287" s="63" t="s">
        <v>2730</v>
      </c>
      <c r="O287" s="63"/>
      <c r="P287" s="63"/>
      <c r="Q287" s="63"/>
      <c r="R287" s="63" t="s">
        <v>2735</v>
      </c>
      <c r="S287" s="63"/>
      <c r="T287" s="63"/>
      <c r="U287" s="63"/>
      <c r="V287" s="63"/>
      <c r="W287" s="63"/>
      <c r="X287" s="63" t="s">
        <v>2436</v>
      </c>
      <c r="Y287" s="63" t="s">
        <v>2740</v>
      </c>
      <c r="Z287" s="63"/>
      <c r="AA287" s="63" t="s">
        <v>2728</v>
      </c>
      <c r="AB287" s="63"/>
      <c r="AC287" s="63" t="str">
        <f t="shared" si="13"/>
        <v>EM5Ro4Tp1/Tp1Pun-sge;NST=TP</v>
      </c>
      <c r="AD287" s="34">
        <v>663</v>
      </c>
      <c r="AE287" s="40" t="str">
        <f>VLOOKUP(AD287,pTRAIT!A:B,2,FALSE)</f>
        <v>EM5Mi1Cf9(Pu);RIN=RF / EM5RTUeCM5Pu;RIN=RF</v>
      </c>
      <c r="AF287" s="63">
        <f>VLOOKUP($AD287,pTRAIT!$A:$X,7,FALSE)</f>
        <v>0</v>
      </c>
      <c r="AG287" s="63">
        <f>VLOOKUP($AD287,pTRAIT!$A:$X,8,FALSE)</f>
        <v>0</v>
      </c>
      <c r="AH287" s="63">
        <f>VLOOKUP($AD287,pTRAIT!$A:$X,9,FALSE)</f>
        <v>0</v>
      </c>
      <c r="AI287" s="63">
        <f>VLOOKUP($AD287,pTRAIT!$A:$X,10,FALSE)</f>
        <v>0</v>
      </c>
      <c r="AJ287" s="63">
        <f>VLOOKUP($AD287,pTRAIT!$A:$X,11,FALSE)</f>
        <v>0</v>
      </c>
      <c r="AK287" s="63">
        <f>VLOOKUP($AD287,pTRAIT!$A:$X,12,FALSE)</f>
        <v>0</v>
      </c>
      <c r="AL287" s="63">
        <f>VLOOKUP($AD287,pTRAIT!$A:$X,13,FALSE)</f>
        <v>0</v>
      </c>
      <c r="AM287" s="63">
        <f>VLOOKUP($AD287,pTRAIT!$A:$X,14,FALSE)</f>
        <v>0</v>
      </c>
      <c r="AN287" s="63">
        <f>VLOOKUP($AD287,pTRAIT!$A:$X,15,FALSE)</f>
        <v>0</v>
      </c>
      <c r="AO287" s="63">
        <f>VLOOKUP($AD287,pTRAIT!$A:$X,16,FALSE)</f>
        <v>0</v>
      </c>
      <c r="AP287" s="63">
        <f>VLOOKUP($AD287,pTRAIT!$A:$X,17,FALSE)</f>
        <v>0</v>
      </c>
      <c r="AQ287" s="63">
        <f>VLOOKUP($AD287,pTRAIT!$A:$X,18,FALSE)</f>
        <v>0</v>
      </c>
      <c r="AR287" s="63">
        <f>VLOOKUP($AD287,pTRAIT!$A:$X,19,FALSE)</f>
        <v>0</v>
      </c>
      <c r="AS287" s="63">
        <f>VLOOKUP($AD287,pTRAIT!$A:$X,20,FALSE)</f>
        <v>0</v>
      </c>
      <c r="AT287" s="63">
        <f>VLOOKUP($AD287,pTRAIT!$A:$X,21,FALSE)</f>
        <v>0</v>
      </c>
      <c r="AU287" s="63">
        <f>VLOOKUP($AD287,pTRAIT!$A:$X,22,FALSE)</f>
        <v>0</v>
      </c>
      <c r="AV287" s="63">
        <f>VLOOKUP($AD287,pTRAIT!$A:$X,23,FALSE)</f>
        <v>0</v>
      </c>
      <c r="AW287" s="63">
        <f>VLOOKUP($AD287,pTRAIT!$A:$X,24,FALSE)</f>
        <v>0</v>
      </c>
      <c r="AX287" s="67" t="s">
        <v>3027</v>
      </c>
      <c r="AY287" s="71" t="str">
        <f t="shared" si="14"/>
        <v>EM5Ro4Tp1/Tp1Pun-sge;NST=TP // EM5Mi1Cf9(Pu);RIN=RF / EM5RTUeCM5Pu;RIN=RF</v>
      </c>
    </row>
    <row r="288" spans="1:51" ht="12" customHeight="1" x14ac:dyDescent="0.25">
      <c r="A288" s="32">
        <v>457</v>
      </c>
      <c r="B288" s="33" t="s">
        <v>5</v>
      </c>
      <c r="C288" s="34">
        <v>664</v>
      </c>
      <c r="D288" s="32" t="str">
        <f t="shared" si="12"/>
        <v>457X664</v>
      </c>
      <c r="E288" s="47" t="s">
        <v>1627</v>
      </c>
      <c r="F288" s="61" t="s">
        <v>1915</v>
      </c>
      <c r="G288" s="41" t="s">
        <v>43</v>
      </c>
      <c r="H288" s="38"/>
      <c r="I288" s="32">
        <v>457</v>
      </c>
      <c r="J288" s="63">
        <f>VLOOKUP(I288,pTRAIT!A:B,2,FALSE)</f>
        <v>0</v>
      </c>
      <c r="K288" s="63" t="s">
        <v>2725</v>
      </c>
      <c r="L288" s="63"/>
      <c r="M288" s="63" t="s">
        <v>2437</v>
      </c>
      <c r="N288" s="63" t="s">
        <v>2730</v>
      </c>
      <c r="O288" s="63"/>
      <c r="P288" s="63"/>
      <c r="Q288" s="63"/>
      <c r="R288" s="63" t="s">
        <v>2735</v>
      </c>
      <c r="S288" s="63"/>
      <c r="T288" s="63"/>
      <c r="U288" s="63"/>
      <c r="V288" s="63"/>
      <c r="W288" s="63"/>
      <c r="X288" s="63" t="s">
        <v>2436</v>
      </c>
      <c r="Y288" s="63" t="s">
        <v>2740</v>
      </c>
      <c r="Z288" s="63"/>
      <c r="AA288" s="63" t="s">
        <v>2728</v>
      </c>
      <c r="AB288" s="63"/>
      <c r="AC288" s="63" t="str">
        <f t="shared" si="13"/>
        <v>EM5Ro4Tp1/Tp1Pun-sge;NST=TP</v>
      </c>
      <c r="AD288" s="34">
        <v>664</v>
      </c>
      <c r="AE288" s="40" t="str">
        <f>VLOOKUP(AD288,pTRAIT!A:B,2,FALSE)</f>
        <v>EM5Mi1Cf9(Pu);RIN=RF / EM5UeMi1Pu;RIN=RF</v>
      </c>
      <c r="AF288" s="63">
        <f>VLOOKUP($AD288,pTRAIT!$A:$X,7,FALSE)</f>
        <v>0</v>
      </c>
      <c r="AG288" s="63">
        <f>VLOOKUP($AD288,pTRAIT!$A:$X,8,FALSE)</f>
        <v>0</v>
      </c>
      <c r="AH288" s="63">
        <f>VLOOKUP($AD288,pTRAIT!$A:$X,9,FALSE)</f>
        <v>0</v>
      </c>
      <c r="AI288" s="63">
        <f>VLOOKUP($AD288,pTRAIT!$A:$X,10,FALSE)</f>
        <v>0</v>
      </c>
      <c r="AJ288" s="63">
        <f>VLOOKUP($AD288,pTRAIT!$A:$X,11,FALSE)</f>
        <v>0</v>
      </c>
      <c r="AK288" s="63">
        <f>VLOOKUP($AD288,pTRAIT!$A:$X,12,FALSE)</f>
        <v>0</v>
      </c>
      <c r="AL288" s="63">
        <f>VLOOKUP($AD288,pTRAIT!$A:$X,13,FALSE)</f>
        <v>0</v>
      </c>
      <c r="AM288" s="63">
        <f>VLOOKUP($AD288,pTRAIT!$A:$X,14,FALSE)</f>
        <v>0</v>
      </c>
      <c r="AN288" s="63">
        <f>VLOOKUP($AD288,pTRAIT!$A:$X,15,FALSE)</f>
        <v>0</v>
      </c>
      <c r="AO288" s="63">
        <f>VLOOKUP($AD288,pTRAIT!$A:$X,16,FALSE)</f>
        <v>0</v>
      </c>
      <c r="AP288" s="63">
        <f>VLOOKUP($AD288,pTRAIT!$A:$X,17,FALSE)</f>
        <v>0</v>
      </c>
      <c r="AQ288" s="63">
        <f>VLOOKUP($AD288,pTRAIT!$A:$X,18,FALSE)</f>
        <v>0</v>
      </c>
      <c r="AR288" s="63">
        <f>VLOOKUP($AD288,pTRAIT!$A:$X,19,FALSE)</f>
        <v>0</v>
      </c>
      <c r="AS288" s="63">
        <f>VLOOKUP($AD288,pTRAIT!$A:$X,20,FALSE)</f>
        <v>0</v>
      </c>
      <c r="AT288" s="63">
        <f>VLOOKUP($AD288,pTRAIT!$A:$X,21,FALSE)</f>
        <v>0</v>
      </c>
      <c r="AU288" s="63">
        <f>VLOOKUP($AD288,pTRAIT!$A:$X,22,FALSE)</f>
        <v>0</v>
      </c>
      <c r="AV288" s="63">
        <f>VLOOKUP($AD288,pTRAIT!$A:$X,23,FALSE)</f>
        <v>0</v>
      </c>
      <c r="AW288" s="63">
        <f>VLOOKUP($AD288,pTRAIT!$A:$X,24,FALSE)</f>
        <v>0</v>
      </c>
      <c r="AX288" s="67" t="s">
        <v>3028</v>
      </c>
      <c r="AY288" s="71" t="str">
        <f t="shared" si="14"/>
        <v>EM5Ro4Tp1/Tp1Pun-sge;NST=TP // EM5Mi1Cf9(Pu);RIN=RF / EM5UeMi1Pu;RIN=RF</v>
      </c>
    </row>
    <row r="289" spans="1:51" ht="12" customHeight="1" x14ac:dyDescent="0.25">
      <c r="A289" s="32">
        <v>457</v>
      </c>
      <c r="B289" s="33" t="s">
        <v>5</v>
      </c>
      <c r="C289" s="34">
        <v>668</v>
      </c>
      <c r="D289" s="32" t="str">
        <f t="shared" si="12"/>
        <v>457X668</v>
      </c>
      <c r="E289" s="47" t="s">
        <v>1627</v>
      </c>
      <c r="F289" s="61" t="s">
        <v>1916</v>
      </c>
      <c r="G289" s="41" t="s">
        <v>43</v>
      </c>
      <c r="H289" s="38"/>
      <c r="I289" s="32">
        <v>457</v>
      </c>
      <c r="J289" s="63">
        <f>VLOOKUP(I289,pTRAIT!A:B,2,FALSE)</f>
        <v>0</v>
      </c>
      <c r="K289" s="63" t="s">
        <v>2725</v>
      </c>
      <c r="L289" s="63"/>
      <c r="M289" s="63" t="s">
        <v>2437</v>
      </c>
      <c r="N289" s="63" t="s">
        <v>2730</v>
      </c>
      <c r="O289" s="63"/>
      <c r="P289" s="63"/>
      <c r="Q289" s="63"/>
      <c r="R289" s="63" t="s">
        <v>2735</v>
      </c>
      <c r="S289" s="63"/>
      <c r="T289" s="63"/>
      <c r="U289" s="63"/>
      <c r="V289" s="63"/>
      <c r="W289" s="63"/>
      <c r="X289" s="63" t="s">
        <v>2436</v>
      </c>
      <c r="Y289" s="63" t="s">
        <v>2740</v>
      </c>
      <c r="Z289" s="63"/>
      <c r="AA289" s="63" t="s">
        <v>2728</v>
      </c>
      <c r="AB289" s="63"/>
      <c r="AC289" s="63" t="str">
        <f t="shared" si="13"/>
        <v>EM5Ro4Tp1/Tp1Pun-sge;NST=TP</v>
      </c>
      <c r="AD289" s="34">
        <v>668</v>
      </c>
      <c r="AE289" s="40" t="str">
        <f>VLOOKUP(AD289,pTRAIT!A:B,2,FALSE)</f>
        <v>EM5Mi1Cf9(Pu);RIN=RF / EM5RTUeCM5Pu;RIN=RS</v>
      </c>
      <c r="AF289" s="63">
        <f>VLOOKUP($AD289,pTRAIT!$A:$X,7,FALSE)</f>
        <v>0</v>
      </c>
      <c r="AG289" s="63">
        <f>VLOOKUP($AD289,pTRAIT!$A:$X,8,FALSE)</f>
        <v>0</v>
      </c>
      <c r="AH289" s="63">
        <f>VLOOKUP($AD289,pTRAIT!$A:$X,9,FALSE)</f>
        <v>0</v>
      </c>
      <c r="AI289" s="63">
        <f>VLOOKUP($AD289,pTRAIT!$A:$X,10,FALSE)</f>
        <v>0</v>
      </c>
      <c r="AJ289" s="63">
        <f>VLOOKUP($AD289,pTRAIT!$A:$X,11,FALSE)</f>
        <v>0</v>
      </c>
      <c r="AK289" s="63">
        <f>VLOOKUP($AD289,pTRAIT!$A:$X,12,FALSE)</f>
        <v>0</v>
      </c>
      <c r="AL289" s="63">
        <f>VLOOKUP($AD289,pTRAIT!$A:$X,13,FALSE)</f>
        <v>0</v>
      </c>
      <c r="AM289" s="63">
        <f>VLOOKUP($AD289,pTRAIT!$A:$X,14,FALSE)</f>
        <v>0</v>
      </c>
      <c r="AN289" s="63">
        <f>VLOOKUP($AD289,pTRAIT!$A:$X,15,FALSE)</f>
        <v>0</v>
      </c>
      <c r="AO289" s="63">
        <f>VLOOKUP($AD289,pTRAIT!$A:$X,16,FALSE)</f>
        <v>0</v>
      </c>
      <c r="AP289" s="63">
        <f>VLOOKUP($AD289,pTRAIT!$A:$X,17,FALSE)</f>
        <v>0</v>
      </c>
      <c r="AQ289" s="63">
        <f>VLOOKUP($AD289,pTRAIT!$A:$X,18,FALSE)</f>
        <v>0</v>
      </c>
      <c r="AR289" s="63">
        <f>VLOOKUP($AD289,pTRAIT!$A:$X,19,FALSE)</f>
        <v>0</v>
      </c>
      <c r="AS289" s="63">
        <f>VLOOKUP($AD289,pTRAIT!$A:$X,20,FALSE)</f>
        <v>0</v>
      </c>
      <c r="AT289" s="63">
        <f>VLOOKUP($AD289,pTRAIT!$A:$X,21,FALSE)</f>
        <v>0</v>
      </c>
      <c r="AU289" s="63">
        <f>VLOOKUP($AD289,pTRAIT!$A:$X,22,FALSE)</f>
        <v>0</v>
      </c>
      <c r="AV289" s="63">
        <f>VLOOKUP($AD289,pTRAIT!$A:$X,23,FALSE)</f>
        <v>0</v>
      </c>
      <c r="AW289" s="63">
        <f>VLOOKUP($AD289,pTRAIT!$A:$X,24,FALSE)</f>
        <v>0</v>
      </c>
      <c r="AX289" s="67" t="s">
        <v>3029</v>
      </c>
      <c r="AY289" s="71" t="str">
        <f t="shared" si="14"/>
        <v>EM5Ro4Tp1/Tp1Pun-sge;NST=TP // EM5Mi1Cf9(Pu);RIN=RF / EM5RTUeCM5Pu;RIN=RS</v>
      </c>
    </row>
    <row r="290" spans="1:51" ht="12" customHeight="1" x14ac:dyDescent="0.25">
      <c r="A290" s="32">
        <v>457</v>
      </c>
      <c r="B290" s="33" t="s">
        <v>5</v>
      </c>
      <c r="C290" s="34">
        <v>669</v>
      </c>
      <c r="D290" s="32" t="str">
        <f t="shared" si="12"/>
        <v>457X669</v>
      </c>
      <c r="E290" s="47" t="s">
        <v>1627</v>
      </c>
      <c r="F290" s="61" t="s">
        <v>1917</v>
      </c>
      <c r="G290" s="41" t="s">
        <v>43</v>
      </c>
      <c r="H290" s="38"/>
      <c r="I290" s="32">
        <v>457</v>
      </c>
      <c r="J290" s="63">
        <f>VLOOKUP(I290,pTRAIT!A:B,2,FALSE)</f>
        <v>0</v>
      </c>
      <c r="K290" s="63" t="s">
        <v>2725</v>
      </c>
      <c r="L290" s="63"/>
      <c r="M290" s="63" t="s">
        <v>2437</v>
      </c>
      <c r="N290" s="63" t="s">
        <v>2730</v>
      </c>
      <c r="O290" s="63"/>
      <c r="P290" s="63"/>
      <c r="Q290" s="63"/>
      <c r="R290" s="63" t="s">
        <v>2735</v>
      </c>
      <c r="S290" s="63"/>
      <c r="T290" s="63"/>
      <c r="U290" s="63"/>
      <c r="V290" s="63"/>
      <c r="W290" s="63"/>
      <c r="X290" s="63" t="s">
        <v>2436</v>
      </c>
      <c r="Y290" s="63" t="s">
        <v>2740</v>
      </c>
      <c r="Z290" s="63"/>
      <c r="AA290" s="63" t="s">
        <v>2728</v>
      </c>
      <c r="AB290" s="63"/>
      <c r="AC290" s="63" t="str">
        <f t="shared" si="13"/>
        <v>EM5Ro4Tp1/Tp1Pun-sge;NST=TP</v>
      </c>
      <c r="AD290" s="34">
        <v>669</v>
      </c>
      <c r="AE290" s="40" t="str">
        <f>VLOOKUP(AD290,pTRAIT!A:B,2,FALSE)</f>
        <v>EM5Mi1Cf9(Pu);RIN=RF / EM5RTUe(So5)Cf9Pu;RIN=RF</v>
      </c>
      <c r="AF290" s="63">
        <f>VLOOKUP($AD290,pTRAIT!$A:$X,7,FALSE)</f>
        <v>0</v>
      </c>
      <c r="AG290" s="63">
        <f>VLOOKUP($AD290,pTRAIT!$A:$X,8,FALSE)</f>
        <v>0</v>
      </c>
      <c r="AH290" s="63">
        <f>VLOOKUP($AD290,pTRAIT!$A:$X,9,FALSE)</f>
        <v>0</v>
      </c>
      <c r="AI290" s="63">
        <f>VLOOKUP($AD290,pTRAIT!$A:$X,10,FALSE)</f>
        <v>0</v>
      </c>
      <c r="AJ290" s="63">
        <f>VLOOKUP($AD290,pTRAIT!$A:$X,11,FALSE)</f>
        <v>0</v>
      </c>
      <c r="AK290" s="63">
        <f>VLOOKUP($AD290,pTRAIT!$A:$X,12,FALSE)</f>
        <v>0</v>
      </c>
      <c r="AL290" s="63">
        <f>VLOOKUP($AD290,pTRAIT!$A:$X,13,FALSE)</f>
        <v>0</v>
      </c>
      <c r="AM290" s="63">
        <f>VLOOKUP($AD290,pTRAIT!$A:$X,14,FALSE)</f>
        <v>0</v>
      </c>
      <c r="AN290" s="63">
        <f>VLOOKUP($AD290,pTRAIT!$A:$X,15,FALSE)</f>
        <v>0</v>
      </c>
      <c r="AO290" s="63">
        <f>VLOOKUP($AD290,pTRAIT!$A:$X,16,FALSE)</f>
        <v>0</v>
      </c>
      <c r="AP290" s="63">
        <f>VLOOKUP($AD290,pTRAIT!$A:$X,17,FALSE)</f>
        <v>0</v>
      </c>
      <c r="AQ290" s="63">
        <f>VLOOKUP($AD290,pTRAIT!$A:$X,18,FALSE)</f>
        <v>0</v>
      </c>
      <c r="AR290" s="63">
        <f>VLOOKUP($AD290,pTRAIT!$A:$X,19,FALSE)</f>
        <v>0</v>
      </c>
      <c r="AS290" s="63">
        <f>VLOOKUP($AD290,pTRAIT!$A:$X,20,FALSE)</f>
        <v>0</v>
      </c>
      <c r="AT290" s="63">
        <f>VLOOKUP($AD290,pTRAIT!$A:$X,21,FALSE)</f>
        <v>0</v>
      </c>
      <c r="AU290" s="63">
        <f>VLOOKUP($AD290,pTRAIT!$A:$X,22,FALSE)</f>
        <v>0</v>
      </c>
      <c r="AV290" s="63">
        <f>VLOOKUP($AD290,pTRAIT!$A:$X,23,FALSE)</f>
        <v>0</v>
      </c>
      <c r="AW290" s="63">
        <f>VLOOKUP($AD290,pTRAIT!$A:$X,24,FALSE)</f>
        <v>0</v>
      </c>
      <c r="AX290" s="67" t="s">
        <v>3030</v>
      </c>
      <c r="AY290" s="71" t="str">
        <f t="shared" si="14"/>
        <v>EM5Ro4Tp1/Tp1Pun-sge;NST=TP // EM5Mi1Cf9(Pu);RIN=RF / EM5RTUe(So5)Cf9Pu;RIN=RF</v>
      </c>
    </row>
    <row r="291" spans="1:51" ht="12" customHeight="1" x14ac:dyDescent="0.25">
      <c r="A291" s="32">
        <v>457</v>
      </c>
      <c r="B291" s="33" t="s">
        <v>5</v>
      </c>
      <c r="C291" s="34">
        <v>670</v>
      </c>
      <c r="D291" s="32" t="str">
        <f t="shared" si="12"/>
        <v>457X670</v>
      </c>
      <c r="E291" s="47" t="s">
        <v>1627</v>
      </c>
      <c r="F291" s="61" t="s">
        <v>1918</v>
      </c>
      <c r="G291" s="41" t="s">
        <v>43</v>
      </c>
      <c r="H291" s="38"/>
      <c r="I291" s="32">
        <v>457</v>
      </c>
      <c r="J291" s="63">
        <f>VLOOKUP(I291,pTRAIT!A:B,2,FALSE)</f>
        <v>0</v>
      </c>
      <c r="K291" s="63" t="s">
        <v>2725</v>
      </c>
      <c r="L291" s="63"/>
      <c r="M291" s="63" t="s">
        <v>2437</v>
      </c>
      <c r="N291" s="63" t="s">
        <v>2730</v>
      </c>
      <c r="O291" s="63"/>
      <c r="P291" s="63"/>
      <c r="Q291" s="63"/>
      <c r="R291" s="63" t="s">
        <v>2735</v>
      </c>
      <c r="S291" s="63"/>
      <c r="T291" s="63"/>
      <c r="U291" s="63"/>
      <c r="V291" s="63"/>
      <c r="W291" s="63"/>
      <c r="X291" s="63" t="s">
        <v>2436</v>
      </c>
      <c r="Y291" s="63" t="s">
        <v>2740</v>
      </c>
      <c r="Z291" s="63"/>
      <c r="AA291" s="63" t="s">
        <v>2728</v>
      </c>
      <c r="AB291" s="63"/>
      <c r="AC291" s="63" t="str">
        <f t="shared" si="13"/>
        <v>EM5Ro4Tp1/Tp1Pun-sge;NST=TP</v>
      </c>
      <c r="AD291" s="34">
        <v>670</v>
      </c>
      <c r="AE291" s="40" t="str">
        <f>VLOOKUP(AD291,pTRAIT!A:B,2,FALSE)</f>
        <v>EM5Mi1Cf9(Pu);RIN=RF / EM5CM5Pu;RIN=RS</v>
      </c>
      <c r="AF291" s="63">
        <f>VLOOKUP($AD291,pTRAIT!$A:$X,7,FALSE)</f>
        <v>0</v>
      </c>
      <c r="AG291" s="63">
        <f>VLOOKUP($AD291,pTRAIT!$A:$X,8,FALSE)</f>
        <v>0</v>
      </c>
      <c r="AH291" s="63">
        <f>VLOOKUP($AD291,pTRAIT!$A:$X,9,FALSE)</f>
        <v>0</v>
      </c>
      <c r="AI291" s="63">
        <f>VLOOKUP($AD291,pTRAIT!$A:$X,10,FALSE)</f>
        <v>0</v>
      </c>
      <c r="AJ291" s="63">
        <f>VLOOKUP($AD291,pTRAIT!$A:$X,11,FALSE)</f>
        <v>0</v>
      </c>
      <c r="AK291" s="63">
        <f>VLOOKUP($AD291,pTRAIT!$A:$X,12,FALSE)</f>
        <v>0</v>
      </c>
      <c r="AL291" s="63">
        <f>VLOOKUP($AD291,pTRAIT!$A:$X,13,FALSE)</f>
        <v>0</v>
      </c>
      <c r="AM291" s="63">
        <f>VLOOKUP($AD291,pTRAIT!$A:$X,14,FALSE)</f>
        <v>0</v>
      </c>
      <c r="AN291" s="63">
        <f>VLOOKUP($AD291,pTRAIT!$A:$X,15,FALSE)</f>
        <v>0</v>
      </c>
      <c r="AO291" s="63">
        <f>VLOOKUP($AD291,pTRAIT!$A:$X,16,FALSE)</f>
        <v>0</v>
      </c>
      <c r="AP291" s="63">
        <f>VLOOKUP($AD291,pTRAIT!$A:$X,17,FALSE)</f>
        <v>0</v>
      </c>
      <c r="AQ291" s="63">
        <f>VLOOKUP($AD291,pTRAIT!$A:$X,18,FALSE)</f>
        <v>0</v>
      </c>
      <c r="AR291" s="63">
        <f>VLOOKUP($AD291,pTRAIT!$A:$X,19,FALSE)</f>
        <v>0</v>
      </c>
      <c r="AS291" s="63">
        <f>VLOOKUP($AD291,pTRAIT!$A:$X,20,FALSE)</f>
        <v>0</v>
      </c>
      <c r="AT291" s="63">
        <f>VLOOKUP($AD291,pTRAIT!$A:$X,21,FALSE)</f>
        <v>0</v>
      </c>
      <c r="AU291" s="63">
        <f>VLOOKUP($AD291,pTRAIT!$A:$X,22,FALSE)</f>
        <v>0</v>
      </c>
      <c r="AV291" s="63">
        <f>VLOOKUP($AD291,pTRAIT!$A:$X,23,FALSE)</f>
        <v>0</v>
      </c>
      <c r="AW291" s="63">
        <f>VLOOKUP($AD291,pTRAIT!$A:$X,24,FALSE)</f>
        <v>0</v>
      </c>
      <c r="AX291" s="67" t="s">
        <v>3031</v>
      </c>
      <c r="AY291" s="71" t="str">
        <f t="shared" si="14"/>
        <v>EM5Ro4Tp1/Tp1Pun-sge;NST=TP // EM5Mi1Cf9(Pu);RIN=RF / EM5CM5Pu;RIN=RS</v>
      </c>
    </row>
    <row r="292" spans="1:51" ht="12" customHeight="1" x14ac:dyDescent="0.25">
      <c r="A292" s="32">
        <v>457</v>
      </c>
      <c r="B292" s="33" t="s">
        <v>5</v>
      </c>
      <c r="C292" s="34">
        <v>671</v>
      </c>
      <c r="D292" s="32" t="str">
        <f t="shared" si="12"/>
        <v>457X671</v>
      </c>
      <c r="E292" s="47" t="s">
        <v>1627</v>
      </c>
      <c r="F292" s="61" t="s">
        <v>1919</v>
      </c>
      <c r="G292" s="41" t="s">
        <v>43</v>
      </c>
      <c r="H292" s="38"/>
      <c r="I292" s="32">
        <v>457</v>
      </c>
      <c r="J292" s="63">
        <f>VLOOKUP(I292,pTRAIT!A:B,2,FALSE)</f>
        <v>0</v>
      </c>
      <c r="K292" s="63" t="s">
        <v>2725</v>
      </c>
      <c r="L292" s="63"/>
      <c r="M292" s="63" t="s">
        <v>2437</v>
      </c>
      <c r="N292" s="63" t="s">
        <v>2730</v>
      </c>
      <c r="O292" s="63"/>
      <c r="P292" s="63"/>
      <c r="Q292" s="63"/>
      <c r="R292" s="63" t="s">
        <v>2735</v>
      </c>
      <c r="S292" s="63"/>
      <c r="T292" s="63"/>
      <c r="U292" s="63"/>
      <c r="V292" s="63"/>
      <c r="W292" s="63"/>
      <c r="X292" s="63" t="s">
        <v>2436</v>
      </c>
      <c r="Y292" s="63" t="s">
        <v>2740</v>
      </c>
      <c r="Z292" s="63"/>
      <c r="AA292" s="63" t="s">
        <v>2728</v>
      </c>
      <c r="AB292" s="63"/>
      <c r="AC292" s="63" t="str">
        <f t="shared" si="13"/>
        <v>EM5Ro4Tp1/Tp1Pun-sge;NST=TP</v>
      </c>
      <c r="AD292" s="34">
        <v>671</v>
      </c>
      <c r="AE292" s="40" t="str">
        <f>VLOOKUP(AD292,pTRAIT!A:B,2,FALSE)</f>
        <v>EM5Mi1Cf9(Pu);RIN=RF / (Pu);</v>
      </c>
      <c r="AF292" s="63">
        <f>VLOOKUP($AD292,pTRAIT!$A:$X,7,FALSE)</f>
        <v>0</v>
      </c>
      <c r="AG292" s="63">
        <f>VLOOKUP($AD292,pTRAIT!$A:$X,8,FALSE)</f>
        <v>0</v>
      </c>
      <c r="AH292" s="63">
        <f>VLOOKUP($AD292,pTRAIT!$A:$X,9,FALSE)</f>
        <v>0</v>
      </c>
      <c r="AI292" s="63">
        <f>VLOOKUP($AD292,pTRAIT!$A:$X,10,FALSE)</f>
        <v>0</v>
      </c>
      <c r="AJ292" s="63">
        <f>VLOOKUP($AD292,pTRAIT!$A:$X,11,FALSE)</f>
        <v>0</v>
      </c>
      <c r="AK292" s="63">
        <f>VLOOKUP($AD292,pTRAIT!$A:$X,12,FALSE)</f>
        <v>0</v>
      </c>
      <c r="AL292" s="63">
        <f>VLOOKUP($AD292,pTRAIT!$A:$X,13,FALSE)</f>
        <v>0</v>
      </c>
      <c r="AM292" s="63">
        <f>VLOOKUP($AD292,pTRAIT!$A:$X,14,FALSE)</f>
        <v>0</v>
      </c>
      <c r="AN292" s="63">
        <f>VLOOKUP($AD292,pTRAIT!$A:$X,15,FALSE)</f>
        <v>0</v>
      </c>
      <c r="AO292" s="63">
        <f>VLOOKUP($AD292,pTRAIT!$A:$X,16,FALSE)</f>
        <v>0</v>
      </c>
      <c r="AP292" s="63">
        <f>VLOOKUP($AD292,pTRAIT!$A:$X,17,FALSE)</f>
        <v>0</v>
      </c>
      <c r="AQ292" s="63">
        <f>VLOOKUP($AD292,pTRAIT!$A:$X,18,FALSE)</f>
        <v>0</v>
      </c>
      <c r="AR292" s="63">
        <f>VLOOKUP($AD292,pTRAIT!$A:$X,19,FALSE)</f>
        <v>0</v>
      </c>
      <c r="AS292" s="63">
        <f>VLOOKUP($AD292,pTRAIT!$A:$X,20,FALSE)</f>
        <v>0</v>
      </c>
      <c r="AT292" s="63">
        <f>VLOOKUP($AD292,pTRAIT!$A:$X,21,FALSE)</f>
        <v>0</v>
      </c>
      <c r="AU292" s="63">
        <f>VLOOKUP($AD292,pTRAIT!$A:$X,22,FALSE)</f>
        <v>0</v>
      </c>
      <c r="AV292" s="63">
        <f>VLOOKUP($AD292,pTRAIT!$A:$X,23,FALSE)</f>
        <v>0</v>
      </c>
      <c r="AW292" s="63">
        <f>VLOOKUP($AD292,pTRAIT!$A:$X,24,FALSE)</f>
        <v>0</v>
      </c>
      <c r="AX292" s="67" t="s">
        <v>3032</v>
      </c>
      <c r="AY292" s="71" t="str">
        <f t="shared" si="14"/>
        <v>EM5Ro4Tp1/Tp1Pun-sge;NST=TP // EM5Mi1Cf9(Pu);RIN=RF / (Pu);</v>
      </c>
    </row>
    <row r="293" spans="1:51" ht="12" customHeight="1" x14ac:dyDescent="0.25">
      <c r="A293" s="32">
        <v>457</v>
      </c>
      <c r="B293" s="33" t="s">
        <v>5</v>
      </c>
      <c r="C293" s="34">
        <v>672</v>
      </c>
      <c r="D293" s="32" t="str">
        <f t="shared" si="12"/>
        <v>457X672</v>
      </c>
      <c r="E293" s="47" t="s">
        <v>1627</v>
      </c>
      <c r="F293" s="61" t="s">
        <v>1920</v>
      </c>
      <c r="G293" s="41" t="s">
        <v>43</v>
      </c>
      <c r="H293" s="38"/>
      <c r="I293" s="32">
        <v>457</v>
      </c>
      <c r="J293" s="63">
        <f>VLOOKUP(I293,pTRAIT!A:B,2,FALSE)</f>
        <v>0</v>
      </c>
      <c r="K293" s="63" t="s">
        <v>2725</v>
      </c>
      <c r="L293" s="63"/>
      <c r="M293" s="63" t="s">
        <v>2437</v>
      </c>
      <c r="N293" s="63" t="s">
        <v>2730</v>
      </c>
      <c r="O293" s="63"/>
      <c r="P293" s="63"/>
      <c r="Q293" s="63"/>
      <c r="R293" s="63" t="s">
        <v>2735</v>
      </c>
      <c r="S293" s="63"/>
      <c r="T293" s="63"/>
      <c r="U293" s="63"/>
      <c r="V293" s="63"/>
      <c r="W293" s="63"/>
      <c r="X293" s="63" t="s">
        <v>2436</v>
      </c>
      <c r="Y293" s="63" t="s">
        <v>2740</v>
      </c>
      <c r="Z293" s="63"/>
      <c r="AA293" s="63" t="s">
        <v>2728</v>
      </c>
      <c r="AB293" s="63"/>
      <c r="AC293" s="63" t="str">
        <f t="shared" si="13"/>
        <v>EM5Ro4Tp1/Tp1Pun-sge;NST=TP</v>
      </c>
      <c r="AD293" s="34">
        <v>672</v>
      </c>
      <c r="AE293" s="40" t="str">
        <f>VLOOKUP(AD293,pTRAIT!A:B,2,FALSE)</f>
        <v>EM5Mi1Cf9(Pu);RIN=RF / (Pu)(ogc);RIN=RS</v>
      </c>
      <c r="AF293" s="63">
        <f>VLOOKUP($AD293,pTRAIT!$A:$X,7,FALSE)</f>
        <v>0</v>
      </c>
      <c r="AG293" s="63">
        <f>VLOOKUP($AD293,pTRAIT!$A:$X,8,FALSE)</f>
        <v>0</v>
      </c>
      <c r="AH293" s="63">
        <f>VLOOKUP($AD293,pTRAIT!$A:$X,9,FALSE)</f>
        <v>0</v>
      </c>
      <c r="AI293" s="63">
        <f>VLOOKUP($AD293,pTRAIT!$A:$X,10,FALSE)</f>
        <v>0</v>
      </c>
      <c r="AJ293" s="63">
        <f>VLOOKUP($AD293,pTRAIT!$A:$X,11,FALSE)</f>
        <v>0</v>
      </c>
      <c r="AK293" s="63">
        <f>VLOOKUP($AD293,pTRAIT!$A:$X,12,FALSE)</f>
        <v>0</v>
      </c>
      <c r="AL293" s="63">
        <f>VLOOKUP($AD293,pTRAIT!$A:$X,13,FALSE)</f>
        <v>0</v>
      </c>
      <c r="AM293" s="63">
        <f>VLOOKUP($AD293,pTRAIT!$A:$X,14,FALSE)</f>
        <v>0</v>
      </c>
      <c r="AN293" s="63">
        <f>VLOOKUP($AD293,pTRAIT!$A:$X,15,FALSE)</f>
        <v>0</v>
      </c>
      <c r="AO293" s="63">
        <f>VLOOKUP($AD293,pTRAIT!$A:$X,16,FALSE)</f>
        <v>0</v>
      </c>
      <c r="AP293" s="63">
        <f>VLOOKUP($AD293,pTRAIT!$A:$X,17,FALSE)</f>
        <v>0</v>
      </c>
      <c r="AQ293" s="63">
        <f>VLOOKUP($AD293,pTRAIT!$A:$X,18,FALSE)</f>
        <v>0</v>
      </c>
      <c r="AR293" s="63">
        <f>VLOOKUP($AD293,pTRAIT!$A:$X,19,FALSE)</f>
        <v>0</v>
      </c>
      <c r="AS293" s="63">
        <f>VLOOKUP($AD293,pTRAIT!$A:$X,20,FALSE)</f>
        <v>0</v>
      </c>
      <c r="AT293" s="63">
        <f>VLOOKUP($AD293,pTRAIT!$A:$X,21,FALSE)</f>
        <v>0</v>
      </c>
      <c r="AU293" s="63">
        <f>VLOOKUP($AD293,pTRAIT!$A:$X,22,FALSE)</f>
        <v>0</v>
      </c>
      <c r="AV293" s="63">
        <f>VLOOKUP($AD293,pTRAIT!$A:$X,23,FALSE)</f>
        <v>0</v>
      </c>
      <c r="AW293" s="63">
        <f>VLOOKUP($AD293,pTRAIT!$A:$X,24,FALSE)</f>
        <v>0</v>
      </c>
      <c r="AX293" s="67" t="s">
        <v>3033</v>
      </c>
      <c r="AY293" s="71" t="str">
        <f t="shared" si="14"/>
        <v>EM5Ro4Tp1/Tp1Pun-sge;NST=TP // EM5Mi1Cf9(Pu);RIN=RF / (Pu)(ogc);RIN=RS</v>
      </c>
    </row>
    <row r="294" spans="1:51" ht="12" customHeight="1" x14ac:dyDescent="0.25">
      <c r="A294" s="32">
        <v>457</v>
      </c>
      <c r="B294" s="33" t="s">
        <v>5</v>
      </c>
      <c r="C294" s="34">
        <v>673</v>
      </c>
      <c r="D294" s="32" t="str">
        <f t="shared" si="12"/>
        <v>457X673</v>
      </c>
      <c r="E294" s="47" t="s">
        <v>1627</v>
      </c>
      <c r="F294" s="61" t="s">
        <v>1921</v>
      </c>
      <c r="G294" s="41" t="s">
        <v>43</v>
      </c>
      <c r="H294" s="38"/>
      <c r="I294" s="32">
        <v>457</v>
      </c>
      <c r="J294" s="63">
        <f>VLOOKUP(I294,pTRAIT!A:B,2,FALSE)</f>
        <v>0</v>
      </c>
      <c r="K294" s="63" t="s">
        <v>2725</v>
      </c>
      <c r="L294" s="63"/>
      <c r="M294" s="63" t="s">
        <v>2437</v>
      </c>
      <c r="N294" s="63" t="s">
        <v>2730</v>
      </c>
      <c r="O294" s="63"/>
      <c r="P294" s="63"/>
      <c r="Q294" s="63"/>
      <c r="R294" s="63" t="s">
        <v>2735</v>
      </c>
      <c r="S294" s="63"/>
      <c r="T294" s="63"/>
      <c r="U294" s="63"/>
      <c r="V294" s="63"/>
      <c r="W294" s="63"/>
      <c r="X294" s="63" t="s">
        <v>2436</v>
      </c>
      <c r="Y294" s="63" t="s">
        <v>2740</v>
      </c>
      <c r="Z294" s="63"/>
      <c r="AA294" s="63" t="s">
        <v>2728</v>
      </c>
      <c r="AB294" s="63"/>
      <c r="AC294" s="63" t="str">
        <f t="shared" si="13"/>
        <v>EM5Ro4Tp1/Tp1Pun-sge;NST=TP</v>
      </c>
      <c r="AD294" s="34">
        <v>673</v>
      </c>
      <c r="AE294" s="40" t="str">
        <f>VLOOKUP(AD294,pTRAIT!A:B,2,FALSE)</f>
        <v>EM5Mi1Cf9(Pu);RIN=RF / (Pu);</v>
      </c>
      <c r="AF294" s="63">
        <f>VLOOKUP($AD294,pTRAIT!$A:$X,7,FALSE)</f>
        <v>0</v>
      </c>
      <c r="AG294" s="63">
        <f>VLOOKUP($AD294,pTRAIT!$A:$X,8,FALSE)</f>
        <v>0</v>
      </c>
      <c r="AH294" s="63">
        <f>VLOOKUP($AD294,pTRAIT!$A:$X,9,FALSE)</f>
        <v>0</v>
      </c>
      <c r="AI294" s="63">
        <f>VLOOKUP($AD294,pTRAIT!$A:$X,10,FALSE)</f>
        <v>0</v>
      </c>
      <c r="AJ294" s="63">
        <f>VLOOKUP($AD294,pTRAIT!$A:$X,11,FALSE)</f>
        <v>0</v>
      </c>
      <c r="AK294" s="63">
        <f>VLOOKUP($AD294,pTRAIT!$A:$X,12,FALSE)</f>
        <v>0</v>
      </c>
      <c r="AL294" s="63">
        <f>VLOOKUP($AD294,pTRAIT!$A:$X,13,FALSE)</f>
        <v>0</v>
      </c>
      <c r="AM294" s="63">
        <f>VLOOKUP($AD294,pTRAIT!$A:$X,14,FALSE)</f>
        <v>0</v>
      </c>
      <c r="AN294" s="63">
        <f>VLOOKUP($AD294,pTRAIT!$A:$X,15,FALSE)</f>
        <v>0</v>
      </c>
      <c r="AO294" s="63">
        <f>VLOOKUP($AD294,pTRAIT!$A:$X,16,FALSE)</f>
        <v>0</v>
      </c>
      <c r="AP294" s="63">
        <f>VLOOKUP($AD294,pTRAIT!$A:$X,17,FALSE)</f>
        <v>0</v>
      </c>
      <c r="AQ294" s="63">
        <f>VLOOKUP($AD294,pTRAIT!$A:$X,18,FALSE)</f>
        <v>0</v>
      </c>
      <c r="AR294" s="63">
        <f>VLOOKUP($AD294,pTRAIT!$A:$X,19,FALSE)</f>
        <v>0</v>
      </c>
      <c r="AS294" s="63">
        <f>VLOOKUP($AD294,pTRAIT!$A:$X,20,FALSE)</f>
        <v>0</v>
      </c>
      <c r="AT294" s="63">
        <f>VLOOKUP($AD294,pTRAIT!$A:$X,21,FALSE)</f>
        <v>0</v>
      </c>
      <c r="AU294" s="63">
        <f>VLOOKUP($AD294,pTRAIT!$A:$X,22,FALSE)</f>
        <v>0</v>
      </c>
      <c r="AV294" s="63">
        <f>VLOOKUP($AD294,pTRAIT!$A:$X,23,FALSE)</f>
        <v>0</v>
      </c>
      <c r="AW294" s="63">
        <f>VLOOKUP($AD294,pTRAIT!$A:$X,24,FALSE)</f>
        <v>0</v>
      </c>
      <c r="AX294" s="67" t="s">
        <v>3034</v>
      </c>
      <c r="AY294" s="71" t="str">
        <f t="shared" si="14"/>
        <v>EM5Ro4Tp1/Tp1Pun-sge;NST=TP // EM5Mi1Cf9(Pu);RIN=RF / (Pu);</v>
      </c>
    </row>
    <row r="295" spans="1:51" ht="12" customHeight="1" x14ac:dyDescent="0.25">
      <c r="A295" s="32">
        <v>457</v>
      </c>
      <c r="B295" s="33" t="s">
        <v>5</v>
      </c>
      <c r="C295" s="34">
        <v>674</v>
      </c>
      <c r="D295" s="32" t="str">
        <f t="shared" si="12"/>
        <v>457X674</v>
      </c>
      <c r="E295" s="47" t="s">
        <v>1627</v>
      </c>
      <c r="F295" s="61" t="s">
        <v>1922</v>
      </c>
      <c r="G295" s="41" t="s">
        <v>43</v>
      </c>
      <c r="H295" s="38"/>
      <c r="I295" s="32">
        <v>457</v>
      </c>
      <c r="J295" s="63">
        <f>VLOOKUP(I295,pTRAIT!A:B,2,FALSE)</f>
        <v>0</v>
      </c>
      <c r="K295" s="63" t="s">
        <v>2725</v>
      </c>
      <c r="L295" s="63"/>
      <c r="M295" s="63" t="s">
        <v>2437</v>
      </c>
      <c r="N295" s="63" t="s">
        <v>2730</v>
      </c>
      <c r="O295" s="63"/>
      <c r="P295" s="63"/>
      <c r="Q295" s="63"/>
      <c r="R295" s="63" t="s">
        <v>2735</v>
      </c>
      <c r="S295" s="63"/>
      <c r="T295" s="63"/>
      <c r="U295" s="63"/>
      <c r="V295" s="63"/>
      <c r="W295" s="63"/>
      <c r="X295" s="63" t="s">
        <v>2436</v>
      </c>
      <c r="Y295" s="63" t="s">
        <v>2740</v>
      </c>
      <c r="Z295" s="63"/>
      <c r="AA295" s="63" t="s">
        <v>2728</v>
      </c>
      <c r="AB295" s="63"/>
      <c r="AC295" s="63" t="str">
        <f t="shared" si="13"/>
        <v>EM5Ro4Tp1/Tp1Pun-sge;NST=TP</v>
      </c>
      <c r="AD295" s="34">
        <v>674</v>
      </c>
      <c r="AE295" s="40" t="str">
        <f>VLOOKUP(AD295,pTRAIT!A:B,2,FALSE)</f>
        <v>EM5Mi1Cf9(Pu);RIN=RF / (Pu);</v>
      </c>
      <c r="AF295" s="63">
        <f>VLOOKUP($AD295,pTRAIT!$A:$X,7,FALSE)</f>
        <v>0</v>
      </c>
      <c r="AG295" s="63">
        <f>VLOOKUP($AD295,pTRAIT!$A:$X,8,FALSE)</f>
        <v>0</v>
      </c>
      <c r="AH295" s="63">
        <f>VLOOKUP($AD295,pTRAIT!$A:$X,9,FALSE)</f>
        <v>0</v>
      </c>
      <c r="AI295" s="63">
        <f>VLOOKUP($AD295,pTRAIT!$A:$X,10,FALSE)</f>
        <v>0</v>
      </c>
      <c r="AJ295" s="63">
        <f>VLOOKUP($AD295,pTRAIT!$A:$X,11,FALSE)</f>
        <v>0</v>
      </c>
      <c r="AK295" s="63">
        <f>VLOOKUP($AD295,pTRAIT!$A:$X,12,FALSE)</f>
        <v>0</v>
      </c>
      <c r="AL295" s="63">
        <f>VLOOKUP($AD295,pTRAIT!$A:$X,13,FALSE)</f>
        <v>0</v>
      </c>
      <c r="AM295" s="63">
        <f>VLOOKUP($AD295,pTRAIT!$A:$X,14,FALSE)</f>
        <v>0</v>
      </c>
      <c r="AN295" s="63">
        <f>VLOOKUP($AD295,pTRAIT!$A:$X,15,FALSE)</f>
        <v>0</v>
      </c>
      <c r="AO295" s="63">
        <f>VLOOKUP($AD295,pTRAIT!$A:$X,16,FALSE)</f>
        <v>0</v>
      </c>
      <c r="AP295" s="63">
        <f>VLOOKUP($AD295,pTRAIT!$A:$X,17,FALSE)</f>
        <v>0</v>
      </c>
      <c r="AQ295" s="63">
        <f>VLOOKUP($AD295,pTRAIT!$A:$X,18,FALSE)</f>
        <v>0</v>
      </c>
      <c r="AR295" s="63">
        <f>VLOOKUP($AD295,pTRAIT!$A:$X,19,FALSE)</f>
        <v>0</v>
      </c>
      <c r="AS295" s="63">
        <f>VLOOKUP($AD295,pTRAIT!$A:$X,20,FALSE)</f>
        <v>0</v>
      </c>
      <c r="AT295" s="63">
        <f>VLOOKUP($AD295,pTRAIT!$A:$X,21,FALSE)</f>
        <v>0</v>
      </c>
      <c r="AU295" s="63">
        <f>VLOOKUP($AD295,pTRAIT!$A:$X,22,FALSE)</f>
        <v>0</v>
      </c>
      <c r="AV295" s="63">
        <f>VLOOKUP($AD295,pTRAIT!$A:$X,23,FALSE)</f>
        <v>0</v>
      </c>
      <c r="AW295" s="63">
        <f>VLOOKUP($AD295,pTRAIT!$A:$X,24,FALSE)</f>
        <v>0</v>
      </c>
      <c r="AX295" s="67" t="s">
        <v>3035</v>
      </c>
      <c r="AY295" s="71" t="str">
        <f t="shared" si="14"/>
        <v>EM5Ro4Tp1/Tp1Pun-sge;NST=TP // EM5Mi1Cf9(Pu);RIN=RF / (Pu);</v>
      </c>
    </row>
    <row r="296" spans="1:51" ht="12" customHeight="1" x14ac:dyDescent="0.25">
      <c r="A296" s="32">
        <v>457</v>
      </c>
      <c r="B296" s="33" t="s">
        <v>5</v>
      </c>
      <c r="C296" s="34">
        <v>676</v>
      </c>
      <c r="D296" s="32" t="str">
        <f t="shared" si="12"/>
        <v>457X676</v>
      </c>
      <c r="E296" s="47" t="s">
        <v>1627</v>
      </c>
      <c r="F296" s="61" t="s">
        <v>1923</v>
      </c>
      <c r="G296" s="41" t="s">
        <v>43</v>
      </c>
      <c r="H296" s="38"/>
      <c r="I296" s="32">
        <v>457</v>
      </c>
      <c r="J296" s="63">
        <f>VLOOKUP(I296,pTRAIT!A:B,2,FALSE)</f>
        <v>0</v>
      </c>
      <c r="K296" s="63" t="s">
        <v>2725</v>
      </c>
      <c r="L296" s="63"/>
      <c r="M296" s="63" t="s">
        <v>2437</v>
      </c>
      <c r="N296" s="63" t="s">
        <v>2730</v>
      </c>
      <c r="O296" s="63"/>
      <c r="P296" s="63"/>
      <c r="Q296" s="63"/>
      <c r="R296" s="63" t="s">
        <v>2735</v>
      </c>
      <c r="S296" s="63"/>
      <c r="T296" s="63"/>
      <c r="U296" s="63"/>
      <c r="V296" s="63"/>
      <c r="W296" s="63"/>
      <c r="X296" s="63" t="s">
        <v>2436</v>
      </c>
      <c r="Y296" s="63" t="s">
        <v>2740</v>
      </c>
      <c r="Z296" s="63"/>
      <c r="AA296" s="63" t="s">
        <v>2728</v>
      </c>
      <c r="AB296" s="63"/>
      <c r="AC296" s="63" t="str">
        <f t="shared" si="13"/>
        <v>EM5Ro4Tp1/Tp1Pun-sge;NST=TP</v>
      </c>
      <c r="AD296" s="34">
        <v>676</v>
      </c>
      <c r="AE296" s="40" t="str">
        <f>VLOOKUP(AD296,pTRAIT!A:B,2,FALSE)</f>
        <v>EM5Mi1Cf9(Pu);RIN=RF / (Pu);</v>
      </c>
      <c r="AF296" s="63">
        <f>VLOOKUP($AD296,pTRAIT!$A:$X,7,FALSE)</f>
        <v>0</v>
      </c>
      <c r="AG296" s="63">
        <f>VLOOKUP($AD296,pTRAIT!$A:$X,8,FALSE)</f>
        <v>0</v>
      </c>
      <c r="AH296" s="63">
        <f>VLOOKUP($AD296,pTRAIT!$A:$X,9,FALSE)</f>
        <v>0</v>
      </c>
      <c r="AI296" s="63">
        <f>VLOOKUP($AD296,pTRAIT!$A:$X,10,FALSE)</f>
        <v>0</v>
      </c>
      <c r="AJ296" s="63">
        <f>VLOOKUP($AD296,pTRAIT!$A:$X,11,FALSE)</f>
        <v>0</v>
      </c>
      <c r="AK296" s="63">
        <f>VLOOKUP($AD296,pTRAIT!$A:$X,12,FALSE)</f>
        <v>0</v>
      </c>
      <c r="AL296" s="63">
        <f>VLOOKUP($AD296,pTRAIT!$A:$X,13,FALSE)</f>
        <v>0</v>
      </c>
      <c r="AM296" s="63">
        <f>VLOOKUP($AD296,pTRAIT!$A:$X,14,FALSE)</f>
        <v>0</v>
      </c>
      <c r="AN296" s="63">
        <f>VLOOKUP($AD296,pTRAIT!$A:$X,15,FALSE)</f>
        <v>0</v>
      </c>
      <c r="AO296" s="63">
        <f>VLOOKUP($AD296,pTRAIT!$A:$X,16,FALSE)</f>
        <v>0</v>
      </c>
      <c r="AP296" s="63">
        <f>VLOOKUP($AD296,pTRAIT!$A:$X,17,FALSE)</f>
        <v>0</v>
      </c>
      <c r="AQ296" s="63">
        <f>VLOOKUP($AD296,pTRAIT!$A:$X,18,FALSE)</f>
        <v>0</v>
      </c>
      <c r="AR296" s="63">
        <f>VLOOKUP($AD296,pTRAIT!$A:$X,19,FALSE)</f>
        <v>0</v>
      </c>
      <c r="AS296" s="63">
        <f>VLOOKUP($AD296,pTRAIT!$A:$X,20,FALSE)</f>
        <v>0</v>
      </c>
      <c r="AT296" s="63">
        <f>VLOOKUP($AD296,pTRAIT!$A:$X,21,FALSE)</f>
        <v>0</v>
      </c>
      <c r="AU296" s="63">
        <f>VLOOKUP($AD296,pTRAIT!$A:$X,22,FALSE)</f>
        <v>0</v>
      </c>
      <c r="AV296" s="63">
        <f>VLOOKUP($AD296,pTRAIT!$A:$X,23,FALSE)</f>
        <v>0</v>
      </c>
      <c r="AW296" s="63">
        <f>VLOOKUP($AD296,pTRAIT!$A:$X,24,FALSE)</f>
        <v>0</v>
      </c>
      <c r="AX296" s="67" t="s">
        <v>3036</v>
      </c>
      <c r="AY296" s="71" t="str">
        <f t="shared" si="14"/>
        <v>EM5Ro4Tp1/Tp1Pun-sge;NST=TP // EM5Mi1Cf9(Pu);RIN=RF / (Pu);</v>
      </c>
    </row>
    <row r="297" spans="1:51" ht="12" customHeight="1" x14ac:dyDescent="0.25">
      <c r="A297" s="32">
        <v>458</v>
      </c>
      <c r="B297" s="33" t="s">
        <v>5</v>
      </c>
      <c r="C297" s="34">
        <v>549</v>
      </c>
      <c r="D297" s="32" t="str">
        <f t="shared" si="12"/>
        <v>458X549</v>
      </c>
      <c r="E297" s="47" t="s">
        <v>1627</v>
      </c>
      <c r="F297" s="61" t="s">
        <v>1924</v>
      </c>
      <c r="G297" s="41" t="s">
        <v>43</v>
      </c>
      <c r="H297" s="38"/>
      <c r="I297" s="32">
        <v>458</v>
      </c>
      <c r="J297" s="63">
        <f>VLOOKUP(I297,pTRAIT!A:B,2,FALSE)</f>
        <v>0</v>
      </c>
      <c r="K297" s="63" t="s">
        <v>2725</v>
      </c>
      <c r="L297" s="63"/>
      <c r="M297" s="63" t="s">
        <v>2437</v>
      </c>
      <c r="N297" s="63" t="s">
        <v>2730</v>
      </c>
      <c r="O297" s="63"/>
      <c r="P297" s="63"/>
      <c r="Q297" s="63" t="s">
        <v>2734</v>
      </c>
      <c r="R297" s="63" t="s">
        <v>2735</v>
      </c>
      <c r="S297" s="63"/>
      <c r="T297" s="63"/>
      <c r="U297" s="63"/>
      <c r="V297" s="63"/>
      <c r="W297" s="63"/>
      <c r="X297" s="63" t="s">
        <v>2436</v>
      </c>
      <c r="Y297" s="63" t="s">
        <v>2740</v>
      </c>
      <c r="Z297" s="63"/>
      <c r="AA297" s="63" t="s">
        <v>2728</v>
      </c>
      <c r="AB297" s="63"/>
      <c r="AC297" s="63" t="str">
        <f t="shared" si="13"/>
        <v>EM5UeRo4Tp1/Tp1Pun-sge;NST=TP</v>
      </c>
      <c r="AD297" s="34">
        <v>549</v>
      </c>
      <c r="AE297" s="40" t="str">
        <f>VLOOKUP(AD297,pTRAIT!A:B,2,FALSE)</f>
        <v>EM5Mi1Cf9ogc;RIN=RF / EM5UeMi1Cf9Pu;RIN=RS</v>
      </c>
      <c r="AF297" s="63">
        <f>VLOOKUP($AD297,pTRAIT!$A:$X,7,FALSE)</f>
        <v>0</v>
      </c>
      <c r="AG297" s="63">
        <f>VLOOKUP($AD297,pTRAIT!$A:$X,8,FALSE)</f>
        <v>0</v>
      </c>
      <c r="AH297" s="63">
        <f>VLOOKUP($AD297,pTRAIT!$A:$X,9,FALSE)</f>
        <v>0</v>
      </c>
      <c r="AI297" s="63">
        <f>VLOOKUP($AD297,pTRAIT!$A:$X,10,FALSE)</f>
        <v>0</v>
      </c>
      <c r="AJ297" s="63">
        <f>VLOOKUP($AD297,pTRAIT!$A:$X,11,FALSE)</f>
        <v>0</v>
      </c>
      <c r="AK297" s="63">
        <f>VLOOKUP($AD297,pTRAIT!$A:$X,12,FALSE)</f>
        <v>0</v>
      </c>
      <c r="AL297" s="63">
        <f>VLOOKUP($AD297,pTRAIT!$A:$X,13,FALSE)</f>
        <v>0</v>
      </c>
      <c r="AM297" s="63">
        <f>VLOOKUP($AD297,pTRAIT!$A:$X,14,FALSE)</f>
        <v>0</v>
      </c>
      <c r="AN297" s="63">
        <f>VLOOKUP($AD297,pTRAIT!$A:$X,15,FALSE)</f>
        <v>0</v>
      </c>
      <c r="AO297" s="63">
        <f>VLOOKUP($AD297,pTRAIT!$A:$X,16,FALSE)</f>
        <v>0</v>
      </c>
      <c r="AP297" s="63">
        <f>VLOOKUP($AD297,pTRAIT!$A:$X,17,FALSE)</f>
        <v>0</v>
      </c>
      <c r="AQ297" s="63">
        <f>VLOOKUP($AD297,pTRAIT!$A:$X,18,FALSE)</f>
        <v>0</v>
      </c>
      <c r="AR297" s="63">
        <f>VLOOKUP($AD297,pTRAIT!$A:$X,19,FALSE)</f>
        <v>0</v>
      </c>
      <c r="AS297" s="63">
        <f>VLOOKUP($AD297,pTRAIT!$A:$X,20,FALSE)</f>
        <v>0</v>
      </c>
      <c r="AT297" s="63">
        <f>VLOOKUP($AD297,pTRAIT!$A:$X,21,FALSE)</f>
        <v>0</v>
      </c>
      <c r="AU297" s="63">
        <f>VLOOKUP($AD297,pTRAIT!$A:$X,22,FALSE)</f>
        <v>0</v>
      </c>
      <c r="AV297" s="63">
        <f>VLOOKUP($AD297,pTRAIT!$A:$X,23,FALSE)</f>
        <v>0</v>
      </c>
      <c r="AW297" s="63">
        <f>VLOOKUP($AD297,pTRAIT!$A:$X,24,FALSE)</f>
        <v>0</v>
      </c>
      <c r="AX297" s="67" t="s">
        <v>3037</v>
      </c>
      <c r="AY297" s="71" t="str">
        <f t="shared" si="14"/>
        <v>EM5UeRo4Tp1/Tp1Pun-sge;NST=TP // EM5Mi1Cf9ogc;RIN=RF / EM5UeMi1Cf9Pu;RIN=RS</v>
      </c>
    </row>
    <row r="298" spans="1:51" ht="12" customHeight="1" x14ac:dyDescent="0.25">
      <c r="A298" s="32">
        <v>458</v>
      </c>
      <c r="B298" s="33" t="s">
        <v>5</v>
      </c>
      <c r="C298" s="34">
        <v>681</v>
      </c>
      <c r="D298" s="32" t="str">
        <f t="shared" si="12"/>
        <v>458X681</v>
      </c>
      <c r="E298" s="47" t="s">
        <v>1627</v>
      </c>
      <c r="F298" s="61" t="s">
        <v>1925</v>
      </c>
      <c r="G298" s="41" t="s">
        <v>43</v>
      </c>
      <c r="H298" s="45"/>
      <c r="I298" s="32">
        <v>458</v>
      </c>
      <c r="J298" s="63">
        <f>VLOOKUP(I298,pTRAIT!A:B,2,FALSE)</f>
        <v>0</v>
      </c>
      <c r="K298" s="63" t="s">
        <v>2725</v>
      </c>
      <c r="L298" s="63"/>
      <c r="M298" s="63" t="s">
        <v>2437</v>
      </c>
      <c r="N298" s="63" t="s">
        <v>2730</v>
      </c>
      <c r="O298" s="63"/>
      <c r="P298" s="63"/>
      <c r="Q298" s="63" t="s">
        <v>2734</v>
      </c>
      <c r="R298" s="63" t="s">
        <v>2735</v>
      </c>
      <c r="S298" s="63"/>
      <c r="T298" s="63"/>
      <c r="U298" s="63"/>
      <c r="V298" s="63"/>
      <c r="W298" s="63"/>
      <c r="X298" s="63" t="s">
        <v>2436</v>
      </c>
      <c r="Y298" s="63" t="s">
        <v>2740</v>
      </c>
      <c r="Z298" s="63"/>
      <c r="AA298" s="63" t="s">
        <v>2728</v>
      </c>
      <c r="AB298" s="63"/>
      <c r="AC298" s="63" t="str">
        <f t="shared" si="13"/>
        <v>EM5UeRo4Tp1/Tp1Pun-sge;NST=TP</v>
      </c>
      <c r="AD298" s="34">
        <v>681</v>
      </c>
      <c r="AE298" s="40" t="str">
        <f>VLOOKUP(AD298,pTRAIT!A:B,2,FALSE)</f>
        <v>Sp-1EM5UeMi1Cf9ogc;RIN=RF / EM5UeMi1Cf9Pu;RIN=RS</v>
      </c>
      <c r="AF298" s="63">
        <f>VLOOKUP($AD298,pTRAIT!$A:$X,7,FALSE)</f>
        <v>0</v>
      </c>
      <c r="AG298" s="63">
        <f>VLOOKUP($AD298,pTRAIT!$A:$X,8,FALSE)</f>
        <v>0</v>
      </c>
      <c r="AH298" s="63">
        <f>VLOOKUP($AD298,pTRAIT!$A:$X,9,FALSE)</f>
        <v>0</v>
      </c>
      <c r="AI298" s="63">
        <f>VLOOKUP($AD298,pTRAIT!$A:$X,10,FALSE)</f>
        <v>0</v>
      </c>
      <c r="AJ298" s="63">
        <f>VLOOKUP($AD298,pTRAIT!$A:$X,11,FALSE)</f>
        <v>0</v>
      </c>
      <c r="AK298" s="63">
        <f>VLOOKUP($AD298,pTRAIT!$A:$X,12,FALSE)</f>
        <v>0</v>
      </c>
      <c r="AL298" s="63">
        <f>VLOOKUP($AD298,pTRAIT!$A:$X,13,FALSE)</f>
        <v>0</v>
      </c>
      <c r="AM298" s="63">
        <f>VLOOKUP($AD298,pTRAIT!$A:$X,14,FALSE)</f>
        <v>0</v>
      </c>
      <c r="AN298" s="63">
        <f>VLOOKUP($AD298,pTRAIT!$A:$X,15,FALSE)</f>
        <v>0</v>
      </c>
      <c r="AO298" s="63">
        <f>VLOOKUP($AD298,pTRAIT!$A:$X,16,FALSE)</f>
        <v>0</v>
      </c>
      <c r="AP298" s="63">
        <f>VLOOKUP($AD298,pTRAIT!$A:$X,17,FALSE)</f>
        <v>0</v>
      </c>
      <c r="AQ298" s="63">
        <f>VLOOKUP($AD298,pTRAIT!$A:$X,18,FALSE)</f>
        <v>0</v>
      </c>
      <c r="AR298" s="63">
        <f>VLOOKUP($AD298,pTRAIT!$A:$X,19,FALSE)</f>
        <v>0</v>
      </c>
      <c r="AS298" s="63">
        <f>VLOOKUP($AD298,pTRAIT!$A:$X,20,FALSE)</f>
        <v>0</v>
      </c>
      <c r="AT298" s="63">
        <f>VLOOKUP($AD298,pTRAIT!$A:$X,21,FALSE)</f>
        <v>0</v>
      </c>
      <c r="AU298" s="63">
        <f>VLOOKUP($AD298,pTRAIT!$A:$X,22,FALSE)</f>
        <v>0</v>
      </c>
      <c r="AV298" s="63">
        <f>VLOOKUP($AD298,pTRAIT!$A:$X,23,FALSE)</f>
        <v>0</v>
      </c>
      <c r="AW298" s="63">
        <f>VLOOKUP($AD298,pTRAIT!$A:$X,24,FALSE)</f>
        <v>0</v>
      </c>
      <c r="AX298" s="67" t="s">
        <v>3038</v>
      </c>
      <c r="AY298" s="71" t="str">
        <f t="shared" si="14"/>
        <v>EM5UeRo4Tp1/Tp1Pun-sge;NST=TP // Sp-1EM5UeMi1Cf9ogc;RIN=RF / EM5UeMi1Cf9Pu;RIN=RS</v>
      </c>
    </row>
    <row r="299" spans="1:51" ht="12" customHeight="1" x14ac:dyDescent="0.25">
      <c r="A299" s="32">
        <v>458</v>
      </c>
      <c r="B299" s="33" t="s">
        <v>5</v>
      </c>
      <c r="C299" s="34">
        <v>845</v>
      </c>
      <c r="D299" s="32" t="str">
        <f t="shared" si="12"/>
        <v>458X845</v>
      </c>
      <c r="E299" s="47" t="s">
        <v>1627</v>
      </c>
      <c r="F299" s="61" t="s">
        <v>1926</v>
      </c>
      <c r="G299" s="41" t="s">
        <v>43</v>
      </c>
      <c r="H299" s="38"/>
      <c r="I299" s="32">
        <v>458</v>
      </c>
      <c r="J299" s="63">
        <f>VLOOKUP(I299,pTRAIT!A:B,2,FALSE)</f>
        <v>0</v>
      </c>
      <c r="K299" s="63" t="s">
        <v>2725</v>
      </c>
      <c r="L299" s="63"/>
      <c r="M299" s="63" t="s">
        <v>2437</v>
      </c>
      <c r="N299" s="63" t="s">
        <v>2730</v>
      </c>
      <c r="O299" s="63"/>
      <c r="P299" s="63"/>
      <c r="Q299" s="63" t="s">
        <v>2734</v>
      </c>
      <c r="R299" s="63" t="s">
        <v>2735</v>
      </c>
      <c r="S299" s="63"/>
      <c r="T299" s="63"/>
      <c r="U299" s="63"/>
      <c r="V299" s="63"/>
      <c r="W299" s="63"/>
      <c r="X299" s="63" t="s">
        <v>2436</v>
      </c>
      <c r="Y299" s="63" t="s">
        <v>2740</v>
      </c>
      <c r="Z299" s="63"/>
      <c r="AA299" s="63" t="s">
        <v>2728</v>
      </c>
      <c r="AB299" s="63"/>
      <c r="AC299" s="63" t="str">
        <f t="shared" si="13"/>
        <v>EM5UeRo4Tp1/Tp1Pun-sge;NST=TP</v>
      </c>
      <c r="AD299" s="34">
        <v>845</v>
      </c>
      <c r="AE299" s="40" t="str">
        <f>VLOOKUP(AD299,pTRAIT!A:B,2,FALSE)</f>
        <v>EM5RTMi1;NST=X / EM5UeMi1Cf9Pu;RIN=RS</v>
      </c>
      <c r="AF299" s="63">
        <f>VLOOKUP($AD299,pTRAIT!$A:$X,7,FALSE)</f>
        <v>0</v>
      </c>
      <c r="AG299" s="63">
        <f>VLOOKUP($AD299,pTRAIT!$A:$X,8,FALSE)</f>
        <v>0</v>
      </c>
      <c r="AH299" s="63">
        <f>VLOOKUP($AD299,pTRAIT!$A:$X,9,FALSE)</f>
        <v>0</v>
      </c>
      <c r="AI299" s="63">
        <f>VLOOKUP($AD299,pTRAIT!$A:$X,10,FALSE)</f>
        <v>0</v>
      </c>
      <c r="AJ299" s="63">
        <f>VLOOKUP($AD299,pTRAIT!$A:$X,11,FALSE)</f>
        <v>0</v>
      </c>
      <c r="AK299" s="63">
        <f>VLOOKUP($AD299,pTRAIT!$A:$X,12,FALSE)</f>
        <v>0</v>
      </c>
      <c r="AL299" s="63">
        <f>VLOOKUP($AD299,pTRAIT!$A:$X,13,FALSE)</f>
        <v>0</v>
      </c>
      <c r="AM299" s="63">
        <f>VLOOKUP($AD299,pTRAIT!$A:$X,14,FALSE)</f>
        <v>0</v>
      </c>
      <c r="AN299" s="63">
        <f>VLOOKUP($AD299,pTRAIT!$A:$X,15,FALSE)</f>
        <v>0</v>
      </c>
      <c r="AO299" s="63">
        <f>VLOOKUP($AD299,pTRAIT!$A:$X,16,FALSE)</f>
        <v>0</v>
      </c>
      <c r="AP299" s="63">
        <f>VLOOKUP($AD299,pTRAIT!$A:$X,17,FALSE)</f>
        <v>0</v>
      </c>
      <c r="AQ299" s="63">
        <f>VLOOKUP($AD299,pTRAIT!$A:$X,18,FALSE)</f>
        <v>0</v>
      </c>
      <c r="AR299" s="63">
        <f>VLOOKUP($AD299,pTRAIT!$A:$X,19,FALSE)</f>
        <v>0</v>
      </c>
      <c r="AS299" s="63">
        <f>VLOOKUP($AD299,pTRAIT!$A:$X,20,FALSE)</f>
        <v>0</v>
      </c>
      <c r="AT299" s="63">
        <f>VLOOKUP($AD299,pTRAIT!$A:$X,21,FALSE)</f>
        <v>0</v>
      </c>
      <c r="AU299" s="63">
        <f>VLOOKUP($AD299,pTRAIT!$A:$X,22,FALSE)</f>
        <v>0</v>
      </c>
      <c r="AV299" s="63">
        <f>VLOOKUP($AD299,pTRAIT!$A:$X,23,FALSE)</f>
        <v>0</v>
      </c>
      <c r="AW299" s="63">
        <f>VLOOKUP($AD299,pTRAIT!$A:$X,24,FALSE)</f>
        <v>0</v>
      </c>
      <c r="AX299" s="67" t="s">
        <v>3039</v>
      </c>
      <c r="AY299" s="71" t="str">
        <f t="shared" si="14"/>
        <v>EM5UeRo4Tp1/Tp1Pun-sge;NST=TP // EM5RTMi1;NST=X / EM5UeMi1Cf9Pu;RIN=RS</v>
      </c>
    </row>
    <row r="300" spans="1:51" ht="12" customHeight="1" x14ac:dyDescent="0.25">
      <c r="A300" s="32">
        <v>458</v>
      </c>
      <c r="B300" s="33" t="s">
        <v>5</v>
      </c>
      <c r="C300" s="34">
        <v>871</v>
      </c>
      <c r="D300" s="32" t="str">
        <f t="shared" si="12"/>
        <v>458X871</v>
      </c>
      <c r="E300" s="47" t="s">
        <v>1627</v>
      </c>
      <c r="F300" s="61" t="s">
        <v>1927</v>
      </c>
      <c r="G300" s="41" t="s">
        <v>43</v>
      </c>
      <c r="H300" s="38"/>
      <c r="I300" s="32">
        <v>458</v>
      </c>
      <c r="J300" s="63">
        <f>VLOOKUP(I300,pTRAIT!A:B,2,FALSE)</f>
        <v>0</v>
      </c>
      <c r="K300" s="63" t="s">
        <v>2725</v>
      </c>
      <c r="L300" s="63"/>
      <c r="M300" s="63" t="s">
        <v>2437</v>
      </c>
      <c r="N300" s="63" t="s">
        <v>2730</v>
      </c>
      <c r="O300" s="63"/>
      <c r="P300" s="63"/>
      <c r="Q300" s="63" t="s">
        <v>2734</v>
      </c>
      <c r="R300" s="63" t="s">
        <v>2735</v>
      </c>
      <c r="S300" s="63"/>
      <c r="T300" s="63"/>
      <c r="U300" s="63"/>
      <c r="V300" s="63"/>
      <c r="W300" s="63"/>
      <c r="X300" s="63" t="s">
        <v>2436</v>
      </c>
      <c r="Y300" s="63" t="s">
        <v>2740</v>
      </c>
      <c r="Z300" s="63"/>
      <c r="AA300" s="63" t="s">
        <v>2728</v>
      </c>
      <c r="AB300" s="63"/>
      <c r="AC300" s="63" t="str">
        <f t="shared" si="13"/>
        <v>EM5UeRo4Tp1/Tp1Pun-sge;NST=TP</v>
      </c>
      <c r="AD300" s="34">
        <v>871</v>
      </c>
      <c r="AE300" s="40" t="str">
        <f>VLOOKUP(AD300,pTRAIT!A:B,2,FALSE)</f>
        <v>EM5UeMi1WSCf9;NST=X / EM5UeMi1Cf9Pu;RIN=RS</v>
      </c>
      <c r="AF300" s="63">
        <f>VLOOKUP($AD300,pTRAIT!$A:$X,7,FALSE)</f>
        <v>0</v>
      </c>
      <c r="AG300" s="63">
        <f>VLOOKUP($AD300,pTRAIT!$A:$X,8,FALSE)</f>
        <v>0</v>
      </c>
      <c r="AH300" s="63">
        <f>VLOOKUP($AD300,pTRAIT!$A:$X,9,FALSE)</f>
        <v>0</v>
      </c>
      <c r="AI300" s="63">
        <f>VLOOKUP($AD300,pTRAIT!$A:$X,10,FALSE)</f>
        <v>0</v>
      </c>
      <c r="AJ300" s="63">
        <f>VLOOKUP($AD300,pTRAIT!$A:$X,11,FALSE)</f>
        <v>0</v>
      </c>
      <c r="AK300" s="63">
        <f>VLOOKUP($AD300,pTRAIT!$A:$X,12,FALSE)</f>
        <v>0</v>
      </c>
      <c r="AL300" s="63">
        <f>VLOOKUP($AD300,pTRAIT!$A:$X,13,FALSE)</f>
        <v>0</v>
      </c>
      <c r="AM300" s="63">
        <f>VLOOKUP($AD300,pTRAIT!$A:$X,14,FALSE)</f>
        <v>0</v>
      </c>
      <c r="AN300" s="63">
        <f>VLOOKUP($AD300,pTRAIT!$A:$X,15,FALSE)</f>
        <v>0</v>
      </c>
      <c r="AO300" s="63">
        <f>VLOOKUP($AD300,pTRAIT!$A:$X,16,FALSE)</f>
        <v>0</v>
      </c>
      <c r="AP300" s="63">
        <f>VLOOKUP($AD300,pTRAIT!$A:$X,17,FALSE)</f>
        <v>0</v>
      </c>
      <c r="AQ300" s="63">
        <f>VLOOKUP($AD300,pTRAIT!$A:$X,18,FALSE)</f>
        <v>0</v>
      </c>
      <c r="AR300" s="63">
        <f>VLOOKUP($AD300,pTRAIT!$A:$X,19,FALSE)</f>
        <v>0</v>
      </c>
      <c r="AS300" s="63">
        <f>VLOOKUP($AD300,pTRAIT!$A:$X,20,FALSE)</f>
        <v>0</v>
      </c>
      <c r="AT300" s="63">
        <f>VLOOKUP($AD300,pTRAIT!$A:$X,21,FALSE)</f>
        <v>0</v>
      </c>
      <c r="AU300" s="63">
        <f>VLOOKUP($AD300,pTRAIT!$A:$X,22,FALSE)</f>
        <v>0</v>
      </c>
      <c r="AV300" s="63">
        <f>VLOOKUP($AD300,pTRAIT!$A:$X,23,FALSE)</f>
        <v>0</v>
      </c>
      <c r="AW300" s="63">
        <f>VLOOKUP($AD300,pTRAIT!$A:$X,24,FALSE)</f>
        <v>0</v>
      </c>
      <c r="AX300" s="67" t="s">
        <v>3040</v>
      </c>
      <c r="AY300" s="71" t="str">
        <f t="shared" si="14"/>
        <v>EM5UeRo4Tp1/Tp1Pun-sge;NST=TP // EM5UeMi1WSCf9;NST=X / EM5UeMi1Cf9Pu;RIN=RS</v>
      </c>
    </row>
    <row r="301" spans="1:51" ht="12" customHeight="1" x14ac:dyDescent="0.25">
      <c r="A301" s="32">
        <v>458</v>
      </c>
      <c r="B301" s="33" t="s">
        <v>5</v>
      </c>
      <c r="C301" s="34">
        <v>884</v>
      </c>
      <c r="D301" s="32" t="str">
        <f t="shared" si="12"/>
        <v>458X884</v>
      </c>
      <c r="E301" s="47" t="s">
        <v>1627</v>
      </c>
      <c r="F301" s="61" t="s">
        <v>1928</v>
      </c>
      <c r="G301" s="41" t="s">
        <v>43</v>
      </c>
      <c r="H301" s="38"/>
      <c r="I301" s="32">
        <v>458</v>
      </c>
      <c r="J301" s="63">
        <f>VLOOKUP(I301,pTRAIT!A:B,2,FALSE)</f>
        <v>0</v>
      </c>
      <c r="K301" s="63" t="s">
        <v>2725</v>
      </c>
      <c r="L301" s="63"/>
      <c r="M301" s="63" t="s">
        <v>2437</v>
      </c>
      <c r="N301" s="63" t="s">
        <v>2730</v>
      </c>
      <c r="O301" s="63"/>
      <c r="P301" s="63"/>
      <c r="Q301" s="63" t="s">
        <v>2734</v>
      </c>
      <c r="R301" s="63" t="s">
        <v>2735</v>
      </c>
      <c r="S301" s="63"/>
      <c r="T301" s="63"/>
      <c r="U301" s="63"/>
      <c r="V301" s="63"/>
      <c r="W301" s="63"/>
      <c r="X301" s="63" t="s">
        <v>2436</v>
      </c>
      <c r="Y301" s="63" t="s">
        <v>2740</v>
      </c>
      <c r="Z301" s="63"/>
      <c r="AA301" s="63" t="s">
        <v>2728</v>
      </c>
      <c r="AB301" s="63"/>
      <c r="AC301" s="63" t="str">
        <f t="shared" si="13"/>
        <v>EM5UeRo4Tp1/Tp1Pun-sge;NST=TP</v>
      </c>
      <c r="AD301" s="34">
        <v>884</v>
      </c>
      <c r="AE301" s="40" t="str">
        <f>VLOOKUP(AD301,pTRAIT!A:B,2,FALSE)</f>
        <v>EM5UeMi1WSCf9;NST=X / EM5UeMi1Cf9Pu;RIN=RS</v>
      </c>
      <c r="AF301" s="63">
        <f>VLOOKUP($AD301,pTRAIT!$A:$X,7,FALSE)</f>
        <v>0</v>
      </c>
      <c r="AG301" s="63">
        <f>VLOOKUP($AD301,pTRAIT!$A:$X,8,FALSE)</f>
        <v>0</v>
      </c>
      <c r="AH301" s="63">
        <f>VLOOKUP($AD301,pTRAIT!$A:$X,9,FALSE)</f>
        <v>0</v>
      </c>
      <c r="AI301" s="63">
        <f>VLOOKUP($AD301,pTRAIT!$A:$X,10,FALSE)</f>
        <v>0</v>
      </c>
      <c r="AJ301" s="63">
        <f>VLOOKUP($AD301,pTRAIT!$A:$X,11,FALSE)</f>
        <v>0</v>
      </c>
      <c r="AK301" s="63">
        <f>VLOOKUP($AD301,pTRAIT!$A:$X,12,FALSE)</f>
        <v>0</v>
      </c>
      <c r="AL301" s="63">
        <f>VLOOKUP($AD301,pTRAIT!$A:$X,13,FALSE)</f>
        <v>0</v>
      </c>
      <c r="AM301" s="63">
        <f>VLOOKUP($AD301,pTRAIT!$A:$X,14,FALSE)</f>
        <v>0</v>
      </c>
      <c r="AN301" s="63">
        <f>VLOOKUP($AD301,pTRAIT!$A:$X,15,FALSE)</f>
        <v>0</v>
      </c>
      <c r="AO301" s="63">
        <f>VLOOKUP($AD301,pTRAIT!$A:$X,16,FALSE)</f>
        <v>0</v>
      </c>
      <c r="AP301" s="63">
        <f>VLOOKUP($AD301,pTRAIT!$A:$X,17,FALSE)</f>
        <v>0</v>
      </c>
      <c r="AQ301" s="63">
        <f>VLOOKUP($AD301,pTRAIT!$A:$X,18,FALSE)</f>
        <v>0</v>
      </c>
      <c r="AR301" s="63">
        <f>VLOOKUP($AD301,pTRAIT!$A:$X,19,FALSE)</f>
        <v>0</v>
      </c>
      <c r="AS301" s="63">
        <f>VLOOKUP($AD301,pTRAIT!$A:$X,20,FALSE)</f>
        <v>0</v>
      </c>
      <c r="AT301" s="63">
        <f>VLOOKUP($AD301,pTRAIT!$A:$X,21,FALSE)</f>
        <v>0</v>
      </c>
      <c r="AU301" s="63">
        <f>VLOOKUP($AD301,pTRAIT!$A:$X,22,FALSE)</f>
        <v>0</v>
      </c>
      <c r="AV301" s="63">
        <f>VLOOKUP($AD301,pTRAIT!$A:$X,23,FALSE)</f>
        <v>0</v>
      </c>
      <c r="AW301" s="63">
        <f>VLOOKUP($AD301,pTRAIT!$A:$X,24,FALSE)</f>
        <v>0</v>
      </c>
      <c r="AX301" s="67" t="s">
        <v>3041</v>
      </c>
      <c r="AY301" s="71" t="str">
        <f t="shared" si="14"/>
        <v>EM5UeRo4Tp1/Tp1Pun-sge;NST=TP // EM5UeMi1WSCf9;NST=X / EM5UeMi1Cf9Pu;RIN=RS</v>
      </c>
    </row>
    <row r="302" spans="1:51" ht="12" customHeight="1" x14ac:dyDescent="0.25">
      <c r="A302" s="32">
        <v>458</v>
      </c>
      <c r="B302" s="33" t="s">
        <v>5</v>
      </c>
      <c r="C302" s="34">
        <v>901</v>
      </c>
      <c r="D302" s="32" t="str">
        <f t="shared" si="12"/>
        <v>458X901</v>
      </c>
      <c r="E302" s="47" t="s">
        <v>1627</v>
      </c>
      <c r="F302" s="61" t="s">
        <v>1929</v>
      </c>
      <c r="G302" s="41" t="s">
        <v>43</v>
      </c>
      <c r="H302" s="38"/>
      <c r="I302" s="32">
        <v>458</v>
      </c>
      <c r="J302" s="63">
        <f>VLOOKUP(I302,pTRAIT!A:B,2,FALSE)</f>
        <v>0</v>
      </c>
      <c r="K302" s="63" t="s">
        <v>2725</v>
      </c>
      <c r="L302" s="63"/>
      <c r="M302" s="63" t="s">
        <v>2437</v>
      </c>
      <c r="N302" s="63" t="s">
        <v>2730</v>
      </c>
      <c r="O302" s="63"/>
      <c r="P302" s="63"/>
      <c r="Q302" s="63" t="s">
        <v>2734</v>
      </c>
      <c r="R302" s="63" t="s">
        <v>2735</v>
      </c>
      <c r="S302" s="63"/>
      <c r="T302" s="63"/>
      <c r="U302" s="63"/>
      <c r="V302" s="63"/>
      <c r="W302" s="63"/>
      <c r="X302" s="63" t="s">
        <v>2436</v>
      </c>
      <c r="Y302" s="63" t="s">
        <v>2740</v>
      </c>
      <c r="Z302" s="63"/>
      <c r="AA302" s="63" t="s">
        <v>2728</v>
      </c>
      <c r="AB302" s="63"/>
      <c r="AC302" s="63" t="str">
        <f t="shared" si="13"/>
        <v>EM5UeRo4Tp1/Tp1Pun-sge;NST=TP</v>
      </c>
      <c r="AD302" s="34">
        <v>901</v>
      </c>
      <c r="AE302" s="40" t="str">
        <f>VLOOKUP(AD302,pTRAIT!A:B,2,FALSE)</f>
        <v>EM5UeMi1WSCf9;NST=X / EM5UeMi1Cf9Pu;RIN=RS</v>
      </c>
      <c r="AF302" s="63">
        <f>VLOOKUP($AD302,pTRAIT!$A:$X,7,FALSE)</f>
        <v>0</v>
      </c>
      <c r="AG302" s="63">
        <f>VLOOKUP($AD302,pTRAIT!$A:$X,8,FALSE)</f>
        <v>0</v>
      </c>
      <c r="AH302" s="63">
        <f>VLOOKUP($AD302,pTRAIT!$A:$X,9,FALSE)</f>
        <v>0</v>
      </c>
      <c r="AI302" s="63">
        <f>VLOOKUP($AD302,pTRAIT!$A:$X,10,FALSE)</f>
        <v>0</v>
      </c>
      <c r="AJ302" s="63">
        <f>VLOOKUP($AD302,pTRAIT!$A:$X,11,FALSE)</f>
        <v>0</v>
      </c>
      <c r="AK302" s="63">
        <f>VLOOKUP($AD302,pTRAIT!$A:$X,12,FALSE)</f>
        <v>0</v>
      </c>
      <c r="AL302" s="63">
        <f>VLOOKUP($AD302,pTRAIT!$A:$X,13,FALSE)</f>
        <v>0</v>
      </c>
      <c r="AM302" s="63">
        <f>VLOOKUP($AD302,pTRAIT!$A:$X,14,FALSE)</f>
        <v>0</v>
      </c>
      <c r="AN302" s="63">
        <f>VLOOKUP($AD302,pTRAIT!$A:$X,15,FALSE)</f>
        <v>0</v>
      </c>
      <c r="AO302" s="63">
        <f>VLOOKUP($AD302,pTRAIT!$A:$X,16,FALSE)</f>
        <v>0</v>
      </c>
      <c r="AP302" s="63">
        <f>VLOOKUP($AD302,pTRAIT!$A:$X,17,FALSE)</f>
        <v>0</v>
      </c>
      <c r="AQ302" s="63">
        <f>VLOOKUP($AD302,pTRAIT!$A:$X,18,FALSE)</f>
        <v>0</v>
      </c>
      <c r="AR302" s="63">
        <f>VLOOKUP($AD302,pTRAIT!$A:$X,19,FALSE)</f>
        <v>0</v>
      </c>
      <c r="AS302" s="63">
        <f>VLOOKUP($AD302,pTRAIT!$A:$X,20,FALSE)</f>
        <v>0</v>
      </c>
      <c r="AT302" s="63">
        <f>VLOOKUP($AD302,pTRAIT!$A:$X,21,FALSE)</f>
        <v>0</v>
      </c>
      <c r="AU302" s="63">
        <f>VLOOKUP($AD302,pTRAIT!$A:$X,22,FALSE)</f>
        <v>0</v>
      </c>
      <c r="AV302" s="63">
        <f>VLOOKUP($AD302,pTRAIT!$A:$X,23,FALSE)</f>
        <v>0</v>
      </c>
      <c r="AW302" s="63">
        <f>VLOOKUP($AD302,pTRAIT!$A:$X,24,FALSE)</f>
        <v>0</v>
      </c>
      <c r="AX302" s="67" t="s">
        <v>3042</v>
      </c>
      <c r="AY302" s="71" t="str">
        <f t="shared" si="14"/>
        <v>EM5UeRo4Tp1/Tp1Pun-sge;NST=TP // EM5UeMi1WSCf9;NST=X / EM5UeMi1Cf9Pu;RIN=RS</v>
      </c>
    </row>
    <row r="303" spans="1:51" ht="12" customHeight="1" x14ac:dyDescent="0.25">
      <c r="A303" s="32">
        <v>458</v>
      </c>
      <c r="B303" s="33" t="s">
        <v>5</v>
      </c>
      <c r="C303" s="34">
        <v>917</v>
      </c>
      <c r="D303" s="32" t="str">
        <f t="shared" si="12"/>
        <v>458X917</v>
      </c>
      <c r="E303" s="47" t="s">
        <v>1627</v>
      </c>
      <c r="F303" s="61" t="s">
        <v>1930</v>
      </c>
      <c r="G303" s="41" t="s">
        <v>43</v>
      </c>
      <c r="H303" s="38"/>
      <c r="I303" s="32">
        <v>458</v>
      </c>
      <c r="J303" s="63">
        <f>VLOOKUP(I303,pTRAIT!A:B,2,FALSE)</f>
        <v>0</v>
      </c>
      <c r="K303" s="63" t="s">
        <v>2725</v>
      </c>
      <c r="L303" s="63"/>
      <c r="M303" s="63" t="s">
        <v>2437</v>
      </c>
      <c r="N303" s="63" t="s">
        <v>2730</v>
      </c>
      <c r="O303" s="63"/>
      <c r="P303" s="63"/>
      <c r="Q303" s="63" t="s">
        <v>2734</v>
      </c>
      <c r="R303" s="63" t="s">
        <v>2735</v>
      </c>
      <c r="S303" s="63"/>
      <c r="T303" s="63"/>
      <c r="U303" s="63"/>
      <c r="V303" s="63"/>
      <c r="W303" s="63"/>
      <c r="X303" s="63" t="s">
        <v>2436</v>
      </c>
      <c r="Y303" s="63" t="s">
        <v>2740</v>
      </c>
      <c r="Z303" s="63"/>
      <c r="AA303" s="63" t="s">
        <v>2728</v>
      </c>
      <c r="AB303" s="63"/>
      <c r="AC303" s="63" t="str">
        <f t="shared" si="13"/>
        <v>EM5UeRo4Tp1/Tp1Pun-sge;NST=TP</v>
      </c>
      <c r="AD303" s="34">
        <v>917</v>
      </c>
      <c r="AE303" s="40" t="str">
        <f>VLOOKUP(AD303,pTRAIT!A:B,2,FALSE)</f>
        <v>EM5UeMi1WSCf9;NST=X / EM5UeMi1Cf9Pu;RIN=RS</v>
      </c>
      <c r="AF303" s="63">
        <f>VLOOKUP($AD303,pTRAIT!$A:$X,7,FALSE)</f>
        <v>0</v>
      </c>
      <c r="AG303" s="63">
        <f>VLOOKUP($AD303,pTRAIT!$A:$X,8,FALSE)</f>
        <v>0</v>
      </c>
      <c r="AH303" s="63">
        <f>VLOOKUP($AD303,pTRAIT!$A:$X,9,FALSE)</f>
        <v>0</v>
      </c>
      <c r="AI303" s="63">
        <f>VLOOKUP($AD303,pTRAIT!$A:$X,10,FALSE)</f>
        <v>0</v>
      </c>
      <c r="AJ303" s="63">
        <f>VLOOKUP($AD303,pTRAIT!$A:$X,11,FALSE)</f>
        <v>0</v>
      </c>
      <c r="AK303" s="63">
        <f>VLOOKUP($AD303,pTRAIT!$A:$X,12,FALSE)</f>
        <v>0</v>
      </c>
      <c r="AL303" s="63">
        <f>VLOOKUP($AD303,pTRAIT!$A:$X,13,FALSE)</f>
        <v>0</v>
      </c>
      <c r="AM303" s="63">
        <f>VLOOKUP($AD303,pTRAIT!$A:$X,14,FALSE)</f>
        <v>0</v>
      </c>
      <c r="AN303" s="63">
        <f>VLOOKUP($AD303,pTRAIT!$A:$X,15,FALSE)</f>
        <v>0</v>
      </c>
      <c r="AO303" s="63">
        <f>VLOOKUP($AD303,pTRAIT!$A:$X,16,FALSE)</f>
        <v>0</v>
      </c>
      <c r="AP303" s="63">
        <f>VLOOKUP($AD303,pTRAIT!$A:$X,17,FALSE)</f>
        <v>0</v>
      </c>
      <c r="AQ303" s="63">
        <f>VLOOKUP($AD303,pTRAIT!$A:$X,18,FALSE)</f>
        <v>0</v>
      </c>
      <c r="AR303" s="63">
        <f>VLOOKUP($AD303,pTRAIT!$A:$X,19,FALSE)</f>
        <v>0</v>
      </c>
      <c r="AS303" s="63">
        <f>VLOOKUP($AD303,pTRAIT!$A:$X,20,FALSE)</f>
        <v>0</v>
      </c>
      <c r="AT303" s="63">
        <f>VLOOKUP($AD303,pTRAIT!$A:$X,21,FALSE)</f>
        <v>0</v>
      </c>
      <c r="AU303" s="63">
        <f>VLOOKUP($AD303,pTRAIT!$A:$X,22,FALSE)</f>
        <v>0</v>
      </c>
      <c r="AV303" s="63">
        <f>VLOOKUP($AD303,pTRAIT!$A:$X,23,FALSE)</f>
        <v>0</v>
      </c>
      <c r="AW303" s="63">
        <f>VLOOKUP($AD303,pTRAIT!$A:$X,24,FALSE)</f>
        <v>0</v>
      </c>
      <c r="AX303" s="67" t="s">
        <v>3043</v>
      </c>
      <c r="AY303" s="71" t="str">
        <f t="shared" si="14"/>
        <v>EM5UeRo4Tp1/Tp1Pun-sge;NST=TP // EM5UeMi1WSCf9;NST=X / EM5UeMi1Cf9Pu;RIN=RS</v>
      </c>
    </row>
    <row r="304" spans="1:51" ht="12" customHeight="1" x14ac:dyDescent="0.25">
      <c r="A304" s="32">
        <v>458</v>
      </c>
      <c r="B304" s="33" t="s">
        <v>5</v>
      </c>
      <c r="C304" s="34">
        <v>718</v>
      </c>
      <c r="D304" s="32" t="str">
        <f t="shared" si="12"/>
        <v>458X718</v>
      </c>
      <c r="E304" s="47" t="s">
        <v>1627</v>
      </c>
      <c r="F304" s="61" t="s">
        <v>1931</v>
      </c>
      <c r="G304" s="41" t="s">
        <v>43</v>
      </c>
      <c r="H304" s="38"/>
      <c r="I304" s="32">
        <v>458</v>
      </c>
      <c r="J304" s="63">
        <f>VLOOKUP(I304,pTRAIT!A:B,2,FALSE)</f>
        <v>0</v>
      </c>
      <c r="K304" s="63" t="s">
        <v>2725</v>
      </c>
      <c r="L304" s="63"/>
      <c r="M304" s="63" t="s">
        <v>2437</v>
      </c>
      <c r="N304" s="63" t="s">
        <v>2730</v>
      </c>
      <c r="O304" s="63"/>
      <c r="P304" s="63"/>
      <c r="Q304" s="63" t="s">
        <v>2734</v>
      </c>
      <c r="R304" s="63" t="s">
        <v>2735</v>
      </c>
      <c r="S304" s="63"/>
      <c r="T304" s="63"/>
      <c r="U304" s="63"/>
      <c r="V304" s="63"/>
      <c r="W304" s="63"/>
      <c r="X304" s="63" t="s">
        <v>2436</v>
      </c>
      <c r="Y304" s="63" t="s">
        <v>2740</v>
      </c>
      <c r="Z304" s="63"/>
      <c r="AA304" s="63" t="s">
        <v>2728</v>
      </c>
      <c r="AB304" s="63"/>
      <c r="AC304" s="63" t="str">
        <f t="shared" si="13"/>
        <v>EM5UeRo4Tp1/Tp1Pun-sge;NST=TP</v>
      </c>
      <c r="AD304" s="34">
        <v>718</v>
      </c>
      <c r="AE304" s="40" t="str">
        <f>VLOOKUP(AD304,pTRAIT!A:B,2,FALSE)</f>
        <v>EM5UeMi1Cf9Pu;RIN=RS / EM5Mi1Cf9(Pu);RIN=RF</v>
      </c>
      <c r="AF304" s="63">
        <f>VLOOKUP($AD304,pTRAIT!$A:$X,7,FALSE)</f>
        <v>0</v>
      </c>
      <c r="AG304" s="63">
        <f>VLOOKUP($AD304,pTRAIT!$A:$X,8,FALSE)</f>
        <v>0</v>
      </c>
      <c r="AH304" s="63">
        <f>VLOOKUP($AD304,pTRAIT!$A:$X,9,FALSE)</f>
        <v>0</v>
      </c>
      <c r="AI304" s="63">
        <f>VLOOKUP($AD304,pTRAIT!$A:$X,10,FALSE)</f>
        <v>0</v>
      </c>
      <c r="AJ304" s="63">
        <f>VLOOKUP($AD304,pTRAIT!$A:$X,11,FALSE)</f>
        <v>0</v>
      </c>
      <c r="AK304" s="63">
        <f>VLOOKUP($AD304,pTRAIT!$A:$X,12,FALSE)</f>
        <v>0</v>
      </c>
      <c r="AL304" s="63">
        <f>VLOOKUP($AD304,pTRAIT!$A:$X,13,FALSE)</f>
        <v>0</v>
      </c>
      <c r="AM304" s="63">
        <f>VLOOKUP($AD304,pTRAIT!$A:$X,14,FALSE)</f>
        <v>0</v>
      </c>
      <c r="AN304" s="63">
        <f>VLOOKUP($AD304,pTRAIT!$A:$X,15,FALSE)</f>
        <v>0</v>
      </c>
      <c r="AO304" s="63">
        <f>VLOOKUP($AD304,pTRAIT!$A:$X,16,FALSE)</f>
        <v>0</v>
      </c>
      <c r="AP304" s="63">
        <f>VLOOKUP($AD304,pTRAIT!$A:$X,17,FALSE)</f>
        <v>0</v>
      </c>
      <c r="AQ304" s="63">
        <f>VLOOKUP($AD304,pTRAIT!$A:$X,18,FALSE)</f>
        <v>0</v>
      </c>
      <c r="AR304" s="63">
        <f>VLOOKUP($AD304,pTRAIT!$A:$X,19,FALSE)</f>
        <v>0</v>
      </c>
      <c r="AS304" s="63">
        <f>VLOOKUP($AD304,pTRAIT!$A:$X,20,FALSE)</f>
        <v>0</v>
      </c>
      <c r="AT304" s="63">
        <f>VLOOKUP($AD304,pTRAIT!$A:$X,21,FALSE)</f>
        <v>0</v>
      </c>
      <c r="AU304" s="63">
        <f>VLOOKUP($AD304,pTRAIT!$A:$X,22,FALSE)</f>
        <v>0</v>
      </c>
      <c r="AV304" s="63">
        <f>VLOOKUP($AD304,pTRAIT!$A:$X,23,FALSE)</f>
        <v>0</v>
      </c>
      <c r="AW304" s="63">
        <f>VLOOKUP($AD304,pTRAIT!$A:$X,24,FALSE)</f>
        <v>0</v>
      </c>
      <c r="AX304" s="67" t="s">
        <v>3044</v>
      </c>
      <c r="AY304" s="71" t="str">
        <f t="shared" si="14"/>
        <v>EM5UeRo4Tp1/Tp1Pun-sge;NST=TP // EM5UeMi1Cf9Pu;RIN=RS / EM5Mi1Cf9(Pu);RIN=RF</v>
      </c>
    </row>
    <row r="305" spans="1:51" ht="12" customHeight="1" x14ac:dyDescent="0.25">
      <c r="A305" s="32">
        <v>458</v>
      </c>
      <c r="B305" s="33" t="s">
        <v>5</v>
      </c>
      <c r="C305" s="34">
        <v>705</v>
      </c>
      <c r="D305" s="32" t="str">
        <f t="shared" si="12"/>
        <v>458X705</v>
      </c>
      <c r="E305" s="47" t="s">
        <v>1627</v>
      </c>
      <c r="F305" s="61" t="s">
        <v>1932</v>
      </c>
      <c r="G305" s="41" t="s">
        <v>43</v>
      </c>
      <c r="H305" s="38"/>
      <c r="I305" s="32">
        <v>458</v>
      </c>
      <c r="J305" s="63">
        <f>VLOOKUP(I305,pTRAIT!A:B,2,FALSE)</f>
        <v>0</v>
      </c>
      <c r="K305" s="63" t="s">
        <v>2725</v>
      </c>
      <c r="L305" s="63"/>
      <c r="M305" s="63" t="s">
        <v>2437</v>
      </c>
      <c r="N305" s="63" t="s">
        <v>2730</v>
      </c>
      <c r="O305" s="63"/>
      <c r="P305" s="63"/>
      <c r="Q305" s="63" t="s">
        <v>2734</v>
      </c>
      <c r="R305" s="63" t="s">
        <v>2735</v>
      </c>
      <c r="S305" s="63"/>
      <c r="T305" s="63"/>
      <c r="U305" s="63"/>
      <c r="V305" s="63"/>
      <c r="W305" s="63"/>
      <c r="X305" s="63" t="s">
        <v>2436</v>
      </c>
      <c r="Y305" s="63" t="s">
        <v>2740</v>
      </c>
      <c r="Z305" s="63"/>
      <c r="AA305" s="63" t="s">
        <v>2728</v>
      </c>
      <c r="AB305" s="63"/>
      <c r="AC305" s="63" t="str">
        <f t="shared" si="13"/>
        <v>EM5UeRo4Tp1/Tp1Pun-sge;NST=TP</v>
      </c>
      <c r="AD305" s="34">
        <v>705</v>
      </c>
      <c r="AE305" s="40" t="str">
        <f>VLOOKUP(AD305,pTRAIT!A:B,2,FALSE)</f>
        <v>EM5UeMi1Cf9Pu;RIN=RS / (RT)(So5)(Pu);RIN=RS</v>
      </c>
      <c r="AF305" s="63">
        <f>VLOOKUP($AD305,pTRAIT!$A:$X,7,FALSE)</f>
        <v>0</v>
      </c>
      <c r="AG305" s="63">
        <f>VLOOKUP($AD305,pTRAIT!$A:$X,8,FALSE)</f>
        <v>0</v>
      </c>
      <c r="AH305" s="63">
        <f>VLOOKUP($AD305,pTRAIT!$A:$X,9,FALSE)</f>
        <v>0</v>
      </c>
      <c r="AI305" s="63">
        <f>VLOOKUP($AD305,pTRAIT!$A:$X,10,FALSE)</f>
        <v>0</v>
      </c>
      <c r="AJ305" s="63">
        <f>VLOOKUP($AD305,pTRAIT!$A:$X,11,FALSE)</f>
        <v>0</v>
      </c>
      <c r="AK305" s="63">
        <f>VLOOKUP($AD305,pTRAIT!$A:$X,12,FALSE)</f>
        <v>0</v>
      </c>
      <c r="AL305" s="63">
        <f>VLOOKUP($AD305,pTRAIT!$A:$X,13,FALSE)</f>
        <v>0</v>
      </c>
      <c r="AM305" s="63">
        <f>VLOOKUP($AD305,pTRAIT!$A:$X,14,FALSE)</f>
        <v>0</v>
      </c>
      <c r="AN305" s="63">
        <f>VLOOKUP($AD305,pTRAIT!$A:$X,15,FALSE)</f>
        <v>0</v>
      </c>
      <c r="AO305" s="63">
        <f>VLOOKUP($AD305,pTRAIT!$A:$X,16,FALSE)</f>
        <v>0</v>
      </c>
      <c r="AP305" s="63">
        <f>VLOOKUP($AD305,pTRAIT!$A:$X,17,FALSE)</f>
        <v>0</v>
      </c>
      <c r="AQ305" s="63">
        <f>VLOOKUP($AD305,pTRAIT!$A:$X,18,FALSE)</f>
        <v>0</v>
      </c>
      <c r="AR305" s="63">
        <f>VLOOKUP($AD305,pTRAIT!$A:$X,19,FALSE)</f>
        <v>0</v>
      </c>
      <c r="AS305" s="63">
        <f>VLOOKUP($AD305,pTRAIT!$A:$X,20,FALSE)</f>
        <v>0</v>
      </c>
      <c r="AT305" s="63">
        <f>VLOOKUP($AD305,pTRAIT!$A:$X,21,FALSE)</f>
        <v>0</v>
      </c>
      <c r="AU305" s="63">
        <f>VLOOKUP($AD305,pTRAIT!$A:$X,22,FALSE)</f>
        <v>0</v>
      </c>
      <c r="AV305" s="63">
        <f>VLOOKUP($AD305,pTRAIT!$A:$X,23,FALSE)</f>
        <v>0</v>
      </c>
      <c r="AW305" s="63">
        <f>VLOOKUP($AD305,pTRAIT!$A:$X,24,FALSE)</f>
        <v>0</v>
      </c>
      <c r="AX305" s="67" t="s">
        <v>3045</v>
      </c>
      <c r="AY305" s="71" t="str">
        <f t="shared" si="14"/>
        <v>EM5UeRo4Tp1/Tp1Pun-sge;NST=TP // EM5UeMi1Cf9Pu;RIN=RS / (RT)(So5)(Pu);RIN=RS</v>
      </c>
    </row>
    <row r="306" spans="1:51" ht="12" customHeight="1" x14ac:dyDescent="0.25">
      <c r="A306" s="32">
        <v>458</v>
      </c>
      <c r="B306" s="33" t="s">
        <v>5</v>
      </c>
      <c r="C306" s="34">
        <v>706</v>
      </c>
      <c r="D306" s="32" t="str">
        <f t="shared" si="12"/>
        <v>458X706</v>
      </c>
      <c r="E306" s="47" t="s">
        <v>1627</v>
      </c>
      <c r="F306" s="61" t="s">
        <v>1933</v>
      </c>
      <c r="G306" s="41" t="s">
        <v>43</v>
      </c>
      <c r="H306" s="38"/>
      <c r="I306" s="32">
        <v>458</v>
      </c>
      <c r="J306" s="63">
        <f>VLOOKUP(I306,pTRAIT!A:B,2,FALSE)</f>
        <v>0</v>
      </c>
      <c r="K306" s="63" t="s">
        <v>2725</v>
      </c>
      <c r="L306" s="63"/>
      <c r="M306" s="63" t="s">
        <v>2437</v>
      </c>
      <c r="N306" s="63" t="s">
        <v>2730</v>
      </c>
      <c r="O306" s="63"/>
      <c r="P306" s="63"/>
      <c r="Q306" s="63" t="s">
        <v>2734</v>
      </c>
      <c r="R306" s="63" t="s">
        <v>2735</v>
      </c>
      <c r="S306" s="63"/>
      <c r="T306" s="63"/>
      <c r="U306" s="63"/>
      <c r="V306" s="63"/>
      <c r="W306" s="63"/>
      <c r="X306" s="63" t="s">
        <v>2436</v>
      </c>
      <c r="Y306" s="63" t="s">
        <v>2740</v>
      </c>
      <c r="Z306" s="63"/>
      <c r="AA306" s="63" t="s">
        <v>2728</v>
      </c>
      <c r="AB306" s="63"/>
      <c r="AC306" s="63" t="str">
        <f t="shared" si="13"/>
        <v>EM5UeRo4Tp1/Tp1Pun-sge;NST=TP</v>
      </c>
      <c r="AD306" s="34">
        <v>706</v>
      </c>
      <c r="AE306" s="40" t="str">
        <f>VLOOKUP(AD306,pTRAIT!A:B,2,FALSE)</f>
        <v>EM5UeMi1Cf9Pu;RIN=RS / (RT)(Ue)(So5);RIN=RS</v>
      </c>
      <c r="AF306" s="63">
        <f>VLOOKUP($AD306,pTRAIT!$A:$X,7,FALSE)</f>
        <v>0</v>
      </c>
      <c r="AG306" s="63">
        <f>VLOOKUP($AD306,pTRAIT!$A:$X,8,FALSE)</f>
        <v>0</v>
      </c>
      <c r="AH306" s="63">
        <f>VLOOKUP($AD306,pTRAIT!$A:$X,9,FALSE)</f>
        <v>0</v>
      </c>
      <c r="AI306" s="63">
        <f>VLOOKUP($AD306,pTRAIT!$A:$X,10,FALSE)</f>
        <v>0</v>
      </c>
      <c r="AJ306" s="63">
        <f>VLOOKUP($AD306,pTRAIT!$A:$X,11,FALSE)</f>
        <v>0</v>
      </c>
      <c r="AK306" s="63">
        <f>VLOOKUP($AD306,pTRAIT!$A:$X,12,FALSE)</f>
        <v>0</v>
      </c>
      <c r="AL306" s="63">
        <f>VLOOKUP($AD306,pTRAIT!$A:$X,13,FALSE)</f>
        <v>0</v>
      </c>
      <c r="AM306" s="63">
        <f>VLOOKUP($AD306,pTRAIT!$A:$X,14,FALSE)</f>
        <v>0</v>
      </c>
      <c r="AN306" s="63">
        <f>VLOOKUP($AD306,pTRAIT!$A:$X,15,FALSE)</f>
        <v>0</v>
      </c>
      <c r="AO306" s="63">
        <f>VLOOKUP($AD306,pTRAIT!$A:$X,16,FALSE)</f>
        <v>0</v>
      </c>
      <c r="AP306" s="63">
        <f>VLOOKUP($AD306,pTRAIT!$A:$X,17,FALSE)</f>
        <v>0</v>
      </c>
      <c r="AQ306" s="63">
        <f>VLOOKUP($AD306,pTRAIT!$A:$X,18,FALSE)</f>
        <v>0</v>
      </c>
      <c r="AR306" s="63">
        <f>VLOOKUP($AD306,pTRAIT!$A:$X,19,FALSE)</f>
        <v>0</v>
      </c>
      <c r="AS306" s="63">
        <f>VLOOKUP($AD306,pTRAIT!$A:$X,20,FALSE)</f>
        <v>0</v>
      </c>
      <c r="AT306" s="63">
        <f>VLOOKUP($AD306,pTRAIT!$A:$X,21,FALSE)</f>
        <v>0</v>
      </c>
      <c r="AU306" s="63">
        <f>VLOOKUP($AD306,pTRAIT!$A:$X,22,FALSE)</f>
        <v>0</v>
      </c>
      <c r="AV306" s="63">
        <f>VLOOKUP($AD306,pTRAIT!$A:$X,23,FALSE)</f>
        <v>0</v>
      </c>
      <c r="AW306" s="63">
        <f>VLOOKUP($AD306,pTRAIT!$A:$X,24,FALSE)</f>
        <v>0</v>
      </c>
      <c r="AX306" s="67" t="s">
        <v>3046</v>
      </c>
      <c r="AY306" s="71" t="str">
        <f t="shared" si="14"/>
        <v>EM5UeRo4Tp1/Tp1Pun-sge;NST=TP // EM5UeMi1Cf9Pu;RIN=RS / (RT)(Ue)(So5);RIN=RS</v>
      </c>
    </row>
    <row r="307" spans="1:51" ht="12" customHeight="1" x14ac:dyDescent="0.25">
      <c r="A307" s="32">
        <v>458</v>
      </c>
      <c r="B307" s="33" t="s">
        <v>5</v>
      </c>
      <c r="C307" s="34">
        <v>707</v>
      </c>
      <c r="D307" s="32" t="str">
        <f t="shared" si="12"/>
        <v>458X707</v>
      </c>
      <c r="E307" s="47" t="s">
        <v>1627</v>
      </c>
      <c r="F307" s="61" t="s">
        <v>1934</v>
      </c>
      <c r="G307" s="41" t="s">
        <v>43</v>
      </c>
      <c r="H307" s="45"/>
      <c r="I307" s="32">
        <v>458</v>
      </c>
      <c r="J307" s="63">
        <f>VLOOKUP(I307,pTRAIT!A:B,2,FALSE)</f>
        <v>0</v>
      </c>
      <c r="K307" s="63" t="s">
        <v>2725</v>
      </c>
      <c r="L307" s="63"/>
      <c r="M307" s="63" t="s">
        <v>2437</v>
      </c>
      <c r="N307" s="63" t="s">
        <v>2730</v>
      </c>
      <c r="O307" s="63"/>
      <c r="P307" s="63"/>
      <c r="Q307" s="63" t="s">
        <v>2734</v>
      </c>
      <c r="R307" s="63" t="s">
        <v>2735</v>
      </c>
      <c r="S307" s="63"/>
      <c r="T307" s="63"/>
      <c r="U307" s="63"/>
      <c r="V307" s="63"/>
      <c r="W307" s="63"/>
      <c r="X307" s="63" t="s">
        <v>2436</v>
      </c>
      <c r="Y307" s="63" t="s">
        <v>2740</v>
      </c>
      <c r="Z307" s="63"/>
      <c r="AA307" s="63" t="s">
        <v>2728</v>
      </c>
      <c r="AB307" s="63"/>
      <c r="AC307" s="63" t="str">
        <f t="shared" si="13"/>
        <v>EM5UeRo4Tp1/Tp1Pun-sge;NST=TP</v>
      </c>
      <c r="AD307" s="34">
        <v>707</v>
      </c>
      <c r="AE307" s="40" t="str">
        <f>VLOOKUP(AD307,pTRAIT!A:B,2,FALSE)</f>
        <v>EM5UeMi1Cf9Pu;RIN=RS / (RT)(Ue)(So5)(WS)(La);RIN=RS</v>
      </c>
      <c r="AF307" s="63">
        <f>VLOOKUP($AD307,pTRAIT!$A:$X,7,FALSE)</f>
        <v>0</v>
      </c>
      <c r="AG307" s="63">
        <f>VLOOKUP($AD307,pTRAIT!$A:$X,8,FALSE)</f>
        <v>0</v>
      </c>
      <c r="AH307" s="63">
        <f>VLOOKUP($AD307,pTRAIT!$A:$X,9,FALSE)</f>
        <v>0</v>
      </c>
      <c r="AI307" s="63">
        <f>VLOOKUP($AD307,pTRAIT!$A:$X,10,FALSE)</f>
        <v>0</v>
      </c>
      <c r="AJ307" s="63">
        <f>VLOOKUP($AD307,pTRAIT!$A:$X,11,FALSE)</f>
        <v>0</v>
      </c>
      <c r="AK307" s="63">
        <f>VLOOKUP($AD307,pTRAIT!$A:$X,12,FALSE)</f>
        <v>0</v>
      </c>
      <c r="AL307" s="63">
        <f>VLOOKUP($AD307,pTRAIT!$A:$X,13,FALSE)</f>
        <v>0</v>
      </c>
      <c r="AM307" s="63">
        <f>VLOOKUP($AD307,pTRAIT!$A:$X,14,FALSE)</f>
        <v>0</v>
      </c>
      <c r="AN307" s="63">
        <f>VLOOKUP($AD307,pTRAIT!$A:$X,15,FALSE)</f>
        <v>0</v>
      </c>
      <c r="AO307" s="63">
        <f>VLOOKUP($AD307,pTRAIT!$A:$X,16,FALSE)</f>
        <v>0</v>
      </c>
      <c r="AP307" s="63">
        <f>VLOOKUP($AD307,pTRAIT!$A:$X,17,FALSE)</f>
        <v>0</v>
      </c>
      <c r="AQ307" s="63">
        <f>VLOOKUP($AD307,pTRAIT!$A:$X,18,FALSE)</f>
        <v>0</v>
      </c>
      <c r="AR307" s="63">
        <f>VLOOKUP($AD307,pTRAIT!$A:$X,19,FALSE)</f>
        <v>0</v>
      </c>
      <c r="AS307" s="63">
        <f>VLOOKUP($AD307,pTRAIT!$A:$X,20,FALSE)</f>
        <v>0</v>
      </c>
      <c r="AT307" s="63">
        <f>VLOOKUP($AD307,pTRAIT!$A:$X,21,FALSE)</f>
        <v>0</v>
      </c>
      <c r="AU307" s="63">
        <f>VLOOKUP($AD307,pTRAIT!$A:$X,22,FALSE)</f>
        <v>0</v>
      </c>
      <c r="AV307" s="63">
        <f>VLOOKUP($AD307,pTRAIT!$A:$X,23,FALSE)</f>
        <v>0</v>
      </c>
      <c r="AW307" s="63">
        <f>VLOOKUP($AD307,pTRAIT!$A:$X,24,FALSE)</f>
        <v>0</v>
      </c>
      <c r="AX307" s="67" t="s">
        <v>3047</v>
      </c>
      <c r="AY307" s="71" t="str">
        <f t="shared" si="14"/>
        <v>EM5UeRo4Tp1/Tp1Pun-sge;NST=TP // EM5UeMi1Cf9Pu;RIN=RS / (RT)(Ue)(So5)(WS)(La);RIN=RS</v>
      </c>
    </row>
    <row r="308" spans="1:51" ht="12" customHeight="1" x14ac:dyDescent="0.25">
      <c r="A308" s="32">
        <v>458</v>
      </c>
      <c r="B308" s="33" t="s">
        <v>5</v>
      </c>
      <c r="C308" s="34">
        <v>708</v>
      </c>
      <c r="D308" s="32" t="str">
        <f t="shared" si="12"/>
        <v>458X708</v>
      </c>
      <c r="E308" s="47" t="s">
        <v>1627</v>
      </c>
      <c r="F308" s="61" t="s">
        <v>1935</v>
      </c>
      <c r="G308" s="41" t="s">
        <v>43</v>
      </c>
      <c r="H308" s="45"/>
      <c r="I308" s="32">
        <v>458</v>
      </c>
      <c r="J308" s="63">
        <f>VLOOKUP(I308,pTRAIT!A:B,2,FALSE)</f>
        <v>0</v>
      </c>
      <c r="K308" s="63" t="s">
        <v>2725</v>
      </c>
      <c r="L308" s="63"/>
      <c r="M308" s="63" t="s">
        <v>2437</v>
      </c>
      <c r="N308" s="63" t="s">
        <v>2730</v>
      </c>
      <c r="O308" s="63"/>
      <c r="P308" s="63"/>
      <c r="Q308" s="63" t="s">
        <v>2734</v>
      </c>
      <c r="R308" s="63" t="s">
        <v>2735</v>
      </c>
      <c r="S308" s="63"/>
      <c r="T308" s="63"/>
      <c r="U308" s="63"/>
      <c r="V308" s="63"/>
      <c r="W308" s="63"/>
      <c r="X308" s="63" t="s">
        <v>2436</v>
      </c>
      <c r="Y308" s="63" t="s">
        <v>2740</v>
      </c>
      <c r="Z308" s="63"/>
      <c r="AA308" s="63" t="s">
        <v>2728</v>
      </c>
      <c r="AB308" s="63"/>
      <c r="AC308" s="63" t="str">
        <f t="shared" si="13"/>
        <v>EM5UeRo4Tp1/Tp1Pun-sge;NST=TP</v>
      </c>
      <c r="AD308" s="34">
        <v>708</v>
      </c>
      <c r="AE308" s="40" t="str">
        <f>VLOOKUP(AD308,pTRAIT!A:B,2,FALSE)</f>
        <v>EM5UeMi1Cf9Pu;RIN=RS / (RT)(So5)(Pu);RIN=RS</v>
      </c>
      <c r="AF308" s="63">
        <f>VLOOKUP($AD308,pTRAIT!$A:$X,7,FALSE)</f>
        <v>0</v>
      </c>
      <c r="AG308" s="63">
        <f>VLOOKUP($AD308,pTRAIT!$A:$X,8,FALSE)</f>
        <v>0</v>
      </c>
      <c r="AH308" s="63">
        <f>VLOOKUP($AD308,pTRAIT!$A:$X,9,FALSE)</f>
        <v>0</v>
      </c>
      <c r="AI308" s="63">
        <f>VLOOKUP($AD308,pTRAIT!$A:$X,10,FALSE)</f>
        <v>0</v>
      </c>
      <c r="AJ308" s="63">
        <f>VLOOKUP($AD308,pTRAIT!$A:$X,11,FALSE)</f>
        <v>0</v>
      </c>
      <c r="AK308" s="63">
        <f>VLOOKUP($AD308,pTRAIT!$A:$X,12,FALSE)</f>
        <v>0</v>
      </c>
      <c r="AL308" s="63">
        <f>VLOOKUP($AD308,pTRAIT!$A:$X,13,FALSE)</f>
        <v>0</v>
      </c>
      <c r="AM308" s="63">
        <f>VLOOKUP($AD308,pTRAIT!$A:$X,14,FALSE)</f>
        <v>0</v>
      </c>
      <c r="AN308" s="63">
        <f>VLOOKUP($AD308,pTRAIT!$A:$X,15,FALSE)</f>
        <v>0</v>
      </c>
      <c r="AO308" s="63">
        <f>VLOOKUP($AD308,pTRAIT!$A:$X,16,FALSE)</f>
        <v>0</v>
      </c>
      <c r="AP308" s="63">
        <f>VLOOKUP($AD308,pTRAIT!$A:$X,17,FALSE)</f>
        <v>0</v>
      </c>
      <c r="AQ308" s="63">
        <f>VLOOKUP($AD308,pTRAIT!$A:$X,18,FALSE)</f>
        <v>0</v>
      </c>
      <c r="AR308" s="63">
        <f>VLOOKUP($AD308,pTRAIT!$A:$X,19,FALSE)</f>
        <v>0</v>
      </c>
      <c r="AS308" s="63">
        <f>VLOOKUP($AD308,pTRAIT!$A:$X,20,FALSE)</f>
        <v>0</v>
      </c>
      <c r="AT308" s="63">
        <f>VLOOKUP($AD308,pTRAIT!$A:$X,21,FALSE)</f>
        <v>0</v>
      </c>
      <c r="AU308" s="63">
        <f>VLOOKUP($AD308,pTRAIT!$A:$X,22,FALSE)</f>
        <v>0</v>
      </c>
      <c r="AV308" s="63">
        <f>VLOOKUP($AD308,pTRAIT!$A:$X,23,FALSE)</f>
        <v>0</v>
      </c>
      <c r="AW308" s="63">
        <f>VLOOKUP($AD308,pTRAIT!$A:$X,24,FALSE)</f>
        <v>0</v>
      </c>
      <c r="AX308" s="67" t="s">
        <v>3048</v>
      </c>
      <c r="AY308" s="71" t="str">
        <f t="shared" si="14"/>
        <v>EM5UeRo4Tp1/Tp1Pun-sge;NST=TP // EM5UeMi1Cf9Pu;RIN=RS / (RT)(So5)(Pu);RIN=RS</v>
      </c>
    </row>
    <row r="309" spans="1:51" ht="12" customHeight="1" x14ac:dyDescent="0.25">
      <c r="A309" s="32">
        <v>458</v>
      </c>
      <c r="B309" s="33" t="s">
        <v>5</v>
      </c>
      <c r="C309" s="34">
        <v>709</v>
      </c>
      <c r="D309" s="32" t="str">
        <f t="shared" si="12"/>
        <v>458X709</v>
      </c>
      <c r="E309" s="47" t="s">
        <v>1627</v>
      </c>
      <c r="F309" s="61" t="s">
        <v>1936</v>
      </c>
      <c r="G309" s="41" t="s">
        <v>43</v>
      </c>
      <c r="H309" s="45"/>
      <c r="I309" s="32">
        <v>458</v>
      </c>
      <c r="J309" s="63">
        <f>VLOOKUP(I309,pTRAIT!A:B,2,FALSE)</f>
        <v>0</v>
      </c>
      <c r="K309" s="63" t="s">
        <v>2725</v>
      </c>
      <c r="L309" s="63"/>
      <c r="M309" s="63" t="s">
        <v>2437</v>
      </c>
      <c r="N309" s="63" t="s">
        <v>2730</v>
      </c>
      <c r="O309" s="63"/>
      <c r="P309" s="63"/>
      <c r="Q309" s="63" t="s">
        <v>2734</v>
      </c>
      <c r="R309" s="63" t="s">
        <v>2735</v>
      </c>
      <c r="S309" s="63"/>
      <c r="T309" s="63"/>
      <c r="U309" s="63"/>
      <c r="V309" s="63"/>
      <c r="W309" s="63"/>
      <c r="X309" s="63" t="s">
        <v>2436</v>
      </c>
      <c r="Y309" s="63" t="s">
        <v>2740</v>
      </c>
      <c r="Z309" s="63"/>
      <c r="AA309" s="63" t="s">
        <v>2728</v>
      </c>
      <c r="AB309" s="63"/>
      <c r="AC309" s="63" t="str">
        <f t="shared" si="13"/>
        <v>EM5UeRo4Tp1/Tp1Pun-sge;NST=TP</v>
      </c>
      <c r="AD309" s="34">
        <v>709</v>
      </c>
      <c r="AE309" s="40" t="str">
        <f>VLOOKUP(AD309,pTRAIT!A:B,2,FALSE)</f>
        <v>EM5UeMi1Cf9Pu;RIN=RS / ;RIN=RF</v>
      </c>
      <c r="AF309" s="63">
        <f>VLOOKUP($AD309,pTRAIT!$A:$X,7,FALSE)</f>
        <v>0</v>
      </c>
      <c r="AG309" s="63">
        <f>VLOOKUP($AD309,pTRAIT!$A:$X,8,FALSE)</f>
        <v>0</v>
      </c>
      <c r="AH309" s="63">
        <f>VLOOKUP($AD309,pTRAIT!$A:$X,9,FALSE)</f>
        <v>0</v>
      </c>
      <c r="AI309" s="63">
        <f>VLOOKUP($AD309,pTRAIT!$A:$X,10,FALSE)</f>
        <v>0</v>
      </c>
      <c r="AJ309" s="63">
        <f>VLOOKUP($AD309,pTRAIT!$A:$X,11,FALSE)</f>
        <v>0</v>
      </c>
      <c r="AK309" s="63">
        <f>VLOOKUP($AD309,pTRAIT!$A:$X,12,FALSE)</f>
        <v>0</v>
      </c>
      <c r="AL309" s="63">
        <f>VLOOKUP($AD309,pTRAIT!$A:$X,13,FALSE)</f>
        <v>0</v>
      </c>
      <c r="AM309" s="63">
        <f>VLOOKUP($AD309,pTRAIT!$A:$X,14,FALSE)</f>
        <v>0</v>
      </c>
      <c r="AN309" s="63">
        <f>VLOOKUP($AD309,pTRAIT!$A:$X,15,FALSE)</f>
        <v>0</v>
      </c>
      <c r="AO309" s="63">
        <f>VLOOKUP($AD309,pTRAIT!$A:$X,16,FALSE)</f>
        <v>0</v>
      </c>
      <c r="AP309" s="63">
        <f>VLOOKUP($AD309,pTRAIT!$A:$X,17,FALSE)</f>
        <v>0</v>
      </c>
      <c r="AQ309" s="63">
        <f>VLOOKUP($AD309,pTRAIT!$A:$X,18,FALSE)</f>
        <v>0</v>
      </c>
      <c r="AR309" s="63">
        <f>VLOOKUP($AD309,pTRAIT!$A:$X,19,FALSE)</f>
        <v>0</v>
      </c>
      <c r="AS309" s="63">
        <f>VLOOKUP($AD309,pTRAIT!$A:$X,20,FALSE)</f>
        <v>0</v>
      </c>
      <c r="AT309" s="63">
        <f>VLOOKUP($AD309,pTRAIT!$A:$X,21,FALSE)</f>
        <v>0</v>
      </c>
      <c r="AU309" s="63">
        <f>VLOOKUP($AD309,pTRAIT!$A:$X,22,FALSE)</f>
        <v>0</v>
      </c>
      <c r="AV309" s="63">
        <f>VLOOKUP($AD309,pTRAIT!$A:$X,23,FALSE)</f>
        <v>0</v>
      </c>
      <c r="AW309" s="63">
        <f>VLOOKUP($AD309,pTRAIT!$A:$X,24,FALSE)</f>
        <v>0</v>
      </c>
      <c r="AX309" s="67" t="s">
        <v>3049</v>
      </c>
      <c r="AY309" s="71" t="str">
        <f t="shared" si="14"/>
        <v>EM5UeRo4Tp1/Tp1Pun-sge;NST=TP // EM5UeMi1Cf9Pu;RIN=RS / ;RIN=RF</v>
      </c>
    </row>
    <row r="310" spans="1:51" ht="12" customHeight="1" x14ac:dyDescent="0.25">
      <c r="A310" s="32">
        <v>458</v>
      </c>
      <c r="B310" s="33" t="s">
        <v>5</v>
      </c>
      <c r="C310" s="34">
        <v>710</v>
      </c>
      <c r="D310" s="32" t="str">
        <f t="shared" si="12"/>
        <v>458X710</v>
      </c>
      <c r="E310" s="47" t="s">
        <v>1627</v>
      </c>
      <c r="F310" s="61" t="s">
        <v>1937</v>
      </c>
      <c r="G310" s="41" t="s">
        <v>43</v>
      </c>
      <c r="H310" s="38"/>
      <c r="I310" s="32">
        <v>458</v>
      </c>
      <c r="J310" s="63">
        <f>VLOOKUP(I310,pTRAIT!A:B,2,FALSE)</f>
        <v>0</v>
      </c>
      <c r="K310" s="63" t="s">
        <v>2725</v>
      </c>
      <c r="L310" s="63"/>
      <c r="M310" s="63" t="s">
        <v>2437</v>
      </c>
      <c r="N310" s="63" t="s">
        <v>2730</v>
      </c>
      <c r="O310" s="63"/>
      <c r="P310" s="63"/>
      <c r="Q310" s="63" t="s">
        <v>2734</v>
      </c>
      <c r="R310" s="63" t="s">
        <v>2735</v>
      </c>
      <c r="S310" s="63"/>
      <c r="T310" s="63"/>
      <c r="U310" s="63"/>
      <c r="V310" s="63"/>
      <c r="W310" s="63"/>
      <c r="X310" s="63" t="s">
        <v>2436</v>
      </c>
      <c r="Y310" s="63" t="s">
        <v>2740</v>
      </c>
      <c r="Z310" s="63"/>
      <c r="AA310" s="63" t="s">
        <v>2728</v>
      </c>
      <c r="AB310" s="63"/>
      <c r="AC310" s="63" t="str">
        <f t="shared" si="13"/>
        <v>EM5UeRo4Tp1/Tp1Pun-sge;NST=TP</v>
      </c>
      <c r="AD310" s="34">
        <v>710</v>
      </c>
      <c r="AE310" s="40" t="str">
        <f>VLOOKUP(AD310,pTRAIT!A:B,2,FALSE)</f>
        <v>EM5UeMi1Cf9Pu;RIN=RS / E(M5)(Mi1)Ty3_FL744Cf9(ToCE);RIN=RF</v>
      </c>
      <c r="AF310" s="63">
        <f>VLOOKUP($AD310,pTRAIT!$A:$X,7,FALSE)</f>
        <v>0</v>
      </c>
      <c r="AG310" s="63">
        <f>VLOOKUP($AD310,pTRAIT!$A:$X,8,FALSE)</f>
        <v>0</v>
      </c>
      <c r="AH310" s="63">
        <f>VLOOKUP($AD310,pTRAIT!$A:$X,9,FALSE)</f>
        <v>0</v>
      </c>
      <c r="AI310" s="63">
        <f>VLOOKUP($AD310,pTRAIT!$A:$X,10,FALSE)</f>
        <v>0</v>
      </c>
      <c r="AJ310" s="63">
        <f>VLOOKUP($AD310,pTRAIT!$A:$X,11,FALSE)</f>
        <v>0</v>
      </c>
      <c r="AK310" s="63">
        <f>VLOOKUP($AD310,pTRAIT!$A:$X,12,FALSE)</f>
        <v>0</v>
      </c>
      <c r="AL310" s="63">
        <f>VLOOKUP($AD310,pTRAIT!$A:$X,13,FALSE)</f>
        <v>0</v>
      </c>
      <c r="AM310" s="63">
        <f>VLOOKUP($AD310,pTRAIT!$A:$X,14,FALSE)</f>
        <v>0</v>
      </c>
      <c r="AN310" s="63">
        <f>VLOOKUP($AD310,pTRAIT!$A:$X,15,FALSE)</f>
        <v>0</v>
      </c>
      <c r="AO310" s="63">
        <f>VLOOKUP($AD310,pTRAIT!$A:$X,16,FALSE)</f>
        <v>0</v>
      </c>
      <c r="AP310" s="63">
        <f>VLOOKUP($AD310,pTRAIT!$A:$X,17,FALSE)</f>
        <v>0</v>
      </c>
      <c r="AQ310" s="63">
        <f>VLOOKUP($AD310,pTRAIT!$A:$X,18,FALSE)</f>
        <v>0</v>
      </c>
      <c r="AR310" s="63">
        <f>VLOOKUP($AD310,pTRAIT!$A:$X,19,FALSE)</f>
        <v>0</v>
      </c>
      <c r="AS310" s="63">
        <f>VLOOKUP($AD310,pTRAIT!$A:$X,20,FALSE)</f>
        <v>0</v>
      </c>
      <c r="AT310" s="63">
        <f>VLOOKUP($AD310,pTRAIT!$A:$X,21,FALSE)</f>
        <v>0</v>
      </c>
      <c r="AU310" s="63">
        <f>VLOOKUP($AD310,pTRAIT!$A:$X,22,FALSE)</f>
        <v>0</v>
      </c>
      <c r="AV310" s="63">
        <f>VLOOKUP($AD310,pTRAIT!$A:$X,23,FALSE)</f>
        <v>0</v>
      </c>
      <c r="AW310" s="63">
        <f>VLOOKUP($AD310,pTRAIT!$A:$X,24,FALSE)</f>
        <v>0</v>
      </c>
      <c r="AX310" s="67" t="s">
        <v>3050</v>
      </c>
      <c r="AY310" s="71" t="str">
        <f t="shared" si="14"/>
        <v>EM5UeRo4Tp1/Tp1Pun-sge;NST=TP // EM5UeMi1Cf9Pu;RIN=RS / E(M5)(Mi1)Ty3_FL744Cf9(ToCE);RIN=RF</v>
      </c>
    </row>
    <row r="311" spans="1:51" ht="12" customHeight="1" x14ac:dyDescent="0.25">
      <c r="A311" s="32">
        <v>458</v>
      </c>
      <c r="B311" s="33" t="s">
        <v>5</v>
      </c>
      <c r="C311" s="34">
        <v>711</v>
      </c>
      <c r="D311" s="32" t="str">
        <f t="shared" si="12"/>
        <v>458X711</v>
      </c>
      <c r="E311" s="47" t="s">
        <v>1627</v>
      </c>
      <c r="F311" s="61" t="s">
        <v>1938</v>
      </c>
      <c r="G311" s="41" t="s">
        <v>43</v>
      </c>
      <c r="H311" s="38"/>
      <c r="I311" s="32">
        <v>458</v>
      </c>
      <c r="J311" s="63">
        <f>VLOOKUP(I311,pTRAIT!A:B,2,FALSE)</f>
        <v>0</v>
      </c>
      <c r="K311" s="63" t="s">
        <v>2725</v>
      </c>
      <c r="L311" s="63"/>
      <c r="M311" s="63" t="s">
        <v>2437</v>
      </c>
      <c r="N311" s="63" t="s">
        <v>2730</v>
      </c>
      <c r="O311" s="63"/>
      <c r="P311" s="63"/>
      <c r="Q311" s="63" t="s">
        <v>2734</v>
      </c>
      <c r="R311" s="63" t="s">
        <v>2735</v>
      </c>
      <c r="S311" s="63"/>
      <c r="T311" s="63"/>
      <c r="U311" s="63"/>
      <c r="V311" s="63"/>
      <c r="W311" s="63"/>
      <c r="X311" s="63" t="s">
        <v>2436</v>
      </c>
      <c r="Y311" s="63" t="s">
        <v>2740</v>
      </c>
      <c r="Z311" s="63"/>
      <c r="AA311" s="63" t="s">
        <v>2728</v>
      </c>
      <c r="AB311" s="63"/>
      <c r="AC311" s="63" t="str">
        <f t="shared" si="13"/>
        <v>EM5UeRo4Tp1/Tp1Pun-sge;NST=TP</v>
      </c>
      <c r="AD311" s="34">
        <v>711</v>
      </c>
      <c r="AE311" s="40" t="str">
        <f>VLOOKUP(AD311,pTRAIT!A:B,2,FALSE)</f>
        <v>EM5UeMi1Cf9Pu;RIN=RS / EM5RTUeMi1(ogc);RIN=RS</v>
      </c>
      <c r="AF311" s="63">
        <f>VLOOKUP($AD311,pTRAIT!$A:$X,7,FALSE)</f>
        <v>0</v>
      </c>
      <c r="AG311" s="63">
        <f>VLOOKUP($AD311,pTRAIT!$A:$X,8,FALSE)</f>
        <v>0</v>
      </c>
      <c r="AH311" s="63">
        <f>VLOOKUP($AD311,pTRAIT!$A:$X,9,FALSE)</f>
        <v>0</v>
      </c>
      <c r="AI311" s="63">
        <f>VLOOKUP($AD311,pTRAIT!$A:$X,10,FALSE)</f>
        <v>0</v>
      </c>
      <c r="AJ311" s="63">
        <f>VLOOKUP($AD311,pTRAIT!$A:$X,11,FALSE)</f>
        <v>0</v>
      </c>
      <c r="AK311" s="63">
        <f>VLOOKUP($AD311,pTRAIT!$A:$X,12,FALSE)</f>
        <v>0</v>
      </c>
      <c r="AL311" s="63">
        <f>VLOOKUP($AD311,pTRAIT!$A:$X,13,FALSE)</f>
        <v>0</v>
      </c>
      <c r="AM311" s="63">
        <f>VLOOKUP($AD311,pTRAIT!$A:$X,14,FALSE)</f>
        <v>0</v>
      </c>
      <c r="AN311" s="63">
        <f>VLOOKUP($AD311,pTRAIT!$A:$X,15,FALSE)</f>
        <v>0</v>
      </c>
      <c r="AO311" s="63">
        <f>VLOOKUP($AD311,pTRAIT!$A:$X,16,FALSE)</f>
        <v>0</v>
      </c>
      <c r="AP311" s="63">
        <f>VLOOKUP($AD311,pTRAIT!$A:$X,17,FALSE)</f>
        <v>0</v>
      </c>
      <c r="AQ311" s="63">
        <f>VLOOKUP($AD311,pTRAIT!$A:$X,18,FALSE)</f>
        <v>0</v>
      </c>
      <c r="AR311" s="63">
        <f>VLOOKUP($AD311,pTRAIT!$A:$X,19,FALSE)</f>
        <v>0</v>
      </c>
      <c r="AS311" s="63">
        <f>VLOOKUP($AD311,pTRAIT!$A:$X,20,FALSE)</f>
        <v>0</v>
      </c>
      <c r="AT311" s="63">
        <f>VLOOKUP($AD311,pTRAIT!$A:$X,21,FALSE)</f>
        <v>0</v>
      </c>
      <c r="AU311" s="63">
        <f>VLOOKUP($AD311,pTRAIT!$A:$X,22,FALSE)</f>
        <v>0</v>
      </c>
      <c r="AV311" s="63">
        <f>VLOOKUP($AD311,pTRAIT!$A:$X,23,FALSE)</f>
        <v>0</v>
      </c>
      <c r="AW311" s="63">
        <f>VLOOKUP($AD311,pTRAIT!$A:$X,24,FALSE)</f>
        <v>0</v>
      </c>
      <c r="AX311" s="67" t="s">
        <v>3051</v>
      </c>
      <c r="AY311" s="71" t="str">
        <f t="shared" si="14"/>
        <v>EM5UeRo4Tp1/Tp1Pun-sge;NST=TP // EM5UeMi1Cf9Pu;RIN=RS / EM5RTUeMi1(ogc);RIN=RS</v>
      </c>
    </row>
    <row r="312" spans="1:51" ht="12" customHeight="1" x14ac:dyDescent="0.25">
      <c r="A312" s="32">
        <v>458</v>
      </c>
      <c r="B312" s="33" t="s">
        <v>5</v>
      </c>
      <c r="C312" s="34">
        <v>712</v>
      </c>
      <c r="D312" s="32" t="str">
        <f t="shared" si="12"/>
        <v>458X712</v>
      </c>
      <c r="E312" s="47" t="s">
        <v>1627</v>
      </c>
      <c r="F312" s="61" t="s">
        <v>1939</v>
      </c>
      <c r="G312" s="41" t="s">
        <v>43</v>
      </c>
      <c r="H312" s="38"/>
      <c r="I312" s="32">
        <v>458</v>
      </c>
      <c r="J312" s="63">
        <f>VLOOKUP(I312,pTRAIT!A:B,2,FALSE)</f>
        <v>0</v>
      </c>
      <c r="K312" s="63" t="s">
        <v>2725</v>
      </c>
      <c r="L312" s="63"/>
      <c r="M312" s="63" t="s">
        <v>2437</v>
      </c>
      <c r="N312" s="63" t="s">
        <v>2730</v>
      </c>
      <c r="O312" s="63"/>
      <c r="P312" s="63"/>
      <c r="Q312" s="63" t="s">
        <v>2734</v>
      </c>
      <c r="R312" s="63" t="s">
        <v>2735</v>
      </c>
      <c r="S312" s="63"/>
      <c r="T312" s="63"/>
      <c r="U312" s="63"/>
      <c r="V312" s="63"/>
      <c r="W312" s="63"/>
      <c r="X312" s="63" t="s">
        <v>2436</v>
      </c>
      <c r="Y312" s="63" t="s">
        <v>2740</v>
      </c>
      <c r="Z312" s="63"/>
      <c r="AA312" s="63" t="s">
        <v>2728</v>
      </c>
      <c r="AB312" s="63"/>
      <c r="AC312" s="63" t="str">
        <f t="shared" si="13"/>
        <v>EM5UeRo4Tp1/Tp1Pun-sge;NST=TP</v>
      </c>
      <c r="AD312" s="34">
        <v>712</v>
      </c>
      <c r="AE312" s="40" t="str">
        <f>VLOOKUP(AD312,pTRAIT!A:B,2,FALSE)</f>
        <v>EM5UeMi1Cf9Pu;RIN=RS / Sp-1EM5UeMi1Cf9ogc;RIN=RF</v>
      </c>
      <c r="AF312" s="63">
        <f>VLOOKUP($AD312,pTRAIT!$A:$X,7,FALSE)</f>
        <v>0</v>
      </c>
      <c r="AG312" s="63">
        <f>VLOOKUP($AD312,pTRAIT!$A:$X,8,FALSE)</f>
        <v>0</v>
      </c>
      <c r="AH312" s="63">
        <f>VLOOKUP($AD312,pTRAIT!$A:$X,9,FALSE)</f>
        <v>0</v>
      </c>
      <c r="AI312" s="63">
        <f>VLOOKUP($AD312,pTRAIT!$A:$X,10,FALSE)</f>
        <v>0</v>
      </c>
      <c r="AJ312" s="63">
        <f>VLOOKUP($AD312,pTRAIT!$A:$X,11,FALSE)</f>
        <v>0</v>
      </c>
      <c r="AK312" s="63">
        <f>VLOOKUP($AD312,pTRAIT!$A:$X,12,FALSE)</f>
        <v>0</v>
      </c>
      <c r="AL312" s="63">
        <f>VLOOKUP($AD312,pTRAIT!$A:$X,13,FALSE)</f>
        <v>0</v>
      </c>
      <c r="AM312" s="63">
        <f>VLOOKUP($AD312,pTRAIT!$A:$X,14,FALSE)</f>
        <v>0</v>
      </c>
      <c r="AN312" s="63">
        <f>VLOOKUP($AD312,pTRAIT!$A:$X,15,FALSE)</f>
        <v>0</v>
      </c>
      <c r="AO312" s="63">
        <f>VLOOKUP($AD312,pTRAIT!$A:$X,16,FALSE)</f>
        <v>0</v>
      </c>
      <c r="AP312" s="63">
        <f>VLOOKUP($AD312,pTRAIT!$A:$X,17,FALSE)</f>
        <v>0</v>
      </c>
      <c r="AQ312" s="63">
        <f>VLOOKUP($AD312,pTRAIT!$A:$X,18,FALSE)</f>
        <v>0</v>
      </c>
      <c r="AR312" s="63">
        <f>VLOOKUP($AD312,pTRAIT!$A:$X,19,FALSE)</f>
        <v>0</v>
      </c>
      <c r="AS312" s="63">
        <f>VLOOKUP($AD312,pTRAIT!$A:$X,20,FALSE)</f>
        <v>0</v>
      </c>
      <c r="AT312" s="63">
        <f>VLOOKUP($AD312,pTRAIT!$A:$X,21,FALSE)</f>
        <v>0</v>
      </c>
      <c r="AU312" s="63">
        <f>VLOOKUP($AD312,pTRAIT!$A:$X,22,FALSE)</f>
        <v>0</v>
      </c>
      <c r="AV312" s="63">
        <f>VLOOKUP($AD312,pTRAIT!$A:$X,23,FALSE)</f>
        <v>0</v>
      </c>
      <c r="AW312" s="63">
        <f>VLOOKUP($AD312,pTRAIT!$A:$X,24,FALSE)</f>
        <v>0</v>
      </c>
      <c r="AX312" s="67" t="s">
        <v>3052</v>
      </c>
      <c r="AY312" s="71" t="str">
        <f t="shared" si="14"/>
        <v>EM5UeRo4Tp1/Tp1Pun-sge;NST=TP // EM5UeMi1Cf9Pu;RIN=RS / Sp-1EM5UeMi1Cf9ogc;RIN=RF</v>
      </c>
    </row>
    <row r="313" spans="1:51" ht="12" customHeight="1" x14ac:dyDescent="0.25">
      <c r="A313" s="32">
        <v>458</v>
      </c>
      <c r="B313" s="33" t="s">
        <v>5</v>
      </c>
      <c r="C313" s="34">
        <v>713</v>
      </c>
      <c r="D313" s="32" t="str">
        <f t="shared" si="12"/>
        <v>458X713</v>
      </c>
      <c r="E313" s="47" t="s">
        <v>1627</v>
      </c>
      <c r="F313" s="61" t="s">
        <v>1940</v>
      </c>
      <c r="G313" s="41" t="s">
        <v>43</v>
      </c>
      <c r="H313" s="38"/>
      <c r="I313" s="32">
        <v>458</v>
      </c>
      <c r="J313" s="63">
        <f>VLOOKUP(I313,pTRAIT!A:B,2,FALSE)</f>
        <v>0</v>
      </c>
      <c r="K313" s="63" t="s">
        <v>2725</v>
      </c>
      <c r="L313" s="63"/>
      <c r="M313" s="63" t="s">
        <v>2437</v>
      </c>
      <c r="N313" s="63" t="s">
        <v>2730</v>
      </c>
      <c r="O313" s="63"/>
      <c r="P313" s="63"/>
      <c r="Q313" s="63" t="s">
        <v>2734</v>
      </c>
      <c r="R313" s="63" t="s">
        <v>2735</v>
      </c>
      <c r="S313" s="63"/>
      <c r="T313" s="63"/>
      <c r="U313" s="63"/>
      <c r="V313" s="63"/>
      <c r="W313" s="63"/>
      <c r="X313" s="63" t="s">
        <v>2436</v>
      </c>
      <c r="Y313" s="63" t="s">
        <v>2740</v>
      </c>
      <c r="Z313" s="63"/>
      <c r="AA313" s="63" t="s">
        <v>2728</v>
      </c>
      <c r="AB313" s="63"/>
      <c r="AC313" s="63" t="str">
        <f t="shared" si="13"/>
        <v>EM5UeRo4Tp1/Tp1Pun-sge;NST=TP</v>
      </c>
      <c r="AD313" s="34">
        <v>713</v>
      </c>
      <c r="AE313" s="40" t="str">
        <f>VLOOKUP(AD313,pTRAIT!A:B,2,FALSE)</f>
        <v>EM5UeMi1Cf9Pu;RIN=RS / EM5Mi1Cf9ogc;RIN=RF</v>
      </c>
      <c r="AF313" s="63">
        <f>VLOOKUP($AD313,pTRAIT!$A:$X,7,FALSE)</f>
        <v>0</v>
      </c>
      <c r="AG313" s="63">
        <f>VLOOKUP($AD313,pTRAIT!$A:$X,8,FALSE)</f>
        <v>0</v>
      </c>
      <c r="AH313" s="63">
        <f>VLOOKUP($AD313,pTRAIT!$A:$X,9,FALSE)</f>
        <v>0</v>
      </c>
      <c r="AI313" s="63">
        <f>VLOOKUP($AD313,pTRAIT!$A:$X,10,FALSE)</f>
        <v>0</v>
      </c>
      <c r="AJ313" s="63">
        <f>VLOOKUP($AD313,pTRAIT!$A:$X,11,FALSE)</f>
        <v>0</v>
      </c>
      <c r="AK313" s="63">
        <f>VLOOKUP($AD313,pTRAIT!$A:$X,12,FALSE)</f>
        <v>0</v>
      </c>
      <c r="AL313" s="63">
        <f>VLOOKUP($AD313,pTRAIT!$A:$X,13,FALSE)</f>
        <v>0</v>
      </c>
      <c r="AM313" s="63">
        <f>VLOOKUP($AD313,pTRAIT!$A:$X,14,FALSE)</f>
        <v>0</v>
      </c>
      <c r="AN313" s="63">
        <f>VLOOKUP($AD313,pTRAIT!$A:$X,15,FALSE)</f>
        <v>0</v>
      </c>
      <c r="AO313" s="63">
        <f>VLOOKUP($AD313,pTRAIT!$A:$X,16,FALSE)</f>
        <v>0</v>
      </c>
      <c r="AP313" s="63">
        <f>VLOOKUP($AD313,pTRAIT!$A:$X,17,FALSE)</f>
        <v>0</v>
      </c>
      <c r="AQ313" s="63">
        <f>VLOOKUP($AD313,pTRAIT!$A:$X,18,FALSE)</f>
        <v>0</v>
      </c>
      <c r="AR313" s="63">
        <f>VLOOKUP($AD313,pTRAIT!$A:$X,19,FALSE)</f>
        <v>0</v>
      </c>
      <c r="AS313" s="63">
        <f>VLOOKUP($AD313,pTRAIT!$A:$X,20,FALSE)</f>
        <v>0</v>
      </c>
      <c r="AT313" s="63">
        <f>VLOOKUP($AD313,pTRAIT!$A:$X,21,FALSE)</f>
        <v>0</v>
      </c>
      <c r="AU313" s="63">
        <f>VLOOKUP($AD313,pTRAIT!$A:$X,22,FALSE)</f>
        <v>0</v>
      </c>
      <c r="AV313" s="63">
        <f>VLOOKUP($AD313,pTRAIT!$A:$X,23,FALSE)</f>
        <v>0</v>
      </c>
      <c r="AW313" s="63">
        <f>VLOOKUP($AD313,pTRAIT!$A:$X,24,FALSE)</f>
        <v>0</v>
      </c>
      <c r="AX313" s="67" t="s">
        <v>3053</v>
      </c>
      <c r="AY313" s="71" t="str">
        <f t="shared" si="14"/>
        <v>EM5UeRo4Tp1/Tp1Pun-sge;NST=TP // EM5UeMi1Cf9Pu;RIN=RS / EM5Mi1Cf9ogc;RIN=RF</v>
      </c>
    </row>
    <row r="314" spans="1:51" ht="12" customHeight="1" x14ac:dyDescent="0.25">
      <c r="A314" s="32">
        <v>458</v>
      </c>
      <c r="B314" s="33" t="s">
        <v>5</v>
      </c>
      <c r="C314" s="34">
        <v>715</v>
      </c>
      <c r="D314" s="32" t="str">
        <f t="shared" si="12"/>
        <v>458X715</v>
      </c>
      <c r="E314" s="47" t="s">
        <v>1627</v>
      </c>
      <c r="F314" s="61" t="s">
        <v>1941</v>
      </c>
      <c r="G314" s="41" t="s">
        <v>43</v>
      </c>
      <c r="H314" s="38"/>
      <c r="I314" s="32">
        <v>458</v>
      </c>
      <c r="J314" s="63">
        <f>VLOOKUP(I314,pTRAIT!A:B,2,FALSE)</f>
        <v>0</v>
      </c>
      <c r="K314" s="63" t="s">
        <v>2725</v>
      </c>
      <c r="L314" s="63"/>
      <c r="M314" s="63" t="s">
        <v>2437</v>
      </c>
      <c r="N314" s="63" t="s">
        <v>2730</v>
      </c>
      <c r="O314" s="63"/>
      <c r="P314" s="63"/>
      <c r="Q314" s="63" t="s">
        <v>2734</v>
      </c>
      <c r="R314" s="63" t="s">
        <v>2735</v>
      </c>
      <c r="S314" s="63"/>
      <c r="T314" s="63"/>
      <c r="U314" s="63"/>
      <c r="V314" s="63"/>
      <c r="W314" s="63"/>
      <c r="X314" s="63" t="s">
        <v>2436</v>
      </c>
      <c r="Y314" s="63" t="s">
        <v>2740</v>
      </c>
      <c r="Z314" s="63"/>
      <c r="AA314" s="63" t="s">
        <v>2728</v>
      </c>
      <c r="AB314" s="63"/>
      <c r="AC314" s="63" t="str">
        <f t="shared" si="13"/>
        <v>EM5UeRo4Tp1/Tp1Pun-sge;NST=TP</v>
      </c>
      <c r="AD314" s="34">
        <v>715</v>
      </c>
      <c r="AE314" s="40" t="str">
        <f>VLOOKUP(AD314,pTRAIT!A:B,2,FALSE)</f>
        <v>EM5UeMi1Cf9Pu;RIN=RS / EMi1Cf9ToCE;RIN=RF</v>
      </c>
      <c r="AF314" s="63">
        <f>VLOOKUP($AD314,pTRAIT!$A:$X,7,FALSE)</f>
        <v>0</v>
      </c>
      <c r="AG314" s="63">
        <f>VLOOKUP($AD314,pTRAIT!$A:$X,8,FALSE)</f>
        <v>0</v>
      </c>
      <c r="AH314" s="63">
        <f>VLOOKUP($AD314,pTRAIT!$A:$X,9,FALSE)</f>
        <v>0</v>
      </c>
      <c r="AI314" s="63">
        <f>VLOOKUP($AD314,pTRAIT!$A:$X,10,FALSE)</f>
        <v>0</v>
      </c>
      <c r="AJ314" s="63">
        <f>VLOOKUP($AD314,pTRAIT!$A:$X,11,FALSE)</f>
        <v>0</v>
      </c>
      <c r="AK314" s="63">
        <f>VLOOKUP($AD314,pTRAIT!$A:$X,12,FALSE)</f>
        <v>0</v>
      </c>
      <c r="AL314" s="63">
        <f>VLOOKUP($AD314,pTRAIT!$A:$X,13,FALSE)</f>
        <v>0</v>
      </c>
      <c r="AM314" s="63">
        <f>VLOOKUP($AD314,pTRAIT!$A:$X,14,FALSE)</f>
        <v>0</v>
      </c>
      <c r="AN314" s="63">
        <f>VLOOKUP($AD314,pTRAIT!$A:$X,15,FALSE)</f>
        <v>0</v>
      </c>
      <c r="AO314" s="63">
        <f>VLOOKUP($AD314,pTRAIT!$A:$X,16,FALSE)</f>
        <v>0</v>
      </c>
      <c r="AP314" s="63">
        <f>VLOOKUP($AD314,pTRAIT!$A:$X,17,FALSE)</f>
        <v>0</v>
      </c>
      <c r="AQ314" s="63">
        <f>VLOOKUP($AD314,pTRAIT!$A:$X,18,FALSE)</f>
        <v>0</v>
      </c>
      <c r="AR314" s="63">
        <f>VLOOKUP($AD314,pTRAIT!$A:$X,19,FALSE)</f>
        <v>0</v>
      </c>
      <c r="AS314" s="63">
        <f>VLOOKUP($AD314,pTRAIT!$A:$X,20,FALSE)</f>
        <v>0</v>
      </c>
      <c r="AT314" s="63">
        <f>VLOOKUP($AD314,pTRAIT!$A:$X,21,FALSE)</f>
        <v>0</v>
      </c>
      <c r="AU314" s="63">
        <f>VLOOKUP($AD314,pTRAIT!$A:$X,22,FALSE)</f>
        <v>0</v>
      </c>
      <c r="AV314" s="63">
        <f>VLOOKUP($AD314,pTRAIT!$A:$X,23,FALSE)</f>
        <v>0</v>
      </c>
      <c r="AW314" s="63">
        <f>VLOOKUP($AD314,pTRAIT!$A:$X,24,FALSE)</f>
        <v>0</v>
      </c>
      <c r="AX314" s="67" t="s">
        <v>3054</v>
      </c>
      <c r="AY314" s="71" t="str">
        <f t="shared" si="14"/>
        <v>EM5UeRo4Tp1/Tp1Pun-sge;NST=TP // EM5UeMi1Cf9Pu;RIN=RS / EMi1Cf9ToCE;RIN=RF</v>
      </c>
    </row>
    <row r="315" spans="1:51" ht="12" customHeight="1" x14ac:dyDescent="0.25">
      <c r="A315" s="32">
        <v>458</v>
      </c>
      <c r="B315" s="33" t="s">
        <v>5</v>
      </c>
      <c r="C315" s="34">
        <v>716</v>
      </c>
      <c r="D315" s="32" t="str">
        <f t="shared" si="12"/>
        <v>458X716</v>
      </c>
      <c r="E315" s="47" t="s">
        <v>1627</v>
      </c>
      <c r="F315" s="61" t="s">
        <v>1942</v>
      </c>
      <c r="G315" s="41" t="s">
        <v>43</v>
      </c>
      <c r="H315" s="38"/>
      <c r="I315" s="32">
        <v>458</v>
      </c>
      <c r="J315" s="63">
        <f>VLOOKUP(I315,pTRAIT!A:B,2,FALSE)</f>
        <v>0</v>
      </c>
      <c r="K315" s="63" t="s">
        <v>2725</v>
      </c>
      <c r="L315" s="63"/>
      <c r="M315" s="63" t="s">
        <v>2437</v>
      </c>
      <c r="N315" s="63" t="s">
        <v>2730</v>
      </c>
      <c r="O315" s="63"/>
      <c r="P315" s="63"/>
      <c r="Q315" s="63" t="s">
        <v>2734</v>
      </c>
      <c r="R315" s="63" t="s">
        <v>2735</v>
      </c>
      <c r="S315" s="63"/>
      <c r="T315" s="63"/>
      <c r="U315" s="63"/>
      <c r="V315" s="63"/>
      <c r="W315" s="63"/>
      <c r="X315" s="63" t="s">
        <v>2436</v>
      </c>
      <c r="Y315" s="63" t="s">
        <v>2740</v>
      </c>
      <c r="Z315" s="63"/>
      <c r="AA315" s="63" t="s">
        <v>2728</v>
      </c>
      <c r="AB315" s="63"/>
      <c r="AC315" s="63" t="str">
        <f t="shared" si="13"/>
        <v>EM5UeRo4Tp1/Tp1Pun-sge;NST=TP</v>
      </c>
      <c r="AD315" s="34">
        <v>716</v>
      </c>
      <c r="AE315" s="40" t="str">
        <f>VLOOKUP(AD315,pTRAIT!A:B,2,FALSE)</f>
        <v>EM5UeMi1Cf9Pu;RIN=RS / EM5Mi1Cf9(Pu);RIN=RF</v>
      </c>
      <c r="AF315" s="63">
        <f>VLOOKUP($AD315,pTRAIT!$A:$X,7,FALSE)</f>
        <v>0</v>
      </c>
      <c r="AG315" s="63">
        <f>VLOOKUP($AD315,pTRAIT!$A:$X,8,FALSE)</f>
        <v>0</v>
      </c>
      <c r="AH315" s="63">
        <f>VLOOKUP($AD315,pTRAIT!$A:$X,9,FALSE)</f>
        <v>0</v>
      </c>
      <c r="AI315" s="63">
        <f>VLOOKUP($AD315,pTRAIT!$A:$X,10,FALSE)</f>
        <v>0</v>
      </c>
      <c r="AJ315" s="63">
        <f>VLOOKUP($AD315,pTRAIT!$A:$X,11,FALSE)</f>
        <v>0</v>
      </c>
      <c r="AK315" s="63">
        <f>VLOOKUP($AD315,pTRAIT!$A:$X,12,FALSE)</f>
        <v>0</v>
      </c>
      <c r="AL315" s="63">
        <f>VLOOKUP($AD315,pTRAIT!$A:$X,13,FALSE)</f>
        <v>0</v>
      </c>
      <c r="AM315" s="63">
        <f>VLOOKUP($AD315,pTRAIT!$A:$X,14,FALSE)</f>
        <v>0</v>
      </c>
      <c r="AN315" s="63">
        <f>VLOOKUP($AD315,pTRAIT!$A:$X,15,FALSE)</f>
        <v>0</v>
      </c>
      <c r="AO315" s="63">
        <f>VLOOKUP($AD315,pTRAIT!$A:$X,16,FALSE)</f>
        <v>0</v>
      </c>
      <c r="AP315" s="63">
        <f>VLOOKUP($AD315,pTRAIT!$A:$X,17,FALSE)</f>
        <v>0</v>
      </c>
      <c r="AQ315" s="63">
        <f>VLOOKUP($AD315,pTRAIT!$A:$X,18,FALSE)</f>
        <v>0</v>
      </c>
      <c r="AR315" s="63">
        <f>VLOOKUP($AD315,pTRAIT!$A:$X,19,FALSE)</f>
        <v>0</v>
      </c>
      <c r="AS315" s="63">
        <f>VLOOKUP($AD315,pTRAIT!$A:$X,20,FALSE)</f>
        <v>0</v>
      </c>
      <c r="AT315" s="63">
        <f>VLOOKUP($AD315,pTRAIT!$A:$X,21,FALSE)</f>
        <v>0</v>
      </c>
      <c r="AU315" s="63">
        <f>VLOOKUP($AD315,pTRAIT!$A:$X,22,FALSE)</f>
        <v>0</v>
      </c>
      <c r="AV315" s="63">
        <f>VLOOKUP($AD315,pTRAIT!$A:$X,23,FALSE)</f>
        <v>0</v>
      </c>
      <c r="AW315" s="63">
        <f>VLOOKUP($AD315,pTRAIT!$A:$X,24,FALSE)</f>
        <v>0</v>
      </c>
      <c r="AX315" s="67" t="s">
        <v>3055</v>
      </c>
      <c r="AY315" s="71" t="str">
        <f t="shared" si="14"/>
        <v>EM5UeRo4Tp1/Tp1Pun-sge;NST=TP // EM5UeMi1Cf9Pu;RIN=RS / EM5Mi1Cf9(Pu);RIN=RF</v>
      </c>
    </row>
    <row r="316" spans="1:51" ht="12" customHeight="1" x14ac:dyDescent="0.25">
      <c r="A316" s="32">
        <v>458</v>
      </c>
      <c r="B316" s="33" t="s">
        <v>5</v>
      </c>
      <c r="C316" s="34">
        <v>717</v>
      </c>
      <c r="D316" s="32" t="str">
        <f t="shared" si="12"/>
        <v>458X717</v>
      </c>
      <c r="E316" s="47" t="s">
        <v>1627</v>
      </c>
      <c r="F316" s="61" t="s">
        <v>1943</v>
      </c>
      <c r="G316" s="41" t="s">
        <v>43</v>
      </c>
      <c r="H316" s="38"/>
      <c r="I316" s="32">
        <v>458</v>
      </c>
      <c r="J316" s="63">
        <f>VLOOKUP(I316,pTRAIT!A:B,2,FALSE)</f>
        <v>0</v>
      </c>
      <c r="K316" s="63" t="s">
        <v>2725</v>
      </c>
      <c r="L316" s="63"/>
      <c r="M316" s="63" t="s">
        <v>2437</v>
      </c>
      <c r="N316" s="63" t="s">
        <v>2730</v>
      </c>
      <c r="O316" s="63"/>
      <c r="P316" s="63"/>
      <c r="Q316" s="63" t="s">
        <v>2734</v>
      </c>
      <c r="R316" s="63" t="s">
        <v>2735</v>
      </c>
      <c r="S316" s="63"/>
      <c r="T316" s="63"/>
      <c r="U316" s="63"/>
      <c r="V316" s="63"/>
      <c r="W316" s="63"/>
      <c r="X316" s="63" t="s">
        <v>2436</v>
      </c>
      <c r="Y316" s="63" t="s">
        <v>2740</v>
      </c>
      <c r="Z316" s="63"/>
      <c r="AA316" s="63" t="s">
        <v>2728</v>
      </c>
      <c r="AB316" s="63"/>
      <c r="AC316" s="63" t="str">
        <f t="shared" si="13"/>
        <v>EM5UeRo4Tp1/Tp1Pun-sge;NST=TP</v>
      </c>
      <c r="AD316" s="34">
        <v>717</v>
      </c>
      <c r="AE316" s="40" t="str">
        <f>VLOOKUP(AD316,pTRAIT!A:B,2,FALSE)</f>
        <v>EM5UeMi1Cf9Pu;RIN=RS / EM5Mi1Cf9(Pu);RIN=RF</v>
      </c>
      <c r="AF316" s="63">
        <f>VLOOKUP($AD316,pTRAIT!$A:$X,7,FALSE)</f>
        <v>0</v>
      </c>
      <c r="AG316" s="63">
        <f>VLOOKUP($AD316,pTRAIT!$A:$X,8,FALSE)</f>
        <v>0</v>
      </c>
      <c r="AH316" s="63">
        <f>VLOOKUP($AD316,pTRAIT!$A:$X,9,FALSE)</f>
        <v>0</v>
      </c>
      <c r="AI316" s="63">
        <f>VLOOKUP($AD316,pTRAIT!$A:$X,10,FALSE)</f>
        <v>0</v>
      </c>
      <c r="AJ316" s="63">
        <f>VLOOKUP($AD316,pTRAIT!$A:$X,11,FALSE)</f>
        <v>0</v>
      </c>
      <c r="AK316" s="63">
        <f>VLOOKUP($AD316,pTRAIT!$A:$X,12,FALSE)</f>
        <v>0</v>
      </c>
      <c r="AL316" s="63">
        <f>VLOOKUP($AD316,pTRAIT!$A:$X,13,FALSE)</f>
        <v>0</v>
      </c>
      <c r="AM316" s="63">
        <f>VLOOKUP($AD316,pTRAIT!$A:$X,14,FALSE)</f>
        <v>0</v>
      </c>
      <c r="AN316" s="63">
        <f>VLOOKUP($AD316,pTRAIT!$A:$X,15,FALSE)</f>
        <v>0</v>
      </c>
      <c r="AO316" s="63">
        <f>VLOOKUP($AD316,pTRAIT!$A:$X,16,FALSE)</f>
        <v>0</v>
      </c>
      <c r="AP316" s="63">
        <f>VLOOKUP($AD316,pTRAIT!$A:$X,17,FALSE)</f>
        <v>0</v>
      </c>
      <c r="AQ316" s="63">
        <f>VLOOKUP($AD316,pTRAIT!$A:$X,18,FALSE)</f>
        <v>0</v>
      </c>
      <c r="AR316" s="63">
        <f>VLOOKUP($AD316,pTRAIT!$A:$X,19,FALSE)</f>
        <v>0</v>
      </c>
      <c r="AS316" s="63">
        <f>VLOOKUP($AD316,pTRAIT!$A:$X,20,FALSE)</f>
        <v>0</v>
      </c>
      <c r="AT316" s="63">
        <f>VLOOKUP($AD316,pTRAIT!$A:$X,21,FALSE)</f>
        <v>0</v>
      </c>
      <c r="AU316" s="63">
        <f>VLOOKUP($AD316,pTRAIT!$A:$X,22,FALSE)</f>
        <v>0</v>
      </c>
      <c r="AV316" s="63">
        <f>VLOOKUP($AD316,pTRAIT!$A:$X,23,FALSE)</f>
        <v>0</v>
      </c>
      <c r="AW316" s="63">
        <f>VLOOKUP($AD316,pTRAIT!$A:$X,24,FALSE)</f>
        <v>0</v>
      </c>
      <c r="AX316" s="67" t="s">
        <v>3056</v>
      </c>
      <c r="AY316" s="71" t="str">
        <f t="shared" si="14"/>
        <v>EM5UeRo4Tp1/Tp1Pun-sge;NST=TP // EM5UeMi1Cf9Pu;RIN=RS / EM5Mi1Cf9(Pu);RIN=RF</v>
      </c>
    </row>
    <row r="317" spans="1:51" ht="12" customHeight="1" x14ac:dyDescent="0.25">
      <c r="A317" s="32">
        <v>458</v>
      </c>
      <c r="B317" s="33" t="s">
        <v>5</v>
      </c>
      <c r="C317" s="34">
        <v>719</v>
      </c>
      <c r="D317" s="32" t="str">
        <f t="shared" si="12"/>
        <v>458X719</v>
      </c>
      <c r="E317" s="47" t="s">
        <v>1627</v>
      </c>
      <c r="F317" s="61" t="s">
        <v>1944</v>
      </c>
      <c r="G317" s="41" t="s">
        <v>43</v>
      </c>
      <c r="H317" s="38"/>
      <c r="I317" s="32">
        <v>458</v>
      </c>
      <c r="J317" s="63">
        <f>VLOOKUP(I317,pTRAIT!A:B,2,FALSE)</f>
        <v>0</v>
      </c>
      <c r="K317" s="63" t="s">
        <v>2725</v>
      </c>
      <c r="L317" s="63"/>
      <c r="M317" s="63" t="s">
        <v>2437</v>
      </c>
      <c r="N317" s="63" t="s">
        <v>2730</v>
      </c>
      <c r="O317" s="63"/>
      <c r="P317" s="63"/>
      <c r="Q317" s="63" t="s">
        <v>2734</v>
      </c>
      <c r="R317" s="63" t="s">
        <v>2735</v>
      </c>
      <c r="S317" s="63"/>
      <c r="T317" s="63"/>
      <c r="U317" s="63"/>
      <c r="V317" s="63"/>
      <c r="W317" s="63"/>
      <c r="X317" s="63" t="s">
        <v>2436</v>
      </c>
      <c r="Y317" s="63" t="s">
        <v>2740</v>
      </c>
      <c r="Z317" s="63"/>
      <c r="AA317" s="63" t="s">
        <v>2728</v>
      </c>
      <c r="AB317" s="63"/>
      <c r="AC317" s="63" t="str">
        <f t="shared" si="13"/>
        <v>EM5UeRo4Tp1/Tp1Pun-sge;NST=TP</v>
      </c>
      <c r="AD317" s="34">
        <v>719</v>
      </c>
      <c r="AE317" s="40" t="str">
        <f>VLOOKUP(AD317,pTRAIT!A:B,2,FALSE)</f>
        <v>EM5UeMi1Cf9Pu;RIN=RS / EM5Mi1WSCf9;RIN=RF</v>
      </c>
      <c r="AF317" s="63">
        <f>VLOOKUP($AD317,pTRAIT!$A:$X,7,FALSE)</f>
        <v>0</v>
      </c>
      <c r="AG317" s="63">
        <f>VLOOKUP($AD317,pTRAIT!$A:$X,8,FALSE)</f>
        <v>0</v>
      </c>
      <c r="AH317" s="63">
        <f>VLOOKUP($AD317,pTRAIT!$A:$X,9,FALSE)</f>
        <v>0</v>
      </c>
      <c r="AI317" s="63">
        <f>VLOOKUP($AD317,pTRAIT!$A:$X,10,FALSE)</f>
        <v>0</v>
      </c>
      <c r="AJ317" s="63">
        <f>VLOOKUP($AD317,pTRAIT!$A:$X,11,FALSE)</f>
        <v>0</v>
      </c>
      <c r="AK317" s="63">
        <f>VLOOKUP($AD317,pTRAIT!$A:$X,12,FALSE)</f>
        <v>0</v>
      </c>
      <c r="AL317" s="63">
        <f>VLOOKUP($AD317,pTRAIT!$A:$X,13,FALSE)</f>
        <v>0</v>
      </c>
      <c r="AM317" s="63">
        <f>VLOOKUP($AD317,pTRAIT!$A:$X,14,FALSE)</f>
        <v>0</v>
      </c>
      <c r="AN317" s="63">
        <f>VLOOKUP($AD317,pTRAIT!$A:$X,15,FALSE)</f>
        <v>0</v>
      </c>
      <c r="AO317" s="63">
        <f>VLOOKUP($AD317,pTRAIT!$A:$X,16,FALSE)</f>
        <v>0</v>
      </c>
      <c r="AP317" s="63">
        <f>VLOOKUP($AD317,pTRAIT!$A:$X,17,FALSE)</f>
        <v>0</v>
      </c>
      <c r="AQ317" s="63">
        <f>VLOOKUP($AD317,pTRAIT!$A:$X,18,FALSE)</f>
        <v>0</v>
      </c>
      <c r="AR317" s="63">
        <f>VLOOKUP($AD317,pTRAIT!$A:$X,19,FALSE)</f>
        <v>0</v>
      </c>
      <c r="AS317" s="63">
        <f>VLOOKUP($AD317,pTRAIT!$A:$X,20,FALSE)</f>
        <v>0</v>
      </c>
      <c r="AT317" s="63">
        <f>VLOOKUP($AD317,pTRAIT!$A:$X,21,FALSE)</f>
        <v>0</v>
      </c>
      <c r="AU317" s="63">
        <f>VLOOKUP($AD317,pTRAIT!$A:$X,22,FALSE)</f>
        <v>0</v>
      </c>
      <c r="AV317" s="63">
        <f>VLOOKUP($AD317,pTRAIT!$A:$X,23,FALSE)</f>
        <v>0</v>
      </c>
      <c r="AW317" s="63">
        <f>VLOOKUP($AD317,pTRAIT!$A:$X,24,FALSE)</f>
        <v>0</v>
      </c>
      <c r="AX317" s="67" t="s">
        <v>3057</v>
      </c>
      <c r="AY317" s="71" t="str">
        <f t="shared" si="14"/>
        <v>EM5UeRo4Tp1/Tp1Pun-sge;NST=TP // EM5UeMi1Cf9Pu;RIN=RS / EM5Mi1WSCf9;RIN=RF</v>
      </c>
    </row>
    <row r="318" spans="1:51" ht="12" customHeight="1" x14ac:dyDescent="0.25">
      <c r="A318" s="32">
        <v>458</v>
      </c>
      <c r="B318" s="33" t="s">
        <v>5</v>
      </c>
      <c r="C318" s="34">
        <v>720</v>
      </c>
      <c r="D318" s="32" t="str">
        <f t="shared" si="12"/>
        <v>458X720</v>
      </c>
      <c r="E318" s="47" t="s">
        <v>1627</v>
      </c>
      <c r="F318" s="61" t="s">
        <v>1945</v>
      </c>
      <c r="G318" s="41" t="s">
        <v>43</v>
      </c>
      <c r="H318" s="38"/>
      <c r="I318" s="32">
        <v>458</v>
      </c>
      <c r="J318" s="63">
        <f>VLOOKUP(I318,pTRAIT!A:B,2,FALSE)</f>
        <v>0</v>
      </c>
      <c r="K318" s="63" t="s">
        <v>2725</v>
      </c>
      <c r="L318" s="63"/>
      <c r="M318" s="63" t="s">
        <v>2437</v>
      </c>
      <c r="N318" s="63" t="s">
        <v>2730</v>
      </c>
      <c r="O318" s="63"/>
      <c r="P318" s="63"/>
      <c r="Q318" s="63" t="s">
        <v>2734</v>
      </c>
      <c r="R318" s="63" t="s">
        <v>2735</v>
      </c>
      <c r="S318" s="63"/>
      <c r="T318" s="63"/>
      <c r="U318" s="63"/>
      <c r="V318" s="63"/>
      <c r="W318" s="63"/>
      <c r="X318" s="63" t="s">
        <v>2436</v>
      </c>
      <c r="Y318" s="63" t="s">
        <v>2740</v>
      </c>
      <c r="Z318" s="63"/>
      <c r="AA318" s="63" t="s">
        <v>2728</v>
      </c>
      <c r="AB318" s="63"/>
      <c r="AC318" s="63" t="str">
        <f t="shared" si="13"/>
        <v>EM5UeRo4Tp1/Tp1Pun-sge;NST=TP</v>
      </c>
      <c r="AD318" s="34">
        <v>720</v>
      </c>
      <c r="AE318" s="40" t="str">
        <f>VLOOKUP(AD318,pTRAIT!A:B,2,FALSE)</f>
        <v>EM5UeMi1Cf9Pu;RIN=RS / EM5Mi1WSCf9;RIN=RF</v>
      </c>
      <c r="AF318" s="63">
        <f>VLOOKUP($AD318,pTRAIT!$A:$X,7,FALSE)</f>
        <v>0</v>
      </c>
      <c r="AG318" s="63">
        <f>VLOOKUP($AD318,pTRAIT!$A:$X,8,FALSE)</f>
        <v>0</v>
      </c>
      <c r="AH318" s="63">
        <f>VLOOKUP($AD318,pTRAIT!$A:$X,9,FALSE)</f>
        <v>0</v>
      </c>
      <c r="AI318" s="63">
        <f>VLOOKUP($AD318,pTRAIT!$A:$X,10,FALSE)</f>
        <v>0</v>
      </c>
      <c r="AJ318" s="63">
        <f>VLOOKUP($AD318,pTRAIT!$A:$X,11,FALSE)</f>
        <v>0</v>
      </c>
      <c r="AK318" s="63">
        <f>VLOOKUP($AD318,pTRAIT!$A:$X,12,FALSE)</f>
        <v>0</v>
      </c>
      <c r="AL318" s="63">
        <f>VLOOKUP($AD318,pTRAIT!$A:$X,13,FALSE)</f>
        <v>0</v>
      </c>
      <c r="AM318" s="63">
        <f>VLOOKUP($AD318,pTRAIT!$A:$X,14,FALSE)</f>
        <v>0</v>
      </c>
      <c r="AN318" s="63">
        <f>VLOOKUP($AD318,pTRAIT!$A:$X,15,FALSE)</f>
        <v>0</v>
      </c>
      <c r="AO318" s="63">
        <f>VLOOKUP($AD318,pTRAIT!$A:$X,16,FALSE)</f>
        <v>0</v>
      </c>
      <c r="AP318" s="63">
        <f>VLOOKUP($AD318,pTRAIT!$A:$X,17,FALSE)</f>
        <v>0</v>
      </c>
      <c r="AQ318" s="63">
        <f>VLOOKUP($AD318,pTRAIT!$A:$X,18,FALSE)</f>
        <v>0</v>
      </c>
      <c r="AR318" s="63">
        <f>VLOOKUP($AD318,pTRAIT!$A:$X,19,FALSE)</f>
        <v>0</v>
      </c>
      <c r="AS318" s="63">
        <f>VLOOKUP($AD318,pTRAIT!$A:$X,20,FALSE)</f>
        <v>0</v>
      </c>
      <c r="AT318" s="63">
        <f>VLOOKUP($AD318,pTRAIT!$A:$X,21,FALSE)</f>
        <v>0</v>
      </c>
      <c r="AU318" s="63">
        <f>VLOOKUP($AD318,pTRAIT!$A:$X,22,FALSE)</f>
        <v>0</v>
      </c>
      <c r="AV318" s="63">
        <f>VLOOKUP($AD318,pTRAIT!$A:$X,23,FALSE)</f>
        <v>0</v>
      </c>
      <c r="AW318" s="63">
        <f>VLOOKUP($AD318,pTRAIT!$A:$X,24,FALSE)</f>
        <v>0</v>
      </c>
      <c r="AX318" s="67" t="s">
        <v>3058</v>
      </c>
      <c r="AY318" s="71" t="str">
        <f t="shared" si="14"/>
        <v>EM5UeRo4Tp1/Tp1Pun-sge;NST=TP // EM5UeMi1Cf9Pu;RIN=RS / EM5Mi1WSCf9;RIN=RF</v>
      </c>
    </row>
    <row r="319" spans="1:51" ht="12" customHeight="1" x14ac:dyDescent="0.25">
      <c r="A319" s="32">
        <v>458</v>
      </c>
      <c r="B319" s="33" t="s">
        <v>5</v>
      </c>
      <c r="C319" s="34">
        <v>721</v>
      </c>
      <c r="D319" s="32" t="str">
        <f t="shared" si="12"/>
        <v>458X721</v>
      </c>
      <c r="E319" s="47" t="s">
        <v>1627</v>
      </c>
      <c r="F319" s="61" t="s">
        <v>1946</v>
      </c>
      <c r="G319" s="41" t="s">
        <v>43</v>
      </c>
      <c r="H319" s="38"/>
      <c r="I319" s="32">
        <v>458</v>
      </c>
      <c r="J319" s="63">
        <f>VLOOKUP(I319,pTRAIT!A:B,2,FALSE)</f>
        <v>0</v>
      </c>
      <c r="K319" s="63" t="s">
        <v>2725</v>
      </c>
      <c r="L319" s="63"/>
      <c r="M319" s="63" t="s">
        <v>2437</v>
      </c>
      <c r="N319" s="63" t="s">
        <v>2730</v>
      </c>
      <c r="O319" s="63"/>
      <c r="P319" s="63"/>
      <c r="Q319" s="63" t="s">
        <v>2734</v>
      </c>
      <c r="R319" s="63" t="s">
        <v>2735</v>
      </c>
      <c r="S319" s="63"/>
      <c r="T319" s="63"/>
      <c r="U319" s="63"/>
      <c r="V319" s="63"/>
      <c r="W319" s="63"/>
      <c r="X319" s="63" t="s">
        <v>2436</v>
      </c>
      <c r="Y319" s="63" t="s">
        <v>2740</v>
      </c>
      <c r="Z319" s="63"/>
      <c r="AA319" s="63" t="s">
        <v>2728</v>
      </c>
      <c r="AB319" s="63"/>
      <c r="AC319" s="63" t="str">
        <f t="shared" si="13"/>
        <v>EM5UeRo4Tp1/Tp1Pun-sge;NST=TP</v>
      </c>
      <c r="AD319" s="34">
        <v>721</v>
      </c>
      <c r="AE319" s="40" t="str">
        <f>VLOOKUP(AD319,pTRAIT!A:B,2,FALSE)</f>
        <v>EM5UeMi1Cf9Pu;RIN=RS / EM5Mi1;RIN=RF</v>
      </c>
      <c r="AF319" s="63">
        <f>VLOOKUP($AD319,pTRAIT!$A:$X,7,FALSE)</f>
        <v>0</v>
      </c>
      <c r="AG319" s="63">
        <f>VLOOKUP($AD319,pTRAIT!$A:$X,8,FALSE)</f>
        <v>0</v>
      </c>
      <c r="AH319" s="63">
        <f>VLOOKUP($AD319,pTRAIT!$A:$X,9,FALSE)</f>
        <v>0</v>
      </c>
      <c r="AI319" s="63">
        <f>VLOOKUP($AD319,pTRAIT!$A:$X,10,FALSE)</f>
        <v>0</v>
      </c>
      <c r="AJ319" s="63">
        <f>VLOOKUP($AD319,pTRAIT!$A:$X,11,FALSE)</f>
        <v>0</v>
      </c>
      <c r="AK319" s="63">
        <f>VLOOKUP($AD319,pTRAIT!$A:$X,12,FALSE)</f>
        <v>0</v>
      </c>
      <c r="AL319" s="63">
        <f>VLOOKUP($AD319,pTRAIT!$A:$X,13,FALSE)</f>
        <v>0</v>
      </c>
      <c r="AM319" s="63">
        <f>VLOOKUP($AD319,pTRAIT!$A:$X,14,FALSE)</f>
        <v>0</v>
      </c>
      <c r="AN319" s="63">
        <f>VLOOKUP($AD319,pTRAIT!$A:$X,15,FALSE)</f>
        <v>0</v>
      </c>
      <c r="AO319" s="63">
        <f>VLOOKUP($AD319,pTRAIT!$A:$X,16,FALSE)</f>
        <v>0</v>
      </c>
      <c r="AP319" s="63">
        <f>VLOOKUP($AD319,pTRAIT!$A:$X,17,FALSE)</f>
        <v>0</v>
      </c>
      <c r="AQ319" s="63">
        <f>VLOOKUP($AD319,pTRAIT!$A:$X,18,FALSE)</f>
        <v>0</v>
      </c>
      <c r="AR319" s="63">
        <f>VLOOKUP($AD319,pTRAIT!$A:$X,19,FALSE)</f>
        <v>0</v>
      </c>
      <c r="AS319" s="63">
        <f>VLOOKUP($AD319,pTRAIT!$A:$X,20,FALSE)</f>
        <v>0</v>
      </c>
      <c r="AT319" s="63">
        <f>VLOOKUP($AD319,pTRAIT!$A:$X,21,FALSE)</f>
        <v>0</v>
      </c>
      <c r="AU319" s="63">
        <f>VLOOKUP($AD319,pTRAIT!$A:$X,22,FALSE)</f>
        <v>0</v>
      </c>
      <c r="AV319" s="63">
        <f>VLOOKUP($AD319,pTRAIT!$A:$X,23,FALSE)</f>
        <v>0</v>
      </c>
      <c r="AW319" s="63">
        <f>VLOOKUP($AD319,pTRAIT!$A:$X,24,FALSE)</f>
        <v>0</v>
      </c>
      <c r="AX319" s="67" t="s">
        <v>3059</v>
      </c>
      <c r="AY319" s="71" t="str">
        <f t="shared" si="14"/>
        <v>EM5UeRo4Tp1/Tp1Pun-sge;NST=TP // EM5UeMi1Cf9Pu;RIN=RS / EM5Mi1;RIN=RF</v>
      </c>
    </row>
    <row r="320" spans="1:51" ht="12" customHeight="1" x14ac:dyDescent="0.25">
      <c r="A320" s="32">
        <v>458</v>
      </c>
      <c r="B320" s="33" t="s">
        <v>5</v>
      </c>
      <c r="C320" s="34">
        <v>722</v>
      </c>
      <c r="D320" s="32" t="str">
        <f t="shared" si="12"/>
        <v>458X722</v>
      </c>
      <c r="E320" s="47" t="s">
        <v>1627</v>
      </c>
      <c r="F320" s="61" t="s">
        <v>1947</v>
      </c>
      <c r="G320" s="41" t="s">
        <v>43</v>
      </c>
      <c r="H320" s="38"/>
      <c r="I320" s="32">
        <v>458</v>
      </c>
      <c r="J320" s="63">
        <f>VLOOKUP(I320,pTRAIT!A:B,2,FALSE)</f>
        <v>0</v>
      </c>
      <c r="K320" s="63" t="s">
        <v>2725</v>
      </c>
      <c r="L320" s="63"/>
      <c r="M320" s="63" t="s">
        <v>2437</v>
      </c>
      <c r="N320" s="63" t="s">
        <v>2730</v>
      </c>
      <c r="O320" s="63"/>
      <c r="P320" s="63"/>
      <c r="Q320" s="63" t="s">
        <v>2734</v>
      </c>
      <c r="R320" s="63" t="s">
        <v>2735</v>
      </c>
      <c r="S320" s="63"/>
      <c r="T320" s="63"/>
      <c r="U320" s="63"/>
      <c r="V320" s="63"/>
      <c r="W320" s="63"/>
      <c r="X320" s="63" t="s">
        <v>2436</v>
      </c>
      <c r="Y320" s="63" t="s">
        <v>2740</v>
      </c>
      <c r="Z320" s="63"/>
      <c r="AA320" s="63" t="s">
        <v>2728</v>
      </c>
      <c r="AB320" s="63"/>
      <c r="AC320" s="63" t="str">
        <f t="shared" si="13"/>
        <v>EM5UeRo4Tp1/Tp1Pun-sge;NST=TP</v>
      </c>
      <c r="AD320" s="34">
        <v>722</v>
      </c>
      <c r="AE320" s="40" t="str">
        <f>VLOOKUP(AD320,pTRAIT!A:B,2,FALSE)</f>
        <v>EM5UeMi1Cf9Pu;RIN=RS / EM5Mi1;RIN=RF</v>
      </c>
      <c r="AF320" s="63">
        <f>VLOOKUP($AD320,pTRAIT!$A:$X,7,FALSE)</f>
        <v>0</v>
      </c>
      <c r="AG320" s="63">
        <f>VLOOKUP($AD320,pTRAIT!$A:$X,8,FALSE)</f>
        <v>0</v>
      </c>
      <c r="AH320" s="63">
        <f>VLOOKUP($AD320,pTRAIT!$A:$X,9,FALSE)</f>
        <v>0</v>
      </c>
      <c r="AI320" s="63">
        <f>VLOOKUP($AD320,pTRAIT!$A:$X,10,FALSE)</f>
        <v>0</v>
      </c>
      <c r="AJ320" s="63">
        <f>VLOOKUP($AD320,pTRAIT!$A:$X,11,FALSE)</f>
        <v>0</v>
      </c>
      <c r="AK320" s="63">
        <f>VLOOKUP($AD320,pTRAIT!$A:$X,12,FALSE)</f>
        <v>0</v>
      </c>
      <c r="AL320" s="63">
        <f>VLOOKUP($AD320,pTRAIT!$A:$X,13,FALSE)</f>
        <v>0</v>
      </c>
      <c r="AM320" s="63">
        <f>VLOOKUP($AD320,pTRAIT!$A:$X,14,FALSE)</f>
        <v>0</v>
      </c>
      <c r="AN320" s="63">
        <f>VLOOKUP($AD320,pTRAIT!$A:$X,15,FALSE)</f>
        <v>0</v>
      </c>
      <c r="AO320" s="63">
        <f>VLOOKUP($AD320,pTRAIT!$A:$X,16,FALSE)</f>
        <v>0</v>
      </c>
      <c r="AP320" s="63">
        <f>VLOOKUP($AD320,pTRAIT!$A:$X,17,FALSE)</f>
        <v>0</v>
      </c>
      <c r="AQ320" s="63">
        <f>VLOOKUP($AD320,pTRAIT!$A:$X,18,FALSE)</f>
        <v>0</v>
      </c>
      <c r="AR320" s="63">
        <f>VLOOKUP($AD320,pTRAIT!$A:$X,19,FALSE)</f>
        <v>0</v>
      </c>
      <c r="AS320" s="63">
        <f>VLOOKUP($AD320,pTRAIT!$A:$X,20,FALSE)</f>
        <v>0</v>
      </c>
      <c r="AT320" s="63">
        <f>VLOOKUP($AD320,pTRAIT!$A:$X,21,FALSE)</f>
        <v>0</v>
      </c>
      <c r="AU320" s="63">
        <f>VLOOKUP($AD320,pTRAIT!$A:$X,22,FALSE)</f>
        <v>0</v>
      </c>
      <c r="AV320" s="63">
        <f>VLOOKUP($AD320,pTRAIT!$A:$X,23,FALSE)</f>
        <v>0</v>
      </c>
      <c r="AW320" s="63">
        <f>VLOOKUP($AD320,pTRAIT!$A:$X,24,FALSE)</f>
        <v>0</v>
      </c>
      <c r="AX320" s="67" t="s">
        <v>3060</v>
      </c>
      <c r="AY320" s="71" t="str">
        <f t="shared" si="14"/>
        <v>EM5UeRo4Tp1/Tp1Pun-sge;NST=TP // EM5UeMi1Cf9Pu;RIN=RS / EM5Mi1;RIN=RF</v>
      </c>
    </row>
    <row r="321" spans="1:51" ht="12" customHeight="1" x14ac:dyDescent="0.25">
      <c r="A321" s="32">
        <v>458</v>
      </c>
      <c r="B321" s="33" t="s">
        <v>5</v>
      </c>
      <c r="C321" s="34">
        <v>723</v>
      </c>
      <c r="D321" s="32" t="str">
        <f t="shared" si="12"/>
        <v>458X723</v>
      </c>
      <c r="E321" s="47" t="s">
        <v>1627</v>
      </c>
      <c r="F321" s="61" t="s">
        <v>1948</v>
      </c>
      <c r="G321" s="41" t="s">
        <v>43</v>
      </c>
      <c r="H321" s="38"/>
      <c r="I321" s="32">
        <v>458</v>
      </c>
      <c r="J321" s="63">
        <f>VLOOKUP(I321,pTRAIT!A:B,2,FALSE)</f>
        <v>0</v>
      </c>
      <c r="K321" s="63" t="s">
        <v>2725</v>
      </c>
      <c r="L321" s="63"/>
      <c r="M321" s="63" t="s">
        <v>2437</v>
      </c>
      <c r="N321" s="63" t="s">
        <v>2730</v>
      </c>
      <c r="O321" s="63"/>
      <c r="P321" s="63"/>
      <c r="Q321" s="63" t="s">
        <v>2734</v>
      </c>
      <c r="R321" s="63" t="s">
        <v>2735</v>
      </c>
      <c r="S321" s="63"/>
      <c r="T321" s="63"/>
      <c r="U321" s="63"/>
      <c r="V321" s="63"/>
      <c r="W321" s="63"/>
      <c r="X321" s="63" t="s">
        <v>2436</v>
      </c>
      <c r="Y321" s="63" t="s">
        <v>2740</v>
      </c>
      <c r="Z321" s="63"/>
      <c r="AA321" s="63" t="s">
        <v>2728</v>
      </c>
      <c r="AB321" s="63"/>
      <c r="AC321" s="63" t="str">
        <f t="shared" si="13"/>
        <v>EM5UeRo4Tp1/Tp1Pun-sge;NST=TP</v>
      </c>
      <c r="AD321" s="34">
        <v>723</v>
      </c>
      <c r="AE321" s="40" t="str">
        <f>VLOOKUP(AD321,pTRAIT!A:B,2,FALSE)</f>
        <v>EM5UeMi1Cf9Pu;RIN=RS / Sp-1EM5UeMi1Cf9ogc;RIN=RF</v>
      </c>
      <c r="AF321" s="63">
        <f>VLOOKUP($AD321,pTRAIT!$A:$X,7,FALSE)</f>
        <v>0</v>
      </c>
      <c r="AG321" s="63">
        <f>VLOOKUP($AD321,pTRAIT!$A:$X,8,FALSE)</f>
        <v>0</v>
      </c>
      <c r="AH321" s="63">
        <f>VLOOKUP($AD321,pTRAIT!$A:$X,9,FALSE)</f>
        <v>0</v>
      </c>
      <c r="AI321" s="63">
        <f>VLOOKUP($AD321,pTRAIT!$A:$X,10,FALSE)</f>
        <v>0</v>
      </c>
      <c r="AJ321" s="63">
        <f>VLOOKUP($AD321,pTRAIT!$A:$X,11,FALSE)</f>
        <v>0</v>
      </c>
      <c r="AK321" s="63">
        <f>VLOOKUP($AD321,pTRAIT!$A:$X,12,FALSE)</f>
        <v>0</v>
      </c>
      <c r="AL321" s="63">
        <f>VLOOKUP($AD321,pTRAIT!$A:$X,13,FALSE)</f>
        <v>0</v>
      </c>
      <c r="AM321" s="63">
        <f>VLOOKUP($AD321,pTRAIT!$A:$X,14,FALSE)</f>
        <v>0</v>
      </c>
      <c r="AN321" s="63">
        <f>VLOOKUP($AD321,pTRAIT!$A:$X,15,FALSE)</f>
        <v>0</v>
      </c>
      <c r="AO321" s="63">
        <f>VLOOKUP($AD321,pTRAIT!$A:$X,16,FALSE)</f>
        <v>0</v>
      </c>
      <c r="AP321" s="63">
        <f>VLOOKUP($AD321,pTRAIT!$A:$X,17,FALSE)</f>
        <v>0</v>
      </c>
      <c r="AQ321" s="63">
        <f>VLOOKUP($AD321,pTRAIT!$A:$X,18,FALSE)</f>
        <v>0</v>
      </c>
      <c r="AR321" s="63">
        <f>VLOOKUP($AD321,pTRAIT!$A:$X,19,FALSE)</f>
        <v>0</v>
      </c>
      <c r="AS321" s="63">
        <f>VLOOKUP($AD321,pTRAIT!$A:$X,20,FALSE)</f>
        <v>0</v>
      </c>
      <c r="AT321" s="63">
        <f>VLOOKUP($AD321,pTRAIT!$A:$X,21,FALSE)</f>
        <v>0</v>
      </c>
      <c r="AU321" s="63">
        <f>VLOOKUP($AD321,pTRAIT!$A:$X,22,FALSE)</f>
        <v>0</v>
      </c>
      <c r="AV321" s="63">
        <f>VLOOKUP($AD321,pTRAIT!$A:$X,23,FALSE)</f>
        <v>0</v>
      </c>
      <c r="AW321" s="63">
        <f>VLOOKUP($AD321,pTRAIT!$A:$X,24,FALSE)</f>
        <v>0</v>
      </c>
      <c r="AX321" s="67" t="s">
        <v>3061</v>
      </c>
      <c r="AY321" s="71" t="str">
        <f t="shared" si="14"/>
        <v>EM5UeRo4Tp1/Tp1Pun-sge;NST=TP // EM5UeMi1Cf9Pu;RIN=RS / Sp-1EM5UeMi1Cf9ogc;RIN=RF</v>
      </c>
    </row>
    <row r="322" spans="1:51" ht="12" customHeight="1" x14ac:dyDescent="0.25">
      <c r="A322" s="32">
        <v>458</v>
      </c>
      <c r="B322" s="33" t="s">
        <v>5</v>
      </c>
      <c r="C322" s="34">
        <v>724</v>
      </c>
      <c r="D322" s="32" t="str">
        <f t="shared" ref="D322:D385" si="15">_xlfn.CONCAT(A322,B322,C322)</f>
        <v>458X724</v>
      </c>
      <c r="E322" s="47" t="s">
        <v>1627</v>
      </c>
      <c r="F322" s="61" t="s">
        <v>1949</v>
      </c>
      <c r="G322" s="41" t="s">
        <v>43</v>
      </c>
      <c r="H322" s="38"/>
      <c r="I322" s="32">
        <v>458</v>
      </c>
      <c r="J322" s="63">
        <f>VLOOKUP(I322,pTRAIT!A:B,2,FALSE)</f>
        <v>0</v>
      </c>
      <c r="K322" s="63" t="s">
        <v>2725</v>
      </c>
      <c r="L322" s="63"/>
      <c r="M322" s="63" t="s">
        <v>2437</v>
      </c>
      <c r="N322" s="63" t="s">
        <v>2730</v>
      </c>
      <c r="O322" s="63"/>
      <c r="P322" s="63"/>
      <c r="Q322" s="63" t="s">
        <v>2734</v>
      </c>
      <c r="R322" s="63" t="s">
        <v>2735</v>
      </c>
      <c r="S322" s="63"/>
      <c r="T322" s="63"/>
      <c r="U322" s="63"/>
      <c r="V322" s="63"/>
      <c r="W322" s="63"/>
      <c r="X322" s="63" t="s">
        <v>2436</v>
      </c>
      <c r="Y322" s="63" t="s">
        <v>2740</v>
      </c>
      <c r="Z322" s="63"/>
      <c r="AA322" s="63" t="s">
        <v>2728</v>
      </c>
      <c r="AB322" s="63"/>
      <c r="AC322" s="63" t="str">
        <f t="shared" si="13"/>
        <v>EM5UeRo4Tp1/Tp1Pun-sge;NST=TP</v>
      </c>
      <c r="AD322" s="34">
        <v>724</v>
      </c>
      <c r="AE322" s="40" t="str">
        <f>VLOOKUP(AD322,pTRAIT!A:B,2,FALSE)</f>
        <v>EM5UeMi1Cf9Pu;RIN=RS / EM5UeMi1(Cf9);RIN=RF</v>
      </c>
      <c r="AF322" s="63">
        <f>VLOOKUP($AD322,pTRAIT!$A:$X,7,FALSE)</f>
        <v>0</v>
      </c>
      <c r="AG322" s="63">
        <f>VLOOKUP($AD322,pTRAIT!$A:$X,8,FALSE)</f>
        <v>0</v>
      </c>
      <c r="AH322" s="63">
        <f>VLOOKUP($AD322,pTRAIT!$A:$X,9,FALSE)</f>
        <v>0</v>
      </c>
      <c r="AI322" s="63">
        <f>VLOOKUP($AD322,pTRAIT!$A:$X,10,FALSE)</f>
        <v>0</v>
      </c>
      <c r="AJ322" s="63">
        <f>VLOOKUP($AD322,pTRAIT!$A:$X,11,FALSE)</f>
        <v>0</v>
      </c>
      <c r="AK322" s="63">
        <f>VLOOKUP($AD322,pTRAIT!$A:$X,12,FALSE)</f>
        <v>0</v>
      </c>
      <c r="AL322" s="63">
        <f>VLOOKUP($AD322,pTRAIT!$A:$X,13,FALSE)</f>
        <v>0</v>
      </c>
      <c r="AM322" s="63">
        <f>VLOOKUP($AD322,pTRAIT!$A:$X,14,FALSE)</f>
        <v>0</v>
      </c>
      <c r="AN322" s="63">
        <f>VLOOKUP($AD322,pTRAIT!$A:$X,15,FALSE)</f>
        <v>0</v>
      </c>
      <c r="AO322" s="63">
        <f>VLOOKUP($AD322,pTRAIT!$A:$X,16,FALSE)</f>
        <v>0</v>
      </c>
      <c r="AP322" s="63">
        <f>VLOOKUP($AD322,pTRAIT!$A:$X,17,FALSE)</f>
        <v>0</v>
      </c>
      <c r="AQ322" s="63">
        <f>VLOOKUP($AD322,pTRAIT!$A:$X,18,FALSE)</f>
        <v>0</v>
      </c>
      <c r="AR322" s="63">
        <f>VLOOKUP($AD322,pTRAIT!$A:$X,19,FALSE)</f>
        <v>0</v>
      </c>
      <c r="AS322" s="63">
        <f>VLOOKUP($AD322,pTRAIT!$A:$X,20,FALSE)</f>
        <v>0</v>
      </c>
      <c r="AT322" s="63">
        <f>VLOOKUP($AD322,pTRAIT!$A:$X,21,FALSE)</f>
        <v>0</v>
      </c>
      <c r="AU322" s="63">
        <f>VLOOKUP($AD322,pTRAIT!$A:$X,22,FALSE)</f>
        <v>0</v>
      </c>
      <c r="AV322" s="63">
        <f>VLOOKUP($AD322,pTRAIT!$A:$X,23,FALSE)</f>
        <v>0</v>
      </c>
      <c r="AW322" s="63">
        <f>VLOOKUP($AD322,pTRAIT!$A:$X,24,FALSE)</f>
        <v>0</v>
      </c>
      <c r="AX322" s="67" t="s">
        <v>3062</v>
      </c>
      <c r="AY322" s="71" t="str">
        <f t="shared" si="14"/>
        <v>EM5UeRo4Tp1/Tp1Pun-sge;NST=TP // EM5UeMi1Cf9Pu;RIN=RS / EM5UeMi1(Cf9);RIN=RF</v>
      </c>
    </row>
    <row r="323" spans="1:51" ht="12" customHeight="1" x14ac:dyDescent="0.25">
      <c r="A323" s="32">
        <v>458</v>
      </c>
      <c r="B323" s="33" t="s">
        <v>5</v>
      </c>
      <c r="C323" s="34">
        <v>725</v>
      </c>
      <c r="D323" s="32" t="str">
        <f t="shared" si="15"/>
        <v>458X725</v>
      </c>
      <c r="E323" s="47" t="s">
        <v>1627</v>
      </c>
      <c r="F323" s="61" t="s">
        <v>1950</v>
      </c>
      <c r="G323" s="41" t="s">
        <v>43</v>
      </c>
      <c r="H323" s="38"/>
      <c r="I323" s="32">
        <v>458</v>
      </c>
      <c r="J323" s="63">
        <f>VLOOKUP(I323,pTRAIT!A:B,2,FALSE)</f>
        <v>0</v>
      </c>
      <c r="K323" s="63" t="s">
        <v>2725</v>
      </c>
      <c r="L323" s="63"/>
      <c r="M323" s="63" t="s">
        <v>2437</v>
      </c>
      <c r="N323" s="63" t="s">
        <v>2730</v>
      </c>
      <c r="O323" s="63"/>
      <c r="P323" s="63"/>
      <c r="Q323" s="63" t="s">
        <v>2734</v>
      </c>
      <c r="R323" s="63" t="s">
        <v>2735</v>
      </c>
      <c r="S323" s="63"/>
      <c r="T323" s="63"/>
      <c r="U323" s="63"/>
      <c r="V323" s="63"/>
      <c r="W323" s="63"/>
      <c r="X323" s="63" t="s">
        <v>2436</v>
      </c>
      <c r="Y323" s="63" t="s">
        <v>2740</v>
      </c>
      <c r="Z323" s="63"/>
      <c r="AA323" s="63" t="s">
        <v>2728</v>
      </c>
      <c r="AB323" s="63"/>
      <c r="AC323" s="63" t="str">
        <f t="shared" ref="AC323:AC386" si="16">CONCATENATE(L323,M323,N323,O323,P323,Q323,R323,S323,T323,U323,V323,W323,X323,Y323,Z323,AA323,AB323,";",K323)</f>
        <v>EM5UeRo4Tp1/Tp1Pun-sge;NST=TP</v>
      </c>
      <c r="AD323" s="34">
        <v>725</v>
      </c>
      <c r="AE323" s="40" t="str">
        <f>VLOOKUP(AD323,pTRAIT!A:B,2,FALSE)</f>
        <v>EM5UeMi1Cf9Pu;RIN=RS / EM5UeMi1Fr1Cf9;RIN=RS</v>
      </c>
      <c r="AF323" s="63">
        <f>VLOOKUP($AD323,pTRAIT!$A:$X,7,FALSE)</f>
        <v>0</v>
      </c>
      <c r="AG323" s="63">
        <f>VLOOKUP($AD323,pTRAIT!$A:$X,8,FALSE)</f>
        <v>0</v>
      </c>
      <c r="AH323" s="63">
        <f>VLOOKUP($AD323,pTRAIT!$A:$X,9,FALSE)</f>
        <v>0</v>
      </c>
      <c r="AI323" s="63">
        <f>VLOOKUP($AD323,pTRAIT!$A:$X,10,FALSE)</f>
        <v>0</v>
      </c>
      <c r="AJ323" s="63">
        <f>VLOOKUP($AD323,pTRAIT!$A:$X,11,FALSE)</f>
        <v>0</v>
      </c>
      <c r="AK323" s="63">
        <f>VLOOKUP($AD323,pTRAIT!$A:$X,12,FALSE)</f>
        <v>0</v>
      </c>
      <c r="AL323" s="63">
        <f>VLOOKUP($AD323,pTRAIT!$A:$X,13,FALSE)</f>
        <v>0</v>
      </c>
      <c r="AM323" s="63">
        <f>VLOOKUP($AD323,pTRAIT!$A:$X,14,FALSE)</f>
        <v>0</v>
      </c>
      <c r="AN323" s="63">
        <f>VLOOKUP($AD323,pTRAIT!$A:$X,15,FALSE)</f>
        <v>0</v>
      </c>
      <c r="AO323" s="63">
        <f>VLOOKUP($AD323,pTRAIT!$A:$X,16,FALSE)</f>
        <v>0</v>
      </c>
      <c r="AP323" s="63">
        <f>VLOOKUP($AD323,pTRAIT!$A:$X,17,FALSE)</f>
        <v>0</v>
      </c>
      <c r="AQ323" s="63">
        <f>VLOOKUP($AD323,pTRAIT!$A:$X,18,FALSE)</f>
        <v>0</v>
      </c>
      <c r="AR323" s="63">
        <f>VLOOKUP($AD323,pTRAIT!$A:$X,19,FALSE)</f>
        <v>0</v>
      </c>
      <c r="AS323" s="63">
        <f>VLOOKUP($AD323,pTRAIT!$A:$X,20,FALSE)</f>
        <v>0</v>
      </c>
      <c r="AT323" s="63">
        <f>VLOOKUP($AD323,pTRAIT!$A:$X,21,FALSE)</f>
        <v>0</v>
      </c>
      <c r="AU323" s="63">
        <f>VLOOKUP($AD323,pTRAIT!$A:$X,22,FALSE)</f>
        <v>0</v>
      </c>
      <c r="AV323" s="63">
        <f>VLOOKUP($AD323,pTRAIT!$A:$X,23,FALSE)</f>
        <v>0</v>
      </c>
      <c r="AW323" s="63">
        <f>VLOOKUP($AD323,pTRAIT!$A:$X,24,FALSE)</f>
        <v>0</v>
      </c>
      <c r="AX323" s="67" t="s">
        <v>3063</v>
      </c>
      <c r="AY323" s="71" t="str">
        <f t="shared" ref="AY323:AY386" si="17">CONCATENATE(AC323," ","//"," ",AE323)</f>
        <v>EM5UeRo4Tp1/Tp1Pun-sge;NST=TP // EM5UeMi1Cf9Pu;RIN=RS / EM5UeMi1Fr1Cf9;RIN=RS</v>
      </c>
    </row>
    <row r="324" spans="1:51" ht="12" customHeight="1" x14ac:dyDescent="0.25">
      <c r="A324" s="32">
        <v>458</v>
      </c>
      <c r="B324" s="33" t="s">
        <v>5</v>
      </c>
      <c r="C324" s="34">
        <v>726</v>
      </c>
      <c r="D324" s="32" t="str">
        <f t="shared" si="15"/>
        <v>458X726</v>
      </c>
      <c r="E324" s="47" t="s">
        <v>1627</v>
      </c>
      <c r="F324" s="61" t="s">
        <v>1951</v>
      </c>
      <c r="G324" s="41" t="s">
        <v>43</v>
      </c>
      <c r="H324" s="38"/>
      <c r="I324" s="32">
        <v>458</v>
      </c>
      <c r="J324" s="63">
        <f>VLOOKUP(I324,pTRAIT!A:B,2,FALSE)</f>
        <v>0</v>
      </c>
      <c r="K324" s="63" t="s">
        <v>2725</v>
      </c>
      <c r="L324" s="63"/>
      <c r="M324" s="63" t="s">
        <v>2437</v>
      </c>
      <c r="N324" s="63" t="s">
        <v>2730</v>
      </c>
      <c r="O324" s="63"/>
      <c r="P324" s="63"/>
      <c r="Q324" s="63" t="s">
        <v>2734</v>
      </c>
      <c r="R324" s="63" t="s">
        <v>2735</v>
      </c>
      <c r="S324" s="63"/>
      <c r="T324" s="63"/>
      <c r="U324" s="63"/>
      <c r="V324" s="63"/>
      <c r="W324" s="63"/>
      <c r="X324" s="63" t="s">
        <v>2436</v>
      </c>
      <c r="Y324" s="63" t="s">
        <v>2740</v>
      </c>
      <c r="Z324" s="63"/>
      <c r="AA324" s="63" t="s">
        <v>2728</v>
      </c>
      <c r="AB324" s="63"/>
      <c r="AC324" s="63" t="str">
        <f t="shared" si="16"/>
        <v>EM5UeRo4Tp1/Tp1Pun-sge;NST=TP</v>
      </c>
      <c r="AD324" s="34">
        <v>726</v>
      </c>
      <c r="AE324" s="40" t="str">
        <f>VLOOKUP(AD324,pTRAIT!A:B,2,FALSE)</f>
        <v>EM5UeMi1Cf9Pu;RIN=RS / EM5Ue;RIN=RS</v>
      </c>
      <c r="AF324" s="63">
        <f>VLOOKUP($AD324,pTRAIT!$A:$X,7,FALSE)</f>
        <v>0</v>
      </c>
      <c r="AG324" s="63">
        <f>VLOOKUP($AD324,pTRAIT!$A:$X,8,FALSE)</f>
        <v>0</v>
      </c>
      <c r="AH324" s="63">
        <f>VLOOKUP($AD324,pTRAIT!$A:$X,9,FALSE)</f>
        <v>0</v>
      </c>
      <c r="AI324" s="63">
        <f>VLOOKUP($AD324,pTRAIT!$A:$X,10,FALSE)</f>
        <v>0</v>
      </c>
      <c r="AJ324" s="63">
        <f>VLOOKUP($AD324,pTRAIT!$A:$X,11,FALSE)</f>
        <v>0</v>
      </c>
      <c r="AK324" s="63">
        <f>VLOOKUP($AD324,pTRAIT!$A:$X,12,FALSE)</f>
        <v>0</v>
      </c>
      <c r="AL324" s="63">
        <f>VLOOKUP($AD324,pTRAIT!$A:$X,13,FALSE)</f>
        <v>0</v>
      </c>
      <c r="AM324" s="63">
        <f>VLOOKUP($AD324,pTRAIT!$A:$X,14,FALSE)</f>
        <v>0</v>
      </c>
      <c r="AN324" s="63">
        <f>VLOOKUP($AD324,pTRAIT!$A:$X,15,FALSE)</f>
        <v>0</v>
      </c>
      <c r="AO324" s="63">
        <f>VLOOKUP($AD324,pTRAIT!$A:$X,16,FALSE)</f>
        <v>0</v>
      </c>
      <c r="AP324" s="63">
        <f>VLOOKUP($AD324,pTRAIT!$A:$X,17,FALSE)</f>
        <v>0</v>
      </c>
      <c r="AQ324" s="63">
        <f>VLOOKUP($AD324,pTRAIT!$A:$X,18,FALSE)</f>
        <v>0</v>
      </c>
      <c r="AR324" s="63">
        <f>VLOOKUP($AD324,pTRAIT!$A:$X,19,FALSE)</f>
        <v>0</v>
      </c>
      <c r="AS324" s="63">
        <f>VLOOKUP($AD324,pTRAIT!$A:$X,20,FALSE)</f>
        <v>0</v>
      </c>
      <c r="AT324" s="63">
        <f>VLOOKUP($AD324,pTRAIT!$A:$X,21,FALSE)</f>
        <v>0</v>
      </c>
      <c r="AU324" s="63">
        <f>VLOOKUP($AD324,pTRAIT!$A:$X,22,FALSE)</f>
        <v>0</v>
      </c>
      <c r="AV324" s="63">
        <f>VLOOKUP($AD324,pTRAIT!$A:$X,23,FALSE)</f>
        <v>0</v>
      </c>
      <c r="AW324" s="63">
        <f>VLOOKUP($AD324,pTRAIT!$A:$X,24,FALSE)</f>
        <v>0</v>
      </c>
      <c r="AX324" s="67" t="s">
        <v>3064</v>
      </c>
      <c r="AY324" s="71" t="str">
        <f t="shared" si="17"/>
        <v>EM5UeRo4Tp1/Tp1Pun-sge;NST=TP // EM5UeMi1Cf9Pu;RIN=RS / EM5Ue;RIN=RS</v>
      </c>
    </row>
    <row r="325" spans="1:51" ht="12" customHeight="1" x14ac:dyDescent="0.25">
      <c r="A325" s="32">
        <v>458</v>
      </c>
      <c r="B325" s="33" t="s">
        <v>5</v>
      </c>
      <c r="C325" s="34">
        <v>727</v>
      </c>
      <c r="D325" s="32" t="str">
        <f t="shared" si="15"/>
        <v>458X727</v>
      </c>
      <c r="E325" s="47" t="s">
        <v>1627</v>
      </c>
      <c r="F325" s="61" t="s">
        <v>1952</v>
      </c>
      <c r="G325" s="41" t="s">
        <v>43</v>
      </c>
      <c r="H325" s="38"/>
      <c r="I325" s="32">
        <v>458</v>
      </c>
      <c r="J325" s="63">
        <f>VLOOKUP(I325,pTRAIT!A:B,2,FALSE)</f>
        <v>0</v>
      </c>
      <c r="K325" s="63" t="s">
        <v>2725</v>
      </c>
      <c r="L325" s="63"/>
      <c r="M325" s="63" t="s">
        <v>2437</v>
      </c>
      <c r="N325" s="63" t="s">
        <v>2730</v>
      </c>
      <c r="O325" s="63"/>
      <c r="P325" s="63"/>
      <c r="Q325" s="63" t="s">
        <v>2734</v>
      </c>
      <c r="R325" s="63" t="s">
        <v>2735</v>
      </c>
      <c r="S325" s="63"/>
      <c r="T325" s="63"/>
      <c r="U325" s="63"/>
      <c r="V325" s="63"/>
      <c r="W325" s="63"/>
      <c r="X325" s="63" t="s">
        <v>2436</v>
      </c>
      <c r="Y325" s="63" t="s">
        <v>2740</v>
      </c>
      <c r="Z325" s="63"/>
      <c r="AA325" s="63" t="s">
        <v>2728</v>
      </c>
      <c r="AB325" s="63"/>
      <c r="AC325" s="63" t="str">
        <f t="shared" si="16"/>
        <v>EM5UeRo4Tp1/Tp1Pun-sge;NST=TP</v>
      </c>
      <c r="AD325" s="34">
        <v>727</v>
      </c>
      <c r="AE325" s="40" t="str">
        <f>VLOOKUP(AD325,pTRAIT!A:B,2,FALSE)</f>
        <v>EM5UeMi1Cf9Pu;RIN=RS / EM5UeMi1WS(Cf9);RIN=RS</v>
      </c>
      <c r="AF325" s="63">
        <f>VLOOKUP($AD325,pTRAIT!$A:$X,7,FALSE)</f>
        <v>0</v>
      </c>
      <c r="AG325" s="63">
        <f>VLOOKUP($AD325,pTRAIT!$A:$X,8,FALSE)</f>
        <v>0</v>
      </c>
      <c r="AH325" s="63">
        <f>VLOOKUP($AD325,pTRAIT!$A:$X,9,FALSE)</f>
        <v>0</v>
      </c>
      <c r="AI325" s="63">
        <f>VLOOKUP($AD325,pTRAIT!$A:$X,10,FALSE)</f>
        <v>0</v>
      </c>
      <c r="AJ325" s="63">
        <f>VLOOKUP($AD325,pTRAIT!$A:$X,11,FALSE)</f>
        <v>0</v>
      </c>
      <c r="AK325" s="63">
        <f>VLOOKUP($AD325,pTRAIT!$A:$X,12,FALSE)</f>
        <v>0</v>
      </c>
      <c r="AL325" s="63">
        <f>VLOOKUP($AD325,pTRAIT!$A:$X,13,FALSE)</f>
        <v>0</v>
      </c>
      <c r="AM325" s="63">
        <f>VLOOKUP($AD325,pTRAIT!$A:$X,14,FALSE)</f>
        <v>0</v>
      </c>
      <c r="AN325" s="63">
        <f>VLOOKUP($AD325,pTRAIT!$A:$X,15,FALSE)</f>
        <v>0</v>
      </c>
      <c r="AO325" s="63">
        <f>VLOOKUP($AD325,pTRAIT!$A:$X,16,FALSE)</f>
        <v>0</v>
      </c>
      <c r="AP325" s="63">
        <f>VLOOKUP($AD325,pTRAIT!$A:$X,17,FALSE)</f>
        <v>0</v>
      </c>
      <c r="AQ325" s="63">
        <f>VLOOKUP($AD325,pTRAIT!$A:$X,18,FALSE)</f>
        <v>0</v>
      </c>
      <c r="AR325" s="63">
        <f>VLOOKUP($AD325,pTRAIT!$A:$X,19,FALSE)</f>
        <v>0</v>
      </c>
      <c r="AS325" s="63">
        <f>VLOOKUP($AD325,pTRAIT!$A:$X,20,FALSE)</f>
        <v>0</v>
      </c>
      <c r="AT325" s="63">
        <f>VLOOKUP($AD325,pTRAIT!$A:$X,21,FALSE)</f>
        <v>0</v>
      </c>
      <c r="AU325" s="63">
        <f>VLOOKUP($AD325,pTRAIT!$A:$X,22,FALSE)</f>
        <v>0</v>
      </c>
      <c r="AV325" s="63">
        <f>VLOOKUP($AD325,pTRAIT!$A:$X,23,FALSE)</f>
        <v>0</v>
      </c>
      <c r="AW325" s="63">
        <f>VLOOKUP($AD325,pTRAIT!$A:$X,24,FALSE)</f>
        <v>0</v>
      </c>
      <c r="AX325" s="67" t="s">
        <v>3065</v>
      </c>
      <c r="AY325" s="71" t="str">
        <f t="shared" si="17"/>
        <v>EM5UeRo4Tp1/Tp1Pun-sge;NST=TP // EM5UeMi1Cf9Pu;RIN=RS / EM5UeMi1WS(Cf9);RIN=RS</v>
      </c>
    </row>
    <row r="326" spans="1:51" ht="12" customHeight="1" x14ac:dyDescent="0.25">
      <c r="A326" s="32">
        <v>458</v>
      </c>
      <c r="B326" s="33" t="s">
        <v>5</v>
      </c>
      <c r="C326" s="34">
        <v>728</v>
      </c>
      <c r="D326" s="32" t="str">
        <f t="shared" si="15"/>
        <v>458X728</v>
      </c>
      <c r="E326" s="47" t="s">
        <v>1627</v>
      </c>
      <c r="F326" s="61" t="s">
        <v>1953</v>
      </c>
      <c r="G326" s="41" t="s">
        <v>43</v>
      </c>
      <c r="H326" s="45"/>
      <c r="I326" s="32">
        <v>458</v>
      </c>
      <c r="J326" s="63">
        <f>VLOOKUP(I326,pTRAIT!A:B,2,FALSE)</f>
        <v>0</v>
      </c>
      <c r="K326" s="63" t="s">
        <v>2725</v>
      </c>
      <c r="L326" s="63"/>
      <c r="M326" s="63" t="s">
        <v>2437</v>
      </c>
      <c r="N326" s="63" t="s">
        <v>2730</v>
      </c>
      <c r="O326" s="63"/>
      <c r="P326" s="63"/>
      <c r="Q326" s="63" t="s">
        <v>2734</v>
      </c>
      <c r="R326" s="63" t="s">
        <v>2735</v>
      </c>
      <c r="S326" s="63"/>
      <c r="T326" s="63"/>
      <c r="U326" s="63"/>
      <c r="V326" s="63"/>
      <c r="W326" s="63"/>
      <c r="X326" s="63" t="s">
        <v>2436</v>
      </c>
      <c r="Y326" s="63" t="s">
        <v>2740</v>
      </c>
      <c r="Z326" s="63"/>
      <c r="AA326" s="63" t="s">
        <v>2728</v>
      </c>
      <c r="AB326" s="63"/>
      <c r="AC326" s="63" t="str">
        <f t="shared" si="16"/>
        <v>EM5UeRo4Tp1/Tp1Pun-sge;NST=TP</v>
      </c>
      <c r="AD326" s="34">
        <v>728</v>
      </c>
      <c r="AE326" s="40" t="str">
        <f>VLOOKUP(AD326,pTRAIT!A:B,2,FALSE)</f>
        <v>EM5UeMi1Cf9Pu;RIN=RS / (RT)(Ue)(So5);RIN=RS</v>
      </c>
      <c r="AF326" s="63">
        <f>VLOOKUP($AD326,pTRAIT!$A:$X,7,FALSE)</f>
        <v>0</v>
      </c>
      <c r="AG326" s="63">
        <f>VLOOKUP($AD326,pTRAIT!$A:$X,8,FALSE)</f>
        <v>0</v>
      </c>
      <c r="AH326" s="63">
        <f>VLOOKUP($AD326,pTRAIT!$A:$X,9,FALSE)</f>
        <v>0</v>
      </c>
      <c r="AI326" s="63">
        <f>VLOOKUP($AD326,pTRAIT!$A:$X,10,FALSE)</f>
        <v>0</v>
      </c>
      <c r="AJ326" s="63">
        <f>VLOOKUP($AD326,pTRAIT!$A:$X,11,FALSE)</f>
        <v>0</v>
      </c>
      <c r="AK326" s="63">
        <f>VLOOKUP($AD326,pTRAIT!$A:$X,12,FALSE)</f>
        <v>0</v>
      </c>
      <c r="AL326" s="63">
        <f>VLOOKUP($AD326,pTRAIT!$A:$X,13,FALSE)</f>
        <v>0</v>
      </c>
      <c r="AM326" s="63">
        <f>VLOOKUP($AD326,pTRAIT!$A:$X,14,FALSE)</f>
        <v>0</v>
      </c>
      <c r="AN326" s="63">
        <f>VLOOKUP($AD326,pTRAIT!$A:$X,15,FALSE)</f>
        <v>0</v>
      </c>
      <c r="AO326" s="63">
        <f>VLOOKUP($AD326,pTRAIT!$A:$X,16,FALSE)</f>
        <v>0</v>
      </c>
      <c r="AP326" s="63">
        <f>VLOOKUP($AD326,pTRAIT!$A:$X,17,FALSE)</f>
        <v>0</v>
      </c>
      <c r="AQ326" s="63">
        <f>VLOOKUP($AD326,pTRAIT!$A:$X,18,FALSE)</f>
        <v>0</v>
      </c>
      <c r="AR326" s="63">
        <f>VLOOKUP($AD326,pTRAIT!$A:$X,19,FALSE)</f>
        <v>0</v>
      </c>
      <c r="AS326" s="63">
        <f>VLOOKUP($AD326,pTRAIT!$A:$X,20,FALSE)</f>
        <v>0</v>
      </c>
      <c r="AT326" s="63">
        <f>VLOOKUP($AD326,pTRAIT!$A:$X,21,FALSE)</f>
        <v>0</v>
      </c>
      <c r="AU326" s="63">
        <f>VLOOKUP($AD326,pTRAIT!$A:$X,22,FALSE)</f>
        <v>0</v>
      </c>
      <c r="AV326" s="63">
        <f>VLOOKUP($AD326,pTRAIT!$A:$X,23,FALSE)</f>
        <v>0</v>
      </c>
      <c r="AW326" s="63">
        <f>VLOOKUP($AD326,pTRAIT!$A:$X,24,FALSE)</f>
        <v>0</v>
      </c>
      <c r="AX326" s="67" t="s">
        <v>3066</v>
      </c>
      <c r="AY326" s="71" t="str">
        <f t="shared" si="17"/>
        <v>EM5UeRo4Tp1/Tp1Pun-sge;NST=TP // EM5UeMi1Cf9Pu;RIN=RS / (RT)(Ue)(So5);RIN=RS</v>
      </c>
    </row>
    <row r="327" spans="1:51" ht="12" customHeight="1" x14ac:dyDescent="0.25">
      <c r="A327" s="32">
        <v>458</v>
      </c>
      <c r="B327" s="33" t="s">
        <v>5</v>
      </c>
      <c r="C327" s="34">
        <v>729</v>
      </c>
      <c r="D327" s="32" t="str">
        <f t="shared" si="15"/>
        <v>458X729</v>
      </c>
      <c r="E327" s="47" t="s">
        <v>1627</v>
      </c>
      <c r="F327" s="61" t="s">
        <v>1954</v>
      </c>
      <c r="G327" s="41" t="s">
        <v>43</v>
      </c>
      <c r="H327" s="45"/>
      <c r="I327" s="32">
        <v>458</v>
      </c>
      <c r="J327" s="63">
        <f>VLOOKUP(I327,pTRAIT!A:B,2,FALSE)</f>
        <v>0</v>
      </c>
      <c r="K327" s="63" t="s">
        <v>2725</v>
      </c>
      <c r="L327" s="63"/>
      <c r="M327" s="63" t="s">
        <v>2437</v>
      </c>
      <c r="N327" s="63" t="s">
        <v>2730</v>
      </c>
      <c r="O327" s="63"/>
      <c r="P327" s="63"/>
      <c r="Q327" s="63" t="s">
        <v>2734</v>
      </c>
      <c r="R327" s="63" t="s">
        <v>2735</v>
      </c>
      <c r="S327" s="63"/>
      <c r="T327" s="63"/>
      <c r="U327" s="63"/>
      <c r="V327" s="63"/>
      <c r="W327" s="63"/>
      <c r="X327" s="63" t="s">
        <v>2436</v>
      </c>
      <c r="Y327" s="63" t="s">
        <v>2740</v>
      </c>
      <c r="Z327" s="63"/>
      <c r="AA327" s="63" t="s">
        <v>2728</v>
      </c>
      <c r="AB327" s="63"/>
      <c r="AC327" s="63" t="str">
        <f t="shared" si="16"/>
        <v>EM5UeRo4Tp1/Tp1Pun-sge;NST=TP</v>
      </c>
      <c r="AD327" s="34">
        <v>729</v>
      </c>
      <c r="AE327" s="40" t="str">
        <f>VLOOKUP(AD327,pTRAIT!A:B,2,FALSE)</f>
        <v>EM5UeMi1Cf9Pu;RIN=RS / EM5RTRo5So5Cf9Pu;RIN=RF</v>
      </c>
      <c r="AF327" s="63">
        <f>VLOOKUP($AD327,pTRAIT!$A:$X,7,FALSE)</f>
        <v>0</v>
      </c>
      <c r="AG327" s="63">
        <f>VLOOKUP($AD327,pTRAIT!$A:$X,8,FALSE)</f>
        <v>0</v>
      </c>
      <c r="AH327" s="63">
        <f>VLOOKUP($AD327,pTRAIT!$A:$X,9,FALSE)</f>
        <v>0</v>
      </c>
      <c r="AI327" s="63">
        <f>VLOOKUP($AD327,pTRAIT!$A:$X,10,FALSE)</f>
        <v>0</v>
      </c>
      <c r="AJ327" s="63">
        <f>VLOOKUP($AD327,pTRAIT!$A:$X,11,FALSE)</f>
        <v>0</v>
      </c>
      <c r="AK327" s="63">
        <f>VLOOKUP($AD327,pTRAIT!$A:$X,12,FALSE)</f>
        <v>0</v>
      </c>
      <c r="AL327" s="63">
        <f>VLOOKUP($AD327,pTRAIT!$A:$X,13,FALSE)</f>
        <v>0</v>
      </c>
      <c r="AM327" s="63">
        <f>VLOOKUP($AD327,pTRAIT!$A:$X,14,FALSE)</f>
        <v>0</v>
      </c>
      <c r="AN327" s="63">
        <f>VLOOKUP($AD327,pTRAIT!$A:$X,15,FALSE)</f>
        <v>0</v>
      </c>
      <c r="AO327" s="63">
        <f>VLOOKUP($AD327,pTRAIT!$A:$X,16,FALSE)</f>
        <v>0</v>
      </c>
      <c r="AP327" s="63">
        <f>VLOOKUP($AD327,pTRAIT!$A:$X,17,FALSE)</f>
        <v>0</v>
      </c>
      <c r="AQ327" s="63">
        <f>VLOOKUP($AD327,pTRAIT!$A:$X,18,FALSE)</f>
        <v>0</v>
      </c>
      <c r="AR327" s="63">
        <f>VLOOKUP($AD327,pTRAIT!$A:$X,19,FALSE)</f>
        <v>0</v>
      </c>
      <c r="AS327" s="63">
        <f>VLOOKUP($AD327,pTRAIT!$A:$X,20,FALSE)</f>
        <v>0</v>
      </c>
      <c r="AT327" s="63">
        <f>VLOOKUP($AD327,pTRAIT!$A:$X,21,FALSE)</f>
        <v>0</v>
      </c>
      <c r="AU327" s="63">
        <f>VLOOKUP($AD327,pTRAIT!$A:$X,22,FALSE)</f>
        <v>0</v>
      </c>
      <c r="AV327" s="63">
        <f>VLOOKUP($AD327,pTRAIT!$A:$X,23,FALSE)</f>
        <v>0</v>
      </c>
      <c r="AW327" s="63">
        <f>VLOOKUP($AD327,pTRAIT!$A:$X,24,FALSE)</f>
        <v>0</v>
      </c>
      <c r="AX327" s="67" t="s">
        <v>3067</v>
      </c>
      <c r="AY327" s="71" t="str">
        <f t="shared" si="17"/>
        <v>EM5UeRo4Tp1/Tp1Pun-sge;NST=TP // EM5UeMi1Cf9Pu;RIN=RS / EM5RTRo5So5Cf9Pu;RIN=RF</v>
      </c>
    </row>
    <row r="328" spans="1:51" ht="12" customHeight="1" x14ac:dyDescent="0.25">
      <c r="A328" s="32">
        <v>458</v>
      </c>
      <c r="B328" s="33" t="s">
        <v>5</v>
      </c>
      <c r="C328" s="34">
        <v>730</v>
      </c>
      <c r="D328" s="32" t="str">
        <f t="shared" si="15"/>
        <v>458X730</v>
      </c>
      <c r="E328" s="47" t="s">
        <v>1627</v>
      </c>
      <c r="F328" s="61" t="s">
        <v>1955</v>
      </c>
      <c r="G328" s="41" t="s">
        <v>43</v>
      </c>
      <c r="H328" s="38"/>
      <c r="I328" s="32">
        <v>458</v>
      </c>
      <c r="J328" s="63">
        <f>VLOOKUP(I328,pTRAIT!A:B,2,FALSE)</f>
        <v>0</v>
      </c>
      <c r="K328" s="63" t="s">
        <v>2725</v>
      </c>
      <c r="L328" s="63"/>
      <c r="M328" s="63" t="s">
        <v>2437</v>
      </c>
      <c r="N328" s="63" t="s">
        <v>2730</v>
      </c>
      <c r="O328" s="63"/>
      <c r="P328" s="63"/>
      <c r="Q328" s="63" t="s">
        <v>2734</v>
      </c>
      <c r="R328" s="63" t="s">
        <v>2735</v>
      </c>
      <c r="S328" s="63"/>
      <c r="T328" s="63"/>
      <c r="U328" s="63"/>
      <c r="V328" s="63"/>
      <c r="W328" s="63"/>
      <c r="X328" s="63" t="s">
        <v>2436</v>
      </c>
      <c r="Y328" s="63" t="s">
        <v>2740</v>
      </c>
      <c r="Z328" s="63"/>
      <c r="AA328" s="63" t="s">
        <v>2728</v>
      </c>
      <c r="AB328" s="63"/>
      <c r="AC328" s="63" t="str">
        <f t="shared" si="16"/>
        <v>EM5UeRo4Tp1/Tp1Pun-sge;NST=TP</v>
      </c>
      <c r="AD328" s="34">
        <v>730</v>
      </c>
      <c r="AE328" s="40" t="str">
        <f>VLOOKUP(AD328,pTRAIT!A:B,2,FALSE)</f>
        <v>EM5UeMi1Cf9Pu;RIN=RS / EM5RTUeCM5Pu;RIN=RF</v>
      </c>
      <c r="AF328" s="63">
        <f>VLOOKUP($AD328,pTRAIT!$A:$X,7,FALSE)</f>
        <v>0</v>
      </c>
      <c r="AG328" s="63">
        <f>VLOOKUP($AD328,pTRAIT!$A:$X,8,FALSE)</f>
        <v>0</v>
      </c>
      <c r="AH328" s="63">
        <f>VLOOKUP($AD328,pTRAIT!$A:$X,9,FALSE)</f>
        <v>0</v>
      </c>
      <c r="AI328" s="63">
        <f>VLOOKUP($AD328,pTRAIT!$A:$X,10,FALSE)</f>
        <v>0</v>
      </c>
      <c r="AJ328" s="63">
        <f>VLOOKUP($AD328,pTRAIT!$A:$X,11,FALSE)</f>
        <v>0</v>
      </c>
      <c r="AK328" s="63">
        <f>VLOOKUP($AD328,pTRAIT!$A:$X,12,FALSE)</f>
        <v>0</v>
      </c>
      <c r="AL328" s="63">
        <f>VLOOKUP($AD328,pTRAIT!$A:$X,13,FALSE)</f>
        <v>0</v>
      </c>
      <c r="AM328" s="63">
        <f>VLOOKUP($AD328,pTRAIT!$A:$X,14,FALSE)</f>
        <v>0</v>
      </c>
      <c r="AN328" s="63">
        <f>VLOOKUP($AD328,pTRAIT!$A:$X,15,FALSE)</f>
        <v>0</v>
      </c>
      <c r="AO328" s="63">
        <f>VLOOKUP($AD328,pTRAIT!$A:$X,16,FALSE)</f>
        <v>0</v>
      </c>
      <c r="AP328" s="63">
        <f>VLOOKUP($AD328,pTRAIT!$A:$X,17,FALSE)</f>
        <v>0</v>
      </c>
      <c r="AQ328" s="63">
        <f>VLOOKUP($AD328,pTRAIT!$A:$X,18,FALSE)</f>
        <v>0</v>
      </c>
      <c r="AR328" s="63">
        <f>VLOOKUP($AD328,pTRAIT!$A:$X,19,FALSE)</f>
        <v>0</v>
      </c>
      <c r="AS328" s="63">
        <f>VLOOKUP($AD328,pTRAIT!$A:$X,20,FALSE)</f>
        <v>0</v>
      </c>
      <c r="AT328" s="63">
        <f>VLOOKUP($AD328,pTRAIT!$A:$X,21,FALSE)</f>
        <v>0</v>
      </c>
      <c r="AU328" s="63">
        <f>VLOOKUP($AD328,pTRAIT!$A:$X,22,FALSE)</f>
        <v>0</v>
      </c>
      <c r="AV328" s="63">
        <f>VLOOKUP($AD328,pTRAIT!$A:$X,23,FALSE)</f>
        <v>0</v>
      </c>
      <c r="AW328" s="63">
        <f>VLOOKUP($AD328,pTRAIT!$A:$X,24,FALSE)</f>
        <v>0</v>
      </c>
      <c r="AX328" s="67" t="s">
        <v>3068</v>
      </c>
      <c r="AY328" s="71" t="str">
        <f t="shared" si="17"/>
        <v>EM5UeRo4Tp1/Tp1Pun-sge;NST=TP // EM5UeMi1Cf9Pu;RIN=RS / EM5RTUeCM5Pu;RIN=RF</v>
      </c>
    </row>
    <row r="329" spans="1:51" ht="12" customHeight="1" x14ac:dyDescent="0.25">
      <c r="A329" s="32">
        <v>458</v>
      </c>
      <c r="B329" s="33" t="s">
        <v>5</v>
      </c>
      <c r="C329" s="34">
        <v>732</v>
      </c>
      <c r="D329" s="32" t="str">
        <f t="shared" si="15"/>
        <v>458X732</v>
      </c>
      <c r="E329" s="47" t="s">
        <v>1627</v>
      </c>
      <c r="F329" s="61" t="s">
        <v>1956</v>
      </c>
      <c r="G329" s="41" t="s">
        <v>43</v>
      </c>
      <c r="H329" s="38"/>
      <c r="I329" s="32">
        <v>458</v>
      </c>
      <c r="J329" s="63">
        <f>VLOOKUP(I329,pTRAIT!A:B,2,FALSE)</f>
        <v>0</v>
      </c>
      <c r="K329" s="63" t="s">
        <v>2725</v>
      </c>
      <c r="L329" s="63"/>
      <c r="M329" s="63" t="s">
        <v>2437</v>
      </c>
      <c r="N329" s="63" t="s">
        <v>2730</v>
      </c>
      <c r="O329" s="63"/>
      <c r="P329" s="63"/>
      <c r="Q329" s="63" t="s">
        <v>2734</v>
      </c>
      <c r="R329" s="63" t="s">
        <v>2735</v>
      </c>
      <c r="S329" s="63"/>
      <c r="T329" s="63"/>
      <c r="U329" s="63"/>
      <c r="V329" s="63"/>
      <c r="W329" s="63"/>
      <c r="X329" s="63" t="s">
        <v>2436</v>
      </c>
      <c r="Y329" s="63" t="s">
        <v>2740</v>
      </c>
      <c r="Z329" s="63"/>
      <c r="AA329" s="63" t="s">
        <v>2728</v>
      </c>
      <c r="AB329" s="63"/>
      <c r="AC329" s="63" t="str">
        <f t="shared" si="16"/>
        <v>EM5UeRo4Tp1/Tp1Pun-sge;NST=TP</v>
      </c>
      <c r="AD329" s="34">
        <v>732</v>
      </c>
      <c r="AE329" s="40" t="str">
        <f>VLOOKUP(AD329,pTRAIT!A:B,2,FALSE)</f>
        <v>EM5UeMi1Cf9Pu;RIN=RS / EM5RTUeCM5Pu;RIN=RF</v>
      </c>
      <c r="AF329" s="63">
        <f>VLOOKUP($AD329,pTRAIT!$A:$X,7,FALSE)</f>
        <v>0</v>
      </c>
      <c r="AG329" s="63">
        <f>VLOOKUP($AD329,pTRAIT!$A:$X,8,FALSE)</f>
        <v>0</v>
      </c>
      <c r="AH329" s="63">
        <f>VLOOKUP($AD329,pTRAIT!$A:$X,9,FALSE)</f>
        <v>0</v>
      </c>
      <c r="AI329" s="63">
        <f>VLOOKUP($AD329,pTRAIT!$A:$X,10,FALSE)</f>
        <v>0</v>
      </c>
      <c r="AJ329" s="63">
        <f>VLOOKUP($AD329,pTRAIT!$A:$X,11,FALSE)</f>
        <v>0</v>
      </c>
      <c r="AK329" s="63">
        <f>VLOOKUP($AD329,pTRAIT!$A:$X,12,FALSE)</f>
        <v>0</v>
      </c>
      <c r="AL329" s="63">
        <f>VLOOKUP($AD329,pTRAIT!$A:$X,13,FALSE)</f>
        <v>0</v>
      </c>
      <c r="AM329" s="63">
        <f>VLOOKUP($AD329,pTRAIT!$A:$X,14,FALSE)</f>
        <v>0</v>
      </c>
      <c r="AN329" s="63">
        <f>VLOOKUP($AD329,pTRAIT!$A:$X,15,FALSE)</f>
        <v>0</v>
      </c>
      <c r="AO329" s="63">
        <f>VLOOKUP($AD329,pTRAIT!$A:$X,16,FALSE)</f>
        <v>0</v>
      </c>
      <c r="AP329" s="63">
        <f>VLOOKUP($AD329,pTRAIT!$A:$X,17,FALSE)</f>
        <v>0</v>
      </c>
      <c r="AQ329" s="63">
        <f>VLOOKUP($AD329,pTRAIT!$A:$X,18,FALSE)</f>
        <v>0</v>
      </c>
      <c r="AR329" s="63">
        <f>VLOOKUP($AD329,pTRAIT!$A:$X,19,FALSE)</f>
        <v>0</v>
      </c>
      <c r="AS329" s="63">
        <f>VLOOKUP($AD329,pTRAIT!$A:$X,20,FALSE)</f>
        <v>0</v>
      </c>
      <c r="AT329" s="63">
        <f>VLOOKUP($AD329,pTRAIT!$A:$X,21,FALSE)</f>
        <v>0</v>
      </c>
      <c r="AU329" s="63">
        <f>VLOOKUP($AD329,pTRAIT!$A:$X,22,FALSE)</f>
        <v>0</v>
      </c>
      <c r="AV329" s="63">
        <f>VLOOKUP($AD329,pTRAIT!$A:$X,23,FALSE)</f>
        <v>0</v>
      </c>
      <c r="AW329" s="63">
        <f>VLOOKUP($AD329,pTRAIT!$A:$X,24,FALSE)</f>
        <v>0</v>
      </c>
      <c r="AX329" s="67" t="s">
        <v>3069</v>
      </c>
      <c r="AY329" s="71" t="str">
        <f t="shared" si="17"/>
        <v>EM5UeRo4Tp1/Tp1Pun-sge;NST=TP // EM5UeMi1Cf9Pu;RIN=RS / EM5RTUeCM5Pu;RIN=RF</v>
      </c>
    </row>
    <row r="330" spans="1:51" ht="12" customHeight="1" x14ac:dyDescent="0.25">
      <c r="A330" s="32">
        <v>458</v>
      </c>
      <c r="B330" s="33" t="s">
        <v>5</v>
      </c>
      <c r="C330" s="34">
        <v>734</v>
      </c>
      <c r="D330" s="32" t="str">
        <f t="shared" si="15"/>
        <v>458X734</v>
      </c>
      <c r="E330" s="47" t="s">
        <v>1627</v>
      </c>
      <c r="F330" s="61" t="s">
        <v>1957</v>
      </c>
      <c r="G330" s="41" t="s">
        <v>43</v>
      </c>
      <c r="H330" s="38"/>
      <c r="I330" s="32">
        <v>458</v>
      </c>
      <c r="J330" s="63">
        <f>VLOOKUP(I330,pTRAIT!A:B,2,FALSE)</f>
        <v>0</v>
      </c>
      <c r="K330" s="63" t="s">
        <v>2725</v>
      </c>
      <c r="L330" s="63"/>
      <c r="M330" s="63" t="s">
        <v>2437</v>
      </c>
      <c r="N330" s="63" t="s">
        <v>2730</v>
      </c>
      <c r="O330" s="63"/>
      <c r="P330" s="63"/>
      <c r="Q330" s="63" t="s">
        <v>2734</v>
      </c>
      <c r="R330" s="63" t="s">
        <v>2735</v>
      </c>
      <c r="S330" s="63"/>
      <c r="T330" s="63"/>
      <c r="U330" s="63"/>
      <c r="V330" s="63"/>
      <c r="W330" s="63"/>
      <c r="X330" s="63" t="s">
        <v>2436</v>
      </c>
      <c r="Y330" s="63" t="s">
        <v>2740</v>
      </c>
      <c r="Z330" s="63"/>
      <c r="AA330" s="63" t="s">
        <v>2728</v>
      </c>
      <c r="AB330" s="63"/>
      <c r="AC330" s="63" t="str">
        <f t="shared" si="16"/>
        <v>EM5UeRo4Tp1/Tp1Pun-sge;NST=TP</v>
      </c>
      <c r="AD330" s="34">
        <v>734</v>
      </c>
      <c r="AE330" s="40" t="str">
        <f>VLOOKUP(AD330,pTRAIT!A:B,2,FALSE)</f>
        <v>EM5UeMi1Cf9Pu;RIN=RS / EM5CM5Pu;RIN=RF</v>
      </c>
      <c r="AF330" s="63">
        <f>VLOOKUP($AD330,pTRAIT!$A:$X,7,FALSE)</f>
        <v>0</v>
      </c>
      <c r="AG330" s="63">
        <f>VLOOKUP($AD330,pTRAIT!$A:$X,8,FALSE)</f>
        <v>0</v>
      </c>
      <c r="AH330" s="63">
        <f>VLOOKUP($AD330,pTRAIT!$A:$X,9,FALSE)</f>
        <v>0</v>
      </c>
      <c r="AI330" s="63">
        <f>VLOOKUP($AD330,pTRAIT!$A:$X,10,FALSE)</f>
        <v>0</v>
      </c>
      <c r="AJ330" s="63">
        <f>VLOOKUP($AD330,pTRAIT!$A:$X,11,FALSE)</f>
        <v>0</v>
      </c>
      <c r="AK330" s="63">
        <f>VLOOKUP($AD330,pTRAIT!$A:$X,12,FALSE)</f>
        <v>0</v>
      </c>
      <c r="AL330" s="63">
        <f>VLOOKUP($AD330,pTRAIT!$A:$X,13,FALSE)</f>
        <v>0</v>
      </c>
      <c r="AM330" s="63">
        <f>VLOOKUP($AD330,pTRAIT!$A:$X,14,FALSE)</f>
        <v>0</v>
      </c>
      <c r="AN330" s="63">
        <f>VLOOKUP($AD330,pTRAIT!$A:$X,15,FALSE)</f>
        <v>0</v>
      </c>
      <c r="AO330" s="63">
        <f>VLOOKUP($AD330,pTRAIT!$A:$X,16,FALSE)</f>
        <v>0</v>
      </c>
      <c r="AP330" s="63">
        <f>VLOOKUP($AD330,pTRAIT!$A:$X,17,FALSE)</f>
        <v>0</v>
      </c>
      <c r="AQ330" s="63">
        <f>VLOOKUP($AD330,pTRAIT!$A:$X,18,FALSE)</f>
        <v>0</v>
      </c>
      <c r="AR330" s="63">
        <f>VLOOKUP($AD330,pTRAIT!$A:$X,19,FALSE)</f>
        <v>0</v>
      </c>
      <c r="AS330" s="63">
        <f>VLOOKUP($AD330,pTRAIT!$A:$X,20,FALSE)</f>
        <v>0</v>
      </c>
      <c r="AT330" s="63">
        <f>VLOOKUP($AD330,pTRAIT!$A:$X,21,FALSE)</f>
        <v>0</v>
      </c>
      <c r="AU330" s="63">
        <f>VLOOKUP($AD330,pTRAIT!$A:$X,22,FALSE)</f>
        <v>0</v>
      </c>
      <c r="AV330" s="63">
        <f>VLOOKUP($AD330,pTRAIT!$A:$X,23,FALSE)</f>
        <v>0</v>
      </c>
      <c r="AW330" s="63">
        <f>VLOOKUP($AD330,pTRAIT!$A:$X,24,FALSE)</f>
        <v>0</v>
      </c>
      <c r="AX330" s="67" t="s">
        <v>3070</v>
      </c>
      <c r="AY330" s="71" t="str">
        <f t="shared" si="17"/>
        <v>EM5UeRo4Tp1/Tp1Pun-sge;NST=TP // EM5UeMi1Cf9Pu;RIN=RS / EM5CM5Pu;RIN=RF</v>
      </c>
    </row>
    <row r="331" spans="1:51" ht="12" customHeight="1" x14ac:dyDescent="0.25">
      <c r="A331" s="32">
        <v>458</v>
      </c>
      <c r="B331" s="33" t="s">
        <v>5</v>
      </c>
      <c r="C331" s="34">
        <v>737</v>
      </c>
      <c r="D331" s="32" t="str">
        <f t="shared" si="15"/>
        <v>458X737</v>
      </c>
      <c r="E331" s="47" t="s">
        <v>1627</v>
      </c>
      <c r="F331" s="61" t="s">
        <v>1958</v>
      </c>
      <c r="G331" s="41" t="s">
        <v>43</v>
      </c>
      <c r="H331" s="38"/>
      <c r="I331" s="32">
        <v>458</v>
      </c>
      <c r="J331" s="63">
        <f>VLOOKUP(I331,pTRAIT!A:B,2,FALSE)</f>
        <v>0</v>
      </c>
      <c r="K331" s="63" t="s">
        <v>2725</v>
      </c>
      <c r="L331" s="63"/>
      <c r="M331" s="63" t="s">
        <v>2437</v>
      </c>
      <c r="N331" s="63" t="s">
        <v>2730</v>
      </c>
      <c r="O331" s="63"/>
      <c r="P331" s="63"/>
      <c r="Q331" s="63" t="s">
        <v>2734</v>
      </c>
      <c r="R331" s="63" t="s">
        <v>2735</v>
      </c>
      <c r="S331" s="63"/>
      <c r="T331" s="63"/>
      <c r="U331" s="63"/>
      <c r="V331" s="63"/>
      <c r="W331" s="63"/>
      <c r="X331" s="63" t="s">
        <v>2436</v>
      </c>
      <c r="Y331" s="63" t="s">
        <v>2740</v>
      </c>
      <c r="Z331" s="63"/>
      <c r="AA331" s="63" t="s">
        <v>2728</v>
      </c>
      <c r="AB331" s="63"/>
      <c r="AC331" s="63" t="str">
        <f t="shared" si="16"/>
        <v>EM5UeRo4Tp1/Tp1Pun-sge;NST=TP</v>
      </c>
      <c r="AD331" s="34">
        <v>737</v>
      </c>
      <c r="AE331" s="40" t="str">
        <f>VLOOKUP(AD331,pTRAIT!A:B,2,FALSE)</f>
        <v>EM5UeMi1Cf9Pu;RIN=RS / EM5CM5Pu;RIN=RF</v>
      </c>
      <c r="AF331" s="63">
        <f>VLOOKUP($AD331,pTRAIT!$A:$X,7,FALSE)</f>
        <v>0</v>
      </c>
      <c r="AG331" s="63">
        <f>VLOOKUP($AD331,pTRAIT!$A:$X,8,FALSE)</f>
        <v>0</v>
      </c>
      <c r="AH331" s="63">
        <f>VLOOKUP($AD331,pTRAIT!$A:$X,9,FALSE)</f>
        <v>0</v>
      </c>
      <c r="AI331" s="63">
        <f>VLOOKUP($AD331,pTRAIT!$A:$X,10,FALSE)</f>
        <v>0</v>
      </c>
      <c r="AJ331" s="63">
        <f>VLOOKUP($AD331,pTRAIT!$A:$X,11,FALSE)</f>
        <v>0</v>
      </c>
      <c r="AK331" s="63">
        <f>VLOOKUP($AD331,pTRAIT!$A:$X,12,FALSE)</f>
        <v>0</v>
      </c>
      <c r="AL331" s="63">
        <f>VLOOKUP($AD331,pTRAIT!$A:$X,13,FALSE)</f>
        <v>0</v>
      </c>
      <c r="AM331" s="63">
        <f>VLOOKUP($AD331,pTRAIT!$A:$X,14,FALSE)</f>
        <v>0</v>
      </c>
      <c r="AN331" s="63">
        <f>VLOOKUP($AD331,pTRAIT!$A:$X,15,FALSE)</f>
        <v>0</v>
      </c>
      <c r="AO331" s="63">
        <f>VLOOKUP($AD331,pTRAIT!$A:$X,16,FALSE)</f>
        <v>0</v>
      </c>
      <c r="AP331" s="63">
        <f>VLOOKUP($AD331,pTRAIT!$A:$X,17,FALSE)</f>
        <v>0</v>
      </c>
      <c r="AQ331" s="63">
        <f>VLOOKUP($AD331,pTRAIT!$A:$X,18,FALSE)</f>
        <v>0</v>
      </c>
      <c r="AR331" s="63">
        <f>VLOOKUP($AD331,pTRAIT!$A:$X,19,FALSE)</f>
        <v>0</v>
      </c>
      <c r="AS331" s="63">
        <f>VLOOKUP($AD331,pTRAIT!$A:$X,20,FALSE)</f>
        <v>0</v>
      </c>
      <c r="AT331" s="63">
        <f>VLOOKUP($AD331,pTRAIT!$A:$X,21,FALSE)</f>
        <v>0</v>
      </c>
      <c r="AU331" s="63">
        <f>VLOOKUP($AD331,pTRAIT!$A:$X,22,FALSE)</f>
        <v>0</v>
      </c>
      <c r="AV331" s="63">
        <f>VLOOKUP($AD331,pTRAIT!$A:$X,23,FALSE)</f>
        <v>0</v>
      </c>
      <c r="AW331" s="63">
        <f>VLOOKUP($AD331,pTRAIT!$A:$X,24,FALSE)</f>
        <v>0</v>
      </c>
      <c r="AX331" s="67" t="s">
        <v>3071</v>
      </c>
      <c r="AY331" s="71" t="str">
        <f t="shared" si="17"/>
        <v>EM5UeRo4Tp1/Tp1Pun-sge;NST=TP // EM5UeMi1Cf9Pu;RIN=RS / EM5CM5Pu;RIN=RF</v>
      </c>
    </row>
    <row r="332" spans="1:51" ht="12" customHeight="1" x14ac:dyDescent="0.25">
      <c r="A332" s="32">
        <v>458</v>
      </c>
      <c r="B332" s="33" t="s">
        <v>5</v>
      </c>
      <c r="C332" s="34">
        <v>738</v>
      </c>
      <c r="D332" s="32" t="str">
        <f t="shared" si="15"/>
        <v>458X738</v>
      </c>
      <c r="E332" s="47" t="s">
        <v>1627</v>
      </c>
      <c r="F332" s="61" t="s">
        <v>1959</v>
      </c>
      <c r="G332" s="41" t="s">
        <v>43</v>
      </c>
      <c r="H332" s="38"/>
      <c r="I332" s="32">
        <v>458</v>
      </c>
      <c r="J332" s="63">
        <f>VLOOKUP(I332,pTRAIT!A:B,2,FALSE)</f>
        <v>0</v>
      </c>
      <c r="K332" s="63" t="s">
        <v>2725</v>
      </c>
      <c r="L332" s="63"/>
      <c r="M332" s="63" t="s">
        <v>2437</v>
      </c>
      <c r="N332" s="63" t="s">
        <v>2730</v>
      </c>
      <c r="O332" s="63"/>
      <c r="P332" s="63"/>
      <c r="Q332" s="63" t="s">
        <v>2734</v>
      </c>
      <c r="R332" s="63" t="s">
        <v>2735</v>
      </c>
      <c r="S332" s="63"/>
      <c r="T332" s="63"/>
      <c r="U332" s="63"/>
      <c r="V332" s="63"/>
      <c r="W332" s="63"/>
      <c r="X332" s="63" t="s">
        <v>2436</v>
      </c>
      <c r="Y332" s="63" t="s">
        <v>2740</v>
      </c>
      <c r="Z332" s="63"/>
      <c r="AA332" s="63" t="s">
        <v>2728</v>
      </c>
      <c r="AB332" s="63"/>
      <c r="AC332" s="63" t="str">
        <f t="shared" si="16"/>
        <v>EM5UeRo4Tp1/Tp1Pun-sge;NST=TP</v>
      </c>
      <c r="AD332" s="34">
        <v>738</v>
      </c>
      <c r="AE332" s="40" t="str">
        <f>VLOOKUP(AD332,pTRAIT!A:B,2,FALSE)</f>
        <v>EM5UeMi1Cf9Pu;RIN=RS / ;RIN=RF</v>
      </c>
      <c r="AF332" s="63">
        <f>VLOOKUP($AD332,pTRAIT!$A:$X,7,FALSE)</f>
        <v>0</v>
      </c>
      <c r="AG332" s="63">
        <f>VLOOKUP($AD332,pTRAIT!$A:$X,8,FALSE)</f>
        <v>0</v>
      </c>
      <c r="AH332" s="63">
        <f>VLOOKUP($AD332,pTRAIT!$A:$X,9,FALSE)</f>
        <v>0</v>
      </c>
      <c r="AI332" s="63">
        <f>VLOOKUP($AD332,pTRAIT!$A:$X,10,FALSE)</f>
        <v>0</v>
      </c>
      <c r="AJ332" s="63">
        <f>VLOOKUP($AD332,pTRAIT!$A:$X,11,FALSE)</f>
        <v>0</v>
      </c>
      <c r="AK332" s="63">
        <f>VLOOKUP($AD332,pTRAIT!$A:$X,12,FALSE)</f>
        <v>0</v>
      </c>
      <c r="AL332" s="63">
        <f>VLOOKUP($AD332,pTRAIT!$A:$X,13,FALSE)</f>
        <v>0</v>
      </c>
      <c r="AM332" s="63">
        <f>VLOOKUP($AD332,pTRAIT!$A:$X,14,FALSE)</f>
        <v>0</v>
      </c>
      <c r="AN332" s="63">
        <f>VLOOKUP($AD332,pTRAIT!$A:$X,15,FALSE)</f>
        <v>0</v>
      </c>
      <c r="AO332" s="63">
        <f>VLOOKUP($AD332,pTRAIT!$A:$X,16,FALSE)</f>
        <v>0</v>
      </c>
      <c r="AP332" s="63">
        <f>VLOOKUP($AD332,pTRAIT!$A:$X,17,FALSE)</f>
        <v>0</v>
      </c>
      <c r="AQ332" s="63">
        <f>VLOOKUP($AD332,pTRAIT!$A:$X,18,FALSE)</f>
        <v>0</v>
      </c>
      <c r="AR332" s="63">
        <f>VLOOKUP($AD332,pTRAIT!$A:$X,19,FALSE)</f>
        <v>0</v>
      </c>
      <c r="AS332" s="63">
        <f>VLOOKUP($AD332,pTRAIT!$A:$X,20,FALSE)</f>
        <v>0</v>
      </c>
      <c r="AT332" s="63">
        <f>VLOOKUP($AD332,pTRAIT!$A:$X,21,FALSE)</f>
        <v>0</v>
      </c>
      <c r="AU332" s="63">
        <f>VLOOKUP($AD332,pTRAIT!$A:$X,22,FALSE)</f>
        <v>0</v>
      </c>
      <c r="AV332" s="63">
        <f>VLOOKUP($AD332,pTRAIT!$A:$X,23,FALSE)</f>
        <v>0</v>
      </c>
      <c r="AW332" s="63">
        <f>VLOOKUP($AD332,pTRAIT!$A:$X,24,FALSE)</f>
        <v>0</v>
      </c>
      <c r="AX332" s="67" t="s">
        <v>3072</v>
      </c>
      <c r="AY332" s="71" t="str">
        <f t="shared" si="17"/>
        <v>EM5UeRo4Tp1/Tp1Pun-sge;NST=TP // EM5UeMi1Cf9Pu;RIN=RS / ;RIN=RF</v>
      </c>
    </row>
    <row r="333" spans="1:51" ht="12" customHeight="1" x14ac:dyDescent="0.25">
      <c r="A333" s="32">
        <v>458</v>
      </c>
      <c r="B333" s="33" t="s">
        <v>5</v>
      </c>
      <c r="C333" s="34">
        <v>739</v>
      </c>
      <c r="D333" s="32" t="str">
        <f t="shared" si="15"/>
        <v>458X739</v>
      </c>
      <c r="E333" s="47" t="s">
        <v>1627</v>
      </c>
      <c r="F333" s="61" t="s">
        <v>1960</v>
      </c>
      <c r="G333" s="41" t="s">
        <v>43</v>
      </c>
      <c r="H333" s="38"/>
      <c r="I333" s="32">
        <v>458</v>
      </c>
      <c r="J333" s="63">
        <f>VLOOKUP(I333,pTRAIT!A:B,2,FALSE)</f>
        <v>0</v>
      </c>
      <c r="K333" s="63" t="s">
        <v>2725</v>
      </c>
      <c r="L333" s="63"/>
      <c r="M333" s="63" t="s">
        <v>2437</v>
      </c>
      <c r="N333" s="63" t="s">
        <v>2730</v>
      </c>
      <c r="O333" s="63"/>
      <c r="P333" s="63"/>
      <c r="Q333" s="63" t="s">
        <v>2734</v>
      </c>
      <c r="R333" s="63" t="s">
        <v>2735</v>
      </c>
      <c r="S333" s="63"/>
      <c r="T333" s="63"/>
      <c r="U333" s="63"/>
      <c r="V333" s="63"/>
      <c r="W333" s="63"/>
      <c r="X333" s="63" t="s">
        <v>2436</v>
      </c>
      <c r="Y333" s="63" t="s">
        <v>2740</v>
      </c>
      <c r="Z333" s="63"/>
      <c r="AA333" s="63" t="s">
        <v>2728</v>
      </c>
      <c r="AB333" s="63"/>
      <c r="AC333" s="63" t="str">
        <f t="shared" si="16"/>
        <v>EM5UeRo4Tp1/Tp1Pun-sge;NST=TP</v>
      </c>
      <c r="AD333" s="34">
        <v>739</v>
      </c>
      <c r="AE333" s="40" t="str">
        <f>VLOOKUP(AD333,pTRAIT!A:B,2,FALSE)</f>
        <v>EM5UeMi1Cf9Pu;RIN=RS / EM5UePu;RIN=RF</v>
      </c>
      <c r="AF333" s="63">
        <f>VLOOKUP($AD333,pTRAIT!$A:$X,7,FALSE)</f>
        <v>0</v>
      </c>
      <c r="AG333" s="63">
        <f>VLOOKUP($AD333,pTRAIT!$A:$X,8,FALSE)</f>
        <v>0</v>
      </c>
      <c r="AH333" s="63">
        <f>VLOOKUP($AD333,pTRAIT!$A:$X,9,FALSE)</f>
        <v>0</v>
      </c>
      <c r="AI333" s="63">
        <f>VLOOKUP($AD333,pTRAIT!$A:$X,10,FALSE)</f>
        <v>0</v>
      </c>
      <c r="AJ333" s="63">
        <f>VLOOKUP($AD333,pTRAIT!$A:$X,11,FALSE)</f>
        <v>0</v>
      </c>
      <c r="AK333" s="63">
        <f>VLOOKUP($AD333,pTRAIT!$A:$X,12,FALSE)</f>
        <v>0</v>
      </c>
      <c r="AL333" s="63">
        <f>VLOOKUP($AD333,pTRAIT!$A:$X,13,FALSE)</f>
        <v>0</v>
      </c>
      <c r="AM333" s="63">
        <f>VLOOKUP($AD333,pTRAIT!$A:$X,14,FALSE)</f>
        <v>0</v>
      </c>
      <c r="AN333" s="63">
        <f>VLOOKUP($AD333,pTRAIT!$A:$X,15,FALSE)</f>
        <v>0</v>
      </c>
      <c r="AO333" s="63">
        <f>VLOOKUP($AD333,pTRAIT!$A:$X,16,FALSE)</f>
        <v>0</v>
      </c>
      <c r="AP333" s="63">
        <f>VLOOKUP($AD333,pTRAIT!$A:$X,17,FALSE)</f>
        <v>0</v>
      </c>
      <c r="AQ333" s="63">
        <f>VLOOKUP($AD333,pTRAIT!$A:$X,18,FALSE)</f>
        <v>0</v>
      </c>
      <c r="AR333" s="63">
        <f>VLOOKUP($AD333,pTRAIT!$A:$X,19,FALSE)</f>
        <v>0</v>
      </c>
      <c r="AS333" s="63">
        <f>VLOOKUP($AD333,pTRAIT!$A:$X,20,FALSE)</f>
        <v>0</v>
      </c>
      <c r="AT333" s="63">
        <f>VLOOKUP($AD333,pTRAIT!$A:$X,21,FALSE)</f>
        <v>0</v>
      </c>
      <c r="AU333" s="63">
        <f>VLOOKUP($AD333,pTRAIT!$A:$X,22,FALSE)</f>
        <v>0</v>
      </c>
      <c r="AV333" s="63">
        <f>VLOOKUP($AD333,pTRAIT!$A:$X,23,FALSE)</f>
        <v>0</v>
      </c>
      <c r="AW333" s="63">
        <f>VLOOKUP($AD333,pTRAIT!$A:$X,24,FALSE)</f>
        <v>0</v>
      </c>
      <c r="AX333" s="67" t="s">
        <v>3073</v>
      </c>
      <c r="AY333" s="71" t="str">
        <f t="shared" si="17"/>
        <v>EM5UeRo4Tp1/Tp1Pun-sge;NST=TP // EM5UeMi1Cf9Pu;RIN=RS / EM5UePu;RIN=RF</v>
      </c>
    </row>
    <row r="334" spans="1:51" ht="12" customHeight="1" x14ac:dyDescent="0.25">
      <c r="A334" s="32">
        <v>458</v>
      </c>
      <c r="B334" s="33" t="s">
        <v>5</v>
      </c>
      <c r="C334" s="34">
        <v>740</v>
      </c>
      <c r="D334" s="32" t="str">
        <f t="shared" si="15"/>
        <v>458X740</v>
      </c>
      <c r="E334" s="47" t="s">
        <v>1627</v>
      </c>
      <c r="F334" s="61" t="s">
        <v>1961</v>
      </c>
      <c r="G334" s="41" t="s">
        <v>43</v>
      </c>
      <c r="H334" s="38"/>
      <c r="I334" s="32">
        <v>458</v>
      </c>
      <c r="J334" s="63">
        <f>VLOOKUP(I334,pTRAIT!A:B,2,FALSE)</f>
        <v>0</v>
      </c>
      <c r="K334" s="63" t="s">
        <v>2725</v>
      </c>
      <c r="L334" s="63"/>
      <c r="M334" s="63" t="s">
        <v>2437</v>
      </c>
      <c r="N334" s="63" t="s">
        <v>2730</v>
      </c>
      <c r="O334" s="63"/>
      <c r="P334" s="63"/>
      <c r="Q334" s="63" t="s">
        <v>2734</v>
      </c>
      <c r="R334" s="63" t="s">
        <v>2735</v>
      </c>
      <c r="S334" s="63"/>
      <c r="T334" s="63"/>
      <c r="U334" s="63"/>
      <c r="V334" s="63"/>
      <c r="W334" s="63"/>
      <c r="X334" s="63" t="s">
        <v>2436</v>
      </c>
      <c r="Y334" s="63" t="s">
        <v>2740</v>
      </c>
      <c r="Z334" s="63"/>
      <c r="AA334" s="63" t="s">
        <v>2728</v>
      </c>
      <c r="AB334" s="63"/>
      <c r="AC334" s="63" t="str">
        <f t="shared" si="16"/>
        <v>EM5UeRo4Tp1/Tp1Pun-sge;NST=TP</v>
      </c>
      <c r="AD334" s="34">
        <v>740</v>
      </c>
      <c r="AE334" s="40" t="str">
        <f>VLOOKUP(AD334,pTRAIT!A:B,2,FALSE)</f>
        <v>EM5UeMi1Cf9Pu;RIN=RS / EM5RTUeCM5(Pu);RIN=RF</v>
      </c>
      <c r="AF334" s="63">
        <f>VLOOKUP($AD334,pTRAIT!$A:$X,7,FALSE)</f>
        <v>0</v>
      </c>
      <c r="AG334" s="63">
        <f>VLOOKUP($AD334,pTRAIT!$A:$X,8,FALSE)</f>
        <v>0</v>
      </c>
      <c r="AH334" s="63">
        <f>VLOOKUP($AD334,pTRAIT!$A:$X,9,FALSE)</f>
        <v>0</v>
      </c>
      <c r="AI334" s="63">
        <f>VLOOKUP($AD334,pTRAIT!$A:$X,10,FALSE)</f>
        <v>0</v>
      </c>
      <c r="AJ334" s="63">
        <f>VLOOKUP($AD334,pTRAIT!$A:$X,11,FALSE)</f>
        <v>0</v>
      </c>
      <c r="AK334" s="63">
        <f>VLOOKUP($AD334,pTRAIT!$A:$X,12,FALSE)</f>
        <v>0</v>
      </c>
      <c r="AL334" s="63">
        <f>VLOOKUP($AD334,pTRAIT!$A:$X,13,FALSE)</f>
        <v>0</v>
      </c>
      <c r="AM334" s="63">
        <f>VLOOKUP($AD334,pTRAIT!$A:$X,14,FALSE)</f>
        <v>0</v>
      </c>
      <c r="AN334" s="63">
        <f>VLOOKUP($AD334,pTRAIT!$A:$X,15,FALSE)</f>
        <v>0</v>
      </c>
      <c r="AO334" s="63">
        <f>VLOOKUP($AD334,pTRAIT!$A:$X,16,FALSE)</f>
        <v>0</v>
      </c>
      <c r="AP334" s="63">
        <f>VLOOKUP($AD334,pTRAIT!$A:$X,17,FALSE)</f>
        <v>0</v>
      </c>
      <c r="AQ334" s="63">
        <f>VLOOKUP($AD334,pTRAIT!$A:$X,18,FALSE)</f>
        <v>0</v>
      </c>
      <c r="AR334" s="63">
        <f>VLOOKUP($AD334,pTRAIT!$A:$X,19,FALSE)</f>
        <v>0</v>
      </c>
      <c r="AS334" s="63">
        <f>VLOOKUP($AD334,pTRAIT!$A:$X,20,FALSE)</f>
        <v>0</v>
      </c>
      <c r="AT334" s="63">
        <f>VLOOKUP($AD334,pTRAIT!$A:$X,21,FALSE)</f>
        <v>0</v>
      </c>
      <c r="AU334" s="63">
        <f>VLOOKUP($AD334,pTRAIT!$A:$X,22,FALSE)</f>
        <v>0</v>
      </c>
      <c r="AV334" s="63">
        <f>VLOOKUP($AD334,pTRAIT!$A:$X,23,FALSE)</f>
        <v>0</v>
      </c>
      <c r="AW334" s="63">
        <f>VLOOKUP($AD334,pTRAIT!$A:$X,24,FALSE)</f>
        <v>0</v>
      </c>
      <c r="AX334" s="67" t="s">
        <v>3074</v>
      </c>
      <c r="AY334" s="71" t="str">
        <f t="shared" si="17"/>
        <v>EM5UeRo4Tp1/Tp1Pun-sge;NST=TP // EM5UeMi1Cf9Pu;RIN=RS / EM5RTUeCM5(Pu);RIN=RF</v>
      </c>
    </row>
    <row r="335" spans="1:51" ht="12" customHeight="1" x14ac:dyDescent="0.25">
      <c r="A335" s="32">
        <v>458</v>
      </c>
      <c r="B335" s="33" t="s">
        <v>5</v>
      </c>
      <c r="C335" s="34">
        <v>741</v>
      </c>
      <c r="D335" s="32" t="str">
        <f t="shared" si="15"/>
        <v>458X741</v>
      </c>
      <c r="E335" s="47" t="s">
        <v>1627</v>
      </c>
      <c r="F335" s="61" t="s">
        <v>1962</v>
      </c>
      <c r="G335" s="41" t="s">
        <v>43</v>
      </c>
      <c r="H335" s="38"/>
      <c r="I335" s="32">
        <v>458</v>
      </c>
      <c r="J335" s="63">
        <f>VLOOKUP(I335,pTRAIT!A:B,2,FALSE)</f>
        <v>0</v>
      </c>
      <c r="K335" s="63" t="s">
        <v>2725</v>
      </c>
      <c r="L335" s="63"/>
      <c r="M335" s="63" t="s">
        <v>2437</v>
      </c>
      <c r="N335" s="63" t="s">
        <v>2730</v>
      </c>
      <c r="O335" s="63"/>
      <c r="P335" s="63"/>
      <c r="Q335" s="63" t="s">
        <v>2734</v>
      </c>
      <c r="R335" s="63" t="s">
        <v>2735</v>
      </c>
      <c r="S335" s="63"/>
      <c r="T335" s="63"/>
      <c r="U335" s="63"/>
      <c r="V335" s="63"/>
      <c r="W335" s="63"/>
      <c r="X335" s="63" t="s">
        <v>2436</v>
      </c>
      <c r="Y335" s="63" t="s">
        <v>2740</v>
      </c>
      <c r="Z335" s="63"/>
      <c r="AA335" s="63" t="s">
        <v>2728</v>
      </c>
      <c r="AB335" s="63"/>
      <c r="AC335" s="63" t="str">
        <f t="shared" si="16"/>
        <v>EM5UeRo4Tp1/Tp1Pun-sge;NST=TP</v>
      </c>
      <c r="AD335" s="34">
        <v>741</v>
      </c>
      <c r="AE335" s="40" t="str">
        <f>VLOOKUP(AD335,pTRAIT!A:B,2,FALSE)</f>
        <v>EM5UeMi1Cf9Pu;RIN=RS / EM5RTUeCM5Pu;RIN=RF</v>
      </c>
      <c r="AF335" s="63">
        <f>VLOOKUP($AD335,pTRAIT!$A:$X,7,FALSE)</f>
        <v>0</v>
      </c>
      <c r="AG335" s="63">
        <f>VLOOKUP($AD335,pTRAIT!$A:$X,8,FALSE)</f>
        <v>0</v>
      </c>
      <c r="AH335" s="63">
        <f>VLOOKUP($AD335,pTRAIT!$A:$X,9,FALSE)</f>
        <v>0</v>
      </c>
      <c r="AI335" s="63">
        <f>VLOOKUP($AD335,pTRAIT!$A:$X,10,FALSE)</f>
        <v>0</v>
      </c>
      <c r="AJ335" s="63">
        <f>VLOOKUP($AD335,pTRAIT!$A:$X,11,FALSE)</f>
        <v>0</v>
      </c>
      <c r="AK335" s="63">
        <f>VLOOKUP($AD335,pTRAIT!$A:$X,12,FALSE)</f>
        <v>0</v>
      </c>
      <c r="AL335" s="63">
        <f>VLOOKUP($AD335,pTRAIT!$A:$X,13,FALSE)</f>
        <v>0</v>
      </c>
      <c r="AM335" s="63">
        <f>VLOOKUP($AD335,pTRAIT!$A:$X,14,FALSE)</f>
        <v>0</v>
      </c>
      <c r="AN335" s="63">
        <f>VLOOKUP($AD335,pTRAIT!$A:$X,15,FALSE)</f>
        <v>0</v>
      </c>
      <c r="AO335" s="63">
        <f>VLOOKUP($AD335,pTRAIT!$A:$X,16,FALSE)</f>
        <v>0</v>
      </c>
      <c r="AP335" s="63">
        <f>VLOOKUP($AD335,pTRAIT!$A:$X,17,FALSE)</f>
        <v>0</v>
      </c>
      <c r="AQ335" s="63">
        <f>VLOOKUP($AD335,pTRAIT!$A:$X,18,FALSE)</f>
        <v>0</v>
      </c>
      <c r="AR335" s="63">
        <f>VLOOKUP($AD335,pTRAIT!$A:$X,19,FALSE)</f>
        <v>0</v>
      </c>
      <c r="AS335" s="63">
        <f>VLOOKUP($AD335,pTRAIT!$A:$X,20,FALSE)</f>
        <v>0</v>
      </c>
      <c r="AT335" s="63">
        <f>VLOOKUP($AD335,pTRAIT!$A:$X,21,FALSE)</f>
        <v>0</v>
      </c>
      <c r="AU335" s="63">
        <f>VLOOKUP($AD335,pTRAIT!$A:$X,22,FALSE)</f>
        <v>0</v>
      </c>
      <c r="AV335" s="63">
        <f>VLOOKUP($AD335,pTRAIT!$A:$X,23,FALSE)</f>
        <v>0</v>
      </c>
      <c r="AW335" s="63">
        <f>VLOOKUP($AD335,pTRAIT!$A:$X,24,FALSE)</f>
        <v>0</v>
      </c>
      <c r="AX335" s="67" t="s">
        <v>3075</v>
      </c>
      <c r="AY335" s="71" t="str">
        <f t="shared" si="17"/>
        <v>EM5UeRo4Tp1/Tp1Pun-sge;NST=TP // EM5UeMi1Cf9Pu;RIN=RS / EM5RTUeCM5Pu;RIN=RF</v>
      </c>
    </row>
    <row r="336" spans="1:51" ht="12" customHeight="1" x14ac:dyDescent="0.25">
      <c r="A336" s="32">
        <v>458</v>
      </c>
      <c r="B336" s="33" t="s">
        <v>5</v>
      </c>
      <c r="C336" s="34">
        <v>742</v>
      </c>
      <c r="D336" s="32" t="str">
        <f t="shared" si="15"/>
        <v>458X742</v>
      </c>
      <c r="E336" s="47" t="s">
        <v>1627</v>
      </c>
      <c r="F336" s="61" t="s">
        <v>1963</v>
      </c>
      <c r="G336" s="41" t="s">
        <v>43</v>
      </c>
      <c r="H336" s="38"/>
      <c r="I336" s="32">
        <v>458</v>
      </c>
      <c r="J336" s="63">
        <f>VLOOKUP(I336,pTRAIT!A:B,2,FALSE)</f>
        <v>0</v>
      </c>
      <c r="K336" s="63" t="s">
        <v>2725</v>
      </c>
      <c r="L336" s="63"/>
      <c r="M336" s="63" t="s">
        <v>2437</v>
      </c>
      <c r="N336" s="63" t="s">
        <v>2730</v>
      </c>
      <c r="O336" s="63"/>
      <c r="P336" s="63"/>
      <c r="Q336" s="63" t="s">
        <v>2734</v>
      </c>
      <c r="R336" s="63" t="s">
        <v>2735</v>
      </c>
      <c r="S336" s="63"/>
      <c r="T336" s="63"/>
      <c r="U336" s="63"/>
      <c r="V336" s="63"/>
      <c r="W336" s="63"/>
      <c r="X336" s="63" t="s">
        <v>2436</v>
      </c>
      <c r="Y336" s="63" t="s">
        <v>2740</v>
      </c>
      <c r="Z336" s="63"/>
      <c r="AA336" s="63" t="s">
        <v>2728</v>
      </c>
      <c r="AB336" s="63"/>
      <c r="AC336" s="63" t="str">
        <f t="shared" si="16"/>
        <v>EM5UeRo4Tp1/Tp1Pun-sge;NST=TP</v>
      </c>
      <c r="AD336" s="34">
        <v>742</v>
      </c>
      <c r="AE336" s="40" t="str">
        <f>VLOOKUP(AD336,pTRAIT!A:B,2,FALSE)</f>
        <v>EM5UeMi1Cf9Pu;RIN=RS / EM5RTCM5Pu;RIN=RF</v>
      </c>
      <c r="AF336" s="63">
        <f>VLOOKUP($AD336,pTRAIT!$A:$X,7,FALSE)</f>
        <v>0</v>
      </c>
      <c r="AG336" s="63">
        <f>VLOOKUP($AD336,pTRAIT!$A:$X,8,FALSE)</f>
        <v>0</v>
      </c>
      <c r="AH336" s="63">
        <f>VLOOKUP($AD336,pTRAIT!$A:$X,9,FALSE)</f>
        <v>0</v>
      </c>
      <c r="AI336" s="63">
        <f>VLOOKUP($AD336,pTRAIT!$A:$X,10,FALSE)</f>
        <v>0</v>
      </c>
      <c r="AJ336" s="63">
        <f>VLOOKUP($AD336,pTRAIT!$A:$X,11,FALSE)</f>
        <v>0</v>
      </c>
      <c r="AK336" s="63">
        <f>VLOOKUP($AD336,pTRAIT!$A:$X,12,FALSE)</f>
        <v>0</v>
      </c>
      <c r="AL336" s="63">
        <f>VLOOKUP($AD336,pTRAIT!$A:$X,13,FALSE)</f>
        <v>0</v>
      </c>
      <c r="AM336" s="63">
        <f>VLOOKUP($AD336,pTRAIT!$A:$X,14,FALSE)</f>
        <v>0</v>
      </c>
      <c r="AN336" s="63">
        <f>VLOOKUP($AD336,pTRAIT!$A:$X,15,FALSE)</f>
        <v>0</v>
      </c>
      <c r="AO336" s="63">
        <f>VLOOKUP($AD336,pTRAIT!$A:$X,16,FALSE)</f>
        <v>0</v>
      </c>
      <c r="AP336" s="63">
        <f>VLOOKUP($AD336,pTRAIT!$A:$X,17,FALSE)</f>
        <v>0</v>
      </c>
      <c r="AQ336" s="63">
        <f>VLOOKUP($AD336,pTRAIT!$A:$X,18,FALSE)</f>
        <v>0</v>
      </c>
      <c r="AR336" s="63">
        <f>VLOOKUP($AD336,pTRAIT!$A:$X,19,FALSE)</f>
        <v>0</v>
      </c>
      <c r="AS336" s="63">
        <f>VLOOKUP($AD336,pTRAIT!$A:$X,20,FALSE)</f>
        <v>0</v>
      </c>
      <c r="AT336" s="63">
        <f>VLOOKUP($AD336,pTRAIT!$A:$X,21,FALSE)</f>
        <v>0</v>
      </c>
      <c r="AU336" s="63">
        <f>VLOOKUP($AD336,pTRAIT!$A:$X,22,FALSE)</f>
        <v>0</v>
      </c>
      <c r="AV336" s="63">
        <f>VLOOKUP($AD336,pTRAIT!$A:$X,23,FALSE)</f>
        <v>0</v>
      </c>
      <c r="AW336" s="63">
        <f>VLOOKUP($AD336,pTRAIT!$A:$X,24,FALSE)</f>
        <v>0</v>
      </c>
      <c r="AX336" s="67" t="s">
        <v>3076</v>
      </c>
      <c r="AY336" s="71" t="str">
        <f t="shared" si="17"/>
        <v>EM5UeRo4Tp1/Tp1Pun-sge;NST=TP // EM5UeMi1Cf9Pu;RIN=RS / EM5RTCM5Pu;RIN=RF</v>
      </c>
    </row>
    <row r="337" spans="1:51" ht="12" customHeight="1" x14ac:dyDescent="0.25">
      <c r="A337" s="32">
        <v>458</v>
      </c>
      <c r="B337" s="33" t="s">
        <v>5</v>
      </c>
      <c r="C337" s="34">
        <v>743</v>
      </c>
      <c r="D337" s="32" t="str">
        <f t="shared" si="15"/>
        <v>458X743</v>
      </c>
      <c r="E337" s="47" t="s">
        <v>1627</v>
      </c>
      <c r="F337" s="61" t="s">
        <v>1964</v>
      </c>
      <c r="G337" s="41" t="s">
        <v>43</v>
      </c>
      <c r="H337" s="38"/>
      <c r="I337" s="32">
        <v>458</v>
      </c>
      <c r="J337" s="63">
        <f>VLOOKUP(I337,pTRAIT!A:B,2,FALSE)</f>
        <v>0</v>
      </c>
      <c r="K337" s="63" t="s">
        <v>2725</v>
      </c>
      <c r="L337" s="63"/>
      <c r="M337" s="63" t="s">
        <v>2437</v>
      </c>
      <c r="N337" s="63" t="s">
        <v>2730</v>
      </c>
      <c r="O337" s="63"/>
      <c r="P337" s="63"/>
      <c r="Q337" s="63" t="s">
        <v>2734</v>
      </c>
      <c r="R337" s="63" t="s">
        <v>2735</v>
      </c>
      <c r="S337" s="63"/>
      <c r="T337" s="63"/>
      <c r="U337" s="63"/>
      <c r="V337" s="63"/>
      <c r="W337" s="63"/>
      <c r="X337" s="63" t="s">
        <v>2436</v>
      </c>
      <c r="Y337" s="63" t="s">
        <v>2740</v>
      </c>
      <c r="Z337" s="63"/>
      <c r="AA337" s="63" t="s">
        <v>2728</v>
      </c>
      <c r="AB337" s="63"/>
      <c r="AC337" s="63" t="str">
        <f t="shared" si="16"/>
        <v>EM5UeRo4Tp1/Tp1Pun-sge;NST=TP</v>
      </c>
      <c r="AD337" s="34">
        <v>743</v>
      </c>
      <c r="AE337" s="40" t="str">
        <f>VLOOKUP(AD337,pTRAIT!A:B,2,FALSE)</f>
        <v>EM5UeMi1Cf9Pu;RIN=RS / EM5RTCM5Pu;RIN=RF</v>
      </c>
      <c r="AF337" s="63">
        <f>VLOOKUP($AD337,pTRAIT!$A:$X,7,FALSE)</f>
        <v>0</v>
      </c>
      <c r="AG337" s="63">
        <f>VLOOKUP($AD337,pTRAIT!$A:$X,8,FALSE)</f>
        <v>0</v>
      </c>
      <c r="AH337" s="63">
        <f>VLOOKUP($AD337,pTRAIT!$A:$X,9,FALSE)</f>
        <v>0</v>
      </c>
      <c r="AI337" s="63">
        <f>VLOOKUP($AD337,pTRAIT!$A:$X,10,FALSE)</f>
        <v>0</v>
      </c>
      <c r="AJ337" s="63">
        <f>VLOOKUP($AD337,pTRAIT!$A:$X,11,FALSE)</f>
        <v>0</v>
      </c>
      <c r="AK337" s="63">
        <f>VLOOKUP($AD337,pTRAIT!$A:$X,12,FALSE)</f>
        <v>0</v>
      </c>
      <c r="AL337" s="63">
        <f>VLOOKUP($AD337,pTRAIT!$A:$X,13,FALSE)</f>
        <v>0</v>
      </c>
      <c r="AM337" s="63">
        <f>VLOOKUP($AD337,pTRAIT!$A:$X,14,FALSE)</f>
        <v>0</v>
      </c>
      <c r="AN337" s="63">
        <f>VLOOKUP($AD337,pTRAIT!$A:$X,15,FALSE)</f>
        <v>0</v>
      </c>
      <c r="AO337" s="63">
        <f>VLOOKUP($AD337,pTRAIT!$A:$X,16,FALSE)</f>
        <v>0</v>
      </c>
      <c r="AP337" s="63">
        <f>VLOOKUP($AD337,pTRAIT!$A:$X,17,FALSE)</f>
        <v>0</v>
      </c>
      <c r="AQ337" s="63">
        <f>VLOOKUP($AD337,pTRAIT!$A:$X,18,FALSE)</f>
        <v>0</v>
      </c>
      <c r="AR337" s="63">
        <f>VLOOKUP($AD337,pTRAIT!$A:$X,19,FALSE)</f>
        <v>0</v>
      </c>
      <c r="AS337" s="63">
        <f>VLOOKUP($AD337,pTRAIT!$A:$X,20,FALSE)</f>
        <v>0</v>
      </c>
      <c r="AT337" s="63">
        <f>VLOOKUP($AD337,pTRAIT!$A:$X,21,FALSE)</f>
        <v>0</v>
      </c>
      <c r="AU337" s="63">
        <f>VLOOKUP($AD337,pTRAIT!$A:$X,22,FALSE)</f>
        <v>0</v>
      </c>
      <c r="AV337" s="63">
        <f>VLOOKUP($AD337,pTRAIT!$A:$X,23,FALSE)</f>
        <v>0</v>
      </c>
      <c r="AW337" s="63">
        <f>VLOOKUP($AD337,pTRAIT!$A:$X,24,FALSE)</f>
        <v>0</v>
      </c>
      <c r="AX337" s="67" t="s">
        <v>3077</v>
      </c>
      <c r="AY337" s="71" t="str">
        <f t="shared" si="17"/>
        <v>EM5UeRo4Tp1/Tp1Pun-sge;NST=TP // EM5UeMi1Cf9Pu;RIN=RS / EM5RTCM5Pu;RIN=RF</v>
      </c>
    </row>
    <row r="338" spans="1:51" ht="12" customHeight="1" x14ac:dyDescent="0.25">
      <c r="A338" s="32">
        <v>458</v>
      </c>
      <c r="B338" s="33" t="s">
        <v>5</v>
      </c>
      <c r="C338" s="34">
        <v>748</v>
      </c>
      <c r="D338" s="32" t="str">
        <f t="shared" si="15"/>
        <v>458X748</v>
      </c>
      <c r="E338" s="47" t="s">
        <v>1627</v>
      </c>
      <c r="F338" s="61" t="s">
        <v>1965</v>
      </c>
      <c r="G338" s="41" t="s">
        <v>43</v>
      </c>
      <c r="H338" s="38"/>
      <c r="I338" s="32">
        <v>458</v>
      </c>
      <c r="J338" s="63">
        <f>VLOOKUP(I338,pTRAIT!A:B,2,FALSE)</f>
        <v>0</v>
      </c>
      <c r="K338" s="63" t="s">
        <v>2725</v>
      </c>
      <c r="L338" s="63"/>
      <c r="M338" s="63" t="s">
        <v>2437</v>
      </c>
      <c r="N338" s="63" t="s">
        <v>2730</v>
      </c>
      <c r="O338" s="63"/>
      <c r="P338" s="63"/>
      <c r="Q338" s="63" t="s">
        <v>2734</v>
      </c>
      <c r="R338" s="63" t="s">
        <v>2735</v>
      </c>
      <c r="S338" s="63"/>
      <c r="T338" s="63"/>
      <c r="U338" s="63"/>
      <c r="V338" s="63"/>
      <c r="W338" s="63"/>
      <c r="X338" s="63" t="s">
        <v>2436</v>
      </c>
      <c r="Y338" s="63" t="s">
        <v>2740</v>
      </c>
      <c r="Z338" s="63"/>
      <c r="AA338" s="63" t="s">
        <v>2728</v>
      </c>
      <c r="AB338" s="63"/>
      <c r="AC338" s="63" t="str">
        <f t="shared" si="16"/>
        <v>EM5UeRo4Tp1/Tp1Pun-sge;NST=TP</v>
      </c>
      <c r="AD338" s="34">
        <v>748</v>
      </c>
      <c r="AE338" s="40" t="str">
        <f>VLOOKUP(AD338,pTRAIT!A:B,2,FALSE)</f>
        <v>EM5UeMi1Cf9Pu;RIN=RS / EM5RTUeCM5Pu;RIN=RS</v>
      </c>
      <c r="AF338" s="63">
        <f>VLOOKUP($AD338,pTRAIT!$A:$X,7,FALSE)</f>
        <v>0</v>
      </c>
      <c r="AG338" s="63">
        <f>VLOOKUP($AD338,pTRAIT!$A:$X,8,FALSE)</f>
        <v>0</v>
      </c>
      <c r="AH338" s="63">
        <f>VLOOKUP($AD338,pTRAIT!$A:$X,9,FALSE)</f>
        <v>0</v>
      </c>
      <c r="AI338" s="63">
        <f>VLOOKUP($AD338,pTRAIT!$A:$X,10,FALSE)</f>
        <v>0</v>
      </c>
      <c r="AJ338" s="63">
        <f>VLOOKUP($AD338,pTRAIT!$A:$X,11,FALSE)</f>
        <v>0</v>
      </c>
      <c r="AK338" s="63">
        <f>VLOOKUP($AD338,pTRAIT!$A:$X,12,FALSE)</f>
        <v>0</v>
      </c>
      <c r="AL338" s="63">
        <f>VLOOKUP($AD338,pTRAIT!$A:$X,13,FALSE)</f>
        <v>0</v>
      </c>
      <c r="AM338" s="63">
        <f>VLOOKUP($AD338,pTRAIT!$A:$X,14,FALSE)</f>
        <v>0</v>
      </c>
      <c r="AN338" s="63">
        <f>VLOOKUP($AD338,pTRAIT!$A:$X,15,FALSE)</f>
        <v>0</v>
      </c>
      <c r="AO338" s="63">
        <f>VLOOKUP($AD338,pTRAIT!$A:$X,16,FALSE)</f>
        <v>0</v>
      </c>
      <c r="AP338" s="63">
        <f>VLOOKUP($AD338,pTRAIT!$A:$X,17,FALSE)</f>
        <v>0</v>
      </c>
      <c r="AQ338" s="63">
        <f>VLOOKUP($AD338,pTRAIT!$A:$X,18,FALSE)</f>
        <v>0</v>
      </c>
      <c r="AR338" s="63">
        <f>VLOOKUP($AD338,pTRAIT!$A:$X,19,FALSE)</f>
        <v>0</v>
      </c>
      <c r="AS338" s="63">
        <f>VLOOKUP($AD338,pTRAIT!$A:$X,20,FALSE)</f>
        <v>0</v>
      </c>
      <c r="AT338" s="63">
        <f>VLOOKUP($AD338,pTRAIT!$A:$X,21,FALSE)</f>
        <v>0</v>
      </c>
      <c r="AU338" s="63">
        <f>VLOOKUP($AD338,pTRAIT!$A:$X,22,FALSE)</f>
        <v>0</v>
      </c>
      <c r="AV338" s="63">
        <f>VLOOKUP($AD338,pTRAIT!$A:$X,23,FALSE)</f>
        <v>0</v>
      </c>
      <c r="AW338" s="63">
        <f>VLOOKUP($AD338,pTRAIT!$A:$X,24,FALSE)</f>
        <v>0</v>
      </c>
      <c r="AX338" s="67" t="s">
        <v>3078</v>
      </c>
      <c r="AY338" s="71" t="str">
        <f t="shared" si="17"/>
        <v>EM5UeRo4Tp1/Tp1Pun-sge;NST=TP // EM5UeMi1Cf9Pu;RIN=RS / EM5RTUeCM5Pu;RIN=RS</v>
      </c>
    </row>
    <row r="339" spans="1:51" ht="12" customHeight="1" x14ac:dyDescent="0.25">
      <c r="A339" s="32">
        <v>458</v>
      </c>
      <c r="B339" s="33" t="s">
        <v>5</v>
      </c>
      <c r="C339" s="34">
        <v>749</v>
      </c>
      <c r="D339" s="32" t="str">
        <f t="shared" si="15"/>
        <v>458X749</v>
      </c>
      <c r="E339" s="47" t="s">
        <v>1627</v>
      </c>
      <c r="F339" s="61" t="s">
        <v>1966</v>
      </c>
      <c r="G339" s="41" t="s">
        <v>43</v>
      </c>
      <c r="H339" s="38"/>
      <c r="I339" s="32">
        <v>458</v>
      </c>
      <c r="J339" s="63">
        <f>VLOOKUP(I339,pTRAIT!A:B,2,FALSE)</f>
        <v>0</v>
      </c>
      <c r="K339" s="63" t="s">
        <v>2725</v>
      </c>
      <c r="L339" s="63"/>
      <c r="M339" s="63" t="s">
        <v>2437</v>
      </c>
      <c r="N339" s="63" t="s">
        <v>2730</v>
      </c>
      <c r="O339" s="63"/>
      <c r="P339" s="63"/>
      <c r="Q339" s="63" t="s">
        <v>2734</v>
      </c>
      <c r="R339" s="63" t="s">
        <v>2735</v>
      </c>
      <c r="S339" s="63"/>
      <c r="T339" s="63"/>
      <c r="U339" s="63"/>
      <c r="V339" s="63"/>
      <c r="W339" s="63"/>
      <c r="X339" s="63" t="s">
        <v>2436</v>
      </c>
      <c r="Y339" s="63" t="s">
        <v>2740</v>
      </c>
      <c r="Z339" s="63"/>
      <c r="AA339" s="63" t="s">
        <v>2728</v>
      </c>
      <c r="AB339" s="63"/>
      <c r="AC339" s="63" t="str">
        <f t="shared" si="16"/>
        <v>EM5UeRo4Tp1/Tp1Pun-sge;NST=TP</v>
      </c>
      <c r="AD339" s="34">
        <v>749</v>
      </c>
      <c r="AE339" s="40" t="str">
        <f>VLOOKUP(AD339,pTRAIT!A:B,2,FALSE)</f>
        <v>EM5UeMi1Cf9Pu;RIN=RS / EM5RTUeCM5Pu;RIN=RS</v>
      </c>
      <c r="AF339" s="63">
        <f>VLOOKUP($AD339,pTRAIT!$A:$X,7,FALSE)</f>
        <v>0</v>
      </c>
      <c r="AG339" s="63">
        <f>VLOOKUP($AD339,pTRAIT!$A:$X,8,FALSE)</f>
        <v>0</v>
      </c>
      <c r="AH339" s="63">
        <f>VLOOKUP($AD339,pTRAIT!$A:$X,9,FALSE)</f>
        <v>0</v>
      </c>
      <c r="AI339" s="63">
        <f>VLOOKUP($AD339,pTRAIT!$A:$X,10,FALSE)</f>
        <v>0</v>
      </c>
      <c r="AJ339" s="63">
        <f>VLOOKUP($AD339,pTRAIT!$A:$X,11,FALSE)</f>
        <v>0</v>
      </c>
      <c r="AK339" s="63">
        <f>VLOOKUP($AD339,pTRAIT!$A:$X,12,FALSE)</f>
        <v>0</v>
      </c>
      <c r="AL339" s="63">
        <f>VLOOKUP($AD339,pTRAIT!$A:$X,13,FALSE)</f>
        <v>0</v>
      </c>
      <c r="AM339" s="63">
        <f>VLOOKUP($AD339,pTRAIT!$A:$X,14,FALSE)</f>
        <v>0</v>
      </c>
      <c r="AN339" s="63">
        <f>VLOOKUP($AD339,pTRAIT!$A:$X,15,FALSE)</f>
        <v>0</v>
      </c>
      <c r="AO339" s="63">
        <f>VLOOKUP($AD339,pTRAIT!$A:$X,16,FALSE)</f>
        <v>0</v>
      </c>
      <c r="AP339" s="63">
        <f>VLOOKUP($AD339,pTRAIT!$A:$X,17,FALSE)</f>
        <v>0</v>
      </c>
      <c r="AQ339" s="63">
        <f>VLOOKUP($AD339,pTRAIT!$A:$X,18,FALSE)</f>
        <v>0</v>
      </c>
      <c r="AR339" s="63">
        <f>VLOOKUP($AD339,pTRAIT!$A:$X,19,FALSE)</f>
        <v>0</v>
      </c>
      <c r="AS339" s="63">
        <f>VLOOKUP($AD339,pTRAIT!$A:$X,20,FALSE)</f>
        <v>0</v>
      </c>
      <c r="AT339" s="63">
        <f>VLOOKUP($AD339,pTRAIT!$A:$X,21,FALSE)</f>
        <v>0</v>
      </c>
      <c r="AU339" s="63">
        <f>VLOOKUP($AD339,pTRAIT!$A:$X,22,FALSE)</f>
        <v>0</v>
      </c>
      <c r="AV339" s="63">
        <f>VLOOKUP($AD339,pTRAIT!$A:$X,23,FALSE)</f>
        <v>0</v>
      </c>
      <c r="AW339" s="63">
        <f>VLOOKUP($AD339,pTRAIT!$A:$X,24,FALSE)</f>
        <v>0</v>
      </c>
      <c r="AX339" s="67" t="s">
        <v>3079</v>
      </c>
      <c r="AY339" s="71" t="str">
        <f t="shared" si="17"/>
        <v>EM5UeRo4Tp1/Tp1Pun-sge;NST=TP // EM5UeMi1Cf9Pu;RIN=RS / EM5RTUeCM5Pu;RIN=RS</v>
      </c>
    </row>
    <row r="340" spans="1:51" ht="12" customHeight="1" x14ac:dyDescent="0.25">
      <c r="A340" s="32">
        <v>458</v>
      </c>
      <c r="B340" s="33" t="s">
        <v>5</v>
      </c>
      <c r="C340" s="34">
        <v>751</v>
      </c>
      <c r="D340" s="32" t="str">
        <f t="shared" si="15"/>
        <v>458X751</v>
      </c>
      <c r="E340" s="47" t="s">
        <v>1627</v>
      </c>
      <c r="F340" s="61" t="s">
        <v>1967</v>
      </c>
      <c r="G340" s="41" t="s">
        <v>43</v>
      </c>
      <c r="H340" s="38"/>
      <c r="I340" s="32">
        <v>458</v>
      </c>
      <c r="J340" s="63">
        <f>VLOOKUP(I340,pTRAIT!A:B,2,FALSE)</f>
        <v>0</v>
      </c>
      <c r="K340" s="63" t="s">
        <v>2725</v>
      </c>
      <c r="L340" s="63"/>
      <c r="M340" s="63" t="s">
        <v>2437</v>
      </c>
      <c r="N340" s="63" t="s">
        <v>2730</v>
      </c>
      <c r="O340" s="63"/>
      <c r="P340" s="63"/>
      <c r="Q340" s="63" t="s">
        <v>2734</v>
      </c>
      <c r="R340" s="63" t="s">
        <v>2735</v>
      </c>
      <c r="S340" s="63"/>
      <c r="T340" s="63"/>
      <c r="U340" s="63"/>
      <c r="V340" s="63"/>
      <c r="W340" s="63"/>
      <c r="X340" s="63" t="s">
        <v>2436</v>
      </c>
      <c r="Y340" s="63" t="s">
        <v>2740</v>
      </c>
      <c r="Z340" s="63"/>
      <c r="AA340" s="63" t="s">
        <v>2728</v>
      </c>
      <c r="AB340" s="63"/>
      <c r="AC340" s="63" t="str">
        <f t="shared" si="16"/>
        <v>EM5UeRo4Tp1/Tp1Pun-sge;NST=TP</v>
      </c>
      <c r="AD340" s="34">
        <v>751</v>
      </c>
      <c r="AE340" s="40" t="str">
        <f>VLOOKUP(AD340,pTRAIT!A:B,2,FALSE)</f>
        <v>EM5UeMi1Cf9Pu;RIN=RS / EM5RTUe(So5)Cf9Pu;RIN=RF</v>
      </c>
      <c r="AF340" s="63">
        <f>VLOOKUP($AD340,pTRAIT!$A:$X,7,FALSE)</f>
        <v>0</v>
      </c>
      <c r="AG340" s="63">
        <f>VLOOKUP($AD340,pTRAIT!$A:$X,8,FALSE)</f>
        <v>0</v>
      </c>
      <c r="AH340" s="63">
        <f>VLOOKUP($AD340,pTRAIT!$A:$X,9,FALSE)</f>
        <v>0</v>
      </c>
      <c r="AI340" s="63">
        <f>VLOOKUP($AD340,pTRAIT!$A:$X,10,FALSE)</f>
        <v>0</v>
      </c>
      <c r="AJ340" s="63">
        <f>VLOOKUP($AD340,pTRAIT!$A:$X,11,FALSE)</f>
        <v>0</v>
      </c>
      <c r="AK340" s="63">
        <f>VLOOKUP($AD340,pTRAIT!$A:$X,12,FALSE)</f>
        <v>0</v>
      </c>
      <c r="AL340" s="63">
        <f>VLOOKUP($AD340,pTRAIT!$A:$X,13,FALSE)</f>
        <v>0</v>
      </c>
      <c r="AM340" s="63">
        <f>VLOOKUP($AD340,pTRAIT!$A:$X,14,FALSE)</f>
        <v>0</v>
      </c>
      <c r="AN340" s="63">
        <f>VLOOKUP($AD340,pTRAIT!$A:$X,15,FALSE)</f>
        <v>0</v>
      </c>
      <c r="AO340" s="63">
        <f>VLOOKUP($AD340,pTRAIT!$A:$X,16,FALSE)</f>
        <v>0</v>
      </c>
      <c r="AP340" s="63">
        <f>VLOOKUP($AD340,pTRAIT!$A:$X,17,FALSE)</f>
        <v>0</v>
      </c>
      <c r="AQ340" s="63">
        <f>VLOOKUP($AD340,pTRAIT!$A:$X,18,FALSE)</f>
        <v>0</v>
      </c>
      <c r="AR340" s="63">
        <f>VLOOKUP($AD340,pTRAIT!$A:$X,19,FALSE)</f>
        <v>0</v>
      </c>
      <c r="AS340" s="63">
        <f>VLOOKUP($AD340,pTRAIT!$A:$X,20,FALSE)</f>
        <v>0</v>
      </c>
      <c r="AT340" s="63">
        <f>VLOOKUP($AD340,pTRAIT!$A:$X,21,FALSE)</f>
        <v>0</v>
      </c>
      <c r="AU340" s="63">
        <f>VLOOKUP($AD340,pTRAIT!$A:$X,22,FALSE)</f>
        <v>0</v>
      </c>
      <c r="AV340" s="63">
        <f>VLOOKUP($AD340,pTRAIT!$A:$X,23,FALSE)</f>
        <v>0</v>
      </c>
      <c r="AW340" s="63">
        <f>VLOOKUP($AD340,pTRAIT!$A:$X,24,FALSE)</f>
        <v>0</v>
      </c>
      <c r="AX340" s="67" t="s">
        <v>3080</v>
      </c>
      <c r="AY340" s="71" t="str">
        <f t="shared" si="17"/>
        <v>EM5UeRo4Tp1/Tp1Pun-sge;NST=TP // EM5UeMi1Cf9Pu;RIN=RS / EM5RTUe(So5)Cf9Pu;RIN=RF</v>
      </c>
    </row>
    <row r="341" spans="1:51" ht="12" customHeight="1" x14ac:dyDescent="0.25">
      <c r="A341" s="32">
        <v>458</v>
      </c>
      <c r="B341" s="33" t="s">
        <v>5</v>
      </c>
      <c r="C341" s="34">
        <v>752</v>
      </c>
      <c r="D341" s="32" t="str">
        <f t="shared" si="15"/>
        <v>458X752</v>
      </c>
      <c r="E341" s="47" t="s">
        <v>1627</v>
      </c>
      <c r="F341" s="61" t="s">
        <v>1968</v>
      </c>
      <c r="G341" s="41" t="s">
        <v>43</v>
      </c>
      <c r="H341" s="38"/>
      <c r="I341" s="32">
        <v>458</v>
      </c>
      <c r="J341" s="63">
        <f>VLOOKUP(I341,pTRAIT!A:B,2,FALSE)</f>
        <v>0</v>
      </c>
      <c r="K341" s="63" t="s">
        <v>2725</v>
      </c>
      <c r="L341" s="63"/>
      <c r="M341" s="63" t="s">
        <v>2437</v>
      </c>
      <c r="N341" s="63" t="s">
        <v>2730</v>
      </c>
      <c r="O341" s="63"/>
      <c r="P341" s="63"/>
      <c r="Q341" s="63" t="s">
        <v>2734</v>
      </c>
      <c r="R341" s="63" t="s">
        <v>2735</v>
      </c>
      <c r="S341" s="63"/>
      <c r="T341" s="63"/>
      <c r="U341" s="63"/>
      <c r="V341" s="63"/>
      <c r="W341" s="63"/>
      <c r="X341" s="63" t="s">
        <v>2436</v>
      </c>
      <c r="Y341" s="63" t="s">
        <v>2740</v>
      </c>
      <c r="Z341" s="63"/>
      <c r="AA341" s="63" t="s">
        <v>2728</v>
      </c>
      <c r="AB341" s="63"/>
      <c r="AC341" s="63" t="str">
        <f t="shared" si="16"/>
        <v>EM5UeRo4Tp1/Tp1Pun-sge;NST=TP</v>
      </c>
      <c r="AD341" s="34">
        <v>752</v>
      </c>
      <c r="AE341" s="40" t="str">
        <f>VLOOKUP(AD341,pTRAIT!A:B,2,FALSE)</f>
        <v>EM5UeMi1Cf9Pu;RIN=RS / EM5RTUeCM5Cf9Pu;RIN=RF</v>
      </c>
      <c r="AF341" s="63">
        <f>VLOOKUP($AD341,pTRAIT!$A:$X,7,FALSE)</f>
        <v>0</v>
      </c>
      <c r="AG341" s="63">
        <f>VLOOKUP($AD341,pTRAIT!$A:$X,8,FALSE)</f>
        <v>0</v>
      </c>
      <c r="AH341" s="63">
        <f>VLOOKUP($AD341,pTRAIT!$A:$X,9,FALSE)</f>
        <v>0</v>
      </c>
      <c r="AI341" s="63">
        <f>VLOOKUP($AD341,pTRAIT!$A:$X,10,FALSE)</f>
        <v>0</v>
      </c>
      <c r="AJ341" s="63">
        <f>VLOOKUP($AD341,pTRAIT!$A:$X,11,FALSE)</f>
        <v>0</v>
      </c>
      <c r="AK341" s="63">
        <f>VLOOKUP($AD341,pTRAIT!$A:$X,12,FALSE)</f>
        <v>0</v>
      </c>
      <c r="AL341" s="63">
        <f>VLOOKUP($AD341,pTRAIT!$A:$X,13,FALSE)</f>
        <v>0</v>
      </c>
      <c r="AM341" s="63">
        <f>VLOOKUP($AD341,pTRAIT!$A:$X,14,FALSE)</f>
        <v>0</v>
      </c>
      <c r="AN341" s="63">
        <f>VLOOKUP($AD341,pTRAIT!$A:$X,15,FALSE)</f>
        <v>0</v>
      </c>
      <c r="AO341" s="63">
        <f>VLOOKUP($AD341,pTRAIT!$A:$X,16,FALSE)</f>
        <v>0</v>
      </c>
      <c r="AP341" s="63">
        <f>VLOOKUP($AD341,pTRAIT!$A:$X,17,FALSE)</f>
        <v>0</v>
      </c>
      <c r="AQ341" s="63">
        <f>VLOOKUP($AD341,pTRAIT!$A:$X,18,FALSE)</f>
        <v>0</v>
      </c>
      <c r="AR341" s="63">
        <f>VLOOKUP($AD341,pTRAIT!$A:$X,19,FALSE)</f>
        <v>0</v>
      </c>
      <c r="AS341" s="63">
        <f>VLOOKUP($AD341,pTRAIT!$A:$X,20,FALSE)</f>
        <v>0</v>
      </c>
      <c r="AT341" s="63">
        <f>VLOOKUP($AD341,pTRAIT!$A:$X,21,FALSE)</f>
        <v>0</v>
      </c>
      <c r="AU341" s="63">
        <f>VLOOKUP($AD341,pTRAIT!$A:$X,22,FALSE)</f>
        <v>0</v>
      </c>
      <c r="AV341" s="63">
        <f>VLOOKUP($AD341,pTRAIT!$A:$X,23,FALSE)</f>
        <v>0</v>
      </c>
      <c r="AW341" s="63">
        <f>VLOOKUP($AD341,pTRAIT!$A:$X,24,FALSE)</f>
        <v>0</v>
      </c>
      <c r="AX341" s="67" t="s">
        <v>3081</v>
      </c>
      <c r="AY341" s="71" t="str">
        <f t="shared" si="17"/>
        <v>EM5UeRo4Tp1/Tp1Pun-sge;NST=TP // EM5UeMi1Cf9Pu;RIN=RS / EM5RTUeCM5Cf9Pu;RIN=RF</v>
      </c>
    </row>
    <row r="342" spans="1:51" ht="12" customHeight="1" x14ac:dyDescent="0.25">
      <c r="A342" s="32">
        <v>458</v>
      </c>
      <c r="B342" s="33" t="s">
        <v>5</v>
      </c>
      <c r="C342" s="34">
        <v>753</v>
      </c>
      <c r="D342" s="32" t="str">
        <f t="shared" si="15"/>
        <v>458X753</v>
      </c>
      <c r="E342" s="47" t="s">
        <v>1627</v>
      </c>
      <c r="F342" s="61" t="s">
        <v>1969</v>
      </c>
      <c r="G342" s="41" t="s">
        <v>43</v>
      </c>
      <c r="H342" s="38"/>
      <c r="I342" s="32">
        <v>458</v>
      </c>
      <c r="J342" s="63">
        <f>VLOOKUP(I342,pTRAIT!A:B,2,FALSE)</f>
        <v>0</v>
      </c>
      <c r="K342" s="63" t="s">
        <v>2725</v>
      </c>
      <c r="L342" s="63"/>
      <c r="M342" s="63" t="s">
        <v>2437</v>
      </c>
      <c r="N342" s="63" t="s">
        <v>2730</v>
      </c>
      <c r="O342" s="63"/>
      <c r="P342" s="63"/>
      <c r="Q342" s="63" t="s">
        <v>2734</v>
      </c>
      <c r="R342" s="63" t="s">
        <v>2735</v>
      </c>
      <c r="S342" s="63"/>
      <c r="T342" s="63"/>
      <c r="U342" s="63"/>
      <c r="V342" s="63"/>
      <c r="W342" s="63"/>
      <c r="X342" s="63" t="s">
        <v>2436</v>
      </c>
      <c r="Y342" s="63" t="s">
        <v>2740</v>
      </c>
      <c r="Z342" s="63"/>
      <c r="AA342" s="63" t="s">
        <v>2728</v>
      </c>
      <c r="AB342" s="63"/>
      <c r="AC342" s="63" t="str">
        <f t="shared" si="16"/>
        <v>EM5UeRo4Tp1/Tp1Pun-sge;NST=TP</v>
      </c>
      <c r="AD342" s="34">
        <v>753</v>
      </c>
      <c r="AE342" s="40" t="str">
        <f>VLOOKUP(AD342,pTRAIT!A:B,2,FALSE)</f>
        <v>EM5UeMi1Cf9Pu;RIN=RS / EM5RTUeCM5Cf9Pu;RIN=RF</v>
      </c>
      <c r="AF342" s="63">
        <f>VLOOKUP($AD342,pTRAIT!$A:$X,7,FALSE)</f>
        <v>0</v>
      </c>
      <c r="AG342" s="63">
        <f>VLOOKUP($AD342,pTRAIT!$A:$X,8,FALSE)</f>
        <v>0</v>
      </c>
      <c r="AH342" s="63">
        <f>VLOOKUP($AD342,pTRAIT!$A:$X,9,FALSE)</f>
        <v>0</v>
      </c>
      <c r="AI342" s="63">
        <f>VLOOKUP($AD342,pTRAIT!$A:$X,10,FALSE)</f>
        <v>0</v>
      </c>
      <c r="AJ342" s="63">
        <f>VLOOKUP($AD342,pTRAIT!$A:$X,11,FALSE)</f>
        <v>0</v>
      </c>
      <c r="AK342" s="63">
        <f>VLOOKUP($AD342,pTRAIT!$A:$X,12,FALSE)</f>
        <v>0</v>
      </c>
      <c r="AL342" s="63">
        <f>VLOOKUP($AD342,pTRAIT!$A:$X,13,FALSE)</f>
        <v>0</v>
      </c>
      <c r="AM342" s="63">
        <f>VLOOKUP($AD342,pTRAIT!$A:$X,14,FALSE)</f>
        <v>0</v>
      </c>
      <c r="AN342" s="63">
        <f>VLOOKUP($AD342,pTRAIT!$A:$X,15,FALSE)</f>
        <v>0</v>
      </c>
      <c r="AO342" s="63">
        <f>VLOOKUP($AD342,pTRAIT!$A:$X,16,FALSE)</f>
        <v>0</v>
      </c>
      <c r="AP342" s="63">
        <f>VLOOKUP($AD342,pTRAIT!$A:$X,17,FALSE)</f>
        <v>0</v>
      </c>
      <c r="AQ342" s="63">
        <f>VLOOKUP($AD342,pTRAIT!$A:$X,18,FALSE)</f>
        <v>0</v>
      </c>
      <c r="AR342" s="63">
        <f>VLOOKUP($AD342,pTRAIT!$A:$X,19,FALSE)</f>
        <v>0</v>
      </c>
      <c r="AS342" s="63">
        <f>VLOOKUP($AD342,pTRAIT!$A:$X,20,FALSE)</f>
        <v>0</v>
      </c>
      <c r="AT342" s="63">
        <f>VLOOKUP($AD342,pTRAIT!$A:$X,21,FALSE)</f>
        <v>0</v>
      </c>
      <c r="AU342" s="63">
        <f>VLOOKUP($AD342,pTRAIT!$A:$X,22,FALSE)</f>
        <v>0</v>
      </c>
      <c r="AV342" s="63">
        <f>VLOOKUP($AD342,pTRAIT!$A:$X,23,FALSE)</f>
        <v>0</v>
      </c>
      <c r="AW342" s="63">
        <f>VLOOKUP($AD342,pTRAIT!$A:$X,24,FALSE)</f>
        <v>0</v>
      </c>
      <c r="AX342" s="67" t="s">
        <v>3082</v>
      </c>
      <c r="AY342" s="71" t="str">
        <f t="shared" si="17"/>
        <v>EM5UeRo4Tp1/Tp1Pun-sge;NST=TP // EM5UeMi1Cf9Pu;RIN=RS / EM5RTUeCM5Cf9Pu;RIN=RF</v>
      </c>
    </row>
    <row r="343" spans="1:51" ht="12" customHeight="1" x14ac:dyDescent="0.25">
      <c r="A343" s="32">
        <v>458</v>
      </c>
      <c r="B343" s="33" t="s">
        <v>5</v>
      </c>
      <c r="C343" s="34">
        <v>756</v>
      </c>
      <c r="D343" s="32" t="str">
        <f t="shared" si="15"/>
        <v>458X756</v>
      </c>
      <c r="E343" s="47" t="s">
        <v>1627</v>
      </c>
      <c r="F343" s="61" t="s">
        <v>1970</v>
      </c>
      <c r="G343" s="41" t="s">
        <v>43</v>
      </c>
      <c r="H343" s="38"/>
      <c r="I343" s="32">
        <v>458</v>
      </c>
      <c r="J343" s="63">
        <f>VLOOKUP(I343,pTRAIT!A:B,2,FALSE)</f>
        <v>0</v>
      </c>
      <c r="K343" s="63" t="s">
        <v>2725</v>
      </c>
      <c r="L343" s="63"/>
      <c r="M343" s="63" t="s">
        <v>2437</v>
      </c>
      <c r="N343" s="63" t="s">
        <v>2730</v>
      </c>
      <c r="O343" s="63"/>
      <c r="P343" s="63"/>
      <c r="Q343" s="63" t="s">
        <v>2734</v>
      </c>
      <c r="R343" s="63" t="s">
        <v>2735</v>
      </c>
      <c r="S343" s="63"/>
      <c r="T343" s="63"/>
      <c r="U343" s="63"/>
      <c r="V343" s="63"/>
      <c r="W343" s="63"/>
      <c r="X343" s="63" t="s">
        <v>2436</v>
      </c>
      <c r="Y343" s="63" t="s">
        <v>2740</v>
      </c>
      <c r="Z343" s="63"/>
      <c r="AA343" s="63" t="s">
        <v>2728</v>
      </c>
      <c r="AB343" s="63"/>
      <c r="AC343" s="63" t="str">
        <f t="shared" si="16"/>
        <v>EM5UeRo4Tp1/Tp1Pun-sge;NST=TP</v>
      </c>
      <c r="AD343" s="34">
        <v>756</v>
      </c>
      <c r="AE343" s="40" t="str">
        <f>VLOOKUP(AD343,pTRAIT!A:B,2,FALSE)</f>
        <v>EM5UeMi1Cf9Pu;RIN=RS / EM5RTUeCM5Pu;RIN=RS</v>
      </c>
      <c r="AF343" s="63">
        <f>VLOOKUP($AD343,pTRAIT!$A:$X,7,FALSE)</f>
        <v>0</v>
      </c>
      <c r="AG343" s="63">
        <f>VLOOKUP($AD343,pTRAIT!$A:$X,8,FALSE)</f>
        <v>0</v>
      </c>
      <c r="AH343" s="63">
        <f>VLOOKUP($AD343,pTRAIT!$A:$X,9,FALSE)</f>
        <v>0</v>
      </c>
      <c r="AI343" s="63">
        <f>VLOOKUP($AD343,pTRAIT!$A:$X,10,FALSE)</f>
        <v>0</v>
      </c>
      <c r="AJ343" s="63">
        <f>VLOOKUP($AD343,pTRAIT!$A:$X,11,FALSE)</f>
        <v>0</v>
      </c>
      <c r="AK343" s="63">
        <f>VLOOKUP($AD343,pTRAIT!$A:$X,12,FALSE)</f>
        <v>0</v>
      </c>
      <c r="AL343" s="63">
        <f>VLOOKUP($AD343,pTRAIT!$A:$X,13,FALSE)</f>
        <v>0</v>
      </c>
      <c r="AM343" s="63">
        <f>VLOOKUP($AD343,pTRAIT!$A:$X,14,FALSE)</f>
        <v>0</v>
      </c>
      <c r="AN343" s="63">
        <f>VLOOKUP($AD343,pTRAIT!$A:$X,15,FALSE)</f>
        <v>0</v>
      </c>
      <c r="AO343" s="63">
        <f>VLOOKUP($AD343,pTRAIT!$A:$X,16,FALSE)</f>
        <v>0</v>
      </c>
      <c r="AP343" s="63">
        <f>VLOOKUP($AD343,pTRAIT!$A:$X,17,FALSE)</f>
        <v>0</v>
      </c>
      <c r="AQ343" s="63">
        <f>VLOOKUP($AD343,pTRAIT!$A:$X,18,FALSE)</f>
        <v>0</v>
      </c>
      <c r="AR343" s="63">
        <f>VLOOKUP($AD343,pTRAIT!$A:$X,19,FALSE)</f>
        <v>0</v>
      </c>
      <c r="AS343" s="63">
        <f>VLOOKUP($AD343,pTRAIT!$A:$X,20,FALSE)</f>
        <v>0</v>
      </c>
      <c r="AT343" s="63">
        <f>VLOOKUP($AD343,pTRAIT!$A:$X,21,FALSE)</f>
        <v>0</v>
      </c>
      <c r="AU343" s="63">
        <f>VLOOKUP($AD343,pTRAIT!$A:$X,22,FALSE)</f>
        <v>0</v>
      </c>
      <c r="AV343" s="63">
        <f>VLOOKUP($AD343,pTRAIT!$A:$X,23,FALSE)</f>
        <v>0</v>
      </c>
      <c r="AW343" s="63">
        <f>VLOOKUP($AD343,pTRAIT!$A:$X,24,FALSE)</f>
        <v>0</v>
      </c>
      <c r="AX343" s="67" t="s">
        <v>3083</v>
      </c>
      <c r="AY343" s="71" t="str">
        <f t="shared" si="17"/>
        <v>EM5UeRo4Tp1/Tp1Pun-sge;NST=TP // EM5UeMi1Cf9Pu;RIN=RS / EM5RTUeCM5Pu;RIN=RS</v>
      </c>
    </row>
    <row r="344" spans="1:51" ht="12" customHeight="1" x14ac:dyDescent="0.25">
      <c r="A344" s="32">
        <v>458</v>
      </c>
      <c r="B344" s="33" t="s">
        <v>5</v>
      </c>
      <c r="C344" s="34">
        <v>757</v>
      </c>
      <c r="D344" s="32" t="str">
        <f t="shared" si="15"/>
        <v>458X757</v>
      </c>
      <c r="E344" s="47" t="s">
        <v>1627</v>
      </c>
      <c r="F344" s="61" t="s">
        <v>1971</v>
      </c>
      <c r="G344" s="41" t="s">
        <v>43</v>
      </c>
      <c r="H344" s="38"/>
      <c r="I344" s="32">
        <v>458</v>
      </c>
      <c r="J344" s="63">
        <f>VLOOKUP(I344,pTRAIT!A:B,2,FALSE)</f>
        <v>0</v>
      </c>
      <c r="K344" s="63" t="s">
        <v>2725</v>
      </c>
      <c r="L344" s="63"/>
      <c r="M344" s="63" t="s">
        <v>2437</v>
      </c>
      <c r="N344" s="63" t="s">
        <v>2730</v>
      </c>
      <c r="O344" s="63"/>
      <c r="P344" s="63"/>
      <c r="Q344" s="63" t="s">
        <v>2734</v>
      </c>
      <c r="R344" s="63" t="s">
        <v>2735</v>
      </c>
      <c r="S344" s="63"/>
      <c r="T344" s="63"/>
      <c r="U344" s="63"/>
      <c r="V344" s="63"/>
      <c r="W344" s="63"/>
      <c r="X344" s="63" t="s">
        <v>2436</v>
      </c>
      <c r="Y344" s="63" t="s">
        <v>2740</v>
      </c>
      <c r="Z344" s="63"/>
      <c r="AA344" s="63" t="s">
        <v>2728</v>
      </c>
      <c r="AB344" s="63"/>
      <c r="AC344" s="63" t="str">
        <f t="shared" si="16"/>
        <v>EM5UeRo4Tp1/Tp1Pun-sge;NST=TP</v>
      </c>
      <c r="AD344" s="34">
        <v>757</v>
      </c>
      <c r="AE344" s="40" t="str">
        <f>VLOOKUP(AD344,pTRAIT!A:B,2,FALSE)</f>
        <v>EM5UeMi1Cf9Pu;RIN=RS / EM5RTUeCM5Pu;RIN=RS</v>
      </c>
      <c r="AF344" s="63">
        <f>VLOOKUP($AD344,pTRAIT!$A:$X,7,FALSE)</f>
        <v>0</v>
      </c>
      <c r="AG344" s="63">
        <f>VLOOKUP($AD344,pTRAIT!$A:$X,8,FALSE)</f>
        <v>0</v>
      </c>
      <c r="AH344" s="63">
        <f>VLOOKUP($AD344,pTRAIT!$A:$X,9,FALSE)</f>
        <v>0</v>
      </c>
      <c r="AI344" s="63">
        <f>VLOOKUP($AD344,pTRAIT!$A:$X,10,FALSE)</f>
        <v>0</v>
      </c>
      <c r="AJ344" s="63">
        <f>VLOOKUP($AD344,pTRAIT!$A:$X,11,FALSE)</f>
        <v>0</v>
      </c>
      <c r="AK344" s="63">
        <f>VLOOKUP($AD344,pTRAIT!$A:$X,12,FALSE)</f>
        <v>0</v>
      </c>
      <c r="AL344" s="63">
        <f>VLOOKUP($AD344,pTRAIT!$A:$X,13,FALSE)</f>
        <v>0</v>
      </c>
      <c r="AM344" s="63">
        <f>VLOOKUP($AD344,pTRAIT!$A:$X,14,FALSE)</f>
        <v>0</v>
      </c>
      <c r="AN344" s="63">
        <f>VLOOKUP($AD344,pTRAIT!$A:$X,15,FALSE)</f>
        <v>0</v>
      </c>
      <c r="AO344" s="63">
        <f>VLOOKUP($AD344,pTRAIT!$A:$X,16,FALSE)</f>
        <v>0</v>
      </c>
      <c r="AP344" s="63">
        <f>VLOOKUP($AD344,pTRAIT!$A:$X,17,FALSE)</f>
        <v>0</v>
      </c>
      <c r="AQ344" s="63">
        <f>VLOOKUP($AD344,pTRAIT!$A:$X,18,FALSE)</f>
        <v>0</v>
      </c>
      <c r="AR344" s="63">
        <f>VLOOKUP($AD344,pTRAIT!$A:$X,19,FALSE)</f>
        <v>0</v>
      </c>
      <c r="AS344" s="63">
        <f>VLOOKUP($AD344,pTRAIT!$A:$X,20,FALSE)</f>
        <v>0</v>
      </c>
      <c r="AT344" s="63">
        <f>VLOOKUP($AD344,pTRAIT!$A:$X,21,FALSE)</f>
        <v>0</v>
      </c>
      <c r="AU344" s="63">
        <f>VLOOKUP($AD344,pTRAIT!$A:$X,22,FALSE)</f>
        <v>0</v>
      </c>
      <c r="AV344" s="63">
        <f>VLOOKUP($AD344,pTRAIT!$A:$X,23,FALSE)</f>
        <v>0</v>
      </c>
      <c r="AW344" s="63">
        <f>VLOOKUP($AD344,pTRAIT!$A:$X,24,FALSE)</f>
        <v>0</v>
      </c>
      <c r="AX344" s="67" t="s">
        <v>3084</v>
      </c>
      <c r="AY344" s="71" t="str">
        <f t="shared" si="17"/>
        <v>EM5UeRo4Tp1/Tp1Pun-sge;NST=TP // EM5UeMi1Cf9Pu;RIN=RS / EM5RTUeCM5Pu;RIN=RS</v>
      </c>
    </row>
    <row r="345" spans="1:51" ht="12" customHeight="1" x14ac:dyDescent="0.25">
      <c r="A345" s="32">
        <v>458</v>
      </c>
      <c r="B345" s="33" t="s">
        <v>5</v>
      </c>
      <c r="C345" s="34">
        <v>758</v>
      </c>
      <c r="D345" s="32" t="str">
        <f t="shared" si="15"/>
        <v>458X758</v>
      </c>
      <c r="E345" s="47" t="s">
        <v>1627</v>
      </c>
      <c r="F345" s="61" t="s">
        <v>1972</v>
      </c>
      <c r="G345" s="41" t="s">
        <v>43</v>
      </c>
      <c r="H345" s="38"/>
      <c r="I345" s="32">
        <v>458</v>
      </c>
      <c r="J345" s="63">
        <f>VLOOKUP(I345,pTRAIT!A:B,2,FALSE)</f>
        <v>0</v>
      </c>
      <c r="K345" s="63" t="s">
        <v>2725</v>
      </c>
      <c r="L345" s="63"/>
      <c r="M345" s="63" t="s">
        <v>2437</v>
      </c>
      <c r="N345" s="63" t="s">
        <v>2730</v>
      </c>
      <c r="O345" s="63"/>
      <c r="P345" s="63"/>
      <c r="Q345" s="63" t="s">
        <v>2734</v>
      </c>
      <c r="R345" s="63" t="s">
        <v>2735</v>
      </c>
      <c r="S345" s="63"/>
      <c r="T345" s="63"/>
      <c r="U345" s="63"/>
      <c r="V345" s="63"/>
      <c r="W345" s="63"/>
      <c r="X345" s="63" t="s">
        <v>2436</v>
      </c>
      <c r="Y345" s="63" t="s">
        <v>2740</v>
      </c>
      <c r="Z345" s="63"/>
      <c r="AA345" s="63" t="s">
        <v>2728</v>
      </c>
      <c r="AB345" s="63"/>
      <c r="AC345" s="63" t="str">
        <f t="shared" si="16"/>
        <v>EM5UeRo4Tp1/Tp1Pun-sge;NST=TP</v>
      </c>
      <c r="AD345" s="34">
        <v>758</v>
      </c>
      <c r="AE345" s="40" t="str">
        <f>VLOOKUP(AD345,pTRAIT!A:B,2,FALSE)</f>
        <v>EM5UeMi1Cf9Pu;RIN=RS / EM5RTUeCM5Pu;RIN=RS</v>
      </c>
      <c r="AF345" s="63">
        <f>VLOOKUP($AD345,pTRAIT!$A:$X,7,FALSE)</f>
        <v>0</v>
      </c>
      <c r="AG345" s="63">
        <f>VLOOKUP($AD345,pTRAIT!$A:$X,8,FALSE)</f>
        <v>0</v>
      </c>
      <c r="AH345" s="63">
        <f>VLOOKUP($AD345,pTRAIT!$A:$X,9,FALSE)</f>
        <v>0</v>
      </c>
      <c r="AI345" s="63">
        <f>VLOOKUP($AD345,pTRAIT!$A:$X,10,FALSE)</f>
        <v>0</v>
      </c>
      <c r="AJ345" s="63">
        <f>VLOOKUP($AD345,pTRAIT!$A:$X,11,FALSE)</f>
        <v>0</v>
      </c>
      <c r="AK345" s="63">
        <f>VLOOKUP($AD345,pTRAIT!$A:$X,12,FALSE)</f>
        <v>0</v>
      </c>
      <c r="AL345" s="63">
        <f>VLOOKUP($AD345,pTRAIT!$A:$X,13,FALSE)</f>
        <v>0</v>
      </c>
      <c r="AM345" s="63">
        <f>VLOOKUP($AD345,pTRAIT!$A:$X,14,FALSE)</f>
        <v>0</v>
      </c>
      <c r="AN345" s="63">
        <f>VLOOKUP($AD345,pTRAIT!$A:$X,15,FALSE)</f>
        <v>0</v>
      </c>
      <c r="AO345" s="63">
        <f>VLOOKUP($AD345,pTRAIT!$A:$X,16,FALSE)</f>
        <v>0</v>
      </c>
      <c r="AP345" s="63">
        <f>VLOOKUP($AD345,pTRAIT!$A:$X,17,FALSE)</f>
        <v>0</v>
      </c>
      <c r="AQ345" s="63">
        <f>VLOOKUP($AD345,pTRAIT!$A:$X,18,FALSE)</f>
        <v>0</v>
      </c>
      <c r="AR345" s="63">
        <f>VLOOKUP($AD345,pTRAIT!$A:$X,19,FALSE)</f>
        <v>0</v>
      </c>
      <c r="AS345" s="63">
        <f>VLOOKUP($AD345,pTRAIT!$A:$X,20,FALSE)</f>
        <v>0</v>
      </c>
      <c r="AT345" s="63">
        <f>VLOOKUP($AD345,pTRAIT!$A:$X,21,FALSE)</f>
        <v>0</v>
      </c>
      <c r="AU345" s="63">
        <f>VLOOKUP($AD345,pTRAIT!$A:$X,22,FALSE)</f>
        <v>0</v>
      </c>
      <c r="AV345" s="63">
        <f>VLOOKUP($AD345,pTRAIT!$A:$X,23,FALSE)</f>
        <v>0</v>
      </c>
      <c r="AW345" s="63">
        <f>VLOOKUP($AD345,pTRAIT!$A:$X,24,FALSE)</f>
        <v>0</v>
      </c>
      <c r="AX345" s="67" t="s">
        <v>3085</v>
      </c>
      <c r="AY345" s="71" t="str">
        <f t="shared" si="17"/>
        <v>EM5UeRo4Tp1/Tp1Pun-sge;NST=TP // EM5UeMi1Cf9Pu;RIN=RS / EM5RTUeCM5Pu;RIN=RS</v>
      </c>
    </row>
    <row r="346" spans="1:51" ht="12" customHeight="1" x14ac:dyDescent="0.25">
      <c r="A346" s="32">
        <v>458</v>
      </c>
      <c r="B346" s="33" t="s">
        <v>5</v>
      </c>
      <c r="C346" s="34">
        <v>762</v>
      </c>
      <c r="D346" s="32" t="str">
        <f t="shared" si="15"/>
        <v>458X762</v>
      </c>
      <c r="E346" s="47" t="s">
        <v>1627</v>
      </c>
      <c r="F346" s="61" t="s">
        <v>1973</v>
      </c>
      <c r="G346" s="41" t="s">
        <v>43</v>
      </c>
      <c r="H346" s="38"/>
      <c r="I346" s="32">
        <v>458</v>
      </c>
      <c r="J346" s="63">
        <f>VLOOKUP(I346,pTRAIT!A:B,2,FALSE)</f>
        <v>0</v>
      </c>
      <c r="K346" s="63" t="s">
        <v>2725</v>
      </c>
      <c r="L346" s="63"/>
      <c r="M346" s="63" t="s">
        <v>2437</v>
      </c>
      <c r="N346" s="63" t="s">
        <v>2730</v>
      </c>
      <c r="O346" s="63"/>
      <c r="P346" s="63"/>
      <c r="Q346" s="63" t="s">
        <v>2734</v>
      </c>
      <c r="R346" s="63" t="s">
        <v>2735</v>
      </c>
      <c r="S346" s="63"/>
      <c r="T346" s="63"/>
      <c r="U346" s="63"/>
      <c r="V346" s="63"/>
      <c r="W346" s="63"/>
      <c r="X346" s="63" t="s">
        <v>2436</v>
      </c>
      <c r="Y346" s="63" t="s">
        <v>2740</v>
      </c>
      <c r="Z346" s="63"/>
      <c r="AA346" s="63" t="s">
        <v>2728</v>
      </c>
      <c r="AB346" s="63"/>
      <c r="AC346" s="63" t="str">
        <f t="shared" si="16"/>
        <v>EM5UeRo4Tp1/Tp1Pun-sge;NST=TP</v>
      </c>
      <c r="AD346" s="34">
        <v>762</v>
      </c>
      <c r="AE346" s="40" t="str">
        <f>VLOOKUP(AD346,pTRAIT!A:B,2,FALSE)</f>
        <v>EM5UeMi1Cf9Pu;RIN=RS / (Pu);RIN=RS</v>
      </c>
      <c r="AF346" s="63">
        <f>VLOOKUP($AD346,pTRAIT!$A:$X,7,FALSE)</f>
        <v>0</v>
      </c>
      <c r="AG346" s="63">
        <f>VLOOKUP($AD346,pTRAIT!$A:$X,8,FALSE)</f>
        <v>0</v>
      </c>
      <c r="AH346" s="63">
        <f>VLOOKUP($AD346,pTRAIT!$A:$X,9,FALSE)</f>
        <v>0</v>
      </c>
      <c r="AI346" s="63">
        <f>VLOOKUP($AD346,pTRAIT!$A:$X,10,FALSE)</f>
        <v>0</v>
      </c>
      <c r="AJ346" s="63">
        <f>VLOOKUP($AD346,pTRAIT!$A:$X,11,FALSE)</f>
        <v>0</v>
      </c>
      <c r="AK346" s="63">
        <f>VLOOKUP($AD346,pTRAIT!$A:$X,12,FALSE)</f>
        <v>0</v>
      </c>
      <c r="AL346" s="63">
        <f>VLOOKUP($AD346,pTRAIT!$A:$X,13,FALSE)</f>
        <v>0</v>
      </c>
      <c r="AM346" s="63">
        <f>VLOOKUP($AD346,pTRAIT!$A:$X,14,FALSE)</f>
        <v>0</v>
      </c>
      <c r="AN346" s="63">
        <f>VLOOKUP($AD346,pTRAIT!$A:$X,15,FALSE)</f>
        <v>0</v>
      </c>
      <c r="AO346" s="63">
        <f>VLOOKUP($AD346,pTRAIT!$A:$X,16,FALSE)</f>
        <v>0</v>
      </c>
      <c r="AP346" s="63">
        <f>VLOOKUP($AD346,pTRAIT!$A:$X,17,FALSE)</f>
        <v>0</v>
      </c>
      <c r="AQ346" s="63">
        <f>VLOOKUP($AD346,pTRAIT!$A:$X,18,FALSE)</f>
        <v>0</v>
      </c>
      <c r="AR346" s="63">
        <f>VLOOKUP($AD346,pTRAIT!$A:$X,19,FALSE)</f>
        <v>0</v>
      </c>
      <c r="AS346" s="63">
        <f>VLOOKUP($AD346,pTRAIT!$A:$X,20,FALSE)</f>
        <v>0</v>
      </c>
      <c r="AT346" s="63">
        <f>VLOOKUP($AD346,pTRAIT!$A:$X,21,FALSE)</f>
        <v>0</v>
      </c>
      <c r="AU346" s="63">
        <f>VLOOKUP($AD346,pTRAIT!$A:$X,22,FALSE)</f>
        <v>0</v>
      </c>
      <c r="AV346" s="63">
        <f>VLOOKUP($AD346,pTRAIT!$A:$X,23,FALSE)</f>
        <v>0</v>
      </c>
      <c r="AW346" s="63">
        <f>VLOOKUP($AD346,pTRAIT!$A:$X,24,FALSE)</f>
        <v>0</v>
      </c>
      <c r="AX346" s="67" t="s">
        <v>3086</v>
      </c>
      <c r="AY346" s="71" t="str">
        <f t="shared" si="17"/>
        <v>EM5UeRo4Tp1/Tp1Pun-sge;NST=TP // EM5UeMi1Cf9Pu;RIN=RS / (Pu);RIN=RS</v>
      </c>
    </row>
    <row r="347" spans="1:51" ht="12" customHeight="1" x14ac:dyDescent="0.25">
      <c r="A347" s="32">
        <v>459</v>
      </c>
      <c r="B347" s="33" t="s">
        <v>5</v>
      </c>
      <c r="C347" s="34">
        <v>617</v>
      </c>
      <c r="D347" s="32" t="str">
        <f t="shared" si="15"/>
        <v>459X617</v>
      </c>
      <c r="E347" s="47" t="s">
        <v>1627</v>
      </c>
      <c r="F347" s="61" t="s">
        <v>1974</v>
      </c>
      <c r="G347" s="41" t="s">
        <v>43</v>
      </c>
      <c r="H347" s="38"/>
      <c r="I347" s="32">
        <v>459</v>
      </c>
      <c r="J347" s="63">
        <f>VLOOKUP(I347,pTRAIT!A:B,2,FALSE)</f>
        <v>0</v>
      </c>
      <c r="K347" s="63" t="s">
        <v>2725</v>
      </c>
      <c r="L347" s="63"/>
      <c r="M347" s="63" t="s">
        <v>2437</v>
      </c>
      <c r="N347" s="63" t="s">
        <v>2730</v>
      </c>
      <c r="O347" s="63"/>
      <c r="P347" s="63"/>
      <c r="Q347" s="63" t="s">
        <v>2734</v>
      </c>
      <c r="R347" s="63" t="s">
        <v>2735</v>
      </c>
      <c r="S347" s="63"/>
      <c r="T347" s="63"/>
      <c r="U347" s="63"/>
      <c r="V347" s="63"/>
      <c r="W347" s="63"/>
      <c r="X347" s="63" t="s">
        <v>2436</v>
      </c>
      <c r="Y347" s="63"/>
      <c r="Z347" s="63"/>
      <c r="AA347" s="63" t="s">
        <v>2728</v>
      </c>
      <c r="AB347" s="63"/>
      <c r="AC347" s="63" t="str">
        <f t="shared" si="16"/>
        <v>EM5UeRo4Tp1/Tp1n-sge;NST=TP</v>
      </c>
      <c r="AD347" s="34">
        <v>617</v>
      </c>
      <c r="AE347" s="40" t="str">
        <f>VLOOKUP(AD347,pTRAIT!A:B,2,FALSE)</f>
        <v>EM5Mi1Cf9(Pu);RIN=RF / EM5UeMi1(Cf9);RIN=RF</v>
      </c>
      <c r="AF347" s="63">
        <f>VLOOKUP($AD347,pTRAIT!$A:$X,7,FALSE)</f>
        <v>0</v>
      </c>
      <c r="AG347" s="63">
        <f>VLOOKUP($AD347,pTRAIT!$A:$X,8,FALSE)</f>
        <v>0</v>
      </c>
      <c r="AH347" s="63">
        <f>VLOOKUP($AD347,pTRAIT!$A:$X,9,FALSE)</f>
        <v>0</v>
      </c>
      <c r="AI347" s="63">
        <f>VLOOKUP($AD347,pTRAIT!$A:$X,10,FALSE)</f>
        <v>0</v>
      </c>
      <c r="AJ347" s="63">
        <f>VLOOKUP($AD347,pTRAIT!$A:$X,11,FALSE)</f>
        <v>0</v>
      </c>
      <c r="AK347" s="63">
        <f>VLOOKUP($AD347,pTRAIT!$A:$X,12,FALSE)</f>
        <v>0</v>
      </c>
      <c r="AL347" s="63">
        <f>VLOOKUP($AD347,pTRAIT!$A:$X,13,FALSE)</f>
        <v>0</v>
      </c>
      <c r="AM347" s="63">
        <f>VLOOKUP($AD347,pTRAIT!$A:$X,14,FALSE)</f>
        <v>0</v>
      </c>
      <c r="AN347" s="63">
        <f>VLOOKUP($AD347,pTRAIT!$A:$X,15,FALSE)</f>
        <v>0</v>
      </c>
      <c r="AO347" s="63">
        <f>VLOOKUP($AD347,pTRAIT!$A:$X,16,FALSE)</f>
        <v>0</v>
      </c>
      <c r="AP347" s="63">
        <f>VLOOKUP($AD347,pTRAIT!$A:$X,17,FALSE)</f>
        <v>0</v>
      </c>
      <c r="AQ347" s="63">
        <f>VLOOKUP($AD347,pTRAIT!$A:$X,18,FALSE)</f>
        <v>0</v>
      </c>
      <c r="AR347" s="63">
        <f>VLOOKUP($AD347,pTRAIT!$A:$X,19,FALSE)</f>
        <v>0</v>
      </c>
      <c r="AS347" s="63">
        <f>VLOOKUP($AD347,pTRAIT!$A:$X,20,FALSE)</f>
        <v>0</v>
      </c>
      <c r="AT347" s="63">
        <f>VLOOKUP($AD347,pTRAIT!$A:$X,21,FALSE)</f>
        <v>0</v>
      </c>
      <c r="AU347" s="63">
        <f>VLOOKUP($AD347,pTRAIT!$A:$X,22,FALSE)</f>
        <v>0</v>
      </c>
      <c r="AV347" s="63">
        <f>VLOOKUP($AD347,pTRAIT!$A:$X,23,FALSE)</f>
        <v>0</v>
      </c>
      <c r="AW347" s="63">
        <f>VLOOKUP($AD347,pTRAIT!$A:$X,24,FALSE)</f>
        <v>0</v>
      </c>
      <c r="AX347" s="67" t="s">
        <v>3087</v>
      </c>
      <c r="AY347" s="71" t="str">
        <f t="shared" si="17"/>
        <v>EM5UeRo4Tp1/Tp1n-sge;NST=TP // EM5Mi1Cf9(Pu);RIN=RF / EM5UeMi1(Cf9);RIN=RF</v>
      </c>
    </row>
    <row r="348" spans="1:51" ht="12" customHeight="1" x14ac:dyDescent="0.25">
      <c r="A348" s="32">
        <v>459</v>
      </c>
      <c r="B348" s="33" t="s">
        <v>5</v>
      </c>
      <c r="C348" s="34">
        <v>724</v>
      </c>
      <c r="D348" s="32" t="str">
        <f t="shared" si="15"/>
        <v>459X724</v>
      </c>
      <c r="E348" s="47" t="s">
        <v>1627</v>
      </c>
      <c r="F348" s="61" t="s">
        <v>1975</v>
      </c>
      <c r="G348" s="41" t="s">
        <v>43</v>
      </c>
      <c r="H348" s="38"/>
      <c r="I348" s="32">
        <v>459</v>
      </c>
      <c r="J348" s="63">
        <f>VLOOKUP(I348,pTRAIT!A:B,2,FALSE)</f>
        <v>0</v>
      </c>
      <c r="K348" s="63" t="s">
        <v>2725</v>
      </c>
      <c r="L348" s="63"/>
      <c r="M348" s="63" t="s">
        <v>2437</v>
      </c>
      <c r="N348" s="63" t="s">
        <v>2730</v>
      </c>
      <c r="O348" s="63"/>
      <c r="P348" s="63"/>
      <c r="Q348" s="63" t="s">
        <v>2734</v>
      </c>
      <c r="R348" s="63" t="s">
        <v>2735</v>
      </c>
      <c r="S348" s="63"/>
      <c r="T348" s="63"/>
      <c r="U348" s="63"/>
      <c r="V348" s="63"/>
      <c r="W348" s="63"/>
      <c r="X348" s="63" t="s">
        <v>2436</v>
      </c>
      <c r="Y348" s="63"/>
      <c r="Z348" s="63"/>
      <c r="AA348" s="63" t="s">
        <v>2728</v>
      </c>
      <c r="AB348" s="63"/>
      <c r="AC348" s="63" t="str">
        <f t="shared" si="16"/>
        <v>EM5UeRo4Tp1/Tp1n-sge;NST=TP</v>
      </c>
      <c r="AD348" s="34">
        <v>724</v>
      </c>
      <c r="AE348" s="40" t="str">
        <f>VLOOKUP(AD348,pTRAIT!A:B,2,FALSE)</f>
        <v>EM5UeMi1Cf9Pu;RIN=RS / EM5UeMi1(Cf9);RIN=RF</v>
      </c>
      <c r="AF348" s="63">
        <f>VLOOKUP($AD348,pTRAIT!$A:$X,7,FALSE)</f>
        <v>0</v>
      </c>
      <c r="AG348" s="63">
        <f>VLOOKUP($AD348,pTRAIT!$A:$X,8,FALSE)</f>
        <v>0</v>
      </c>
      <c r="AH348" s="63">
        <f>VLOOKUP($AD348,pTRAIT!$A:$X,9,FALSE)</f>
        <v>0</v>
      </c>
      <c r="AI348" s="63">
        <f>VLOOKUP($AD348,pTRAIT!$A:$X,10,FALSE)</f>
        <v>0</v>
      </c>
      <c r="AJ348" s="63">
        <f>VLOOKUP($AD348,pTRAIT!$A:$X,11,FALSE)</f>
        <v>0</v>
      </c>
      <c r="AK348" s="63">
        <f>VLOOKUP($AD348,pTRAIT!$A:$X,12,FALSE)</f>
        <v>0</v>
      </c>
      <c r="AL348" s="63">
        <f>VLOOKUP($AD348,pTRAIT!$A:$X,13,FALSE)</f>
        <v>0</v>
      </c>
      <c r="AM348" s="63">
        <f>VLOOKUP($AD348,pTRAIT!$A:$X,14,FALSE)</f>
        <v>0</v>
      </c>
      <c r="AN348" s="63">
        <f>VLOOKUP($AD348,pTRAIT!$A:$X,15,FALSE)</f>
        <v>0</v>
      </c>
      <c r="AO348" s="63">
        <f>VLOOKUP($AD348,pTRAIT!$A:$X,16,FALSE)</f>
        <v>0</v>
      </c>
      <c r="AP348" s="63">
        <f>VLOOKUP($AD348,pTRAIT!$A:$X,17,FALSE)</f>
        <v>0</v>
      </c>
      <c r="AQ348" s="63">
        <f>VLOOKUP($AD348,pTRAIT!$A:$X,18,FALSE)</f>
        <v>0</v>
      </c>
      <c r="AR348" s="63">
        <f>VLOOKUP($AD348,pTRAIT!$A:$X,19,FALSE)</f>
        <v>0</v>
      </c>
      <c r="AS348" s="63">
        <f>VLOOKUP($AD348,pTRAIT!$A:$X,20,FALSE)</f>
        <v>0</v>
      </c>
      <c r="AT348" s="63">
        <f>VLOOKUP($AD348,pTRAIT!$A:$X,21,FALSE)</f>
        <v>0</v>
      </c>
      <c r="AU348" s="63">
        <f>VLOOKUP($AD348,pTRAIT!$A:$X,22,FALSE)</f>
        <v>0</v>
      </c>
      <c r="AV348" s="63">
        <f>VLOOKUP($AD348,pTRAIT!$A:$X,23,FALSE)</f>
        <v>0</v>
      </c>
      <c r="AW348" s="63">
        <f>VLOOKUP($AD348,pTRAIT!$A:$X,24,FALSE)</f>
        <v>0</v>
      </c>
      <c r="AX348" s="67" t="s">
        <v>3088</v>
      </c>
      <c r="AY348" s="71" t="str">
        <f t="shared" si="17"/>
        <v>EM5UeRo4Tp1/Tp1n-sge;NST=TP // EM5UeMi1Cf9Pu;RIN=RS / EM5UeMi1(Cf9);RIN=RF</v>
      </c>
    </row>
    <row r="349" spans="1:51" ht="12" customHeight="1" x14ac:dyDescent="0.25">
      <c r="A349" s="32">
        <v>459</v>
      </c>
      <c r="B349" s="33" t="s">
        <v>5</v>
      </c>
      <c r="C349" s="34">
        <v>763</v>
      </c>
      <c r="D349" s="32" t="str">
        <f t="shared" si="15"/>
        <v>459X763</v>
      </c>
      <c r="E349" s="47" t="s">
        <v>1627</v>
      </c>
      <c r="F349" s="61" t="s">
        <v>1976</v>
      </c>
      <c r="G349" s="41" t="s">
        <v>43</v>
      </c>
      <c r="H349" s="38"/>
      <c r="I349" s="32">
        <v>459</v>
      </c>
      <c r="J349" s="63">
        <f>VLOOKUP(I349,pTRAIT!A:B,2,FALSE)</f>
        <v>0</v>
      </c>
      <c r="K349" s="63" t="s">
        <v>2725</v>
      </c>
      <c r="L349" s="63"/>
      <c r="M349" s="63" t="s">
        <v>2437</v>
      </c>
      <c r="N349" s="63" t="s">
        <v>2730</v>
      </c>
      <c r="O349" s="63"/>
      <c r="P349" s="63"/>
      <c r="Q349" s="63" t="s">
        <v>2734</v>
      </c>
      <c r="R349" s="63" t="s">
        <v>2735</v>
      </c>
      <c r="S349" s="63"/>
      <c r="T349" s="63"/>
      <c r="U349" s="63"/>
      <c r="V349" s="63"/>
      <c r="W349" s="63"/>
      <c r="X349" s="63" t="s">
        <v>2436</v>
      </c>
      <c r="Y349" s="63"/>
      <c r="Z349" s="63"/>
      <c r="AA349" s="63" t="s">
        <v>2728</v>
      </c>
      <c r="AB349" s="63"/>
      <c r="AC349" s="63" t="str">
        <f t="shared" si="16"/>
        <v>EM5UeRo4Tp1/Tp1n-sge;NST=TP</v>
      </c>
      <c r="AD349" s="34">
        <v>763</v>
      </c>
      <c r="AE349" s="40" t="str">
        <f>VLOOKUP(AD349,pTRAIT!A:B,2,FALSE)</f>
        <v>EM5UeMi1(Cf9);RIN=RF / (RT)(So5)(Pu);RIN=RS</v>
      </c>
      <c r="AF349" s="63">
        <f>VLOOKUP($AD349,pTRAIT!$A:$X,7,FALSE)</f>
        <v>0</v>
      </c>
      <c r="AG349" s="63">
        <f>VLOOKUP($AD349,pTRAIT!$A:$X,8,FALSE)</f>
        <v>0</v>
      </c>
      <c r="AH349" s="63">
        <f>VLOOKUP($AD349,pTRAIT!$A:$X,9,FALSE)</f>
        <v>0</v>
      </c>
      <c r="AI349" s="63">
        <f>VLOOKUP($AD349,pTRAIT!$A:$X,10,FALSE)</f>
        <v>0</v>
      </c>
      <c r="AJ349" s="63">
        <f>VLOOKUP($AD349,pTRAIT!$A:$X,11,FALSE)</f>
        <v>0</v>
      </c>
      <c r="AK349" s="63">
        <f>VLOOKUP($AD349,pTRAIT!$A:$X,12,FALSE)</f>
        <v>0</v>
      </c>
      <c r="AL349" s="63">
        <f>VLOOKUP($AD349,pTRAIT!$A:$X,13,FALSE)</f>
        <v>0</v>
      </c>
      <c r="AM349" s="63">
        <f>VLOOKUP($AD349,pTRAIT!$A:$X,14,FALSE)</f>
        <v>0</v>
      </c>
      <c r="AN349" s="63">
        <f>VLOOKUP($AD349,pTRAIT!$A:$X,15,FALSE)</f>
        <v>0</v>
      </c>
      <c r="AO349" s="63">
        <f>VLOOKUP($AD349,pTRAIT!$A:$X,16,FALSE)</f>
        <v>0</v>
      </c>
      <c r="AP349" s="63">
        <f>VLOOKUP($AD349,pTRAIT!$A:$X,17,FALSE)</f>
        <v>0</v>
      </c>
      <c r="AQ349" s="63">
        <f>VLOOKUP($AD349,pTRAIT!$A:$X,18,FALSE)</f>
        <v>0</v>
      </c>
      <c r="AR349" s="63">
        <f>VLOOKUP($AD349,pTRAIT!$A:$X,19,FALSE)</f>
        <v>0</v>
      </c>
      <c r="AS349" s="63">
        <f>VLOOKUP($AD349,pTRAIT!$A:$X,20,FALSE)</f>
        <v>0</v>
      </c>
      <c r="AT349" s="63">
        <f>VLOOKUP($AD349,pTRAIT!$A:$X,21,FALSE)</f>
        <v>0</v>
      </c>
      <c r="AU349" s="63">
        <f>VLOOKUP($AD349,pTRAIT!$A:$X,22,FALSE)</f>
        <v>0</v>
      </c>
      <c r="AV349" s="63">
        <f>VLOOKUP($AD349,pTRAIT!$A:$X,23,FALSE)</f>
        <v>0</v>
      </c>
      <c r="AW349" s="63">
        <f>VLOOKUP($AD349,pTRAIT!$A:$X,24,FALSE)</f>
        <v>0</v>
      </c>
      <c r="AX349" s="67" t="s">
        <v>3089</v>
      </c>
      <c r="AY349" s="71" t="str">
        <f t="shared" si="17"/>
        <v>EM5UeRo4Tp1/Tp1n-sge;NST=TP // EM5UeMi1(Cf9);RIN=RF / (RT)(So5)(Pu);RIN=RS</v>
      </c>
    </row>
    <row r="350" spans="1:51" ht="12" customHeight="1" x14ac:dyDescent="0.25">
      <c r="A350" s="32">
        <v>459</v>
      </c>
      <c r="B350" s="33" t="s">
        <v>5</v>
      </c>
      <c r="C350" s="34">
        <v>764</v>
      </c>
      <c r="D350" s="32" t="str">
        <f t="shared" si="15"/>
        <v>459X764</v>
      </c>
      <c r="E350" s="47" t="s">
        <v>1627</v>
      </c>
      <c r="F350" s="61" t="s">
        <v>1977</v>
      </c>
      <c r="G350" s="41" t="s">
        <v>43</v>
      </c>
      <c r="H350" s="38"/>
      <c r="I350" s="32">
        <v>459</v>
      </c>
      <c r="J350" s="63">
        <f>VLOOKUP(I350,pTRAIT!A:B,2,FALSE)</f>
        <v>0</v>
      </c>
      <c r="K350" s="63" t="s">
        <v>2725</v>
      </c>
      <c r="L350" s="63"/>
      <c r="M350" s="63" t="s">
        <v>2437</v>
      </c>
      <c r="N350" s="63" t="s">
        <v>2730</v>
      </c>
      <c r="O350" s="63"/>
      <c r="P350" s="63"/>
      <c r="Q350" s="63" t="s">
        <v>2734</v>
      </c>
      <c r="R350" s="63" t="s">
        <v>2735</v>
      </c>
      <c r="S350" s="63"/>
      <c r="T350" s="63"/>
      <c r="U350" s="63"/>
      <c r="V350" s="63"/>
      <c r="W350" s="63"/>
      <c r="X350" s="63" t="s">
        <v>2436</v>
      </c>
      <c r="Y350" s="63"/>
      <c r="Z350" s="63"/>
      <c r="AA350" s="63" t="s">
        <v>2728</v>
      </c>
      <c r="AB350" s="63"/>
      <c r="AC350" s="63" t="str">
        <f t="shared" si="16"/>
        <v>EM5UeRo4Tp1/Tp1n-sge;NST=TP</v>
      </c>
      <c r="AD350" s="34">
        <v>764</v>
      </c>
      <c r="AE350" s="40" t="str">
        <f>VLOOKUP(AD350,pTRAIT!A:B,2,FALSE)</f>
        <v>EM5UeMi1(Cf9);RIN=RF / (RT)(Ue)(So5)(Pu);RIN=RS</v>
      </c>
      <c r="AF350" s="63">
        <f>VLOOKUP($AD350,pTRAIT!$A:$X,7,FALSE)</f>
        <v>0</v>
      </c>
      <c r="AG350" s="63">
        <f>VLOOKUP($AD350,pTRAIT!$A:$X,8,FALSE)</f>
        <v>0</v>
      </c>
      <c r="AH350" s="63">
        <f>VLOOKUP($AD350,pTRAIT!$A:$X,9,FALSE)</f>
        <v>0</v>
      </c>
      <c r="AI350" s="63">
        <f>VLOOKUP($AD350,pTRAIT!$A:$X,10,FALSE)</f>
        <v>0</v>
      </c>
      <c r="AJ350" s="63">
        <f>VLOOKUP($AD350,pTRAIT!$A:$X,11,FALSE)</f>
        <v>0</v>
      </c>
      <c r="AK350" s="63">
        <f>VLOOKUP($AD350,pTRAIT!$A:$X,12,FALSE)</f>
        <v>0</v>
      </c>
      <c r="AL350" s="63">
        <f>VLOOKUP($AD350,pTRAIT!$A:$X,13,FALSE)</f>
        <v>0</v>
      </c>
      <c r="AM350" s="63">
        <f>VLOOKUP($AD350,pTRAIT!$A:$X,14,FALSE)</f>
        <v>0</v>
      </c>
      <c r="AN350" s="63">
        <f>VLOOKUP($AD350,pTRAIT!$A:$X,15,FALSE)</f>
        <v>0</v>
      </c>
      <c r="AO350" s="63">
        <f>VLOOKUP($AD350,pTRAIT!$A:$X,16,FALSE)</f>
        <v>0</v>
      </c>
      <c r="AP350" s="63">
        <f>VLOOKUP($AD350,pTRAIT!$A:$X,17,FALSE)</f>
        <v>0</v>
      </c>
      <c r="AQ350" s="63">
        <f>VLOOKUP($AD350,pTRAIT!$A:$X,18,FALSE)</f>
        <v>0</v>
      </c>
      <c r="AR350" s="63">
        <f>VLOOKUP($AD350,pTRAIT!$A:$X,19,FALSE)</f>
        <v>0</v>
      </c>
      <c r="AS350" s="63">
        <f>VLOOKUP($AD350,pTRAIT!$A:$X,20,FALSE)</f>
        <v>0</v>
      </c>
      <c r="AT350" s="63">
        <f>VLOOKUP($AD350,pTRAIT!$A:$X,21,FALSE)</f>
        <v>0</v>
      </c>
      <c r="AU350" s="63">
        <f>VLOOKUP($AD350,pTRAIT!$A:$X,22,FALSE)</f>
        <v>0</v>
      </c>
      <c r="AV350" s="63">
        <f>VLOOKUP($AD350,pTRAIT!$A:$X,23,FALSE)</f>
        <v>0</v>
      </c>
      <c r="AW350" s="63">
        <f>VLOOKUP($AD350,pTRAIT!$A:$X,24,FALSE)</f>
        <v>0</v>
      </c>
      <c r="AX350" s="67" t="s">
        <v>3090</v>
      </c>
      <c r="AY350" s="71" t="str">
        <f t="shared" si="17"/>
        <v>EM5UeRo4Tp1/Tp1n-sge;NST=TP // EM5UeMi1(Cf9);RIN=RF / (RT)(Ue)(So5)(Pu);RIN=RS</v>
      </c>
    </row>
    <row r="351" spans="1:51" ht="12" customHeight="1" x14ac:dyDescent="0.25">
      <c r="A351" s="32">
        <v>459</v>
      </c>
      <c r="B351" s="33" t="s">
        <v>5</v>
      </c>
      <c r="C351" s="34">
        <v>765</v>
      </c>
      <c r="D351" s="32" t="str">
        <f t="shared" si="15"/>
        <v>459X765</v>
      </c>
      <c r="E351" s="47" t="s">
        <v>1627</v>
      </c>
      <c r="F351" s="61" t="s">
        <v>1978</v>
      </c>
      <c r="G351" s="41" t="s">
        <v>43</v>
      </c>
      <c r="H351" s="38"/>
      <c r="I351" s="32">
        <v>459</v>
      </c>
      <c r="J351" s="63">
        <f>VLOOKUP(I351,pTRAIT!A:B,2,FALSE)</f>
        <v>0</v>
      </c>
      <c r="K351" s="63" t="s">
        <v>2725</v>
      </c>
      <c r="L351" s="63"/>
      <c r="M351" s="63" t="s">
        <v>2437</v>
      </c>
      <c r="N351" s="63" t="s">
        <v>2730</v>
      </c>
      <c r="O351" s="63"/>
      <c r="P351" s="63"/>
      <c r="Q351" s="63" t="s">
        <v>2734</v>
      </c>
      <c r="R351" s="63" t="s">
        <v>2735</v>
      </c>
      <c r="S351" s="63"/>
      <c r="T351" s="63"/>
      <c r="U351" s="63"/>
      <c r="V351" s="63"/>
      <c r="W351" s="63"/>
      <c r="X351" s="63" t="s">
        <v>2436</v>
      </c>
      <c r="Y351" s="63"/>
      <c r="Z351" s="63"/>
      <c r="AA351" s="63" t="s">
        <v>2728</v>
      </c>
      <c r="AB351" s="63"/>
      <c r="AC351" s="63" t="str">
        <f t="shared" si="16"/>
        <v>EM5UeRo4Tp1/Tp1n-sge;NST=TP</v>
      </c>
      <c r="AD351" s="34">
        <v>765</v>
      </c>
      <c r="AE351" s="40" t="str">
        <f>VLOOKUP(AD351,pTRAIT!A:B,2,FALSE)</f>
        <v>EM5UeMi1(Cf9);RIN=RF / EM5Mi1Cf9(Pu);RIN=RF</v>
      </c>
      <c r="AF351" s="63">
        <f>VLOOKUP($AD351,pTRAIT!$A:$X,7,FALSE)</f>
        <v>0</v>
      </c>
      <c r="AG351" s="63">
        <f>VLOOKUP($AD351,pTRAIT!$A:$X,8,FALSE)</f>
        <v>0</v>
      </c>
      <c r="AH351" s="63">
        <f>VLOOKUP($AD351,pTRAIT!$A:$X,9,FALSE)</f>
        <v>0</v>
      </c>
      <c r="AI351" s="63">
        <f>VLOOKUP($AD351,pTRAIT!$A:$X,10,FALSE)</f>
        <v>0</v>
      </c>
      <c r="AJ351" s="63">
        <f>VLOOKUP($AD351,pTRAIT!$A:$X,11,FALSE)</f>
        <v>0</v>
      </c>
      <c r="AK351" s="63">
        <f>VLOOKUP($AD351,pTRAIT!$A:$X,12,FALSE)</f>
        <v>0</v>
      </c>
      <c r="AL351" s="63">
        <f>VLOOKUP($AD351,pTRAIT!$A:$X,13,FALSE)</f>
        <v>0</v>
      </c>
      <c r="AM351" s="63">
        <f>VLOOKUP($AD351,pTRAIT!$A:$X,14,FALSE)</f>
        <v>0</v>
      </c>
      <c r="AN351" s="63">
        <f>VLOOKUP($AD351,pTRAIT!$A:$X,15,FALSE)</f>
        <v>0</v>
      </c>
      <c r="AO351" s="63">
        <f>VLOOKUP($AD351,pTRAIT!$A:$X,16,FALSE)</f>
        <v>0</v>
      </c>
      <c r="AP351" s="63">
        <f>VLOOKUP($AD351,pTRAIT!$A:$X,17,FALSE)</f>
        <v>0</v>
      </c>
      <c r="AQ351" s="63">
        <f>VLOOKUP($AD351,pTRAIT!$A:$X,18,FALSE)</f>
        <v>0</v>
      </c>
      <c r="AR351" s="63">
        <f>VLOOKUP($AD351,pTRAIT!$A:$X,19,FALSE)</f>
        <v>0</v>
      </c>
      <c r="AS351" s="63">
        <f>VLOOKUP($AD351,pTRAIT!$A:$X,20,FALSE)</f>
        <v>0</v>
      </c>
      <c r="AT351" s="63">
        <f>VLOOKUP($AD351,pTRAIT!$A:$X,21,FALSE)</f>
        <v>0</v>
      </c>
      <c r="AU351" s="63">
        <f>VLOOKUP($AD351,pTRAIT!$A:$X,22,FALSE)</f>
        <v>0</v>
      </c>
      <c r="AV351" s="63">
        <f>VLOOKUP($AD351,pTRAIT!$A:$X,23,FALSE)</f>
        <v>0</v>
      </c>
      <c r="AW351" s="63">
        <f>VLOOKUP($AD351,pTRAIT!$A:$X,24,FALSE)</f>
        <v>0</v>
      </c>
      <c r="AX351" s="67" t="s">
        <v>3091</v>
      </c>
      <c r="AY351" s="71" t="str">
        <f t="shared" si="17"/>
        <v>EM5UeRo4Tp1/Tp1n-sge;NST=TP // EM5UeMi1(Cf9);RIN=RF / EM5Mi1Cf9(Pu);RIN=RF</v>
      </c>
    </row>
    <row r="352" spans="1:51" ht="12" customHeight="1" x14ac:dyDescent="0.25">
      <c r="A352" s="32">
        <v>459</v>
      </c>
      <c r="B352" s="33" t="s">
        <v>5</v>
      </c>
      <c r="C352" s="34">
        <v>766</v>
      </c>
      <c r="D352" s="32" t="str">
        <f t="shared" si="15"/>
        <v>459X766</v>
      </c>
      <c r="E352" s="47" t="s">
        <v>1627</v>
      </c>
      <c r="F352" s="61" t="s">
        <v>1979</v>
      </c>
      <c r="G352" s="41" t="s">
        <v>43</v>
      </c>
      <c r="H352" s="38"/>
      <c r="I352" s="32">
        <v>459</v>
      </c>
      <c r="J352" s="63">
        <f>VLOOKUP(I352,pTRAIT!A:B,2,FALSE)</f>
        <v>0</v>
      </c>
      <c r="K352" s="63" t="s">
        <v>2725</v>
      </c>
      <c r="L352" s="63"/>
      <c r="M352" s="63" t="s">
        <v>2437</v>
      </c>
      <c r="N352" s="63" t="s">
        <v>2730</v>
      </c>
      <c r="O352" s="63"/>
      <c r="P352" s="63"/>
      <c r="Q352" s="63" t="s">
        <v>2734</v>
      </c>
      <c r="R352" s="63" t="s">
        <v>2735</v>
      </c>
      <c r="S352" s="63"/>
      <c r="T352" s="63"/>
      <c r="U352" s="63"/>
      <c r="V352" s="63"/>
      <c r="W352" s="63"/>
      <c r="X352" s="63" t="s">
        <v>2436</v>
      </c>
      <c r="Y352" s="63"/>
      <c r="Z352" s="63"/>
      <c r="AA352" s="63" t="s">
        <v>2728</v>
      </c>
      <c r="AB352" s="63"/>
      <c r="AC352" s="63" t="str">
        <f t="shared" si="16"/>
        <v>EM5UeRo4Tp1/Tp1n-sge;NST=TP</v>
      </c>
      <c r="AD352" s="34">
        <v>766</v>
      </c>
      <c r="AE352" s="40" t="str">
        <f>VLOOKUP(AD352,pTRAIT!A:B,2,FALSE)</f>
        <v>EM5UeMi1(Cf9);RIN=RF / EM5RTUeCM5Pu;RIN=RF</v>
      </c>
      <c r="AF352" s="63">
        <f>VLOOKUP($AD352,pTRAIT!$A:$X,7,FALSE)</f>
        <v>0</v>
      </c>
      <c r="AG352" s="63">
        <f>VLOOKUP($AD352,pTRAIT!$A:$X,8,FALSE)</f>
        <v>0</v>
      </c>
      <c r="AH352" s="63">
        <f>VLOOKUP($AD352,pTRAIT!$A:$X,9,FALSE)</f>
        <v>0</v>
      </c>
      <c r="AI352" s="63">
        <f>VLOOKUP($AD352,pTRAIT!$A:$X,10,FALSE)</f>
        <v>0</v>
      </c>
      <c r="AJ352" s="63">
        <f>VLOOKUP($AD352,pTRAIT!$A:$X,11,FALSE)</f>
        <v>0</v>
      </c>
      <c r="AK352" s="63">
        <f>VLOOKUP($AD352,pTRAIT!$A:$X,12,FALSE)</f>
        <v>0</v>
      </c>
      <c r="AL352" s="63">
        <f>VLOOKUP($AD352,pTRAIT!$A:$X,13,FALSE)</f>
        <v>0</v>
      </c>
      <c r="AM352" s="63">
        <f>VLOOKUP($AD352,pTRAIT!$A:$X,14,FALSE)</f>
        <v>0</v>
      </c>
      <c r="AN352" s="63">
        <f>VLOOKUP($AD352,pTRAIT!$A:$X,15,FALSE)</f>
        <v>0</v>
      </c>
      <c r="AO352" s="63">
        <f>VLOOKUP($AD352,pTRAIT!$A:$X,16,FALSE)</f>
        <v>0</v>
      </c>
      <c r="AP352" s="63">
        <f>VLOOKUP($AD352,pTRAIT!$A:$X,17,FALSE)</f>
        <v>0</v>
      </c>
      <c r="AQ352" s="63">
        <f>VLOOKUP($AD352,pTRAIT!$A:$X,18,FALSE)</f>
        <v>0</v>
      </c>
      <c r="AR352" s="63">
        <f>VLOOKUP($AD352,pTRAIT!$A:$X,19,FALSE)</f>
        <v>0</v>
      </c>
      <c r="AS352" s="63">
        <f>VLOOKUP($AD352,pTRAIT!$A:$X,20,FALSE)</f>
        <v>0</v>
      </c>
      <c r="AT352" s="63">
        <f>VLOOKUP($AD352,pTRAIT!$A:$X,21,FALSE)</f>
        <v>0</v>
      </c>
      <c r="AU352" s="63">
        <f>VLOOKUP($AD352,pTRAIT!$A:$X,22,FALSE)</f>
        <v>0</v>
      </c>
      <c r="AV352" s="63">
        <f>VLOOKUP($AD352,pTRAIT!$A:$X,23,FALSE)</f>
        <v>0</v>
      </c>
      <c r="AW352" s="63">
        <f>VLOOKUP($AD352,pTRAIT!$A:$X,24,FALSE)</f>
        <v>0</v>
      </c>
      <c r="AX352" s="67" t="s">
        <v>3092</v>
      </c>
      <c r="AY352" s="71" t="str">
        <f t="shared" si="17"/>
        <v>EM5UeRo4Tp1/Tp1n-sge;NST=TP // EM5UeMi1(Cf9);RIN=RF / EM5RTUeCM5Pu;RIN=RF</v>
      </c>
    </row>
    <row r="353" spans="1:51" ht="12" customHeight="1" x14ac:dyDescent="0.25">
      <c r="A353" s="32">
        <v>459</v>
      </c>
      <c r="B353" s="33" t="s">
        <v>5</v>
      </c>
      <c r="C353" s="34">
        <v>767</v>
      </c>
      <c r="D353" s="32" t="str">
        <f t="shared" si="15"/>
        <v>459X767</v>
      </c>
      <c r="E353" s="47" t="s">
        <v>1627</v>
      </c>
      <c r="F353" s="61" t="s">
        <v>1980</v>
      </c>
      <c r="G353" s="41" t="s">
        <v>43</v>
      </c>
      <c r="H353" s="38"/>
      <c r="I353" s="32">
        <v>459</v>
      </c>
      <c r="J353" s="63">
        <f>VLOOKUP(I353,pTRAIT!A:B,2,FALSE)</f>
        <v>0</v>
      </c>
      <c r="K353" s="63" t="s">
        <v>2725</v>
      </c>
      <c r="L353" s="63"/>
      <c r="M353" s="63" t="s">
        <v>2437</v>
      </c>
      <c r="N353" s="63" t="s">
        <v>2730</v>
      </c>
      <c r="O353" s="63"/>
      <c r="P353" s="63"/>
      <c r="Q353" s="63" t="s">
        <v>2734</v>
      </c>
      <c r="R353" s="63" t="s">
        <v>2735</v>
      </c>
      <c r="S353" s="63"/>
      <c r="T353" s="63"/>
      <c r="U353" s="63"/>
      <c r="V353" s="63"/>
      <c r="W353" s="63"/>
      <c r="X353" s="63" t="s">
        <v>2436</v>
      </c>
      <c r="Y353" s="63"/>
      <c r="Z353" s="63"/>
      <c r="AA353" s="63" t="s">
        <v>2728</v>
      </c>
      <c r="AB353" s="63"/>
      <c r="AC353" s="63" t="str">
        <f t="shared" si="16"/>
        <v>EM5UeRo4Tp1/Tp1n-sge;NST=TP</v>
      </c>
      <c r="AD353" s="34">
        <v>767</v>
      </c>
      <c r="AE353" s="40" t="str">
        <f>VLOOKUP(AD353,pTRAIT!A:B,2,FALSE)</f>
        <v>EM5UeMi1(Cf9);RIN=RF / EM5RTUeCM5Pu;RIN=RF</v>
      </c>
      <c r="AF353" s="63">
        <f>VLOOKUP($AD353,pTRAIT!$A:$X,7,FALSE)</f>
        <v>0</v>
      </c>
      <c r="AG353" s="63">
        <f>VLOOKUP($AD353,pTRAIT!$A:$X,8,FALSE)</f>
        <v>0</v>
      </c>
      <c r="AH353" s="63">
        <f>VLOOKUP($AD353,pTRAIT!$A:$X,9,FALSE)</f>
        <v>0</v>
      </c>
      <c r="AI353" s="63">
        <f>VLOOKUP($AD353,pTRAIT!$A:$X,10,FALSE)</f>
        <v>0</v>
      </c>
      <c r="AJ353" s="63">
        <f>VLOOKUP($AD353,pTRAIT!$A:$X,11,FALSE)</f>
        <v>0</v>
      </c>
      <c r="AK353" s="63">
        <f>VLOOKUP($AD353,pTRAIT!$A:$X,12,FALSE)</f>
        <v>0</v>
      </c>
      <c r="AL353" s="63">
        <f>VLOOKUP($AD353,pTRAIT!$A:$X,13,FALSE)</f>
        <v>0</v>
      </c>
      <c r="AM353" s="63">
        <f>VLOOKUP($AD353,pTRAIT!$A:$X,14,FALSE)</f>
        <v>0</v>
      </c>
      <c r="AN353" s="63">
        <f>VLOOKUP($AD353,pTRAIT!$A:$X,15,FALSE)</f>
        <v>0</v>
      </c>
      <c r="AO353" s="63">
        <f>VLOOKUP($AD353,pTRAIT!$A:$X,16,FALSE)</f>
        <v>0</v>
      </c>
      <c r="AP353" s="63">
        <f>VLOOKUP($AD353,pTRAIT!$A:$X,17,FALSE)</f>
        <v>0</v>
      </c>
      <c r="AQ353" s="63">
        <f>VLOOKUP($AD353,pTRAIT!$A:$X,18,FALSE)</f>
        <v>0</v>
      </c>
      <c r="AR353" s="63">
        <f>VLOOKUP($AD353,pTRAIT!$A:$X,19,FALSE)</f>
        <v>0</v>
      </c>
      <c r="AS353" s="63">
        <f>VLOOKUP($AD353,pTRAIT!$A:$X,20,FALSE)</f>
        <v>0</v>
      </c>
      <c r="AT353" s="63">
        <f>VLOOKUP($AD353,pTRAIT!$A:$X,21,FALSE)</f>
        <v>0</v>
      </c>
      <c r="AU353" s="63">
        <f>VLOOKUP($AD353,pTRAIT!$A:$X,22,FALSE)</f>
        <v>0</v>
      </c>
      <c r="AV353" s="63">
        <f>VLOOKUP($AD353,pTRAIT!$A:$X,23,FALSE)</f>
        <v>0</v>
      </c>
      <c r="AW353" s="63">
        <f>VLOOKUP($AD353,pTRAIT!$A:$X,24,FALSE)</f>
        <v>0</v>
      </c>
      <c r="AX353" s="67" t="s">
        <v>3093</v>
      </c>
      <c r="AY353" s="71" t="str">
        <f t="shared" si="17"/>
        <v>EM5UeRo4Tp1/Tp1n-sge;NST=TP // EM5UeMi1(Cf9);RIN=RF / EM5RTUeCM5Pu;RIN=RF</v>
      </c>
    </row>
    <row r="354" spans="1:51" ht="12" customHeight="1" x14ac:dyDescent="0.25">
      <c r="A354" s="32">
        <v>459</v>
      </c>
      <c r="B354" s="33" t="s">
        <v>5</v>
      </c>
      <c r="C354" s="34">
        <v>768</v>
      </c>
      <c r="D354" s="32" t="str">
        <f t="shared" si="15"/>
        <v>459X768</v>
      </c>
      <c r="E354" s="47" t="s">
        <v>1627</v>
      </c>
      <c r="F354" s="61" t="s">
        <v>1981</v>
      </c>
      <c r="G354" s="41" t="s">
        <v>43</v>
      </c>
      <c r="H354" s="38"/>
      <c r="I354" s="32">
        <v>459</v>
      </c>
      <c r="J354" s="63">
        <f>VLOOKUP(I354,pTRAIT!A:B,2,FALSE)</f>
        <v>0</v>
      </c>
      <c r="K354" s="63" t="s">
        <v>2725</v>
      </c>
      <c r="L354" s="63"/>
      <c r="M354" s="63" t="s">
        <v>2437</v>
      </c>
      <c r="N354" s="63" t="s">
        <v>2730</v>
      </c>
      <c r="O354" s="63"/>
      <c r="P354" s="63"/>
      <c r="Q354" s="63" t="s">
        <v>2734</v>
      </c>
      <c r="R354" s="63" t="s">
        <v>2735</v>
      </c>
      <c r="S354" s="63"/>
      <c r="T354" s="63"/>
      <c r="U354" s="63"/>
      <c r="V354" s="63"/>
      <c r="W354" s="63"/>
      <c r="X354" s="63" t="s">
        <v>2436</v>
      </c>
      <c r="Y354" s="63"/>
      <c r="Z354" s="63"/>
      <c r="AA354" s="63" t="s">
        <v>2728</v>
      </c>
      <c r="AB354" s="63"/>
      <c r="AC354" s="63" t="str">
        <f t="shared" si="16"/>
        <v>EM5UeRo4Tp1/Tp1n-sge;NST=TP</v>
      </c>
      <c r="AD354" s="34">
        <v>768</v>
      </c>
      <c r="AE354" s="40" t="str">
        <f>VLOOKUP(AD354,pTRAIT!A:B,2,FALSE)</f>
        <v>EM5UeMi1(Cf9);RIN=RF / EM5CM5Pu;RIN=RF</v>
      </c>
      <c r="AF354" s="63">
        <f>VLOOKUP($AD354,pTRAIT!$A:$X,7,FALSE)</f>
        <v>0</v>
      </c>
      <c r="AG354" s="63">
        <f>VLOOKUP($AD354,pTRAIT!$A:$X,8,FALSE)</f>
        <v>0</v>
      </c>
      <c r="AH354" s="63">
        <f>VLOOKUP($AD354,pTRAIT!$A:$X,9,FALSE)</f>
        <v>0</v>
      </c>
      <c r="AI354" s="63">
        <f>VLOOKUP($AD354,pTRAIT!$A:$X,10,FALSE)</f>
        <v>0</v>
      </c>
      <c r="AJ354" s="63">
        <f>VLOOKUP($AD354,pTRAIT!$A:$X,11,FALSE)</f>
        <v>0</v>
      </c>
      <c r="AK354" s="63">
        <f>VLOOKUP($AD354,pTRAIT!$A:$X,12,FALSE)</f>
        <v>0</v>
      </c>
      <c r="AL354" s="63">
        <f>VLOOKUP($AD354,pTRAIT!$A:$X,13,FALSE)</f>
        <v>0</v>
      </c>
      <c r="AM354" s="63">
        <f>VLOOKUP($AD354,pTRAIT!$A:$X,14,FALSE)</f>
        <v>0</v>
      </c>
      <c r="AN354" s="63">
        <f>VLOOKUP($AD354,pTRAIT!$A:$X,15,FALSE)</f>
        <v>0</v>
      </c>
      <c r="AO354" s="63">
        <f>VLOOKUP($AD354,pTRAIT!$A:$X,16,FALSE)</f>
        <v>0</v>
      </c>
      <c r="AP354" s="63">
        <f>VLOOKUP($AD354,pTRAIT!$A:$X,17,FALSE)</f>
        <v>0</v>
      </c>
      <c r="AQ354" s="63">
        <f>VLOOKUP($AD354,pTRAIT!$A:$X,18,FALSE)</f>
        <v>0</v>
      </c>
      <c r="AR354" s="63">
        <f>VLOOKUP($AD354,pTRAIT!$A:$X,19,FALSE)</f>
        <v>0</v>
      </c>
      <c r="AS354" s="63">
        <f>VLOOKUP($AD354,pTRAIT!$A:$X,20,FALSE)</f>
        <v>0</v>
      </c>
      <c r="AT354" s="63">
        <f>VLOOKUP($AD354,pTRAIT!$A:$X,21,FALSE)</f>
        <v>0</v>
      </c>
      <c r="AU354" s="63">
        <f>VLOOKUP($AD354,pTRAIT!$A:$X,22,FALSE)</f>
        <v>0</v>
      </c>
      <c r="AV354" s="63">
        <f>VLOOKUP($AD354,pTRAIT!$A:$X,23,FALSE)</f>
        <v>0</v>
      </c>
      <c r="AW354" s="63">
        <f>VLOOKUP($AD354,pTRAIT!$A:$X,24,FALSE)</f>
        <v>0</v>
      </c>
      <c r="AX354" s="67" t="s">
        <v>3094</v>
      </c>
      <c r="AY354" s="71" t="str">
        <f t="shared" si="17"/>
        <v>EM5UeRo4Tp1/Tp1n-sge;NST=TP // EM5UeMi1(Cf9);RIN=RF / EM5CM5Pu;RIN=RF</v>
      </c>
    </row>
    <row r="355" spans="1:51" ht="12" customHeight="1" x14ac:dyDescent="0.25">
      <c r="A355" s="32">
        <v>459</v>
      </c>
      <c r="B355" s="33" t="s">
        <v>5</v>
      </c>
      <c r="C355" s="34">
        <v>769</v>
      </c>
      <c r="D355" s="32" t="str">
        <f t="shared" si="15"/>
        <v>459X769</v>
      </c>
      <c r="E355" s="47" t="s">
        <v>1627</v>
      </c>
      <c r="F355" s="61" t="s">
        <v>1982</v>
      </c>
      <c r="G355" s="41" t="s">
        <v>43</v>
      </c>
      <c r="H355" s="38"/>
      <c r="I355" s="32">
        <v>459</v>
      </c>
      <c r="J355" s="63">
        <f>VLOOKUP(I355,pTRAIT!A:B,2,FALSE)</f>
        <v>0</v>
      </c>
      <c r="K355" s="63" t="s">
        <v>2725</v>
      </c>
      <c r="L355" s="63"/>
      <c r="M355" s="63" t="s">
        <v>2437</v>
      </c>
      <c r="N355" s="63" t="s">
        <v>2730</v>
      </c>
      <c r="O355" s="63"/>
      <c r="P355" s="63"/>
      <c r="Q355" s="63" t="s">
        <v>2734</v>
      </c>
      <c r="R355" s="63" t="s">
        <v>2735</v>
      </c>
      <c r="S355" s="63"/>
      <c r="T355" s="63"/>
      <c r="U355" s="63"/>
      <c r="V355" s="63"/>
      <c r="W355" s="63"/>
      <c r="X355" s="63" t="s">
        <v>2436</v>
      </c>
      <c r="Y355" s="63"/>
      <c r="Z355" s="63"/>
      <c r="AA355" s="63" t="s">
        <v>2728</v>
      </c>
      <c r="AB355" s="63"/>
      <c r="AC355" s="63" t="str">
        <f t="shared" si="16"/>
        <v>EM5UeRo4Tp1/Tp1n-sge;NST=TP</v>
      </c>
      <c r="AD355" s="34">
        <v>769</v>
      </c>
      <c r="AE355" s="40" t="str">
        <f>VLOOKUP(AD355,pTRAIT!A:B,2,FALSE)</f>
        <v>EM5UeMi1(Cf9);RIN=RF / ;RIN=RF</v>
      </c>
      <c r="AF355" s="63">
        <f>VLOOKUP($AD355,pTRAIT!$A:$X,7,FALSE)</f>
        <v>0</v>
      </c>
      <c r="AG355" s="63">
        <f>VLOOKUP($AD355,pTRAIT!$A:$X,8,FALSE)</f>
        <v>0</v>
      </c>
      <c r="AH355" s="63">
        <f>VLOOKUP($AD355,pTRAIT!$A:$X,9,FALSE)</f>
        <v>0</v>
      </c>
      <c r="AI355" s="63">
        <f>VLOOKUP($AD355,pTRAIT!$A:$X,10,FALSE)</f>
        <v>0</v>
      </c>
      <c r="AJ355" s="63">
        <f>VLOOKUP($AD355,pTRAIT!$A:$X,11,FALSE)</f>
        <v>0</v>
      </c>
      <c r="AK355" s="63">
        <f>VLOOKUP($AD355,pTRAIT!$A:$X,12,FALSE)</f>
        <v>0</v>
      </c>
      <c r="AL355" s="63">
        <f>VLOOKUP($AD355,pTRAIT!$A:$X,13,FALSE)</f>
        <v>0</v>
      </c>
      <c r="AM355" s="63">
        <f>VLOOKUP($AD355,pTRAIT!$A:$X,14,FALSE)</f>
        <v>0</v>
      </c>
      <c r="AN355" s="63">
        <f>VLOOKUP($AD355,pTRAIT!$A:$X,15,FALSE)</f>
        <v>0</v>
      </c>
      <c r="AO355" s="63">
        <f>VLOOKUP($AD355,pTRAIT!$A:$X,16,FALSE)</f>
        <v>0</v>
      </c>
      <c r="AP355" s="63">
        <f>VLOOKUP($AD355,pTRAIT!$A:$X,17,FALSE)</f>
        <v>0</v>
      </c>
      <c r="AQ355" s="63">
        <f>VLOOKUP($AD355,pTRAIT!$A:$X,18,FALSE)</f>
        <v>0</v>
      </c>
      <c r="AR355" s="63">
        <f>VLOOKUP($AD355,pTRAIT!$A:$X,19,FALSE)</f>
        <v>0</v>
      </c>
      <c r="AS355" s="63">
        <f>VLOOKUP($AD355,pTRAIT!$A:$X,20,FALSE)</f>
        <v>0</v>
      </c>
      <c r="AT355" s="63">
        <f>VLOOKUP($AD355,pTRAIT!$A:$X,21,FALSE)</f>
        <v>0</v>
      </c>
      <c r="AU355" s="63">
        <f>VLOOKUP($AD355,pTRAIT!$A:$X,22,FALSE)</f>
        <v>0</v>
      </c>
      <c r="AV355" s="63">
        <f>VLOOKUP($AD355,pTRAIT!$A:$X,23,FALSE)</f>
        <v>0</v>
      </c>
      <c r="AW355" s="63">
        <f>VLOOKUP($AD355,pTRAIT!$A:$X,24,FALSE)</f>
        <v>0</v>
      </c>
      <c r="AX355" s="67" t="s">
        <v>3095</v>
      </c>
      <c r="AY355" s="71" t="str">
        <f t="shared" si="17"/>
        <v>EM5UeRo4Tp1/Tp1n-sge;NST=TP // EM5UeMi1(Cf9);RIN=RF / ;RIN=RF</v>
      </c>
    </row>
    <row r="356" spans="1:51" ht="12" customHeight="1" x14ac:dyDescent="0.25">
      <c r="A356" s="32">
        <v>459</v>
      </c>
      <c r="B356" s="33" t="s">
        <v>5</v>
      </c>
      <c r="C356" s="34">
        <v>771</v>
      </c>
      <c r="D356" s="32" t="str">
        <f t="shared" si="15"/>
        <v>459X771</v>
      </c>
      <c r="E356" s="47" t="s">
        <v>1627</v>
      </c>
      <c r="F356" s="61" t="s">
        <v>1983</v>
      </c>
      <c r="G356" s="41" t="s">
        <v>43</v>
      </c>
      <c r="H356" s="38"/>
      <c r="I356" s="32">
        <v>459</v>
      </c>
      <c r="J356" s="63">
        <f>VLOOKUP(I356,pTRAIT!A:B,2,FALSE)</f>
        <v>0</v>
      </c>
      <c r="K356" s="63" t="s">
        <v>2725</v>
      </c>
      <c r="L356" s="63"/>
      <c r="M356" s="63" t="s">
        <v>2437</v>
      </c>
      <c r="N356" s="63" t="s">
        <v>2730</v>
      </c>
      <c r="O356" s="63"/>
      <c r="P356" s="63"/>
      <c r="Q356" s="63" t="s">
        <v>2734</v>
      </c>
      <c r="R356" s="63" t="s">
        <v>2735</v>
      </c>
      <c r="S356" s="63"/>
      <c r="T356" s="63"/>
      <c r="U356" s="63"/>
      <c r="V356" s="63"/>
      <c r="W356" s="63"/>
      <c r="X356" s="63" t="s">
        <v>2436</v>
      </c>
      <c r="Y356" s="63"/>
      <c r="Z356" s="63"/>
      <c r="AA356" s="63" t="s">
        <v>2728</v>
      </c>
      <c r="AB356" s="63"/>
      <c r="AC356" s="63" t="str">
        <f t="shared" si="16"/>
        <v>EM5UeRo4Tp1/Tp1n-sge;NST=TP</v>
      </c>
      <c r="AD356" s="34">
        <v>771</v>
      </c>
      <c r="AE356" s="40" t="str">
        <f>VLOOKUP(AD356,pTRAIT!A:B,2,FALSE)</f>
        <v>EM5UeMi1(Cf9);RIN=RF / EM5RTCM5Pu;RIN=RF</v>
      </c>
      <c r="AF356" s="63">
        <f>VLOOKUP($AD356,pTRAIT!$A:$X,7,FALSE)</f>
        <v>0</v>
      </c>
      <c r="AG356" s="63">
        <f>VLOOKUP($AD356,pTRAIT!$A:$X,8,FALSE)</f>
        <v>0</v>
      </c>
      <c r="AH356" s="63">
        <f>VLOOKUP($AD356,pTRAIT!$A:$X,9,FALSE)</f>
        <v>0</v>
      </c>
      <c r="AI356" s="63">
        <f>VLOOKUP($AD356,pTRAIT!$A:$X,10,FALSE)</f>
        <v>0</v>
      </c>
      <c r="AJ356" s="63">
        <f>VLOOKUP($AD356,pTRAIT!$A:$X,11,FALSE)</f>
        <v>0</v>
      </c>
      <c r="AK356" s="63">
        <f>VLOOKUP($AD356,pTRAIT!$A:$X,12,FALSE)</f>
        <v>0</v>
      </c>
      <c r="AL356" s="63">
        <f>VLOOKUP($AD356,pTRAIT!$A:$X,13,FALSE)</f>
        <v>0</v>
      </c>
      <c r="AM356" s="63">
        <f>VLOOKUP($AD356,pTRAIT!$A:$X,14,FALSE)</f>
        <v>0</v>
      </c>
      <c r="AN356" s="63">
        <f>VLOOKUP($AD356,pTRAIT!$A:$X,15,FALSE)</f>
        <v>0</v>
      </c>
      <c r="AO356" s="63">
        <f>VLOOKUP($AD356,pTRAIT!$A:$X,16,FALSE)</f>
        <v>0</v>
      </c>
      <c r="AP356" s="63">
        <f>VLOOKUP($AD356,pTRAIT!$A:$X,17,FALSE)</f>
        <v>0</v>
      </c>
      <c r="AQ356" s="63">
        <f>VLOOKUP($AD356,pTRAIT!$A:$X,18,FALSE)</f>
        <v>0</v>
      </c>
      <c r="AR356" s="63">
        <f>VLOOKUP($AD356,pTRAIT!$A:$X,19,FALSE)</f>
        <v>0</v>
      </c>
      <c r="AS356" s="63">
        <f>VLOOKUP($AD356,pTRAIT!$A:$X,20,FALSE)</f>
        <v>0</v>
      </c>
      <c r="AT356" s="63">
        <f>VLOOKUP($AD356,pTRAIT!$A:$X,21,FALSE)</f>
        <v>0</v>
      </c>
      <c r="AU356" s="63">
        <f>VLOOKUP($AD356,pTRAIT!$A:$X,22,FALSE)</f>
        <v>0</v>
      </c>
      <c r="AV356" s="63">
        <f>VLOOKUP($AD356,pTRAIT!$A:$X,23,FALSE)</f>
        <v>0</v>
      </c>
      <c r="AW356" s="63">
        <f>VLOOKUP($AD356,pTRAIT!$A:$X,24,FALSE)</f>
        <v>0</v>
      </c>
      <c r="AX356" s="67" t="s">
        <v>3096</v>
      </c>
      <c r="AY356" s="71" t="str">
        <f t="shared" si="17"/>
        <v>EM5UeRo4Tp1/Tp1n-sge;NST=TP // EM5UeMi1(Cf9);RIN=RF / EM5RTCM5Pu;RIN=RF</v>
      </c>
    </row>
    <row r="357" spans="1:51" ht="12" customHeight="1" x14ac:dyDescent="0.25">
      <c r="A357" s="32">
        <v>459</v>
      </c>
      <c r="B357" s="33" t="s">
        <v>5</v>
      </c>
      <c r="C357" s="34">
        <v>773</v>
      </c>
      <c r="D357" s="32" t="str">
        <f t="shared" si="15"/>
        <v>459X773</v>
      </c>
      <c r="E357" s="47" t="s">
        <v>1627</v>
      </c>
      <c r="F357" s="61" t="s">
        <v>1984</v>
      </c>
      <c r="G357" s="41" t="s">
        <v>43</v>
      </c>
      <c r="H357" s="38"/>
      <c r="I357" s="32">
        <v>459</v>
      </c>
      <c r="J357" s="63">
        <f>VLOOKUP(I357,pTRAIT!A:B,2,FALSE)</f>
        <v>0</v>
      </c>
      <c r="K357" s="63" t="s">
        <v>2725</v>
      </c>
      <c r="L357" s="63"/>
      <c r="M357" s="63" t="s">
        <v>2437</v>
      </c>
      <c r="N357" s="63" t="s">
        <v>2730</v>
      </c>
      <c r="O357" s="63"/>
      <c r="P357" s="63"/>
      <c r="Q357" s="63" t="s">
        <v>2734</v>
      </c>
      <c r="R357" s="63" t="s">
        <v>2735</v>
      </c>
      <c r="S357" s="63"/>
      <c r="T357" s="63"/>
      <c r="U357" s="63"/>
      <c r="V357" s="63"/>
      <c r="W357" s="63"/>
      <c r="X357" s="63" t="s">
        <v>2436</v>
      </c>
      <c r="Y357" s="63"/>
      <c r="Z357" s="63"/>
      <c r="AA357" s="63" t="s">
        <v>2728</v>
      </c>
      <c r="AB357" s="63"/>
      <c r="AC357" s="63" t="str">
        <f t="shared" si="16"/>
        <v>EM5UeRo4Tp1/Tp1n-sge;NST=TP</v>
      </c>
      <c r="AD357" s="34">
        <v>773</v>
      </c>
      <c r="AE357" s="40" t="str">
        <f>VLOOKUP(AD357,pTRAIT!A:B,2,FALSE)</f>
        <v>EM5UeMi1(Cf9);RIN=RF / EM5UeMi1Pu;RIN=RF</v>
      </c>
      <c r="AF357" s="63">
        <f>VLOOKUP($AD357,pTRAIT!$A:$X,7,FALSE)</f>
        <v>0</v>
      </c>
      <c r="AG357" s="63">
        <f>VLOOKUP($AD357,pTRAIT!$A:$X,8,FALSE)</f>
        <v>0</v>
      </c>
      <c r="AH357" s="63">
        <f>VLOOKUP($AD357,pTRAIT!$A:$X,9,FALSE)</f>
        <v>0</v>
      </c>
      <c r="AI357" s="63">
        <f>VLOOKUP($AD357,pTRAIT!$A:$X,10,FALSE)</f>
        <v>0</v>
      </c>
      <c r="AJ357" s="63">
        <f>VLOOKUP($AD357,pTRAIT!$A:$X,11,FALSE)</f>
        <v>0</v>
      </c>
      <c r="AK357" s="63">
        <f>VLOOKUP($AD357,pTRAIT!$A:$X,12,FALSE)</f>
        <v>0</v>
      </c>
      <c r="AL357" s="63">
        <f>VLOOKUP($AD357,pTRAIT!$A:$X,13,FALSE)</f>
        <v>0</v>
      </c>
      <c r="AM357" s="63">
        <f>VLOOKUP($AD357,pTRAIT!$A:$X,14,FALSE)</f>
        <v>0</v>
      </c>
      <c r="AN357" s="63">
        <f>VLOOKUP($AD357,pTRAIT!$A:$X,15,FALSE)</f>
        <v>0</v>
      </c>
      <c r="AO357" s="63">
        <f>VLOOKUP($AD357,pTRAIT!$A:$X,16,FALSE)</f>
        <v>0</v>
      </c>
      <c r="AP357" s="63">
        <f>VLOOKUP($AD357,pTRAIT!$A:$X,17,FALSE)</f>
        <v>0</v>
      </c>
      <c r="AQ357" s="63">
        <f>VLOOKUP($AD357,pTRAIT!$A:$X,18,FALSE)</f>
        <v>0</v>
      </c>
      <c r="AR357" s="63">
        <f>VLOOKUP($AD357,pTRAIT!$A:$X,19,FALSE)</f>
        <v>0</v>
      </c>
      <c r="AS357" s="63">
        <f>VLOOKUP($AD357,pTRAIT!$A:$X,20,FALSE)</f>
        <v>0</v>
      </c>
      <c r="AT357" s="63">
        <f>VLOOKUP($AD357,pTRAIT!$A:$X,21,FALSE)</f>
        <v>0</v>
      </c>
      <c r="AU357" s="63">
        <f>VLOOKUP($AD357,pTRAIT!$A:$X,22,FALSE)</f>
        <v>0</v>
      </c>
      <c r="AV357" s="63">
        <f>VLOOKUP($AD357,pTRAIT!$A:$X,23,FALSE)</f>
        <v>0</v>
      </c>
      <c r="AW357" s="63">
        <f>VLOOKUP($AD357,pTRAIT!$A:$X,24,FALSE)</f>
        <v>0</v>
      </c>
      <c r="AX357" s="67" t="s">
        <v>3097</v>
      </c>
      <c r="AY357" s="71" t="str">
        <f t="shared" si="17"/>
        <v>EM5UeRo4Tp1/Tp1n-sge;NST=TP // EM5UeMi1(Cf9);RIN=RF / EM5UeMi1Pu;RIN=RF</v>
      </c>
    </row>
    <row r="358" spans="1:51" ht="12" customHeight="1" x14ac:dyDescent="0.25">
      <c r="A358" s="32">
        <v>459</v>
      </c>
      <c r="B358" s="33" t="s">
        <v>5</v>
      </c>
      <c r="C358" s="34">
        <v>774</v>
      </c>
      <c r="D358" s="32" t="str">
        <f t="shared" si="15"/>
        <v>459X774</v>
      </c>
      <c r="E358" s="47" t="s">
        <v>1627</v>
      </c>
      <c r="F358" s="61" t="s">
        <v>1985</v>
      </c>
      <c r="G358" s="41" t="s">
        <v>43</v>
      </c>
      <c r="H358" s="38"/>
      <c r="I358" s="32">
        <v>459</v>
      </c>
      <c r="J358" s="63">
        <f>VLOOKUP(I358,pTRAIT!A:B,2,FALSE)</f>
        <v>0</v>
      </c>
      <c r="K358" s="63" t="s">
        <v>2725</v>
      </c>
      <c r="L358" s="63"/>
      <c r="M358" s="63" t="s">
        <v>2437</v>
      </c>
      <c r="N358" s="63" t="s">
        <v>2730</v>
      </c>
      <c r="O358" s="63"/>
      <c r="P358" s="63"/>
      <c r="Q358" s="63" t="s">
        <v>2734</v>
      </c>
      <c r="R358" s="63" t="s">
        <v>2735</v>
      </c>
      <c r="S358" s="63"/>
      <c r="T358" s="63"/>
      <c r="U358" s="63"/>
      <c r="V358" s="63"/>
      <c r="W358" s="63"/>
      <c r="X358" s="63" t="s">
        <v>2436</v>
      </c>
      <c r="Y358" s="63"/>
      <c r="Z358" s="63"/>
      <c r="AA358" s="63" t="s">
        <v>2728</v>
      </c>
      <c r="AB358" s="63"/>
      <c r="AC358" s="63" t="str">
        <f t="shared" si="16"/>
        <v>EM5UeRo4Tp1/Tp1n-sge;NST=TP</v>
      </c>
      <c r="AD358" s="34">
        <v>774</v>
      </c>
      <c r="AE358" s="40" t="str">
        <f>VLOOKUP(AD358,pTRAIT!A:B,2,FALSE)</f>
        <v>EM5UeMi1(Cf9);RIN=RF / EM5UeMi1Pu;RIN=RF</v>
      </c>
      <c r="AF358" s="63">
        <f>VLOOKUP($AD358,pTRAIT!$A:$X,7,FALSE)</f>
        <v>0</v>
      </c>
      <c r="AG358" s="63">
        <f>VLOOKUP($AD358,pTRAIT!$A:$X,8,FALSE)</f>
        <v>0</v>
      </c>
      <c r="AH358" s="63">
        <f>VLOOKUP($AD358,pTRAIT!$A:$X,9,FALSE)</f>
        <v>0</v>
      </c>
      <c r="AI358" s="63">
        <f>VLOOKUP($AD358,pTRAIT!$A:$X,10,FALSE)</f>
        <v>0</v>
      </c>
      <c r="AJ358" s="63">
        <f>VLOOKUP($AD358,pTRAIT!$A:$X,11,FALSE)</f>
        <v>0</v>
      </c>
      <c r="AK358" s="63">
        <f>VLOOKUP($AD358,pTRAIT!$A:$X,12,FALSE)</f>
        <v>0</v>
      </c>
      <c r="AL358" s="63">
        <f>VLOOKUP($AD358,pTRAIT!$A:$X,13,FALSE)</f>
        <v>0</v>
      </c>
      <c r="AM358" s="63">
        <f>VLOOKUP($AD358,pTRAIT!$A:$X,14,FALSE)</f>
        <v>0</v>
      </c>
      <c r="AN358" s="63">
        <f>VLOOKUP($AD358,pTRAIT!$A:$X,15,FALSE)</f>
        <v>0</v>
      </c>
      <c r="AO358" s="63">
        <f>VLOOKUP($AD358,pTRAIT!$A:$X,16,FALSE)</f>
        <v>0</v>
      </c>
      <c r="AP358" s="63">
        <f>VLOOKUP($AD358,pTRAIT!$A:$X,17,FALSE)</f>
        <v>0</v>
      </c>
      <c r="AQ358" s="63">
        <f>VLOOKUP($AD358,pTRAIT!$A:$X,18,FALSE)</f>
        <v>0</v>
      </c>
      <c r="AR358" s="63">
        <f>VLOOKUP($AD358,pTRAIT!$A:$X,19,FALSE)</f>
        <v>0</v>
      </c>
      <c r="AS358" s="63">
        <f>VLOOKUP($AD358,pTRAIT!$A:$X,20,FALSE)</f>
        <v>0</v>
      </c>
      <c r="AT358" s="63">
        <f>VLOOKUP($AD358,pTRAIT!$A:$X,21,FALSE)</f>
        <v>0</v>
      </c>
      <c r="AU358" s="63">
        <f>VLOOKUP($AD358,pTRAIT!$A:$X,22,FALSE)</f>
        <v>0</v>
      </c>
      <c r="AV358" s="63">
        <f>VLOOKUP($AD358,pTRAIT!$A:$X,23,FALSE)</f>
        <v>0</v>
      </c>
      <c r="AW358" s="63">
        <f>VLOOKUP($AD358,pTRAIT!$A:$X,24,FALSE)</f>
        <v>0</v>
      </c>
      <c r="AX358" s="67" t="s">
        <v>3098</v>
      </c>
      <c r="AY358" s="71" t="str">
        <f t="shared" si="17"/>
        <v>EM5UeRo4Tp1/Tp1n-sge;NST=TP // EM5UeMi1(Cf9);RIN=RF / EM5UeMi1Pu;RIN=RF</v>
      </c>
    </row>
    <row r="359" spans="1:51" ht="12" customHeight="1" x14ac:dyDescent="0.25">
      <c r="A359" s="32">
        <v>459</v>
      </c>
      <c r="B359" s="33" t="s">
        <v>5</v>
      </c>
      <c r="C359" s="34">
        <v>775</v>
      </c>
      <c r="D359" s="32" t="str">
        <f t="shared" si="15"/>
        <v>459X775</v>
      </c>
      <c r="E359" s="47" t="s">
        <v>1627</v>
      </c>
      <c r="F359" s="61" t="s">
        <v>1986</v>
      </c>
      <c r="G359" s="41" t="s">
        <v>43</v>
      </c>
      <c r="H359" s="38"/>
      <c r="I359" s="32">
        <v>459</v>
      </c>
      <c r="J359" s="63">
        <f>VLOOKUP(I359,pTRAIT!A:B,2,FALSE)</f>
        <v>0</v>
      </c>
      <c r="K359" s="63" t="s">
        <v>2725</v>
      </c>
      <c r="L359" s="63"/>
      <c r="M359" s="63" t="s">
        <v>2437</v>
      </c>
      <c r="N359" s="63" t="s">
        <v>2730</v>
      </c>
      <c r="O359" s="63"/>
      <c r="P359" s="63"/>
      <c r="Q359" s="63" t="s">
        <v>2734</v>
      </c>
      <c r="R359" s="63" t="s">
        <v>2735</v>
      </c>
      <c r="S359" s="63"/>
      <c r="T359" s="63"/>
      <c r="U359" s="63"/>
      <c r="V359" s="63"/>
      <c r="W359" s="63"/>
      <c r="X359" s="63" t="s">
        <v>2436</v>
      </c>
      <c r="Y359" s="63"/>
      <c r="Z359" s="63"/>
      <c r="AA359" s="63" t="s">
        <v>2728</v>
      </c>
      <c r="AB359" s="63"/>
      <c r="AC359" s="63" t="str">
        <f t="shared" si="16"/>
        <v>EM5UeRo4Tp1/Tp1n-sge;NST=TP</v>
      </c>
      <c r="AD359" s="34">
        <v>775</v>
      </c>
      <c r="AE359" s="40" t="str">
        <f>VLOOKUP(AD359,pTRAIT!A:B,2,FALSE)</f>
        <v>EM5UeMi1(Cf9);RIN=RF / EM5RTUeCM5Pu;RIN=RS</v>
      </c>
      <c r="AF359" s="63">
        <f>VLOOKUP($AD359,pTRAIT!$A:$X,7,FALSE)</f>
        <v>0</v>
      </c>
      <c r="AG359" s="63">
        <f>VLOOKUP($AD359,pTRAIT!$A:$X,8,FALSE)</f>
        <v>0</v>
      </c>
      <c r="AH359" s="63">
        <f>VLOOKUP($AD359,pTRAIT!$A:$X,9,FALSE)</f>
        <v>0</v>
      </c>
      <c r="AI359" s="63">
        <f>VLOOKUP($AD359,pTRAIT!$A:$X,10,FALSE)</f>
        <v>0</v>
      </c>
      <c r="AJ359" s="63">
        <f>VLOOKUP($AD359,pTRAIT!$A:$X,11,FALSE)</f>
        <v>0</v>
      </c>
      <c r="AK359" s="63">
        <f>VLOOKUP($AD359,pTRAIT!$A:$X,12,FALSE)</f>
        <v>0</v>
      </c>
      <c r="AL359" s="63">
        <f>VLOOKUP($AD359,pTRAIT!$A:$X,13,FALSE)</f>
        <v>0</v>
      </c>
      <c r="AM359" s="63">
        <f>VLOOKUP($AD359,pTRAIT!$A:$X,14,FALSE)</f>
        <v>0</v>
      </c>
      <c r="AN359" s="63">
        <f>VLOOKUP($AD359,pTRAIT!$A:$X,15,FALSE)</f>
        <v>0</v>
      </c>
      <c r="AO359" s="63">
        <f>VLOOKUP($AD359,pTRAIT!$A:$X,16,FALSE)</f>
        <v>0</v>
      </c>
      <c r="AP359" s="63">
        <f>VLOOKUP($AD359,pTRAIT!$A:$X,17,FALSE)</f>
        <v>0</v>
      </c>
      <c r="AQ359" s="63">
        <f>VLOOKUP($AD359,pTRAIT!$A:$X,18,FALSE)</f>
        <v>0</v>
      </c>
      <c r="AR359" s="63">
        <f>VLOOKUP($AD359,pTRAIT!$A:$X,19,FALSE)</f>
        <v>0</v>
      </c>
      <c r="AS359" s="63">
        <f>VLOOKUP($AD359,pTRAIT!$A:$X,20,FALSE)</f>
        <v>0</v>
      </c>
      <c r="AT359" s="63">
        <f>VLOOKUP($AD359,pTRAIT!$A:$X,21,FALSE)</f>
        <v>0</v>
      </c>
      <c r="AU359" s="63">
        <f>VLOOKUP($AD359,pTRAIT!$A:$X,22,FALSE)</f>
        <v>0</v>
      </c>
      <c r="AV359" s="63">
        <f>VLOOKUP($AD359,pTRAIT!$A:$X,23,FALSE)</f>
        <v>0</v>
      </c>
      <c r="AW359" s="63">
        <f>VLOOKUP($AD359,pTRAIT!$A:$X,24,FALSE)</f>
        <v>0</v>
      </c>
      <c r="AX359" s="67" t="s">
        <v>3099</v>
      </c>
      <c r="AY359" s="71" t="str">
        <f t="shared" si="17"/>
        <v>EM5UeRo4Tp1/Tp1n-sge;NST=TP // EM5UeMi1(Cf9);RIN=RF / EM5RTUeCM5Pu;RIN=RS</v>
      </c>
    </row>
    <row r="360" spans="1:51" ht="12" customHeight="1" x14ac:dyDescent="0.25">
      <c r="A360" s="32">
        <v>459</v>
      </c>
      <c r="B360" s="33" t="s">
        <v>5</v>
      </c>
      <c r="C360" s="34">
        <v>777</v>
      </c>
      <c r="D360" s="32" t="str">
        <f t="shared" si="15"/>
        <v>459X777</v>
      </c>
      <c r="E360" s="47" t="s">
        <v>1627</v>
      </c>
      <c r="F360" s="61" t="s">
        <v>1987</v>
      </c>
      <c r="G360" s="41" t="s">
        <v>43</v>
      </c>
      <c r="H360" s="38"/>
      <c r="I360" s="32">
        <v>459</v>
      </c>
      <c r="J360" s="63">
        <f>VLOOKUP(I360,pTRAIT!A:B,2,FALSE)</f>
        <v>0</v>
      </c>
      <c r="K360" s="63" t="s">
        <v>2725</v>
      </c>
      <c r="L360" s="63"/>
      <c r="M360" s="63" t="s">
        <v>2437</v>
      </c>
      <c r="N360" s="63" t="s">
        <v>2730</v>
      </c>
      <c r="O360" s="63"/>
      <c r="P360" s="63"/>
      <c r="Q360" s="63" t="s">
        <v>2734</v>
      </c>
      <c r="R360" s="63" t="s">
        <v>2735</v>
      </c>
      <c r="S360" s="63"/>
      <c r="T360" s="63"/>
      <c r="U360" s="63"/>
      <c r="V360" s="63"/>
      <c r="W360" s="63"/>
      <c r="X360" s="63" t="s">
        <v>2436</v>
      </c>
      <c r="Y360" s="63"/>
      <c r="Z360" s="63"/>
      <c r="AA360" s="63" t="s">
        <v>2728</v>
      </c>
      <c r="AB360" s="63"/>
      <c r="AC360" s="63" t="str">
        <f t="shared" si="16"/>
        <v>EM5UeRo4Tp1/Tp1n-sge;NST=TP</v>
      </c>
      <c r="AD360" s="34">
        <v>777</v>
      </c>
      <c r="AE360" s="40" t="str">
        <f>VLOOKUP(AD360,pTRAIT!A:B,2,FALSE)</f>
        <v>EM5UeMi1(Cf9);RIN=RF / EM5RTUeCM5Cf9Pu;RIN=RF</v>
      </c>
      <c r="AF360" s="63">
        <f>VLOOKUP($AD360,pTRAIT!$A:$X,7,FALSE)</f>
        <v>0</v>
      </c>
      <c r="AG360" s="63">
        <f>VLOOKUP($AD360,pTRAIT!$A:$X,8,FALSE)</f>
        <v>0</v>
      </c>
      <c r="AH360" s="63">
        <f>VLOOKUP($AD360,pTRAIT!$A:$X,9,FALSE)</f>
        <v>0</v>
      </c>
      <c r="AI360" s="63">
        <f>VLOOKUP($AD360,pTRAIT!$A:$X,10,FALSE)</f>
        <v>0</v>
      </c>
      <c r="AJ360" s="63">
        <f>VLOOKUP($AD360,pTRAIT!$A:$X,11,FALSE)</f>
        <v>0</v>
      </c>
      <c r="AK360" s="63">
        <f>VLOOKUP($AD360,pTRAIT!$A:$X,12,FALSE)</f>
        <v>0</v>
      </c>
      <c r="AL360" s="63">
        <f>VLOOKUP($AD360,pTRAIT!$A:$X,13,FALSE)</f>
        <v>0</v>
      </c>
      <c r="AM360" s="63">
        <f>VLOOKUP($AD360,pTRAIT!$A:$X,14,FALSE)</f>
        <v>0</v>
      </c>
      <c r="AN360" s="63">
        <f>VLOOKUP($AD360,pTRAIT!$A:$X,15,FALSE)</f>
        <v>0</v>
      </c>
      <c r="AO360" s="63">
        <f>VLOOKUP($AD360,pTRAIT!$A:$X,16,FALSE)</f>
        <v>0</v>
      </c>
      <c r="AP360" s="63">
        <f>VLOOKUP($AD360,pTRAIT!$A:$X,17,FALSE)</f>
        <v>0</v>
      </c>
      <c r="AQ360" s="63">
        <f>VLOOKUP($AD360,pTRAIT!$A:$X,18,FALSE)</f>
        <v>0</v>
      </c>
      <c r="AR360" s="63">
        <f>VLOOKUP($AD360,pTRAIT!$A:$X,19,FALSE)</f>
        <v>0</v>
      </c>
      <c r="AS360" s="63">
        <f>VLOOKUP($AD360,pTRAIT!$A:$X,20,FALSE)</f>
        <v>0</v>
      </c>
      <c r="AT360" s="63">
        <f>VLOOKUP($AD360,pTRAIT!$A:$X,21,FALSE)</f>
        <v>0</v>
      </c>
      <c r="AU360" s="63">
        <f>VLOOKUP($AD360,pTRAIT!$A:$X,22,FALSE)</f>
        <v>0</v>
      </c>
      <c r="AV360" s="63">
        <f>VLOOKUP($AD360,pTRAIT!$A:$X,23,FALSE)</f>
        <v>0</v>
      </c>
      <c r="AW360" s="63">
        <f>VLOOKUP($AD360,pTRAIT!$A:$X,24,FALSE)</f>
        <v>0</v>
      </c>
      <c r="AX360" s="67" t="s">
        <v>3100</v>
      </c>
      <c r="AY360" s="71" t="str">
        <f t="shared" si="17"/>
        <v>EM5UeRo4Tp1/Tp1n-sge;NST=TP // EM5UeMi1(Cf9);RIN=RF / EM5RTUeCM5Cf9Pu;RIN=RF</v>
      </c>
    </row>
    <row r="361" spans="1:51" ht="12" customHeight="1" x14ac:dyDescent="0.25">
      <c r="A361" s="32">
        <v>459</v>
      </c>
      <c r="B361" s="33" t="s">
        <v>5</v>
      </c>
      <c r="C361" s="34">
        <v>778</v>
      </c>
      <c r="D361" s="32" t="str">
        <f t="shared" si="15"/>
        <v>459X778</v>
      </c>
      <c r="E361" s="47" t="s">
        <v>1627</v>
      </c>
      <c r="F361" s="61" t="s">
        <v>1988</v>
      </c>
      <c r="G361" s="41" t="s">
        <v>43</v>
      </c>
      <c r="H361" s="38"/>
      <c r="I361" s="32">
        <v>459</v>
      </c>
      <c r="J361" s="63">
        <f>VLOOKUP(I361,pTRAIT!A:B,2,FALSE)</f>
        <v>0</v>
      </c>
      <c r="K361" s="63" t="s">
        <v>2725</v>
      </c>
      <c r="L361" s="63"/>
      <c r="M361" s="63" t="s">
        <v>2437</v>
      </c>
      <c r="N361" s="63" t="s">
        <v>2730</v>
      </c>
      <c r="O361" s="63"/>
      <c r="P361" s="63"/>
      <c r="Q361" s="63" t="s">
        <v>2734</v>
      </c>
      <c r="R361" s="63" t="s">
        <v>2735</v>
      </c>
      <c r="S361" s="63"/>
      <c r="T361" s="63"/>
      <c r="U361" s="63"/>
      <c r="V361" s="63"/>
      <c r="W361" s="63"/>
      <c r="X361" s="63" t="s">
        <v>2436</v>
      </c>
      <c r="Y361" s="63"/>
      <c r="Z361" s="63"/>
      <c r="AA361" s="63" t="s">
        <v>2728</v>
      </c>
      <c r="AB361" s="63"/>
      <c r="AC361" s="63" t="str">
        <f t="shared" si="16"/>
        <v>EM5UeRo4Tp1/Tp1n-sge;NST=TP</v>
      </c>
      <c r="AD361" s="34">
        <v>778</v>
      </c>
      <c r="AE361" s="40" t="str">
        <f>VLOOKUP(AD361,pTRAIT!A:B,2,FALSE)</f>
        <v>EM5UeMi1(Cf9);RIN=RF / EM5RTUePu;RIN=RF</v>
      </c>
      <c r="AF361" s="63">
        <f>VLOOKUP($AD361,pTRAIT!$A:$X,7,FALSE)</f>
        <v>0</v>
      </c>
      <c r="AG361" s="63">
        <f>VLOOKUP($AD361,pTRAIT!$A:$X,8,FALSE)</f>
        <v>0</v>
      </c>
      <c r="AH361" s="63">
        <f>VLOOKUP($AD361,pTRAIT!$A:$X,9,FALSE)</f>
        <v>0</v>
      </c>
      <c r="AI361" s="63">
        <f>VLOOKUP($AD361,pTRAIT!$A:$X,10,FALSE)</f>
        <v>0</v>
      </c>
      <c r="AJ361" s="63">
        <f>VLOOKUP($AD361,pTRAIT!$A:$X,11,FALSE)</f>
        <v>0</v>
      </c>
      <c r="AK361" s="63">
        <f>VLOOKUP($AD361,pTRAIT!$A:$X,12,FALSE)</f>
        <v>0</v>
      </c>
      <c r="AL361" s="63">
        <f>VLOOKUP($AD361,pTRAIT!$A:$X,13,FALSE)</f>
        <v>0</v>
      </c>
      <c r="AM361" s="63">
        <f>VLOOKUP($AD361,pTRAIT!$A:$X,14,FALSE)</f>
        <v>0</v>
      </c>
      <c r="AN361" s="63">
        <f>VLOOKUP($AD361,pTRAIT!$A:$X,15,FALSE)</f>
        <v>0</v>
      </c>
      <c r="AO361" s="63">
        <f>VLOOKUP($AD361,pTRAIT!$A:$X,16,FALSE)</f>
        <v>0</v>
      </c>
      <c r="AP361" s="63">
        <f>VLOOKUP($AD361,pTRAIT!$A:$X,17,FALSE)</f>
        <v>0</v>
      </c>
      <c r="AQ361" s="63">
        <f>VLOOKUP($AD361,pTRAIT!$A:$X,18,FALSE)</f>
        <v>0</v>
      </c>
      <c r="AR361" s="63">
        <f>VLOOKUP($AD361,pTRAIT!$A:$X,19,FALSE)</f>
        <v>0</v>
      </c>
      <c r="AS361" s="63">
        <f>VLOOKUP($AD361,pTRAIT!$A:$X,20,FALSE)</f>
        <v>0</v>
      </c>
      <c r="AT361" s="63">
        <f>VLOOKUP($AD361,pTRAIT!$A:$X,21,FALSE)</f>
        <v>0</v>
      </c>
      <c r="AU361" s="63">
        <f>VLOOKUP($AD361,pTRAIT!$A:$X,22,FALSE)</f>
        <v>0</v>
      </c>
      <c r="AV361" s="63">
        <f>VLOOKUP($AD361,pTRAIT!$A:$X,23,FALSE)</f>
        <v>0</v>
      </c>
      <c r="AW361" s="63">
        <f>VLOOKUP($AD361,pTRAIT!$A:$X,24,FALSE)</f>
        <v>0</v>
      </c>
      <c r="AX361" s="67" t="s">
        <v>3101</v>
      </c>
      <c r="AY361" s="71" t="str">
        <f t="shared" si="17"/>
        <v>EM5UeRo4Tp1/Tp1n-sge;NST=TP // EM5UeMi1(Cf9);RIN=RF / EM5RTUePu;RIN=RF</v>
      </c>
    </row>
    <row r="362" spans="1:51" ht="12" customHeight="1" x14ac:dyDescent="0.25">
      <c r="A362" s="32">
        <v>459</v>
      </c>
      <c r="B362" s="33" t="s">
        <v>5</v>
      </c>
      <c r="C362" s="34">
        <v>779</v>
      </c>
      <c r="D362" s="32" t="str">
        <f t="shared" si="15"/>
        <v>459X779</v>
      </c>
      <c r="E362" s="47" t="s">
        <v>1627</v>
      </c>
      <c r="F362" s="61" t="s">
        <v>1989</v>
      </c>
      <c r="G362" s="41" t="s">
        <v>43</v>
      </c>
      <c r="H362" s="38"/>
      <c r="I362" s="32">
        <v>459</v>
      </c>
      <c r="J362" s="63">
        <f>VLOOKUP(I362,pTRAIT!A:B,2,FALSE)</f>
        <v>0</v>
      </c>
      <c r="K362" s="63" t="s">
        <v>2725</v>
      </c>
      <c r="L362" s="63"/>
      <c r="M362" s="63" t="s">
        <v>2437</v>
      </c>
      <c r="N362" s="63" t="s">
        <v>2730</v>
      </c>
      <c r="O362" s="63"/>
      <c r="P362" s="63"/>
      <c r="Q362" s="63" t="s">
        <v>2734</v>
      </c>
      <c r="R362" s="63" t="s">
        <v>2735</v>
      </c>
      <c r="S362" s="63"/>
      <c r="T362" s="63"/>
      <c r="U362" s="63"/>
      <c r="V362" s="63"/>
      <c r="W362" s="63"/>
      <c r="X362" s="63" t="s">
        <v>2436</v>
      </c>
      <c r="Y362" s="63"/>
      <c r="Z362" s="63"/>
      <c r="AA362" s="63" t="s">
        <v>2728</v>
      </c>
      <c r="AB362" s="63"/>
      <c r="AC362" s="63" t="str">
        <f t="shared" si="16"/>
        <v>EM5UeRo4Tp1/Tp1n-sge;NST=TP</v>
      </c>
      <c r="AD362" s="34">
        <v>779</v>
      </c>
      <c r="AE362" s="40" t="str">
        <f>VLOOKUP(AD362,pTRAIT!A:B,2,FALSE)</f>
        <v>EM5UeMi1(Cf9);RIN=RF / EM5RTUeCM5Pu;RIN=RS</v>
      </c>
      <c r="AF362" s="63">
        <f>VLOOKUP($AD362,pTRAIT!$A:$X,7,FALSE)</f>
        <v>0</v>
      </c>
      <c r="AG362" s="63">
        <f>VLOOKUP($AD362,pTRAIT!$A:$X,8,FALSE)</f>
        <v>0</v>
      </c>
      <c r="AH362" s="63">
        <f>VLOOKUP($AD362,pTRAIT!$A:$X,9,FALSE)</f>
        <v>0</v>
      </c>
      <c r="AI362" s="63">
        <f>VLOOKUP($AD362,pTRAIT!$A:$X,10,FALSE)</f>
        <v>0</v>
      </c>
      <c r="AJ362" s="63">
        <f>VLOOKUP($AD362,pTRAIT!$A:$X,11,FALSE)</f>
        <v>0</v>
      </c>
      <c r="AK362" s="63">
        <f>VLOOKUP($AD362,pTRAIT!$A:$X,12,FALSE)</f>
        <v>0</v>
      </c>
      <c r="AL362" s="63">
        <f>VLOOKUP($AD362,pTRAIT!$A:$X,13,FALSE)</f>
        <v>0</v>
      </c>
      <c r="AM362" s="63">
        <f>VLOOKUP($AD362,pTRAIT!$A:$X,14,FALSE)</f>
        <v>0</v>
      </c>
      <c r="AN362" s="63">
        <f>VLOOKUP($AD362,pTRAIT!$A:$X,15,FALSE)</f>
        <v>0</v>
      </c>
      <c r="AO362" s="63">
        <f>VLOOKUP($AD362,pTRAIT!$A:$X,16,FALSE)</f>
        <v>0</v>
      </c>
      <c r="AP362" s="63">
        <f>VLOOKUP($AD362,pTRAIT!$A:$X,17,FALSE)</f>
        <v>0</v>
      </c>
      <c r="AQ362" s="63">
        <f>VLOOKUP($AD362,pTRAIT!$A:$X,18,FALSE)</f>
        <v>0</v>
      </c>
      <c r="AR362" s="63">
        <f>VLOOKUP($AD362,pTRAIT!$A:$X,19,FALSE)</f>
        <v>0</v>
      </c>
      <c r="AS362" s="63">
        <f>VLOOKUP($AD362,pTRAIT!$A:$X,20,FALSE)</f>
        <v>0</v>
      </c>
      <c r="AT362" s="63">
        <f>VLOOKUP($AD362,pTRAIT!$A:$X,21,FALSE)</f>
        <v>0</v>
      </c>
      <c r="AU362" s="63">
        <f>VLOOKUP($AD362,pTRAIT!$A:$X,22,FALSE)</f>
        <v>0</v>
      </c>
      <c r="AV362" s="63">
        <f>VLOOKUP($AD362,pTRAIT!$A:$X,23,FALSE)</f>
        <v>0</v>
      </c>
      <c r="AW362" s="63">
        <f>VLOOKUP($AD362,pTRAIT!$A:$X,24,FALSE)</f>
        <v>0</v>
      </c>
      <c r="AX362" s="67" t="s">
        <v>3102</v>
      </c>
      <c r="AY362" s="71" t="str">
        <f t="shared" si="17"/>
        <v>EM5UeRo4Tp1/Tp1n-sge;NST=TP // EM5UeMi1(Cf9);RIN=RF / EM5RTUeCM5Pu;RIN=RS</v>
      </c>
    </row>
    <row r="363" spans="1:51" ht="12" customHeight="1" x14ac:dyDescent="0.25">
      <c r="A363" s="32">
        <v>459</v>
      </c>
      <c r="B363" s="33" t="s">
        <v>5</v>
      </c>
      <c r="C363" s="34">
        <v>780</v>
      </c>
      <c r="D363" s="32" t="str">
        <f t="shared" si="15"/>
        <v>459X780</v>
      </c>
      <c r="E363" s="47" t="s">
        <v>1627</v>
      </c>
      <c r="F363" s="61" t="s">
        <v>1990</v>
      </c>
      <c r="G363" s="41" t="s">
        <v>43</v>
      </c>
      <c r="H363" s="38"/>
      <c r="I363" s="32">
        <v>459</v>
      </c>
      <c r="J363" s="63">
        <f>VLOOKUP(I363,pTRAIT!A:B,2,FALSE)</f>
        <v>0</v>
      </c>
      <c r="K363" s="63" t="s">
        <v>2725</v>
      </c>
      <c r="L363" s="63"/>
      <c r="M363" s="63" t="s">
        <v>2437</v>
      </c>
      <c r="N363" s="63" t="s">
        <v>2730</v>
      </c>
      <c r="O363" s="63"/>
      <c r="P363" s="63"/>
      <c r="Q363" s="63" t="s">
        <v>2734</v>
      </c>
      <c r="R363" s="63" t="s">
        <v>2735</v>
      </c>
      <c r="S363" s="63"/>
      <c r="T363" s="63"/>
      <c r="U363" s="63"/>
      <c r="V363" s="63"/>
      <c r="W363" s="63"/>
      <c r="X363" s="63" t="s">
        <v>2436</v>
      </c>
      <c r="Y363" s="63"/>
      <c r="Z363" s="63"/>
      <c r="AA363" s="63" t="s">
        <v>2728</v>
      </c>
      <c r="AB363" s="63"/>
      <c r="AC363" s="63" t="str">
        <f t="shared" si="16"/>
        <v>EM5UeRo4Tp1/Tp1n-sge;NST=TP</v>
      </c>
      <c r="AD363" s="34">
        <v>780</v>
      </c>
      <c r="AE363" s="40" t="str">
        <f>VLOOKUP(AD363,pTRAIT!A:B,2,FALSE)</f>
        <v>EM5UeMi1(Cf9);RIN=RF / EM5UeCM5Cf9Pu;RIN=RF</v>
      </c>
      <c r="AF363" s="63">
        <f>VLOOKUP($AD363,pTRAIT!$A:$X,7,FALSE)</f>
        <v>0</v>
      </c>
      <c r="AG363" s="63">
        <f>VLOOKUP($AD363,pTRAIT!$A:$X,8,FALSE)</f>
        <v>0</v>
      </c>
      <c r="AH363" s="63">
        <f>VLOOKUP($AD363,pTRAIT!$A:$X,9,FALSE)</f>
        <v>0</v>
      </c>
      <c r="AI363" s="63">
        <f>VLOOKUP($AD363,pTRAIT!$A:$X,10,FALSE)</f>
        <v>0</v>
      </c>
      <c r="AJ363" s="63">
        <f>VLOOKUP($AD363,pTRAIT!$A:$X,11,FALSE)</f>
        <v>0</v>
      </c>
      <c r="AK363" s="63">
        <f>VLOOKUP($AD363,pTRAIT!$A:$X,12,FALSE)</f>
        <v>0</v>
      </c>
      <c r="AL363" s="63">
        <f>VLOOKUP($AD363,pTRAIT!$A:$X,13,FALSE)</f>
        <v>0</v>
      </c>
      <c r="AM363" s="63">
        <f>VLOOKUP($AD363,pTRAIT!$A:$X,14,FALSE)</f>
        <v>0</v>
      </c>
      <c r="AN363" s="63">
        <f>VLOOKUP($AD363,pTRAIT!$A:$X,15,FALSE)</f>
        <v>0</v>
      </c>
      <c r="AO363" s="63">
        <f>VLOOKUP($AD363,pTRAIT!$A:$X,16,FALSE)</f>
        <v>0</v>
      </c>
      <c r="AP363" s="63">
        <f>VLOOKUP($AD363,pTRAIT!$A:$X,17,FALSE)</f>
        <v>0</v>
      </c>
      <c r="AQ363" s="63">
        <f>VLOOKUP($AD363,pTRAIT!$A:$X,18,FALSE)</f>
        <v>0</v>
      </c>
      <c r="AR363" s="63">
        <f>VLOOKUP($AD363,pTRAIT!$A:$X,19,FALSE)</f>
        <v>0</v>
      </c>
      <c r="AS363" s="63">
        <f>VLOOKUP($AD363,pTRAIT!$A:$X,20,FALSE)</f>
        <v>0</v>
      </c>
      <c r="AT363" s="63">
        <f>VLOOKUP($AD363,pTRAIT!$A:$X,21,FALSE)</f>
        <v>0</v>
      </c>
      <c r="AU363" s="63">
        <f>VLOOKUP($AD363,pTRAIT!$A:$X,22,FALSE)</f>
        <v>0</v>
      </c>
      <c r="AV363" s="63">
        <f>VLOOKUP($AD363,pTRAIT!$A:$X,23,FALSE)</f>
        <v>0</v>
      </c>
      <c r="AW363" s="63">
        <f>VLOOKUP($AD363,pTRAIT!$A:$X,24,FALSE)</f>
        <v>0</v>
      </c>
      <c r="AX363" s="67" t="s">
        <v>3103</v>
      </c>
      <c r="AY363" s="71" t="str">
        <f t="shared" si="17"/>
        <v>EM5UeRo4Tp1/Tp1n-sge;NST=TP // EM5UeMi1(Cf9);RIN=RF / EM5UeCM5Cf9Pu;RIN=RF</v>
      </c>
    </row>
    <row r="364" spans="1:51" ht="12" customHeight="1" x14ac:dyDescent="0.25">
      <c r="A364" s="32">
        <v>459</v>
      </c>
      <c r="B364" s="33" t="s">
        <v>5</v>
      </c>
      <c r="C364" s="34">
        <v>781</v>
      </c>
      <c r="D364" s="32" t="str">
        <f t="shared" si="15"/>
        <v>459X781</v>
      </c>
      <c r="E364" s="47" t="s">
        <v>1627</v>
      </c>
      <c r="F364" s="61" t="s">
        <v>1991</v>
      </c>
      <c r="G364" s="41" t="s">
        <v>43</v>
      </c>
      <c r="H364" s="38"/>
      <c r="I364" s="32">
        <v>459</v>
      </c>
      <c r="J364" s="63">
        <f>VLOOKUP(I364,pTRAIT!A:B,2,FALSE)</f>
        <v>0</v>
      </c>
      <c r="K364" s="63" t="s">
        <v>2725</v>
      </c>
      <c r="L364" s="63"/>
      <c r="M364" s="63" t="s">
        <v>2437</v>
      </c>
      <c r="N364" s="63" t="s">
        <v>2730</v>
      </c>
      <c r="O364" s="63"/>
      <c r="P364" s="63"/>
      <c r="Q364" s="63" t="s">
        <v>2734</v>
      </c>
      <c r="R364" s="63" t="s">
        <v>2735</v>
      </c>
      <c r="S364" s="63"/>
      <c r="T364" s="63"/>
      <c r="U364" s="63"/>
      <c r="V364" s="63"/>
      <c r="W364" s="63"/>
      <c r="X364" s="63" t="s">
        <v>2436</v>
      </c>
      <c r="Y364" s="63"/>
      <c r="Z364" s="63"/>
      <c r="AA364" s="63" t="s">
        <v>2728</v>
      </c>
      <c r="AB364" s="63"/>
      <c r="AC364" s="63" t="str">
        <f t="shared" si="16"/>
        <v>EM5UeRo4Tp1/Tp1n-sge;NST=TP</v>
      </c>
      <c r="AD364" s="34">
        <v>781</v>
      </c>
      <c r="AE364" s="40" t="str">
        <f>VLOOKUP(AD364,pTRAIT!A:B,2,FALSE)</f>
        <v>EM5UeMi1(Cf9);RIN=RF / (So5)(Pu);</v>
      </c>
      <c r="AF364" s="63">
        <f>VLOOKUP($AD364,pTRAIT!$A:$X,7,FALSE)</f>
        <v>0</v>
      </c>
      <c r="AG364" s="63">
        <f>VLOOKUP($AD364,pTRAIT!$A:$X,8,FALSE)</f>
        <v>0</v>
      </c>
      <c r="AH364" s="63">
        <f>VLOOKUP($AD364,pTRAIT!$A:$X,9,FALSE)</f>
        <v>0</v>
      </c>
      <c r="AI364" s="63">
        <f>VLOOKUP($AD364,pTRAIT!$A:$X,10,FALSE)</f>
        <v>0</v>
      </c>
      <c r="AJ364" s="63">
        <f>VLOOKUP($AD364,pTRAIT!$A:$X,11,FALSE)</f>
        <v>0</v>
      </c>
      <c r="AK364" s="63">
        <f>VLOOKUP($AD364,pTRAIT!$A:$X,12,FALSE)</f>
        <v>0</v>
      </c>
      <c r="AL364" s="63">
        <f>VLOOKUP($AD364,pTRAIT!$A:$X,13,FALSE)</f>
        <v>0</v>
      </c>
      <c r="AM364" s="63">
        <f>VLOOKUP($AD364,pTRAIT!$A:$X,14,FALSE)</f>
        <v>0</v>
      </c>
      <c r="AN364" s="63">
        <f>VLOOKUP($AD364,pTRAIT!$A:$X,15,FALSE)</f>
        <v>0</v>
      </c>
      <c r="AO364" s="63">
        <f>VLOOKUP($AD364,pTRAIT!$A:$X,16,FALSE)</f>
        <v>0</v>
      </c>
      <c r="AP364" s="63">
        <f>VLOOKUP($AD364,pTRAIT!$A:$X,17,FALSE)</f>
        <v>0</v>
      </c>
      <c r="AQ364" s="63">
        <f>VLOOKUP($AD364,pTRAIT!$A:$X,18,FALSE)</f>
        <v>0</v>
      </c>
      <c r="AR364" s="63">
        <f>VLOOKUP($AD364,pTRAIT!$A:$X,19,FALSE)</f>
        <v>0</v>
      </c>
      <c r="AS364" s="63">
        <f>VLOOKUP($AD364,pTRAIT!$A:$X,20,FALSE)</f>
        <v>0</v>
      </c>
      <c r="AT364" s="63">
        <f>VLOOKUP($AD364,pTRAIT!$A:$X,21,FALSE)</f>
        <v>0</v>
      </c>
      <c r="AU364" s="63">
        <f>VLOOKUP($AD364,pTRAIT!$A:$X,22,FALSE)</f>
        <v>0</v>
      </c>
      <c r="AV364" s="63">
        <f>VLOOKUP($AD364,pTRAIT!$A:$X,23,FALSE)</f>
        <v>0</v>
      </c>
      <c r="AW364" s="63">
        <f>VLOOKUP($AD364,pTRAIT!$A:$X,24,FALSE)</f>
        <v>0</v>
      </c>
      <c r="AX364" s="67" t="s">
        <v>3104</v>
      </c>
      <c r="AY364" s="71" t="str">
        <f t="shared" si="17"/>
        <v>EM5UeRo4Tp1/Tp1n-sge;NST=TP // EM5UeMi1(Cf9);RIN=RF / (So5)(Pu);</v>
      </c>
    </row>
    <row r="365" spans="1:51" ht="12" customHeight="1" x14ac:dyDescent="0.25">
      <c r="A365" s="32">
        <v>460</v>
      </c>
      <c r="B365" s="33" t="s">
        <v>5</v>
      </c>
      <c r="C365" s="34">
        <v>506</v>
      </c>
      <c r="D365" s="32" t="str">
        <f t="shared" si="15"/>
        <v>460X506</v>
      </c>
      <c r="E365" s="47" t="s">
        <v>1627</v>
      </c>
      <c r="F365" s="61" t="s">
        <v>1992</v>
      </c>
      <c r="G365" s="41" t="s">
        <v>43</v>
      </c>
      <c r="H365" s="38"/>
      <c r="I365" s="32">
        <v>460</v>
      </c>
      <c r="J365" s="63">
        <f>VLOOKUP(I365,pTRAIT!A:B,2,FALSE)</f>
        <v>0</v>
      </c>
      <c r="K365" s="63" t="s">
        <v>2724</v>
      </c>
      <c r="L365" s="63" t="s">
        <v>2726</v>
      </c>
      <c r="M365" s="63"/>
      <c r="N365" s="63" t="s">
        <v>2730</v>
      </c>
      <c r="O365" s="63" t="s">
        <v>2731</v>
      </c>
      <c r="P365" s="63" t="s">
        <v>2732</v>
      </c>
      <c r="Q365" s="63"/>
      <c r="R365" s="63" t="s">
        <v>2735</v>
      </c>
      <c r="S365" s="63"/>
      <c r="T365" s="63"/>
      <c r="U365" s="63"/>
      <c r="V365" s="63" t="s">
        <v>2739</v>
      </c>
      <c r="W365" s="63" t="s">
        <v>2431</v>
      </c>
      <c r="X365" s="63" t="s">
        <v>2436</v>
      </c>
      <c r="Y365" s="63" t="s">
        <v>2740</v>
      </c>
      <c r="Z365" s="63"/>
      <c r="AA365" s="63" t="s">
        <v>2728</v>
      </c>
      <c r="AB365" s="63"/>
      <c r="AC365" s="63" t="str">
        <f t="shared" si="16"/>
        <v>Tp-2M5Ps3RTRo4SS Tp1/Tp1Pun-sge;NST=X</v>
      </c>
      <c r="AD365" s="34">
        <v>506</v>
      </c>
      <c r="AE365" s="40" t="str">
        <f>VLOOKUP(AD365,pTRAIT!A:B,2,FALSE)</f>
        <v>EM5Mi1Cf9;RIN=RF / EM5Mi1Cf9(Pu);RIN=RF</v>
      </c>
      <c r="AF365" s="63">
        <f>VLOOKUP($AD365,pTRAIT!$A:$X,7,FALSE)</f>
        <v>0</v>
      </c>
      <c r="AG365" s="63">
        <f>VLOOKUP($AD365,pTRAIT!$A:$X,8,FALSE)</f>
        <v>0</v>
      </c>
      <c r="AH365" s="63">
        <f>VLOOKUP($AD365,pTRAIT!$A:$X,9,FALSE)</f>
        <v>0</v>
      </c>
      <c r="AI365" s="63">
        <f>VLOOKUP($AD365,pTRAIT!$A:$X,10,FALSE)</f>
        <v>0</v>
      </c>
      <c r="AJ365" s="63">
        <f>VLOOKUP($AD365,pTRAIT!$A:$X,11,FALSE)</f>
        <v>0</v>
      </c>
      <c r="AK365" s="63">
        <f>VLOOKUP($AD365,pTRAIT!$A:$X,12,FALSE)</f>
        <v>0</v>
      </c>
      <c r="AL365" s="63">
        <f>VLOOKUP($AD365,pTRAIT!$A:$X,13,FALSE)</f>
        <v>0</v>
      </c>
      <c r="AM365" s="63">
        <f>VLOOKUP($AD365,pTRAIT!$A:$X,14,FALSE)</f>
        <v>0</v>
      </c>
      <c r="AN365" s="63">
        <f>VLOOKUP($AD365,pTRAIT!$A:$X,15,FALSE)</f>
        <v>0</v>
      </c>
      <c r="AO365" s="63">
        <f>VLOOKUP($AD365,pTRAIT!$A:$X,16,FALSE)</f>
        <v>0</v>
      </c>
      <c r="AP365" s="63">
        <f>VLOOKUP($AD365,pTRAIT!$A:$X,17,FALSE)</f>
        <v>0</v>
      </c>
      <c r="AQ365" s="63">
        <f>VLOOKUP($AD365,pTRAIT!$A:$X,18,FALSE)</f>
        <v>0</v>
      </c>
      <c r="AR365" s="63">
        <f>VLOOKUP($AD365,pTRAIT!$A:$X,19,FALSE)</f>
        <v>0</v>
      </c>
      <c r="AS365" s="63">
        <f>VLOOKUP($AD365,pTRAIT!$A:$X,20,FALSE)</f>
        <v>0</v>
      </c>
      <c r="AT365" s="63">
        <f>VLOOKUP($AD365,pTRAIT!$A:$X,21,FALSE)</f>
        <v>0</v>
      </c>
      <c r="AU365" s="63">
        <f>VLOOKUP($AD365,pTRAIT!$A:$X,22,FALSE)</f>
        <v>0</v>
      </c>
      <c r="AV365" s="63">
        <f>VLOOKUP($AD365,pTRAIT!$A:$X,23,FALSE)</f>
        <v>0</v>
      </c>
      <c r="AW365" s="63">
        <f>VLOOKUP($AD365,pTRAIT!$A:$X,24,FALSE)</f>
        <v>0</v>
      </c>
      <c r="AX365" s="67" t="s">
        <v>3105</v>
      </c>
      <c r="AY365" s="71" t="str">
        <f t="shared" si="17"/>
        <v>Tp-2M5Ps3RTRo4SS Tp1/Tp1Pun-sge;NST=X // EM5Mi1Cf9;RIN=RF / EM5Mi1Cf9(Pu);RIN=RF</v>
      </c>
    </row>
    <row r="366" spans="1:51" ht="12" customHeight="1" x14ac:dyDescent="0.25">
      <c r="A366" s="32">
        <v>460</v>
      </c>
      <c r="B366" s="33" t="s">
        <v>5</v>
      </c>
      <c r="C366" s="34">
        <v>463</v>
      </c>
      <c r="D366" s="32" t="str">
        <f t="shared" si="15"/>
        <v>460X463</v>
      </c>
      <c r="E366" s="47" t="s">
        <v>1627</v>
      </c>
      <c r="F366" s="61" t="s">
        <v>1993</v>
      </c>
      <c r="G366" s="41" t="s">
        <v>43</v>
      </c>
      <c r="H366" s="38"/>
      <c r="I366" s="32">
        <v>460</v>
      </c>
      <c r="J366" s="63">
        <f>VLOOKUP(I366,pTRAIT!A:B,2,FALSE)</f>
        <v>0</v>
      </c>
      <c r="K366" s="63" t="s">
        <v>2724</v>
      </c>
      <c r="L366" s="63" t="s">
        <v>2726</v>
      </c>
      <c r="M366" s="63"/>
      <c r="N366" s="63" t="s">
        <v>2730</v>
      </c>
      <c r="O366" s="63" t="s">
        <v>2731</v>
      </c>
      <c r="P366" s="63" t="s">
        <v>2732</v>
      </c>
      <c r="Q366" s="63"/>
      <c r="R366" s="63" t="s">
        <v>2735</v>
      </c>
      <c r="S366" s="63"/>
      <c r="T366" s="63"/>
      <c r="U366" s="63"/>
      <c r="V366" s="63" t="s">
        <v>2739</v>
      </c>
      <c r="W366" s="63" t="s">
        <v>2431</v>
      </c>
      <c r="X366" s="63" t="s">
        <v>2436</v>
      </c>
      <c r="Y366" s="63" t="s">
        <v>2740</v>
      </c>
      <c r="Z366" s="63"/>
      <c r="AA366" s="63" t="s">
        <v>2728</v>
      </c>
      <c r="AB366" s="63"/>
      <c r="AC366" s="63" t="str">
        <f t="shared" si="16"/>
        <v>Tp-2M5Ps3RTRo4SS Tp1/Tp1Pun-sge;NST=X</v>
      </c>
      <c r="AD366" s="34">
        <v>463</v>
      </c>
      <c r="AE366" s="40" t="str">
        <f>VLOOKUP(AD366,pTRAIT!A:B,2,FALSE)</f>
        <v>EM5RTUeMi1;RIN=RF / EM5Mi1Cf9(Pu);RIN=RF</v>
      </c>
      <c r="AF366" s="63">
        <f>VLOOKUP($AD366,pTRAIT!$A:$X,7,FALSE)</f>
        <v>0</v>
      </c>
      <c r="AG366" s="63">
        <f>VLOOKUP($AD366,pTRAIT!$A:$X,8,FALSE)</f>
        <v>0</v>
      </c>
      <c r="AH366" s="63">
        <f>VLOOKUP($AD366,pTRAIT!$A:$X,9,FALSE)</f>
        <v>0</v>
      </c>
      <c r="AI366" s="63">
        <f>VLOOKUP($AD366,pTRAIT!$A:$X,10,FALSE)</f>
        <v>0</v>
      </c>
      <c r="AJ366" s="63">
        <f>VLOOKUP($AD366,pTRAIT!$A:$X,11,FALSE)</f>
        <v>0</v>
      </c>
      <c r="AK366" s="63">
        <f>VLOOKUP($AD366,pTRAIT!$A:$X,12,FALSE)</f>
        <v>0</v>
      </c>
      <c r="AL366" s="63">
        <f>VLOOKUP($AD366,pTRAIT!$A:$X,13,FALSE)</f>
        <v>0</v>
      </c>
      <c r="AM366" s="63">
        <f>VLOOKUP($AD366,pTRAIT!$A:$X,14,FALSE)</f>
        <v>0</v>
      </c>
      <c r="AN366" s="63">
        <f>VLOOKUP($AD366,pTRAIT!$A:$X,15,FALSE)</f>
        <v>0</v>
      </c>
      <c r="AO366" s="63">
        <f>VLOOKUP($AD366,pTRAIT!$A:$X,16,FALSE)</f>
        <v>0</v>
      </c>
      <c r="AP366" s="63">
        <f>VLOOKUP($AD366,pTRAIT!$A:$X,17,FALSE)</f>
        <v>0</v>
      </c>
      <c r="AQ366" s="63">
        <f>VLOOKUP($AD366,pTRAIT!$A:$X,18,FALSE)</f>
        <v>0</v>
      </c>
      <c r="AR366" s="63">
        <f>VLOOKUP($AD366,pTRAIT!$A:$X,19,FALSE)</f>
        <v>0</v>
      </c>
      <c r="AS366" s="63">
        <f>VLOOKUP($AD366,pTRAIT!$A:$X,20,FALSE)</f>
        <v>0</v>
      </c>
      <c r="AT366" s="63">
        <f>VLOOKUP($AD366,pTRAIT!$A:$X,21,FALSE)</f>
        <v>0</v>
      </c>
      <c r="AU366" s="63">
        <f>VLOOKUP($AD366,pTRAIT!$A:$X,22,FALSE)</f>
        <v>0</v>
      </c>
      <c r="AV366" s="63">
        <f>VLOOKUP($AD366,pTRAIT!$A:$X,23,FALSE)</f>
        <v>0</v>
      </c>
      <c r="AW366" s="63">
        <f>VLOOKUP($AD366,pTRAIT!$A:$X,24,FALSE)</f>
        <v>0</v>
      </c>
      <c r="AX366" s="67" t="s">
        <v>3106</v>
      </c>
      <c r="AY366" s="71" t="str">
        <f t="shared" si="17"/>
        <v>Tp-2M5Ps3RTRo4SS Tp1/Tp1Pun-sge;NST=X // EM5RTUeMi1;RIN=RF / EM5Mi1Cf9(Pu);RIN=RF</v>
      </c>
    </row>
    <row r="367" spans="1:51" ht="12" customHeight="1" x14ac:dyDescent="0.25">
      <c r="A367" s="32">
        <v>460</v>
      </c>
      <c r="B367" s="33" t="s">
        <v>5</v>
      </c>
      <c r="C367" s="34">
        <v>546</v>
      </c>
      <c r="D367" s="32" t="str">
        <f t="shared" si="15"/>
        <v>460X546</v>
      </c>
      <c r="E367" s="47" t="s">
        <v>1627</v>
      </c>
      <c r="F367" s="61" t="s">
        <v>1994</v>
      </c>
      <c r="G367" s="41" t="s">
        <v>43</v>
      </c>
      <c r="H367" s="38"/>
      <c r="I367" s="32">
        <v>460</v>
      </c>
      <c r="J367" s="63">
        <f>VLOOKUP(I367,pTRAIT!A:B,2,FALSE)</f>
        <v>0</v>
      </c>
      <c r="K367" s="63" t="s">
        <v>2724</v>
      </c>
      <c r="L367" s="63" t="s">
        <v>2726</v>
      </c>
      <c r="M367" s="63"/>
      <c r="N367" s="63" t="s">
        <v>2730</v>
      </c>
      <c r="O367" s="63" t="s">
        <v>2731</v>
      </c>
      <c r="P367" s="63" t="s">
        <v>2732</v>
      </c>
      <c r="Q367" s="63"/>
      <c r="R367" s="63" t="s">
        <v>2735</v>
      </c>
      <c r="S367" s="63"/>
      <c r="T367" s="63"/>
      <c r="U367" s="63"/>
      <c r="V367" s="63" t="s">
        <v>2739</v>
      </c>
      <c r="W367" s="63" t="s">
        <v>2431</v>
      </c>
      <c r="X367" s="63" t="s">
        <v>2436</v>
      </c>
      <c r="Y367" s="63" t="s">
        <v>2740</v>
      </c>
      <c r="Z367" s="63"/>
      <c r="AA367" s="63" t="s">
        <v>2728</v>
      </c>
      <c r="AB367" s="63"/>
      <c r="AC367" s="63" t="str">
        <f t="shared" si="16"/>
        <v>Tp-2M5Ps3RTRo4SS Tp1/Tp1Pun-sge;NST=X</v>
      </c>
      <c r="AD367" s="34">
        <v>546</v>
      </c>
      <c r="AE367" s="40" t="str">
        <f>VLOOKUP(AD367,pTRAIT!A:B,2,FALSE)</f>
        <v>EM5Mi1Cf9ogc;RIN=RF / EM5Mi1Cf9(Pu);RIN=RF</v>
      </c>
      <c r="AF367" s="63">
        <f>VLOOKUP($AD367,pTRAIT!$A:$X,7,FALSE)</f>
        <v>0</v>
      </c>
      <c r="AG367" s="63">
        <f>VLOOKUP($AD367,pTRAIT!$A:$X,8,FALSE)</f>
        <v>0</v>
      </c>
      <c r="AH367" s="63">
        <f>VLOOKUP($AD367,pTRAIT!$A:$X,9,FALSE)</f>
        <v>0</v>
      </c>
      <c r="AI367" s="63">
        <f>VLOOKUP($AD367,pTRAIT!$A:$X,10,FALSE)</f>
        <v>0</v>
      </c>
      <c r="AJ367" s="63">
        <f>VLOOKUP($AD367,pTRAIT!$A:$X,11,FALSE)</f>
        <v>0</v>
      </c>
      <c r="AK367" s="63">
        <f>VLOOKUP($AD367,pTRAIT!$A:$X,12,FALSE)</f>
        <v>0</v>
      </c>
      <c r="AL367" s="63">
        <f>VLOOKUP($AD367,pTRAIT!$A:$X,13,FALSE)</f>
        <v>0</v>
      </c>
      <c r="AM367" s="63">
        <f>VLOOKUP($AD367,pTRAIT!$A:$X,14,FALSE)</f>
        <v>0</v>
      </c>
      <c r="AN367" s="63">
        <f>VLOOKUP($AD367,pTRAIT!$A:$X,15,FALSE)</f>
        <v>0</v>
      </c>
      <c r="AO367" s="63">
        <f>VLOOKUP($AD367,pTRAIT!$A:$X,16,FALSE)</f>
        <v>0</v>
      </c>
      <c r="AP367" s="63">
        <f>VLOOKUP($AD367,pTRAIT!$A:$X,17,FALSE)</f>
        <v>0</v>
      </c>
      <c r="AQ367" s="63">
        <f>VLOOKUP($AD367,pTRAIT!$A:$X,18,FALSE)</f>
        <v>0</v>
      </c>
      <c r="AR367" s="63">
        <f>VLOOKUP($AD367,pTRAIT!$A:$X,19,FALSE)</f>
        <v>0</v>
      </c>
      <c r="AS367" s="63">
        <f>VLOOKUP($AD367,pTRAIT!$A:$X,20,FALSE)</f>
        <v>0</v>
      </c>
      <c r="AT367" s="63">
        <f>VLOOKUP($AD367,pTRAIT!$A:$X,21,FALSE)</f>
        <v>0</v>
      </c>
      <c r="AU367" s="63">
        <f>VLOOKUP($AD367,pTRAIT!$A:$X,22,FALSE)</f>
        <v>0</v>
      </c>
      <c r="AV367" s="63">
        <f>VLOOKUP($AD367,pTRAIT!$A:$X,23,FALSE)</f>
        <v>0</v>
      </c>
      <c r="AW367" s="63">
        <f>VLOOKUP($AD367,pTRAIT!$A:$X,24,FALSE)</f>
        <v>0</v>
      </c>
      <c r="AX367" s="67" t="s">
        <v>3107</v>
      </c>
      <c r="AY367" s="71" t="str">
        <f t="shared" si="17"/>
        <v>Tp-2M5Ps3RTRo4SS Tp1/Tp1Pun-sge;NST=X // EM5Mi1Cf9ogc;RIN=RF / EM5Mi1Cf9(Pu);RIN=RF</v>
      </c>
    </row>
    <row r="368" spans="1:51" ht="12" customHeight="1" x14ac:dyDescent="0.25">
      <c r="A368" s="32">
        <v>460</v>
      </c>
      <c r="B368" s="33" t="s">
        <v>5</v>
      </c>
      <c r="C368" s="34">
        <v>548</v>
      </c>
      <c r="D368" s="32" t="str">
        <f t="shared" si="15"/>
        <v>460X548</v>
      </c>
      <c r="E368" s="47" t="s">
        <v>1627</v>
      </c>
      <c r="F368" s="61" t="s">
        <v>1995</v>
      </c>
      <c r="G368" s="41" t="s">
        <v>43</v>
      </c>
      <c r="H368" s="38"/>
      <c r="I368" s="32">
        <v>460</v>
      </c>
      <c r="J368" s="63">
        <f>VLOOKUP(I368,pTRAIT!A:B,2,FALSE)</f>
        <v>0</v>
      </c>
      <c r="K368" s="63" t="s">
        <v>2724</v>
      </c>
      <c r="L368" s="63" t="s">
        <v>2726</v>
      </c>
      <c r="M368" s="63"/>
      <c r="N368" s="63" t="s">
        <v>2730</v>
      </c>
      <c r="O368" s="63" t="s">
        <v>2731</v>
      </c>
      <c r="P368" s="63" t="s">
        <v>2732</v>
      </c>
      <c r="Q368" s="63"/>
      <c r="R368" s="63" t="s">
        <v>2735</v>
      </c>
      <c r="S368" s="63"/>
      <c r="T368" s="63"/>
      <c r="U368" s="63"/>
      <c r="V368" s="63" t="s">
        <v>2739</v>
      </c>
      <c r="W368" s="63" t="s">
        <v>2431</v>
      </c>
      <c r="X368" s="63" t="s">
        <v>2436</v>
      </c>
      <c r="Y368" s="63" t="s">
        <v>2740</v>
      </c>
      <c r="Z368" s="63"/>
      <c r="AA368" s="63" t="s">
        <v>2728</v>
      </c>
      <c r="AB368" s="63"/>
      <c r="AC368" s="63" t="str">
        <f t="shared" si="16"/>
        <v>Tp-2M5Ps3RTRo4SS Tp1/Tp1Pun-sge;NST=X</v>
      </c>
      <c r="AD368" s="34">
        <v>548</v>
      </c>
      <c r="AE368" s="40" t="str">
        <f>VLOOKUP(AD368,pTRAIT!A:B,2,FALSE)</f>
        <v>EM5Mi1Cf9ogc;RIN=RF / EM5Mi1Cf9(Pu);RIN=RF</v>
      </c>
      <c r="AF368" s="63">
        <f>VLOOKUP($AD368,pTRAIT!$A:$X,7,FALSE)</f>
        <v>0</v>
      </c>
      <c r="AG368" s="63">
        <f>VLOOKUP($AD368,pTRAIT!$A:$X,8,FALSE)</f>
        <v>0</v>
      </c>
      <c r="AH368" s="63">
        <f>VLOOKUP($AD368,pTRAIT!$A:$X,9,FALSE)</f>
        <v>0</v>
      </c>
      <c r="AI368" s="63">
        <f>VLOOKUP($AD368,pTRAIT!$A:$X,10,FALSE)</f>
        <v>0</v>
      </c>
      <c r="AJ368" s="63">
        <f>VLOOKUP($AD368,pTRAIT!$A:$X,11,FALSE)</f>
        <v>0</v>
      </c>
      <c r="AK368" s="63">
        <f>VLOOKUP($AD368,pTRAIT!$A:$X,12,FALSE)</f>
        <v>0</v>
      </c>
      <c r="AL368" s="63">
        <f>VLOOKUP($AD368,pTRAIT!$A:$X,13,FALSE)</f>
        <v>0</v>
      </c>
      <c r="AM368" s="63">
        <f>VLOOKUP($AD368,pTRAIT!$A:$X,14,FALSE)</f>
        <v>0</v>
      </c>
      <c r="AN368" s="63">
        <f>VLOOKUP($AD368,pTRAIT!$A:$X,15,FALSE)</f>
        <v>0</v>
      </c>
      <c r="AO368" s="63">
        <f>VLOOKUP($AD368,pTRAIT!$A:$X,16,FALSE)</f>
        <v>0</v>
      </c>
      <c r="AP368" s="63">
        <f>VLOOKUP($AD368,pTRAIT!$A:$X,17,FALSE)</f>
        <v>0</v>
      </c>
      <c r="AQ368" s="63">
        <f>VLOOKUP($AD368,pTRAIT!$A:$X,18,FALSE)</f>
        <v>0</v>
      </c>
      <c r="AR368" s="63">
        <f>VLOOKUP($AD368,pTRAIT!$A:$X,19,FALSE)</f>
        <v>0</v>
      </c>
      <c r="AS368" s="63">
        <f>VLOOKUP($AD368,pTRAIT!$A:$X,20,FALSE)</f>
        <v>0</v>
      </c>
      <c r="AT368" s="63">
        <f>VLOOKUP($AD368,pTRAIT!$A:$X,21,FALSE)</f>
        <v>0</v>
      </c>
      <c r="AU368" s="63">
        <f>VLOOKUP($AD368,pTRAIT!$A:$X,22,FALSE)</f>
        <v>0</v>
      </c>
      <c r="AV368" s="63">
        <f>VLOOKUP($AD368,pTRAIT!$A:$X,23,FALSE)</f>
        <v>0</v>
      </c>
      <c r="AW368" s="63">
        <f>VLOOKUP($AD368,pTRAIT!$A:$X,24,FALSE)</f>
        <v>0</v>
      </c>
      <c r="AX368" s="67" t="s">
        <v>3108</v>
      </c>
      <c r="AY368" s="71" t="str">
        <f t="shared" si="17"/>
        <v>Tp-2M5Ps3RTRo4SS Tp1/Tp1Pun-sge;NST=X // EM5Mi1Cf9ogc;RIN=RF / EM5Mi1Cf9(Pu);RIN=RF</v>
      </c>
    </row>
    <row r="369" spans="1:51" ht="12" customHeight="1" x14ac:dyDescent="0.25">
      <c r="A369" s="32">
        <v>460</v>
      </c>
      <c r="B369" s="33" t="s">
        <v>5</v>
      </c>
      <c r="C369" s="34">
        <v>549</v>
      </c>
      <c r="D369" s="32" t="str">
        <f t="shared" si="15"/>
        <v>460X549</v>
      </c>
      <c r="E369" s="47" t="s">
        <v>1627</v>
      </c>
      <c r="F369" s="61" t="s">
        <v>1996</v>
      </c>
      <c r="G369" s="41" t="s">
        <v>43</v>
      </c>
      <c r="H369" s="38"/>
      <c r="I369" s="32">
        <v>460</v>
      </c>
      <c r="J369" s="63">
        <f>VLOOKUP(I369,pTRAIT!A:B,2,FALSE)</f>
        <v>0</v>
      </c>
      <c r="K369" s="63" t="s">
        <v>2724</v>
      </c>
      <c r="L369" s="63" t="s">
        <v>2726</v>
      </c>
      <c r="M369" s="63"/>
      <c r="N369" s="63" t="s">
        <v>2730</v>
      </c>
      <c r="O369" s="63" t="s">
        <v>2731</v>
      </c>
      <c r="P369" s="63" t="s">
        <v>2732</v>
      </c>
      <c r="Q369" s="63"/>
      <c r="R369" s="63" t="s">
        <v>2735</v>
      </c>
      <c r="S369" s="63"/>
      <c r="T369" s="63"/>
      <c r="U369" s="63"/>
      <c r="V369" s="63" t="s">
        <v>2739</v>
      </c>
      <c r="W369" s="63" t="s">
        <v>2431</v>
      </c>
      <c r="X369" s="63" t="s">
        <v>2436</v>
      </c>
      <c r="Y369" s="63" t="s">
        <v>2740</v>
      </c>
      <c r="Z369" s="63"/>
      <c r="AA369" s="63" t="s">
        <v>2728</v>
      </c>
      <c r="AB369" s="63"/>
      <c r="AC369" s="63" t="str">
        <f t="shared" si="16"/>
        <v>Tp-2M5Ps3RTRo4SS Tp1/Tp1Pun-sge;NST=X</v>
      </c>
      <c r="AD369" s="34">
        <v>549</v>
      </c>
      <c r="AE369" s="40" t="str">
        <f>VLOOKUP(AD369,pTRAIT!A:B,2,FALSE)</f>
        <v>EM5Mi1Cf9ogc;RIN=RF / EM5UeMi1Cf9Pu;RIN=RS</v>
      </c>
      <c r="AF369" s="63">
        <f>VLOOKUP($AD369,pTRAIT!$A:$X,7,FALSE)</f>
        <v>0</v>
      </c>
      <c r="AG369" s="63">
        <f>VLOOKUP($AD369,pTRAIT!$A:$X,8,FALSE)</f>
        <v>0</v>
      </c>
      <c r="AH369" s="63">
        <f>VLOOKUP($AD369,pTRAIT!$A:$X,9,FALSE)</f>
        <v>0</v>
      </c>
      <c r="AI369" s="63">
        <f>VLOOKUP($AD369,pTRAIT!$A:$X,10,FALSE)</f>
        <v>0</v>
      </c>
      <c r="AJ369" s="63">
        <f>VLOOKUP($AD369,pTRAIT!$A:$X,11,FALSE)</f>
        <v>0</v>
      </c>
      <c r="AK369" s="63">
        <f>VLOOKUP($AD369,pTRAIT!$A:$X,12,FALSE)</f>
        <v>0</v>
      </c>
      <c r="AL369" s="63">
        <f>VLOOKUP($AD369,pTRAIT!$A:$X,13,FALSE)</f>
        <v>0</v>
      </c>
      <c r="AM369" s="63">
        <f>VLOOKUP($AD369,pTRAIT!$A:$X,14,FALSE)</f>
        <v>0</v>
      </c>
      <c r="AN369" s="63">
        <f>VLOOKUP($AD369,pTRAIT!$A:$X,15,FALSE)</f>
        <v>0</v>
      </c>
      <c r="AO369" s="63">
        <f>VLOOKUP($AD369,pTRAIT!$A:$X,16,FALSE)</f>
        <v>0</v>
      </c>
      <c r="AP369" s="63">
        <f>VLOOKUP($AD369,pTRAIT!$A:$X,17,FALSE)</f>
        <v>0</v>
      </c>
      <c r="AQ369" s="63">
        <f>VLOOKUP($AD369,pTRAIT!$A:$X,18,FALSE)</f>
        <v>0</v>
      </c>
      <c r="AR369" s="63">
        <f>VLOOKUP($AD369,pTRAIT!$A:$X,19,FALSE)</f>
        <v>0</v>
      </c>
      <c r="AS369" s="63">
        <f>VLOOKUP($AD369,pTRAIT!$A:$X,20,FALSE)</f>
        <v>0</v>
      </c>
      <c r="AT369" s="63">
        <f>VLOOKUP($AD369,pTRAIT!$A:$X,21,FALSE)</f>
        <v>0</v>
      </c>
      <c r="AU369" s="63">
        <f>VLOOKUP($AD369,pTRAIT!$A:$X,22,FALSE)</f>
        <v>0</v>
      </c>
      <c r="AV369" s="63">
        <f>VLOOKUP($AD369,pTRAIT!$A:$X,23,FALSE)</f>
        <v>0</v>
      </c>
      <c r="AW369" s="63">
        <f>VLOOKUP($AD369,pTRAIT!$A:$X,24,FALSE)</f>
        <v>0</v>
      </c>
      <c r="AX369" s="67" t="s">
        <v>3109</v>
      </c>
      <c r="AY369" s="71" t="str">
        <f t="shared" si="17"/>
        <v>Tp-2M5Ps3RTRo4SS Tp1/Tp1Pun-sge;NST=X // EM5Mi1Cf9ogc;RIN=RF / EM5UeMi1Cf9Pu;RIN=RS</v>
      </c>
    </row>
    <row r="370" spans="1:51" ht="12" customHeight="1" x14ac:dyDescent="0.25">
      <c r="A370" s="32">
        <v>460</v>
      </c>
      <c r="B370" s="33" t="s">
        <v>5</v>
      </c>
      <c r="C370" s="34">
        <v>617</v>
      </c>
      <c r="D370" s="32" t="str">
        <f t="shared" si="15"/>
        <v>460X617</v>
      </c>
      <c r="E370" s="47" t="s">
        <v>1627</v>
      </c>
      <c r="F370" s="61" t="s">
        <v>1997</v>
      </c>
      <c r="G370" s="41" t="s">
        <v>43</v>
      </c>
      <c r="H370" s="38"/>
      <c r="I370" s="32">
        <v>460</v>
      </c>
      <c r="J370" s="63">
        <f>VLOOKUP(I370,pTRAIT!A:B,2,FALSE)</f>
        <v>0</v>
      </c>
      <c r="K370" s="63" t="s">
        <v>2724</v>
      </c>
      <c r="L370" s="63" t="s">
        <v>2726</v>
      </c>
      <c r="M370" s="63"/>
      <c r="N370" s="63" t="s">
        <v>2730</v>
      </c>
      <c r="O370" s="63" t="s">
        <v>2731</v>
      </c>
      <c r="P370" s="63" t="s">
        <v>2732</v>
      </c>
      <c r="Q370" s="63"/>
      <c r="R370" s="63" t="s">
        <v>2735</v>
      </c>
      <c r="S370" s="63"/>
      <c r="T370" s="63"/>
      <c r="U370" s="63"/>
      <c r="V370" s="63" t="s">
        <v>2739</v>
      </c>
      <c r="W370" s="63" t="s">
        <v>2431</v>
      </c>
      <c r="X370" s="63" t="s">
        <v>2436</v>
      </c>
      <c r="Y370" s="63" t="s">
        <v>2740</v>
      </c>
      <c r="Z370" s="63"/>
      <c r="AA370" s="63" t="s">
        <v>2728</v>
      </c>
      <c r="AB370" s="63"/>
      <c r="AC370" s="63" t="str">
        <f t="shared" si="16"/>
        <v>Tp-2M5Ps3RTRo4SS Tp1/Tp1Pun-sge;NST=X</v>
      </c>
      <c r="AD370" s="34">
        <v>617</v>
      </c>
      <c r="AE370" s="40" t="str">
        <f>VLOOKUP(AD370,pTRAIT!A:B,2,FALSE)</f>
        <v>EM5Mi1Cf9(Pu);RIN=RF / EM5UeMi1(Cf9);RIN=RF</v>
      </c>
      <c r="AF370" s="63">
        <f>VLOOKUP($AD370,pTRAIT!$A:$X,7,FALSE)</f>
        <v>0</v>
      </c>
      <c r="AG370" s="63">
        <f>VLOOKUP($AD370,pTRAIT!$A:$X,8,FALSE)</f>
        <v>0</v>
      </c>
      <c r="AH370" s="63">
        <f>VLOOKUP($AD370,pTRAIT!$A:$X,9,FALSE)</f>
        <v>0</v>
      </c>
      <c r="AI370" s="63">
        <f>VLOOKUP($AD370,pTRAIT!$A:$X,10,FALSE)</f>
        <v>0</v>
      </c>
      <c r="AJ370" s="63">
        <f>VLOOKUP($AD370,pTRAIT!$A:$X,11,FALSE)</f>
        <v>0</v>
      </c>
      <c r="AK370" s="63">
        <f>VLOOKUP($AD370,pTRAIT!$A:$X,12,FALSE)</f>
        <v>0</v>
      </c>
      <c r="AL370" s="63">
        <f>VLOOKUP($AD370,pTRAIT!$A:$X,13,FALSE)</f>
        <v>0</v>
      </c>
      <c r="AM370" s="63">
        <f>VLOOKUP($AD370,pTRAIT!$A:$X,14,FALSE)</f>
        <v>0</v>
      </c>
      <c r="AN370" s="63">
        <f>VLOOKUP($AD370,pTRAIT!$A:$X,15,FALSE)</f>
        <v>0</v>
      </c>
      <c r="AO370" s="63">
        <f>VLOOKUP($AD370,pTRAIT!$A:$X,16,FALSE)</f>
        <v>0</v>
      </c>
      <c r="AP370" s="63">
        <f>VLOOKUP($AD370,pTRAIT!$A:$X,17,FALSE)</f>
        <v>0</v>
      </c>
      <c r="AQ370" s="63">
        <f>VLOOKUP($AD370,pTRAIT!$A:$X,18,FALSE)</f>
        <v>0</v>
      </c>
      <c r="AR370" s="63">
        <f>VLOOKUP($AD370,pTRAIT!$A:$X,19,FALSE)</f>
        <v>0</v>
      </c>
      <c r="AS370" s="63">
        <f>VLOOKUP($AD370,pTRAIT!$A:$X,20,FALSE)</f>
        <v>0</v>
      </c>
      <c r="AT370" s="63">
        <f>VLOOKUP($AD370,pTRAIT!$A:$X,21,FALSE)</f>
        <v>0</v>
      </c>
      <c r="AU370" s="63">
        <f>VLOOKUP($AD370,pTRAIT!$A:$X,22,FALSE)</f>
        <v>0</v>
      </c>
      <c r="AV370" s="63">
        <f>VLOOKUP($AD370,pTRAIT!$A:$X,23,FALSE)</f>
        <v>0</v>
      </c>
      <c r="AW370" s="63">
        <f>VLOOKUP($AD370,pTRAIT!$A:$X,24,FALSE)</f>
        <v>0</v>
      </c>
      <c r="AX370" s="67" t="s">
        <v>3110</v>
      </c>
      <c r="AY370" s="71" t="str">
        <f t="shared" si="17"/>
        <v>Tp-2M5Ps3RTRo4SS Tp1/Tp1Pun-sge;NST=X // EM5Mi1Cf9(Pu);RIN=RF / EM5UeMi1(Cf9);RIN=RF</v>
      </c>
    </row>
    <row r="371" spans="1:51" ht="12" customHeight="1" x14ac:dyDescent="0.25">
      <c r="A371" s="32">
        <v>460</v>
      </c>
      <c r="B371" s="33" t="s">
        <v>5</v>
      </c>
      <c r="C371" s="34">
        <v>655</v>
      </c>
      <c r="D371" s="32" t="str">
        <f t="shared" si="15"/>
        <v>460X655</v>
      </c>
      <c r="E371" s="47" t="s">
        <v>1627</v>
      </c>
      <c r="F371" s="61" t="s">
        <v>1998</v>
      </c>
      <c r="G371" s="41" t="s">
        <v>43</v>
      </c>
      <c r="H371" s="38"/>
      <c r="I371" s="32">
        <v>460</v>
      </c>
      <c r="J371" s="63">
        <f>VLOOKUP(I371,pTRAIT!A:B,2,FALSE)</f>
        <v>0</v>
      </c>
      <c r="K371" s="63" t="s">
        <v>2724</v>
      </c>
      <c r="L371" s="63" t="s">
        <v>2726</v>
      </c>
      <c r="M371" s="63"/>
      <c r="N371" s="63" t="s">
        <v>2730</v>
      </c>
      <c r="O371" s="63" t="s">
        <v>2731</v>
      </c>
      <c r="P371" s="63" t="s">
        <v>2732</v>
      </c>
      <c r="Q371" s="63"/>
      <c r="R371" s="63" t="s">
        <v>2735</v>
      </c>
      <c r="S371" s="63"/>
      <c r="T371" s="63"/>
      <c r="U371" s="63"/>
      <c r="V371" s="63" t="s">
        <v>2739</v>
      </c>
      <c r="W371" s="63" t="s">
        <v>2431</v>
      </c>
      <c r="X371" s="63" t="s">
        <v>2436</v>
      </c>
      <c r="Y371" s="63" t="s">
        <v>2740</v>
      </c>
      <c r="Z371" s="63"/>
      <c r="AA371" s="63" t="s">
        <v>2728</v>
      </c>
      <c r="AB371" s="63"/>
      <c r="AC371" s="63" t="str">
        <f t="shared" si="16"/>
        <v>Tp-2M5Ps3RTRo4SS Tp1/Tp1Pun-sge;NST=X</v>
      </c>
      <c r="AD371" s="34">
        <v>655</v>
      </c>
      <c r="AE371" s="40" t="str">
        <f>VLOOKUP(AD371,pTRAIT!A:B,2,FALSE)</f>
        <v>EM5Mi1Cf9(Pu);RIN=RF / ;RIN=RF</v>
      </c>
      <c r="AF371" s="63">
        <f>VLOOKUP($AD371,pTRAIT!$A:$X,7,FALSE)</f>
        <v>0</v>
      </c>
      <c r="AG371" s="63">
        <f>VLOOKUP($AD371,pTRAIT!$A:$X,8,FALSE)</f>
        <v>0</v>
      </c>
      <c r="AH371" s="63">
        <f>VLOOKUP($AD371,pTRAIT!$A:$X,9,FALSE)</f>
        <v>0</v>
      </c>
      <c r="AI371" s="63">
        <f>VLOOKUP($AD371,pTRAIT!$A:$X,10,FALSE)</f>
        <v>0</v>
      </c>
      <c r="AJ371" s="63">
        <f>VLOOKUP($AD371,pTRAIT!$A:$X,11,FALSE)</f>
        <v>0</v>
      </c>
      <c r="AK371" s="63">
        <f>VLOOKUP($AD371,pTRAIT!$A:$X,12,FALSE)</f>
        <v>0</v>
      </c>
      <c r="AL371" s="63">
        <f>VLOOKUP($AD371,pTRAIT!$A:$X,13,FALSE)</f>
        <v>0</v>
      </c>
      <c r="AM371" s="63">
        <f>VLOOKUP($AD371,pTRAIT!$A:$X,14,FALSE)</f>
        <v>0</v>
      </c>
      <c r="AN371" s="63">
        <f>VLOOKUP($AD371,pTRAIT!$A:$X,15,FALSE)</f>
        <v>0</v>
      </c>
      <c r="AO371" s="63">
        <f>VLOOKUP($AD371,pTRAIT!$A:$X,16,FALSE)</f>
        <v>0</v>
      </c>
      <c r="AP371" s="63">
        <f>VLOOKUP($AD371,pTRAIT!$A:$X,17,FALSE)</f>
        <v>0</v>
      </c>
      <c r="AQ371" s="63">
        <f>VLOOKUP($AD371,pTRAIT!$A:$X,18,FALSE)</f>
        <v>0</v>
      </c>
      <c r="AR371" s="63">
        <f>VLOOKUP($AD371,pTRAIT!$A:$X,19,FALSE)</f>
        <v>0</v>
      </c>
      <c r="AS371" s="63">
        <f>VLOOKUP($AD371,pTRAIT!$A:$X,20,FALSE)</f>
        <v>0</v>
      </c>
      <c r="AT371" s="63">
        <f>VLOOKUP($AD371,pTRAIT!$A:$X,21,FALSE)</f>
        <v>0</v>
      </c>
      <c r="AU371" s="63">
        <f>VLOOKUP($AD371,pTRAIT!$A:$X,22,FALSE)</f>
        <v>0</v>
      </c>
      <c r="AV371" s="63">
        <f>VLOOKUP($AD371,pTRAIT!$A:$X,23,FALSE)</f>
        <v>0</v>
      </c>
      <c r="AW371" s="63">
        <f>VLOOKUP($AD371,pTRAIT!$A:$X,24,FALSE)</f>
        <v>0</v>
      </c>
      <c r="AX371" s="67" t="s">
        <v>3111</v>
      </c>
      <c r="AY371" s="71" t="str">
        <f t="shared" si="17"/>
        <v>Tp-2M5Ps3RTRo4SS Tp1/Tp1Pun-sge;NST=X // EM5Mi1Cf9(Pu);RIN=RF / ;RIN=RF</v>
      </c>
    </row>
    <row r="372" spans="1:51" ht="12" customHeight="1" x14ac:dyDescent="0.25">
      <c r="A372" s="32">
        <v>460</v>
      </c>
      <c r="B372" s="33" t="s">
        <v>5</v>
      </c>
      <c r="C372" s="34">
        <v>658</v>
      </c>
      <c r="D372" s="32" t="str">
        <f t="shared" si="15"/>
        <v>460X658</v>
      </c>
      <c r="E372" s="47" t="s">
        <v>1627</v>
      </c>
      <c r="F372" s="61" t="s">
        <v>1999</v>
      </c>
      <c r="G372" s="41" t="s">
        <v>43</v>
      </c>
      <c r="H372" s="38"/>
      <c r="I372" s="32">
        <v>460</v>
      </c>
      <c r="J372" s="63">
        <f>VLOOKUP(I372,pTRAIT!A:B,2,FALSE)</f>
        <v>0</v>
      </c>
      <c r="K372" s="63" t="s">
        <v>2724</v>
      </c>
      <c r="L372" s="63" t="s">
        <v>2726</v>
      </c>
      <c r="M372" s="63"/>
      <c r="N372" s="63" t="s">
        <v>2730</v>
      </c>
      <c r="O372" s="63" t="s">
        <v>2731</v>
      </c>
      <c r="P372" s="63" t="s">
        <v>2732</v>
      </c>
      <c r="Q372" s="63"/>
      <c r="R372" s="63" t="s">
        <v>2735</v>
      </c>
      <c r="S372" s="63"/>
      <c r="T372" s="63"/>
      <c r="U372" s="63"/>
      <c r="V372" s="63" t="s">
        <v>2739</v>
      </c>
      <c r="W372" s="63" t="s">
        <v>2431</v>
      </c>
      <c r="X372" s="63" t="s">
        <v>2436</v>
      </c>
      <c r="Y372" s="63" t="s">
        <v>2740</v>
      </c>
      <c r="Z372" s="63"/>
      <c r="AA372" s="63" t="s">
        <v>2728</v>
      </c>
      <c r="AB372" s="63"/>
      <c r="AC372" s="63" t="str">
        <f t="shared" si="16"/>
        <v>Tp-2M5Ps3RTRo4SS Tp1/Tp1Pun-sge;NST=X</v>
      </c>
      <c r="AD372" s="34">
        <v>658</v>
      </c>
      <c r="AE372" s="40" t="str">
        <f>VLOOKUP(AD372,pTRAIT!A:B,2,FALSE)</f>
        <v>EM5Mi1Cf9(Pu);RIN=RF / EM5Mi1WSCf9;RIN=RF</v>
      </c>
      <c r="AF372" s="63">
        <f>VLOOKUP($AD372,pTRAIT!$A:$X,7,FALSE)</f>
        <v>0</v>
      </c>
      <c r="AG372" s="63">
        <f>VLOOKUP($AD372,pTRAIT!$A:$X,8,FALSE)</f>
        <v>0</v>
      </c>
      <c r="AH372" s="63">
        <f>VLOOKUP($AD372,pTRAIT!$A:$X,9,FALSE)</f>
        <v>0</v>
      </c>
      <c r="AI372" s="63">
        <f>VLOOKUP($AD372,pTRAIT!$A:$X,10,FALSE)</f>
        <v>0</v>
      </c>
      <c r="AJ372" s="63">
        <f>VLOOKUP($AD372,pTRAIT!$A:$X,11,FALSE)</f>
        <v>0</v>
      </c>
      <c r="AK372" s="63">
        <f>VLOOKUP($AD372,pTRAIT!$A:$X,12,FALSE)</f>
        <v>0</v>
      </c>
      <c r="AL372" s="63">
        <f>VLOOKUP($AD372,pTRAIT!$A:$X,13,FALSE)</f>
        <v>0</v>
      </c>
      <c r="AM372" s="63">
        <f>VLOOKUP($AD372,pTRAIT!$A:$X,14,FALSE)</f>
        <v>0</v>
      </c>
      <c r="AN372" s="63">
        <f>VLOOKUP($AD372,pTRAIT!$A:$X,15,FALSE)</f>
        <v>0</v>
      </c>
      <c r="AO372" s="63">
        <f>VLOOKUP($AD372,pTRAIT!$A:$X,16,FALSE)</f>
        <v>0</v>
      </c>
      <c r="AP372" s="63">
        <f>VLOOKUP($AD372,pTRAIT!$A:$X,17,FALSE)</f>
        <v>0</v>
      </c>
      <c r="AQ372" s="63">
        <f>VLOOKUP($AD372,pTRAIT!$A:$X,18,FALSE)</f>
        <v>0</v>
      </c>
      <c r="AR372" s="63">
        <f>VLOOKUP($AD372,pTRAIT!$A:$X,19,FALSE)</f>
        <v>0</v>
      </c>
      <c r="AS372" s="63">
        <f>VLOOKUP($AD372,pTRAIT!$A:$X,20,FALSE)</f>
        <v>0</v>
      </c>
      <c r="AT372" s="63">
        <f>VLOOKUP($AD372,pTRAIT!$A:$X,21,FALSE)</f>
        <v>0</v>
      </c>
      <c r="AU372" s="63">
        <f>VLOOKUP($AD372,pTRAIT!$A:$X,22,FALSE)</f>
        <v>0</v>
      </c>
      <c r="AV372" s="63">
        <f>VLOOKUP($AD372,pTRAIT!$A:$X,23,FALSE)</f>
        <v>0</v>
      </c>
      <c r="AW372" s="63">
        <f>VLOOKUP($AD372,pTRAIT!$A:$X,24,FALSE)</f>
        <v>0</v>
      </c>
      <c r="AX372" s="67" t="s">
        <v>3112</v>
      </c>
      <c r="AY372" s="71" t="str">
        <f t="shared" si="17"/>
        <v>Tp-2M5Ps3RTRo4SS Tp1/Tp1Pun-sge;NST=X // EM5Mi1Cf9(Pu);RIN=RF / EM5Mi1WSCf9;RIN=RF</v>
      </c>
    </row>
    <row r="373" spans="1:51" ht="12" customHeight="1" x14ac:dyDescent="0.25">
      <c r="A373" s="32">
        <v>460</v>
      </c>
      <c r="B373" s="33" t="s">
        <v>5</v>
      </c>
      <c r="C373" s="34">
        <v>709</v>
      </c>
      <c r="D373" s="32" t="str">
        <f t="shared" si="15"/>
        <v>460X709</v>
      </c>
      <c r="E373" s="47" t="s">
        <v>1627</v>
      </c>
      <c r="F373" s="61" t="s">
        <v>2000</v>
      </c>
      <c r="G373" s="41" t="s">
        <v>43</v>
      </c>
      <c r="H373" s="45"/>
      <c r="I373" s="32">
        <v>460</v>
      </c>
      <c r="J373" s="63">
        <f>VLOOKUP(I373,pTRAIT!A:B,2,FALSE)</f>
        <v>0</v>
      </c>
      <c r="K373" s="63" t="s">
        <v>2724</v>
      </c>
      <c r="L373" s="63" t="s">
        <v>2726</v>
      </c>
      <c r="M373" s="63"/>
      <c r="N373" s="63" t="s">
        <v>2730</v>
      </c>
      <c r="O373" s="63" t="s">
        <v>2731</v>
      </c>
      <c r="P373" s="63" t="s">
        <v>2732</v>
      </c>
      <c r="Q373" s="63"/>
      <c r="R373" s="63" t="s">
        <v>2735</v>
      </c>
      <c r="S373" s="63"/>
      <c r="T373" s="63"/>
      <c r="U373" s="63"/>
      <c r="V373" s="63" t="s">
        <v>2739</v>
      </c>
      <c r="W373" s="63" t="s">
        <v>2431</v>
      </c>
      <c r="X373" s="63" t="s">
        <v>2436</v>
      </c>
      <c r="Y373" s="63" t="s">
        <v>2740</v>
      </c>
      <c r="Z373" s="63"/>
      <c r="AA373" s="63" t="s">
        <v>2728</v>
      </c>
      <c r="AB373" s="63"/>
      <c r="AC373" s="63" t="str">
        <f t="shared" si="16"/>
        <v>Tp-2M5Ps3RTRo4SS Tp1/Tp1Pun-sge;NST=X</v>
      </c>
      <c r="AD373" s="34">
        <v>709</v>
      </c>
      <c r="AE373" s="40" t="str">
        <f>VLOOKUP(AD373,pTRAIT!A:B,2,FALSE)</f>
        <v>EM5UeMi1Cf9Pu;RIN=RS / ;RIN=RF</v>
      </c>
      <c r="AF373" s="63">
        <f>VLOOKUP($AD373,pTRAIT!$A:$X,7,FALSE)</f>
        <v>0</v>
      </c>
      <c r="AG373" s="63">
        <f>VLOOKUP($AD373,pTRAIT!$A:$X,8,FALSE)</f>
        <v>0</v>
      </c>
      <c r="AH373" s="63">
        <f>VLOOKUP($AD373,pTRAIT!$A:$X,9,FALSE)</f>
        <v>0</v>
      </c>
      <c r="AI373" s="63">
        <f>VLOOKUP($AD373,pTRAIT!$A:$X,10,FALSE)</f>
        <v>0</v>
      </c>
      <c r="AJ373" s="63">
        <f>VLOOKUP($AD373,pTRAIT!$A:$X,11,FALSE)</f>
        <v>0</v>
      </c>
      <c r="AK373" s="63">
        <f>VLOOKUP($AD373,pTRAIT!$A:$X,12,FALSE)</f>
        <v>0</v>
      </c>
      <c r="AL373" s="63">
        <f>VLOOKUP($AD373,pTRAIT!$A:$X,13,FALSE)</f>
        <v>0</v>
      </c>
      <c r="AM373" s="63">
        <f>VLOOKUP($AD373,pTRAIT!$A:$X,14,FALSE)</f>
        <v>0</v>
      </c>
      <c r="AN373" s="63">
        <f>VLOOKUP($AD373,pTRAIT!$A:$X,15,FALSE)</f>
        <v>0</v>
      </c>
      <c r="AO373" s="63">
        <f>VLOOKUP($AD373,pTRAIT!$A:$X,16,FALSE)</f>
        <v>0</v>
      </c>
      <c r="AP373" s="63">
        <f>VLOOKUP($AD373,pTRAIT!$A:$X,17,FALSE)</f>
        <v>0</v>
      </c>
      <c r="AQ373" s="63">
        <f>VLOOKUP($AD373,pTRAIT!$A:$X,18,FALSE)</f>
        <v>0</v>
      </c>
      <c r="AR373" s="63">
        <f>VLOOKUP($AD373,pTRAIT!$A:$X,19,FALSE)</f>
        <v>0</v>
      </c>
      <c r="AS373" s="63">
        <f>VLOOKUP($AD373,pTRAIT!$A:$X,20,FALSE)</f>
        <v>0</v>
      </c>
      <c r="AT373" s="63">
        <f>VLOOKUP($AD373,pTRAIT!$A:$X,21,FALSE)</f>
        <v>0</v>
      </c>
      <c r="AU373" s="63">
        <f>VLOOKUP($AD373,pTRAIT!$A:$X,22,FALSE)</f>
        <v>0</v>
      </c>
      <c r="AV373" s="63">
        <f>VLOOKUP($AD373,pTRAIT!$A:$X,23,FALSE)</f>
        <v>0</v>
      </c>
      <c r="AW373" s="63">
        <f>VLOOKUP($AD373,pTRAIT!$A:$X,24,FALSE)</f>
        <v>0</v>
      </c>
      <c r="AX373" s="67" t="s">
        <v>3113</v>
      </c>
      <c r="AY373" s="71" t="str">
        <f t="shared" si="17"/>
        <v>Tp-2M5Ps3RTRo4SS Tp1/Tp1Pun-sge;NST=X // EM5UeMi1Cf9Pu;RIN=RS / ;RIN=RF</v>
      </c>
    </row>
    <row r="374" spans="1:51" ht="12" customHeight="1" x14ac:dyDescent="0.25">
      <c r="A374" s="32">
        <v>460</v>
      </c>
      <c r="B374" s="33" t="s">
        <v>5</v>
      </c>
      <c r="C374" s="34">
        <v>710</v>
      </c>
      <c r="D374" s="32" t="str">
        <f t="shared" si="15"/>
        <v>460X710</v>
      </c>
      <c r="E374" s="47" t="s">
        <v>1627</v>
      </c>
      <c r="F374" s="61" t="s">
        <v>2001</v>
      </c>
      <c r="G374" s="41" t="s">
        <v>43</v>
      </c>
      <c r="H374" s="38"/>
      <c r="I374" s="32">
        <v>460</v>
      </c>
      <c r="J374" s="63">
        <f>VLOOKUP(I374,pTRAIT!A:B,2,FALSE)</f>
        <v>0</v>
      </c>
      <c r="K374" s="63" t="s">
        <v>2724</v>
      </c>
      <c r="L374" s="63" t="s">
        <v>2726</v>
      </c>
      <c r="M374" s="63"/>
      <c r="N374" s="63" t="s">
        <v>2730</v>
      </c>
      <c r="O374" s="63" t="s">
        <v>2731</v>
      </c>
      <c r="P374" s="63" t="s">
        <v>2732</v>
      </c>
      <c r="Q374" s="63"/>
      <c r="R374" s="63" t="s">
        <v>2735</v>
      </c>
      <c r="S374" s="63"/>
      <c r="T374" s="63"/>
      <c r="U374" s="63"/>
      <c r="V374" s="63" t="s">
        <v>2739</v>
      </c>
      <c r="W374" s="63" t="s">
        <v>2431</v>
      </c>
      <c r="X374" s="63" t="s">
        <v>2436</v>
      </c>
      <c r="Y374" s="63" t="s">
        <v>2740</v>
      </c>
      <c r="Z374" s="63"/>
      <c r="AA374" s="63" t="s">
        <v>2728</v>
      </c>
      <c r="AB374" s="63"/>
      <c r="AC374" s="63" t="str">
        <f t="shared" si="16"/>
        <v>Tp-2M5Ps3RTRo4SS Tp1/Tp1Pun-sge;NST=X</v>
      </c>
      <c r="AD374" s="34">
        <v>710</v>
      </c>
      <c r="AE374" s="40" t="str">
        <f>VLOOKUP(AD374,pTRAIT!A:B,2,FALSE)</f>
        <v>EM5UeMi1Cf9Pu;RIN=RS / E(M5)(Mi1)Ty3_FL744Cf9(ToCE);RIN=RF</v>
      </c>
      <c r="AF374" s="63">
        <f>VLOOKUP($AD374,pTRAIT!$A:$X,7,FALSE)</f>
        <v>0</v>
      </c>
      <c r="AG374" s="63">
        <f>VLOOKUP($AD374,pTRAIT!$A:$X,8,FALSE)</f>
        <v>0</v>
      </c>
      <c r="AH374" s="63">
        <f>VLOOKUP($AD374,pTRAIT!$A:$X,9,FALSE)</f>
        <v>0</v>
      </c>
      <c r="AI374" s="63">
        <f>VLOOKUP($AD374,pTRAIT!$A:$X,10,FALSE)</f>
        <v>0</v>
      </c>
      <c r="AJ374" s="63">
        <f>VLOOKUP($AD374,pTRAIT!$A:$X,11,FALSE)</f>
        <v>0</v>
      </c>
      <c r="AK374" s="63">
        <f>VLOOKUP($AD374,pTRAIT!$A:$X,12,FALSE)</f>
        <v>0</v>
      </c>
      <c r="AL374" s="63">
        <f>VLOOKUP($AD374,pTRAIT!$A:$X,13,FALSE)</f>
        <v>0</v>
      </c>
      <c r="AM374" s="63">
        <f>VLOOKUP($AD374,pTRAIT!$A:$X,14,FALSE)</f>
        <v>0</v>
      </c>
      <c r="AN374" s="63">
        <f>VLOOKUP($AD374,pTRAIT!$A:$X,15,FALSE)</f>
        <v>0</v>
      </c>
      <c r="AO374" s="63">
        <f>VLOOKUP($AD374,pTRAIT!$A:$X,16,FALSE)</f>
        <v>0</v>
      </c>
      <c r="AP374" s="63">
        <f>VLOOKUP($AD374,pTRAIT!$A:$X,17,FALSE)</f>
        <v>0</v>
      </c>
      <c r="AQ374" s="63">
        <f>VLOOKUP($AD374,pTRAIT!$A:$X,18,FALSE)</f>
        <v>0</v>
      </c>
      <c r="AR374" s="63">
        <f>VLOOKUP($AD374,pTRAIT!$A:$X,19,FALSE)</f>
        <v>0</v>
      </c>
      <c r="AS374" s="63">
        <f>VLOOKUP($AD374,pTRAIT!$A:$X,20,FALSE)</f>
        <v>0</v>
      </c>
      <c r="AT374" s="63">
        <f>VLOOKUP($AD374,pTRAIT!$A:$X,21,FALSE)</f>
        <v>0</v>
      </c>
      <c r="AU374" s="63">
        <f>VLOOKUP($AD374,pTRAIT!$A:$X,22,FALSE)</f>
        <v>0</v>
      </c>
      <c r="AV374" s="63">
        <f>VLOOKUP($AD374,pTRAIT!$A:$X,23,FALSE)</f>
        <v>0</v>
      </c>
      <c r="AW374" s="63">
        <f>VLOOKUP($AD374,pTRAIT!$A:$X,24,FALSE)</f>
        <v>0</v>
      </c>
      <c r="AX374" s="67" t="s">
        <v>3114</v>
      </c>
      <c r="AY374" s="71" t="str">
        <f t="shared" si="17"/>
        <v>Tp-2M5Ps3RTRo4SS Tp1/Tp1Pun-sge;NST=X // EM5UeMi1Cf9Pu;RIN=RS / E(M5)(Mi1)Ty3_FL744Cf9(ToCE);RIN=RF</v>
      </c>
    </row>
    <row r="375" spans="1:51" ht="12" customHeight="1" x14ac:dyDescent="0.25">
      <c r="A375" s="32">
        <v>460</v>
      </c>
      <c r="B375" s="33" t="s">
        <v>5</v>
      </c>
      <c r="C375" s="34">
        <v>712</v>
      </c>
      <c r="D375" s="32" t="str">
        <f t="shared" si="15"/>
        <v>460X712</v>
      </c>
      <c r="E375" s="47" t="s">
        <v>1627</v>
      </c>
      <c r="F375" s="61" t="s">
        <v>2002</v>
      </c>
      <c r="G375" s="41" t="s">
        <v>43</v>
      </c>
      <c r="H375" s="38"/>
      <c r="I375" s="32">
        <v>460</v>
      </c>
      <c r="J375" s="63">
        <f>VLOOKUP(I375,pTRAIT!A:B,2,FALSE)</f>
        <v>0</v>
      </c>
      <c r="K375" s="63" t="s">
        <v>2724</v>
      </c>
      <c r="L375" s="63" t="s">
        <v>2726</v>
      </c>
      <c r="M375" s="63"/>
      <c r="N375" s="63" t="s">
        <v>2730</v>
      </c>
      <c r="O375" s="63" t="s">
        <v>2731</v>
      </c>
      <c r="P375" s="63" t="s">
        <v>2732</v>
      </c>
      <c r="Q375" s="63"/>
      <c r="R375" s="63" t="s">
        <v>2735</v>
      </c>
      <c r="S375" s="63"/>
      <c r="T375" s="63"/>
      <c r="U375" s="63"/>
      <c r="V375" s="63" t="s">
        <v>2739</v>
      </c>
      <c r="W375" s="63" t="s">
        <v>2431</v>
      </c>
      <c r="X375" s="63" t="s">
        <v>2436</v>
      </c>
      <c r="Y375" s="63" t="s">
        <v>2740</v>
      </c>
      <c r="Z375" s="63"/>
      <c r="AA375" s="63" t="s">
        <v>2728</v>
      </c>
      <c r="AB375" s="63"/>
      <c r="AC375" s="63" t="str">
        <f t="shared" si="16"/>
        <v>Tp-2M5Ps3RTRo4SS Tp1/Tp1Pun-sge;NST=X</v>
      </c>
      <c r="AD375" s="34">
        <v>712</v>
      </c>
      <c r="AE375" s="40" t="str">
        <f>VLOOKUP(AD375,pTRAIT!A:B,2,FALSE)</f>
        <v>EM5UeMi1Cf9Pu;RIN=RS / Sp-1EM5UeMi1Cf9ogc;RIN=RF</v>
      </c>
      <c r="AF375" s="63">
        <f>VLOOKUP($AD375,pTRAIT!$A:$X,7,FALSE)</f>
        <v>0</v>
      </c>
      <c r="AG375" s="63">
        <f>VLOOKUP($AD375,pTRAIT!$A:$X,8,FALSE)</f>
        <v>0</v>
      </c>
      <c r="AH375" s="63">
        <f>VLOOKUP($AD375,pTRAIT!$A:$X,9,FALSE)</f>
        <v>0</v>
      </c>
      <c r="AI375" s="63">
        <f>VLOOKUP($AD375,pTRAIT!$A:$X,10,FALSE)</f>
        <v>0</v>
      </c>
      <c r="AJ375" s="63">
        <f>VLOOKUP($AD375,pTRAIT!$A:$X,11,FALSE)</f>
        <v>0</v>
      </c>
      <c r="AK375" s="63">
        <f>VLOOKUP($AD375,pTRAIT!$A:$X,12,FALSE)</f>
        <v>0</v>
      </c>
      <c r="AL375" s="63">
        <f>VLOOKUP($AD375,pTRAIT!$A:$X,13,FALSE)</f>
        <v>0</v>
      </c>
      <c r="AM375" s="63">
        <f>VLOOKUP($AD375,pTRAIT!$A:$X,14,FALSE)</f>
        <v>0</v>
      </c>
      <c r="AN375" s="63">
        <f>VLOOKUP($AD375,pTRAIT!$A:$X,15,FALSE)</f>
        <v>0</v>
      </c>
      <c r="AO375" s="63">
        <f>VLOOKUP($AD375,pTRAIT!$A:$X,16,FALSE)</f>
        <v>0</v>
      </c>
      <c r="AP375" s="63">
        <f>VLOOKUP($AD375,pTRAIT!$A:$X,17,FALSE)</f>
        <v>0</v>
      </c>
      <c r="AQ375" s="63">
        <f>VLOOKUP($AD375,pTRAIT!$A:$X,18,FALSE)</f>
        <v>0</v>
      </c>
      <c r="AR375" s="63">
        <f>VLOOKUP($AD375,pTRAIT!$A:$X,19,FALSE)</f>
        <v>0</v>
      </c>
      <c r="AS375" s="63">
        <f>VLOOKUP($AD375,pTRAIT!$A:$X,20,FALSE)</f>
        <v>0</v>
      </c>
      <c r="AT375" s="63">
        <f>VLOOKUP($AD375,pTRAIT!$A:$X,21,FALSE)</f>
        <v>0</v>
      </c>
      <c r="AU375" s="63">
        <f>VLOOKUP($AD375,pTRAIT!$A:$X,22,FALSE)</f>
        <v>0</v>
      </c>
      <c r="AV375" s="63">
        <f>VLOOKUP($AD375,pTRAIT!$A:$X,23,FALSE)</f>
        <v>0</v>
      </c>
      <c r="AW375" s="63">
        <f>VLOOKUP($AD375,pTRAIT!$A:$X,24,FALSE)</f>
        <v>0</v>
      </c>
      <c r="AX375" s="67" t="s">
        <v>3115</v>
      </c>
      <c r="AY375" s="71" t="str">
        <f t="shared" si="17"/>
        <v>Tp-2M5Ps3RTRo4SS Tp1/Tp1Pun-sge;NST=X // EM5UeMi1Cf9Pu;RIN=RS / Sp-1EM5UeMi1Cf9ogc;RIN=RF</v>
      </c>
    </row>
    <row r="376" spans="1:51" ht="12" customHeight="1" x14ac:dyDescent="0.25">
      <c r="A376" s="32">
        <v>460</v>
      </c>
      <c r="B376" s="33" t="s">
        <v>5</v>
      </c>
      <c r="C376" s="34">
        <v>718</v>
      </c>
      <c r="D376" s="32" t="str">
        <f t="shared" si="15"/>
        <v>460X718</v>
      </c>
      <c r="E376" s="47" t="s">
        <v>1627</v>
      </c>
      <c r="F376" s="61" t="s">
        <v>2003</v>
      </c>
      <c r="G376" s="41" t="s">
        <v>43</v>
      </c>
      <c r="H376" s="38"/>
      <c r="I376" s="32">
        <v>460</v>
      </c>
      <c r="J376" s="63">
        <f>VLOOKUP(I376,pTRAIT!A:B,2,FALSE)</f>
        <v>0</v>
      </c>
      <c r="K376" s="63" t="s">
        <v>2724</v>
      </c>
      <c r="L376" s="63" t="s">
        <v>2726</v>
      </c>
      <c r="M376" s="63"/>
      <c r="N376" s="63" t="s">
        <v>2730</v>
      </c>
      <c r="O376" s="63" t="s">
        <v>2731</v>
      </c>
      <c r="P376" s="63" t="s">
        <v>2732</v>
      </c>
      <c r="Q376" s="63"/>
      <c r="R376" s="63" t="s">
        <v>2735</v>
      </c>
      <c r="S376" s="63"/>
      <c r="T376" s="63"/>
      <c r="U376" s="63"/>
      <c r="V376" s="63" t="s">
        <v>2739</v>
      </c>
      <c r="W376" s="63" t="s">
        <v>2431</v>
      </c>
      <c r="X376" s="63" t="s">
        <v>2436</v>
      </c>
      <c r="Y376" s="63" t="s">
        <v>2740</v>
      </c>
      <c r="Z376" s="63"/>
      <c r="AA376" s="63" t="s">
        <v>2728</v>
      </c>
      <c r="AB376" s="63"/>
      <c r="AC376" s="63" t="str">
        <f t="shared" si="16"/>
        <v>Tp-2M5Ps3RTRo4SS Tp1/Tp1Pun-sge;NST=X</v>
      </c>
      <c r="AD376" s="34">
        <v>718</v>
      </c>
      <c r="AE376" s="40" t="str">
        <f>VLOOKUP(AD376,pTRAIT!A:B,2,FALSE)</f>
        <v>EM5UeMi1Cf9Pu;RIN=RS / EM5Mi1Cf9(Pu);RIN=RF</v>
      </c>
      <c r="AF376" s="63">
        <f>VLOOKUP($AD376,pTRAIT!$A:$X,7,FALSE)</f>
        <v>0</v>
      </c>
      <c r="AG376" s="63">
        <f>VLOOKUP($AD376,pTRAIT!$A:$X,8,FALSE)</f>
        <v>0</v>
      </c>
      <c r="AH376" s="63">
        <f>VLOOKUP($AD376,pTRAIT!$A:$X,9,FALSE)</f>
        <v>0</v>
      </c>
      <c r="AI376" s="63">
        <f>VLOOKUP($AD376,pTRAIT!$A:$X,10,FALSE)</f>
        <v>0</v>
      </c>
      <c r="AJ376" s="63">
        <f>VLOOKUP($AD376,pTRAIT!$A:$X,11,FALSE)</f>
        <v>0</v>
      </c>
      <c r="AK376" s="63">
        <f>VLOOKUP($AD376,pTRAIT!$A:$X,12,FALSE)</f>
        <v>0</v>
      </c>
      <c r="AL376" s="63">
        <f>VLOOKUP($AD376,pTRAIT!$A:$X,13,FALSE)</f>
        <v>0</v>
      </c>
      <c r="AM376" s="63">
        <f>VLOOKUP($AD376,pTRAIT!$A:$X,14,FALSE)</f>
        <v>0</v>
      </c>
      <c r="AN376" s="63">
        <f>VLOOKUP($AD376,pTRAIT!$A:$X,15,FALSE)</f>
        <v>0</v>
      </c>
      <c r="AO376" s="63">
        <f>VLOOKUP($AD376,pTRAIT!$A:$X,16,FALSE)</f>
        <v>0</v>
      </c>
      <c r="AP376" s="63">
        <f>VLOOKUP($AD376,pTRAIT!$A:$X,17,FALSE)</f>
        <v>0</v>
      </c>
      <c r="AQ376" s="63">
        <f>VLOOKUP($AD376,pTRAIT!$A:$X,18,FALSE)</f>
        <v>0</v>
      </c>
      <c r="AR376" s="63">
        <f>VLOOKUP($AD376,pTRAIT!$A:$X,19,FALSE)</f>
        <v>0</v>
      </c>
      <c r="AS376" s="63">
        <f>VLOOKUP($AD376,pTRAIT!$A:$X,20,FALSE)</f>
        <v>0</v>
      </c>
      <c r="AT376" s="63">
        <f>VLOOKUP($AD376,pTRAIT!$A:$X,21,FALSE)</f>
        <v>0</v>
      </c>
      <c r="AU376" s="63">
        <f>VLOOKUP($AD376,pTRAIT!$A:$X,22,FALSE)</f>
        <v>0</v>
      </c>
      <c r="AV376" s="63">
        <f>VLOOKUP($AD376,pTRAIT!$A:$X,23,FALSE)</f>
        <v>0</v>
      </c>
      <c r="AW376" s="63">
        <f>VLOOKUP($AD376,pTRAIT!$A:$X,24,FALSE)</f>
        <v>0</v>
      </c>
      <c r="AX376" s="67" t="s">
        <v>3116</v>
      </c>
      <c r="AY376" s="71" t="str">
        <f t="shared" si="17"/>
        <v>Tp-2M5Ps3RTRo4SS Tp1/Tp1Pun-sge;NST=X // EM5UeMi1Cf9Pu;RIN=RS / EM5Mi1Cf9(Pu);RIN=RF</v>
      </c>
    </row>
    <row r="377" spans="1:51" ht="12" customHeight="1" x14ac:dyDescent="0.25">
      <c r="A377" s="32">
        <v>460</v>
      </c>
      <c r="B377" s="33" t="s">
        <v>5</v>
      </c>
      <c r="C377" s="34">
        <v>719</v>
      </c>
      <c r="D377" s="32" t="str">
        <f t="shared" si="15"/>
        <v>460X719</v>
      </c>
      <c r="E377" s="47" t="s">
        <v>1627</v>
      </c>
      <c r="F377" s="61" t="s">
        <v>2004</v>
      </c>
      <c r="G377" s="41" t="s">
        <v>43</v>
      </c>
      <c r="H377" s="38"/>
      <c r="I377" s="32">
        <v>460</v>
      </c>
      <c r="J377" s="63">
        <f>VLOOKUP(I377,pTRAIT!A:B,2,FALSE)</f>
        <v>0</v>
      </c>
      <c r="K377" s="63" t="s">
        <v>2724</v>
      </c>
      <c r="L377" s="63" t="s">
        <v>2726</v>
      </c>
      <c r="M377" s="63"/>
      <c r="N377" s="63" t="s">
        <v>2730</v>
      </c>
      <c r="O377" s="63" t="s">
        <v>2731</v>
      </c>
      <c r="P377" s="63" t="s">
        <v>2732</v>
      </c>
      <c r="Q377" s="63"/>
      <c r="R377" s="63" t="s">
        <v>2735</v>
      </c>
      <c r="S377" s="63"/>
      <c r="T377" s="63"/>
      <c r="U377" s="63"/>
      <c r="V377" s="63" t="s">
        <v>2739</v>
      </c>
      <c r="W377" s="63" t="s">
        <v>2431</v>
      </c>
      <c r="X377" s="63" t="s">
        <v>2436</v>
      </c>
      <c r="Y377" s="63" t="s">
        <v>2740</v>
      </c>
      <c r="Z377" s="63"/>
      <c r="AA377" s="63" t="s">
        <v>2728</v>
      </c>
      <c r="AB377" s="63"/>
      <c r="AC377" s="63" t="str">
        <f t="shared" si="16"/>
        <v>Tp-2M5Ps3RTRo4SS Tp1/Tp1Pun-sge;NST=X</v>
      </c>
      <c r="AD377" s="34">
        <v>719</v>
      </c>
      <c r="AE377" s="40" t="str">
        <f>VLOOKUP(AD377,pTRAIT!A:B,2,FALSE)</f>
        <v>EM5UeMi1Cf9Pu;RIN=RS / EM5Mi1WSCf9;RIN=RF</v>
      </c>
      <c r="AF377" s="63">
        <f>VLOOKUP($AD377,pTRAIT!$A:$X,7,FALSE)</f>
        <v>0</v>
      </c>
      <c r="AG377" s="63">
        <f>VLOOKUP($AD377,pTRAIT!$A:$X,8,FALSE)</f>
        <v>0</v>
      </c>
      <c r="AH377" s="63">
        <f>VLOOKUP($AD377,pTRAIT!$A:$X,9,FALSE)</f>
        <v>0</v>
      </c>
      <c r="AI377" s="63">
        <f>VLOOKUP($AD377,pTRAIT!$A:$X,10,FALSE)</f>
        <v>0</v>
      </c>
      <c r="AJ377" s="63">
        <f>VLOOKUP($AD377,pTRAIT!$A:$X,11,FALSE)</f>
        <v>0</v>
      </c>
      <c r="AK377" s="63">
        <f>VLOOKUP($AD377,pTRAIT!$A:$X,12,FALSE)</f>
        <v>0</v>
      </c>
      <c r="AL377" s="63">
        <f>VLOOKUP($AD377,pTRAIT!$A:$X,13,FALSE)</f>
        <v>0</v>
      </c>
      <c r="AM377" s="63">
        <f>VLOOKUP($AD377,pTRAIT!$A:$X,14,FALSE)</f>
        <v>0</v>
      </c>
      <c r="AN377" s="63">
        <f>VLOOKUP($AD377,pTRAIT!$A:$X,15,FALSE)</f>
        <v>0</v>
      </c>
      <c r="AO377" s="63">
        <f>VLOOKUP($AD377,pTRAIT!$A:$X,16,FALSE)</f>
        <v>0</v>
      </c>
      <c r="AP377" s="63">
        <f>VLOOKUP($AD377,pTRAIT!$A:$X,17,FALSE)</f>
        <v>0</v>
      </c>
      <c r="AQ377" s="63">
        <f>VLOOKUP($AD377,pTRAIT!$A:$X,18,FALSE)</f>
        <v>0</v>
      </c>
      <c r="AR377" s="63">
        <f>VLOOKUP($AD377,pTRAIT!$A:$X,19,FALSE)</f>
        <v>0</v>
      </c>
      <c r="AS377" s="63">
        <f>VLOOKUP($AD377,pTRAIT!$A:$X,20,FALSE)</f>
        <v>0</v>
      </c>
      <c r="AT377" s="63">
        <f>VLOOKUP($AD377,pTRAIT!$A:$X,21,FALSE)</f>
        <v>0</v>
      </c>
      <c r="AU377" s="63">
        <f>VLOOKUP($AD377,pTRAIT!$A:$X,22,FALSE)</f>
        <v>0</v>
      </c>
      <c r="AV377" s="63">
        <f>VLOOKUP($AD377,pTRAIT!$A:$X,23,FALSE)</f>
        <v>0</v>
      </c>
      <c r="AW377" s="63">
        <f>VLOOKUP($AD377,pTRAIT!$A:$X,24,FALSE)</f>
        <v>0</v>
      </c>
      <c r="AX377" s="67" t="s">
        <v>3117</v>
      </c>
      <c r="AY377" s="71" t="str">
        <f t="shared" si="17"/>
        <v>Tp-2M5Ps3RTRo4SS Tp1/Tp1Pun-sge;NST=X // EM5UeMi1Cf9Pu;RIN=RS / EM5Mi1WSCf9;RIN=RF</v>
      </c>
    </row>
    <row r="378" spans="1:51" ht="12" customHeight="1" x14ac:dyDescent="0.25">
      <c r="A378" s="32">
        <v>460</v>
      </c>
      <c r="B378" s="33" t="s">
        <v>5</v>
      </c>
      <c r="C378" s="34">
        <v>720</v>
      </c>
      <c r="D378" s="32" t="str">
        <f t="shared" si="15"/>
        <v>460X720</v>
      </c>
      <c r="E378" s="47" t="s">
        <v>1627</v>
      </c>
      <c r="F378" s="61" t="s">
        <v>2005</v>
      </c>
      <c r="G378" s="41" t="s">
        <v>43</v>
      </c>
      <c r="H378" s="38"/>
      <c r="I378" s="32">
        <v>460</v>
      </c>
      <c r="J378" s="63">
        <f>VLOOKUP(I378,pTRAIT!A:B,2,FALSE)</f>
        <v>0</v>
      </c>
      <c r="K378" s="63" t="s">
        <v>2724</v>
      </c>
      <c r="L378" s="63" t="s">
        <v>2726</v>
      </c>
      <c r="M378" s="63"/>
      <c r="N378" s="63" t="s">
        <v>2730</v>
      </c>
      <c r="O378" s="63" t="s">
        <v>2731</v>
      </c>
      <c r="P378" s="63" t="s">
        <v>2732</v>
      </c>
      <c r="Q378" s="63"/>
      <c r="R378" s="63" t="s">
        <v>2735</v>
      </c>
      <c r="S378" s="63"/>
      <c r="T378" s="63"/>
      <c r="U378" s="63"/>
      <c r="V378" s="63" t="s">
        <v>2739</v>
      </c>
      <c r="W378" s="63" t="s">
        <v>2431</v>
      </c>
      <c r="X378" s="63" t="s">
        <v>2436</v>
      </c>
      <c r="Y378" s="63" t="s">
        <v>2740</v>
      </c>
      <c r="Z378" s="63"/>
      <c r="AA378" s="63" t="s">
        <v>2728</v>
      </c>
      <c r="AB378" s="63"/>
      <c r="AC378" s="63" t="str">
        <f t="shared" si="16"/>
        <v>Tp-2M5Ps3RTRo4SS Tp1/Tp1Pun-sge;NST=X</v>
      </c>
      <c r="AD378" s="34">
        <v>720</v>
      </c>
      <c r="AE378" s="40" t="str">
        <f>VLOOKUP(AD378,pTRAIT!A:B,2,FALSE)</f>
        <v>EM5UeMi1Cf9Pu;RIN=RS / EM5Mi1WSCf9;RIN=RF</v>
      </c>
      <c r="AF378" s="63">
        <f>VLOOKUP($AD378,pTRAIT!$A:$X,7,FALSE)</f>
        <v>0</v>
      </c>
      <c r="AG378" s="63">
        <f>VLOOKUP($AD378,pTRAIT!$A:$X,8,FALSE)</f>
        <v>0</v>
      </c>
      <c r="AH378" s="63">
        <f>VLOOKUP($AD378,pTRAIT!$A:$X,9,FALSE)</f>
        <v>0</v>
      </c>
      <c r="AI378" s="63">
        <f>VLOOKUP($AD378,pTRAIT!$A:$X,10,FALSE)</f>
        <v>0</v>
      </c>
      <c r="AJ378" s="63">
        <f>VLOOKUP($AD378,pTRAIT!$A:$X,11,FALSE)</f>
        <v>0</v>
      </c>
      <c r="AK378" s="63">
        <f>VLOOKUP($AD378,pTRAIT!$A:$X,12,FALSE)</f>
        <v>0</v>
      </c>
      <c r="AL378" s="63">
        <f>VLOOKUP($AD378,pTRAIT!$A:$X,13,FALSE)</f>
        <v>0</v>
      </c>
      <c r="AM378" s="63">
        <f>VLOOKUP($AD378,pTRAIT!$A:$X,14,FALSE)</f>
        <v>0</v>
      </c>
      <c r="AN378" s="63">
        <f>VLOOKUP($AD378,pTRAIT!$A:$X,15,FALSE)</f>
        <v>0</v>
      </c>
      <c r="AO378" s="63">
        <f>VLOOKUP($AD378,pTRAIT!$A:$X,16,FALSE)</f>
        <v>0</v>
      </c>
      <c r="AP378" s="63">
        <f>VLOOKUP($AD378,pTRAIT!$A:$X,17,FALSE)</f>
        <v>0</v>
      </c>
      <c r="AQ378" s="63">
        <f>VLOOKUP($AD378,pTRAIT!$A:$X,18,FALSE)</f>
        <v>0</v>
      </c>
      <c r="AR378" s="63">
        <f>VLOOKUP($AD378,pTRAIT!$A:$X,19,FALSE)</f>
        <v>0</v>
      </c>
      <c r="AS378" s="63">
        <f>VLOOKUP($AD378,pTRAIT!$A:$X,20,FALSE)</f>
        <v>0</v>
      </c>
      <c r="AT378" s="63">
        <f>VLOOKUP($AD378,pTRAIT!$A:$X,21,FALSE)</f>
        <v>0</v>
      </c>
      <c r="AU378" s="63">
        <f>VLOOKUP($AD378,pTRAIT!$A:$X,22,FALSE)</f>
        <v>0</v>
      </c>
      <c r="AV378" s="63">
        <f>VLOOKUP($AD378,pTRAIT!$A:$X,23,FALSE)</f>
        <v>0</v>
      </c>
      <c r="AW378" s="63">
        <f>VLOOKUP($AD378,pTRAIT!$A:$X,24,FALSE)</f>
        <v>0</v>
      </c>
      <c r="AX378" s="67" t="s">
        <v>3118</v>
      </c>
      <c r="AY378" s="71" t="str">
        <f t="shared" si="17"/>
        <v>Tp-2M5Ps3RTRo4SS Tp1/Tp1Pun-sge;NST=X // EM5UeMi1Cf9Pu;RIN=RS / EM5Mi1WSCf9;RIN=RF</v>
      </c>
    </row>
    <row r="379" spans="1:51" ht="12" customHeight="1" x14ac:dyDescent="0.25">
      <c r="A379" s="32">
        <v>460</v>
      </c>
      <c r="B379" s="33" t="s">
        <v>5</v>
      </c>
      <c r="C379" s="34">
        <v>724</v>
      </c>
      <c r="D379" s="32" t="str">
        <f t="shared" si="15"/>
        <v>460X724</v>
      </c>
      <c r="E379" s="47" t="s">
        <v>1627</v>
      </c>
      <c r="F379" s="61" t="s">
        <v>2006</v>
      </c>
      <c r="G379" s="41" t="s">
        <v>43</v>
      </c>
      <c r="H379" s="38"/>
      <c r="I379" s="32">
        <v>460</v>
      </c>
      <c r="J379" s="63">
        <f>VLOOKUP(I379,pTRAIT!A:B,2,FALSE)</f>
        <v>0</v>
      </c>
      <c r="K379" s="63" t="s">
        <v>2724</v>
      </c>
      <c r="L379" s="63" t="s">
        <v>2726</v>
      </c>
      <c r="M379" s="63"/>
      <c r="N379" s="63" t="s">
        <v>2730</v>
      </c>
      <c r="O379" s="63" t="s">
        <v>2731</v>
      </c>
      <c r="P379" s="63" t="s">
        <v>2732</v>
      </c>
      <c r="Q379" s="63"/>
      <c r="R379" s="63" t="s">
        <v>2735</v>
      </c>
      <c r="S379" s="63"/>
      <c r="T379" s="63"/>
      <c r="U379" s="63"/>
      <c r="V379" s="63" t="s">
        <v>2739</v>
      </c>
      <c r="W379" s="63" t="s">
        <v>2431</v>
      </c>
      <c r="X379" s="63" t="s">
        <v>2436</v>
      </c>
      <c r="Y379" s="63" t="s">
        <v>2740</v>
      </c>
      <c r="Z379" s="63"/>
      <c r="AA379" s="63" t="s">
        <v>2728</v>
      </c>
      <c r="AB379" s="63"/>
      <c r="AC379" s="63" t="str">
        <f t="shared" si="16"/>
        <v>Tp-2M5Ps3RTRo4SS Tp1/Tp1Pun-sge;NST=X</v>
      </c>
      <c r="AD379" s="34">
        <v>724</v>
      </c>
      <c r="AE379" s="40" t="str">
        <f>VLOOKUP(AD379,pTRAIT!A:B,2,FALSE)</f>
        <v>EM5UeMi1Cf9Pu;RIN=RS / EM5UeMi1(Cf9);RIN=RF</v>
      </c>
      <c r="AF379" s="63">
        <f>VLOOKUP($AD379,pTRAIT!$A:$X,7,FALSE)</f>
        <v>0</v>
      </c>
      <c r="AG379" s="63">
        <f>VLOOKUP($AD379,pTRAIT!$A:$X,8,FALSE)</f>
        <v>0</v>
      </c>
      <c r="AH379" s="63">
        <f>VLOOKUP($AD379,pTRAIT!$A:$X,9,FALSE)</f>
        <v>0</v>
      </c>
      <c r="AI379" s="63">
        <f>VLOOKUP($AD379,pTRAIT!$A:$X,10,FALSE)</f>
        <v>0</v>
      </c>
      <c r="AJ379" s="63">
        <f>VLOOKUP($AD379,pTRAIT!$A:$X,11,FALSE)</f>
        <v>0</v>
      </c>
      <c r="AK379" s="63">
        <f>VLOOKUP($AD379,pTRAIT!$A:$X,12,FALSE)</f>
        <v>0</v>
      </c>
      <c r="AL379" s="63">
        <f>VLOOKUP($AD379,pTRAIT!$A:$X,13,FALSE)</f>
        <v>0</v>
      </c>
      <c r="AM379" s="63">
        <f>VLOOKUP($AD379,pTRAIT!$A:$X,14,FALSE)</f>
        <v>0</v>
      </c>
      <c r="AN379" s="63">
        <f>VLOOKUP($AD379,pTRAIT!$A:$X,15,FALSE)</f>
        <v>0</v>
      </c>
      <c r="AO379" s="63">
        <f>VLOOKUP($AD379,pTRAIT!$A:$X,16,FALSE)</f>
        <v>0</v>
      </c>
      <c r="AP379" s="63">
        <f>VLOOKUP($AD379,pTRAIT!$A:$X,17,FALSE)</f>
        <v>0</v>
      </c>
      <c r="AQ379" s="63">
        <f>VLOOKUP($AD379,pTRAIT!$A:$X,18,FALSE)</f>
        <v>0</v>
      </c>
      <c r="AR379" s="63">
        <f>VLOOKUP($AD379,pTRAIT!$A:$X,19,FALSE)</f>
        <v>0</v>
      </c>
      <c r="AS379" s="63">
        <f>VLOOKUP($AD379,pTRAIT!$A:$X,20,FALSE)</f>
        <v>0</v>
      </c>
      <c r="AT379" s="63">
        <f>VLOOKUP($AD379,pTRAIT!$A:$X,21,FALSE)</f>
        <v>0</v>
      </c>
      <c r="AU379" s="63">
        <f>VLOOKUP($AD379,pTRAIT!$A:$X,22,FALSE)</f>
        <v>0</v>
      </c>
      <c r="AV379" s="63">
        <f>VLOOKUP($AD379,pTRAIT!$A:$X,23,FALSE)</f>
        <v>0</v>
      </c>
      <c r="AW379" s="63">
        <f>VLOOKUP($AD379,pTRAIT!$A:$X,24,FALSE)</f>
        <v>0</v>
      </c>
      <c r="AX379" s="67" t="s">
        <v>3119</v>
      </c>
      <c r="AY379" s="71" t="str">
        <f t="shared" si="17"/>
        <v>Tp-2M5Ps3RTRo4SS Tp1/Tp1Pun-sge;NST=X // EM5UeMi1Cf9Pu;RIN=RS / EM5UeMi1(Cf9);RIN=RF</v>
      </c>
    </row>
    <row r="380" spans="1:51" ht="12" customHeight="1" x14ac:dyDescent="0.25">
      <c r="A380" s="32">
        <v>810</v>
      </c>
      <c r="B380" s="33" t="s">
        <v>5</v>
      </c>
      <c r="C380" s="34">
        <v>845</v>
      </c>
      <c r="D380" s="32" t="str">
        <f t="shared" si="15"/>
        <v>810X845</v>
      </c>
      <c r="E380" s="48" t="s">
        <v>1624</v>
      </c>
      <c r="F380" s="61" t="s">
        <v>2007</v>
      </c>
      <c r="G380" s="41" t="s">
        <v>43</v>
      </c>
      <c r="H380" s="38"/>
      <c r="I380" s="32">
        <v>810</v>
      </c>
      <c r="J380" s="63">
        <f>VLOOKUP(I380,pTRAIT!A:B,2,FALSE)</f>
        <v>0</v>
      </c>
      <c r="K380" s="63" t="s">
        <v>2724</v>
      </c>
      <c r="L380" s="63"/>
      <c r="M380" s="63" t="s">
        <v>2437</v>
      </c>
      <c r="N380" s="63" t="s">
        <v>2730</v>
      </c>
      <c r="O380" s="63"/>
      <c r="P380" s="63" t="s">
        <v>2732</v>
      </c>
      <c r="Q380" s="63"/>
      <c r="R380" s="63" t="s">
        <v>2735</v>
      </c>
      <c r="S380" s="63"/>
      <c r="T380" s="63"/>
      <c r="U380" s="63"/>
      <c r="V380" s="63"/>
      <c r="W380" s="63" t="s">
        <v>2431</v>
      </c>
      <c r="X380" s="63"/>
      <c r="Y380" s="63"/>
      <c r="Z380" s="63"/>
      <c r="AA380" s="63" t="s">
        <v>2728</v>
      </c>
      <c r="AB380" s="63"/>
      <c r="AC380" s="63" t="str">
        <f t="shared" si="16"/>
        <v>EM5RTRo4 n-sge;NST=X</v>
      </c>
      <c r="AD380" s="34">
        <v>845</v>
      </c>
      <c r="AE380" s="40" t="str">
        <f>VLOOKUP(AD380,pTRAIT!A:B,2,FALSE)</f>
        <v>EM5RTMi1;NST=X / EM5UeMi1Cf9Pu;RIN=RS</v>
      </c>
      <c r="AF380" s="63">
        <f>VLOOKUP($AD380,pTRAIT!$A:$X,7,FALSE)</f>
        <v>0</v>
      </c>
      <c r="AG380" s="63">
        <f>VLOOKUP($AD380,pTRAIT!$A:$X,8,FALSE)</f>
        <v>0</v>
      </c>
      <c r="AH380" s="63">
        <f>VLOOKUP($AD380,pTRAIT!$A:$X,9,FALSE)</f>
        <v>0</v>
      </c>
      <c r="AI380" s="63">
        <f>VLOOKUP($AD380,pTRAIT!$A:$X,10,FALSE)</f>
        <v>0</v>
      </c>
      <c r="AJ380" s="63">
        <f>VLOOKUP($AD380,pTRAIT!$A:$X,11,FALSE)</f>
        <v>0</v>
      </c>
      <c r="AK380" s="63">
        <f>VLOOKUP($AD380,pTRAIT!$A:$X,12,FALSE)</f>
        <v>0</v>
      </c>
      <c r="AL380" s="63">
        <f>VLOOKUP($AD380,pTRAIT!$A:$X,13,FALSE)</f>
        <v>0</v>
      </c>
      <c r="AM380" s="63">
        <f>VLOOKUP($AD380,pTRAIT!$A:$X,14,FALSE)</f>
        <v>0</v>
      </c>
      <c r="AN380" s="63">
        <f>VLOOKUP($AD380,pTRAIT!$A:$X,15,FALSE)</f>
        <v>0</v>
      </c>
      <c r="AO380" s="63">
        <f>VLOOKUP($AD380,pTRAIT!$A:$X,16,FALSE)</f>
        <v>0</v>
      </c>
      <c r="AP380" s="63">
        <f>VLOOKUP($AD380,pTRAIT!$A:$X,17,FALSE)</f>
        <v>0</v>
      </c>
      <c r="AQ380" s="63">
        <f>VLOOKUP($AD380,pTRAIT!$A:$X,18,FALSE)</f>
        <v>0</v>
      </c>
      <c r="AR380" s="63">
        <f>VLOOKUP($AD380,pTRAIT!$A:$X,19,FALSE)</f>
        <v>0</v>
      </c>
      <c r="AS380" s="63">
        <f>VLOOKUP($AD380,pTRAIT!$A:$X,20,FALSE)</f>
        <v>0</v>
      </c>
      <c r="AT380" s="63">
        <f>VLOOKUP($AD380,pTRAIT!$A:$X,21,FALSE)</f>
        <v>0</v>
      </c>
      <c r="AU380" s="63">
        <f>VLOOKUP($AD380,pTRAIT!$A:$X,22,FALSE)</f>
        <v>0</v>
      </c>
      <c r="AV380" s="63">
        <f>VLOOKUP($AD380,pTRAIT!$A:$X,23,FALSE)</f>
        <v>0</v>
      </c>
      <c r="AW380" s="63">
        <f>VLOOKUP($AD380,pTRAIT!$A:$X,24,FALSE)</f>
        <v>0</v>
      </c>
      <c r="AX380" s="67" t="s">
        <v>3120</v>
      </c>
      <c r="AY380" s="71" t="str">
        <f t="shared" si="17"/>
        <v>EM5RTRo4 n-sge;NST=X // EM5RTMi1;NST=X / EM5UeMi1Cf9Pu;RIN=RS</v>
      </c>
    </row>
    <row r="381" spans="1:51" ht="12" customHeight="1" x14ac:dyDescent="0.25">
      <c r="A381" s="32">
        <v>810</v>
      </c>
      <c r="B381" s="33" t="s">
        <v>5</v>
      </c>
      <c r="C381" s="34">
        <v>843</v>
      </c>
      <c r="D381" s="32" t="str">
        <f t="shared" si="15"/>
        <v>810X843</v>
      </c>
      <c r="E381" s="48" t="s">
        <v>1624</v>
      </c>
      <c r="F381" s="61" t="s">
        <v>2008</v>
      </c>
      <c r="G381" s="41" t="s">
        <v>43</v>
      </c>
      <c r="H381" s="38"/>
      <c r="I381" s="32">
        <v>810</v>
      </c>
      <c r="J381" s="63">
        <f>VLOOKUP(I381,pTRAIT!A:B,2,FALSE)</f>
        <v>0</v>
      </c>
      <c r="K381" s="63" t="s">
        <v>2724</v>
      </c>
      <c r="L381" s="63"/>
      <c r="M381" s="63" t="s">
        <v>2437</v>
      </c>
      <c r="N381" s="63" t="s">
        <v>2730</v>
      </c>
      <c r="O381" s="63"/>
      <c r="P381" s="63" t="s">
        <v>2732</v>
      </c>
      <c r="Q381" s="63"/>
      <c r="R381" s="63" t="s">
        <v>2735</v>
      </c>
      <c r="S381" s="63"/>
      <c r="T381" s="63"/>
      <c r="U381" s="63"/>
      <c r="V381" s="63"/>
      <c r="W381" s="63" t="s">
        <v>2431</v>
      </c>
      <c r="X381" s="63"/>
      <c r="Y381" s="63"/>
      <c r="Z381" s="63"/>
      <c r="AA381" s="63" t="s">
        <v>2728</v>
      </c>
      <c r="AB381" s="63"/>
      <c r="AC381" s="63" t="str">
        <f t="shared" si="16"/>
        <v>EM5RTRo4 n-sge;NST=X</v>
      </c>
      <c r="AD381" s="34">
        <v>843</v>
      </c>
      <c r="AE381" s="40" t="str">
        <f>VLOOKUP(AD381,pTRAIT!A:B,2,FALSE)</f>
        <v>EM5RTMi1;NST=X / EM5Mi1Cf9(Pu);RIN=RF</v>
      </c>
      <c r="AF381" s="63">
        <f>VLOOKUP($AD381,pTRAIT!$A:$X,7,FALSE)</f>
        <v>0</v>
      </c>
      <c r="AG381" s="63">
        <f>VLOOKUP($AD381,pTRAIT!$A:$X,8,FALSE)</f>
        <v>0</v>
      </c>
      <c r="AH381" s="63">
        <f>VLOOKUP($AD381,pTRAIT!$A:$X,9,FALSE)</f>
        <v>0</v>
      </c>
      <c r="AI381" s="63">
        <f>VLOOKUP($AD381,pTRAIT!$A:$X,10,FALSE)</f>
        <v>0</v>
      </c>
      <c r="AJ381" s="63">
        <f>VLOOKUP($AD381,pTRAIT!$A:$X,11,FALSE)</f>
        <v>0</v>
      </c>
      <c r="AK381" s="63">
        <f>VLOOKUP($AD381,pTRAIT!$A:$X,12,FALSE)</f>
        <v>0</v>
      </c>
      <c r="AL381" s="63">
        <f>VLOOKUP($AD381,pTRAIT!$A:$X,13,FALSE)</f>
        <v>0</v>
      </c>
      <c r="AM381" s="63">
        <f>VLOOKUP($AD381,pTRAIT!$A:$X,14,FALSE)</f>
        <v>0</v>
      </c>
      <c r="AN381" s="63">
        <f>VLOOKUP($AD381,pTRAIT!$A:$X,15,FALSE)</f>
        <v>0</v>
      </c>
      <c r="AO381" s="63">
        <f>VLOOKUP($AD381,pTRAIT!$A:$X,16,FALSE)</f>
        <v>0</v>
      </c>
      <c r="AP381" s="63">
        <f>VLOOKUP($AD381,pTRAIT!$A:$X,17,FALSE)</f>
        <v>0</v>
      </c>
      <c r="AQ381" s="63">
        <f>VLOOKUP($AD381,pTRAIT!$A:$X,18,FALSE)</f>
        <v>0</v>
      </c>
      <c r="AR381" s="63">
        <f>VLOOKUP($AD381,pTRAIT!$A:$X,19,FALSE)</f>
        <v>0</v>
      </c>
      <c r="AS381" s="63">
        <f>VLOOKUP($AD381,pTRAIT!$A:$X,20,FALSE)</f>
        <v>0</v>
      </c>
      <c r="AT381" s="63">
        <f>VLOOKUP($AD381,pTRAIT!$A:$X,21,FALSE)</f>
        <v>0</v>
      </c>
      <c r="AU381" s="63">
        <f>VLOOKUP($AD381,pTRAIT!$A:$X,22,FALSE)</f>
        <v>0</v>
      </c>
      <c r="AV381" s="63">
        <f>VLOOKUP($AD381,pTRAIT!$A:$X,23,FALSE)</f>
        <v>0</v>
      </c>
      <c r="AW381" s="63">
        <f>VLOOKUP($AD381,pTRAIT!$A:$X,24,FALSE)</f>
        <v>0</v>
      </c>
      <c r="AX381" s="67" t="s">
        <v>3121</v>
      </c>
      <c r="AY381" s="71" t="str">
        <f t="shared" si="17"/>
        <v>EM5RTRo4 n-sge;NST=X // EM5RTMi1;NST=X / EM5Mi1Cf9(Pu);RIN=RF</v>
      </c>
    </row>
    <row r="382" spans="1:51" ht="12" customHeight="1" x14ac:dyDescent="0.25">
      <c r="A382" s="32">
        <v>810</v>
      </c>
      <c r="B382" s="33" t="s">
        <v>5</v>
      </c>
      <c r="C382" s="34">
        <v>846</v>
      </c>
      <c r="D382" s="32" t="str">
        <f t="shared" si="15"/>
        <v>810X846</v>
      </c>
      <c r="E382" s="48" t="s">
        <v>1624</v>
      </c>
      <c r="F382" s="61" t="s">
        <v>2009</v>
      </c>
      <c r="G382" s="41" t="s">
        <v>43</v>
      </c>
      <c r="H382" s="38"/>
      <c r="I382" s="32">
        <v>810</v>
      </c>
      <c r="J382" s="63">
        <f>VLOOKUP(I382,pTRAIT!A:B,2,FALSE)</f>
        <v>0</v>
      </c>
      <c r="K382" s="63" t="s">
        <v>2724</v>
      </c>
      <c r="L382" s="63"/>
      <c r="M382" s="63" t="s">
        <v>2437</v>
      </c>
      <c r="N382" s="63" t="s">
        <v>2730</v>
      </c>
      <c r="O382" s="63"/>
      <c r="P382" s="63" t="s">
        <v>2732</v>
      </c>
      <c r="Q382" s="63"/>
      <c r="R382" s="63" t="s">
        <v>2735</v>
      </c>
      <c r="S382" s="63"/>
      <c r="T382" s="63"/>
      <c r="U382" s="63"/>
      <c r="V382" s="63"/>
      <c r="W382" s="63" t="s">
        <v>2431</v>
      </c>
      <c r="X382" s="63"/>
      <c r="Y382" s="63"/>
      <c r="Z382" s="63"/>
      <c r="AA382" s="63" t="s">
        <v>2728</v>
      </c>
      <c r="AB382" s="63"/>
      <c r="AC382" s="63" t="str">
        <f t="shared" si="16"/>
        <v>EM5RTRo4 n-sge;NST=X</v>
      </c>
      <c r="AD382" s="34">
        <v>846</v>
      </c>
      <c r="AE382" s="40" t="str">
        <f>VLOOKUP(AD382,pTRAIT!A:B,2,FALSE)</f>
        <v>EM5RTMi1;NST=X / (RT)(Mi1)(Pu)(Y);</v>
      </c>
      <c r="AF382" s="63">
        <f>VLOOKUP($AD382,pTRAIT!$A:$X,7,FALSE)</f>
        <v>0</v>
      </c>
      <c r="AG382" s="63">
        <f>VLOOKUP($AD382,pTRAIT!$A:$X,8,FALSE)</f>
        <v>0</v>
      </c>
      <c r="AH382" s="63">
        <f>VLOOKUP($AD382,pTRAIT!$A:$X,9,FALSE)</f>
        <v>0</v>
      </c>
      <c r="AI382" s="63">
        <f>VLOOKUP($AD382,pTRAIT!$A:$X,10,FALSE)</f>
        <v>0</v>
      </c>
      <c r="AJ382" s="63">
        <f>VLOOKUP($AD382,pTRAIT!$A:$X,11,FALSE)</f>
        <v>0</v>
      </c>
      <c r="AK382" s="63">
        <f>VLOOKUP($AD382,pTRAIT!$A:$X,12,FALSE)</f>
        <v>0</v>
      </c>
      <c r="AL382" s="63">
        <f>VLOOKUP($AD382,pTRAIT!$A:$X,13,FALSE)</f>
        <v>0</v>
      </c>
      <c r="AM382" s="63">
        <f>VLOOKUP($AD382,pTRAIT!$A:$X,14,FALSE)</f>
        <v>0</v>
      </c>
      <c r="AN382" s="63">
        <f>VLOOKUP($AD382,pTRAIT!$A:$X,15,FALSE)</f>
        <v>0</v>
      </c>
      <c r="AO382" s="63">
        <f>VLOOKUP($AD382,pTRAIT!$A:$X,16,FALSE)</f>
        <v>0</v>
      </c>
      <c r="AP382" s="63">
        <f>VLOOKUP($AD382,pTRAIT!$A:$X,17,FALSE)</f>
        <v>0</v>
      </c>
      <c r="AQ382" s="63">
        <f>VLOOKUP($AD382,pTRAIT!$A:$X,18,FALSE)</f>
        <v>0</v>
      </c>
      <c r="AR382" s="63">
        <f>VLOOKUP($AD382,pTRAIT!$A:$X,19,FALSE)</f>
        <v>0</v>
      </c>
      <c r="AS382" s="63">
        <f>VLOOKUP($AD382,pTRAIT!$A:$X,20,FALSE)</f>
        <v>0</v>
      </c>
      <c r="AT382" s="63">
        <f>VLOOKUP($AD382,pTRAIT!$A:$X,21,FALSE)</f>
        <v>0</v>
      </c>
      <c r="AU382" s="63">
        <f>VLOOKUP($AD382,pTRAIT!$A:$X,22,FALSE)</f>
        <v>0</v>
      </c>
      <c r="AV382" s="63">
        <f>VLOOKUP($AD382,pTRAIT!$A:$X,23,FALSE)</f>
        <v>0</v>
      </c>
      <c r="AW382" s="63">
        <f>VLOOKUP($AD382,pTRAIT!$A:$X,24,FALSE)</f>
        <v>0</v>
      </c>
      <c r="AX382" s="67" t="s">
        <v>3122</v>
      </c>
      <c r="AY382" s="71" t="str">
        <f t="shared" si="17"/>
        <v>EM5RTRo4 n-sge;NST=X // EM5RTMi1;NST=X / (RT)(Mi1)(Pu)(Y);</v>
      </c>
    </row>
    <row r="383" spans="1:51" ht="12" customHeight="1" x14ac:dyDescent="0.25">
      <c r="A383" s="32">
        <v>810</v>
      </c>
      <c r="B383" s="33" t="s">
        <v>5</v>
      </c>
      <c r="C383" s="34">
        <v>850</v>
      </c>
      <c r="D383" s="32" t="str">
        <f t="shared" si="15"/>
        <v>810X850</v>
      </c>
      <c r="E383" s="48" t="s">
        <v>1624</v>
      </c>
      <c r="F383" s="61" t="s">
        <v>2010</v>
      </c>
      <c r="G383" s="41" t="s">
        <v>43</v>
      </c>
      <c r="H383" s="38"/>
      <c r="I383" s="32">
        <v>810</v>
      </c>
      <c r="J383" s="63">
        <f>VLOOKUP(I383,pTRAIT!A:B,2,FALSE)</f>
        <v>0</v>
      </c>
      <c r="K383" s="63" t="s">
        <v>2724</v>
      </c>
      <c r="L383" s="63"/>
      <c r="M383" s="63" t="s">
        <v>2437</v>
      </c>
      <c r="N383" s="63" t="s">
        <v>2730</v>
      </c>
      <c r="O383" s="63"/>
      <c r="P383" s="63" t="s">
        <v>2732</v>
      </c>
      <c r="Q383" s="63"/>
      <c r="R383" s="63" t="s">
        <v>2735</v>
      </c>
      <c r="S383" s="63"/>
      <c r="T383" s="63"/>
      <c r="U383" s="63"/>
      <c r="V383" s="63"/>
      <c r="W383" s="63" t="s">
        <v>2431</v>
      </c>
      <c r="X383" s="63"/>
      <c r="Y383" s="63"/>
      <c r="Z383" s="63"/>
      <c r="AA383" s="63" t="s">
        <v>2728</v>
      </c>
      <c r="AB383" s="63"/>
      <c r="AC383" s="63" t="str">
        <f t="shared" si="16"/>
        <v>EM5RTRo4 n-sge;NST=X</v>
      </c>
      <c r="AD383" s="34">
        <v>850</v>
      </c>
      <c r="AE383" s="40" t="str">
        <f>VLOOKUP(AD383,pTRAIT!A:B,2,FALSE)</f>
        <v>EM5RTMi1;NST=X / (E)M5(RT)Mi1(Fr1)Pu;NST=X</v>
      </c>
      <c r="AF383" s="63">
        <f>VLOOKUP($AD383,pTRAIT!$A:$X,7,FALSE)</f>
        <v>0</v>
      </c>
      <c r="AG383" s="63">
        <f>VLOOKUP($AD383,pTRAIT!$A:$X,8,FALSE)</f>
        <v>0</v>
      </c>
      <c r="AH383" s="63">
        <f>VLOOKUP($AD383,pTRAIT!$A:$X,9,FALSE)</f>
        <v>0</v>
      </c>
      <c r="AI383" s="63">
        <f>VLOOKUP($AD383,pTRAIT!$A:$X,10,FALSE)</f>
        <v>0</v>
      </c>
      <c r="AJ383" s="63">
        <f>VLOOKUP($AD383,pTRAIT!$A:$X,11,FALSE)</f>
        <v>0</v>
      </c>
      <c r="AK383" s="63">
        <f>VLOOKUP($AD383,pTRAIT!$A:$X,12,FALSE)</f>
        <v>0</v>
      </c>
      <c r="AL383" s="63">
        <f>VLOOKUP($AD383,pTRAIT!$A:$X,13,FALSE)</f>
        <v>0</v>
      </c>
      <c r="AM383" s="63">
        <f>VLOOKUP($AD383,pTRAIT!$A:$X,14,FALSE)</f>
        <v>0</v>
      </c>
      <c r="AN383" s="63">
        <f>VLOOKUP($AD383,pTRAIT!$A:$X,15,FALSE)</f>
        <v>0</v>
      </c>
      <c r="AO383" s="63">
        <f>VLOOKUP($AD383,pTRAIT!$A:$X,16,FALSE)</f>
        <v>0</v>
      </c>
      <c r="AP383" s="63">
        <f>VLOOKUP($AD383,pTRAIT!$A:$X,17,FALSE)</f>
        <v>0</v>
      </c>
      <c r="AQ383" s="63">
        <f>VLOOKUP($AD383,pTRAIT!$A:$X,18,FALSE)</f>
        <v>0</v>
      </c>
      <c r="AR383" s="63">
        <f>VLOOKUP($AD383,pTRAIT!$A:$X,19,FALSE)</f>
        <v>0</v>
      </c>
      <c r="AS383" s="63">
        <f>VLOOKUP($AD383,pTRAIT!$A:$X,20,FALSE)</f>
        <v>0</v>
      </c>
      <c r="AT383" s="63">
        <f>VLOOKUP($AD383,pTRAIT!$A:$X,21,FALSE)</f>
        <v>0</v>
      </c>
      <c r="AU383" s="63">
        <f>VLOOKUP($AD383,pTRAIT!$A:$X,22,FALSE)</f>
        <v>0</v>
      </c>
      <c r="AV383" s="63">
        <f>VLOOKUP($AD383,pTRAIT!$A:$X,23,FALSE)</f>
        <v>0</v>
      </c>
      <c r="AW383" s="63">
        <f>VLOOKUP($AD383,pTRAIT!$A:$X,24,FALSE)</f>
        <v>0</v>
      </c>
      <c r="AX383" s="67" t="s">
        <v>3123</v>
      </c>
      <c r="AY383" s="71" t="str">
        <f t="shared" si="17"/>
        <v>EM5RTRo4 n-sge;NST=X // EM5RTMi1;NST=X / (E)M5(RT)Mi1(Fr1)Pu;NST=X</v>
      </c>
    </row>
    <row r="384" spans="1:51" ht="12" customHeight="1" x14ac:dyDescent="0.25">
      <c r="A384" s="32">
        <v>810</v>
      </c>
      <c r="B384" s="33" t="s">
        <v>5</v>
      </c>
      <c r="C384" s="34">
        <v>853</v>
      </c>
      <c r="D384" s="32" t="str">
        <f t="shared" si="15"/>
        <v>810X853</v>
      </c>
      <c r="E384" s="48" t="s">
        <v>1624</v>
      </c>
      <c r="F384" s="61" t="s">
        <v>2011</v>
      </c>
      <c r="G384" s="41" t="s">
        <v>43</v>
      </c>
      <c r="H384" s="45"/>
      <c r="I384" s="32">
        <v>810</v>
      </c>
      <c r="J384" s="63">
        <f>VLOOKUP(I384,pTRAIT!A:B,2,FALSE)</f>
        <v>0</v>
      </c>
      <c r="K384" s="63" t="s">
        <v>2724</v>
      </c>
      <c r="L384" s="63"/>
      <c r="M384" s="63" t="s">
        <v>2437</v>
      </c>
      <c r="N384" s="63" t="s">
        <v>2730</v>
      </c>
      <c r="O384" s="63"/>
      <c r="P384" s="63" t="s">
        <v>2732</v>
      </c>
      <c r="Q384" s="63"/>
      <c r="R384" s="63" t="s">
        <v>2735</v>
      </c>
      <c r="S384" s="63"/>
      <c r="T384" s="63"/>
      <c r="U384" s="63"/>
      <c r="V384" s="63"/>
      <c r="W384" s="63" t="s">
        <v>2431</v>
      </c>
      <c r="X384" s="63"/>
      <c r="Y384" s="63"/>
      <c r="Z384" s="63"/>
      <c r="AA384" s="63" t="s">
        <v>2728</v>
      </c>
      <c r="AB384" s="63"/>
      <c r="AC384" s="63" t="str">
        <f t="shared" si="16"/>
        <v>EM5RTRo4 n-sge;NST=X</v>
      </c>
      <c r="AD384" s="34">
        <v>853</v>
      </c>
      <c r="AE384" s="40" t="str">
        <f>VLOOKUP(AD384,pTRAIT!A:B,2,FALSE)</f>
        <v>EM5RTMi1;NST=X / (ogc);</v>
      </c>
      <c r="AF384" s="63">
        <f>VLOOKUP($AD384,pTRAIT!$A:$X,7,FALSE)</f>
        <v>0</v>
      </c>
      <c r="AG384" s="63">
        <f>VLOOKUP($AD384,pTRAIT!$A:$X,8,FALSE)</f>
        <v>0</v>
      </c>
      <c r="AH384" s="63">
        <f>VLOOKUP($AD384,pTRAIT!$A:$X,9,FALSE)</f>
        <v>0</v>
      </c>
      <c r="AI384" s="63">
        <f>VLOOKUP($AD384,pTRAIT!$A:$X,10,FALSE)</f>
        <v>0</v>
      </c>
      <c r="AJ384" s="63">
        <f>VLOOKUP($AD384,pTRAIT!$A:$X,11,FALSE)</f>
        <v>0</v>
      </c>
      <c r="AK384" s="63">
        <f>VLOOKUP($AD384,pTRAIT!$A:$X,12,FALSE)</f>
        <v>0</v>
      </c>
      <c r="AL384" s="63">
        <f>VLOOKUP($AD384,pTRAIT!$A:$X,13,FALSE)</f>
        <v>0</v>
      </c>
      <c r="AM384" s="63">
        <f>VLOOKUP($AD384,pTRAIT!$A:$X,14,FALSE)</f>
        <v>0</v>
      </c>
      <c r="AN384" s="63">
        <f>VLOOKUP($AD384,pTRAIT!$A:$X,15,FALSE)</f>
        <v>0</v>
      </c>
      <c r="AO384" s="63">
        <f>VLOOKUP($AD384,pTRAIT!$A:$X,16,FALSE)</f>
        <v>0</v>
      </c>
      <c r="AP384" s="63">
        <f>VLOOKUP($AD384,pTRAIT!$A:$X,17,FALSE)</f>
        <v>0</v>
      </c>
      <c r="AQ384" s="63">
        <f>VLOOKUP($AD384,pTRAIT!$A:$X,18,FALSE)</f>
        <v>0</v>
      </c>
      <c r="AR384" s="63">
        <f>VLOOKUP($AD384,pTRAIT!$A:$X,19,FALSE)</f>
        <v>0</v>
      </c>
      <c r="AS384" s="63">
        <f>VLOOKUP($AD384,pTRAIT!$A:$X,20,FALSE)</f>
        <v>0</v>
      </c>
      <c r="AT384" s="63">
        <f>VLOOKUP($AD384,pTRAIT!$A:$X,21,FALSE)</f>
        <v>0</v>
      </c>
      <c r="AU384" s="63">
        <f>VLOOKUP($AD384,pTRAIT!$A:$X,22,FALSE)</f>
        <v>0</v>
      </c>
      <c r="AV384" s="63">
        <f>VLOOKUP($AD384,pTRAIT!$A:$X,23,FALSE)</f>
        <v>0</v>
      </c>
      <c r="AW384" s="63">
        <f>VLOOKUP($AD384,pTRAIT!$A:$X,24,FALSE)</f>
        <v>0</v>
      </c>
      <c r="AX384" s="67" t="s">
        <v>3124</v>
      </c>
      <c r="AY384" s="71" t="str">
        <f t="shared" si="17"/>
        <v>EM5RTRo4 n-sge;NST=X // EM5RTMi1;NST=X / (ogc);</v>
      </c>
    </row>
    <row r="385" spans="1:51" ht="12" customHeight="1" x14ac:dyDescent="0.25">
      <c r="A385" s="32">
        <v>810</v>
      </c>
      <c r="B385" s="33" t="s">
        <v>5</v>
      </c>
      <c r="C385" s="34">
        <v>854</v>
      </c>
      <c r="D385" s="32" t="str">
        <f t="shared" si="15"/>
        <v>810X854</v>
      </c>
      <c r="E385" s="48" t="s">
        <v>1624</v>
      </c>
      <c r="F385" s="61" t="s">
        <v>2012</v>
      </c>
      <c r="G385" s="41" t="s">
        <v>43</v>
      </c>
      <c r="H385" s="38"/>
      <c r="I385" s="32">
        <v>810</v>
      </c>
      <c r="J385" s="63">
        <f>VLOOKUP(I385,pTRAIT!A:B,2,FALSE)</f>
        <v>0</v>
      </c>
      <c r="K385" s="63" t="s">
        <v>2724</v>
      </c>
      <c r="L385" s="63"/>
      <c r="M385" s="63" t="s">
        <v>2437</v>
      </c>
      <c r="N385" s="63" t="s">
        <v>2730</v>
      </c>
      <c r="O385" s="63"/>
      <c r="P385" s="63" t="s">
        <v>2732</v>
      </c>
      <c r="Q385" s="63"/>
      <c r="R385" s="63" t="s">
        <v>2735</v>
      </c>
      <c r="S385" s="63"/>
      <c r="T385" s="63"/>
      <c r="U385" s="63"/>
      <c r="V385" s="63"/>
      <c r="W385" s="63" t="s">
        <v>2431</v>
      </c>
      <c r="X385" s="63"/>
      <c r="Y385" s="63"/>
      <c r="Z385" s="63"/>
      <c r="AA385" s="63" t="s">
        <v>2728</v>
      </c>
      <c r="AB385" s="63"/>
      <c r="AC385" s="63" t="str">
        <f t="shared" si="16"/>
        <v>EM5RTRo4 n-sge;NST=X</v>
      </c>
      <c r="AD385" s="34">
        <v>854</v>
      </c>
      <c r="AE385" s="40" t="str">
        <f>VLOOKUP(AD385,pTRAIT!A:B,2,FALSE)</f>
        <v>EM5RTMi1;NST=X / (10-SCHI);</v>
      </c>
      <c r="AF385" s="63">
        <f>VLOOKUP($AD385,pTRAIT!$A:$X,7,FALSE)</f>
        <v>0</v>
      </c>
      <c r="AG385" s="63">
        <f>VLOOKUP($AD385,pTRAIT!$A:$X,8,FALSE)</f>
        <v>0</v>
      </c>
      <c r="AH385" s="63">
        <f>VLOOKUP($AD385,pTRAIT!$A:$X,9,FALSE)</f>
        <v>0</v>
      </c>
      <c r="AI385" s="63">
        <f>VLOOKUP($AD385,pTRAIT!$A:$X,10,FALSE)</f>
        <v>0</v>
      </c>
      <c r="AJ385" s="63">
        <f>VLOOKUP($AD385,pTRAIT!$A:$X,11,FALSE)</f>
        <v>0</v>
      </c>
      <c r="AK385" s="63">
        <f>VLOOKUP($AD385,pTRAIT!$A:$X,12,FALSE)</f>
        <v>0</v>
      </c>
      <c r="AL385" s="63">
        <f>VLOOKUP($AD385,pTRAIT!$A:$X,13,FALSE)</f>
        <v>0</v>
      </c>
      <c r="AM385" s="63">
        <f>VLOOKUP($AD385,pTRAIT!$A:$X,14,FALSE)</f>
        <v>0</v>
      </c>
      <c r="AN385" s="63">
        <f>VLOOKUP($AD385,pTRAIT!$A:$X,15,FALSE)</f>
        <v>0</v>
      </c>
      <c r="AO385" s="63">
        <f>VLOOKUP($AD385,pTRAIT!$A:$X,16,FALSE)</f>
        <v>0</v>
      </c>
      <c r="AP385" s="63">
        <f>VLOOKUP($AD385,pTRAIT!$A:$X,17,FALSE)</f>
        <v>0</v>
      </c>
      <c r="AQ385" s="63">
        <f>VLOOKUP($AD385,pTRAIT!$A:$X,18,FALSE)</f>
        <v>0</v>
      </c>
      <c r="AR385" s="63">
        <f>VLOOKUP($AD385,pTRAIT!$A:$X,19,FALSE)</f>
        <v>0</v>
      </c>
      <c r="AS385" s="63">
        <f>VLOOKUP($AD385,pTRAIT!$A:$X,20,FALSE)</f>
        <v>0</v>
      </c>
      <c r="AT385" s="63">
        <f>VLOOKUP($AD385,pTRAIT!$A:$X,21,FALSE)</f>
        <v>0</v>
      </c>
      <c r="AU385" s="63">
        <f>VLOOKUP($AD385,pTRAIT!$A:$X,22,FALSE)</f>
        <v>0</v>
      </c>
      <c r="AV385" s="63">
        <f>VLOOKUP($AD385,pTRAIT!$A:$X,23,FALSE)</f>
        <v>0</v>
      </c>
      <c r="AW385" s="63">
        <f>VLOOKUP($AD385,pTRAIT!$A:$X,24,FALSE)</f>
        <v>0</v>
      </c>
      <c r="AX385" s="67" t="s">
        <v>3125</v>
      </c>
      <c r="AY385" s="71" t="str">
        <f t="shared" si="17"/>
        <v>EM5RTRo4 n-sge;NST=X // EM5RTMi1;NST=X / (10-SCHI);</v>
      </c>
    </row>
    <row r="386" spans="1:51" ht="12" customHeight="1" x14ac:dyDescent="0.25">
      <c r="A386" s="32">
        <v>810</v>
      </c>
      <c r="B386" s="33" t="s">
        <v>5</v>
      </c>
      <c r="C386" s="34">
        <v>855</v>
      </c>
      <c r="D386" s="32" t="str">
        <f t="shared" ref="D386:D449" si="18">_xlfn.CONCAT(A386,B386,C386)</f>
        <v>810X855</v>
      </c>
      <c r="E386" s="48" t="s">
        <v>1624</v>
      </c>
      <c r="F386" s="61" t="s">
        <v>2013</v>
      </c>
      <c r="G386" s="41" t="s">
        <v>43</v>
      </c>
      <c r="H386" s="38"/>
      <c r="I386" s="32">
        <v>810</v>
      </c>
      <c r="J386" s="63">
        <f>VLOOKUP(I386,pTRAIT!A:B,2,FALSE)</f>
        <v>0</v>
      </c>
      <c r="K386" s="63" t="s">
        <v>2724</v>
      </c>
      <c r="L386" s="63"/>
      <c r="M386" s="63" t="s">
        <v>2437</v>
      </c>
      <c r="N386" s="63" t="s">
        <v>2730</v>
      </c>
      <c r="O386" s="63"/>
      <c r="P386" s="63" t="s">
        <v>2732</v>
      </c>
      <c r="Q386" s="63"/>
      <c r="R386" s="63" t="s">
        <v>2735</v>
      </c>
      <c r="S386" s="63"/>
      <c r="T386" s="63"/>
      <c r="U386" s="63"/>
      <c r="V386" s="63"/>
      <c r="W386" s="63" t="s">
        <v>2431</v>
      </c>
      <c r="X386" s="63"/>
      <c r="Y386" s="63"/>
      <c r="Z386" s="63"/>
      <c r="AA386" s="63" t="s">
        <v>2728</v>
      </c>
      <c r="AB386" s="63"/>
      <c r="AC386" s="63" t="str">
        <f t="shared" si="16"/>
        <v>EM5RTRo4 n-sge;NST=X</v>
      </c>
      <c r="AD386" s="34">
        <v>855</v>
      </c>
      <c r="AE386" s="40" t="str">
        <f>VLOOKUP(AD386,pTRAIT!A:B,2,FALSE)</f>
        <v>EM5RTMi1;NST=X / (La);</v>
      </c>
      <c r="AF386" s="63">
        <f>VLOOKUP($AD386,pTRAIT!$A:$X,7,FALSE)</f>
        <v>0</v>
      </c>
      <c r="AG386" s="63">
        <f>VLOOKUP($AD386,pTRAIT!$A:$X,8,FALSE)</f>
        <v>0</v>
      </c>
      <c r="AH386" s="63">
        <f>VLOOKUP($AD386,pTRAIT!$A:$X,9,FALSE)</f>
        <v>0</v>
      </c>
      <c r="AI386" s="63">
        <f>VLOOKUP($AD386,pTRAIT!$A:$X,10,FALSE)</f>
        <v>0</v>
      </c>
      <c r="AJ386" s="63">
        <f>VLOOKUP($AD386,pTRAIT!$A:$X,11,FALSE)</f>
        <v>0</v>
      </c>
      <c r="AK386" s="63">
        <f>VLOOKUP($AD386,pTRAIT!$A:$X,12,FALSE)</f>
        <v>0</v>
      </c>
      <c r="AL386" s="63">
        <f>VLOOKUP($AD386,pTRAIT!$A:$X,13,FALSE)</f>
        <v>0</v>
      </c>
      <c r="AM386" s="63">
        <f>VLOOKUP($AD386,pTRAIT!$A:$X,14,FALSE)</f>
        <v>0</v>
      </c>
      <c r="AN386" s="63">
        <f>VLOOKUP($AD386,pTRAIT!$A:$X,15,FALSE)</f>
        <v>0</v>
      </c>
      <c r="AO386" s="63">
        <f>VLOOKUP($AD386,pTRAIT!$A:$X,16,FALSE)</f>
        <v>0</v>
      </c>
      <c r="AP386" s="63">
        <f>VLOOKUP($AD386,pTRAIT!$A:$X,17,FALSE)</f>
        <v>0</v>
      </c>
      <c r="AQ386" s="63">
        <f>VLOOKUP($AD386,pTRAIT!$A:$X,18,FALSE)</f>
        <v>0</v>
      </c>
      <c r="AR386" s="63">
        <f>VLOOKUP($AD386,pTRAIT!$A:$X,19,FALSE)</f>
        <v>0</v>
      </c>
      <c r="AS386" s="63">
        <f>VLOOKUP($AD386,pTRAIT!$A:$X,20,FALSE)</f>
        <v>0</v>
      </c>
      <c r="AT386" s="63">
        <f>VLOOKUP($AD386,pTRAIT!$A:$X,21,FALSE)</f>
        <v>0</v>
      </c>
      <c r="AU386" s="63">
        <f>VLOOKUP($AD386,pTRAIT!$A:$X,22,FALSE)</f>
        <v>0</v>
      </c>
      <c r="AV386" s="63">
        <f>VLOOKUP($AD386,pTRAIT!$A:$X,23,FALSE)</f>
        <v>0</v>
      </c>
      <c r="AW386" s="63">
        <f>VLOOKUP($AD386,pTRAIT!$A:$X,24,FALSE)</f>
        <v>0</v>
      </c>
      <c r="AX386" s="67" t="s">
        <v>3126</v>
      </c>
      <c r="AY386" s="71" t="str">
        <f t="shared" si="17"/>
        <v>EM5RTRo4 n-sge;NST=X // EM5RTMi1;NST=X / (La);</v>
      </c>
    </row>
    <row r="387" spans="1:51" ht="12" customHeight="1" x14ac:dyDescent="0.25">
      <c r="A387" s="32">
        <v>810</v>
      </c>
      <c r="B387" s="33" t="s">
        <v>5</v>
      </c>
      <c r="C387" s="34">
        <v>856</v>
      </c>
      <c r="D387" s="32" t="str">
        <f t="shared" si="18"/>
        <v>810X856</v>
      </c>
      <c r="E387" s="48" t="s">
        <v>1624</v>
      </c>
      <c r="F387" s="61" t="s">
        <v>2014</v>
      </c>
      <c r="G387" s="41" t="s">
        <v>43</v>
      </c>
      <c r="H387" s="38"/>
      <c r="I387" s="32">
        <v>810</v>
      </c>
      <c r="J387" s="63">
        <f>VLOOKUP(I387,pTRAIT!A:B,2,FALSE)</f>
        <v>0</v>
      </c>
      <c r="K387" s="63" t="s">
        <v>2724</v>
      </c>
      <c r="L387" s="63"/>
      <c r="M387" s="63" t="s">
        <v>2437</v>
      </c>
      <c r="N387" s="63" t="s">
        <v>2730</v>
      </c>
      <c r="O387" s="63"/>
      <c r="P387" s="63" t="s">
        <v>2732</v>
      </c>
      <c r="Q387" s="63"/>
      <c r="R387" s="63" t="s">
        <v>2735</v>
      </c>
      <c r="S387" s="63"/>
      <c r="T387" s="63"/>
      <c r="U387" s="63"/>
      <c r="V387" s="63"/>
      <c r="W387" s="63" t="s">
        <v>2431</v>
      </c>
      <c r="X387" s="63"/>
      <c r="Y387" s="63"/>
      <c r="Z387" s="63"/>
      <c r="AA387" s="63" t="s">
        <v>2728</v>
      </c>
      <c r="AB387" s="63"/>
      <c r="AC387" s="63" t="str">
        <f t="shared" ref="AC387:AC450" si="19">CONCATENATE(L387,M387,N387,O387,P387,Q387,R387,S387,T387,U387,V387,W387,X387,Y387,Z387,AA387,AB387,";",K387)</f>
        <v>EM5RTRo4 n-sge;NST=X</v>
      </c>
      <c r="AD387" s="34">
        <v>856</v>
      </c>
      <c r="AE387" s="40" t="str">
        <f>VLOOKUP(AD387,pTRAIT!A:B,2,FALSE)</f>
        <v>EM5RTMi1;NST=X / (La);</v>
      </c>
      <c r="AF387" s="63">
        <f>VLOOKUP($AD387,pTRAIT!$A:$X,7,FALSE)</f>
        <v>0</v>
      </c>
      <c r="AG387" s="63">
        <f>VLOOKUP($AD387,pTRAIT!$A:$X,8,FALSE)</f>
        <v>0</v>
      </c>
      <c r="AH387" s="63">
        <f>VLOOKUP($AD387,pTRAIT!$A:$X,9,FALSE)</f>
        <v>0</v>
      </c>
      <c r="AI387" s="63">
        <f>VLOOKUP($AD387,pTRAIT!$A:$X,10,FALSE)</f>
        <v>0</v>
      </c>
      <c r="AJ387" s="63">
        <f>VLOOKUP($AD387,pTRAIT!$A:$X,11,FALSE)</f>
        <v>0</v>
      </c>
      <c r="AK387" s="63">
        <f>VLOOKUP($AD387,pTRAIT!$A:$X,12,FALSE)</f>
        <v>0</v>
      </c>
      <c r="AL387" s="63">
        <f>VLOOKUP($AD387,pTRAIT!$A:$X,13,FALSE)</f>
        <v>0</v>
      </c>
      <c r="AM387" s="63">
        <f>VLOOKUP($AD387,pTRAIT!$A:$X,14,FALSE)</f>
        <v>0</v>
      </c>
      <c r="AN387" s="63">
        <f>VLOOKUP($AD387,pTRAIT!$A:$X,15,FALSE)</f>
        <v>0</v>
      </c>
      <c r="AO387" s="63">
        <f>VLOOKUP($AD387,pTRAIT!$A:$X,16,FALSE)</f>
        <v>0</v>
      </c>
      <c r="AP387" s="63">
        <f>VLOOKUP($AD387,pTRAIT!$A:$X,17,FALSE)</f>
        <v>0</v>
      </c>
      <c r="AQ387" s="63">
        <f>VLOOKUP($AD387,pTRAIT!$A:$X,18,FALSE)</f>
        <v>0</v>
      </c>
      <c r="AR387" s="63">
        <f>VLOOKUP($AD387,pTRAIT!$A:$X,19,FALSE)</f>
        <v>0</v>
      </c>
      <c r="AS387" s="63">
        <f>VLOOKUP($AD387,pTRAIT!$A:$X,20,FALSE)</f>
        <v>0</v>
      </c>
      <c r="AT387" s="63">
        <f>VLOOKUP($AD387,pTRAIT!$A:$X,21,FALSE)</f>
        <v>0</v>
      </c>
      <c r="AU387" s="63">
        <f>VLOOKUP($AD387,pTRAIT!$A:$X,22,FALSE)</f>
        <v>0</v>
      </c>
      <c r="AV387" s="63">
        <f>VLOOKUP($AD387,pTRAIT!$A:$X,23,FALSE)</f>
        <v>0</v>
      </c>
      <c r="AW387" s="63">
        <f>VLOOKUP($AD387,pTRAIT!$A:$X,24,FALSE)</f>
        <v>0</v>
      </c>
      <c r="AX387" s="67" t="s">
        <v>3127</v>
      </c>
      <c r="AY387" s="71" t="str">
        <f t="shared" ref="AY387:AY450" si="20">CONCATENATE(AC387," ","//"," ",AE387)</f>
        <v>EM5RTRo4 n-sge;NST=X // EM5RTMi1;NST=X / (La);</v>
      </c>
    </row>
    <row r="388" spans="1:51" ht="12" customHeight="1" x14ac:dyDescent="0.25">
      <c r="A388" s="32">
        <v>811</v>
      </c>
      <c r="B388" s="33" t="s">
        <v>5</v>
      </c>
      <c r="C388" s="34">
        <v>870</v>
      </c>
      <c r="D388" s="32" t="str">
        <f t="shared" si="18"/>
        <v>811X870</v>
      </c>
      <c r="E388" s="48" t="s">
        <v>1624</v>
      </c>
      <c r="F388" s="61" t="s">
        <v>2015</v>
      </c>
      <c r="G388" s="41" t="s">
        <v>43</v>
      </c>
      <c r="H388" s="45"/>
      <c r="I388" s="32">
        <v>811</v>
      </c>
      <c r="J388" s="63">
        <f>VLOOKUP(I388,pTRAIT!A:B,2,FALSE)</f>
        <v>0</v>
      </c>
      <c r="K388" s="63" t="s">
        <v>2724</v>
      </c>
      <c r="L388" s="63"/>
      <c r="M388" s="63" t="s">
        <v>2437</v>
      </c>
      <c r="N388" s="63" t="s">
        <v>2730</v>
      </c>
      <c r="O388" s="63"/>
      <c r="P388" s="63"/>
      <c r="Q388" s="63" t="s">
        <v>2734</v>
      </c>
      <c r="R388" s="63" t="s">
        <v>2735</v>
      </c>
      <c r="S388" s="63"/>
      <c r="T388" s="63"/>
      <c r="U388" s="63"/>
      <c r="V388" s="63" t="s">
        <v>2739</v>
      </c>
      <c r="W388" s="63" t="s">
        <v>2431</v>
      </c>
      <c r="X388" s="63" t="s">
        <v>2436</v>
      </c>
      <c r="Y388" s="63"/>
      <c r="Z388" s="63"/>
      <c r="AA388" s="63" t="s">
        <v>2728</v>
      </c>
      <c r="AB388" s="63"/>
      <c r="AC388" s="63" t="str">
        <f t="shared" si="19"/>
        <v>EM5UeRo4SS Tp1/Tp1n-sge;NST=X</v>
      </c>
      <c r="AD388" s="34">
        <v>870</v>
      </c>
      <c r="AE388" s="40" t="str">
        <f>VLOOKUP(AD388,pTRAIT!A:B,2,FALSE)</f>
        <v>EM5UeMi1WSCf9;NST=X / EM5Mi1Cf9(Pu);RIN=RF</v>
      </c>
      <c r="AF388" s="63">
        <f>VLOOKUP($AD388,pTRAIT!$A:$X,7,FALSE)</f>
        <v>0</v>
      </c>
      <c r="AG388" s="63">
        <f>VLOOKUP($AD388,pTRAIT!$A:$X,8,FALSE)</f>
        <v>0</v>
      </c>
      <c r="AH388" s="63">
        <f>VLOOKUP($AD388,pTRAIT!$A:$X,9,FALSE)</f>
        <v>0</v>
      </c>
      <c r="AI388" s="63">
        <f>VLOOKUP($AD388,pTRAIT!$A:$X,10,FALSE)</f>
        <v>0</v>
      </c>
      <c r="AJ388" s="63">
        <f>VLOOKUP($AD388,pTRAIT!$A:$X,11,FALSE)</f>
        <v>0</v>
      </c>
      <c r="AK388" s="63">
        <f>VLOOKUP($AD388,pTRAIT!$A:$X,12,FALSE)</f>
        <v>0</v>
      </c>
      <c r="AL388" s="63">
        <f>VLOOKUP($AD388,pTRAIT!$A:$X,13,FALSE)</f>
        <v>0</v>
      </c>
      <c r="AM388" s="63">
        <f>VLOOKUP($AD388,pTRAIT!$A:$X,14,FALSE)</f>
        <v>0</v>
      </c>
      <c r="AN388" s="63">
        <f>VLOOKUP($AD388,pTRAIT!$A:$X,15,FALSE)</f>
        <v>0</v>
      </c>
      <c r="AO388" s="63">
        <f>VLOOKUP($AD388,pTRAIT!$A:$X,16,FALSE)</f>
        <v>0</v>
      </c>
      <c r="AP388" s="63">
        <f>VLOOKUP($AD388,pTRAIT!$A:$X,17,FALSE)</f>
        <v>0</v>
      </c>
      <c r="AQ388" s="63">
        <f>VLOOKUP($AD388,pTRAIT!$A:$X,18,FALSE)</f>
        <v>0</v>
      </c>
      <c r="AR388" s="63">
        <f>VLOOKUP($AD388,pTRAIT!$A:$X,19,FALSE)</f>
        <v>0</v>
      </c>
      <c r="AS388" s="63">
        <f>VLOOKUP($AD388,pTRAIT!$A:$X,20,FALSE)</f>
        <v>0</v>
      </c>
      <c r="AT388" s="63">
        <f>VLOOKUP($AD388,pTRAIT!$A:$X,21,FALSE)</f>
        <v>0</v>
      </c>
      <c r="AU388" s="63">
        <f>VLOOKUP($AD388,pTRAIT!$A:$X,22,FALSE)</f>
        <v>0</v>
      </c>
      <c r="AV388" s="63">
        <f>VLOOKUP($AD388,pTRAIT!$A:$X,23,FALSE)</f>
        <v>0</v>
      </c>
      <c r="AW388" s="63">
        <f>VLOOKUP($AD388,pTRAIT!$A:$X,24,FALSE)</f>
        <v>0</v>
      </c>
      <c r="AX388" s="67" t="s">
        <v>3128</v>
      </c>
      <c r="AY388" s="71" t="str">
        <f t="shared" si="20"/>
        <v>EM5UeRo4SS Tp1/Tp1n-sge;NST=X // EM5UeMi1WSCf9;NST=X / EM5Mi1Cf9(Pu);RIN=RF</v>
      </c>
    </row>
    <row r="389" spans="1:51" ht="12" customHeight="1" x14ac:dyDescent="0.25">
      <c r="A389" s="32">
        <v>811</v>
      </c>
      <c r="B389" s="33" t="s">
        <v>5</v>
      </c>
      <c r="C389" s="34">
        <v>871</v>
      </c>
      <c r="D389" s="32" t="str">
        <f t="shared" si="18"/>
        <v>811X871</v>
      </c>
      <c r="E389" s="48" t="s">
        <v>1624</v>
      </c>
      <c r="F389" s="61" t="s">
        <v>2016</v>
      </c>
      <c r="G389" s="41" t="s">
        <v>43</v>
      </c>
      <c r="H389" s="38"/>
      <c r="I389" s="32">
        <v>811</v>
      </c>
      <c r="J389" s="63">
        <f>VLOOKUP(I389,pTRAIT!A:B,2,FALSE)</f>
        <v>0</v>
      </c>
      <c r="K389" s="63" t="s">
        <v>2724</v>
      </c>
      <c r="L389" s="63"/>
      <c r="M389" s="63" t="s">
        <v>2437</v>
      </c>
      <c r="N389" s="63" t="s">
        <v>2730</v>
      </c>
      <c r="O389" s="63"/>
      <c r="P389" s="63"/>
      <c r="Q389" s="63" t="s">
        <v>2734</v>
      </c>
      <c r="R389" s="63" t="s">
        <v>2735</v>
      </c>
      <c r="S389" s="63"/>
      <c r="T389" s="63"/>
      <c r="U389" s="63"/>
      <c r="V389" s="63" t="s">
        <v>2739</v>
      </c>
      <c r="W389" s="63" t="s">
        <v>2431</v>
      </c>
      <c r="X389" s="63" t="s">
        <v>2436</v>
      </c>
      <c r="Y389" s="63"/>
      <c r="Z389" s="63"/>
      <c r="AA389" s="63" t="s">
        <v>2728</v>
      </c>
      <c r="AB389" s="63"/>
      <c r="AC389" s="63" t="str">
        <f t="shared" si="19"/>
        <v>EM5UeRo4SS Tp1/Tp1n-sge;NST=X</v>
      </c>
      <c r="AD389" s="34">
        <v>871</v>
      </c>
      <c r="AE389" s="40" t="str">
        <f>VLOOKUP(AD389,pTRAIT!A:B,2,FALSE)</f>
        <v>EM5UeMi1WSCf9;NST=X / EM5UeMi1Cf9Pu;RIN=RS</v>
      </c>
      <c r="AF389" s="63">
        <f>VLOOKUP($AD389,pTRAIT!$A:$X,7,FALSE)</f>
        <v>0</v>
      </c>
      <c r="AG389" s="63">
        <f>VLOOKUP($AD389,pTRAIT!$A:$X,8,FALSE)</f>
        <v>0</v>
      </c>
      <c r="AH389" s="63">
        <f>VLOOKUP($AD389,pTRAIT!$A:$X,9,FALSE)</f>
        <v>0</v>
      </c>
      <c r="AI389" s="63">
        <f>VLOOKUP($AD389,pTRAIT!$A:$X,10,FALSE)</f>
        <v>0</v>
      </c>
      <c r="AJ389" s="63">
        <f>VLOOKUP($AD389,pTRAIT!$A:$X,11,FALSE)</f>
        <v>0</v>
      </c>
      <c r="AK389" s="63">
        <f>VLOOKUP($AD389,pTRAIT!$A:$X,12,FALSE)</f>
        <v>0</v>
      </c>
      <c r="AL389" s="63">
        <f>VLOOKUP($AD389,pTRAIT!$A:$X,13,FALSE)</f>
        <v>0</v>
      </c>
      <c r="AM389" s="63">
        <f>VLOOKUP($AD389,pTRAIT!$A:$X,14,FALSE)</f>
        <v>0</v>
      </c>
      <c r="AN389" s="63">
        <f>VLOOKUP($AD389,pTRAIT!$A:$X,15,FALSE)</f>
        <v>0</v>
      </c>
      <c r="AO389" s="63">
        <f>VLOOKUP($AD389,pTRAIT!$A:$X,16,FALSE)</f>
        <v>0</v>
      </c>
      <c r="AP389" s="63">
        <f>VLOOKUP($AD389,pTRAIT!$A:$X,17,FALSE)</f>
        <v>0</v>
      </c>
      <c r="AQ389" s="63">
        <f>VLOOKUP($AD389,pTRAIT!$A:$X,18,FALSE)</f>
        <v>0</v>
      </c>
      <c r="AR389" s="63">
        <f>VLOOKUP($AD389,pTRAIT!$A:$X,19,FALSE)</f>
        <v>0</v>
      </c>
      <c r="AS389" s="63">
        <f>VLOOKUP($AD389,pTRAIT!$A:$X,20,FALSE)</f>
        <v>0</v>
      </c>
      <c r="AT389" s="63">
        <f>VLOOKUP($AD389,pTRAIT!$A:$X,21,FALSE)</f>
        <v>0</v>
      </c>
      <c r="AU389" s="63">
        <f>VLOOKUP($AD389,pTRAIT!$A:$X,22,FALSE)</f>
        <v>0</v>
      </c>
      <c r="AV389" s="63">
        <f>VLOOKUP($AD389,pTRAIT!$A:$X,23,FALSE)</f>
        <v>0</v>
      </c>
      <c r="AW389" s="63">
        <f>VLOOKUP($AD389,pTRAIT!$A:$X,24,FALSE)</f>
        <v>0</v>
      </c>
      <c r="AX389" s="67" t="s">
        <v>3129</v>
      </c>
      <c r="AY389" s="71" t="str">
        <f t="shared" si="20"/>
        <v>EM5UeRo4SS Tp1/Tp1n-sge;NST=X // EM5UeMi1WSCf9;NST=X / EM5UeMi1Cf9Pu;RIN=RS</v>
      </c>
    </row>
    <row r="390" spans="1:51" ht="12" customHeight="1" x14ac:dyDescent="0.25">
      <c r="A390" s="32">
        <v>811</v>
      </c>
      <c r="B390" s="33" t="s">
        <v>5</v>
      </c>
      <c r="C390" s="34">
        <v>872</v>
      </c>
      <c r="D390" s="32" t="str">
        <f t="shared" si="18"/>
        <v>811X872</v>
      </c>
      <c r="E390" s="48" t="s">
        <v>1624</v>
      </c>
      <c r="F390" s="61" t="s">
        <v>2017</v>
      </c>
      <c r="G390" s="41" t="s">
        <v>43</v>
      </c>
      <c r="H390" s="38"/>
      <c r="I390" s="32">
        <v>811</v>
      </c>
      <c r="J390" s="63">
        <f>VLOOKUP(I390,pTRAIT!A:B,2,FALSE)</f>
        <v>0</v>
      </c>
      <c r="K390" s="63" t="s">
        <v>2724</v>
      </c>
      <c r="L390" s="63"/>
      <c r="M390" s="63" t="s">
        <v>2437</v>
      </c>
      <c r="N390" s="63" t="s">
        <v>2730</v>
      </c>
      <c r="O390" s="63"/>
      <c r="P390" s="63"/>
      <c r="Q390" s="63" t="s">
        <v>2734</v>
      </c>
      <c r="R390" s="63" t="s">
        <v>2735</v>
      </c>
      <c r="S390" s="63"/>
      <c r="T390" s="63"/>
      <c r="U390" s="63"/>
      <c r="V390" s="63" t="s">
        <v>2739</v>
      </c>
      <c r="W390" s="63" t="s">
        <v>2431</v>
      </c>
      <c r="X390" s="63" t="s">
        <v>2436</v>
      </c>
      <c r="Y390" s="63"/>
      <c r="Z390" s="63"/>
      <c r="AA390" s="63" t="s">
        <v>2728</v>
      </c>
      <c r="AB390" s="63"/>
      <c r="AC390" s="63" t="str">
        <f t="shared" si="19"/>
        <v>EM5UeRo4SS Tp1/Tp1n-sge;NST=X</v>
      </c>
      <c r="AD390" s="34">
        <v>872</v>
      </c>
      <c r="AE390" s="40" t="str">
        <f>VLOOKUP(AD390,pTRAIT!A:B,2,FALSE)</f>
        <v>EM5UeMi1WSCf9;NST=X / (RT)(Mi1)(Pu)(Y);</v>
      </c>
      <c r="AF390" s="63">
        <f>VLOOKUP($AD390,pTRAIT!$A:$X,7,FALSE)</f>
        <v>0</v>
      </c>
      <c r="AG390" s="63">
        <f>VLOOKUP($AD390,pTRAIT!$A:$X,8,FALSE)</f>
        <v>0</v>
      </c>
      <c r="AH390" s="63">
        <f>VLOOKUP($AD390,pTRAIT!$A:$X,9,FALSE)</f>
        <v>0</v>
      </c>
      <c r="AI390" s="63">
        <f>VLOOKUP($AD390,pTRAIT!$A:$X,10,FALSE)</f>
        <v>0</v>
      </c>
      <c r="AJ390" s="63">
        <f>VLOOKUP($AD390,pTRAIT!$A:$X,11,FALSE)</f>
        <v>0</v>
      </c>
      <c r="AK390" s="63">
        <f>VLOOKUP($AD390,pTRAIT!$A:$X,12,FALSE)</f>
        <v>0</v>
      </c>
      <c r="AL390" s="63">
        <f>VLOOKUP($AD390,pTRAIT!$A:$X,13,FALSE)</f>
        <v>0</v>
      </c>
      <c r="AM390" s="63">
        <f>VLOOKUP($AD390,pTRAIT!$A:$X,14,FALSE)</f>
        <v>0</v>
      </c>
      <c r="AN390" s="63">
        <f>VLOOKUP($AD390,pTRAIT!$A:$X,15,FALSE)</f>
        <v>0</v>
      </c>
      <c r="AO390" s="63">
        <f>VLOOKUP($AD390,pTRAIT!$A:$X,16,FALSE)</f>
        <v>0</v>
      </c>
      <c r="AP390" s="63">
        <f>VLOOKUP($AD390,pTRAIT!$A:$X,17,FALSE)</f>
        <v>0</v>
      </c>
      <c r="AQ390" s="63">
        <f>VLOOKUP($AD390,pTRAIT!$A:$X,18,FALSE)</f>
        <v>0</v>
      </c>
      <c r="AR390" s="63">
        <f>VLOOKUP($AD390,pTRAIT!$A:$X,19,FALSE)</f>
        <v>0</v>
      </c>
      <c r="AS390" s="63">
        <f>VLOOKUP($AD390,pTRAIT!$A:$X,20,FALSE)</f>
        <v>0</v>
      </c>
      <c r="AT390" s="63">
        <f>VLOOKUP($AD390,pTRAIT!$A:$X,21,FALSE)</f>
        <v>0</v>
      </c>
      <c r="AU390" s="63">
        <f>VLOOKUP($AD390,pTRAIT!$A:$X,22,FALSE)</f>
        <v>0</v>
      </c>
      <c r="AV390" s="63">
        <f>VLOOKUP($AD390,pTRAIT!$A:$X,23,FALSE)</f>
        <v>0</v>
      </c>
      <c r="AW390" s="63">
        <f>VLOOKUP($AD390,pTRAIT!$A:$X,24,FALSE)</f>
        <v>0</v>
      </c>
      <c r="AX390" s="67" t="s">
        <v>3130</v>
      </c>
      <c r="AY390" s="71" t="str">
        <f t="shared" si="20"/>
        <v>EM5UeRo4SS Tp1/Tp1n-sge;NST=X // EM5UeMi1WSCf9;NST=X / (RT)(Mi1)(Pu)(Y);</v>
      </c>
    </row>
    <row r="391" spans="1:51" ht="12" customHeight="1" x14ac:dyDescent="0.25">
      <c r="A391" s="32">
        <v>811</v>
      </c>
      <c r="B391" s="33" t="s">
        <v>5</v>
      </c>
      <c r="C391" s="34">
        <v>877</v>
      </c>
      <c r="D391" s="32" t="str">
        <f t="shared" si="18"/>
        <v>811X877</v>
      </c>
      <c r="E391" s="48" t="s">
        <v>1624</v>
      </c>
      <c r="F391" s="61" t="s">
        <v>2018</v>
      </c>
      <c r="G391" s="41" t="s">
        <v>43</v>
      </c>
      <c r="H391" s="38"/>
      <c r="I391" s="32">
        <v>811</v>
      </c>
      <c r="J391" s="63">
        <f>VLOOKUP(I391,pTRAIT!A:B,2,FALSE)</f>
        <v>0</v>
      </c>
      <c r="K391" s="63" t="s">
        <v>2724</v>
      </c>
      <c r="L391" s="63"/>
      <c r="M391" s="63" t="s">
        <v>2437</v>
      </c>
      <c r="N391" s="63" t="s">
        <v>2730</v>
      </c>
      <c r="O391" s="63"/>
      <c r="P391" s="63"/>
      <c r="Q391" s="63" t="s">
        <v>2734</v>
      </c>
      <c r="R391" s="63" t="s">
        <v>2735</v>
      </c>
      <c r="S391" s="63"/>
      <c r="T391" s="63"/>
      <c r="U391" s="63"/>
      <c r="V391" s="63" t="s">
        <v>2739</v>
      </c>
      <c r="W391" s="63" t="s">
        <v>2431</v>
      </c>
      <c r="X391" s="63" t="s">
        <v>2436</v>
      </c>
      <c r="Y391" s="63"/>
      <c r="Z391" s="63"/>
      <c r="AA391" s="63" t="s">
        <v>2728</v>
      </c>
      <c r="AB391" s="63"/>
      <c r="AC391" s="63" t="str">
        <f t="shared" si="19"/>
        <v>EM5UeRo4SS Tp1/Tp1n-sge;NST=X</v>
      </c>
      <c r="AD391" s="34">
        <v>877</v>
      </c>
      <c r="AE391" s="40" t="str">
        <f>VLOOKUP(AD391,pTRAIT!A:B,2,FALSE)</f>
        <v>EM5UeMi1WSCf9;NST=X / (E)M5(RT)Mi1(Fr1)Pu;NST=X</v>
      </c>
      <c r="AF391" s="63">
        <f>VLOOKUP($AD391,pTRAIT!$A:$X,7,FALSE)</f>
        <v>0</v>
      </c>
      <c r="AG391" s="63">
        <f>VLOOKUP($AD391,pTRAIT!$A:$X,8,FALSE)</f>
        <v>0</v>
      </c>
      <c r="AH391" s="63">
        <f>VLOOKUP($AD391,pTRAIT!$A:$X,9,FALSE)</f>
        <v>0</v>
      </c>
      <c r="AI391" s="63">
        <f>VLOOKUP($AD391,pTRAIT!$A:$X,10,FALSE)</f>
        <v>0</v>
      </c>
      <c r="AJ391" s="63">
        <f>VLOOKUP($AD391,pTRAIT!$A:$X,11,FALSE)</f>
        <v>0</v>
      </c>
      <c r="AK391" s="63">
        <f>VLOOKUP($AD391,pTRAIT!$A:$X,12,FALSE)</f>
        <v>0</v>
      </c>
      <c r="AL391" s="63">
        <f>VLOOKUP($AD391,pTRAIT!$A:$X,13,FALSE)</f>
        <v>0</v>
      </c>
      <c r="AM391" s="63">
        <f>VLOOKUP($AD391,pTRAIT!$A:$X,14,FALSE)</f>
        <v>0</v>
      </c>
      <c r="AN391" s="63">
        <f>VLOOKUP($AD391,pTRAIT!$A:$X,15,FALSE)</f>
        <v>0</v>
      </c>
      <c r="AO391" s="63">
        <f>VLOOKUP($AD391,pTRAIT!$A:$X,16,FALSE)</f>
        <v>0</v>
      </c>
      <c r="AP391" s="63">
        <f>VLOOKUP($AD391,pTRAIT!$A:$X,17,FALSE)</f>
        <v>0</v>
      </c>
      <c r="AQ391" s="63">
        <f>VLOOKUP($AD391,pTRAIT!$A:$X,18,FALSE)</f>
        <v>0</v>
      </c>
      <c r="AR391" s="63">
        <f>VLOOKUP($AD391,pTRAIT!$A:$X,19,FALSE)</f>
        <v>0</v>
      </c>
      <c r="AS391" s="63">
        <f>VLOOKUP($AD391,pTRAIT!$A:$X,20,FALSE)</f>
        <v>0</v>
      </c>
      <c r="AT391" s="63">
        <f>VLOOKUP($AD391,pTRAIT!$A:$X,21,FALSE)</f>
        <v>0</v>
      </c>
      <c r="AU391" s="63">
        <f>VLOOKUP($AD391,pTRAIT!$A:$X,22,FALSE)</f>
        <v>0</v>
      </c>
      <c r="AV391" s="63">
        <f>VLOOKUP($AD391,pTRAIT!$A:$X,23,FALSE)</f>
        <v>0</v>
      </c>
      <c r="AW391" s="63">
        <f>VLOOKUP($AD391,pTRAIT!$A:$X,24,FALSE)</f>
        <v>0</v>
      </c>
      <c r="AX391" s="67" t="s">
        <v>3131</v>
      </c>
      <c r="AY391" s="71" t="str">
        <f t="shared" si="20"/>
        <v>EM5UeRo4SS Tp1/Tp1n-sge;NST=X // EM5UeMi1WSCf9;NST=X / (E)M5(RT)Mi1(Fr1)Pu;NST=X</v>
      </c>
    </row>
    <row r="392" spans="1:51" ht="12" customHeight="1" x14ac:dyDescent="0.25">
      <c r="A392" s="32">
        <v>811</v>
      </c>
      <c r="B392" s="33" t="s">
        <v>5</v>
      </c>
      <c r="C392" s="34">
        <v>878</v>
      </c>
      <c r="D392" s="32" t="str">
        <f t="shared" si="18"/>
        <v>811X878</v>
      </c>
      <c r="E392" s="48" t="s">
        <v>1624</v>
      </c>
      <c r="F392" s="61" t="s">
        <v>2019</v>
      </c>
      <c r="G392" s="41" t="s">
        <v>43</v>
      </c>
      <c r="H392" s="45"/>
      <c r="I392" s="32">
        <v>811</v>
      </c>
      <c r="J392" s="63">
        <f>VLOOKUP(I392,pTRAIT!A:B,2,FALSE)</f>
        <v>0</v>
      </c>
      <c r="K392" s="63" t="s">
        <v>2724</v>
      </c>
      <c r="L392" s="63"/>
      <c r="M392" s="63" t="s">
        <v>2437</v>
      </c>
      <c r="N392" s="63" t="s">
        <v>2730</v>
      </c>
      <c r="O392" s="63"/>
      <c r="P392" s="63"/>
      <c r="Q392" s="63" t="s">
        <v>2734</v>
      </c>
      <c r="R392" s="63" t="s">
        <v>2735</v>
      </c>
      <c r="S392" s="63"/>
      <c r="T392" s="63"/>
      <c r="U392" s="63"/>
      <c r="V392" s="63" t="s">
        <v>2739</v>
      </c>
      <c r="W392" s="63" t="s">
        <v>2431</v>
      </c>
      <c r="X392" s="63" t="s">
        <v>2436</v>
      </c>
      <c r="Y392" s="63"/>
      <c r="Z392" s="63"/>
      <c r="AA392" s="63" t="s">
        <v>2728</v>
      </c>
      <c r="AB392" s="63"/>
      <c r="AC392" s="63" t="str">
        <f t="shared" si="19"/>
        <v>EM5UeRo4SS Tp1/Tp1n-sge;NST=X</v>
      </c>
      <c r="AD392" s="34">
        <v>878</v>
      </c>
      <c r="AE392" s="40" t="str">
        <f>VLOOKUP(AD392,pTRAIT!A:B,2,FALSE)</f>
        <v>EM5UeMi1WSCf9;NST=X / (Pu);</v>
      </c>
      <c r="AF392" s="63">
        <f>VLOOKUP($AD392,pTRAIT!$A:$X,7,FALSE)</f>
        <v>0</v>
      </c>
      <c r="AG392" s="63">
        <f>VLOOKUP($AD392,pTRAIT!$A:$X,8,FALSE)</f>
        <v>0</v>
      </c>
      <c r="AH392" s="63">
        <f>VLOOKUP($AD392,pTRAIT!$A:$X,9,FALSE)</f>
        <v>0</v>
      </c>
      <c r="AI392" s="63">
        <f>VLOOKUP($AD392,pTRAIT!$A:$X,10,FALSE)</f>
        <v>0</v>
      </c>
      <c r="AJ392" s="63">
        <f>VLOOKUP($AD392,pTRAIT!$A:$X,11,FALSE)</f>
        <v>0</v>
      </c>
      <c r="AK392" s="63">
        <f>VLOOKUP($AD392,pTRAIT!$A:$X,12,FALSE)</f>
        <v>0</v>
      </c>
      <c r="AL392" s="63">
        <f>VLOOKUP($AD392,pTRAIT!$A:$X,13,FALSE)</f>
        <v>0</v>
      </c>
      <c r="AM392" s="63">
        <f>VLOOKUP($AD392,pTRAIT!$A:$X,14,FALSE)</f>
        <v>0</v>
      </c>
      <c r="AN392" s="63">
        <f>VLOOKUP($AD392,pTRAIT!$A:$X,15,FALSE)</f>
        <v>0</v>
      </c>
      <c r="AO392" s="63">
        <f>VLOOKUP($AD392,pTRAIT!$A:$X,16,FALSE)</f>
        <v>0</v>
      </c>
      <c r="AP392" s="63">
        <f>VLOOKUP($AD392,pTRAIT!$A:$X,17,FALSE)</f>
        <v>0</v>
      </c>
      <c r="AQ392" s="63">
        <f>VLOOKUP($AD392,pTRAIT!$A:$X,18,FALSE)</f>
        <v>0</v>
      </c>
      <c r="AR392" s="63">
        <f>VLOOKUP($AD392,pTRAIT!$A:$X,19,FALSE)</f>
        <v>0</v>
      </c>
      <c r="AS392" s="63">
        <f>VLOOKUP($AD392,pTRAIT!$A:$X,20,FALSE)</f>
        <v>0</v>
      </c>
      <c r="AT392" s="63">
        <f>VLOOKUP($AD392,pTRAIT!$A:$X,21,FALSE)</f>
        <v>0</v>
      </c>
      <c r="AU392" s="63">
        <f>VLOOKUP($AD392,pTRAIT!$A:$X,22,FALSE)</f>
        <v>0</v>
      </c>
      <c r="AV392" s="63">
        <f>VLOOKUP($AD392,pTRAIT!$A:$X,23,FALSE)</f>
        <v>0</v>
      </c>
      <c r="AW392" s="63">
        <f>VLOOKUP($AD392,pTRAIT!$A:$X,24,FALSE)</f>
        <v>0</v>
      </c>
      <c r="AX392" s="67" t="s">
        <v>3132</v>
      </c>
      <c r="AY392" s="71" t="str">
        <f t="shared" si="20"/>
        <v>EM5UeRo4SS Tp1/Tp1n-sge;NST=X // EM5UeMi1WSCf9;NST=X / (Pu);</v>
      </c>
    </row>
    <row r="393" spans="1:51" ht="12" customHeight="1" x14ac:dyDescent="0.25">
      <c r="A393" s="32">
        <v>811</v>
      </c>
      <c r="B393" s="33" t="s">
        <v>5</v>
      </c>
      <c r="C393" s="34">
        <v>879</v>
      </c>
      <c r="D393" s="32" t="str">
        <f t="shared" si="18"/>
        <v>811X879</v>
      </c>
      <c r="E393" s="48" t="s">
        <v>1624</v>
      </c>
      <c r="F393" s="61" t="s">
        <v>2020</v>
      </c>
      <c r="G393" s="41" t="s">
        <v>43</v>
      </c>
      <c r="H393" s="38"/>
      <c r="I393" s="32">
        <v>811</v>
      </c>
      <c r="J393" s="63">
        <f>VLOOKUP(I393,pTRAIT!A:B,2,FALSE)</f>
        <v>0</v>
      </c>
      <c r="K393" s="63" t="s">
        <v>2724</v>
      </c>
      <c r="L393" s="63"/>
      <c r="M393" s="63" t="s">
        <v>2437</v>
      </c>
      <c r="N393" s="63" t="s">
        <v>2730</v>
      </c>
      <c r="O393" s="63"/>
      <c r="P393" s="63"/>
      <c r="Q393" s="63" t="s">
        <v>2734</v>
      </c>
      <c r="R393" s="63" t="s">
        <v>2735</v>
      </c>
      <c r="S393" s="63"/>
      <c r="T393" s="63"/>
      <c r="U393" s="63"/>
      <c r="V393" s="63" t="s">
        <v>2739</v>
      </c>
      <c r="W393" s="63" t="s">
        <v>2431</v>
      </c>
      <c r="X393" s="63" t="s">
        <v>2436</v>
      </c>
      <c r="Y393" s="63"/>
      <c r="Z393" s="63"/>
      <c r="AA393" s="63" t="s">
        <v>2728</v>
      </c>
      <c r="AB393" s="63"/>
      <c r="AC393" s="63" t="str">
        <f t="shared" si="19"/>
        <v>EM5UeRo4SS Tp1/Tp1n-sge;NST=X</v>
      </c>
      <c r="AD393" s="34">
        <v>879</v>
      </c>
      <c r="AE393" s="40" t="str">
        <f>VLOOKUP(AD393,pTRAIT!A:B,2,FALSE)</f>
        <v>EM5UeMi1WSCf9;NST=X / (ogc);</v>
      </c>
      <c r="AF393" s="63">
        <f>VLOOKUP($AD393,pTRAIT!$A:$X,7,FALSE)</f>
        <v>0</v>
      </c>
      <c r="AG393" s="63">
        <f>VLOOKUP($AD393,pTRAIT!$A:$X,8,FALSE)</f>
        <v>0</v>
      </c>
      <c r="AH393" s="63">
        <f>VLOOKUP($AD393,pTRAIT!$A:$X,9,FALSE)</f>
        <v>0</v>
      </c>
      <c r="AI393" s="63">
        <f>VLOOKUP($AD393,pTRAIT!$A:$X,10,FALSE)</f>
        <v>0</v>
      </c>
      <c r="AJ393" s="63">
        <f>VLOOKUP($AD393,pTRAIT!$A:$X,11,FALSE)</f>
        <v>0</v>
      </c>
      <c r="AK393" s="63">
        <f>VLOOKUP($AD393,pTRAIT!$A:$X,12,FALSE)</f>
        <v>0</v>
      </c>
      <c r="AL393" s="63">
        <f>VLOOKUP($AD393,pTRAIT!$A:$X,13,FALSE)</f>
        <v>0</v>
      </c>
      <c r="AM393" s="63">
        <f>VLOOKUP($AD393,pTRAIT!$A:$X,14,FALSE)</f>
        <v>0</v>
      </c>
      <c r="AN393" s="63">
        <f>VLOOKUP($AD393,pTRAIT!$A:$X,15,FALSE)</f>
        <v>0</v>
      </c>
      <c r="AO393" s="63">
        <f>VLOOKUP($AD393,pTRAIT!$A:$X,16,FALSE)</f>
        <v>0</v>
      </c>
      <c r="AP393" s="63">
        <f>VLOOKUP($AD393,pTRAIT!$A:$X,17,FALSE)</f>
        <v>0</v>
      </c>
      <c r="AQ393" s="63">
        <f>VLOOKUP($AD393,pTRAIT!$A:$X,18,FALSE)</f>
        <v>0</v>
      </c>
      <c r="AR393" s="63">
        <f>VLOOKUP($AD393,pTRAIT!$A:$X,19,FALSE)</f>
        <v>0</v>
      </c>
      <c r="AS393" s="63">
        <f>VLOOKUP($AD393,pTRAIT!$A:$X,20,FALSE)</f>
        <v>0</v>
      </c>
      <c r="AT393" s="63">
        <f>VLOOKUP($AD393,pTRAIT!$A:$X,21,FALSE)</f>
        <v>0</v>
      </c>
      <c r="AU393" s="63">
        <f>VLOOKUP($AD393,pTRAIT!$A:$X,22,FALSE)</f>
        <v>0</v>
      </c>
      <c r="AV393" s="63">
        <f>VLOOKUP($AD393,pTRAIT!$A:$X,23,FALSE)</f>
        <v>0</v>
      </c>
      <c r="AW393" s="63">
        <f>VLOOKUP($AD393,pTRAIT!$A:$X,24,FALSE)</f>
        <v>0</v>
      </c>
      <c r="AX393" s="67" t="s">
        <v>3133</v>
      </c>
      <c r="AY393" s="71" t="str">
        <f t="shared" si="20"/>
        <v>EM5UeRo4SS Tp1/Tp1n-sge;NST=X // EM5UeMi1WSCf9;NST=X / (ogc);</v>
      </c>
    </row>
    <row r="394" spans="1:51" ht="12" customHeight="1" x14ac:dyDescent="0.25">
      <c r="A394" s="32">
        <v>812</v>
      </c>
      <c r="B394" s="33" t="s">
        <v>5</v>
      </c>
      <c r="C394" s="34">
        <v>880</v>
      </c>
      <c r="D394" s="32" t="str">
        <f t="shared" si="18"/>
        <v>812X880</v>
      </c>
      <c r="E394" s="48" t="s">
        <v>1624</v>
      </c>
      <c r="F394" s="61" t="s">
        <v>2021</v>
      </c>
      <c r="G394" s="41" t="s">
        <v>43</v>
      </c>
      <c r="H394" s="38"/>
      <c r="I394" s="32">
        <v>812</v>
      </c>
      <c r="J394" s="63">
        <f>VLOOKUP(I394,pTRAIT!A:B,2,FALSE)</f>
        <v>0</v>
      </c>
      <c r="K394" s="63" t="s">
        <v>2724</v>
      </c>
      <c r="L394" s="63"/>
      <c r="M394" s="63" t="s">
        <v>2437</v>
      </c>
      <c r="N394" s="63" t="s">
        <v>2730</v>
      </c>
      <c r="O394" s="63"/>
      <c r="P394" s="63"/>
      <c r="Q394" s="63" t="s">
        <v>2734</v>
      </c>
      <c r="R394" s="63" t="s">
        <v>2735</v>
      </c>
      <c r="S394" s="63"/>
      <c r="T394" s="63"/>
      <c r="U394" s="63"/>
      <c r="V394" s="63" t="s">
        <v>2739</v>
      </c>
      <c r="W394" s="63" t="s">
        <v>2431</v>
      </c>
      <c r="X394" s="63" t="s">
        <v>2436</v>
      </c>
      <c r="Y394" s="63"/>
      <c r="Z394" s="63"/>
      <c r="AA394" s="63" t="s">
        <v>2728</v>
      </c>
      <c r="AB394" s="63"/>
      <c r="AC394" s="63" t="str">
        <f t="shared" si="19"/>
        <v>EM5UeRo4SS Tp1/Tp1n-sge;NST=X</v>
      </c>
      <c r="AD394" s="34">
        <v>880</v>
      </c>
      <c r="AE394" s="40" t="str">
        <f>VLOOKUP(AD394,pTRAIT!A:B,2,FALSE)</f>
        <v>EM5UeMi1WSCf9;NST=X / EM5Mi1Cf9(Pu);RIN=RF</v>
      </c>
      <c r="AF394" s="63">
        <f>VLOOKUP($AD394,pTRAIT!$A:$X,7,FALSE)</f>
        <v>0</v>
      </c>
      <c r="AG394" s="63">
        <f>VLOOKUP($AD394,pTRAIT!$A:$X,8,FALSE)</f>
        <v>0</v>
      </c>
      <c r="AH394" s="63">
        <f>VLOOKUP($AD394,pTRAIT!$A:$X,9,FALSE)</f>
        <v>0</v>
      </c>
      <c r="AI394" s="63">
        <f>VLOOKUP($AD394,pTRAIT!$A:$X,10,FALSE)</f>
        <v>0</v>
      </c>
      <c r="AJ394" s="63">
        <f>VLOOKUP($AD394,pTRAIT!$A:$X,11,FALSE)</f>
        <v>0</v>
      </c>
      <c r="AK394" s="63">
        <f>VLOOKUP($AD394,pTRAIT!$A:$X,12,FALSE)</f>
        <v>0</v>
      </c>
      <c r="AL394" s="63">
        <f>VLOOKUP($AD394,pTRAIT!$A:$X,13,FALSE)</f>
        <v>0</v>
      </c>
      <c r="AM394" s="63">
        <f>VLOOKUP($AD394,pTRAIT!$A:$X,14,FALSE)</f>
        <v>0</v>
      </c>
      <c r="AN394" s="63">
        <f>VLOOKUP($AD394,pTRAIT!$A:$X,15,FALSE)</f>
        <v>0</v>
      </c>
      <c r="AO394" s="63">
        <f>VLOOKUP($AD394,pTRAIT!$A:$X,16,FALSE)</f>
        <v>0</v>
      </c>
      <c r="AP394" s="63">
        <f>VLOOKUP($AD394,pTRAIT!$A:$X,17,FALSE)</f>
        <v>0</v>
      </c>
      <c r="AQ394" s="63">
        <f>VLOOKUP($AD394,pTRAIT!$A:$X,18,FALSE)</f>
        <v>0</v>
      </c>
      <c r="AR394" s="63">
        <f>VLOOKUP($AD394,pTRAIT!$A:$X,19,FALSE)</f>
        <v>0</v>
      </c>
      <c r="AS394" s="63">
        <f>VLOOKUP($AD394,pTRAIT!$A:$X,20,FALSE)</f>
        <v>0</v>
      </c>
      <c r="AT394" s="63">
        <f>VLOOKUP($AD394,pTRAIT!$A:$X,21,FALSE)</f>
        <v>0</v>
      </c>
      <c r="AU394" s="63">
        <f>VLOOKUP($AD394,pTRAIT!$A:$X,22,FALSE)</f>
        <v>0</v>
      </c>
      <c r="AV394" s="63">
        <f>VLOOKUP($AD394,pTRAIT!$A:$X,23,FALSE)</f>
        <v>0</v>
      </c>
      <c r="AW394" s="63">
        <f>VLOOKUP($AD394,pTRAIT!$A:$X,24,FALSE)</f>
        <v>0</v>
      </c>
      <c r="AX394" s="67" t="s">
        <v>3134</v>
      </c>
      <c r="AY394" s="71" t="str">
        <f t="shared" si="20"/>
        <v>EM5UeRo4SS Tp1/Tp1n-sge;NST=X // EM5UeMi1WSCf9;NST=X / EM5Mi1Cf9(Pu);RIN=RF</v>
      </c>
    </row>
    <row r="395" spans="1:51" ht="12" customHeight="1" x14ac:dyDescent="0.25">
      <c r="A395" s="32">
        <v>812</v>
      </c>
      <c r="B395" s="33" t="s">
        <v>5</v>
      </c>
      <c r="C395" s="34">
        <v>884</v>
      </c>
      <c r="D395" s="32" t="str">
        <f t="shared" si="18"/>
        <v>812X884</v>
      </c>
      <c r="E395" s="48" t="s">
        <v>1624</v>
      </c>
      <c r="F395" s="61" t="s">
        <v>2022</v>
      </c>
      <c r="G395" s="41" t="s">
        <v>43</v>
      </c>
      <c r="H395" s="38"/>
      <c r="I395" s="32">
        <v>812</v>
      </c>
      <c r="J395" s="63">
        <f>VLOOKUP(I395,pTRAIT!A:B,2,FALSE)</f>
        <v>0</v>
      </c>
      <c r="K395" s="63" t="s">
        <v>2724</v>
      </c>
      <c r="L395" s="63"/>
      <c r="M395" s="63" t="s">
        <v>2437</v>
      </c>
      <c r="N395" s="63" t="s">
        <v>2730</v>
      </c>
      <c r="O395" s="63"/>
      <c r="P395" s="63"/>
      <c r="Q395" s="63" t="s">
        <v>2734</v>
      </c>
      <c r="R395" s="63" t="s">
        <v>2735</v>
      </c>
      <c r="S395" s="63"/>
      <c r="T395" s="63"/>
      <c r="U395" s="63"/>
      <c r="V395" s="63" t="s">
        <v>2739</v>
      </c>
      <c r="W395" s="63" t="s">
        <v>2431</v>
      </c>
      <c r="X395" s="63" t="s">
        <v>2436</v>
      </c>
      <c r="Y395" s="63"/>
      <c r="Z395" s="63"/>
      <c r="AA395" s="63" t="s">
        <v>2728</v>
      </c>
      <c r="AB395" s="63"/>
      <c r="AC395" s="63" t="str">
        <f t="shared" si="19"/>
        <v>EM5UeRo4SS Tp1/Tp1n-sge;NST=X</v>
      </c>
      <c r="AD395" s="34">
        <v>884</v>
      </c>
      <c r="AE395" s="40" t="str">
        <f>VLOOKUP(AD395,pTRAIT!A:B,2,FALSE)</f>
        <v>EM5UeMi1WSCf9;NST=X / EM5UeMi1Cf9Pu;RIN=RS</v>
      </c>
      <c r="AF395" s="63">
        <f>VLOOKUP($AD395,pTRAIT!$A:$X,7,FALSE)</f>
        <v>0</v>
      </c>
      <c r="AG395" s="63">
        <f>VLOOKUP($AD395,pTRAIT!$A:$X,8,FALSE)</f>
        <v>0</v>
      </c>
      <c r="AH395" s="63">
        <f>VLOOKUP($AD395,pTRAIT!$A:$X,9,FALSE)</f>
        <v>0</v>
      </c>
      <c r="AI395" s="63">
        <f>VLOOKUP($AD395,pTRAIT!$A:$X,10,FALSE)</f>
        <v>0</v>
      </c>
      <c r="AJ395" s="63">
        <f>VLOOKUP($AD395,pTRAIT!$A:$X,11,FALSE)</f>
        <v>0</v>
      </c>
      <c r="AK395" s="63">
        <f>VLOOKUP($AD395,pTRAIT!$A:$X,12,FALSE)</f>
        <v>0</v>
      </c>
      <c r="AL395" s="63">
        <f>VLOOKUP($AD395,pTRAIT!$A:$X,13,FALSE)</f>
        <v>0</v>
      </c>
      <c r="AM395" s="63">
        <f>VLOOKUP($AD395,pTRAIT!$A:$X,14,FALSE)</f>
        <v>0</v>
      </c>
      <c r="AN395" s="63">
        <f>VLOOKUP($AD395,pTRAIT!$A:$X,15,FALSE)</f>
        <v>0</v>
      </c>
      <c r="AO395" s="63">
        <f>VLOOKUP($AD395,pTRAIT!$A:$X,16,FALSE)</f>
        <v>0</v>
      </c>
      <c r="AP395" s="63">
        <f>VLOOKUP($AD395,pTRAIT!$A:$X,17,FALSE)</f>
        <v>0</v>
      </c>
      <c r="AQ395" s="63">
        <f>VLOOKUP($AD395,pTRAIT!$A:$X,18,FALSE)</f>
        <v>0</v>
      </c>
      <c r="AR395" s="63">
        <f>VLOOKUP($AD395,pTRAIT!$A:$X,19,FALSE)</f>
        <v>0</v>
      </c>
      <c r="AS395" s="63">
        <f>VLOOKUP($AD395,pTRAIT!$A:$X,20,FALSE)</f>
        <v>0</v>
      </c>
      <c r="AT395" s="63">
        <f>VLOOKUP($AD395,pTRAIT!$A:$X,21,FALSE)</f>
        <v>0</v>
      </c>
      <c r="AU395" s="63">
        <f>VLOOKUP($AD395,pTRAIT!$A:$X,22,FALSE)</f>
        <v>0</v>
      </c>
      <c r="AV395" s="63">
        <f>VLOOKUP($AD395,pTRAIT!$A:$X,23,FALSE)</f>
        <v>0</v>
      </c>
      <c r="AW395" s="63">
        <f>VLOOKUP($AD395,pTRAIT!$A:$X,24,FALSE)</f>
        <v>0</v>
      </c>
      <c r="AX395" s="67" t="s">
        <v>3135</v>
      </c>
      <c r="AY395" s="71" t="str">
        <f t="shared" si="20"/>
        <v>EM5UeRo4SS Tp1/Tp1n-sge;NST=X // EM5UeMi1WSCf9;NST=X / EM5UeMi1Cf9Pu;RIN=RS</v>
      </c>
    </row>
    <row r="396" spans="1:51" ht="12" customHeight="1" x14ac:dyDescent="0.25">
      <c r="A396" s="32">
        <v>812</v>
      </c>
      <c r="B396" s="33" t="s">
        <v>5</v>
      </c>
      <c r="C396" s="34">
        <v>881</v>
      </c>
      <c r="D396" s="32" t="str">
        <f t="shared" si="18"/>
        <v>812X881</v>
      </c>
      <c r="E396" s="48" t="s">
        <v>1624</v>
      </c>
      <c r="F396" s="61" t="s">
        <v>2023</v>
      </c>
      <c r="G396" s="41" t="s">
        <v>43</v>
      </c>
      <c r="H396" s="38"/>
      <c r="I396" s="32">
        <v>812</v>
      </c>
      <c r="J396" s="63">
        <f>VLOOKUP(I396,pTRAIT!A:B,2,FALSE)</f>
        <v>0</v>
      </c>
      <c r="K396" s="63" t="s">
        <v>2724</v>
      </c>
      <c r="L396" s="63"/>
      <c r="M396" s="63" t="s">
        <v>2437</v>
      </c>
      <c r="N396" s="63" t="s">
        <v>2730</v>
      </c>
      <c r="O396" s="63"/>
      <c r="P396" s="63"/>
      <c r="Q396" s="63" t="s">
        <v>2734</v>
      </c>
      <c r="R396" s="63" t="s">
        <v>2735</v>
      </c>
      <c r="S396" s="63"/>
      <c r="T396" s="63"/>
      <c r="U396" s="63"/>
      <c r="V396" s="63" t="s">
        <v>2739</v>
      </c>
      <c r="W396" s="63" t="s">
        <v>2431</v>
      </c>
      <c r="X396" s="63" t="s">
        <v>2436</v>
      </c>
      <c r="Y396" s="63"/>
      <c r="Z396" s="63"/>
      <c r="AA396" s="63" t="s">
        <v>2728</v>
      </c>
      <c r="AB396" s="63"/>
      <c r="AC396" s="63" t="str">
        <f t="shared" si="19"/>
        <v>EM5UeRo4SS Tp1/Tp1n-sge;NST=X</v>
      </c>
      <c r="AD396" s="34">
        <v>881</v>
      </c>
      <c r="AE396" s="40" t="str">
        <f>VLOOKUP(AD396,pTRAIT!A:B,2,FALSE)</f>
        <v>EM5UeMi1WSCf9;NST=X / EM5Mi1Cf9(Pu);RIN=RF</v>
      </c>
      <c r="AF396" s="63">
        <f>VLOOKUP($AD396,pTRAIT!$A:$X,7,FALSE)</f>
        <v>0</v>
      </c>
      <c r="AG396" s="63">
        <f>VLOOKUP($AD396,pTRAIT!$A:$X,8,FALSE)</f>
        <v>0</v>
      </c>
      <c r="AH396" s="63">
        <f>VLOOKUP($AD396,pTRAIT!$A:$X,9,FALSE)</f>
        <v>0</v>
      </c>
      <c r="AI396" s="63">
        <f>VLOOKUP($AD396,pTRAIT!$A:$X,10,FALSE)</f>
        <v>0</v>
      </c>
      <c r="AJ396" s="63">
        <f>VLOOKUP($AD396,pTRAIT!$A:$X,11,FALSE)</f>
        <v>0</v>
      </c>
      <c r="AK396" s="63">
        <f>VLOOKUP($AD396,pTRAIT!$A:$X,12,FALSE)</f>
        <v>0</v>
      </c>
      <c r="AL396" s="63">
        <f>VLOOKUP($AD396,pTRAIT!$A:$X,13,FALSE)</f>
        <v>0</v>
      </c>
      <c r="AM396" s="63">
        <f>VLOOKUP($AD396,pTRAIT!$A:$X,14,FALSE)</f>
        <v>0</v>
      </c>
      <c r="AN396" s="63">
        <f>VLOOKUP($AD396,pTRAIT!$A:$X,15,FALSE)</f>
        <v>0</v>
      </c>
      <c r="AO396" s="63">
        <f>VLOOKUP($AD396,pTRAIT!$A:$X,16,FALSE)</f>
        <v>0</v>
      </c>
      <c r="AP396" s="63">
        <f>VLOOKUP($AD396,pTRAIT!$A:$X,17,FALSE)</f>
        <v>0</v>
      </c>
      <c r="AQ396" s="63">
        <f>VLOOKUP($AD396,pTRAIT!$A:$X,18,FALSE)</f>
        <v>0</v>
      </c>
      <c r="AR396" s="63">
        <f>VLOOKUP($AD396,pTRAIT!$A:$X,19,FALSE)</f>
        <v>0</v>
      </c>
      <c r="AS396" s="63">
        <f>VLOOKUP($AD396,pTRAIT!$A:$X,20,FALSE)</f>
        <v>0</v>
      </c>
      <c r="AT396" s="63">
        <f>VLOOKUP($AD396,pTRAIT!$A:$X,21,FALSE)</f>
        <v>0</v>
      </c>
      <c r="AU396" s="63">
        <f>VLOOKUP($AD396,pTRAIT!$A:$X,22,FALSE)</f>
        <v>0</v>
      </c>
      <c r="AV396" s="63">
        <f>VLOOKUP($AD396,pTRAIT!$A:$X,23,FALSE)</f>
        <v>0</v>
      </c>
      <c r="AW396" s="63">
        <f>VLOOKUP($AD396,pTRAIT!$A:$X,24,FALSE)</f>
        <v>0</v>
      </c>
      <c r="AX396" s="67" t="s">
        <v>3136</v>
      </c>
      <c r="AY396" s="71" t="str">
        <f t="shared" si="20"/>
        <v>EM5UeRo4SS Tp1/Tp1n-sge;NST=X // EM5UeMi1WSCf9;NST=X / EM5Mi1Cf9(Pu);RIN=RF</v>
      </c>
    </row>
    <row r="397" spans="1:51" ht="12" customHeight="1" x14ac:dyDescent="0.25">
      <c r="A397" s="32">
        <v>812</v>
      </c>
      <c r="B397" s="33" t="s">
        <v>5</v>
      </c>
      <c r="C397" s="34">
        <v>882</v>
      </c>
      <c r="D397" s="32" t="str">
        <f t="shared" si="18"/>
        <v>812X882</v>
      </c>
      <c r="E397" s="48" t="s">
        <v>1624</v>
      </c>
      <c r="F397" s="61" t="s">
        <v>2024</v>
      </c>
      <c r="G397" s="41" t="s">
        <v>43</v>
      </c>
      <c r="H397" s="38"/>
      <c r="I397" s="32">
        <v>812</v>
      </c>
      <c r="J397" s="63">
        <f>VLOOKUP(I397,pTRAIT!A:B,2,FALSE)</f>
        <v>0</v>
      </c>
      <c r="K397" s="63" t="s">
        <v>2724</v>
      </c>
      <c r="L397" s="63"/>
      <c r="M397" s="63" t="s">
        <v>2437</v>
      </c>
      <c r="N397" s="63" t="s">
        <v>2730</v>
      </c>
      <c r="O397" s="63"/>
      <c r="P397" s="63"/>
      <c r="Q397" s="63" t="s">
        <v>2734</v>
      </c>
      <c r="R397" s="63" t="s">
        <v>2735</v>
      </c>
      <c r="S397" s="63"/>
      <c r="T397" s="63"/>
      <c r="U397" s="63"/>
      <c r="V397" s="63" t="s">
        <v>2739</v>
      </c>
      <c r="W397" s="63" t="s">
        <v>2431</v>
      </c>
      <c r="X397" s="63" t="s">
        <v>2436</v>
      </c>
      <c r="Y397" s="63"/>
      <c r="Z397" s="63"/>
      <c r="AA397" s="63" t="s">
        <v>2728</v>
      </c>
      <c r="AB397" s="63"/>
      <c r="AC397" s="63" t="str">
        <f t="shared" si="19"/>
        <v>EM5UeRo4SS Tp1/Tp1n-sge;NST=X</v>
      </c>
      <c r="AD397" s="34">
        <v>882</v>
      </c>
      <c r="AE397" s="40" t="str">
        <f>VLOOKUP(AD397,pTRAIT!A:B,2,FALSE)</f>
        <v>EM5UeMi1WSCf9;NST=X / EM5Mi1Cf9(Pu);RIN=RF</v>
      </c>
      <c r="AF397" s="63">
        <f>VLOOKUP($AD397,pTRAIT!$A:$X,7,FALSE)</f>
        <v>0</v>
      </c>
      <c r="AG397" s="63">
        <f>VLOOKUP($AD397,pTRAIT!$A:$X,8,FALSE)</f>
        <v>0</v>
      </c>
      <c r="AH397" s="63">
        <f>VLOOKUP($AD397,pTRAIT!$A:$X,9,FALSE)</f>
        <v>0</v>
      </c>
      <c r="AI397" s="63">
        <f>VLOOKUP($AD397,pTRAIT!$A:$X,10,FALSE)</f>
        <v>0</v>
      </c>
      <c r="AJ397" s="63">
        <f>VLOOKUP($AD397,pTRAIT!$A:$X,11,FALSE)</f>
        <v>0</v>
      </c>
      <c r="AK397" s="63">
        <f>VLOOKUP($AD397,pTRAIT!$A:$X,12,FALSE)</f>
        <v>0</v>
      </c>
      <c r="AL397" s="63">
        <f>VLOOKUP($AD397,pTRAIT!$A:$X,13,FALSE)</f>
        <v>0</v>
      </c>
      <c r="AM397" s="63">
        <f>VLOOKUP($AD397,pTRAIT!$A:$X,14,FALSE)</f>
        <v>0</v>
      </c>
      <c r="AN397" s="63">
        <f>VLOOKUP($AD397,pTRAIT!$A:$X,15,FALSE)</f>
        <v>0</v>
      </c>
      <c r="AO397" s="63">
        <f>VLOOKUP($AD397,pTRAIT!$A:$X,16,FALSE)</f>
        <v>0</v>
      </c>
      <c r="AP397" s="63">
        <f>VLOOKUP($AD397,pTRAIT!$A:$X,17,FALSE)</f>
        <v>0</v>
      </c>
      <c r="AQ397" s="63">
        <f>VLOOKUP($AD397,pTRAIT!$A:$X,18,FALSE)</f>
        <v>0</v>
      </c>
      <c r="AR397" s="63">
        <f>VLOOKUP($AD397,pTRAIT!$A:$X,19,FALSE)</f>
        <v>0</v>
      </c>
      <c r="AS397" s="63">
        <f>VLOOKUP($AD397,pTRAIT!$A:$X,20,FALSE)</f>
        <v>0</v>
      </c>
      <c r="AT397" s="63">
        <f>VLOOKUP($AD397,pTRAIT!$A:$X,21,FALSE)</f>
        <v>0</v>
      </c>
      <c r="AU397" s="63">
        <f>VLOOKUP($AD397,pTRAIT!$A:$X,22,FALSE)</f>
        <v>0</v>
      </c>
      <c r="AV397" s="63">
        <f>VLOOKUP($AD397,pTRAIT!$A:$X,23,FALSE)</f>
        <v>0</v>
      </c>
      <c r="AW397" s="63">
        <f>VLOOKUP($AD397,pTRAIT!$A:$X,24,FALSE)</f>
        <v>0</v>
      </c>
      <c r="AX397" s="67" t="s">
        <v>3137</v>
      </c>
      <c r="AY397" s="71" t="str">
        <f t="shared" si="20"/>
        <v>EM5UeRo4SS Tp1/Tp1n-sge;NST=X // EM5UeMi1WSCf9;NST=X / EM5Mi1Cf9(Pu);RIN=RF</v>
      </c>
    </row>
    <row r="398" spans="1:51" ht="12" customHeight="1" x14ac:dyDescent="0.25">
      <c r="A398" s="32">
        <v>812</v>
      </c>
      <c r="B398" s="33" t="s">
        <v>5</v>
      </c>
      <c r="C398" s="34">
        <v>885</v>
      </c>
      <c r="D398" s="32" t="str">
        <f t="shared" si="18"/>
        <v>812X885</v>
      </c>
      <c r="E398" s="48" t="s">
        <v>1624</v>
      </c>
      <c r="F398" s="61" t="s">
        <v>2025</v>
      </c>
      <c r="G398" s="41" t="s">
        <v>43</v>
      </c>
      <c r="H398" s="38"/>
      <c r="I398" s="32">
        <v>812</v>
      </c>
      <c r="J398" s="63">
        <f>VLOOKUP(I398,pTRAIT!A:B,2,FALSE)</f>
        <v>0</v>
      </c>
      <c r="K398" s="63" t="s">
        <v>2724</v>
      </c>
      <c r="L398" s="63"/>
      <c r="M398" s="63" t="s">
        <v>2437</v>
      </c>
      <c r="N398" s="63" t="s">
        <v>2730</v>
      </c>
      <c r="O398" s="63"/>
      <c r="P398" s="63"/>
      <c r="Q398" s="63" t="s">
        <v>2734</v>
      </c>
      <c r="R398" s="63" t="s">
        <v>2735</v>
      </c>
      <c r="S398" s="63"/>
      <c r="T398" s="63"/>
      <c r="U398" s="63"/>
      <c r="V398" s="63" t="s">
        <v>2739</v>
      </c>
      <c r="W398" s="63" t="s">
        <v>2431</v>
      </c>
      <c r="X398" s="63" t="s">
        <v>2436</v>
      </c>
      <c r="Y398" s="63"/>
      <c r="Z398" s="63"/>
      <c r="AA398" s="63" t="s">
        <v>2728</v>
      </c>
      <c r="AB398" s="63"/>
      <c r="AC398" s="63" t="str">
        <f t="shared" si="19"/>
        <v>EM5UeRo4SS Tp1/Tp1n-sge;NST=X</v>
      </c>
      <c r="AD398" s="34">
        <v>885</v>
      </c>
      <c r="AE398" s="40" t="str">
        <f>VLOOKUP(AD398,pTRAIT!A:B,2,FALSE)</f>
        <v>EM5UeMi1WSCf9;NST=X / (RT)(Mi1)(Pu)(Y);</v>
      </c>
      <c r="AF398" s="63">
        <f>VLOOKUP($AD398,pTRAIT!$A:$X,7,FALSE)</f>
        <v>0</v>
      </c>
      <c r="AG398" s="63">
        <f>VLOOKUP($AD398,pTRAIT!$A:$X,8,FALSE)</f>
        <v>0</v>
      </c>
      <c r="AH398" s="63">
        <f>VLOOKUP($AD398,pTRAIT!$A:$X,9,FALSE)</f>
        <v>0</v>
      </c>
      <c r="AI398" s="63">
        <f>VLOOKUP($AD398,pTRAIT!$A:$X,10,FALSE)</f>
        <v>0</v>
      </c>
      <c r="AJ398" s="63">
        <f>VLOOKUP($AD398,pTRAIT!$A:$X,11,FALSE)</f>
        <v>0</v>
      </c>
      <c r="AK398" s="63">
        <f>VLOOKUP($AD398,pTRAIT!$A:$X,12,FALSE)</f>
        <v>0</v>
      </c>
      <c r="AL398" s="63">
        <f>VLOOKUP($AD398,pTRAIT!$A:$X,13,FALSE)</f>
        <v>0</v>
      </c>
      <c r="AM398" s="63">
        <f>VLOOKUP($AD398,pTRAIT!$A:$X,14,FALSE)</f>
        <v>0</v>
      </c>
      <c r="AN398" s="63">
        <f>VLOOKUP($AD398,pTRAIT!$A:$X,15,FALSE)</f>
        <v>0</v>
      </c>
      <c r="AO398" s="63">
        <f>VLOOKUP($AD398,pTRAIT!$A:$X,16,FALSE)</f>
        <v>0</v>
      </c>
      <c r="AP398" s="63">
        <f>VLOOKUP($AD398,pTRAIT!$A:$X,17,FALSE)</f>
        <v>0</v>
      </c>
      <c r="AQ398" s="63">
        <f>VLOOKUP($AD398,pTRAIT!$A:$X,18,FALSE)</f>
        <v>0</v>
      </c>
      <c r="AR398" s="63">
        <f>VLOOKUP($AD398,pTRAIT!$A:$X,19,FALSE)</f>
        <v>0</v>
      </c>
      <c r="AS398" s="63">
        <f>VLOOKUP($AD398,pTRAIT!$A:$X,20,FALSE)</f>
        <v>0</v>
      </c>
      <c r="AT398" s="63">
        <f>VLOOKUP($AD398,pTRAIT!$A:$X,21,FALSE)</f>
        <v>0</v>
      </c>
      <c r="AU398" s="63">
        <f>VLOOKUP($AD398,pTRAIT!$A:$X,22,FALSE)</f>
        <v>0</v>
      </c>
      <c r="AV398" s="63">
        <f>VLOOKUP($AD398,pTRAIT!$A:$X,23,FALSE)</f>
        <v>0</v>
      </c>
      <c r="AW398" s="63">
        <f>VLOOKUP($AD398,pTRAIT!$A:$X,24,FALSE)</f>
        <v>0</v>
      </c>
      <c r="AX398" s="67" t="s">
        <v>3138</v>
      </c>
      <c r="AY398" s="71" t="str">
        <f t="shared" si="20"/>
        <v>EM5UeRo4SS Tp1/Tp1n-sge;NST=X // EM5UeMi1WSCf9;NST=X / (RT)(Mi1)(Pu)(Y);</v>
      </c>
    </row>
    <row r="399" spans="1:51" ht="12" customHeight="1" x14ac:dyDescent="0.25">
      <c r="A399" s="32">
        <v>812</v>
      </c>
      <c r="B399" s="33" t="s">
        <v>5</v>
      </c>
      <c r="C399" s="34">
        <v>889</v>
      </c>
      <c r="D399" s="32" t="str">
        <f t="shared" si="18"/>
        <v>812X889</v>
      </c>
      <c r="E399" s="48" t="s">
        <v>1624</v>
      </c>
      <c r="F399" s="61" t="s">
        <v>2026</v>
      </c>
      <c r="G399" s="41" t="s">
        <v>43</v>
      </c>
      <c r="H399" s="45"/>
      <c r="I399" s="32">
        <v>812</v>
      </c>
      <c r="J399" s="63">
        <f>VLOOKUP(I399,pTRAIT!A:B,2,FALSE)</f>
        <v>0</v>
      </c>
      <c r="K399" s="63" t="s">
        <v>2724</v>
      </c>
      <c r="L399" s="63"/>
      <c r="M399" s="63" t="s">
        <v>2437</v>
      </c>
      <c r="N399" s="63" t="s">
        <v>2730</v>
      </c>
      <c r="O399" s="63"/>
      <c r="P399" s="63"/>
      <c r="Q399" s="63" t="s">
        <v>2734</v>
      </c>
      <c r="R399" s="63" t="s">
        <v>2735</v>
      </c>
      <c r="S399" s="63"/>
      <c r="T399" s="63"/>
      <c r="U399" s="63"/>
      <c r="V399" s="63" t="s">
        <v>2739</v>
      </c>
      <c r="W399" s="63" t="s">
        <v>2431</v>
      </c>
      <c r="X399" s="63" t="s">
        <v>2436</v>
      </c>
      <c r="Y399" s="63"/>
      <c r="Z399" s="63"/>
      <c r="AA399" s="63" t="s">
        <v>2728</v>
      </c>
      <c r="AB399" s="63"/>
      <c r="AC399" s="63" t="str">
        <f t="shared" si="19"/>
        <v>EM5UeRo4SS Tp1/Tp1n-sge;NST=X</v>
      </c>
      <c r="AD399" s="34">
        <v>889</v>
      </c>
      <c r="AE399" s="40" t="str">
        <f>VLOOKUP(AD399,pTRAIT!A:B,2,FALSE)</f>
        <v>EM5UeMi1WSCf9;NST=X / (E)M5(RT)Mi1(Fr1)Pu;NST=X</v>
      </c>
      <c r="AF399" s="63">
        <f>VLOOKUP($AD399,pTRAIT!$A:$X,7,FALSE)</f>
        <v>0</v>
      </c>
      <c r="AG399" s="63">
        <f>VLOOKUP($AD399,pTRAIT!$A:$X,8,FALSE)</f>
        <v>0</v>
      </c>
      <c r="AH399" s="63">
        <f>VLOOKUP($AD399,pTRAIT!$A:$X,9,FALSE)</f>
        <v>0</v>
      </c>
      <c r="AI399" s="63">
        <f>VLOOKUP($AD399,pTRAIT!$A:$X,10,FALSE)</f>
        <v>0</v>
      </c>
      <c r="AJ399" s="63">
        <f>VLOOKUP($AD399,pTRAIT!$A:$X,11,FALSE)</f>
        <v>0</v>
      </c>
      <c r="AK399" s="63">
        <f>VLOOKUP($AD399,pTRAIT!$A:$X,12,FALSE)</f>
        <v>0</v>
      </c>
      <c r="AL399" s="63">
        <f>VLOOKUP($AD399,pTRAIT!$A:$X,13,FALSE)</f>
        <v>0</v>
      </c>
      <c r="AM399" s="63">
        <f>VLOOKUP($AD399,pTRAIT!$A:$X,14,FALSE)</f>
        <v>0</v>
      </c>
      <c r="AN399" s="63">
        <f>VLOOKUP($AD399,pTRAIT!$A:$X,15,FALSE)</f>
        <v>0</v>
      </c>
      <c r="AO399" s="63">
        <f>VLOOKUP($AD399,pTRAIT!$A:$X,16,FALSE)</f>
        <v>0</v>
      </c>
      <c r="AP399" s="63">
        <f>VLOOKUP($AD399,pTRAIT!$A:$X,17,FALSE)</f>
        <v>0</v>
      </c>
      <c r="AQ399" s="63">
        <f>VLOOKUP($AD399,pTRAIT!$A:$X,18,FALSE)</f>
        <v>0</v>
      </c>
      <c r="AR399" s="63">
        <f>VLOOKUP($AD399,pTRAIT!$A:$X,19,FALSE)</f>
        <v>0</v>
      </c>
      <c r="AS399" s="63">
        <f>VLOOKUP($AD399,pTRAIT!$A:$X,20,FALSE)</f>
        <v>0</v>
      </c>
      <c r="AT399" s="63">
        <f>VLOOKUP($AD399,pTRAIT!$A:$X,21,FALSE)</f>
        <v>0</v>
      </c>
      <c r="AU399" s="63">
        <f>VLOOKUP($AD399,pTRAIT!$A:$X,22,FALSE)</f>
        <v>0</v>
      </c>
      <c r="AV399" s="63">
        <f>VLOOKUP($AD399,pTRAIT!$A:$X,23,FALSE)</f>
        <v>0</v>
      </c>
      <c r="AW399" s="63">
        <f>VLOOKUP($AD399,pTRAIT!$A:$X,24,FALSE)</f>
        <v>0</v>
      </c>
      <c r="AX399" s="67" t="s">
        <v>3139</v>
      </c>
      <c r="AY399" s="71" t="str">
        <f t="shared" si="20"/>
        <v>EM5UeRo4SS Tp1/Tp1n-sge;NST=X // EM5UeMi1WSCf9;NST=X / (E)M5(RT)Mi1(Fr1)Pu;NST=X</v>
      </c>
    </row>
    <row r="400" spans="1:51" ht="12" customHeight="1" x14ac:dyDescent="0.25">
      <c r="A400" s="32">
        <v>812</v>
      </c>
      <c r="B400" s="33" t="s">
        <v>5</v>
      </c>
      <c r="C400" s="34">
        <v>891</v>
      </c>
      <c r="D400" s="32" t="str">
        <f t="shared" si="18"/>
        <v>812X891</v>
      </c>
      <c r="E400" s="48" t="s">
        <v>1624</v>
      </c>
      <c r="F400" s="61" t="s">
        <v>2027</v>
      </c>
      <c r="G400" s="41" t="s">
        <v>43</v>
      </c>
      <c r="H400" s="38"/>
      <c r="I400" s="32">
        <v>812</v>
      </c>
      <c r="J400" s="63">
        <f>VLOOKUP(I400,pTRAIT!A:B,2,FALSE)</f>
        <v>0</v>
      </c>
      <c r="K400" s="63" t="s">
        <v>2724</v>
      </c>
      <c r="L400" s="63"/>
      <c r="M400" s="63" t="s">
        <v>2437</v>
      </c>
      <c r="N400" s="63" t="s">
        <v>2730</v>
      </c>
      <c r="O400" s="63"/>
      <c r="P400" s="63"/>
      <c r="Q400" s="63" t="s">
        <v>2734</v>
      </c>
      <c r="R400" s="63" t="s">
        <v>2735</v>
      </c>
      <c r="S400" s="63"/>
      <c r="T400" s="63"/>
      <c r="U400" s="63"/>
      <c r="V400" s="63" t="s">
        <v>2739</v>
      </c>
      <c r="W400" s="63" t="s">
        <v>2431</v>
      </c>
      <c r="X400" s="63" t="s">
        <v>2436</v>
      </c>
      <c r="Y400" s="63"/>
      <c r="Z400" s="63"/>
      <c r="AA400" s="63" t="s">
        <v>2728</v>
      </c>
      <c r="AB400" s="63"/>
      <c r="AC400" s="63" t="str">
        <f t="shared" si="19"/>
        <v>EM5UeRo4SS Tp1/Tp1n-sge;NST=X</v>
      </c>
      <c r="AD400" s="34">
        <v>891</v>
      </c>
      <c r="AE400" s="40" t="str">
        <f>VLOOKUP(AD400,pTRAIT!A:B,2,FALSE)</f>
        <v>EM5UeMi1WSCf9;NST=X / (Pu);</v>
      </c>
      <c r="AF400" s="63">
        <f>VLOOKUP($AD400,pTRAIT!$A:$X,7,FALSE)</f>
        <v>0</v>
      </c>
      <c r="AG400" s="63">
        <f>VLOOKUP($AD400,pTRAIT!$A:$X,8,FALSE)</f>
        <v>0</v>
      </c>
      <c r="AH400" s="63">
        <f>VLOOKUP($AD400,pTRAIT!$A:$X,9,FALSE)</f>
        <v>0</v>
      </c>
      <c r="AI400" s="63">
        <f>VLOOKUP($AD400,pTRAIT!$A:$X,10,FALSE)</f>
        <v>0</v>
      </c>
      <c r="AJ400" s="63">
        <f>VLOOKUP($AD400,pTRAIT!$A:$X,11,FALSE)</f>
        <v>0</v>
      </c>
      <c r="AK400" s="63">
        <f>VLOOKUP($AD400,pTRAIT!$A:$X,12,FALSE)</f>
        <v>0</v>
      </c>
      <c r="AL400" s="63">
        <f>VLOOKUP($AD400,pTRAIT!$A:$X,13,FALSE)</f>
        <v>0</v>
      </c>
      <c r="AM400" s="63">
        <f>VLOOKUP($AD400,pTRAIT!$A:$X,14,FALSE)</f>
        <v>0</v>
      </c>
      <c r="AN400" s="63">
        <f>VLOOKUP($AD400,pTRAIT!$A:$X,15,FALSE)</f>
        <v>0</v>
      </c>
      <c r="AO400" s="63">
        <f>VLOOKUP($AD400,pTRAIT!$A:$X,16,FALSE)</f>
        <v>0</v>
      </c>
      <c r="AP400" s="63">
        <f>VLOOKUP($AD400,pTRAIT!$A:$X,17,FALSE)</f>
        <v>0</v>
      </c>
      <c r="AQ400" s="63">
        <f>VLOOKUP($AD400,pTRAIT!$A:$X,18,FALSE)</f>
        <v>0</v>
      </c>
      <c r="AR400" s="63">
        <f>VLOOKUP($AD400,pTRAIT!$A:$X,19,FALSE)</f>
        <v>0</v>
      </c>
      <c r="AS400" s="63">
        <f>VLOOKUP($AD400,pTRAIT!$A:$X,20,FALSE)</f>
        <v>0</v>
      </c>
      <c r="AT400" s="63">
        <f>VLOOKUP($AD400,pTRAIT!$A:$X,21,FALSE)</f>
        <v>0</v>
      </c>
      <c r="AU400" s="63">
        <f>VLOOKUP($AD400,pTRAIT!$A:$X,22,FALSE)</f>
        <v>0</v>
      </c>
      <c r="AV400" s="63">
        <f>VLOOKUP($AD400,pTRAIT!$A:$X,23,FALSE)</f>
        <v>0</v>
      </c>
      <c r="AW400" s="63">
        <f>VLOOKUP($AD400,pTRAIT!$A:$X,24,FALSE)</f>
        <v>0</v>
      </c>
      <c r="AX400" s="67" t="s">
        <v>3140</v>
      </c>
      <c r="AY400" s="71" t="str">
        <f t="shared" si="20"/>
        <v>EM5UeRo4SS Tp1/Tp1n-sge;NST=X // EM5UeMi1WSCf9;NST=X / (Pu);</v>
      </c>
    </row>
    <row r="401" spans="1:51" ht="12" customHeight="1" x14ac:dyDescent="0.25">
      <c r="A401" s="32">
        <v>812</v>
      </c>
      <c r="B401" s="33" t="s">
        <v>5</v>
      </c>
      <c r="C401" s="34">
        <v>892</v>
      </c>
      <c r="D401" s="32" t="str">
        <f t="shared" si="18"/>
        <v>812X892</v>
      </c>
      <c r="E401" s="48" t="s">
        <v>1624</v>
      </c>
      <c r="F401" s="61" t="s">
        <v>2028</v>
      </c>
      <c r="G401" s="41" t="s">
        <v>43</v>
      </c>
      <c r="H401" s="38"/>
      <c r="I401" s="32">
        <v>812</v>
      </c>
      <c r="J401" s="63">
        <f>VLOOKUP(I401,pTRAIT!A:B,2,FALSE)</f>
        <v>0</v>
      </c>
      <c r="K401" s="63" t="s">
        <v>2724</v>
      </c>
      <c r="L401" s="63"/>
      <c r="M401" s="63" t="s">
        <v>2437</v>
      </c>
      <c r="N401" s="63" t="s">
        <v>2730</v>
      </c>
      <c r="O401" s="63"/>
      <c r="P401" s="63"/>
      <c r="Q401" s="63" t="s">
        <v>2734</v>
      </c>
      <c r="R401" s="63" t="s">
        <v>2735</v>
      </c>
      <c r="S401" s="63"/>
      <c r="T401" s="63"/>
      <c r="U401" s="63"/>
      <c r="V401" s="63" t="s">
        <v>2739</v>
      </c>
      <c r="W401" s="63" t="s">
        <v>2431</v>
      </c>
      <c r="X401" s="63" t="s">
        <v>2436</v>
      </c>
      <c r="Y401" s="63"/>
      <c r="Z401" s="63"/>
      <c r="AA401" s="63" t="s">
        <v>2728</v>
      </c>
      <c r="AB401" s="63"/>
      <c r="AC401" s="63" t="str">
        <f t="shared" si="19"/>
        <v>EM5UeRo4SS Tp1/Tp1n-sge;NST=X</v>
      </c>
      <c r="AD401" s="34">
        <v>892</v>
      </c>
      <c r="AE401" s="40" t="str">
        <f>VLOOKUP(AD401,pTRAIT!A:B,2,FALSE)</f>
        <v>EM5UeMi1WSCf9;NST=X / (Pu);</v>
      </c>
      <c r="AF401" s="63">
        <f>VLOOKUP($AD401,pTRAIT!$A:$X,7,FALSE)</f>
        <v>0</v>
      </c>
      <c r="AG401" s="63">
        <f>VLOOKUP($AD401,pTRAIT!$A:$X,8,FALSE)</f>
        <v>0</v>
      </c>
      <c r="AH401" s="63">
        <f>VLOOKUP($AD401,pTRAIT!$A:$X,9,FALSE)</f>
        <v>0</v>
      </c>
      <c r="AI401" s="63">
        <f>VLOOKUP($AD401,pTRAIT!$A:$X,10,FALSE)</f>
        <v>0</v>
      </c>
      <c r="AJ401" s="63">
        <f>VLOOKUP($AD401,pTRAIT!$A:$X,11,FALSE)</f>
        <v>0</v>
      </c>
      <c r="AK401" s="63">
        <f>VLOOKUP($AD401,pTRAIT!$A:$X,12,FALSE)</f>
        <v>0</v>
      </c>
      <c r="AL401" s="63">
        <f>VLOOKUP($AD401,pTRAIT!$A:$X,13,FALSE)</f>
        <v>0</v>
      </c>
      <c r="AM401" s="63">
        <f>VLOOKUP($AD401,pTRAIT!$A:$X,14,FALSE)</f>
        <v>0</v>
      </c>
      <c r="AN401" s="63">
        <f>VLOOKUP($AD401,pTRAIT!$A:$X,15,FALSE)</f>
        <v>0</v>
      </c>
      <c r="AO401" s="63">
        <f>VLOOKUP($AD401,pTRAIT!$A:$X,16,FALSE)</f>
        <v>0</v>
      </c>
      <c r="AP401" s="63">
        <f>VLOOKUP($AD401,pTRAIT!$A:$X,17,FALSE)</f>
        <v>0</v>
      </c>
      <c r="AQ401" s="63">
        <f>VLOOKUP($AD401,pTRAIT!$A:$X,18,FALSE)</f>
        <v>0</v>
      </c>
      <c r="AR401" s="63">
        <f>VLOOKUP($AD401,pTRAIT!$A:$X,19,FALSE)</f>
        <v>0</v>
      </c>
      <c r="AS401" s="63">
        <f>VLOOKUP($AD401,pTRAIT!$A:$X,20,FALSE)</f>
        <v>0</v>
      </c>
      <c r="AT401" s="63">
        <f>VLOOKUP($AD401,pTRAIT!$A:$X,21,FALSE)</f>
        <v>0</v>
      </c>
      <c r="AU401" s="63">
        <f>VLOOKUP($AD401,pTRAIT!$A:$X,22,FALSE)</f>
        <v>0</v>
      </c>
      <c r="AV401" s="63">
        <f>VLOOKUP($AD401,pTRAIT!$A:$X,23,FALSE)</f>
        <v>0</v>
      </c>
      <c r="AW401" s="63">
        <f>VLOOKUP($AD401,pTRAIT!$A:$X,24,FALSE)</f>
        <v>0</v>
      </c>
      <c r="AX401" s="67" t="s">
        <v>3141</v>
      </c>
      <c r="AY401" s="71" t="str">
        <f t="shared" si="20"/>
        <v>EM5UeRo4SS Tp1/Tp1n-sge;NST=X // EM5UeMi1WSCf9;NST=X / (Pu);</v>
      </c>
    </row>
    <row r="402" spans="1:51" ht="12" customHeight="1" x14ac:dyDescent="0.25">
      <c r="A402" s="32">
        <v>812</v>
      </c>
      <c r="B402" s="33" t="s">
        <v>5</v>
      </c>
      <c r="C402" s="34">
        <v>894</v>
      </c>
      <c r="D402" s="32" t="str">
        <f t="shared" si="18"/>
        <v>812X894</v>
      </c>
      <c r="E402" s="48" t="s">
        <v>1624</v>
      </c>
      <c r="F402" s="61" t="s">
        <v>2029</v>
      </c>
      <c r="G402" s="41" t="s">
        <v>43</v>
      </c>
      <c r="H402" s="38"/>
      <c r="I402" s="32">
        <v>812</v>
      </c>
      <c r="J402" s="63">
        <f>VLOOKUP(I402,pTRAIT!A:B,2,FALSE)</f>
        <v>0</v>
      </c>
      <c r="K402" s="63" t="s">
        <v>2724</v>
      </c>
      <c r="L402" s="63"/>
      <c r="M402" s="63" t="s">
        <v>2437</v>
      </c>
      <c r="N402" s="63" t="s">
        <v>2730</v>
      </c>
      <c r="O402" s="63"/>
      <c r="P402" s="63"/>
      <c r="Q402" s="63" t="s">
        <v>2734</v>
      </c>
      <c r="R402" s="63" t="s">
        <v>2735</v>
      </c>
      <c r="S402" s="63"/>
      <c r="T402" s="63"/>
      <c r="U402" s="63"/>
      <c r="V402" s="63" t="s">
        <v>2739</v>
      </c>
      <c r="W402" s="63" t="s">
        <v>2431</v>
      </c>
      <c r="X402" s="63" t="s">
        <v>2436</v>
      </c>
      <c r="Y402" s="63"/>
      <c r="Z402" s="63"/>
      <c r="AA402" s="63" t="s">
        <v>2728</v>
      </c>
      <c r="AB402" s="63"/>
      <c r="AC402" s="63" t="str">
        <f t="shared" si="19"/>
        <v>EM5UeRo4SS Tp1/Tp1n-sge;NST=X</v>
      </c>
      <c r="AD402" s="34">
        <v>894</v>
      </c>
      <c r="AE402" s="40" t="str">
        <f>VLOOKUP(AD402,pTRAIT!A:B,2,FALSE)</f>
        <v>EM5UeMi1WSCf9;NST=X / (Pu);RIN=RS</v>
      </c>
      <c r="AF402" s="63">
        <f>VLOOKUP($AD402,pTRAIT!$A:$X,7,FALSE)</f>
        <v>0</v>
      </c>
      <c r="AG402" s="63">
        <f>VLOOKUP($AD402,pTRAIT!$A:$X,8,FALSE)</f>
        <v>0</v>
      </c>
      <c r="AH402" s="63">
        <f>VLOOKUP($AD402,pTRAIT!$A:$X,9,FALSE)</f>
        <v>0</v>
      </c>
      <c r="AI402" s="63">
        <f>VLOOKUP($AD402,pTRAIT!$A:$X,10,FALSE)</f>
        <v>0</v>
      </c>
      <c r="AJ402" s="63">
        <f>VLOOKUP($AD402,pTRAIT!$A:$X,11,FALSE)</f>
        <v>0</v>
      </c>
      <c r="AK402" s="63">
        <f>VLOOKUP($AD402,pTRAIT!$A:$X,12,FALSE)</f>
        <v>0</v>
      </c>
      <c r="AL402" s="63">
        <f>VLOOKUP($AD402,pTRAIT!$A:$X,13,FALSE)</f>
        <v>0</v>
      </c>
      <c r="AM402" s="63">
        <f>VLOOKUP($AD402,pTRAIT!$A:$X,14,FALSE)</f>
        <v>0</v>
      </c>
      <c r="AN402" s="63">
        <f>VLOOKUP($AD402,pTRAIT!$A:$X,15,FALSE)</f>
        <v>0</v>
      </c>
      <c r="AO402" s="63">
        <f>VLOOKUP($AD402,pTRAIT!$A:$X,16,FALSE)</f>
        <v>0</v>
      </c>
      <c r="AP402" s="63">
        <f>VLOOKUP($AD402,pTRAIT!$A:$X,17,FALSE)</f>
        <v>0</v>
      </c>
      <c r="AQ402" s="63">
        <f>VLOOKUP($AD402,pTRAIT!$A:$X,18,FALSE)</f>
        <v>0</v>
      </c>
      <c r="AR402" s="63">
        <f>VLOOKUP($AD402,pTRAIT!$A:$X,19,FALSE)</f>
        <v>0</v>
      </c>
      <c r="AS402" s="63">
        <f>VLOOKUP($AD402,pTRAIT!$A:$X,20,FALSE)</f>
        <v>0</v>
      </c>
      <c r="AT402" s="63">
        <f>VLOOKUP($AD402,pTRAIT!$A:$X,21,FALSE)</f>
        <v>0</v>
      </c>
      <c r="AU402" s="63">
        <f>VLOOKUP($AD402,pTRAIT!$A:$X,22,FALSE)</f>
        <v>0</v>
      </c>
      <c r="AV402" s="63">
        <f>VLOOKUP($AD402,pTRAIT!$A:$X,23,FALSE)</f>
        <v>0</v>
      </c>
      <c r="AW402" s="63">
        <f>VLOOKUP($AD402,pTRAIT!$A:$X,24,FALSE)</f>
        <v>0</v>
      </c>
      <c r="AX402" s="67" t="s">
        <v>3142</v>
      </c>
      <c r="AY402" s="71" t="str">
        <f t="shared" si="20"/>
        <v>EM5UeRo4SS Tp1/Tp1n-sge;NST=X // EM5UeMi1WSCf9;NST=X / (Pu);RIN=RS</v>
      </c>
    </row>
    <row r="403" spans="1:51" ht="12" customHeight="1" x14ac:dyDescent="0.25">
      <c r="A403" s="32">
        <v>812</v>
      </c>
      <c r="B403" s="33" t="s">
        <v>5</v>
      </c>
      <c r="C403" s="34">
        <v>895</v>
      </c>
      <c r="D403" s="32" t="str">
        <f t="shared" si="18"/>
        <v>812X895</v>
      </c>
      <c r="E403" s="48" t="s">
        <v>1624</v>
      </c>
      <c r="F403" s="61" t="s">
        <v>2030</v>
      </c>
      <c r="G403" s="41" t="s">
        <v>43</v>
      </c>
      <c r="H403" s="38"/>
      <c r="I403" s="32">
        <v>812</v>
      </c>
      <c r="J403" s="63">
        <f>VLOOKUP(I403,pTRAIT!A:B,2,FALSE)</f>
        <v>0</v>
      </c>
      <c r="K403" s="63" t="s">
        <v>2724</v>
      </c>
      <c r="L403" s="63"/>
      <c r="M403" s="63" t="s">
        <v>2437</v>
      </c>
      <c r="N403" s="63" t="s">
        <v>2730</v>
      </c>
      <c r="O403" s="63"/>
      <c r="P403" s="63"/>
      <c r="Q403" s="63" t="s">
        <v>2734</v>
      </c>
      <c r="R403" s="63" t="s">
        <v>2735</v>
      </c>
      <c r="S403" s="63"/>
      <c r="T403" s="63"/>
      <c r="U403" s="63"/>
      <c r="V403" s="63" t="s">
        <v>2739</v>
      </c>
      <c r="W403" s="63" t="s">
        <v>2431</v>
      </c>
      <c r="X403" s="63" t="s">
        <v>2436</v>
      </c>
      <c r="Y403" s="63"/>
      <c r="Z403" s="63"/>
      <c r="AA403" s="63" t="s">
        <v>2728</v>
      </c>
      <c r="AB403" s="63"/>
      <c r="AC403" s="63" t="str">
        <f t="shared" si="19"/>
        <v>EM5UeRo4SS Tp1/Tp1n-sge;NST=X</v>
      </c>
      <c r="AD403" s="34">
        <v>895</v>
      </c>
      <c r="AE403" s="40" t="str">
        <f>VLOOKUP(AD403,pTRAIT!A:B,2,FALSE)</f>
        <v>EM5UeMi1WSCf9;NST=X / (ogc);</v>
      </c>
      <c r="AF403" s="63">
        <f>VLOOKUP($AD403,pTRAIT!$A:$X,7,FALSE)</f>
        <v>0</v>
      </c>
      <c r="AG403" s="63">
        <f>VLOOKUP($AD403,pTRAIT!$A:$X,8,FALSE)</f>
        <v>0</v>
      </c>
      <c r="AH403" s="63">
        <f>VLOOKUP($AD403,pTRAIT!$A:$X,9,FALSE)</f>
        <v>0</v>
      </c>
      <c r="AI403" s="63">
        <f>VLOOKUP($AD403,pTRAIT!$A:$X,10,FALSE)</f>
        <v>0</v>
      </c>
      <c r="AJ403" s="63">
        <f>VLOOKUP($AD403,pTRAIT!$A:$X,11,FALSE)</f>
        <v>0</v>
      </c>
      <c r="AK403" s="63">
        <f>VLOOKUP($AD403,pTRAIT!$A:$X,12,FALSE)</f>
        <v>0</v>
      </c>
      <c r="AL403" s="63">
        <f>VLOOKUP($AD403,pTRAIT!$A:$X,13,FALSE)</f>
        <v>0</v>
      </c>
      <c r="AM403" s="63">
        <f>VLOOKUP($AD403,pTRAIT!$A:$X,14,FALSE)</f>
        <v>0</v>
      </c>
      <c r="AN403" s="63">
        <f>VLOOKUP($AD403,pTRAIT!$A:$X,15,FALSE)</f>
        <v>0</v>
      </c>
      <c r="AO403" s="63">
        <f>VLOOKUP($AD403,pTRAIT!$A:$X,16,FALSE)</f>
        <v>0</v>
      </c>
      <c r="AP403" s="63">
        <f>VLOOKUP($AD403,pTRAIT!$A:$X,17,FALSE)</f>
        <v>0</v>
      </c>
      <c r="AQ403" s="63">
        <f>VLOOKUP($AD403,pTRAIT!$A:$X,18,FALSE)</f>
        <v>0</v>
      </c>
      <c r="AR403" s="63">
        <f>VLOOKUP($AD403,pTRAIT!$A:$X,19,FALSE)</f>
        <v>0</v>
      </c>
      <c r="AS403" s="63">
        <f>VLOOKUP($AD403,pTRAIT!$A:$X,20,FALSE)</f>
        <v>0</v>
      </c>
      <c r="AT403" s="63">
        <f>VLOOKUP($AD403,pTRAIT!$A:$X,21,FALSE)</f>
        <v>0</v>
      </c>
      <c r="AU403" s="63">
        <f>VLOOKUP($AD403,pTRAIT!$A:$X,22,FALSE)</f>
        <v>0</v>
      </c>
      <c r="AV403" s="63">
        <f>VLOOKUP($AD403,pTRAIT!$A:$X,23,FALSE)</f>
        <v>0</v>
      </c>
      <c r="AW403" s="63">
        <f>VLOOKUP($AD403,pTRAIT!$A:$X,24,FALSE)</f>
        <v>0</v>
      </c>
      <c r="AX403" s="67" t="s">
        <v>3143</v>
      </c>
      <c r="AY403" s="71" t="str">
        <f t="shared" si="20"/>
        <v>EM5UeRo4SS Tp1/Tp1n-sge;NST=X // EM5UeMi1WSCf9;NST=X / (ogc);</v>
      </c>
    </row>
    <row r="404" spans="1:51" ht="12" customHeight="1" x14ac:dyDescent="0.25">
      <c r="A404" s="32">
        <v>812</v>
      </c>
      <c r="B404" s="33" t="s">
        <v>5</v>
      </c>
      <c r="C404" s="34">
        <v>896</v>
      </c>
      <c r="D404" s="32" t="str">
        <f t="shared" si="18"/>
        <v>812X896</v>
      </c>
      <c r="E404" s="48" t="s">
        <v>1624</v>
      </c>
      <c r="F404" s="61" t="s">
        <v>2031</v>
      </c>
      <c r="G404" s="41" t="s">
        <v>43</v>
      </c>
      <c r="H404" s="45"/>
      <c r="I404" s="32">
        <v>812</v>
      </c>
      <c r="J404" s="63">
        <f>VLOOKUP(I404,pTRAIT!A:B,2,FALSE)</f>
        <v>0</v>
      </c>
      <c r="K404" s="63" t="s">
        <v>2724</v>
      </c>
      <c r="L404" s="63"/>
      <c r="M404" s="63" t="s">
        <v>2437</v>
      </c>
      <c r="N404" s="63" t="s">
        <v>2730</v>
      </c>
      <c r="O404" s="63"/>
      <c r="P404" s="63"/>
      <c r="Q404" s="63" t="s">
        <v>2734</v>
      </c>
      <c r="R404" s="63" t="s">
        <v>2735</v>
      </c>
      <c r="S404" s="63"/>
      <c r="T404" s="63"/>
      <c r="U404" s="63"/>
      <c r="V404" s="63" t="s">
        <v>2739</v>
      </c>
      <c r="W404" s="63" t="s">
        <v>2431</v>
      </c>
      <c r="X404" s="63" t="s">
        <v>2436</v>
      </c>
      <c r="Y404" s="63"/>
      <c r="Z404" s="63"/>
      <c r="AA404" s="63" t="s">
        <v>2728</v>
      </c>
      <c r="AB404" s="63"/>
      <c r="AC404" s="63" t="str">
        <f t="shared" si="19"/>
        <v>EM5UeRo4SS Tp1/Tp1n-sge;NST=X</v>
      </c>
      <c r="AD404" s="34">
        <v>896</v>
      </c>
      <c r="AE404" s="40" t="str">
        <f>VLOOKUP(AD404,pTRAIT!A:B,2,FALSE)</f>
        <v>EM5UeMi1WSCf9;NST=X / (Pu);</v>
      </c>
      <c r="AF404" s="63">
        <f>VLOOKUP($AD404,pTRAIT!$A:$X,7,FALSE)</f>
        <v>0</v>
      </c>
      <c r="AG404" s="63">
        <f>VLOOKUP($AD404,pTRAIT!$A:$X,8,FALSE)</f>
        <v>0</v>
      </c>
      <c r="AH404" s="63">
        <f>VLOOKUP($AD404,pTRAIT!$A:$X,9,FALSE)</f>
        <v>0</v>
      </c>
      <c r="AI404" s="63">
        <f>VLOOKUP($AD404,pTRAIT!$A:$X,10,FALSE)</f>
        <v>0</v>
      </c>
      <c r="AJ404" s="63">
        <f>VLOOKUP($AD404,pTRAIT!$A:$X,11,FALSE)</f>
        <v>0</v>
      </c>
      <c r="AK404" s="63">
        <f>VLOOKUP($AD404,pTRAIT!$A:$X,12,FALSE)</f>
        <v>0</v>
      </c>
      <c r="AL404" s="63">
        <f>VLOOKUP($AD404,pTRAIT!$A:$X,13,FALSE)</f>
        <v>0</v>
      </c>
      <c r="AM404" s="63">
        <f>VLOOKUP($AD404,pTRAIT!$A:$X,14,FALSE)</f>
        <v>0</v>
      </c>
      <c r="AN404" s="63">
        <f>VLOOKUP($AD404,pTRAIT!$A:$X,15,FALSE)</f>
        <v>0</v>
      </c>
      <c r="AO404" s="63">
        <f>VLOOKUP($AD404,pTRAIT!$A:$X,16,FALSE)</f>
        <v>0</v>
      </c>
      <c r="AP404" s="63">
        <f>VLOOKUP($AD404,pTRAIT!$A:$X,17,FALSE)</f>
        <v>0</v>
      </c>
      <c r="AQ404" s="63">
        <f>VLOOKUP($AD404,pTRAIT!$A:$X,18,FALSE)</f>
        <v>0</v>
      </c>
      <c r="AR404" s="63">
        <f>VLOOKUP($AD404,pTRAIT!$A:$X,19,FALSE)</f>
        <v>0</v>
      </c>
      <c r="AS404" s="63">
        <f>VLOOKUP($AD404,pTRAIT!$A:$X,20,FALSE)</f>
        <v>0</v>
      </c>
      <c r="AT404" s="63">
        <f>VLOOKUP($AD404,pTRAIT!$A:$X,21,FALSE)</f>
        <v>0</v>
      </c>
      <c r="AU404" s="63">
        <f>VLOOKUP($AD404,pTRAIT!$A:$X,22,FALSE)</f>
        <v>0</v>
      </c>
      <c r="AV404" s="63">
        <f>VLOOKUP($AD404,pTRAIT!$A:$X,23,FALSE)</f>
        <v>0</v>
      </c>
      <c r="AW404" s="63">
        <f>VLOOKUP($AD404,pTRAIT!$A:$X,24,FALSE)</f>
        <v>0</v>
      </c>
      <c r="AX404" s="67" t="s">
        <v>3144</v>
      </c>
      <c r="AY404" s="71" t="str">
        <f t="shared" si="20"/>
        <v>EM5UeRo4SS Tp1/Tp1n-sge;NST=X // EM5UeMi1WSCf9;NST=X / (Pu);</v>
      </c>
    </row>
    <row r="405" spans="1:51" ht="12" customHeight="1" x14ac:dyDescent="0.25">
      <c r="A405" s="32">
        <v>813</v>
      </c>
      <c r="B405" s="33" t="s">
        <v>5</v>
      </c>
      <c r="C405" s="34">
        <v>823</v>
      </c>
      <c r="D405" s="32" t="str">
        <f t="shared" si="18"/>
        <v>813X823</v>
      </c>
      <c r="E405" s="48" t="s">
        <v>1624</v>
      </c>
      <c r="F405" s="61" t="s">
        <v>2032</v>
      </c>
      <c r="G405" s="41" t="s">
        <v>43</v>
      </c>
      <c r="H405" s="38"/>
      <c r="I405" s="32">
        <v>813</v>
      </c>
      <c r="J405" s="63">
        <f>VLOOKUP(I405,pTRAIT!A:B,2,FALSE)</f>
        <v>0</v>
      </c>
      <c r="K405" s="63" t="s">
        <v>2724</v>
      </c>
      <c r="L405" s="63"/>
      <c r="M405" s="63" t="s">
        <v>2437</v>
      </c>
      <c r="N405" s="63" t="s">
        <v>2730</v>
      </c>
      <c r="O405" s="63"/>
      <c r="P405" s="63"/>
      <c r="Q405" s="63" t="s">
        <v>2734</v>
      </c>
      <c r="R405" s="63" t="s">
        <v>2735</v>
      </c>
      <c r="S405" s="63"/>
      <c r="T405" s="63"/>
      <c r="U405" s="63"/>
      <c r="V405" s="63" t="s">
        <v>2739</v>
      </c>
      <c r="W405" s="63" t="s">
        <v>2431</v>
      </c>
      <c r="X405" s="63" t="s">
        <v>2436</v>
      </c>
      <c r="Y405" s="63"/>
      <c r="Z405" s="63"/>
      <c r="AA405" s="63" t="s">
        <v>2728</v>
      </c>
      <c r="AB405" s="63"/>
      <c r="AC405" s="63" t="str">
        <f t="shared" si="19"/>
        <v>EM5UeRo4SS Tp1/Tp1n-sge;NST=X</v>
      </c>
      <c r="AD405" s="34">
        <v>823</v>
      </c>
      <c r="AE405" s="40" t="str">
        <f>VLOOKUP(AD405,pTRAIT!A:B,2,FALSE)</f>
        <v>(RT)(Mi1)(Y); / (Pu);</v>
      </c>
      <c r="AF405" s="63">
        <f>VLOOKUP($AD405,pTRAIT!$A:$X,7,FALSE)</f>
        <v>0</v>
      </c>
      <c r="AG405" s="63">
        <f>VLOOKUP($AD405,pTRAIT!$A:$X,8,FALSE)</f>
        <v>0</v>
      </c>
      <c r="AH405" s="63">
        <f>VLOOKUP($AD405,pTRAIT!$A:$X,9,FALSE)</f>
        <v>0</v>
      </c>
      <c r="AI405" s="63">
        <f>VLOOKUP($AD405,pTRAIT!$A:$X,10,FALSE)</f>
        <v>0</v>
      </c>
      <c r="AJ405" s="63">
        <f>VLOOKUP($AD405,pTRAIT!$A:$X,11,FALSE)</f>
        <v>0</v>
      </c>
      <c r="AK405" s="63">
        <f>VLOOKUP($AD405,pTRAIT!$A:$X,12,FALSE)</f>
        <v>0</v>
      </c>
      <c r="AL405" s="63">
        <f>VLOOKUP($AD405,pTRAIT!$A:$X,13,FALSE)</f>
        <v>0</v>
      </c>
      <c r="AM405" s="63">
        <f>VLOOKUP($AD405,pTRAIT!$A:$X,14,FALSE)</f>
        <v>0</v>
      </c>
      <c r="AN405" s="63">
        <f>VLOOKUP($AD405,pTRAIT!$A:$X,15,FALSE)</f>
        <v>0</v>
      </c>
      <c r="AO405" s="63">
        <f>VLOOKUP($AD405,pTRAIT!$A:$X,16,FALSE)</f>
        <v>0</v>
      </c>
      <c r="AP405" s="63">
        <f>VLOOKUP($AD405,pTRAIT!$A:$X,17,FALSE)</f>
        <v>0</v>
      </c>
      <c r="AQ405" s="63">
        <f>VLOOKUP($AD405,pTRAIT!$A:$X,18,FALSE)</f>
        <v>0</v>
      </c>
      <c r="AR405" s="63">
        <f>VLOOKUP($AD405,pTRAIT!$A:$X,19,FALSE)</f>
        <v>0</v>
      </c>
      <c r="AS405" s="63">
        <f>VLOOKUP($AD405,pTRAIT!$A:$X,20,FALSE)</f>
        <v>0</v>
      </c>
      <c r="AT405" s="63">
        <f>VLOOKUP($AD405,pTRAIT!$A:$X,21,FALSE)</f>
        <v>0</v>
      </c>
      <c r="AU405" s="63">
        <f>VLOOKUP($AD405,pTRAIT!$A:$X,22,FALSE)</f>
        <v>0</v>
      </c>
      <c r="AV405" s="63">
        <f>VLOOKUP($AD405,pTRAIT!$A:$X,23,FALSE)</f>
        <v>0</v>
      </c>
      <c r="AW405" s="63">
        <f>VLOOKUP($AD405,pTRAIT!$A:$X,24,FALSE)</f>
        <v>0</v>
      </c>
      <c r="AX405" s="67" t="s">
        <v>3145</v>
      </c>
      <c r="AY405" s="71" t="str">
        <f t="shared" si="20"/>
        <v>EM5UeRo4SS Tp1/Tp1n-sge;NST=X // (RT)(Mi1)(Y); / (Pu);</v>
      </c>
    </row>
    <row r="406" spans="1:51" ht="12" customHeight="1" x14ac:dyDescent="0.25">
      <c r="A406" s="32">
        <v>813</v>
      </c>
      <c r="B406" s="33" t="s">
        <v>5</v>
      </c>
      <c r="C406" s="34">
        <v>824</v>
      </c>
      <c r="D406" s="32" t="str">
        <f t="shared" si="18"/>
        <v>813X824</v>
      </c>
      <c r="E406" s="48" t="s">
        <v>1624</v>
      </c>
      <c r="F406" s="61" t="s">
        <v>2033</v>
      </c>
      <c r="G406" s="41" t="s">
        <v>43</v>
      </c>
      <c r="H406" s="45"/>
      <c r="I406" s="32">
        <v>813</v>
      </c>
      <c r="J406" s="63">
        <f>VLOOKUP(I406,pTRAIT!A:B,2,FALSE)</f>
        <v>0</v>
      </c>
      <c r="K406" s="63" t="s">
        <v>2724</v>
      </c>
      <c r="L406" s="63"/>
      <c r="M406" s="63" t="s">
        <v>2437</v>
      </c>
      <c r="N406" s="63" t="s">
        <v>2730</v>
      </c>
      <c r="O406" s="63"/>
      <c r="P406" s="63"/>
      <c r="Q406" s="63" t="s">
        <v>2734</v>
      </c>
      <c r="R406" s="63" t="s">
        <v>2735</v>
      </c>
      <c r="S406" s="63"/>
      <c r="T406" s="63"/>
      <c r="U406" s="63"/>
      <c r="V406" s="63" t="s">
        <v>2739</v>
      </c>
      <c r="W406" s="63" t="s">
        <v>2431</v>
      </c>
      <c r="X406" s="63" t="s">
        <v>2436</v>
      </c>
      <c r="Y406" s="63"/>
      <c r="Z406" s="63"/>
      <c r="AA406" s="63" t="s">
        <v>2728</v>
      </c>
      <c r="AB406" s="63"/>
      <c r="AC406" s="63" t="str">
        <f t="shared" si="19"/>
        <v>EM5UeRo4SS Tp1/Tp1n-sge;NST=X</v>
      </c>
      <c r="AD406" s="34">
        <v>824</v>
      </c>
      <c r="AE406" s="40" t="str">
        <f>VLOOKUP(AD406,pTRAIT!A:B,2,FALSE)</f>
        <v>(RT)(Mi1)(Y); / (Pu);</v>
      </c>
      <c r="AF406" s="63">
        <f>VLOOKUP($AD406,pTRAIT!$A:$X,7,FALSE)</f>
        <v>0</v>
      </c>
      <c r="AG406" s="63">
        <f>VLOOKUP($AD406,pTRAIT!$A:$X,8,FALSE)</f>
        <v>0</v>
      </c>
      <c r="AH406" s="63">
        <f>VLOOKUP($AD406,pTRAIT!$A:$X,9,FALSE)</f>
        <v>0</v>
      </c>
      <c r="AI406" s="63">
        <f>VLOOKUP($AD406,pTRAIT!$A:$X,10,FALSE)</f>
        <v>0</v>
      </c>
      <c r="AJ406" s="63">
        <f>VLOOKUP($AD406,pTRAIT!$A:$X,11,FALSE)</f>
        <v>0</v>
      </c>
      <c r="AK406" s="63">
        <f>VLOOKUP($AD406,pTRAIT!$A:$X,12,FALSE)</f>
        <v>0</v>
      </c>
      <c r="AL406" s="63">
        <f>VLOOKUP($AD406,pTRAIT!$A:$X,13,FALSE)</f>
        <v>0</v>
      </c>
      <c r="AM406" s="63">
        <f>VLOOKUP($AD406,pTRAIT!$A:$X,14,FALSE)</f>
        <v>0</v>
      </c>
      <c r="AN406" s="63">
        <f>VLOOKUP($AD406,pTRAIT!$A:$X,15,FALSE)</f>
        <v>0</v>
      </c>
      <c r="AO406" s="63">
        <f>VLOOKUP($AD406,pTRAIT!$A:$X,16,FALSE)</f>
        <v>0</v>
      </c>
      <c r="AP406" s="63">
        <f>VLOOKUP($AD406,pTRAIT!$A:$X,17,FALSE)</f>
        <v>0</v>
      </c>
      <c r="AQ406" s="63">
        <f>VLOOKUP($AD406,pTRAIT!$A:$X,18,FALSE)</f>
        <v>0</v>
      </c>
      <c r="AR406" s="63">
        <f>VLOOKUP($AD406,pTRAIT!$A:$X,19,FALSE)</f>
        <v>0</v>
      </c>
      <c r="AS406" s="63">
        <f>VLOOKUP($AD406,pTRAIT!$A:$X,20,FALSE)</f>
        <v>0</v>
      </c>
      <c r="AT406" s="63">
        <f>VLOOKUP($AD406,pTRAIT!$A:$X,21,FALSE)</f>
        <v>0</v>
      </c>
      <c r="AU406" s="63">
        <f>VLOOKUP($AD406,pTRAIT!$A:$X,22,FALSE)</f>
        <v>0</v>
      </c>
      <c r="AV406" s="63">
        <f>VLOOKUP($AD406,pTRAIT!$A:$X,23,FALSE)</f>
        <v>0</v>
      </c>
      <c r="AW406" s="63">
        <f>VLOOKUP($AD406,pTRAIT!$A:$X,24,FALSE)</f>
        <v>0</v>
      </c>
      <c r="AX406" s="67" t="s">
        <v>3146</v>
      </c>
      <c r="AY406" s="71" t="str">
        <f t="shared" si="20"/>
        <v>EM5UeRo4SS Tp1/Tp1n-sge;NST=X // (RT)(Mi1)(Y); / (Pu);</v>
      </c>
    </row>
    <row r="407" spans="1:51" ht="12" customHeight="1" x14ac:dyDescent="0.25">
      <c r="A407" s="32">
        <v>813</v>
      </c>
      <c r="B407" s="33" t="s">
        <v>5</v>
      </c>
      <c r="C407" s="34">
        <v>826</v>
      </c>
      <c r="D407" s="32" t="str">
        <f t="shared" si="18"/>
        <v>813X826</v>
      </c>
      <c r="E407" s="48" t="s">
        <v>1624</v>
      </c>
      <c r="F407" s="61" t="s">
        <v>2034</v>
      </c>
      <c r="G407" s="41" t="s">
        <v>43</v>
      </c>
      <c r="H407" s="38"/>
      <c r="I407" s="32">
        <v>813</v>
      </c>
      <c r="J407" s="63">
        <f>VLOOKUP(I407,pTRAIT!A:B,2,FALSE)</f>
        <v>0</v>
      </c>
      <c r="K407" s="63" t="s">
        <v>2724</v>
      </c>
      <c r="L407" s="63"/>
      <c r="M407" s="63" t="s">
        <v>2437</v>
      </c>
      <c r="N407" s="63" t="s">
        <v>2730</v>
      </c>
      <c r="O407" s="63"/>
      <c r="P407" s="63"/>
      <c r="Q407" s="63" t="s">
        <v>2734</v>
      </c>
      <c r="R407" s="63" t="s">
        <v>2735</v>
      </c>
      <c r="S407" s="63"/>
      <c r="T407" s="63"/>
      <c r="U407" s="63"/>
      <c r="V407" s="63" t="s">
        <v>2739</v>
      </c>
      <c r="W407" s="63" t="s">
        <v>2431</v>
      </c>
      <c r="X407" s="63" t="s">
        <v>2436</v>
      </c>
      <c r="Y407" s="63"/>
      <c r="Z407" s="63"/>
      <c r="AA407" s="63" t="s">
        <v>2728</v>
      </c>
      <c r="AB407" s="63"/>
      <c r="AC407" s="63" t="str">
        <f t="shared" si="19"/>
        <v>EM5UeRo4SS Tp1/Tp1n-sge;NST=X</v>
      </c>
      <c r="AD407" s="34">
        <v>826</v>
      </c>
      <c r="AE407" s="40" t="str">
        <f>VLOOKUP(AD407,pTRAIT!A:B,2,FALSE)</f>
        <v>(RT)(Mi1)(Y); / (Pu);RIN=RS</v>
      </c>
      <c r="AF407" s="63">
        <f>VLOOKUP($AD407,pTRAIT!$A:$X,7,FALSE)</f>
        <v>0</v>
      </c>
      <c r="AG407" s="63">
        <f>VLOOKUP($AD407,pTRAIT!$A:$X,8,FALSE)</f>
        <v>0</v>
      </c>
      <c r="AH407" s="63">
        <f>VLOOKUP($AD407,pTRAIT!$A:$X,9,FALSE)</f>
        <v>0</v>
      </c>
      <c r="AI407" s="63">
        <f>VLOOKUP($AD407,pTRAIT!$A:$X,10,FALSE)</f>
        <v>0</v>
      </c>
      <c r="AJ407" s="63">
        <f>VLOOKUP($AD407,pTRAIT!$A:$X,11,FALSE)</f>
        <v>0</v>
      </c>
      <c r="AK407" s="63">
        <f>VLOOKUP($AD407,pTRAIT!$A:$X,12,FALSE)</f>
        <v>0</v>
      </c>
      <c r="AL407" s="63">
        <f>VLOOKUP($AD407,pTRAIT!$A:$X,13,FALSE)</f>
        <v>0</v>
      </c>
      <c r="AM407" s="63">
        <f>VLOOKUP($AD407,pTRAIT!$A:$X,14,FALSE)</f>
        <v>0</v>
      </c>
      <c r="AN407" s="63">
        <f>VLOOKUP($AD407,pTRAIT!$A:$X,15,FALSE)</f>
        <v>0</v>
      </c>
      <c r="AO407" s="63">
        <f>VLOOKUP($AD407,pTRAIT!$A:$X,16,FALSE)</f>
        <v>0</v>
      </c>
      <c r="AP407" s="63">
        <f>VLOOKUP($AD407,pTRAIT!$A:$X,17,FALSE)</f>
        <v>0</v>
      </c>
      <c r="AQ407" s="63">
        <f>VLOOKUP($AD407,pTRAIT!$A:$X,18,FALSE)</f>
        <v>0</v>
      </c>
      <c r="AR407" s="63">
        <f>VLOOKUP($AD407,pTRAIT!$A:$X,19,FALSE)</f>
        <v>0</v>
      </c>
      <c r="AS407" s="63">
        <f>VLOOKUP($AD407,pTRAIT!$A:$X,20,FALSE)</f>
        <v>0</v>
      </c>
      <c r="AT407" s="63">
        <f>VLOOKUP($AD407,pTRAIT!$A:$X,21,FALSE)</f>
        <v>0</v>
      </c>
      <c r="AU407" s="63">
        <f>VLOOKUP($AD407,pTRAIT!$A:$X,22,FALSE)</f>
        <v>0</v>
      </c>
      <c r="AV407" s="63">
        <f>VLOOKUP($AD407,pTRAIT!$A:$X,23,FALSE)</f>
        <v>0</v>
      </c>
      <c r="AW407" s="63">
        <f>VLOOKUP($AD407,pTRAIT!$A:$X,24,FALSE)</f>
        <v>0</v>
      </c>
      <c r="AX407" s="67" t="s">
        <v>3147</v>
      </c>
      <c r="AY407" s="71" t="str">
        <f t="shared" si="20"/>
        <v>EM5UeRo4SS Tp1/Tp1n-sge;NST=X // (RT)(Mi1)(Y); / (Pu);RIN=RS</v>
      </c>
    </row>
    <row r="408" spans="1:51" ht="12" customHeight="1" x14ac:dyDescent="0.25">
      <c r="A408" s="32">
        <v>813</v>
      </c>
      <c r="B408" s="33" t="s">
        <v>5</v>
      </c>
      <c r="C408" s="34">
        <v>828</v>
      </c>
      <c r="D408" s="32" t="str">
        <f t="shared" si="18"/>
        <v>813X828</v>
      </c>
      <c r="E408" s="48" t="s">
        <v>1624</v>
      </c>
      <c r="F408" s="61" t="s">
        <v>2035</v>
      </c>
      <c r="G408" s="41" t="s">
        <v>43</v>
      </c>
      <c r="H408" s="38"/>
      <c r="I408" s="32">
        <v>813</v>
      </c>
      <c r="J408" s="63">
        <f>VLOOKUP(I408,pTRAIT!A:B,2,FALSE)</f>
        <v>0</v>
      </c>
      <c r="K408" s="63" t="s">
        <v>2724</v>
      </c>
      <c r="L408" s="63"/>
      <c r="M408" s="63" t="s">
        <v>2437</v>
      </c>
      <c r="N408" s="63" t="s">
        <v>2730</v>
      </c>
      <c r="O408" s="63"/>
      <c r="P408" s="63"/>
      <c r="Q408" s="63" t="s">
        <v>2734</v>
      </c>
      <c r="R408" s="63" t="s">
        <v>2735</v>
      </c>
      <c r="S408" s="63"/>
      <c r="T408" s="63"/>
      <c r="U408" s="63"/>
      <c r="V408" s="63" t="s">
        <v>2739</v>
      </c>
      <c r="W408" s="63" t="s">
        <v>2431</v>
      </c>
      <c r="X408" s="63" t="s">
        <v>2436</v>
      </c>
      <c r="Y408" s="63"/>
      <c r="Z408" s="63"/>
      <c r="AA408" s="63" t="s">
        <v>2728</v>
      </c>
      <c r="AB408" s="63"/>
      <c r="AC408" s="63" t="str">
        <f t="shared" si="19"/>
        <v>EM5UeRo4SS Tp1/Tp1n-sge;NST=X</v>
      </c>
      <c r="AD408" s="34">
        <v>828</v>
      </c>
      <c r="AE408" s="40" t="str">
        <f>VLOOKUP(AD408,pTRAIT!A:B,2,FALSE)</f>
        <v>(RT)(Mi1)(Y); / (Pu);</v>
      </c>
      <c r="AF408" s="63">
        <f>VLOOKUP($AD408,pTRAIT!$A:$X,7,FALSE)</f>
        <v>0</v>
      </c>
      <c r="AG408" s="63">
        <f>VLOOKUP($AD408,pTRAIT!$A:$X,8,FALSE)</f>
        <v>0</v>
      </c>
      <c r="AH408" s="63">
        <f>VLOOKUP($AD408,pTRAIT!$A:$X,9,FALSE)</f>
        <v>0</v>
      </c>
      <c r="AI408" s="63">
        <f>VLOOKUP($AD408,pTRAIT!$A:$X,10,FALSE)</f>
        <v>0</v>
      </c>
      <c r="AJ408" s="63">
        <f>VLOOKUP($AD408,pTRAIT!$A:$X,11,FALSE)</f>
        <v>0</v>
      </c>
      <c r="AK408" s="63">
        <f>VLOOKUP($AD408,pTRAIT!$A:$X,12,FALSE)</f>
        <v>0</v>
      </c>
      <c r="AL408" s="63">
        <f>VLOOKUP($AD408,pTRAIT!$A:$X,13,FALSE)</f>
        <v>0</v>
      </c>
      <c r="AM408" s="63">
        <f>VLOOKUP($AD408,pTRAIT!$A:$X,14,FALSE)</f>
        <v>0</v>
      </c>
      <c r="AN408" s="63">
        <f>VLOOKUP($AD408,pTRAIT!$A:$X,15,FALSE)</f>
        <v>0</v>
      </c>
      <c r="AO408" s="63">
        <f>VLOOKUP($AD408,pTRAIT!$A:$X,16,FALSE)</f>
        <v>0</v>
      </c>
      <c r="AP408" s="63">
        <f>VLOOKUP($AD408,pTRAIT!$A:$X,17,FALSE)</f>
        <v>0</v>
      </c>
      <c r="AQ408" s="63">
        <f>VLOOKUP($AD408,pTRAIT!$A:$X,18,FALSE)</f>
        <v>0</v>
      </c>
      <c r="AR408" s="63">
        <f>VLOOKUP($AD408,pTRAIT!$A:$X,19,FALSE)</f>
        <v>0</v>
      </c>
      <c r="AS408" s="63">
        <f>VLOOKUP($AD408,pTRAIT!$A:$X,20,FALSE)</f>
        <v>0</v>
      </c>
      <c r="AT408" s="63">
        <f>VLOOKUP($AD408,pTRAIT!$A:$X,21,FALSE)</f>
        <v>0</v>
      </c>
      <c r="AU408" s="63">
        <f>VLOOKUP($AD408,pTRAIT!$A:$X,22,FALSE)</f>
        <v>0</v>
      </c>
      <c r="AV408" s="63">
        <f>VLOOKUP($AD408,pTRAIT!$A:$X,23,FALSE)</f>
        <v>0</v>
      </c>
      <c r="AW408" s="63">
        <f>VLOOKUP($AD408,pTRAIT!$A:$X,24,FALSE)</f>
        <v>0</v>
      </c>
      <c r="AX408" s="67" t="s">
        <v>3148</v>
      </c>
      <c r="AY408" s="71" t="str">
        <f t="shared" si="20"/>
        <v>EM5UeRo4SS Tp1/Tp1n-sge;NST=X // (RT)(Mi1)(Y); / (Pu);</v>
      </c>
    </row>
    <row r="409" spans="1:51" ht="12" customHeight="1" x14ac:dyDescent="0.25">
      <c r="A409" s="32">
        <v>813</v>
      </c>
      <c r="B409" s="33" t="s">
        <v>5</v>
      </c>
      <c r="C409" s="34">
        <v>829</v>
      </c>
      <c r="D409" s="32" t="str">
        <f t="shared" si="18"/>
        <v>813X829</v>
      </c>
      <c r="E409" s="48" t="s">
        <v>1624</v>
      </c>
      <c r="F409" s="61" t="s">
        <v>2036</v>
      </c>
      <c r="G409" s="41" t="s">
        <v>43</v>
      </c>
      <c r="H409" s="38"/>
      <c r="I409" s="32">
        <v>813</v>
      </c>
      <c r="J409" s="63">
        <f>VLOOKUP(I409,pTRAIT!A:B,2,FALSE)</f>
        <v>0</v>
      </c>
      <c r="K409" s="63" t="s">
        <v>2724</v>
      </c>
      <c r="L409" s="63"/>
      <c r="M409" s="63" t="s">
        <v>2437</v>
      </c>
      <c r="N409" s="63" t="s">
        <v>2730</v>
      </c>
      <c r="O409" s="63"/>
      <c r="P409" s="63"/>
      <c r="Q409" s="63" t="s">
        <v>2734</v>
      </c>
      <c r="R409" s="63" t="s">
        <v>2735</v>
      </c>
      <c r="S409" s="63"/>
      <c r="T409" s="63"/>
      <c r="U409" s="63"/>
      <c r="V409" s="63" t="s">
        <v>2739</v>
      </c>
      <c r="W409" s="63" t="s">
        <v>2431</v>
      </c>
      <c r="X409" s="63" t="s">
        <v>2436</v>
      </c>
      <c r="Y409" s="63"/>
      <c r="Z409" s="63"/>
      <c r="AA409" s="63" t="s">
        <v>2728</v>
      </c>
      <c r="AB409" s="63"/>
      <c r="AC409" s="63" t="str">
        <f t="shared" si="19"/>
        <v>EM5UeRo4SS Tp1/Tp1n-sge;NST=X</v>
      </c>
      <c r="AD409" s="34">
        <v>829</v>
      </c>
      <c r="AE409" s="40" t="str">
        <f>VLOOKUP(AD409,pTRAIT!A:B,2,FALSE)</f>
        <v>(RT)(Mi1)(Y); / (Pu);</v>
      </c>
      <c r="AF409" s="63">
        <f>VLOOKUP($AD409,pTRAIT!$A:$X,7,FALSE)</f>
        <v>0</v>
      </c>
      <c r="AG409" s="63">
        <f>VLOOKUP($AD409,pTRAIT!$A:$X,8,FALSE)</f>
        <v>0</v>
      </c>
      <c r="AH409" s="63">
        <f>VLOOKUP($AD409,pTRAIT!$A:$X,9,FALSE)</f>
        <v>0</v>
      </c>
      <c r="AI409" s="63">
        <f>VLOOKUP($AD409,pTRAIT!$A:$X,10,FALSE)</f>
        <v>0</v>
      </c>
      <c r="AJ409" s="63">
        <f>VLOOKUP($AD409,pTRAIT!$A:$X,11,FALSE)</f>
        <v>0</v>
      </c>
      <c r="AK409" s="63">
        <f>VLOOKUP($AD409,pTRAIT!$A:$X,12,FALSE)</f>
        <v>0</v>
      </c>
      <c r="AL409" s="63">
        <f>VLOOKUP($AD409,pTRAIT!$A:$X,13,FALSE)</f>
        <v>0</v>
      </c>
      <c r="AM409" s="63">
        <f>VLOOKUP($AD409,pTRAIT!$A:$X,14,FALSE)</f>
        <v>0</v>
      </c>
      <c r="AN409" s="63">
        <f>VLOOKUP($AD409,pTRAIT!$A:$X,15,FALSE)</f>
        <v>0</v>
      </c>
      <c r="AO409" s="63">
        <f>VLOOKUP($AD409,pTRAIT!$A:$X,16,FALSE)</f>
        <v>0</v>
      </c>
      <c r="AP409" s="63">
        <f>VLOOKUP($AD409,pTRAIT!$A:$X,17,FALSE)</f>
        <v>0</v>
      </c>
      <c r="AQ409" s="63">
        <f>VLOOKUP($AD409,pTRAIT!$A:$X,18,FALSE)</f>
        <v>0</v>
      </c>
      <c r="AR409" s="63">
        <f>VLOOKUP($AD409,pTRAIT!$A:$X,19,FALSE)</f>
        <v>0</v>
      </c>
      <c r="AS409" s="63">
        <f>VLOOKUP($AD409,pTRAIT!$A:$X,20,FALSE)</f>
        <v>0</v>
      </c>
      <c r="AT409" s="63">
        <f>VLOOKUP($AD409,pTRAIT!$A:$X,21,FALSE)</f>
        <v>0</v>
      </c>
      <c r="AU409" s="63">
        <f>VLOOKUP($AD409,pTRAIT!$A:$X,22,FALSE)</f>
        <v>0</v>
      </c>
      <c r="AV409" s="63">
        <f>VLOOKUP($AD409,pTRAIT!$A:$X,23,FALSE)</f>
        <v>0</v>
      </c>
      <c r="AW409" s="63">
        <f>VLOOKUP($AD409,pTRAIT!$A:$X,24,FALSE)</f>
        <v>0</v>
      </c>
      <c r="AX409" s="67" t="s">
        <v>3149</v>
      </c>
      <c r="AY409" s="71" t="str">
        <f t="shared" si="20"/>
        <v>EM5UeRo4SS Tp1/Tp1n-sge;NST=X // (RT)(Mi1)(Y); / (Pu);</v>
      </c>
    </row>
    <row r="410" spans="1:51" ht="12" customHeight="1" x14ac:dyDescent="0.25">
      <c r="A410" s="32">
        <v>813</v>
      </c>
      <c r="B410" s="33" t="s">
        <v>5</v>
      </c>
      <c r="C410" s="34">
        <v>831</v>
      </c>
      <c r="D410" s="32" t="str">
        <f t="shared" si="18"/>
        <v>813X831</v>
      </c>
      <c r="E410" s="48" t="s">
        <v>1624</v>
      </c>
      <c r="F410" s="61" t="s">
        <v>2037</v>
      </c>
      <c r="G410" s="41" t="s">
        <v>43</v>
      </c>
      <c r="H410" s="38"/>
      <c r="I410" s="32">
        <v>813</v>
      </c>
      <c r="J410" s="63">
        <f>VLOOKUP(I410,pTRAIT!A:B,2,FALSE)</f>
        <v>0</v>
      </c>
      <c r="K410" s="63" t="s">
        <v>2724</v>
      </c>
      <c r="L410" s="63"/>
      <c r="M410" s="63" t="s">
        <v>2437</v>
      </c>
      <c r="N410" s="63" t="s">
        <v>2730</v>
      </c>
      <c r="O410" s="63"/>
      <c r="P410" s="63"/>
      <c r="Q410" s="63" t="s">
        <v>2734</v>
      </c>
      <c r="R410" s="63" t="s">
        <v>2735</v>
      </c>
      <c r="S410" s="63"/>
      <c r="T410" s="63"/>
      <c r="U410" s="63"/>
      <c r="V410" s="63" t="s">
        <v>2739</v>
      </c>
      <c r="W410" s="63" t="s">
        <v>2431</v>
      </c>
      <c r="X410" s="63" t="s">
        <v>2436</v>
      </c>
      <c r="Y410" s="63"/>
      <c r="Z410" s="63"/>
      <c r="AA410" s="63" t="s">
        <v>2728</v>
      </c>
      <c r="AB410" s="63"/>
      <c r="AC410" s="63" t="str">
        <f t="shared" si="19"/>
        <v>EM5UeRo4SS Tp1/Tp1n-sge;NST=X</v>
      </c>
      <c r="AD410" s="34">
        <v>831</v>
      </c>
      <c r="AE410" s="40" t="str">
        <f>VLOOKUP(AD410,pTRAIT!A:B,2,FALSE)</f>
        <v>(RT)(Mi1)(Y); / (Pu);RIN=RS</v>
      </c>
      <c r="AF410" s="63">
        <f>VLOOKUP($AD410,pTRAIT!$A:$X,7,FALSE)</f>
        <v>0</v>
      </c>
      <c r="AG410" s="63">
        <f>VLOOKUP($AD410,pTRAIT!$A:$X,8,FALSE)</f>
        <v>0</v>
      </c>
      <c r="AH410" s="63">
        <f>VLOOKUP($AD410,pTRAIT!$A:$X,9,FALSE)</f>
        <v>0</v>
      </c>
      <c r="AI410" s="63">
        <f>VLOOKUP($AD410,pTRAIT!$A:$X,10,FALSE)</f>
        <v>0</v>
      </c>
      <c r="AJ410" s="63">
        <f>VLOOKUP($AD410,pTRAIT!$A:$X,11,FALSE)</f>
        <v>0</v>
      </c>
      <c r="AK410" s="63">
        <f>VLOOKUP($AD410,pTRAIT!$A:$X,12,FALSE)</f>
        <v>0</v>
      </c>
      <c r="AL410" s="63">
        <f>VLOOKUP($AD410,pTRAIT!$A:$X,13,FALSE)</f>
        <v>0</v>
      </c>
      <c r="AM410" s="63">
        <f>VLOOKUP($AD410,pTRAIT!$A:$X,14,FALSE)</f>
        <v>0</v>
      </c>
      <c r="AN410" s="63">
        <f>VLOOKUP($AD410,pTRAIT!$A:$X,15,FALSE)</f>
        <v>0</v>
      </c>
      <c r="AO410" s="63">
        <f>VLOOKUP($AD410,pTRAIT!$A:$X,16,FALSE)</f>
        <v>0</v>
      </c>
      <c r="AP410" s="63">
        <f>VLOOKUP($AD410,pTRAIT!$A:$X,17,FALSE)</f>
        <v>0</v>
      </c>
      <c r="AQ410" s="63">
        <f>VLOOKUP($AD410,pTRAIT!$A:$X,18,FALSE)</f>
        <v>0</v>
      </c>
      <c r="AR410" s="63">
        <f>VLOOKUP($AD410,pTRAIT!$A:$X,19,FALSE)</f>
        <v>0</v>
      </c>
      <c r="AS410" s="63">
        <f>VLOOKUP($AD410,pTRAIT!$A:$X,20,FALSE)</f>
        <v>0</v>
      </c>
      <c r="AT410" s="63">
        <f>VLOOKUP($AD410,pTRAIT!$A:$X,21,FALSE)</f>
        <v>0</v>
      </c>
      <c r="AU410" s="63">
        <f>VLOOKUP($AD410,pTRAIT!$A:$X,22,FALSE)</f>
        <v>0</v>
      </c>
      <c r="AV410" s="63">
        <f>VLOOKUP($AD410,pTRAIT!$A:$X,23,FALSE)</f>
        <v>0</v>
      </c>
      <c r="AW410" s="63">
        <f>VLOOKUP($AD410,pTRAIT!$A:$X,24,FALSE)</f>
        <v>0</v>
      </c>
      <c r="AX410" s="67" t="s">
        <v>3150</v>
      </c>
      <c r="AY410" s="71" t="str">
        <f t="shared" si="20"/>
        <v>EM5UeRo4SS Tp1/Tp1n-sge;NST=X // (RT)(Mi1)(Y); / (Pu);RIN=RS</v>
      </c>
    </row>
    <row r="411" spans="1:51" ht="12" customHeight="1" x14ac:dyDescent="0.25">
      <c r="A411" s="32">
        <v>813</v>
      </c>
      <c r="B411" s="33" t="s">
        <v>5</v>
      </c>
      <c r="C411" s="34">
        <v>833</v>
      </c>
      <c r="D411" s="32" t="str">
        <f t="shared" si="18"/>
        <v>813X833</v>
      </c>
      <c r="E411" s="48" t="s">
        <v>1624</v>
      </c>
      <c r="F411" s="61" t="s">
        <v>2038</v>
      </c>
      <c r="G411" s="41" t="s">
        <v>43</v>
      </c>
      <c r="H411" s="38"/>
      <c r="I411" s="32">
        <v>813</v>
      </c>
      <c r="J411" s="63">
        <f>VLOOKUP(I411,pTRAIT!A:B,2,FALSE)</f>
        <v>0</v>
      </c>
      <c r="K411" s="63" t="s">
        <v>2724</v>
      </c>
      <c r="L411" s="63"/>
      <c r="M411" s="63" t="s">
        <v>2437</v>
      </c>
      <c r="N411" s="63" t="s">
        <v>2730</v>
      </c>
      <c r="O411" s="63"/>
      <c r="P411" s="63"/>
      <c r="Q411" s="63" t="s">
        <v>2734</v>
      </c>
      <c r="R411" s="63" t="s">
        <v>2735</v>
      </c>
      <c r="S411" s="63"/>
      <c r="T411" s="63"/>
      <c r="U411" s="63"/>
      <c r="V411" s="63" t="s">
        <v>2739</v>
      </c>
      <c r="W411" s="63" t="s">
        <v>2431</v>
      </c>
      <c r="X411" s="63" t="s">
        <v>2436</v>
      </c>
      <c r="Y411" s="63"/>
      <c r="Z411" s="63"/>
      <c r="AA411" s="63" t="s">
        <v>2728</v>
      </c>
      <c r="AB411" s="63"/>
      <c r="AC411" s="63" t="str">
        <f t="shared" si="19"/>
        <v>EM5UeRo4SS Tp1/Tp1n-sge;NST=X</v>
      </c>
      <c r="AD411" s="34">
        <v>833</v>
      </c>
      <c r="AE411" s="40" t="str">
        <f>VLOOKUP(AD411,pTRAIT!A:B,2,FALSE)</f>
        <v>(RT)(Mi1)(Y); / (Pu);</v>
      </c>
      <c r="AF411" s="63">
        <f>VLOOKUP($AD411,pTRAIT!$A:$X,7,FALSE)</f>
        <v>0</v>
      </c>
      <c r="AG411" s="63">
        <f>VLOOKUP($AD411,pTRAIT!$A:$X,8,FALSE)</f>
        <v>0</v>
      </c>
      <c r="AH411" s="63">
        <f>VLOOKUP($AD411,pTRAIT!$A:$X,9,FALSE)</f>
        <v>0</v>
      </c>
      <c r="AI411" s="63">
        <f>VLOOKUP($AD411,pTRAIT!$A:$X,10,FALSE)</f>
        <v>0</v>
      </c>
      <c r="AJ411" s="63">
        <f>VLOOKUP($AD411,pTRAIT!$A:$X,11,FALSE)</f>
        <v>0</v>
      </c>
      <c r="AK411" s="63">
        <f>VLOOKUP($AD411,pTRAIT!$A:$X,12,FALSE)</f>
        <v>0</v>
      </c>
      <c r="AL411" s="63">
        <f>VLOOKUP($AD411,pTRAIT!$A:$X,13,FALSE)</f>
        <v>0</v>
      </c>
      <c r="AM411" s="63">
        <f>VLOOKUP($AD411,pTRAIT!$A:$X,14,FALSE)</f>
        <v>0</v>
      </c>
      <c r="AN411" s="63">
        <f>VLOOKUP($AD411,pTRAIT!$A:$X,15,FALSE)</f>
        <v>0</v>
      </c>
      <c r="AO411" s="63">
        <f>VLOOKUP($AD411,pTRAIT!$A:$X,16,FALSE)</f>
        <v>0</v>
      </c>
      <c r="AP411" s="63">
        <f>VLOOKUP($AD411,pTRAIT!$A:$X,17,FALSE)</f>
        <v>0</v>
      </c>
      <c r="AQ411" s="63">
        <f>VLOOKUP($AD411,pTRAIT!$A:$X,18,FALSE)</f>
        <v>0</v>
      </c>
      <c r="AR411" s="63">
        <f>VLOOKUP($AD411,pTRAIT!$A:$X,19,FALSE)</f>
        <v>0</v>
      </c>
      <c r="AS411" s="63">
        <f>VLOOKUP($AD411,pTRAIT!$A:$X,20,FALSE)</f>
        <v>0</v>
      </c>
      <c r="AT411" s="63">
        <f>VLOOKUP($AD411,pTRAIT!$A:$X,21,FALSE)</f>
        <v>0</v>
      </c>
      <c r="AU411" s="63">
        <f>VLOOKUP($AD411,pTRAIT!$A:$X,22,FALSE)</f>
        <v>0</v>
      </c>
      <c r="AV411" s="63">
        <f>VLOOKUP($AD411,pTRAIT!$A:$X,23,FALSE)</f>
        <v>0</v>
      </c>
      <c r="AW411" s="63">
        <f>VLOOKUP($AD411,pTRAIT!$A:$X,24,FALSE)</f>
        <v>0</v>
      </c>
      <c r="AX411" s="67" t="s">
        <v>3151</v>
      </c>
      <c r="AY411" s="71" t="str">
        <f t="shared" si="20"/>
        <v>EM5UeRo4SS Tp1/Tp1n-sge;NST=X // (RT)(Mi1)(Y); / (Pu);</v>
      </c>
    </row>
    <row r="412" spans="1:51" ht="12" customHeight="1" x14ac:dyDescent="0.25">
      <c r="A412" s="32">
        <v>813</v>
      </c>
      <c r="B412" s="33" t="s">
        <v>5</v>
      </c>
      <c r="C412" s="34">
        <v>834</v>
      </c>
      <c r="D412" s="32" t="str">
        <f t="shared" si="18"/>
        <v>813X834</v>
      </c>
      <c r="E412" s="48" t="s">
        <v>1624</v>
      </c>
      <c r="F412" s="61" t="s">
        <v>2039</v>
      </c>
      <c r="G412" s="41" t="s">
        <v>43</v>
      </c>
      <c r="H412" s="45"/>
      <c r="I412" s="32">
        <v>813</v>
      </c>
      <c r="J412" s="63">
        <f>VLOOKUP(I412,pTRAIT!A:B,2,FALSE)</f>
        <v>0</v>
      </c>
      <c r="K412" s="63" t="s">
        <v>2724</v>
      </c>
      <c r="L412" s="63"/>
      <c r="M412" s="63" t="s">
        <v>2437</v>
      </c>
      <c r="N412" s="63" t="s">
        <v>2730</v>
      </c>
      <c r="O412" s="63"/>
      <c r="P412" s="63"/>
      <c r="Q412" s="63" t="s">
        <v>2734</v>
      </c>
      <c r="R412" s="63" t="s">
        <v>2735</v>
      </c>
      <c r="S412" s="63"/>
      <c r="T412" s="63"/>
      <c r="U412" s="63"/>
      <c r="V412" s="63" t="s">
        <v>2739</v>
      </c>
      <c r="W412" s="63" t="s">
        <v>2431</v>
      </c>
      <c r="X412" s="63" t="s">
        <v>2436</v>
      </c>
      <c r="Y412" s="63"/>
      <c r="Z412" s="63"/>
      <c r="AA412" s="63" t="s">
        <v>2728</v>
      </c>
      <c r="AB412" s="63"/>
      <c r="AC412" s="63" t="str">
        <f t="shared" si="19"/>
        <v>EM5UeRo4SS Tp1/Tp1n-sge;NST=X</v>
      </c>
      <c r="AD412" s="34">
        <v>834</v>
      </c>
      <c r="AE412" s="40" t="str">
        <f>VLOOKUP(AD412,pTRAIT!A:B,2,FALSE)</f>
        <v>(RT)(Mi1)(Y); / (Pu);</v>
      </c>
      <c r="AF412" s="63">
        <f>VLOOKUP($AD412,pTRAIT!$A:$X,7,FALSE)</f>
        <v>0</v>
      </c>
      <c r="AG412" s="63">
        <f>VLOOKUP($AD412,pTRAIT!$A:$X,8,FALSE)</f>
        <v>0</v>
      </c>
      <c r="AH412" s="63">
        <f>VLOOKUP($AD412,pTRAIT!$A:$X,9,FALSE)</f>
        <v>0</v>
      </c>
      <c r="AI412" s="63">
        <f>VLOOKUP($AD412,pTRAIT!$A:$X,10,FALSE)</f>
        <v>0</v>
      </c>
      <c r="AJ412" s="63">
        <f>VLOOKUP($AD412,pTRAIT!$A:$X,11,FALSE)</f>
        <v>0</v>
      </c>
      <c r="AK412" s="63">
        <f>VLOOKUP($AD412,pTRAIT!$A:$X,12,FALSE)</f>
        <v>0</v>
      </c>
      <c r="AL412" s="63">
        <f>VLOOKUP($AD412,pTRAIT!$A:$X,13,FALSE)</f>
        <v>0</v>
      </c>
      <c r="AM412" s="63">
        <f>VLOOKUP($AD412,pTRAIT!$A:$X,14,FALSE)</f>
        <v>0</v>
      </c>
      <c r="AN412" s="63">
        <f>VLOOKUP($AD412,pTRAIT!$A:$X,15,FALSE)</f>
        <v>0</v>
      </c>
      <c r="AO412" s="63">
        <f>VLOOKUP($AD412,pTRAIT!$A:$X,16,FALSE)</f>
        <v>0</v>
      </c>
      <c r="AP412" s="63">
        <f>VLOOKUP($AD412,pTRAIT!$A:$X,17,FALSE)</f>
        <v>0</v>
      </c>
      <c r="AQ412" s="63">
        <f>VLOOKUP($AD412,pTRAIT!$A:$X,18,FALSE)</f>
        <v>0</v>
      </c>
      <c r="AR412" s="63">
        <f>VLOOKUP($AD412,pTRAIT!$A:$X,19,FALSE)</f>
        <v>0</v>
      </c>
      <c r="AS412" s="63">
        <f>VLOOKUP($AD412,pTRAIT!$A:$X,20,FALSE)</f>
        <v>0</v>
      </c>
      <c r="AT412" s="63">
        <f>VLOOKUP($AD412,pTRAIT!$A:$X,21,FALSE)</f>
        <v>0</v>
      </c>
      <c r="AU412" s="63">
        <f>VLOOKUP($AD412,pTRAIT!$A:$X,22,FALSE)</f>
        <v>0</v>
      </c>
      <c r="AV412" s="63">
        <f>VLOOKUP($AD412,pTRAIT!$A:$X,23,FALSE)</f>
        <v>0</v>
      </c>
      <c r="AW412" s="63">
        <f>VLOOKUP($AD412,pTRAIT!$A:$X,24,FALSE)</f>
        <v>0</v>
      </c>
      <c r="AX412" s="67" t="s">
        <v>3152</v>
      </c>
      <c r="AY412" s="71" t="str">
        <f t="shared" si="20"/>
        <v>EM5UeRo4SS Tp1/Tp1n-sge;NST=X // (RT)(Mi1)(Y); / (Pu);</v>
      </c>
    </row>
    <row r="413" spans="1:51" ht="12" customHeight="1" x14ac:dyDescent="0.25">
      <c r="A413" s="32">
        <v>813</v>
      </c>
      <c r="B413" s="33" t="s">
        <v>5</v>
      </c>
      <c r="C413" s="34">
        <v>835</v>
      </c>
      <c r="D413" s="32" t="str">
        <f t="shared" si="18"/>
        <v>813X835</v>
      </c>
      <c r="E413" s="48" t="s">
        <v>1624</v>
      </c>
      <c r="F413" s="61" t="s">
        <v>2040</v>
      </c>
      <c r="G413" s="41" t="s">
        <v>43</v>
      </c>
      <c r="H413" s="38"/>
      <c r="I413" s="32">
        <v>813</v>
      </c>
      <c r="J413" s="63">
        <f>VLOOKUP(I413,pTRAIT!A:B,2,FALSE)</f>
        <v>0</v>
      </c>
      <c r="K413" s="63" t="s">
        <v>2724</v>
      </c>
      <c r="L413" s="63"/>
      <c r="M413" s="63" t="s">
        <v>2437</v>
      </c>
      <c r="N413" s="63" t="s">
        <v>2730</v>
      </c>
      <c r="O413" s="63"/>
      <c r="P413" s="63"/>
      <c r="Q413" s="63" t="s">
        <v>2734</v>
      </c>
      <c r="R413" s="63" t="s">
        <v>2735</v>
      </c>
      <c r="S413" s="63"/>
      <c r="T413" s="63"/>
      <c r="U413" s="63"/>
      <c r="V413" s="63" t="s">
        <v>2739</v>
      </c>
      <c r="W413" s="63" t="s">
        <v>2431</v>
      </c>
      <c r="X413" s="63" t="s">
        <v>2436</v>
      </c>
      <c r="Y413" s="63"/>
      <c r="Z413" s="63"/>
      <c r="AA413" s="63" t="s">
        <v>2728</v>
      </c>
      <c r="AB413" s="63"/>
      <c r="AC413" s="63" t="str">
        <f t="shared" si="19"/>
        <v>EM5UeRo4SS Tp1/Tp1n-sge;NST=X</v>
      </c>
      <c r="AD413" s="34">
        <v>835</v>
      </c>
      <c r="AE413" s="40" t="str">
        <f>VLOOKUP(AD413,pTRAIT!A:B,2,FALSE)</f>
        <v>(RT)(Mi1)(Y); / (Pu);</v>
      </c>
      <c r="AF413" s="63">
        <f>VLOOKUP($AD413,pTRAIT!$A:$X,7,FALSE)</f>
        <v>0</v>
      </c>
      <c r="AG413" s="63">
        <f>VLOOKUP($AD413,pTRAIT!$A:$X,8,FALSE)</f>
        <v>0</v>
      </c>
      <c r="AH413" s="63">
        <f>VLOOKUP($AD413,pTRAIT!$A:$X,9,FALSE)</f>
        <v>0</v>
      </c>
      <c r="AI413" s="63">
        <f>VLOOKUP($AD413,pTRAIT!$A:$X,10,FALSE)</f>
        <v>0</v>
      </c>
      <c r="AJ413" s="63">
        <f>VLOOKUP($AD413,pTRAIT!$A:$X,11,FALSE)</f>
        <v>0</v>
      </c>
      <c r="AK413" s="63">
        <f>VLOOKUP($AD413,pTRAIT!$A:$X,12,FALSE)</f>
        <v>0</v>
      </c>
      <c r="AL413" s="63">
        <f>VLOOKUP($AD413,pTRAIT!$A:$X,13,FALSE)</f>
        <v>0</v>
      </c>
      <c r="AM413" s="63">
        <f>VLOOKUP($AD413,pTRAIT!$A:$X,14,FALSE)</f>
        <v>0</v>
      </c>
      <c r="AN413" s="63">
        <f>VLOOKUP($AD413,pTRAIT!$A:$X,15,FALSE)</f>
        <v>0</v>
      </c>
      <c r="AO413" s="63">
        <f>VLOOKUP($AD413,pTRAIT!$A:$X,16,FALSE)</f>
        <v>0</v>
      </c>
      <c r="AP413" s="63">
        <f>VLOOKUP($AD413,pTRAIT!$A:$X,17,FALSE)</f>
        <v>0</v>
      </c>
      <c r="AQ413" s="63">
        <f>VLOOKUP($AD413,pTRAIT!$A:$X,18,FALSE)</f>
        <v>0</v>
      </c>
      <c r="AR413" s="63">
        <f>VLOOKUP($AD413,pTRAIT!$A:$X,19,FALSE)</f>
        <v>0</v>
      </c>
      <c r="AS413" s="63">
        <f>VLOOKUP($AD413,pTRAIT!$A:$X,20,FALSE)</f>
        <v>0</v>
      </c>
      <c r="AT413" s="63">
        <f>VLOOKUP($AD413,pTRAIT!$A:$X,21,FALSE)</f>
        <v>0</v>
      </c>
      <c r="AU413" s="63">
        <f>VLOOKUP($AD413,pTRAIT!$A:$X,22,FALSE)</f>
        <v>0</v>
      </c>
      <c r="AV413" s="63">
        <f>VLOOKUP($AD413,pTRAIT!$A:$X,23,FALSE)</f>
        <v>0</v>
      </c>
      <c r="AW413" s="63">
        <f>VLOOKUP($AD413,pTRAIT!$A:$X,24,FALSE)</f>
        <v>0</v>
      </c>
      <c r="AX413" s="67" t="s">
        <v>3153</v>
      </c>
      <c r="AY413" s="71" t="str">
        <f t="shared" si="20"/>
        <v>EM5UeRo4SS Tp1/Tp1n-sge;NST=X // (RT)(Mi1)(Y); / (Pu);</v>
      </c>
    </row>
    <row r="414" spans="1:51" ht="12" customHeight="1" x14ac:dyDescent="0.25">
      <c r="A414" s="32">
        <v>813</v>
      </c>
      <c r="B414" s="33" t="s">
        <v>5</v>
      </c>
      <c r="C414" s="34">
        <v>836</v>
      </c>
      <c r="D414" s="32" t="str">
        <f t="shared" si="18"/>
        <v>813X836</v>
      </c>
      <c r="E414" s="48" t="s">
        <v>1624</v>
      </c>
      <c r="F414" s="61" t="s">
        <v>2041</v>
      </c>
      <c r="G414" s="41" t="s">
        <v>43</v>
      </c>
      <c r="H414" s="38"/>
      <c r="I414" s="32">
        <v>813</v>
      </c>
      <c r="J414" s="63">
        <f>VLOOKUP(I414,pTRAIT!A:B,2,FALSE)</f>
        <v>0</v>
      </c>
      <c r="K414" s="63" t="s">
        <v>2724</v>
      </c>
      <c r="L414" s="63"/>
      <c r="M414" s="63" t="s">
        <v>2437</v>
      </c>
      <c r="N414" s="63" t="s">
        <v>2730</v>
      </c>
      <c r="O414" s="63"/>
      <c r="P414" s="63"/>
      <c r="Q414" s="63" t="s">
        <v>2734</v>
      </c>
      <c r="R414" s="63" t="s">
        <v>2735</v>
      </c>
      <c r="S414" s="63"/>
      <c r="T414" s="63"/>
      <c r="U414" s="63"/>
      <c r="V414" s="63" t="s">
        <v>2739</v>
      </c>
      <c r="W414" s="63" t="s">
        <v>2431</v>
      </c>
      <c r="X414" s="63" t="s">
        <v>2436</v>
      </c>
      <c r="Y414" s="63"/>
      <c r="Z414" s="63"/>
      <c r="AA414" s="63" t="s">
        <v>2728</v>
      </c>
      <c r="AB414" s="63"/>
      <c r="AC414" s="63" t="str">
        <f t="shared" si="19"/>
        <v>EM5UeRo4SS Tp1/Tp1n-sge;NST=X</v>
      </c>
      <c r="AD414" s="34">
        <v>836</v>
      </c>
      <c r="AE414" s="40" t="str">
        <f>VLOOKUP(AD414,pTRAIT!A:B,2,FALSE)</f>
        <v>(RT)(Mi1)(Y); / (Pu);RIN=RS</v>
      </c>
      <c r="AF414" s="63">
        <f>VLOOKUP($AD414,pTRAIT!$A:$X,7,FALSE)</f>
        <v>0</v>
      </c>
      <c r="AG414" s="63">
        <f>VLOOKUP($AD414,pTRAIT!$A:$X,8,FALSE)</f>
        <v>0</v>
      </c>
      <c r="AH414" s="63">
        <f>VLOOKUP($AD414,pTRAIT!$A:$X,9,FALSE)</f>
        <v>0</v>
      </c>
      <c r="AI414" s="63">
        <f>VLOOKUP($AD414,pTRAIT!$A:$X,10,FALSE)</f>
        <v>0</v>
      </c>
      <c r="AJ414" s="63">
        <f>VLOOKUP($AD414,pTRAIT!$A:$X,11,FALSE)</f>
        <v>0</v>
      </c>
      <c r="AK414" s="63">
        <f>VLOOKUP($AD414,pTRAIT!$A:$X,12,FALSE)</f>
        <v>0</v>
      </c>
      <c r="AL414" s="63">
        <f>VLOOKUP($AD414,pTRAIT!$A:$X,13,FALSE)</f>
        <v>0</v>
      </c>
      <c r="AM414" s="63">
        <f>VLOOKUP($AD414,pTRAIT!$A:$X,14,FALSE)</f>
        <v>0</v>
      </c>
      <c r="AN414" s="63">
        <f>VLOOKUP($AD414,pTRAIT!$A:$X,15,FALSE)</f>
        <v>0</v>
      </c>
      <c r="AO414" s="63">
        <f>VLOOKUP($AD414,pTRAIT!$A:$X,16,FALSE)</f>
        <v>0</v>
      </c>
      <c r="AP414" s="63">
        <f>VLOOKUP($AD414,pTRAIT!$A:$X,17,FALSE)</f>
        <v>0</v>
      </c>
      <c r="AQ414" s="63">
        <f>VLOOKUP($AD414,pTRAIT!$A:$X,18,FALSE)</f>
        <v>0</v>
      </c>
      <c r="AR414" s="63">
        <f>VLOOKUP($AD414,pTRAIT!$A:$X,19,FALSE)</f>
        <v>0</v>
      </c>
      <c r="AS414" s="63">
        <f>VLOOKUP($AD414,pTRAIT!$A:$X,20,FALSE)</f>
        <v>0</v>
      </c>
      <c r="AT414" s="63">
        <f>VLOOKUP($AD414,pTRAIT!$A:$X,21,FALSE)</f>
        <v>0</v>
      </c>
      <c r="AU414" s="63">
        <f>VLOOKUP($AD414,pTRAIT!$A:$X,22,FALSE)</f>
        <v>0</v>
      </c>
      <c r="AV414" s="63">
        <f>VLOOKUP($AD414,pTRAIT!$A:$X,23,FALSE)</f>
        <v>0</v>
      </c>
      <c r="AW414" s="63">
        <f>VLOOKUP($AD414,pTRAIT!$A:$X,24,FALSE)</f>
        <v>0</v>
      </c>
      <c r="AX414" s="67" t="s">
        <v>3154</v>
      </c>
      <c r="AY414" s="71" t="str">
        <f t="shared" si="20"/>
        <v>EM5UeRo4SS Tp1/Tp1n-sge;NST=X // (RT)(Mi1)(Y); / (Pu);RIN=RS</v>
      </c>
    </row>
    <row r="415" spans="1:51" ht="12" customHeight="1" x14ac:dyDescent="0.25">
      <c r="A415" s="32">
        <v>813</v>
      </c>
      <c r="B415" s="33" t="s">
        <v>5</v>
      </c>
      <c r="C415" s="34">
        <v>837</v>
      </c>
      <c r="D415" s="32" t="str">
        <f t="shared" si="18"/>
        <v>813X837</v>
      </c>
      <c r="E415" s="48" t="s">
        <v>1624</v>
      </c>
      <c r="F415" s="61" t="s">
        <v>2042</v>
      </c>
      <c r="G415" s="41" t="s">
        <v>43</v>
      </c>
      <c r="H415" s="38"/>
      <c r="I415" s="32">
        <v>813</v>
      </c>
      <c r="J415" s="63">
        <f>VLOOKUP(I415,pTRAIT!A:B,2,FALSE)</f>
        <v>0</v>
      </c>
      <c r="K415" s="63" t="s">
        <v>2724</v>
      </c>
      <c r="L415" s="63"/>
      <c r="M415" s="63" t="s">
        <v>2437</v>
      </c>
      <c r="N415" s="63" t="s">
        <v>2730</v>
      </c>
      <c r="O415" s="63"/>
      <c r="P415" s="63"/>
      <c r="Q415" s="63" t="s">
        <v>2734</v>
      </c>
      <c r="R415" s="63" t="s">
        <v>2735</v>
      </c>
      <c r="S415" s="63"/>
      <c r="T415" s="63"/>
      <c r="U415" s="63"/>
      <c r="V415" s="63" t="s">
        <v>2739</v>
      </c>
      <c r="W415" s="63" t="s">
        <v>2431</v>
      </c>
      <c r="X415" s="63" t="s">
        <v>2436</v>
      </c>
      <c r="Y415" s="63"/>
      <c r="Z415" s="63"/>
      <c r="AA415" s="63" t="s">
        <v>2728</v>
      </c>
      <c r="AB415" s="63"/>
      <c r="AC415" s="63" t="str">
        <f t="shared" si="19"/>
        <v>EM5UeRo4SS Tp1/Tp1n-sge;NST=X</v>
      </c>
      <c r="AD415" s="34">
        <v>837</v>
      </c>
      <c r="AE415" s="40" t="str">
        <f>VLOOKUP(AD415,pTRAIT!A:B,2,FALSE)</f>
        <v>(RT)(Mi1)(Y); / ;</v>
      </c>
      <c r="AF415" s="63">
        <f>VLOOKUP($AD415,pTRAIT!$A:$X,7,FALSE)</f>
        <v>0</v>
      </c>
      <c r="AG415" s="63">
        <f>VLOOKUP($AD415,pTRAIT!$A:$X,8,FALSE)</f>
        <v>0</v>
      </c>
      <c r="AH415" s="63">
        <f>VLOOKUP($AD415,pTRAIT!$A:$X,9,FALSE)</f>
        <v>0</v>
      </c>
      <c r="AI415" s="63">
        <f>VLOOKUP($AD415,pTRAIT!$A:$X,10,FALSE)</f>
        <v>0</v>
      </c>
      <c r="AJ415" s="63">
        <f>VLOOKUP($AD415,pTRAIT!$A:$X,11,FALSE)</f>
        <v>0</v>
      </c>
      <c r="AK415" s="63">
        <f>VLOOKUP($AD415,pTRAIT!$A:$X,12,FALSE)</f>
        <v>0</v>
      </c>
      <c r="AL415" s="63">
        <f>VLOOKUP($AD415,pTRAIT!$A:$X,13,FALSE)</f>
        <v>0</v>
      </c>
      <c r="AM415" s="63">
        <f>VLOOKUP($AD415,pTRAIT!$A:$X,14,FALSE)</f>
        <v>0</v>
      </c>
      <c r="AN415" s="63">
        <f>VLOOKUP($AD415,pTRAIT!$A:$X,15,FALSE)</f>
        <v>0</v>
      </c>
      <c r="AO415" s="63">
        <f>VLOOKUP($AD415,pTRAIT!$A:$X,16,FALSE)</f>
        <v>0</v>
      </c>
      <c r="AP415" s="63">
        <f>VLOOKUP($AD415,pTRAIT!$A:$X,17,FALSE)</f>
        <v>0</v>
      </c>
      <c r="AQ415" s="63">
        <f>VLOOKUP($AD415,pTRAIT!$A:$X,18,FALSE)</f>
        <v>0</v>
      </c>
      <c r="AR415" s="63">
        <f>VLOOKUP($AD415,pTRAIT!$A:$X,19,FALSE)</f>
        <v>0</v>
      </c>
      <c r="AS415" s="63">
        <f>VLOOKUP($AD415,pTRAIT!$A:$X,20,FALSE)</f>
        <v>0</v>
      </c>
      <c r="AT415" s="63">
        <f>VLOOKUP($AD415,pTRAIT!$A:$X,21,FALSE)</f>
        <v>0</v>
      </c>
      <c r="AU415" s="63">
        <f>VLOOKUP($AD415,pTRAIT!$A:$X,22,FALSE)</f>
        <v>0</v>
      </c>
      <c r="AV415" s="63">
        <f>VLOOKUP($AD415,pTRAIT!$A:$X,23,FALSE)</f>
        <v>0</v>
      </c>
      <c r="AW415" s="63">
        <f>VLOOKUP($AD415,pTRAIT!$A:$X,24,FALSE)</f>
        <v>0</v>
      </c>
      <c r="AX415" s="67" t="s">
        <v>3155</v>
      </c>
      <c r="AY415" s="71" t="str">
        <f t="shared" si="20"/>
        <v>EM5UeRo4SS Tp1/Tp1n-sge;NST=X // (RT)(Mi1)(Y); / ;</v>
      </c>
    </row>
    <row r="416" spans="1:51" ht="12" customHeight="1" x14ac:dyDescent="0.25">
      <c r="A416" s="32">
        <v>813</v>
      </c>
      <c r="B416" s="33" t="s">
        <v>5</v>
      </c>
      <c r="C416" s="34">
        <v>914</v>
      </c>
      <c r="D416" s="32" t="str">
        <f t="shared" si="18"/>
        <v>813X914</v>
      </c>
      <c r="E416" s="48" t="s">
        <v>1624</v>
      </c>
      <c r="F416" s="61" t="s">
        <v>2043</v>
      </c>
      <c r="G416" s="41" t="s">
        <v>43</v>
      </c>
      <c r="H416" s="38"/>
      <c r="I416" s="32">
        <v>813</v>
      </c>
      <c r="J416" s="63">
        <f>VLOOKUP(I416,pTRAIT!A:B,2,FALSE)</f>
        <v>0</v>
      </c>
      <c r="K416" s="63" t="s">
        <v>2724</v>
      </c>
      <c r="L416" s="63"/>
      <c r="M416" s="63" t="s">
        <v>2437</v>
      </c>
      <c r="N416" s="63" t="s">
        <v>2730</v>
      </c>
      <c r="O416" s="63"/>
      <c r="P416" s="63"/>
      <c r="Q416" s="63" t="s">
        <v>2734</v>
      </c>
      <c r="R416" s="63" t="s">
        <v>2735</v>
      </c>
      <c r="S416" s="63"/>
      <c r="T416" s="63"/>
      <c r="U416" s="63"/>
      <c r="V416" s="63" t="s">
        <v>2739</v>
      </c>
      <c r="W416" s="63" t="s">
        <v>2431</v>
      </c>
      <c r="X416" s="63" t="s">
        <v>2436</v>
      </c>
      <c r="Y416" s="63"/>
      <c r="Z416" s="63"/>
      <c r="AA416" s="63" t="s">
        <v>2728</v>
      </c>
      <c r="AB416" s="63"/>
      <c r="AC416" s="63" t="str">
        <f t="shared" si="19"/>
        <v>EM5UeRo4SS Tp1/Tp1n-sge;NST=X</v>
      </c>
      <c r="AD416" s="34">
        <v>914</v>
      </c>
      <c r="AE416" s="40" t="str">
        <f>VLOOKUP(AD416,pTRAIT!A:B,2,FALSE)</f>
        <v>EM5UeMi1WSCf9;NST=X / EM5Mi1Cf9(Pu);RIN=RF</v>
      </c>
      <c r="AF416" s="63">
        <f>VLOOKUP($AD416,pTRAIT!$A:$X,7,FALSE)</f>
        <v>0</v>
      </c>
      <c r="AG416" s="63">
        <f>VLOOKUP($AD416,pTRAIT!$A:$X,8,FALSE)</f>
        <v>0</v>
      </c>
      <c r="AH416" s="63">
        <f>VLOOKUP($AD416,pTRAIT!$A:$X,9,FALSE)</f>
        <v>0</v>
      </c>
      <c r="AI416" s="63">
        <f>VLOOKUP($AD416,pTRAIT!$A:$X,10,FALSE)</f>
        <v>0</v>
      </c>
      <c r="AJ416" s="63">
        <f>VLOOKUP($AD416,pTRAIT!$A:$X,11,FALSE)</f>
        <v>0</v>
      </c>
      <c r="AK416" s="63">
        <f>VLOOKUP($AD416,pTRAIT!$A:$X,12,FALSE)</f>
        <v>0</v>
      </c>
      <c r="AL416" s="63">
        <f>VLOOKUP($AD416,pTRAIT!$A:$X,13,FALSE)</f>
        <v>0</v>
      </c>
      <c r="AM416" s="63">
        <f>VLOOKUP($AD416,pTRAIT!$A:$X,14,FALSE)</f>
        <v>0</v>
      </c>
      <c r="AN416" s="63">
        <f>VLOOKUP($AD416,pTRAIT!$A:$X,15,FALSE)</f>
        <v>0</v>
      </c>
      <c r="AO416" s="63">
        <f>VLOOKUP($AD416,pTRAIT!$A:$X,16,FALSE)</f>
        <v>0</v>
      </c>
      <c r="AP416" s="63">
        <f>VLOOKUP($AD416,pTRAIT!$A:$X,17,FALSE)</f>
        <v>0</v>
      </c>
      <c r="AQ416" s="63">
        <f>VLOOKUP($AD416,pTRAIT!$A:$X,18,FALSE)</f>
        <v>0</v>
      </c>
      <c r="AR416" s="63">
        <f>VLOOKUP($AD416,pTRAIT!$A:$X,19,FALSE)</f>
        <v>0</v>
      </c>
      <c r="AS416" s="63">
        <f>VLOOKUP($AD416,pTRAIT!$A:$X,20,FALSE)</f>
        <v>0</v>
      </c>
      <c r="AT416" s="63">
        <f>VLOOKUP($AD416,pTRAIT!$A:$X,21,FALSE)</f>
        <v>0</v>
      </c>
      <c r="AU416" s="63">
        <f>VLOOKUP($AD416,pTRAIT!$A:$X,22,FALSE)</f>
        <v>0</v>
      </c>
      <c r="AV416" s="63">
        <f>VLOOKUP($AD416,pTRAIT!$A:$X,23,FALSE)</f>
        <v>0</v>
      </c>
      <c r="AW416" s="63">
        <f>VLOOKUP($AD416,pTRAIT!$A:$X,24,FALSE)</f>
        <v>0</v>
      </c>
      <c r="AX416" s="67" t="s">
        <v>3156</v>
      </c>
      <c r="AY416" s="71" t="str">
        <f t="shared" si="20"/>
        <v>EM5UeRo4SS Tp1/Tp1n-sge;NST=X // EM5UeMi1WSCf9;NST=X / EM5Mi1Cf9(Pu);RIN=RF</v>
      </c>
    </row>
    <row r="417" spans="1:51" ht="12" customHeight="1" x14ac:dyDescent="0.25">
      <c r="A417" s="32">
        <v>813</v>
      </c>
      <c r="B417" s="33" t="s">
        <v>5</v>
      </c>
      <c r="C417" s="34">
        <v>918</v>
      </c>
      <c r="D417" s="32" t="str">
        <f t="shared" si="18"/>
        <v>813X918</v>
      </c>
      <c r="E417" s="48" t="s">
        <v>1624</v>
      </c>
      <c r="F417" s="61" t="s">
        <v>2044</v>
      </c>
      <c r="G417" s="41" t="s">
        <v>43</v>
      </c>
      <c r="H417" s="38"/>
      <c r="I417" s="32">
        <v>813</v>
      </c>
      <c r="J417" s="63">
        <f>VLOOKUP(I417,pTRAIT!A:B,2,FALSE)</f>
        <v>0</v>
      </c>
      <c r="K417" s="63" t="s">
        <v>2724</v>
      </c>
      <c r="L417" s="63"/>
      <c r="M417" s="63" t="s">
        <v>2437</v>
      </c>
      <c r="N417" s="63" t="s">
        <v>2730</v>
      </c>
      <c r="O417" s="63"/>
      <c r="P417" s="63"/>
      <c r="Q417" s="63" t="s">
        <v>2734</v>
      </c>
      <c r="R417" s="63" t="s">
        <v>2735</v>
      </c>
      <c r="S417" s="63"/>
      <c r="T417" s="63"/>
      <c r="U417" s="63"/>
      <c r="V417" s="63" t="s">
        <v>2739</v>
      </c>
      <c r="W417" s="63" t="s">
        <v>2431</v>
      </c>
      <c r="X417" s="63" t="s">
        <v>2436</v>
      </c>
      <c r="Y417" s="63"/>
      <c r="Z417" s="63"/>
      <c r="AA417" s="63" t="s">
        <v>2728</v>
      </c>
      <c r="AB417" s="63"/>
      <c r="AC417" s="63" t="str">
        <f t="shared" si="19"/>
        <v>EM5UeRo4SS Tp1/Tp1n-sge;NST=X</v>
      </c>
      <c r="AD417" s="34">
        <v>918</v>
      </c>
      <c r="AE417" s="40" t="str">
        <f>VLOOKUP(AD417,pTRAIT!A:B,2,FALSE)</f>
        <v>EM5UeMi1WSCf9;NST=X / (RT)(Mi1)(Pu)(Y);</v>
      </c>
      <c r="AF417" s="63">
        <f>VLOOKUP($AD417,pTRAIT!$A:$X,7,FALSE)</f>
        <v>0</v>
      </c>
      <c r="AG417" s="63">
        <f>VLOOKUP($AD417,pTRAIT!$A:$X,8,FALSE)</f>
        <v>0</v>
      </c>
      <c r="AH417" s="63">
        <f>VLOOKUP($AD417,pTRAIT!$A:$X,9,FALSE)</f>
        <v>0</v>
      </c>
      <c r="AI417" s="63">
        <f>VLOOKUP($AD417,pTRAIT!$A:$X,10,FALSE)</f>
        <v>0</v>
      </c>
      <c r="AJ417" s="63">
        <f>VLOOKUP($AD417,pTRAIT!$A:$X,11,FALSE)</f>
        <v>0</v>
      </c>
      <c r="AK417" s="63">
        <f>VLOOKUP($AD417,pTRAIT!$A:$X,12,FALSE)</f>
        <v>0</v>
      </c>
      <c r="AL417" s="63">
        <f>VLOOKUP($AD417,pTRAIT!$A:$X,13,FALSE)</f>
        <v>0</v>
      </c>
      <c r="AM417" s="63">
        <f>VLOOKUP($AD417,pTRAIT!$A:$X,14,FALSE)</f>
        <v>0</v>
      </c>
      <c r="AN417" s="63">
        <f>VLOOKUP($AD417,pTRAIT!$A:$X,15,FALSE)</f>
        <v>0</v>
      </c>
      <c r="AO417" s="63">
        <f>VLOOKUP($AD417,pTRAIT!$A:$X,16,FALSE)</f>
        <v>0</v>
      </c>
      <c r="AP417" s="63">
        <f>VLOOKUP($AD417,pTRAIT!$A:$X,17,FALSE)</f>
        <v>0</v>
      </c>
      <c r="AQ417" s="63">
        <f>VLOOKUP($AD417,pTRAIT!$A:$X,18,FALSE)</f>
        <v>0</v>
      </c>
      <c r="AR417" s="63">
        <f>VLOOKUP($AD417,pTRAIT!$A:$X,19,FALSE)</f>
        <v>0</v>
      </c>
      <c r="AS417" s="63">
        <f>VLOOKUP($AD417,pTRAIT!$A:$X,20,FALSE)</f>
        <v>0</v>
      </c>
      <c r="AT417" s="63">
        <f>VLOOKUP($AD417,pTRAIT!$A:$X,21,FALSE)</f>
        <v>0</v>
      </c>
      <c r="AU417" s="63">
        <f>VLOOKUP($AD417,pTRAIT!$A:$X,22,FALSE)</f>
        <v>0</v>
      </c>
      <c r="AV417" s="63">
        <f>VLOOKUP($AD417,pTRAIT!$A:$X,23,FALSE)</f>
        <v>0</v>
      </c>
      <c r="AW417" s="63">
        <f>VLOOKUP($AD417,pTRAIT!$A:$X,24,FALSE)</f>
        <v>0</v>
      </c>
      <c r="AX417" s="67" t="s">
        <v>3157</v>
      </c>
      <c r="AY417" s="71" t="str">
        <f t="shared" si="20"/>
        <v>EM5UeRo4SS Tp1/Tp1n-sge;NST=X // EM5UeMi1WSCf9;NST=X / (RT)(Mi1)(Pu)(Y);</v>
      </c>
    </row>
    <row r="418" spans="1:51" ht="12" customHeight="1" x14ac:dyDescent="0.25">
      <c r="A418" s="32">
        <v>813</v>
      </c>
      <c r="B418" s="33" t="s">
        <v>5</v>
      </c>
      <c r="C418" s="34">
        <v>921</v>
      </c>
      <c r="D418" s="32" t="str">
        <f t="shared" si="18"/>
        <v>813X921</v>
      </c>
      <c r="E418" s="48" t="s">
        <v>1624</v>
      </c>
      <c r="F418" s="61" t="s">
        <v>2045</v>
      </c>
      <c r="G418" s="41" t="s">
        <v>43</v>
      </c>
      <c r="H418" s="38"/>
      <c r="I418" s="32">
        <v>813</v>
      </c>
      <c r="J418" s="63">
        <f>VLOOKUP(I418,pTRAIT!A:B,2,FALSE)</f>
        <v>0</v>
      </c>
      <c r="K418" s="63" t="s">
        <v>2724</v>
      </c>
      <c r="L418" s="63"/>
      <c r="M418" s="63" t="s">
        <v>2437</v>
      </c>
      <c r="N418" s="63" t="s">
        <v>2730</v>
      </c>
      <c r="O418" s="63"/>
      <c r="P418" s="63"/>
      <c r="Q418" s="63" t="s">
        <v>2734</v>
      </c>
      <c r="R418" s="63" t="s">
        <v>2735</v>
      </c>
      <c r="S418" s="63"/>
      <c r="T418" s="63"/>
      <c r="U418" s="63"/>
      <c r="V418" s="63" t="s">
        <v>2739</v>
      </c>
      <c r="W418" s="63" t="s">
        <v>2431</v>
      </c>
      <c r="X418" s="63" t="s">
        <v>2436</v>
      </c>
      <c r="Y418" s="63"/>
      <c r="Z418" s="63"/>
      <c r="AA418" s="63" t="s">
        <v>2728</v>
      </c>
      <c r="AB418" s="63"/>
      <c r="AC418" s="63" t="str">
        <f t="shared" si="19"/>
        <v>EM5UeRo4SS Tp1/Tp1n-sge;NST=X</v>
      </c>
      <c r="AD418" s="34">
        <v>921</v>
      </c>
      <c r="AE418" s="40" t="str">
        <f>VLOOKUP(AD418,pTRAIT!A:B,2,FALSE)</f>
        <v>EM5UeMi1WSCf9;NST=X / (E)M5(RT)Mi1(Fr1)Pu;NST=X</v>
      </c>
      <c r="AF418" s="63">
        <f>VLOOKUP($AD418,pTRAIT!$A:$X,7,FALSE)</f>
        <v>0</v>
      </c>
      <c r="AG418" s="63">
        <f>VLOOKUP($AD418,pTRAIT!$A:$X,8,FALSE)</f>
        <v>0</v>
      </c>
      <c r="AH418" s="63">
        <f>VLOOKUP($AD418,pTRAIT!$A:$X,9,FALSE)</f>
        <v>0</v>
      </c>
      <c r="AI418" s="63">
        <f>VLOOKUP($AD418,pTRAIT!$A:$X,10,FALSE)</f>
        <v>0</v>
      </c>
      <c r="AJ418" s="63">
        <f>VLOOKUP($AD418,pTRAIT!$A:$X,11,FALSE)</f>
        <v>0</v>
      </c>
      <c r="AK418" s="63">
        <f>VLOOKUP($AD418,pTRAIT!$A:$X,12,FALSE)</f>
        <v>0</v>
      </c>
      <c r="AL418" s="63">
        <f>VLOOKUP($AD418,pTRAIT!$A:$X,13,FALSE)</f>
        <v>0</v>
      </c>
      <c r="AM418" s="63">
        <f>VLOOKUP($AD418,pTRAIT!$A:$X,14,FALSE)</f>
        <v>0</v>
      </c>
      <c r="AN418" s="63">
        <f>VLOOKUP($AD418,pTRAIT!$A:$X,15,FALSE)</f>
        <v>0</v>
      </c>
      <c r="AO418" s="63">
        <f>VLOOKUP($AD418,pTRAIT!$A:$X,16,FALSE)</f>
        <v>0</v>
      </c>
      <c r="AP418" s="63">
        <f>VLOOKUP($AD418,pTRAIT!$A:$X,17,FALSE)</f>
        <v>0</v>
      </c>
      <c r="AQ418" s="63">
        <f>VLOOKUP($AD418,pTRAIT!$A:$X,18,FALSE)</f>
        <v>0</v>
      </c>
      <c r="AR418" s="63">
        <f>VLOOKUP($AD418,pTRAIT!$A:$X,19,FALSE)</f>
        <v>0</v>
      </c>
      <c r="AS418" s="63">
        <f>VLOOKUP($AD418,pTRAIT!$A:$X,20,FALSE)</f>
        <v>0</v>
      </c>
      <c r="AT418" s="63">
        <f>VLOOKUP($AD418,pTRAIT!$A:$X,21,FALSE)</f>
        <v>0</v>
      </c>
      <c r="AU418" s="63">
        <f>VLOOKUP($AD418,pTRAIT!$A:$X,22,FALSE)</f>
        <v>0</v>
      </c>
      <c r="AV418" s="63">
        <f>VLOOKUP($AD418,pTRAIT!$A:$X,23,FALSE)</f>
        <v>0</v>
      </c>
      <c r="AW418" s="63">
        <f>VLOOKUP($AD418,pTRAIT!$A:$X,24,FALSE)</f>
        <v>0</v>
      </c>
      <c r="AX418" s="67" t="s">
        <v>3158</v>
      </c>
      <c r="AY418" s="71" t="str">
        <f t="shared" si="20"/>
        <v>EM5UeRo4SS Tp1/Tp1n-sge;NST=X // EM5UeMi1WSCf9;NST=X / (E)M5(RT)Mi1(Fr1)Pu;NST=X</v>
      </c>
    </row>
    <row r="419" spans="1:51" ht="12" customHeight="1" x14ac:dyDescent="0.25">
      <c r="A419" s="32">
        <v>813</v>
      </c>
      <c r="B419" s="33" t="s">
        <v>5</v>
      </c>
      <c r="C419" s="34">
        <v>923</v>
      </c>
      <c r="D419" s="32" t="str">
        <f t="shared" si="18"/>
        <v>813X923</v>
      </c>
      <c r="E419" s="48" t="s">
        <v>1624</v>
      </c>
      <c r="F419" s="61" t="s">
        <v>2046</v>
      </c>
      <c r="G419" s="41" t="s">
        <v>43</v>
      </c>
      <c r="H419" s="38"/>
      <c r="I419" s="32">
        <v>813</v>
      </c>
      <c r="J419" s="63">
        <f>VLOOKUP(I419,pTRAIT!A:B,2,FALSE)</f>
        <v>0</v>
      </c>
      <c r="K419" s="63" t="s">
        <v>2724</v>
      </c>
      <c r="L419" s="63"/>
      <c r="M419" s="63" t="s">
        <v>2437</v>
      </c>
      <c r="N419" s="63" t="s">
        <v>2730</v>
      </c>
      <c r="O419" s="63"/>
      <c r="P419" s="63"/>
      <c r="Q419" s="63" t="s">
        <v>2734</v>
      </c>
      <c r="R419" s="63" t="s">
        <v>2735</v>
      </c>
      <c r="S419" s="63"/>
      <c r="T419" s="63"/>
      <c r="U419" s="63"/>
      <c r="V419" s="63" t="s">
        <v>2739</v>
      </c>
      <c r="W419" s="63" t="s">
        <v>2431</v>
      </c>
      <c r="X419" s="63" t="s">
        <v>2436</v>
      </c>
      <c r="Y419" s="63"/>
      <c r="Z419" s="63"/>
      <c r="AA419" s="63" t="s">
        <v>2728</v>
      </c>
      <c r="AB419" s="63"/>
      <c r="AC419" s="63" t="str">
        <f t="shared" si="19"/>
        <v>EM5UeRo4SS Tp1/Tp1n-sge;NST=X</v>
      </c>
      <c r="AD419" s="34">
        <v>923</v>
      </c>
      <c r="AE419" s="40" t="str">
        <f>VLOOKUP(AD419,pTRAIT!A:B,2,FALSE)</f>
        <v>EM5UeMi1WSCf9;NST=X / (Pu);RIN=RS</v>
      </c>
      <c r="AF419" s="63">
        <f>VLOOKUP($AD419,pTRAIT!$A:$X,7,FALSE)</f>
        <v>0</v>
      </c>
      <c r="AG419" s="63">
        <f>VLOOKUP($AD419,pTRAIT!$A:$X,8,FALSE)</f>
        <v>0</v>
      </c>
      <c r="AH419" s="63">
        <f>VLOOKUP($AD419,pTRAIT!$A:$X,9,FALSE)</f>
        <v>0</v>
      </c>
      <c r="AI419" s="63">
        <f>VLOOKUP($AD419,pTRAIT!$A:$X,10,FALSE)</f>
        <v>0</v>
      </c>
      <c r="AJ419" s="63">
        <f>VLOOKUP($AD419,pTRAIT!$A:$X,11,FALSE)</f>
        <v>0</v>
      </c>
      <c r="AK419" s="63">
        <f>VLOOKUP($AD419,pTRAIT!$A:$X,12,FALSE)</f>
        <v>0</v>
      </c>
      <c r="AL419" s="63">
        <f>VLOOKUP($AD419,pTRAIT!$A:$X,13,FALSE)</f>
        <v>0</v>
      </c>
      <c r="AM419" s="63">
        <f>VLOOKUP($AD419,pTRAIT!$A:$X,14,FALSE)</f>
        <v>0</v>
      </c>
      <c r="AN419" s="63">
        <f>VLOOKUP($AD419,pTRAIT!$A:$X,15,FALSE)</f>
        <v>0</v>
      </c>
      <c r="AO419" s="63">
        <f>VLOOKUP($AD419,pTRAIT!$A:$X,16,FALSE)</f>
        <v>0</v>
      </c>
      <c r="AP419" s="63">
        <f>VLOOKUP($AD419,pTRAIT!$A:$X,17,FALSE)</f>
        <v>0</v>
      </c>
      <c r="AQ419" s="63">
        <f>VLOOKUP($AD419,pTRAIT!$A:$X,18,FALSE)</f>
        <v>0</v>
      </c>
      <c r="AR419" s="63">
        <f>VLOOKUP($AD419,pTRAIT!$A:$X,19,FALSE)</f>
        <v>0</v>
      </c>
      <c r="AS419" s="63">
        <f>VLOOKUP($AD419,pTRAIT!$A:$X,20,FALSE)</f>
        <v>0</v>
      </c>
      <c r="AT419" s="63">
        <f>VLOOKUP($AD419,pTRAIT!$A:$X,21,FALSE)</f>
        <v>0</v>
      </c>
      <c r="AU419" s="63">
        <f>VLOOKUP($AD419,pTRAIT!$A:$X,22,FALSE)</f>
        <v>0</v>
      </c>
      <c r="AV419" s="63">
        <f>VLOOKUP($AD419,pTRAIT!$A:$X,23,FALSE)</f>
        <v>0</v>
      </c>
      <c r="AW419" s="63">
        <f>VLOOKUP($AD419,pTRAIT!$A:$X,24,FALSE)</f>
        <v>0</v>
      </c>
      <c r="AX419" s="67" t="s">
        <v>3159</v>
      </c>
      <c r="AY419" s="71" t="str">
        <f t="shared" si="20"/>
        <v>EM5UeRo4SS Tp1/Tp1n-sge;NST=X // EM5UeMi1WSCf9;NST=X / (Pu);RIN=RS</v>
      </c>
    </row>
    <row r="420" spans="1:51" ht="12" customHeight="1" x14ac:dyDescent="0.25">
      <c r="A420" s="32">
        <v>813</v>
      </c>
      <c r="B420" s="33" t="s">
        <v>5</v>
      </c>
      <c r="C420" s="34">
        <v>924</v>
      </c>
      <c r="D420" s="32" t="str">
        <f t="shared" si="18"/>
        <v>813X924</v>
      </c>
      <c r="E420" s="48" t="s">
        <v>1624</v>
      </c>
      <c r="F420" s="61" t="s">
        <v>2047</v>
      </c>
      <c r="G420" s="41" t="s">
        <v>43</v>
      </c>
      <c r="H420" s="38"/>
      <c r="I420" s="32">
        <v>813</v>
      </c>
      <c r="J420" s="63">
        <f>VLOOKUP(I420,pTRAIT!A:B,2,FALSE)</f>
        <v>0</v>
      </c>
      <c r="K420" s="63" t="s">
        <v>2724</v>
      </c>
      <c r="L420" s="63"/>
      <c r="M420" s="63" t="s">
        <v>2437</v>
      </c>
      <c r="N420" s="63" t="s">
        <v>2730</v>
      </c>
      <c r="O420" s="63"/>
      <c r="P420" s="63"/>
      <c r="Q420" s="63" t="s">
        <v>2734</v>
      </c>
      <c r="R420" s="63" t="s">
        <v>2735</v>
      </c>
      <c r="S420" s="63"/>
      <c r="T420" s="63"/>
      <c r="U420" s="63"/>
      <c r="V420" s="63" t="s">
        <v>2739</v>
      </c>
      <c r="W420" s="63" t="s">
        <v>2431</v>
      </c>
      <c r="X420" s="63" t="s">
        <v>2436</v>
      </c>
      <c r="Y420" s="63"/>
      <c r="Z420" s="63"/>
      <c r="AA420" s="63" t="s">
        <v>2728</v>
      </c>
      <c r="AB420" s="63"/>
      <c r="AC420" s="63" t="str">
        <f t="shared" si="19"/>
        <v>EM5UeRo4SS Tp1/Tp1n-sge;NST=X</v>
      </c>
      <c r="AD420" s="34">
        <v>924</v>
      </c>
      <c r="AE420" s="40" t="str">
        <f>VLOOKUP(AD420,pTRAIT!A:B,2,FALSE)</f>
        <v>EM5UeMi1WSCf9;NST=X / (Pu);</v>
      </c>
      <c r="AF420" s="63">
        <f>VLOOKUP($AD420,pTRAIT!$A:$X,7,FALSE)</f>
        <v>0</v>
      </c>
      <c r="AG420" s="63">
        <f>VLOOKUP($AD420,pTRAIT!$A:$X,8,FALSE)</f>
        <v>0</v>
      </c>
      <c r="AH420" s="63">
        <f>VLOOKUP($AD420,pTRAIT!$A:$X,9,FALSE)</f>
        <v>0</v>
      </c>
      <c r="AI420" s="63">
        <f>VLOOKUP($AD420,pTRAIT!$A:$X,10,FALSE)</f>
        <v>0</v>
      </c>
      <c r="AJ420" s="63">
        <f>VLOOKUP($AD420,pTRAIT!$A:$X,11,FALSE)</f>
        <v>0</v>
      </c>
      <c r="AK420" s="63">
        <f>VLOOKUP($AD420,pTRAIT!$A:$X,12,FALSE)</f>
        <v>0</v>
      </c>
      <c r="AL420" s="63">
        <f>VLOOKUP($AD420,pTRAIT!$A:$X,13,FALSE)</f>
        <v>0</v>
      </c>
      <c r="AM420" s="63">
        <f>VLOOKUP($AD420,pTRAIT!$A:$X,14,FALSE)</f>
        <v>0</v>
      </c>
      <c r="AN420" s="63">
        <f>VLOOKUP($AD420,pTRAIT!$A:$X,15,FALSE)</f>
        <v>0</v>
      </c>
      <c r="AO420" s="63">
        <f>VLOOKUP($AD420,pTRAIT!$A:$X,16,FALSE)</f>
        <v>0</v>
      </c>
      <c r="AP420" s="63">
        <f>VLOOKUP($AD420,pTRAIT!$A:$X,17,FALSE)</f>
        <v>0</v>
      </c>
      <c r="AQ420" s="63">
        <f>VLOOKUP($AD420,pTRAIT!$A:$X,18,FALSE)</f>
        <v>0</v>
      </c>
      <c r="AR420" s="63">
        <f>VLOOKUP($AD420,pTRAIT!$A:$X,19,FALSE)</f>
        <v>0</v>
      </c>
      <c r="AS420" s="63">
        <f>VLOOKUP($AD420,pTRAIT!$A:$X,20,FALSE)</f>
        <v>0</v>
      </c>
      <c r="AT420" s="63">
        <f>VLOOKUP($AD420,pTRAIT!$A:$X,21,FALSE)</f>
        <v>0</v>
      </c>
      <c r="AU420" s="63">
        <f>VLOOKUP($AD420,pTRAIT!$A:$X,22,FALSE)</f>
        <v>0</v>
      </c>
      <c r="AV420" s="63">
        <f>VLOOKUP($AD420,pTRAIT!$A:$X,23,FALSE)</f>
        <v>0</v>
      </c>
      <c r="AW420" s="63">
        <f>VLOOKUP($AD420,pTRAIT!$A:$X,24,FALSE)</f>
        <v>0</v>
      </c>
      <c r="AX420" s="67" t="s">
        <v>3160</v>
      </c>
      <c r="AY420" s="71" t="str">
        <f t="shared" si="20"/>
        <v>EM5UeRo4SS Tp1/Tp1n-sge;NST=X // EM5UeMi1WSCf9;NST=X / (Pu);</v>
      </c>
    </row>
    <row r="421" spans="1:51" ht="12" customHeight="1" x14ac:dyDescent="0.25">
      <c r="A421" s="32">
        <v>813</v>
      </c>
      <c r="B421" s="33" t="s">
        <v>5</v>
      </c>
      <c r="C421" s="34">
        <v>925</v>
      </c>
      <c r="D421" s="32" t="str">
        <f t="shared" si="18"/>
        <v>813X925</v>
      </c>
      <c r="E421" s="48" t="s">
        <v>1624</v>
      </c>
      <c r="F421" s="61" t="s">
        <v>2048</v>
      </c>
      <c r="G421" s="41" t="s">
        <v>43</v>
      </c>
      <c r="H421" s="38"/>
      <c r="I421" s="32">
        <v>813</v>
      </c>
      <c r="J421" s="63">
        <f>VLOOKUP(I421,pTRAIT!A:B,2,FALSE)</f>
        <v>0</v>
      </c>
      <c r="K421" s="63" t="s">
        <v>2724</v>
      </c>
      <c r="L421" s="63"/>
      <c r="M421" s="63" t="s">
        <v>2437</v>
      </c>
      <c r="N421" s="63" t="s">
        <v>2730</v>
      </c>
      <c r="O421" s="63"/>
      <c r="P421" s="63"/>
      <c r="Q421" s="63" t="s">
        <v>2734</v>
      </c>
      <c r="R421" s="63" t="s">
        <v>2735</v>
      </c>
      <c r="S421" s="63"/>
      <c r="T421" s="63"/>
      <c r="U421" s="63"/>
      <c r="V421" s="63" t="s">
        <v>2739</v>
      </c>
      <c r="W421" s="63" t="s">
        <v>2431</v>
      </c>
      <c r="X421" s="63" t="s">
        <v>2436</v>
      </c>
      <c r="Y421" s="63"/>
      <c r="Z421" s="63"/>
      <c r="AA421" s="63" t="s">
        <v>2728</v>
      </c>
      <c r="AB421" s="63"/>
      <c r="AC421" s="63" t="str">
        <f t="shared" si="19"/>
        <v>EM5UeRo4SS Tp1/Tp1n-sge;NST=X</v>
      </c>
      <c r="AD421" s="34">
        <v>925</v>
      </c>
      <c r="AE421" s="40" t="str">
        <f>VLOOKUP(AD421,pTRAIT!A:B,2,FALSE)</f>
        <v>EM5UeMi1WSCf9;NST=X / (Pu);</v>
      </c>
      <c r="AF421" s="63">
        <f>VLOOKUP($AD421,pTRAIT!$A:$X,7,FALSE)</f>
        <v>0</v>
      </c>
      <c r="AG421" s="63">
        <f>VLOOKUP($AD421,pTRAIT!$A:$X,8,FALSE)</f>
        <v>0</v>
      </c>
      <c r="AH421" s="63">
        <f>VLOOKUP($AD421,pTRAIT!$A:$X,9,FALSE)</f>
        <v>0</v>
      </c>
      <c r="AI421" s="63">
        <f>VLOOKUP($AD421,pTRAIT!$A:$X,10,FALSE)</f>
        <v>0</v>
      </c>
      <c r="AJ421" s="63">
        <f>VLOOKUP($AD421,pTRAIT!$A:$X,11,FALSE)</f>
        <v>0</v>
      </c>
      <c r="AK421" s="63">
        <f>VLOOKUP($AD421,pTRAIT!$A:$X,12,FALSE)</f>
        <v>0</v>
      </c>
      <c r="AL421" s="63">
        <f>VLOOKUP($AD421,pTRAIT!$A:$X,13,FALSE)</f>
        <v>0</v>
      </c>
      <c r="AM421" s="63">
        <f>VLOOKUP($AD421,pTRAIT!$A:$X,14,FALSE)</f>
        <v>0</v>
      </c>
      <c r="AN421" s="63">
        <f>VLOOKUP($AD421,pTRAIT!$A:$X,15,FALSE)</f>
        <v>0</v>
      </c>
      <c r="AO421" s="63">
        <f>VLOOKUP($AD421,pTRAIT!$A:$X,16,FALSE)</f>
        <v>0</v>
      </c>
      <c r="AP421" s="63">
        <f>VLOOKUP($AD421,pTRAIT!$A:$X,17,FALSE)</f>
        <v>0</v>
      </c>
      <c r="AQ421" s="63">
        <f>VLOOKUP($AD421,pTRAIT!$A:$X,18,FALSE)</f>
        <v>0</v>
      </c>
      <c r="AR421" s="63">
        <f>VLOOKUP($AD421,pTRAIT!$A:$X,19,FALSE)</f>
        <v>0</v>
      </c>
      <c r="AS421" s="63">
        <f>VLOOKUP($AD421,pTRAIT!$A:$X,20,FALSE)</f>
        <v>0</v>
      </c>
      <c r="AT421" s="63">
        <f>VLOOKUP($AD421,pTRAIT!$A:$X,21,FALSE)</f>
        <v>0</v>
      </c>
      <c r="AU421" s="63">
        <f>VLOOKUP($AD421,pTRAIT!$A:$X,22,FALSE)</f>
        <v>0</v>
      </c>
      <c r="AV421" s="63">
        <f>VLOOKUP($AD421,pTRAIT!$A:$X,23,FALSE)</f>
        <v>0</v>
      </c>
      <c r="AW421" s="63">
        <f>VLOOKUP($AD421,pTRAIT!$A:$X,24,FALSE)</f>
        <v>0</v>
      </c>
      <c r="AX421" s="67" t="s">
        <v>3161</v>
      </c>
      <c r="AY421" s="71" t="str">
        <f t="shared" si="20"/>
        <v>EM5UeRo4SS Tp1/Tp1n-sge;NST=X // EM5UeMi1WSCf9;NST=X / (Pu);</v>
      </c>
    </row>
    <row r="422" spans="1:51" ht="12" customHeight="1" x14ac:dyDescent="0.25">
      <c r="A422" s="32">
        <v>813</v>
      </c>
      <c r="B422" s="33" t="s">
        <v>5</v>
      </c>
      <c r="C422" s="34">
        <v>926</v>
      </c>
      <c r="D422" s="32" t="str">
        <f t="shared" si="18"/>
        <v>813X926</v>
      </c>
      <c r="E422" s="48" t="s">
        <v>1624</v>
      </c>
      <c r="F422" s="61" t="s">
        <v>2049</v>
      </c>
      <c r="G422" s="41" t="s">
        <v>43</v>
      </c>
      <c r="H422" s="38"/>
      <c r="I422" s="32">
        <v>813</v>
      </c>
      <c r="J422" s="63">
        <f>VLOOKUP(I422,pTRAIT!A:B,2,FALSE)</f>
        <v>0</v>
      </c>
      <c r="K422" s="63" t="s">
        <v>2724</v>
      </c>
      <c r="L422" s="63"/>
      <c r="M422" s="63" t="s">
        <v>2437</v>
      </c>
      <c r="N422" s="63" t="s">
        <v>2730</v>
      </c>
      <c r="O422" s="63"/>
      <c r="P422" s="63"/>
      <c r="Q422" s="63" t="s">
        <v>2734</v>
      </c>
      <c r="R422" s="63" t="s">
        <v>2735</v>
      </c>
      <c r="S422" s="63"/>
      <c r="T422" s="63"/>
      <c r="U422" s="63"/>
      <c r="V422" s="63" t="s">
        <v>2739</v>
      </c>
      <c r="W422" s="63" t="s">
        <v>2431</v>
      </c>
      <c r="X422" s="63" t="s">
        <v>2436</v>
      </c>
      <c r="Y422" s="63"/>
      <c r="Z422" s="63"/>
      <c r="AA422" s="63" t="s">
        <v>2728</v>
      </c>
      <c r="AB422" s="63"/>
      <c r="AC422" s="63" t="str">
        <f t="shared" si="19"/>
        <v>EM5UeRo4SS Tp1/Tp1n-sge;NST=X</v>
      </c>
      <c r="AD422" s="34">
        <v>926</v>
      </c>
      <c r="AE422" s="40" t="str">
        <f>VLOOKUP(AD422,pTRAIT!A:B,2,FALSE)</f>
        <v>EM5UeMi1WSCf9;NST=X / (Pu);</v>
      </c>
      <c r="AF422" s="63">
        <f>VLOOKUP($AD422,pTRAIT!$A:$X,7,FALSE)</f>
        <v>0</v>
      </c>
      <c r="AG422" s="63">
        <f>VLOOKUP($AD422,pTRAIT!$A:$X,8,FALSE)</f>
        <v>0</v>
      </c>
      <c r="AH422" s="63">
        <f>VLOOKUP($AD422,pTRAIT!$A:$X,9,FALSE)</f>
        <v>0</v>
      </c>
      <c r="AI422" s="63">
        <f>VLOOKUP($AD422,pTRAIT!$A:$X,10,FALSE)</f>
        <v>0</v>
      </c>
      <c r="AJ422" s="63">
        <f>VLOOKUP($AD422,pTRAIT!$A:$X,11,FALSE)</f>
        <v>0</v>
      </c>
      <c r="AK422" s="63">
        <f>VLOOKUP($AD422,pTRAIT!$A:$X,12,FALSE)</f>
        <v>0</v>
      </c>
      <c r="AL422" s="63">
        <f>VLOOKUP($AD422,pTRAIT!$A:$X,13,FALSE)</f>
        <v>0</v>
      </c>
      <c r="AM422" s="63">
        <f>VLOOKUP($AD422,pTRAIT!$A:$X,14,FALSE)</f>
        <v>0</v>
      </c>
      <c r="AN422" s="63">
        <f>VLOOKUP($AD422,pTRAIT!$A:$X,15,FALSE)</f>
        <v>0</v>
      </c>
      <c r="AO422" s="63">
        <f>VLOOKUP($AD422,pTRAIT!$A:$X,16,FALSE)</f>
        <v>0</v>
      </c>
      <c r="AP422" s="63">
        <f>VLOOKUP($AD422,pTRAIT!$A:$X,17,FALSE)</f>
        <v>0</v>
      </c>
      <c r="AQ422" s="63">
        <f>VLOOKUP($AD422,pTRAIT!$A:$X,18,FALSE)</f>
        <v>0</v>
      </c>
      <c r="AR422" s="63">
        <f>VLOOKUP($AD422,pTRAIT!$A:$X,19,FALSE)</f>
        <v>0</v>
      </c>
      <c r="AS422" s="63">
        <f>VLOOKUP($AD422,pTRAIT!$A:$X,20,FALSE)</f>
        <v>0</v>
      </c>
      <c r="AT422" s="63">
        <f>VLOOKUP($AD422,pTRAIT!$A:$X,21,FALSE)</f>
        <v>0</v>
      </c>
      <c r="AU422" s="63">
        <f>VLOOKUP($AD422,pTRAIT!$A:$X,22,FALSE)</f>
        <v>0</v>
      </c>
      <c r="AV422" s="63">
        <f>VLOOKUP($AD422,pTRAIT!$A:$X,23,FALSE)</f>
        <v>0</v>
      </c>
      <c r="AW422" s="63">
        <f>VLOOKUP($AD422,pTRAIT!$A:$X,24,FALSE)</f>
        <v>0</v>
      </c>
      <c r="AX422" s="67" t="s">
        <v>3162</v>
      </c>
      <c r="AY422" s="71" t="str">
        <f t="shared" si="20"/>
        <v>EM5UeRo4SS Tp1/Tp1n-sge;NST=X // EM5UeMi1WSCf9;NST=X / (Pu);</v>
      </c>
    </row>
    <row r="423" spans="1:51" ht="12" customHeight="1" x14ac:dyDescent="0.25">
      <c r="A423" s="32">
        <v>813</v>
      </c>
      <c r="B423" s="33" t="s">
        <v>5</v>
      </c>
      <c r="C423" s="34">
        <v>927</v>
      </c>
      <c r="D423" s="32" t="str">
        <f t="shared" si="18"/>
        <v>813X927</v>
      </c>
      <c r="E423" s="48" t="s">
        <v>1624</v>
      </c>
      <c r="F423" s="61" t="s">
        <v>2050</v>
      </c>
      <c r="G423" s="41" t="s">
        <v>43</v>
      </c>
      <c r="H423" s="38"/>
      <c r="I423" s="32">
        <v>813</v>
      </c>
      <c r="J423" s="63">
        <f>VLOOKUP(I423,pTRAIT!A:B,2,FALSE)</f>
        <v>0</v>
      </c>
      <c r="K423" s="63" t="s">
        <v>2724</v>
      </c>
      <c r="L423" s="63"/>
      <c r="M423" s="63" t="s">
        <v>2437</v>
      </c>
      <c r="N423" s="63" t="s">
        <v>2730</v>
      </c>
      <c r="O423" s="63"/>
      <c r="P423" s="63"/>
      <c r="Q423" s="63" t="s">
        <v>2734</v>
      </c>
      <c r="R423" s="63" t="s">
        <v>2735</v>
      </c>
      <c r="S423" s="63"/>
      <c r="T423" s="63"/>
      <c r="U423" s="63"/>
      <c r="V423" s="63" t="s">
        <v>2739</v>
      </c>
      <c r="W423" s="63" t="s">
        <v>2431</v>
      </c>
      <c r="X423" s="63" t="s">
        <v>2436</v>
      </c>
      <c r="Y423" s="63"/>
      <c r="Z423" s="63"/>
      <c r="AA423" s="63" t="s">
        <v>2728</v>
      </c>
      <c r="AB423" s="63"/>
      <c r="AC423" s="63" t="str">
        <f t="shared" si="19"/>
        <v>EM5UeRo4SS Tp1/Tp1n-sge;NST=X</v>
      </c>
      <c r="AD423" s="34">
        <v>927</v>
      </c>
      <c r="AE423" s="40" t="str">
        <f>VLOOKUP(AD423,pTRAIT!A:B,2,FALSE)</f>
        <v>EM5UeMi1WSCf9;NST=X / ;</v>
      </c>
      <c r="AF423" s="63">
        <f>VLOOKUP($AD423,pTRAIT!$A:$X,7,FALSE)</f>
        <v>0</v>
      </c>
      <c r="AG423" s="63">
        <f>VLOOKUP($AD423,pTRAIT!$A:$X,8,FALSE)</f>
        <v>0</v>
      </c>
      <c r="AH423" s="63">
        <f>VLOOKUP($AD423,pTRAIT!$A:$X,9,FALSE)</f>
        <v>0</v>
      </c>
      <c r="AI423" s="63">
        <f>VLOOKUP($AD423,pTRAIT!$A:$X,10,FALSE)</f>
        <v>0</v>
      </c>
      <c r="AJ423" s="63">
        <f>VLOOKUP($AD423,pTRAIT!$A:$X,11,FALSE)</f>
        <v>0</v>
      </c>
      <c r="AK423" s="63">
        <f>VLOOKUP($AD423,pTRAIT!$A:$X,12,FALSE)</f>
        <v>0</v>
      </c>
      <c r="AL423" s="63">
        <f>VLOOKUP($AD423,pTRAIT!$A:$X,13,FALSE)</f>
        <v>0</v>
      </c>
      <c r="AM423" s="63">
        <f>VLOOKUP($AD423,pTRAIT!$A:$X,14,FALSE)</f>
        <v>0</v>
      </c>
      <c r="AN423" s="63">
        <f>VLOOKUP($AD423,pTRAIT!$A:$X,15,FALSE)</f>
        <v>0</v>
      </c>
      <c r="AO423" s="63">
        <f>VLOOKUP($AD423,pTRAIT!$A:$X,16,FALSE)</f>
        <v>0</v>
      </c>
      <c r="AP423" s="63">
        <f>VLOOKUP($AD423,pTRAIT!$A:$X,17,FALSE)</f>
        <v>0</v>
      </c>
      <c r="AQ423" s="63">
        <f>VLOOKUP($AD423,pTRAIT!$A:$X,18,FALSE)</f>
        <v>0</v>
      </c>
      <c r="AR423" s="63">
        <f>VLOOKUP($AD423,pTRAIT!$A:$X,19,FALSE)</f>
        <v>0</v>
      </c>
      <c r="AS423" s="63">
        <f>VLOOKUP($AD423,pTRAIT!$A:$X,20,FALSE)</f>
        <v>0</v>
      </c>
      <c r="AT423" s="63">
        <f>VLOOKUP($AD423,pTRAIT!$A:$X,21,FALSE)</f>
        <v>0</v>
      </c>
      <c r="AU423" s="63">
        <f>VLOOKUP($AD423,pTRAIT!$A:$X,22,FALSE)</f>
        <v>0</v>
      </c>
      <c r="AV423" s="63">
        <f>VLOOKUP($AD423,pTRAIT!$A:$X,23,FALSE)</f>
        <v>0</v>
      </c>
      <c r="AW423" s="63">
        <f>VLOOKUP($AD423,pTRAIT!$A:$X,24,FALSE)</f>
        <v>0</v>
      </c>
      <c r="AX423" s="67" t="s">
        <v>3163</v>
      </c>
      <c r="AY423" s="71" t="str">
        <f t="shared" si="20"/>
        <v>EM5UeRo4SS Tp1/Tp1n-sge;NST=X // EM5UeMi1WSCf9;NST=X / ;</v>
      </c>
    </row>
    <row r="424" spans="1:51" ht="12" customHeight="1" x14ac:dyDescent="0.25">
      <c r="A424" s="32">
        <v>813</v>
      </c>
      <c r="B424" s="33" t="s">
        <v>5</v>
      </c>
      <c r="C424" s="34">
        <v>929</v>
      </c>
      <c r="D424" s="32" t="str">
        <f t="shared" si="18"/>
        <v>813X929</v>
      </c>
      <c r="E424" s="48" t="s">
        <v>1624</v>
      </c>
      <c r="F424" s="61" t="s">
        <v>2051</v>
      </c>
      <c r="G424" s="41" t="s">
        <v>43</v>
      </c>
      <c r="H424" s="38"/>
      <c r="I424" s="32">
        <v>813</v>
      </c>
      <c r="J424" s="63">
        <f>VLOOKUP(I424,pTRAIT!A:B,2,FALSE)</f>
        <v>0</v>
      </c>
      <c r="K424" s="63" t="s">
        <v>2724</v>
      </c>
      <c r="L424" s="63"/>
      <c r="M424" s="63" t="s">
        <v>2437</v>
      </c>
      <c r="N424" s="63" t="s">
        <v>2730</v>
      </c>
      <c r="O424" s="63"/>
      <c r="P424" s="63"/>
      <c r="Q424" s="63" t="s">
        <v>2734</v>
      </c>
      <c r="R424" s="63" t="s">
        <v>2735</v>
      </c>
      <c r="S424" s="63"/>
      <c r="T424" s="63"/>
      <c r="U424" s="63"/>
      <c r="V424" s="63" t="s">
        <v>2739</v>
      </c>
      <c r="W424" s="63" t="s">
        <v>2431</v>
      </c>
      <c r="X424" s="63" t="s">
        <v>2436</v>
      </c>
      <c r="Y424" s="63"/>
      <c r="Z424" s="63"/>
      <c r="AA424" s="63" t="s">
        <v>2728</v>
      </c>
      <c r="AB424" s="63"/>
      <c r="AC424" s="63" t="str">
        <f t="shared" si="19"/>
        <v>EM5UeRo4SS Tp1/Tp1n-sge;NST=X</v>
      </c>
      <c r="AD424" s="34">
        <v>929</v>
      </c>
      <c r="AE424" s="40" t="str">
        <f>VLOOKUP(AD424,pTRAIT!A:B,2,FALSE)</f>
        <v>EM5UeMi1WSCf9;NST=X / (Pu);</v>
      </c>
      <c r="AF424" s="63">
        <f>VLOOKUP($AD424,pTRAIT!$A:$X,7,FALSE)</f>
        <v>0</v>
      </c>
      <c r="AG424" s="63">
        <f>VLOOKUP($AD424,pTRAIT!$A:$X,8,FALSE)</f>
        <v>0</v>
      </c>
      <c r="AH424" s="63">
        <f>VLOOKUP($AD424,pTRAIT!$A:$X,9,FALSE)</f>
        <v>0</v>
      </c>
      <c r="AI424" s="63">
        <f>VLOOKUP($AD424,pTRAIT!$A:$X,10,FALSE)</f>
        <v>0</v>
      </c>
      <c r="AJ424" s="63">
        <f>VLOOKUP($AD424,pTRAIT!$A:$X,11,FALSE)</f>
        <v>0</v>
      </c>
      <c r="AK424" s="63">
        <f>VLOOKUP($AD424,pTRAIT!$A:$X,12,FALSE)</f>
        <v>0</v>
      </c>
      <c r="AL424" s="63">
        <f>VLOOKUP($AD424,pTRAIT!$A:$X,13,FALSE)</f>
        <v>0</v>
      </c>
      <c r="AM424" s="63">
        <f>VLOOKUP($AD424,pTRAIT!$A:$X,14,FALSE)</f>
        <v>0</v>
      </c>
      <c r="AN424" s="63">
        <f>VLOOKUP($AD424,pTRAIT!$A:$X,15,FALSE)</f>
        <v>0</v>
      </c>
      <c r="AO424" s="63">
        <f>VLOOKUP($AD424,pTRAIT!$A:$X,16,FALSE)</f>
        <v>0</v>
      </c>
      <c r="AP424" s="63">
        <f>VLOOKUP($AD424,pTRAIT!$A:$X,17,FALSE)</f>
        <v>0</v>
      </c>
      <c r="AQ424" s="63">
        <f>VLOOKUP($AD424,pTRAIT!$A:$X,18,FALSE)</f>
        <v>0</v>
      </c>
      <c r="AR424" s="63">
        <f>VLOOKUP($AD424,pTRAIT!$A:$X,19,FALSE)</f>
        <v>0</v>
      </c>
      <c r="AS424" s="63">
        <f>VLOOKUP($AD424,pTRAIT!$A:$X,20,FALSE)</f>
        <v>0</v>
      </c>
      <c r="AT424" s="63">
        <f>VLOOKUP($AD424,pTRAIT!$A:$X,21,FALSE)</f>
        <v>0</v>
      </c>
      <c r="AU424" s="63">
        <f>VLOOKUP($AD424,pTRAIT!$A:$X,22,FALSE)</f>
        <v>0</v>
      </c>
      <c r="AV424" s="63">
        <f>VLOOKUP($AD424,pTRAIT!$A:$X,23,FALSE)</f>
        <v>0</v>
      </c>
      <c r="AW424" s="63">
        <f>VLOOKUP($AD424,pTRAIT!$A:$X,24,FALSE)</f>
        <v>0</v>
      </c>
      <c r="AX424" s="67" t="s">
        <v>3164</v>
      </c>
      <c r="AY424" s="71" t="str">
        <f t="shared" si="20"/>
        <v>EM5UeRo4SS Tp1/Tp1n-sge;NST=X // EM5UeMi1WSCf9;NST=X / (Pu);</v>
      </c>
    </row>
    <row r="425" spans="1:51" ht="12" customHeight="1" x14ac:dyDescent="0.25">
      <c r="A425" s="32">
        <v>813</v>
      </c>
      <c r="B425" s="33" t="s">
        <v>5</v>
      </c>
      <c r="C425" s="34">
        <v>930</v>
      </c>
      <c r="D425" s="32" t="str">
        <f t="shared" si="18"/>
        <v>813X930</v>
      </c>
      <c r="E425" s="48" t="s">
        <v>1624</v>
      </c>
      <c r="F425" s="61" t="s">
        <v>2052</v>
      </c>
      <c r="G425" s="41" t="s">
        <v>43</v>
      </c>
      <c r="H425" s="38"/>
      <c r="I425" s="32">
        <v>813</v>
      </c>
      <c r="J425" s="63">
        <f>VLOOKUP(I425,pTRAIT!A:B,2,FALSE)</f>
        <v>0</v>
      </c>
      <c r="K425" s="63" t="s">
        <v>2724</v>
      </c>
      <c r="L425" s="63"/>
      <c r="M425" s="63" t="s">
        <v>2437</v>
      </c>
      <c r="N425" s="63" t="s">
        <v>2730</v>
      </c>
      <c r="O425" s="63"/>
      <c r="P425" s="63"/>
      <c r="Q425" s="63" t="s">
        <v>2734</v>
      </c>
      <c r="R425" s="63" t="s">
        <v>2735</v>
      </c>
      <c r="S425" s="63"/>
      <c r="T425" s="63"/>
      <c r="U425" s="63"/>
      <c r="V425" s="63" t="s">
        <v>2739</v>
      </c>
      <c r="W425" s="63" t="s">
        <v>2431</v>
      </c>
      <c r="X425" s="63" t="s">
        <v>2436</v>
      </c>
      <c r="Y425" s="63"/>
      <c r="Z425" s="63"/>
      <c r="AA425" s="63" t="s">
        <v>2728</v>
      </c>
      <c r="AB425" s="63"/>
      <c r="AC425" s="63" t="str">
        <f t="shared" si="19"/>
        <v>EM5UeRo4SS Tp1/Tp1n-sge;NST=X</v>
      </c>
      <c r="AD425" s="34">
        <v>930</v>
      </c>
      <c r="AE425" s="40" t="str">
        <f>VLOOKUP(AD425,pTRAIT!A:B,2,FALSE)</f>
        <v>EM5UeMi1WSCf9;NST=X / (La);</v>
      </c>
      <c r="AF425" s="63">
        <f>VLOOKUP($AD425,pTRAIT!$A:$X,7,FALSE)</f>
        <v>0</v>
      </c>
      <c r="AG425" s="63">
        <f>VLOOKUP($AD425,pTRAIT!$A:$X,8,FALSE)</f>
        <v>0</v>
      </c>
      <c r="AH425" s="63">
        <f>VLOOKUP($AD425,pTRAIT!$A:$X,9,FALSE)</f>
        <v>0</v>
      </c>
      <c r="AI425" s="63">
        <f>VLOOKUP($AD425,pTRAIT!$A:$X,10,FALSE)</f>
        <v>0</v>
      </c>
      <c r="AJ425" s="63">
        <f>VLOOKUP($AD425,pTRAIT!$A:$X,11,FALSE)</f>
        <v>0</v>
      </c>
      <c r="AK425" s="63">
        <f>VLOOKUP($AD425,pTRAIT!$A:$X,12,FALSE)</f>
        <v>0</v>
      </c>
      <c r="AL425" s="63">
        <f>VLOOKUP($AD425,pTRAIT!$A:$X,13,FALSE)</f>
        <v>0</v>
      </c>
      <c r="AM425" s="63">
        <f>VLOOKUP($AD425,pTRAIT!$A:$X,14,FALSE)</f>
        <v>0</v>
      </c>
      <c r="AN425" s="63">
        <f>VLOOKUP($AD425,pTRAIT!$A:$X,15,FALSE)</f>
        <v>0</v>
      </c>
      <c r="AO425" s="63">
        <f>VLOOKUP($AD425,pTRAIT!$A:$X,16,FALSE)</f>
        <v>0</v>
      </c>
      <c r="AP425" s="63">
        <f>VLOOKUP($AD425,pTRAIT!$A:$X,17,FALSE)</f>
        <v>0</v>
      </c>
      <c r="AQ425" s="63">
        <f>VLOOKUP($AD425,pTRAIT!$A:$X,18,FALSE)</f>
        <v>0</v>
      </c>
      <c r="AR425" s="63">
        <f>VLOOKUP($AD425,pTRAIT!$A:$X,19,FALSE)</f>
        <v>0</v>
      </c>
      <c r="AS425" s="63">
        <f>VLOOKUP($AD425,pTRAIT!$A:$X,20,FALSE)</f>
        <v>0</v>
      </c>
      <c r="AT425" s="63">
        <f>VLOOKUP($AD425,pTRAIT!$A:$X,21,FALSE)</f>
        <v>0</v>
      </c>
      <c r="AU425" s="63">
        <f>VLOOKUP($AD425,pTRAIT!$A:$X,22,FALSE)</f>
        <v>0</v>
      </c>
      <c r="AV425" s="63">
        <f>VLOOKUP($AD425,pTRAIT!$A:$X,23,FALSE)</f>
        <v>0</v>
      </c>
      <c r="AW425" s="63">
        <f>VLOOKUP($AD425,pTRAIT!$A:$X,24,FALSE)</f>
        <v>0</v>
      </c>
      <c r="AX425" s="67" t="s">
        <v>3165</v>
      </c>
      <c r="AY425" s="71" t="str">
        <f t="shared" si="20"/>
        <v>EM5UeRo4SS Tp1/Tp1n-sge;NST=X // EM5UeMi1WSCf9;NST=X / (La);</v>
      </c>
    </row>
    <row r="426" spans="1:51" ht="12" customHeight="1" x14ac:dyDescent="0.25">
      <c r="A426" s="32">
        <v>814</v>
      </c>
      <c r="B426" s="33" t="s">
        <v>5</v>
      </c>
      <c r="C426" s="34">
        <v>899</v>
      </c>
      <c r="D426" s="32" t="str">
        <f t="shared" si="18"/>
        <v>814X899</v>
      </c>
      <c r="E426" s="48" t="s">
        <v>1624</v>
      </c>
      <c r="F426" s="61" t="s">
        <v>2053</v>
      </c>
      <c r="G426" s="41" t="s">
        <v>43</v>
      </c>
      <c r="H426" s="38"/>
      <c r="I426" s="32">
        <v>814</v>
      </c>
      <c r="J426" s="63">
        <f>VLOOKUP(I426,pTRAIT!A:B,2,FALSE)</f>
        <v>0</v>
      </c>
      <c r="K426" s="63" t="s">
        <v>2724</v>
      </c>
      <c r="L426" s="63"/>
      <c r="M426" s="63" t="s">
        <v>2437</v>
      </c>
      <c r="N426" s="63" t="s">
        <v>2730</v>
      </c>
      <c r="O426" s="63"/>
      <c r="P426" s="63"/>
      <c r="Q426" s="63" t="s">
        <v>2734</v>
      </c>
      <c r="R426" s="63" t="s">
        <v>2735</v>
      </c>
      <c r="S426" s="63"/>
      <c r="T426" s="63"/>
      <c r="U426" s="63"/>
      <c r="V426" s="63" t="s">
        <v>2739</v>
      </c>
      <c r="W426" s="63" t="s">
        <v>2431</v>
      </c>
      <c r="X426" s="63" t="s">
        <v>2436</v>
      </c>
      <c r="Y426" s="63"/>
      <c r="Z426" s="63"/>
      <c r="AA426" s="63" t="s">
        <v>2728</v>
      </c>
      <c r="AB426" s="63"/>
      <c r="AC426" s="63" t="str">
        <f t="shared" si="19"/>
        <v>EM5UeRo4SS Tp1/Tp1n-sge;NST=X</v>
      </c>
      <c r="AD426" s="34">
        <v>899</v>
      </c>
      <c r="AE426" s="40" t="str">
        <f>VLOOKUP(AD426,pTRAIT!A:B,2,FALSE)</f>
        <v>EM5UeMi1WSCf9;NST=X / EM5Mi1Cf9(Pu);RIN=RF</v>
      </c>
      <c r="AF426" s="63">
        <f>VLOOKUP($AD426,pTRAIT!$A:$X,7,FALSE)</f>
        <v>0</v>
      </c>
      <c r="AG426" s="63">
        <f>VLOOKUP($AD426,pTRAIT!$A:$X,8,FALSE)</f>
        <v>0</v>
      </c>
      <c r="AH426" s="63">
        <f>VLOOKUP($AD426,pTRAIT!$A:$X,9,FALSE)</f>
        <v>0</v>
      </c>
      <c r="AI426" s="63">
        <f>VLOOKUP($AD426,pTRAIT!$A:$X,10,FALSE)</f>
        <v>0</v>
      </c>
      <c r="AJ426" s="63">
        <f>VLOOKUP($AD426,pTRAIT!$A:$X,11,FALSE)</f>
        <v>0</v>
      </c>
      <c r="AK426" s="63">
        <f>VLOOKUP($AD426,pTRAIT!$A:$X,12,FALSE)</f>
        <v>0</v>
      </c>
      <c r="AL426" s="63">
        <f>VLOOKUP($AD426,pTRAIT!$A:$X,13,FALSE)</f>
        <v>0</v>
      </c>
      <c r="AM426" s="63">
        <f>VLOOKUP($AD426,pTRAIT!$A:$X,14,FALSE)</f>
        <v>0</v>
      </c>
      <c r="AN426" s="63">
        <f>VLOOKUP($AD426,pTRAIT!$A:$X,15,FALSE)</f>
        <v>0</v>
      </c>
      <c r="AO426" s="63">
        <f>VLOOKUP($AD426,pTRAIT!$A:$X,16,FALSE)</f>
        <v>0</v>
      </c>
      <c r="AP426" s="63">
        <f>VLOOKUP($AD426,pTRAIT!$A:$X,17,FALSE)</f>
        <v>0</v>
      </c>
      <c r="AQ426" s="63">
        <f>VLOOKUP($AD426,pTRAIT!$A:$X,18,FALSE)</f>
        <v>0</v>
      </c>
      <c r="AR426" s="63">
        <f>VLOOKUP($AD426,pTRAIT!$A:$X,19,FALSE)</f>
        <v>0</v>
      </c>
      <c r="AS426" s="63">
        <f>VLOOKUP($AD426,pTRAIT!$A:$X,20,FALSE)</f>
        <v>0</v>
      </c>
      <c r="AT426" s="63">
        <f>VLOOKUP($AD426,pTRAIT!$A:$X,21,FALSE)</f>
        <v>0</v>
      </c>
      <c r="AU426" s="63">
        <f>VLOOKUP($AD426,pTRAIT!$A:$X,22,FALSE)</f>
        <v>0</v>
      </c>
      <c r="AV426" s="63">
        <f>VLOOKUP($AD426,pTRAIT!$A:$X,23,FALSE)</f>
        <v>0</v>
      </c>
      <c r="AW426" s="63">
        <f>VLOOKUP($AD426,pTRAIT!$A:$X,24,FALSE)</f>
        <v>0</v>
      </c>
      <c r="AX426" s="67" t="s">
        <v>3166</v>
      </c>
      <c r="AY426" s="71" t="str">
        <f t="shared" si="20"/>
        <v>EM5UeRo4SS Tp1/Tp1n-sge;NST=X // EM5UeMi1WSCf9;NST=X / EM5Mi1Cf9(Pu);RIN=RF</v>
      </c>
    </row>
    <row r="427" spans="1:51" ht="12" customHeight="1" x14ac:dyDescent="0.25">
      <c r="A427" s="32">
        <v>814</v>
      </c>
      <c r="B427" s="33" t="s">
        <v>5</v>
      </c>
      <c r="C427" s="34">
        <v>901</v>
      </c>
      <c r="D427" s="32" t="str">
        <f t="shared" si="18"/>
        <v>814X901</v>
      </c>
      <c r="E427" s="48" t="s">
        <v>1624</v>
      </c>
      <c r="F427" s="61" t="s">
        <v>2054</v>
      </c>
      <c r="G427" s="41" t="s">
        <v>43</v>
      </c>
      <c r="H427" s="38"/>
      <c r="I427" s="32">
        <v>814</v>
      </c>
      <c r="J427" s="63">
        <f>VLOOKUP(I427,pTRAIT!A:B,2,FALSE)</f>
        <v>0</v>
      </c>
      <c r="K427" s="63" t="s">
        <v>2724</v>
      </c>
      <c r="L427" s="63"/>
      <c r="M427" s="63" t="s">
        <v>2437</v>
      </c>
      <c r="N427" s="63" t="s">
        <v>2730</v>
      </c>
      <c r="O427" s="63"/>
      <c r="P427" s="63"/>
      <c r="Q427" s="63" t="s">
        <v>2734</v>
      </c>
      <c r="R427" s="63" t="s">
        <v>2735</v>
      </c>
      <c r="S427" s="63"/>
      <c r="T427" s="63"/>
      <c r="U427" s="63"/>
      <c r="V427" s="63" t="s">
        <v>2739</v>
      </c>
      <c r="W427" s="63" t="s">
        <v>2431</v>
      </c>
      <c r="X427" s="63" t="s">
        <v>2436</v>
      </c>
      <c r="Y427" s="63"/>
      <c r="Z427" s="63"/>
      <c r="AA427" s="63" t="s">
        <v>2728</v>
      </c>
      <c r="AB427" s="63"/>
      <c r="AC427" s="63" t="str">
        <f t="shared" si="19"/>
        <v>EM5UeRo4SS Tp1/Tp1n-sge;NST=X</v>
      </c>
      <c r="AD427" s="34">
        <v>901</v>
      </c>
      <c r="AE427" s="40" t="str">
        <f>VLOOKUP(AD427,pTRAIT!A:B,2,FALSE)</f>
        <v>EM5UeMi1WSCf9;NST=X / EM5UeMi1Cf9Pu;RIN=RS</v>
      </c>
      <c r="AF427" s="63">
        <f>VLOOKUP($AD427,pTRAIT!$A:$X,7,FALSE)</f>
        <v>0</v>
      </c>
      <c r="AG427" s="63">
        <f>VLOOKUP($AD427,pTRAIT!$A:$X,8,FALSE)</f>
        <v>0</v>
      </c>
      <c r="AH427" s="63">
        <f>VLOOKUP($AD427,pTRAIT!$A:$X,9,FALSE)</f>
        <v>0</v>
      </c>
      <c r="AI427" s="63">
        <f>VLOOKUP($AD427,pTRAIT!$A:$X,10,FALSE)</f>
        <v>0</v>
      </c>
      <c r="AJ427" s="63">
        <f>VLOOKUP($AD427,pTRAIT!$A:$X,11,FALSE)</f>
        <v>0</v>
      </c>
      <c r="AK427" s="63">
        <f>VLOOKUP($AD427,pTRAIT!$A:$X,12,FALSE)</f>
        <v>0</v>
      </c>
      <c r="AL427" s="63">
        <f>VLOOKUP($AD427,pTRAIT!$A:$X,13,FALSE)</f>
        <v>0</v>
      </c>
      <c r="AM427" s="63">
        <f>VLOOKUP($AD427,pTRAIT!$A:$X,14,FALSE)</f>
        <v>0</v>
      </c>
      <c r="AN427" s="63">
        <f>VLOOKUP($AD427,pTRAIT!$A:$X,15,FALSE)</f>
        <v>0</v>
      </c>
      <c r="AO427" s="63">
        <f>VLOOKUP($AD427,pTRAIT!$A:$X,16,FALSE)</f>
        <v>0</v>
      </c>
      <c r="AP427" s="63">
        <f>VLOOKUP($AD427,pTRAIT!$A:$X,17,FALSE)</f>
        <v>0</v>
      </c>
      <c r="AQ427" s="63">
        <f>VLOOKUP($AD427,pTRAIT!$A:$X,18,FALSE)</f>
        <v>0</v>
      </c>
      <c r="AR427" s="63">
        <f>VLOOKUP($AD427,pTRAIT!$A:$X,19,FALSE)</f>
        <v>0</v>
      </c>
      <c r="AS427" s="63">
        <f>VLOOKUP($AD427,pTRAIT!$A:$X,20,FALSE)</f>
        <v>0</v>
      </c>
      <c r="AT427" s="63">
        <f>VLOOKUP($AD427,pTRAIT!$A:$X,21,FALSE)</f>
        <v>0</v>
      </c>
      <c r="AU427" s="63">
        <f>VLOOKUP($AD427,pTRAIT!$A:$X,22,FALSE)</f>
        <v>0</v>
      </c>
      <c r="AV427" s="63">
        <f>VLOOKUP($AD427,pTRAIT!$A:$X,23,FALSE)</f>
        <v>0</v>
      </c>
      <c r="AW427" s="63">
        <f>VLOOKUP($AD427,pTRAIT!$A:$X,24,FALSE)</f>
        <v>0</v>
      </c>
      <c r="AX427" s="67" t="s">
        <v>3167</v>
      </c>
      <c r="AY427" s="71" t="str">
        <f t="shared" si="20"/>
        <v>EM5UeRo4SS Tp1/Tp1n-sge;NST=X // EM5UeMi1WSCf9;NST=X / EM5UeMi1Cf9Pu;RIN=RS</v>
      </c>
    </row>
    <row r="428" spans="1:51" ht="12" customHeight="1" x14ac:dyDescent="0.25">
      <c r="A428" s="32">
        <v>814</v>
      </c>
      <c r="B428" s="33" t="s">
        <v>5</v>
      </c>
      <c r="C428" s="34">
        <v>902</v>
      </c>
      <c r="D428" s="32" t="str">
        <f t="shared" si="18"/>
        <v>814X902</v>
      </c>
      <c r="E428" s="48" t="s">
        <v>1624</v>
      </c>
      <c r="F428" s="61" t="s">
        <v>2055</v>
      </c>
      <c r="G428" s="41" t="s">
        <v>43</v>
      </c>
      <c r="H428" s="38"/>
      <c r="I428" s="32">
        <v>814</v>
      </c>
      <c r="J428" s="63">
        <f>VLOOKUP(I428,pTRAIT!A:B,2,FALSE)</f>
        <v>0</v>
      </c>
      <c r="K428" s="63" t="s">
        <v>2724</v>
      </c>
      <c r="L428" s="63"/>
      <c r="M428" s="63" t="s">
        <v>2437</v>
      </c>
      <c r="N428" s="63" t="s">
        <v>2730</v>
      </c>
      <c r="O428" s="63"/>
      <c r="P428" s="63"/>
      <c r="Q428" s="63" t="s">
        <v>2734</v>
      </c>
      <c r="R428" s="63" t="s">
        <v>2735</v>
      </c>
      <c r="S428" s="63"/>
      <c r="T428" s="63"/>
      <c r="U428" s="63"/>
      <c r="V428" s="63" t="s">
        <v>2739</v>
      </c>
      <c r="W428" s="63" t="s">
        <v>2431</v>
      </c>
      <c r="X428" s="63" t="s">
        <v>2436</v>
      </c>
      <c r="Y428" s="63"/>
      <c r="Z428" s="63"/>
      <c r="AA428" s="63" t="s">
        <v>2728</v>
      </c>
      <c r="AB428" s="63"/>
      <c r="AC428" s="63" t="str">
        <f t="shared" si="19"/>
        <v>EM5UeRo4SS Tp1/Tp1n-sge;NST=X</v>
      </c>
      <c r="AD428" s="34">
        <v>902</v>
      </c>
      <c r="AE428" s="40" t="str">
        <f>VLOOKUP(AD428,pTRAIT!A:B,2,FALSE)</f>
        <v>EM5UeMi1WSCf9;NST=X / (RT)(Mi1)(Pu)(Y);</v>
      </c>
      <c r="AF428" s="63">
        <f>VLOOKUP($AD428,pTRAIT!$A:$X,7,FALSE)</f>
        <v>0</v>
      </c>
      <c r="AG428" s="63">
        <f>VLOOKUP($AD428,pTRAIT!$A:$X,8,FALSE)</f>
        <v>0</v>
      </c>
      <c r="AH428" s="63">
        <f>VLOOKUP($AD428,pTRAIT!$A:$X,9,FALSE)</f>
        <v>0</v>
      </c>
      <c r="AI428" s="63">
        <f>VLOOKUP($AD428,pTRAIT!$A:$X,10,FALSE)</f>
        <v>0</v>
      </c>
      <c r="AJ428" s="63">
        <f>VLOOKUP($AD428,pTRAIT!$A:$X,11,FALSE)</f>
        <v>0</v>
      </c>
      <c r="AK428" s="63">
        <f>VLOOKUP($AD428,pTRAIT!$A:$X,12,FALSE)</f>
        <v>0</v>
      </c>
      <c r="AL428" s="63">
        <f>VLOOKUP($AD428,pTRAIT!$A:$X,13,FALSE)</f>
        <v>0</v>
      </c>
      <c r="AM428" s="63">
        <f>VLOOKUP($AD428,pTRAIT!$A:$X,14,FALSE)</f>
        <v>0</v>
      </c>
      <c r="AN428" s="63">
        <f>VLOOKUP($AD428,pTRAIT!$A:$X,15,FALSE)</f>
        <v>0</v>
      </c>
      <c r="AO428" s="63">
        <f>VLOOKUP($AD428,pTRAIT!$A:$X,16,FALSE)</f>
        <v>0</v>
      </c>
      <c r="AP428" s="63">
        <f>VLOOKUP($AD428,pTRAIT!$A:$X,17,FALSE)</f>
        <v>0</v>
      </c>
      <c r="AQ428" s="63">
        <f>VLOOKUP($AD428,pTRAIT!$A:$X,18,FALSE)</f>
        <v>0</v>
      </c>
      <c r="AR428" s="63">
        <f>VLOOKUP($AD428,pTRAIT!$A:$X,19,FALSE)</f>
        <v>0</v>
      </c>
      <c r="AS428" s="63">
        <f>VLOOKUP($AD428,pTRAIT!$A:$X,20,FALSE)</f>
        <v>0</v>
      </c>
      <c r="AT428" s="63">
        <f>VLOOKUP($AD428,pTRAIT!$A:$X,21,FALSE)</f>
        <v>0</v>
      </c>
      <c r="AU428" s="63">
        <f>VLOOKUP($AD428,pTRAIT!$A:$X,22,FALSE)</f>
        <v>0</v>
      </c>
      <c r="AV428" s="63">
        <f>VLOOKUP($AD428,pTRAIT!$A:$X,23,FALSE)</f>
        <v>0</v>
      </c>
      <c r="AW428" s="63">
        <f>VLOOKUP($AD428,pTRAIT!$A:$X,24,FALSE)</f>
        <v>0</v>
      </c>
      <c r="AX428" s="67" t="s">
        <v>3168</v>
      </c>
      <c r="AY428" s="71" t="str">
        <f t="shared" si="20"/>
        <v>EM5UeRo4SS Tp1/Tp1n-sge;NST=X // EM5UeMi1WSCf9;NST=X / (RT)(Mi1)(Pu)(Y);</v>
      </c>
    </row>
    <row r="429" spans="1:51" ht="12" customHeight="1" x14ac:dyDescent="0.25">
      <c r="A429" s="32">
        <v>814</v>
      </c>
      <c r="B429" s="33" t="s">
        <v>5</v>
      </c>
      <c r="C429" s="34">
        <v>906</v>
      </c>
      <c r="D429" s="32" t="str">
        <f t="shared" si="18"/>
        <v>814X906</v>
      </c>
      <c r="E429" s="48" t="s">
        <v>1624</v>
      </c>
      <c r="F429" s="61" t="s">
        <v>2056</v>
      </c>
      <c r="G429" s="41" t="s">
        <v>43</v>
      </c>
      <c r="H429" s="38"/>
      <c r="I429" s="32">
        <v>814</v>
      </c>
      <c r="J429" s="63">
        <f>VLOOKUP(I429,pTRAIT!A:B,2,FALSE)</f>
        <v>0</v>
      </c>
      <c r="K429" s="63" t="s">
        <v>2724</v>
      </c>
      <c r="L429" s="63"/>
      <c r="M429" s="63" t="s">
        <v>2437</v>
      </c>
      <c r="N429" s="63" t="s">
        <v>2730</v>
      </c>
      <c r="O429" s="63"/>
      <c r="P429" s="63"/>
      <c r="Q429" s="63" t="s">
        <v>2734</v>
      </c>
      <c r="R429" s="63" t="s">
        <v>2735</v>
      </c>
      <c r="S429" s="63"/>
      <c r="T429" s="63"/>
      <c r="U429" s="63"/>
      <c r="V429" s="63" t="s">
        <v>2739</v>
      </c>
      <c r="W429" s="63" t="s">
        <v>2431</v>
      </c>
      <c r="X429" s="63" t="s">
        <v>2436</v>
      </c>
      <c r="Y429" s="63"/>
      <c r="Z429" s="63"/>
      <c r="AA429" s="63" t="s">
        <v>2728</v>
      </c>
      <c r="AB429" s="63"/>
      <c r="AC429" s="63" t="str">
        <f t="shared" si="19"/>
        <v>EM5UeRo4SS Tp1/Tp1n-sge;NST=X</v>
      </c>
      <c r="AD429" s="34">
        <v>906</v>
      </c>
      <c r="AE429" s="40" t="str">
        <f>VLOOKUP(AD429,pTRAIT!A:B,2,FALSE)</f>
        <v>EM5UeMi1WSCf9;NST=X / (E)M5(RT)Mi1(Fr1)Pu;NST=X</v>
      </c>
      <c r="AF429" s="63">
        <f>VLOOKUP($AD429,pTRAIT!$A:$X,7,FALSE)</f>
        <v>0</v>
      </c>
      <c r="AG429" s="63">
        <f>VLOOKUP($AD429,pTRAIT!$A:$X,8,FALSE)</f>
        <v>0</v>
      </c>
      <c r="AH429" s="63">
        <f>VLOOKUP($AD429,pTRAIT!$A:$X,9,FALSE)</f>
        <v>0</v>
      </c>
      <c r="AI429" s="63">
        <f>VLOOKUP($AD429,pTRAIT!$A:$X,10,FALSE)</f>
        <v>0</v>
      </c>
      <c r="AJ429" s="63">
        <f>VLOOKUP($AD429,pTRAIT!$A:$X,11,FALSE)</f>
        <v>0</v>
      </c>
      <c r="AK429" s="63">
        <f>VLOOKUP($AD429,pTRAIT!$A:$X,12,FALSE)</f>
        <v>0</v>
      </c>
      <c r="AL429" s="63">
        <f>VLOOKUP($AD429,pTRAIT!$A:$X,13,FALSE)</f>
        <v>0</v>
      </c>
      <c r="AM429" s="63">
        <f>VLOOKUP($AD429,pTRAIT!$A:$X,14,FALSE)</f>
        <v>0</v>
      </c>
      <c r="AN429" s="63">
        <f>VLOOKUP($AD429,pTRAIT!$A:$X,15,FALSE)</f>
        <v>0</v>
      </c>
      <c r="AO429" s="63">
        <f>VLOOKUP($AD429,pTRAIT!$A:$X,16,FALSE)</f>
        <v>0</v>
      </c>
      <c r="AP429" s="63">
        <f>VLOOKUP($AD429,pTRAIT!$A:$X,17,FALSE)</f>
        <v>0</v>
      </c>
      <c r="AQ429" s="63">
        <f>VLOOKUP($AD429,pTRAIT!$A:$X,18,FALSE)</f>
        <v>0</v>
      </c>
      <c r="AR429" s="63">
        <f>VLOOKUP($AD429,pTRAIT!$A:$X,19,FALSE)</f>
        <v>0</v>
      </c>
      <c r="AS429" s="63">
        <f>VLOOKUP($AD429,pTRAIT!$A:$X,20,FALSE)</f>
        <v>0</v>
      </c>
      <c r="AT429" s="63">
        <f>VLOOKUP($AD429,pTRAIT!$A:$X,21,FALSE)</f>
        <v>0</v>
      </c>
      <c r="AU429" s="63">
        <f>VLOOKUP($AD429,pTRAIT!$A:$X,22,FALSE)</f>
        <v>0</v>
      </c>
      <c r="AV429" s="63">
        <f>VLOOKUP($AD429,pTRAIT!$A:$X,23,FALSE)</f>
        <v>0</v>
      </c>
      <c r="AW429" s="63">
        <f>VLOOKUP($AD429,pTRAIT!$A:$X,24,FALSE)</f>
        <v>0</v>
      </c>
      <c r="AX429" s="67" t="s">
        <v>3169</v>
      </c>
      <c r="AY429" s="71" t="str">
        <f t="shared" si="20"/>
        <v>EM5UeRo4SS Tp1/Tp1n-sge;NST=X // EM5UeMi1WSCf9;NST=X / (E)M5(RT)Mi1(Fr1)Pu;NST=X</v>
      </c>
    </row>
    <row r="430" spans="1:51" ht="12" customHeight="1" x14ac:dyDescent="0.25">
      <c r="A430" s="32">
        <v>814</v>
      </c>
      <c r="B430" s="33" t="s">
        <v>5</v>
      </c>
      <c r="C430" s="34">
        <v>909</v>
      </c>
      <c r="D430" s="32" t="str">
        <f t="shared" si="18"/>
        <v>814X909</v>
      </c>
      <c r="E430" s="48" t="s">
        <v>1624</v>
      </c>
      <c r="F430" s="61" t="s">
        <v>2057</v>
      </c>
      <c r="G430" s="41" t="s">
        <v>43</v>
      </c>
      <c r="H430" s="38"/>
      <c r="I430" s="32">
        <v>814</v>
      </c>
      <c r="J430" s="63">
        <f>VLOOKUP(I430,pTRAIT!A:B,2,FALSE)</f>
        <v>0</v>
      </c>
      <c r="K430" s="63" t="s">
        <v>2724</v>
      </c>
      <c r="L430" s="63"/>
      <c r="M430" s="63" t="s">
        <v>2437</v>
      </c>
      <c r="N430" s="63" t="s">
        <v>2730</v>
      </c>
      <c r="O430" s="63"/>
      <c r="P430" s="63"/>
      <c r="Q430" s="63" t="s">
        <v>2734</v>
      </c>
      <c r="R430" s="63" t="s">
        <v>2735</v>
      </c>
      <c r="S430" s="63"/>
      <c r="T430" s="63"/>
      <c r="U430" s="63"/>
      <c r="V430" s="63" t="s">
        <v>2739</v>
      </c>
      <c r="W430" s="63" t="s">
        <v>2431</v>
      </c>
      <c r="X430" s="63" t="s">
        <v>2436</v>
      </c>
      <c r="Y430" s="63"/>
      <c r="Z430" s="63"/>
      <c r="AA430" s="63" t="s">
        <v>2728</v>
      </c>
      <c r="AB430" s="63"/>
      <c r="AC430" s="63" t="str">
        <f t="shared" si="19"/>
        <v>EM5UeRo4SS Tp1/Tp1n-sge;NST=X</v>
      </c>
      <c r="AD430" s="34">
        <v>909</v>
      </c>
      <c r="AE430" s="40" t="str">
        <f>VLOOKUP(AD430,pTRAIT!A:B,2,FALSE)</f>
        <v>EM5UeMi1WSCf9;NST=X / (Pu);</v>
      </c>
      <c r="AF430" s="63">
        <f>VLOOKUP($AD430,pTRAIT!$A:$X,7,FALSE)</f>
        <v>0</v>
      </c>
      <c r="AG430" s="63">
        <f>VLOOKUP($AD430,pTRAIT!$A:$X,8,FALSE)</f>
        <v>0</v>
      </c>
      <c r="AH430" s="63">
        <f>VLOOKUP($AD430,pTRAIT!$A:$X,9,FALSE)</f>
        <v>0</v>
      </c>
      <c r="AI430" s="63">
        <f>VLOOKUP($AD430,pTRAIT!$A:$X,10,FALSE)</f>
        <v>0</v>
      </c>
      <c r="AJ430" s="63">
        <f>VLOOKUP($AD430,pTRAIT!$A:$X,11,FALSE)</f>
        <v>0</v>
      </c>
      <c r="AK430" s="63">
        <f>VLOOKUP($AD430,pTRAIT!$A:$X,12,FALSE)</f>
        <v>0</v>
      </c>
      <c r="AL430" s="63">
        <f>VLOOKUP($AD430,pTRAIT!$A:$X,13,FALSE)</f>
        <v>0</v>
      </c>
      <c r="AM430" s="63">
        <f>VLOOKUP($AD430,pTRAIT!$A:$X,14,FALSE)</f>
        <v>0</v>
      </c>
      <c r="AN430" s="63">
        <f>VLOOKUP($AD430,pTRAIT!$A:$X,15,FALSE)</f>
        <v>0</v>
      </c>
      <c r="AO430" s="63">
        <f>VLOOKUP($AD430,pTRAIT!$A:$X,16,FALSE)</f>
        <v>0</v>
      </c>
      <c r="AP430" s="63">
        <f>VLOOKUP($AD430,pTRAIT!$A:$X,17,FALSE)</f>
        <v>0</v>
      </c>
      <c r="AQ430" s="63">
        <f>VLOOKUP($AD430,pTRAIT!$A:$X,18,FALSE)</f>
        <v>0</v>
      </c>
      <c r="AR430" s="63">
        <f>VLOOKUP($AD430,pTRAIT!$A:$X,19,FALSE)</f>
        <v>0</v>
      </c>
      <c r="AS430" s="63">
        <f>VLOOKUP($AD430,pTRAIT!$A:$X,20,FALSE)</f>
        <v>0</v>
      </c>
      <c r="AT430" s="63">
        <f>VLOOKUP($AD430,pTRAIT!$A:$X,21,FALSE)</f>
        <v>0</v>
      </c>
      <c r="AU430" s="63">
        <f>VLOOKUP($AD430,pTRAIT!$A:$X,22,FALSE)</f>
        <v>0</v>
      </c>
      <c r="AV430" s="63">
        <f>VLOOKUP($AD430,pTRAIT!$A:$X,23,FALSE)</f>
        <v>0</v>
      </c>
      <c r="AW430" s="63">
        <f>VLOOKUP($AD430,pTRAIT!$A:$X,24,FALSE)</f>
        <v>0</v>
      </c>
      <c r="AX430" s="67" t="s">
        <v>3170</v>
      </c>
      <c r="AY430" s="71" t="str">
        <f t="shared" si="20"/>
        <v>EM5UeRo4SS Tp1/Tp1n-sge;NST=X // EM5UeMi1WSCf9;NST=X / (Pu);</v>
      </c>
    </row>
    <row r="431" spans="1:51" ht="12" customHeight="1" x14ac:dyDescent="0.25">
      <c r="A431" s="32">
        <v>814</v>
      </c>
      <c r="B431" s="33" t="s">
        <v>5</v>
      </c>
      <c r="C431" s="34">
        <v>910</v>
      </c>
      <c r="D431" s="32" t="str">
        <f t="shared" si="18"/>
        <v>814X910</v>
      </c>
      <c r="E431" s="48" t="s">
        <v>1624</v>
      </c>
      <c r="F431" s="61" t="s">
        <v>2058</v>
      </c>
      <c r="G431" s="41" t="s">
        <v>43</v>
      </c>
      <c r="H431" s="45"/>
      <c r="I431" s="32">
        <v>814</v>
      </c>
      <c r="J431" s="63">
        <f>VLOOKUP(I431,pTRAIT!A:B,2,FALSE)</f>
        <v>0</v>
      </c>
      <c r="K431" s="63" t="s">
        <v>2724</v>
      </c>
      <c r="L431" s="63"/>
      <c r="M431" s="63" t="s">
        <v>2437</v>
      </c>
      <c r="N431" s="63" t="s">
        <v>2730</v>
      </c>
      <c r="O431" s="63"/>
      <c r="P431" s="63"/>
      <c r="Q431" s="63" t="s">
        <v>2734</v>
      </c>
      <c r="R431" s="63" t="s">
        <v>2735</v>
      </c>
      <c r="S431" s="63"/>
      <c r="T431" s="63"/>
      <c r="U431" s="63"/>
      <c r="V431" s="63" t="s">
        <v>2739</v>
      </c>
      <c r="W431" s="63" t="s">
        <v>2431</v>
      </c>
      <c r="X431" s="63" t="s">
        <v>2436</v>
      </c>
      <c r="Y431" s="63"/>
      <c r="Z431" s="63"/>
      <c r="AA431" s="63" t="s">
        <v>2728</v>
      </c>
      <c r="AB431" s="63"/>
      <c r="AC431" s="63" t="str">
        <f t="shared" si="19"/>
        <v>EM5UeRo4SS Tp1/Tp1n-sge;NST=X</v>
      </c>
      <c r="AD431" s="34">
        <v>910</v>
      </c>
      <c r="AE431" s="40" t="str">
        <f>VLOOKUP(AD431,pTRAIT!A:B,2,FALSE)</f>
        <v>EM5UeMi1WSCf9;NST=X / (ogc);</v>
      </c>
      <c r="AF431" s="63">
        <f>VLOOKUP($AD431,pTRAIT!$A:$X,7,FALSE)</f>
        <v>0</v>
      </c>
      <c r="AG431" s="63">
        <f>VLOOKUP($AD431,pTRAIT!$A:$X,8,FALSE)</f>
        <v>0</v>
      </c>
      <c r="AH431" s="63">
        <f>VLOOKUP($AD431,pTRAIT!$A:$X,9,FALSE)</f>
        <v>0</v>
      </c>
      <c r="AI431" s="63">
        <f>VLOOKUP($AD431,pTRAIT!$A:$X,10,FALSE)</f>
        <v>0</v>
      </c>
      <c r="AJ431" s="63">
        <f>VLOOKUP($AD431,pTRAIT!$A:$X,11,FALSE)</f>
        <v>0</v>
      </c>
      <c r="AK431" s="63">
        <f>VLOOKUP($AD431,pTRAIT!$A:$X,12,FALSE)</f>
        <v>0</v>
      </c>
      <c r="AL431" s="63">
        <f>VLOOKUP($AD431,pTRAIT!$A:$X,13,FALSE)</f>
        <v>0</v>
      </c>
      <c r="AM431" s="63">
        <f>VLOOKUP($AD431,pTRAIT!$A:$X,14,FALSE)</f>
        <v>0</v>
      </c>
      <c r="AN431" s="63">
        <f>VLOOKUP($AD431,pTRAIT!$A:$X,15,FALSE)</f>
        <v>0</v>
      </c>
      <c r="AO431" s="63">
        <f>VLOOKUP($AD431,pTRAIT!$A:$X,16,FALSE)</f>
        <v>0</v>
      </c>
      <c r="AP431" s="63">
        <f>VLOOKUP($AD431,pTRAIT!$A:$X,17,FALSE)</f>
        <v>0</v>
      </c>
      <c r="AQ431" s="63">
        <f>VLOOKUP($AD431,pTRAIT!$A:$X,18,FALSE)</f>
        <v>0</v>
      </c>
      <c r="AR431" s="63">
        <f>VLOOKUP($AD431,pTRAIT!$A:$X,19,FALSE)</f>
        <v>0</v>
      </c>
      <c r="AS431" s="63">
        <f>VLOOKUP($AD431,pTRAIT!$A:$X,20,FALSE)</f>
        <v>0</v>
      </c>
      <c r="AT431" s="63">
        <f>VLOOKUP($AD431,pTRAIT!$A:$X,21,FALSE)</f>
        <v>0</v>
      </c>
      <c r="AU431" s="63">
        <f>VLOOKUP($AD431,pTRAIT!$A:$X,22,FALSE)</f>
        <v>0</v>
      </c>
      <c r="AV431" s="63">
        <f>VLOOKUP($AD431,pTRAIT!$A:$X,23,FALSE)</f>
        <v>0</v>
      </c>
      <c r="AW431" s="63">
        <f>VLOOKUP($AD431,pTRAIT!$A:$X,24,FALSE)</f>
        <v>0</v>
      </c>
      <c r="AX431" s="67" t="s">
        <v>3171</v>
      </c>
      <c r="AY431" s="71" t="str">
        <f t="shared" si="20"/>
        <v>EM5UeRo4SS Tp1/Tp1n-sge;NST=X // EM5UeMi1WSCf9;NST=X / (ogc);</v>
      </c>
    </row>
    <row r="432" spans="1:51" ht="12" customHeight="1" x14ac:dyDescent="0.25">
      <c r="A432" s="32">
        <v>814</v>
      </c>
      <c r="B432" s="33" t="s">
        <v>5</v>
      </c>
      <c r="C432" s="34">
        <v>911</v>
      </c>
      <c r="D432" s="32" t="str">
        <f t="shared" si="18"/>
        <v>814X911</v>
      </c>
      <c r="E432" s="48" t="s">
        <v>1624</v>
      </c>
      <c r="F432" s="61" t="s">
        <v>2059</v>
      </c>
      <c r="G432" s="41" t="s">
        <v>43</v>
      </c>
      <c r="H432" s="45"/>
      <c r="I432" s="32">
        <v>814</v>
      </c>
      <c r="J432" s="63">
        <f>VLOOKUP(I432,pTRAIT!A:B,2,FALSE)</f>
        <v>0</v>
      </c>
      <c r="K432" s="63" t="s">
        <v>2724</v>
      </c>
      <c r="L432" s="63"/>
      <c r="M432" s="63" t="s">
        <v>2437</v>
      </c>
      <c r="N432" s="63" t="s">
        <v>2730</v>
      </c>
      <c r="O432" s="63"/>
      <c r="P432" s="63"/>
      <c r="Q432" s="63" t="s">
        <v>2734</v>
      </c>
      <c r="R432" s="63" t="s">
        <v>2735</v>
      </c>
      <c r="S432" s="63"/>
      <c r="T432" s="63"/>
      <c r="U432" s="63"/>
      <c r="V432" s="63" t="s">
        <v>2739</v>
      </c>
      <c r="W432" s="63" t="s">
        <v>2431</v>
      </c>
      <c r="X432" s="63" t="s">
        <v>2436</v>
      </c>
      <c r="Y432" s="63"/>
      <c r="Z432" s="63"/>
      <c r="AA432" s="63" t="s">
        <v>2728</v>
      </c>
      <c r="AB432" s="63"/>
      <c r="AC432" s="63" t="str">
        <f t="shared" si="19"/>
        <v>EM5UeRo4SS Tp1/Tp1n-sge;NST=X</v>
      </c>
      <c r="AD432" s="34">
        <v>911</v>
      </c>
      <c r="AE432" s="40" t="str">
        <f>VLOOKUP(AD432,pTRAIT!A:B,2,FALSE)</f>
        <v>EM5UeMi1WSCf9;NST=X / ;</v>
      </c>
      <c r="AF432" s="63">
        <f>VLOOKUP($AD432,pTRAIT!$A:$X,7,FALSE)</f>
        <v>0</v>
      </c>
      <c r="AG432" s="63">
        <f>VLOOKUP($AD432,pTRAIT!$A:$X,8,FALSE)</f>
        <v>0</v>
      </c>
      <c r="AH432" s="63">
        <f>VLOOKUP($AD432,pTRAIT!$A:$X,9,FALSE)</f>
        <v>0</v>
      </c>
      <c r="AI432" s="63">
        <f>VLOOKUP($AD432,pTRAIT!$A:$X,10,FALSE)</f>
        <v>0</v>
      </c>
      <c r="AJ432" s="63">
        <f>VLOOKUP($AD432,pTRAIT!$A:$X,11,FALSE)</f>
        <v>0</v>
      </c>
      <c r="AK432" s="63">
        <f>VLOOKUP($AD432,pTRAIT!$A:$X,12,FALSE)</f>
        <v>0</v>
      </c>
      <c r="AL432" s="63">
        <f>VLOOKUP($AD432,pTRAIT!$A:$X,13,FALSE)</f>
        <v>0</v>
      </c>
      <c r="AM432" s="63">
        <f>VLOOKUP($AD432,pTRAIT!$A:$X,14,FALSE)</f>
        <v>0</v>
      </c>
      <c r="AN432" s="63">
        <f>VLOOKUP($AD432,pTRAIT!$A:$X,15,FALSE)</f>
        <v>0</v>
      </c>
      <c r="AO432" s="63">
        <f>VLOOKUP($AD432,pTRAIT!$A:$X,16,FALSE)</f>
        <v>0</v>
      </c>
      <c r="AP432" s="63">
        <f>VLOOKUP($AD432,pTRAIT!$A:$X,17,FALSE)</f>
        <v>0</v>
      </c>
      <c r="AQ432" s="63">
        <f>VLOOKUP($AD432,pTRAIT!$A:$X,18,FALSE)</f>
        <v>0</v>
      </c>
      <c r="AR432" s="63">
        <f>VLOOKUP($AD432,pTRAIT!$A:$X,19,FALSE)</f>
        <v>0</v>
      </c>
      <c r="AS432" s="63">
        <f>VLOOKUP($AD432,pTRAIT!$A:$X,20,FALSE)</f>
        <v>0</v>
      </c>
      <c r="AT432" s="63">
        <f>VLOOKUP($AD432,pTRAIT!$A:$X,21,FALSE)</f>
        <v>0</v>
      </c>
      <c r="AU432" s="63">
        <f>VLOOKUP($AD432,pTRAIT!$A:$X,22,FALSE)</f>
        <v>0</v>
      </c>
      <c r="AV432" s="63">
        <f>VLOOKUP($AD432,pTRAIT!$A:$X,23,FALSE)</f>
        <v>0</v>
      </c>
      <c r="AW432" s="63">
        <f>VLOOKUP($AD432,pTRAIT!$A:$X,24,FALSE)</f>
        <v>0</v>
      </c>
      <c r="AX432" s="67" t="s">
        <v>3172</v>
      </c>
      <c r="AY432" s="71" t="str">
        <f t="shared" si="20"/>
        <v>EM5UeRo4SS Tp1/Tp1n-sge;NST=X // EM5UeMi1WSCf9;NST=X / ;</v>
      </c>
    </row>
    <row r="433" spans="1:51" ht="12" customHeight="1" x14ac:dyDescent="0.25">
      <c r="A433" s="32">
        <v>814</v>
      </c>
      <c r="B433" s="33" t="s">
        <v>5</v>
      </c>
      <c r="C433" s="34">
        <v>912</v>
      </c>
      <c r="D433" s="32" t="str">
        <f t="shared" si="18"/>
        <v>814X912</v>
      </c>
      <c r="E433" s="48" t="s">
        <v>1624</v>
      </c>
      <c r="F433" s="61" t="s">
        <v>2060</v>
      </c>
      <c r="G433" s="41" t="s">
        <v>43</v>
      </c>
      <c r="H433" s="38"/>
      <c r="I433" s="32">
        <v>814</v>
      </c>
      <c r="J433" s="63">
        <f>VLOOKUP(I433,pTRAIT!A:B,2,FALSE)</f>
        <v>0</v>
      </c>
      <c r="K433" s="63" t="s">
        <v>2724</v>
      </c>
      <c r="L433" s="63"/>
      <c r="M433" s="63" t="s">
        <v>2437</v>
      </c>
      <c r="N433" s="63" t="s">
        <v>2730</v>
      </c>
      <c r="O433" s="63"/>
      <c r="P433" s="63"/>
      <c r="Q433" s="63" t="s">
        <v>2734</v>
      </c>
      <c r="R433" s="63" t="s">
        <v>2735</v>
      </c>
      <c r="S433" s="63"/>
      <c r="T433" s="63"/>
      <c r="U433" s="63"/>
      <c r="V433" s="63" t="s">
        <v>2739</v>
      </c>
      <c r="W433" s="63" t="s">
        <v>2431</v>
      </c>
      <c r="X433" s="63" t="s">
        <v>2436</v>
      </c>
      <c r="Y433" s="63"/>
      <c r="Z433" s="63"/>
      <c r="AA433" s="63" t="s">
        <v>2728</v>
      </c>
      <c r="AB433" s="63"/>
      <c r="AC433" s="63" t="str">
        <f t="shared" si="19"/>
        <v>EM5UeRo4SS Tp1/Tp1n-sge;NST=X</v>
      </c>
      <c r="AD433" s="34">
        <v>912</v>
      </c>
      <c r="AE433" s="40" t="str">
        <f>VLOOKUP(AD433,pTRAIT!A:B,2,FALSE)</f>
        <v>EM5UeMi1WSCf9;NST=X / (Pu)(ogc);</v>
      </c>
      <c r="AF433" s="63">
        <f>VLOOKUP($AD433,pTRAIT!$A:$X,7,FALSE)</f>
        <v>0</v>
      </c>
      <c r="AG433" s="63">
        <f>VLOOKUP($AD433,pTRAIT!$A:$X,8,FALSE)</f>
        <v>0</v>
      </c>
      <c r="AH433" s="63">
        <f>VLOOKUP($AD433,pTRAIT!$A:$X,9,FALSE)</f>
        <v>0</v>
      </c>
      <c r="AI433" s="63">
        <f>VLOOKUP($AD433,pTRAIT!$A:$X,10,FALSE)</f>
        <v>0</v>
      </c>
      <c r="AJ433" s="63">
        <f>VLOOKUP($AD433,pTRAIT!$A:$X,11,FALSE)</f>
        <v>0</v>
      </c>
      <c r="AK433" s="63">
        <f>VLOOKUP($AD433,pTRAIT!$A:$X,12,FALSE)</f>
        <v>0</v>
      </c>
      <c r="AL433" s="63">
        <f>VLOOKUP($AD433,pTRAIT!$A:$X,13,FALSE)</f>
        <v>0</v>
      </c>
      <c r="AM433" s="63">
        <f>VLOOKUP($AD433,pTRAIT!$A:$X,14,FALSE)</f>
        <v>0</v>
      </c>
      <c r="AN433" s="63">
        <f>VLOOKUP($AD433,pTRAIT!$A:$X,15,FALSE)</f>
        <v>0</v>
      </c>
      <c r="AO433" s="63">
        <f>VLOOKUP($AD433,pTRAIT!$A:$X,16,FALSE)</f>
        <v>0</v>
      </c>
      <c r="AP433" s="63">
        <f>VLOOKUP($AD433,pTRAIT!$A:$X,17,FALSE)</f>
        <v>0</v>
      </c>
      <c r="AQ433" s="63">
        <f>VLOOKUP($AD433,pTRAIT!$A:$X,18,FALSE)</f>
        <v>0</v>
      </c>
      <c r="AR433" s="63">
        <f>VLOOKUP($AD433,pTRAIT!$A:$X,19,FALSE)</f>
        <v>0</v>
      </c>
      <c r="AS433" s="63">
        <f>VLOOKUP($AD433,pTRAIT!$A:$X,20,FALSE)</f>
        <v>0</v>
      </c>
      <c r="AT433" s="63">
        <f>VLOOKUP($AD433,pTRAIT!$A:$X,21,FALSE)</f>
        <v>0</v>
      </c>
      <c r="AU433" s="63">
        <f>VLOOKUP($AD433,pTRAIT!$A:$X,22,FALSE)</f>
        <v>0</v>
      </c>
      <c r="AV433" s="63">
        <f>VLOOKUP($AD433,pTRAIT!$A:$X,23,FALSE)</f>
        <v>0</v>
      </c>
      <c r="AW433" s="63">
        <f>VLOOKUP($AD433,pTRAIT!$A:$X,24,FALSE)</f>
        <v>0</v>
      </c>
      <c r="AX433" s="67" t="s">
        <v>3173</v>
      </c>
      <c r="AY433" s="71" t="str">
        <f t="shared" si="20"/>
        <v>EM5UeRo4SS Tp1/Tp1n-sge;NST=X // EM5UeMi1WSCf9;NST=X / (Pu)(ogc);</v>
      </c>
    </row>
    <row r="434" spans="1:51" ht="12" customHeight="1" x14ac:dyDescent="0.25">
      <c r="A434" s="32">
        <v>814</v>
      </c>
      <c r="B434" s="33" t="s">
        <v>5</v>
      </c>
      <c r="C434" s="34">
        <v>913</v>
      </c>
      <c r="D434" s="32" t="str">
        <f t="shared" si="18"/>
        <v>814X913</v>
      </c>
      <c r="E434" s="48" t="s">
        <v>1624</v>
      </c>
      <c r="F434" s="61" t="s">
        <v>2061</v>
      </c>
      <c r="G434" s="41" t="s">
        <v>43</v>
      </c>
      <c r="H434" s="38"/>
      <c r="I434" s="32">
        <v>814</v>
      </c>
      <c r="J434" s="63">
        <f>VLOOKUP(I434,pTRAIT!A:B,2,FALSE)</f>
        <v>0</v>
      </c>
      <c r="K434" s="63" t="s">
        <v>2724</v>
      </c>
      <c r="L434" s="63"/>
      <c r="M434" s="63" t="s">
        <v>2437</v>
      </c>
      <c r="N434" s="63" t="s">
        <v>2730</v>
      </c>
      <c r="O434" s="63"/>
      <c r="P434" s="63"/>
      <c r="Q434" s="63" t="s">
        <v>2734</v>
      </c>
      <c r="R434" s="63" t="s">
        <v>2735</v>
      </c>
      <c r="S434" s="63"/>
      <c r="T434" s="63"/>
      <c r="U434" s="63"/>
      <c r="V434" s="63" t="s">
        <v>2739</v>
      </c>
      <c r="W434" s="63" t="s">
        <v>2431</v>
      </c>
      <c r="X434" s="63" t="s">
        <v>2436</v>
      </c>
      <c r="Y434" s="63"/>
      <c r="Z434" s="63"/>
      <c r="AA434" s="63" t="s">
        <v>2728</v>
      </c>
      <c r="AB434" s="63"/>
      <c r="AC434" s="63" t="str">
        <f t="shared" si="19"/>
        <v>EM5UeRo4SS Tp1/Tp1n-sge;NST=X</v>
      </c>
      <c r="AD434" s="34">
        <v>913</v>
      </c>
      <c r="AE434" s="40" t="str">
        <f>VLOOKUP(AD434,pTRAIT!A:B,2,FALSE)</f>
        <v>EM5UeMi1WSCf9;NST=X / (10-SCHI);</v>
      </c>
      <c r="AF434" s="63">
        <f>VLOOKUP($AD434,pTRAIT!$A:$X,7,FALSE)</f>
        <v>0</v>
      </c>
      <c r="AG434" s="63">
        <f>VLOOKUP($AD434,pTRAIT!$A:$X,8,FALSE)</f>
        <v>0</v>
      </c>
      <c r="AH434" s="63">
        <f>VLOOKUP($AD434,pTRAIT!$A:$X,9,FALSE)</f>
        <v>0</v>
      </c>
      <c r="AI434" s="63">
        <f>VLOOKUP($AD434,pTRAIT!$A:$X,10,FALSE)</f>
        <v>0</v>
      </c>
      <c r="AJ434" s="63">
        <f>VLOOKUP($AD434,pTRAIT!$A:$X,11,FALSE)</f>
        <v>0</v>
      </c>
      <c r="AK434" s="63">
        <f>VLOOKUP($AD434,pTRAIT!$A:$X,12,FALSE)</f>
        <v>0</v>
      </c>
      <c r="AL434" s="63">
        <f>VLOOKUP($AD434,pTRAIT!$A:$X,13,FALSE)</f>
        <v>0</v>
      </c>
      <c r="AM434" s="63">
        <f>VLOOKUP($AD434,pTRAIT!$A:$X,14,FALSE)</f>
        <v>0</v>
      </c>
      <c r="AN434" s="63">
        <f>VLOOKUP($AD434,pTRAIT!$A:$X,15,FALSE)</f>
        <v>0</v>
      </c>
      <c r="AO434" s="63">
        <f>VLOOKUP($AD434,pTRAIT!$A:$X,16,FALSE)</f>
        <v>0</v>
      </c>
      <c r="AP434" s="63">
        <f>VLOOKUP($AD434,pTRAIT!$A:$X,17,FALSE)</f>
        <v>0</v>
      </c>
      <c r="AQ434" s="63">
        <f>VLOOKUP($AD434,pTRAIT!$A:$X,18,FALSE)</f>
        <v>0</v>
      </c>
      <c r="AR434" s="63">
        <f>VLOOKUP($AD434,pTRAIT!$A:$X,19,FALSE)</f>
        <v>0</v>
      </c>
      <c r="AS434" s="63">
        <f>VLOOKUP($AD434,pTRAIT!$A:$X,20,FALSE)</f>
        <v>0</v>
      </c>
      <c r="AT434" s="63">
        <f>VLOOKUP($AD434,pTRAIT!$A:$X,21,FALSE)</f>
        <v>0</v>
      </c>
      <c r="AU434" s="63">
        <f>VLOOKUP($AD434,pTRAIT!$A:$X,22,FALSE)</f>
        <v>0</v>
      </c>
      <c r="AV434" s="63">
        <f>VLOOKUP($AD434,pTRAIT!$A:$X,23,FALSE)</f>
        <v>0</v>
      </c>
      <c r="AW434" s="63">
        <f>VLOOKUP($AD434,pTRAIT!$A:$X,24,FALSE)</f>
        <v>0</v>
      </c>
      <c r="AX434" s="67" t="s">
        <v>3174</v>
      </c>
      <c r="AY434" s="71" t="str">
        <f t="shared" si="20"/>
        <v>EM5UeRo4SS Tp1/Tp1n-sge;NST=X // EM5UeMi1WSCf9;NST=X / (10-SCHI);</v>
      </c>
    </row>
    <row r="435" spans="1:51" ht="12" customHeight="1" x14ac:dyDescent="0.25">
      <c r="A435" s="32">
        <v>815</v>
      </c>
      <c r="B435" s="33" t="s">
        <v>5</v>
      </c>
      <c r="C435" s="34">
        <v>845</v>
      </c>
      <c r="D435" s="32" t="str">
        <f t="shared" si="18"/>
        <v>815X845</v>
      </c>
      <c r="E435" s="48" t="s">
        <v>1624</v>
      </c>
      <c r="F435" s="61" t="s">
        <v>18</v>
      </c>
      <c r="G435" s="41" t="s">
        <v>43</v>
      </c>
      <c r="H435" s="38"/>
      <c r="I435" s="32">
        <v>815</v>
      </c>
      <c r="J435" s="63">
        <f>VLOOKUP(I435,pTRAIT!A:B,2,FALSE)</f>
        <v>0</v>
      </c>
      <c r="K435" s="63" t="s">
        <v>2724</v>
      </c>
      <c r="L435" s="63" t="s">
        <v>2726</v>
      </c>
      <c r="M435" s="63" t="s">
        <v>2437</v>
      </c>
      <c r="N435" s="63" t="s">
        <v>2730</v>
      </c>
      <c r="O435" s="63" t="s">
        <v>2731</v>
      </c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 t="s">
        <v>2728</v>
      </c>
      <c r="AB435" s="63"/>
      <c r="AC435" s="63" t="str">
        <f t="shared" si="19"/>
        <v>Tp-2EM5Ps3n-sge;NST=X</v>
      </c>
      <c r="AD435" s="34">
        <v>845</v>
      </c>
      <c r="AE435" s="40" t="str">
        <f>VLOOKUP(AD435,pTRAIT!A:B,2,FALSE)</f>
        <v>EM5RTMi1;NST=X / EM5UeMi1Cf9Pu;RIN=RS</v>
      </c>
      <c r="AF435" s="63">
        <f>VLOOKUP($AD435,pTRAIT!$A:$X,7,FALSE)</f>
        <v>0</v>
      </c>
      <c r="AG435" s="63">
        <f>VLOOKUP($AD435,pTRAIT!$A:$X,8,FALSE)</f>
        <v>0</v>
      </c>
      <c r="AH435" s="63">
        <f>VLOOKUP($AD435,pTRAIT!$A:$X,9,FALSE)</f>
        <v>0</v>
      </c>
      <c r="AI435" s="63">
        <f>VLOOKUP($AD435,pTRAIT!$A:$X,10,FALSE)</f>
        <v>0</v>
      </c>
      <c r="AJ435" s="63">
        <f>VLOOKUP($AD435,pTRAIT!$A:$X,11,FALSE)</f>
        <v>0</v>
      </c>
      <c r="AK435" s="63">
        <f>VLOOKUP($AD435,pTRAIT!$A:$X,12,FALSE)</f>
        <v>0</v>
      </c>
      <c r="AL435" s="63">
        <f>VLOOKUP($AD435,pTRAIT!$A:$X,13,FALSE)</f>
        <v>0</v>
      </c>
      <c r="AM435" s="63">
        <f>VLOOKUP($AD435,pTRAIT!$A:$X,14,FALSE)</f>
        <v>0</v>
      </c>
      <c r="AN435" s="63">
        <f>VLOOKUP($AD435,pTRAIT!$A:$X,15,FALSE)</f>
        <v>0</v>
      </c>
      <c r="AO435" s="63">
        <f>VLOOKUP($AD435,pTRAIT!$A:$X,16,FALSE)</f>
        <v>0</v>
      </c>
      <c r="AP435" s="63">
        <f>VLOOKUP($AD435,pTRAIT!$A:$X,17,FALSE)</f>
        <v>0</v>
      </c>
      <c r="AQ435" s="63">
        <f>VLOOKUP($AD435,pTRAIT!$A:$X,18,FALSE)</f>
        <v>0</v>
      </c>
      <c r="AR435" s="63">
        <f>VLOOKUP($AD435,pTRAIT!$A:$X,19,FALSE)</f>
        <v>0</v>
      </c>
      <c r="AS435" s="63">
        <f>VLOOKUP($AD435,pTRAIT!$A:$X,20,FALSE)</f>
        <v>0</v>
      </c>
      <c r="AT435" s="63">
        <f>VLOOKUP($AD435,pTRAIT!$A:$X,21,FALSE)</f>
        <v>0</v>
      </c>
      <c r="AU435" s="63">
        <f>VLOOKUP($AD435,pTRAIT!$A:$X,22,FALSE)</f>
        <v>0</v>
      </c>
      <c r="AV435" s="63">
        <f>VLOOKUP($AD435,pTRAIT!$A:$X,23,FALSE)</f>
        <v>0</v>
      </c>
      <c r="AW435" s="63">
        <f>VLOOKUP($AD435,pTRAIT!$A:$X,24,FALSE)</f>
        <v>0</v>
      </c>
      <c r="AX435" s="67" t="s">
        <v>3175</v>
      </c>
      <c r="AY435" s="71" t="str">
        <f t="shared" si="20"/>
        <v>Tp-2EM5Ps3n-sge;NST=X // EM5RTMi1;NST=X / EM5UeMi1Cf9Pu;RIN=RS</v>
      </c>
    </row>
    <row r="436" spans="1:51" ht="12" customHeight="1" x14ac:dyDescent="0.25">
      <c r="A436" s="32">
        <v>815</v>
      </c>
      <c r="B436" s="33" t="s">
        <v>5</v>
      </c>
      <c r="C436" s="34">
        <v>853</v>
      </c>
      <c r="D436" s="32" t="str">
        <f t="shared" si="18"/>
        <v>815X853</v>
      </c>
      <c r="E436" s="48" t="s">
        <v>1624</v>
      </c>
      <c r="F436" s="61" t="s">
        <v>11</v>
      </c>
      <c r="G436" s="41" t="s">
        <v>43</v>
      </c>
      <c r="H436" s="45"/>
      <c r="I436" s="32">
        <v>815</v>
      </c>
      <c r="J436" s="63">
        <f>VLOOKUP(I436,pTRAIT!A:B,2,FALSE)</f>
        <v>0</v>
      </c>
      <c r="K436" s="63" t="s">
        <v>2724</v>
      </c>
      <c r="L436" s="63" t="s">
        <v>2726</v>
      </c>
      <c r="M436" s="63" t="s">
        <v>2437</v>
      </c>
      <c r="N436" s="63" t="s">
        <v>2730</v>
      </c>
      <c r="O436" s="63" t="s">
        <v>2731</v>
      </c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 t="s">
        <v>2728</v>
      </c>
      <c r="AB436" s="63"/>
      <c r="AC436" s="63" t="str">
        <f t="shared" si="19"/>
        <v>Tp-2EM5Ps3n-sge;NST=X</v>
      </c>
      <c r="AD436" s="34">
        <v>853</v>
      </c>
      <c r="AE436" s="40" t="str">
        <f>VLOOKUP(AD436,pTRAIT!A:B,2,FALSE)</f>
        <v>EM5RTMi1;NST=X / (ogc);</v>
      </c>
      <c r="AF436" s="63">
        <f>VLOOKUP($AD436,pTRAIT!$A:$X,7,FALSE)</f>
        <v>0</v>
      </c>
      <c r="AG436" s="63">
        <f>VLOOKUP($AD436,pTRAIT!$A:$X,8,FALSE)</f>
        <v>0</v>
      </c>
      <c r="AH436" s="63">
        <f>VLOOKUP($AD436,pTRAIT!$A:$X,9,FALSE)</f>
        <v>0</v>
      </c>
      <c r="AI436" s="63">
        <f>VLOOKUP($AD436,pTRAIT!$A:$X,10,FALSE)</f>
        <v>0</v>
      </c>
      <c r="AJ436" s="63">
        <f>VLOOKUP($AD436,pTRAIT!$A:$X,11,FALSE)</f>
        <v>0</v>
      </c>
      <c r="AK436" s="63">
        <f>VLOOKUP($AD436,pTRAIT!$A:$X,12,FALSE)</f>
        <v>0</v>
      </c>
      <c r="AL436" s="63">
        <f>VLOOKUP($AD436,pTRAIT!$A:$X,13,FALSE)</f>
        <v>0</v>
      </c>
      <c r="AM436" s="63">
        <f>VLOOKUP($AD436,pTRAIT!$A:$X,14,FALSE)</f>
        <v>0</v>
      </c>
      <c r="AN436" s="63">
        <f>VLOOKUP($AD436,pTRAIT!$A:$X,15,FALSE)</f>
        <v>0</v>
      </c>
      <c r="AO436" s="63">
        <f>VLOOKUP($AD436,pTRAIT!$A:$X,16,FALSE)</f>
        <v>0</v>
      </c>
      <c r="AP436" s="63">
        <f>VLOOKUP($AD436,pTRAIT!$A:$X,17,FALSE)</f>
        <v>0</v>
      </c>
      <c r="AQ436" s="63">
        <f>VLOOKUP($AD436,pTRAIT!$A:$X,18,FALSE)</f>
        <v>0</v>
      </c>
      <c r="AR436" s="63">
        <f>VLOOKUP($AD436,pTRAIT!$A:$X,19,FALSE)</f>
        <v>0</v>
      </c>
      <c r="AS436" s="63">
        <f>VLOOKUP($AD436,pTRAIT!$A:$X,20,FALSE)</f>
        <v>0</v>
      </c>
      <c r="AT436" s="63">
        <f>VLOOKUP($AD436,pTRAIT!$A:$X,21,FALSE)</f>
        <v>0</v>
      </c>
      <c r="AU436" s="63">
        <f>VLOOKUP($AD436,pTRAIT!$A:$X,22,FALSE)</f>
        <v>0</v>
      </c>
      <c r="AV436" s="63">
        <f>VLOOKUP($AD436,pTRAIT!$A:$X,23,FALSE)</f>
        <v>0</v>
      </c>
      <c r="AW436" s="63">
        <f>VLOOKUP($AD436,pTRAIT!$A:$X,24,FALSE)</f>
        <v>0</v>
      </c>
      <c r="AX436" s="67" t="s">
        <v>3176</v>
      </c>
      <c r="AY436" s="71" t="str">
        <f t="shared" si="20"/>
        <v>Tp-2EM5Ps3n-sge;NST=X // EM5RTMi1;NST=X / (ogc);</v>
      </c>
    </row>
    <row r="437" spans="1:51" ht="12" customHeight="1" x14ac:dyDescent="0.25">
      <c r="A437" s="32">
        <v>815</v>
      </c>
      <c r="B437" s="33" t="s">
        <v>5</v>
      </c>
      <c r="C437" s="34">
        <v>854</v>
      </c>
      <c r="D437" s="32" t="str">
        <f t="shared" si="18"/>
        <v>815X854</v>
      </c>
      <c r="E437" s="48" t="s">
        <v>1624</v>
      </c>
      <c r="F437" s="61" t="s">
        <v>14</v>
      </c>
      <c r="G437" s="41" t="s">
        <v>43</v>
      </c>
      <c r="H437" s="38"/>
      <c r="I437" s="32">
        <v>815</v>
      </c>
      <c r="J437" s="63">
        <f>VLOOKUP(I437,pTRAIT!A:B,2,FALSE)</f>
        <v>0</v>
      </c>
      <c r="K437" s="63" t="s">
        <v>2724</v>
      </c>
      <c r="L437" s="63" t="s">
        <v>2726</v>
      </c>
      <c r="M437" s="63" t="s">
        <v>2437</v>
      </c>
      <c r="N437" s="63" t="s">
        <v>2730</v>
      </c>
      <c r="O437" s="63" t="s">
        <v>2731</v>
      </c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 t="s">
        <v>2728</v>
      </c>
      <c r="AB437" s="63"/>
      <c r="AC437" s="63" t="str">
        <f t="shared" si="19"/>
        <v>Tp-2EM5Ps3n-sge;NST=X</v>
      </c>
      <c r="AD437" s="34">
        <v>854</v>
      </c>
      <c r="AE437" s="40" t="str">
        <f>VLOOKUP(AD437,pTRAIT!A:B,2,FALSE)</f>
        <v>EM5RTMi1;NST=X / (10-SCHI);</v>
      </c>
      <c r="AF437" s="63">
        <f>VLOOKUP($AD437,pTRAIT!$A:$X,7,FALSE)</f>
        <v>0</v>
      </c>
      <c r="AG437" s="63">
        <f>VLOOKUP($AD437,pTRAIT!$A:$X,8,FALSE)</f>
        <v>0</v>
      </c>
      <c r="AH437" s="63">
        <f>VLOOKUP($AD437,pTRAIT!$A:$X,9,FALSE)</f>
        <v>0</v>
      </c>
      <c r="AI437" s="63">
        <f>VLOOKUP($AD437,pTRAIT!$A:$X,10,FALSE)</f>
        <v>0</v>
      </c>
      <c r="AJ437" s="63">
        <f>VLOOKUP($AD437,pTRAIT!$A:$X,11,FALSE)</f>
        <v>0</v>
      </c>
      <c r="AK437" s="63">
        <f>VLOOKUP($AD437,pTRAIT!$A:$X,12,FALSE)</f>
        <v>0</v>
      </c>
      <c r="AL437" s="63">
        <f>VLOOKUP($AD437,pTRAIT!$A:$X,13,FALSE)</f>
        <v>0</v>
      </c>
      <c r="AM437" s="63">
        <f>VLOOKUP($AD437,pTRAIT!$A:$X,14,FALSE)</f>
        <v>0</v>
      </c>
      <c r="AN437" s="63">
        <f>VLOOKUP($AD437,pTRAIT!$A:$X,15,FALSE)</f>
        <v>0</v>
      </c>
      <c r="AO437" s="63">
        <f>VLOOKUP($AD437,pTRAIT!$A:$X,16,FALSE)</f>
        <v>0</v>
      </c>
      <c r="AP437" s="63">
        <f>VLOOKUP($AD437,pTRAIT!$A:$X,17,FALSE)</f>
        <v>0</v>
      </c>
      <c r="AQ437" s="63">
        <f>VLOOKUP($AD437,pTRAIT!$A:$X,18,FALSE)</f>
        <v>0</v>
      </c>
      <c r="AR437" s="63">
        <f>VLOOKUP($AD437,pTRAIT!$A:$X,19,FALSE)</f>
        <v>0</v>
      </c>
      <c r="AS437" s="63">
        <f>VLOOKUP($AD437,pTRAIT!$A:$X,20,FALSE)</f>
        <v>0</v>
      </c>
      <c r="AT437" s="63">
        <f>VLOOKUP($AD437,pTRAIT!$A:$X,21,FALSE)</f>
        <v>0</v>
      </c>
      <c r="AU437" s="63">
        <f>VLOOKUP($AD437,pTRAIT!$A:$X,22,FALSE)</f>
        <v>0</v>
      </c>
      <c r="AV437" s="63">
        <f>VLOOKUP($AD437,pTRAIT!$A:$X,23,FALSE)</f>
        <v>0</v>
      </c>
      <c r="AW437" s="63">
        <f>VLOOKUP($AD437,pTRAIT!$A:$X,24,FALSE)</f>
        <v>0</v>
      </c>
      <c r="AX437" s="67" t="s">
        <v>3177</v>
      </c>
      <c r="AY437" s="71" t="str">
        <f t="shared" si="20"/>
        <v>Tp-2EM5Ps3n-sge;NST=X // EM5RTMi1;NST=X / (10-SCHI);</v>
      </c>
    </row>
    <row r="438" spans="1:51" ht="12" customHeight="1" x14ac:dyDescent="0.25">
      <c r="A438" s="32">
        <v>815</v>
      </c>
      <c r="B438" s="33" t="s">
        <v>5</v>
      </c>
      <c r="C438" s="34">
        <v>855</v>
      </c>
      <c r="D438" s="32" t="str">
        <f t="shared" si="18"/>
        <v>815X855</v>
      </c>
      <c r="E438" s="48" t="s">
        <v>1624</v>
      </c>
      <c r="F438" s="61" t="s">
        <v>19</v>
      </c>
      <c r="G438" s="41" t="s">
        <v>43</v>
      </c>
      <c r="H438" s="38"/>
      <c r="I438" s="32">
        <v>815</v>
      </c>
      <c r="J438" s="63">
        <f>VLOOKUP(I438,pTRAIT!A:B,2,FALSE)</f>
        <v>0</v>
      </c>
      <c r="K438" s="63" t="s">
        <v>2724</v>
      </c>
      <c r="L438" s="63" t="s">
        <v>2726</v>
      </c>
      <c r="M438" s="63" t="s">
        <v>2437</v>
      </c>
      <c r="N438" s="63" t="s">
        <v>2730</v>
      </c>
      <c r="O438" s="63" t="s">
        <v>2731</v>
      </c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 t="s">
        <v>2728</v>
      </c>
      <c r="AB438" s="63"/>
      <c r="AC438" s="63" t="str">
        <f t="shared" si="19"/>
        <v>Tp-2EM5Ps3n-sge;NST=X</v>
      </c>
      <c r="AD438" s="34">
        <v>855</v>
      </c>
      <c r="AE438" s="40" t="str">
        <f>VLOOKUP(AD438,pTRAIT!A:B,2,FALSE)</f>
        <v>EM5RTMi1;NST=X / (La);</v>
      </c>
      <c r="AF438" s="63">
        <f>VLOOKUP($AD438,pTRAIT!$A:$X,7,FALSE)</f>
        <v>0</v>
      </c>
      <c r="AG438" s="63">
        <f>VLOOKUP($AD438,pTRAIT!$A:$X,8,FALSE)</f>
        <v>0</v>
      </c>
      <c r="AH438" s="63">
        <f>VLOOKUP($AD438,pTRAIT!$A:$X,9,FALSE)</f>
        <v>0</v>
      </c>
      <c r="AI438" s="63">
        <f>VLOOKUP($AD438,pTRAIT!$A:$X,10,FALSE)</f>
        <v>0</v>
      </c>
      <c r="AJ438" s="63">
        <f>VLOOKUP($AD438,pTRAIT!$A:$X,11,FALSE)</f>
        <v>0</v>
      </c>
      <c r="AK438" s="63">
        <f>VLOOKUP($AD438,pTRAIT!$A:$X,12,FALSE)</f>
        <v>0</v>
      </c>
      <c r="AL438" s="63">
        <f>VLOOKUP($AD438,pTRAIT!$A:$X,13,FALSE)</f>
        <v>0</v>
      </c>
      <c r="AM438" s="63">
        <f>VLOOKUP($AD438,pTRAIT!$A:$X,14,FALSE)</f>
        <v>0</v>
      </c>
      <c r="AN438" s="63">
        <f>VLOOKUP($AD438,pTRAIT!$A:$X,15,FALSE)</f>
        <v>0</v>
      </c>
      <c r="AO438" s="63">
        <f>VLOOKUP($AD438,pTRAIT!$A:$X,16,FALSE)</f>
        <v>0</v>
      </c>
      <c r="AP438" s="63">
        <f>VLOOKUP($AD438,pTRAIT!$A:$X,17,FALSE)</f>
        <v>0</v>
      </c>
      <c r="AQ438" s="63">
        <f>VLOOKUP($AD438,pTRAIT!$A:$X,18,FALSE)</f>
        <v>0</v>
      </c>
      <c r="AR438" s="63">
        <f>VLOOKUP($AD438,pTRAIT!$A:$X,19,FALSE)</f>
        <v>0</v>
      </c>
      <c r="AS438" s="63">
        <f>VLOOKUP($AD438,pTRAIT!$A:$X,20,FALSE)</f>
        <v>0</v>
      </c>
      <c r="AT438" s="63">
        <f>VLOOKUP($AD438,pTRAIT!$A:$X,21,FALSE)</f>
        <v>0</v>
      </c>
      <c r="AU438" s="63">
        <f>VLOOKUP($AD438,pTRAIT!$A:$X,22,FALSE)</f>
        <v>0</v>
      </c>
      <c r="AV438" s="63">
        <f>VLOOKUP($AD438,pTRAIT!$A:$X,23,FALSE)</f>
        <v>0</v>
      </c>
      <c r="AW438" s="63">
        <f>VLOOKUP($AD438,pTRAIT!$A:$X,24,FALSE)</f>
        <v>0</v>
      </c>
      <c r="AX438" s="67" t="s">
        <v>3178</v>
      </c>
      <c r="AY438" s="71" t="str">
        <f t="shared" si="20"/>
        <v>Tp-2EM5Ps3n-sge;NST=X // EM5RTMi1;NST=X / (La);</v>
      </c>
    </row>
    <row r="439" spans="1:51" ht="12" customHeight="1" x14ac:dyDescent="0.25">
      <c r="A439" s="32">
        <v>815</v>
      </c>
      <c r="B439" s="33" t="s">
        <v>5</v>
      </c>
      <c r="C439" s="34">
        <v>856</v>
      </c>
      <c r="D439" s="32" t="str">
        <f t="shared" si="18"/>
        <v>815X856</v>
      </c>
      <c r="E439" s="48" t="s">
        <v>1624</v>
      </c>
      <c r="F439" s="61" t="s">
        <v>2062</v>
      </c>
      <c r="G439" s="41" t="s">
        <v>43</v>
      </c>
      <c r="H439" s="38"/>
      <c r="I439" s="32">
        <v>815</v>
      </c>
      <c r="J439" s="63">
        <f>VLOOKUP(I439,pTRAIT!A:B,2,FALSE)</f>
        <v>0</v>
      </c>
      <c r="K439" s="63" t="s">
        <v>2724</v>
      </c>
      <c r="L439" s="63" t="s">
        <v>2726</v>
      </c>
      <c r="M439" s="63" t="s">
        <v>2437</v>
      </c>
      <c r="N439" s="63" t="s">
        <v>2730</v>
      </c>
      <c r="O439" s="63" t="s">
        <v>2731</v>
      </c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 t="s">
        <v>2728</v>
      </c>
      <c r="AB439" s="63"/>
      <c r="AC439" s="63" t="str">
        <f t="shared" si="19"/>
        <v>Tp-2EM5Ps3n-sge;NST=X</v>
      </c>
      <c r="AD439" s="34">
        <v>856</v>
      </c>
      <c r="AE439" s="40" t="str">
        <f>VLOOKUP(AD439,pTRAIT!A:B,2,FALSE)</f>
        <v>EM5RTMi1;NST=X / (La);</v>
      </c>
      <c r="AF439" s="63">
        <f>VLOOKUP($AD439,pTRAIT!$A:$X,7,FALSE)</f>
        <v>0</v>
      </c>
      <c r="AG439" s="63">
        <f>VLOOKUP($AD439,pTRAIT!$A:$X,8,FALSE)</f>
        <v>0</v>
      </c>
      <c r="AH439" s="63">
        <f>VLOOKUP($AD439,pTRAIT!$A:$X,9,FALSE)</f>
        <v>0</v>
      </c>
      <c r="AI439" s="63">
        <f>VLOOKUP($AD439,pTRAIT!$A:$X,10,FALSE)</f>
        <v>0</v>
      </c>
      <c r="AJ439" s="63">
        <f>VLOOKUP($AD439,pTRAIT!$A:$X,11,FALSE)</f>
        <v>0</v>
      </c>
      <c r="AK439" s="63">
        <f>VLOOKUP($AD439,pTRAIT!$A:$X,12,FALSE)</f>
        <v>0</v>
      </c>
      <c r="AL439" s="63">
        <f>VLOOKUP($AD439,pTRAIT!$A:$X,13,FALSE)</f>
        <v>0</v>
      </c>
      <c r="AM439" s="63">
        <f>VLOOKUP($AD439,pTRAIT!$A:$X,14,FALSE)</f>
        <v>0</v>
      </c>
      <c r="AN439" s="63">
        <f>VLOOKUP($AD439,pTRAIT!$A:$X,15,FALSE)</f>
        <v>0</v>
      </c>
      <c r="AO439" s="63">
        <f>VLOOKUP($AD439,pTRAIT!$A:$X,16,FALSE)</f>
        <v>0</v>
      </c>
      <c r="AP439" s="63">
        <f>VLOOKUP($AD439,pTRAIT!$A:$X,17,FALSE)</f>
        <v>0</v>
      </c>
      <c r="AQ439" s="63">
        <f>VLOOKUP($AD439,pTRAIT!$A:$X,18,FALSE)</f>
        <v>0</v>
      </c>
      <c r="AR439" s="63">
        <f>VLOOKUP($AD439,pTRAIT!$A:$X,19,FALSE)</f>
        <v>0</v>
      </c>
      <c r="AS439" s="63">
        <f>VLOOKUP($AD439,pTRAIT!$A:$X,20,FALSE)</f>
        <v>0</v>
      </c>
      <c r="AT439" s="63">
        <f>VLOOKUP($AD439,pTRAIT!$A:$X,21,FALSE)</f>
        <v>0</v>
      </c>
      <c r="AU439" s="63">
        <f>VLOOKUP($AD439,pTRAIT!$A:$X,22,FALSE)</f>
        <v>0</v>
      </c>
      <c r="AV439" s="63">
        <f>VLOOKUP($AD439,pTRAIT!$A:$X,23,FALSE)</f>
        <v>0</v>
      </c>
      <c r="AW439" s="63">
        <f>VLOOKUP($AD439,pTRAIT!$A:$X,24,FALSE)</f>
        <v>0</v>
      </c>
      <c r="AX439" s="67" t="s">
        <v>3179</v>
      </c>
      <c r="AY439" s="71" t="str">
        <f t="shared" si="20"/>
        <v>Tp-2EM5Ps3n-sge;NST=X // EM5RTMi1;NST=X / (La);</v>
      </c>
    </row>
    <row r="440" spans="1:51" ht="12" customHeight="1" x14ac:dyDescent="0.25">
      <c r="A440" s="32">
        <v>815</v>
      </c>
      <c r="B440" s="33" t="s">
        <v>5</v>
      </c>
      <c r="C440" s="34">
        <v>857</v>
      </c>
      <c r="D440" s="32" t="str">
        <f t="shared" si="18"/>
        <v>815X857</v>
      </c>
      <c r="E440" s="48" t="s">
        <v>1624</v>
      </c>
      <c r="F440" s="61" t="s">
        <v>2063</v>
      </c>
      <c r="G440" s="41" t="s">
        <v>43</v>
      </c>
      <c r="H440" s="38"/>
      <c r="I440" s="32">
        <v>815</v>
      </c>
      <c r="J440" s="63">
        <f>VLOOKUP(I440,pTRAIT!A:B,2,FALSE)</f>
        <v>0</v>
      </c>
      <c r="K440" s="63" t="s">
        <v>2724</v>
      </c>
      <c r="L440" s="63" t="s">
        <v>2726</v>
      </c>
      <c r="M440" s="63" t="s">
        <v>2437</v>
      </c>
      <c r="N440" s="63" t="s">
        <v>2730</v>
      </c>
      <c r="O440" s="63" t="s">
        <v>2731</v>
      </c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 t="s">
        <v>2728</v>
      </c>
      <c r="AB440" s="63"/>
      <c r="AC440" s="63" t="str">
        <f t="shared" si="19"/>
        <v>Tp-2EM5Ps3n-sge;NST=X</v>
      </c>
      <c r="AD440" s="34">
        <v>857</v>
      </c>
      <c r="AE440" s="40" t="str">
        <f>VLOOKUP(AD440,pTRAIT!A:B,2,FALSE)</f>
        <v>EM5UeMi1;NST=X / EM5Mi1Cf9(Pu);RIN=RF</v>
      </c>
      <c r="AF440" s="63">
        <f>VLOOKUP($AD440,pTRAIT!$A:$X,7,FALSE)</f>
        <v>0</v>
      </c>
      <c r="AG440" s="63">
        <f>VLOOKUP($AD440,pTRAIT!$A:$X,8,FALSE)</f>
        <v>0</v>
      </c>
      <c r="AH440" s="63">
        <f>VLOOKUP($AD440,pTRAIT!$A:$X,9,FALSE)</f>
        <v>0</v>
      </c>
      <c r="AI440" s="63">
        <f>VLOOKUP($AD440,pTRAIT!$A:$X,10,FALSE)</f>
        <v>0</v>
      </c>
      <c r="AJ440" s="63">
        <f>VLOOKUP($AD440,pTRAIT!$A:$X,11,FALSE)</f>
        <v>0</v>
      </c>
      <c r="AK440" s="63">
        <f>VLOOKUP($AD440,pTRAIT!$A:$X,12,FALSE)</f>
        <v>0</v>
      </c>
      <c r="AL440" s="63">
        <f>VLOOKUP($AD440,pTRAIT!$A:$X,13,FALSE)</f>
        <v>0</v>
      </c>
      <c r="AM440" s="63">
        <f>VLOOKUP($AD440,pTRAIT!$A:$X,14,FALSE)</f>
        <v>0</v>
      </c>
      <c r="AN440" s="63">
        <f>VLOOKUP($AD440,pTRAIT!$A:$X,15,FALSE)</f>
        <v>0</v>
      </c>
      <c r="AO440" s="63">
        <f>VLOOKUP($AD440,pTRAIT!$A:$X,16,FALSE)</f>
        <v>0</v>
      </c>
      <c r="AP440" s="63">
        <f>VLOOKUP($AD440,pTRAIT!$A:$X,17,FALSE)</f>
        <v>0</v>
      </c>
      <c r="AQ440" s="63">
        <f>VLOOKUP($AD440,pTRAIT!$A:$X,18,FALSE)</f>
        <v>0</v>
      </c>
      <c r="AR440" s="63">
        <f>VLOOKUP($AD440,pTRAIT!$A:$X,19,FALSE)</f>
        <v>0</v>
      </c>
      <c r="AS440" s="63">
        <f>VLOOKUP($AD440,pTRAIT!$A:$X,20,FALSE)</f>
        <v>0</v>
      </c>
      <c r="AT440" s="63">
        <f>VLOOKUP($AD440,pTRAIT!$A:$X,21,FALSE)</f>
        <v>0</v>
      </c>
      <c r="AU440" s="63">
        <f>VLOOKUP($AD440,pTRAIT!$A:$X,22,FALSE)</f>
        <v>0</v>
      </c>
      <c r="AV440" s="63">
        <f>VLOOKUP($AD440,pTRAIT!$A:$X,23,FALSE)</f>
        <v>0</v>
      </c>
      <c r="AW440" s="63">
        <f>VLOOKUP($AD440,pTRAIT!$A:$X,24,FALSE)</f>
        <v>0</v>
      </c>
      <c r="AX440" s="67" t="s">
        <v>3180</v>
      </c>
      <c r="AY440" s="71" t="str">
        <f t="shared" si="20"/>
        <v>Tp-2EM5Ps3n-sge;NST=X // EM5UeMi1;NST=X / EM5Mi1Cf9(Pu);RIN=RF</v>
      </c>
    </row>
    <row r="441" spans="1:51" ht="12" customHeight="1" x14ac:dyDescent="0.25">
      <c r="A441" s="32">
        <v>815</v>
      </c>
      <c r="B441" s="33" t="s">
        <v>5</v>
      </c>
      <c r="C441" s="34">
        <v>863</v>
      </c>
      <c r="D441" s="32" t="str">
        <f t="shared" si="18"/>
        <v>815X863</v>
      </c>
      <c r="E441" s="48" t="s">
        <v>1624</v>
      </c>
      <c r="F441" s="61" t="s">
        <v>2064</v>
      </c>
      <c r="G441" s="41" t="s">
        <v>43</v>
      </c>
      <c r="H441" s="38"/>
      <c r="I441" s="32">
        <v>815</v>
      </c>
      <c r="J441" s="63">
        <f>VLOOKUP(I441,pTRAIT!A:B,2,FALSE)</f>
        <v>0</v>
      </c>
      <c r="K441" s="63" t="s">
        <v>2724</v>
      </c>
      <c r="L441" s="63" t="s">
        <v>2726</v>
      </c>
      <c r="M441" s="63" t="s">
        <v>2437</v>
      </c>
      <c r="N441" s="63" t="s">
        <v>2730</v>
      </c>
      <c r="O441" s="63" t="s">
        <v>2731</v>
      </c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 t="s">
        <v>2728</v>
      </c>
      <c r="AB441" s="63"/>
      <c r="AC441" s="63" t="str">
        <f t="shared" si="19"/>
        <v>Tp-2EM5Ps3n-sge;NST=X</v>
      </c>
      <c r="AD441" s="34">
        <v>863</v>
      </c>
      <c r="AE441" s="40" t="str">
        <f>VLOOKUP(AD441,pTRAIT!A:B,2,FALSE)</f>
        <v>EM5UeMi1;NST=X / (Pu)(ogc);</v>
      </c>
      <c r="AF441" s="63">
        <f>VLOOKUP($AD441,pTRAIT!$A:$X,7,FALSE)</f>
        <v>0</v>
      </c>
      <c r="AG441" s="63">
        <f>VLOOKUP($AD441,pTRAIT!$A:$X,8,FALSE)</f>
        <v>0</v>
      </c>
      <c r="AH441" s="63">
        <f>VLOOKUP($AD441,pTRAIT!$A:$X,9,FALSE)</f>
        <v>0</v>
      </c>
      <c r="AI441" s="63">
        <f>VLOOKUP($AD441,pTRAIT!$A:$X,10,FALSE)</f>
        <v>0</v>
      </c>
      <c r="AJ441" s="63">
        <f>VLOOKUP($AD441,pTRAIT!$A:$X,11,FALSE)</f>
        <v>0</v>
      </c>
      <c r="AK441" s="63">
        <f>VLOOKUP($AD441,pTRAIT!$A:$X,12,FALSE)</f>
        <v>0</v>
      </c>
      <c r="AL441" s="63">
        <f>VLOOKUP($AD441,pTRAIT!$A:$X,13,FALSE)</f>
        <v>0</v>
      </c>
      <c r="AM441" s="63">
        <f>VLOOKUP($AD441,pTRAIT!$A:$X,14,FALSE)</f>
        <v>0</v>
      </c>
      <c r="AN441" s="63">
        <f>VLOOKUP($AD441,pTRAIT!$A:$X,15,FALSE)</f>
        <v>0</v>
      </c>
      <c r="AO441" s="63">
        <f>VLOOKUP($AD441,pTRAIT!$A:$X,16,FALSE)</f>
        <v>0</v>
      </c>
      <c r="AP441" s="63">
        <f>VLOOKUP($AD441,pTRAIT!$A:$X,17,FALSE)</f>
        <v>0</v>
      </c>
      <c r="AQ441" s="63">
        <f>VLOOKUP($AD441,pTRAIT!$A:$X,18,FALSE)</f>
        <v>0</v>
      </c>
      <c r="AR441" s="63">
        <f>VLOOKUP($AD441,pTRAIT!$A:$X,19,FALSE)</f>
        <v>0</v>
      </c>
      <c r="AS441" s="63">
        <f>VLOOKUP($AD441,pTRAIT!$A:$X,20,FALSE)</f>
        <v>0</v>
      </c>
      <c r="AT441" s="63">
        <f>VLOOKUP($AD441,pTRAIT!$A:$X,21,FALSE)</f>
        <v>0</v>
      </c>
      <c r="AU441" s="63">
        <f>VLOOKUP($AD441,pTRAIT!$A:$X,22,FALSE)</f>
        <v>0</v>
      </c>
      <c r="AV441" s="63">
        <f>VLOOKUP($AD441,pTRAIT!$A:$X,23,FALSE)</f>
        <v>0</v>
      </c>
      <c r="AW441" s="63">
        <f>VLOOKUP($AD441,pTRAIT!$A:$X,24,FALSE)</f>
        <v>0</v>
      </c>
      <c r="AX441" s="67" t="s">
        <v>3181</v>
      </c>
      <c r="AY441" s="71" t="str">
        <f t="shared" si="20"/>
        <v>Tp-2EM5Ps3n-sge;NST=X // EM5UeMi1;NST=X / (Pu)(ogc);</v>
      </c>
    </row>
    <row r="442" spans="1:51" ht="12" customHeight="1" x14ac:dyDescent="0.25">
      <c r="A442" s="32">
        <v>815</v>
      </c>
      <c r="B442" s="33" t="s">
        <v>5</v>
      </c>
      <c r="C442" s="34">
        <v>864</v>
      </c>
      <c r="D442" s="32" t="str">
        <f t="shared" si="18"/>
        <v>815X864</v>
      </c>
      <c r="E442" s="48" t="s">
        <v>1624</v>
      </c>
      <c r="F442" s="61" t="s">
        <v>2065</v>
      </c>
      <c r="G442" s="41" t="s">
        <v>43</v>
      </c>
      <c r="H442" s="38"/>
      <c r="I442" s="32">
        <v>815</v>
      </c>
      <c r="J442" s="63">
        <f>VLOOKUP(I442,pTRAIT!A:B,2,FALSE)</f>
        <v>0</v>
      </c>
      <c r="K442" s="63" t="s">
        <v>2724</v>
      </c>
      <c r="L442" s="63" t="s">
        <v>2726</v>
      </c>
      <c r="M442" s="63" t="s">
        <v>2437</v>
      </c>
      <c r="N442" s="63" t="s">
        <v>2730</v>
      </c>
      <c r="O442" s="63" t="s">
        <v>2731</v>
      </c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 t="s">
        <v>2728</v>
      </c>
      <c r="AB442" s="63"/>
      <c r="AC442" s="63" t="str">
        <f t="shared" si="19"/>
        <v>Tp-2EM5Ps3n-sge;NST=X</v>
      </c>
      <c r="AD442" s="34">
        <v>864</v>
      </c>
      <c r="AE442" s="40" t="str">
        <f>VLOOKUP(AD442,pTRAIT!A:B,2,FALSE)</f>
        <v>EM5UeMi1;NST=X / EM5Mi1Cf9(Pu);RIN=RF</v>
      </c>
      <c r="AF442" s="63">
        <f>VLOOKUP($AD442,pTRAIT!$A:$X,7,FALSE)</f>
        <v>0</v>
      </c>
      <c r="AG442" s="63">
        <f>VLOOKUP($AD442,pTRAIT!$A:$X,8,FALSE)</f>
        <v>0</v>
      </c>
      <c r="AH442" s="63">
        <f>VLOOKUP($AD442,pTRAIT!$A:$X,9,FALSE)</f>
        <v>0</v>
      </c>
      <c r="AI442" s="63">
        <f>VLOOKUP($AD442,pTRAIT!$A:$X,10,FALSE)</f>
        <v>0</v>
      </c>
      <c r="AJ442" s="63">
        <f>VLOOKUP($AD442,pTRAIT!$A:$X,11,FALSE)</f>
        <v>0</v>
      </c>
      <c r="AK442" s="63">
        <f>VLOOKUP($AD442,pTRAIT!$A:$X,12,FALSE)</f>
        <v>0</v>
      </c>
      <c r="AL442" s="63">
        <f>VLOOKUP($AD442,pTRAIT!$A:$X,13,FALSE)</f>
        <v>0</v>
      </c>
      <c r="AM442" s="63">
        <f>VLOOKUP($AD442,pTRAIT!$A:$X,14,FALSE)</f>
        <v>0</v>
      </c>
      <c r="AN442" s="63">
        <f>VLOOKUP($AD442,pTRAIT!$A:$X,15,FALSE)</f>
        <v>0</v>
      </c>
      <c r="AO442" s="63">
        <f>VLOOKUP($AD442,pTRAIT!$A:$X,16,FALSE)</f>
        <v>0</v>
      </c>
      <c r="AP442" s="63">
        <f>VLOOKUP($AD442,pTRAIT!$A:$X,17,FALSE)</f>
        <v>0</v>
      </c>
      <c r="AQ442" s="63">
        <f>VLOOKUP($AD442,pTRAIT!$A:$X,18,FALSE)</f>
        <v>0</v>
      </c>
      <c r="AR442" s="63">
        <f>VLOOKUP($AD442,pTRAIT!$A:$X,19,FALSE)</f>
        <v>0</v>
      </c>
      <c r="AS442" s="63">
        <f>VLOOKUP($AD442,pTRAIT!$A:$X,20,FALSE)</f>
        <v>0</v>
      </c>
      <c r="AT442" s="63">
        <f>VLOOKUP($AD442,pTRAIT!$A:$X,21,FALSE)</f>
        <v>0</v>
      </c>
      <c r="AU442" s="63">
        <f>VLOOKUP($AD442,pTRAIT!$A:$X,22,FALSE)</f>
        <v>0</v>
      </c>
      <c r="AV442" s="63">
        <f>VLOOKUP($AD442,pTRAIT!$A:$X,23,FALSE)</f>
        <v>0</v>
      </c>
      <c r="AW442" s="63">
        <f>VLOOKUP($AD442,pTRAIT!$A:$X,24,FALSE)</f>
        <v>0</v>
      </c>
      <c r="AX442" s="67" t="s">
        <v>3182</v>
      </c>
      <c r="AY442" s="71" t="str">
        <f t="shared" si="20"/>
        <v>Tp-2EM5Ps3n-sge;NST=X // EM5UeMi1;NST=X / EM5Mi1Cf9(Pu);RIN=RF</v>
      </c>
    </row>
    <row r="443" spans="1:51" ht="12" customHeight="1" x14ac:dyDescent="0.25">
      <c r="A443" s="32">
        <v>815</v>
      </c>
      <c r="B443" s="33" t="s">
        <v>5</v>
      </c>
      <c r="C443" s="34">
        <v>871</v>
      </c>
      <c r="D443" s="32" t="str">
        <f t="shared" si="18"/>
        <v>815X871</v>
      </c>
      <c r="E443" s="48" t="s">
        <v>1624</v>
      </c>
      <c r="F443" s="61" t="s">
        <v>2066</v>
      </c>
      <c r="G443" s="41" t="s">
        <v>43</v>
      </c>
      <c r="H443" s="38"/>
      <c r="I443" s="32">
        <v>815</v>
      </c>
      <c r="J443" s="63">
        <f>VLOOKUP(I443,pTRAIT!A:B,2,FALSE)</f>
        <v>0</v>
      </c>
      <c r="K443" s="63" t="s">
        <v>2724</v>
      </c>
      <c r="L443" s="63" t="s">
        <v>2726</v>
      </c>
      <c r="M443" s="63" t="s">
        <v>2437</v>
      </c>
      <c r="N443" s="63" t="s">
        <v>2730</v>
      </c>
      <c r="O443" s="63" t="s">
        <v>2731</v>
      </c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 t="s">
        <v>2728</v>
      </c>
      <c r="AB443" s="63"/>
      <c r="AC443" s="63" t="str">
        <f t="shared" si="19"/>
        <v>Tp-2EM5Ps3n-sge;NST=X</v>
      </c>
      <c r="AD443" s="34">
        <v>871</v>
      </c>
      <c r="AE443" s="40" t="str">
        <f>VLOOKUP(AD443,pTRAIT!A:B,2,FALSE)</f>
        <v>EM5UeMi1WSCf9;NST=X / EM5UeMi1Cf9Pu;RIN=RS</v>
      </c>
      <c r="AF443" s="63">
        <f>VLOOKUP($AD443,pTRAIT!$A:$X,7,FALSE)</f>
        <v>0</v>
      </c>
      <c r="AG443" s="63">
        <f>VLOOKUP($AD443,pTRAIT!$A:$X,8,FALSE)</f>
        <v>0</v>
      </c>
      <c r="AH443" s="63">
        <f>VLOOKUP($AD443,pTRAIT!$A:$X,9,FALSE)</f>
        <v>0</v>
      </c>
      <c r="AI443" s="63">
        <f>VLOOKUP($AD443,pTRAIT!$A:$X,10,FALSE)</f>
        <v>0</v>
      </c>
      <c r="AJ443" s="63">
        <f>VLOOKUP($AD443,pTRAIT!$A:$X,11,FALSE)</f>
        <v>0</v>
      </c>
      <c r="AK443" s="63">
        <f>VLOOKUP($AD443,pTRAIT!$A:$X,12,FALSE)</f>
        <v>0</v>
      </c>
      <c r="AL443" s="63">
        <f>VLOOKUP($AD443,pTRAIT!$A:$X,13,FALSE)</f>
        <v>0</v>
      </c>
      <c r="AM443" s="63">
        <f>VLOOKUP($AD443,pTRAIT!$A:$X,14,FALSE)</f>
        <v>0</v>
      </c>
      <c r="AN443" s="63">
        <f>VLOOKUP($AD443,pTRAIT!$A:$X,15,FALSE)</f>
        <v>0</v>
      </c>
      <c r="AO443" s="63">
        <f>VLOOKUP($AD443,pTRAIT!$A:$X,16,FALSE)</f>
        <v>0</v>
      </c>
      <c r="AP443" s="63">
        <f>VLOOKUP($AD443,pTRAIT!$A:$X,17,FALSE)</f>
        <v>0</v>
      </c>
      <c r="AQ443" s="63">
        <f>VLOOKUP($AD443,pTRAIT!$A:$X,18,FALSE)</f>
        <v>0</v>
      </c>
      <c r="AR443" s="63">
        <f>VLOOKUP($AD443,pTRAIT!$A:$X,19,FALSE)</f>
        <v>0</v>
      </c>
      <c r="AS443" s="63">
        <f>VLOOKUP($AD443,pTRAIT!$A:$X,20,FALSE)</f>
        <v>0</v>
      </c>
      <c r="AT443" s="63">
        <f>VLOOKUP($AD443,pTRAIT!$A:$X,21,FALSE)</f>
        <v>0</v>
      </c>
      <c r="AU443" s="63">
        <f>VLOOKUP($AD443,pTRAIT!$A:$X,22,FALSE)</f>
        <v>0</v>
      </c>
      <c r="AV443" s="63">
        <f>VLOOKUP($AD443,pTRAIT!$A:$X,23,FALSE)</f>
        <v>0</v>
      </c>
      <c r="AW443" s="63">
        <f>VLOOKUP($AD443,pTRAIT!$A:$X,24,FALSE)</f>
        <v>0</v>
      </c>
      <c r="AX443" s="67" t="s">
        <v>3183</v>
      </c>
      <c r="AY443" s="71" t="str">
        <f t="shared" si="20"/>
        <v>Tp-2EM5Ps3n-sge;NST=X // EM5UeMi1WSCf9;NST=X / EM5UeMi1Cf9Pu;RIN=RS</v>
      </c>
    </row>
    <row r="444" spans="1:51" ht="12" customHeight="1" x14ac:dyDescent="0.25">
      <c r="A444" s="32">
        <v>815</v>
      </c>
      <c r="B444" s="33" t="s">
        <v>5</v>
      </c>
      <c r="C444" s="34">
        <v>878</v>
      </c>
      <c r="D444" s="32" t="str">
        <f t="shared" si="18"/>
        <v>815X878</v>
      </c>
      <c r="E444" s="48" t="s">
        <v>1624</v>
      </c>
      <c r="F444" s="61" t="s">
        <v>2067</v>
      </c>
      <c r="G444" s="41" t="s">
        <v>43</v>
      </c>
      <c r="H444" s="45"/>
      <c r="I444" s="32">
        <v>815</v>
      </c>
      <c r="J444" s="63">
        <f>VLOOKUP(I444,pTRAIT!A:B,2,FALSE)</f>
        <v>0</v>
      </c>
      <c r="K444" s="63" t="s">
        <v>2724</v>
      </c>
      <c r="L444" s="63" t="s">
        <v>2726</v>
      </c>
      <c r="M444" s="63" t="s">
        <v>2437</v>
      </c>
      <c r="N444" s="63" t="s">
        <v>2730</v>
      </c>
      <c r="O444" s="63" t="s">
        <v>2731</v>
      </c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 t="s">
        <v>2728</v>
      </c>
      <c r="AB444" s="63"/>
      <c r="AC444" s="63" t="str">
        <f t="shared" si="19"/>
        <v>Tp-2EM5Ps3n-sge;NST=X</v>
      </c>
      <c r="AD444" s="34">
        <v>878</v>
      </c>
      <c r="AE444" s="40" t="str">
        <f>VLOOKUP(AD444,pTRAIT!A:B,2,FALSE)</f>
        <v>EM5UeMi1WSCf9;NST=X / (Pu);</v>
      </c>
      <c r="AF444" s="63">
        <f>VLOOKUP($AD444,pTRAIT!$A:$X,7,FALSE)</f>
        <v>0</v>
      </c>
      <c r="AG444" s="63">
        <f>VLOOKUP($AD444,pTRAIT!$A:$X,8,FALSE)</f>
        <v>0</v>
      </c>
      <c r="AH444" s="63">
        <f>VLOOKUP($AD444,pTRAIT!$A:$X,9,FALSE)</f>
        <v>0</v>
      </c>
      <c r="AI444" s="63">
        <f>VLOOKUP($AD444,pTRAIT!$A:$X,10,FALSE)</f>
        <v>0</v>
      </c>
      <c r="AJ444" s="63">
        <f>VLOOKUP($AD444,pTRAIT!$A:$X,11,FALSE)</f>
        <v>0</v>
      </c>
      <c r="AK444" s="63">
        <f>VLOOKUP($AD444,pTRAIT!$A:$X,12,FALSE)</f>
        <v>0</v>
      </c>
      <c r="AL444" s="63">
        <f>VLOOKUP($AD444,pTRAIT!$A:$X,13,FALSE)</f>
        <v>0</v>
      </c>
      <c r="AM444" s="63">
        <f>VLOOKUP($AD444,pTRAIT!$A:$X,14,FALSE)</f>
        <v>0</v>
      </c>
      <c r="AN444" s="63">
        <f>VLOOKUP($AD444,pTRAIT!$A:$X,15,FALSE)</f>
        <v>0</v>
      </c>
      <c r="AO444" s="63">
        <f>VLOOKUP($AD444,pTRAIT!$A:$X,16,FALSE)</f>
        <v>0</v>
      </c>
      <c r="AP444" s="63">
        <f>VLOOKUP($AD444,pTRAIT!$A:$X,17,FALSE)</f>
        <v>0</v>
      </c>
      <c r="AQ444" s="63">
        <f>VLOOKUP($AD444,pTRAIT!$A:$X,18,FALSE)</f>
        <v>0</v>
      </c>
      <c r="AR444" s="63">
        <f>VLOOKUP($AD444,pTRAIT!$A:$X,19,FALSE)</f>
        <v>0</v>
      </c>
      <c r="AS444" s="63">
        <f>VLOOKUP($AD444,pTRAIT!$A:$X,20,FALSE)</f>
        <v>0</v>
      </c>
      <c r="AT444" s="63">
        <f>VLOOKUP($AD444,pTRAIT!$A:$X,21,FALSE)</f>
        <v>0</v>
      </c>
      <c r="AU444" s="63">
        <f>VLOOKUP($AD444,pTRAIT!$A:$X,22,FALSE)</f>
        <v>0</v>
      </c>
      <c r="AV444" s="63">
        <f>VLOOKUP($AD444,pTRAIT!$A:$X,23,FALSE)</f>
        <v>0</v>
      </c>
      <c r="AW444" s="63">
        <f>VLOOKUP($AD444,pTRAIT!$A:$X,24,FALSE)</f>
        <v>0</v>
      </c>
      <c r="AX444" s="67" t="s">
        <v>3184</v>
      </c>
      <c r="AY444" s="71" t="str">
        <f t="shared" si="20"/>
        <v>Tp-2EM5Ps3n-sge;NST=X // EM5UeMi1WSCf9;NST=X / (Pu);</v>
      </c>
    </row>
    <row r="445" spans="1:51" ht="12" customHeight="1" x14ac:dyDescent="0.25">
      <c r="A445" s="32">
        <v>815</v>
      </c>
      <c r="B445" s="33" t="s">
        <v>5</v>
      </c>
      <c r="C445" s="34">
        <v>879</v>
      </c>
      <c r="D445" s="32" t="str">
        <f t="shared" si="18"/>
        <v>815X879</v>
      </c>
      <c r="E445" s="48" t="s">
        <v>1624</v>
      </c>
      <c r="F445" s="61" t="s">
        <v>2068</v>
      </c>
      <c r="G445" s="41" t="s">
        <v>43</v>
      </c>
      <c r="H445" s="38"/>
      <c r="I445" s="32">
        <v>815</v>
      </c>
      <c r="J445" s="63">
        <f>VLOOKUP(I445,pTRAIT!A:B,2,FALSE)</f>
        <v>0</v>
      </c>
      <c r="K445" s="63" t="s">
        <v>2724</v>
      </c>
      <c r="L445" s="63" t="s">
        <v>2726</v>
      </c>
      <c r="M445" s="63" t="s">
        <v>2437</v>
      </c>
      <c r="N445" s="63" t="s">
        <v>2730</v>
      </c>
      <c r="O445" s="63" t="s">
        <v>2731</v>
      </c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 t="s">
        <v>2728</v>
      </c>
      <c r="AB445" s="63"/>
      <c r="AC445" s="63" t="str">
        <f t="shared" si="19"/>
        <v>Tp-2EM5Ps3n-sge;NST=X</v>
      </c>
      <c r="AD445" s="34">
        <v>879</v>
      </c>
      <c r="AE445" s="40" t="str">
        <f>VLOOKUP(AD445,pTRAIT!A:B,2,FALSE)</f>
        <v>EM5UeMi1WSCf9;NST=X / (ogc);</v>
      </c>
      <c r="AF445" s="63">
        <f>VLOOKUP($AD445,pTRAIT!$A:$X,7,FALSE)</f>
        <v>0</v>
      </c>
      <c r="AG445" s="63">
        <f>VLOOKUP($AD445,pTRAIT!$A:$X,8,FALSE)</f>
        <v>0</v>
      </c>
      <c r="AH445" s="63">
        <f>VLOOKUP($AD445,pTRAIT!$A:$X,9,FALSE)</f>
        <v>0</v>
      </c>
      <c r="AI445" s="63">
        <f>VLOOKUP($AD445,pTRAIT!$A:$X,10,FALSE)</f>
        <v>0</v>
      </c>
      <c r="AJ445" s="63">
        <f>VLOOKUP($AD445,pTRAIT!$A:$X,11,FALSE)</f>
        <v>0</v>
      </c>
      <c r="AK445" s="63">
        <f>VLOOKUP($AD445,pTRAIT!$A:$X,12,FALSE)</f>
        <v>0</v>
      </c>
      <c r="AL445" s="63">
        <f>VLOOKUP($AD445,pTRAIT!$A:$X,13,FALSE)</f>
        <v>0</v>
      </c>
      <c r="AM445" s="63">
        <f>VLOOKUP($AD445,pTRAIT!$A:$X,14,FALSE)</f>
        <v>0</v>
      </c>
      <c r="AN445" s="63">
        <f>VLOOKUP($AD445,pTRAIT!$A:$X,15,FALSE)</f>
        <v>0</v>
      </c>
      <c r="AO445" s="63">
        <f>VLOOKUP($AD445,pTRAIT!$A:$X,16,FALSE)</f>
        <v>0</v>
      </c>
      <c r="AP445" s="63">
        <f>VLOOKUP($AD445,pTRAIT!$A:$X,17,FALSE)</f>
        <v>0</v>
      </c>
      <c r="AQ445" s="63">
        <f>VLOOKUP($AD445,pTRAIT!$A:$X,18,FALSE)</f>
        <v>0</v>
      </c>
      <c r="AR445" s="63">
        <f>VLOOKUP($AD445,pTRAIT!$A:$X,19,FALSE)</f>
        <v>0</v>
      </c>
      <c r="AS445" s="63">
        <f>VLOOKUP($AD445,pTRAIT!$A:$X,20,FALSE)</f>
        <v>0</v>
      </c>
      <c r="AT445" s="63">
        <f>VLOOKUP($AD445,pTRAIT!$A:$X,21,FALSE)</f>
        <v>0</v>
      </c>
      <c r="AU445" s="63">
        <f>VLOOKUP($AD445,pTRAIT!$A:$X,22,FALSE)</f>
        <v>0</v>
      </c>
      <c r="AV445" s="63">
        <f>VLOOKUP($AD445,pTRAIT!$A:$X,23,FALSE)</f>
        <v>0</v>
      </c>
      <c r="AW445" s="63">
        <f>VLOOKUP($AD445,pTRAIT!$A:$X,24,FALSE)</f>
        <v>0</v>
      </c>
      <c r="AX445" s="67" t="s">
        <v>3185</v>
      </c>
      <c r="AY445" s="71" t="str">
        <f t="shared" si="20"/>
        <v>Tp-2EM5Ps3n-sge;NST=X // EM5UeMi1WSCf9;NST=X / (ogc);</v>
      </c>
    </row>
    <row r="446" spans="1:51" ht="12" customHeight="1" x14ac:dyDescent="0.25">
      <c r="A446" s="32">
        <v>815</v>
      </c>
      <c r="B446" s="33" t="s">
        <v>5</v>
      </c>
      <c r="C446" s="34">
        <v>880</v>
      </c>
      <c r="D446" s="32" t="str">
        <f t="shared" si="18"/>
        <v>815X880</v>
      </c>
      <c r="E446" s="48" t="s">
        <v>1624</v>
      </c>
      <c r="F446" s="61" t="s">
        <v>2069</v>
      </c>
      <c r="G446" s="41" t="s">
        <v>43</v>
      </c>
      <c r="H446" s="38"/>
      <c r="I446" s="32">
        <v>815</v>
      </c>
      <c r="J446" s="63">
        <f>VLOOKUP(I446,pTRAIT!A:B,2,FALSE)</f>
        <v>0</v>
      </c>
      <c r="K446" s="63" t="s">
        <v>2724</v>
      </c>
      <c r="L446" s="63" t="s">
        <v>2726</v>
      </c>
      <c r="M446" s="63" t="s">
        <v>2437</v>
      </c>
      <c r="N446" s="63" t="s">
        <v>2730</v>
      </c>
      <c r="O446" s="63" t="s">
        <v>2731</v>
      </c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 t="s">
        <v>2728</v>
      </c>
      <c r="AB446" s="63"/>
      <c r="AC446" s="63" t="str">
        <f t="shared" si="19"/>
        <v>Tp-2EM5Ps3n-sge;NST=X</v>
      </c>
      <c r="AD446" s="34">
        <v>880</v>
      </c>
      <c r="AE446" s="40" t="str">
        <f>VLOOKUP(AD446,pTRAIT!A:B,2,FALSE)</f>
        <v>EM5UeMi1WSCf9;NST=X / EM5Mi1Cf9(Pu);RIN=RF</v>
      </c>
      <c r="AF446" s="63">
        <f>VLOOKUP($AD446,pTRAIT!$A:$X,7,FALSE)</f>
        <v>0</v>
      </c>
      <c r="AG446" s="63">
        <f>VLOOKUP($AD446,pTRAIT!$A:$X,8,FALSE)</f>
        <v>0</v>
      </c>
      <c r="AH446" s="63">
        <f>VLOOKUP($AD446,pTRAIT!$A:$X,9,FALSE)</f>
        <v>0</v>
      </c>
      <c r="AI446" s="63">
        <f>VLOOKUP($AD446,pTRAIT!$A:$X,10,FALSE)</f>
        <v>0</v>
      </c>
      <c r="AJ446" s="63">
        <f>VLOOKUP($AD446,pTRAIT!$A:$X,11,FALSE)</f>
        <v>0</v>
      </c>
      <c r="AK446" s="63">
        <f>VLOOKUP($AD446,pTRAIT!$A:$X,12,FALSE)</f>
        <v>0</v>
      </c>
      <c r="AL446" s="63">
        <f>VLOOKUP($AD446,pTRAIT!$A:$X,13,FALSE)</f>
        <v>0</v>
      </c>
      <c r="AM446" s="63">
        <f>VLOOKUP($AD446,pTRAIT!$A:$X,14,FALSE)</f>
        <v>0</v>
      </c>
      <c r="AN446" s="63">
        <f>VLOOKUP($AD446,pTRAIT!$A:$X,15,FALSE)</f>
        <v>0</v>
      </c>
      <c r="AO446" s="63">
        <f>VLOOKUP($AD446,pTRAIT!$A:$X,16,FALSE)</f>
        <v>0</v>
      </c>
      <c r="AP446" s="63">
        <f>VLOOKUP($AD446,pTRAIT!$A:$X,17,FALSE)</f>
        <v>0</v>
      </c>
      <c r="AQ446" s="63">
        <f>VLOOKUP($AD446,pTRAIT!$A:$X,18,FALSE)</f>
        <v>0</v>
      </c>
      <c r="AR446" s="63">
        <f>VLOOKUP($AD446,pTRAIT!$A:$X,19,FALSE)</f>
        <v>0</v>
      </c>
      <c r="AS446" s="63">
        <f>VLOOKUP($AD446,pTRAIT!$A:$X,20,FALSE)</f>
        <v>0</v>
      </c>
      <c r="AT446" s="63">
        <f>VLOOKUP($AD446,pTRAIT!$A:$X,21,FALSE)</f>
        <v>0</v>
      </c>
      <c r="AU446" s="63">
        <f>VLOOKUP($AD446,pTRAIT!$A:$X,22,FALSE)</f>
        <v>0</v>
      </c>
      <c r="AV446" s="63">
        <f>VLOOKUP($AD446,pTRAIT!$A:$X,23,FALSE)</f>
        <v>0</v>
      </c>
      <c r="AW446" s="63">
        <f>VLOOKUP($AD446,pTRAIT!$A:$X,24,FALSE)</f>
        <v>0</v>
      </c>
      <c r="AX446" s="67" t="s">
        <v>3186</v>
      </c>
      <c r="AY446" s="71" t="str">
        <f t="shared" si="20"/>
        <v>Tp-2EM5Ps3n-sge;NST=X // EM5UeMi1WSCf9;NST=X / EM5Mi1Cf9(Pu);RIN=RF</v>
      </c>
    </row>
    <row r="447" spans="1:51" ht="12" customHeight="1" x14ac:dyDescent="0.25">
      <c r="A447" s="32">
        <v>815</v>
      </c>
      <c r="B447" s="33" t="s">
        <v>5</v>
      </c>
      <c r="C447" s="34">
        <v>882</v>
      </c>
      <c r="D447" s="32" t="str">
        <f t="shared" si="18"/>
        <v>815X882</v>
      </c>
      <c r="E447" s="48" t="s">
        <v>1624</v>
      </c>
      <c r="F447" s="61" t="s">
        <v>2070</v>
      </c>
      <c r="G447" s="41" t="s">
        <v>43</v>
      </c>
      <c r="H447" s="38"/>
      <c r="I447" s="32">
        <v>815</v>
      </c>
      <c r="J447" s="63">
        <f>VLOOKUP(I447,pTRAIT!A:B,2,FALSE)</f>
        <v>0</v>
      </c>
      <c r="K447" s="63" t="s">
        <v>2724</v>
      </c>
      <c r="L447" s="63" t="s">
        <v>2726</v>
      </c>
      <c r="M447" s="63" t="s">
        <v>2437</v>
      </c>
      <c r="N447" s="63" t="s">
        <v>2730</v>
      </c>
      <c r="O447" s="63" t="s">
        <v>2731</v>
      </c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 t="s">
        <v>2728</v>
      </c>
      <c r="AB447" s="63"/>
      <c r="AC447" s="63" t="str">
        <f t="shared" si="19"/>
        <v>Tp-2EM5Ps3n-sge;NST=X</v>
      </c>
      <c r="AD447" s="34">
        <v>882</v>
      </c>
      <c r="AE447" s="40" t="str">
        <f>VLOOKUP(AD447,pTRAIT!A:B,2,FALSE)</f>
        <v>EM5UeMi1WSCf9;NST=X / EM5Mi1Cf9(Pu);RIN=RF</v>
      </c>
      <c r="AF447" s="63">
        <f>VLOOKUP($AD447,pTRAIT!$A:$X,7,FALSE)</f>
        <v>0</v>
      </c>
      <c r="AG447" s="63">
        <f>VLOOKUP($AD447,pTRAIT!$A:$X,8,FALSE)</f>
        <v>0</v>
      </c>
      <c r="AH447" s="63">
        <f>VLOOKUP($AD447,pTRAIT!$A:$X,9,FALSE)</f>
        <v>0</v>
      </c>
      <c r="AI447" s="63">
        <f>VLOOKUP($AD447,pTRAIT!$A:$X,10,FALSE)</f>
        <v>0</v>
      </c>
      <c r="AJ447" s="63">
        <f>VLOOKUP($AD447,pTRAIT!$A:$X,11,FALSE)</f>
        <v>0</v>
      </c>
      <c r="AK447" s="63">
        <f>VLOOKUP($AD447,pTRAIT!$A:$X,12,FALSE)</f>
        <v>0</v>
      </c>
      <c r="AL447" s="63">
        <f>VLOOKUP($AD447,pTRAIT!$A:$X,13,FALSE)</f>
        <v>0</v>
      </c>
      <c r="AM447" s="63">
        <f>VLOOKUP($AD447,pTRAIT!$A:$X,14,FALSE)</f>
        <v>0</v>
      </c>
      <c r="AN447" s="63">
        <f>VLOOKUP($AD447,pTRAIT!$A:$X,15,FALSE)</f>
        <v>0</v>
      </c>
      <c r="AO447" s="63">
        <f>VLOOKUP($AD447,pTRAIT!$A:$X,16,FALSE)</f>
        <v>0</v>
      </c>
      <c r="AP447" s="63">
        <f>VLOOKUP($AD447,pTRAIT!$A:$X,17,FALSE)</f>
        <v>0</v>
      </c>
      <c r="AQ447" s="63">
        <f>VLOOKUP($AD447,pTRAIT!$A:$X,18,FALSE)</f>
        <v>0</v>
      </c>
      <c r="AR447" s="63">
        <f>VLOOKUP($AD447,pTRAIT!$A:$X,19,FALSE)</f>
        <v>0</v>
      </c>
      <c r="AS447" s="63">
        <f>VLOOKUP($AD447,pTRAIT!$A:$X,20,FALSE)</f>
        <v>0</v>
      </c>
      <c r="AT447" s="63">
        <f>VLOOKUP($AD447,pTRAIT!$A:$X,21,FALSE)</f>
        <v>0</v>
      </c>
      <c r="AU447" s="63">
        <f>VLOOKUP($AD447,pTRAIT!$A:$X,22,FALSE)</f>
        <v>0</v>
      </c>
      <c r="AV447" s="63">
        <f>VLOOKUP($AD447,pTRAIT!$A:$X,23,FALSE)</f>
        <v>0</v>
      </c>
      <c r="AW447" s="63">
        <f>VLOOKUP($AD447,pTRAIT!$A:$X,24,FALSE)</f>
        <v>0</v>
      </c>
      <c r="AX447" s="67" t="s">
        <v>3187</v>
      </c>
      <c r="AY447" s="71" t="str">
        <f t="shared" si="20"/>
        <v>Tp-2EM5Ps3n-sge;NST=X // EM5UeMi1WSCf9;NST=X / EM5Mi1Cf9(Pu);RIN=RF</v>
      </c>
    </row>
    <row r="448" spans="1:51" ht="12" customHeight="1" x14ac:dyDescent="0.25">
      <c r="A448" s="32">
        <v>815</v>
      </c>
      <c r="B448" s="33" t="s">
        <v>5</v>
      </c>
      <c r="C448" s="34">
        <v>884</v>
      </c>
      <c r="D448" s="32" t="str">
        <f t="shared" si="18"/>
        <v>815X884</v>
      </c>
      <c r="E448" s="48" t="s">
        <v>1624</v>
      </c>
      <c r="F448" s="61" t="s">
        <v>2071</v>
      </c>
      <c r="G448" s="41" t="s">
        <v>43</v>
      </c>
      <c r="H448" s="38"/>
      <c r="I448" s="32">
        <v>815</v>
      </c>
      <c r="J448" s="63">
        <f>VLOOKUP(I448,pTRAIT!A:B,2,FALSE)</f>
        <v>0</v>
      </c>
      <c r="K448" s="63" t="s">
        <v>2724</v>
      </c>
      <c r="L448" s="63" t="s">
        <v>2726</v>
      </c>
      <c r="M448" s="63" t="s">
        <v>2437</v>
      </c>
      <c r="N448" s="63" t="s">
        <v>2730</v>
      </c>
      <c r="O448" s="63" t="s">
        <v>2731</v>
      </c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 t="s">
        <v>2728</v>
      </c>
      <c r="AB448" s="63"/>
      <c r="AC448" s="63" t="str">
        <f t="shared" si="19"/>
        <v>Tp-2EM5Ps3n-sge;NST=X</v>
      </c>
      <c r="AD448" s="34">
        <v>884</v>
      </c>
      <c r="AE448" s="40" t="str">
        <f>VLOOKUP(AD448,pTRAIT!A:B,2,FALSE)</f>
        <v>EM5UeMi1WSCf9;NST=X / EM5UeMi1Cf9Pu;RIN=RS</v>
      </c>
      <c r="AF448" s="63">
        <f>VLOOKUP($AD448,pTRAIT!$A:$X,7,FALSE)</f>
        <v>0</v>
      </c>
      <c r="AG448" s="63">
        <f>VLOOKUP($AD448,pTRAIT!$A:$X,8,FALSE)</f>
        <v>0</v>
      </c>
      <c r="AH448" s="63">
        <f>VLOOKUP($AD448,pTRAIT!$A:$X,9,FALSE)</f>
        <v>0</v>
      </c>
      <c r="AI448" s="63">
        <f>VLOOKUP($AD448,pTRAIT!$A:$X,10,FALSE)</f>
        <v>0</v>
      </c>
      <c r="AJ448" s="63">
        <f>VLOOKUP($AD448,pTRAIT!$A:$X,11,FALSE)</f>
        <v>0</v>
      </c>
      <c r="AK448" s="63">
        <f>VLOOKUP($AD448,pTRAIT!$A:$X,12,FALSE)</f>
        <v>0</v>
      </c>
      <c r="AL448" s="63">
        <f>VLOOKUP($AD448,pTRAIT!$A:$X,13,FALSE)</f>
        <v>0</v>
      </c>
      <c r="AM448" s="63">
        <f>VLOOKUP($AD448,pTRAIT!$A:$X,14,FALSE)</f>
        <v>0</v>
      </c>
      <c r="AN448" s="63">
        <f>VLOOKUP($AD448,pTRAIT!$A:$X,15,FALSE)</f>
        <v>0</v>
      </c>
      <c r="AO448" s="63">
        <f>VLOOKUP($AD448,pTRAIT!$A:$X,16,FALSE)</f>
        <v>0</v>
      </c>
      <c r="AP448" s="63">
        <f>VLOOKUP($AD448,pTRAIT!$A:$X,17,FALSE)</f>
        <v>0</v>
      </c>
      <c r="AQ448" s="63">
        <f>VLOOKUP($AD448,pTRAIT!$A:$X,18,FALSE)</f>
        <v>0</v>
      </c>
      <c r="AR448" s="63">
        <f>VLOOKUP($AD448,pTRAIT!$A:$X,19,FALSE)</f>
        <v>0</v>
      </c>
      <c r="AS448" s="63">
        <f>VLOOKUP($AD448,pTRAIT!$A:$X,20,FALSE)</f>
        <v>0</v>
      </c>
      <c r="AT448" s="63">
        <f>VLOOKUP($AD448,pTRAIT!$A:$X,21,FALSE)</f>
        <v>0</v>
      </c>
      <c r="AU448" s="63">
        <f>VLOOKUP($AD448,pTRAIT!$A:$X,22,FALSE)</f>
        <v>0</v>
      </c>
      <c r="AV448" s="63">
        <f>VLOOKUP($AD448,pTRAIT!$A:$X,23,FALSE)</f>
        <v>0</v>
      </c>
      <c r="AW448" s="63">
        <f>VLOOKUP($AD448,pTRAIT!$A:$X,24,FALSE)</f>
        <v>0</v>
      </c>
      <c r="AX448" s="67" t="s">
        <v>3188</v>
      </c>
      <c r="AY448" s="71" t="str">
        <f t="shared" si="20"/>
        <v>Tp-2EM5Ps3n-sge;NST=X // EM5UeMi1WSCf9;NST=X / EM5UeMi1Cf9Pu;RIN=RS</v>
      </c>
    </row>
    <row r="449" spans="1:51" ht="12" customHeight="1" x14ac:dyDescent="0.25">
      <c r="A449" s="32">
        <v>815</v>
      </c>
      <c r="B449" s="33" t="s">
        <v>5</v>
      </c>
      <c r="C449" s="34">
        <v>894</v>
      </c>
      <c r="D449" s="32" t="str">
        <f t="shared" si="18"/>
        <v>815X894</v>
      </c>
      <c r="E449" s="48" t="s">
        <v>1624</v>
      </c>
      <c r="F449" s="61" t="s">
        <v>2072</v>
      </c>
      <c r="G449" s="41" t="s">
        <v>43</v>
      </c>
      <c r="H449" s="38"/>
      <c r="I449" s="32">
        <v>815</v>
      </c>
      <c r="J449" s="63">
        <f>VLOOKUP(I449,pTRAIT!A:B,2,FALSE)</f>
        <v>0</v>
      </c>
      <c r="K449" s="63" t="s">
        <v>2724</v>
      </c>
      <c r="L449" s="63" t="s">
        <v>2726</v>
      </c>
      <c r="M449" s="63" t="s">
        <v>2437</v>
      </c>
      <c r="N449" s="63" t="s">
        <v>2730</v>
      </c>
      <c r="O449" s="63" t="s">
        <v>2731</v>
      </c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 t="s">
        <v>2728</v>
      </c>
      <c r="AB449" s="63"/>
      <c r="AC449" s="63" t="str">
        <f t="shared" si="19"/>
        <v>Tp-2EM5Ps3n-sge;NST=X</v>
      </c>
      <c r="AD449" s="34">
        <v>894</v>
      </c>
      <c r="AE449" s="40" t="str">
        <f>VLOOKUP(AD449,pTRAIT!A:B,2,FALSE)</f>
        <v>EM5UeMi1WSCf9;NST=X / (Pu);RIN=RS</v>
      </c>
      <c r="AF449" s="63">
        <f>VLOOKUP($AD449,pTRAIT!$A:$X,7,FALSE)</f>
        <v>0</v>
      </c>
      <c r="AG449" s="63">
        <f>VLOOKUP($AD449,pTRAIT!$A:$X,8,FALSE)</f>
        <v>0</v>
      </c>
      <c r="AH449" s="63">
        <f>VLOOKUP($AD449,pTRAIT!$A:$X,9,FALSE)</f>
        <v>0</v>
      </c>
      <c r="AI449" s="63">
        <f>VLOOKUP($AD449,pTRAIT!$A:$X,10,FALSE)</f>
        <v>0</v>
      </c>
      <c r="AJ449" s="63">
        <f>VLOOKUP($AD449,pTRAIT!$A:$X,11,FALSE)</f>
        <v>0</v>
      </c>
      <c r="AK449" s="63">
        <f>VLOOKUP($AD449,pTRAIT!$A:$X,12,FALSE)</f>
        <v>0</v>
      </c>
      <c r="AL449" s="63">
        <f>VLOOKUP($AD449,pTRAIT!$A:$X,13,FALSE)</f>
        <v>0</v>
      </c>
      <c r="AM449" s="63">
        <f>VLOOKUP($AD449,pTRAIT!$A:$X,14,FALSE)</f>
        <v>0</v>
      </c>
      <c r="AN449" s="63">
        <f>VLOOKUP($AD449,pTRAIT!$A:$X,15,FALSE)</f>
        <v>0</v>
      </c>
      <c r="AO449" s="63">
        <f>VLOOKUP($AD449,pTRAIT!$A:$X,16,FALSE)</f>
        <v>0</v>
      </c>
      <c r="AP449" s="63">
        <f>VLOOKUP($AD449,pTRAIT!$A:$X,17,FALSE)</f>
        <v>0</v>
      </c>
      <c r="AQ449" s="63">
        <f>VLOOKUP($AD449,pTRAIT!$A:$X,18,FALSE)</f>
        <v>0</v>
      </c>
      <c r="AR449" s="63">
        <f>VLOOKUP($AD449,pTRAIT!$A:$X,19,FALSE)</f>
        <v>0</v>
      </c>
      <c r="AS449" s="63">
        <f>VLOOKUP($AD449,pTRAIT!$A:$X,20,FALSE)</f>
        <v>0</v>
      </c>
      <c r="AT449" s="63">
        <f>VLOOKUP($AD449,pTRAIT!$A:$X,21,FALSE)</f>
        <v>0</v>
      </c>
      <c r="AU449" s="63">
        <f>VLOOKUP($AD449,pTRAIT!$A:$X,22,FALSE)</f>
        <v>0</v>
      </c>
      <c r="AV449" s="63">
        <f>VLOOKUP($AD449,pTRAIT!$A:$X,23,FALSE)</f>
        <v>0</v>
      </c>
      <c r="AW449" s="63">
        <f>VLOOKUP($AD449,pTRAIT!$A:$X,24,FALSE)</f>
        <v>0</v>
      </c>
      <c r="AX449" s="67" t="s">
        <v>3189</v>
      </c>
      <c r="AY449" s="71" t="str">
        <f t="shared" si="20"/>
        <v>Tp-2EM5Ps3n-sge;NST=X // EM5UeMi1WSCf9;NST=X / (Pu);RIN=RS</v>
      </c>
    </row>
    <row r="450" spans="1:51" ht="12" customHeight="1" x14ac:dyDescent="0.25">
      <c r="A450" s="32">
        <v>815</v>
      </c>
      <c r="B450" s="33" t="s">
        <v>5</v>
      </c>
      <c r="C450" s="34">
        <v>895</v>
      </c>
      <c r="D450" s="32" t="str">
        <f t="shared" ref="D450:D513" si="21">_xlfn.CONCAT(A450,B450,C450)</f>
        <v>815X895</v>
      </c>
      <c r="E450" s="48" t="s">
        <v>1624</v>
      </c>
      <c r="F450" s="61" t="s">
        <v>2073</v>
      </c>
      <c r="G450" s="41" t="s">
        <v>43</v>
      </c>
      <c r="H450" s="38"/>
      <c r="I450" s="32">
        <v>815</v>
      </c>
      <c r="J450" s="63">
        <f>VLOOKUP(I450,pTRAIT!A:B,2,FALSE)</f>
        <v>0</v>
      </c>
      <c r="K450" s="63" t="s">
        <v>2724</v>
      </c>
      <c r="L450" s="63" t="s">
        <v>2726</v>
      </c>
      <c r="M450" s="63" t="s">
        <v>2437</v>
      </c>
      <c r="N450" s="63" t="s">
        <v>2730</v>
      </c>
      <c r="O450" s="63" t="s">
        <v>2731</v>
      </c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 t="s">
        <v>2728</v>
      </c>
      <c r="AB450" s="63"/>
      <c r="AC450" s="63" t="str">
        <f t="shared" si="19"/>
        <v>Tp-2EM5Ps3n-sge;NST=X</v>
      </c>
      <c r="AD450" s="34">
        <v>895</v>
      </c>
      <c r="AE450" s="40" t="str">
        <f>VLOOKUP(AD450,pTRAIT!A:B,2,FALSE)</f>
        <v>EM5UeMi1WSCf9;NST=X / (ogc);</v>
      </c>
      <c r="AF450" s="63">
        <f>VLOOKUP($AD450,pTRAIT!$A:$X,7,FALSE)</f>
        <v>0</v>
      </c>
      <c r="AG450" s="63">
        <f>VLOOKUP($AD450,pTRAIT!$A:$X,8,FALSE)</f>
        <v>0</v>
      </c>
      <c r="AH450" s="63">
        <f>VLOOKUP($AD450,pTRAIT!$A:$X,9,FALSE)</f>
        <v>0</v>
      </c>
      <c r="AI450" s="63">
        <f>VLOOKUP($AD450,pTRAIT!$A:$X,10,FALSE)</f>
        <v>0</v>
      </c>
      <c r="AJ450" s="63">
        <f>VLOOKUP($AD450,pTRAIT!$A:$X,11,FALSE)</f>
        <v>0</v>
      </c>
      <c r="AK450" s="63">
        <f>VLOOKUP($AD450,pTRAIT!$A:$X,12,FALSE)</f>
        <v>0</v>
      </c>
      <c r="AL450" s="63">
        <f>VLOOKUP($AD450,pTRAIT!$A:$X,13,FALSE)</f>
        <v>0</v>
      </c>
      <c r="AM450" s="63">
        <f>VLOOKUP($AD450,pTRAIT!$A:$X,14,FALSE)</f>
        <v>0</v>
      </c>
      <c r="AN450" s="63">
        <f>VLOOKUP($AD450,pTRAIT!$A:$X,15,FALSE)</f>
        <v>0</v>
      </c>
      <c r="AO450" s="63">
        <f>VLOOKUP($AD450,pTRAIT!$A:$X,16,FALSE)</f>
        <v>0</v>
      </c>
      <c r="AP450" s="63">
        <f>VLOOKUP($AD450,pTRAIT!$A:$X,17,FALSE)</f>
        <v>0</v>
      </c>
      <c r="AQ450" s="63">
        <f>VLOOKUP($AD450,pTRAIT!$A:$X,18,FALSE)</f>
        <v>0</v>
      </c>
      <c r="AR450" s="63">
        <f>VLOOKUP($AD450,pTRAIT!$A:$X,19,FALSE)</f>
        <v>0</v>
      </c>
      <c r="AS450" s="63">
        <f>VLOOKUP($AD450,pTRAIT!$A:$X,20,FALSE)</f>
        <v>0</v>
      </c>
      <c r="AT450" s="63">
        <f>VLOOKUP($AD450,pTRAIT!$A:$X,21,FALSE)</f>
        <v>0</v>
      </c>
      <c r="AU450" s="63">
        <f>VLOOKUP($AD450,pTRAIT!$A:$X,22,FALSE)</f>
        <v>0</v>
      </c>
      <c r="AV450" s="63">
        <f>VLOOKUP($AD450,pTRAIT!$A:$X,23,FALSE)</f>
        <v>0</v>
      </c>
      <c r="AW450" s="63">
        <f>VLOOKUP($AD450,pTRAIT!$A:$X,24,FALSE)</f>
        <v>0</v>
      </c>
      <c r="AX450" s="67" t="s">
        <v>3190</v>
      </c>
      <c r="AY450" s="71" t="str">
        <f t="shared" si="20"/>
        <v>Tp-2EM5Ps3n-sge;NST=X // EM5UeMi1WSCf9;NST=X / (ogc);</v>
      </c>
    </row>
    <row r="451" spans="1:51" ht="12" customHeight="1" x14ac:dyDescent="0.25">
      <c r="A451" s="32">
        <v>815</v>
      </c>
      <c r="B451" s="33" t="s">
        <v>5</v>
      </c>
      <c r="C451" s="34">
        <v>901</v>
      </c>
      <c r="D451" s="32" t="str">
        <f t="shared" si="21"/>
        <v>815X901</v>
      </c>
      <c r="E451" s="48" t="s">
        <v>1624</v>
      </c>
      <c r="F451" s="61" t="s">
        <v>2074</v>
      </c>
      <c r="G451" s="41" t="s">
        <v>43</v>
      </c>
      <c r="H451" s="38"/>
      <c r="I451" s="32">
        <v>815</v>
      </c>
      <c r="J451" s="63">
        <f>VLOOKUP(I451,pTRAIT!A:B,2,FALSE)</f>
        <v>0</v>
      </c>
      <c r="K451" s="63" t="s">
        <v>2724</v>
      </c>
      <c r="L451" s="63" t="s">
        <v>2726</v>
      </c>
      <c r="M451" s="63" t="s">
        <v>2437</v>
      </c>
      <c r="N451" s="63" t="s">
        <v>2730</v>
      </c>
      <c r="O451" s="63" t="s">
        <v>2731</v>
      </c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 t="s">
        <v>2728</v>
      </c>
      <c r="AB451" s="63"/>
      <c r="AC451" s="63" t="str">
        <f t="shared" ref="AC451:AC514" si="22">CONCATENATE(L451,M451,N451,O451,P451,Q451,R451,S451,T451,U451,V451,W451,X451,Y451,Z451,AA451,AB451,";",K451)</f>
        <v>Tp-2EM5Ps3n-sge;NST=X</v>
      </c>
      <c r="AD451" s="34">
        <v>901</v>
      </c>
      <c r="AE451" s="40" t="str">
        <f>VLOOKUP(AD451,pTRAIT!A:B,2,FALSE)</f>
        <v>EM5UeMi1WSCf9;NST=X / EM5UeMi1Cf9Pu;RIN=RS</v>
      </c>
      <c r="AF451" s="63">
        <f>VLOOKUP($AD451,pTRAIT!$A:$X,7,FALSE)</f>
        <v>0</v>
      </c>
      <c r="AG451" s="63">
        <f>VLOOKUP($AD451,pTRAIT!$A:$X,8,FALSE)</f>
        <v>0</v>
      </c>
      <c r="AH451" s="63">
        <f>VLOOKUP($AD451,pTRAIT!$A:$X,9,FALSE)</f>
        <v>0</v>
      </c>
      <c r="AI451" s="63">
        <f>VLOOKUP($AD451,pTRAIT!$A:$X,10,FALSE)</f>
        <v>0</v>
      </c>
      <c r="AJ451" s="63">
        <f>VLOOKUP($AD451,pTRAIT!$A:$X,11,FALSE)</f>
        <v>0</v>
      </c>
      <c r="AK451" s="63">
        <f>VLOOKUP($AD451,pTRAIT!$A:$X,12,FALSE)</f>
        <v>0</v>
      </c>
      <c r="AL451" s="63">
        <f>VLOOKUP($AD451,pTRAIT!$A:$X,13,FALSE)</f>
        <v>0</v>
      </c>
      <c r="AM451" s="63">
        <f>VLOOKUP($AD451,pTRAIT!$A:$X,14,FALSE)</f>
        <v>0</v>
      </c>
      <c r="AN451" s="63">
        <f>VLOOKUP($AD451,pTRAIT!$A:$X,15,FALSE)</f>
        <v>0</v>
      </c>
      <c r="AO451" s="63">
        <f>VLOOKUP($AD451,pTRAIT!$A:$X,16,FALSE)</f>
        <v>0</v>
      </c>
      <c r="AP451" s="63">
        <f>VLOOKUP($AD451,pTRAIT!$A:$X,17,FALSE)</f>
        <v>0</v>
      </c>
      <c r="AQ451" s="63">
        <f>VLOOKUP($AD451,pTRAIT!$A:$X,18,FALSE)</f>
        <v>0</v>
      </c>
      <c r="AR451" s="63">
        <f>VLOOKUP($AD451,pTRAIT!$A:$X,19,FALSE)</f>
        <v>0</v>
      </c>
      <c r="AS451" s="63">
        <f>VLOOKUP($AD451,pTRAIT!$A:$X,20,FALSE)</f>
        <v>0</v>
      </c>
      <c r="AT451" s="63">
        <f>VLOOKUP($AD451,pTRAIT!$A:$X,21,FALSE)</f>
        <v>0</v>
      </c>
      <c r="AU451" s="63">
        <f>VLOOKUP($AD451,pTRAIT!$A:$X,22,FALSE)</f>
        <v>0</v>
      </c>
      <c r="AV451" s="63">
        <f>VLOOKUP($AD451,pTRAIT!$A:$X,23,FALSE)</f>
        <v>0</v>
      </c>
      <c r="AW451" s="63">
        <f>VLOOKUP($AD451,pTRAIT!$A:$X,24,FALSE)</f>
        <v>0</v>
      </c>
      <c r="AX451" s="67" t="s">
        <v>3191</v>
      </c>
      <c r="AY451" s="71" t="str">
        <f t="shared" ref="AY451:AY514" si="23">CONCATENATE(AC451," ","//"," ",AE451)</f>
        <v>Tp-2EM5Ps3n-sge;NST=X // EM5UeMi1WSCf9;NST=X / EM5UeMi1Cf9Pu;RIN=RS</v>
      </c>
    </row>
    <row r="452" spans="1:51" ht="12" customHeight="1" x14ac:dyDescent="0.25">
      <c r="A452" s="32">
        <v>815</v>
      </c>
      <c r="B452" s="33" t="s">
        <v>5</v>
      </c>
      <c r="C452" s="34">
        <v>910</v>
      </c>
      <c r="D452" s="32" t="str">
        <f t="shared" si="21"/>
        <v>815X910</v>
      </c>
      <c r="E452" s="48" t="s">
        <v>1624</v>
      </c>
      <c r="F452" s="61" t="s">
        <v>2075</v>
      </c>
      <c r="G452" s="41" t="s">
        <v>43</v>
      </c>
      <c r="H452" s="45"/>
      <c r="I452" s="32">
        <v>815</v>
      </c>
      <c r="J452" s="63">
        <f>VLOOKUP(I452,pTRAIT!A:B,2,FALSE)</f>
        <v>0</v>
      </c>
      <c r="K452" s="63" t="s">
        <v>2724</v>
      </c>
      <c r="L452" s="63" t="s">
        <v>2726</v>
      </c>
      <c r="M452" s="63" t="s">
        <v>2437</v>
      </c>
      <c r="N452" s="63" t="s">
        <v>2730</v>
      </c>
      <c r="O452" s="63" t="s">
        <v>2731</v>
      </c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 t="s">
        <v>2728</v>
      </c>
      <c r="AB452" s="63"/>
      <c r="AC452" s="63" t="str">
        <f t="shared" si="22"/>
        <v>Tp-2EM5Ps3n-sge;NST=X</v>
      </c>
      <c r="AD452" s="34">
        <v>910</v>
      </c>
      <c r="AE452" s="40" t="str">
        <f>VLOOKUP(AD452,pTRAIT!A:B,2,FALSE)</f>
        <v>EM5UeMi1WSCf9;NST=X / (ogc);</v>
      </c>
      <c r="AF452" s="63">
        <f>VLOOKUP($AD452,pTRAIT!$A:$X,7,FALSE)</f>
        <v>0</v>
      </c>
      <c r="AG452" s="63">
        <f>VLOOKUP($AD452,pTRAIT!$A:$X,8,FALSE)</f>
        <v>0</v>
      </c>
      <c r="AH452" s="63">
        <f>VLOOKUP($AD452,pTRAIT!$A:$X,9,FALSE)</f>
        <v>0</v>
      </c>
      <c r="AI452" s="63">
        <f>VLOOKUP($AD452,pTRAIT!$A:$X,10,FALSE)</f>
        <v>0</v>
      </c>
      <c r="AJ452" s="63">
        <f>VLOOKUP($AD452,pTRAIT!$A:$X,11,FALSE)</f>
        <v>0</v>
      </c>
      <c r="AK452" s="63">
        <f>VLOOKUP($AD452,pTRAIT!$A:$X,12,FALSE)</f>
        <v>0</v>
      </c>
      <c r="AL452" s="63">
        <f>VLOOKUP($AD452,pTRAIT!$A:$X,13,FALSE)</f>
        <v>0</v>
      </c>
      <c r="AM452" s="63">
        <f>VLOOKUP($AD452,pTRAIT!$A:$X,14,FALSE)</f>
        <v>0</v>
      </c>
      <c r="AN452" s="63">
        <f>VLOOKUP($AD452,pTRAIT!$A:$X,15,FALSE)</f>
        <v>0</v>
      </c>
      <c r="AO452" s="63">
        <f>VLOOKUP($AD452,pTRAIT!$A:$X,16,FALSE)</f>
        <v>0</v>
      </c>
      <c r="AP452" s="63">
        <f>VLOOKUP($AD452,pTRAIT!$A:$X,17,FALSE)</f>
        <v>0</v>
      </c>
      <c r="AQ452" s="63">
        <f>VLOOKUP($AD452,pTRAIT!$A:$X,18,FALSE)</f>
        <v>0</v>
      </c>
      <c r="AR452" s="63">
        <f>VLOOKUP($AD452,pTRAIT!$A:$X,19,FALSE)</f>
        <v>0</v>
      </c>
      <c r="AS452" s="63">
        <f>VLOOKUP($AD452,pTRAIT!$A:$X,20,FALSE)</f>
        <v>0</v>
      </c>
      <c r="AT452" s="63">
        <f>VLOOKUP($AD452,pTRAIT!$A:$X,21,FALSE)</f>
        <v>0</v>
      </c>
      <c r="AU452" s="63">
        <f>VLOOKUP($AD452,pTRAIT!$A:$X,22,FALSE)</f>
        <v>0</v>
      </c>
      <c r="AV452" s="63">
        <f>VLOOKUP($AD452,pTRAIT!$A:$X,23,FALSE)</f>
        <v>0</v>
      </c>
      <c r="AW452" s="63">
        <f>VLOOKUP($AD452,pTRAIT!$A:$X,24,FALSE)</f>
        <v>0</v>
      </c>
      <c r="AX452" s="67" t="s">
        <v>3192</v>
      </c>
      <c r="AY452" s="71" t="str">
        <f t="shared" si="23"/>
        <v>Tp-2EM5Ps3n-sge;NST=X // EM5UeMi1WSCf9;NST=X / (ogc);</v>
      </c>
    </row>
    <row r="453" spans="1:51" ht="12" customHeight="1" x14ac:dyDescent="0.25">
      <c r="A453" s="32">
        <v>815</v>
      </c>
      <c r="B453" s="33" t="s">
        <v>5</v>
      </c>
      <c r="C453" s="34">
        <v>911</v>
      </c>
      <c r="D453" s="32" t="str">
        <f t="shared" si="21"/>
        <v>815X911</v>
      </c>
      <c r="E453" s="48" t="s">
        <v>1624</v>
      </c>
      <c r="F453" s="61" t="s">
        <v>2076</v>
      </c>
      <c r="G453" s="41" t="s">
        <v>43</v>
      </c>
      <c r="H453" s="45"/>
      <c r="I453" s="32">
        <v>815</v>
      </c>
      <c r="J453" s="63">
        <f>VLOOKUP(I453,pTRAIT!A:B,2,FALSE)</f>
        <v>0</v>
      </c>
      <c r="K453" s="63" t="s">
        <v>2724</v>
      </c>
      <c r="L453" s="63" t="s">
        <v>2726</v>
      </c>
      <c r="M453" s="63" t="s">
        <v>2437</v>
      </c>
      <c r="N453" s="63" t="s">
        <v>2730</v>
      </c>
      <c r="O453" s="63" t="s">
        <v>2731</v>
      </c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 t="s">
        <v>2728</v>
      </c>
      <c r="AB453" s="63"/>
      <c r="AC453" s="63" t="str">
        <f t="shared" si="22"/>
        <v>Tp-2EM5Ps3n-sge;NST=X</v>
      </c>
      <c r="AD453" s="34">
        <v>911</v>
      </c>
      <c r="AE453" s="40" t="str">
        <f>VLOOKUP(AD453,pTRAIT!A:B,2,FALSE)</f>
        <v>EM5UeMi1WSCf9;NST=X / ;</v>
      </c>
      <c r="AF453" s="63">
        <f>VLOOKUP($AD453,pTRAIT!$A:$X,7,FALSE)</f>
        <v>0</v>
      </c>
      <c r="AG453" s="63">
        <f>VLOOKUP($AD453,pTRAIT!$A:$X,8,FALSE)</f>
        <v>0</v>
      </c>
      <c r="AH453" s="63">
        <f>VLOOKUP($AD453,pTRAIT!$A:$X,9,FALSE)</f>
        <v>0</v>
      </c>
      <c r="AI453" s="63">
        <f>VLOOKUP($AD453,pTRAIT!$A:$X,10,FALSE)</f>
        <v>0</v>
      </c>
      <c r="AJ453" s="63">
        <f>VLOOKUP($AD453,pTRAIT!$A:$X,11,FALSE)</f>
        <v>0</v>
      </c>
      <c r="AK453" s="63">
        <f>VLOOKUP($AD453,pTRAIT!$A:$X,12,FALSE)</f>
        <v>0</v>
      </c>
      <c r="AL453" s="63">
        <f>VLOOKUP($AD453,pTRAIT!$A:$X,13,FALSE)</f>
        <v>0</v>
      </c>
      <c r="AM453" s="63">
        <f>VLOOKUP($AD453,pTRAIT!$A:$X,14,FALSE)</f>
        <v>0</v>
      </c>
      <c r="AN453" s="63">
        <f>VLOOKUP($AD453,pTRAIT!$A:$X,15,FALSE)</f>
        <v>0</v>
      </c>
      <c r="AO453" s="63">
        <f>VLOOKUP($AD453,pTRAIT!$A:$X,16,FALSE)</f>
        <v>0</v>
      </c>
      <c r="AP453" s="63">
        <f>VLOOKUP($AD453,pTRAIT!$A:$X,17,FALSE)</f>
        <v>0</v>
      </c>
      <c r="AQ453" s="63">
        <f>VLOOKUP($AD453,pTRAIT!$A:$X,18,FALSE)</f>
        <v>0</v>
      </c>
      <c r="AR453" s="63">
        <f>VLOOKUP($AD453,pTRAIT!$A:$X,19,FALSE)</f>
        <v>0</v>
      </c>
      <c r="AS453" s="63">
        <f>VLOOKUP($AD453,pTRAIT!$A:$X,20,FALSE)</f>
        <v>0</v>
      </c>
      <c r="AT453" s="63">
        <f>VLOOKUP($AD453,pTRAIT!$A:$X,21,FALSE)</f>
        <v>0</v>
      </c>
      <c r="AU453" s="63">
        <f>VLOOKUP($AD453,pTRAIT!$A:$X,22,FALSE)</f>
        <v>0</v>
      </c>
      <c r="AV453" s="63">
        <f>VLOOKUP($AD453,pTRAIT!$A:$X,23,FALSE)</f>
        <v>0</v>
      </c>
      <c r="AW453" s="63">
        <f>VLOOKUP($AD453,pTRAIT!$A:$X,24,FALSE)</f>
        <v>0</v>
      </c>
      <c r="AX453" s="67" t="s">
        <v>3193</v>
      </c>
      <c r="AY453" s="71" t="str">
        <f t="shared" si="23"/>
        <v>Tp-2EM5Ps3n-sge;NST=X // EM5UeMi1WSCf9;NST=X / ;</v>
      </c>
    </row>
    <row r="454" spans="1:51" ht="12" customHeight="1" x14ac:dyDescent="0.25">
      <c r="A454" s="32">
        <v>815</v>
      </c>
      <c r="B454" s="33" t="s">
        <v>5</v>
      </c>
      <c r="C454" s="34">
        <v>912</v>
      </c>
      <c r="D454" s="32" t="str">
        <f t="shared" si="21"/>
        <v>815X912</v>
      </c>
      <c r="E454" s="48" t="s">
        <v>1624</v>
      </c>
      <c r="F454" s="61" t="s">
        <v>2077</v>
      </c>
      <c r="G454" s="41" t="s">
        <v>43</v>
      </c>
      <c r="H454" s="38"/>
      <c r="I454" s="32">
        <v>815</v>
      </c>
      <c r="J454" s="63">
        <f>VLOOKUP(I454,pTRAIT!A:B,2,FALSE)</f>
        <v>0</v>
      </c>
      <c r="K454" s="63" t="s">
        <v>2724</v>
      </c>
      <c r="L454" s="63" t="s">
        <v>2726</v>
      </c>
      <c r="M454" s="63" t="s">
        <v>2437</v>
      </c>
      <c r="N454" s="63" t="s">
        <v>2730</v>
      </c>
      <c r="O454" s="63" t="s">
        <v>2731</v>
      </c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 t="s">
        <v>2728</v>
      </c>
      <c r="AB454" s="63"/>
      <c r="AC454" s="63" t="str">
        <f t="shared" si="22"/>
        <v>Tp-2EM5Ps3n-sge;NST=X</v>
      </c>
      <c r="AD454" s="34">
        <v>912</v>
      </c>
      <c r="AE454" s="40" t="str">
        <f>VLOOKUP(AD454,pTRAIT!A:B,2,FALSE)</f>
        <v>EM5UeMi1WSCf9;NST=X / (Pu)(ogc);</v>
      </c>
      <c r="AF454" s="63">
        <f>VLOOKUP($AD454,pTRAIT!$A:$X,7,FALSE)</f>
        <v>0</v>
      </c>
      <c r="AG454" s="63">
        <f>VLOOKUP($AD454,pTRAIT!$A:$X,8,FALSE)</f>
        <v>0</v>
      </c>
      <c r="AH454" s="63">
        <f>VLOOKUP($AD454,pTRAIT!$A:$X,9,FALSE)</f>
        <v>0</v>
      </c>
      <c r="AI454" s="63">
        <f>VLOOKUP($AD454,pTRAIT!$A:$X,10,FALSE)</f>
        <v>0</v>
      </c>
      <c r="AJ454" s="63">
        <f>VLOOKUP($AD454,pTRAIT!$A:$X,11,FALSE)</f>
        <v>0</v>
      </c>
      <c r="AK454" s="63">
        <f>VLOOKUP($AD454,pTRAIT!$A:$X,12,FALSE)</f>
        <v>0</v>
      </c>
      <c r="AL454" s="63">
        <f>VLOOKUP($AD454,pTRAIT!$A:$X,13,FALSE)</f>
        <v>0</v>
      </c>
      <c r="AM454" s="63">
        <f>VLOOKUP($AD454,pTRAIT!$A:$X,14,FALSE)</f>
        <v>0</v>
      </c>
      <c r="AN454" s="63">
        <f>VLOOKUP($AD454,pTRAIT!$A:$X,15,FALSE)</f>
        <v>0</v>
      </c>
      <c r="AO454" s="63">
        <f>VLOOKUP($AD454,pTRAIT!$A:$X,16,FALSE)</f>
        <v>0</v>
      </c>
      <c r="AP454" s="63">
        <f>VLOOKUP($AD454,pTRAIT!$A:$X,17,FALSE)</f>
        <v>0</v>
      </c>
      <c r="AQ454" s="63">
        <f>VLOOKUP($AD454,pTRAIT!$A:$X,18,FALSE)</f>
        <v>0</v>
      </c>
      <c r="AR454" s="63">
        <f>VLOOKUP($AD454,pTRAIT!$A:$X,19,FALSE)</f>
        <v>0</v>
      </c>
      <c r="AS454" s="63">
        <f>VLOOKUP($AD454,pTRAIT!$A:$X,20,FALSE)</f>
        <v>0</v>
      </c>
      <c r="AT454" s="63">
        <f>VLOOKUP($AD454,pTRAIT!$A:$X,21,FALSE)</f>
        <v>0</v>
      </c>
      <c r="AU454" s="63">
        <f>VLOOKUP($AD454,pTRAIT!$A:$X,22,FALSE)</f>
        <v>0</v>
      </c>
      <c r="AV454" s="63">
        <f>VLOOKUP($AD454,pTRAIT!$A:$X,23,FALSE)</f>
        <v>0</v>
      </c>
      <c r="AW454" s="63">
        <f>VLOOKUP($AD454,pTRAIT!$A:$X,24,FALSE)</f>
        <v>0</v>
      </c>
      <c r="AX454" s="67" t="s">
        <v>3194</v>
      </c>
      <c r="AY454" s="71" t="str">
        <f t="shared" si="23"/>
        <v>Tp-2EM5Ps3n-sge;NST=X // EM5UeMi1WSCf9;NST=X / (Pu)(ogc);</v>
      </c>
    </row>
    <row r="455" spans="1:51" ht="12" customHeight="1" x14ac:dyDescent="0.25">
      <c r="A455" s="32">
        <v>815</v>
      </c>
      <c r="B455" s="33" t="s">
        <v>5</v>
      </c>
      <c r="C455" s="34">
        <v>913</v>
      </c>
      <c r="D455" s="32" t="str">
        <f t="shared" si="21"/>
        <v>815X913</v>
      </c>
      <c r="E455" s="48" t="s">
        <v>1624</v>
      </c>
      <c r="F455" s="61" t="s">
        <v>2078</v>
      </c>
      <c r="G455" s="41" t="s">
        <v>43</v>
      </c>
      <c r="H455" s="38"/>
      <c r="I455" s="32">
        <v>815</v>
      </c>
      <c r="J455" s="63">
        <f>VLOOKUP(I455,pTRAIT!A:B,2,FALSE)</f>
        <v>0</v>
      </c>
      <c r="K455" s="63" t="s">
        <v>2724</v>
      </c>
      <c r="L455" s="63" t="s">
        <v>2726</v>
      </c>
      <c r="M455" s="63" t="s">
        <v>2437</v>
      </c>
      <c r="N455" s="63" t="s">
        <v>2730</v>
      </c>
      <c r="O455" s="63" t="s">
        <v>2731</v>
      </c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 t="s">
        <v>2728</v>
      </c>
      <c r="AB455" s="63"/>
      <c r="AC455" s="63" t="str">
        <f t="shared" si="22"/>
        <v>Tp-2EM5Ps3n-sge;NST=X</v>
      </c>
      <c r="AD455" s="34">
        <v>913</v>
      </c>
      <c r="AE455" s="40" t="str">
        <f>VLOOKUP(AD455,pTRAIT!A:B,2,FALSE)</f>
        <v>EM5UeMi1WSCf9;NST=X / (10-SCHI);</v>
      </c>
      <c r="AF455" s="63">
        <f>VLOOKUP($AD455,pTRAIT!$A:$X,7,FALSE)</f>
        <v>0</v>
      </c>
      <c r="AG455" s="63">
        <f>VLOOKUP($AD455,pTRAIT!$A:$X,8,FALSE)</f>
        <v>0</v>
      </c>
      <c r="AH455" s="63">
        <f>VLOOKUP($AD455,pTRAIT!$A:$X,9,FALSE)</f>
        <v>0</v>
      </c>
      <c r="AI455" s="63">
        <f>VLOOKUP($AD455,pTRAIT!$A:$X,10,FALSE)</f>
        <v>0</v>
      </c>
      <c r="AJ455" s="63">
        <f>VLOOKUP($AD455,pTRAIT!$A:$X,11,FALSE)</f>
        <v>0</v>
      </c>
      <c r="AK455" s="63">
        <f>VLOOKUP($AD455,pTRAIT!$A:$X,12,FALSE)</f>
        <v>0</v>
      </c>
      <c r="AL455" s="63">
        <f>VLOOKUP($AD455,pTRAIT!$A:$X,13,FALSE)</f>
        <v>0</v>
      </c>
      <c r="AM455" s="63">
        <f>VLOOKUP($AD455,pTRAIT!$A:$X,14,FALSE)</f>
        <v>0</v>
      </c>
      <c r="AN455" s="63">
        <f>VLOOKUP($AD455,pTRAIT!$A:$X,15,FALSE)</f>
        <v>0</v>
      </c>
      <c r="AO455" s="63">
        <f>VLOOKUP($AD455,pTRAIT!$A:$X,16,FALSE)</f>
        <v>0</v>
      </c>
      <c r="AP455" s="63">
        <f>VLOOKUP($AD455,pTRAIT!$A:$X,17,FALSE)</f>
        <v>0</v>
      </c>
      <c r="AQ455" s="63">
        <f>VLOOKUP($AD455,pTRAIT!$A:$X,18,FALSE)</f>
        <v>0</v>
      </c>
      <c r="AR455" s="63">
        <f>VLOOKUP($AD455,pTRAIT!$A:$X,19,FALSE)</f>
        <v>0</v>
      </c>
      <c r="AS455" s="63">
        <f>VLOOKUP($AD455,pTRAIT!$A:$X,20,FALSE)</f>
        <v>0</v>
      </c>
      <c r="AT455" s="63">
        <f>VLOOKUP($AD455,pTRAIT!$A:$X,21,FALSE)</f>
        <v>0</v>
      </c>
      <c r="AU455" s="63">
        <f>VLOOKUP($AD455,pTRAIT!$A:$X,22,FALSE)</f>
        <v>0</v>
      </c>
      <c r="AV455" s="63">
        <f>VLOOKUP($AD455,pTRAIT!$A:$X,23,FALSE)</f>
        <v>0</v>
      </c>
      <c r="AW455" s="63">
        <f>VLOOKUP($AD455,pTRAIT!$A:$X,24,FALSE)</f>
        <v>0</v>
      </c>
      <c r="AX455" s="67" t="s">
        <v>3195</v>
      </c>
      <c r="AY455" s="71" t="str">
        <f t="shared" si="23"/>
        <v>Tp-2EM5Ps3n-sge;NST=X // EM5UeMi1WSCf9;NST=X / (10-SCHI);</v>
      </c>
    </row>
    <row r="456" spans="1:51" ht="12" customHeight="1" x14ac:dyDescent="0.25">
      <c r="A456" s="32">
        <v>815</v>
      </c>
      <c r="B456" s="33" t="s">
        <v>5</v>
      </c>
      <c r="C456" s="34">
        <v>915</v>
      </c>
      <c r="D456" s="32" t="str">
        <f t="shared" si="21"/>
        <v>815X915</v>
      </c>
      <c r="E456" s="48" t="s">
        <v>1624</v>
      </c>
      <c r="F456" s="61" t="s">
        <v>2079</v>
      </c>
      <c r="G456" s="41" t="s">
        <v>43</v>
      </c>
      <c r="H456" s="38"/>
      <c r="I456" s="32">
        <v>815</v>
      </c>
      <c r="J456" s="63">
        <f>VLOOKUP(I456,pTRAIT!A:B,2,FALSE)</f>
        <v>0</v>
      </c>
      <c r="K456" s="63" t="s">
        <v>2724</v>
      </c>
      <c r="L456" s="63" t="s">
        <v>2726</v>
      </c>
      <c r="M456" s="63" t="s">
        <v>2437</v>
      </c>
      <c r="N456" s="63" t="s">
        <v>2730</v>
      </c>
      <c r="O456" s="63" t="s">
        <v>2731</v>
      </c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 t="s">
        <v>2728</v>
      </c>
      <c r="AB456" s="63"/>
      <c r="AC456" s="63" t="str">
        <f t="shared" si="22"/>
        <v>Tp-2EM5Ps3n-sge;NST=X</v>
      </c>
      <c r="AD456" s="34">
        <v>915</v>
      </c>
      <c r="AE456" s="40" t="str">
        <f>VLOOKUP(AD456,pTRAIT!A:B,2,FALSE)</f>
        <v>EM5UeMi1WSCf9;NST=X / EM5Mi1Cf9(Pu);RIN=RF</v>
      </c>
      <c r="AF456" s="63">
        <f>VLOOKUP($AD456,pTRAIT!$A:$X,7,FALSE)</f>
        <v>0</v>
      </c>
      <c r="AG456" s="63">
        <f>VLOOKUP($AD456,pTRAIT!$A:$X,8,FALSE)</f>
        <v>0</v>
      </c>
      <c r="AH456" s="63">
        <f>VLOOKUP($AD456,pTRAIT!$A:$X,9,FALSE)</f>
        <v>0</v>
      </c>
      <c r="AI456" s="63">
        <f>VLOOKUP($AD456,pTRAIT!$A:$X,10,FALSE)</f>
        <v>0</v>
      </c>
      <c r="AJ456" s="63">
        <f>VLOOKUP($AD456,pTRAIT!$A:$X,11,FALSE)</f>
        <v>0</v>
      </c>
      <c r="AK456" s="63">
        <f>VLOOKUP($AD456,pTRAIT!$A:$X,12,FALSE)</f>
        <v>0</v>
      </c>
      <c r="AL456" s="63">
        <f>VLOOKUP($AD456,pTRAIT!$A:$X,13,FALSE)</f>
        <v>0</v>
      </c>
      <c r="AM456" s="63">
        <f>VLOOKUP($AD456,pTRAIT!$A:$X,14,FALSE)</f>
        <v>0</v>
      </c>
      <c r="AN456" s="63">
        <f>VLOOKUP($AD456,pTRAIT!$A:$X,15,FALSE)</f>
        <v>0</v>
      </c>
      <c r="AO456" s="63">
        <f>VLOOKUP($AD456,pTRAIT!$A:$X,16,FALSE)</f>
        <v>0</v>
      </c>
      <c r="AP456" s="63">
        <f>VLOOKUP($AD456,pTRAIT!$A:$X,17,FALSE)</f>
        <v>0</v>
      </c>
      <c r="AQ456" s="63">
        <f>VLOOKUP($AD456,pTRAIT!$A:$X,18,FALSE)</f>
        <v>0</v>
      </c>
      <c r="AR456" s="63">
        <f>VLOOKUP($AD456,pTRAIT!$A:$X,19,FALSE)</f>
        <v>0</v>
      </c>
      <c r="AS456" s="63">
        <f>VLOOKUP($AD456,pTRAIT!$A:$X,20,FALSE)</f>
        <v>0</v>
      </c>
      <c r="AT456" s="63">
        <f>VLOOKUP($AD456,pTRAIT!$A:$X,21,FALSE)</f>
        <v>0</v>
      </c>
      <c r="AU456" s="63">
        <f>VLOOKUP($AD456,pTRAIT!$A:$X,22,FALSE)</f>
        <v>0</v>
      </c>
      <c r="AV456" s="63">
        <f>VLOOKUP($AD456,pTRAIT!$A:$X,23,FALSE)</f>
        <v>0</v>
      </c>
      <c r="AW456" s="63">
        <f>VLOOKUP($AD456,pTRAIT!$A:$X,24,FALSE)</f>
        <v>0</v>
      </c>
      <c r="AX456" s="67" t="s">
        <v>3196</v>
      </c>
      <c r="AY456" s="71" t="str">
        <f t="shared" si="23"/>
        <v>Tp-2EM5Ps3n-sge;NST=X // EM5UeMi1WSCf9;NST=X / EM5Mi1Cf9(Pu);RIN=RF</v>
      </c>
    </row>
    <row r="457" spans="1:51" ht="12" customHeight="1" x14ac:dyDescent="0.25">
      <c r="A457" s="32">
        <v>815</v>
      </c>
      <c r="B457" s="33" t="s">
        <v>5</v>
      </c>
      <c r="C457" s="34">
        <v>917</v>
      </c>
      <c r="D457" s="32" t="str">
        <f t="shared" si="21"/>
        <v>815X917</v>
      </c>
      <c r="E457" s="48" t="s">
        <v>1624</v>
      </c>
      <c r="F457" s="61" t="s">
        <v>2080</v>
      </c>
      <c r="G457" s="41" t="s">
        <v>43</v>
      </c>
      <c r="H457" s="38"/>
      <c r="I457" s="32">
        <v>815</v>
      </c>
      <c r="J457" s="63">
        <f>VLOOKUP(I457,pTRAIT!A:B,2,FALSE)</f>
        <v>0</v>
      </c>
      <c r="K457" s="63" t="s">
        <v>2724</v>
      </c>
      <c r="L457" s="63" t="s">
        <v>2726</v>
      </c>
      <c r="M457" s="63" t="s">
        <v>2437</v>
      </c>
      <c r="N457" s="63" t="s">
        <v>2730</v>
      </c>
      <c r="O457" s="63" t="s">
        <v>2731</v>
      </c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 t="s">
        <v>2728</v>
      </c>
      <c r="AB457" s="63"/>
      <c r="AC457" s="63" t="str">
        <f t="shared" si="22"/>
        <v>Tp-2EM5Ps3n-sge;NST=X</v>
      </c>
      <c r="AD457" s="34">
        <v>917</v>
      </c>
      <c r="AE457" s="40" t="str">
        <f>VLOOKUP(AD457,pTRAIT!A:B,2,FALSE)</f>
        <v>EM5UeMi1WSCf9;NST=X / EM5UeMi1Cf9Pu;RIN=RS</v>
      </c>
      <c r="AF457" s="63">
        <f>VLOOKUP($AD457,pTRAIT!$A:$X,7,FALSE)</f>
        <v>0</v>
      </c>
      <c r="AG457" s="63">
        <f>VLOOKUP($AD457,pTRAIT!$A:$X,8,FALSE)</f>
        <v>0</v>
      </c>
      <c r="AH457" s="63">
        <f>VLOOKUP($AD457,pTRAIT!$A:$X,9,FALSE)</f>
        <v>0</v>
      </c>
      <c r="AI457" s="63">
        <f>VLOOKUP($AD457,pTRAIT!$A:$X,10,FALSE)</f>
        <v>0</v>
      </c>
      <c r="AJ457" s="63">
        <f>VLOOKUP($AD457,pTRAIT!$A:$X,11,FALSE)</f>
        <v>0</v>
      </c>
      <c r="AK457" s="63">
        <f>VLOOKUP($AD457,pTRAIT!$A:$X,12,FALSE)</f>
        <v>0</v>
      </c>
      <c r="AL457" s="63">
        <f>VLOOKUP($AD457,pTRAIT!$A:$X,13,FALSE)</f>
        <v>0</v>
      </c>
      <c r="AM457" s="63">
        <f>VLOOKUP($AD457,pTRAIT!$A:$X,14,FALSE)</f>
        <v>0</v>
      </c>
      <c r="AN457" s="63">
        <f>VLOOKUP($AD457,pTRAIT!$A:$X,15,FALSE)</f>
        <v>0</v>
      </c>
      <c r="AO457" s="63">
        <f>VLOOKUP($AD457,pTRAIT!$A:$X,16,FALSE)</f>
        <v>0</v>
      </c>
      <c r="AP457" s="63">
        <f>VLOOKUP($AD457,pTRAIT!$A:$X,17,FALSE)</f>
        <v>0</v>
      </c>
      <c r="AQ457" s="63">
        <f>VLOOKUP($AD457,pTRAIT!$A:$X,18,FALSE)</f>
        <v>0</v>
      </c>
      <c r="AR457" s="63">
        <f>VLOOKUP($AD457,pTRAIT!$A:$X,19,FALSE)</f>
        <v>0</v>
      </c>
      <c r="AS457" s="63">
        <f>VLOOKUP($AD457,pTRAIT!$A:$X,20,FALSE)</f>
        <v>0</v>
      </c>
      <c r="AT457" s="63">
        <f>VLOOKUP($AD457,pTRAIT!$A:$X,21,FALSE)</f>
        <v>0</v>
      </c>
      <c r="AU457" s="63">
        <f>VLOOKUP($AD457,pTRAIT!$A:$X,22,FALSE)</f>
        <v>0</v>
      </c>
      <c r="AV457" s="63">
        <f>VLOOKUP($AD457,pTRAIT!$A:$X,23,FALSE)</f>
        <v>0</v>
      </c>
      <c r="AW457" s="63">
        <f>VLOOKUP($AD457,pTRAIT!$A:$X,24,FALSE)</f>
        <v>0</v>
      </c>
      <c r="AX457" s="67" t="s">
        <v>3197</v>
      </c>
      <c r="AY457" s="71" t="str">
        <f t="shared" si="23"/>
        <v>Tp-2EM5Ps3n-sge;NST=X // EM5UeMi1WSCf9;NST=X / EM5UeMi1Cf9Pu;RIN=RS</v>
      </c>
    </row>
    <row r="458" spans="1:51" ht="12" customHeight="1" x14ac:dyDescent="0.25">
      <c r="A458" s="32">
        <v>815</v>
      </c>
      <c r="B458" s="33" t="s">
        <v>5</v>
      </c>
      <c r="C458" s="34">
        <v>925</v>
      </c>
      <c r="D458" s="32" t="str">
        <f t="shared" si="21"/>
        <v>815X925</v>
      </c>
      <c r="E458" s="48" t="s">
        <v>1624</v>
      </c>
      <c r="F458" s="61" t="s">
        <v>2081</v>
      </c>
      <c r="G458" s="41" t="s">
        <v>43</v>
      </c>
      <c r="H458" s="38"/>
      <c r="I458" s="32">
        <v>815</v>
      </c>
      <c r="J458" s="63">
        <f>VLOOKUP(I458,pTRAIT!A:B,2,FALSE)</f>
        <v>0</v>
      </c>
      <c r="K458" s="63" t="s">
        <v>2724</v>
      </c>
      <c r="L458" s="63" t="s">
        <v>2726</v>
      </c>
      <c r="M458" s="63" t="s">
        <v>2437</v>
      </c>
      <c r="N458" s="63" t="s">
        <v>2730</v>
      </c>
      <c r="O458" s="63" t="s">
        <v>2731</v>
      </c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 t="s">
        <v>2728</v>
      </c>
      <c r="AB458" s="63"/>
      <c r="AC458" s="63" t="str">
        <f t="shared" si="22"/>
        <v>Tp-2EM5Ps3n-sge;NST=X</v>
      </c>
      <c r="AD458" s="34">
        <v>925</v>
      </c>
      <c r="AE458" s="40" t="str">
        <f>VLOOKUP(AD458,pTRAIT!A:B,2,FALSE)</f>
        <v>EM5UeMi1WSCf9;NST=X / (Pu);</v>
      </c>
      <c r="AF458" s="63">
        <f>VLOOKUP($AD458,pTRAIT!$A:$X,7,FALSE)</f>
        <v>0</v>
      </c>
      <c r="AG458" s="63">
        <f>VLOOKUP($AD458,pTRAIT!$A:$X,8,FALSE)</f>
        <v>0</v>
      </c>
      <c r="AH458" s="63">
        <f>VLOOKUP($AD458,pTRAIT!$A:$X,9,FALSE)</f>
        <v>0</v>
      </c>
      <c r="AI458" s="63">
        <f>VLOOKUP($AD458,pTRAIT!$A:$X,10,FALSE)</f>
        <v>0</v>
      </c>
      <c r="AJ458" s="63">
        <f>VLOOKUP($AD458,pTRAIT!$A:$X,11,FALSE)</f>
        <v>0</v>
      </c>
      <c r="AK458" s="63">
        <f>VLOOKUP($AD458,pTRAIT!$A:$X,12,FALSE)</f>
        <v>0</v>
      </c>
      <c r="AL458" s="63">
        <f>VLOOKUP($AD458,pTRAIT!$A:$X,13,FALSE)</f>
        <v>0</v>
      </c>
      <c r="AM458" s="63">
        <f>VLOOKUP($AD458,pTRAIT!$A:$X,14,FALSE)</f>
        <v>0</v>
      </c>
      <c r="AN458" s="63">
        <f>VLOOKUP($AD458,pTRAIT!$A:$X,15,FALSE)</f>
        <v>0</v>
      </c>
      <c r="AO458" s="63">
        <f>VLOOKUP($AD458,pTRAIT!$A:$X,16,FALSE)</f>
        <v>0</v>
      </c>
      <c r="AP458" s="63">
        <f>VLOOKUP($AD458,pTRAIT!$A:$X,17,FALSE)</f>
        <v>0</v>
      </c>
      <c r="AQ458" s="63">
        <f>VLOOKUP($AD458,pTRAIT!$A:$X,18,FALSE)</f>
        <v>0</v>
      </c>
      <c r="AR458" s="63">
        <f>VLOOKUP($AD458,pTRAIT!$A:$X,19,FALSE)</f>
        <v>0</v>
      </c>
      <c r="AS458" s="63">
        <f>VLOOKUP($AD458,pTRAIT!$A:$X,20,FALSE)</f>
        <v>0</v>
      </c>
      <c r="AT458" s="63">
        <f>VLOOKUP($AD458,pTRAIT!$A:$X,21,FALSE)</f>
        <v>0</v>
      </c>
      <c r="AU458" s="63">
        <f>VLOOKUP($AD458,pTRAIT!$A:$X,22,FALSE)</f>
        <v>0</v>
      </c>
      <c r="AV458" s="63">
        <f>VLOOKUP($AD458,pTRAIT!$A:$X,23,FALSE)</f>
        <v>0</v>
      </c>
      <c r="AW458" s="63">
        <f>VLOOKUP($AD458,pTRAIT!$A:$X,24,FALSE)</f>
        <v>0</v>
      </c>
      <c r="AX458" s="67" t="s">
        <v>3198</v>
      </c>
      <c r="AY458" s="71" t="str">
        <f t="shared" si="23"/>
        <v>Tp-2EM5Ps3n-sge;NST=X // EM5UeMi1WSCf9;NST=X / (Pu);</v>
      </c>
    </row>
    <row r="459" spans="1:51" ht="12" customHeight="1" x14ac:dyDescent="0.25">
      <c r="A459" s="32">
        <v>815</v>
      </c>
      <c r="B459" s="33" t="s">
        <v>5</v>
      </c>
      <c r="C459" s="34">
        <v>927</v>
      </c>
      <c r="D459" s="32" t="str">
        <f t="shared" si="21"/>
        <v>815X927</v>
      </c>
      <c r="E459" s="48" t="s">
        <v>1624</v>
      </c>
      <c r="F459" s="61" t="s">
        <v>2082</v>
      </c>
      <c r="G459" s="41" t="s">
        <v>43</v>
      </c>
      <c r="H459" s="38"/>
      <c r="I459" s="32">
        <v>815</v>
      </c>
      <c r="J459" s="63">
        <f>VLOOKUP(I459,pTRAIT!A:B,2,FALSE)</f>
        <v>0</v>
      </c>
      <c r="K459" s="63" t="s">
        <v>2724</v>
      </c>
      <c r="L459" s="63" t="s">
        <v>2726</v>
      </c>
      <c r="M459" s="63" t="s">
        <v>2437</v>
      </c>
      <c r="N459" s="63" t="s">
        <v>2730</v>
      </c>
      <c r="O459" s="63" t="s">
        <v>2731</v>
      </c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 t="s">
        <v>2728</v>
      </c>
      <c r="AB459" s="63"/>
      <c r="AC459" s="63" t="str">
        <f t="shared" si="22"/>
        <v>Tp-2EM5Ps3n-sge;NST=X</v>
      </c>
      <c r="AD459" s="34">
        <v>927</v>
      </c>
      <c r="AE459" s="40" t="str">
        <f>VLOOKUP(AD459,pTRAIT!A:B,2,FALSE)</f>
        <v>EM5UeMi1WSCf9;NST=X / ;</v>
      </c>
      <c r="AF459" s="63">
        <f>VLOOKUP($AD459,pTRAIT!$A:$X,7,FALSE)</f>
        <v>0</v>
      </c>
      <c r="AG459" s="63">
        <f>VLOOKUP($AD459,pTRAIT!$A:$X,8,FALSE)</f>
        <v>0</v>
      </c>
      <c r="AH459" s="63">
        <f>VLOOKUP($AD459,pTRAIT!$A:$X,9,FALSE)</f>
        <v>0</v>
      </c>
      <c r="AI459" s="63">
        <f>VLOOKUP($AD459,pTRAIT!$A:$X,10,FALSE)</f>
        <v>0</v>
      </c>
      <c r="AJ459" s="63">
        <f>VLOOKUP($AD459,pTRAIT!$A:$X,11,FALSE)</f>
        <v>0</v>
      </c>
      <c r="AK459" s="63">
        <f>VLOOKUP($AD459,pTRAIT!$A:$X,12,FALSE)</f>
        <v>0</v>
      </c>
      <c r="AL459" s="63">
        <f>VLOOKUP($AD459,pTRAIT!$A:$X,13,FALSE)</f>
        <v>0</v>
      </c>
      <c r="AM459" s="63">
        <f>VLOOKUP($AD459,pTRAIT!$A:$X,14,FALSE)</f>
        <v>0</v>
      </c>
      <c r="AN459" s="63">
        <f>VLOOKUP($AD459,pTRAIT!$A:$X,15,FALSE)</f>
        <v>0</v>
      </c>
      <c r="AO459" s="63">
        <f>VLOOKUP($AD459,pTRAIT!$A:$X,16,FALSE)</f>
        <v>0</v>
      </c>
      <c r="AP459" s="63">
        <f>VLOOKUP($AD459,pTRAIT!$A:$X,17,FALSE)</f>
        <v>0</v>
      </c>
      <c r="AQ459" s="63">
        <f>VLOOKUP($AD459,pTRAIT!$A:$X,18,FALSE)</f>
        <v>0</v>
      </c>
      <c r="AR459" s="63">
        <f>VLOOKUP($AD459,pTRAIT!$A:$X,19,FALSE)</f>
        <v>0</v>
      </c>
      <c r="AS459" s="63">
        <f>VLOOKUP($AD459,pTRAIT!$A:$X,20,FALSE)</f>
        <v>0</v>
      </c>
      <c r="AT459" s="63">
        <f>VLOOKUP($AD459,pTRAIT!$A:$X,21,FALSE)</f>
        <v>0</v>
      </c>
      <c r="AU459" s="63">
        <f>VLOOKUP($AD459,pTRAIT!$A:$X,22,FALSE)</f>
        <v>0</v>
      </c>
      <c r="AV459" s="63">
        <f>VLOOKUP($AD459,pTRAIT!$A:$X,23,FALSE)</f>
        <v>0</v>
      </c>
      <c r="AW459" s="63">
        <f>VLOOKUP($AD459,pTRAIT!$A:$X,24,FALSE)</f>
        <v>0</v>
      </c>
      <c r="AX459" s="67" t="s">
        <v>3199</v>
      </c>
      <c r="AY459" s="71" t="str">
        <f t="shared" si="23"/>
        <v>Tp-2EM5Ps3n-sge;NST=X // EM5UeMi1WSCf9;NST=X / ;</v>
      </c>
    </row>
    <row r="460" spans="1:51" ht="12" customHeight="1" x14ac:dyDescent="0.25">
      <c r="A460" s="32">
        <v>815</v>
      </c>
      <c r="B460" s="33" t="s">
        <v>5</v>
      </c>
      <c r="C460" s="34">
        <v>929</v>
      </c>
      <c r="D460" s="32" t="str">
        <f t="shared" si="21"/>
        <v>815X929</v>
      </c>
      <c r="E460" s="48" t="s">
        <v>1624</v>
      </c>
      <c r="F460" s="61" t="s">
        <v>2083</v>
      </c>
      <c r="G460" s="41" t="s">
        <v>43</v>
      </c>
      <c r="H460" s="38"/>
      <c r="I460" s="32">
        <v>815</v>
      </c>
      <c r="J460" s="63">
        <f>VLOOKUP(I460,pTRAIT!A:B,2,FALSE)</f>
        <v>0</v>
      </c>
      <c r="K460" s="63" t="s">
        <v>2724</v>
      </c>
      <c r="L460" s="63" t="s">
        <v>2726</v>
      </c>
      <c r="M460" s="63" t="s">
        <v>2437</v>
      </c>
      <c r="N460" s="63" t="s">
        <v>2730</v>
      </c>
      <c r="O460" s="63" t="s">
        <v>2731</v>
      </c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 t="s">
        <v>2728</v>
      </c>
      <c r="AB460" s="63"/>
      <c r="AC460" s="63" t="str">
        <f t="shared" si="22"/>
        <v>Tp-2EM5Ps3n-sge;NST=X</v>
      </c>
      <c r="AD460" s="34">
        <v>929</v>
      </c>
      <c r="AE460" s="40" t="str">
        <f>VLOOKUP(AD460,pTRAIT!A:B,2,FALSE)</f>
        <v>EM5UeMi1WSCf9;NST=X / (Pu);</v>
      </c>
      <c r="AF460" s="63">
        <f>VLOOKUP($AD460,pTRAIT!$A:$X,7,FALSE)</f>
        <v>0</v>
      </c>
      <c r="AG460" s="63">
        <f>VLOOKUP($AD460,pTRAIT!$A:$X,8,FALSE)</f>
        <v>0</v>
      </c>
      <c r="AH460" s="63">
        <f>VLOOKUP($AD460,pTRAIT!$A:$X,9,FALSE)</f>
        <v>0</v>
      </c>
      <c r="AI460" s="63">
        <f>VLOOKUP($AD460,pTRAIT!$A:$X,10,FALSE)</f>
        <v>0</v>
      </c>
      <c r="AJ460" s="63">
        <f>VLOOKUP($AD460,pTRAIT!$A:$X,11,FALSE)</f>
        <v>0</v>
      </c>
      <c r="AK460" s="63">
        <f>VLOOKUP($AD460,pTRAIT!$A:$X,12,FALSE)</f>
        <v>0</v>
      </c>
      <c r="AL460" s="63">
        <f>VLOOKUP($AD460,pTRAIT!$A:$X,13,FALSE)</f>
        <v>0</v>
      </c>
      <c r="AM460" s="63">
        <f>VLOOKUP($AD460,pTRAIT!$A:$X,14,FALSE)</f>
        <v>0</v>
      </c>
      <c r="AN460" s="63">
        <f>VLOOKUP($AD460,pTRAIT!$A:$X,15,FALSE)</f>
        <v>0</v>
      </c>
      <c r="AO460" s="63">
        <f>VLOOKUP($AD460,pTRAIT!$A:$X,16,FALSE)</f>
        <v>0</v>
      </c>
      <c r="AP460" s="63">
        <f>VLOOKUP($AD460,pTRAIT!$A:$X,17,FALSE)</f>
        <v>0</v>
      </c>
      <c r="AQ460" s="63">
        <f>VLOOKUP($AD460,pTRAIT!$A:$X,18,FALSE)</f>
        <v>0</v>
      </c>
      <c r="AR460" s="63">
        <f>VLOOKUP($AD460,pTRAIT!$A:$X,19,FALSE)</f>
        <v>0</v>
      </c>
      <c r="AS460" s="63">
        <f>VLOOKUP($AD460,pTRAIT!$A:$X,20,FALSE)</f>
        <v>0</v>
      </c>
      <c r="AT460" s="63">
        <f>VLOOKUP($AD460,pTRAIT!$A:$X,21,FALSE)</f>
        <v>0</v>
      </c>
      <c r="AU460" s="63">
        <f>VLOOKUP($AD460,pTRAIT!$A:$X,22,FALSE)</f>
        <v>0</v>
      </c>
      <c r="AV460" s="63">
        <f>VLOOKUP($AD460,pTRAIT!$A:$X,23,FALSE)</f>
        <v>0</v>
      </c>
      <c r="AW460" s="63">
        <f>VLOOKUP($AD460,pTRAIT!$A:$X,24,FALSE)</f>
        <v>0</v>
      </c>
      <c r="AX460" s="67" t="s">
        <v>3200</v>
      </c>
      <c r="AY460" s="71" t="str">
        <f t="shared" si="23"/>
        <v>Tp-2EM5Ps3n-sge;NST=X // EM5UeMi1WSCf9;NST=X / (Pu);</v>
      </c>
    </row>
    <row r="461" spans="1:51" ht="12" customHeight="1" x14ac:dyDescent="0.25">
      <c r="A461" s="32">
        <v>815</v>
      </c>
      <c r="B461" s="33" t="s">
        <v>5</v>
      </c>
      <c r="C461" s="34">
        <v>930</v>
      </c>
      <c r="D461" s="32" t="str">
        <f t="shared" si="21"/>
        <v>815X930</v>
      </c>
      <c r="E461" s="48" t="s">
        <v>1624</v>
      </c>
      <c r="F461" s="61" t="s">
        <v>2084</v>
      </c>
      <c r="G461" s="41" t="s">
        <v>43</v>
      </c>
      <c r="H461" s="38"/>
      <c r="I461" s="32">
        <v>815</v>
      </c>
      <c r="J461" s="63">
        <f>VLOOKUP(I461,pTRAIT!A:B,2,FALSE)</f>
        <v>0</v>
      </c>
      <c r="K461" s="63" t="s">
        <v>2724</v>
      </c>
      <c r="L461" s="63" t="s">
        <v>2726</v>
      </c>
      <c r="M461" s="63" t="s">
        <v>2437</v>
      </c>
      <c r="N461" s="63" t="s">
        <v>2730</v>
      </c>
      <c r="O461" s="63" t="s">
        <v>2731</v>
      </c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 t="s">
        <v>2728</v>
      </c>
      <c r="AB461" s="63"/>
      <c r="AC461" s="63" t="str">
        <f t="shared" si="22"/>
        <v>Tp-2EM5Ps3n-sge;NST=X</v>
      </c>
      <c r="AD461" s="34">
        <v>930</v>
      </c>
      <c r="AE461" s="40" t="str">
        <f>VLOOKUP(AD461,pTRAIT!A:B,2,FALSE)</f>
        <v>EM5UeMi1WSCf9;NST=X / (La);</v>
      </c>
      <c r="AF461" s="63">
        <f>VLOOKUP($AD461,pTRAIT!$A:$X,7,FALSE)</f>
        <v>0</v>
      </c>
      <c r="AG461" s="63">
        <f>VLOOKUP($AD461,pTRAIT!$A:$X,8,FALSE)</f>
        <v>0</v>
      </c>
      <c r="AH461" s="63">
        <f>VLOOKUP($AD461,pTRAIT!$A:$X,9,FALSE)</f>
        <v>0</v>
      </c>
      <c r="AI461" s="63">
        <f>VLOOKUP($AD461,pTRAIT!$A:$X,10,FALSE)</f>
        <v>0</v>
      </c>
      <c r="AJ461" s="63">
        <f>VLOOKUP($AD461,pTRAIT!$A:$X,11,FALSE)</f>
        <v>0</v>
      </c>
      <c r="AK461" s="63">
        <f>VLOOKUP($AD461,pTRAIT!$A:$X,12,FALSE)</f>
        <v>0</v>
      </c>
      <c r="AL461" s="63">
        <f>VLOOKUP($AD461,pTRAIT!$A:$X,13,FALSE)</f>
        <v>0</v>
      </c>
      <c r="AM461" s="63">
        <f>VLOOKUP($AD461,pTRAIT!$A:$X,14,FALSE)</f>
        <v>0</v>
      </c>
      <c r="AN461" s="63">
        <f>VLOOKUP($AD461,pTRAIT!$A:$X,15,FALSE)</f>
        <v>0</v>
      </c>
      <c r="AO461" s="63">
        <f>VLOOKUP($AD461,pTRAIT!$A:$X,16,FALSE)</f>
        <v>0</v>
      </c>
      <c r="AP461" s="63">
        <f>VLOOKUP($AD461,pTRAIT!$A:$X,17,FALSE)</f>
        <v>0</v>
      </c>
      <c r="AQ461" s="63">
        <f>VLOOKUP($AD461,pTRAIT!$A:$X,18,FALSE)</f>
        <v>0</v>
      </c>
      <c r="AR461" s="63">
        <f>VLOOKUP($AD461,pTRAIT!$A:$X,19,FALSE)</f>
        <v>0</v>
      </c>
      <c r="AS461" s="63">
        <f>VLOOKUP($AD461,pTRAIT!$A:$X,20,FALSE)</f>
        <v>0</v>
      </c>
      <c r="AT461" s="63">
        <f>VLOOKUP($AD461,pTRAIT!$A:$X,21,FALSE)</f>
        <v>0</v>
      </c>
      <c r="AU461" s="63">
        <f>VLOOKUP($AD461,pTRAIT!$A:$X,22,FALSE)</f>
        <v>0</v>
      </c>
      <c r="AV461" s="63">
        <f>VLOOKUP($AD461,pTRAIT!$A:$X,23,FALSE)</f>
        <v>0</v>
      </c>
      <c r="AW461" s="63">
        <f>VLOOKUP($AD461,pTRAIT!$A:$X,24,FALSE)</f>
        <v>0</v>
      </c>
      <c r="AX461" s="67" t="s">
        <v>3201</v>
      </c>
      <c r="AY461" s="71" t="str">
        <f t="shared" si="23"/>
        <v>Tp-2EM5Ps3n-sge;NST=X // EM5UeMi1WSCf9;NST=X / (La);</v>
      </c>
    </row>
    <row r="462" spans="1:51" ht="12" customHeight="1" x14ac:dyDescent="0.25">
      <c r="A462" s="32">
        <v>947</v>
      </c>
      <c r="B462" s="33" t="s">
        <v>5</v>
      </c>
      <c r="C462" s="34">
        <v>977</v>
      </c>
      <c r="D462" s="32" t="str">
        <f t="shared" si="21"/>
        <v>947X977</v>
      </c>
      <c r="E462" s="49" t="s">
        <v>1619</v>
      </c>
      <c r="F462" s="61" t="s">
        <v>2085</v>
      </c>
      <c r="G462" s="41" t="s">
        <v>43</v>
      </c>
      <c r="H462" s="38"/>
      <c r="I462" s="32">
        <v>947</v>
      </c>
      <c r="J462" s="63">
        <f>VLOOKUP(I462,pTRAIT!A:B,2,FALSE)</f>
        <v>0</v>
      </c>
      <c r="K462" s="63" t="s">
        <v>2724</v>
      </c>
      <c r="L462" s="63"/>
      <c r="M462" s="63" t="s">
        <v>2437</v>
      </c>
      <c r="N462" s="63" t="s">
        <v>2730</v>
      </c>
      <c r="O462" s="63"/>
      <c r="P462" s="63" t="s">
        <v>2732</v>
      </c>
      <c r="Q462" s="63"/>
      <c r="R462" s="63" t="s">
        <v>2735</v>
      </c>
      <c r="S462" s="63"/>
      <c r="T462" s="63"/>
      <c r="U462" s="63"/>
      <c r="V462" s="63"/>
      <c r="W462" s="63"/>
      <c r="X462" s="63"/>
      <c r="Y462" s="63"/>
      <c r="Z462" s="63"/>
      <c r="AA462" s="63" t="s">
        <v>2728</v>
      </c>
      <c r="AB462" s="63"/>
      <c r="AC462" s="63" t="str">
        <f t="shared" si="22"/>
        <v>EM5RTRo4n-sge;NST=X</v>
      </c>
      <c r="AD462" s="34">
        <v>977</v>
      </c>
      <c r="AE462" s="40" t="str">
        <f>VLOOKUP(AD462,pTRAIT!A:B,2,FALSE)</f>
        <v>EM5RTMi1;NST=X / Sp-1EM5RTUeRo5So5Cf9Pu;NST=X</v>
      </c>
      <c r="AF462" s="63">
        <f>VLOOKUP($AD462,pTRAIT!$A:$X,7,FALSE)</f>
        <v>0</v>
      </c>
      <c r="AG462" s="63">
        <f>VLOOKUP($AD462,pTRAIT!$A:$X,8,FALSE)</f>
        <v>0</v>
      </c>
      <c r="AH462" s="63">
        <f>VLOOKUP($AD462,pTRAIT!$A:$X,9,FALSE)</f>
        <v>0</v>
      </c>
      <c r="AI462" s="63">
        <f>VLOOKUP($AD462,pTRAIT!$A:$X,10,FALSE)</f>
        <v>0</v>
      </c>
      <c r="AJ462" s="63">
        <f>VLOOKUP($AD462,pTRAIT!$A:$X,11,FALSE)</f>
        <v>0</v>
      </c>
      <c r="AK462" s="63">
        <f>VLOOKUP($AD462,pTRAIT!$A:$X,12,FALSE)</f>
        <v>0</v>
      </c>
      <c r="AL462" s="63">
        <f>VLOOKUP($AD462,pTRAIT!$A:$X,13,FALSE)</f>
        <v>0</v>
      </c>
      <c r="AM462" s="63">
        <f>VLOOKUP($AD462,pTRAIT!$A:$X,14,FALSE)</f>
        <v>0</v>
      </c>
      <c r="AN462" s="63">
        <f>VLOOKUP($AD462,pTRAIT!$A:$X,15,FALSE)</f>
        <v>0</v>
      </c>
      <c r="AO462" s="63">
        <f>VLOOKUP($AD462,pTRAIT!$A:$X,16,FALSE)</f>
        <v>0</v>
      </c>
      <c r="AP462" s="63">
        <f>VLOOKUP($AD462,pTRAIT!$A:$X,17,FALSE)</f>
        <v>0</v>
      </c>
      <c r="AQ462" s="63">
        <f>VLOOKUP($AD462,pTRAIT!$A:$X,18,FALSE)</f>
        <v>0</v>
      </c>
      <c r="AR462" s="63">
        <f>VLOOKUP($AD462,pTRAIT!$A:$X,19,FALSE)</f>
        <v>0</v>
      </c>
      <c r="AS462" s="63">
        <f>VLOOKUP($AD462,pTRAIT!$A:$X,20,FALSE)</f>
        <v>0</v>
      </c>
      <c r="AT462" s="63">
        <f>VLOOKUP($AD462,pTRAIT!$A:$X,21,FALSE)</f>
        <v>0</v>
      </c>
      <c r="AU462" s="63">
        <f>VLOOKUP($AD462,pTRAIT!$A:$X,22,FALSE)</f>
        <v>0</v>
      </c>
      <c r="AV462" s="63">
        <f>VLOOKUP($AD462,pTRAIT!$A:$X,23,FALSE)</f>
        <v>0</v>
      </c>
      <c r="AW462" s="63">
        <f>VLOOKUP($AD462,pTRAIT!$A:$X,24,FALSE)</f>
        <v>0</v>
      </c>
      <c r="AX462" s="67" t="s">
        <v>3202</v>
      </c>
      <c r="AY462" s="71" t="str">
        <f t="shared" si="23"/>
        <v>EM5RTRo4n-sge;NST=X // EM5RTMi1;NST=X / Sp-1EM5RTUeRo5So5Cf9Pu;NST=X</v>
      </c>
    </row>
    <row r="463" spans="1:51" ht="12" customHeight="1" x14ac:dyDescent="0.25">
      <c r="A463" s="32">
        <v>947</v>
      </c>
      <c r="B463" s="33" t="s">
        <v>5</v>
      </c>
      <c r="C463" s="34">
        <v>978</v>
      </c>
      <c r="D463" s="32" t="str">
        <f t="shared" si="21"/>
        <v>947X978</v>
      </c>
      <c r="E463" s="49" t="s">
        <v>1619</v>
      </c>
      <c r="F463" s="61" t="s">
        <v>2086</v>
      </c>
      <c r="G463" s="41" t="s">
        <v>43</v>
      </c>
      <c r="H463" s="38"/>
      <c r="I463" s="32">
        <v>947</v>
      </c>
      <c r="J463" s="63">
        <f>VLOOKUP(I463,pTRAIT!A:B,2,FALSE)</f>
        <v>0</v>
      </c>
      <c r="K463" s="63" t="s">
        <v>2724</v>
      </c>
      <c r="L463" s="63"/>
      <c r="M463" s="63" t="s">
        <v>2437</v>
      </c>
      <c r="N463" s="63" t="s">
        <v>2730</v>
      </c>
      <c r="O463" s="63"/>
      <c r="P463" s="63" t="s">
        <v>2732</v>
      </c>
      <c r="Q463" s="63"/>
      <c r="R463" s="63" t="s">
        <v>2735</v>
      </c>
      <c r="S463" s="63"/>
      <c r="T463" s="63"/>
      <c r="U463" s="63"/>
      <c r="V463" s="63"/>
      <c r="W463" s="63"/>
      <c r="X463" s="63"/>
      <c r="Y463" s="63"/>
      <c r="Z463" s="63"/>
      <c r="AA463" s="63" t="s">
        <v>2728</v>
      </c>
      <c r="AB463" s="63"/>
      <c r="AC463" s="63" t="str">
        <f t="shared" si="22"/>
        <v>EM5RTRo4n-sge;NST=X</v>
      </c>
      <c r="AD463" s="34">
        <v>978</v>
      </c>
      <c r="AE463" s="40" t="str">
        <f>VLOOKUP(AD463,pTRAIT!A:B,2,FALSE)</f>
        <v>EM5RTMi1;NST=X / EM5RTMi1Pu;NST=X</v>
      </c>
      <c r="AF463" s="63">
        <f>VLOOKUP($AD463,pTRAIT!$A:$X,7,FALSE)</f>
        <v>0</v>
      </c>
      <c r="AG463" s="63">
        <f>VLOOKUP($AD463,pTRAIT!$A:$X,8,FALSE)</f>
        <v>0</v>
      </c>
      <c r="AH463" s="63">
        <f>VLOOKUP($AD463,pTRAIT!$A:$X,9,FALSE)</f>
        <v>0</v>
      </c>
      <c r="AI463" s="63">
        <f>VLOOKUP($AD463,pTRAIT!$A:$X,10,FALSE)</f>
        <v>0</v>
      </c>
      <c r="AJ463" s="63">
        <f>VLOOKUP($AD463,pTRAIT!$A:$X,11,FALSE)</f>
        <v>0</v>
      </c>
      <c r="AK463" s="63">
        <f>VLOOKUP($AD463,pTRAIT!$A:$X,12,FALSE)</f>
        <v>0</v>
      </c>
      <c r="AL463" s="63">
        <f>VLOOKUP($AD463,pTRAIT!$A:$X,13,FALSE)</f>
        <v>0</v>
      </c>
      <c r="AM463" s="63">
        <f>VLOOKUP($AD463,pTRAIT!$A:$X,14,FALSE)</f>
        <v>0</v>
      </c>
      <c r="AN463" s="63">
        <f>VLOOKUP($AD463,pTRAIT!$A:$X,15,FALSE)</f>
        <v>0</v>
      </c>
      <c r="AO463" s="63">
        <f>VLOOKUP($AD463,pTRAIT!$A:$X,16,FALSE)</f>
        <v>0</v>
      </c>
      <c r="AP463" s="63">
        <f>VLOOKUP($AD463,pTRAIT!$A:$X,17,FALSE)</f>
        <v>0</v>
      </c>
      <c r="AQ463" s="63">
        <f>VLOOKUP($AD463,pTRAIT!$A:$X,18,FALSE)</f>
        <v>0</v>
      </c>
      <c r="AR463" s="63">
        <f>VLOOKUP($AD463,pTRAIT!$A:$X,19,FALSE)</f>
        <v>0</v>
      </c>
      <c r="AS463" s="63">
        <f>VLOOKUP($AD463,pTRAIT!$A:$X,20,FALSE)</f>
        <v>0</v>
      </c>
      <c r="AT463" s="63">
        <f>VLOOKUP($AD463,pTRAIT!$A:$X,21,FALSE)</f>
        <v>0</v>
      </c>
      <c r="AU463" s="63">
        <f>VLOOKUP($AD463,pTRAIT!$A:$X,22,FALSE)</f>
        <v>0</v>
      </c>
      <c r="AV463" s="63">
        <f>VLOOKUP($AD463,pTRAIT!$A:$X,23,FALSE)</f>
        <v>0</v>
      </c>
      <c r="AW463" s="63">
        <f>VLOOKUP($AD463,pTRAIT!$A:$X,24,FALSE)</f>
        <v>0</v>
      </c>
      <c r="AX463" s="67" t="s">
        <v>3203</v>
      </c>
      <c r="AY463" s="71" t="str">
        <f t="shared" si="23"/>
        <v>EM5RTRo4n-sge;NST=X // EM5RTMi1;NST=X / EM5RTMi1Pu;NST=X</v>
      </c>
    </row>
    <row r="464" spans="1:51" ht="12" customHeight="1" x14ac:dyDescent="0.25">
      <c r="A464" s="32">
        <v>947</v>
      </c>
      <c r="B464" s="33" t="s">
        <v>5</v>
      </c>
      <c r="C464" s="34">
        <v>979</v>
      </c>
      <c r="D464" s="32" t="str">
        <f t="shared" si="21"/>
        <v>947X979</v>
      </c>
      <c r="E464" s="49" t="s">
        <v>1619</v>
      </c>
      <c r="F464" s="61" t="s">
        <v>2087</v>
      </c>
      <c r="G464" s="41" t="s">
        <v>43</v>
      </c>
      <c r="H464" s="38"/>
      <c r="I464" s="32">
        <v>947</v>
      </c>
      <c r="J464" s="63">
        <f>VLOOKUP(I464,pTRAIT!A:B,2,FALSE)</f>
        <v>0</v>
      </c>
      <c r="K464" s="63" t="s">
        <v>2724</v>
      </c>
      <c r="L464" s="63"/>
      <c r="M464" s="63" t="s">
        <v>2437</v>
      </c>
      <c r="N464" s="63" t="s">
        <v>2730</v>
      </c>
      <c r="O464" s="63"/>
      <c r="P464" s="63" t="s">
        <v>2732</v>
      </c>
      <c r="Q464" s="63"/>
      <c r="R464" s="63" t="s">
        <v>2735</v>
      </c>
      <c r="S464" s="63"/>
      <c r="T464" s="63"/>
      <c r="U464" s="63"/>
      <c r="V464" s="63"/>
      <c r="W464" s="63"/>
      <c r="X464" s="63"/>
      <c r="Y464" s="63"/>
      <c r="Z464" s="63"/>
      <c r="AA464" s="63" t="s">
        <v>2728</v>
      </c>
      <c r="AB464" s="63"/>
      <c r="AC464" s="63" t="str">
        <f t="shared" si="22"/>
        <v>EM5RTRo4n-sge;NST=X</v>
      </c>
      <c r="AD464" s="34">
        <v>979</v>
      </c>
      <c r="AE464" s="40" t="str">
        <f>VLOOKUP(AD464,pTRAIT!A:B,2,FALSE)</f>
        <v>EM5RTMi1;NST=X / EM5RTMi1Pu;NST=X</v>
      </c>
      <c r="AF464" s="63">
        <f>VLOOKUP($AD464,pTRAIT!$A:$X,7,FALSE)</f>
        <v>0</v>
      </c>
      <c r="AG464" s="63">
        <f>VLOOKUP($AD464,pTRAIT!$A:$X,8,FALSE)</f>
        <v>0</v>
      </c>
      <c r="AH464" s="63">
        <f>VLOOKUP($AD464,pTRAIT!$A:$X,9,FALSE)</f>
        <v>0</v>
      </c>
      <c r="AI464" s="63">
        <f>VLOOKUP($AD464,pTRAIT!$A:$X,10,FALSE)</f>
        <v>0</v>
      </c>
      <c r="AJ464" s="63">
        <f>VLOOKUP($AD464,pTRAIT!$A:$X,11,FALSE)</f>
        <v>0</v>
      </c>
      <c r="AK464" s="63">
        <f>VLOOKUP($AD464,pTRAIT!$A:$X,12,FALSE)</f>
        <v>0</v>
      </c>
      <c r="AL464" s="63">
        <f>VLOOKUP($AD464,pTRAIT!$A:$X,13,FALSE)</f>
        <v>0</v>
      </c>
      <c r="AM464" s="63">
        <f>VLOOKUP($AD464,pTRAIT!$A:$X,14,FALSE)</f>
        <v>0</v>
      </c>
      <c r="AN464" s="63">
        <f>VLOOKUP($AD464,pTRAIT!$A:$X,15,FALSE)</f>
        <v>0</v>
      </c>
      <c r="AO464" s="63">
        <f>VLOOKUP($AD464,pTRAIT!$A:$X,16,FALSE)</f>
        <v>0</v>
      </c>
      <c r="AP464" s="63">
        <f>VLOOKUP($AD464,pTRAIT!$A:$X,17,FALSE)</f>
        <v>0</v>
      </c>
      <c r="AQ464" s="63">
        <f>VLOOKUP($AD464,pTRAIT!$A:$X,18,FALSE)</f>
        <v>0</v>
      </c>
      <c r="AR464" s="63">
        <f>VLOOKUP($AD464,pTRAIT!$A:$X,19,FALSE)</f>
        <v>0</v>
      </c>
      <c r="AS464" s="63">
        <f>VLOOKUP($AD464,pTRAIT!$A:$X,20,FALSE)</f>
        <v>0</v>
      </c>
      <c r="AT464" s="63">
        <f>VLOOKUP($AD464,pTRAIT!$A:$X,21,FALSE)</f>
        <v>0</v>
      </c>
      <c r="AU464" s="63">
        <f>VLOOKUP($AD464,pTRAIT!$A:$X,22,FALSE)</f>
        <v>0</v>
      </c>
      <c r="AV464" s="63">
        <f>VLOOKUP($AD464,pTRAIT!$A:$X,23,FALSE)</f>
        <v>0</v>
      </c>
      <c r="AW464" s="63">
        <f>VLOOKUP($AD464,pTRAIT!$A:$X,24,FALSE)</f>
        <v>0</v>
      </c>
      <c r="AX464" s="67" t="s">
        <v>3204</v>
      </c>
      <c r="AY464" s="71" t="str">
        <f t="shared" si="23"/>
        <v>EM5RTRo4n-sge;NST=X // EM5RTMi1;NST=X / EM5RTMi1Pu;NST=X</v>
      </c>
    </row>
    <row r="465" spans="1:51" ht="12" customHeight="1" x14ac:dyDescent="0.25">
      <c r="A465" s="32">
        <v>947</v>
      </c>
      <c r="B465" s="33" t="s">
        <v>5</v>
      </c>
      <c r="C465" s="34">
        <v>980</v>
      </c>
      <c r="D465" s="32" t="str">
        <f t="shared" si="21"/>
        <v>947X980</v>
      </c>
      <c r="E465" s="49" t="s">
        <v>1619</v>
      </c>
      <c r="F465" s="61" t="s">
        <v>2088</v>
      </c>
      <c r="G465" s="41" t="s">
        <v>43</v>
      </c>
      <c r="H465" s="38"/>
      <c r="I465" s="32">
        <v>947</v>
      </c>
      <c r="J465" s="63">
        <f>VLOOKUP(I465,pTRAIT!A:B,2,FALSE)</f>
        <v>0</v>
      </c>
      <c r="K465" s="63" t="s">
        <v>2724</v>
      </c>
      <c r="L465" s="63"/>
      <c r="M465" s="63" t="s">
        <v>2437</v>
      </c>
      <c r="N465" s="63" t="s">
        <v>2730</v>
      </c>
      <c r="O465" s="63"/>
      <c r="P465" s="63" t="s">
        <v>2732</v>
      </c>
      <c r="Q465" s="63"/>
      <c r="R465" s="63" t="s">
        <v>2735</v>
      </c>
      <c r="S465" s="63"/>
      <c r="T465" s="63"/>
      <c r="U465" s="63"/>
      <c r="V465" s="63"/>
      <c r="W465" s="63"/>
      <c r="X465" s="63"/>
      <c r="Y465" s="63"/>
      <c r="Z465" s="63"/>
      <c r="AA465" s="63" t="s">
        <v>2728</v>
      </c>
      <c r="AB465" s="63"/>
      <c r="AC465" s="63" t="str">
        <f t="shared" si="22"/>
        <v>EM5RTRo4n-sge;NST=X</v>
      </c>
      <c r="AD465" s="34">
        <v>980</v>
      </c>
      <c r="AE465" s="40" t="str">
        <f>VLOOKUP(AD465,pTRAIT!A:B,2,FALSE)</f>
        <v>EM5RTMi1;NST=X / EM5RTUeRo5So5Cf9Pu;NST=X</v>
      </c>
      <c r="AF465" s="63">
        <f>VLOOKUP($AD465,pTRAIT!$A:$X,7,FALSE)</f>
        <v>0</v>
      </c>
      <c r="AG465" s="63">
        <f>VLOOKUP($AD465,pTRAIT!$A:$X,8,FALSE)</f>
        <v>0</v>
      </c>
      <c r="AH465" s="63">
        <f>VLOOKUP($AD465,pTRAIT!$A:$X,9,FALSE)</f>
        <v>0</v>
      </c>
      <c r="AI465" s="63">
        <f>VLOOKUP($AD465,pTRAIT!$A:$X,10,FALSE)</f>
        <v>0</v>
      </c>
      <c r="AJ465" s="63">
        <f>VLOOKUP($AD465,pTRAIT!$A:$X,11,FALSE)</f>
        <v>0</v>
      </c>
      <c r="AK465" s="63">
        <f>VLOOKUP($AD465,pTRAIT!$A:$X,12,FALSE)</f>
        <v>0</v>
      </c>
      <c r="AL465" s="63">
        <f>VLOOKUP($AD465,pTRAIT!$A:$X,13,FALSE)</f>
        <v>0</v>
      </c>
      <c r="AM465" s="63">
        <f>VLOOKUP($AD465,pTRAIT!$A:$X,14,FALSE)</f>
        <v>0</v>
      </c>
      <c r="AN465" s="63">
        <f>VLOOKUP($AD465,pTRAIT!$A:$X,15,FALSE)</f>
        <v>0</v>
      </c>
      <c r="AO465" s="63">
        <f>VLOOKUP($AD465,pTRAIT!$A:$X,16,FALSE)</f>
        <v>0</v>
      </c>
      <c r="AP465" s="63">
        <f>VLOOKUP($AD465,pTRAIT!$A:$X,17,FALSE)</f>
        <v>0</v>
      </c>
      <c r="AQ465" s="63">
        <f>VLOOKUP($AD465,pTRAIT!$A:$X,18,FALSE)</f>
        <v>0</v>
      </c>
      <c r="AR465" s="63">
        <f>VLOOKUP($AD465,pTRAIT!$A:$X,19,FALSE)</f>
        <v>0</v>
      </c>
      <c r="AS465" s="63">
        <f>VLOOKUP($AD465,pTRAIT!$A:$X,20,FALSE)</f>
        <v>0</v>
      </c>
      <c r="AT465" s="63">
        <f>VLOOKUP($AD465,pTRAIT!$A:$X,21,FALSE)</f>
        <v>0</v>
      </c>
      <c r="AU465" s="63">
        <f>VLOOKUP($AD465,pTRAIT!$A:$X,22,FALSE)</f>
        <v>0</v>
      </c>
      <c r="AV465" s="63">
        <f>VLOOKUP($AD465,pTRAIT!$A:$X,23,FALSE)</f>
        <v>0</v>
      </c>
      <c r="AW465" s="63">
        <f>VLOOKUP($AD465,pTRAIT!$A:$X,24,FALSE)</f>
        <v>0</v>
      </c>
      <c r="AX465" s="67" t="s">
        <v>3205</v>
      </c>
      <c r="AY465" s="71" t="str">
        <f t="shared" si="23"/>
        <v>EM5RTRo4n-sge;NST=X // EM5RTMi1;NST=X / EM5RTUeRo5So5Cf9Pu;NST=X</v>
      </c>
    </row>
    <row r="466" spans="1:51" ht="12" customHeight="1" x14ac:dyDescent="0.25">
      <c r="A466" s="32">
        <v>947</v>
      </c>
      <c r="B466" s="33" t="s">
        <v>5</v>
      </c>
      <c r="C466" s="34">
        <v>981</v>
      </c>
      <c r="D466" s="32" t="str">
        <f t="shared" si="21"/>
        <v>947X981</v>
      </c>
      <c r="E466" s="49" t="s">
        <v>1619</v>
      </c>
      <c r="F466" s="61" t="s">
        <v>2089</v>
      </c>
      <c r="G466" s="41" t="s">
        <v>43</v>
      </c>
      <c r="H466" s="38"/>
      <c r="I466" s="32">
        <v>947</v>
      </c>
      <c r="J466" s="63">
        <f>VLOOKUP(I466,pTRAIT!A:B,2,FALSE)</f>
        <v>0</v>
      </c>
      <c r="K466" s="63" t="s">
        <v>2724</v>
      </c>
      <c r="L466" s="63"/>
      <c r="M466" s="63" t="s">
        <v>2437</v>
      </c>
      <c r="N466" s="63" t="s">
        <v>2730</v>
      </c>
      <c r="O466" s="63"/>
      <c r="P466" s="63" t="s">
        <v>2732</v>
      </c>
      <c r="Q466" s="63"/>
      <c r="R466" s="63" t="s">
        <v>2735</v>
      </c>
      <c r="S466" s="63"/>
      <c r="T466" s="63"/>
      <c r="U466" s="63"/>
      <c r="V466" s="63"/>
      <c r="W466" s="63"/>
      <c r="X466" s="63"/>
      <c r="Y466" s="63"/>
      <c r="Z466" s="63"/>
      <c r="AA466" s="63" t="s">
        <v>2728</v>
      </c>
      <c r="AB466" s="63"/>
      <c r="AC466" s="63" t="str">
        <f t="shared" si="22"/>
        <v>EM5RTRo4n-sge;NST=X</v>
      </c>
      <c r="AD466" s="34">
        <v>981</v>
      </c>
      <c r="AE466" s="40" t="str">
        <f>VLOOKUP(AD466,pTRAIT!A:B,2,FALSE)</f>
        <v>EM5RTMi1;NST=X / EM5RTUeRo5So5Cf9Pu;NST=X</v>
      </c>
      <c r="AF466" s="63">
        <f>VLOOKUP($AD466,pTRAIT!$A:$X,7,FALSE)</f>
        <v>0</v>
      </c>
      <c r="AG466" s="63">
        <f>VLOOKUP($AD466,pTRAIT!$A:$X,8,FALSE)</f>
        <v>0</v>
      </c>
      <c r="AH466" s="63">
        <f>VLOOKUP($AD466,pTRAIT!$A:$X,9,FALSE)</f>
        <v>0</v>
      </c>
      <c r="AI466" s="63">
        <f>VLOOKUP($AD466,pTRAIT!$A:$X,10,FALSE)</f>
        <v>0</v>
      </c>
      <c r="AJ466" s="63">
        <f>VLOOKUP($AD466,pTRAIT!$A:$X,11,FALSE)</f>
        <v>0</v>
      </c>
      <c r="AK466" s="63">
        <f>VLOOKUP($AD466,pTRAIT!$A:$X,12,FALSE)</f>
        <v>0</v>
      </c>
      <c r="AL466" s="63">
        <f>VLOOKUP($AD466,pTRAIT!$A:$X,13,FALSE)</f>
        <v>0</v>
      </c>
      <c r="AM466" s="63">
        <f>VLOOKUP($AD466,pTRAIT!$A:$X,14,FALSE)</f>
        <v>0</v>
      </c>
      <c r="AN466" s="63">
        <f>VLOOKUP($AD466,pTRAIT!$A:$X,15,FALSE)</f>
        <v>0</v>
      </c>
      <c r="AO466" s="63">
        <f>VLOOKUP($AD466,pTRAIT!$A:$X,16,FALSE)</f>
        <v>0</v>
      </c>
      <c r="AP466" s="63">
        <f>VLOOKUP($AD466,pTRAIT!$A:$X,17,FALSE)</f>
        <v>0</v>
      </c>
      <c r="AQ466" s="63">
        <f>VLOOKUP($AD466,pTRAIT!$A:$X,18,FALSE)</f>
        <v>0</v>
      </c>
      <c r="AR466" s="63">
        <f>VLOOKUP($AD466,pTRAIT!$A:$X,19,FALSE)</f>
        <v>0</v>
      </c>
      <c r="AS466" s="63">
        <f>VLOOKUP($AD466,pTRAIT!$A:$X,20,FALSE)</f>
        <v>0</v>
      </c>
      <c r="AT466" s="63">
        <f>VLOOKUP($AD466,pTRAIT!$A:$X,21,FALSE)</f>
        <v>0</v>
      </c>
      <c r="AU466" s="63">
        <f>VLOOKUP($AD466,pTRAIT!$A:$X,22,FALSE)</f>
        <v>0</v>
      </c>
      <c r="AV466" s="63">
        <f>VLOOKUP($AD466,pTRAIT!$A:$X,23,FALSE)</f>
        <v>0</v>
      </c>
      <c r="AW466" s="63">
        <f>VLOOKUP($AD466,pTRAIT!$A:$X,24,FALSE)</f>
        <v>0</v>
      </c>
      <c r="AX466" s="67" t="s">
        <v>3206</v>
      </c>
      <c r="AY466" s="71" t="str">
        <f t="shared" si="23"/>
        <v>EM5RTRo4n-sge;NST=X // EM5RTMi1;NST=X / EM5RTUeRo5So5Cf9Pu;NST=X</v>
      </c>
    </row>
    <row r="467" spans="1:51" ht="12" customHeight="1" x14ac:dyDescent="0.25">
      <c r="A467" s="32">
        <v>947</v>
      </c>
      <c r="B467" s="33" t="s">
        <v>5</v>
      </c>
      <c r="C467" s="34">
        <v>982</v>
      </c>
      <c r="D467" s="32" t="str">
        <f t="shared" si="21"/>
        <v>947X982</v>
      </c>
      <c r="E467" s="49" t="s">
        <v>1619</v>
      </c>
      <c r="F467" s="61" t="s">
        <v>2090</v>
      </c>
      <c r="G467" s="41" t="s">
        <v>43</v>
      </c>
      <c r="H467" s="38"/>
      <c r="I467" s="32">
        <v>947</v>
      </c>
      <c r="J467" s="63">
        <f>VLOOKUP(I467,pTRAIT!A:B,2,FALSE)</f>
        <v>0</v>
      </c>
      <c r="K467" s="63" t="s">
        <v>2724</v>
      </c>
      <c r="L467" s="63"/>
      <c r="M467" s="63" t="s">
        <v>2437</v>
      </c>
      <c r="N467" s="63" t="s">
        <v>2730</v>
      </c>
      <c r="O467" s="63"/>
      <c r="P467" s="63" t="s">
        <v>2732</v>
      </c>
      <c r="Q467" s="63"/>
      <c r="R467" s="63" t="s">
        <v>2735</v>
      </c>
      <c r="S467" s="63"/>
      <c r="T467" s="63"/>
      <c r="U467" s="63"/>
      <c r="V467" s="63"/>
      <c r="W467" s="63"/>
      <c r="X467" s="63"/>
      <c r="Y467" s="63"/>
      <c r="Z467" s="63"/>
      <c r="AA467" s="63" t="s">
        <v>2728</v>
      </c>
      <c r="AB467" s="63"/>
      <c r="AC467" s="63" t="str">
        <f t="shared" si="22"/>
        <v>EM5RTRo4n-sge;NST=X</v>
      </c>
      <c r="AD467" s="34">
        <v>982</v>
      </c>
      <c r="AE467" s="40" t="str">
        <f>VLOOKUP(AD467,pTRAIT!A:B,2,FALSE)</f>
        <v>EM5RTMi1;NST=X / EM5RTUeRo5So5Cf9Pu;NST=X</v>
      </c>
      <c r="AF467" s="63">
        <f>VLOOKUP($AD467,pTRAIT!$A:$X,7,FALSE)</f>
        <v>0</v>
      </c>
      <c r="AG467" s="63">
        <f>VLOOKUP($AD467,pTRAIT!$A:$X,8,FALSE)</f>
        <v>0</v>
      </c>
      <c r="AH467" s="63">
        <f>VLOOKUP($AD467,pTRAIT!$A:$X,9,FALSE)</f>
        <v>0</v>
      </c>
      <c r="AI467" s="63">
        <f>VLOOKUP($AD467,pTRAIT!$A:$X,10,FALSE)</f>
        <v>0</v>
      </c>
      <c r="AJ467" s="63">
        <f>VLOOKUP($AD467,pTRAIT!$A:$X,11,FALSE)</f>
        <v>0</v>
      </c>
      <c r="AK467" s="63">
        <f>VLOOKUP($AD467,pTRAIT!$A:$X,12,FALSE)</f>
        <v>0</v>
      </c>
      <c r="AL467" s="63">
        <f>VLOOKUP($AD467,pTRAIT!$A:$X,13,FALSE)</f>
        <v>0</v>
      </c>
      <c r="AM467" s="63">
        <f>VLOOKUP($AD467,pTRAIT!$A:$X,14,FALSE)</f>
        <v>0</v>
      </c>
      <c r="AN467" s="63">
        <f>VLOOKUP($AD467,pTRAIT!$A:$X,15,FALSE)</f>
        <v>0</v>
      </c>
      <c r="AO467" s="63">
        <f>VLOOKUP($AD467,pTRAIT!$A:$X,16,FALSE)</f>
        <v>0</v>
      </c>
      <c r="AP467" s="63">
        <f>VLOOKUP($AD467,pTRAIT!$A:$X,17,FALSE)</f>
        <v>0</v>
      </c>
      <c r="AQ467" s="63">
        <f>VLOOKUP($AD467,pTRAIT!$A:$X,18,FALSE)</f>
        <v>0</v>
      </c>
      <c r="AR467" s="63">
        <f>VLOOKUP($AD467,pTRAIT!$A:$X,19,FALSE)</f>
        <v>0</v>
      </c>
      <c r="AS467" s="63">
        <f>VLOOKUP($AD467,pTRAIT!$A:$X,20,FALSE)</f>
        <v>0</v>
      </c>
      <c r="AT467" s="63">
        <f>VLOOKUP($AD467,pTRAIT!$A:$X,21,FALSE)</f>
        <v>0</v>
      </c>
      <c r="AU467" s="63">
        <f>VLOOKUP($AD467,pTRAIT!$A:$X,22,FALSE)</f>
        <v>0</v>
      </c>
      <c r="AV467" s="63">
        <f>VLOOKUP($AD467,pTRAIT!$A:$X,23,FALSE)</f>
        <v>0</v>
      </c>
      <c r="AW467" s="63">
        <f>VLOOKUP($AD467,pTRAIT!$A:$X,24,FALSE)</f>
        <v>0</v>
      </c>
      <c r="AX467" s="67" t="s">
        <v>3207</v>
      </c>
      <c r="AY467" s="71" t="str">
        <f t="shared" si="23"/>
        <v>EM5RTRo4n-sge;NST=X // EM5RTMi1;NST=X / EM5RTUeRo5So5Cf9Pu;NST=X</v>
      </c>
    </row>
    <row r="468" spans="1:51" ht="12" customHeight="1" x14ac:dyDescent="0.25">
      <c r="A468" s="32">
        <v>947</v>
      </c>
      <c r="B468" s="33" t="s">
        <v>5</v>
      </c>
      <c r="C468" s="34">
        <v>983</v>
      </c>
      <c r="D468" s="32" t="str">
        <f t="shared" si="21"/>
        <v>947X983</v>
      </c>
      <c r="E468" s="49" t="s">
        <v>1619</v>
      </c>
      <c r="F468" s="61" t="s">
        <v>2091</v>
      </c>
      <c r="G468" s="41" t="s">
        <v>43</v>
      </c>
      <c r="H468" s="45"/>
      <c r="I468" s="32">
        <v>947</v>
      </c>
      <c r="J468" s="63">
        <f>VLOOKUP(I468,pTRAIT!A:B,2,FALSE)</f>
        <v>0</v>
      </c>
      <c r="K468" s="63" t="s">
        <v>2724</v>
      </c>
      <c r="L468" s="63"/>
      <c r="M468" s="63" t="s">
        <v>2437</v>
      </c>
      <c r="N468" s="63" t="s">
        <v>2730</v>
      </c>
      <c r="O468" s="63"/>
      <c r="P468" s="63" t="s">
        <v>2732</v>
      </c>
      <c r="Q468" s="63"/>
      <c r="R468" s="63" t="s">
        <v>2735</v>
      </c>
      <c r="S468" s="63"/>
      <c r="T468" s="63"/>
      <c r="U468" s="63"/>
      <c r="V468" s="63"/>
      <c r="W468" s="63"/>
      <c r="X468" s="63"/>
      <c r="Y468" s="63"/>
      <c r="Z468" s="63"/>
      <c r="AA468" s="63" t="s">
        <v>2728</v>
      </c>
      <c r="AB468" s="63"/>
      <c r="AC468" s="63" t="str">
        <f t="shared" si="22"/>
        <v>EM5RTRo4n-sge;NST=X</v>
      </c>
      <c r="AD468" s="34">
        <v>983</v>
      </c>
      <c r="AE468" s="40" t="str">
        <f>VLOOKUP(AD468,pTRAIT!A:B,2,FALSE)</f>
        <v>EM5RTMi1;NST=X / EM5RTUeRo5So5Cf9Pu;NST=X</v>
      </c>
      <c r="AF468" s="63">
        <f>VLOOKUP($AD468,pTRAIT!$A:$X,7,FALSE)</f>
        <v>0</v>
      </c>
      <c r="AG468" s="63">
        <f>VLOOKUP($AD468,pTRAIT!$A:$X,8,FALSE)</f>
        <v>0</v>
      </c>
      <c r="AH468" s="63">
        <f>VLOOKUP($AD468,pTRAIT!$A:$X,9,FALSE)</f>
        <v>0</v>
      </c>
      <c r="AI468" s="63">
        <f>VLOOKUP($AD468,pTRAIT!$A:$X,10,FALSE)</f>
        <v>0</v>
      </c>
      <c r="AJ468" s="63">
        <f>VLOOKUP($AD468,pTRAIT!$A:$X,11,FALSE)</f>
        <v>0</v>
      </c>
      <c r="AK468" s="63">
        <f>VLOOKUP($AD468,pTRAIT!$A:$X,12,FALSE)</f>
        <v>0</v>
      </c>
      <c r="AL468" s="63">
        <f>VLOOKUP($AD468,pTRAIT!$A:$X,13,FALSE)</f>
        <v>0</v>
      </c>
      <c r="AM468" s="63">
        <f>VLOOKUP($AD468,pTRAIT!$A:$X,14,FALSE)</f>
        <v>0</v>
      </c>
      <c r="AN468" s="63">
        <f>VLOOKUP($AD468,pTRAIT!$A:$X,15,FALSE)</f>
        <v>0</v>
      </c>
      <c r="AO468" s="63">
        <f>VLOOKUP($AD468,pTRAIT!$A:$X,16,FALSE)</f>
        <v>0</v>
      </c>
      <c r="AP468" s="63">
        <f>VLOOKUP($AD468,pTRAIT!$A:$X,17,FALSE)</f>
        <v>0</v>
      </c>
      <c r="AQ468" s="63">
        <f>VLOOKUP($AD468,pTRAIT!$A:$X,18,FALSE)</f>
        <v>0</v>
      </c>
      <c r="AR468" s="63">
        <f>VLOOKUP($AD468,pTRAIT!$A:$X,19,FALSE)</f>
        <v>0</v>
      </c>
      <c r="AS468" s="63">
        <f>VLOOKUP($AD468,pTRAIT!$A:$X,20,FALSE)</f>
        <v>0</v>
      </c>
      <c r="AT468" s="63">
        <f>VLOOKUP($AD468,pTRAIT!$A:$X,21,FALSE)</f>
        <v>0</v>
      </c>
      <c r="AU468" s="63">
        <f>VLOOKUP($AD468,pTRAIT!$A:$X,22,FALSE)</f>
        <v>0</v>
      </c>
      <c r="AV468" s="63">
        <f>VLOOKUP($AD468,pTRAIT!$A:$X,23,FALSE)</f>
        <v>0</v>
      </c>
      <c r="AW468" s="63">
        <f>VLOOKUP($AD468,pTRAIT!$A:$X,24,FALSE)</f>
        <v>0</v>
      </c>
      <c r="AX468" s="67" t="s">
        <v>3208</v>
      </c>
      <c r="AY468" s="71" t="str">
        <f t="shared" si="23"/>
        <v>EM5RTRo4n-sge;NST=X // EM5RTMi1;NST=X / EM5RTUeRo5So5Cf9Pu;NST=X</v>
      </c>
    </row>
    <row r="469" spans="1:51" ht="12" customHeight="1" x14ac:dyDescent="0.25">
      <c r="A469" s="32">
        <v>947</v>
      </c>
      <c r="B469" s="33" t="s">
        <v>5</v>
      </c>
      <c r="C469" s="34">
        <v>984</v>
      </c>
      <c r="D469" s="32" t="str">
        <f t="shared" si="21"/>
        <v>947X984</v>
      </c>
      <c r="E469" s="49" t="s">
        <v>1619</v>
      </c>
      <c r="F469" s="61" t="s">
        <v>2092</v>
      </c>
      <c r="G469" s="41" t="s">
        <v>43</v>
      </c>
      <c r="H469" s="38"/>
      <c r="I469" s="32">
        <v>947</v>
      </c>
      <c r="J469" s="63">
        <f>VLOOKUP(I469,pTRAIT!A:B,2,FALSE)</f>
        <v>0</v>
      </c>
      <c r="K469" s="63" t="s">
        <v>2724</v>
      </c>
      <c r="L469" s="63"/>
      <c r="M469" s="63" t="s">
        <v>2437</v>
      </c>
      <c r="N469" s="63" t="s">
        <v>2730</v>
      </c>
      <c r="O469" s="63"/>
      <c r="P469" s="63" t="s">
        <v>2732</v>
      </c>
      <c r="Q469" s="63"/>
      <c r="R469" s="63" t="s">
        <v>2735</v>
      </c>
      <c r="S469" s="63"/>
      <c r="T469" s="63"/>
      <c r="U469" s="63"/>
      <c r="V469" s="63"/>
      <c r="W469" s="63"/>
      <c r="X469" s="63"/>
      <c r="Y469" s="63"/>
      <c r="Z469" s="63"/>
      <c r="AA469" s="63" t="s">
        <v>2728</v>
      </c>
      <c r="AB469" s="63"/>
      <c r="AC469" s="63" t="str">
        <f t="shared" si="22"/>
        <v>EM5RTRo4n-sge;NST=X</v>
      </c>
      <c r="AD469" s="34">
        <v>984</v>
      </c>
      <c r="AE469" s="40" t="str">
        <f>VLOOKUP(AD469,pTRAIT!A:B,2,FALSE)</f>
        <v>EM5RTMi1;NST=X / EM5RTUeRo5So5Cf9Pu;NST=X</v>
      </c>
      <c r="AF469" s="63">
        <f>VLOOKUP($AD469,pTRAIT!$A:$X,7,FALSE)</f>
        <v>0</v>
      </c>
      <c r="AG469" s="63">
        <f>VLOOKUP($AD469,pTRAIT!$A:$X,8,FALSE)</f>
        <v>0</v>
      </c>
      <c r="AH469" s="63">
        <f>VLOOKUP($AD469,pTRAIT!$A:$X,9,FALSE)</f>
        <v>0</v>
      </c>
      <c r="AI469" s="63">
        <f>VLOOKUP($AD469,pTRAIT!$A:$X,10,FALSE)</f>
        <v>0</v>
      </c>
      <c r="AJ469" s="63">
        <f>VLOOKUP($AD469,pTRAIT!$A:$X,11,FALSE)</f>
        <v>0</v>
      </c>
      <c r="AK469" s="63">
        <f>VLOOKUP($AD469,pTRAIT!$A:$X,12,FALSE)</f>
        <v>0</v>
      </c>
      <c r="AL469" s="63">
        <f>VLOOKUP($AD469,pTRAIT!$A:$X,13,FALSE)</f>
        <v>0</v>
      </c>
      <c r="AM469" s="63">
        <f>VLOOKUP($AD469,pTRAIT!$A:$X,14,FALSE)</f>
        <v>0</v>
      </c>
      <c r="AN469" s="63">
        <f>VLOOKUP($AD469,pTRAIT!$A:$X,15,FALSE)</f>
        <v>0</v>
      </c>
      <c r="AO469" s="63">
        <f>VLOOKUP($AD469,pTRAIT!$A:$X,16,FALSE)</f>
        <v>0</v>
      </c>
      <c r="AP469" s="63">
        <f>VLOOKUP($AD469,pTRAIT!$A:$X,17,FALSE)</f>
        <v>0</v>
      </c>
      <c r="AQ469" s="63">
        <f>VLOOKUP($AD469,pTRAIT!$A:$X,18,FALSE)</f>
        <v>0</v>
      </c>
      <c r="AR469" s="63">
        <f>VLOOKUP($AD469,pTRAIT!$A:$X,19,FALSE)</f>
        <v>0</v>
      </c>
      <c r="AS469" s="63">
        <f>VLOOKUP($AD469,pTRAIT!$A:$X,20,FALSE)</f>
        <v>0</v>
      </c>
      <c r="AT469" s="63">
        <f>VLOOKUP($AD469,pTRAIT!$A:$X,21,FALSE)</f>
        <v>0</v>
      </c>
      <c r="AU469" s="63">
        <f>VLOOKUP($AD469,pTRAIT!$A:$X,22,FALSE)</f>
        <v>0</v>
      </c>
      <c r="AV469" s="63">
        <f>VLOOKUP($AD469,pTRAIT!$A:$X,23,FALSE)</f>
        <v>0</v>
      </c>
      <c r="AW469" s="63">
        <f>VLOOKUP($AD469,pTRAIT!$A:$X,24,FALSE)</f>
        <v>0</v>
      </c>
      <c r="AX469" s="67" t="s">
        <v>3209</v>
      </c>
      <c r="AY469" s="71" t="str">
        <f t="shared" si="23"/>
        <v>EM5RTRo4n-sge;NST=X // EM5RTMi1;NST=X / EM5RTUeRo5So5Cf9Pu;NST=X</v>
      </c>
    </row>
    <row r="470" spans="1:51" ht="12" customHeight="1" x14ac:dyDescent="0.25">
      <c r="A470" s="32">
        <v>947</v>
      </c>
      <c r="B470" s="33" t="s">
        <v>5</v>
      </c>
      <c r="C470" s="34">
        <v>985</v>
      </c>
      <c r="D470" s="32" t="str">
        <f t="shared" si="21"/>
        <v>947X985</v>
      </c>
      <c r="E470" s="49" t="s">
        <v>1619</v>
      </c>
      <c r="F470" s="61" t="s">
        <v>2093</v>
      </c>
      <c r="G470" s="41" t="s">
        <v>43</v>
      </c>
      <c r="H470" s="38"/>
      <c r="I470" s="32">
        <v>947</v>
      </c>
      <c r="J470" s="63">
        <f>VLOOKUP(I470,pTRAIT!A:B,2,FALSE)</f>
        <v>0</v>
      </c>
      <c r="K470" s="63" t="s">
        <v>2724</v>
      </c>
      <c r="L470" s="63"/>
      <c r="M470" s="63" t="s">
        <v>2437</v>
      </c>
      <c r="N470" s="63" t="s">
        <v>2730</v>
      </c>
      <c r="O470" s="63"/>
      <c r="P470" s="63" t="s">
        <v>2732</v>
      </c>
      <c r="Q470" s="63"/>
      <c r="R470" s="63" t="s">
        <v>2735</v>
      </c>
      <c r="S470" s="63"/>
      <c r="T470" s="63"/>
      <c r="U470" s="63"/>
      <c r="V470" s="63"/>
      <c r="W470" s="63"/>
      <c r="X470" s="63"/>
      <c r="Y470" s="63"/>
      <c r="Z470" s="63"/>
      <c r="AA470" s="63" t="s">
        <v>2728</v>
      </c>
      <c r="AB470" s="63"/>
      <c r="AC470" s="63" t="str">
        <f t="shared" si="22"/>
        <v>EM5RTRo4n-sge;NST=X</v>
      </c>
      <c r="AD470" s="34">
        <v>985</v>
      </c>
      <c r="AE470" s="40" t="str">
        <f>VLOOKUP(AD470,pTRAIT!A:B,2,FALSE)</f>
        <v>EM5RTMi1;NST=X / EM5RTUeRo5So5Cf9Pu;NST=X</v>
      </c>
      <c r="AF470" s="63">
        <f>VLOOKUP($AD470,pTRAIT!$A:$X,7,FALSE)</f>
        <v>0</v>
      </c>
      <c r="AG470" s="63">
        <f>VLOOKUP($AD470,pTRAIT!$A:$X,8,FALSE)</f>
        <v>0</v>
      </c>
      <c r="AH470" s="63">
        <f>VLOOKUP($AD470,pTRAIT!$A:$X,9,FALSE)</f>
        <v>0</v>
      </c>
      <c r="AI470" s="63">
        <f>VLOOKUP($AD470,pTRAIT!$A:$X,10,FALSE)</f>
        <v>0</v>
      </c>
      <c r="AJ470" s="63">
        <f>VLOOKUP($AD470,pTRAIT!$A:$X,11,FALSE)</f>
        <v>0</v>
      </c>
      <c r="AK470" s="63">
        <f>VLOOKUP($AD470,pTRAIT!$A:$X,12,FALSE)</f>
        <v>0</v>
      </c>
      <c r="AL470" s="63">
        <f>VLOOKUP($AD470,pTRAIT!$A:$X,13,FALSE)</f>
        <v>0</v>
      </c>
      <c r="AM470" s="63">
        <f>VLOOKUP($AD470,pTRAIT!$A:$X,14,FALSE)</f>
        <v>0</v>
      </c>
      <c r="AN470" s="63">
        <f>VLOOKUP($AD470,pTRAIT!$A:$X,15,FALSE)</f>
        <v>0</v>
      </c>
      <c r="AO470" s="63">
        <f>VLOOKUP($AD470,pTRAIT!$A:$X,16,FALSE)</f>
        <v>0</v>
      </c>
      <c r="AP470" s="63">
        <f>VLOOKUP($AD470,pTRAIT!$A:$X,17,FALSE)</f>
        <v>0</v>
      </c>
      <c r="AQ470" s="63">
        <f>VLOOKUP($AD470,pTRAIT!$A:$X,18,FALSE)</f>
        <v>0</v>
      </c>
      <c r="AR470" s="63">
        <f>VLOOKUP($AD470,pTRAIT!$A:$X,19,FALSE)</f>
        <v>0</v>
      </c>
      <c r="AS470" s="63">
        <f>VLOOKUP($AD470,pTRAIT!$A:$X,20,FALSE)</f>
        <v>0</v>
      </c>
      <c r="AT470" s="63">
        <f>VLOOKUP($AD470,pTRAIT!$A:$X,21,FALSE)</f>
        <v>0</v>
      </c>
      <c r="AU470" s="63">
        <f>VLOOKUP($AD470,pTRAIT!$A:$X,22,FALSE)</f>
        <v>0</v>
      </c>
      <c r="AV470" s="63">
        <f>VLOOKUP($AD470,pTRAIT!$A:$X,23,FALSE)</f>
        <v>0</v>
      </c>
      <c r="AW470" s="63">
        <f>VLOOKUP($AD470,pTRAIT!$A:$X,24,FALSE)</f>
        <v>0</v>
      </c>
      <c r="AX470" s="67" t="s">
        <v>3210</v>
      </c>
      <c r="AY470" s="71" t="str">
        <f t="shared" si="23"/>
        <v>EM5RTRo4n-sge;NST=X // EM5RTMi1;NST=X / EM5RTUeRo5So5Cf9Pu;NST=X</v>
      </c>
    </row>
    <row r="471" spans="1:51" ht="12" customHeight="1" x14ac:dyDescent="0.25">
      <c r="A471" s="32">
        <v>947</v>
      </c>
      <c r="B471" s="33" t="s">
        <v>5</v>
      </c>
      <c r="C471" s="34">
        <v>986</v>
      </c>
      <c r="D471" s="32" t="str">
        <f t="shared" si="21"/>
        <v>947X986</v>
      </c>
      <c r="E471" s="49" t="s">
        <v>1619</v>
      </c>
      <c r="F471" s="61" t="s">
        <v>2094</v>
      </c>
      <c r="G471" s="41" t="s">
        <v>43</v>
      </c>
      <c r="H471" s="38"/>
      <c r="I471" s="32">
        <v>947</v>
      </c>
      <c r="J471" s="63">
        <f>VLOOKUP(I471,pTRAIT!A:B,2,FALSE)</f>
        <v>0</v>
      </c>
      <c r="K471" s="63" t="s">
        <v>2724</v>
      </c>
      <c r="L471" s="63"/>
      <c r="M471" s="63" t="s">
        <v>2437</v>
      </c>
      <c r="N471" s="63" t="s">
        <v>2730</v>
      </c>
      <c r="O471" s="63"/>
      <c r="P471" s="63" t="s">
        <v>2732</v>
      </c>
      <c r="Q471" s="63"/>
      <c r="R471" s="63" t="s">
        <v>2735</v>
      </c>
      <c r="S471" s="63"/>
      <c r="T471" s="63"/>
      <c r="U471" s="63"/>
      <c r="V471" s="63"/>
      <c r="W471" s="63"/>
      <c r="X471" s="63"/>
      <c r="Y471" s="63"/>
      <c r="Z471" s="63"/>
      <c r="AA471" s="63" t="s">
        <v>2728</v>
      </c>
      <c r="AB471" s="63"/>
      <c r="AC471" s="63" t="str">
        <f t="shared" si="22"/>
        <v>EM5RTRo4n-sge;NST=X</v>
      </c>
      <c r="AD471" s="34">
        <v>986</v>
      </c>
      <c r="AE471" s="40" t="str">
        <f>VLOOKUP(AD471,pTRAIT!A:B,2,FALSE)</f>
        <v>EM5RTMi1;NST=X / EM5RTUeRo5So5Cf9Pu;NST=X</v>
      </c>
      <c r="AF471" s="63">
        <f>VLOOKUP($AD471,pTRAIT!$A:$X,7,FALSE)</f>
        <v>0</v>
      </c>
      <c r="AG471" s="63">
        <f>VLOOKUP($AD471,pTRAIT!$A:$X,8,FALSE)</f>
        <v>0</v>
      </c>
      <c r="AH471" s="63">
        <f>VLOOKUP($AD471,pTRAIT!$A:$X,9,FALSE)</f>
        <v>0</v>
      </c>
      <c r="AI471" s="63">
        <f>VLOOKUP($AD471,pTRAIT!$A:$X,10,FALSE)</f>
        <v>0</v>
      </c>
      <c r="AJ471" s="63">
        <f>VLOOKUP($AD471,pTRAIT!$A:$X,11,FALSE)</f>
        <v>0</v>
      </c>
      <c r="AK471" s="63">
        <f>VLOOKUP($AD471,pTRAIT!$A:$X,12,FALSE)</f>
        <v>0</v>
      </c>
      <c r="AL471" s="63">
        <f>VLOOKUP($AD471,pTRAIT!$A:$X,13,FALSE)</f>
        <v>0</v>
      </c>
      <c r="AM471" s="63">
        <f>VLOOKUP($AD471,pTRAIT!$A:$X,14,FALSE)</f>
        <v>0</v>
      </c>
      <c r="AN471" s="63">
        <f>VLOOKUP($AD471,pTRAIT!$A:$X,15,FALSE)</f>
        <v>0</v>
      </c>
      <c r="AO471" s="63">
        <f>VLOOKUP($AD471,pTRAIT!$A:$X,16,FALSE)</f>
        <v>0</v>
      </c>
      <c r="AP471" s="63">
        <f>VLOOKUP($AD471,pTRAIT!$A:$X,17,FALSE)</f>
        <v>0</v>
      </c>
      <c r="AQ471" s="63">
        <f>VLOOKUP($AD471,pTRAIT!$A:$X,18,FALSE)</f>
        <v>0</v>
      </c>
      <c r="AR471" s="63">
        <f>VLOOKUP($AD471,pTRAIT!$A:$X,19,FALSE)</f>
        <v>0</v>
      </c>
      <c r="AS471" s="63">
        <f>VLOOKUP($AD471,pTRAIT!$A:$X,20,FALSE)</f>
        <v>0</v>
      </c>
      <c r="AT471" s="63">
        <f>VLOOKUP($AD471,pTRAIT!$A:$X,21,FALSE)</f>
        <v>0</v>
      </c>
      <c r="AU471" s="63">
        <f>VLOOKUP($AD471,pTRAIT!$A:$X,22,FALSE)</f>
        <v>0</v>
      </c>
      <c r="AV471" s="63">
        <f>VLOOKUP($AD471,pTRAIT!$A:$X,23,FALSE)</f>
        <v>0</v>
      </c>
      <c r="AW471" s="63">
        <f>VLOOKUP($AD471,pTRAIT!$A:$X,24,FALSE)</f>
        <v>0</v>
      </c>
      <c r="AX471" s="67" t="s">
        <v>3211</v>
      </c>
      <c r="AY471" s="71" t="str">
        <f t="shared" si="23"/>
        <v>EM5RTRo4n-sge;NST=X // EM5RTMi1;NST=X / EM5RTUeRo5So5Cf9Pu;NST=X</v>
      </c>
    </row>
    <row r="472" spans="1:51" ht="12" customHeight="1" x14ac:dyDescent="0.25">
      <c r="A472" s="32">
        <v>948</v>
      </c>
      <c r="B472" s="33" t="s">
        <v>5</v>
      </c>
      <c r="C472" s="34">
        <v>977</v>
      </c>
      <c r="D472" s="32" t="str">
        <f t="shared" si="21"/>
        <v>948X977</v>
      </c>
      <c r="E472" s="49" t="s">
        <v>1619</v>
      </c>
      <c r="F472" s="61" t="s">
        <v>2095</v>
      </c>
      <c r="G472" s="41" t="s">
        <v>43</v>
      </c>
      <c r="H472" s="38"/>
      <c r="I472" s="32">
        <v>948</v>
      </c>
      <c r="J472" s="63">
        <f>VLOOKUP(I472,pTRAIT!A:B,2,FALSE)</f>
        <v>0</v>
      </c>
      <c r="K472" s="63" t="s">
        <v>2724</v>
      </c>
      <c r="L472" s="63"/>
      <c r="M472" s="63" t="s">
        <v>2437</v>
      </c>
      <c r="N472" s="63" t="s">
        <v>2730</v>
      </c>
      <c r="O472" s="63"/>
      <c r="P472" s="63" t="s">
        <v>2732</v>
      </c>
      <c r="Q472" s="63"/>
      <c r="R472" s="63" t="s">
        <v>2735</v>
      </c>
      <c r="S472" s="63"/>
      <c r="T472" s="63"/>
      <c r="U472" s="63"/>
      <c r="V472" s="63"/>
      <c r="W472" s="63"/>
      <c r="X472" s="63"/>
      <c r="Y472" s="63" t="s">
        <v>2740</v>
      </c>
      <c r="Z472" s="63"/>
      <c r="AA472" s="63" t="s">
        <v>2728</v>
      </c>
      <c r="AB472" s="63"/>
      <c r="AC472" s="63" t="str">
        <f t="shared" si="22"/>
        <v>EM5RTRo4Pun-sge;NST=X</v>
      </c>
      <c r="AD472" s="34">
        <v>977</v>
      </c>
      <c r="AE472" s="40" t="str">
        <f>VLOOKUP(AD472,pTRAIT!A:B,2,FALSE)</f>
        <v>EM5RTMi1;NST=X / Sp-1EM5RTUeRo5So5Cf9Pu;NST=X</v>
      </c>
      <c r="AF472" s="63">
        <f>VLOOKUP($AD472,pTRAIT!$A:$X,7,FALSE)</f>
        <v>0</v>
      </c>
      <c r="AG472" s="63">
        <f>VLOOKUP($AD472,pTRAIT!$A:$X,8,FALSE)</f>
        <v>0</v>
      </c>
      <c r="AH472" s="63">
        <f>VLOOKUP($AD472,pTRAIT!$A:$X,9,FALSE)</f>
        <v>0</v>
      </c>
      <c r="AI472" s="63">
        <f>VLOOKUP($AD472,pTRAIT!$A:$X,10,FALSE)</f>
        <v>0</v>
      </c>
      <c r="AJ472" s="63">
        <f>VLOOKUP($AD472,pTRAIT!$A:$X,11,FALSE)</f>
        <v>0</v>
      </c>
      <c r="AK472" s="63">
        <f>VLOOKUP($AD472,pTRAIT!$A:$X,12,FALSE)</f>
        <v>0</v>
      </c>
      <c r="AL472" s="63">
        <f>VLOOKUP($AD472,pTRAIT!$A:$X,13,FALSE)</f>
        <v>0</v>
      </c>
      <c r="AM472" s="63">
        <f>VLOOKUP($AD472,pTRAIT!$A:$X,14,FALSE)</f>
        <v>0</v>
      </c>
      <c r="AN472" s="63">
        <f>VLOOKUP($AD472,pTRAIT!$A:$X,15,FALSE)</f>
        <v>0</v>
      </c>
      <c r="AO472" s="63">
        <f>VLOOKUP($AD472,pTRAIT!$A:$X,16,FALSE)</f>
        <v>0</v>
      </c>
      <c r="AP472" s="63">
        <f>VLOOKUP($AD472,pTRAIT!$A:$X,17,FALSE)</f>
        <v>0</v>
      </c>
      <c r="AQ472" s="63">
        <f>VLOOKUP($AD472,pTRAIT!$A:$X,18,FALSE)</f>
        <v>0</v>
      </c>
      <c r="AR472" s="63">
        <f>VLOOKUP($AD472,pTRAIT!$A:$X,19,FALSE)</f>
        <v>0</v>
      </c>
      <c r="AS472" s="63">
        <f>VLOOKUP($AD472,pTRAIT!$A:$X,20,FALSE)</f>
        <v>0</v>
      </c>
      <c r="AT472" s="63">
        <f>VLOOKUP($AD472,pTRAIT!$A:$X,21,FALSE)</f>
        <v>0</v>
      </c>
      <c r="AU472" s="63">
        <f>VLOOKUP($AD472,pTRAIT!$A:$X,22,FALSE)</f>
        <v>0</v>
      </c>
      <c r="AV472" s="63">
        <f>VLOOKUP($AD472,pTRAIT!$A:$X,23,FALSE)</f>
        <v>0</v>
      </c>
      <c r="AW472" s="63">
        <f>VLOOKUP($AD472,pTRAIT!$A:$X,24,FALSE)</f>
        <v>0</v>
      </c>
      <c r="AX472" s="67" t="s">
        <v>3212</v>
      </c>
      <c r="AY472" s="71" t="str">
        <f t="shared" si="23"/>
        <v>EM5RTRo4Pun-sge;NST=X // EM5RTMi1;NST=X / Sp-1EM5RTUeRo5So5Cf9Pu;NST=X</v>
      </c>
    </row>
    <row r="473" spans="1:51" ht="12" customHeight="1" x14ac:dyDescent="0.25">
      <c r="A473" s="32">
        <v>948</v>
      </c>
      <c r="B473" s="33" t="s">
        <v>5</v>
      </c>
      <c r="C473" s="34">
        <v>978</v>
      </c>
      <c r="D473" s="32" t="str">
        <f t="shared" si="21"/>
        <v>948X978</v>
      </c>
      <c r="E473" s="49" t="s">
        <v>1619</v>
      </c>
      <c r="F473" s="61" t="s">
        <v>2096</v>
      </c>
      <c r="G473" s="41" t="s">
        <v>43</v>
      </c>
      <c r="H473" s="38"/>
      <c r="I473" s="32">
        <v>948</v>
      </c>
      <c r="J473" s="63">
        <f>VLOOKUP(I473,pTRAIT!A:B,2,FALSE)</f>
        <v>0</v>
      </c>
      <c r="K473" s="63" t="s">
        <v>2724</v>
      </c>
      <c r="L473" s="63"/>
      <c r="M473" s="63" t="s">
        <v>2437</v>
      </c>
      <c r="N473" s="63" t="s">
        <v>2730</v>
      </c>
      <c r="O473" s="63"/>
      <c r="P473" s="63" t="s">
        <v>2732</v>
      </c>
      <c r="Q473" s="63"/>
      <c r="R473" s="63" t="s">
        <v>2735</v>
      </c>
      <c r="S473" s="63"/>
      <c r="T473" s="63"/>
      <c r="U473" s="63"/>
      <c r="V473" s="63"/>
      <c r="W473" s="63"/>
      <c r="X473" s="63"/>
      <c r="Y473" s="63" t="s">
        <v>2740</v>
      </c>
      <c r="Z473" s="63"/>
      <c r="AA473" s="63" t="s">
        <v>2728</v>
      </c>
      <c r="AB473" s="63"/>
      <c r="AC473" s="63" t="str">
        <f t="shared" si="22"/>
        <v>EM5RTRo4Pun-sge;NST=X</v>
      </c>
      <c r="AD473" s="34">
        <v>978</v>
      </c>
      <c r="AE473" s="40" t="str">
        <f>VLOOKUP(AD473,pTRAIT!A:B,2,FALSE)</f>
        <v>EM5RTMi1;NST=X / EM5RTMi1Pu;NST=X</v>
      </c>
      <c r="AF473" s="63">
        <f>VLOOKUP($AD473,pTRAIT!$A:$X,7,FALSE)</f>
        <v>0</v>
      </c>
      <c r="AG473" s="63">
        <f>VLOOKUP($AD473,pTRAIT!$A:$X,8,FALSE)</f>
        <v>0</v>
      </c>
      <c r="AH473" s="63">
        <f>VLOOKUP($AD473,pTRAIT!$A:$X,9,FALSE)</f>
        <v>0</v>
      </c>
      <c r="AI473" s="63">
        <f>VLOOKUP($AD473,pTRAIT!$A:$X,10,FALSE)</f>
        <v>0</v>
      </c>
      <c r="AJ473" s="63">
        <f>VLOOKUP($AD473,pTRAIT!$A:$X,11,FALSE)</f>
        <v>0</v>
      </c>
      <c r="AK473" s="63">
        <f>VLOOKUP($AD473,pTRAIT!$A:$X,12,FALSE)</f>
        <v>0</v>
      </c>
      <c r="AL473" s="63">
        <f>VLOOKUP($AD473,pTRAIT!$A:$X,13,FALSE)</f>
        <v>0</v>
      </c>
      <c r="AM473" s="63">
        <f>VLOOKUP($AD473,pTRAIT!$A:$X,14,FALSE)</f>
        <v>0</v>
      </c>
      <c r="AN473" s="63">
        <f>VLOOKUP($AD473,pTRAIT!$A:$X,15,FALSE)</f>
        <v>0</v>
      </c>
      <c r="AO473" s="63">
        <f>VLOOKUP($AD473,pTRAIT!$A:$X,16,FALSE)</f>
        <v>0</v>
      </c>
      <c r="AP473" s="63">
        <f>VLOOKUP($AD473,pTRAIT!$A:$X,17,FALSE)</f>
        <v>0</v>
      </c>
      <c r="AQ473" s="63">
        <f>VLOOKUP($AD473,pTRAIT!$A:$X,18,FALSE)</f>
        <v>0</v>
      </c>
      <c r="AR473" s="63">
        <f>VLOOKUP($AD473,pTRAIT!$A:$X,19,FALSE)</f>
        <v>0</v>
      </c>
      <c r="AS473" s="63">
        <f>VLOOKUP($AD473,pTRAIT!$A:$X,20,FALSE)</f>
        <v>0</v>
      </c>
      <c r="AT473" s="63">
        <f>VLOOKUP($AD473,pTRAIT!$A:$X,21,FALSE)</f>
        <v>0</v>
      </c>
      <c r="AU473" s="63">
        <f>VLOOKUP($AD473,pTRAIT!$A:$X,22,FALSE)</f>
        <v>0</v>
      </c>
      <c r="AV473" s="63">
        <f>VLOOKUP($AD473,pTRAIT!$A:$X,23,FALSE)</f>
        <v>0</v>
      </c>
      <c r="AW473" s="63">
        <f>VLOOKUP($AD473,pTRAIT!$A:$X,24,FALSE)</f>
        <v>0</v>
      </c>
      <c r="AX473" s="67" t="s">
        <v>3213</v>
      </c>
      <c r="AY473" s="71" t="str">
        <f t="shared" si="23"/>
        <v>EM5RTRo4Pun-sge;NST=X // EM5RTMi1;NST=X / EM5RTMi1Pu;NST=X</v>
      </c>
    </row>
    <row r="474" spans="1:51" ht="12" customHeight="1" x14ac:dyDescent="0.25">
      <c r="A474" s="32">
        <v>948</v>
      </c>
      <c r="B474" s="33" t="s">
        <v>5</v>
      </c>
      <c r="C474" s="34">
        <v>979</v>
      </c>
      <c r="D474" s="32" t="str">
        <f t="shared" si="21"/>
        <v>948X979</v>
      </c>
      <c r="E474" s="49" t="s">
        <v>1619</v>
      </c>
      <c r="F474" s="61" t="s">
        <v>2097</v>
      </c>
      <c r="G474" s="41" t="s">
        <v>43</v>
      </c>
      <c r="H474" s="38"/>
      <c r="I474" s="32">
        <v>948</v>
      </c>
      <c r="J474" s="63">
        <f>VLOOKUP(I474,pTRAIT!A:B,2,FALSE)</f>
        <v>0</v>
      </c>
      <c r="K474" s="63" t="s">
        <v>2724</v>
      </c>
      <c r="L474" s="63"/>
      <c r="M474" s="63" t="s">
        <v>2437</v>
      </c>
      <c r="N474" s="63" t="s">
        <v>2730</v>
      </c>
      <c r="O474" s="63"/>
      <c r="P474" s="63" t="s">
        <v>2732</v>
      </c>
      <c r="Q474" s="63"/>
      <c r="R474" s="63" t="s">
        <v>2735</v>
      </c>
      <c r="S474" s="63"/>
      <c r="T474" s="63"/>
      <c r="U474" s="63"/>
      <c r="V474" s="63"/>
      <c r="W474" s="63"/>
      <c r="X474" s="63"/>
      <c r="Y474" s="63" t="s">
        <v>2740</v>
      </c>
      <c r="Z474" s="63"/>
      <c r="AA474" s="63" t="s">
        <v>2728</v>
      </c>
      <c r="AB474" s="63"/>
      <c r="AC474" s="63" t="str">
        <f t="shared" si="22"/>
        <v>EM5RTRo4Pun-sge;NST=X</v>
      </c>
      <c r="AD474" s="34">
        <v>979</v>
      </c>
      <c r="AE474" s="40" t="str">
        <f>VLOOKUP(AD474,pTRAIT!A:B,2,FALSE)</f>
        <v>EM5RTMi1;NST=X / EM5RTMi1Pu;NST=X</v>
      </c>
      <c r="AF474" s="63">
        <f>VLOOKUP($AD474,pTRAIT!$A:$X,7,FALSE)</f>
        <v>0</v>
      </c>
      <c r="AG474" s="63">
        <f>VLOOKUP($AD474,pTRAIT!$A:$X,8,FALSE)</f>
        <v>0</v>
      </c>
      <c r="AH474" s="63">
        <f>VLOOKUP($AD474,pTRAIT!$A:$X,9,FALSE)</f>
        <v>0</v>
      </c>
      <c r="AI474" s="63">
        <f>VLOOKUP($AD474,pTRAIT!$A:$X,10,FALSE)</f>
        <v>0</v>
      </c>
      <c r="AJ474" s="63">
        <f>VLOOKUP($AD474,pTRAIT!$A:$X,11,FALSE)</f>
        <v>0</v>
      </c>
      <c r="AK474" s="63">
        <f>VLOOKUP($AD474,pTRAIT!$A:$X,12,FALSE)</f>
        <v>0</v>
      </c>
      <c r="AL474" s="63">
        <f>VLOOKUP($AD474,pTRAIT!$A:$X,13,FALSE)</f>
        <v>0</v>
      </c>
      <c r="AM474" s="63">
        <f>VLOOKUP($AD474,pTRAIT!$A:$X,14,FALSE)</f>
        <v>0</v>
      </c>
      <c r="AN474" s="63">
        <f>VLOOKUP($AD474,pTRAIT!$A:$X,15,FALSE)</f>
        <v>0</v>
      </c>
      <c r="AO474" s="63">
        <f>VLOOKUP($AD474,pTRAIT!$A:$X,16,FALSE)</f>
        <v>0</v>
      </c>
      <c r="AP474" s="63">
        <f>VLOOKUP($AD474,pTRAIT!$A:$X,17,FALSE)</f>
        <v>0</v>
      </c>
      <c r="AQ474" s="63">
        <f>VLOOKUP($AD474,pTRAIT!$A:$X,18,FALSE)</f>
        <v>0</v>
      </c>
      <c r="AR474" s="63">
        <f>VLOOKUP($AD474,pTRAIT!$A:$X,19,FALSE)</f>
        <v>0</v>
      </c>
      <c r="AS474" s="63">
        <f>VLOOKUP($AD474,pTRAIT!$A:$X,20,FALSE)</f>
        <v>0</v>
      </c>
      <c r="AT474" s="63">
        <f>VLOOKUP($AD474,pTRAIT!$A:$X,21,FALSE)</f>
        <v>0</v>
      </c>
      <c r="AU474" s="63">
        <f>VLOOKUP($AD474,pTRAIT!$A:$X,22,FALSE)</f>
        <v>0</v>
      </c>
      <c r="AV474" s="63">
        <f>VLOOKUP($AD474,pTRAIT!$A:$X,23,FALSE)</f>
        <v>0</v>
      </c>
      <c r="AW474" s="63">
        <f>VLOOKUP($AD474,pTRAIT!$A:$X,24,FALSE)</f>
        <v>0</v>
      </c>
      <c r="AX474" s="67" t="s">
        <v>3214</v>
      </c>
      <c r="AY474" s="71" t="str">
        <f t="shared" si="23"/>
        <v>EM5RTRo4Pun-sge;NST=X // EM5RTMi1;NST=X / EM5RTMi1Pu;NST=X</v>
      </c>
    </row>
    <row r="475" spans="1:51" ht="12" customHeight="1" x14ac:dyDescent="0.25">
      <c r="A475" s="32">
        <v>948</v>
      </c>
      <c r="B475" s="33" t="s">
        <v>5</v>
      </c>
      <c r="C475" s="34">
        <v>980</v>
      </c>
      <c r="D475" s="32" t="str">
        <f t="shared" si="21"/>
        <v>948X980</v>
      </c>
      <c r="E475" s="49" t="s">
        <v>1619</v>
      </c>
      <c r="F475" s="61" t="s">
        <v>2098</v>
      </c>
      <c r="G475" s="41" t="s">
        <v>43</v>
      </c>
      <c r="H475" s="38"/>
      <c r="I475" s="32">
        <v>948</v>
      </c>
      <c r="J475" s="63">
        <f>VLOOKUP(I475,pTRAIT!A:B,2,FALSE)</f>
        <v>0</v>
      </c>
      <c r="K475" s="63" t="s">
        <v>2724</v>
      </c>
      <c r="L475" s="63"/>
      <c r="M475" s="63" t="s">
        <v>2437</v>
      </c>
      <c r="N475" s="63" t="s">
        <v>2730</v>
      </c>
      <c r="O475" s="63"/>
      <c r="P475" s="63" t="s">
        <v>2732</v>
      </c>
      <c r="Q475" s="63"/>
      <c r="R475" s="63" t="s">
        <v>2735</v>
      </c>
      <c r="S475" s="63"/>
      <c r="T475" s="63"/>
      <c r="U475" s="63"/>
      <c r="V475" s="63"/>
      <c r="W475" s="63"/>
      <c r="X475" s="63"/>
      <c r="Y475" s="63" t="s">
        <v>2740</v>
      </c>
      <c r="Z475" s="63"/>
      <c r="AA475" s="63" t="s">
        <v>2728</v>
      </c>
      <c r="AB475" s="63"/>
      <c r="AC475" s="63" t="str">
        <f t="shared" si="22"/>
        <v>EM5RTRo4Pun-sge;NST=X</v>
      </c>
      <c r="AD475" s="34">
        <v>980</v>
      </c>
      <c r="AE475" s="40" t="str">
        <f>VLOOKUP(AD475,pTRAIT!A:B,2,FALSE)</f>
        <v>EM5RTMi1;NST=X / EM5RTUeRo5So5Cf9Pu;NST=X</v>
      </c>
      <c r="AF475" s="63">
        <f>VLOOKUP($AD475,pTRAIT!$A:$X,7,FALSE)</f>
        <v>0</v>
      </c>
      <c r="AG475" s="63">
        <f>VLOOKUP($AD475,pTRAIT!$A:$X,8,FALSE)</f>
        <v>0</v>
      </c>
      <c r="AH475" s="63">
        <f>VLOOKUP($AD475,pTRAIT!$A:$X,9,FALSE)</f>
        <v>0</v>
      </c>
      <c r="AI475" s="63">
        <f>VLOOKUP($AD475,pTRAIT!$A:$X,10,FALSE)</f>
        <v>0</v>
      </c>
      <c r="AJ475" s="63">
        <f>VLOOKUP($AD475,pTRAIT!$A:$X,11,FALSE)</f>
        <v>0</v>
      </c>
      <c r="AK475" s="63">
        <f>VLOOKUP($AD475,pTRAIT!$A:$X,12,FALSE)</f>
        <v>0</v>
      </c>
      <c r="AL475" s="63">
        <f>VLOOKUP($AD475,pTRAIT!$A:$X,13,FALSE)</f>
        <v>0</v>
      </c>
      <c r="AM475" s="63">
        <f>VLOOKUP($AD475,pTRAIT!$A:$X,14,FALSE)</f>
        <v>0</v>
      </c>
      <c r="AN475" s="63">
        <f>VLOOKUP($AD475,pTRAIT!$A:$X,15,FALSE)</f>
        <v>0</v>
      </c>
      <c r="AO475" s="63">
        <f>VLOOKUP($AD475,pTRAIT!$A:$X,16,FALSE)</f>
        <v>0</v>
      </c>
      <c r="AP475" s="63">
        <f>VLOOKUP($AD475,pTRAIT!$A:$X,17,FALSE)</f>
        <v>0</v>
      </c>
      <c r="AQ475" s="63">
        <f>VLOOKUP($AD475,pTRAIT!$A:$X,18,FALSE)</f>
        <v>0</v>
      </c>
      <c r="AR475" s="63">
        <f>VLOOKUP($AD475,pTRAIT!$A:$X,19,FALSE)</f>
        <v>0</v>
      </c>
      <c r="AS475" s="63">
        <f>VLOOKUP($AD475,pTRAIT!$A:$X,20,FALSE)</f>
        <v>0</v>
      </c>
      <c r="AT475" s="63">
        <f>VLOOKUP($AD475,pTRAIT!$A:$X,21,FALSE)</f>
        <v>0</v>
      </c>
      <c r="AU475" s="63">
        <f>VLOOKUP($AD475,pTRAIT!$A:$X,22,FALSE)</f>
        <v>0</v>
      </c>
      <c r="AV475" s="63">
        <f>VLOOKUP($AD475,pTRAIT!$A:$X,23,FALSE)</f>
        <v>0</v>
      </c>
      <c r="AW475" s="63">
        <f>VLOOKUP($AD475,pTRAIT!$A:$X,24,FALSE)</f>
        <v>0</v>
      </c>
      <c r="AX475" s="67" t="s">
        <v>3215</v>
      </c>
      <c r="AY475" s="71" t="str">
        <f t="shared" si="23"/>
        <v>EM5RTRo4Pun-sge;NST=X // EM5RTMi1;NST=X / EM5RTUeRo5So5Cf9Pu;NST=X</v>
      </c>
    </row>
    <row r="476" spans="1:51" ht="12" customHeight="1" x14ac:dyDescent="0.25">
      <c r="A476" s="32">
        <v>948</v>
      </c>
      <c r="B476" s="33" t="s">
        <v>5</v>
      </c>
      <c r="C476" s="34">
        <v>981</v>
      </c>
      <c r="D476" s="32" t="str">
        <f t="shared" si="21"/>
        <v>948X981</v>
      </c>
      <c r="E476" s="49" t="s">
        <v>1619</v>
      </c>
      <c r="F476" s="61" t="s">
        <v>2099</v>
      </c>
      <c r="G476" s="41" t="s">
        <v>43</v>
      </c>
      <c r="H476" s="38"/>
      <c r="I476" s="32">
        <v>948</v>
      </c>
      <c r="J476" s="63">
        <f>VLOOKUP(I476,pTRAIT!A:B,2,FALSE)</f>
        <v>0</v>
      </c>
      <c r="K476" s="63" t="s">
        <v>2724</v>
      </c>
      <c r="L476" s="63"/>
      <c r="M476" s="63" t="s">
        <v>2437</v>
      </c>
      <c r="N476" s="63" t="s">
        <v>2730</v>
      </c>
      <c r="O476" s="63"/>
      <c r="P476" s="63" t="s">
        <v>2732</v>
      </c>
      <c r="Q476" s="63"/>
      <c r="R476" s="63" t="s">
        <v>2735</v>
      </c>
      <c r="S476" s="63"/>
      <c r="T476" s="63"/>
      <c r="U476" s="63"/>
      <c r="V476" s="63"/>
      <c r="W476" s="63"/>
      <c r="X476" s="63"/>
      <c r="Y476" s="63" t="s">
        <v>2740</v>
      </c>
      <c r="Z476" s="63"/>
      <c r="AA476" s="63" t="s">
        <v>2728</v>
      </c>
      <c r="AB476" s="63"/>
      <c r="AC476" s="63" t="str">
        <f t="shared" si="22"/>
        <v>EM5RTRo4Pun-sge;NST=X</v>
      </c>
      <c r="AD476" s="34">
        <v>981</v>
      </c>
      <c r="AE476" s="40" t="str">
        <f>VLOOKUP(AD476,pTRAIT!A:B,2,FALSE)</f>
        <v>EM5RTMi1;NST=X / EM5RTUeRo5So5Cf9Pu;NST=X</v>
      </c>
      <c r="AF476" s="63">
        <f>VLOOKUP($AD476,pTRAIT!$A:$X,7,FALSE)</f>
        <v>0</v>
      </c>
      <c r="AG476" s="63">
        <f>VLOOKUP($AD476,pTRAIT!$A:$X,8,FALSE)</f>
        <v>0</v>
      </c>
      <c r="AH476" s="63">
        <f>VLOOKUP($AD476,pTRAIT!$A:$X,9,FALSE)</f>
        <v>0</v>
      </c>
      <c r="AI476" s="63">
        <f>VLOOKUP($AD476,pTRAIT!$A:$X,10,FALSE)</f>
        <v>0</v>
      </c>
      <c r="AJ476" s="63">
        <f>VLOOKUP($AD476,pTRAIT!$A:$X,11,FALSE)</f>
        <v>0</v>
      </c>
      <c r="AK476" s="63">
        <f>VLOOKUP($AD476,pTRAIT!$A:$X,12,FALSE)</f>
        <v>0</v>
      </c>
      <c r="AL476" s="63">
        <f>VLOOKUP($AD476,pTRAIT!$A:$X,13,FALSE)</f>
        <v>0</v>
      </c>
      <c r="AM476" s="63">
        <f>VLOOKUP($AD476,pTRAIT!$A:$X,14,FALSE)</f>
        <v>0</v>
      </c>
      <c r="AN476" s="63">
        <f>VLOOKUP($AD476,pTRAIT!$A:$X,15,FALSE)</f>
        <v>0</v>
      </c>
      <c r="AO476" s="63">
        <f>VLOOKUP($AD476,pTRAIT!$A:$X,16,FALSE)</f>
        <v>0</v>
      </c>
      <c r="AP476" s="63">
        <f>VLOOKUP($AD476,pTRAIT!$A:$X,17,FALSE)</f>
        <v>0</v>
      </c>
      <c r="AQ476" s="63">
        <f>VLOOKUP($AD476,pTRAIT!$A:$X,18,FALSE)</f>
        <v>0</v>
      </c>
      <c r="AR476" s="63">
        <f>VLOOKUP($AD476,pTRAIT!$A:$X,19,FALSE)</f>
        <v>0</v>
      </c>
      <c r="AS476" s="63">
        <f>VLOOKUP($AD476,pTRAIT!$A:$X,20,FALSE)</f>
        <v>0</v>
      </c>
      <c r="AT476" s="63">
        <f>VLOOKUP($AD476,pTRAIT!$A:$X,21,FALSE)</f>
        <v>0</v>
      </c>
      <c r="AU476" s="63">
        <f>VLOOKUP($AD476,pTRAIT!$A:$X,22,FALSE)</f>
        <v>0</v>
      </c>
      <c r="AV476" s="63">
        <f>VLOOKUP($AD476,pTRAIT!$A:$X,23,FALSE)</f>
        <v>0</v>
      </c>
      <c r="AW476" s="63">
        <f>VLOOKUP($AD476,pTRAIT!$A:$X,24,FALSE)</f>
        <v>0</v>
      </c>
      <c r="AX476" s="67" t="s">
        <v>3216</v>
      </c>
      <c r="AY476" s="71" t="str">
        <f t="shared" si="23"/>
        <v>EM5RTRo4Pun-sge;NST=X // EM5RTMi1;NST=X / EM5RTUeRo5So5Cf9Pu;NST=X</v>
      </c>
    </row>
    <row r="477" spans="1:51" ht="12" customHeight="1" x14ac:dyDescent="0.25">
      <c r="A477" s="32">
        <v>948</v>
      </c>
      <c r="B477" s="33" t="s">
        <v>5</v>
      </c>
      <c r="C477" s="34">
        <v>982</v>
      </c>
      <c r="D477" s="32" t="str">
        <f t="shared" si="21"/>
        <v>948X982</v>
      </c>
      <c r="E477" s="49" t="s">
        <v>1619</v>
      </c>
      <c r="F477" s="61" t="s">
        <v>2100</v>
      </c>
      <c r="G477" s="41" t="s">
        <v>43</v>
      </c>
      <c r="H477" s="38"/>
      <c r="I477" s="32">
        <v>948</v>
      </c>
      <c r="J477" s="63">
        <f>VLOOKUP(I477,pTRAIT!A:B,2,FALSE)</f>
        <v>0</v>
      </c>
      <c r="K477" s="63" t="s">
        <v>2724</v>
      </c>
      <c r="L477" s="63"/>
      <c r="M477" s="63" t="s">
        <v>2437</v>
      </c>
      <c r="N477" s="63" t="s">
        <v>2730</v>
      </c>
      <c r="O477" s="63"/>
      <c r="P477" s="63" t="s">
        <v>2732</v>
      </c>
      <c r="Q477" s="63"/>
      <c r="R477" s="63" t="s">
        <v>2735</v>
      </c>
      <c r="S477" s="63"/>
      <c r="T477" s="63"/>
      <c r="U477" s="63"/>
      <c r="V477" s="63"/>
      <c r="W477" s="63"/>
      <c r="X477" s="63"/>
      <c r="Y477" s="63" t="s">
        <v>2740</v>
      </c>
      <c r="Z477" s="63"/>
      <c r="AA477" s="63" t="s">
        <v>2728</v>
      </c>
      <c r="AB477" s="63"/>
      <c r="AC477" s="63" t="str">
        <f t="shared" si="22"/>
        <v>EM5RTRo4Pun-sge;NST=X</v>
      </c>
      <c r="AD477" s="34">
        <v>982</v>
      </c>
      <c r="AE477" s="40" t="str">
        <f>VLOOKUP(AD477,pTRAIT!A:B,2,FALSE)</f>
        <v>EM5RTMi1;NST=X / EM5RTUeRo5So5Cf9Pu;NST=X</v>
      </c>
      <c r="AF477" s="63">
        <f>VLOOKUP($AD477,pTRAIT!$A:$X,7,FALSE)</f>
        <v>0</v>
      </c>
      <c r="AG477" s="63">
        <f>VLOOKUP($AD477,pTRAIT!$A:$X,8,FALSE)</f>
        <v>0</v>
      </c>
      <c r="AH477" s="63">
        <f>VLOOKUP($AD477,pTRAIT!$A:$X,9,FALSE)</f>
        <v>0</v>
      </c>
      <c r="AI477" s="63">
        <f>VLOOKUP($AD477,pTRAIT!$A:$X,10,FALSE)</f>
        <v>0</v>
      </c>
      <c r="AJ477" s="63">
        <f>VLOOKUP($AD477,pTRAIT!$A:$X,11,FALSE)</f>
        <v>0</v>
      </c>
      <c r="AK477" s="63">
        <f>VLOOKUP($AD477,pTRAIT!$A:$X,12,FALSE)</f>
        <v>0</v>
      </c>
      <c r="AL477" s="63">
        <f>VLOOKUP($AD477,pTRAIT!$A:$X,13,FALSE)</f>
        <v>0</v>
      </c>
      <c r="AM477" s="63">
        <f>VLOOKUP($AD477,pTRAIT!$A:$X,14,FALSE)</f>
        <v>0</v>
      </c>
      <c r="AN477" s="63">
        <f>VLOOKUP($AD477,pTRAIT!$A:$X,15,FALSE)</f>
        <v>0</v>
      </c>
      <c r="AO477" s="63">
        <f>VLOOKUP($AD477,pTRAIT!$A:$X,16,FALSE)</f>
        <v>0</v>
      </c>
      <c r="AP477" s="63">
        <f>VLOOKUP($AD477,pTRAIT!$A:$X,17,FALSE)</f>
        <v>0</v>
      </c>
      <c r="AQ477" s="63">
        <f>VLOOKUP($AD477,pTRAIT!$A:$X,18,FALSE)</f>
        <v>0</v>
      </c>
      <c r="AR477" s="63">
        <f>VLOOKUP($AD477,pTRAIT!$A:$X,19,FALSE)</f>
        <v>0</v>
      </c>
      <c r="AS477" s="63">
        <f>VLOOKUP($AD477,pTRAIT!$A:$X,20,FALSE)</f>
        <v>0</v>
      </c>
      <c r="AT477" s="63">
        <f>VLOOKUP($AD477,pTRAIT!$A:$X,21,FALSE)</f>
        <v>0</v>
      </c>
      <c r="AU477" s="63">
        <f>VLOOKUP($AD477,pTRAIT!$A:$X,22,FALSE)</f>
        <v>0</v>
      </c>
      <c r="AV477" s="63">
        <f>VLOOKUP($AD477,pTRAIT!$A:$X,23,FALSE)</f>
        <v>0</v>
      </c>
      <c r="AW477" s="63">
        <f>VLOOKUP($AD477,pTRAIT!$A:$X,24,FALSE)</f>
        <v>0</v>
      </c>
      <c r="AX477" s="67" t="s">
        <v>3217</v>
      </c>
      <c r="AY477" s="71" t="str">
        <f t="shared" si="23"/>
        <v>EM5RTRo4Pun-sge;NST=X // EM5RTMi1;NST=X / EM5RTUeRo5So5Cf9Pu;NST=X</v>
      </c>
    </row>
    <row r="478" spans="1:51" ht="12" customHeight="1" x14ac:dyDescent="0.25">
      <c r="A478" s="32">
        <v>948</v>
      </c>
      <c r="B478" s="33" t="s">
        <v>5</v>
      </c>
      <c r="C478" s="34">
        <v>983</v>
      </c>
      <c r="D478" s="32" t="str">
        <f t="shared" si="21"/>
        <v>948X983</v>
      </c>
      <c r="E478" s="49" t="s">
        <v>1619</v>
      </c>
      <c r="F478" s="61" t="s">
        <v>2101</v>
      </c>
      <c r="G478" s="41" t="s">
        <v>43</v>
      </c>
      <c r="H478" s="45"/>
      <c r="I478" s="32">
        <v>948</v>
      </c>
      <c r="J478" s="63">
        <f>VLOOKUP(I478,pTRAIT!A:B,2,FALSE)</f>
        <v>0</v>
      </c>
      <c r="K478" s="63" t="s">
        <v>2724</v>
      </c>
      <c r="L478" s="63"/>
      <c r="M478" s="63" t="s">
        <v>2437</v>
      </c>
      <c r="N478" s="63" t="s">
        <v>2730</v>
      </c>
      <c r="O478" s="63"/>
      <c r="P478" s="63" t="s">
        <v>2732</v>
      </c>
      <c r="Q478" s="63"/>
      <c r="R478" s="63" t="s">
        <v>2735</v>
      </c>
      <c r="S478" s="63"/>
      <c r="T478" s="63"/>
      <c r="U478" s="63"/>
      <c r="V478" s="63"/>
      <c r="W478" s="63"/>
      <c r="X478" s="63"/>
      <c r="Y478" s="63" t="s">
        <v>2740</v>
      </c>
      <c r="Z478" s="63"/>
      <c r="AA478" s="63" t="s">
        <v>2728</v>
      </c>
      <c r="AB478" s="63"/>
      <c r="AC478" s="63" t="str">
        <f t="shared" si="22"/>
        <v>EM5RTRo4Pun-sge;NST=X</v>
      </c>
      <c r="AD478" s="34">
        <v>983</v>
      </c>
      <c r="AE478" s="40" t="str">
        <f>VLOOKUP(AD478,pTRAIT!A:B,2,FALSE)</f>
        <v>EM5RTMi1;NST=X / EM5RTUeRo5So5Cf9Pu;NST=X</v>
      </c>
      <c r="AF478" s="63">
        <f>VLOOKUP($AD478,pTRAIT!$A:$X,7,FALSE)</f>
        <v>0</v>
      </c>
      <c r="AG478" s="63">
        <f>VLOOKUP($AD478,pTRAIT!$A:$X,8,FALSE)</f>
        <v>0</v>
      </c>
      <c r="AH478" s="63">
        <f>VLOOKUP($AD478,pTRAIT!$A:$X,9,FALSE)</f>
        <v>0</v>
      </c>
      <c r="AI478" s="63">
        <f>VLOOKUP($AD478,pTRAIT!$A:$X,10,FALSE)</f>
        <v>0</v>
      </c>
      <c r="AJ478" s="63">
        <f>VLOOKUP($AD478,pTRAIT!$A:$X,11,FALSE)</f>
        <v>0</v>
      </c>
      <c r="AK478" s="63">
        <f>VLOOKUP($AD478,pTRAIT!$A:$X,12,FALSE)</f>
        <v>0</v>
      </c>
      <c r="AL478" s="63">
        <f>VLOOKUP($AD478,pTRAIT!$A:$X,13,FALSE)</f>
        <v>0</v>
      </c>
      <c r="AM478" s="63">
        <f>VLOOKUP($AD478,pTRAIT!$A:$X,14,FALSE)</f>
        <v>0</v>
      </c>
      <c r="AN478" s="63">
        <f>VLOOKUP($AD478,pTRAIT!$A:$X,15,FALSE)</f>
        <v>0</v>
      </c>
      <c r="AO478" s="63">
        <f>VLOOKUP($AD478,pTRAIT!$A:$X,16,FALSE)</f>
        <v>0</v>
      </c>
      <c r="AP478" s="63">
        <f>VLOOKUP($AD478,pTRAIT!$A:$X,17,FALSE)</f>
        <v>0</v>
      </c>
      <c r="AQ478" s="63">
        <f>VLOOKUP($AD478,pTRAIT!$A:$X,18,FALSE)</f>
        <v>0</v>
      </c>
      <c r="AR478" s="63">
        <f>VLOOKUP($AD478,pTRAIT!$A:$X,19,FALSE)</f>
        <v>0</v>
      </c>
      <c r="AS478" s="63">
        <f>VLOOKUP($AD478,pTRAIT!$A:$X,20,FALSE)</f>
        <v>0</v>
      </c>
      <c r="AT478" s="63">
        <f>VLOOKUP($AD478,pTRAIT!$A:$X,21,FALSE)</f>
        <v>0</v>
      </c>
      <c r="AU478" s="63">
        <f>VLOOKUP($AD478,pTRAIT!$A:$X,22,FALSE)</f>
        <v>0</v>
      </c>
      <c r="AV478" s="63">
        <f>VLOOKUP($AD478,pTRAIT!$A:$X,23,FALSE)</f>
        <v>0</v>
      </c>
      <c r="AW478" s="63">
        <f>VLOOKUP($AD478,pTRAIT!$A:$X,24,FALSE)</f>
        <v>0</v>
      </c>
      <c r="AX478" s="67" t="s">
        <v>3218</v>
      </c>
      <c r="AY478" s="71" t="str">
        <f t="shared" si="23"/>
        <v>EM5RTRo4Pun-sge;NST=X // EM5RTMi1;NST=X / EM5RTUeRo5So5Cf9Pu;NST=X</v>
      </c>
    </row>
    <row r="479" spans="1:51" ht="12" customHeight="1" x14ac:dyDescent="0.25">
      <c r="A479" s="32">
        <v>948</v>
      </c>
      <c r="B479" s="33" t="s">
        <v>5</v>
      </c>
      <c r="C479" s="34">
        <v>984</v>
      </c>
      <c r="D479" s="32" t="str">
        <f t="shared" si="21"/>
        <v>948X984</v>
      </c>
      <c r="E479" s="49" t="s">
        <v>1619</v>
      </c>
      <c r="F479" s="61" t="s">
        <v>2102</v>
      </c>
      <c r="G479" s="41" t="s">
        <v>43</v>
      </c>
      <c r="H479" s="38"/>
      <c r="I479" s="32">
        <v>948</v>
      </c>
      <c r="J479" s="63">
        <f>VLOOKUP(I479,pTRAIT!A:B,2,FALSE)</f>
        <v>0</v>
      </c>
      <c r="K479" s="63" t="s">
        <v>2724</v>
      </c>
      <c r="L479" s="63"/>
      <c r="M479" s="63" t="s">
        <v>2437</v>
      </c>
      <c r="N479" s="63" t="s">
        <v>2730</v>
      </c>
      <c r="O479" s="63"/>
      <c r="P479" s="63" t="s">
        <v>2732</v>
      </c>
      <c r="Q479" s="63"/>
      <c r="R479" s="63" t="s">
        <v>2735</v>
      </c>
      <c r="S479" s="63"/>
      <c r="T479" s="63"/>
      <c r="U479" s="63"/>
      <c r="V479" s="63"/>
      <c r="W479" s="63"/>
      <c r="X479" s="63"/>
      <c r="Y479" s="63" t="s">
        <v>2740</v>
      </c>
      <c r="Z479" s="63"/>
      <c r="AA479" s="63" t="s">
        <v>2728</v>
      </c>
      <c r="AB479" s="63"/>
      <c r="AC479" s="63" t="str">
        <f t="shared" si="22"/>
        <v>EM5RTRo4Pun-sge;NST=X</v>
      </c>
      <c r="AD479" s="34">
        <v>984</v>
      </c>
      <c r="AE479" s="40" t="str">
        <f>VLOOKUP(AD479,pTRAIT!A:B,2,FALSE)</f>
        <v>EM5RTMi1;NST=X / EM5RTUeRo5So5Cf9Pu;NST=X</v>
      </c>
      <c r="AF479" s="63">
        <f>VLOOKUP($AD479,pTRAIT!$A:$X,7,FALSE)</f>
        <v>0</v>
      </c>
      <c r="AG479" s="63">
        <f>VLOOKUP($AD479,pTRAIT!$A:$X,8,FALSE)</f>
        <v>0</v>
      </c>
      <c r="AH479" s="63">
        <f>VLOOKUP($AD479,pTRAIT!$A:$X,9,FALSE)</f>
        <v>0</v>
      </c>
      <c r="AI479" s="63">
        <f>VLOOKUP($AD479,pTRAIT!$A:$X,10,FALSE)</f>
        <v>0</v>
      </c>
      <c r="AJ479" s="63">
        <f>VLOOKUP($AD479,pTRAIT!$A:$X,11,FALSE)</f>
        <v>0</v>
      </c>
      <c r="AK479" s="63">
        <f>VLOOKUP($AD479,pTRAIT!$A:$X,12,FALSE)</f>
        <v>0</v>
      </c>
      <c r="AL479" s="63">
        <f>VLOOKUP($AD479,pTRAIT!$A:$X,13,FALSE)</f>
        <v>0</v>
      </c>
      <c r="AM479" s="63">
        <f>VLOOKUP($AD479,pTRAIT!$A:$X,14,FALSE)</f>
        <v>0</v>
      </c>
      <c r="AN479" s="63">
        <f>VLOOKUP($AD479,pTRAIT!$A:$X,15,FALSE)</f>
        <v>0</v>
      </c>
      <c r="AO479" s="63">
        <f>VLOOKUP($AD479,pTRAIT!$A:$X,16,FALSE)</f>
        <v>0</v>
      </c>
      <c r="AP479" s="63">
        <f>VLOOKUP($AD479,pTRAIT!$A:$X,17,FALSE)</f>
        <v>0</v>
      </c>
      <c r="AQ479" s="63">
        <f>VLOOKUP($AD479,pTRAIT!$A:$X,18,FALSE)</f>
        <v>0</v>
      </c>
      <c r="AR479" s="63">
        <f>VLOOKUP($AD479,pTRAIT!$A:$X,19,FALSE)</f>
        <v>0</v>
      </c>
      <c r="AS479" s="63">
        <f>VLOOKUP($AD479,pTRAIT!$A:$X,20,FALSE)</f>
        <v>0</v>
      </c>
      <c r="AT479" s="63">
        <f>VLOOKUP($AD479,pTRAIT!$A:$X,21,FALSE)</f>
        <v>0</v>
      </c>
      <c r="AU479" s="63">
        <f>VLOOKUP($AD479,pTRAIT!$A:$X,22,FALSE)</f>
        <v>0</v>
      </c>
      <c r="AV479" s="63">
        <f>VLOOKUP($AD479,pTRAIT!$A:$X,23,FALSE)</f>
        <v>0</v>
      </c>
      <c r="AW479" s="63">
        <f>VLOOKUP($AD479,pTRAIT!$A:$X,24,FALSE)</f>
        <v>0</v>
      </c>
      <c r="AX479" s="67" t="s">
        <v>3219</v>
      </c>
      <c r="AY479" s="71" t="str">
        <f t="shared" si="23"/>
        <v>EM5RTRo4Pun-sge;NST=X // EM5RTMi1;NST=X / EM5RTUeRo5So5Cf9Pu;NST=X</v>
      </c>
    </row>
    <row r="480" spans="1:51" ht="12" customHeight="1" x14ac:dyDescent="0.25">
      <c r="A480" s="32">
        <v>948</v>
      </c>
      <c r="B480" s="33" t="s">
        <v>5</v>
      </c>
      <c r="C480" s="34">
        <v>985</v>
      </c>
      <c r="D480" s="32" t="str">
        <f t="shared" si="21"/>
        <v>948X985</v>
      </c>
      <c r="E480" s="49" t="s">
        <v>1619</v>
      </c>
      <c r="F480" s="61" t="s">
        <v>2103</v>
      </c>
      <c r="G480" s="41" t="s">
        <v>43</v>
      </c>
      <c r="H480" s="38"/>
      <c r="I480" s="32">
        <v>948</v>
      </c>
      <c r="J480" s="63">
        <f>VLOOKUP(I480,pTRAIT!A:B,2,FALSE)</f>
        <v>0</v>
      </c>
      <c r="K480" s="63" t="s">
        <v>2724</v>
      </c>
      <c r="L480" s="63"/>
      <c r="M480" s="63" t="s">
        <v>2437</v>
      </c>
      <c r="N480" s="63" t="s">
        <v>2730</v>
      </c>
      <c r="O480" s="63"/>
      <c r="P480" s="63" t="s">
        <v>2732</v>
      </c>
      <c r="Q480" s="63"/>
      <c r="R480" s="63" t="s">
        <v>2735</v>
      </c>
      <c r="S480" s="63"/>
      <c r="T480" s="63"/>
      <c r="U480" s="63"/>
      <c r="V480" s="63"/>
      <c r="W480" s="63"/>
      <c r="X480" s="63"/>
      <c r="Y480" s="63" t="s">
        <v>2740</v>
      </c>
      <c r="Z480" s="63"/>
      <c r="AA480" s="63" t="s">
        <v>2728</v>
      </c>
      <c r="AB480" s="63"/>
      <c r="AC480" s="63" t="str">
        <f t="shared" si="22"/>
        <v>EM5RTRo4Pun-sge;NST=X</v>
      </c>
      <c r="AD480" s="34">
        <v>985</v>
      </c>
      <c r="AE480" s="40" t="str">
        <f>VLOOKUP(AD480,pTRAIT!A:B,2,FALSE)</f>
        <v>EM5RTMi1;NST=X / EM5RTUeRo5So5Cf9Pu;NST=X</v>
      </c>
      <c r="AF480" s="63">
        <f>VLOOKUP($AD480,pTRAIT!$A:$X,7,FALSE)</f>
        <v>0</v>
      </c>
      <c r="AG480" s="63">
        <f>VLOOKUP($AD480,pTRAIT!$A:$X,8,FALSE)</f>
        <v>0</v>
      </c>
      <c r="AH480" s="63">
        <f>VLOOKUP($AD480,pTRAIT!$A:$X,9,FALSE)</f>
        <v>0</v>
      </c>
      <c r="AI480" s="63">
        <f>VLOOKUP($AD480,pTRAIT!$A:$X,10,FALSE)</f>
        <v>0</v>
      </c>
      <c r="AJ480" s="63">
        <f>VLOOKUP($AD480,pTRAIT!$A:$X,11,FALSE)</f>
        <v>0</v>
      </c>
      <c r="AK480" s="63">
        <f>VLOOKUP($AD480,pTRAIT!$A:$X,12,FALSE)</f>
        <v>0</v>
      </c>
      <c r="AL480" s="63">
        <f>VLOOKUP($AD480,pTRAIT!$A:$X,13,FALSE)</f>
        <v>0</v>
      </c>
      <c r="AM480" s="63">
        <f>VLOOKUP($AD480,pTRAIT!$A:$X,14,FALSE)</f>
        <v>0</v>
      </c>
      <c r="AN480" s="63">
        <f>VLOOKUP($AD480,pTRAIT!$A:$X,15,FALSE)</f>
        <v>0</v>
      </c>
      <c r="AO480" s="63">
        <f>VLOOKUP($AD480,pTRAIT!$A:$X,16,FALSE)</f>
        <v>0</v>
      </c>
      <c r="AP480" s="63">
        <f>VLOOKUP($AD480,pTRAIT!$A:$X,17,FALSE)</f>
        <v>0</v>
      </c>
      <c r="AQ480" s="63">
        <f>VLOOKUP($AD480,pTRAIT!$A:$X,18,FALSE)</f>
        <v>0</v>
      </c>
      <c r="AR480" s="63">
        <f>VLOOKUP($AD480,pTRAIT!$A:$X,19,FALSE)</f>
        <v>0</v>
      </c>
      <c r="AS480" s="63">
        <f>VLOOKUP($AD480,pTRAIT!$A:$X,20,FALSE)</f>
        <v>0</v>
      </c>
      <c r="AT480" s="63">
        <f>VLOOKUP($AD480,pTRAIT!$A:$X,21,FALSE)</f>
        <v>0</v>
      </c>
      <c r="AU480" s="63">
        <f>VLOOKUP($AD480,pTRAIT!$A:$X,22,FALSE)</f>
        <v>0</v>
      </c>
      <c r="AV480" s="63">
        <f>VLOOKUP($AD480,pTRAIT!$A:$X,23,FALSE)</f>
        <v>0</v>
      </c>
      <c r="AW480" s="63">
        <f>VLOOKUP($AD480,pTRAIT!$A:$X,24,FALSE)</f>
        <v>0</v>
      </c>
      <c r="AX480" s="67" t="s">
        <v>3220</v>
      </c>
      <c r="AY480" s="71" t="str">
        <f t="shared" si="23"/>
        <v>EM5RTRo4Pun-sge;NST=X // EM5RTMi1;NST=X / EM5RTUeRo5So5Cf9Pu;NST=X</v>
      </c>
    </row>
    <row r="481" spans="1:51" ht="12" customHeight="1" x14ac:dyDescent="0.25">
      <c r="A481" s="32">
        <v>948</v>
      </c>
      <c r="B481" s="33" t="s">
        <v>5</v>
      </c>
      <c r="C481" s="34">
        <v>986</v>
      </c>
      <c r="D481" s="32" t="str">
        <f t="shared" si="21"/>
        <v>948X986</v>
      </c>
      <c r="E481" s="49" t="s">
        <v>1619</v>
      </c>
      <c r="F481" s="61" t="s">
        <v>2104</v>
      </c>
      <c r="G481" s="41" t="s">
        <v>43</v>
      </c>
      <c r="H481" s="38"/>
      <c r="I481" s="32">
        <v>948</v>
      </c>
      <c r="J481" s="63">
        <f>VLOOKUP(I481,pTRAIT!A:B,2,FALSE)</f>
        <v>0</v>
      </c>
      <c r="K481" s="63" t="s">
        <v>2724</v>
      </c>
      <c r="L481" s="63"/>
      <c r="M481" s="63" t="s">
        <v>2437</v>
      </c>
      <c r="N481" s="63" t="s">
        <v>2730</v>
      </c>
      <c r="O481" s="63"/>
      <c r="P481" s="63" t="s">
        <v>2732</v>
      </c>
      <c r="Q481" s="63"/>
      <c r="R481" s="63" t="s">
        <v>2735</v>
      </c>
      <c r="S481" s="63"/>
      <c r="T481" s="63"/>
      <c r="U481" s="63"/>
      <c r="V481" s="63"/>
      <c r="W481" s="63"/>
      <c r="X481" s="63"/>
      <c r="Y481" s="63" t="s">
        <v>2740</v>
      </c>
      <c r="Z481" s="63"/>
      <c r="AA481" s="63" t="s">
        <v>2728</v>
      </c>
      <c r="AB481" s="63"/>
      <c r="AC481" s="63" t="str">
        <f t="shared" si="22"/>
        <v>EM5RTRo4Pun-sge;NST=X</v>
      </c>
      <c r="AD481" s="34">
        <v>986</v>
      </c>
      <c r="AE481" s="40" t="str">
        <f>VLOOKUP(AD481,pTRAIT!A:B,2,FALSE)</f>
        <v>EM5RTMi1;NST=X / EM5RTUeRo5So5Cf9Pu;NST=X</v>
      </c>
      <c r="AF481" s="63">
        <f>VLOOKUP($AD481,pTRAIT!$A:$X,7,FALSE)</f>
        <v>0</v>
      </c>
      <c r="AG481" s="63">
        <f>VLOOKUP($AD481,pTRAIT!$A:$X,8,FALSE)</f>
        <v>0</v>
      </c>
      <c r="AH481" s="63">
        <f>VLOOKUP($AD481,pTRAIT!$A:$X,9,FALSE)</f>
        <v>0</v>
      </c>
      <c r="AI481" s="63">
        <f>VLOOKUP($AD481,pTRAIT!$A:$X,10,FALSE)</f>
        <v>0</v>
      </c>
      <c r="AJ481" s="63">
        <f>VLOOKUP($AD481,pTRAIT!$A:$X,11,FALSE)</f>
        <v>0</v>
      </c>
      <c r="AK481" s="63">
        <f>VLOOKUP($AD481,pTRAIT!$A:$X,12,FALSE)</f>
        <v>0</v>
      </c>
      <c r="AL481" s="63">
        <f>VLOOKUP($AD481,pTRAIT!$A:$X,13,FALSE)</f>
        <v>0</v>
      </c>
      <c r="AM481" s="63">
        <f>VLOOKUP($AD481,pTRAIT!$A:$X,14,FALSE)</f>
        <v>0</v>
      </c>
      <c r="AN481" s="63">
        <f>VLOOKUP($AD481,pTRAIT!$A:$X,15,FALSE)</f>
        <v>0</v>
      </c>
      <c r="AO481" s="63">
        <f>VLOOKUP($AD481,pTRAIT!$A:$X,16,FALSE)</f>
        <v>0</v>
      </c>
      <c r="AP481" s="63">
        <f>VLOOKUP($AD481,pTRAIT!$A:$X,17,FALSE)</f>
        <v>0</v>
      </c>
      <c r="AQ481" s="63">
        <f>VLOOKUP($AD481,pTRAIT!$A:$X,18,FALSE)</f>
        <v>0</v>
      </c>
      <c r="AR481" s="63">
        <f>VLOOKUP($AD481,pTRAIT!$A:$X,19,FALSE)</f>
        <v>0</v>
      </c>
      <c r="AS481" s="63">
        <f>VLOOKUP($AD481,pTRAIT!$A:$X,20,FALSE)</f>
        <v>0</v>
      </c>
      <c r="AT481" s="63">
        <f>VLOOKUP($AD481,pTRAIT!$A:$X,21,FALSE)</f>
        <v>0</v>
      </c>
      <c r="AU481" s="63">
        <f>VLOOKUP($AD481,pTRAIT!$A:$X,22,FALSE)</f>
        <v>0</v>
      </c>
      <c r="AV481" s="63">
        <f>VLOOKUP($AD481,pTRAIT!$A:$X,23,FALSE)</f>
        <v>0</v>
      </c>
      <c r="AW481" s="63">
        <f>VLOOKUP($AD481,pTRAIT!$A:$X,24,FALSE)</f>
        <v>0</v>
      </c>
      <c r="AX481" s="67" t="s">
        <v>3221</v>
      </c>
      <c r="AY481" s="71" t="str">
        <f t="shared" si="23"/>
        <v>EM5RTRo4Pun-sge;NST=X // EM5RTMi1;NST=X / EM5RTUeRo5So5Cf9Pu;NST=X</v>
      </c>
    </row>
    <row r="482" spans="1:51" ht="12" customHeight="1" x14ac:dyDescent="0.25">
      <c r="A482" s="32">
        <v>949</v>
      </c>
      <c r="B482" s="33" t="s">
        <v>5</v>
      </c>
      <c r="C482" s="34">
        <v>977</v>
      </c>
      <c r="D482" s="32" t="str">
        <f t="shared" si="21"/>
        <v>949X977</v>
      </c>
      <c r="E482" s="49" t="s">
        <v>1619</v>
      </c>
      <c r="F482" s="61" t="s">
        <v>2105</v>
      </c>
      <c r="G482" s="41" t="s">
        <v>43</v>
      </c>
      <c r="H482" s="38"/>
      <c r="I482" s="32">
        <v>949</v>
      </c>
      <c r="J482" s="63">
        <f>VLOOKUP(I482,pTRAIT!A:B,2,FALSE)</f>
        <v>0</v>
      </c>
      <c r="K482" s="63" t="s">
        <v>2724</v>
      </c>
      <c r="L482" s="63"/>
      <c r="M482" s="63" t="s">
        <v>2437</v>
      </c>
      <c r="N482" s="63" t="s">
        <v>2730</v>
      </c>
      <c r="O482" s="63"/>
      <c r="P482" s="63" t="s">
        <v>2732</v>
      </c>
      <c r="Q482" s="63"/>
      <c r="R482" s="63" t="s">
        <v>2735</v>
      </c>
      <c r="S482" s="63"/>
      <c r="T482" s="63"/>
      <c r="U482" s="63"/>
      <c r="V482" s="63"/>
      <c r="W482" s="63"/>
      <c r="X482" s="63"/>
      <c r="Y482" s="63" t="s">
        <v>2740</v>
      </c>
      <c r="Z482" s="63"/>
      <c r="AA482" s="63" t="s">
        <v>2728</v>
      </c>
      <c r="AB482" s="63"/>
      <c r="AC482" s="63" t="str">
        <f t="shared" si="22"/>
        <v>EM5RTRo4Pun-sge;NST=X</v>
      </c>
      <c r="AD482" s="34">
        <v>977</v>
      </c>
      <c r="AE482" s="40" t="str">
        <f>VLOOKUP(AD482,pTRAIT!A:B,2,FALSE)</f>
        <v>EM5RTMi1;NST=X / Sp-1EM5RTUeRo5So5Cf9Pu;NST=X</v>
      </c>
      <c r="AF482" s="63">
        <f>VLOOKUP($AD482,pTRAIT!$A:$X,7,FALSE)</f>
        <v>0</v>
      </c>
      <c r="AG482" s="63">
        <f>VLOOKUP($AD482,pTRAIT!$A:$X,8,FALSE)</f>
        <v>0</v>
      </c>
      <c r="AH482" s="63">
        <f>VLOOKUP($AD482,pTRAIT!$A:$X,9,FALSE)</f>
        <v>0</v>
      </c>
      <c r="AI482" s="63">
        <f>VLOOKUP($AD482,pTRAIT!$A:$X,10,FALSE)</f>
        <v>0</v>
      </c>
      <c r="AJ482" s="63">
        <f>VLOOKUP($AD482,pTRAIT!$A:$X,11,FALSE)</f>
        <v>0</v>
      </c>
      <c r="AK482" s="63">
        <f>VLOOKUP($AD482,pTRAIT!$A:$X,12,FALSE)</f>
        <v>0</v>
      </c>
      <c r="AL482" s="63">
        <f>VLOOKUP($AD482,pTRAIT!$A:$X,13,FALSE)</f>
        <v>0</v>
      </c>
      <c r="AM482" s="63">
        <f>VLOOKUP($AD482,pTRAIT!$A:$X,14,FALSE)</f>
        <v>0</v>
      </c>
      <c r="AN482" s="63">
        <f>VLOOKUP($AD482,pTRAIT!$A:$X,15,FALSE)</f>
        <v>0</v>
      </c>
      <c r="AO482" s="63">
        <f>VLOOKUP($AD482,pTRAIT!$A:$X,16,FALSE)</f>
        <v>0</v>
      </c>
      <c r="AP482" s="63">
        <f>VLOOKUP($AD482,pTRAIT!$A:$X,17,FALSE)</f>
        <v>0</v>
      </c>
      <c r="AQ482" s="63">
        <f>VLOOKUP($AD482,pTRAIT!$A:$X,18,FALSE)</f>
        <v>0</v>
      </c>
      <c r="AR482" s="63">
        <f>VLOOKUP($AD482,pTRAIT!$A:$X,19,FALSE)</f>
        <v>0</v>
      </c>
      <c r="AS482" s="63">
        <f>VLOOKUP($AD482,pTRAIT!$A:$X,20,FALSE)</f>
        <v>0</v>
      </c>
      <c r="AT482" s="63">
        <f>VLOOKUP($AD482,pTRAIT!$A:$X,21,FALSE)</f>
        <v>0</v>
      </c>
      <c r="AU482" s="63">
        <f>VLOOKUP($AD482,pTRAIT!$A:$X,22,FALSE)</f>
        <v>0</v>
      </c>
      <c r="AV482" s="63">
        <f>VLOOKUP($AD482,pTRAIT!$A:$X,23,FALSE)</f>
        <v>0</v>
      </c>
      <c r="AW482" s="63">
        <f>VLOOKUP($AD482,pTRAIT!$A:$X,24,FALSE)</f>
        <v>0</v>
      </c>
      <c r="AX482" s="67" t="s">
        <v>3222</v>
      </c>
      <c r="AY482" s="71" t="str">
        <f t="shared" si="23"/>
        <v>EM5RTRo4Pun-sge;NST=X // EM5RTMi1;NST=X / Sp-1EM5RTUeRo5So5Cf9Pu;NST=X</v>
      </c>
    </row>
    <row r="483" spans="1:51" ht="12" customHeight="1" x14ac:dyDescent="0.25">
      <c r="A483" s="32">
        <v>949</v>
      </c>
      <c r="B483" s="33" t="s">
        <v>5</v>
      </c>
      <c r="C483" s="34">
        <v>978</v>
      </c>
      <c r="D483" s="32" t="str">
        <f t="shared" si="21"/>
        <v>949X978</v>
      </c>
      <c r="E483" s="49" t="s">
        <v>1619</v>
      </c>
      <c r="F483" s="61" t="s">
        <v>2106</v>
      </c>
      <c r="G483" s="41" t="s">
        <v>43</v>
      </c>
      <c r="H483" s="38"/>
      <c r="I483" s="32">
        <v>949</v>
      </c>
      <c r="J483" s="63">
        <f>VLOOKUP(I483,pTRAIT!A:B,2,FALSE)</f>
        <v>0</v>
      </c>
      <c r="K483" s="63" t="s">
        <v>2724</v>
      </c>
      <c r="L483" s="63"/>
      <c r="M483" s="63" t="s">
        <v>2437</v>
      </c>
      <c r="N483" s="63" t="s">
        <v>2730</v>
      </c>
      <c r="O483" s="63"/>
      <c r="P483" s="63" t="s">
        <v>2732</v>
      </c>
      <c r="Q483" s="63"/>
      <c r="R483" s="63" t="s">
        <v>2735</v>
      </c>
      <c r="S483" s="63"/>
      <c r="T483" s="63"/>
      <c r="U483" s="63"/>
      <c r="V483" s="63"/>
      <c r="W483" s="63"/>
      <c r="X483" s="63"/>
      <c r="Y483" s="63" t="s">
        <v>2740</v>
      </c>
      <c r="Z483" s="63"/>
      <c r="AA483" s="63" t="s">
        <v>2728</v>
      </c>
      <c r="AB483" s="63"/>
      <c r="AC483" s="63" t="str">
        <f t="shared" si="22"/>
        <v>EM5RTRo4Pun-sge;NST=X</v>
      </c>
      <c r="AD483" s="34">
        <v>978</v>
      </c>
      <c r="AE483" s="40" t="str">
        <f>VLOOKUP(AD483,pTRAIT!A:B,2,FALSE)</f>
        <v>EM5RTMi1;NST=X / EM5RTMi1Pu;NST=X</v>
      </c>
      <c r="AF483" s="63">
        <f>VLOOKUP($AD483,pTRAIT!$A:$X,7,FALSE)</f>
        <v>0</v>
      </c>
      <c r="AG483" s="63">
        <f>VLOOKUP($AD483,pTRAIT!$A:$X,8,FALSE)</f>
        <v>0</v>
      </c>
      <c r="AH483" s="63">
        <f>VLOOKUP($AD483,pTRAIT!$A:$X,9,FALSE)</f>
        <v>0</v>
      </c>
      <c r="AI483" s="63">
        <f>VLOOKUP($AD483,pTRAIT!$A:$X,10,FALSE)</f>
        <v>0</v>
      </c>
      <c r="AJ483" s="63">
        <f>VLOOKUP($AD483,pTRAIT!$A:$X,11,FALSE)</f>
        <v>0</v>
      </c>
      <c r="AK483" s="63">
        <f>VLOOKUP($AD483,pTRAIT!$A:$X,12,FALSE)</f>
        <v>0</v>
      </c>
      <c r="AL483" s="63">
        <f>VLOOKUP($AD483,pTRAIT!$A:$X,13,FALSE)</f>
        <v>0</v>
      </c>
      <c r="AM483" s="63">
        <f>VLOOKUP($AD483,pTRAIT!$A:$X,14,FALSE)</f>
        <v>0</v>
      </c>
      <c r="AN483" s="63">
        <f>VLOOKUP($AD483,pTRAIT!$A:$X,15,FALSE)</f>
        <v>0</v>
      </c>
      <c r="AO483" s="63">
        <f>VLOOKUP($AD483,pTRAIT!$A:$X,16,FALSE)</f>
        <v>0</v>
      </c>
      <c r="AP483" s="63">
        <f>VLOOKUP($AD483,pTRAIT!$A:$X,17,FALSE)</f>
        <v>0</v>
      </c>
      <c r="AQ483" s="63">
        <f>VLOOKUP($AD483,pTRAIT!$A:$X,18,FALSE)</f>
        <v>0</v>
      </c>
      <c r="AR483" s="63">
        <f>VLOOKUP($AD483,pTRAIT!$A:$X,19,FALSE)</f>
        <v>0</v>
      </c>
      <c r="AS483" s="63">
        <f>VLOOKUP($AD483,pTRAIT!$A:$X,20,FALSE)</f>
        <v>0</v>
      </c>
      <c r="AT483" s="63">
        <f>VLOOKUP($AD483,pTRAIT!$A:$X,21,FALSE)</f>
        <v>0</v>
      </c>
      <c r="AU483" s="63">
        <f>VLOOKUP($AD483,pTRAIT!$A:$X,22,FALSE)</f>
        <v>0</v>
      </c>
      <c r="AV483" s="63">
        <f>VLOOKUP($AD483,pTRAIT!$A:$X,23,FALSE)</f>
        <v>0</v>
      </c>
      <c r="AW483" s="63">
        <f>VLOOKUP($AD483,pTRAIT!$A:$X,24,FALSE)</f>
        <v>0</v>
      </c>
      <c r="AX483" s="67" t="s">
        <v>3223</v>
      </c>
      <c r="AY483" s="71" t="str">
        <f t="shared" si="23"/>
        <v>EM5RTRo4Pun-sge;NST=X // EM5RTMi1;NST=X / EM5RTMi1Pu;NST=X</v>
      </c>
    </row>
    <row r="484" spans="1:51" ht="12" customHeight="1" x14ac:dyDescent="0.25">
      <c r="A484" s="32">
        <v>949</v>
      </c>
      <c r="B484" s="33" t="s">
        <v>5</v>
      </c>
      <c r="C484" s="34">
        <v>979</v>
      </c>
      <c r="D484" s="32" t="str">
        <f t="shared" si="21"/>
        <v>949X979</v>
      </c>
      <c r="E484" s="49" t="s">
        <v>1619</v>
      </c>
      <c r="F484" s="61" t="s">
        <v>2107</v>
      </c>
      <c r="G484" s="41" t="s">
        <v>43</v>
      </c>
      <c r="H484" s="38"/>
      <c r="I484" s="32">
        <v>949</v>
      </c>
      <c r="J484" s="63">
        <f>VLOOKUP(I484,pTRAIT!A:B,2,FALSE)</f>
        <v>0</v>
      </c>
      <c r="K484" s="63" t="s">
        <v>2724</v>
      </c>
      <c r="L484" s="63"/>
      <c r="M484" s="63" t="s">
        <v>2437</v>
      </c>
      <c r="N484" s="63" t="s">
        <v>2730</v>
      </c>
      <c r="O484" s="63"/>
      <c r="P484" s="63" t="s">
        <v>2732</v>
      </c>
      <c r="Q484" s="63"/>
      <c r="R484" s="63" t="s">
        <v>2735</v>
      </c>
      <c r="S484" s="63"/>
      <c r="T484" s="63"/>
      <c r="U484" s="63"/>
      <c r="V484" s="63"/>
      <c r="W484" s="63"/>
      <c r="X484" s="63"/>
      <c r="Y484" s="63" t="s">
        <v>2740</v>
      </c>
      <c r="Z484" s="63"/>
      <c r="AA484" s="63" t="s">
        <v>2728</v>
      </c>
      <c r="AB484" s="63"/>
      <c r="AC484" s="63" t="str">
        <f t="shared" si="22"/>
        <v>EM5RTRo4Pun-sge;NST=X</v>
      </c>
      <c r="AD484" s="34">
        <v>979</v>
      </c>
      <c r="AE484" s="40" t="str">
        <f>VLOOKUP(AD484,pTRAIT!A:B,2,FALSE)</f>
        <v>EM5RTMi1;NST=X / EM5RTMi1Pu;NST=X</v>
      </c>
      <c r="AF484" s="63">
        <f>VLOOKUP($AD484,pTRAIT!$A:$X,7,FALSE)</f>
        <v>0</v>
      </c>
      <c r="AG484" s="63">
        <f>VLOOKUP($AD484,pTRAIT!$A:$X,8,FALSE)</f>
        <v>0</v>
      </c>
      <c r="AH484" s="63">
        <f>VLOOKUP($AD484,pTRAIT!$A:$X,9,FALSE)</f>
        <v>0</v>
      </c>
      <c r="AI484" s="63">
        <f>VLOOKUP($AD484,pTRAIT!$A:$X,10,FALSE)</f>
        <v>0</v>
      </c>
      <c r="AJ484" s="63">
        <f>VLOOKUP($AD484,pTRAIT!$A:$X,11,FALSE)</f>
        <v>0</v>
      </c>
      <c r="AK484" s="63">
        <f>VLOOKUP($AD484,pTRAIT!$A:$X,12,FALSE)</f>
        <v>0</v>
      </c>
      <c r="AL484" s="63">
        <f>VLOOKUP($AD484,pTRAIT!$A:$X,13,FALSE)</f>
        <v>0</v>
      </c>
      <c r="AM484" s="63">
        <f>VLOOKUP($AD484,pTRAIT!$A:$X,14,FALSE)</f>
        <v>0</v>
      </c>
      <c r="AN484" s="63">
        <f>VLOOKUP($AD484,pTRAIT!$A:$X,15,FALSE)</f>
        <v>0</v>
      </c>
      <c r="AO484" s="63">
        <f>VLOOKUP($AD484,pTRAIT!$A:$X,16,FALSE)</f>
        <v>0</v>
      </c>
      <c r="AP484" s="63">
        <f>VLOOKUP($AD484,pTRAIT!$A:$X,17,FALSE)</f>
        <v>0</v>
      </c>
      <c r="AQ484" s="63">
        <f>VLOOKUP($AD484,pTRAIT!$A:$X,18,FALSE)</f>
        <v>0</v>
      </c>
      <c r="AR484" s="63">
        <f>VLOOKUP($AD484,pTRAIT!$A:$X,19,FALSE)</f>
        <v>0</v>
      </c>
      <c r="AS484" s="63">
        <f>VLOOKUP($AD484,pTRAIT!$A:$X,20,FALSE)</f>
        <v>0</v>
      </c>
      <c r="AT484" s="63">
        <f>VLOOKUP($AD484,pTRAIT!$A:$X,21,FALSE)</f>
        <v>0</v>
      </c>
      <c r="AU484" s="63">
        <f>VLOOKUP($AD484,pTRAIT!$A:$X,22,FALSE)</f>
        <v>0</v>
      </c>
      <c r="AV484" s="63">
        <f>VLOOKUP($AD484,pTRAIT!$A:$X,23,FALSE)</f>
        <v>0</v>
      </c>
      <c r="AW484" s="63">
        <f>VLOOKUP($AD484,pTRAIT!$A:$X,24,FALSE)</f>
        <v>0</v>
      </c>
      <c r="AX484" s="67" t="s">
        <v>3224</v>
      </c>
      <c r="AY484" s="71" t="str">
        <f t="shared" si="23"/>
        <v>EM5RTRo4Pun-sge;NST=X // EM5RTMi1;NST=X / EM5RTMi1Pu;NST=X</v>
      </c>
    </row>
    <row r="485" spans="1:51" ht="12" customHeight="1" x14ac:dyDescent="0.25">
      <c r="A485" s="32">
        <v>949</v>
      </c>
      <c r="B485" s="33" t="s">
        <v>5</v>
      </c>
      <c r="C485" s="34">
        <v>980</v>
      </c>
      <c r="D485" s="32" t="str">
        <f t="shared" si="21"/>
        <v>949X980</v>
      </c>
      <c r="E485" s="49" t="s">
        <v>1619</v>
      </c>
      <c r="F485" s="61" t="s">
        <v>2108</v>
      </c>
      <c r="G485" s="41" t="s">
        <v>43</v>
      </c>
      <c r="H485" s="38"/>
      <c r="I485" s="32">
        <v>949</v>
      </c>
      <c r="J485" s="63">
        <f>VLOOKUP(I485,pTRAIT!A:B,2,FALSE)</f>
        <v>0</v>
      </c>
      <c r="K485" s="63" t="s">
        <v>2724</v>
      </c>
      <c r="L485" s="63"/>
      <c r="M485" s="63" t="s">
        <v>2437</v>
      </c>
      <c r="N485" s="63" t="s">
        <v>2730</v>
      </c>
      <c r="O485" s="63"/>
      <c r="P485" s="63" t="s">
        <v>2732</v>
      </c>
      <c r="Q485" s="63"/>
      <c r="R485" s="63" t="s">
        <v>2735</v>
      </c>
      <c r="S485" s="63"/>
      <c r="T485" s="63"/>
      <c r="U485" s="63"/>
      <c r="V485" s="63"/>
      <c r="W485" s="63"/>
      <c r="X485" s="63"/>
      <c r="Y485" s="63" t="s">
        <v>2740</v>
      </c>
      <c r="Z485" s="63"/>
      <c r="AA485" s="63" t="s">
        <v>2728</v>
      </c>
      <c r="AB485" s="63"/>
      <c r="AC485" s="63" t="str">
        <f t="shared" si="22"/>
        <v>EM5RTRo4Pun-sge;NST=X</v>
      </c>
      <c r="AD485" s="34">
        <v>980</v>
      </c>
      <c r="AE485" s="40" t="str">
        <f>VLOOKUP(AD485,pTRAIT!A:B,2,FALSE)</f>
        <v>EM5RTMi1;NST=X / EM5RTUeRo5So5Cf9Pu;NST=X</v>
      </c>
      <c r="AF485" s="63">
        <f>VLOOKUP($AD485,pTRAIT!$A:$X,7,FALSE)</f>
        <v>0</v>
      </c>
      <c r="AG485" s="63">
        <f>VLOOKUP($AD485,pTRAIT!$A:$X,8,FALSE)</f>
        <v>0</v>
      </c>
      <c r="AH485" s="63">
        <f>VLOOKUP($AD485,pTRAIT!$A:$X,9,FALSE)</f>
        <v>0</v>
      </c>
      <c r="AI485" s="63">
        <f>VLOOKUP($AD485,pTRAIT!$A:$X,10,FALSE)</f>
        <v>0</v>
      </c>
      <c r="AJ485" s="63">
        <f>VLOOKUP($AD485,pTRAIT!$A:$X,11,FALSE)</f>
        <v>0</v>
      </c>
      <c r="AK485" s="63">
        <f>VLOOKUP($AD485,pTRAIT!$A:$X,12,FALSE)</f>
        <v>0</v>
      </c>
      <c r="AL485" s="63">
        <f>VLOOKUP($AD485,pTRAIT!$A:$X,13,FALSE)</f>
        <v>0</v>
      </c>
      <c r="AM485" s="63">
        <f>VLOOKUP($AD485,pTRAIT!$A:$X,14,FALSE)</f>
        <v>0</v>
      </c>
      <c r="AN485" s="63">
        <f>VLOOKUP($AD485,pTRAIT!$A:$X,15,FALSE)</f>
        <v>0</v>
      </c>
      <c r="AO485" s="63">
        <f>VLOOKUP($AD485,pTRAIT!$A:$X,16,FALSE)</f>
        <v>0</v>
      </c>
      <c r="AP485" s="63">
        <f>VLOOKUP($AD485,pTRAIT!$A:$X,17,FALSE)</f>
        <v>0</v>
      </c>
      <c r="AQ485" s="63">
        <f>VLOOKUP($AD485,pTRAIT!$A:$X,18,FALSE)</f>
        <v>0</v>
      </c>
      <c r="AR485" s="63">
        <f>VLOOKUP($AD485,pTRAIT!$A:$X,19,FALSE)</f>
        <v>0</v>
      </c>
      <c r="AS485" s="63">
        <f>VLOOKUP($AD485,pTRAIT!$A:$X,20,FALSE)</f>
        <v>0</v>
      </c>
      <c r="AT485" s="63">
        <f>VLOOKUP($AD485,pTRAIT!$A:$X,21,FALSE)</f>
        <v>0</v>
      </c>
      <c r="AU485" s="63">
        <f>VLOOKUP($AD485,pTRAIT!$A:$X,22,FALSE)</f>
        <v>0</v>
      </c>
      <c r="AV485" s="63">
        <f>VLOOKUP($AD485,pTRAIT!$A:$X,23,FALSE)</f>
        <v>0</v>
      </c>
      <c r="AW485" s="63">
        <f>VLOOKUP($AD485,pTRAIT!$A:$X,24,FALSE)</f>
        <v>0</v>
      </c>
      <c r="AX485" s="67" t="s">
        <v>3225</v>
      </c>
      <c r="AY485" s="71" t="str">
        <f t="shared" si="23"/>
        <v>EM5RTRo4Pun-sge;NST=X // EM5RTMi1;NST=X / EM5RTUeRo5So5Cf9Pu;NST=X</v>
      </c>
    </row>
    <row r="486" spans="1:51" ht="12" customHeight="1" x14ac:dyDescent="0.25">
      <c r="A486" s="32">
        <v>949</v>
      </c>
      <c r="B486" s="33" t="s">
        <v>5</v>
      </c>
      <c r="C486" s="34">
        <v>981</v>
      </c>
      <c r="D486" s="32" t="str">
        <f t="shared" si="21"/>
        <v>949X981</v>
      </c>
      <c r="E486" s="49" t="s">
        <v>1619</v>
      </c>
      <c r="F486" s="61" t="s">
        <v>2109</v>
      </c>
      <c r="G486" s="41" t="s">
        <v>43</v>
      </c>
      <c r="H486" s="38"/>
      <c r="I486" s="32">
        <v>949</v>
      </c>
      <c r="J486" s="63">
        <f>VLOOKUP(I486,pTRAIT!A:B,2,FALSE)</f>
        <v>0</v>
      </c>
      <c r="K486" s="63" t="s">
        <v>2724</v>
      </c>
      <c r="L486" s="63"/>
      <c r="M486" s="63" t="s">
        <v>2437</v>
      </c>
      <c r="N486" s="63" t="s">
        <v>2730</v>
      </c>
      <c r="O486" s="63"/>
      <c r="P486" s="63" t="s">
        <v>2732</v>
      </c>
      <c r="Q486" s="63"/>
      <c r="R486" s="63" t="s">
        <v>2735</v>
      </c>
      <c r="S486" s="63"/>
      <c r="T486" s="63"/>
      <c r="U486" s="63"/>
      <c r="V486" s="63"/>
      <c r="W486" s="63"/>
      <c r="X486" s="63"/>
      <c r="Y486" s="63" t="s">
        <v>2740</v>
      </c>
      <c r="Z486" s="63"/>
      <c r="AA486" s="63" t="s">
        <v>2728</v>
      </c>
      <c r="AB486" s="63"/>
      <c r="AC486" s="63" t="str">
        <f t="shared" si="22"/>
        <v>EM5RTRo4Pun-sge;NST=X</v>
      </c>
      <c r="AD486" s="34">
        <v>981</v>
      </c>
      <c r="AE486" s="40" t="str">
        <f>VLOOKUP(AD486,pTRAIT!A:B,2,FALSE)</f>
        <v>EM5RTMi1;NST=X / EM5RTUeRo5So5Cf9Pu;NST=X</v>
      </c>
      <c r="AF486" s="63">
        <f>VLOOKUP($AD486,pTRAIT!$A:$X,7,FALSE)</f>
        <v>0</v>
      </c>
      <c r="AG486" s="63">
        <f>VLOOKUP($AD486,pTRAIT!$A:$X,8,FALSE)</f>
        <v>0</v>
      </c>
      <c r="AH486" s="63">
        <f>VLOOKUP($AD486,pTRAIT!$A:$X,9,FALSE)</f>
        <v>0</v>
      </c>
      <c r="AI486" s="63">
        <f>VLOOKUP($AD486,pTRAIT!$A:$X,10,FALSE)</f>
        <v>0</v>
      </c>
      <c r="AJ486" s="63">
        <f>VLOOKUP($AD486,pTRAIT!$A:$X,11,FALSE)</f>
        <v>0</v>
      </c>
      <c r="AK486" s="63">
        <f>VLOOKUP($AD486,pTRAIT!$A:$X,12,FALSE)</f>
        <v>0</v>
      </c>
      <c r="AL486" s="63">
        <f>VLOOKUP($AD486,pTRAIT!$A:$X,13,FALSE)</f>
        <v>0</v>
      </c>
      <c r="AM486" s="63">
        <f>VLOOKUP($AD486,pTRAIT!$A:$X,14,FALSE)</f>
        <v>0</v>
      </c>
      <c r="AN486" s="63">
        <f>VLOOKUP($AD486,pTRAIT!$A:$X,15,FALSE)</f>
        <v>0</v>
      </c>
      <c r="AO486" s="63">
        <f>VLOOKUP($AD486,pTRAIT!$A:$X,16,FALSE)</f>
        <v>0</v>
      </c>
      <c r="AP486" s="63">
        <f>VLOOKUP($AD486,pTRAIT!$A:$X,17,FALSE)</f>
        <v>0</v>
      </c>
      <c r="AQ486" s="63">
        <f>VLOOKUP($AD486,pTRAIT!$A:$X,18,FALSE)</f>
        <v>0</v>
      </c>
      <c r="AR486" s="63">
        <f>VLOOKUP($AD486,pTRAIT!$A:$X,19,FALSE)</f>
        <v>0</v>
      </c>
      <c r="AS486" s="63">
        <f>VLOOKUP($AD486,pTRAIT!$A:$X,20,FALSE)</f>
        <v>0</v>
      </c>
      <c r="AT486" s="63">
        <f>VLOOKUP($AD486,pTRAIT!$A:$X,21,FALSE)</f>
        <v>0</v>
      </c>
      <c r="AU486" s="63">
        <f>VLOOKUP($AD486,pTRAIT!$A:$X,22,FALSE)</f>
        <v>0</v>
      </c>
      <c r="AV486" s="63">
        <f>VLOOKUP($AD486,pTRAIT!$A:$X,23,FALSE)</f>
        <v>0</v>
      </c>
      <c r="AW486" s="63">
        <f>VLOOKUP($AD486,pTRAIT!$A:$X,24,FALSE)</f>
        <v>0</v>
      </c>
      <c r="AX486" s="67" t="s">
        <v>3226</v>
      </c>
      <c r="AY486" s="71" t="str">
        <f t="shared" si="23"/>
        <v>EM5RTRo4Pun-sge;NST=X // EM5RTMi1;NST=X / EM5RTUeRo5So5Cf9Pu;NST=X</v>
      </c>
    </row>
    <row r="487" spans="1:51" ht="12" customHeight="1" x14ac:dyDescent="0.25">
      <c r="A487" s="32">
        <v>949</v>
      </c>
      <c r="B487" s="33" t="s">
        <v>5</v>
      </c>
      <c r="C487" s="34">
        <v>982</v>
      </c>
      <c r="D487" s="32" t="str">
        <f t="shared" si="21"/>
        <v>949X982</v>
      </c>
      <c r="E487" s="49" t="s">
        <v>1619</v>
      </c>
      <c r="F487" s="61" t="s">
        <v>2110</v>
      </c>
      <c r="G487" s="41" t="s">
        <v>43</v>
      </c>
      <c r="H487" s="38"/>
      <c r="I487" s="32">
        <v>949</v>
      </c>
      <c r="J487" s="63">
        <f>VLOOKUP(I487,pTRAIT!A:B,2,FALSE)</f>
        <v>0</v>
      </c>
      <c r="K487" s="63" t="s">
        <v>2724</v>
      </c>
      <c r="L487" s="63"/>
      <c r="M487" s="63" t="s">
        <v>2437</v>
      </c>
      <c r="N487" s="63" t="s">
        <v>2730</v>
      </c>
      <c r="O487" s="63"/>
      <c r="P487" s="63" t="s">
        <v>2732</v>
      </c>
      <c r="Q487" s="63"/>
      <c r="R487" s="63" t="s">
        <v>2735</v>
      </c>
      <c r="S487" s="63"/>
      <c r="T487" s="63"/>
      <c r="U487" s="63"/>
      <c r="V487" s="63"/>
      <c r="W487" s="63"/>
      <c r="X487" s="63"/>
      <c r="Y487" s="63" t="s">
        <v>2740</v>
      </c>
      <c r="Z487" s="63"/>
      <c r="AA487" s="63" t="s">
        <v>2728</v>
      </c>
      <c r="AB487" s="63"/>
      <c r="AC487" s="63" t="str">
        <f t="shared" si="22"/>
        <v>EM5RTRo4Pun-sge;NST=X</v>
      </c>
      <c r="AD487" s="34">
        <v>982</v>
      </c>
      <c r="AE487" s="40" t="str">
        <f>VLOOKUP(AD487,pTRAIT!A:B,2,FALSE)</f>
        <v>EM5RTMi1;NST=X / EM5RTUeRo5So5Cf9Pu;NST=X</v>
      </c>
      <c r="AF487" s="63">
        <f>VLOOKUP($AD487,pTRAIT!$A:$X,7,FALSE)</f>
        <v>0</v>
      </c>
      <c r="AG487" s="63">
        <f>VLOOKUP($AD487,pTRAIT!$A:$X,8,FALSE)</f>
        <v>0</v>
      </c>
      <c r="AH487" s="63">
        <f>VLOOKUP($AD487,pTRAIT!$A:$X,9,FALSE)</f>
        <v>0</v>
      </c>
      <c r="AI487" s="63">
        <f>VLOOKUP($AD487,pTRAIT!$A:$X,10,FALSE)</f>
        <v>0</v>
      </c>
      <c r="AJ487" s="63">
        <f>VLOOKUP($AD487,pTRAIT!$A:$X,11,FALSE)</f>
        <v>0</v>
      </c>
      <c r="AK487" s="63">
        <f>VLOOKUP($AD487,pTRAIT!$A:$X,12,FALSE)</f>
        <v>0</v>
      </c>
      <c r="AL487" s="63">
        <f>VLOOKUP($AD487,pTRAIT!$A:$X,13,FALSE)</f>
        <v>0</v>
      </c>
      <c r="AM487" s="63">
        <f>VLOOKUP($AD487,pTRAIT!$A:$X,14,FALSE)</f>
        <v>0</v>
      </c>
      <c r="AN487" s="63">
        <f>VLOOKUP($AD487,pTRAIT!$A:$X,15,FALSE)</f>
        <v>0</v>
      </c>
      <c r="AO487" s="63">
        <f>VLOOKUP($AD487,pTRAIT!$A:$X,16,FALSE)</f>
        <v>0</v>
      </c>
      <c r="AP487" s="63">
        <f>VLOOKUP($AD487,pTRAIT!$A:$X,17,FALSE)</f>
        <v>0</v>
      </c>
      <c r="AQ487" s="63">
        <f>VLOOKUP($AD487,pTRAIT!$A:$X,18,FALSE)</f>
        <v>0</v>
      </c>
      <c r="AR487" s="63">
        <f>VLOOKUP($AD487,pTRAIT!$A:$X,19,FALSE)</f>
        <v>0</v>
      </c>
      <c r="AS487" s="63">
        <f>VLOOKUP($AD487,pTRAIT!$A:$X,20,FALSE)</f>
        <v>0</v>
      </c>
      <c r="AT487" s="63">
        <f>VLOOKUP($AD487,pTRAIT!$A:$X,21,FALSE)</f>
        <v>0</v>
      </c>
      <c r="AU487" s="63">
        <f>VLOOKUP($AD487,pTRAIT!$A:$X,22,FALSE)</f>
        <v>0</v>
      </c>
      <c r="AV487" s="63">
        <f>VLOOKUP($AD487,pTRAIT!$A:$X,23,FALSE)</f>
        <v>0</v>
      </c>
      <c r="AW487" s="63">
        <f>VLOOKUP($AD487,pTRAIT!$A:$X,24,FALSE)</f>
        <v>0</v>
      </c>
      <c r="AX487" s="67" t="s">
        <v>3227</v>
      </c>
      <c r="AY487" s="71" t="str">
        <f t="shared" si="23"/>
        <v>EM5RTRo4Pun-sge;NST=X // EM5RTMi1;NST=X / EM5RTUeRo5So5Cf9Pu;NST=X</v>
      </c>
    </row>
    <row r="488" spans="1:51" ht="12" customHeight="1" x14ac:dyDescent="0.25">
      <c r="A488" s="32">
        <v>949</v>
      </c>
      <c r="B488" s="33" t="s">
        <v>5</v>
      </c>
      <c r="C488" s="34">
        <v>983</v>
      </c>
      <c r="D488" s="32" t="str">
        <f t="shared" si="21"/>
        <v>949X983</v>
      </c>
      <c r="E488" s="49" t="s">
        <v>1619</v>
      </c>
      <c r="F488" s="61" t="s">
        <v>2111</v>
      </c>
      <c r="G488" s="41" t="s">
        <v>43</v>
      </c>
      <c r="H488" s="45"/>
      <c r="I488" s="32">
        <v>949</v>
      </c>
      <c r="J488" s="63">
        <f>VLOOKUP(I488,pTRAIT!A:B,2,FALSE)</f>
        <v>0</v>
      </c>
      <c r="K488" s="63" t="s">
        <v>2724</v>
      </c>
      <c r="L488" s="63"/>
      <c r="M488" s="63" t="s">
        <v>2437</v>
      </c>
      <c r="N488" s="63" t="s">
        <v>2730</v>
      </c>
      <c r="O488" s="63"/>
      <c r="P488" s="63" t="s">
        <v>2732</v>
      </c>
      <c r="Q488" s="63"/>
      <c r="R488" s="63" t="s">
        <v>2735</v>
      </c>
      <c r="S488" s="63"/>
      <c r="T488" s="63"/>
      <c r="U488" s="63"/>
      <c r="V488" s="63"/>
      <c r="W488" s="63"/>
      <c r="X488" s="63"/>
      <c r="Y488" s="63" t="s">
        <v>2740</v>
      </c>
      <c r="Z488" s="63"/>
      <c r="AA488" s="63" t="s">
        <v>2728</v>
      </c>
      <c r="AB488" s="63"/>
      <c r="AC488" s="63" t="str">
        <f t="shared" si="22"/>
        <v>EM5RTRo4Pun-sge;NST=X</v>
      </c>
      <c r="AD488" s="34">
        <v>983</v>
      </c>
      <c r="AE488" s="40" t="str">
        <f>VLOOKUP(AD488,pTRAIT!A:B,2,FALSE)</f>
        <v>EM5RTMi1;NST=X / EM5RTUeRo5So5Cf9Pu;NST=X</v>
      </c>
      <c r="AF488" s="63">
        <f>VLOOKUP($AD488,pTRAIT!$A:$X,7,FALSE)</f>
        <v>0</v>
      </c>
      <c r="AG488" s="63">
        <f>VLOOKUP($AD488,pTRAIT!$A:$X,8,FALSE)</f>
        <v>0</v>
      </c>
      <c r="AH488" s="63">
        <f>VLOOKUP($AD488,pTRAIT!$A:$X,9,FALSE)</f>
        <v>0</v>
      </c>
      <c r="AI488" s="63">
        <f>VLOOKUP($AD488,pTRAIT!$A:$X,10,FALSE)</f>
        <v>0</v>
      </c>
      <c r="AJ488" s="63">
        <f>VLOOKUP($AD488,pTRAIT!$A:$X,11,FALSE)</f>
        <v>0</v>
      </c>
      <c r="AK488" s="63">
        <f>VLOOKUP($AD488,pTRAIT!$A:$X,12,FALSE)</f>
        <v>0</v>
      </c>
      <c r="AL488" s="63">
        <f>VLOOKUP($AD488,pTRAIT!$A:$X,13,FALSE)</f>
        <v>0</v>
      </c>
      <c r="AM488" s="63">
        <f>VLOOKUP($AD488,pTRAIT!$A:$X,14,FALSE)</f>
        <v>0</v>
      </c>
      <c r="AN488" s="63">
        <f>VLOOKUP($AD488,pTRAIT!$A:$X,15,FALSE)</f>
        <v>0</v>
      </c>
      <c r="AO488" s="63">
        <f>VLOOKUP($AD488,pTRAIT!$A:$X,16,FALSE)</f>
        <v>0</v>
      </c>
      <c r="AP488" s="63">
        <f>VLOOKUP($AD488,pTRAIT!$A:$X,17,FALSE)</f>
        <v>0</v>
      </c>
      <c r="AQ488" s="63">
        <f>VLOOKUP($AD488,pTRAIT!$A:$X,18,FALSE)</f>
        <v>0</v>
      </c>
      <c r="AR488" s="63">
        <f>VLOOKUP($AD488,pTRAIT!$A:$X,19,FALSE)</f>
        <v>0</v>
      </c>
      <c r="AS488" s="63">
        <f>VLOOKUP($AD488,pTRAIT!$A:$X,20,FALSE)</f>
        <v>0</v>
      </c>
      <c r="AT488" s="63">
        <f>VLOOKUP($AD488,pTRAIT!$A:$X,21,FALSE)</f>
        <v>0</v>
      </c>
      <c r="AU488" s="63">
        <f>VLOOKUP($AD488,pTRAIT!$A:$X,22,FALSE)</f>
        <v>0</v>
      </c>
      <c r="AV488" s="63">
        <f>VLOOKUP($AD488,pTRAIT!$A:$X,23,FALSE)</f>
        <v>0</v>
      </c>
      <c r="AW488" s="63">
        <f>VLOOKUP($AD488,pTRAIT!$A:$X,24,FALSE)</f>
        <v>0</v>
      </c>
      <c r="AX488" s="67" t="s">
        <v>3228</v>
      </c>
      <c r="AY488" s="71" t="str">
        <f t="shared" si="23"/>
        <v>EM5RTRo4Pun-sge;NST=X // EM5RTMi1;NST=X / EM5RTUeRo5So5Cf9Pu;NST=X</v>
      </c>
    </row>
    <row r="489" spans="1:51" ht="12" customHeight="1" x14ac:dyDescent="0.25">
      <c r="A489" s="32">
        <v>949</v>
      </c>
      <c r="B489" s="33" t="s">
        <v>5</v>
      </c>
      <c r="C489" s="34">
        <v>984</v>
      </c>
      <c r="D489" s="32" t="str">
        <f t="shared" si="21"/>
        <v>949X984</v>
      </c>
      <c r="E489" s="49" t="s">
        <v>1619</v>
      </c>
      <c r="F489" s="61" t="s">
        <v>2112</v>
      </c>
      <c r="G489" s="41" t="s">
        <v>43</v>
      </c>
      <c r="H489" s="38"/>
      <c r="I489" s="32">
        <v>949</v>
      </c>
      <c r="J489" s="63">
        <f>VLOOKUP(I489,pTRAIT!A:B,2,FALSE)</f>
        <v>0</v>
      </c>
      <c r="K489" s="63" t="s">
        <v>2724</v>
      </c>
      <c r="L489" s="63"/>
      <c r="M489" s="63" t="s">
        <v>2437</v>
      </c>
      <c r="N489" s="63" t="s">
        <v>2730</v>
      </c>
      <c r="O489" s="63"/>
      <c r="P489" s="63" t="s">
        <v>2732</v>
      </c>
      <c r="Q489" s="63"/>
      <c r="R489" s="63" t="s">
        <v>2735</v>
      </c>
      <c r="S489" s="63"/>
      <c r="T489" s="63"/>
      <c r="U489" s="63"/>
      <c r="V489" s="63"/>
      <c r="W489" s="63"/>
      <c r="X489" s="63"/>
      <c r="Y489" s="63" t="s">
        <v>2740</v>
      </c>
      <c r="Z489" s="63"/>
      <c r="AA489" s="63" t="s">
        <v>2728</v>
      </c>
      <c r="AB489" s="63"/>
      <c r="AC489" s="63" t="str">
        <f t="shared" si="22"/>
        <v>EM5RTRo4Pun-sge;NST=X</v>
      </c>
      <c r="AD489" s="34">
        <v>984</v>
      </c>
      <c r="AE489" s="40" t="str">
        <f>VLOOKUP(AD489,pTRAIT!A:B,2,FALSE)</f>
        <v>EM5RTMi1;NST=X / EM5RTUeRo5So5Cf9Pu;NST=X</v>
      </c>
      <c r="AF489" s="63">
        <f>VLOOKUP($AD489,pTRAIT!$A:$X,7,FALSE)</f>
        <v>0</v>
      </c>
      <c r="AG489" s="63">
        <f>VLOOKUP($AD489,pTRAIT!$A:$X,8,FALSE)</f>
        <v>0</v>
      </c>
      <c r="AH489" s="63">
        <f>VLOOKUP($AD489,pTRAIT!$A:$X,9,FALSE)</f>
        <v>0</v>
      </c>
      <c r="AI489" s="63">
        <f>VLOOKUP($AD489,pTRAIT!$A:$X,10,FALSE)</f>
        <v>0</v>
      </c>
      <c r="AJ489" s="63">
        <f>VLOOKUP($AD489,pTRAIT!$A:$X,11,FALSE)</f>
        <v>0</v>
      </c>
      <c r="AK489" s="63">
        <f>VLOOKUP($AD489,pTRAIT!$A:$X,12,FALSE)</f>
        <v>0</v>
      </c>
      <c r="AL489" s="63">
        <f>VLOOKUP($AD489,pTRAIT!$A:$X,13,FALSE)</f>
        <v>0</v>
      </c>
      <c r="AM489" s="63">
        <f>VLOOKUP($AD489,pTRAIT!$A:$X,14,FALSE)</f>
        <v>0</v>
      </c>
      <c r="AN489" s="63">
        <f>VLOOKUP($AD489,pTRAIT!$A:$X,15,FALSE)</f>
        <v>0</v>
      </c>
      <c r="AO489" s="63">
        <f>VLOOKUP($AD489,pTRAIT!$A:$X,16,FALSE)</f>
        <v>0</v>
      </c>
      <c r="AP489" s="63">
        <f>VLOOKUP($AD489,pTRAIT!$A:$X,17,FALSE)</f>
        <v>0</v>
      </c>
      <c r="AQ489" s="63">
        <f>VLOOKUP($AD489,pTRAIT!$A:$X,18,FALSE)</f>
        <v>0</v>
      </c>
      <c r="AR489" s="63">
        <f>VLOOKUP($AD489,pTRAIT!$A:$X,19,FALSE)</f>
        <v>0</v>
      </c>
      <c r="AS489" s="63">
        <f>VLOOKUP($AD489,pTRAIT!$A:$X,20,FALSE)</f>
        <v>0</v>
      </c>
      <c r="AT489" s="63">
        <f>VLOOKUP($AD489,pTRAIT!$A:$X,21,FALSE)</f>
        <v>0</v>
      </c>
      <c r="AU489" s="63">
        <f>VLOOKUP($AD489,pTRAIT!$A:$X,22,FALSE)</f>
        <v>0</v>
      </c>
      <c r="AV489" s="63">
        <f>VLOOKUP($AD489,pTRAIT!$A:$X,23,FALSE)</f>
        <v>0</v>
      </c>
      <c r="AW489" s="63">
        <f>VLOOKUP($AD489,pTRAIT!$A:$X,24,FALSE)</f>
        <v>0</v>
      </c>
      <c r="AX489" s="67" t="s">
        <v>3229</v>
      </c>
      <c r="AY489" s="71" t="str">
        <f t="shared" si="23"/>
        <v>EM5RTRo4Pun-sge;NST=X // EM5RTMi1;NST=X / EM5RTUeRo5So5Cf9Pu;NST=X</v>
      </c>
    </row>
    <row r="490" spans="1:51" ht="12" customHeight="1" x14ac:dyDescent="0.25">
      <c r="A490" s="32">
        <v>949</v>
      </c>
      <c r="B490" s="33" t="s">
        <v>5</v>
      </c>
      <c r="C490" s="34">
        <v>985</v>
      </c>
      <c r="D490" s="32" t="str">
        <f t="shared" si="21"/>
        <v>949X985</v>
      </c>
      <c r="E490" s="49" t="s">
        <v>1619</v>
      </c>
      <c r="F490" s="61" t="s">
        <v>2113</v>
      </c>
      <c r="G490" s="41" t="s">
        <v>43</v>
      </c>
      <c r="H490" s="38"/>
      <c r="I490" s="32">
        <v>949</v>
      </c>
      <c r="J490" s="63">
        <f>VLOOKUP(I490,pTRAIT!A:B,2,FALSE)</f>
        <v>0</v>
      </c>
      <c r="K490" s="63" t="s">
        <v>2724</v>
      </c>
      <c r="L490" s="63"/>
      <c r="M490" s="63" t="s">
        <v>2437</v>
      </c>
      <c r="N490" s="63" t="s">
        <v>2730</v>
      </c>
      <c r="O490" s="63"/>
      <c r="P490" s="63" t="s">
        <v>2732</v>
      </c>
      <c r="Q490" s="63"/>
      <c r="R490" s="63" t="s">
        <v>2735</v>
      </c>
      <c r="S490" s="63"/>
      <c r="T490" s="63"/>
      <c r="U490" s="63"/>
      <c r="V490" s="63"/>
      <c r="W490" s="63"/>
      <c r="X490" s="63"/>
      <c r="Y490" s="63" t="s">
        <v>2740</v>
      </c>
      <c r="Z490" s="63"/>
      <c r="AA490" s="63" t="s">
        <v>2728</v>
      </c>
      <c r="AB490" s="63"/>
      <c r="AC490" s="63" t="str">
        <f t="shared" si="22"/>
        <v>EM5RTRo4Pun-sge;NST=X</v>
      </c>
      <c r="AD490" s="34">
        <v>985</v>
      </c>
      <c r="AE490" s="40" t="str">
        <f>VLOOKUP(AD490,pTRAIT!A:B,2,FALSE)</f>
        <v>EM5RTMi1;NST=X / EM5RTUeRo5So5Cf9Pu;NST=X</v>
      </c>
      <c r="AF490" s="63">
        <f>VLOOKUP($AD490,pTRAIT!$A:$X,7,FALSE)</f>
        <v>0</v>
      </c>
      <c r="AG490" s="63">
        <f>VLOOKUP($AD490,pTRAIT!$A:$X,8,FALSE)</f>
        <v>0</v>
      </c>
      <c r="AH490" s="63">
        <f>VLOOKUP($AD490,pTRAIT!$A:$X,9,FALSE)</f>
        <v>0</v>
      </c>
      <c r="AI490" s="63">
        <f>VLOOKUP($AD490,pTRAIT!$A:$X,10,FALSE)</f>
        <v>0</v>
      </c>
      <c r="AJ490" s="63">
        <f>VLOOKUP($AD490,pTRAIT!$A:$X,11,FALSE)</f>
        <v>0</v>
      </c>
      <c r="AK490" s="63">
        <f>VLOOKUP($AD490,pTRAIT!$A:$X,12,FALSE)</f>
        <v>0</v>
      </c>
      <c r="AL490" s="63">
        <f>VLOOKUP($AD490,pTRAIT!$A:$X,13,FALSE)</f>
        <v>0</v>
      </c>
      <c r="AM490" s="63">
        <f>VLOOKUP($AD490,pTRAIT!$A:$X,14,FALSE)</f>
        <v>0</v>
      </c>
      <c r="AN490" s="63">
        <f>VLOOKUP($AD490,pTRAIT!$A:$X,15,FALSE)</f>
        <v>0</v>
      </c>
      <c r="AO490" s="63">
        <f>VLOOKUP($AD490,pTRAIT!$A:$X,16,FALSE)</f>
        <v>0</v>
      </c>
      <c r="AP490" s="63">
        <f>VLOOKUP($AD490,pTRAIT!$A:$X,17,FALSE)</f>
        <v>0</v>
      </c>
      <c r="AQ490" s="63">
        <f>VLOOKUP($AD490,pTRAIT!$A:$X,18,FALSE)</f>
        <v>0</v>
      </c>
      <c r="AR490" s="63">
        <f>VLOOKUP($AD490,pTRAIT!$A:$X,19,FALSE)</f>
        <v>0</v>
      </c>
      <c r="AS490" s="63">
        <f>VLOOKUP($AD490,pTRAIT!$A:$X,20,FALSE)</f>
        <v>0</v>
      </c>
      <c r="AT490" s="63">
        <f>VLOOKUP($AD490,pTRAIT!$A:$X,21,FALSE)</f>
        <v>0</v>
      </c>
      <c r="AU490" s="63">
        <f>VLOOKUP($AD490,pTRAIT!$A:$X,22,FALSE)</f>
        <v>0</v>
      </c>
      <c r="AV490" s="63">
        <f>VLOOKUP($AD490,pTRAIT!$A:$X,23,FALSE)</f>
        <v>0</v>
      </c>
      <c r="AW490" s="63">
        <f>VLOOKUP($AD490,pTRAIT!$A:$X,24,FALSE)</f>
        <v>0</v>
      </c>
      <c r="AX490" s="67" t="s">
        <v>3230</v>
      </c>
      <c r="AY490" s="71" t="str">
        <f t="shared" si="23"/>
        <v>EM5RTRo4Pun-sge;NST=X // EM5RTMi1;NST=X / EM5RTUeRo5So5Cf9Pu;NST=X</v>
      </c>
    </row>
    <row r="491" spans="1:51" ht="12" customHeight="1" x14ac:dyDescent="0.25">
      <c r="A491" s="32">
        <v>949</v>
      </c>
      <c r="B491" s="33" t="s">
        <v>5</v>
      </c>
      <c r="C491" s="34">
        <v>986</v>
      </c>
      <c r="D491" s="32" t="str">
        <f t="shared" si="21"/>
        <v>949X986</v>
      </c>
      <c r="E491" s="49" t="s">
        <v>1619</v>
      </c>
      <c r="F491" s="61" t="s">
        <v>2114</v>
      </c>
      <c r="G491" s="41" t="s">
        <v>43</v>
      </c>
      <c r="H491" s="38"/>
      <c r="I491" s="32">
        <v>949</v>
      </c>
      <c r="J491" s="63">
        <f>VLOOKUP(I491,pTRAIT!A:B,2,FALSE)</f>
        <v>0</v>
      </c>
      <c r="K491" s="63" t="s">
        <v>2724</v>
      </c>
      <c r="L491" s="63"/>
      <c r="M491" s="63" t="s">
        <v>2437</v>
      </c>
      <c r="N491" s="63" t="s">
        <v>2730</v>
      </c>
      <c r="O491" s="63"/>
      <c r="P491" s="63" t="s">
        <v>2732</v>
      </c>
      <c r="Q491" s="63"/>
      <c r="R491" s="63" t="s">
        <v>2735</v>
      </c>
      <c r="S491" s="63"/>
      <c r="T491" s="63"/>
      <c r="U491" s="63"/>
      <c r="V491" s="63"/>
      <c r="W491" s="63"/>
      <c r="X491" s="63"/>
      <c r="Y491" s="63" t="s">
        <v>2740</v>
      </c>
      <c r="Z491" s="63"/>
      <c r="AA491" s="63" t="s">
        <v>2728</v>
      </c>
      <c r="AB491" s="63"/>
      <c r="AC491" s="63" t="str">
        <f t="shared" si="22"/>
        <v>EM5RTRo4Pun-sge;NST=X</v>
      </c>
      <c r="AD491" s="34">
        <v>986</v>
      </c>
      <c r="AE491" s="40" t="str">
        <f>VLOOKUP(AD491,pTRAIT!A:B,2,FALSE)</f>
        <v>EM5RTMi1;NST=X / EM5RTUeRo5So5Cf9Pu;NST=X</v>
      </c>
      <c r="AF491" s="63">
        <f>VLOOKUP($AD491,pTRAIT!$A:$X,7,FALSE)</f>
        <v>0</v>
      </c>
      <c r="AG491" s="63">
        <f>VLOOKUP($AD491,pTRAIT!$A:$X,8,FALSE)</f>
        <v>0</v>
      </c>
      <c r="AH491" s="63">
        <f>VLOOKUP($AD491,pTRAIT!$A:$X,9,FALSE)</f>
        <v>0</v>
      </c>
      <c r="AI491" s="63">
        <f>VLOOKUP($AD491,pTRAIT!$A:$X,10,FALSE)</f>
        <v>0</v>
      </c>
      <c r="AJ491" s="63">
        <f>VLOOKUP($AD491,pTRAIT!$A:$X,11,FALSE)</f>
        <v>0</v>
      </c>
      <c r="AK491" s="63">
        <f>VLOOKUP($AD491,pTRAIT!$A:$X,12,FALSE)</f>
        <v>0</v>
      </c>
      <c r="AL491" s="63">
        <f>VLOOKUP($AD491,pTRAIT!$A:$X,13,FALSE)</f>
        <v>0</v>
      </c>
      <c r="AM491" s="63">
        <f>VLOOKUP($AD491,pTRAIT!$A:$X,14,FALSE)</f>
        <v>0</v>
      </c>
      <c r="AN491" s="63">
        <f>VLOOKUP($AD491,pTRAIT!$A:$X,15,FALSE)</f>
        <v>0</v>
      </c>
      <c r="AO491" s="63">
        <f>VLOOKUP($AD491,pTRAIT!$A:$X,16,FALSE)</f>
        <v>0</v>
      </c>
      <c r="AP491" s="63">
        <f>VLOOKUP($AD491,pTRAIT!$A:$X,17,FALSE)</f>
        <v>0</v>
      </c>
      <c r="AQ491" s="63">
        <f>VLOOKUP($AD491,pTRAIT!$A:$X,18,FALSE)</f>
        <v>0</v>
      </c>
      <c r="AR491" s="63">
        <f>VLOOKUP($AD491,pTRAIT!$A:$X,19,FALSE)</f>
        <v>0</v>
      </c>
      <c r="AS491" s="63">
        <f>VLOOKUP($AD491,pTRAIT!$A:$X,20,FALSE)</f>
        <v>0</v>
      </c>
      <c r="AT491" s="63">
        <f>VLOOKUP($AD491,pTRAIT!$A:$X,21,FALSE)</f>
        <v>0</v>
      </c>
      <c r="AU491" s="63">
        <f>VLOOKUP($AD491,pTRAIT!$A:$X,22,FALSE)</f>
        <v>0</v>
      </c>
      <c r="AV491" s="63">
        <f>VLOOKUP($AD491,pTRAIT!$A:$X,23,FALSE)</f>
        <v>0</v>
      </c>
      <c r="AW491" s="63">
        <f>VLOOKUP($AD491,pTRAIT!$A:$X,24,FALSE)</f>
        <v>0</v>
      </c>
      <c r="AX491" s="67" t="s">
        <v>3231</v>
      </c>
      <c r="AY491" s="71" t="str">
        <f t="shared" si="23"/>
        <v>EM5RTRo4Pun-sge;NST=X // EM5RTMi1;NST=X / EM5RTUeRo5So5Cf9Pu;NST=X</v>
      </c>
    </row>
    <row r="492" spans="1:51" ht="12" customHeight="1" x14ac:dyDescent="0.25">
      <c r="A492" s="32">
        <v>950</v>
      </c>
      <c r="B492" s="33" t="s">
        <v>5</v>
      </c>
      <c r="C492" s="34">
        <v>977</v>
      </c>
      <c r="D492" s="32" t="str">
        <f t="shared" si="21"/>
        <v>950X977</v>
      </c>
      <c r="E492" s="49" t="s">
        <v>1619</v>
      </c>
      <c r="F492" s="61" t="s">
        <v>2115</v>
      </c>
      <c r="G492" s="41" t="s">
        <v>43</v>
      </c>
      <c r="H492" s="38"/>
      <c r="I492" s="32">
        <v>950</v>
      </c>
      <c r="J492" s="63">
        <f>VLOOKUP(I492,pTRAIT!A:B,2,FALSE)</f>
        <v>0</v>
      </c>
      <c r="K492" s="63" t="s">
        <v>2724</v>
      </c>
      <c r="L492" s="63"/>
      <c r="M492" s="63" t="s">
        <v>2437</v>
      </c>
      <c r="N492" s="63" t="s">
        <v>2730</v>
      </c>
      <c r="O492" s="63"/>
      <c r="P492" s="63" t="s">
        <v>2732</v>
      </c>
      <c r="Q492" s="63"/>
      <c r="R492" s="63" t="s">
        <v>2735</v>
      </c>
      <c r="S492" s="63"/>
      <c r="T492" s="63"/>
      <c r="U492" s="63"/>
      <c r="V492" s="63"/>
      <c r="W492" s="63"/>
      <c r="X492" s="63"/>
      <c r="Y492" s="63" t="s">
        <v>2740</v>
      </c>
      <c r="Z492" s="63"/>
      <c r="AA492" s="63" t="s">
        <v>2728</v>
      </c>
      <c r="AB492" s="63"/>
      <c r="AC492" s="63" t="str">
        <f t="shared" si="22"/>
        <v>EM5RTRo4Pun-sge;NST=X</v>
      </c>
      <c r="AD492" s="34">
        <v>977</v>
      </c>
      <c r="AE492" s="40" t="str">
        <f>VLOOKUP(AD492,pTRAIT!A:B,2,FALSE)</f>
        <v>EM5RTMi1;NST=X / Sp-1EM5RTUeRo5So5Cf9Pu;NST=X</v>
      </c>
      <c r="AF492" s="63">
        <f>VLOOKUP($AD492,pTRAIT!$A:$X,7,FALSE)</f>
        <v>0</v>
      </c>
      <c r="AG492" s="63">
        <f>VLOOKUP($AD492,pTRAIT!$A:$X,8,FALSE)</f>
        <v>0</v>
      </c>
      <c r="AH492" s="63">
        <f>VLOOKUP($AD492,pTRAIT!$A:$X,9,FALSE)</f>
        <v>0</v>
      </c>
      <c r="AI492" s="63">
        <f>VLOOKUP($AD492,pTRAIT!$A:$X,10,FALSE)</f>
        <v>0</v>
      </c>
      <c r="AJ492" s="63">
        <f>VLOOKUP($AD492,pTRAIT!$A:$X,11,FALSE)</f>
        <v>0</v>
      </c>
      <c r="AK492" s="63">
        <f>VLOOKUP($AD492,pTRAIT!$A:$X,12,FALSE)</f>
        <v>0</v>
      </c>
      <c r="AL492" s="63">
        <f>VLOOKUP($AD492,pTRAIT!$A:$X,13,FALSE)</f>
        <v>0</v>
      </c>
      <c r="AM492" s="63">
        <f>VLOOKUP($AD492,pTRAIT!$A:$X,14,FALSE)</f>
        <v>0</v>
      </c>
      <c r="AN492" s="63">
        <f>VLOOKUP($AD492,pTRAIT!$A:$X,15,FALSE)</f>
        <v>0</v>
      </c>
      <c r="AO492" s="63">
        <f>VLOOKUP($AD492,pTRAIT!$A:$X,16,FALSE)</f>
        <v>0</v>
      </c>
      <c r="AP492" s="63">
        <f>VLOOKUP($AD492,pTRAIT!$A:$X,17,FALSE)</f>
        <v>0</v>
      </c>
      <c r="AQ492" s="63">
        <f>VLOOKUP($AD492,pTRAIT!$A:$X,18,FALSE)</f>
        <v>0</v>
      </c>
      <c r="AR492" s="63">
        <f>VLOOKUP($AD492,pTRAIT!$A:$X,19,FALSE)</f>
        <v>0</v>
      </c>
      <c r="AS492" s="63">
        <f>VLOOKUP($AD492,pTRAIT!$A:$X,20,FALSE)</f>
        <v>0</v>
      </c>
      <c r="AT492" s="63">
        <f>VLOOKUP($AD492,pTRAIT!$A:$X,21,FALSE)</f>
        <v>0</v>
      </c>
      <c r="AU492" s="63">
        <f>VLOOKUP($AD492,pTRAIT!$A:$X,22,FALSE)</f>
        <v>0</v>
      </c>
      <c r="AV492" s="63">
        <f>VLOOKUP($AD492,pTRAIT!$A:$X,23,FALSE)</f>
        <v>0</v>
      </c>
      <c r="AW492" s="63">
        <f>VLOOKUP($AD492,pTRAIT!$A:$X,24,FALSE)</f>
        <v>0</v>
      </c>
      <c r="AX492" s="67" t="s">
        <v>3232</v>
      </c>
      <c r="AY492" s="71" t="str">
        <f t="shared" si="23"/>
        <v>EM5RTRo4Pun-sge;NST=X // EM5RTMi1;NST=X / Sp-1EM5RTUeRo5So5Cf9Pu;NST=X</v>
      </c>
    </row>
    <row r="493" spans="1:51" ht="12" customHeight="1" x14ac:dyDescent="0.25">
      <c r="A493" s="32">
        <v>950</v>
      </c>
      <c r="B493" s="33" t="s">
        <v>5</v>
      </c>
      <c r="C493" s="34">
        <v>978</v>
      </c>
      <c r="D493" s="32" t="str">
        <f t="shared" si="21"/>
        <v>950X978</v>
      </c>
      <c r="E493" s="49" t="s">
        <v>1619</v>
      </c>
      <c r="F493" s="61" t="s">
        <v>2116</v>
      </c>
      <c r="G493" s="41" t="s">
        <v>43</v>
      </c>
      <c r="H493" s="38"/>
      <c r="I493" s="32">
        <v>950</v>
      </c>
      <c r="J493" s="63">
        <f>VLOOKUP(I493,pTRAIT!A:B,2,FALSE)</f>
        <v>0</v>
      </c>
      <c r="K493" s="63" t="s">
        <v>2724</v>
      </c>
      <c r="L493" s="63"/>
      <c r="M493" s="63" t="s">
        <v>2437</v>
      </c>
      <c r="N493" s="63" t="s">
        <v>2730</v>
      </c>
      <c r="O493" s="63"/>
      <c r="P493" s="63" t="s">
        <v>2732</v>
      </c>
      <c r="Q493" s="63"/>
      <c r="R493" s="63" t="s">
        <v>2735</v>
      </c>
      <c r="S493" s="63"/>
      <c r="T493" s="63"/>
      <c r="U493" s="63"/>
      <c r="V493" s="63"/>
      <c r="W493" s="63"/>
      <c r="X493" s="63"/>
      <c r="Y493" s="63" t="s">
        <v>2740</v>
      </c>
      <c r="Z493" s="63"/>
      <c r="AA493" s="63" t="s">
        <v>2728</v>
      </c>
      <c r="AB493" s="63"/>
      <c r="AC493" s="63" t="str">
        <f t="shared" si="22"/>
        <v>EM5RTRo4Pun-sge;NST=X</v>
      </c>
      <c r="AD493" s="34">
        <v>978</v>
      </c>
      <c r="AE493" s="40" t="str">
        <f>VLOOKUP(AD493,pTRAIT!A:B,2,FALSE)</f>
        <v>EM5RTMi1;NST=X / EM5RTMi1Pu;NST=X</v>
      </c>
      <c r="AF493" s="63">
        <f>VLOOKUP($AD493,pTRAIT!$A:$X,7,FALSE)</f>
        <v>0</v>
      </c>
      <c r="AG493" s="63">
        <f>VLOOKUP($AD493,pTRAIT!$A:$X,8,FALSE)</f>
        <v>0</v>
      </c>
      <c r="AH493" s="63">
        <f>VLOOKUP($AD493,pTRAIT!$A:$X,9,FALSE)</f>
        <v>0</v>
      </c>
      <c r="AI493" s="63">
        <f>VLOOKUP($AD493,pTRAIT!$A:$X,10,FALSE)</f>
        <v>0</v>
      </c>
      <c r="AJ493" s="63">
        <f>VLOOKUP($AD493,pTRAIT!$A:$X,11,FALSE)</f>
        <v>0</v>
      </c>
      <c r="AK493" s="63">
        <f>VLOOKUP($AD493,pTRAIT!$A:$X,12,FALSE)</f>
        <v>0</v>
      </c>
      <c r="AL493" s="63">
        <f>VLOOKUP($AD493,pTRAIT!$A:$X,13,FALSE)</f>
        <v>0</v>
      </c>
      <c r="AM493" s="63">
        <f>VLOOKUP($AD493,pTRAIT!$A:$X,14,FALSE)</f>
        <v>0</v>
      </c>
      <c r="AN493" s="63">
        <f>VLOOKUP($AD493,pTRAIT!$A:$X,15,FALSE)</f>
        <v>0</v>
      </c>
      <c r="AO493" s="63">
        <f>VLOOKUP($AD493,pTRAIT!$A:$X,16,FALSE)</f>
        <v>0</v>
      </c>
      <c r="AP493" s="63">
        <f>VLOOKUP($AD493,pTRAIT!$A:$X,17,FALSE)</f>
        <v>0</v>
      </c>
      <c r="AQ493" s="63">
        <f>VLOOKUP($AD493,pTRAIT!$A:$X,18,FALSE)</f>
        <v>0</v>
      </c>
      <c r="AR493" s="63">
        <f>VLOOKUP($AD493,pTRAIT!$A:$X,19,FALSE)</f>
        <v>0</v>
      </c>
      <c r="AS493" s="63">
        <f>VLOOKUP($AD493,pTRAIT!$A:$X,20,FALSE)</f>
        <v>0</v>
      </c>
      <c r="AT493" s="63">
        <f>VLOOKUP($AD493,pTRAIT!$A:$X,21,FALSE)</f>
        <v>0</v>
      </c>
      <c r="AU493" s="63">
        <f>VLOOKUP($AD493,pTRAIT!$A:$X,22,FALSE)</f>
        <v>0</v>
      </c>
      <c r="AV493" s="63">
        <f>VLOOKUP($AD493,pTRAIT!$A:$X,23,FALSE)</f>
        <v>0</v>
      </c>
      <c r="AW493" s="63">
        <f>VLOOKUP($AD493,pTRAIT!$A:$X,24,FALSE)</f>
        <v>0</v>
      </c>
      <c r="AX493" s="67" t="s">
        <v>3233</v>
      </c>
      <c r="AY493" s="71" t="str">
        <f t="shared" si="23"/>
        <v>EM5RTRo4Pun-sge;NST=X // EM5RTMi1;NST=X / EM5RTMi1Pu;NST=X</v>
      </c>
    </row>
    <row r="494" spans="1:51" ht="12" customHeight="1" x14ac:dyDescent="0.25">
      <c r="A494" s="32">
        <v>950</v>
      </c>
      <c r="B494" s="33" t="s">
        <v>5</v>
      </c>
      <c r="C494" s="34">
        <v>979</v>
      </c>
      <c r="D494" s="32" t="str">
        <f t="shared" si="21"/>
        <v>950X979</v>
      </c>
      <c r="E494" s="49" t="s">
        <v>1619</v>
      </c>
      <c r="F494" s="61" t="s">
        <v>2117</v>
      </c>
      <c r="G494" s="41" t="s">
        <v>43</v>
      </c>
      <c r="H494" s="38"/>
      <c r="I494" s="32">
        <v>950</v>
      </c>
      <c r="J494" s="63">
        <f>VLOOKUP(I494,pTRAIT!A:B,2,FALSE)</f>
        <v>0</v>
      </c>
      <c r="K494" s="63" t="s">
        <v>2724</v>
      </c>
      <c r="L494" s="63"/>
      <c r="M494" s="63" t="s">
        <v>2437</v>
      </c>
      <c r="N494" s="63" t="s">
        <v>2730</v>
      </c>
      <c r="O494" s="63"/>
      <c r="P494" s="63" t="s">
        <v>2732</v>
      </c>
      <c r="Q494" s="63"/>
      <c r="R494" s="63" t="s">
        <v>2735</v>
      </c>
      <c r="S494" s="63"/>
      <c r="T494" s="63"/>
      <c r="U494" s="63"/>
      <c r="V494" s="63"/>
      <c r="W494" s="63"/>
      <c r="X494" s="63"/>
      <c r="Y494" s="63" t="s">
        <v>2740</v>
      </c>
      <c r="Z494" s="63"/>
      <c r="AA494" s="63" t="s">
        <v>2728</v>
      </c>
      <c r="AB494" s="63"/>
      <c r="AC494" s="63" t="str">
        <f t="shared" si="22"/>
        <v>EM5RTRo4Pun-sge;NST=X</v>
      </c>
      <c r="AD494" s="34">
        <v>979</v>
      </c>
      <c r="AE494" s="40" t="str">
        <f>VLOOKUP(AD494,pTRAIT!A:B,2,FALSE)</f>
        <v>EM5RTMi1;NST=X / EM5RTMi1Pu;NST=X</v>
      </c>
      <c r="AF494" s="63">
        <f>VLOOKUP($AD494,pTRAIT!$A:$X,7,FALSE)</f>
        <v>0</v>
      </c>
      <c r="AG494" s="63">
        <f>VLOOKUP($AD494,pTRAIT!$A:$X,8,FALSE)</f>
        <v>0</v>
      </c>
      <c r="AH494" s="63">
        <f>VLOOKUP($AD494,pTRAIT!$A:$X,9,FALSE)</f>
        <v>0</v>
      </c>
      <c r="AI494" s="63">
        <f>VLOOKUP($AD494,pTRAIT!$A:$X,10,FALSE)</f>
        <v>0</v>
      </c>
      <c r="AJ494" s="63">
        <f>VLOOKUP($AD494,pTRAIT!$A:$X,11,FALSE)</f>
        <v>0</v>
      </c>
      <c r="AK494" s="63">
        <f>VLOOKUP($AD494,pTRAIT!$A:$X,12,FALSE)</f>
        <v>0</v>
      </c>
      <c r="AL494" s="63">
        <f>VLOOKUP($AD494,pTRAIT!$A:$X,13,FALSE)</f>
        <v>0</v>
      </c>
      <c r="AM494" s="63">
        <f>VLOOKUP($AD494,pTRAIT!$A:$X,14,FALSE)</f>
        <v>0</v>
      </c>
      <c r="AN494" s="63">
        <f>VLOOKUP($AD494,pTRAIT!$A:$X,15,FALSE)</f>
        <v>0</v>
      </c>
      <c r="AO494" s="63">
        <f>VLOOKUP($AD494,pTRAIT!$A:$X,16,FALSE)</f>
        <v>0</v>
      </c>
      <c r="AP494" s="63">
        <f>VLOOKUP($AD494,pTRAIT!$A:$X,17,FALSE)</f>
        <v>0</v>
      </c>
      <c r="AQ494" s="63">
        <f>VLOOKUP($AD494,pTRAIT!$A:$X,18,FALSE)</f>
        <v>0</v>
      </c>
      <c r="AR494" s="63">
        <f>VLOOKUP($AD494,pTRAIT!$A:$X,19,FALSE)</f>
        <v>0</v>
      </c>
      <c r="AS494" s="63">
        <f>VLOOKUP($AD494,pTRAIT!$A:$X,20,FALSE)</f>
        <v>0</v>
      </c>
      <c r="AT494" s="63">
        <f>VLOOKUP($AD494,pTRAIT!$A:$X,21,FALSE)</f>
        <v>0</v>
      </c>
      <c r="AU494" s="63">
        <f>VLOOKUP($AD494,pTRAIT!$A:$X,22,FALSE)</f>
        <v>0</v>
      </c>
      <c r="AV494" s="63">
        <f>VLOOKUP($AD494,pTRAIT!$A:$X,23,FALSE)</f>
        <v>0</v>
      </c>
      <c r="AW494" s="63">
        <f>VLOOKUP($AD494,pTRAIT!$A:$X,24,FALSE)</f>
        <v>0</v>
      </c>
      <c r="AX494" s="67" t="s">
        <v>3234</v>
      </c>
      <c r="AY494" s="71" t="str">
        <f t="shared" si="23"/>
        <v>EM5RTRo4Pun-sge;NST=X // EM5RTMi1;NST=X / EM5RTMi1Pu;NST=X</v>
      </c>
    </row>
    <row r="495" spans="1:51" ht="12" customHeight="1" x14ac:dyDescent="0.25">
      <c r="A495" s="32">
        <v>950</v>
      </c>
      <c r="B495" s="33" t="s">
        <v>5</v>
      </c>
      <c r="C495" s="34">
        <v>980</v>
      </c>
      <c r="D495" s="32" t="str">
        <f t="shared" si="21"/>
        <v>950X980</v>
      </c>
      <c r="E495" s="49" t="s">
        <v>1619</v>
      </c>
      <c r="F495" s="61" t="s">
        <v>2118</v>
      </c>
      <c r="G495" s="41" t="s">
        <v>43</v>
      </c>
      <c r="H495" s="38"/>
      <c r="I495" s="32">
        <v>950</v>
      </c>
      <c r="J495" s="63">
        <f>VLOOKUP(I495,pTRAIT!A:B,2,FALSE)</f>
        <v>0</v>
      </c>
      <c r="K495" s="63" t="s">
        <v>2724</v>
      </c>
      <c r="L495" s="63"/>
      <c r="M495" s="63" t="s">
        <v>2437</v>
      </c>
      <c r="N495" s="63" t="s">
        <v>2730</v>
      </c>
      <c r="O495" s="63"/>
      <c r="P495" s="63" t="s">
        <v>2732</v>
      </c>
      <c r="Q495" s="63"/>
      <c r="R495" s="63" t="s">
        <v>2735</v>
      </c>
      <c r="S495" s="63"/>
      <c r="T495" s="63"/>
      <c r="U495" s="63"/>
      <c r="V495" s="63"/>
      <c r="W495" s="63"/>
      <c r="X495" s="63"/>
      <c r="Y495" s="63" t="s">
        <v>2740</v>
      </c>
      <c r="Z495" s="63"/>
      <c r="AA495" s="63" t="s">
        <v>2728</v>
      </c>
      <c r="AB495" s="63"/>
      <c r="AC495" s="63" t="str">
        <f t="shared" si="22"/>
        <v>EM5RTRo4Pun-sge;NST=X</v>
      </c>
      <c r="AD495" s="34">
        <v>980</v>
      </c>
      <c r="AE495" s="40" t="str">
        <f>VLOOKUP(AD495,pTRAIT!A:B,2,FALSE)</f>
        <v>EM5RTMi1;NST=X / EM5RTUeRo5So5Cf9Pu;NST=X</v>
      </c>
      <c r="AF495" s="63">
        <f>VLOOKUP($AD495,pTRAIT!$A:$X,7,FALSE)</f>
        <v>0</v>
      </c>
      <c r="AG495" s="63">
        <f>VLOOKUP($AD495,pTRAIT!$A:$X,8,FALSE)</f>
        <v>0</v>
      </c>
      <c r="AH495" s="63">
        <f>VLOOKUP($AD495,pTRAIT!$A:$X,9,FALSE)</f>
        <v>0</v>
      </c>
      <c r="AI495" s="63">
        <f>VLOOKUP($AD495,pTRAIT!$A:$X,10,FALSE)</f>
        <v>0</v>
      </c>
      <c r="AJ495" s="63">
        <f>VLOOKUP($AD495,pTRAIT!$A:$X,11,FALSE)</f>
        <v>0</v>
      </c>
      <c r="AK495" s="63">
        <f>VLOOKUP($AD495,pTRAIT!$A:$X,12,FALSE)</f>
        <v>0</v>
      </c>
      <c r="AL495" s="63">
        <f>VLOOKUP($AD495,pTRAIT!$A:$X,13,FALSE)</f>
        <v>0</v>
      </c>
      <c r="AM495" s="63">
        <f>VLOOKUP($AD495,pTRAIT!$A:$X,14,FALSE)</f>
        <v>0</v>
      </c>
      <c r="AN495" s="63">
        <f>VLOOKUP($AD495,pTRAIT!$A:$X,15,FALSE)</f>
        <v>0</v>
      </c>
      <c r="AO495" s="63">
        <f>VLOOKUP($AD495,pTRAIT!$A:$X,16,FALSE)</f>
        <v>0</v>
      </c>
      <c r="AP495" s="63">
        <f>VLOOKUP($AD495,pTRAIT!$A:$X,17,FALSE)</f>
        <v>0</v>
      </c>
      <c r="AQ495" s="63">
        <f>VLOOKUP($AD495,pTRAIT!$A:$X,18,FALSE)</f>
        <v>0</v>
      </c>
      <c r="AR495" s="63">
        <f>VLOOKUP($AD495,pTRAIT!$A:$X,19,FALSE)</f>
        <v>0</v>
      </c>
      <c r="AS495" s="63">
        <f>VLOOKUP($AD495,pTRAIT!$A:$X,20,FALSE)</f>
        <v>0</v>
      </c>
      <c r="AT495" s="63">
        <f>VLOOKUP($AD495,pTRAIT!$A:$X,21,FALSE)</f>
        <v>0</v>
      </c>
      <c r="AU495" s="63">
        <f>VLOOKUP($AD495,pTRAIT!$A:$X,22,FALSE)</f>
        <v>0</v>
      </c>
      <c r="AV495" s="63">
        <f>VLOOKUP($AD495,pTRAIT!$A:$X,23,FALSE)</f>
        <v>0</v>
      </c>
      <c r="AW495" s="63">
        <f>VLOOKUP($AD495,pTRAIT!$A:$X,24,FALSE)</f>
        <v>0</v>
      </c>
      <c r="AX495" s="67" t="s">
        <v>3235</v>
      </c>
      <c r="AY495" s="71" t="str">
        <f t="shared" si="23"/>
        <v>EM5RTRo4Pun-sge;NST=X // EM5RTMi1;NST=X / EM5RTUeRo5So5Cf9Pu;NST=X</v>
      </c>
    </row>
    <row r="496" spans="1:51" ht="12" customHeight="1" x14ac:dyDescent="0.25">
      <c r="A496" s="32">
        <v>950</v>
      </c>
      <c r="B496" s="33" t="s">
        <v>5</v>
      </c>
      <c r="C496" s="34">
        <v>981</v>
      </c>
      <c r="D496" s="32" t="str">
        <f t="shared" si="21"/>
        <v>950X981</v>
      </c>
      <c r="E496" s="49" t="s">
        <v>1619</v>
      </c>
      <c r="F496" s="61" t="s">
        <v>2119</v>
      </c>
      <c r="G496" s="41" t="s">
        <v>43</v>
      </c>
      <c r="H496" s="38"/>
      <c r="I496" s="32">
        <v>950</v>
      </c>
      <c r="J496" s="63">
        <f>VLOOKUP(I496,pTRAIT!A:B,2,FALSE)</f>
        <v>0</v>
      </c>
      <c r="K496" s="63" t="s">
        <v>2724</v>
      </c>
      <c r="L496" s="63"/>
      <c r="M496" s="63" t="s">
        <v>2437</v>
      </c>
      <c r="N496" s="63" t="s">
        <v>2730</v>
      </c>
      <c r="O496" s="63"/>
      <c r="P496" s="63" t="s">
        <v>2732</v>
      </c>
      <c r="Q496" s="63"/>
      <c r="R496" s="63" t="s">
        <v>2735</v>
      </c>
      <c r="S496" s="63"/>
      <c r="T496" s="63"/>
      <c r="U496" s="63"/>
      <c r="V496" s="63"/>
      <c r="W496" s="63"/>
      <c r="X496" s="63"/>
      <c r="Y496" s="63" t="s">
        <v>2740</v>
      </c>
      <c r="Z496" s="63"/>
      <c r="AA496" s="63" t="s">
        <v>2728</v>
      </c>
      <c r="AB496" s="63"/>
      <c r="AC496" s="63" t="str">
        <f t="shared" si="22"/>
        <v>EM5RTRo4Pun-sge;NST=X</v>
      </c>
      <c r="AD496" s="34">
        <v>981</v>
      </c>
      <c r="AE496" s="40" t="str">
        <f>VLOOKUP(AD496,pTRAIT!A:B,2,FALSE)</f>
        <v>EM5RTMi1;NST=X / EM5RTUeRo5So5Cf9Pu;NST=X</v>
      </c>
      <c r="AF496" s="63">
        <f>VLOOKUP($AD496,pTRAIT!$A:$X,7,FALSE)</f>
        <v>0</v>
      </c>
      <c r="AG496" s="63">
        <f>VLOOKUP($AD496,pTRAIT!$A:$X,8,FALSE)</f>
        <v>0</v>
      </c>
      <c r="AH496" s="63">
        <f>VLOOKUP($AD496,pTRAIT!$A:$X,9,FALSE)</f>
        <v>0</v>
      </c>
      <c r="AI496" s="63">
        <f>VLOOKUP($AD496,pTRAIT!$A:$X,10,FALSE)</f>
        <v>0</v>
      </c>
      <c r="AJ496" s="63">
        <f>VLOOKUP($AD496,pTRAIT!$A:$X,11,FALSE)</f>
        <v>0</v>
      </c>
      <c r="AK496" s="63">
        <f>VLOOKUP($AD496,pTRAIT!$A:$X,12,FALSE)</f>
        <v>0</v>
      </c>
      <c r="AL496" s="63">
        <f>VLOOKUP($AD496,pTRAIT!$A:$X,13,FALSE)</f>
        <v>0</v>
      </c>
      <c r="AM496" s="63">
        <f>VLOOKUP($AD496,pTRAIT!$A:$X,14,FALSE)</f>
        <v>0</v>
      </c>
      <c r="AN496" s="63">
        <f>VLOOKUP($AD496,pTRAIT!$A:$X,15,FALSE)</f>
        <v>0</v>
      </c>
      <c r="AO496" s="63">
        <f>VLOOKUP($AD496,pTRAIT!$A:$X,16,FALSE)</f>
        <v>0</v>
      </c>
      <c r="AP496" s="63">
        <f>VLOOKUP($AD496,pTRAIT!$A:$X,17,FALSE)</f>
        <v>0</v>
      </c>
      <c r="AQ496" s="63">
        <f>VLOOKUP($AD496,pTRAIT!$A:$X,18,FALSE)</f>
        <v>0</v>
      </c>
      <c r="AR496" s="63">
        <f>VLOOKUP($AD496,pTRAIT!$A:$X,19,FALSE)</f>
        <v>0</v>
      </c>
      <c r="AS496" s="63">
        <f>VLOOKUP($AD496,pTRAIT!$A:$X,20,FALSE)</f>
        <v>0</v>
      </c>
      <c r="AT496" s="63">
        <f>VLOOKUP($AD496,pTRAIT!$A:$X,21,FALSE)</f>
        <v>0</v>
      </c>
      <c r="AU496" s="63">
        <f>VLOOKUP($AD496,pTRAIT!$A:$X,22,FALSE)</f>
        <v>0</v>
      </c>
      <c r="AV496" s="63">
        <f>VLOOKUP($AD496,pTRAIT!$A:$X,23,FALSE)</f>
        <v>0</v>
      </c>
      <c r="AW496" s="63">
        <f>VLOOKUP($AD496,pTRAIT!$A:$X,24,FALSE)</f>
        <v>0</v>
      </c>
      <c r="AX496" s="67" t="s">
        <v>3236</v>
      </c>
      <c r="AY496" s="71" t="str">
        <f t="shared" si="23"/>
        <v>EM5RTRo4Pun-sge;NST=X // EM5RTMi1;NST=X / EM5RTUeRo5So5Cf9Pu;NST=X</v>
      </c>
    </row>
    <row r="497" spans="1:51" ht="12" customHeight="1" x14ac:dyDescent="0.25">
      <c r="A497" s="32">
        <v>950</v>
      </c>
      <c r="B497" s="33" t="s">
        <v>5</v>
      </c>
      <c r="C497" s="34">
        <v>982</v>
      </c>
      <c r="D497" s="32" t="str">
        <f t="shared" si="21"/>
        <v>950X982</v>
      </c>
      <c r="E497" s="49" t="s">
        <v>1619</v>
      </c>
      <c r="F497" s="61" t="s">
        <v>2120</v>
      </c>
      <c r="G497" s="41" t="s">
        <v>43</v>
      </c>
      <c r="H497" s="38"/>
      <c r="I497" s="32">
        <v>950</v>
      </c>
      <c r="J497" s="63">
        <f>VLOOKUP(I497,pTRAIT!A:B,2,FALSE)</f>
        <v>0</v>
      </c>
      <c r="K497" s="63" t="s">
        <v>2724</v>
      </c>
      <c r="L497" s="63"/>
      <c r="M497" s="63" t="s">
        <v>2437</v>
      </c>
      <c r="N497" s="63" t="s">
        <v>2730</v>
      </c>
      <c r="O497" s="63"/>
      <c r="P497" s="63" t="s">
        <v>2732</v>
      </c>
      <c r="Q497" s="63"/>
      <c r="R497" s="63" t="s">
        <v>2735</v>
      </c>
      <c r="S497" s="63"/>
      <c r="T497" s="63"/>
      <c r="U497" s="63"/>
      <c r="V497" s="63"/>
      <c r="W497" s="63"/>
      <c r="X497" s="63"/>
      <c r="Y497" s="63" t="s">
        <v>2740</v>
      </c>
      <c r="Z497" s="63"/>
      <c r="AA497" s="63" t="s">
        <v>2728</v>
      </c>
      <c r="AB497" s="63"/>
      <c r="AC497" s="63" t="str">
        <f t="shared" si="22"/>
        <v>EM5RTRo4Pun-sge;NST=X</v>
      </c>
      <c r="AD497" s="34">
        <v>982</v>
      </c>
      <c r="AE497" s="40" t="str">
        <f>VLOOKUP(AD497,pTRAIT!A:B,2,FALSE)</f>
        <v>EM5RTMi1;NST=X / EM5RTUeRo5So5Cf9Pu;NST=X</v>
      </c>
      <c r="AF497" s="63">
        <f>VLOOKUP($AD497,pTRAIT!$A:$X,7,FALSE)</f>
        <v>0</v>
      </c>
      <c r="AG497" s="63">
        <f>VLOOKUP($AD497,pTRAIT!$A:$X,8,FALSE)</f>
        <v>0</v>
      </c>
      <c r="AH497" s="63">
        <f>VLOOKUP($AD497,pTRAIT!$A:$X,9,FALSE)</f>
        <v>0</v>
      </c>
      <c r="AI497" s="63">
        <f>VLOOKUP($AD497,pTRAIT!$A:$X,10,FALSE)</f>
        <v>0</v>
      </c>
      <c r="AJ497" s="63">
        <f>VLOOKUP($AD497,pTRAIT!$A:$X,11,FALSE)</f>
        <v>0</v>
      </c>
      <c r="AK497" s="63">
        <f>VLOOKUP($AD497,pTRAIT!$A:$X,12,FALSE)</f>
        <v>0</v>
      </c>
      <c r="AL497" s="63">
        <f>VLOOKUP($AD497,pTRAIT!$A:$X,13,FALSE)</f>
        <v>0</v>
      </c>
      <c r="AM497" s="63">
        <f>VLOOKUP($AD497,pTRAIT!$A:$X,14,FALSE)</f>
        <v>0</v>
      </c>
      <c r="AN497" s="63">
        <f>VLOOKUP($AD497,pTRAIT!$A:$X,15,FALSE)</f>
        <v>0</v>
      </c>
      <c r="AO497" s="63">
        <f>VLOOKUP($AD497,pTRAIT!$A:$X,16,FALSE)</f>
        <v>0</v>
      </c>
      <c r="AP497" s="63">
        <f>VLOOKUP($AD497,pTRAIT!$A:$X,17,FALSE)</f>
        <v>0</v>
      </c>
      <c r="AQ497" s="63">
        <f>VLOOKUP($AD497,pTRAIT!$A:$X,18,FALSE)</f>
        <v>0</v>
      </c>
      <c r="AR497" s="63">
        <f>VLOOKUP($AD497,pTRAIT!$A:$X,19,FALSE)</f>
        <v>0</v>
      </c>
      <c r="AS497" s="63">
        <f>VLOOKUP($AD497,pTRAIT!$A:$X,20,FALSE)</f>
        <v>0</v>
      </c>
      <c r="AT497" s="63">
        <f>VLOOKUP($AD497,pTRAIT!$A:$X,21,FALSE)</f>
        <v>0</v>
      </c>
      <c r="AU497" s="63">
        <f>VLOOKUP($AD497,pTRAIT!$A:$X,22,FALSE)</f>
        <v>0</v>
      </c>
      <c r="AV497" s="63">
        <f>VLOOKUP($AD497,pTRAIT!$A:$X,23,FALSE)</f>
        <v>0</v>
      </c>
      <c r="AW497" s="63">
        <f>VLOOKUP($AD497,pTRAIT!$A:$X,24,FALSE)</f>
        <v>0</v>
      </c>
      <c r="AX497" s="67" t="s">
        <v>3237</v>
      </c>
      <c r="AY497" s="71" t="str">
        <f t="shared" si="23"/>
        <v>EM5RTRo4Pun-sge;NST=X // EM5RTMi1;NST=X / EM5RTUeRo5So5Cf9Pu;NST=X</v>
      </c>
    </row>
    <row r="498" spans="1:51" ht="12" customHeight="1" x14ac:dyDescent="0.25">
      <c r="A498" s="32">
        <v>950</v>
      </c>
      <c r="B498" s="33" t="s">
        <v>5</v>
      </c>
      <c r="C498" s="34">
        <v>983</v>
      </c>
      <c r="D498" s="32" t="str">
        <f t="shared" si="21"/>
        <v>950X983</v>
      </c>
      <c r="E498" s="49" t="s">
        <v>1619</v>
      </c>
      <c r="F498" s="61" t="s">
        <v>2121</v>
      </c>
      <c r="G498" s="41" t="s">
        <v>43</v>
      </c>
      <c r="H498" s="45"/>
      <c r="I498" s="32">
        <v>950</v>
      </c>
      <c r="J498" s="63">
        <f>VLOOKUP(I498,pTRAIT!A:B,2,FALSE)</f>
        <v>0</v>
      </c>
      <c r="K498" s="63" t="s">
        <v>2724</v>
      </c>
      <c r="L498" s="63"/>
      <c r="M498" s="63" t="s">
        <v>2437</v>
      </c>
      <c r="N498" s="63" t="s">
        <v>2730</v>
      </c>
      <c r="O498" s="63"/>
      <c r="P498" s="63" t="s">
        <v>2732</v>
      </c>
      <c r="Q498" s="63"/>
      <c r="R498" s="63" t="s">
        <v>2735</v>
      </c>
      <c r="S498" s="63"/>
      <c r="T498" s="63"/>
      <c r="U498" s="63"/>
      <c r="V498" s="63"/>
      <c r="W498" s="63"/>
      <c r="X498" s="63"/>
      <c r="Y498" s="63" t="s">
        <v>2740</v>
      </c>
      <c r="Z498" s="63"/>
      <c r="AA498" s="63" t="s">
        <v>2728</v>
      </c>
      <c r="AB498" s="63"/>
      <c r="AC498" s="63" t="str">
        <f t="shared" si="22"/>
        <v>EM5RTRo4Pun-sge;NST=X</v>
      </c>
      <c r="AD498" s="34">
        <v>983</v>
      </c>
      <c r="AE498" s="40" t="str">
        <f>VLOOKUP(AD498,pTRAIT!A:B,2,FALSE)</f>
        <v>EM5RTMi1;NST=X / EM5RTUeRo5So5Cf9Pu;NST=X</v>
      </c>
      <c r="AF498" s="63">
        <f>VLOOKUP($AD498,pTRAIT!$A:$X,7,FALSE)</f>
        <v>0</v>
      </c>
      <c r="AG498" s="63">
        <f>VLOOKUP($AD498,pTRAIT!$A:$X,8,FALSE)</f>
        <v>0</v>
      </c>
      <c r="AH498" s="63">
        <f>VLOOKUP($AD498,pTRAIT!$A:$X,9,FALSE)</f>
        <v>0</v>
      </c>
      <c r="AI498" s="63">
        <f>VLOOKUP($AD498,pTRAIT!$A:$X,10,FALSE)</f>
        <v>0</v>
      </c>
      <c r="AJ498" s="63">
        <f>VLOOKUP($AD498,pTRAIT!$A:$X,11,FALSE)</f>
        <v>0</v>
      </c>
      <c r="AK498" s="63">
        <f>VLOOKUP($AD498,pTRAIT!$A:$X,12,FALSE)</f>
        <v>0</v>
      </c>
      <c r="AL498" s="63">
        <f>VLOOKUP($AD498,pTRAIT!$A:$X,13,FALSE)</f>
        <v>0</v>
      </c>
      <c r="AM498" s="63">
        <f>VLOOKUP($AD498,pTRAIT!$A:$X,14,FALSE)</f>
        <v>0</v>
      </c>
      <c r="AN498" s="63">
        <f>VLOOKUP($AD498,pTRAIT!$A:$X,15,FALSE)</f>
        <v>0</v>
      </c>
      <c r="AO498" s="63">
        <f>VLOOKUP($AD498,pTRAIT!$A:$X,16,FALSE)</f>
        <v>0</v>
      </c>
      <c r="AP498" s="63">
        <f>VLOOKUP($AD498,pTRAIT!$A:$X,17,FALSE)</f>
        <v>0</v>
      </c>
      <c r="AQ498" s="63">
        <f>VLOOKUP($AD498,pTRAIT!$A:$X,18,FALSE)</f>
        <v>0</v>
      </c>
      <c r="AR498" s="63">
        <f>VLOOKUP($AD498,pTRAIT!$A:$X,19,FALSE)</f>
        <v>0</v>
      </c>
      <c r="AS498" s="63">
        <f>VLOOKUP($AD498,pTRAIT!$A:$X,20,FALSE)</f>
        <v>0</v>
      </c>
      <c r="AT498" s="63">
        <f>VLOOKUP($AD498,pTRAIT!$A:$X,21,FALSE)</f>
        <v>0</v>
      </c>
      <c r="AU498" s="63">
        <f>VLOOKUP($AD498,pTRAIT!$A:$X,22,FALSE)</f>
        <v>0</v>
      </c>
      <c r="AV498" s="63">
        <f>VLOOKUP($AD498,pTRAIT!$A:$X,23,FALSE)</f>
        <v>0</v>
      </c>
      <c r="AW498" s="63">
        <f>VLOOKUP($AD498,pTRAIT!$A:$X,24,FALSE)</f>
        <v>0</v>
      </c>
      <c r="AX498" s="67" t="s">
        <v>3238</v>
      </c>
      <c r="AY498" s="71" t="str">
        <f t="shared" si="23"/>
        <v>EM5RTRo4Pun-sge;NST=X // EM5RTMi1;NST=X / EM5RTUeRo5So5Cf9Pu;NST=X</v>
      </c>
    </row>
    <row r="499" spans="1:51" ht="12" customHeight="1" x14ac:dyDescent="0.25">
      <c r="A499" s="32">
        <v>950</v>
      </c>
      <c r="B499" s="33" t="s">
        <v>5</v>
      </c>
      <c r="C499" s="34">
        <v>984</v>
      </c>
      <c r="D499" s="32" t="str">
        <f t="shared" si="21"/>
        <v>950X984</v>
      </c>
      <c r="E499" s="49" t="s">
        <v>1619</v>
      </c>
      <c r="F499" s="61" t="s">
        <v>2122</v>
      </c>
      <c r="G499" s="41" t="s">
        <v>43</v>
      </c>
      <c r="H499" s="38"/>
      <c r="I499" s="32">
        <v>950</v>
      </c>
      <c r="J499" s="63">
        <f>VLOOKUP(I499,pTRAIT!A:B,2,FALSE)</f>
        <v>0</v>
      </c>
      <c r="K499" s="63" t="s">
        <v>2724</v>
      </c>
      <c r="L499" s="63"/>
      <c r="M499" s="63" t="s">
        <v>2437</v>
      </c>
      <c r="N499" s="63" t="s">
        <v>2730</v>
      </c>
      <c r="O499" s="63"/>
      <c r="P499" s="63" t="s">
        <v>2732</v>
      </c>
      <c r="Q499" s="63"/>
      <c r="R499" s="63" t="s">
        <v>2735</v>
      </c>
      <c r="S499" s="63"/>
      <c r="T499" s="63"/>
      <c r="U499" s="63"/>
      <c r="V499" s="63"/>
      <c r="W499" s="63"/>
      <c r="X499" s="63"/>
      <c r="Y499" s="63" t="s">
        <v>2740</v>
      </c>
      <c r="Z499" s="63"/>
      <c r="AA499" s="63" t="s">
        <v>2728</v>
      </c>
      <c r="AB499" s="63"/>
      <c r="AC499" s="63" t="str">
        <f t="shared" si="22"/>
        <v>EM5RTRo4Pun-sge;NST=X</v>
      </c>
      <c r="AD499" s="34">
        <v>984</v>
      </c>
      <c r="AE499" s="40" t="str">
        <f>VLOOKUP(AD499,pTRAIT!A:B,2,FALSE)</f>
        <v>EM5RTMi1;NST=X / EM5RTUeRo5So5Cf9Pu;NST=X</v>
      </c>
      <c r="AF499" s="63">
        <f>VLOOKUP($AD499,pTRAIT!$A:$X,7,FALSE)</f>
        <v>0</v>
      </c>
      <c r="AG499" s="63">
        <f>VLOOKUP($AD499,pTRAIT!$A:$X,8,FALSE)</f>
        <v>0</v>
      </c>
      <c r="AH499" s="63">
        <f>VLOOKUP($AD499,pTRAIT!$A:$X,9,FALSE)</f>
        <v>0</v>
      </c>
      <c r="AI499" s="63">
        <f>VLOOKUP($AD499,pTRAIT!$A:$X,10,FALSE)</f>
        <v>0</v>
      </c>
      <c r="AJ499" s="63">
        <f>VLOOKUP($AD499,pTRAIT!$A:$X,11,FALSE)</f>
        <v>0</v>
      </c>
      <c r="AK499" s="63">
        <f>VLOOKUP($AD499,pTRAIT!$A:$X,12,FALSE)</f>
        <v>0</v>
      </c>
      <c r="AL499" s="63">
        <f>VLOOKUP($AD499,pTRAIT!$A:$X,13,FALSE)</f>
        <v>0</v>
      </c>
      <c r="AM499" s="63">
        <f>VLOOKUP($AD499,pTRAIT!$A:$X,14,FALSE)</f>
        <v>0</v>
      </c>
      <c r="AN499" s="63">
        <f>VLOOKUP($AD499,pTRAIT!$A:$X,15,FALSE)</f>
        <v>0</v>
      </c>
      <c r="AO499" s="63">
        <f>VLOOKUP($AD499,pTRAIT!$A:$X,16,FALSE)</f>
        <v>0</v>
      </c>
      <c r="AP499" s="63">
        <f>VLOOKUP($AD499,pTRAIT!$A:$X,17,FALSE)</f>
        <v>0</v>
      </c>
      <c r="AQ499" s="63">
        <f>VLOOKUP($AD499,pTRAIT!$A:$X,18,FALSE)</f>
        <v>0</v>
      </c>
      <c r="AR499" s="63">
        <f>VLOOKUP($AD499,pTRAIT!$A:$X,19,FALSE)</f>
        <v>0</v>
      </c>
      <c r="AS499" s="63">
        <f>VLOOKUP($AD499,pTRAIT!$A:$X,20,FALSE)</f>
        <v>0</v>
      </c>
      <c r="AT499" s="63">
        <f>VLOOKUP($AD499,pTRAIT!$A:$X,21,FALSE)</f>
        <v>0</v>
      </c>
      <c r="AU499" s="63">
        <f>VLOOKUP($AD499,pTRAIT!$A:$X,22,FALSE)</f>
        <v>0</v>
      </c>
      <c r="AV499" s="63">
        <f>VLOOKUP($AD499,pTRAIT!$A:$X,23,FALSE)</f>
        <v>0</v>
      </c>
      <c r="AW499" s="63">
        <f>VLOOKUP($AD499,pTRAIT!$A:$X,24,FALSE)</f>
        <v>0</v>
      </c>
      <c r="AX499" s="67" t="s">
        <v>3239</v>
      </c>
      <c r="AY499" s="71" t="str">
        <f t="shared" si="23"/>
        <v>EM5RTRo4Pun-sge;NST=X // EM5RTMi1;NST=X / EM5RTUeRo5So5Cf9Pu;NST=X</v>
      </c>
    </row>
    <row r="500" spans="1:51" ht="12" customHeight="1" x14ac:dyDescent="0.25">
      <c r="A500" s="32">
        <v>950</v>
      </c>
      <c r="B500" s="33" t="s">
        <v>5</v>
      </c>
      <c r="C500" s="34">
        <v>985</v>
      </c>
      <c r="D500" s="32" t="str">
        <f t="shared" si="21"/>
        <v>950X985</v>
      </c>
      <c r="E500" s="49" t="s">
        <v>1619</v>
      </c>
      <c r="F500" s="61" t="s">
        <v>2123</v>
      </c>
      <c r="G500" s="41" t="s">
        <v>43</v>
      </c>
      <c r="H500" s="38"/>
      <c r="I500" s="32">
        <v>950</v>
      </c>
      <c r="J500" s="63">
        <f>VLOOKUP(I500,pTRAIT!A:B,2,FALSE)</f>
        <v>0</v>
      </c>
      <c r="K500" s="63" t="s">
        <v>2724</v>
      </c>
      <c r="L500" s="63"/>
      <c r="M500" s="63" t="s">
        <v>2437</v>
      </c>
      <c r="N500" s="63" t="s">
        <v>2730</v>
      </c>
      <c r="O500" s="63"/>
      <c r="P500" s="63" t="s">
        <v>2732</v>
      </c>
      <c r="Q500" s="63"/>
      <c r="R500" s="63" t="s">
        <v>2735</v>
      </c>
      <c r="S500" s="63"/>
      <c r="T500" s="63"/>
      <c r="U500" s="63"/>
      <c r="V500" s="63"/>
      <c r="W500" s="63"/>
      <c r="X500" s="63"/>
      <c r="Y500" s="63" t="s">
        <v>2740</v>
      </c>
      <c r="Z500" s="63"/>
      <c r="AA500" s="63" t="s">
        <v>2728</v>
      </c>
      <c r="AB500" s="63"/>
      <c r="AC500" s="63" t="str">
        <f t="shared" si="22"/>
        <v>EM5RTRo4Pun-sge;NST=X</v>
      </c>
      <c r="AD500" s="34">
        <v>985</v>
      </c>
      <c r="AE500" s="40" t="str">
        <f>VLOOKUP(AD500,pTRAIT!A:B,2,FALSE)</f>
        <v>EM5RTMi1;NST=X / EM5RTUeRo5So5Cf9Pu;NST=X</v>
      </c>
      <c r="AF500" s="63">
        <f>VLOOKUP($AD500,pTRAIT!$A:$X,7,FALSE)</f>
        <v>0</v>
      </c>
      <c r="AG500" s="63">
        <f>VLOOKUP($AD500,pTRAIT!$A:$X,8,FALSE)</f>
        <v>0</v>
      </c>
      <c r="AH500" s="63">
        <f>VLOOKUP($AD500,pTRAIT!$A:$X,9,FALSE)</f>
        <v>0</v>
      </c>
      <c r="AI500" s="63">
        <f>VLOOKUP($AD500,pTRAIT!$A:$X,10,FALSE)</f>
        <v>0</v>
      </c>
      <c r="AJ500" s="63">
        <f>VLOOKUP($AD500,pTRAIT!$A:$X,11,FALSE)</f>
        <v>0</v>
      </c>
      <c r="AK500" s="63">
        <f>VLOOKUP($AD500,pTRAIT!$A:$X,12,FALSE)</f>
        <v>0</v>
      </c>
      <c r="AL500" s="63">
        <f>VLOOKUP($AD500,pTRAIT!$A:$X,13,FALSE)</f>
        <v>0</v>
      </c>
      <c r="AM500" s="63">
        <f>VLOOKUP($AD500,pTRAIT!$A:$X,14,FALSE)</f>
        <v>0</v>
      </c>
      <c r="AN500" s="63">
        <f>VLOOKUP($AD500,pTRAIT!$A:$X,15,FALSE)</f>
        <v>0</v>
      </c>
      <c r="AO500" s="63">
        <f>VLOOKUP($AD500,pTRAIT!$A:$X,16,FALSE)</f>
        <v>0</v>
      </c>
      <c r="AP500" s="63">
        <f>VLOOKUP($AD500,pTRAIT!$A:$X,17,FALSE)</f>
        <v>0</v>
      </c>
      <c r="AQ500" s="63">
        <f>VLOOKUP($AD500,pTRAIT!$A:$X,18,FALSE)</f>
        <v>0</v>
      </c>
      <c r="AR500" s="63">
        <f>VLOOKUP($AD500,pTRAIT!$A:$X,19,FALSE)</f>
        <v>0</v>
      </c>
      <c r="AS500" s="63">
        <f>VLOOKUP($AD500,pTRAIT!$A:$X,20,FALSE)</f>
        <v>0</v>
      </c>
      <c r="AT500" s="63">
        <f>VLOOKUP($AD500,pTRAIT!$A:$X,21,FALSE)</f>
        <v>0</v>
      </c>
      <c r="AU500" s="63">
        <f>VLOOKUP($AD500,pTRAIT!$A:$X,22,FALSE)</f>
        <v>0</v>
      </c>
      <c r="AV500" s="63">
        <f>VLOOKUP($AD500,pTRAIT!$A:$X,23,FALSE)</f>
        <v>0</v>
      </c>
      <c r="AW500" s="63">
        <f>VLOOKUP($AD500,pTRAIT!$A:$X,24,FALSE)</f>
        <v>0</v>
      </c>
      <c r="AX500" s="67" t="s">
        <v>3240</v>
      </c>
      <c r="AY500" s="71" t="str">
        <f t="shared" si="23"/>
        <v>EM5RTRo4Pun-sge;NST=X // EM5RTMi1;NST=X / EM5RTUeRo5So5Cf9Pu;NST=X</v>
      </c>
    </row>
    <row r="501" spans="1:51" ht="12" customHeight="1" x14ac:dyDescent="0.25">
      <c r="A501" s="32">
        <v>950</v>
      </c>
      <c r="B501" s="33" t="s">
        <v>5</v>
      </c>
      <c r="C501" s="34">
        <v>986</v>
      </c>
      <c r="D501" s="32" t="str">
        <f t="shared" si="21"/>
        <v>950X986</v>
      </c>
      <c r="E501" s="49" t="s">
        <v>1619</v>
      </c>
      <c r="F501" s="61" t="s">
        <v>2124</v>
      </c>
      <c r="G501" s="41" t="s">
        <v>43</v>
      </c>
      <c r="H501" s="38"/>
      <c r="I501" s="32">
        <v>950</v>
      </c>
      <c r="J501" s="63">
        <f>VLOOKUP(I501,pTRAIT!A:B,2,FALSE)</f>
        <v>0</v>
      </c>
      <c r="K501" s="63" t="s">
        <v>2724</v>
      </c>
      <c r="L501" s="63"/>
      <c r="M501" s="63" t="s">
        <v>2437</v>
      </c>
      <c r="N501" s="63" t="s">
        <v>2730</v>
      </c>
      <c r="O501" s="63"/>
      <c r="P501" s="63" t="s">
        <v>2732</v>
      </c>
      <c r="Q501" s="63"/>
      <c r="R501" s="63" t="s">
        <v>2735</v>
      </c>
      <c r="S501" s="63"/>
      <c r="T501" s="63"/>
      <c r="U501" s="63"/>
      <c r="V501" s="63"/>
      <c r="W501" s="63"/>
      <c r="X501" s="63"/>
      <c r="Y501" s="63" t="s">
        <v>2740</v>
      </c>
      <c r="Z501" s="63"/>
      <c r="AA501" s="63" t="s">
        <v>2728</v>
      </c>
      <c r="AB501" s="63"/>
      <c r="AC501" s="63" t="str">
        <f t="shared" si="22"/>
        <v>EM5RTRo4Pun-sge;NST=X</v>
      </c>
      <c r="AD501" s="34">
        <v>986</v>
      </c>
      <c r="AE501" s="40" t="str">
        <f>VLOOKUP(AD501,pTRAIT!A:B,2,FALSE)</f>
        <v>EM5RTMi1;NST=X / EM5RTUeRo5So5Cf9Pu;NST=X</v>
      </c>
      <c r="AF501" s="63">
        <f>VLOOKUP($AD501,pTRAIT!$A:$X,7,FALSE)</f>
        <v>0</v>
      </c>
      <c r="AG501" s="63">
        <f>VLOOKUP($AD501,pTRAIT!$A:$X,8,FALSE)</f>
        <v>0</v>
      </c>
      <c r="AH501" s="63">
        <f>VLOOKUP($AD501,pTRAIT!$A:$X,9,FALSE)</f>
        <v>0</v>
      </c>
      <c r="AI501" s="63">
        <f>VLOOKUP($AD501,pTRAIT!$A:$X,10,FALSE)</f>
        <v>0</v>
      </c>
      <c r="AJ501" s="63">
        <f>VLOOKUP($AD501,pTRAIT!$A:$X,11,FALSE)</f>
        <v>0</v>
      </c>
      <c r="AK501" s="63">
        <f>VLOOKUP($AD501,pTRAIT!$A:$X,12,FALSE)</f>
        <v>0</v>
      </c>
      <c r="AL501" s="63">
        <f>VLOOKUP($AD501,pTRAIT!$A:$X,13,FALSE)</f>
        <v>0</v>
      </c>
      <c r="AM501" s="63">
        <f>VLOOKUP($AD501,pTRAIT!$A:$X,14,FALSE)</f>
        <v>0</v>
      </c>
      <c r="AN501" s="63">
        <f>VLOOKUP($AD501,pTRAIT!$A:$X,15,FALSE)</f>
        <v>0</v>
      </c>
      <c r="AO501" s="63">
        <f>VLOOKUP($AD501,pTRAIT!$A:$X,16,FALSE)</f>
        <v>0</v>
      </c>
      <c r="AP501" s="63">
        <f>VLOOKUP($AD501,pTRAIT!$A:$X,17,FALSE)</f>
        <v>0</v>
      </c>
      <c r="AQ501" s="63">
        <f>VLOOKUP($AD501,pTRAIT!$A:$X,18,FALSE)</f>
        <v>0</v>
      </c>
      <c r="AR501" s="63">
        <f>VLOOKUP($AD501,pTRAIT!$A:$X,19,FALSE)</f>
        <v>0</v>
      </c>
      <c r="AS501" s="63">
        <f>VLOOKUP($AD501,pTRAIT!$A:$X,20,FALSE)</f>
        <v>0</v>
      </c>
      <c r="AT501" s="63">
        <f>VLOOKUP($AD501,pTRAIT!$A:$X,21,FALSE)</f>
        <v>0</v>
      </c>
      <c r="AU501" s="63">
        <f>VLOOKUP($AD501,pTRAIT!$A:$X,22,FALSE)</f>
        <v>0</v>
      </c>
      <c r="AV501" s="63">
        <f>VLOOKUP($AD501,pTRAIT!$A:$X,23,FALSE)</f>
        <v>0</v>
      </c>
      <c r="AW501" s="63">
        <f>VLOOKUP($AD501,pTRAIT!$A:$X,24,FALSE)</f>
        <v>0</v>
      </c>
      <c r="AX501" s="67" t="s">
        <v>3241</v>
      </c>
      <c r="AY501" s="71" t="str">
        <f t="shared" si="23"/>
        <v>EM5RTRo4Pun-sge;NST=X // EM5RTMi1;NST=X / EM5RTUeRo5So5Cf9Pu;NST=X</v>
      </c>
    </row>
    <row r="502" spans="1:51" ht="12" customHeight="1" x14ac:dyDescent="0.25">
      <c r="A502" s="32">
        <v>951</v>
      </c>
      <c r="B502" s="33" t="s">
        <v>5</v>
      </c>
      <c r="C502" s="34">
        <v>977</v>
      </c>
      <c r="D502" s="32" t="str">
        <f t="shared" si="21"/>
        <v>951X977</v>
      </c>
      <c r="E502" s="49" t="s">
        <v>1619</v>
      </c>
      <c r="F502" s="61" t="s">
        <v>2125</v>
      </c>
      <c r="G502" s="41" t="s">
        <v>43</v>
      </c>
      <c r="H502" s="38"/>
      <c r="I502" s="32">
        <v>951</v>
      </c>
      <c r="J502" s="63">
        <f>VLOOKUP(I502,pTRAIT!A:B,2,FALSE)</f>
        <v>0</v>
      </c>
      <c r="K502" s="63" t="s">
        <v>2724</v>
      </c>
      <c r="L502" s="63"/>
      <c r="M502" s="63" t="s">
        <v>2437</v>
      </c>
      <c r="N502" s="63" t="s">
        <v>2730</v>
      </c>
      <c r="O502" s="63"/>
      <c r="P502" s="63" t="s">
        <v>2732</v>
      </c>
      <c r="Q502" s="63"/>
      <c r="R502" s="63" t="s">
        <v>2735</v>
      </c>
      <c r="S502" s="63"/>
      <c r="T502" s="63"/>
      <c r="U502" s="63"/>
      <c r="V502" s="63"/>
      <c r="W502" s="63"/>
      <c r="X502" s="63"/>
      <c r="Y502" s="63" t="s">
        <v>2740</v>
      </c>
      <c r="Z502" s="63"/>
      <c r="AA502" s="63" t="s">
        <v>2728</v>
      </c>
      <c r="AB502" s="63"/>
      <c r="AC502" s="63" t="str">
        <f t="shared" si="22"/>
        <v>EM5RTRo4Pun-sge;NST=X</v>
      </c>
      <c r="AD502" s="34">
        <v>977</v>
      </c>
      <c r="AE502" s="40" t="str">
        <f>VLOOKUP(AD502,pTRAIT!A:B,2,FALSE)</f>
        <v>EM5RTMi1;NST=X / Sp-1EM5RTUeRo5So5Cf9Pu;NST=X</v>
      </c>
      <c r="AF502" s="63">
        <f>VLOOKUP($AD502,pTRAIT!$A:$X,7,FALSE)</f>
        <v>0</v>
      </c>
      <c r="AG502" s="63">
        <f>VLOOKUP($AD502,pTRAIT!$A:$X,8,FALSE)</f>
        <v>0</v>
      </c>
      <c r="AH502" s="63">
        <f>VLOOKUP($AD502,pTRAIT!$A:$X,9,FALSE)</f>
        <v>0</v>
      </c>
      <c r="AI502" s="63">
        <f>VLOOKUP($AD502,pTRAIT!$A:$X,10,FALSE)</f>
        <v>0</v>
      </c>
      <c r="AJ502" s="63">
        <f>VLOOKUP($AD502,pTRAIT!$A:$X,11,FALSE)</f>
        <v>0</v>
      </c>
      <c r="AK502" s="63">
        <f>VLOOKUP($AD502,pTRAIT!$A:$X,12,FALSE)</f>
        <v>0</v>
      </c>
      <c r="AL502" s="63">
        <f>VLOOKUP($AD502,pTRAIT!$A:$X,13,FALSE)</f>
        <v>0</v>
      </c>
      <c r="AM502" s="63">
        <f>VLOOKUP($AD502,pTRAIT!$A:$X,14,FALSE)</f>
        <v>0</v>
      </c>
      <c r="AN502" s="63">
        <f>VLOOKUP($AD502,pTRAIT!$A:$X,15,FALSE)</f>
        <v>0</v>
      </c>
      <c r="AO502" s="63">
        <f>VLOOKUP($AD502,pTRAIT!$A:$X,16,FALSE)</f>
        <v>0</v>
      </c>
      <c r="AP502" s="63">
        <f>VLOOKUP($AD502,pTRAIT!$A:$X,17,FALSE)</f>
        <v>0</v>
      </c>
      <c r="AQ502" s="63">
        <f>VLOOKUP($AD502,pTRAIT!$A:$X,18,FALSE)</f>
        <v>0</v>
      </c>
      <c r="AR502" s="63">
        <f>VLOOKUP($AD502,pTRAIT!$A:$X,19,FALSE)</f>
        <v>0</v>
      </c>
      <c r="AS502" s="63">
        <f>VLOOKUP($AD502,pTRAIT!$A:$X,20,FALSE)</f>
        <v>0</v>
      </c>
      <c r="AT502" s="63">
        <f>VLOOKUP($AD502,pTRAIT!$A:$X,21,FALSE)</f>
        <v>0</v>
      </c>
      <c r="AU502" s="63">
        <f>VLOOKUP($AD502,pTRAIT!$A:$X,22,FALSE)</f>
        <v>0</v>
      </c>
      <c r="AV502" s="63">
        <f>VLOOKUP($AD502,pTRAIT!$A:$X,23,FALSE)</f>
        <v>0</v>
      </c>
      <c r="AW502" s="63">
        <f>VLOOKUP($AD502,pTRAIT!$A:$X,24,FALSE)</f>
        <v>0</v>
      </c>
      <c r="AX502" s="67" t="s">
        <v>3242</v>
      </c>
      <c r="AY502" s="71" t="str">
        <f t="shared" si="23"/>
        <v>EM5RTRo4Pun-sge;NST=X // EM5RTMi1;NST=X / Sp-1EM5RTUeRo5So5Cf9Pu;NST=X</v>
      </c>
    </row>
    <row r="503" spans="1:51" ht="12" customHeight="1" x14ac:dyDescent="0.25">
      <c r="A503" s="32">
        <v>951</v>
      </c>
      <c r="B503" s="33" t="s">
        <v>5</v>
      </c>
      <c r="C503" s="34">
        <v>978</v>
      </c>
      <c r="D503" s="32" t="str">
        <f t="shared" si="21"/>
        <v>951X978</v>
      </c>
      <c r="E503" s="49" t="s">
        <v>1619</v>
      </c>
      <c r="F503" s="61" t="s">
        <v>2126</v>
      </c>
      <c r="G503" s="41" t="s">
        <v>43</v>
      </c>
      <c r="H503" s="38"/>
      <c r="I503" s="32">
        <v>951</v>
      </c>
      <c r="J503" s="63">
        <f>VLOOKUP(I503,pTRAIT!A:B,2,FALSE)</f>
        <v>0</v>
      </c>
      <c r="K503" s="63" t="s">
        <v>2724</v>
      </c>
      <c r="L503" s="63"/>
      <c r="M503" s="63" t="s">
        <v>2437</v>
      </c>
      <c r="N503" s="63" t="s">
        <v>2730</v>
      </c>
      <c r="O503" s="63"/>
      <c r="P503" s="63" t="s">
        <v>2732</v>
      </c>
      <c r="Q503" s="63"/>
      <c r="R503" s="63" t="s">
        <v>2735</v>
      </c>
      <c r="S503" s="63"/>
      <c r="T503" s="63"/>
      <c r="U503" s="63"/>
      <c r="V503" s="63"/>
      <c r="W503" s="63"/>
      <c r="X503" s="63"/>
      <c r="Y503" s="63" t="s">
        <v>2740</v>
      </c>
      <c r="Z503" s="63"/>
      <c r="AA503" s="63" t="s">
        <v>2728</v>
      </c>
      <c r="AB503" s="63"/>
      <c r="AC503" s="63" t="str">
        <f t="shared" si="22"/>
        <v>EM5RTRo4Pun-sge;NST=X</v>
      </c>
      <c r="AD503" s="34">
        <v>978</v>
      </c>
      <c r="AE503" s="40" t="str">
        <f>VLOOKUP(AD503,pTRAIT!A:B,2,FALSE)</f>
        <v>EM5RTMi1;NST=X / EM5RTMi1Pu;NST=X</v>
      </c>
      <c r="AF503" s="63">
        <f>VLOOKUP($AD503,pTRAIT!$A:$X,7,FALSE)</f>
        <v>0</v>
      </c>
      <c r="AG503" s="63">
        <f>VLOOKUP($AD503,pTRAIT!$A:$X,8,FALSE)</f>
        <v>0</v>
      </c>
      <c r="AH503" s="63">
        <f>VLOOKUP($AD503,pTRAIT!$A:$X,9,FALSE)</f>
        <v>0</v>
      </c>
      <c r="AI503" s="63">
        <f>VLOOKUP($AD503,pTRAIT!$A:$X,10,FALSE)</f>
        <v>0</v>
      </c>
      <c r="AJ503" s="63">
        <f>VLOOKUP($AD503,pTRAIT!$A:$X,11,FALSE)</f>
        <v>0</v>
      </c>
      <c r="AK503" s="63">
        <f>VLOOKUP($AD503,pTRAIT!$A:$X,12,FALSE)</f>
        <v>0</v>
      </c>
      <c r="AL503" s="63">
        <f>VLOOKUP($AD503,pTRAIT!$A:$X,13,FALSE)</f>
        <v>0</v>
      </c>
      <c r="AM503" s="63">
        <f>VLOOKUP($AD503,pTRAIT!$A:$X,14,FALSE)</f>
        <v>0</v>
      </c>
      <c r="AN503" s="63">
        <f>VLOOKUP($AD503,pTRAIT!$A:$X,15,FALSE)</f>
        <v>0</v>
      </c>
      <c r="AO503" s="63">
        <f>VLOOKUP($AD503,pTRAIT!$A:$X,16,FALSE)</f>
        <v>0</v>
      </c>
      <c r="AP503" s="63">
        <f>VLOOKUP($AD503,pTRAIT!$A:$X,17,FALSE)</f>
        <v>0</v>
      </c>
      <c r="AQ503" s="63">
        <f>VLOOKUP($AD503,pTRAIT!$A:$X,18,FALSE)</f>
        <v>0</v>
      </c>
      <c r="AR503" s="63">
        <f>VLOOKUP($AD503,pTRAIT!$A:$X,19,FALSE)</f>
        <v>0</v>
      </c>
      <c r="AS503" s="63">
        <f>VLOOKUP($AD503,pTRAIT!$A:$X,20,FALSE)</f>
        <v>0</v>
      </c>
      <c r="AT503" s="63">
        <f>VLOOKUP($AD503,pTRAIT!$A:$X,21,FALSE)</f>
        <v>0</v>
      </c>
      <c r="AU503" s="63">
        <f>VLOOKUP($AD503,pTRAIT!$A:$X,22,FALSE)</f>
        <v>0</v>
      </c>
      <c r="AV503" s="63">
        <f>VLOOKUP($AD503,pTRAIT!$A:$X,23,FALSE)</f>
        <v>0</v>
      </c>
      <c r="AW503" s="63">
        <f>VLOOKUP($AD503,pTRAIT!$A:$X,24,FALSE)</f>
        <v>0</v>
      </c>
      <c r="AX503" s="67" t="s">
        <v>3243</v>
      </c>
      <c r="AY503" s="71" t="str">
        <f t="shared" si="23"/>
        <v>EM5RTRo4Pun-sge;NST=X // EM5RTMi1;NST=X / EM5RTMi1Pu;NST=X</v>
      </c>
    </row>
    <row r="504" spans="1:51" ht="12" customHeight="1" x14ac:dyDescent="0.25">
      <c r="A504" s="32">
        <v>951</v>
      </c>
      <c r="B504" s="33" t="s">
        <v>5</v>
      </c>
      <c r="C504" s="34">
        <v>979</v>
      </c>
      <c r="D504" s="32" t="str">
        <f t="shared" si="21"/>
        <v>951X979</v>
      </c>
      <c r="E504" s="49" t="s">
        <v>1619</v>
      </c>
      <c r="F504" s="61" t="s">
        <v>2127</v>
      </c>
      <c r="G504" s="41" t="s">
        <v>43</v>
      </c>
      <c r="H504" s="38"/>
      <c r="I504" s="32">
        <v>951</v>
      </c>
      <c r="J504" s="63">
        <f>VLOOKUP(I504,pTRAIT!A:B,2,FALSE)</f>
        <v>0</v>
      </c>
      <c r="K504" s="63" t="s">
        <v>2724</v>
      </c>
      <c r="L504" s="63"/>
      <c r="M504" s="63" t="s">
        <v>2437</v>
      </c>
      <c r="N504" s="63" t="s">
        <v>2730</v>
      </c>
      <c r="O504" s="63"/>
      <c r="P504" s="63" t="s">
        <v>2732</v>
      </c>
      <c r="Q504" s="63"/>
      <c r="R504" s="63" t="s">
        <v>2735</v>
      </c>
      <c r="S504" s="63"/>
      <c r="T504" s="63"/>
      <c r="U504" s="63"/>
      <c r="V504" s="63"/>
      <c r="W504" s="63"/>
      <c r="X504" s="63"/>
      <c r="Y504" s="63" t="s">
        <v>2740</v>
      </c>
      <c r="Z504" s="63"/>
      <c r="AA504" s="63" t="s">
        <v>2728</v>
      </c>
      <c r="AB504" s="63"/>
      <c r="AC504" s="63" t="str">
        <f t="shared" si="22"/>
        <v>EM5RTRo4Pun-sge;NST=X</v>
      </c>
      <c r="AD504" s="34">
        <v>979</v>
      </c>
      <c r="AE504" s="40" t="str">
        <f>VLOOKUP(AD504,pTRAIT!A:B,2,FALSE)</f>
        <v>EM5RTMi1;NST=X / EM5RTMi1Pu;NST=X</v>
      </c>
      <c r="AF504" s="63">
        <f>VLOOKUP($AD504,pTRAIT!$A:$X,7,FALSE)</f>
        <v>0</v>
      </c>
      <c r="AG504" s="63">
        <f>VLOOKUP($AD504,pTRAIT!$A:$X,8,FALSE)</f>
        <v>0</v>
      </c>
      <c r="AH504" s="63">
        <f>VLOOKUP($AD504,pTRAIT!$A:$X,9,FALSE)</f>
        <v>0</v>
      </c>
      <c r="AI504" s="63">
        <f>VLOOKUP($AD504,pTRAIT!$A:$X,10,FALSE)</f>
        <v>0</v>
      </c>
      <c r="AJ504" s="63">
        <f>VLOOKUP($AD504,pTRAIT!$A:$X,11,FALSE)</f>
        <v>0</v>
      </c>
      <c r="AK504" s="63">
        <f>VLOOKUP($AD504,pTRAIT!$A:$X,12,FALSE)</f>
        <v>0</v>
      </c>
      <c r="AL504" s="63">
        <f>VLOOKUP($AD504,pTRAIT!$A:$X,13,FALSE)</f>
        <v>0</v>
      </c>
      <c r="AM504" s="63">
        <f>VLOOKUP($AD504,pTRAIT!$A:$X,14,FALSE)</f>
        <v>0</v>
      </c>
      <c r="AN504" s="63">
        <f>VLOOKUP($AD504,pTRAIT!$A:$X,15,FALSE)</f>
        <v>0</v>
      </c>
      <c r="AO504" s="63">
        <f>VLOOKUP($AD504,pTRAIT!$A:$X,16,FALSE)</f>
        <v>0</v>
      </c>
      <c r="AP504" s="63">
        <f>VLOOKUP($AD504,pTRAIT!$A:$X,17,FALSE)</f>
        <v>0</v>
      </c>
      <c r="AQ504" s="63">
        <f>VLOOKUP($AD504,pTRAIT!$A:$X,18,FALSE)</f>
        <v>0</v>
      </c>
      <c r="AR504" s="63">
        <f>VLOOKUP($AD504,pTRAIT!$A:$X,19,FALSE)</f>
        <v>0</v>
      </c>
      <c r="AS504" s="63">
        <f>VLOOKUP($AD504,pTRAIT!$A:$X,20,FALSE)</f>
        <v>0</v>
      </c>
      <c r="AT504" s="63">
        <f>VLOOKUP($AD504,pTRAIT!$A:$X,21,FALSE)</f>
        <v>0</v>
      </c>
      <c r="AU504" s="63">
        <f>VLOOKUP($AD504,pTRAIT!$A:$X,22,FALSE)</f>
        <v>0</v>
      </c>
      <c r="AV504" s="63">
        <f>VLOOKUP($AD504,pTRAIT!$A:$X,23,FALSE)</f>
        <v>0</v>
      </c>
      <c r="AW504" s="63">
        <f>VLOOKUP($AD504,pTRAIT!$A:$X,24,FALSE)</f>
        <v>0</v>
      </c>
      <c r="AX504" s="67" t="s">
        <v>3244</v>
      </c>
      <c r="AY504" s="71" t="str">
        <f t="shared" si="23"/>
        <v>EM5RTRo4Pun-sge;NST=X // EM5RTMi1;NST=X / EM5RTMi1Pu;NST=X</v>
      </c>
    </row>
    <row r="505" spans="1:51" ht="12" customHeight="1" x14ac:dyDescent="0.25">
      <c r="A505" s="32">
        <v>951</v>
      </c>
      <c r="B505" s="33" t="s">
        <v>5</v>
      </c>
      <c r="C505" s="34">
        <v>980</v>
      </c>
      <c r="D505" s="32" t="str">
        <f t="shared" si="21"/>
        <v>951X980</v>
      </c>
      <c r="E505" s="49" t="s">
        <v>1619</v>
      </c>
      <c r="F505" s="61" t="s">
        <v>2128</v>
      </c>
      <c r="G505" s="41" t="s">
        <v>43</v>
      </c>
      <c r="H505" s="38"/>
      <c r="I505" s="32">
        <v>951</v>
      </c>
      <c r="J505" s="63">
        <f>VLOOKUP(I505,pTRAIT!A:B,2,FALSE)</f>
        <v>0</v>
      </c>
      <c r="K505" s="63" t="s">
        <v>2724</v>
      </c>
      <c r="L505" s="63"/>
      <c r="M505" s="63" t="s">
        <v>2437</v>
      </c>
      <c r="N505" s="63" t="s">
        <v>2730</v>
      </c>
      <c r="O505" s="63"/>
      <c r="P505" s="63" t="s">
        <v>2732</v>
      </c>
      <c r="Q505" s="63"/>
      <c r="R505" s="63" t="s">
        <v>2735</v>
      </c>
      <c r="S505" s="63"/>
      <c r="T505" s="63"/>
      <c r="U505" s="63"/>
      <c r="V505" s="63"/>
      <c r="W505" s="63"/>
      <c r="X505" s="63"/>
      <c r="Y505" s="63" t="s">
        <v>2740</v>
      </c>
      <c r="Z505" s="63"/>
      <c r="AA505" s="63" t="s">
        <v>2728</v>
      </c>
      <c r="AB505" s="63"/>
      <c r="AC505" s="63" t="str">
        <f t="shared" si="22"/>
        <v>EM5RTRo4Pun-sge;NST=X</v>
      </c>
      <c r="AD505" s="34">
        <v>980</v>
      </c>
      <c r="AE505" s="40" t="str">
        <f>VLOOKUP(AD505,pTRAIT!A:B,2,FALSE)</f>
        <v>EM5RTMi1;NST=X / EM5RTUeRo5So5Cf9Pu;NST=X</v>
      </c>
      <c r="AF505" s="63">
        <f>VLOOKUP($AD505,pTRAIT!$A:$X,7,FALSE)</f>
        <v>0</v>
      </c>
      <c r="AG505" s="63">
        <f>VLOOKUP($AD505,pTRAIT!$A:$X,8,FALSE)</f>
        <v>0</v>
      </c>
      <c r="AH505" s="63">
        <f>VLOOKUP($AD505,pTRAIT!$A:$X,9,FALSE)</f>
        <v>0</v>
      </c>
      <c r="AI505" s="63">
        <f>VLOOKUP($AD505,pTRAIT!$A:$X,10,FALSE)</f>
        <v>0</v>
      </c>
      <c r="AJ505" s="63">
        <f>VLOOKUP($AD505,pTRAIT!$A:$X,11,FALSE)</f>
        <v>0</v>
      </c>
      <c r="AK505" s="63">
        <f>VLOOKUP($AD505,pTRAIT!$A:$X,12,FALSE)</f>
        <v>0</v>
      </c>
      <c r="AL505" s="63">
        <f>VLOOKUP($AD505,pTRAIT!$A:$X,13,FALSE)</f>
        <v>0</v>
      </c>
      <c r="AM505" s="63">
        <f>VLOOKUP($AD505,pTRAIT!$A:$X,14,FALSE)</f>
        <v>0</v>
      </c>
      <c r="AN505" s="63">
        <f>VLOOKUP($AD505,pTRAIT!$A:$X,15,FALSE)</f>
        <v>0</v>
      </c>
      <c r="AO505" s="63">
        <f>VLOOKUP($AD505,pTRAIT!$A:$X,16,FALSE)</f>
        <v>0</v>
      </c>
      <c r="AP505" s="63">
        <f>VLOOKUP($AD505,pTRAIT!$A:$X,17,FALSE)</f>
        <v>0</v>
      </c>
      <c r="AQ505" s="63">
        <f>VLOOKUP($AD505,pTRAIT!$A:$X,18,FALSE)</f>
        <v>0</v>
      </c>
      <c r="AR505" s="63">
        <f>VLOOKUP($AD505,pTRAIT!$A:$X,19,FALSE)</f>
        <v>0</v>
      </c>
      <c r="AS505" s="63">
        <f>VLOOKUP($AD505,pTRAIT!$A:$X,20,FALSE)</f>
        <v>0</v>
      </c>
      <c r="AT505" s="63">
        <f>VLOOKUP($AD505,pTRAIT!$A:$X,21,FALSE)</f>
        <v>0</v>
      </c>
      <c r="AU505" s="63">
        <f>VLOOKUP($AD505,pTRAIT!$A:$X,22,FALSE)</f>
        <v>0</v>
      </c>
      <c r="AV505" s="63">
        <f>VLOOKUP($AD505,pTRAIT!$A:$X,23,FALSE)</f>
        <v>0</v>
      </c>
      <c r="AW505" s="63">
        <f>VLOOKUP($AD505,pTRAIT!$A:$X,24,FALSE)</f>
        <v>0</v>
      </c>
      <c r="AX505" s="67" t="s">
        <v>3245</v>
      </c>
      <c r="AY505" s="71" t="str">
        <f t="shared" si="23"/>
        <v>EM5RTRo4Pun-sge;NST=X // EM5RTMi1;NST=X / EM5RTUeRo5So5Cf9Pu;NST=X</v>
      </c>
    </row>
    <row r="506" spans="1:51" ht="12" customHeight="1" x14ac:dyDescent="0.25">
      <c r="A506" s="32">
        <v>951</v>
      </c>
      <c r="B506" s="33" t="s">
        <v>5</v>
      </c>
      <c r="C506" s="34">
        <v>981</v>
      </c>
      <c r="D506" s="32" t="str">
        <f t="shared" si="21"/>
        <v>951X981</v>
      </c>
      <c r="E506" s="49" t="s">
        <v>1619</v>
      </c>
      <c r="F506" s="61" t="s">
        <v>2129</v>
      </c>
      <c r="G506" s="41" t="s">
        <v>43</v>
      </c>
      <c r="H506" s="38"/>
      <c r="I506" s="32">
        <v>951</v>
      </c>
      <c r="J506" s="63">
        <f>VLOOKUP(I506,pTRAIT!A:B,2,FALSE)</f>
        <v>0</v>
      </c>
      <c r="K506" s="63" t="s">
        <v>2724</v>
      </c>
      <c r="L506" s="63"/>
      <c r="M506" s="63" t="s">
        <v>2437</v>
      </c>
      <c r="N506" s="63" t="s">
        <v>2730</v>
      </c>
      <c r="O506" s="63"/>
      <c r="P506" s="63" t="s">
        <v>2732</v>
      </c>
      <c r="Q506" s="63"/>
      <c r="R506" s="63" t="s">
        <v>2735</v>
      </c>
      <c r="S506" s="63"/>
      <c r="T506" s="63"/>
      <c r="U506" s="63"/>
      <c r="V506" s="63"/>
      <c r="W506" s="63"/>
      <c r="X506" s="63"/>
      <c r="Y506" s="63" t="s">
        <v>2740</v>
      </c>
      <c r="Z506" s="63"/>
      <c r="AA506" s="63" t="s">
        <v>2728</v>
      </c>
      <c r="AB506" s="63"/>
      <c r="AC506" s="63" t="str">
        <f t="shared" si="22"/>
        <v>EM5RTRo4Pun-sge;NST=X</v>
      </c>
      <c r="AD506" s="34">
        <v>981</v>
      </c>
      <c r="AE506" s="40" t="str">
        <f>VLOOKUP(AD506,pTRAIT!A:B,2,FALSE)</f>
        <v>EM5RTMi1;NST=X / EM5RTUeRo5So5Cf9Pu;NST=X</v>
      </c>
      <c r="AF506" s="63">
        <f>VLOOKUP($AD506,pTRAIT!$A:$X,7,FALSE)</f>
        <v>0</v>
      </c>
      <c r="AG506" s="63">
        <f>VLOOKUP($AD506,pTRAIT!$A:$X,8,FALSE)</f>
        <v>0</v>
      </c>
      <c r="AH506" s="63">
        <f>VLOOKUP($AD506,pTRAIT!$A:$X,9,FALSE)</f>
        <v>0</v>
      </c>
      <c r="AI506" s="63">
        <f>VLOOKUP($AD506,pTRAIT!$A:$X,10,FALSE)</f>
        <v>0</v>
      </c>
      <c r="AJ506" s="63">
        <f>VLOOKUP($AD506,pTRAIT!$A:$X,11,FALSE)</f>
        <v>0</v>
      </c>
      <c r="AK506" s="63">
        <f>VLOOKUP($AD506,pTRAIT!$A:$X,12,FALSE)</f>
        <v>0</v>
      </c>
      <c r="AL506" s="63">
        <f>VLOOKUP($AD506,pTRAIT!$A:$X,13,FALSE)</f>
        <v>0</v>
      </c>
      <c r="AM506" s="63">
        <f>VLOOKUP($AD506,pTRAIT!$A:$X,14,FALSE)</f>
        <v>0</v>
      </c>
      <c r="AN506" s="63">
        <f>VLOOKUP($AD506,pTRAIT!$A:$X,15,FALSE)</f>
        <v>0</v>
      </c>
      <c r="AO506" s="63">
        <f>VLOOKUP($AD506,pTRAIT!$A:$X,16,FALSE)</f>
        <v>0</v>
      </c>
      <c r="AP506" s="63">
        <f>VLOOKUP($AD506,pTRAIT!$A:$X,17,FALSE)</f>
        <v>0</v>
      </c>
      <c r="AQ506" s="63">
        <f>VLOOKUP($AD506,pTRAIT!$A:$X,18,FALSE)</f>
        <v>0</v>
      </c>
      <c r="AR506" s="63">
        <f>VLOOKUP($AD506,pTRAIT!$A:$X,19,FALSE)</f>
        <v>0</v>
      </c>
      <c r="AS506" s="63">
        <f>VLOOKUP($AD506,pTRAIT!$A:$X,20,FALSE)</f>
        <v>0</v>
      </c>
      <c r="AT506" s="63">
        <f>VLOOKUP($AD506,pTRAIT!$A:$X,21,FALSE)</f>
        <v>0</v>
      </c>
      <c r="AU506" s="63">
        <f>VLOOKUP($AD506,pTRAIT!$A:$X,22,FALSE)</f>
        <v>0</v>
      </c>
      <c r="AV506" s="63">
        <f>VLOOKUP($AD506,pTRAIT!$A:$X,23,FALSE)</f>
        <v>0</v>
      </c>
      <c r="AW506" s="63">
        <f>VLOOKUP($AD506,pTRAIT!$A:$X,24,FALSE)</f>
        <v>0</v>
      </c>
      <c r="AX506" s="67" t="s">
        <v>3246</v>
      </c>
      <c r="AY506" s="71" t="str">
        <f t="shared" si="23"/>
        <v>EM5RTRo4Pun-sge;NST=X // EM5RTMi1;NST=X / EM5RTUeRo5So5Cf9Pu;NST=X</v>
      </c>
    </row>
    <row r="507" spans="1:51" ht="12" customHeight="1" x14ac:dyDescent="0.25">
      <c r="A507" s="32">
        <v>951</v>
      </c>
      <c r="B507" s="33" t="s">
        <v>5</v>
      </c>
      <c r="C507" s="34">
        <v>982</v>
      </c>
      <c r="D507" s="32" t="str">
        <f t="shared" si="21"/>
        <v>951X982</v>
      </c>
      <c r="E507" s="49" t="s">
        <v>1619</v>
      </c>
      <c r="F507" s="61" t="s">
        <v>2130</v>
      </c>
      <c r="G507" s="41" t="s">
        <v>43</v>
      </c>
      <c r="H507" s="38"/>
      <c r="I507" s="32">
        <v>951</v>
      </c>
      <c r="J507" s="63">
        <f>VLOOKUP(I507,pTRAIT!A:B,2,FALSE)</f>
        <v>0</v>
      </c>
      <c r="K507" s="63" t="s">
        <v>2724</v>
      </c>
      <c r="L507" s="63"/>
      <c r="M507" s="63" t="s">
        <v>2437</v>
      </c>
      <c r="N507" s="63" t="s">
        <v>2730</v>
      </c>
      <c r="O507" s="63"/>
      <c r="P507" s="63" t="s">
        <v>2732</v>
      </c>
      <c r="Q507" s="63"/>
      <c r="R507" s="63" t="s">
        <v>2735</v>
      </c>
      <c r="S507" s="63"/>
      <c r="T507" s="63"/>
      <c r="U507" s="63"/>
      <c r="V507" s="63"/>
      <c r="W507" s="63"/>
      <c r="X507" s="63"/>
      <c r="Y507" s="63" t="s">
        <v>2740</v>
      </c>
      <c r="Z507" s="63"/>
      <c r="AA507" s="63" t="s">
        <v>2728</v>
      </c>
      <c r="AB507" s="63"/>
      <c r="AC507" s="63" t="str">
        <f t="shared" si="22"/>
        <v>EM5RTRo4Pun-sge;NST=X</v>
      </c>
      <c r="AD507" s="34">
        <v>982</v>
      </c>
      <c r="AE507" s="40" t="str">
        <f>VLOOKUP(AD507,pTRAIT!A:B,2,FALSE)</f>
        <v>EM5RTMi1;NST=X / EM5RTUeRo5So5Cf9Pu;NST=X</v>
      </c>
      <c r="AF507" s="63">
        <f>VLOOKUP($AD507,pTRAIT!$A:$X,7,FALSE)</f>
        <v>0</v>
      </c>
      <c r="AG507" s="63">
        <f>VLOOKUP($AD507,pTRAIT!$A:$X,8,FALSE)</f>
        <v>0</v>
      </c>
      <c r="AH507" s="63">
        <f>VLOOKUP($AD507,pTRAIT!$A:$X,9,FALSE)</f>
        <v>0</v>
      </c>
      <c r="AI507" s="63">
        <f>VLOOKUP($AD507,pTRAIT!$A:$X,10,FALSE)</f>
        <v>0</v>
      </c>
      <c r="AJ507" s="63">
        <f>VLOOKUP($AD507,pTRAIT!$A:$X,11,FALSE)</f>
        <v>0</v>
      </c>
      <c r="AK507" s="63">
        <f>VLOOKUP($AD507,pTRAIT!$A:$X,12,FALSE)</f>
        <v>0</v>
      </c>
      <c r="AL507" s="63">
        <f>VLOOKUP($AD507,pTRAIT!$A:$X,13,FALSE)</f>
        <v>0</v>
      </c>
      <c r="AM507" s="63">
        <f>VLOOKUP($AD507,pTRAIT!$A:$X,14,FALSE)</f>
        <v>0</v>
      </c>
      <c r="AN507" s="63">
        <f>VLOOKUP($AD507,pTRAIT!$A:$X,15,FALSE)</f>
        <v>0</v>
      </c>
      <c r="AO507" s="63">
        <f>VLOOKUP($AD507,pTRAIT!$A:$X,16,FALSE)</f>
        <v>0</v>
      </c>
      <c r="AP507" s="63">
        <f>VLOOKUP($AD507,pTRAIT!$A:$X,17,FALSE)</f>
        <v>0</v>
      </c>
      <c r="AQ507" s="63">
        <f>VLOOKUP($AD507,pTRAIT!$A:$X,18,FALSE)</f>
        <v>0</v>
      </c>
      <c r="AR507" s="63">
        <f>VLOOKUP($AD507,pTRAIT!$A:$X,19,FALSE)</f>
        <v>0</v>
      </c>
      <c r="AS507" s="63">
        <f>VLOOKUP($AD507,pTRAIT!$A:$X,20,FALSE)</f>
        <v>0</v>
      </c>
      <c r="AT507" s="63">
        <f>VLOOKUP($AD507,pTRAIT!$A:$X,21,FALSE)</f>
        <v>0</v>
      </c>
      <c r="AU507" s="63">
        <f>VLOOKUP($AD507,pTRAIT!$A:$X,22,FALSE)</f>
        <v>0</v>
      </c>
      <c r="AV507" s="63">
        <f>VLOOKUP($AD507,pTRAIT!$A:$X,23,FALSE)</f>
        <v>0</v>
      </c>
      <c r="AW507" s="63">
        <f>VLOOKUP($AD507,pTRAIT!$A:$X,24,FALSE)</f>
        <v>0</v>
      </c>
      <c r="AX507" s="67" t="s">
        <v>3247</v>
      </c>
      <c r="AY507" s="71" t="str">
        <f t="shared" si="23"/>
        <v>EM5RTRo4Pun-sge;NST=X // EM5RTMi1;NST=X / EM5RTUeRo5So5Cf9Pu;NST=X</v>
      </c>
    </row>
    <row r="508" spans="1:51" ht="12" customHeight="1" x14ac:dyDescent="0.25">
      <c r="A508" s="32">
        <v>951</v>
      </c>
      <c r="B508" s="33" t="s">
        <v>5</v>
      </c>
      <c r="C508" s="34">
        <v>983</v>
      </c>
      <c r="D508" s="32" t="str">
        <f t="shared" si="21"/>
        <v>951X983</v>
      </c>
      <c r="E508" s="49" t="s">
        <v>1619</v>
      </c>
      <c r="F508" s="61" t="s">
        <v>2131</v>
      </c>
      <c r="G508" s="41" t="s">
        <v>43</v>
      </c>
      <c r="H508" s="45"/>
      <c r="I508" s="32">
        <v>951</v>
      </c>
      <c r="J508" s="63">
        <f>VLOOKUP(I508,pTRAIT!A:B,2,FALSE)</f>
        <v>0</v>
      </c>
      <c r="K508" s="63" t="s">
        <v>2724</v>
      </c>
      <c r="L508" s="63"/>
      <c r="M508" s="63" t="s">
        <v>2437</v>
      </c>
      <c r="N508" s="63" t="s">
        <v>2730</v>
      </c>
      <c r="O508" s="63"/>
      <c r="P508" s="63" t="s">
        <v>2732</v>
      </c>
      <c r="Q508" s="63"/>
      <c r="R508" s="63" t="s">
        <v>2735</v>
      </c>
      <c r="S508" s="63"/>
      <c r="T508" s="63"/>
      <c r="U508" s="63"/>
      <c r="V508" s="63"/>
      <c r="W508" s="63"/>
      <c r="X508" s="63"/>
      <c r="Y508" s="63" t="s">
        <v>2740</v>
      </c>
      <c r="Z508" s="63"/>
      <c r="AA508" s="63" t="s">
        <v>2728</v>
      </c>
      <c r="AB508" s="63"/>
      <c r="AC508" s="63" t="str">
        <f t="shared" si="22"/>
        <v>EM5RTRo4Pun-sge;NST=X</v>
      </c>
      <c r="AD508" s="34">
        <v>983</v>
      </c>
      <c r="AE508" s="40" t="str">
        <f>VLOOKUP(AD508,pTRAIT!A:B,2,FALSE)</f>
        <v>EM5RTMi1;NST=X / EM5RTUeRo5So5Cf9Pu;NST=X</v>
      </c>
      <c r="AF508" s="63">
        <f>VLOOKUP($AD508,pTRAIT!$A:$X,7,FALSE)</f>
        <v>0</v>
      </c>
      <c r="AG508" s="63">
        <f>VLOOKUP($AD508,pTRAIT!$A:$X,8,FALSE)</f>
        <v>0</v>
      </c>
      <c r="AH508" s="63">
        <f>VLOOKUP($AD508,pTRAIT!$A:$X,9,FALSE)</f>
        <v>0</v>
      </c>
      <c r="AI508" s="63">
        <f>VLOOKUP($AD508,pTRAIT!$A:$X,10,FALSE)</f>
        <v>0</v>
      </c>
      <c r="AJ508" s="63">
        <f>VLOOKUP($AD508,pTRAIT!$A:$X,11,FALSE)</f>
        <v>0</v>
      </c>
      <c r="AK508" s="63">
        <f>VLOOKUP($AD508,pTRAIT!$A:$X,12,FALSE)</f>
        <v>0</v>
      </c>
      <c r="AL508" s="63">
        <f>VLOOKUP($AD508,pTRAIT!$A:$X,13,FALSE)</f>
        <v>0</v>
      </c>
      <c r="AM508" s="63">
        <f>VLOOKUP($AD508,pTRAIT!$A:$X,14,FALSE)</f>
        <v>0</v>
      </c>
      <c r="AN508" s="63">
        <f>VLOOKUP($AD508,pTRAIT!$A:$X,15,FALSE)</f>
        <v>0</v>
      </c>
      <c r="AO508" s="63">
        <f>VLOOKUP($AD508,pTRAIT!$A:$X,16,FALSE)</f>
        <v>0</v>
      </c>
      <c r="AP508" s="63">
        <f>VLOOKUP($AD508,pTRAIT!$A:$X,17,FALSE)</f>
        <v>0</v>
      </c>
      <c r="AQ508" s="63">
        <f>VLOOKUP($AD508,pTRAIT!$A:$X,18,FALSE)</f>
        <v>0</v>
      </c>
      <c r="AR508" s="63">
        <f>VLOOKUP($AD508,pTRAIT!$A:$X,19,FALSE)</f>
        <v>0</v>
      </c>
      <c r="AS508" s="63">
        <f>VLOOKUP($AD508,pTRAIT!$A:$X,20,FALSE)</f>
        <v>0</v>
      </c>
      <c r="AT508" s="63">
        <f>VLOOKUP($AD508,pTRAIT!$A:$X,21,FALSE)</f>
        <v>0</v>
      </c>
      <c r="AU508" s="63">
        <f>VLOOKUP($AD508,pTRAIT!$A:$X,22,FALSE)</f>
        <v>0</v>
      </c>
      <c r="AV508" s="63">
        <f>VLOOKUP($AD508,pTRAIT!$A:$X,23,FALSE)</f>
        <v>0</v>
      </c>
      <c r="AW508" s="63">
        <f>VLOOKUP($AD508,pTRAIT!$A:$X,24,FALSE)</f>
        <v>0</v>
      </c>
      <c r="AX508" s="67" t="s">
        <v>3248</v>
      </c>
      <c r="AY508" s="71" t="str">
        <f t="shared" si="23"/>
        <v>EM5RTRo4Pun-sge;NST=X // EM5RTMi1;NST=X / EM5RTUeRo5So5Cf9Pu;NST=X</v>
      </c>
    </row>
    <row r="509" spans="1:51" ht="12" customHeight="1" x14ac:dyDescent="0.25">
      <c r="A509" s="32">
        <v>951</v>
      </c>
      <c r="B509" s="33" t="s">
        <v>5</v>
      </c>
      <c r="C509" s="34">
        <v>984</v>
      </c>
      <c r="D509" s="32" t="str">
        <f t="shared" si="21"/>
        <v>951X984</v>
      </c>
      <c r="E509" s="49" t="s">
        <v>1619</v>
      </c>
      <c r="F509" s="61" t="s">
        <v>2132</v>
      </c>
      <c r="G509" s="41" t="s">
        <v>43</v>
      </c>
      <c r="H509" s="38"/>
      <c r="I509" s="32">
        <v>951</v>
      </c>
      <c r="J509" s="63">
        <f>VLOOKUP(I509,pTRAIT!A:B,2,FALSE)</f>
        <v>0</v>
      </c>
      <c r="K509" s="63" t="s">
        <v>2724</v>
      </c>
      <c r="L509" s="63"/>
      <c r="M509" s="63" t="s">
        <v>2437</v>
      </c>
      <c r="N509" s="63" t="s">
        <v>2730</v>
      </c>
      <c r="O509" s="63"/>
      <c r="P509" s="63" t="s">
        <v>2732</v>
      </c>
      <c r="Q509" s="63"/>
      <c r="R509" s="63" t="s">
        <v>2735</v>
      </c>
      <c r="S509" s="63"/>
      <c r="T509" s="63"/>
      <c r="U509" s="63"/>
      <c r="V509" s="63"/>
      <c r="W509" s="63"/>
      <c r="X509" s="63"/>
      <c r="Y509" s="63" t="s">
        <v>2740</v>
      </c>
      <c r="Z509" s="63"/>
      <c r="AA509" s="63" t="s">
        <v>2728</v>
      </c>
      <c r="AB509" s="63"/>
      <c r="AC509" s="63" t="str">
        <f t="shared" si="22"/>
        <v>EM5RTRo4Pun-sge;NST=X</v>
      </c>
      <c r="AD509" s="34">
        <v>984</v>
      </c>
      <c r="AE509" s="40" t="str">
        <f>VLOOKUP(AD509,pTRAIT!A:B,2,FALSE)</f>
        <v>EM5RTMi1;NST=X / EM5RTUeRo5So5Cf9Pu;NST=X</v>
      </c>
      <c r="AF509" s="63">
        <f>VLOOKUP($AD509,pTRAIT!$A:$X,7,FALSE)</f>
        <v>0</v>
      </c>
      <c r="AG509" s="63">
        <f>VLOOKUP($AD509,pTRAIT!$A:$X,8,FALSE)</f>
        <v>0</v>
      </c>
      <c r="AH509" s="63">
        <f>VLOOKUP($AD509,pTRAIT!$A:$X,9,FALSE)</f>
        <v>0</v>
      </c>
      <c r="AI509" s="63">
        <f>VLOOKUP($AD509,pTRAIT!$A:$X,10,FALSE)</f>
        <v>0</v>
      </c>
      <c r="AJ509" s="63">
        <f>VLOOKUP($AD509,pTRAIT!$A:$X,11,FALSE)</f>
        <v>0</v>
      </c>
      <c r="AK509" s="63">
        <f>VLOOKUP($AD509,pTRAIT!$A:$X,12,FALSE)</f>
        <v>0</v>
      </c>
      <c r="AL509" s="63">
        <f>VLOOKUP($AD509,pTRAIT!$A:$X,13,FALSE)</f>
        <v>0</v>
      </c>
      <c r="AM509" s="63">
        <f>VLOOKUP($AD509,pTRAIT!$A:$X,14,FALSE)</f>
        <v>0</v>
      </c>
      <c r="AN509" s="63">
        <f>VLOOKUP($AD509,pTRAIT!$A:$X,15,FALSE)</f>
        <v>0</v>
      </c>
      <c r="AO509" s="63">
        <f>VLOOKUP($AD509,pTRAIT!$A:$X,16,FALSE)</f>
        <v>0</v>
      </c>
      <c r="AP509" s="63">
        <f>VLOOKUP($AD509,pTRAIT!$A:$X,17,FALSE)</f>
        <v>0</v>
      </c>
      <c r="AQ509" s="63">
        <f>VLOOKUP($AD509,pTRAIT!$A:$X,18,FALSE)</f>
        <v>0</v>
      </c>
      <c r="AR509" s="63">
        <f>VLOOKUP($AD509,pTRAIT!$A:$X,19,FALSE)</f>
        <v>0</v>
      </c>
      <c r="AS509" s="63">
        <f>VLOOKUP($AD509,pTRAIT!$A:$X,20,FALSE)</f>
        <v>0</v>
      </c>
      <c r="AT509" s="63">
        <f>VLOOKUP($AD509,pTRAIT!$A:$X,21,FALSE)</f>
        <v>0</v>
      </c>
      <c r="AU509" s="63">
        <f>VLOOKUP($AD509,pTRAIT!$A:$X,22,FALSE)</f>
        <v>0</v>
      </c>
      <c r="AV509" s="63">
        <f>VLOOKUP($AD509,pTRAIT!$A:$X,23,FALSE)</f>
        <v>0</v>
      </c>
      <c r="AW509" s="63">
        <f>VLOOKUP($AD509,pTRAIT!$A:$X,24,FALSE)</f>
        <v>0</v>
      </c>
      <c r="AX509" s="67" t="s">
        <v>3249</v>
      </c>
      <c r="AY509" s="71" t="str">
        <f t="shared" si="23"/>
        <v>EM5RTRo4Pun-sge;NST=X // EM5RTMi1;NST=X / EM5RTUeRo5So5Cf9Pu;NST=X</v>
      </c>
    </row>
    <row r="510" spans="1:51" ht="12" customHeight="1" x14ac:dyDescent="0.25">
      <c r="A510" s="32">
        <v>951</v>
      </c>
      <c r="B510" s="33" t="s">
        <v>5</v>
      </c>
      <c r="C510" s="34">
        <v>985</v>
      </c>
      <c r="D510" s="32" t="str">
        <f t="shared" si="21"/>
        <v>951X985</v>
      </c>
      <c r="E510" s="49" t="s">
        <v>1619</v>
      </c>
      <c r="F510" s="61" t="s">
        <v>2133</v>
      </c>
      <c r="G510" s="41" t="s">
        <v>43</v>
      </c>
      <c r="H510" s="38"/>
      <c r="I510" s="32">
        <v>951</v>
      </c>
      <c r="J510" s="63">
        <f>VLOOKUP(I510,pTRAIT!A:B,2,FALSE)</f>
        <v>0</v>
      </c>
      <c r="K510" s="63" t="s">
        <v>2724</v>
      </c>
      <c r="L510" s="63"/>
      <c r="M510" s="63" t="s">
        <v>2437</v>
      </c>
      <c r="N510" s="63" t="s">
        <v>2730</v>
      </c>
      <c r="O510" s="63"/>
      <c r="P510" s="63" t="s">
        <v>2732</v>
      </c>
      <c r="Q510" s="63"/>
      <c r="R510" s="63" t="s">
        <v>2735</v>
      </c>
      <c r="S510" s="63"/>
      <c r="T510" s="63"/>
      <c r="U510" s="63"/>
      <c r="V510" s="63"/>
      <c r="W510" s="63"/>
      <c r="X510" s="63"/>
      <c r="Y510" s="63" t="s">
        <v>2740</v>
      </c>
      <c r="Z510" s="63"/>
      <c r="AA510" s="63" t="s">
        <v>2728</v>
      </c>
      <c r="AB510" s="63"/>
      <c r="AC510" s="63" t="str">
        <f t="shared" si="22"/>
        <v>EM5RTRo4Pun-sge;NST=X</v>
      </c>
      <c r="AD510" s="34">
        <v>985</v>
      </c>
      <c r="AE510" s="40" t="str">
        <f>VLOOKUP(AD510,pTRAIT!A:B,2,FALSE)</f>
        <v>EM5RTMi1;NST=X / EM5RTUeRo5So5Cf9Pu;NST=X</v>
      </c>
      <c r="AF510" s="63">
        <f>VLOOKUP($AD510,pTRAIT!$A:$X,7,FALSE)</f>
        <v>0</v>
      </c>
      <c r="AG510" s="63">
        <f>VLOOKUP($AD510,pTRAIT!$A:$X,8,FALSE)</f>
        <v>0</v>
      </c>
      <c r="AH510" s="63">
        <f>VLOOKUP($AD510,pTRAIT!$A:$X,9,FALSE)</f>
        <v>0</v>
      </c>
      <c r="AI510" s="63">
        <f>VLOOKUP($AD510,pTRAIT!$A:$X,10,FALSE)</f>
        <v>0</v>
      </c>
      <c r="AJ510" s="63">
        <f>VLOOKUP($AD510,pTRAIT!$A:$X,11,FALSE)</f>
        <v>0</v>
      </c>
      <c r="AK510" s="63">
        <f>VLOOKUP($AD510,pTRAIT!$A:$X,12,FALSE)</f>
        <v>0</v>
      </c>
      <c r="AL510" s="63">
        <f>VLOOKUP($AD510,pTRAIT!$A:$X,13,FALSE)</f>
        <v>0</v>
      </c>
      <c r="AM510" s="63">
        <f>VLOOKUP($AD510,pTRAIT!$A:$X,14,FALSE)</f>
        <v>0</v>
      </c>
      <c r="AN510" s="63">
        <f>VLOOKUP($AD510,pTRAIT!$A:$X,15,FALSE)</f>
        <v>0</v>
      </c>
      <c r="AO510" s="63">
        <f>VLOOKUP($AD510,pTRAIT!$A:$X,16,FALSE)</f>
        <v>0</v>
      </c>
      <c r="AP510" s="63">
        <f>VLOOKUP($AD510,pTRAIT!$A:$X,17,FALSE)</f>
        <v>0</v>
      </c>
      <c r="AQ510" s="63">
        <f>VLOOKUP($AD510,pTRAIT!$A:$X,18,FALSE)</f>
        <v>0</v>
      </c>
      <c r="AR510" s="63">
        <f>VLOOKUP($AD510,pTRAIT!$A:$X,19,FALSE)</f>
        <v>0</v>
      </c>
      <c r="AS510" s="63">
        <f>VLOOKUP($AD510,pTRAIT!$A:$X,20,FALSE)</f>
        <v>0</v>
      </c>
      <c r="AT510" s="63">
        <f>VLOOKUP($AD510,pTRAIT!$A:$X,21,FALSE)</f>
        <v>0</v>
      </c>
      <c r="AU510" s="63">
        <f>VLOOKUP($AD510,pTRAIT!$A:$X,22,FALSE)</f>
        <v>0</v>
      </c>
      <c r="AV510" s="63">
        <f>VLOOKUP($AD510,pTRAIT!$A:$X,23,FALSE)</f>
        <v>0</v>
      </c>
      <c r="AW510" s="63">
        <f>VLOOKUP($AD510,pTRAIT!$A:$X,24,FALSE)</f>
        <v>0</v>
      </c>
      <c r="AX510" s="67" t="s">
        <v>3250</v>
      </c>
      <c r="AY510" s="71" t="str">
        <f t="shared" si="23"/>
        <v>EM5RTRo4Pun-sge;NST=X // EM5RTMi1;NST=X / EM5RTUeRo5So5Cf9Pu;NST=X</v>
      </c>
    </row>
    <row r="511" spans="1:51" ht="12" customHeight="1" x14ac:dyDescent="0.25">
      <c r="A511" s="32">
        <v>951</v>
      </c>
      <c r="B511" s="33" t="s">
        <v>5</v>
      </c>
      <c r="C511" s="34">
        <v>986</v>
      </c>
      <c r="D511" s="32" t="str">
        <f t="shared" si="21"/>
        <v>951X986</v>
      </c>
      <c r="E511" s="49" t="s">
        <v>1619</v>
      </c>
      <c r="F511" s="61" t="s">
        <v>2134</v>
      </c>
      <c r="G511" s="41" t="s">
        <v>43</v>
      </c>
      <c r="H511" s="38"/>
      <c r="I511" s="32">
        <v>951</v>
      </c>
      <c r="J511" s="63">
        <f>VLOOKUP(I511,pTRAIT!A:B,2,FALSE)</f>
        <v>0</v>
      </c>
      <c r="K511" s="63" t="s">
        <v>2724</v>
      </c>
      <c r="L511" s="63"/>
      <c r="M511" s="63" t="s">
        <v>2437</v>
      </c>
      <c r="N511" s="63" t="s">
        <v>2730</v>
      </c>
      <c r="O511" s="63"/>
      <c r="P511" s="63" t="s">
        <v>2732</v>
      </c>
      <c r="Q511" s="63"/>
      <c r="R511" s="63" t="s">
        <v>2735</v>
      </c>
      <c r="S511" s="63"/>
      <c r="T511" s="63"/>
      <c r="U511" s="63"/>
      <c r="V511" s="63"/>
      <c r="W511" s="63"/>
      <c r="X511" s="63"/>
      <c r="Y511" s="63" t="s">
        <v>2740</v>
      </c>
      <c r="Z511" s="63"/>
      <c r="AA511" s="63" t="s">
        <v>2728</v>
      </c>
      <c r="AB511" s="63"/>
      <c r="AC511" s="63" t="str">
        <f t="shared" si="22"/>
        <v>EM5RTRo4Pun-sge;NST=X</v>
      </c>
      <c r="AD511" s="34">
        <v>986</v>
      </c>
      <c r="AE511" s="40" t="str">
        <f>VLOOKUP(AD511,pTRAIT!A:B,2,FALSE)</f>
        <v>EM5RTMi1;NST=X / EM5RTUeRo5So5Cf9Pu;NST=X</v>
      </c>
      <c r="AF511" s="63">
        <f>VLOOKUP($AD511,pTRAIT!$A:$X,7,FALSE)</f>
        <v>0</v>
      </c>
      <c r="AG511" s="63">
        <f>VLOOKUP($AD511,pTRAIT!$A:$X,8,FALSE)</f>
        <v>0</v>
      </c>
      <c r="AH511" s="63">
        <f>VLOOKUP($AD511,pTRAIT!$A:$X,9,FALSE)</f>
        <v>0</v>
      </c>
      <c r="AI511" s="63">
        <f>VLOOKUP($AD511,pTRAIT!$A:$X,10,FALSE)</f>
        <v>0</v>
      </c>
      <c r="AJ511" s="63">
        <f>VLOOKUP($AD511,pTRAIT!$A:$X,11,FALSE)</f>
        <v>0</v>
      </c>
      <c r="AK511" s="63">
        <f>VLOOKUP($AD511,pTRAIT!$A:$X,12,FALSE)</f>
        <v>0</v>
      </c>
      <c r="AL511" s="63">
        <f>VLOOKUP($AD511,pTRAIT!$A:$X,13,FALSE)</f>
        <v>0</v>
      </c>
      <c r="AM511" s="63">
        <f>VLOOKUP($AD511,pTRAIT!$A:$X,14,FALSE)</f>
        <v>0</v>
      </c>
      <c r="AN511" s="63">
        <f>VLOOKUP($AD511,pTRAIT!$A:$X,15,FALSE)</f>
        <v>0</v>
      </c>
      <c r="AO511" s="63">
        <f>VLOOKUP($AD511,pTRAIT!$A:$X,16,FALSE)</f>
        <v>0</v>
      </c>
      <c r="AP511" s="63">
        <f>VLOOKUP($AD511,pTRAIT!$A:$X,17,FALSE)</f>
        <v>0</v>
      </c>
      <c r="AQ511" s="63">
        <f>VLOOKUP($AD511,pTRAIT!$A:$X,18,FALSE)</f>
        <v>0</v>
      </c>
      <c r="AR511" s="63">
        <f>VLOOKUP($AD511,pTRAIT!$A:$X,19,FALSE)</f>
        <v>0</v>
      </c>
      <c r="AS511" s="63">
        <f>VLOOKUP($AD511,pTRAIT!$A:$X,20,FALSE)</f>
        <v>0</v>
      </c>
      <c r="AT511" s="63">
        <f>VLOOKUP($AD511,pTRAIT!$A:$X,21,FALSE)</f>
        <v>0</v>
      </c>
      <c r="AU511" s="63">
        <f>VLOOKUP($AD511,pTRAIT!$A:$X,22,FALSE)</f>
        <v>0</v>
      </c>
      <c r="AV511" s="63">
        <f>VLOOKUP($AD511,pTRAIT!$A:$X,23,FALSE)</f>
        <v>0</v>
      </c>
      <c r="AW511" s="63">
        <f>VLOOKUP($AD511,pTRAIT!$A:$X,24,FALSE)</f>
        <v>0</v>
      </c>
      <c r="AX511" s="67" t="s">
        <v>3251</v>
      </c>
      <c r="AY511" s="71" t="str">
        <f t="shared" si="23"/>
        <v>EM5RTRo4Pun-sge;NST=X // EM5RTMi1;NST=X / EM5RTUeRo5So5Cf9Pu;NST=X</v>
      </c>
    </row>
    <row r="512" spans="1:51" ht="12" customHeight="1" x14ac:dyDescent="0.25">
      <c r="A512" s="32">
        <v>952</v>
      </c>
      <c r="B512" s="33" t="s">
        <v>5</v>
      </c>
      <c r="C512" s="34">
        <v>990</v>
      </c>
      <c r="D512" s="32" t="str">
        <f t="shared" si="21"/>
        <v>952X990</v>
      </c>
      <c r="E512" s="49" t="s">
        <v>1619</v>
      </c>
      <c r="F512" s="61" t="s">
        <v>2135</v>
      </c>
      <c r="G512" s="41" t="s">
        <v>43</v>
      </c>
      <c r="H512" s="38"/>
      <c r="I512" s="32">
        <v>952</v>
      </c>
      <c r="J512" s="63">
        <f>VLOOKUP(I512,pTRAIT!A:B,2,FALSE)</f>
        <v>0</v>
      </c>
      <c r="K512" s="63" t="s">
        <v>2724</v>
      </c>
      <c r="L512" s="63"/>
      <c r="M512" s="63" t="s">
        <v>2437</v>
      </c>
      <c r="N512" s="63" t="s">
        <v>2730</v>
      </c>
      <c r="O512" s="63"/>
      <c r="P512" s="63" t="s">
        <v>2732</v>
      </c>
      <c r="Q512" s="63"/>
      <c r="R512" s="63" t="s">
        <v>2431</v>
      </c>
      <c r="S512" s="63" t="s">
        <v>2736</v>
      </c>
      <c r="T512" s="63"/>
      <c r="U512" s="63" t="s">
        <v>2738</v>
      </c>
      <c r="V512" s="63"/>
      <c r="W512" s="63" t="s">
        <v>2431</v>
      </c>
      <c r="X512" s="63" t="s">
        <v>2436</v>
      </c>
      <c r="Y512" s="63"/>
      <c r="Z512" s="63"/>
      <c r="AA512" s="63" t="s">
        <v>2728</v>
      </c>
      <c r="AB512" s="63"/>
      <c r="AC512" s="63" t="str">
        <f t="shared" si="22"/>
        <v>EM5RT Ro5So5 Tp1/Tp1n-sge;NST=X</v>
      </c>
      <c r="AD512" s="34">
        <v>990</v>
      </c>
      <c r="AE512" s="40" t="str">
        <f>VLOOKUP(AD512,pTRAIT!A:B,2,FALSE)</f>
        <v>EM5RTRo5So5Cf9;NST=X / EM5RTMi1Pu;NST=X</v>
      </c>
      <c r="AF512" s="63">
        <f>VLOOKUP($AD512,pTRAIT!$A:$X,7,FALSE)</f>
        <v>0</v>
      </c>
      <c r="AG512" s="63">
        <f>VLOOKUP($AD512,pTRAIT!$A:$X,8,FALSE)</f>
        <v>0</v>
      </c>
      <c r="AH512" s="63">
        <f>VLOOKUP($AD512,pTRAIT!$A:$X,9,FALSE)</f>
        <v>0</v>
      </c>
      <c r="AI512" s="63">
        <f>VLOOKUP($AD512,pTRAIT!$A:$X,10,FALSE)</f>
        <v>0</v>
      </c>
      <c r="AJ512" s="63">
        <f>VLOOKUP($AD512,pTRAIT!$A:$X,11,FALSE)</f>
        <v>0</v>
      </c>
      <c r="AK512" s="63">
        <f>VLOOKUP($AD512,pTRAIT!$A:$X,12,FALSE)</f>
        <v>0</v>
      </c>
      <c r="AL512" s="63">
        <f>VLOOKUP($AD512,pTRAIT!$A:$X,13,FALSE)</f>
        <v>0</v>
      </c>
      <c r="AM512" s="63">
        <f>VLOOKUP($AD512,pTRAIT!$A:$X,14,FALSE)</f>
        <v>0</v>
      </c>
      <c r="AN512" s="63">
        <f>VLOOKUP($AD512,pTRAIT!$A:$X,15,FALSE)</f>
        <v>0</v>
      </c>
      <c r="AO512" s="63">
        <f>VLOOKUP($AD512,pTRAIT!$A:$X,16,FALSE)</f>
        <v>0</v>
      </c>
      <c r="AP512" s="63">
        <f>VLOOKUP($AD512,pTRAIT!$A:$X,17,FALSE)</f>
        <v>0</v>
      </c>
      <c r="AQ512" s="63">
        <f>VLOOKUP($AD512,pTRAIT!$A:$X,18,FALSE)</f>
        <v>0</v>
      </c>
      <c r="AR512" s="63">
        <f>VLOOKUP($AD512,pTRAIT!$A:$X,19,FALSE)</f>
        <v>0</v>
      </c>
      <c r="AS512" s="63">
        <f>VLOOKUP($AD512,pTRAIT!$A:$X,20,FALSE)</f>
        <v>0</v>
      </c>
      <c r="AT512" s="63">
        <f>VLOOKUP($AD512,pTRAIT!$A:$X,21,FALSE)</f>
        <v>0</v>
      </c>
      <c r="AU512" s="63">
        <f>VLOOKUP($AD512,pTRAIT!$A:$X,22,FALSE)</f>
        <v>0</v>
      </c>
      <c r="AV512" s="63">
        <f>VLOOKUP($AD512,pTRAIT!$A:$X,23,FALSE)</f>
        <v>0</v>
      </c>
      <c r="AW512" s="63">
        <f>VLOOKUP($AD512,pTRAIT!$A:$X,24,FALSE)</f>
        <v>0</v>
      </c>
      <c r="AX512" s="67" t="s">
        <v>3252</v>
      </c>
      <c r="AY512" s="71" t="str">
        <f t="shared" si="23"/>
        <v>EM5RT Ro5So5 Tp1/Tp1n-sge;NST=X // EM5RTRo5So5Cf9;NST=X / EM5RTMi1Pu;NST=X</v>
      </c>
    </row>
    <row r="513" spans="1:51" ht="12" customHeight="1" x14ac:dyDescent="0.25">
      <c r="A513" s="32">
        <v>952</v>
      </c>
      <c r="B513" s="33" t="s">
        <v>5</v>
      </c>
      <c r="C513" s="34">
        <v>991</v>
      </c>
      <c r="D513" s="32" t="str">
        <f t="shared" si="21"/>
        <v>952X991</v>
      </c>
      <c r="E513" s="49" t="s">
        <v>1619</v>
      </c>
      <c r="F513" s="61" t="s">
        <v>2136</v>
      </c>
      <c r="G513" s="41" t="s">
        <v>43</v>
      </c>
      <c r="H513" s="38"/>
      <c r="I513" s="32">
        <v>952</v>
      </c>
      <c r="J513" s="63">
        <f>VLOOKUP(I513,pTRAIT!A:B,2,FALSE)</f>
        <v>0</v>
      </c>
      <c r="K513" s="63" t="s">
        <v>2724</v>
      </c>
      <c r="L513" s="63"/>
      <c r="M513" s="63" t="s">
        <v>2437</v>
      </c>
      <c r="N513" s="63" t="s">
        <v>2730</v>
      </c>
      <c r="O513" s="63"/>
      <c r="P513" s="63" t="s">
        <v>2732</v>
      </c>
      <c r="Q513" s="63"/>
      <c r="R513" s="63" t="s">
        <v>2431</v>
      </c>
      <c r="S513" s="63" t="s">
        <v>2736</v>
      </c>
      <c r="T513" s="63"/>
      <c r="U513" s="63" t="s">
        <v>2738</v>
      </c>
      <c r="V513" s="63"/>
      <c r="W513" s="63" t="s">
        <v>2431</v>
      </c>
      <c r="X513" s="63" t="s">
        <v>2436</v>
      </c>
      <c r="Y513" s="63"/>
      <c r="Z513" s="63"/>
      <c r="AA513" s="63" t="s">
        <v>2728</v>
      </c>
      <c r="AB513" s="63"/>
      <c r="AC513" s="63" t="str">
        <f t="shared" si="22"/>
        <v>EM5RT Ro5So5 Tp1/Tp1n-sge;NST=X</v>
      </c>
      <c r="AD513" s="34">
        <v>991</v>
      </c>
      <c r="AE513" s="40" t="str">
        <f>VLOOKUP(AD513,pTRAIT!A:B,2,FALSE)</f>
        <v>EM5RTRo5So5Cf9;NST=X / EM5RTUeRo5So5Cf9Pu;NST=X</v>
      </c>
      <c r="AF513" s="63">
        <f>VLOOKUP($AD513,pTRAIT!$A:$X,7,FALSE)</f>
        <v>0</v>
      </c>
      <c r="AG513" s="63">
        <f>VLOOKUP($AD513,pTRAIT!$A:$X,8,FALSE)</f>
        <v>0</v>
      </c>
      <c r="AH513" s="63">
        <f>VLOOKUP($AD513,pTRAIT!$A:$X,9,FALSE)</f>
        <v>0</v>
      </c>
      <c r="AI513" s="63">
        <f>VLOOKUP($AD513,pTRAIT!$A:$X,10,FALSE)</f>
        <v>0</v>
      </c>
      <c r="AJ513" s="63">
        <f>VLOOKUP($AD513,pTRAIT!$A:$X,11,FALSE)</f>
        <v>0</v>
      </c>
      <c r="AK513" s="63">
        <f>VLOOKUP($AD513,pTRAIT!$A:$X,12,FALSE)</f>
        <v>0</v>
      </c>
      <c r="AL513" s="63">
        <f>VLOOKUP($AD513,pTRAIT!$A:$X,13,FALSE)</f>
        <v>0</v>
      </c>
      <c r="AM513" s="63">
        <f>VLOOKUP($AD513,pTRAIT!$A:$X,14,FALSE)</f>
        <v>0</v>
      </c>
      <c r="AN513" s="63">
        <f>VLOOKUP($AD513,pTRAIT!$A:$X,15,FALSE)</f>
        <v>0</v>
      </c>
      <c r="AO513" s="63">
        <f>VLOOKUP($AD513,pTRAIT!$A:$X,16,FALSE)</f>
        <v>0</v>
      </c>
      <c r="AP513" s="63">
        <f>VLOOKUP($AD513,pTRAIT!$A:$X,17,FALSE)</f>
        <v>0</v>
      </c>
      <c r="AQ513" s="63">
        <f>VLOOKUP($AD513,pTRAIT!$A:$X,18,FALSE)</f>
        <v>0</v>
      </c>
      <c r="AR513" s="63">
        <f>VLOOKUP($AD513,pTRAIT!$A:$X,19,FALSE)</f>
        <v>0</v>
      </c>
      <c r="AS513" s="63">
        <f>VLOOKUP($AD513,pTRAIT!$A:$X,20,FALSE)</f>
        <v>0</v>
      </c>
      <c r="AT513" s="63">
        <f>VLOOKUP($AD513,pTRAIT!$A:$X,21,FALSE)</f>
        <v>0</v>
      </c>
      <c r="AU513" s="63">
        <f>VLOOKUP($AD513,pTRAIT!$A:$X,22,FALSE)</f>
        <v>0</v>
      </c>
      <c r="AV513" s="63">
        <f>VLOOKUP($AD513,pTRAIT!$A:$X,23,FALSE)</f>
        <v>0</v>
      </c>
      <c r="AW513" s="63">
        <f>VLOOKUP($AD513,pTRAIT!$A:$X,24,FALSE)</f>
        <v>0</v>
      </c>
      <c r="AX513" s="67" t="s">
        <v>3253</v>
      </c>
      <c r="AY513" s="71" t="str">
        <f t="shared" si="23"/>
        <v>EM5RT Ro5So5 Tp1/Tp1n-sge;NST=X // EM5RTRo5So5Cf9;NST=X / EM5RTUeRo5So5Cf9Pu;NST=X</v>
      </c>
    </row>
    <row r="514" spans="1:51" ht="12" customHeight="1" x14ac:dyDescent="0.25">
      <c r="A514" s="32">
        <v>952</v>
      </c>
      <c r="B514" s="33" t="s">
        <v>5</v>
      </c>
      <c r="C514" s="34">
        <v>992</v>
      </c>
      <c r="D514" s="32" t="str">
        <f t="shared" ref="D514:D577" si="24">_xlfn.CONCAT(A514,B514,C514)</f>
        <v>952X992</v>
      </c>
      <c r="E514" s="49" t="s">
        <v>1619</v>
      </c>
      <c r="F514" s="61" t="s">
        <v>2137</v>
      </c>
      <c r="G514" s="41" t="s">
        <v>43</v>
      </c>
      <c r="H514" s="38"/>
      <c r="I514" s="32">
        <v>952</v>
      </c>
      <c r="J514" s="63">
        <f>VLOOKUP(I514,pTRAIT!A:B,2,FALSE)</f>
        <v>0</v>
      </c>
      <c r="K514" s="63" t="s">
        <v>2724</v>
      </c>
      <c r="L514" s="63"/>
      <c r="M514" s="63" t="s">
        <v>2437</v>
      </c>
      <c r="N514" s="63" t="s">
        <v>2730</v>
      </c>
      <c r="O514" s="63"/>
      <c r="P514" s="63" t="s">
        <v>2732</v>
      </c>
      <c r="Q514" s="63"/>
      <c r="R514" s="63" t="s">
        <v>2431</v>
      </c>
      <c r="S514" s="63" t="s">
        <v>2736</v>
      </c>
      <c r="T514" s="63"/>
      <c r="U514" s="63" t="s">
        <v>2738</v>
      </c>
      <c r="V514" s="63"/>
      <c r="W514" s="63" t="s">
        <v>2431</v>
      </c>
      <c r="X514" s="63" t="s">
        <v>2436</v>
      </c>
      <c r="Y514" s="63"/>
      <c r="Z514" s="63"/>
      <c r="AA514" s="63" t="s">
        <v>2728</v>
      </c>
      <c r="AB514" s="63"/>
      <c r="AC514" s="63" t="str">
        <f t="shared" si="22"/>
        <v>EM5RT Ro5So5 Tp1/Tp1n-sge;NST=X</v>
      </c>
      <c r="AD514" s="34">
        <v>992</v>
      </c>
      <c r="AE514" s="40" t="str">
        <f>VLOOKUP(AD514,pTRAIT!A:B,2,FALSE)</f>
        <v>EM5RTRo5So5Cf9;NST=X / EM5RTUeRo5So5Cf9Pu;NST=X</v>
      </c>
      <c r="AF514" s="63">
        <f>VLOOKUP($AD514,pTRAIT!$A:$X,7,FALSE)</f>
        <v>0</v>
      </c>
      <c r="AG514" s="63">
        <f>VLOOKUP($AD514,pTRAIT!$A:$X,8,FALSE)</f>
        <v>0</v>
      </c>
      <c r="AH514" s="63">
        <f>VLOOKUP($AD514,pTRAIT!$A:$X,9,FALSE)</f>
        <v>0</v>
      </c>
      <c r="AI514" s="63">
        <f>VLOOKUP($AD514,pTRAIT!$A:$X,10,FALSE)</f>
        <v>0</v>
      </c>
      <c r="AJ514" s="63">
        <f>VLOOKUP($AD514,pTRAIT!$A:$X,11,FALSE)</f>
        <v>0</v>
      </c>
      <c r="AK514" s="63">
        <f>VLOOKUP($AD514,pTRAIT!$A:$X,12,FALSE)</f>
        <v>0</v>
      </c>
      <c r="AL514" s="63">
        <f>VLOOKUP($AD514,pTRAIT!$A:$X,13,FALSE)</f>
        <v>0</v>
      </c>
      <c r="AM514" s="63">
        <f>VLOOKUP($AD514,pTRAIT!$A:$X,14,FALSE)</f>
        <v>0</v>
      </c>
      <c r="AN514" s="63">
        <f>VLOOKUP($AD514,pTRAIT!$A:$X,15,FALSE)</f>
        <v>0</v>
      </c>
      <c r="AO514" s="63">
        <f>VLOOKUP($AD514,pTRAIT!$A:$X,16,FALSE)</f>
        <v>0</v>
      </c>
      <c r="AP514" s="63">
        <f>VLOOKUP($AD514,pTRAIT!$A:$X,17,FALSE)</f>
        <v>0</v>
      </c>
      <c r="AQ514" s="63">
        <f>VLOOKUP($AD514,pTRAIT!$A:$X,18,FALSE)</f>
        <v>0</v>
      </c>
      <c r="AR514" s="63">
        <f>VLOOKUP($AD514,pTRAIT!$A:$X,19,FALSE)</f>
        <v>0</v>
      </c>
      <c r="AS514" s="63">
        <f>VLOOKUP($AD514,pTRAIT!$A:$X,20,FALSE)</f>
        <v>0</v>
      </c>
      <c r="AT514" s="63">
        <f>VLOOKUP($AD514,pTRAIT!$A:$X,21,FALSE)</f>
        <v>0</v>
      </c>
      <c r="AU514" s="63">
        <f>VLOOKUP($AD514,pTRAIT!$A:$X,22,FALSE)</f>
        <v>0</v>
      </c>
      <c r="AV514" s="63">
        <f>VLOOKUP($AD514,pTRAIT!$A:$X,23,FALSE)</f>
        <v>0</v>
      </c>
      <c r="AW514" s="63">
        <f>VLOOKUP($AD514,pTRAIT!$A:$X,24,FALSE)</f>
        <v>0</v>
      </c>
      <c r="AX514" s="67" t="s">
        <v>3254</v>
      </c>
      <c r="AY514" s="71" t="str">
        <f t="shared" si="23"/>
        <v>EM5RT Ro5So5 Tp1/Tp1n-sge;NST=X // EM5RTRo5So5Cf9;NST=X / EM5RTUeRo5So5Cf9Pu;NST=X</v>
      </c>
    </row>
    <row r="515" spans="1:51" ht="12" customHeight="1" x14ac:dyDescent="0.25">
      <c r="A515" s="32">
        <v>952</v>
      </c>
      <c r="B515" s="33" t="s">
        <v>5</v>
      </c>
      <c r="C515" s="34">
        <v>993</v>
      </c>
      <c r="D515" s="32" t="str">
        <f t="shared" si="24"/>
        <v>952X993</v>
      </c>
      <c r="E515" s="49" t="s">
        <v>1619</v>
      </c>
      <c r="F515" s="61" t="s">
        <v>2138</v>
      </c>
      <c r="G515" s="41" t="s">
        <v>43</v>
      </c>
      <c r="H515" s="38"/>
      <c r="I515" s="32">
        <v>952</v>
      </c>
      <c r="J515" s="63">
        <f>VLOOKUP(I515,pTRAIT!A:B,2,FALSE)</f>
        <v>0</v>
      </c>
      <c r="K515" s="63" t="s">
        <v>2724</v>
      </c>
      <c r="L515" s="63"/>
      <c r="M515" s="63" t="s">
        <v>2437</v>
      </c>
      <c r="N515" s="63" t="s">
        <v>2730</v>
      </c>
      <c r="O515" s="63"/>
      <c r="P515" s="63" t="s">
        <v>2732</v>
      </c>
      <c r="Q515" s="63"/>
      <c r="R515" s="63" t="s">
        <v>2431</v>
      </c>
      <c r="S515" s="63" t="s">
        <v>2736</v>
      </c>
      <c r="T515" s="63"/>
      <c r="U515" s="63" t="s">
        <v>2738</v>
      </c>
      <c r="V515" s="63"/>
      <c r="W515" s="63" t="s">
        <v>2431</v>
      </c>
      <c r="X515" s="63" t="s">
        <v>2436</v>
      </c>
      <c r="Y515" s="63"/>
      <c r="Z515" s="63"/>
      <c r="AA515" s="63" t="s">
        <v>2728</v>
      </c>
      <c r="AB515" s="63"/>
      <c r="AC515" s="63" t="str">
        <f t="shared" ref="AC515:AC578" si="25">CONCATENATE(L515,M515,N515,O515,P515,Q515,R515,S515,T515,U515,V515,W515,X515,Y515,Z515,AA515,AB515,";",K515)</f>
        <v>EM5RT Ro5So5 Tp1/Tp1n-sge;NST=X</v>
      </c>
      <c r="AD515" s="34">
        <v>993</v>
      </c>
      <c r="AE515" s="40" t="str">
        <f>VLOOKUP(AD515,pTRAIT!A:B,2,FALSE)</f>
        <v>EM5RTRo5So5Cf9;NST=X / EM5RTUeRo5So5Cf9Pu;NST=X</v>
      </c>
      <c r="AF515" s="63">
        <f>VLOOKUP($AD515,pTRAIT!$A:$X,7,FALSE)</f>
        <v>0</v>
      </c>
      <c r="AG515" s="63">
        <f>VLOOKUP($AD515,pTRAIT!$A:$X,8,FALSE)</f>
        <v>0</v>
      </c>
      <c r="AH515" s="63">
        <f>VLOOKUP($AD515,pTRAIT!$A:$X,9,FALSE)</f>
        <v>0</v>
      </c>
      <c r="AI515" s="63">
        <f>VLOOKUP($AD515,pTRAIT!$A:$X,10,FALSE)</f>
        <v>0</v>
      </c>
      <c r="AJ515" s="63">
        <f>VLOOKUP($AD515,pTRAIT!$A:$X,11,FALSE)</f>
        <v>0</v>
      </c>
      <c r="AK515" s="63">
        <f>VLOOKUP($AD515,pTRAIT!$A:$X,12,FALSE)</f>
        <v>0</v>
      </c>
      <c r="AL515" s="63">
        <f>VLOOKUP($AD515,pTRAIT!$A:$X,13,FALSE)</f>
        <v>0</v>
      </c>
      <c r="AM515" s="63">
        <f>VLOOKUP($AD515,pTRAIT!$A:$X,14,FALSE)</f>
        <v>0</v>
      </c>
      <c r="AN515" s="63">
        <f>VLOOKUP($AD515,pTRAIT!$A:$X,15,FALSE)</f>
        <v>0</v>
      </c>
      <c r="AO515" s="63">
        <f>VLOOKUP($AD515,pTRAIT!$A:$X,16,FALSE)</f>
        <v>0</v>
      </c>
      <c r="AP515" s="63">
        <f>VLOOKUP($AD515,pTRAIT!$A:$X,17,FALSE)</f>
        <v>0</v>
      </c>
      <c r="AQ515" s="63">
        <f>VLOOKUP($AD515,pTRAIT!$A:$X,18,FALSE)</f>
        <v>0</v>
      </c>
      <c r="AR515" s="63">
        <f>VLOOKUP($AD515,pTRAIT!$A:$X,19,FALSE)</f>
        <v>0</v>
      </c>
      <c r="AS515" s="63">
        <f>VLOOKUP($AD515,pTRAIT!$A:$X,20,FALSE)</f>
        <v>0</v>
      </c>
      <c r="AT515" s="63">
        <f>VLOOKUP($AD515,pTRAIT!$A:$X,21,FALSE)</f>
        <v>0</v>
      </c>
      <c r="AU515" s="63">
        <f>VLOOKUP($AD515,pTRAIT!$A:$X,22,FALSE)</f>
        <v>0</v>
      </c>
      <c r="AV515" s="63">
        <f>VLOOKUP($AD515,pTRAIT!$A:$X,23,FALSE)</f>
        <v>0</v>
      </c>
      <c r="AW515" s="63">
        <f>VLOOKUP($AD515,pTRAIT!$A:$X,24,FALSE)</f>
        <v>0</v>
      </c>
      <c r="AX515" s="67" t="s">
        <v>3255</v>
      </c>
      <c r="AY515" s="71" t="str">
        <f t="shared" ref="AY515:AY578" si="26">CONCATENATE(AC515," ","//"," ",AE515)</f>
        <v>EM5RT Ro5So5 Tp1/Tp1n-sge;NST=X // EM5RTRo5So5Cf9;NST=X / EM5RTUeRo5So5Cf9Pu;NST=X</v>
      </c>
    </row>
    <row r="516" spans="1:51" ht="12" customHeight="1" x14ac:dyDescent="0.25">
      <c r="A516" s="32">
        <v>953</v>
      </c>
      <c r="B516" s="33" t="s">
        <v>5</v>
      </c>
      <c r="C516" s="34">
        <v>998</v>
      </c>
      <c r="D516" s="32" t="str">
        <f t="shared" si="24"/>
        <v>953X998</v>
      </c>
      <c r="E516" s="49" t="s">
        <v>1619</v>
      </c>
      <c r="F516" s="61" t="s">
        <v>2139</v>
      </c>
      <c r="G516" s="41" t="s">
        <v>43</v>
      </c>
      <c r="H516" s="38"/>
      <c r="I516" s="32">
        <v>953</v>
      </c>
      <c r="J516" s="63">
        <f>VLOOKUP(I516,pTRAIT!A:B,2,FALSE)</f>
        <v>0</v>
      </c>
      <c r="K516" s="63" t="s">
        <v>2724</v>
      </c>
      <c r="L516" s="63"/>
      <c r="M516" s="63" t="s">
        <v>2437</v>
      </c>
      <c r="N516" s="63" t="s">
        <v>2730</v>
      </c>
      <c r="O516" s="63"/>
      <c r="P516" s="63" t="s">
        <v>2732</v>
      </c>
      <c r="Q516" s="63"/>
      <c r="R516" s="63" t="s">
        <v>2431</v>
      </c>
      <c r="S516" s="63" t="s">
        <v>2736</v>
      </c>
      <c r="T516" s="63"/>
      <c r="U516" s="63" t="s">
        <v>2738</v>
      </c>
      <c r="V516" s="63"/>
      <c r="W516" s="63" t="s">
        <v>2431</v>
      </c>
      <c r="X516" s="63" t="s">
        <v>2436</v>
      </c>
      <c r="Y516" s="63"/>
      <c r="Z516" s="63"/>
      <c r="AA516" s="63" t="s">
        <v>2728</v>
      </c>
      <c r="AB516" s="63"/>
      <c r="AC516" s="63" t="str">
        <f t="shared" si="25"/>
        <v>EM5RT Ro5So5 Tp1/Tp1n-sge;NST=X</v>
      </c>
      <c r="AD516" s="34">
        <v>998</v>
      </c>
      <c r="AE516" s="40" t="str">
        <f>VLOOKUP(AD516,pTRAIT!A:B,2,FALSE)</f>
        <v>EM5RTRo5So5Cf9;NST=X / Sp-1EM5RTUeRo5So5Cf9Pu;NST=X</v>
      </c>
      <c r="AF516" s="63">
        <f>VLOOKUP($AD516,pTRAIT!$A:$X,7,FALSE)</f>
        <v>0</v>
      </c>
      <c r="AG516" s="63">
        <f>VLOOKUP($AD516,pTRAIT!$A:$X,8,FALSE)</f>
        <v>0</v>
      </c>
      <c r="AH516" s="63">
        <f>VLOOKUP($AD516,pTRAIT!$A:$X,9,FALSE)</f>
        <v>0</v>
      </c>
      <c r="AI516" s="63">
        <f>VLOOKUP($AD516,pTRAIT!$A:$X,10,FALSE)</f>
        <v>0</v>
      </c>
      <c r="AJ516" s="63">
        <f>VLOOKUP($AD516,pTRAIT!$A:$X,11,FALSE)</f>
        <v>0</v>
      </c>
      <c r="AK516" s="63">
        <f>VLOOKUP($AD516,pTRAIT!$A:$X,12,FALSE)</f>
        <v>0</v>
      </c>
      <c r="AL516" s="63">
        <f>VLOOKUP($AD516,pTRAIT!$A:$X,13,FALSE)</f>
        <v>0</v>
      </c>
      <c r="AM516" s="63">
        <f>VLOOKUP($AD516,pTRAIT!$A:$X,14,FALSE)</f>
        <v>0</v>
      </c>
      <c r="AN516" s="63">
        <f>VLOOKUP($AD516,pTRAIT!$A:$X,15,FALSE)</f>
        <v>0</v>
      </c>
      <c r="AO516" s="63">
        <f>VLOOKUP($AD516,pTRAIT!$A:$X,16,FALSE)</f>
        <v>0</v>
      </c>
      <c r="AP516" s="63">
        <f>VLOOKUP($AD516,pTRAIT!$A:$X,17,FALSE)</f>
        <v>0</v>
      </c>
      <c r="AQ516" s="63">
        <f>VLOOKUP($AD516,pTRAIT!$A:$X,18,FALSE)</f>
        <v>0</v>
      </c>
      <c r="AR516" s="63">
        <f>VLOOKUP($AD516,pTRAIT!$A:$X,19,FALSE)</f>
        <v>0</v>
      </c>
      <c r="AS516" s="63">
        <f>VLOOKUP($AD516,pTRAIT!$A:$X,20,FALSE)</f>
        <v>0</v>
      </c>
      <c r="AT516" s="63">
        <f>VLOOKUP($AD516,pTRAIT!$A:$X,21,FALSE)</f>
        <v>0</v>
      </c>
      <c r="AU516" s="63">
        <f>VLOOKUP($AD516,pTRAIT!$A:$X,22,FALSE)</f>
        <v>0</v>
      </c>
      <c r="AV516" s="63">
        <f>VLOOKUP($AD516,pTRAIT!$A:$X,23,FALSE)</f>
        <v>0</v>
      </c>
      <c r="AW516" s="63">
        <f>VLOOKUP($AD516,pTRAIT!$A:$X,24,FALSE)</f>
        <v>0</v>
      </c>
      <c r="AX516" s="67" t="s">
        <v>3256</v>
      </c>
      <c r="AY516" s="71" t="str">
        <f t="shared" si="26"/>
        <v>EM5RT Ro5So5 Tp1/Tp1n-sge;NST=X // EM5RTRo5So5Cf9;NST=X / Sp-1EM5RTUeRo5So5Cf9Pu;NST=X</v>
      </c>
    </row>
    <row r="517" spans="1:51" ht="12" customHeight="1" x14ac:dyDescent="0.25">
      <c r="A517" s="32">
        <v>953</v>
      </c>
      <c r="B517" s="33" t="s">
        <v>5</v>
      </c>
      <c r="C517" s="34">
        <v>999</v>
      </c>
      <c r="D517" s="32" t="str">
        <f t="shared" si="24"/>
        <v>953X999</v>
      </c>
      <c r="E517" s="49" t="s">
        <v>1619</v>
      </c>
      <c r="F517" s="61" t="s">
        <v>2140</v>
      </c>
      <c r="G517" s="41" t="s">
        <v>43</v>
      </c>
      <c r="H517" s="38"/>
      <c r="I517" s="32">
        <v>953</v>
      </c>
      <c r="J517" s="63">
        <f>VLOOKUP(I517,pTRAIT!A:B,2,FALSE)</f>
        <v>0</v>
      </c>
      <c r="K517" s="63" t="s">
        <v>2724</v>
      </c>
      <c r="L517" s="63"/>
      <c r="M517" s="63" t="s">
        <v>2437</v>
      </c>
      <c r="N517" s="63" t="s">
        <v>2730</v>
      </c>
      <c r="O517" s="63"/>
      <c r="P517" s="63" t="s">
        <v>2732</v>
      </c>
      <c r="Q517" s="63"/>
      <c r="R517" s="63" t="s">
        <v>2431</v>
      </c>
      <c r="S517" s="63" t="s">
        <v>2736</v>
      </c>
      <c r="T517" s="63"/>
      <c r="U517" s="63" t="s">
        <v>2738</v>
      </c>
      <c r="V517" s="63"/>
      <c r="W517" s="63" t="s">
        <v>2431</v>
      </c>
      <c r="X517" s="63" t="s">
        <v>2436</v>
      </c>
      <c r="Y517" s="63"/>
      <c r="Z517" s="63"/>
      <c r="AA517" s="63" t="s">
        <v>2728</v>
      </c>
      <c r="AB517" s="63"/>
      <c r="AC517" s="63" t="str">
        <f t="shared" si="25"/>
        <v>EM5RT Ro5So5 Tp1/Tp1n-sge;NST=X</v>
      </c>
      <c r="AD517" s="34">
        <v>999</v>
      </c>
      <c r="AE517" s="40" t="str">
        <f>VLOOKUP(AD517,pTRAIT!A:B,2,FALSE)</f>
        <v>EM5RTRo5So5Cf9;NST=X / EM5RTUeRo5So5Cf9Pu;NST=X</v>
      </c>
      <c r="AF517" s="63">
        <f>VLOOKUP($AD517,pTRAIT!$A:$X,7,FALSE)</f>
        <v>0</v>
      </c>
      <c r="AG517" s="63">
        <f>VLOOKUP($AD517,pTRAIT!$A:$X,8,FALSE)</f>
        <v>0</v>
      </c>
      <c r="AH517" s="63">
        <f>VLOOKUP($AD517,pTRAIT!$A:$X,9,FALSE)</f>
        <v>0</v>
      </c>
      <c r="AI517" s="63">
        <f>VLOOKUP($AD517,pTRAIT!$A:$X,10,FALSE)</f>
        <v>0</v>
      </c>
      <c r="AJ517" s="63">
        <f>VLOOKUP($AD517,pTRAIT!$A:$X,11,FALSE)</f>
        <v>0</v>
      </c>
      <c r="AK517" s="63">
        <f>VLOOKUP($AD517,pTRAIT!$A:$X,12,FALSE)</f>
        <v>0</v>
      </c>
      <c r="AL517" s="63">
        <f>VLOOKUP($AD517,pTRAIT!$A:$X,13,FALSE)</f>
        <v>0</v>
      </c>
      <c r="AM517" s="63">
        <f>VLOOKUP($AD517,pTRAIT!$A:$X,14,FALSE)</f>
        <v>0</v>
      </c>
      <c r="AN517" s="63">
        <f>VLOOKUP($AD517,pTRAIT!$A:$X,15,FALSE)</f>
        <v>0</v>
      </c>
      <c r="AO517" s="63">
        <f>VLOOKUP($AD517,pTRAIT!$A:$X,16,FALSE)</f>
        <v>0</v>
      </c>
      <c r="AP517" s="63">
        <f>VLOOKUP($AD517,pTRAIT!$A:$X,17,FALSE)</f>
        <v>0</v>
      </c>
      <c r="AQ517" s="63">
        <f>VLOOKUP($AD517,pTRAIT!$A:$X,18,FALSE)</f>
        <v>0</v>
      </c>
      <c r="AR517" s="63">
        <f>VLOOKUP($AD517,pTRAIT!$A:$X,19,FALSE)</f>
        <v>0</v>
      </c>
      <c r="AS517" s="63">
        <f>VLOOKUP($AD517,pTRAIT!$A:$X,20,FALSE)</f>
        <v>0</v>
      </c>
      <c r="AT517" s="63">
        <f>VLOOKUP($AD517,pTRAIT!$A:$X,21,FALSE)</f>
        <v>0</v>
      </c>
      <c r="AU517" s="63">
        <f>VLOOKUP($AD517,pTRAIT!$A:$X,22,FALSE)</f>
        <v>0</v>
      </c>
      <c r="AV517" s="63">
        <f>VLOOKUP($AD517,pTRAIT!$A:$X,23,FALSE)</f>
        <v>0</v>
      </c>
      <c r="AW517" s="63">
        <f>VLOOKUP($AD517,pTRAIT!$A:$X,24,FALSE)</f>
        <v>0</v>
      </c>
      <c r="AX517" s="67" t="s">
        <v>3257</v>
      </c>
      <c r="AY517" s="71" t="str">
        <f t="shared" si="26"/>
        <v>EM5RT Ro5So5 Tp1/Tp1n-sge;NST=X // EM5RTRo5So5Cf9;NST=X / EM5RTUeRo5So5Cf9Pu;NST=X</v>
      </c>
    </row>
    <row r="518" spans="1:51" ht="12" customHeight="1" x14ac:dyDescent="0.25">
      <c r="A518" s="32">
        <v>953</v>
      </c>
      <c r="B518" s="33" t="s">
        <v>5</v>
      </c>
      <c r="C518" s="34">
        <v>1000</v>
      </c>
      <c r="D518" s="32" t="str">
        <f t="shared" si="24"/>
        <v>953X1000</v>
      </c>
      <c r="E518" s="49" t="s">
        <v>1619</v>
      </c>
      <c r="F518" s="61" t="s">
        <v>2141</v>
      </c>
      <c r="G518" s="41" t="s">
        <v>43</v>
      </c>
      <c r="H518" s="38"/>
      <c r="I518" s="32">
        <v>953</v>
      </c>
      <c r="J518" s="63">
        <f>VLOOKUP(I518,pTRAIT!A:B,2,FALSE)</f>
        <v>0</v>
      </c>
      <c r="K518" s="63" t="s">
        <v>2724</v>
      </c>
      <c r="L518" s="63"/>
      <c r="M518" s="63" t="s">
        <v>2437</v>
      </c>
      <c r="N518" s="63" t="s">
        <v>2730</v>
      </c>
      <c r="O518" s="63"/>
      <c r="P518" s="63" t="s">
        <v>2732</v>
      </c>
      <c r="Q518" s="63"/>
      <c r="R518" s="63" t="s">
        <v>2431</v>
      </c>
      <c r="S518" s="63" t="s">
        <v>2736</v>
      </c>
      <c r="T518" s="63"/>
      <c r="U518" s="63" t="s">
        <v>2738</v>
      </c>
      <c r="V518" s="63"/>
      <c r="W518" s="63" t="s">
        <v>2431</v>
      </c>
      <c r="X518" s="63" t="s">
        <v>2436</v>
      </c>
      <c r="Y518" s="63"/>
      <c r="Z518" s="63"/>
      <c r="AA518" s="63" t="s">
        <v>2728</v>
      </c>
      <c r="AB518" s="63"/>
      <c r="AC518" s="63" t="str">
        <f t="shared" si="25"/>
        <v>EM5RT Ro5So5 Tp1/Tp1n-sge;NST=X</v>
      </c>
      <c r="AD518" s="34">
        <v>1000</v>
      </c>
      <c r="AE518" s="40" t="str">
        <f>VLOOKUP(AD518,pTRAIT!A:B,2,FALSE)</f>
        <v>EM5RTRo5So5Cf9;NST=X / EM5RTUeRo5So5Cf9Pu;NST=X</v>
      </c>
      <c r="AF518" s="63">
        <f>VLOOKUP($AD518,pTRAIT!$A:$X,7,FALSE)</f>
        <v>0</v>
      </c>
      <c r="AG518" s="63">
        <f>VLOOKUP($AD518,pTRAIT!$A:$X,8,FALSE)</f>
        <v>0</v>
      </c>
      <c r="AH518" s="63">
        <f>VLOOKUP($AD518,pTRAIT!$A:$X,9,FALSE)</f>
        <v>0</v>
      </c>
      <c r="AI518" s="63">
        <f>VLOOKUP($AD518,pTRAIT!$A:$X,10,FALSE)</f>
        <v>0</v>
      </c>
      <c r="AJ518" s="63">
        <f>VLOOKUP($AD518,pTRAIT!$A:$X,11,FALSE)</f>
        <v>0</v>
      </c>
      <c r="AK518" s="63">
        <f>VLOOKUP($AD518,pTRAIT!$A:$X,12,FALSE)</f>
        <v>0</v>
      </c>
      <c r="AL518" s="63">
        <f>VLOOKUP($AD518,pTRAIT!$A:$X,13,FALSE)</f>
        <v>0</v>
      </c>
      <c r="AM518" s="63">
        <f>VLOOKUP($AD518,pTRAIT!$A:$X,14,FALSE)</f>
        <v>0</v>
      </c>
      <c r="AN518" s="63">
        <f>VLOOKUP($AD518,pTRAIT!$A:$X,15,FALSE)</f>
        <v>0</v>
      </c>
      <c r="AO518" s="63">
        <f>VLOOKUP($AD518,pTRAIT!$A:$X,16,FALSE)</f>
        <v>0</v>
      </c>
      <c r="AP518" s="63">
        <f>VLOOKUP($AD518,pTRAIT!$A:$X,17,FALSE)</f>
        <v>0</v>
      </c>
      <c r="AQ518" s="63">
        <f>VLOOKUP($AD518,pTRAIT!$A:$X,18,FALSE)</f>
        <v>0</v>
      </c>
      <c r="AR518" s="63">
        <f>VLOOKUP($AD518,pTRAIT!$A:$X,19,FALSE)</f>
        <v>0</v>
      </c>
      <c r="AS518" s="63">
        <f>VLOOKUP($AD518,pTRAIT!$A:$X,20,FALSE)</f>
        <v>0</v>
      </c>
      <c r="AT518" s="63">
        <f>VLOOKUP($AD518,pTRAIT!$A:$X,21,FALSE)</f>
        <v>0</v>
      </c>
      <c r="AU518" s="63">
        <f>VLOOKUP($AD518,pTRAIT!$A:$X,22,FALSE)</f>
        <v>0</v>
      </c>
      <c r="AV518" s="63">
        <f>VLOOKUP($AD518,pTRAIT!$A:$X,23,FALSE)</f>
        <v>0</v>
      </c>
      <c r="AW518" s="63">
        <f>VLOOKUP($AD518,pTRAIT!$A:$X,24,FALSE)</f>
        <v>0</v>
      </c>
      <c r="AX518" s="67" t="s">
        <v>3258</v>
      </c>
      <c r="AY518" s="71" t="str">
        <f t="shared" si="26"/>
        <v>EM5RT Ro5So5 Tp1/Tp1n-sge;NST=X // EM5RTRo5So5Cf9;NST=X / EM5RTUeRo5So5Cf9Pu;NST=X</v>
      </c>
    </row>
    <row r="519" spans="1:51" ht="12" customHeight="1" x14ac:dyDescent="0.25">
      <c r="A519" s="32">
        <v>953</v>
      </c>
      <c r="B519" s="33" t="s">
        <v>5</v>
      </c>
      <c r="C519" s="34">
        <v>1001</v>
      </c>
      <c r="D519" s="32" t="str">
        <f t="shared" si="24"/>
        <v>953X1001</v>
      </c>
      <c r="E519" s="49" t="s">
        <v>1619</v>
      </c>
      <c r="F519" s="61" t="s">
        <v>2142</v>
      </c>
      <c r="G519" s="41" t="s">
        <v>43</v>
      </c>
      <c r="H519" s="38"/>
      <c r="I519" s="32">
        <v>953</v>
      </c>
      <c r="J519" s="63">
        <f>VLOOKUP(I519,pTRAIT!A:B,2,FALSE)</f>
        <v>0</v>
      </c>
      <c r="K519" s="63" t="s">
        <v>2724</v>
      </c>
      <c r="L519" s="63"/>
      <c r="M519" s="63" t="s">
        <v>2437</v>
      </c>
      <c r="N519" s="63" t="s">
        <v>2730</v>
      </c>
      <c r="O519" s="63"/>
      <c r="P519" s="63" t="s">
        <v>2732</v>
      </c>
      <c r="Q519" s="63"/>
      <c r="R519" s="63" t="s">
        <v>2431</v>
      </c>
      <c r="S519" s="63" t="s">
        <v>2736</v>
      </c>
      <c r="T519" s="63"/>
      <c r="U519" s="63" t="s">
        <v>2738</v>
      </c>
      <c r="V519" s="63"/>
      <c r="W519" s="63" t="s">
        <v>2431</v>
      </c>
      <c r="X519" s="63" t="s">
        <v>2436</v>
      </c>
      <c r="Y519" s="63"/>
      <c r="Z519" s="63"/>
      <c r="AA519" s="63" t="s">
        <v>2728</v>
      </c>
      <c r="AB519" s="63"/>
      <c r="AC519" s="63" t="str">
        <f t="shared" si="25"/>
        <v>EM5RT Ro5So5 Tp1/Tp1n-sge;NST=X</v>
      </c>
      <c r="AD519" s="34">
        <v>1001</v>
      </c>
      <c r="AE519" s="40" t="str">
        <f>VLOOKUP(AD519,pTRAIT!A:B,2,FALSE)</f>
        <v>EM5RTRo5So5Cf9;NST=X / EM5RTUeRo5So5Cf9Pu;NST=X</v>
      </c>
      <c r="AF519" s="63">
        <f>VLOOKUP($AD519,pTRAIT!$A:$X,7,FALSE)</f>
        <v>0</v>
      </c>
      <c r="AG519" s="63">
        <f>VLOOKUP($AD519,pTRAIT!$A:$X,8,FALSE)</f>
        <v>0</v>
      </c>
      <c r="AH519" s="63">
        <f>VLOOKUP($AD519,pTRAIT!$A:$X,9,FALSE)</f>
        <v>0</v>
      </c>
      <c r="AI519" s="63">
        <f>VLOOKUP($AD519,pTRAIT!$A:$X,10,FALSE)</f>
        <v>0</v>
      </c>
      <c r="AJ519" s="63">
        <f>VLOOKUP($AD519,pTRAIT!$A:$X,11,FALSE)</f>
        <v>0</v>
      </c>
      <c r="AK519" s="63">
        <f>VLOOKUP($AD519,pTRAIT!$A:$X,12,FALSE)</f>
        <v>0</v>
      </c>
      <c r="AL519" s="63">
        <f>VLOOKUP($AD519,pTRAIT!$A:$X,13,FALSE)</f>
        <v>0</v>
      </c>
      <c r="AM519" s="63">
        <f>VLOOKUP($AD519,pTRAIT!$A:$X,14,FALSE)</f>
        <v>0</v>
      </c>
      <c r="AN519" s="63">
        <f>VLOOKUP($AD519,pTRAIT!$A:$X,15,FALSE)</f>
        <v>0</v>
      </c>
      <c r="AO519" s="63">
        <f>VLOOKUP($AD519,pTRAIT!$A:$X,16,FALSE)</f>
        <v>0</v>
      </c>
      <c r="AP519" s="63">
        <f>VLOOKUP($AD519,pTRAIT!$A:$X,17,FALSE)</f>
        <v>0</v>
      </c>
      <c r="AQ519" s="63">
        <f>VLOOKUP($AD519,pTRAIT!$A:$X,18,FALSE)</f>
        <v>0</v>
      </c>
      <c r="AR519" s="63">
        <f>VLOOKUP($AD519,pTRAIT!$A:$X,19,FALSE)</f>
        <v>0</v>
      </c>
      <c r="AS519" s="63">
        <f>VLOOKUP($AD519,pTRAIT!$A:$X,20,FALSE)</f>
        <v>0</v>
      </c>
      <c r="AT519" s="63">
        <f>VLOOKUP($AD519,pTRAIT!$A:$X,21,FALSE)</f>
        <v>0</v>
      </c>
      <c r="AU519" s="63">
        <f>VLOOKUP($AD519,pTRAIT!$A:$X,22,FALSE)</f>
        <v>0</v>
      </c>
      <c r="AV519" s="63">
        <f>VLOOKUP($AD519,pTRAIT!$A:$X,23,FALSE)</f>
        <v>0</v>
      </c>
      <c r="AW519" s="63">
        <f>VLOOKUP($AD519,pTRAIT!$A:$X,24,FALSE)</f>
        <v>0</v>
      </c>
      <c r="AX519" s="67" t="s">
        <v>3259</v>
      </c>
      <c r="AY519" s="71" t="str">
        <f t="shared" si="26"/>
        <v>EM5RT Ro5So5 Tp1/Tp1n-sge;NST=X // EM5RTRo5So5Cf9;NST=X / EM5RTUeRo5So5Cf9Pu;NST=X</v>
      </c>
    </row>
    <row r="520" spans="1:51" ht="12" customHeight="1" x14ac:dyDescent="0.25">
      <c r="A520" s="32">
        <v>954</v>
      </c>
      <c r="B520" s="33" t="s">
        <v>5</v>
      </c>
      <c r="C520" s="34">
        <v>1010</v>
      </c>
      <c r="D520" s="32" t="str">
        <f t="shared" si="24"/>
        <v>954X1010</v>
      </c>
      <c r="E520" s="49" t="s">
        <v>1619</v>
      </c>
      <c r="F520" s="61" t="s">
        <v>2143</v>
      </c>
      <c r="G520" s="41" t="s">
        <v>43</v>
      </c>
      <c r="H520" s="38"/>
      <c r="I520" s="32">
        <v>954</v>
      </c>
      <c r="J520" s="63">
        <f>VLOOKUP(I520,pTRAIT!A:B,2,FALSE)</f>
        <v>0</v>
      </c>
      <c r="K520" s="63" t="s">
        <v>2724</v>
      </c>
      <c r="L520" s="63"/>
      <c r="M520" s="63" t="s">
        <v>2437</v>
      </c>
      <c r="N520" s="63" t="s">
        <v>2730</v>
      </c>
      <c r="O520" s="63"/>
      <c r="P520" s="63" t="s">
        <v>2732</v>
      </c>
      <c r="Q520" s="63"/>
      <c r="R520" s="63" t="s">
        <v>2431</v>
      </c>
      <c r="S520" s="63" t="s">
        <v>2736</v>
      </c>
      <c r="T520" s="63"/>
      <c r="U520" s="63" t="s">
        <v>2738</v>
      </c>
      <c r="V520" s="63"/>
      <c r="W520" s="63" t="s">
        <v>2431</v>
      </c>
      <c r="X520" s="63" t="s">
        <v>2436</v>
      </c>
      <c r="Y520" s="63"/>
      <c r="Z520" s="63"/>
      <c r="AA520" s="63" t="s">
        <v>2728</v>
      </c>
      <c r="AB520" s="63"/>
      <c r="AC520" s="63" t="str">
        <f t="shared" si="25"/>
        <v>EM5RT Ro5So5 Tp1/Tp1n-sge;NST=X</v>
      </c>
      <c r="AD520" s="34">
        <v>1010</v>
      </c>
      <c r="AE520" s="40" t="str">
        <f>VLOOKUP(AD520,pTRAIT!A:B,2,FALSE)</f>
        <v>EM5RTRo5So5Cf9;NST=X / EM5RTMi1Pu;NST=X</v>
      </c>
      <c r="AF520" s="63">
        <f>VLOOKUP($AD520,pTRAIT!$A:$X,7,FALSE)</f>
        <v>0</v>
      </c>
      <c r="AG520" s="63">
        <f>VLOOKUP($AD520,pTRAIT!$A:$X,8,FALSE)</f>
        <v>0</v>
      </c>
      <c r="AH520" s="63">
        <f>VLOOKUP($AD520,pTRAIT!$A:$X,9,FALSE)</f>
        <v>0</v>
      </c>
      <c r="AI520" s="63">
        <f>VLOOKUP($AD520,pTRAIT!$A:$X,10,FALSE)</f>
        <v>0</v>
      </c>
      <c r="AJ520" s="63">
        <f>VLOOKUP($AD520,pTRAIT!$A:$X,11,FALSE)</f>
        <v>0</v>
      </c>
      <c r="AK520" s="63">
        <f>VLOOKUP($AD520,pTRAIT!$A:$X,12,FALSE)</f>
        <v>0</v>
      </c>
      <c r="AL520" s="63">
        <f>VLOOKUP($AD520,pTRAIT!$A:$X,13,FALSE)</f>
        <v>0</v>
      </c>
      <c r="AM520" s="63">
        <f>VLOOKUP($AD520,pTRAIT!$A:$X,14,FALSE)</f>
        <v>0</v>
      </c>
      <c r="AN520" s="63">
        <f>VLOOKUP($AD520,pTRAIT!$A:$X,15,FALSE)</f>
        <v>0</v>
      </c>
      <c r="AO520" s="63">
        <f>VLOOKUP($AD520,pTRAIT!$A:$X,16,FALSE)</f>
        <v>0</v>
      </c>
      <c r="AP520" s="63">
        <f>VLOOKUP($AD520,pTRAIT!$A:$X,17,FALSE)</f>
        <v>0</v>
      </c>
      <c r="AQ520" s="63">
        <f>VLOOKUP($AD520,pTRAIT!$A:$X,18,FALSE)</f>
        <v>0</v>
      </c>
      <c r="AR520" s="63">
        <f>VLOOKUP($AD520,pTRAIT!$A:$X,19,FALSE)</f>
        <v>0</v>
      </c>
      <c r="AS520" s="63">
        <f>VLOOKUP($AD520,pTRAIT!$A:$X,20,FALSE)</f>
        <v>0</v>
      </c>
      <c r="AT520" s="63">
        <f>VLOOKUP($AD520,pTRAIT!$A:$X,21,FALSE)</f>
        <v>0</v>
      </c>
      <c r="AU520" s="63">
        <f>VLOOKUP($AD520,pTRAIT!$A:$X,22,FALSE)</f>
        <v>0</v>
      </c>
      <c r="AV520" s="63">
        <f>VLOOKUP($AD520,pTRAIT!$A:$X,23,FALSE)</f>
        <v>0</v>
      </c>
      <c r="AW520" s="63">
        <f>VLOOKUP($AD520,pTRAIT!$A:$X,24,FALSE)</f>
        <v>0</v>
      </c>
      <c r="AX520" s="67" t="s">
        <v>3260</v>
      </c>
      <c r="AY520" s="71" t="str">
        <f t="shared" si="26"/>
        <v>EM5RT Ro5So5 Tp1/Tp1n-sge;NST=X // EM5RTRo5So5Cf9;NST=X / EM5RTMi1Pu;NST=X</v>
      </c>
    </row>
    <row r="521" spans="1:51" ht="12" customHeight="1" x14ac:dyDescent="0.25">
      <c r="A521" s="32">
        <v>954</v>
      </c>
      <c r="B521" s="33" t="s">
        <v>5</v>
      </c>
      <c r="C521" s="34">
        <v>1011</v>
      </c>
      <c r="D521" s="32" t="str">
        <f t="shared" si="24"/>
        <v>954X1011</v>
      </c>
      <c r="E521" s="49" t="s">
        <v>1619</v>
      </c>
      <c r="F521" s="61" t="s">
        <v>2144</v>
      </c>
      <c r="G521" s="41" t="s">
        <v>43</v>
      </c>
      <c r="H521" s="38"/>
      <c r="I521" s="32">
        <v>954</v>
      </c>
      <c r="J521" s="63">
        <f>VLOOKUP(I521,pTRAIT!A:B,2,FALSE)</f>
        <v>0</v>
      </c>
      <c r="K521" s="63" t="s">
        <v>2724</v>
      </c>
      <c r="L521" s="63"/>
      <c r="M521" s="63" t="s">
        <v>2437</v>
      </c>
      <c r="N521" s="63" t="s">
        <v>2730</v>
      </c>
      <c r="O521" s="63"/>
      <c r="P521" s="63" t="s">
        <v>2732</v>
      </c>
      <c r="Q521" s="63"/>
      <c r="R521" s="63" t="s">
        <v>2431</v>
      </c>
      <c r="S521" s="63" t="s">
        <v>2736</v>
      </c>
      <c r="T521" s="63"/>
      <c r="U521" s="63" t="s">
        <v>2738</v>
      </c>
      <c r="V521" s="63"/>
      <c r="W521" s="63" t="s">
        <v>2431</v>
      </c>
      <c r="X521" s="63" t="s">
        <v>2436</v>
      </c>
      <c r="Y521" s="63"/>
      <c r="Z521" s="63"/>
      <c r="AA521" s="63" t="s">
        <v>2728</v>
      </c>
      <c r="AB521" s="63"/>
      <c r="AC521" s="63" t="str">
        <f t="shared" si="25"/>
        <v>EM5RT Ro5So5 Tp1/Tp1n-sge;NST=X</v>
      </c>
      <c r="AD521" s="34">
        <v>1011</v>
      </c>
      <c r="AE521" s="40" t="str">
        <f>VLOOKUP(AD521,pTRAIT!A:B,2,FALSE)</f>
        <v>EM5RTRo5So5Cf9;NST=X / EM5RTUeRo5So5Cf9Pu;NST=X</v>
      </c>
      <c r="AF521" s="63">
        <f>VLOOKUP($AD521,pTRAIT!$A:$X,7,FALSE)</f>
        <v>0</v>
      </c>
      <c r="AG521" s="63">
        <f>VLOOKUP($AD521,pTRAIT!$A:$X,8,FALSE)</f>
        <v>0</v>
      </c>
      <c r="AH521" s="63">
        <f>VLOOKUP($AD521,pTRAIT!$A:$X,9,FALSE)</f>
        <v>0</v>
      </c>
      <c r="AI521" s="63">
        <f>VLOOKUP($AD521,pTRAIT!$A:$X,10,FALSE)</f>
        <v>0</v>
      </c>
      <c r="AJ521" s="63">
        <f>VLOOKUP($AD521,pTRAIT!$A:$X,11,FALSE)</f>
        <v>0</v>
      </c>
      <c r="AK521" s="63">
        <f>VLOOKUP($AD521,pTRAIT!$A:$X,12,FALSE)</f>
        <v>0</v>
      </c>
      <c r="AL521" s="63">
        <f>VLOOKUP($AD521,pTRAIT!$A:$X,13,FALSE)</f>
        <v>0</v>
      </c>
      <c r="AM521" s="63">
        <f>VLOOKUP($AD521,pTRAIT!$A:$X,14,FALSE)</f>
        <v>0</v>
      </c>
      <c r="AN521" s="63">
        <f>VLOOKUP($AD521,pTRAIT!$A:$X,15,FALSE)</f>
        <v>0</v>
      </c>
      <c r="AO521" s="63">
        <f>VLOOKUP($AD521,pTRAIT!$A:$X,16,FALSE)</f>
        <v>0</v>
      </c>
      <c r="AP521" s="63">
        <f>VLOOKUP($AD521,pTRAIT!$A:$X,17,FALSE)</f>
        <v>0</v>
      </c>
      <c r="AQ521" s="63">
        <f>VLOOKUP($AD521,pTRAIT!$A:$X,18,FALSE)</f>
        <v>0</v>
      </c>
      <c r="AR521" s="63">
        <f>VLOOKUP($AD521,pTRAIT!$A:$X,19,FALSE)</f>
        <v>0</v>
      </c>
      <c r="AS521" s="63">
        <f>VLOOKUP($AD521,pTRAIT!$A:$X,20,FALSE)</f>
        <v>0</v>
      </c>
      <c r="AT521" s="63">
        <f>VLOOKUP($AD521,pTRAIT!$A:$X,21,FALSE)</f>
        <v>0</v>
      </c>
      <c r="AU521" s="63">
        <f>VLOOKUP($AD521,pTRAIT!$A:$X,22,FALSE)</f>
        <v>0</v>
      </c>
      <c r="AV521" s="63">
        <f>VLOOKUP($AD521,pTRAIT!$A:$X,23,FALSE)</f>
        <v>0</v>
      </c>
      <c r="AW521" s="63">
        <f>VLOOKUP($AD521,pTRAIT!$A:$X,24,FALSE)</f>
        <v>0</v>
      </c>
      <c r="AX521" s="67" t="s">
        <v>3261</v>
      </c>
      <c r="AY521" s="71" t="str">
        <f t="shared" si="26"/>
        <v>EM5RT Ro5So5 Tp1/Tp1n-sge;NST=X // EM5RTRo5So5Cf9;NST=X / EM5RTUeRo5So5Cf9Pu;NST=X</v>
      </c>
    </row>
    <row r="522" spans="1:51" ht="12" customHeight="1" x14ac:dyDescent="0.25">
      <c r="A522" s="32">
        <v>954</v>
      </c>
      <c r="B522" s="33" t="s">
        <v>5</v>
      </c>
      <c r="C522" s="34">
        <v>1012</v>
      </c>
      <c r="D522" s="32" t="str">
        <f t="shared" si="24"/>
        <v>954X1012</v>
      </c>
      <c r="E522" s="49" t="s">
        <v>1619</v>
      </c>
      <c r="F522" s="61" t="s">
        <v>2145</v>
      </c>
      <c r="G522" s="41" t="s">
        <v>43</v>
      </c>
      <c r="H522" s="38"/>
      <c r="I522" s="32">
        <v>954</v>
      </c>
      <c r="J522" s="63">
        <f>VLOOKUP(I522,pTRAIT!A:B,2,FALSE)</f>
        <v>0</v>
      </c>
      <c r="K522" s="63" t="s">
        <v>2724</v>
      </c>
      <c r="L522" s="63"/>
      <c r="M522" s="63" t="s">
        <v>2437</v>
      </c>
      <c r="N522" s="63" t="s">
        <v>2730</v>
      </c>
      <c r="O522" s="63"/>
      <c r="P522" s="63" t="s">
        <v>2732</v>
      </c>
      <c r="Q522" s="63"/>
      <c r="R522" s="63" t="s">
        <v>2431</v>
      </c>
      <c r="S522" s="63" t="s">
        <v>2736</v>
      </c>
      <c r="T522" s="63"/>
      <c r="U522" s="63" t="s">
        <v>2738</v>
      </c>
      <c r="V522" s="63"/>
      <c r="W522" s="63" t="s">
        <v>2431</v>
      </c>
      <c r="X522" s="63" t="s">
        <v>2436</v>
      </c>
      <c r="Y522" s="63"/>
      <c r="Z522" s="63"/>
      <c r="AA522" s="63" t="s">
        <v>2728</v>
      </c>
      <c r="AB522" s="63"/>
      <c r="AC522" s="63" t="str">
        <f t="shared" si="25"/>
        <v>EM5RT Ro5So5 Tp1/Tp1n-sge;NST=X</v>
      </c>
      <c r="AD522" s="34">
        <v>1012</v>
      </c>
      <c r="AE522" s="40" t="str">
        <f>VLOOKUP(AD522,pTRAIT!A:B,2,FALSE)</f>
        <v>EM5RTRo5So5Cf9;NST=X / EM5RTUeRo5So5Cf9Pu;NST=X</v>
      </c>
      <c r="AF522" s="63">
        <f>VLOOKUP($AD522,pTRAIT!$A:$X,7,FALSE)</f>
        <v>0</v>
      </c>
      <c r="AG522" s="63">
        <f>VLOOKUP($AD522,pTRAIT!$A:$X,8,FALSE)</f>
        <v>0</v>
      </c>
      <c r="AH522" s="63">
        <f>VLOOKUP($AD522,pTRAIT!$A:$X,9,FALSE)</f>
        <v>0</v>
      </c>
      <c r="AI522" s="63">
        <f>VLOOKUP($AD522,pTRAIT!$A:$X,10,FALSE)</f>
        <v>0</v>
      </c>
      <c r="AJ522" s="63">
        <f>VLOOKUP($AD522,pTRAIT!$A:$X,11,FALSE)</f>
        <v>0</v>
      </c>
      <c r="AK522" s="63">
        <f>VLOOKUP($AD522,pTRAIT!$A:$X,12,FALSE)</f>
        <v>0</v>
      </c>
      <c r="AL522" s="63">
        <f>VLOOKUP($AD522,pTRAIT!$A:$X,13,FALSE)</f>
        <v>0</v>
      </c>
      <c r="AM522" s="63">
        <f>VLOOKUP($AD522,pTRAIT!$A:$X,14,FALSE)</f>
        <v>0</v>
      </c>
      <c r="AN522" s="63">
        <f>VLOOKUP($AD522,pTRAIT!$A:$X,15,FALSE)</f>
        <v>0</v>
      </c>
      <c r="AO522" s="63">
        <f>VLOOKUP($AD522,pTRAIT!$A:$X,16,FALSE)</f>
        <v>0</v>
      </c>
      <c r="AP522" s="63">
        <f>VLOOKUP($AD522,pTRAIT!$A:$X,17,FALSE)</f>
        <v>0</v>
      </c>
      <c r="AQ522" s="63">
        <f>VLOOKUP($AD522,pTRAIT!$A:$X,18,FALSE)</f>
        <v>0</v>
      </c>
      <c r="AR522" s="63">
        <f>VLOOKUP($AD522,pTRAIT!$A:$X,19,FALSE)</f>
        <v>0</v>
      </c>
      <c r="AS522" s="63">
        <f>VLOOKUP($AD522,pTRAIT!$A:$X,20,FALSE)</f>
        <v>0</v>
      </c>
      <c r="AT522" s="63">
        <f>VLOOKUP($AD522,pTRAIT!$A:$X,21,FALSE)</f>
        <v>0</v>
      </c>
      <c r="AU522" s="63">
        <f>VLOOKUP($AD522,pTRAIT!$A:$X,22,FALSE)</f>
        <v>0</v>
      </c>
      <c r="AV522" s="63">
        <f>VLOOKUP($AD522,pTRAIT!$A:$X,23,FALSE)</f>
        <v>0</v>
      </c>
      <c r="AW522" s="63">
        <f>VLOOKUP($AD522,pTRAIT!$A:$X,24,FALSE)</f>
        <v>0</v>
      </c>
      <c r="AX522" s="67" t="s">
        <v>3262</v>
      </c>
      <c r="AY522" s="71" t="str">
        <f t="shared" si="26"/>
        <v>EM5RT Ro5So5 Tp1/Tp1n-sge;NST=X // EM5RTRo5So5Cf9;NST=X / EM5RTUeRo5So5Cf9Pu;NST=X</v>
      </c>
    </row>
    <row r="523" spans="1:51" ht="12" customHeight="1" x14ac:dyDescent="0.25">
      <c r="A523" s="32">
        <v>954</v>
      </c>
      <c r="B523" s="33" t="s">
        <v>5</v>
      </c>
      <c r="C523" s="34">
        <v>1013</v>
      </c>
      <c r="D523" s="32" t="str">
        <f t="shared" si="24"/>
        <v>954X1013</v>
      </c>
      <c r="E523" s="49" t="s">
        <v>1619</v>
      </c>
      <c r="F523" s="61" t="s">
        <v>2146</v>
      </c>
      <c r="G523" s="41" t="s">
        <v>43</v>
      </c>
      <c r="H523" s="38"/>
      <c r="I523" s="32">
        <v>954</v>
      </c>
      <c r="J523" s="63">
        <f>VLOOKUP(I523,pTRAIT!A:B,2,FALSE)</f>
        <v>0</v>
      </c>
      <c r="K523" s="63" t="s">
        <v>2724</v>
      </c>
      <c r="L523" s="63"/>
      <c r="M523" s="63" t="s">
        <v>2437</v>
      </c>
      <c r="N523" s="63" t="s">
        <v>2730</v>
      </c>
      <c r="O523" s="63"/>
      <c r="P523" s="63" t="s">
        <v>2732</v>
      </c>
      <c r="Q523" s="63"/>
      <c r="R523" s="63" t="s">
        <v>2431</v>
      </c>
      <c r="S523" s="63" t="s">
        <v>2736</v>
      </c>
      <c r="T523" s="63"/>
      <c r="U523" s="63" t="s">
        <v>2738</v>
      </c>
      <c r="V523" s="63"/>
      <c r="W523" s="63" t="s">
        <v>2431</v>
      </c>
      <c r="X523" s="63" t="s">
        <v>2436</v>
      </c>
      <c r="Y523" s="63"/>
      <c r="Z523" s="63"/>
      <c r="AA523" s="63" t="s">
        <v>2728</v>
      </c>
      <c r="AB523" s="63"/>
      <c r="AC523" s="63" t="str">
        <f t="shared" si="25"/>
        <v>EM5RT Ro5So5 Tp1/Tp1n-sge;NST=X</v>
      </c>
      <c r="AD523" s="34">
        <v>1013</v>
      </c>
      <c r="AE523" s="40" t="str">
        <f>VLOOKUP(AD523,pTRAIT!A:B,2,FALSE)</f>
        <v>EM5RTRo5So5Cf9;NST=X / EM5RTUeRo5So5Cf9Pu;NST=X</v>
      </c>
      <c r="AF523" s="63">
        <f>VLOOKUP($AD523,pTRAIT!$A:$X,7,FALSE)</f>
        <v>0</v>
      </c>
      <c r="AG523" s="63">
        <f>VLOOKUP($AD523,pTRAIT!$A:$X,8,FALSE)</f>
        <v>0</v>
      </c>
      <c r="AH523" s="63">
        <f>VLOOKUP($AD523,pTRAIT!$A:$X,9,FALSE)</f>
        <v>0</v>
      </c>
      <c r="AI523" s="63">
        <f>VLOOKUP($AD523,pTRAIT!$A:$X,10,FALSE)</f>
        <v>0</v>
      </c>
      <c r="AJ523" s="63">
        <f>VLOOKUP($AD523,pTRAIT!$A:$X,11,FALSE)</f>
        <v>0</v>
      </c>
      <c r="AK523" s="63">
        <f>VLOOKUP($AD523,pTRAIT!$A:$X,12,FALSE)</f>
        <v>0</v>
      </c>
      <c r="AL523" s="63">
        <f>VLOOKUP($AD523,pTRAIT!$A:$X,13,FALSE)</f>
        <v>0</v>
      </c>
      <c r="AM523" s="63">
        <f>VLOOKUP($AD523,pTRAIT!$A:$X,14,FALSE)</f>
        <v>0</v>
      </c>
      <c r="AN523" s="63">
        <f>VLOOKUP($AD523,pTRAIT!$A:$X,15,FALSE)</f>
        <v>0</v>
      </c>
      <c r="AO523" s="63">
        <f>VLOOKUP($AD523,pTRAIT!$A:$X,16,FALSE)</f>
        <v>0</v>
      </c>
      <c r="AP523" s="63">
        <f>VLOOKUP($AD523,pTRAIT!$A:$X,17,FALSE)</f>
        <v>0</v>
      </c>
      <c r="AQ523" s="63">
        <f>VLOOKUP($AD523,pTRAIT!$A:$X,18,FALSE)</f>
        <v>0</v>
      </c>
      <c r="AR523" s="63">
        <f>VLOOKUP($AD523,pTRAIT!$A:$X,19,FALSE)</f>
        <v>0</v>
      </c>
      <c r="AS523" s="63">
        <f>VLOOKUP($AD523,pTRAIT!$A:$X,20,FALSE)</f>
        <v>0</v>
      </c>
      <c r="AT523" s="63">
        <f>VLOOKUP($AD523,pTRAIT!$A:$X,21,FALSE)</f>
        <v>0</v>
      </c>
      <c r="AU523" s="63">
        <f>VLOOKUP($AD523,pTRAIT!$A:$X,22,FALSE)</f>
        <v>0</v>
      </c>
      <c r="AV523" s="63">
        <f>VLOOKUP($AD523,pTRAIT!$A:$X,23,FALSE)</f>
        <v>0</v>
      </c>
      <c r="AW523" s="63">
        <f>VLOOKUP($AD523,pTRAIT!$A:$X,24,FALSE)</f>
        <v>0</v>
      </c>
      <c r="AX523" s="67" t="s">
        <v>3263</v>
      </c>
      <c r="AY523" s="71" t="str">
        <f t="shared" si="26"/>
        <v>EM5RT Ro5So5 Tp1/Tp1n-sge;NST=X // EM5RTRo5So5Cf9;NST=X / EM5RTUeRo5So5Cf9Pu;NST=X</v>
      </c>
    </row>
    <row r="524" spans="1:51" ht="12" customHeight="1" x14ac:dyDescent="0.25">
      <c r="A524" s="32">
        <v>955</v>
      </c>
      <c r="B524" s="33" t="s">
        <v>5</v>
      </c>
      <c r="C524" s="34">
        <v>998</v>
      </c>
      <c r="D524" s="32" t="str">
        <f t="shared" si="24"/>
        <v>955X998</v>
      </c>
      <c r="E524" s="49" t="s">
        <v>1619</v>
      </c>
      <c r="F524" s="61" t="s">
        <v>2147</v>
      </c>
      <c r="G524" s="41" t="s">
        <v>43</v>
      </c>
      <c r="H524" s="38"/>
      <c r="I524" s="32">
        <v>955</v>
      </c>
      <c r="J524" s="63">
        <f>VLOOKUP(I524,pTRAIT!A:B,2,FALSE)</f>
        <v>0</v>
      </c>
      <c r="K524" s="63" t="s">
        <v>2724</v>
      </c>
      <c r="L524" s="63"/>
      <c r="M524" s="63" t="s">
        <v>2437</v>
      </c>
      <c r="N524" s="63" t="s">
        <v>2730</v>
      </c>
      <c r="O524" s="63"/>
      <c r="P524" s="63" t="s">
        <v>2732</v>
      </c>
      <c r="Q524" s="63"/>
      <c r="R524" s="63" t="s">
        <v>2431</v>
      </c>
      <c r="S524" s="63" t="s">
        <v>2736</v>
      </c>
      <c r="T524" s="63"/>
      <c r="U524" s="63" t="s">
        <v>2738</v>
      </c>
      <c r="V524" s="63"/>
      <c r="W524" s="63" t="s">
        <v>2431</v>
      </c>
      <c r="X524" s="63" t="s">
        <v>2436</v>
      </c>
      <c r="Y524" s="63"/>
      <c r="Z524" s="63"/>
      <c r="AA524" s="63" t="s">
        <v>2728</v>
      </c>
      <c r="AB524" s="63"/>
      <c r="AC524" s="63" t="str">
        <f t="shared" si="25"/>
        <v>EM5RT Ro5So5 Tp1/Tp1n-sge;NST=X</v>
      </c>
      <c r="AD524" s="34">
        <v>998</v>
      </c>
      <c r="AE524" s="40" t="str">
        <f>VLOOKUP(AD524,pTRAIT!A:B,2,FALSE)</f>
        <v>EM5RTRo5So5Cf9;NST=X / Sp-1EM5RTUeRo5So5Cf9Pu;NST=X</v>
      </c>
      <c r="AF524" s="63">
        <f>VLOOKUP($AD524,pTRAIT!$A:$X,7,FALSE)</f>
        <v>0</v>
      </c>
      <c r="AG524" s="63">
        <f>VLOOKUP($AD524,pTRAIT!$A:$X,8,FALSE)</f>
        <v>0</v>
      </c>
      <c r="AH524" s="63">
        <f>VLOOKUP($AD524,pTRAIT!$A:$X,9,FALSE)</f>
        <v>0</v>
      </c>
      <c r="AI524" s="63">
        <f>VLOOKUP($AD524,pTRAIT!$A:$X,10,FALSE)</f>
        <v>0</v>
      </c>
      <c r="AJ524" s="63">
        <f>VLOOKUP($AD524,pTRAIT!$A:$X,11,FALSE)</f>
        <v>0</v>
      </c>
      <c r="AK524" s="63">
        <f>VLOOKUP($AD524,pTRAIT!$A:$X,12,FALSE)</f>
        <v>0</v>
      </c>
      <c r="AL524" s="63">
        <f>VLOOKUP($AD524,pTRAIT!$A:$X,13,FALSE)</f>
        <v>0</v>
      </c>
      <c r="AM524" s="63">
        <f>VLOOKUP($AD524,pTRAIT!$A:$X,14,FALSE)</f>
        <v>0</v>
      </c>
      <c r="AN524" s="63">
        <f>VLOOKUP($AD524,pTRAIT!$A:$X,15,FALSE)</f>
        <v>0</v>
      </c>
      <c r="AO524" s="63">
        <f>VLOOKUP($AD524,pTRAIT!$A:$X,16,FALSE)</f>
        <v>0</v>
      </c>
      <c r="AP524" s="63">
        <f>VLOOKUP($AD524,pTRAIT!$A:$X,17,FALSE)</f>
        <v>0</v>
      </c>
      <c r="AQ524" s="63">
        <f>VLOOKUP($AD524,pTRAIT!$A:$X,18,FALSE)</f>
        <v>0</v>
      </c>
      <c r="AR524" s="63">
        <f>VLOOKUP($AD524,pTRAIT!$A:$X,19,FALSE)</f>
        <v>0</v>
      </c>
      <c r="AS524" s="63">
        <f>VLOOKUP($AD524,pTRAIT!$A:$X,20,FALSE)</f>
        <v>0</v>
      </c>
      <c r="AT524" s="63">
        <f>VLOOKUP($AD524,pTRAIT!$A:$X,21,FALSE)</f>
        <v>0</v>
      </c>
      <c r="AU524" s="63">
        <f>VLOOKUP($AD524,pTRAIT!$A:$X,22,FALSE)</f>
        <v>0</v>
      </c>
      <c r="AV524" s="63">
        <f>VLOOKUP($AD524,pTRAIT!$A:$X,23,FALSE)</f>
        <v>0</v>
      </c>
      <c r="AW524" s="63">
        <f>VLOOKUP($AD524,pTRAIT!$A:$X,24,FALSE)</f>
        <v>0</v>
      </c>
      <c r="AX524" s="67" t="s">
        <v>3264</v>
      </c>
      <c r="AY524" s="71" t="str">
        <f t="shared" si="26"/>
        <v>EM5RT Ro5So5 Tp1/Tp1n-sge;NST=X // EM5RTRo5So5Cf9;NST=X / Sp-1EM5RTUeRo5So5Cf9Pu;NST=X</v>
      </c>
    </row>
    <row r="525" spans="1:51" ht="12" customHeight="1" x14ac:dyDescent="0.25">
      <c r="A525" s="32">
        <v>955</v>
      </c>
      <c r="B525" s="33" t="s">
        <v>5</v>
      </c>
      <c r="C525" s="34">
        <v>999</v>
      </c>
      <c r="D525" s="32" t="str">
        <f t="shared" si="24"/>
        <v>955X999</v>
      </c>
      <c r="E525" s="49" t="s">
        <v>1619</v>
      </c>
      <c r="F525" s="61" t="s">
        <v>2148</v>
      </c>
      <c r="G525" s="41" t="s">
        <v>43</v>
      </c>
      <c r="H525" s="38"/>
      <c r="I525" s="32">
        <v>955</v>
      </c>
      <c r="J525" s="63">
        <f>VLOOKUP(I525,pTRAIT!A:B,2,FALSE)</f>
        <v>0</v>
      </c>
      <c r="K525" s="63" t="s">
        <v>2724</v>
      </c>
      <c r="L525" s="63"/>
      <c r="M525" s="63" t="s">
        <v>2437</v>
      </c>
      <c r="N525" s="63" t="s">
        <v>2730</v>
      </c>
      <c r="O525" s="63"/>
      <c r="P525" s="63" t="s">
        <v>2732</v>
      </c>
      <c r="Q525" s="63"/>
      <c r="R525" s="63" t="s">
        <v>2431</v>
      </c>
      <c r="S525" s="63" t="s">
        <v>2736</v>
      </c>
      <c r="T525" s="63"/>
      <c r="U525" s="63" t="s">
        <v>2738</v>
      </c>
      <c r="V525" s="63"/>
      <c r="W525" s="63" t="s">
        <v>2431</v>
      </c>
      <c r="X525" s="63" t="s">
        <v>2436</v>
      </c>
      <c r="Y525" s="63"/>
      <c r="Z525" s="63"/>
      <c r="AA525" s="63" t="s">
        <v>2728</v>
      </c>
      <c r="AB525" s="63"/>
      <c r="AC525" s="63" t="str">
        <f t="shared" si="25"/>
        <v>EM5RT Ro5So5 Tp1/Tp1n-sge;NST=X</v>
      </c>
      <c r="AD525" s="34">
        <v>999</v>
      </c>
      <c r="AE525" s="40" t="str">
        <f>VLOOKUP(AD525,pTRAIT!A:B,2,FALSE)</f>
        <v>EM5RTRo5So5Cf9;NST=X / EM5RTUeRo5So5Cf9Pu;NST=X</v>
      </c>
      <c r="AF525" s="63">
        <f>VLOOKUP($AD525,pTRAIT!$A:$X,7,FALSE)</f>
        <v>0</v>
      </c>
      <c r="AG525" s="63">
        <f>VLOOKUP($AD525,pTRAIT!$A:$X,8,FALSE)</f>
        <v>0</v>
      </c>
      <c r="AH525" s="63">
        <f>VLOOKUP($AD525,pTRAIT!$A:$X,9,FALSE)</f>
        <v>0</v>
      </c>
      <c r="AI525" s="63">
        <f>VLOOKUP($AD525,pTRAIT!$A:$X,10,FALSE)</f>
        <v>0</v>
      </c>
      <c r="AJ525" s="63">
        <f>VLOOKUP($AD525,pTRAIT!$A:$X,11,FALSE)</f>
        <v>0</v>
      </c>
      <c r="AK525" s="63">
        <f>VLOOKUP($AD525,pTRAIT!$A:$X,12,FALSE)</f>
        <v>0</v>
      </c>
      <c r="AL525" s="63">
        <f>VLOOKUP($AD525,pTRAIT!$A:$X,13,FALSE)</f>
        <v>0</v>
      </c>
      <c r="AM525" s="63">
        <f>VLOOKUP($AD525,pTRAIT!$A:$X,14,FALSE)</f>
        <v>0</v>
      </c>
      <c r="AN525" s="63">
        <f>VLOOKUP($AD525,pTRAIT!$A:$X,15,FALSE)</f>
        <v>0</v>
      </c>
      <c r="AO525" s="63">
        <f>VLOOKUP($AD525,pTRAIT!$A:$X,16,FALSE)</f>
        <v>0</v>
      </c>
      <c r="AP525" s="63">
        <f>VLOOKUP($AD525,pTRAIT!$A:$X,17,FALSE)</f>
        <v>0</v>
      </c>
      <c r="AQ525" s="63">
        <f>VLOOKUP($AD525,pTRAIT!$A:$X,18,FALSE)</f>
        <v>0</v>
      </c>
      <c r="AR525" s="63">
        <f>VLOOKUP($AD525,pTRAIT!$A:$X,19,FALSE)</f>
        <v>0</v>
      </c>
      <c r="AS525" s="63">
        <f>VLOOKUP($AD525,pTRAIT!$A:$X,20,FALSE)</f>
        <v>0</v>
      </c>
      <c r="AT525" s="63">
        <f>VLOOKUP($AD525,pTRAIT!$A:$X,21,FALSE)</f>
        <v>0</v>
      </c>
      <c r="AU525" s="63">
        <f>VLOOKUP($AD525,pTRAIT!$A:$X,22,FALSE)</f>
        <v>0</v>
      </c>
      <c r="AV525" s="63">
        <f>VLOOKUP($AD525,pTRAIT!$A:$X,23,FALSE)</f>
        <v>0</v>
      </c>
      <c r="AW525" s="63">
        <f>VLOOKUP($AD525,pTRAIT!$A:$X,24,FALSE)</f>
        <v>0</v>
      </c>
      <c r="AX525" s="67" t="s">
        <v>3265</v>
      </c>
      <c r="AY525" s="71" t="str">
        <f t="shared" si="26"/>
        <v>EM5RT Ro5So5 Tp1/Tp1n-sge;NST=X // EM5RTRo5So5Cf9;NST=X / EM5RTUeRo5So5Cf9Pu;NST=X</v>
      </c>
    </row>
    <row r="526" spans="1:51" ht="12" customHeight="1" x14ac:dyDescent="0.25">
      <c r="A526" s="32">
        <v>955</v>
      </c>
      <c r="B526" s="33" t="s">
        <v>5</v>
      </c>
      <c r="C526" s="34">
        <v>1000</v>
      </c>
      <c r="D526" s="32" t="str">
        <f t="shared" si="24"/>
        <v>955X1000</v>
      </c>
      <c r="E526" s="49" t="s">
        <v>1619</v>
      </c>
      <c r="F526" s="61" t="s">
        <v>2149</v>
      </c>
      <c r="G526" s="41" t="s">
        <v>43</v>
      </c>
      <c r="H526" s="38"/>
      <c r="I526" s="32">
        <v>955</v>
      </c>
      <c r="J526" s="63">
        <f>VLOOKUP(I526,pTRAIT!A:B,2,FALSE)</f>
        <v>0</v>
      </c>
      <c r="K526" s="63" t="s">
        <v>2724</v>
      </c>
      <c r="L526" s="63"/>
      <c r="M526" s="63" t="s">
        <v>2437</v>
      </c>
      <c r="N526" s="63" t="s">
        <v>2730</v>
      </c>
      <c r="O526" s="63"/>
      <c r="P526" s="63" t="s">
        <v>2732</v>
      </c>
      <c r="Q526" s="63"/>
      <c r="R526" s="63" t="s">
        <v>2431</v>
      </c>
      <c r="S526" s="63" t="s">
        <v>2736</v>
      </c>
      <c r="T526" s="63"/>
      <c r="U526" s="63" t="s">
        <v>2738</v>
      </c>
      <c r="V526" s="63"/>
      <c r="W526" s="63" t="s">
        <v>2431</v>
      </c>
      <c r="X526" s="63" t="s">
        <v>2436</v>
      </c>
      <c r="Y526" s="63"/>
      <c r="Z526" s="63"/>
      <c r="AA526" s="63" t="s">
        <v>2728</v>
      </c>
      <c r="AB526" s="63"/>
      <c r="AC526" s="63" t="str">
        <f t="shared" si="25"/>
        <v>EM5RT Ro5So5 Tp1/Tp1n-sge;NST=X</v>
      </c>
      <c r="AD526" s="34">
        <v>1000</v>
      </c>
      <c r="AE526" s="40" t="str">
        <f>VLOOKUP(AD526,pTRAIT!A:B,2,FALSE)</f>
        <v>EM5RTRo5So5Cf9;NST=X / EM5RTUeRo5So5Cf9Pu;NST=X</v>
      </c>
      <c r="AF526" s="63">
        <f>VLOOKUP($AD526,pTRAIT!$A:$X,7,FALSE)</f>
        <v>0</v>
      </c>
      <c r="AG526" s="63">
        <f>VLOOKUP($AD526,pTRAIT!$A:$X,8,FALSE)</f>
        <v>0</v>
      </c>
      <c r="AH526" s="63">
        <f>VLOOKUP($AD526,pTRAIT!$A:$X,9,FALSE)</f>
        <v>0</v>
      </c>
      <c r="AI526" s="63">
        <f>VLOOKUP($AD526,pTRAIT!$A:$X,10,FALSE)</f>
        <v>0</v>
      </c>
      <c r="AJ526" s="63">
        <f>VLOOKUP($AD526,pTRAIT!$A:$X,11,FALSE)</f>
        <v>0</v>
      </c>
      <c r="AK526" s="63">
        <f>VLOOKUP($AD526,pTRAIT!$A:$X,12,FALSE)</f>
        <v>0</v>
      </c>
      <c r="AL526" s="63">
        <f>VLOOKUP($AD526,pTRAIT!$A:$X,13,FALSE)</f>
        <v>0</v>
      </c>
      <c r="AM526" s="63">
        <f>VLOOKUP($AD526,pTRAIT!$A:$X,14,FALSE)</f>
        <v>0</v>
      </c>
      <c r="AN526" s="63">
        <f>VLOOKUP($AD526,pTRAIT!$A:$X,15,FALSE)</f>
        <v>0</v>
      </c>
      <c r="AO526" s="63">
        <f>VLOOKUP($AD526,pTRAIT!$A:$X,16,FALSE)</f>
        <v>0</v>
      </c>
      <c r="AP526" s="63">
        <f>VLOOKUP($AD526,pTRAIT!$A:$X,17,FALSE)</f>
        <v>0</v>
      </c>
      <c r="AQ526" s="63">
        <f>VLOOKUP($AD526,pTRAIT!$A:$X,18,FALSE)</f>
        <v>0</v>
      </c>
      <c r="AR526" s="63">
        <f>VLOOKUP($AD526,pTRAIT!$A:$X,19,FALSE)</f>
        <v>0</v>
      </c>
      <c r="AS526" s="63">
        <f>VLOOKUP($AD526,pTRAIT!$A:$X,20,FALSE)</f>
        <v>0</v>
      </c>
      <c r="AT526" s="63">
        <f>VLOOKUP($AD526,pTRAIT!$A:$X,21,FALSE)</f>
        <v>0</v>
      </c>
      <c r="AU526" s="63">
        <f>VLOOKUP($AD526,pTRAIT!$A:$X,22,FALSE)</f>
        <v>0</v>
      </c>
      <c r="AV526" s="63">
        <f>VLOOKUP($AD526,pTRAIT!$A:$X,23,FALSE)</f>
        <v>0</v>
      </c>
      <c r="AW526" s="63">
        <f>VLOOKUP($AD526,pTRAIT!$A:$X,24,FALSE)</f>
        <v>0</v>
      </c>
      <c r="AX526" s="67" t="s">
        <v>3266</v>
      </c>
      <c r="AY526" s="71" t="str">
        <f t="shared" si="26"/>
        <v>EM5RT Ro5So5 Tp1/Tp1n-sge;NST=X // EM5RTRo5So5Cf9;NST=X / EM5RTUeRo5So5Cf9Pu;NST=X</v>
      </c>
    </row>
    <row r="527" spans="1:51" ht="12" customHeight="1" x14ac:dyDescent="0.25">
      <c r="A527" s="32">
        <v>955</v>
      </c>
      <c r="B527" s="33" t="s">
        <v>5</v>
      </c>
      <c r="C527" s="34">
        <v>1001</v>
      </c>
      <c r="D527" s="32" t="str">
        <f t="shared" si="24"/>
        <v>955X1001</v>
      </c>
      <c r="E527" s="49" t="s">
        <v>1619</v>
      </c>
      <c r="F527" s="61" t="s">
        <v>2150</v>
      </c>
      <c r="G527" s="41" t="s">
        <v>43</v>
      </c>
      <c r="H527" s="38"/>
      <c r="I527" s="32">
        <v>955</v>
      </c>
      <c r="J527" s="63">
        <f>VLOOKUP(I527,pTRAIT!A:B,2,FALSE)</f>
        <v>0</v>
      </c>
      <c r="K527" s="63" t="s">
        <v>2724</v>
      </c>
      <c r="L527" s="63"/>
      <c r="M527" s="63" t="s">
        <v>2437</v>
      </c>
      <c r="N527" s="63" t="s">
        <v>2730</v>
      </c>
      <c r="O527" s="63"/>
      <c r="P527" s="63" t="s">
        <v>2732</v>
      </c>
      <c r="Q527" s="63"/>
      <c r="R527" s="63" t="s">
        <v>2431</v>
      </c>
      <c r="S527" s="63" t="s">
        <v>2736</v>
      </c>
      <c r="T527" s="63"/>
      <c r="U527" s="63" t="s">
        <v>2738</v>
      </c>
      <c r="V527" s="63"/>
      <c r="W527" s="63" t="s">
        <v>2431</v>
      </c>
      <c r="X527" s="63" t="s">
        <v>2436</v>
      </c>
      <c r="Y527" s="63"/>
      <c r="Z527" s="63"/>
      <c r="AA527" s="63" t="s">
        <v>2728</v>
      </c>
      <c r="AB527" s="63"/>
      <c r="AC527" s="63" t="str">
        <f t="shared" si="25"/>
        <v>EM5RT Ro5So5 Tp1/Tp1n-sge;NST=X</v>
      </c>
      <c r="AD527" s="34">
        <v>1001</v>
      </c>
      <c r="AE527" s="40" t="str">
        <f>VLOOKUP(AD527,pTRAIT!A:B,2,FALSE)</f>
        <v>EM5RTRo5So5Cf9;NST=X / EM5RTUeRo5So5Cf9Pu;NST=X</v>
      </c>
      <c r="AF527" s="63">
        <f>VLOOKUP($AD527,pTRAIT!$A:$X,7,FALSE)</f>
        <v>0</v>
      </c>
      <c r="AG527" s="63">
        <f>VLOOKUP($AD527,pTRAIT!$A:$X,8,FALSE)</f>
        <v>0</v>
      </c>
      <c r="AH527" s="63">
        <f>VLOOKUP($AD527,pTRAIT!$A:$X,9,FALSE)</f>
        <v>0</v>
      </c>
      <c r="AI527" s="63">
        <f>VLOOKUP($AD527,pTRAIT!$A:$X,10,FALSE)</f>
        <v>0</v>
      </c>
      <c r="AJ527" s="63">
        <f>VLOOKUP($AD527,pTRAIT!$A:$X,11,FALSE)</f>
        <v>0</v>
      </c>
      <c r="AK527" s="63">
        <f>VLOOKUP($AD527,pTRAIT!$A:$X,12,FALSE)</f>
        <v>0</v>
      </c>
      <c r="AL527" s="63">
        <f>VLOOKUP($AD527,pTRAIT!$A:$X,13,FALSE)</f>
        <v>0</v>
      </c>
      <c r="AM527" s="63">
        <f>VLOOKUP($AD527,pTRAIT!$A:$X,14,FALSE)</f>
        <v>0</v>
      </c>
      <c r="AN527" s="63">
        <f>VLOOKUP($AD527,pTRAIT!$A:$X,15,FALSE)</f>
        <v>0</v>
      </c>
      <c r="AO527" s="63">
        <f>VLOOKUP($AD527,pTRAIT!$A:$X,16,FALSE)</f>
        <v>0</v>
      </c>
      <c r="AP527" s="63">
        <f>VLOOKUP($AD527,pTRAIT!$A:$X,17,FALSE)</f>
        <v>0</v>
      </c>
      <c r="AQ527" s="63">
        <f>VLOOKUP($AD527,pTRAIT!$A:$X,18,FALSE)</f>
        <v>0</v>
      </c>
      <c r="AR527" s="63">
        <f>VLOOKUP($AD527,pTRAIT!$A:$X,19,FALSE)</f>
        <v>0</v>
      </c>
      <c r="AS527" s="63">
        <f>VLOOKUP($AD527,pTRAIT!$A:$X,20,FALSE)</f>
        <v>0</v>
      </c>
      <c r="AT527" s="63">
        <f>VLOOKUP($AD527,pTRAIT!$A:$X,21,FALSE)</f>
        <v>0</v>
      </c>
      <c r="AU527" s="63">
        <f>VLOOKUP($AD527,pTRAIT!$A:$X,22,FALSE)</f>
        <v>0</v>
      </c>
      <c r="AV527" s="63">
        <f>VLOOKUP($AD527,pTRAIT!$A:$X,23,FALSE)</f>
        <v>0</v>
      </c>
      <c r="AW527" s="63">
        <f>VLOOKUP($AD527,pTRAIT!$A:$X,24,FALSE)</f>
        <v>0</v>
      </c>
      <c r="AX527" s="67" t="s">
        <v>3267</v>
      </c>
      <c r="AY527" s="71" t="str">
        <f t="shared" si="26"/>
        <v>EM5RT Ro5So5 Tp1/Tp1n-sge;NST=X // EM5RTRo5So5Cf9;NST=X / EM5RTUeRo5So5Cf9Pu;NST=X</v>
      </c>
    </row>
    <row r="528" spans="1:51" ht="12" customHeight="1" x14ac:dyDescent="0.25">
      <c r="A528" s="32">
        <v>956</v>
      </c>
      <c r="B528" s="33" t="s">
        <v>5</v>
      </c>
      <c r="C528" s="34">
        <v>967</v>
      </c>
      <c r="D528" s="32" t="str">
        <f t="shared" si="24"/>
        <v>956X967</v>
      </c>
      <c r="E528" s="49" t="s">
        <v>1619</v>
      </c>
      <c r="F528" s="61" t="s">
        <v>2151</v>
      </c>
      <c r="G528" s="41" t="s">
        <v>43</v>
      </c>
      <c r="H528" s="38"/>
      <c r="I528" s="32">
        <v>956</v>
      </c>
      <c r="J528" s="63">
        <f>VLOOKUP(I528,pTRAIT!A:B,2,FALSE)</f>
        <v>0</v>
      </c>
      <c r="K528" s="63" t="s">
        <v>2724</v>
      </c>
      <c r="L528" s="63"/>
      <c r="M528" s="63" t="s">
        <v>2437</v>
      </c>
      <c r="N528" s="63" t="s">
        <v>2730</v>
      </c>
      <c r="O528" s="63"/>
      <c r="P528" s="63"/>
      <c r="Q528" s="63" t="s">
        <v>2734</v>
      </c>
      <c r="R528" s="63" t="s">
        <v>2431</v>
      </c>
      <c r="S528" s="63" t="s">
        <v>2736</v>
      </c>
      <c r="T528" s="63"/>
      <c r="U528" s="63" t="s">
        <v>2738</v>
      </c>
      <c r="V528" s="63"/>
      <c r="W528" s="63" t="s">
        <v>2431</v>
      </c>
      <c r="X528" s="63" t="s">
        <v>2436</v>
      </c>
      <c r="Y528" s="63"/>
      <c r="Z528" s="63"/>
      <c r="AA528" s="63" t="s">
        <v>2728</v>
      </c>
      <c r="AB528" s="63"/>
      <c r="AC528" s="63" t="str">
        <f t="shared" si="25"/>
        <v>EM5Ue Ro5So5 Tp1/Tp1n-sge;NST=X</v>
      </c>
      <c r="AD528" s="34">
        <v>967</v>
      </c>
      <c r="AE528" s="40" t="str">
        <f>VLOOKUP(AD528,pTRAIT!A:B,2,FALSE)</f>
        <v>Sp-1EM5RTUeRo5So5Cf9Pu;NST=X / EM5UeRo5So5Cf9;NST=X</v>
      </c>
      <c r="AF528" s="63">
        <f>VLOOKUP($AD528,pTRAIT!$A:$X,7,FALSE)</f>
        <v>0</v>
      </c>
      <c r="AG528" s="63">
        <f>VLOOKUP($AD528,pTRAIT!$A:$X,8,FALSE)</f>
        <v>0</v>
      </c>
      <c r="AH528" s="63">
        <f>VLOOKUP($AD528,pTRAIT!$A:$X,9,FALSE)</f>
        <v>0</v>
      </c>
      <c r="AI528" s="63">
        <f>VLOOKUP($AD528,pTRAIT!$A:$X,10,FALSE)</f>
        <v>0</v>
      </c>
      <c r="AJ528" s="63">
        <f>VLOOKUP($AD528,pTRAIT!$A:$X,11,FALSE)</f>
        <v>0</v>
      </c>
      <c r="AK528" s="63">
        <f>VLOOKUP($AD528,pTRAIT!$A:$X,12,FALSE)</f>
        <v>0</v>
      </c>
      <c r="AL528" s="63">
        <f>VLOOKUP($AD528,pTRAIT!$A:$X,13,FALSE)</f>
        <v>0</v>
      </c>
      <c r="AM528" s="63">
        <f>VLOOKUP($AD528,pTRAIT!$A:$X,14,FALSE)</f>
        <v>0</v>
      </c>
      <c r="AN528" s="63">
        <f>VLOOKUP($AD528,pTRAIT!$A:$X,15,FALSE)</f>
        <v>0</v>
      </c>
      <c r="AO528" s="63">
        <f>VLOOKUP($AD528,pTRAIT!$A:$X,16,FALSE)</f>
        <v>0</v>
      </c>
      <c r="AP528" s="63">
        <f>VLOOKUP($AD528,pTRAIT!$A:$X,17,FALSE)</f>
        <v>0</v>
      </c>
      <c r="AQ528" s="63">
        <f>VLOOKUP($AD528,pTRAIT!$A:$X,18,FALSE)</f>
        <v>0</v>
      </c>
      <c r="AR528" s="63">
        <f>VLOOKUP($AD528,pTRAIT!$A:$X,19,FALSE)</f>
        <v>0</v>
      </c>
      <c r="AS528" s="63">
        <f>VLOOKUP($AD528,pTRAIT!$A:$X,20,FALSE)</f>
        <v>0</v>
      </c>
      <c r="AT528" s="63">
        <f>VLOOKUP($AD528,pTRAIT!$A:$X,21,FALSE)</f>
        <v>0</v>
      </c>
      <c r="AU528" s="63">
        <f>VLOOKUP($AD528,pTRAIT!$A:$X,22,FALSE)</f>
        <v>0</v>
      </c>
      <c r="AV528" s="63">
        <f>VLOOKUP($AD528,pTRAIT!$A:$X,23,FALSE)</f>
        <v>0</v>
      </c>
      <c r="AW528" s="63">
        <f>VLOOKUP($AD528,pTRAIT!$A:$X,24,FALSE)</f>
        <v>0</v>
      </c>
      <c r="AX528" s="67" t="s">
        <v>3268</v>
      </c>
      <c r="AY528" s="71" t="str">
        <f t="shared" si="26"/>
        <v>EM5Ue Ro5So5 Tp1/Tp1n-sge;NST=X // Sp-1EM5RTUeRo5So5Cf9Pu;NST=X / EM5UeRo5So5Cf9;NST=X</v>
      </c>
    </row>
    <row r="529" spans="1:51" ht="12" customHeight="1" x14ac:dyDescent="0.25">
      <c r="A529" s="32">
        <v>956</v>
      </c>
      <c r="B529" s="33" t="s">
        <v>5</v>
      </c>
      <c r="C529" s="34">
        <v>1042</v>
      </c>
      <c r="D529" s="32" t="str">
        <f t="shared" si="24"/>
        <v>956X1042</v>
      </c>
      <c r="E529" s="49" t="s">
        <v>1619</v>
      </c>
      <c r="F529" s="61" t="s">
        <v>2152</v>
      </c>
      <c r="G529" s="41" t="s">
        <v>43</v>
      </c>
      <c r="H529" s="38"/>
      <c r="I529" s="32">
        <v>956</v>
      </c>
      <c r="J529" s="63">
        <f>VLOOKUP(I529,pTRAIT!A:B,2,FALSE)</f>
        <v>0</v>
      </c>
      <c r="K529" s="63" t="s">
        <v>2724</v>
      </c>
      <c r="L529" s="63"/>
      <c r="M529" s="63" t="s">
        <v>2437</v>
      </c>
      <c r="N529" s="63" t="s">
        <v>2730</v>
      </c>
      <c r="O529" s="63"/>
      <c r="P529" s="63"/>
      <c r="Q529" s="63" t="s">
        <v>2734</v>
      </c>
      <c r="R529" s="63" t="s">
        <v>2431</v>
      </c>
      <c r="S529" s="63" t="s">
        <v>2736</v>
      </c>
      <c r="T529" s="63"/>
      <c r="U529" s="63" t="s">
        <v>2738</v>
      </c>
      <c r="V529" s="63"/>
      <c r="W529" s="63" t="s">
        <v>2431</v>
      </c>
      <c r="X529" s="63" t="s">
        <v>2436</v>
      </c>
      <c r="Y529" s="63"/>
      <c r="Z529" s="63"/>
      <c r="AA529" s="63" t="s">
        <v>2728</v>
      </c>
      <c r="AB529" s="63"/>
      <c r="AC529" s="63" t="str">
        <f t="shared" si="25"/>
        <v>EM5Ue Ro5So5 Tp1/Tp1n-sge;NST=X</v>
      </c>
      <c r="AD529" s="34">
        <v>1042</v>
      </c>
      <c r="AE529" s="40" t="str">
        <f>VLOOKUP(AD529,pTRAIT!A:B,2,FALSE)</f>
        <v>EM5RTUeRo5So5Cf9Pu;NST=X / EM5UeRo5So5Cf9;NST=X</v>
      </c>
      <c r="AF529" s="63">
        <f>VLOOKUP($AD529,pTRAIT!$A:$X,7,FALSE)</f>
        <v>0</v>
      </c>
      <c r="AG529" s="63">
        <f>VLOOKUP($AD529,pTRAIT!$A:$X,8,FALSE)</f>
        <v>0</v>
      </c>
      <c r="AH529" s="63">
        <f>VLOOKUP($AD529,pTRAIT!$A:$X,9,FALSE)</f>
        <v>0</v>
      </c>
      <c r="AI529" s="63">
        <f>VLOOKUP($AD529,pTRAIT!$A:$X,10,FALSE)</f>
        <v>0</v>
      </c>
      <c r="AJ529" s="63">
        <f>VLOOKUP($AD529,pTRAIT!$A:$X,11,FALSE)</f>
        <v>0</v>
      </c>
      <c r="AK529" s="63">
        <f>VLOOKUP($AD529,pTRAIT!$A:$X,12,FALSE)</f>
        <v>0</v>
      </c>
      <c r="AL529" s="63">
        <f>VLOOKUP($AD529,pTRAIT!$A:$X,13,FALSE)</f>
        <v>0</v>
      </c>
      <c r="AM529" s="63">
        <f>VLOOKUP($AD529,pTRAIT!$A:$X,14,FALSE)</f>
        <v>0</v>
      </c>
      <c r="AN529" s="63">
        <f>VLOOKUP($AD529,pTRAIT!$A:$X,15,FALSE)</f>
        <v>0</v>
      </c>
      <c r="AO529" s="63">
        <f>VLOOKUP($AD529,pTRAIT!$A:$X,16,FALSE)</f>
        <v>0</v>
      </c>
      <c r="AP529" s="63">
        <f>VLOOKUP($AD529,pTRAIT!$A:$X,17,FALSE)</f>
        <v>0</v>
      </c>
      <c r="AQ529" s="63">
        <f>VLOOKUP($AD529,pTRAIT!$A:$X,18,FALSE)</f>
        <v>0</v>
      </c>
      <c r="AR529" s="63">
        <f>VLOOKUP($AD529,pTRAIT!$A:$X,19,FALSE)</f>
        <v>0</v>
      </c>
      <c r="AS529" s="63">
        <f>VLOOKUP($AD529,pTRAIT!$A:$X,20,FALSE)</f>
        <v>0</v>
      </c>
      <c r="AT529" s="63">
        <f>VLOOKUP($AD529,pTRAIT!$A:$X,21,FALSE)</f>
        <v>0</v>
      </c>
      <c r="AU529" s="63">
        <f>VLOOKUP($AD529,pTRAIT!$A:$X,22,FALSE)</f>
        <v>0</v>
      </c>
      <c r="AV529" s="63">
        <f>VLOOKUP($AD529,pTRAIT!$A:$X,23,FALSE)</f>
        <v>0</v>
      </c>
      <c r="AW529" s="63">
        <f>VLOOKUP($AD529,pTRAIT!$A:$X,24,FALSE)</f>
        <v>0</v>
      </c>
      <c r="AX529" s="67" t="s">
        <v>3269</v>
      </c>
      <c r="AY529" s="71" t="str">
        <f t="shared" si="26"/>
        <v>EM5Ue Ro5So5 Tp1/Tp1n-sge;NST=X // EM5RTUeRo5So5Cf9Pu;NST=X / EM5UeRo5So5Cf9;NST=X</v>
      </c>
    </row>
    <row r="530" spans="1:51" ht="12" customHeight="1" x14ac:dyDescent="0.25">
      <c r="A530" s="32">
        <v>956</v>
      </c>
      <c r="B530" s="33" t="s">
        <v>5</v>
      </c>
      <c r="C530" s="34">
        <v>1051</v>
      </c>
      <c r="D530" s="32" t="str">
        <f t="shared" si="24"/>
        <v>956X1051</v>
      </c>
      <c r="E530" s="49" t="s">
        <v>1619</v>
      </c>
      <c r="F530" s="61" t="s">
        <v>2153</v>
      </c>
      <c r="G530" s="41" t="s">
        <v>43</v>
      </c>
      <c r="H530" s="38"/>
      <c r="I530" s="32">
        <v>956</v>
      </c>
      <c r="J530" s="63">
        <f>VLOOKUP(I530,pTRAIT!A:B,2,FALSE)</f>
        <v>0</v>
      </c>
      <c r="K530" s="63" t="s">
        <v>2724</v>
      </c>
      <c r="L530" s="63"/>
      <c r="M530" s="63" t="s">
        <v>2437</v>
      </c>
      <c r="N530" s="63" t="s">
        <v>2730</v>
      </c>
      <c r="O530" s="63"/>
      <c r="P530" s="63"/>
      <c r="Q530" s="63" t="s">
        <v>2734</v>
      </c>
      <c r="R530" s="63" t="s">
        <v>2431</v>
      </c>
      <c r="S530" s="63" t="s">
        <v>2736</v>
      </c>
      <c r="T530" s="63"/>
      <c r="U530" s="63" t="s">
        <v>2738</v>
      </c>
      <c r="V530" s="63"/>
      <c r="W530" s="63" t="s">
        <v>2431</v>
      </c>
      <c r="X530" s="63" t="s">
        <v>2436</v>
      </c>
      <c r="Y530" s="63"/>
      <c r="Z530" s="63"/>
      <c r="AA530" s="63" t="s">
        <v>2728</v>
      </c>
      <c r="AB530" s="63"/>
      <c r="AC530" s="63" t="str">
        <f t="shared" si="25"/>
        <v>EM5Ue Ro5So5 Tp1/Tp1n-sge;NST=X</v>
      </c>
      <c r="AD530" s="34">
        <v>1051</v>
      </c>
      <c r="AE530" s="40" t="str">
        <f>VLOOKUP(AD530,pTRAIT!A:B,2,FALSE)</f>
        <v>EM5RTUeRo5So5Cf9Pu;NST=X / EM5UeRo5So5Cf9;NST=X</v>
      </c>
      <c r="AF530" s="63">
        <f>VLOOKUP($AD530,pTRAIT!$A:$X,7,FALSE)</f>
        <v>0</v>
      </c>
      <c r="AG530" s="63">
        <f>VLOOKUP($AD530,pTRAIT!$A:$X,8,FALSE)</f>
        <v>0</v>
      </c>
      <c r="AH530" s="63">
        <f>VLOOKUP($AD530,pTRAIT!$A:$X,9,FALSE)</f>
        <v>0</v>
      </c>
      <c r="AI530" s="63">
        <f>VLOOKUP($AD530,pTRAIT!$A:$X,10,FALSE)</f>
        <v>0</v>
      </c>
      <c r="AJ530" s="63">
        <f>VLOOKUP($AD530,pTRAIT!$A:$X,11,FALSE)</f>
        <v>0</v>
      </c>
      <c r="AK530" s="63">
        <f>VLOOKUP($AD530,pTRAIT!$A:$X,12,FALSE)</f>
        <v>0</v>
      </c>
      <c r="AL530" s="63">
        <f>VLOOKUP($AD530,pTRAIT!$A:$X,13,FALSE)</f>
        <v>0</v>
      </c>
      <c r="AM530" s="63">
        <f>VLOOKUP($AD530,pTRAIT!$A:$X,14,FALSE)</f>
        <v>0</v>
      </c>
      <c r="AN530" s="63">
        <f>VLOOKUP($AD530,pTRAIT!$A:$X,15,FALSE)</f>
        <v>0</v>
      </c>
      <c r="AO530" s="63">
        <f>VLOOKUP($AD530,pTRAIT!$A:$X,16,FALSE)</f>
        <v>0</v>
      </c>
      <c r="AP530" s="63">
        <f>VLOOKUP($AD530,pTRAIT!$A:$X,17,FALSE)</f>
        <v>0</v>
      </c>
      <c r="AQ530" s="63">
        <f>VLOOKUP($AD530,pTRAIT!$A:$X,18,FALSE)</f>
        <v>0</v>
      </c>
      <c r="AR530" s="63">
        <f>VLOOKUP($AD530,pTRAIT!$A:$X,19,FALSE)</f>
        <v>0</v>
      </c>
      <c r="AS530" s="63">
        <f>VLOOKUP($AD530,pTRAIT!$A:$X,20,FALSE)</f>
        <v>0</v>
      </c>
      <c r="AT530" s="63">
        <f>VLOOKUP($AD530,pTRAIT!$A:$X,21,FALSE)</f>
        <v>0</v>
      </c>
      <c r="AU530" s="63">
        <f>VLOOKUP($AD530,pTRAIT!$A:$X,22,FALSE)</f>
        <v>0</v>
      </c>
      <c r="AV530" s="63">
        <f>VLOOKUP($AD530,pTRAIT!$A:$X,23,FALSE)</f>
        <v>0</v>
      </c>
      <c r="AW530" s="63">
        <f>VLOOKUP($AD530,pTRAIT!$A:$X,24,FALSE)</f>
        <v>0</v>
      </c>
      <c r="AX530" s="67" t="s">
        <v>3270</v>
      </c>
      <c r="AY530" s="71" t="str">
        <f t="shared" si="26"/>
        <v>EM5Ue Ro5So5 Tp1/Tp1n-sge;NST=X // EM5RTUeRo5So5Cf9Pu;NST=X / EM5UeRo5So5Cf9;NST=X</v>
      </c>
    </row>
    <row r="531" spans="1:51" ht="12" customHeight="1" x14ac:dyDescent="0.25">
      <c r="A531" s="32">
        <v>957</v>
      </c>
      <c r="B531" s="33" t="s">
        <v>5</v>
      </c>
      <c r="C531" s="34">
        <v>1034</v>
      </c>
      <c r="D531" s="32" t="str">
        <f t="shared" si="24"/>
        <v>957X1034</v>
      </c>
      <c r="E531" s="49" t="s">
        <v>1619</v>
      </c>
      <c r="F531" s="61" t="s">
        <v>2154</v>
      </c>
      <c r="G531" s="41" t="s">
        <v>43</v>
      </c>
      <c r="H531" s="38"/>
      <c r="I531" s="32">
        <v>957</v>
      </c>
      <c r="J531" s="63">
        <f>VLOOKUP(I531,pTRAIT!A:B,2,FALSE)</f>
        <v>0</v>
      </c>
      <c r="K531" s="63" t="s">
        <v>2724</v>
      </c>
      <c r="L531" s="63"/>
      <c r="M531" s="63" t="s">
        <v>2437</v>
      </c>
      <c r="N531" s="63" t="s">
        <v>2730</v>
      </c>
      <c r="O531" s="63"/>
      <c r="P531" s="63"/>
      <c r="Q531" s="63" t="s">
        <v>2734</v>
      </c>
      <c r="R531" s="63" t="s">
        <v>2431</v>
      </c>
      <c r="S531" s="63" t="s">
        <v>2736</v>
      </c>
      <c r="T531" s="63"/>
      <c r="U531" s="63" t="s">
        <v>2738</v>
      </c>
      <c r="V531" s="63"/>
      <c r="W531" s="63" t="s">
        <v>2431</v>
      </c>
      <c r="X531" s="63" t="s">
        <v>2436</v>
      </c>
      <c r="Y531" s="63"/>
      <c r="Z531" s="63"/>
      <c r="AA531" s="63" t="s">
        <v>2728</v>
      </c>
      <c r="AB531" s="63"/>
      <c r="AC531" s="63" t="str">
        <f t="shared" si="25"/>
        <v>EM5Ue Ro5So5 Tp1/Tp1n-sge;NST=X</v>
      </c>
      <c r="AD531" s="34">
        <v>1034</v>
      </c>
      <c r="AE531" s="40" t="str">
        <f>VLOOKUP(AD531,pTRAIT!A:B,2,FALSE)</f>
        <v>EM5RTUeRo5So5Cf9Pu;NST=X / EM5UeRo5So5Cf9;NST=X</v>
      </c>
      <c r="AF531" s="63">
        <f>VLOOKUP($AD531,pTRAIT!$A:$X,7,FALSE)</f>
        <v>0</v>
      </c>
      <c r="AG531" s="63">
        <f>VLOOKUP($AD531,pTRAIT!$A:$X,8,FALSE)</f>
        <v>0</v>
      </c>
      <c r="AH531" s="63">
        <f>VLOOKUP($AD531,pTRAIT!$A:$X,9,FALSE)</f>
        <v>0</v>
      </c>
      <c r="AI531" s="63">
        <f>VLOOKUP($AD531,pTRAIT!$A:$X,10,FALSE)</f>
        <v>0</v>
      </c>
      <c r="AJ531" s="63">
        <f>VLOOKUP($AD531,pTRAIT!$A:$X,11,FALSE)</f>
        <v>0</v>
      </c>
      <c r="AK531" s="63">
        <f>VLOOKUP($AD531,pTRAIT!$A:$X,12,FALSE)</f>
        <v>0</v>
      </c>
      <c r="AL531" s="63">
        <f>VLOOKUP($AD531,pTRAIT!$A:$X,13,FALSE)</f>
        <v>0</v>
      </c>
      <c r="AM531" s="63">
        <f>VLOOKUP($AD531,pTRAIT!$A:$X,14,FALSE)</f>
        <v>0</v>
      </c>
      <c r="AN531" s="63">
        <f>VLOOKUP($AD531,pTRAIT!$A:$X,15,FALSE)</f>
        <v>0</v>
      </c>
      <c r="AO531" s="63">
        <f>VLOOKUP($AD531,pTRAIT!$A:$X,16,FALSE)</f>
        <v>0</v>
      </c>
      <c r="AP531" s="63">
        <f>VLOOKUP($AD531,pTRAIT!$A:$X,17,FALSE)</f>
        <v>0</v>
      </c>
      <c r="AQ531" s="63">
        <f>VLOOKUP($AD531,pTRAIT!$A:$X,18,FALSE)</f>
        <v>0</v>
      </c>
      <c r="AR531" s="63">
        <f>VLOOKUP($AD531,pTRAIT!$A:$X,19,FALSE)</f>
        <v>0</v>
      </c>
      <c r="AS531" s="63">
        <f>VLOOKUP($AD531,pTRAIT!$A:$X,20,FALSE)</f>
        <v>0</v>
      </c>
      <c r="AT531" s="63">
        <f>VLOOKUP($AD531,pTRAIT!$A:$X,21,FALSE)</f>
        <v>0</v>
      </c>
      <c r="AU531" s="63">
        <f>VLOOKUP($AD531,pTRAIT!$A:$X,22,FALSE)</f>
        <v>0</v>
      </c>
      <c r="AV531" s="63">
        <f>VLOOKUP($AD531,pTRAIT!$A:$X,23,FALSE)</f>
        <v>0</v>
      </c>
      <c r="AW531" s="63">
        <f>VLOOKUP($AD531,pTRAIT!$A:$X,24,FALSE)</f>
        <v>0</v>
      </c>
      <c r="AX531" s="67" t="s">
        <v>3271</v>
      </c>
      <c r="AY531" s="71" t="str">
        <f t="shared" si="26"/>
        <v>EM5Ue Ro5So5 Tp1/Tp1n-sge;NST=X // EM5RTUeRo5So5Cf9Pu;NST=X / EM5UeRo5So5Cf9;NST=X</v>
      </c>
    </row>
    <row r="532" spans="1:51" ht="12" customHeight="1" x14ac:dyDescent="0.25">
      <c r="A532" s="32">
        <v>957</v>
      </c>
      <c r="B532" s="33" t="s">
        <v>5</v>
      </c>
      <c r="C532" s="34">
        <v>1052</v>
      </c>
      <c r="D532" s="32" t="str">
        <f t="shared" si="24"/>
        <v>957X1052</v>
      </c>
      <c r="E532" s="49" t="s">
        <v>1619</v>
      </c>
      <c r="F532" s="61" t="s">
        <v>2155</v>
      </c>
      <c r="G532" s="41" t="s">
        <v>43</v>
      </c>
      <c r="H532" s="38"/>
      <c r="I532" s="32">
        <v>957</v>
      </c>
      <c r="J532" s="63">
        <f>VLOOKUP(I532,pTRAIT!A:B,2,FALSE)</f>
        <v>0</v>
      </c>
      <c r="K532" s="63" t="s">
        <v>2724</v>
      </c>
      <c r="L532" s="63"/>
      <c r="M532" s="63" t="s">
        <v>2437</v>
      </c>
      <c r="N532" s="63" t="s">
        <v>2730</v>
      </c>
      <c r="O532" s="63"/>
      <c r="P532" s="63"/>
      <c r="Q532" s="63" t="s">
        <v>2734</v>
      </c>
      <c r="R532" s="63" t="s">
        <v>2431</v>
      </c>
      <c r="S532" s="63" t="s">
        <v>2736</v>
      </c>
      <c r="T532" s="63"/>
      <c r="U532" s="63" t="s">
        <v>2738</v>
      </c>
      <c r="V532" s="63"/>
      <c r="W532" s="63" t="s">
        <v>2431</v>
      </c>
      <c r="X532" s="63" t="s">
        <v>2436</v>
      </c>
      <c r="Y532" s="63"/>
      <c r="Z532" s="63"/>
      <c r="AA532" s="63" t="s">
        <v>2728</v>
      </c>
      <c r="AB532" s="63"/>
      <c r="AC532" s="63" t="str">
        <f t="shared" si="25"/>
        <v>EM5Ue Ro5So5 Tp1/Tp1n-sge;NST=X</v>
      </c>
      <c r="AD532" s="34">
        <v>1052</v>
      </c>
      <c r="AE532" s="40" t="str">
        <f>VLOOKUP(AD532,pTRAIT!A:B,2,FALSE)</f>
        <v>EM5RTUeRo5So5Cf9Pu;NST=X / EM5UeRo5So5Cf9;NST=X</v>
      </c>
      <c r="AF532" s="63">
        <f>VLOOKUP($AD532,pTRAIT!$A:$X,7,FALSE)</f>
        <v>0</v>
      </c>
      <c r="AG532" s="63">
        <f>VLOOKUP($AD532,pTRAIT!$A:$X,8,FALSE)</f>
        <v>0</v>
      </c>
      <c r="AH532" s="63">
        <f>VLOOKUP($AD532,pTRAIT!$A:$X,9,FALSE)</f>
        <v>0</v>
      </c>
      <c r="AI532" s="63">
        <f>VLOOKUP($AD532,pTRAIT!$A:$X,10,FALSE)</f>
        <v>0</v>
      </c>
      <c r="AJ532" s="63">
        <f>VLOOKUP($AD532,pTRAIT!$A:$X,11,FALSE)</f>
        <v>0</v>
      </c>
      <c r="AK532" s="63">
        <f>VLOOKUP($AD532,pTRAIT!$A:$X,12,FALSE)</f>
        <v>0</v>
      </c>
      <c r="AL532" s="63">
        <f>VLOOKUP($AD532,pTRAIT!$A:$X,13,FALSE)</f>
        <v>0</v>
      </c>
      <c r="AM532" s="63">
        <f>VLOOKUP($AD532,pTRAIT!$A:$X,14,FALSE)</f>
        <v>0</v>
      </c>
      <c r="AN532" s="63">
        <f>VLOOKUP($AD532,pTRAIT!$A:$X,15,FALSE)</f>
        <v>0</v>
      </c>
      <c r="AO532" s="63">
        <f>VLOOKUP($AD532,pTRAIT!$A:$X,16,FALSE)</f>
        <v>0</v>
      </c>
      <c r="AP532" s="63">
        <f>VLOOKUP($AD532,pTRAIT!$A:$X,17,FALSE)</f>
        <v>0</v>
      </c>
      <c r="AQ532" s="63">
        <f>VLOOKUP($AD532,pTRAIT!$A:$X,18,FALSE)</f>
        <v>0</v>
      </c>
      <c r="AR532" s="63">
        <f>VLOOKUP($AD532,pTRAIT!$A:$X,19,FALSE)</f>
        <v>0</v>
      </c>
      <c r="AS532" s="63">
        <f>VLOOKUP($AD532,pTRAIT!$A:$X,20,FALSE)</f>
        <v>0</v>
      </c>
      <c r="AT532" s="63">
        <f>VLOOKUP($AD532,pTRAIT!$A:$X,21,FALSE)</f>
        <v>0</v>
      </c>
      <c r="AU532" s="63">
        <f>VLOOKUP($AD532,pTRAIT!$A:$X,22,FALSE)</f>
        <v>0</v>
      </c>
      <c r="AV532" s="63">
        <f>VLOOKUP($AD532,pTRAIT!$A:$X,23,FALSE)</f>
        <v>0</v>
      </c>
      <c r="AW532" s="63">
        <f>VLOOKUP($AD532,pTRAIT!$A:$X,24,FALSE)</f>
        <v>0</v>
      </c>
      <c r="AX532" s="67" t="s">
        <v>3272</v>
      </c>
      <c r="AY532" s="71" t="str">
        <f t="shared" si="26"/>
        <v>EM5Ue Ro5So5 Tp1/Tp1n-sge;NST=X // EM5RTUeRo5So5Cf9Pu;NST=X / EM5UeRo5So5Cf9;NST=X</v>
      </c>
    </row>
    <row r="533" spans="1:51" ht="12" customHeight="1" x14ac:dyDescent="0.25">
      <c r="A533" s="32">
        <v>958</v>
      </c>
      <c r="B533" s="33" t="s">
        <v>5</v>
      </c>
      <c r="C533" s="34">
        <v>1023</v>
      </c>
      <c r="D533" s="32" t="str">
        <f t="shared" si="24"/>
        <v>958X1023</v>
      </c>
      <c r="E533" s="49" t="s">
        <v>1619</v>
      </c>
      <c r="F533" s="61" t="s">
        <v>2156</v>
      </c>
      <c r="G533" s="41" t="s">
        <v>43</v>
      </c>
      <c r="H533" s="38"/>
      <c r="I533" s="32">
        <v>958</v>
      </c>
      <c r="J533" s="63">
        <f>VLOOKUP(I533,pTRAIT!A:B,2,FALSE)</f>
        <v>0</v>
      </c>
      <c r="K533" s="63" t="s">
        <v>2724</v>
      </c>
      <c r="L533" s="63"/>
      <c r="M533" s="63" t="s">
        <v>2437</v>
      </c>
      <c r="N533" s="63" t="s">
        <v>2730</v>
      </c>
      <c r="O533" s="63"/>
      <c r="P533" s="63"/>
      <c r="Q533" s="63" t="s">
        <v>2734</v>
      </c>
      <c r="R533" s="63" t="s">
        <v>2431</v>
      </c>
      <c r="S533" s="63" t="s">
        <v>2736</v>
      </c>
      <c r="T533" s="63"/>
      <c r="U533" s="63" t="s">
        <v>2738</v>
      </c>
      <c r="V533" s="63"/>
      <c r="W533" s="63" t="s">
        <v>2431</v>
      </c>
      <c r="X533" s="63" t="s">
        <v>2436</v>
      </c>
      <c r="Y533" s="63"/>
      <c r="Z533" s="63"/>
      <c r="AA533" s="63" t="s">
        <v>2728</v>
      </c>
      <c r="AB533" s="63"/>
      <c r="AC533" s="63" t="str">
        <f t="shared" si="25"/>
        <v>EM5Ue Ro5So5 Tp1/Tp1n-sge;NST=X</v>
      </c>
      <c r="AD533" s="34">
        <v>1023</v>
      </c>
      <c r="AE533" s="40" t="str">
        <f>VLOOKUP(AD533,pTRAIT!A:B,2,FALSE)</f>
        <v>EM5UeRo5So5Cf9;NST=X / EM5RTMi1Pu;NST=X</v>
      </c>
      <c r="AF533" s="63">
        <f>VLOOKUP($AD533,pTRAIT!$A:$X,7,FALSE)</f>
        <v>0</v>
      </c>
      <c r="AG533" s="63">
        <f>VLOOKUP($AD533,pTRAIT!$A:$X,8,FALSE)</f>
        <v>0</v>
      </c>
      <c r="AH533" s="63">
        <f>VLOOKUP($AD533,pTRAIT!$A:$X,9,FALSE)</f>
        <v>0</v>
      </c>
      <c r="AI533" s="63">
        <f>VLOOKUP($AD533,pTRAIT!$A:$X,10,FALSE)</f>
        <v>0</v>
      </c>
      <c r="AJ533" s="63">
        <f>VLOOKUP($AD533,pTRAIT!$A:$X,11,FALSE)</f>
        <v>0</v>
      </c>
      <c r="AK533" s="63">
        <f>VLOOKUP($AD533,pTRAIT!$A:$X,12,FALSE)</f>
        <v>0</v>
      </c>
      <c r="AL533" s="63">
        <f>VLOOKUP($AD533,pTRAIT!$A:$X,13,FALSE)</f>
        <v>0</v>
      </c>
      <c r="AM533" s="63">
        <f>VLOOKUP($AD533,pTRAIT!$A:$X,14,FALSE)</f>
        <v>0</v>
      </c>
      <c r="AN533" s="63">
        <f>VLOOKUP($AD533,pTRAIT!$A:$X,15,FALSE)</f>
        <v>0</v>
      </c>
      <c r="AO533" s="63">
        <f>VLOOKUP($AD533,pTRAIT!$A:$X,16,FALSE)</f>
        <v>0</v>
      </c>
      <c r="AP533" s="63">
        <f>VLOOKUP($AD533,pTRAIT!$A:$X,17,FALSE)</f>
        <v>0</v>
      </c>
      <c r="AQ533" s="63">
        <f>VLOOKUP($AD533,pTRAIT!$A:$X,18,FALSE)</f>
        <v>0</v>
      </c>
      <c r="AR533" s="63">
        <f>VLOOKUP($AD533,pTRAIT!$A:$X,19,FALSE)</f>
        <v>0</v>
      </c>
      <c r="AS533" s="63">
        <f>VLOOKUP($AD533,pTRAIT!$A:$X,20,FALSE)</f>
        <v>0</v>
      </c>
      <c r="AT533" s="63">
        <f>VLOOKUP($AD533,pTRAIT!$A:$X,21,FALSE)</f>
        <v>0</v>
      </c>
      <c r="AU533" s="63">
        <f>VLOOKUP($AD533,pTRAIT!$A:$X,22,FALSE)</f>
        <v>0</v>
      </c>
      <c r="AV533" s="63">
        <f>VLOOKUP($AD533,pTRAIT!$A:$X,23,FALSE)</f>
        <v>0</v>
      </c>
      <c r="AW533" s="63">
        <f>VLOOKUP($AD533,pTRAIT!$A:$X,24,FALSE)</f>
        <v>0</v>
      </c>
      <c r="AX533" s="67" t="s">
        <v>3273</v>
      </c>
      <c r="AY533" s="71" t="str">
        <f t="shared" si="26"/>
        <v>EM5Ue Ro5So5 Tp1/Tp1n-sge;NST=X // EM5UeRo5So5Cf9;NST=X / EM5RTMi1Pu;NST=X</v>
      </c>
    </row>
    <row r="534" spans="1:51" ht="12" customHeight="1" x14ac:dyDescent="0.25">
      <c r="A534" s="32">
        <v>958</v>
      </c>
      <c r="B534" s="33" t="s">
        <v>5</v>
      </c>
      <c r="C534" s="34">
        <v>1024</v>
      </c>
      <c r="D534" s="32" t="str">
        <f t="shared" si="24"/>
        <v>958X1024</v>
      </c>
      <c r="E534" s="49" t="s">
        <v>1619</v>
      </c>
      <c r="F534" s="61" t="s">
        <v>2157</v>
      </c>
      <c r="G534" s="41" t="s">
        <v>43</v>
      </c>
      <c r="H534" s="38"/>
      <c r="I534" s="32">
        <v>958</v>
      </c>
      <c r="J534" s="63">
        <f>VLOOKUP(I534,pTRAIT!A:B,2,FALSE)</f>
        <v>0</v>
      </c>
      <c r="K534" s="63" t="s">
        <v>2724</v>
      </c>
      <c r="L534" s="63"/>
      <c r="M534" s="63" t="s">
        <v>2437</v>
      </c>
      <c r="N534" s="63" t="s">
        <v>2730</v>
      </c>
      <c r="O534" s="63"/>
      <c r="P534" s="63"/>
      <c r="Q534" s="63" t="s">
        <v>2734</v>
      </c>
      <c r="R534" s="63" t="s">
        <v>2431</v>
      </c>
      <c r="S534" s="63" t="s">
        <v>2736</v>
      </c>
      <c r="T534" s="63"/>
      <c r="U534" s="63" t="s">
        <v>2738</v>
      </c>
      <c r="V534" s="63"/>
      <c r="W534" s="63" t="s">
        <v>2431</v>
      </c>
      <c r="X534" s="63" t="s">
        <v>2436</v>
      </c>
      <c r="Y534" s="63"/>
      <c r="Z534" s="63"/>
      <c r="AA534" s="63" t="s">
        <v>2728</v>
      </c>
      <c r="AB534" s="63"/>
      <c r="AC534" s="63" t="str">
        <f t="shared" si="25"/>
        <v>EM5Ue Ro5So5 Tp1/Tp1n-sge;NST=X</v>
      </c>
      <c r="AD534" s="34">
        <v>1024</v>
      </c>
      <c r="AE534" s="40" t="str">
        <f>VLOOKUP(AD534,pTRAIT!A:B,2,FALSE)</f>
        <v>EM5UeRo5So5Cf9;NST=X / EM5RTMi1Pu;NST=X</v>
      </c>
      <c r="AF534" s="63">
        <f>VLOOKUP($AD534,pTRAIT!$A:$X,7,FALSE)</f>
        <v>0</v>
      </c>
      <c r="AG534" s="63">
        <f>VLOOKUP($AD534,pTRAIT!$A:$X,8,FALSE)</f>
        <v>0</v>
      </c>
      <c r="AH534" s="63">
        <f>VLOOKUP($AD534,pTRAIT!$A:$X,9,FALSE)</f>
        <v>0</v>
      </c>
      <c r="AI534" s="63">
        <f>VLOOKUP($AD534,pTRAIT!$A:$X,10,FALSE)</f>
        <v>0</v>
      </c>
      <c r="AJ534" s="63">
        <f>VLOOKUP($AD534,pTRAIT!$A:$X,11,FALSE)</f>
        <v>0</v>
      </c>
      <c r="AK534" s="63">
        <f>VLOOKUP($AD534,pTRAIT!$A:$X,12,FALSE)</f>
        <v>0</v>
      </c>
      <c r="AL534" s="63">
        <f>VLOOKUP($AD534,pTRAIT!$A:$X,13,FALSE)</f>
        <v>0</v>
      </c>
      <c r="AM534" s="63">
        <f>VLOOKUP($AD534,pTRAIT!$A:$X,14,FALSE)</f>
        <v>0</v>
      </c>
      <c r="AN534" s="63">
        <f>VLOOKUP($AD534,pTRAIT!$A:$X,15,FALSE)</f>
        <v>0</v>
      </c>
      <c r="AO534" s="63">
        <f>VLOOKUP($AD534,pTRAIT!$A:$X,16,FALSE)</f>
        <v>0</v>
      </c>
      <c r="AP534" s="63">
        <f>VLOOKUP($AD534,pTRAIT!$A:$X,17,FALSE)</f>
        <v>0</v>
      </c>
      <c r="AQ534" s="63">
        <f>VLOOKUP($AD534,pTRAIT!$A:$X,18,FALSE)</f>
        <v>0</v>
      </c>
      <c r="AR534" s="63">
        <f>VLOOKUP($AD534,pTRAIT!$A:$X,19,FALSE)</f>
        <v>0</v>
      </c>
      <c r="AS534" s="63">
        <f>VLOOKUP($AD534,pTRAIT!$A:$X,20,FALSE)</f>
        <v>0</v>
      </c>
      <c r="AT534" s="63">
        <f>VLOOKUP($AD534,pTRAIT!$A:$X,21,FALSE)</f>
        <v>0</v>
      </c>
      <c r="AU534" s="63">
        <f>VLOOKUP($AD534,pTRAIT!$A:$X,22,FALSE)</f>
        <v>0</v>
      </c>
      <c r="AV534" s="63">
        <f>VLOOKUP($AD534,pTRAIT!$A:$X,23,FALSE)</f>
        <v>0</v>
      </c>
      <c r="AW534" s="63">
        <f>VLOOKUP($AD534,pTRAIT!$A:$X,24,FALSE)</f>
        <v>0</v>
      </c>
      <c r="AX534" s="67" t="s">
        <v>3274</v>
      </c>
      <c r="AY534" s="71" t="str">
        <f t="shared" si="26"/>
        <v>EM5Ue Ro5So5 Tp1/Tp1n-sge;NST=X // EM5UeRo5So5Cf9;NST=X / EM5RTMi1Pu;NST=X</v>
      </c>
    </row>
    <row r="535" spans="1:51" ht="12" customHeight="1" x14ac:dyDescent="0.25">
      <c r="A535" s="32">
        <v>958</v>
      </c>
      <c r="B535" s="33" t="s">
        <v>5</v>
      </c>
      <c r="C535" s="34">
        <v>1025</v>
      </c>
      <c r="D535" s="32" t="str">
        <f t="shared" si="24"/>
        <v>958X1025</v>
      </c>
      <c r="E535" s="49" t="s">
        <v>1619</v>
      </c>
      <c r="F535" s="61" t="s">
        <v>2158</v>
      </c>
      <c r="G535" s="41" t="s">
        <v>43</v>
      </c>
      <c r="H535" s="38"/>
      <c r="I535" s="32">
        <v>958</v>
      </c>
      <c r="J535" s="63">
        <f>VLOOKUP(I535,pTRAIT!A:B,2,FALSE)</f>
        <v>0</v>
      </c>
      <c r="K535" s="63" t="s">
        <v>2724</v>
      </c>
      <c r="L535" s="63"/>
      <c r="M535" s="63" t="s">
        <v>2437</v>
      </c>
      <c r="N535" s="63" t="s">
        <v>2730</v>
      </c>
      <c r="O535" s="63"/>
      <c r="P535" s="63"/>
      <c r="Q535" s="63" t="s">
        <v>2734</v>
      </c>
      <c r="R535" s="63" t="s">
        <v>2431</v>
      </c>
      <c r="S535" s="63" t="s">
        <v>2736</v>
      </c>
      <c r="T535" s="63"/>
      <c r="U535" s="63" t="s">
        <v>2738</v>
      </c>
      <c r="V535" s="63"/>
      <c r="W535" s="63" t="s">
        <v>2431</v>
      </c>
      <c r="X535" s="63" t="s">
        <v>2436</v>
      </c>
      <c r="Y535" s="63"/>
      <c r="Z535" s="63"/>
      <c r="AA535" s="63" t="s">
        <v>2728</v>
      </c>
      <c r="AB535" s="63"/>
      <c r="AC535" s="63" t="str">
        <f t="shared" si="25"/>
        <v>EM5Ue Ro5So5 Tp1/Tp1n-sge;NST=X</v>
      </c>
      <c r="AD535" s="34">
        <v>1025</v>
      </c>
      <c r="AE535" s="40" t="str">
        <f>VLOOKUP(AD535,pTRAIT!A:B,2,FALSE)</f>
        <v>EM5UeRo5So5Cf9;NST=X / EM5RTUeRo5So5Cf9Pu;NST=X</v>
      </c>
      <c r="AF535" s="63">
        <f>VLOOKUP($AD535,pTRAIT!$A:$X,7,FALSE)</f>
        <v>0</v>
      </c>
      <c r="AG535" s="63">
        <f>VLOOKUP($AD535,pTRAIT!$A:$X,8,FALSE)</f>
        <v>0</v>
      </c>
      <c r="AH535" s="63">
        <f>VLOOKUP($AD535,pTRAIT!$A:$X,9,FALSE)</f>
        <v>0</v>
      </c>
      <c r="AI535" s="63">
        <f>VLOOKUP($AD535,pTRAIT!$A:$X,10,FALSE)</f>
        <v>0</v>
      </c>
      <c r="AJ535" s="63">
        <f>VLOOKUP($AD535,pTRAIT!$A:$X,11,FALSE)</f>
        <v>0</v>
      </c>
      <c r="AK535" s="63">
        <f>VLOOKUP($AD535,pTRAIT!$A:$X,12,FALSE)</f>
        <v>0</v>
      </c>
      <c r="AL535" s="63">
        <f>VLOOKUP($AD535,pTRAIT!$A:$X,13,FALSE)</f>
        <v>0</v>
      </c>
      <c r="AM535" s="63">
        <f>VLOOKUP($AD535,pTRAIT!$A:$X,14,FALSE)</f>
        <v>0</v>
      </c>
      <c r="AN535" s="63">
        <f>VLOOKUP($AD535,pTRAIT!$A:$X,15,FALSE)</f>
        <v>0</v>
      </c>
      <c r="AO535" s="63">
        <f>VLOOKUP($AD535,pTRAIT!$A:$X,16,FALSE)</f>
        <v>0</v>
      </c>
      <c r="AP535" s="63">
        <f>VLOOKUP($AD535,pTRAIT!$A:$X,17,FALSE)</f>
        <v>0</v>
      </c>
      <c r="AQ535" s="63">
        <f>VLOOKUP($AD535,pTRAIT!$A:$X,18,FALSE)</f>
        <v>0</v>
      </c>
      <c r="AR535" s="63">
        <f>VLOOKUP($AD535,pTRAIT!$A:$X,19,FALSE)</f>
        <v>0</v>
      </c>
      <c r="AS535" s="63">
        <f>VLOOKUP($AD535,pTRAIT!$A:$X,20,FALSE)</f>
        <v>0</v>
      </c>
      <c r="AT535" s="63">
        <f>VLOOKUP($AD535,pTRAIT!$A:$X,21,FALSE)</f>
        <v>0</v>
      </c>
      <c r="AU535" s="63">
        <f>VLOOKUP($AD535,pTRAIT!$A:$X,22,FALSE)</f>
        <v>0</v>
      </c>
      <c r="AV535" s="63">
        <f>VLOOKUP($AD535,pTRAIT!$A:$X,23,FALSE)</f>
        <v>0</v>
      </c>
      <c r="AW535" s="63">
        <f>VLOOKUP($AD535,pTRAIT!$A:$X,24,FALSE)</f>
        <v>0</v>
      </c>
      <c r="AX535" s="67" t="s">
        <v>3275</v>
      </c>
      <c r="AY535" s="71" t="str">
        <f t="shared" si="26"/>
        <v>EM5Ue Ro5So5 Tp1/Tp1n-sge;NST=X // EM5UeRo5So5Cf9;NST=X / EM5RTUeRo5So5Cf9Pu;NST=X</v>
      </c>
    </row>
    <row r="536" spans="1:51" ht="12" customHeight="1" x14ac:dyDescent="0.25">
      <c r="A536" s="32">
        <v>958</v>
      </c>
      <c r="B536" s="33" t="s">
        <v>5</v>
      </c>
      <c r="C536" s="34">
        <v>1026</v>
      </c>
      <c r="D536" s="32" t="str">
        <f t="shared" si="24"/>
        <v>958X1026</v>
      </c>
      <c r="E536" s="49" t="s">
        <v>1619</v>
      </c>
      <c r="F536" s="61" t="s">
        <v>2159</v>
      </c>
      <c r="G536" s="41" t="s">
        <v>43</v>
      </c>
      <c r="H536" s="38"/>
      <c r="I536" s="32">
        <v>958</v>
      </c>
      <c r="J536" s="63">
        <f>VLOOKUP(I536,pTRAIT!A:B,2,FALSE)</f>
        <v>0</v>
      </c>
      <c r="K536" s="63" t="s">
        <v>2724</v>
      </c>
      <c r="L536" s="63"/>
      <c r="M536" s="63" t="s">
        <v>2437</v>
      </c>
      <c r="N536" s="63" t="s">
        <v>2730</v>
      </c>
      <c r="O536" s="63"/>
      <c r="P536" s="63"/>
      <c r="Q536" s="63" t="s">
        <v>2734</v>
      </c>
      <c r="R536" s="63" t="s">
        <v>2431</v>
      </c>
      <c r="S536" s="63" t="s">
        <v>2736</v>
      </c>
      <c r="T536" s="63"/>
      <c r="U536" s="63" t="s">
        <v>2738</v>
      </c>
      <c r="V536" s="63"/>
      <c r="W536" s="63" t="s">
        <v>2431</v>
      </c>
      <c r="X536" s="63" t="s">
        <v>2436</v>
      </c>
      <c r="Y536" s="63"/>
      <c r="Z536" s="63"/>
      <c r="AA536" s="63" t="s">
        <v>2728</v>
      </c>
      <c r="AB536" s="63"/>
      <c r="AC536" s="63" t="str">
        <f t="shared" si="25"/>
        <v>EM5Ue Ro5So5 Tp1/Tp1n-sge;NST=X</v>
      </c>
      <c r="AD536" s="34">
        <v>1026</v>
      </c>
      <c r="AE536" s="40" t="str">
        <f>VLOOKUP(AD536,pTRAIT!A:B,2,FALSE)</f>
        <v>EM5UeRo5So5Cf9;NST=X / EM5RTUeRo5So5Cf9Pu;NST=X</v>
      </c>
      <c r="AF536" s="63">
        <f>VLOOKUP($AD536,pTRAIT!$A:$X,7,FALSE)</f>
        <v>0</v>
      </c>
      <c r="AG536" s="63">
        <f>VLOOKUP($AD536,pTRAIT!$A:$X,8,FALSE)</f>
        <v>0</v>
      </c>
      <c r="AH536" s="63">
        <f>VLOOKUP($AD536,pTRAIT!$A:$X,9,FALSE)</f>
        <v>0</v>
      </c>
      <c r="AI536" s="63">
        <f>VLOOKUP($AD536,pTRAIT!$A:$X,10,FALSE)</f>
        <v>0</v>
      </c>
      <c r="AJ536" s="63">
        <f>VLOOKUP($AD536,pTRAIT!$A:$X,11,FALSE)</f>
        <v>0</v>
      </c>
      <c r="AK536" s="63">
        <f>VLOOKUP($AD536,pTRAIT!$A:$X,12,FALSE)</f>
        <v>0</v>
      </c>
      <c r="AL536" s="63">
        <f>VLOOKUP($AD536,pTRAIT!$A:$X,13,FALSE)</f>
        <v>0</v>
      </c>
      <c r="AM536" s="63">
        <f>VLOOKUP($AD536,pTRAIT!$A:$X,14,FALSE)</f>
        <v>0</v>
      </c>
      <c r="AN536" s="63">
        <f>VLOOKUP($AD536,pTRAIT!$A:$X,15,FALSE)</f>
        <v>0</v>
      </c>
      <c r="AO536" s="63">
        <f>VLOOKUP($AD536,pTRAIT!$A:$X,16,FALSE)</f>
        <v>0</v>
      </c>
      <c r="AP536" s="63">
        <f>VLOOKUP($AD536,pTRAIT!$A:$X,17,FALSE)</f>
        <v>0</v>
      </c>
      <c r="AQ536" s="63">
        <f>VLOOKUP($AD536,pTRAIT!$A:$X,18,FALSE)</f>
        <v>0</v>
      </c>
      <c r="AR536" s="63">
        <f>VLOOKUP($AD536,pTRAIT!$A:$X,19,FALSE)</f>
        <v>0</v>
      </c>
      <c r="AS536" s="63">
        <f>VLOOKUP($AD536,pTRAIT!$A:$X,20,FALSE)</f>
        <v>0</v>
      </c>
      <c r="AT536" s="63">
        <f>VLOOKUP($AD536,pTRAIT!$A:$X,21,FALSE)</f>
        <v>0</v>
      </c>
      <c r="AU536" s="63">
        <f>VLOOKUP($AD536,pTRAIT!$A:$X,22,FALSE)</f>
        <v>0</v>
      </c>
      <c r="AV536" s="63">
        <f>VLOOKUP($AD536,pTRAIT!$A:$X,23,FALSE)</f>
        <v>0</v>
      </c>
      <c r="AW536" s="63">
        <f>VLOOKUP($AD536,pTRAIT!$A:$X,24,FALSE)</f>
        <v>0</v>
      </c>
      <c r="AX536" s="67" t="s">
        <v>3276</v>
      </c>
      <c r="AY536" s="71" t="str">
        <f t="shared" si="26"/>
        <v>EM5Ue Ro5So5 Tp1/Tp1n-sge;NST=X // EM5UeRo5So5Cf9;NST=X / EM5RTUeRo5So5Cf9Pu;NST=X</v>
      </c>
    </row>
    <row r="537" spans="1:51" ht="12" customHeight="1" x14ac:dyDescent="0.25">
      <c r="A537" s="32">
        <v>958</v>
      </c>
      <c r="B537" s="33" t="s">
        <v>5</v>
      </c>
      <c r="C537" s="34">
        <v>1027</v>
      </c>
      <c r="D537" s="32" t="str">
        <f t="shared" si="24"/>
        <v>958X1027</v>
      </c>
      <c r="E537" s="49" t="s">
        <v>1619</v>
      </c>
      <c r="F537" s="61" t="s">
        <v>2160</v>
      </c>
      <c r="G537" s="41" t="s">
        <v>43</v>
      </c>
      <c r="H537" s="38"/>
      <c r="I537" s="32">
        <v>958</v>
      </c>
      <c r="J537" s="63">
        <f>VLOOKUP(I537,pTRAIT!A:B,2,FALSE)</f>
        <v>0</v>
      </c>
      <c r="K537" s="63" t="s">
        <v>2724</v>
      </c>
      <c r="L537" s="63"/>
      <c r="M537" s="63" t="s">
        <v>2437</v>
      </c>
      <c r="N537" s="63" t="s">
        <v>2730</v>
      </c>
      <c r="O537" s="63"/>
      <c r="P537" s="63"/>
      <c r="Q537" s="63" t="s">
        <v>2734</v>
      </c>
      <c r="R537" s="63" t="s">
        <v>2431</v>
      </c>
      <c r="S537" s="63" t="s">
        <v>2736</v>
      </c>
      <c r="T537" s="63"/>
      <c r="U537" s="63" t="s">
        <v>2738</v>
      </c>
      <c r="V537" s="63"/>
      <c r="W537" s="63" t="s">
        <v>2431</v>
      </c>
      <c r="X537" s="63" t="s">
        <v>2436</v>
      </c>
      <c r="Y537" s="63"/>
      <c r="Z537" s="63"/>
      <c r="AA537" s="63" t="s">
        <v>2728</v>
      </c>
      <c r="AB537" s="63"/>
      <c r="AC537" s="63" t="str">
        <f t="shared" si="25"/>
        <v>EM5Ue Ro5So5 Tp1/Tp1n-sge;NST=X</v>
      </c>
      <c r="AD537" s="34">
        <v>1027</v>
      </c>
      <c r="AE537" s="40" t="str">
        <f>VLOOKUP(AD537,pTRAIT!A:B,2,FALSE)</f>
        <v>EM5UeRo5So5Cf9;NST=X / EM5RTUeRo5So5Cf9Pu;NST=X</v>
      </c>
      <c r="AF537" s="63">
        <f>VLOOKUP($AD537,pTRAIT!$A:$X,7,FALSE)</f>
        <v>0</v>
      </c>
      <c r="AG537" s="63">
        <f>VLOOKUP($AD537,pTRAIT!$A:$X,8,FALSE)</f>
        <v>0</v>
      </c>
      <c r="AH537" s="63">
        <f>VLOOKUP($AD537,pTRAIT!$A:$X,9,FALSE)</f>
        <v>0</v>
      </c>
      <c r="AI537" s="63">
        <f>VLOOKUP($AD537,pTRAIT!$A:$X,10,FALSE)</f>
        <v>0</v>
      </c>
      <c r="AJ537" s="63">
        <f>VLOOKUP($AD537,pTRAIT!$A:$X,11,FALSE)</f>
        <v>0</v>
      </c>
      <c r="AK537" s="63">
        <f>VLOOKUP($AD537,pTRAIT!$A:$X,12,FALSE)</f>
        <v>0</v>
      </c>
      <c r="AL537" s="63">
        <f>VLOOKUP($AD537,pTRAIT!$A:$X,13,FALSE)</f>
        <v>0</v>
      </c>
      <c r="AM537" s="63">
        <f>VLOOKUP($AD537,pTRAIT!$A:$X,14,FALSE)</f>
        <v>0</v>
      </c>
      <c r="AN537" s="63">
        <f>VLOOKUP($AD537,pTRAIT!$A:$X,15,FALSE)</f>
        <v>0</v>
      </c>
      <c r="AO537" s="63">
        <f>VLOOKUP($AD537,pTRAIT!$A:$X,16,FALSE)</f>
        <v>0</v>
      </c>
      <c r="AP537" s="63">
        <f>VLOOKUP($AD537,pTRAIT!$A:$X,17,FALSE)</f>
        <v>0</v>
      </c>
      <c r="AQ537" s="63">
        <f>VLOOKUP($AD537,pTRAIT!$A:$X,18,FALSE)</f>
        <v>0</v>
      </c>
      <c r="AR537" s="63">
        <f>VLOOKUP($AD537,pTRAIT!$A:$X,19,FALSE)</f>
        <v>0</v>
      </c>
      <c r="AS537" s="63">
        <f>VLOOKUP($AD537,pTRAIT!$A:$X,20,FALSE)</f>
        <v>0</v>
      </c>
      <c r="AT537" s="63">
        <f>VLOOKUP($AD537,pTRAIT!$A:$X,21,FALSE)</f>
        <v>0</v>
      </c>
      <c r="AU537" s="63">
        <f>VLOOKUP($AD537,pTRAIT!$A:$X,22,FALSE)</f>
        <v>0</v>
      </c>
      <c r="AV537" s="63">
        <f>VLOOKUP($AD537,pTRAIT!$A:$X,23,FALSE)</f>
        <v>0</v>
      </c>
      <c r="AW537" s="63">
        <f>VLOOKUP($AD537,pTRAIT!$A:$X,24,FALSE)</f>
        <v>0</v>
      </c>
      <c r="AX537" s="67" t="s">
        <v>3277</v>
      </c>
      <c r="AY537" s="71" t="str">
        <f t="shared" si="26"/>
        <v>EM5Ue Ro5So5 Tp1/Tp1n-sge;NST=X // EM5UeRo5So5Cf9;NST=X / EM5RTUeRo5So5Cf9Pu;NST=X</v>
      </c>
    </row>
    <row r="538" spans="1:51" ht="12" customHeight="1" x14ac:dyDescent="0.25">
      <c r="A538" s="32">
        <v>958</v>
      </c>
      <c r="B538" s="33" t="s">
        <v>5</v>
      </c>
      <c r="C538" s="34">
        <v>1028</v>
      </c>
      <c r="D538" s="32" t="str">
        <f t="shared" si="24"/>
        <v>958X1028</v>
      </c>
      <c r="E538" s="49" t="s">
        <v>1619</v>
      </c>
      <c r="F538" s="61" t="s">
        <v>2161</v>
      </c>
      <c r="G538" s="41" t="s">
        <v>43</v>
      </c>
      <c r="H538" s="38"/>
      <c r="I538" s="32">
        <v>958</v>
      </c>
      <c r="J538" s="63">
        <f>VLOOKUP(I538,pTRAIT!A:B,2,FALSE)</f>
        <v>0</v>
      </c>
      <c r="K538" s="63" t="s">
        <v>2724</v>
      </c>
      <c r="L538" s="63"/>
      <c r="M538" s="63" t="s">
        <v>2437</v>
      </c>
      <c r="N538" s="63" t="s">
        <v>2730</v>
      </c>
      <c r="O538" s="63"/>
      <c r="P538" s="63"/>
      <c r="Q538" s="63" t="s">
        <v>2734</v>
      </c>
      <c r="R538" s="63" t="s">
        <v>2431</v>
      </c>
      <c r="S538" s="63" t="s">
        <v>2736</v>
      </c>
      <c r="T538" s="63"/>
      <c r="U538" s="63" t="s">
        <v>2738</v>
      </c>
      <c r="V538" s="63"/>
      <c r="W538" s="63" t="s">
        <v>2431</v>
      </c>
      <c r="X538" s="63" t="s">
        <v>2436</v>
      </c>
      <c r="Y538" s="63"/>
      <c r="Z538" s="63"/>
      <c r="AA538" s="63" t="s">
        <v>2728</v>
      </c>
      <c r="AB538" s="63"/>
      <c r="AC538" s="63" t="str">
        <f t="shared" si="25"/>
        <v>EM5Ue Ro5So5 Tp1/Tp1n-sge;NST=X</v>
      </c>
      <c r="AD538" s="34">
        <v>1028</v>
      </c>
      <c r="AE538" s="40" t="str">
        <f>VLOOKUP(AD538,pTRAIT!A:B,2,FALSE)</f>
        <v>EM5UeRo5So5Cf9;NST=X / EM5RTUeRo5So5Cf9Pu;NST=X</v>
      </c>
      <c r="AF538" s="63">
        <f>VLOOKUP($AD538,pTRAIT!$A:$X,7,FALSE)</f>
        <v>0</v>
      </c>
      <c r="AG538" s="63">
        <f>VLOOKUP($AD538,pTRAIT!$A:$X,8,FALSE)</f>
        <v>0</v>
      </c>
      <c r="AH538" s="63">
        <f>VLOOKUP($AD538,pTRAIT!$A:$X,9,FALSE)</f>
        <v>0</v>
      </c>
      <c r="AI538" s="63">
        <f>VLOOKUP($AD538,pTRAIT!$A:$X,10,FALSE)</f>
        <v>0</v>
      </c>
      <c r="AJ538" s="63">
        <f>VLOOKUP($AD538,pTRAIT!$A:$X,11,FALSE)</f>
        <v>0</v>
      </c>
      <c r="AK538" s="63">
        <f>VLOOKUP($AD538,pTRAIT!$A:$X,12,FALSE)</f>
        <v>0</v>
      </c>
      <c r="AL538" s="63">
        <f>VLOOKUP($AD538,pTRAIT!$A:$X,13,FALSE)</f>
        <v>0</v>
      </c>
      <c r="AM538" s="63">
        <f>VLOOKUP($AD538,pTRAIT!$A:$X,14,FALSE)</f>
        <v>0</v>
      </c>
      <c r="AN538" s="63">
        <f>VLOOKUP($AD538,pTRAIT!$A:$X,15,FALSE)</f>
        <v>0</v>
      </c>
      <c r="AO538" s="63">
        <f>VLOOKUP($AD538,pTRAIT!$A:$X,16,FALSE)</f>
        <v>0</v>
      </c>
      <c r="AP538" s="63">
        <f>VLOOKUP($AD538,pTRAIT!$A:$X,17,FALSE)</f>
        <v>0</v>
      </c>
      <c r="AQ538" s="63">
        <f>VLOOKUP($AD538,pTRAIT!$A:$X,18,FALSE)</f>
        <v>0</v>
      </c>
      <c r="AR538" s="63">
        <f>VLOOKUP($AD538,pTRAIT!$A:$X,19,FALSE)</f>
        <v>0</v>
      </c>
      <c r="AS538" s="63">
        <f>VLOOKUP($AD538,pTRAIT!$A:$X,20,FALSE)</f>
        <v>0</v>
      </c>
      <c r="AT538" s="63">
        <f>VLOOKUP($AD538,pTRAIT!$A:$X,21,FALSE)</f>
        <v>0</v>
      </c>
      <c r="AU538" s="63">
        <f>VLOOKUP($AD538,pTRAIT!$A:$X,22,FALSE)</f>
        <v>0</v>
      </c>
      <c r="AV538" s="63">
        <f>VLOOKUP($AD538,pTRAIT!$A:$X,23,FALSE)</f>
        <v>0</v>
      </c>
      <c r="AW538" s="63">
        <f>VLOOKUP($AD538,pTRAIT!$A:$X,24,FALSE)</f>
        <v>0</v>
      </c>
      <c r="AX538" s="67" t="s">
        <v>3278</v>
      </c>
      <c r="AY538" s="71" t="str">
        <f t="shared" si="26"/>
        <v>EM5Ue Ro5So5 Tp1/Tp1n-sge;NST=X // EM5UeRo5So5Cf9;NST=X / EM5RTUeRo5So5Cf9Pu;NST=X</v>
      </c>
    </row>
    <row r="539" spans="1:51" ht="12" customHeight="1" x14ac:dyDescent="0.25">
      <c r="A539" s="32">
        <v>958</v>
      </c>
      <c r="B539" s="33" t="s">
        <v>5</v>
      </c>
      <c r="C539" s="34">
        <v>1029</v>
      </c>
      <c r="D539" s="32" t="str">
        <f t="shared" si="24"/>
        <v>958X1029</v>
      </c>
      <c r="E539" s="49" t="s">
        <v>1619</v>
      </c>
      <c r="F539" s="61" t="s">
        <v>2162</v>
      </c>
      <c r="G539" s="41" t="s">
        <v>43</v>
      </c>
      <c r="H539" s="38"/>
      <c r="I539" s="32">
        <v>958</v>
      </c>
      <c r="J539" s="63">
        <f>VLOOKUP(I539,pTRAIT!A:B,2,FALSE)</f>
        <v>0</v>
      </c>
      <c r="K539" s="63" t="s">
        <v>2724</v>
      </c>
      <c r="L539" s="63"/>
      <c r="M539" s="63" t="s">
        <v>2437</v>
      </c>
      <c r="N539" s="63" t="s">
        <v>2730</v>
      </c>
      <c r="O539" s="63"/>
      <c r="P539" s="63"/>
      <c r="Q539" s="63" t="s">
        <v>2734</v>
      </c>
      <c r="R539" s="63" t="s">
        <v>2431</v>
      </c>
      <c r="S539" s="63" t="s">
        <v>2736</v>
      </c>
      <c r="T539" s="63"/>
      <c r="U539" s="63" t="s">
        <v>2738</v>
      </c>
      <c r="V539" s="63"/>
      <c r="W539" s="63" t="s">
        <v>2431</v>
      </c>
      <c r="X539" s="63" t="s">
        <v>2436</v>
      </c>
      <c r="Y539" s="63"/>
      <c r="Z539" s="63"/>
      <c r="AA539" s="63" t="s">
        <v>2728</v>
      </c>
      <c r="AB539" s="63"/>
      <c r="AC539" s="63" t="str">
        <f t="shared" si="25"/>
        <v>EM5Ue Ro5So5 Tp1/Tp1n-sge;NST=X</v>
      </c>
      <c r="AD539" s="34">
        <v>1029</v>
      </c>
      <c r="AE539" s="40" t="str">
        <f>VLOOKUP(AD539,pTRAIT!A:B,2,FALSE)</f>
        <v>EM5UeRo5So5Cf9;NST=X / EM5RTUeRo5So5Cf9Pu;NST=X</v>
      </c>
      <c r="AF539" s="63">
        <f>VLOOKUP($AD539,pTRAIT!$A:$X,7,FALSE)</f>
        <v>0</v>
      </c>
      <c r="AG539" s="63">
        <f>VLOOKUP($AD539,pTRAIT!$A:$X,8,FALSE)</f>
        <v>0</v>
      </c>
      <c r="AH539" s="63">
        <f>VLOOKUP($AD539,pTRAIT!$A:$X,9,FALSE)</f>
        <v>0</v>
      </c>
      <c r="AI539" s="63">
        <f>VLOOKUP($AD539,pTRAIT!$A:$X,10,FALSE)</f>
        <v>0</v>
      </c>
      <c r="AJ539" s="63">
        <f>VLOOKUP($AD539,pTRAIT!$A:$X,11,FALSE)</f>
        <v>0</v>
      </c>
      <c r="AK539" s="63">
        <f>VLOOKUP($AD539,pTRAIT!$A:$X,12,FALSE)</f>
        <v>0</v>
      </c>
      <c r="AL539" s="63">
        <f>VLOOKUP($AD539,pTRAIT!$A:$X,13,FALSE)</f>
        <v>0</v>
      </c>
      <c r="AM539" s="63">
        <f>VLOOKUP($AD539,pTRAIT!$A:$X,14,FALSE)</f>
        <v>0</v>
      </c>
      <c r="AN539" s="63">
        <f>VLOOKUP($AD539,pTRAIT!$A:$X,15,FALSE)</f>
        <v>0</v>
      </c>
      <c r="AO539" s="63">
        <f>VLOOKUP($AD539,pTRAIT!$A:$X,16,FALSE)</f>
        <v>0</v>
      </c>
      <c r="AP539" s="63">
        <f>VLOOKUP($AD539,pTRAIT!$A:$X,17,FALSE)</f>
        <v>0</v>
      </c>
      <c r="AQ539" s="63">
        <f>VLOOKUP($AD539,pTRAIT!$A:$X,18,FALSE)</f>
        <v>0</v>
      </c>
      <c r="AR539" s="63">
        <f>VLOOKUP($AD539,pTRAIT!$A:$X,19,FALSE)</f>
        <v>0</v>
      </c>
      <c r="AS539" s="63">
        <f>VLOOKUP($AD539,pTRAIT!$A:$X,20,FALSE)</f>
        <v>0</v>
      </c>
      <c r="AT539" s="63">
        <f>VLOOKUP($AD539,pTRAIT!$A:$X,21,FALSE)</f>
        <v>0</v>
      </c>
      <c r="AU539" s="63">
        <f>VLOOKUP($AD539,pTRAIT!$A:$X,22,FALSE)</f>
        <v>0</v>
      </c>
      <c r="AV539" s="63">
        <f>VLOOKUP($AD539,pTRAIT!$A:$X,23,FALSE)</f>
        <v>0</v>
      </c>
      <c r="AW539" s="63">
        <f>VLOOKUP($AD539,pTRAIT!$A:$X,24,FALSE)</f>
        <v>0</v>
      </c>
      <c r="AX539" s="67" t="s">
        <v>3279</v>
      </c>
      <c r="AY539" s="71" t="str">
        <f t="shared" si="26"/>
        <v>EM5Ue Ro5So5 Tp1/Tp1n-sge;NST=X // EM5UeRo5So5Cf9;NST=X / EM5RTUeRo5So5Cf9Pu;NST=X</v>
      </c>
    </row>
    <row r="540" spans="1:51" ht="12" customHeight="1" x14ac:dyDescent="0.25">
      <c r="A540" s="32">
        <v>958</v>
      </c>
      <c r="B540" s="33" t="s">
        <v>5</v>
      </c>
      <c r="C540" s="34">
        <v>1030</v>
      </c>
      <c r="D540" s="32" t="str">
        <f t="shared" si="24"/>
        <v>958X1030</v>
      </c>
      <c r="E540" s="49" t="s">
        <v>1619</v>
      </c>
      <c r="F540" s="61" t="s">
        <v>2163</v>
      </c>
      <c r="G540" s="41" t="s">
        <v>43</v>
      </c>
      <c r="H540" s="38"/>
      <c r="I540" s="32">
        <v>958</v>
      </c>
      <c r="J540" s="63">
        <f>VLOOKUP(I540,pTRAIT!A:B,2,FALSE)</f>
        <v>0</v>
      </c>
      <c r="K540" s="63" t="s">
        <v>2724</v>
      </c>
      <c r="L540" s="63"/>
      <c r="M540" s="63" t="s">
        <v>2437</v>
      </c>
      <c r="N540" s="63" t="s">
        <v>2730</v>
      </c>
      <c r="O540" s="63"/>
      <c r="P540" s="63"/>
      <c r="Q540" s="63" t="s">
        <v>2734</v>
      </c>
      <c r="R540" s="63" t="s">
        <v>2431</v>
      </c>
      <c r="S540" s="63" t="s">
        <v>2736</v>
      </c>
      <c r="T540" s="63"/>
      <c r="U540" s="63" t="s">
        <v>2738</v>
      </c>
      <c r="V540" s="63"/>
      <c r="W540" s="63" t="s">
        <v>2431</v>
      </c>
      <c r="X540" s="63" t="s">
        <v>2436</v>
      </c>
      <c r="Y540" s="63"/>
      <c r="Z540" s="63"/>
      <c r="AA540" s="63" t="s">
        <v>2728</v>
      </c>
      <c r="AB540" s="63"/>
      <c r="AC540" s="63" t="str">
        <f t="shared" si="25"/>
        <v>EM5Ue Ro5So5 Tp1/Tp1n-sge;NST=X</v>
      </c>
      <c r="AD540" s="34">
        <v>1030</v>
      </c>
      <c r="AE540" s="40" t="str">
        <f>VLOOKUP(AD540,pTRAIT!A:B,2,FALSE)</f>
        <v>EM5UeRo5So5Cf9;NST=X / EM5RTUeRo5So5Cf9Pu;NST=X</v>
      </c>
      <c r="AF540" s="63">
        <f>VLOOKUP($AD540,pTRAIT!$A:$X,7,FALSE)</f>
        <v>0</v>
      </c>
      <c r="AG540" s="63">
        <f>VLOOKUP($AD540,pTRAIT!$A:$X,8,FALSE)</f>
        <v>0</v>
      </c>
      <c r="AH540" s="63">
        <f>VLOOKUP($AD540,pTRAIT!$A:$X,9,FALSE)</f>
        <v>0</v>
      </c>
      <c r="AI540" s="63">
        <f>VLOOKUP($AD540,pTRAIT!$A:$X,10,FALSE)</f>
        <v>0</v>
      </c>
      <c r="AJ540" s="63">
        <f>VLOOKUP($AD540,pTRAIT!$A:$X,11,FALSE)</f>
        <v>0</v>
      </c>
      <c r="AK540" s="63">
        <f>VLOOKUP($AD540,pTRAIT!$A:$X,12,FALSE)</f>
        <v>0</v>
      </c>
      <c r="AL540" s="63">
        <f>VLOOKUP($AD540,pTRAIT!$A:$X,13,FALSE)</f>
        <v>0</v>
      </c>
      <c r="AM540" s="63">
        <f>VLOOKUP($AD540,pTRAIT!$A:$X,14,FALSE)</f>
        <v>0</v>
      </c>
      <c r="AN540" s="63">
        <f>VLOOKUP($AD540,pTRAIT!$A:$X,15,FALSE)</f>
        <v>0</v>
      </c>
      <c r="AO540" s="63">
        <f>VLOOKUP($AD540,pTRAIT!$A:$X,16,FALSE)</f>
        <v>0</v>
      </c>
      <c r="AP540" s="63">
        <f>VLOOKUP($AD540,pTRAIT!$A:$X,17,FALSE)</f>
        <v>0</v>
      </c>
      <c r="AQ540" s="63">
        <f>VLOOKUP($AD540,pTRAIT!$A:$X,18,FALSE)</f>
        <v>0</v>
      </c>
      <c r="AR540" s="63">
        <f>VLOOKUP($AD540,pTRAIT!$A:$X,19,FALSE)</f>
        <v>0</v>
      </c>
      <c r="AS540" s="63">
        <f>VLOOKUP($AD540,pTRAIT!$A:$X,20,FALSE)</f>
        <v>0</v>
      </c>
      <c r="AT540" s="63">
        <f>VLOOKUP($AD540,pTRAIT!$A:$X,21,FALSE)</f>
        <v>0</v>
      </c>
      <c r="AU540" s="63">
        <f>VLOOKUP($AD540,pTRAIT!$A:$X,22,FALSE)</f>
        <v>0</v>
      </c>
      <c r="AV540" s="63">
        <f>VLOOKUP($AD540,pTRAIT!$A:$X,23,FALSE)</f>
        <v>0</v>
      </c>
      <c r="AW540" s="63">
        <f>VLOOKUP($AD540,pTRAIT!$A:$X,24,FALSE)</f>
        <v>0</v>
      </c>
      <c r="AX540" s="67" t="s">
        <v>3280</v>
      </c>
      <c r="AY540" s="71" t="str">
        <f t="shared" si="26"/>
        <v>EM5Ue Ro5So5 Tp1/Tp1n-sge;NST=X // EM5UeRo5So5Cf9;NST=X / EM5RTUeRo5So5Cf9Pu;NST=X</v>
      </c>
    </row>
    <row r="541" spans="1:51" ht="12" customHeight="1" x14ac:dyDescent="0.25">
      <c r="A541" s="32">
        <v>959</v>
      </c>
      <c r="B541" s="33" t="s">
        <v>5</v>
      </c>
      <c r="C541" s="34">
        <v>1038</v>
      </c>
      <c r="D541" s="32" t="str">
        <f t="shared" si="24"/>
        <v>959X1038</v>
      </c>
      <c r="E541" s="49" t="s">
        <v>1619</v>
      </c>
      <c r="F541" s="61" t="s">
        <v>2164</v>
      </c>
      <c r="G541" s="41" t="s">
        <v>43</v>
      </c>
      <c r="H541" s="38"/>
      <c r="I541" s="32">
        <v>959</v>
      </c>
      <c r="J541" s="63">
        <f>VLOOKUP(I541,pTRAIT!A:B,2,FALSE)</f>
        <v>0</v>
      </c>
      <c r="K541" s="63" t="s">
        <v>2724</v>
      </c>
      <c r="L541" s="63"/>
      <c r="M541" s="63" t="s">
        <v>2437</v>
      </c>
      <c r="N541" s="63" t="s">
        <v>2730</v>
      </c>
      <c r="O541" s="63"/>
      <c r="P541" s="63" t="s">
        <v>2732</v>
      </c>
      <c r="Q541" s="63" t="s">
        <v>2734</v>
      </c>
      <c r="R541" s="63" t="s">
        <v>2431</v>
      </c>
      <c r="S541" s="63" t="s">
        <v>2736</v>
      </c>
      <c r="T541" s="63"/>
      <c r="U541" s="63" t="s">
        <v>2738</v>
      </c>
      <c r="V541" s="63"/>
      <c r="W541" s="63" t="s">
        <v>2431</v>
      </c>
      <c r="X541" s="63" t="s">
        <v>2436</v>
      </c>
      <c r="Y541" s="63" t="s">
        <v>2740</v>
      </c>
      <c r="Z541" s="63"/>
      <c r="AA541" s="63" t="s">
        <v>2728</v>
      </c>
      <c r="AB541" s="63"/>
      <c r="AC541" s="63" t="str">
        <f t="shared" si="25"/>
        <v>EM5RTUe Ro5So5 Tp1/Tp1Pun-sge;NST=X</v>
      </c>
      <c r="AD541" s="34">
        <v>1038</v>
      </c>
      <c r="AE541" s="40" t="str">
        <f>VLOOKUP(AD541,pTRAIT!A:B,2,FALSE)</f>
        <v>EM5RTUeRo5So5Cf9Pu;NST=X / EM5RTUeRo5So5;NST=X</v>
      </c>
      <c r="AF541" s="63">
        <f>VLOOKUP($AD541,pTRAIT!$A:$X,7,FALSE)</f>
        <v>0</v>
      </c>
      <c r="AG541" s="63">
        <f>VLOOKUP($AD541,pTRAIT!$A:$X,8,FALSE)</f>
        <v>0</v>
      </c>
      <c r="AH541" s="63">
        <f>VLOOKUP($AD541,pTRAIT!$A:$X,9,FALSE)</f>
        <v>0</v>
      </c>
      <c r="AI541" s="63">
        <f>VLOOKUP($AD541,pTRAIT!$A:$X,10,FALSE)</f>
        <v>0</v>
      </c>
      <c r="AJ541" s="63">
        <f>VLOOKUP($AD541,pTRAIT!$A:$X,11,FALSE)</f>
        <v>0</v>
      </c>
      <c r="AK541" s="63">
        <f>VLOOKUP($AD541,pTRAIT!$A:$X,12,FALSE)</f>
        <v>0</v>
      </c>
      <c r="AL541" s="63">
        <f>VLOOKUP($AD541,pTRAIT!$A:$X,13,FALSE)</f>
        <v>0</v>
      </c>
      <c r="AM541" s="63">
        <f>VLOOKUP($AD541,pTRAIT!$A:$X,14,FALSE)</f>
        <v>0</v>
      </c>
      <c r="AN541" s="63">
        <f>VLOOKUP($AD541,pTRAIT!$A:$X,15,FALSE)</f>
        <v>0</v>
      </c>
      <c r="AO541" s="63">
        <f>VLOOKUP($AD541,pTRAIT!$A:$X,16,FALSE)</f>
        <v>0</v>
      </c>
      <c r="AP541" s="63">
        <f>VLOOKUP($AD541,pTRAIT!$A:$X,17,FALSE)</f>
        <v>0</v>
      </c>
      <c r="AQ541" s="63">
        <f>VLOOKUP($AD541,pTRAIT!$A:$X,18,FALSE)</f>
        <v>0</v>
      </c>
      <c r="AR541" s="63">
        <f>VLOOKUP($AD541,pTRAIT!$A:$X,19,FALSE)</f>
        <v>0</v>
      </c>
      <c r="AS541" s="63">
        <f>VLOOKUP($AD541,pTRAIT!$A:$X,20,FALSE)</f>
        <v>0</v>
      </c>
      <c r="AT541" s="63">
        <f>VLOOKUP($AD541,pTRAIT!$A:$X,21,FALSE)</f>
        <v>0</v>
      </c>
      <c r="AU541" s="63">
        <f>VLOOKUP($AD541,pTRAIT!$A:$X,22,FALSE)</f>
        <v>0</v>
      </c>
      <c r="AV541" s="63">
        <f>VLOOKUP($AD541,pTRAIT!$A:$X,23,FALSE)</f>
        <v>0</v>
      </c>
      <c r="AW541" s="63">
        <f>VLOOKUP($AD541,pTRAIT!$A:$X,24,FALSE)</f>
        <v>0</v>
      </c>
      <c r="AX541" s="67" t="s">
        <v>3281</v>
      </c>
      <c r="AY541" s="71" t="str">
        <f t="shared" si="26"/>
        <v>EM5RTUe Ro5So5 Tp1/Tp1Pun-sge;NST=X // EM5RTUeRo5So5Cf9Pu;NST=X / EM5RTUeRo5So5;NST=X</v>
      </c>
    </row>
    <row r="542" spans="1:51" ht="12" customHeight="1" x14ac:dyDescent="0.25">
      <c r="A542" s="32">
        <v>959</v>
      </c>
      <c r="B542" s="33" t="s">
        <v>5</v>
      </c>
      <c r="C542" s="34">
        <v>1039</v>
      </c>
      <c r="D542" s="32" t="str">
        <f t="shared" si="24"/>
        <v>959X1039</v>
      </c>
      <c r="E542" s="49" t="s">
        <v>1619</v>
      </c>
      <c r="F542" s="61" t="s">
        <v>2165</v>
      </c>
      <c r="G542" s="41" t="s">
        <v>43</v>
      </c>
      <c r="H542" s="38"/>
      <c r="I542" s="32">
        <v>959</v>
      </c>
      <c r="J542" s="63">
        <f>VLOOKUP(I542,pTRAIT!A:B,2,FALSE)</f>
        <v>0</v>
      </c>
      <c r="K542" s="63" t="s">
        <v>2724</v>
      </c>
      <c r="L542" s="63"/>
      <c r="M542" s="63" t="s">
        <v>2437</v>
      </c>
      <c r="N542" s="63" t="s">
        <v>2730</v>
      </c>
      <c r="O542" s="63"/>
      <c r="P542" s="63" t="s">
        <v>2732</v>
      </c>
      <c r="Q542" s="63" t="s">
        <v>2734</v>
      </c>
      <c r="R542" s="63" t="s">
        <v>2431</v>
      </c>
      <c r="S542" s="63" t="s">
        <v>2736</v>
      </c>
      <c r="T542" s="63"/>
      <c r="U542" s="63" t="s">
        <v>2738</v>
      </c>
      <c r="V542" s="63"/>
      <c r="W542" s="63" t="s">
        <v>2431</v>
      </c>
      <c r="X542" s="63" t="s">
        <v>2436</v>
      </c>
      <c r="Y542" s="63" t="s">
        <v>2740</v>
      </c>
      <c r="Z542" s="63"/>
      <c r="AA542" s="63" t="s">
        <v>2728</v>
      </c>
      <c r="AB542" s="63"/>
      <c r="AC542" s="63" t="str">
        <f t="shared" si="25"/>
        <v>EM5RTUe Ro5So5 Tp1/Tp1Pun-sge;NST=X</v>
      </c>
      <c r="AD542" s="34">
        <v>1039</v>
      </c>
      <c r="AE542" s="40" t="str">
        <f>VLOOKUP(AD542,pTRAIT!A:B,2,FALSE)</f>
        <v>EM5RTUeRo5So5Cf9Pu;NST=X / (RT)(So5)(Cf9);</v>
      </c>
      <c r="AF542" s="63">
        <f>VLOOKUP($AD542,pTRAIT!$A:$X,7,FALSE)</f>
        <v>0</v>
      </c>
      <c r="AG542" s="63">
        <f>VLOOKUP($AD542,pTRAIT!$A:$X,8,FALSE)</f>
        <v>0</v>
      </c>
      <c r="AH542" s="63">
        <f>VLOOKUP($AD542,pTRAIT!$A:$X,9,FALSE)</f>
        <v>0</v>
      </c>
      <c r="AI542" s="63">
        <f>VLOOKUP($AD542,pTRAIT!$A:$X,10,FALSE)</f>
        <v>0</v>
      </c>
      <c r="AJ542" s="63">
        <f>VLOOKUP($AD542,pTRAIT!$A:$X,11,FALSE)</f>
        <v>0</v>
      </c>
      <c r="AK542" s="63">
        <f>VLOOKUP($AD542,pTRAIT!$A:$X,12,FALSE)</f>
        <v>0</v>
      </c>
      <c r="AL542" s="63">
        <f>VLOOKUP($AD542,pTRAIT!$A:$X,13,FALSE)</f>
        <v>0</v>
      </c>
      <c r="AM542" s="63">
        <f>VLOOKUP($AD542,pTRAIT!$A:$X,14,FALSE)</f>
        <v>0</v>
      </c>
      <c r="AN542" s="63">
        <f>VLOOKUP($AD542,pTRAIT!$A:$X,15,FALSE)</f>
        <v>0</v>
      </c>
      <c r="AO542" s="63">
        <f>VLOOKUP($AD542,pTRAIT!$A:$X,16,FALSE)</f>
        <v>0</v>
      </c>
      <c r="AP542" s="63">
        <f>VLOOKUP($AD542,pTRAIT!$A:$X,17,FALSE)</f>
        <v>0</v>
      </c>
      <c r="AQ542" s="63">
        <f>VLOOKUP($AD542,pTRAIT!$A:$X,18,FALSE)</f>
        <v>0</v>
      </c>
      <c r="AR542" s="63">
        <f>VLOOKUP($AD542,pTRAIT!$A:$X,19,FALSE)</f>
        <v>0</v>
      </c>
      <c r="AS542" s="63">
        <f>VLOOKUP($AD542,pTRAIT!$A:$X,20,FALSE)</f>
        <v>0</v>
      </c>
      <c r="AT542" s="63">
        <f>VLOOKUP($AD542,pTRAIT!$A:$X,21,FALSE)</f>
        <v>0</v>
      </c>
      <c r="AU542" s="63">
        <f>VLOOKUP($AD542,pTRAIT!$A:$X,22,FALSE)</f>
        <v>0</v>
      </c>
      <c r="AV542" s="63">
        <f>VLOOKUP($AD542,pTRAIT!$A:$X,23,FALSE)</f>
        <v>0</v>
      </c>
      <c r="AW542" s="63">
        <f>VLOOKUP($AD542,pTRAIT!$A:$X,24,FALSE)</f>
        <v>0</v>
      </c>
      <c r="AX542" s="67" t="s">
        <v>3282</v>
      </c>
      <c r="AY542" s="71" t="str">
        <f t="shared" si="26"/>
        <v>EM5RTUe Ro5So5 Tp1/Tp1Pun-sge;NST=X // EM5RTUeRo5So5Cf9Pu;NST=X / (RT)(So5)(Cf9);</v>
      </c>
    </row>
    <row r="543" spans="1:51" ht="12" customHeight="1" x14ac:dyDescent="0.25">
      <c r="A543" s="32">
        <v>959</v>
      </c>
      <c r="B543" s="33" t="s">
        <v>5</v>
      </c>
      <c r="C543" s="34">
        <v>1040</v>
      </c>
      <c r="D543" s="32" t="str">
        <f t="shared" si="24"/>
        <v>959X1040</v>
      </c>
      <c r="E543" s="49" t="s">
        <v>1619</v>
      </c>
      <c r="F543" s="61" t="s">
        <v>2166</v>
      </c>
      <c r="G543" s="41" t="s">
        <v>43</v>
      </c>
      <c r="H543" s="38"/>
      <c r="I543" s="32">
        <v>959</v>
      </c>
      <c r="J543" s="63">
        <f>VLOOKUP(I543,pTRAIT!A:B,2,FALSE)</f>
        <v>0</v>
      </c>
      <c r="K543" s="63" t="s">
        <v>2724</v>
      </c>
      <c r="L543" s="63"/>
      <c r="M543" s="63" t="s">
        <v>2437</v>
      </c>
      <c r="N543" s="63" t="s">
        <v>2730</v>
      </c>
      <c r="O543" s="63"/>
      <c r="P543" s="63" t="s">
        <v>2732</v>
      </c>
      <c r="Q543" s="63" t="s">
        <v>2734</v>
      </c>
      <c r="R543" s="63" t="s">
        <v>2431</v>
      </c>
      <c r="S543" s="63" t="s">
        <v>2736</v>
      </c>
      <c r="T543" s="63"/>
      <c r="U543" s="63" t="s">
        <v>2738</v>
      </c>
      <c r="V543" s="63"/>
      <c r="W543" s="63" t="s">
        <v>2431</v>
      </c>
      <c r="X543" s="63" t="s">
        <v>2436</v>
      </c>
      <c r="Y543" s="63" t="s">
        <v>2740</v>
      </c>
      <c r="Z543" s="63"/>
      <c r="AA543" s="63" t="s">
        <v>2728</v>
      </c>
      <c r="AB543" s="63"/>
      <c r="AC543" s="63" t="str">
        <f t="shared" si="25"/>
        <v>EM5RTUe Ro5So5 Tp1/Tp1Pun-sge;NST=X</v>
      </c>
      <c r="AD543" s="34">
        <v>1040</v>
      </c>
      <c r="AE543" s="40" t="str">
        <f>VLOOKUP(AD543,pTRAIT!A:B,2,FALSE)</f>
        <v>EM5RTUeRo5So5Cf9Pu;NST=X / EM5RT(So5);NST=X</v>
      </c>
      <c r="AF543" s="63">
        <f>VLOOKUP($AD543,pTRAIT!$A:$X,7,FALSE)</f>
        <v>0</v>
      </c>
      <c r="AG543" s="63">
        <f>VLOOKUP($AD543,pTRAIT!$A:$X,8,FALSE)</f>
        <v>0</v>
      </c>
      <c r="AH543" s="63">
        <f>VLOOKUP($AD543,pTRAIT!$A:$X,9,FALSE)</f>
        <v>0</v>
      </c>
      <c r="AI543" s="63">
        <f>VLOOKUP($AD543,pTRAIT!$A:$X,10,FALSE)</f>
        <v>0</v>
      </c>
      <c r="AJ543" s="63">
        <f>VLOOKUP($AD543,pTRAIT!$A:$X,11,FALSE)</f>
        <v>0</v>
      </c>
      <c r="AK543" s="63">
        <f>VLOOKUP($AD543,pTRAIT!$A:$X,12,FALSE)</f>
        <v>0</v>
      </c>
      <c r="AL543" s="63">
        <f>VLOOKUP($AD543,pTRAIT!$A:$X,13,FALSE)</f>
        <v>0</v>
      </c>
      <c r="AM543" s="63">
        <f>VLOOKUP($AD543,pTRAIT!$A:$X,14,FALSE)</f>
        <v>0</v>
      </c>
      <c r="AN543" s="63">
        <f>VLOOKUP($AD543,pTRAIT!$A:$X,15,FALSE)</f>
        <v>0</v>
      </c>
      <c r="AO543" s="63">
        <f>VLOOKUP($AD543,pTRAIT!$A:$X,16,FALSE)</f>
        <v>0</v>
      </c>
      <c r="AP543" s="63">
        <f>VLOOKUP($AD543,pTRAIT!$A:$X,17,FALSE)</f>
        <v>0</v>
      </c>
      <c r="AQ543" s="63">
        <f>VLOOKUP($AD543,pTRAIT!$A:$X,18,FALSE)</f>
        <v>0</v>
      </c>
      <c r="AR543" s="63">
        <f>VLOOKUP($AD543,pTRAIT!$A:$X,19,FALSE)</f>
        <v>0</v>
      </c>
      <c r="AS543" s="63">
        <f>VLOOKUP($AD543,pTRAIT!$A:$X,20,FALSE)</f>
        <v>0</v>
      </c>
      <c r="AT543" s="63">
        <f>VLOOKUP($AD543,pTRAIT!$A:$X,21,FALSE)</f>
        <v>0</v>
      </c>
      <c r="AU543" s="63">
        <f>VLOOKUP($AD543,pTRAIT!$A:$X,22,FALSE)</f>
        <v>0</v>
      </c>
      <c r="AV543" s="63">
        <f>VLOOKUP($AD543,pTRAIT!$A:$X,23,FALSE)</f>
        <v>0</v>
      </c>
      <c r="AW543" s="63">
        <f>VLOOKUP($AD543,pTRAIT!$A:$X,24,FALSE)</f>
        <v>0</v>
      </c>
      <c r="AX543" s="67" t="s">
        <v>3283</v>
      </c>
      <c r="AY543" s="71" t="str">
        <f t="shared" si="26"/>
        <v>EM5RTUe Ro5So5 Tp1/Tp1Pun-sge;NST=X // EM5RTUeRo5So5Cf9Pu;NST=X / EM5RT(So5);NST=X</v>
      </c>
    </row>
    <row r="544" spans="1:51" ht="12" customHeight="1" x14ac:dyDescent="0.25">
      <c r="A544" s="32">
        <v>959</v>
      </c>
      <c r="B544" s="33" t="s">
        <v>5</v>
      </c>
      <c r="C544" s="34">
        <v>1041</v>
      </c>
      <c r="D544" s="32" t="str">
        <f t="shared" si="24"/>
        <v>959X1041</v>
      </c>
      <c r="E544" s="49" t="s">
        <v>1619</v>
      </c>
      <c r="F544" s="61" t="s">
        <v>2167</v>
      </c>
      <c r="G544" s="41" t="s">
        <v>43</v>
      </c>
      <c r="H544" s="38"/>
      <c r="I544" s="32">
        <v>959</v>
      </c>
      <c r="J544" s="63">
        <f>VLOOKUP(I544,pTRAIT!A:B,2,FALSE)</f>
        <v>0</v>
      </c>
      <c r="K544" s="63" t="s">
        <v>2724</v>
      </c>
      <c r="L544" s="63"/>
      <c r="M544" s="63" t="s">
        <v>2437</v>
      </c>
      <c r="N544" s="63" t="s">
        <v>2730</v>
      </c>
      <c r="O544" s="63"/>
      <c r="P544" s="63" t="s">
        <v>2732</v>
      </c>
      <c r="Q544" s="63" t="s">
        <v>2734</v>
      </c>
      <c r="R544" s="63" t="s">
        <v>2431</v>
      </c>
      <c r="S544" s="63" t="s">
        <v>2736</v>
      </c>
      <c r="T544" s="63"/>
      <c r="U544" s="63" t="s">
        <v>2738</v>
      </c>
      <c r="V544" s="63"/>
      <c r="W544" s="63" t="s">
        <v>2431</v>
      </c>
      <c r="X544" s="63" t="s">
        <v>2436</v>
      </c>
      <c r="Y544" s="63" t="s">
        <v>2740</v>
      </c>
      <c r="Z544" s="63"/>
      <c r="AA544" s="63" t="s">
        <v>2728</v>
      </c>
      <c r="AB544" s="63"/>
      <c r="AC544" s="63" t="str">
        <f t="shared" si="25"/>
        <v>EM5RTUe Ro5So5 Tp1/Tp1Pun-sge;NST=X</v>
      </c>
      <c r="AD544" s="34">
        <v>1041</v>
      </c>
      <c r="AE544" s="40" t="str">
        <f>VLOOKUP(AD544,pTRAIT!A:B,2,FALSE)</f>
        <v>EM5RTUeRo5So5Cf9Pu;NST=X / EM5RTMi1Pu;NST=X</v>
      </c>
      <c r="AF544" s="63">
        <f>VLOOKUP($AD544,pTRAIT!$A:$X,7,FALSE)</f>
        <v>0</v>
      </c>
      <c r="AG544" s="63">
        <f>VLOOKUP($AD544,pTRAIT!$A:$X,8,FALSE)</f>
        <v>0</v>
      </c>
      <c r="AH544" s="63">
        <f>VLOOKUP($AD544,pTRAIT!$A:$X,9,FALSE)</f>
        <v>0</v>
      </c>
      <c r="AI544" s="63">
        <f>VLOOKUP($AD544,pTRAIT!$A:$X,10,FALSE)</f>
        <v>0</v>
      </c>
      <c r="AJ544" s="63">
        <f>VLOOKUP($AD544,pTRAIT!$A:$X,11,FALSE)</f>
        <v>0</v>
      </c>
      <c r="AK544" s="63">
        <f>VLOOKUP($AD544,pTRAIT!$A:$X,12,FALSE)</f>
        <v>0</v>
      </c>
      <c r="AL544" s="63">
        <f>VLOOKUP($AD544,pTRAIT!$A:$X,13,FALSE)</f>
        <v>0</v>
      </c>
      <c r="AM544" s="63">
        <f>VLOOKUP($AD544,pTRAIT!$A:$X,14,FALSE)</f>
        <v>0</v>
      </c>
      <c r="AN544" s="63">
        <f>VLOOKUP($AD544,pTRAIT!$A:$X,15,FALSE)</f>
        <v>0</v>
      </c>
      <c r="AO544" s="63">
        <f>VLOOKUP($AD544,pTRAIT!$A:$X,16,FALSE)</f>
        <v>0</v>
      </c>
      <c r="AP544" s="63">
        <f>VLOOKUP($AD544,pTRAIT!$A:$X,17,FALSE)</f>
        <v>0</v>
      </c>
      <c r="AQ544" s="63">
        <f>VLOOKUP($AD544,pTRAIT!$A:$X,18,FALSE)</f>
        <v>0</v>
      </c>
      <c r="AR544" s="63">
        <f>VLOOKUP($AD544,pTRAIT!$A:$X,19,FALSE)</f>
        <v>0</v>
      </c>
      <c r="AS544" s="63">
        <f>VLOOKUP($AD544,pTRAIT!$A:$X,20,FALSE)</f>
        <v>0</v>
      </c>
      <c r="AT544" s="63">
        <f>VLOOKUP($AD544,pTRAIT!$A:$X,21,FALSE)</f>
        <v>0</v>
      </c>
      <c r="AU544" s="63">
        <f>VLOOKUP($AD544,pTRAIT!$A:$X,22,FALSE)</f>
        <v>0</v>
      </c>
      <c r="AV544" s="63">
        <f>VLOOKUP($AD544,pTRAIT!$A:$X,23,FALSE)</f>
        <v>0</v>
      </c>
      <c r="AW544" s="63">
        <f>VLOOKUP($AD544,pTRAIT!$A:$X,24,FALSE)</f>
        <v>0</v>
      </c>
      <c r="AX544" s="67" t="s">
        <v>3284</v>
      </c>
      <c r="AY544" s="71" t="str">
        <f t="shared" si="26"/>
        <v>EM5RTUe Ro5So5 Tp1/Tp1Pun-sge;NST=X // EM5RTUeRo5So5Cf9Pu;NST=X / EM5RTMi1Pu;NST=X</v>
      </c>
    </row>
    <row r="545" spans="1:51" ht="12" customHeight="1" x14ac:dyDescent="0.25">
      <c r="A545" s="32">
        <v>959</v>
      </c>
      <c r="B545" s="33" t="s">
        <v>5</v>
      </c>
      <c r="C545" s="34">
        <v>1042</v>
      </c>
      <c r="D545" s="32" t="str">
        <f t="shared" si="24"/>
        <v>959X1042</v>
      </c>
      <c r="E545" s="49" t="s">
        <v>1619</v>
      </c>
      <c r="F545" s="61" t="s">
        <v>2168</v>
      </c>
      <c r="G545" s="41" t="s">
        <v>43</v>
      </c>
      <c r="H545" s="38"/>
      <c r="I545" s="32">
        <v>959</v>
      </c>
      <c r="J545" s="63">
        <f>VLOOKUP(I545,pTRAIT!A:B,2,FALSE)</f>
        <v>0</v>
      </c>
      <c r="K545" s="63" t="s">
        <v>2724</v>
      </c>
      <c r="L545" s="63"/>
      <c r="M545" s="63" t="s">
        <v>2437</v>
      </c>
      <c r="N545" s="63" t="s">
        <v>2730</v>
      </c>
      <c r="O545" s="63"/>
      <c r="P545" s="63" t="s">
        <v>2732</v>
      </c>
      <c r="Q545" s="63" t="s">
        <v>2734</v>
      </c>
      <c r="R545" s="63" t="s">
        <v>2431</v>
      </c>
      <c r="S545" s="63" t="s">
        <v>2736</v>
      </c>
      <c r="T545" s="63"/>
      <c r="U545" s="63" t="s">
        <v>2738</v>
      </c>
      <c r="V545" s="63"/>
      <c r="W545" s="63" t="s">
        <v>2431</v>
      </c>
      <c r="X545" s="63" t="s">
        <v>2436</v>
      </c>
      <c r="Y545" s="63" t="s">
        <v>2740</v>
      </c>
      <c r="Z545" s="63"/>
      <c r="AA545" s="63" t="s">
        <v>2728</v>
      </c>
      <c r="AB545" s="63"/>
      <c r="AC545" s="63" t="str">
        <f t="shared" si="25"/>
        <v>EM5RTUe Ro5So5 Tp1/Tp1Pun-sge;NST=X</v>
      </c>
      <c r="AD545" s="34">
        <v>1042</v>
      </c>
      <c r="AE545" s="40" t="str">
        <f>VLOOKUP(AD545,pTRAIT!A:B,2,FALSE)</f>
        <v>EM5RTUeRo5So5Cf9Pu;NST=X / EM5UeRo5So5Cf9;NST=X</v>
      </c>
      <c r="AF545" s="63">
        <f>VLOOKUP($AD545,pTRAIT!$A:$X,7,FALSE)</f>
        <v>0</v>
      </c>
      <c r="AG545" s="63">
        <f>VLOOKUP($AD545,pTRAIT!$A:$X,8,FALSE)</f>
        <v>0</v>
      </c>
      <c r="AH545" s="63">
        <f>VLOOKUP($AD545,pTRAIT!$A:$X,9,FALSE)</f>
        <v>0</v>
      </c>
      <c r="AI545" s="63">
        <f>VLOOKUP($AD545,pTRAIT!$A:$X,10,FALSE)</f>
        <v>0</v>
      </c>
      <c r="AJ545" s="63">
        <f>VLOOKUP($AD545,pTRAIT!$A:$X,11,FALSE)</f>
        <v>0</v>
      </c>
      <c r="AK545" s="63">
        <f>VLOOKUP($AD545,pTRAIT!$A:$X,12,FALSE)</f>
        <v>0</v>
      </c>
      <c r="AL545" s="63">
        <f>VLOOKUP($AD545,pTRAIT!$A:$X,13,FALSE)</f>
        <v>0</v>
      </c>
      <c r="AM545" s="63">
        <f>VLOOKUP($AD545,pTRAIT!$A:$X,14,FALSE)</f>
        <v>0</v>
      </c>
      <c r="AN545" s="63">
        <f>VLOOKUP($AD545,pTRAIT!$A:$X,15,FALSE)</f>
        <v>0</v>
      </c>
      <c r="AO545" s="63">
        <f>VLOOKUP($AD545,pTRAIT!$A:$X,16,FALSE)</f>
        <v>0</v>
      </c>
      <c r="AP545" s="63">
        <f>VLOOKUP($AD545,pTRAIT!$A:$X,17,FALSE)</f>
        <v>0</v>
      </c>
      <c r="AQ545" s="63">
        <f>VLOOKUP($AD545,pTRAIT!$A:$X,18,FALSE)</f>
        <v>0</v>
      </c>
      <c r="AR545" s="63">
        <f>VLOOKUP($AD545,pTRAIT!$A:$X,19,FALSE)</f>
        <v>0</v>
      </c>
      <c r="AS545" s="63">
        <f>VLOOKUP($AD545,pTRAIT!$A:$X,20,FALSE)</f>
        <v>0</v>
      </c>
      <c r="AT545" s="63">
        <f>VLOOKUP($AD545,pTRAIT!$A:$X,21,FALSE)</f>
        <v>0</v>
      </c>
      <c r="AU545" s="63">
        <f>VLOOKUP($AD545,pTRAIT!$A:$X,22,FALSE)</f>
        <v>0</v>
      </c>
      <c r="AV545" s="63">
        <f>VLOOKUP($AD545,pTRAIT!$A:$X,23,FALSE)</f>
        <v>0</v>
      </c>
      <c r="AW545" s="63">
        <f>VLOOKUP($AD545,pTRAIT!$A:$X,24,FALSE)</f>
        <v>0</v>
      </c>
      <c r="AX545" s="67" t="s">
        <v>3285</v>
      </c>
      <c r="AY545" s="71" t="str">
        <f t="shared" si="26"/>
        <v>EM5RTUe Ro5So5 Tp1/Tp1Pun-sge;NST=X // EM5RTUeRo5So5Cf9Pu;NST=X / EM5UeRo5So5Cf9;NST=X</v>
      </c>
    </row>
    <row r="546" spans="1:51" ht="12" customHeight="1" x14ac:dyDescent="0.25">
      <c r="A546" s="32">
        <v>959</v>
      </c>
      <c r="B546" s="33" t="s">
        <v>5</v>
      </c>
      <c r="C546" s="34">
        <v>1043</v>
      </c>
      <c r="D546" s="32" t="str">
        <f t="shared" si="24"/>
        <v>959X1043</v>
      </c>
      <c r="E546" s="49" t="s">
        <v>1619</v>
      </c>
      <c r="F546" s="61" t="s">
        <v>2169</v>
      </c>
      <c r="G546" s="41" t="s">
        <v>43</v>
      </c>
      <c r="H546" s="38"/>
      <c r="I546" s="32">
        <v>959</v>
      </c>
      <c r="J546" s="63">
        <f>VLOOKUP(I546,pTRAIT!A:B,2,FALSE)</f>
        <v>0</v>
      </c>
      <c r="K546" s="63" t="s">
        <v>2724</v>
      </c>
      <c r="L546" s="63"/>
      <c r="M546" s="63" t="s">
        <v>2437</v>
      </c>
      <c r="N546" s="63" t="s">
        <v>2730</v>
      </c>
      <c r="O546" s="63"/>
      <c r="P546" s="63" t="s">
        <v>2732</v>
      </c>
      <c r="Q546" s="63" t="s">
        <v>2734</v>
      </c>
      <c r="R546" s="63" t="s">
        <v>2431</v>
      </c>
      <c r="S546" s="63" t="s">
        <v>2736</v>
      </c>
      <c r="T546" s="63"/>
      <c r="U546" s="63" t="s">
        <v>2738</v>
      </c>
      <c r="V546" s="63"/>
      <c r="W546" s="63" t="s">
        <v>2431</v>
      </c>
      <c r="X546" s="63" t="s">
        <v>2436</v>
      </c>
      <c r="Y546" s="63" t="s">
        <v>2740</v>
      </c>
      <c r="Z546" s="63"/>
      <c r="AA546" s="63" t="s">
        <v>2728</v>
      </c>
      <c r="AB546" s="63"/>
      <c r="AC546" s="63" t="str">
        <f t="shared" si="25"/>
        <v>EM5RTUe Ro5So5 Tp1/Tp1Pun-sge;NST=X</v>
      </c>
      <c r="AD546" s="34">
        <v>1043</v>
      </c>
      <c r="AE546" s="40" t="str">
        <f>VLOOKUP(AD546,pTRAIT!A:B,2,FALSE)</f>
        <v>EM5RTUeRo5So5Cf9Pu;NST=X / EM5RTUeRo5So5Cf9;NST=X</v>
      </c>
      <c r="AF546" s="63">
        <f>VLOOKUP($AD546,pTRAIT!$A:$X,7,FALSE)</f>
        <v>0</v>
      </c>
      <c r="AG546" s="63">
        <f>VLOOKUP($AD546,pTRAIT!$A:$X,8,FALSE)</f>
        <v>0</v>
      </c>
      <c r="AH546" s="63">
        <f>VLOOKUP($AD546,pTRAIT!$A:$X,9,FALSE)</f>
        <v>0</v>
      </c>
      <c r="AI546" s="63">
        <f>VLOOKUP($AD546,pTRAIT!$A:$X,10,FALSE)</f>
        <v>0</v>
      </c>
      <c r="AJ546" s="63">
        <f>VLOOKUP($AD546,pTRAIT!$A:$X,11,FALSE)</f>
        <v>0</v>
      </c>
      <c r="AK546" s="63">
        <f>VLOOKUP($AD546,pTRAIT!$A:$X,12,FALSE)</f>
        <v>0</v>
      </c>
      <c r="AL546" s="63">
        <f>VLOOKUP($AD546,pTRAIT!$A:$X,13,FALSE)</f>
        <v>0</v>
      </c>
      <c r="AM546" s="63">
        <f>VLOOKUP($AD546,pTRAIT!$A:$X,14,FALSE)</f>
        <v>0</v>
      </c>
      <c r="AN546" s="63">
        <f>VLOOKUP($AD546,pTRAIT!$A:$X,15,FALSE)</f>
        <v>0</v>
      </c>
      <c r="AO546" s="63">
        <f>VLOOKUP($AD546,pTRAIT!$A:$X,16,FALSE)</f>
        <v>0</v>
      </c>
      <c r="AP546" s="63">
        <f>VLOOKUP($AD546,pTRAIT!$A:$X,17,FALSE)</f>
        <v>0</v>
      </c>
      <c r="AQ546" s="63">
        <f>VLOOKUP($AD546,pTRAIT!$A:$X,18,FALSE)</f>
        <v>0</v>
      </c>
      <c r="AR546" s="63">
        <f>VLOOKUP($AD546,pTRAIT!$A:$X,19,FALSE)</f>
        <v>0</v>
      </c>
      <c r="AS546" s="63">
        <f>VLOOKUP($AD546,pTRAIT!$A:$X,20,FALSE)</f>
        <v>0</v>
      </c>
      <c r="AT546" s="63">
        <f>VLOOKUP($AD546,pTRAIT!$A:$X,21,FALSE)</f>
        <v>0</v>
      </c>
      <c r="AU546" s="63">
        <f>VLOOKUP($AD546,pTRAIT!$A:$X,22,FALSE)</f>
        <v>0</v>
      </c>
      <c r="AV546" s="63">
        <f>VLOOKUP($AD546,pTRAIT!$A:$X,23,FALSE)</f>
        <v>0</v>
      </c>
      <c r="AW546" s="63">
        <f>VLOOKUP($AD546,pTRAIT!$A:$X,24,FALSE)</f>
        <v>0</v>
      </c>
      <c r="AX546" s="67" t="s">
        <v>3286</v>
      </c>
      <c r="AY546" s="71" t="str">
        <f t="shared" si="26"/>
        <v>EM5RTUe Ro5So5 Tp1/Tp1Pun-sge;NST=X // EM5RTUeRo5So5Cf9Pu;NST=X / EM5RTUeRo5So5Cf9;NST=X</v>
      </c>
    </row>
    <row r="547" spans="1:51" ht="12" customHeight="1" x14ac:dyDescent="0.25">
      <c r="A547" s="32">
        <v>959</v>
      </c>
      <c r="B547" s="33" t="s">
        <v>5</v>
      </c>
      <c r="C547" s="34">
        <v>1044</v>
      </c>
      <c r="D547" s="32" t="str">
        <f t="shared" si="24"/>
        <v>959X1044</v>
      </c>
      <c r="E547" s="49" t="s">
        <v>1619</v>
      </c>
      <c r="F547" s="61" t="s">
        <v>2170</v>
      </c>
      <c r="G547" s="41" t="s">
        <v>43</v>
      </c>
      <c r="H547" s="38"/>
      <c r="I547" s="32">
        <v>959</v>
      </c>
      <c r="J547" s="63">
        <f>VLOOKUP(I547,pTRAIT!A:B,2,FALSE)</f>
        <v>0</v>
      </c>
      <c r="K547" s="63" t="s">
        <v>2724</v>
      </c>
      <c r="L547" s="63"/>
      <c r="M547" s="63" t="s">
        <v>2437</v>
      </c>
      <c r="N547" s="63" t="s">
        <v>2730</v>
      </c>
      <c r="O547" s="63"/>
      <c r="P547" s="63" t="s">
        <v>2732</v>
      </c>
      <c r="Q547" s="63" t="s">
        <v>2734</v>
      </c>
      <c r="R547" s="63" t="s">
        <v>2431</v>
      </c>
      <c r="S547" s="63" t="s">
        <v>2736</v>
      </c>
      <c r="T547" s="63"/>
      <c r="U547" s="63" t="s">
        <v>2738</v>
      </c>
      <c r="V547" s="63"/>
      <c r="W547" s="63" t="s">
        <v>2431</v>
      </c>
      <c r="X547" s="63" t="s">
        <v>2436</v>
      </c>
      <c r="Y547" s="63" t="s">
        <v>2740</v>
      </c>
      <c r="Z547" s="63"/>
      <c r="AA547" s="63" t="s">
        <v>2728</v>
      </c>
      <c r="AB547" s="63"/>
      <c r="AC547" s="63" t="str">
        <f t="shared" si="25"/>
        <v>EM5RTUe Ro5So5 Tp1/Tp1Pun-sge;NST=X</v>
      </c>
      <c r="AD547" s="34">
        <v>1044</v>
      </c>
      <c r="AE547" s="40" t="str">
        <f>VLOOKUP(AD547,pTRAIT!A:B,2,FALSE)</f>
        <v>EM5RTUeRo5So5Cf9Pu;NST=X / EM5RTUeRo5So5Cf9;NST=X</v>
      </c>
      <c r="AF547" s="63">
        <f>VLOOKUP($AD547,pTRAIT!$A:$X,7,FALSE)</f>
        <v>0</v>
      </c>
      <c r="AG547" s="63">
        <f>VLOOKUP($AD547,pTRAIT!$A:$X,8,FALSE)</f>
        <v>0</v>
      </c>
      <c r="AH547" s="63">
        <f>VLOOKUP($AD547,pTRAIT!$A:$X,9,FALSE)</f>
        <v>0</v>
      </c>
      <c r="AI547" s="63">
        <f>VLOOKUP($AD547,pTRAIT!$A:$X,10,FALSE)</f>
        <v>0</v>
      </c>
      <c r="AJ547" s="63">
        <f>VLOOKUP($AD547,pTRAIT!$A:$X,11,FALSE)</f>
        <v>0</v>
      </c>
      <c r="AK547" s="63">
        <f>VLOOKUP($AD547,pTRAIT!$A:$X,12,FALSE)</f>
        <v>0</v>
      </c>
      <c r="AL547" s="63">
        <f>VLOOKUP($AD547,pTRAIT!$A:$X,13,FALSE)</f>
        <v>0</v>
      </c>
      <c r="AM547" s="63">
        <f>VLOOKUP($AD547,pTRAIT!$A:$X,14,FALSE)</f>
        <v>0</v>
      </c>
      <c r="AN547" s="63">
        <f>VLOOKUP($AD547,pTRAIT!$A:$X,15,FALSE)</f>
        <v>0</v>
      </c>
      <c r="AO547" s="63">
        <f>VLOOKUP($AD547,pTRAIT!$A:$X,16,FALSE)</f>
        <v>0</v>
      </c>
      <c r="AP547" s="63">
        <f>VLOOKUP($AD547,pTRAIT!$A:$X,17,FALSE)</f>
        <v>0</v>
      </c>
      <c r="AQ547" s="63">
        <f>VLOOKUP($AD547,pTRAIT!$A:$X,18,FALSE)</f>
        <v>0</v>
      </c>
      <c r="AR547" s="63">
        <f>VLOOKUP($AD547,pTRAIT!$A:$X,19,FALSE)</f>
        <v>0</v>
      </c>
      <c r="AS547" s="63">
        <f>VLOOKUP($AD547,pTRAIT!$A:$X,20,FALSE)</f>
        <v>0</v>
      </c>
      <c r="AT547" s="63">
        <f>VLOOKUP($AD547,pTRAIT!$A:$X,21,FALSE)</f>
        <v>0</v>
      </c>
      <c r="AU547" s="63">
        <f>VLOOKUP($AD547,pTRAIT!$A:$X,22,FALSE)</f>
        <v>0</v>
      </c>
      <c r="AV547" s="63">
        <f>VLOOKUP($AD547,pTRAIT!$A:$X,23,FALSE)</f>
        <v>0</v>
      </c>
      <c r="AW547" s="63">
        <f>VLOOKUP($AD547,pTRAIT!$A:$X,24,FALSE)</f>
        <v>0</v>
      </c>
      <c r="AX547" s="67" t="s">
        <v>3287</v>
      </c>
      <c r="AY547" s="71" t="str">
        <f t="shared" si="26"/>
        <v>EM5RTUe Ro5So5 Tp1/Tp1Pun-sge;NST=X // EM5RTUeRo5So5Cf9Pu;NST=X / EM5RTUeRo5So5Cf9;NST=X</v>
      </c>
    </row>
    <row r="548" spans="1:51" ht="12" customHeight="1" x14ac:dyDescent="0.25">
      <c r="A548" s="32">
        <v>959</v>
      </c>
      <c r="B548" s="33" t="s">
        <v>5</v>
      </c>
      <c r="C548" s="34">
        <v>1045</v>
      </c>
      <c r="D548" s="32" t="str">
        <f t="shared" si="24"/>
        <v>959X1045</v>
      </c>
      <c r="E548" s="49" t="s">
        <v>1619</v>
      </c>
      <c r="F548" s="61" t="s">
        <v>2171</v>
      </c>
      <c r="G548" s="41" t="s">
        <v>43</v>
      </c>
      <c r="H548" s="38"/>
      <c r="I548" s="32">
        <v>959</v>
      </c>
      <c r="J548" s="63">
        <f>VLOOKUP(I548,pTRAIT!A:B,2,FALSE)</f>
        <v>0</v>
      </c>
      <c r="K548" s="63" t="s">
        <v>2724</v>
      </c>
      <c r="L548" s="63"/>
      <c r="M548" s="63" t="s">
        <v>2437</v>
      </c>
      <c r="N548" s="63" t="s">
        <v>2730</v>
      </c>
      <c r="O548" s="63"/>
      <c r="P548" s="63" t="s">
        <v>2732</v>
      </c>
      <c r="Q548" s="63" t="s">
        <v>2734</v>
      </c>
      <c r="R548" s="63" t="s">
        <v>2431</v>
      </c>
      <c r="S548" s="63" t="s">
        <v>2736</v>
      </c>
      <c r="T548" s="63"/>
      <c r="U548" s="63" t="s">
        <v>2738</v>
      </c>
      <c r="V548" s="63"/>
      <c r="W548" s="63" t="s">
        <v>2431</v>
      </c>
      <c r="X548" s="63" t="s">
        <v>2436</v>
      </c>
      <c r="Y548" s="63" t="s">
        <v>2740</v>
      </c>
      <c r="Z548" s="63"/>
      <c r="AA548" s="63" t="s">
        <v>2728</v>
      </c>
      <c r="AB548" s="63"/>
      <c r="AC548" s="63" t="str">
        <f t="shared" si="25"/>
        <v>EM5RTUe Ro5So5 Tp1/Tp1Pun-sge;NST=X</v>
      </c>
      <c r="AD548" s="34">
        <v>1045</v>
      </c>
      <c r="AE548" s="40" t="str">
        <f>VLOOKUP(AD548,pTRAIT!A:B,2,FALSE)</f>
        <v>EM5RTUeRo5So5Cf9Pu;NST=X / EM5RTUeRo5So5Cf9Pu;NST=X</v>
      </c>
      <c r="AF548" s="63">
        <f>VLOOKUP($AD548,pTRAIT!$A:$X,7,FALSE)</f>
        <v>0</v>
      </c>
      <c r="AG548" s="63">
        <f>VLOOKUP($AD548,pTRAIT!$A:$X,8,FALSE)</f>
        <v>0</v>
      </c>
      <c r="AH548" s="63">
        <f>VLOOKUP($AD548,pTRAIT!$A:$X,9,FALSE)</f>
        <v>0</v>
      </c>
      <c r="AI548" s="63">
        <f>VLOOKUP($AD548,pTRAIT!$A:$X,10,FALSE)</f>
        <v>0</v>
      </c>
      <c r="AJ548" s="63">
        <f>VLOOKUP($AD548,pTRAIT!$A:$X,11,FALSE)</f>
        <v>0</v>
      </c>
      <c r="AK548" s="63">
        <f>VLOOKUP($AD548,pTRAIT!$A:$X,12,FALSE)</f>
        <v>0</v>
      </c>
      <c r="AL548" s="63">
        <f>VLOOKUP($AD548,pTRAIT!$A:$X,13,FALSE)</f>
        <v>0</v>
      </c>
      <c r="AM548" s="63">
        <f>VLOOKUP($AD548,pTRAIT!$A:$X,14,FALSE)</f>
        <v>0</v>
      </c>
      <c r="AN548" s="63">
        <f>VLOOKUP($AD548,pTRAIT!$A:$X,15,FALSE)</f>
        <v>0</v>
      </c>
      <c r="AO548" s="63">
        <f>VLOOKUP($AD548,pTRAIT!$A:$X,16,FALSE)</f>
        <v>0</v>
      </c>
      <c r="AP548" s="63">
        <f>VLOOKUP($AD548,pTRAIT!$A:$X,17,FALSE)</f>
        <v>0</v>
      </c>
      <c r="AQ548" s="63">
        <f>VLOOKUP($AD548,pTRAIT!$A:$X,18,FALSE)</f>
        <v>0</v>
      </c>
      <c r="AR548" s="63">
        <f>VLOOKUP($AD548,pTRAIT!$A:$X,19,FALSE)</f>
        <v>0</v>
      </c>
      <c r="AS548" s="63">
        <f>VLOOKUP($AD548,pTRAIT!$A:$X,20,FALSE)</f>
        <v>0</v>
      </c>
      <c r="AT548" s="63">
        <f>VLOOKUP($AD548,pTRAIT!$A:$X,21,FALSE)</f>
        <v>0</v>
      </c>
      <c r="AU548" s="63">
        <f>VLOOKUP($AD548,pTRAIT!$A:$X,22,FALSE)</f>
        <v>0</v>
      </c>
      <c r="AV548" s="63">
        <f>VLOOKUP($AD548,pTRAIT!$A:$X,23,FALSE)</f>
        <v>0</v>
      </c>
      <c r="AW548" s="63">
        <f>VLOOKUP($AD548,pTRAIT!$A:$X,24,FALSE)</f>
        <v>0</v>
      </c>
      <c r="AX548" s="67" t="s">
        <v>3288</v>
      </c>
      <c r="AY548" s="71" t="str">
        <f t="shared" si="26"/>
        <v>EM5RTUe Ro5So5 Tp1/Tp1Pun-sge;NST=X // EM5RTUeRo5So5Cf9Pu;NST=X / EM5RTUeRo5So5Cf9Pu;NST=X</v>
      </c>
    </row>
    <row r="549" spans="1:51" ht="12" customHeight="1" x14ac:dyDescent="0.25">
      <c r="A549" s="32">
        <v>959</v>
      </c>
      <c r="B549" s="33" t="s">
        <v>5</v>
      </c>
      <c r="C549" s="34">
        <v>1047</v>
      </c>
      <c r="D549" s="32" t="str">
        <f t="shared" si="24"/>
        <v>959X1047</v>
      </c>
      <c r="E549" s="49" t="s">
        <v>1619</v>
      </c>
      <c r="F549" s="61" t="s">
        <v>2172</v>
      </c>
      <c r="G549" s="41" t="s">
        <v>43</v>
      </c>
      <c r="H549" s="38"/>
      <c r="I549" s="32">
        <v>959</v>
      </c>
      <c r="J549" s="63">
        <f>VLOOKUP(I549,pTRAIT!A:B,2,FALSE)</f>
        <v>0</v>
      </c>
      <c r="K549" s="63" t="s">
        <v>2724</v>
      </c>
      <c r="L549" s="63"/>
      <c r="M549" s="63" t="s">
        <v>2437</v>
      </c>
      <c r="N549" s="63" t="s">
        <v>2730</v>
      </c>
      <c r="O549" s="63"/>
      <c r="P549" s="63" t="s">
        <v>2732</v>
      </c>
      <c r="Q549" s="63" t="s">
        <v>2734</v>
      </c>
      <c r="R549" s="63" t="s">
        <v>2431</v>
      </c>
      <c r="S549" s="63" t="s">
        <v>2736</v>
      </c>
      <c r="T549" s="63"/>
      <c r="U549" s="63" t="s">
        <v>2738</v>
      </c>
      <c r="V549" s="63"/>
      <c r="W549" s="63" t="s">
        <v>2431</v>
      </c>
      <c r="X549" s="63" t="s">
        <v>2436</v>
      </c>
      <c r="Y549" s="63" t="s">
        <v>2740</v>
      </c>
      <c r="Z549" s="63"/>
      <c r="AA549" s="63" t="s">
        <v>2728</v>
      </c>
      <c r="AB549" s="63"/>
      <c r="AC549" s="63" t="str">
        <f t="shared" si="25"/>
        <v>EM5RTUe Ro5So5 Tp1/Tp1Pun-sge;NST=X</v>
      </c>
      <c r="AD549" s="34">
        <v>1047</v>
      </c>
      <c r="AE549" s="40" t="str">
        <f>VLOOKUP(AD549,pTRAIT!A:B,2,FALSE)</f>
        <v>EM5RTUeRo5So5Cf9Pu;NST=X / EM5RTRo5So5Cf9;NST=X</v>
      </c>
      <c r="AF549" s="63">
        <f>VLOOKUP($AD549,pTRAIT!$A:$X,7,FALSE)</f>
        <v>0</v>
      </c>
      <c r="AG549" s="63">
        <f>VLOOKUP($AD549,pTRAIT!$A:$X,8,FALSE)</f>
        <v>0</v>
      </c>
      <c r="AH549" s="63">
        <f>VLOOKUP($AD549,pTRAIT!$A:$X,9,FALSE)</f>
        <v>0</v>
      </c>
      <c r="AI549" s="63">
        <f>VLOOKUP($AD549,pTRAIT!$A:$X,10,FALSE)</f>
        <v>0</v>
      </c>
      <c r="AJ549" s="63">
        <f>VLOOKUP($AD549,pTRAIT!$A:$X,11,FALSE)</f>
        <v>0</v>
      </c>
      <c r="AK549" s="63">
        <f>VLOOKUP($AD549,pTRAIT!$A:$X,12,FALSE)</f>
        <v>0</v>
      </c>
      <c r="AL549" s="63">
        <f>VLOOKUP($AD549,pTRAIT!$A:$X,13,FALSE)</f>
        <v>0</v>
      </c>
      <c r="AM549" s="63">
        <f>VLOOKUP($AD549,pTRAIT!$A:$X,14,FALSE)</f>
        <v>0</v>
      </c>
      <c r="AN549" s="63">
        <f>VLOOKUP($AD549,pTRAIT!$A:$X,15,FALSE)</f>
        <v>0</v>
      </c>
      <c r="AO549" s="63">
        <f>VLOOKUP($AD549,pTRAIT!$A:$X,16,FALSE)</f>
        <v>0</v>
      </c>
      <c r="AP549" s="63">
        <f>VLOOKUP($AD549,pTRAIT!$A:$X,17,FALSE)</f>
        <v>0</v>
      </c>
      <c r="AQ549" s="63">
        <f>VLOOKUP($AD549,pTRAIT!$A:$X,18,FALSE)</f>
        <v>0</v>
      </c>
      <c r="AR549" s="63">
        <f>VLOOKUP($AD549,pTRAIT!$A:$X,19,FALSE)</f>
        <v>0</v>
      </c>
      <c r="AS549" s="63">
        <f>VLOOKUP($AD549,pTRAIT!$A:$X,20,FALSE)</f>
        <v>0</v>
      </c>
      <c r="AT549" s="63">
        <f>VLOOKUP($AD549,pTRAIT!$A:$X,21,FALSE)</f>
        <v>0</v>
      </c>
      <c r="AU549" s="63">
        <f>VLOOKUP($AD549,pTRAIT!$A:$X,22,FALSE)</f>
        <v>0</v>
      </c>
      <c r="AV549" s="63">
        <f>VLOOKUP($AD549,pTRAIT!$A:$X,23,FALSE)</f>
        <v>0</v>
      </c>
      <c r="AW549" s="63">
        <f>VLOOKUP($AD549,pTRAIT!$A:$X,24,FALSE)</f>
        <v>0</v>
      </c>
      <c r="AX549" s="67" t="s">
        <v>3289</v>
      </c>
      <c r="AY549" s="71" t="str">
        <f t="shared" si="26"/>
        <v>EM5RTUe Ro5So5 Tp1/Tp1Pun-sge;NST=X // EM5RTUeRo5So5Cf9Pu;NST=X / EM5RTRo5So5Cf9;NST=X</v>
      </c>
    </row>
    <row r="550" spans="1:51" ht="12" customHeight="1" x14ac:dyDescent="0.25">
      <c r="A550" s="32">
        <v>959</v>
      </c>
      <c r="B550" s="33" t="s">
        <v>5</v>
      </c>
      <c r="C550" s="34">
        <v>1048</v>
      </c>
      <c r="D550" s="32" t="str">
        <f t="shared" si="24"/>
        <v>959X1048</v>
      </c>
      <c r="E550" s="49" t="s">
        <v>1619</v>
      </c>
      <c r="F550" s="61" t="s">
        <v>2173</v>
      </c>
      <c r="G550" s="41" t="s">
        <v>43</v>
      </c>
      <c r="H550" s="38"/>
      <c r="I550" s="32">
        <v>959</v>
      </c>
      <c r="J550" s="63">
        <f>VLOOKUP(I550,pTRAIT!A:B,2,FALSE)</f>
        <v>0</v>
      </c>
      <c r="K550" s="63" t="s">
        <v>2724</v>
      </c>
      <c r="L550" s="63"/>
      <c r="M550" s="63" t="s">
        <v>2437</v>
      </c>
      <c r="N550" s="63" t="s">
        <v>2730</v>
      </c>
      <c r="O550" s="63"/>
      <c r="P550" s="63" t="s">
        <v>2732</v>
      </c>
      <c r="Q550" s="63" t="s">
        <v>2734</v>
      </c>
      <c r="R550" s="63" t="s">
        <v>2431</v>
      </c>
      <c r="S550" s="63" t="s">
        <v>2736</v>
      </c>
      <c r="T550" s="63"/>
      <c r="U550" s="63" t="s">
        <v>2738</v>
      </c>
      <c r="V550" s="63"/>
      <c r="W550" s="63" t="s">
        <v>2431</v>
      </c>
      <c r="X550" s="63" t="s">
        <v>2436</v>
      </c>
      <c r="Y550" s="63" t="s">
        <v>2740</v>
      </c>
      <c r="Z550" s="63"/>
      <c r="AA550" s="63" t="s">
        <v>2728</v>
      </c>
      <c r="AB550" s="63"/>
      <c r="AC550" s="63" t="str">
        <f t="shared" si="25"/>
        <v>EM5RTUe Ro5So5 Tp1/Tp1Pun-sge;NST=X</v>
      </c>
      <c r="AD550" s="34">
        <v>1048</v>
      </c>
      <c r="AE550" s="40" t="str">
        <f>VLOOKUP(AD550,pTRAIT!A:B,2,FALSE)</f>
        <v>EM5RTUeRo5So5Cf9Pu;NST=X / EM5RTMi1So5(Cf9);NST=X</v>
      </c>
      <c r="AF550" s="63">
        <f>VLOOKUP($AD550,pTRAIT!$A:$X,7,FALSE)</f>
        <v>0</v>
      </c>
      <c r="AG550" s="63">
        <f>VLOOKUP($AD550,pTRAIT!$A:$X,8,FALSE)</f>
        <v>0</v>
      </c>
      <c r="AH550" s="63">
        <f>VLOOKUP($AD550,pTRAIT!$A:$X,9,FALSE)</f>
        <v>0</v>
      </c>
      <c r="AI550" s="63">
        <f>VLOOKUP($AD550,pTRAIT!$A:$X,10,FALSE)</f>
        <v>0</v>
      </c>
      <c r="AJ550" s="63">
        <f>VLOOKUP($AD550,pTRAIT!$A:$X,11,FALSE)</f>
        <v>0</v>
      </c>
      <c r="AK550" s="63">
        <f>VLOOKUP($AD550,pTRAIT!$A:$X,12,FALSE)</f>
        <v>0</v>
      </c>
      <c r="AL550" s="63">
        <f>VLOOKUP($AD550,pTRAIT!$A:$X,13,FALSE)</f>
        <v>0</v>
      </c>
      <c r="AM550" s="63">
        <f>VLOOKUP($AD550,pTRAIT!$A:$X,14,FALSE)</f>
        <v>0</v>
      </c>
      <c r="AN550" s="63">
        <f>VLOOKUP($AD550,pTRAIT!$A:$X,15,FALSE)</f>
        <v>0</v>
      </c>
      <c r="AO550" s="63">
        <f>VLOOKUP($AD550,pTRAIT!$A:$X,16,FALSE)</f>
        <v>0</v>
      </c>
      <c r="AP550" s="63">
        <f>VLOOKUP($AD550,pTRAIT!$A:$X,17,FALSE)</f>
        <v>0</v>
      </c>
      <c r="AQ550" s="63">
        <f>VLOOKUP($AD550,pTRAIT!$A:$X,18,FALSE)</f>
        <v>0</v>
      </c>
      <c r="AR550" s="63">
        <f>VLOOKUP($AD550,pTRAIT!$A:$X,19,FALSE)</f>
        <v>0</v>
      </c>
      <c r="AS550" s="63">
        <f>VLOOKUP($AD550,pTRAIT!$A:$X,20,FALSE)</f>
        <v>0</v>
      </c>
      <c r="AT550" s="63">
        <f>VLOOKUP($AD550,pTRAIT!$A:$X,21,FALSE)</f>
        <v>0</v>
      </c>
      <c r="AU550" s="63">
        <f>VLOOKUP($AD550,pTRAIT!$A:$X,22,FALSE)</f>
        <v>0</v>
      </c>
      <c r="AV550" s="63">
        <f>VLOOKUP($AD550,pTRAIT!$A:$X,23,FALSE)</f>
        <v>0</v>
      </c>
      <c r="AW550" s="63">
        <f>VLOOKUP($AD550,pTRAIT!$A:$X,24,FALSE)</f>
        <v>0</v>
      </c>
      <c r="AX550" s="67" t="s">
        <v>3290</v>
      </c>
      <c r="AY550" s="71" t="str">
        <f t="shared" si="26"/>
        <v>EM5RTUe Ro5So5 Tp1/Tp1Pun-sge;NST=X // EM5RTUeRo5So5Cf9Pu;NST=X / EM5RTMi1So5(Cf9);NST=X</v>
      </c>
    </row>
    <row r="551" spans="1:51" ht="12" customHeight="1" x14ac:dyDescent="0.25">
      <c r="A551" s="32">
        <v>1066</v>
      </c>
      <c r="B551" s="33" t="s">
        <v>5</v>
      </c>
      <c r="C551" s="34">
        <v>1151</v>
      </c>
      <c r="D551" s="32" t="str">
        <f t="shared" si="24"/>
        <v>1066X1151</v>
      </c>
      <c r="E551" s="50" t="s">
        <v>1620</v>
      </c>
      <c r="F551" s="61" t="s">
        <v>2174</v>
      </c>
      <c r="G551" s="41" t="s">
        <v>43</v>
      </c>
      <c r="H551" s="38"/>
      <c r="I551" s="32">
        <v>1066</v>
      </c>
      <c r="J551" s="63">
        <f>VLOOKUP(I551,pTRAIT!A:B,2,FALSE)</f>
        <v>0</v>
      </c>
      <c r="K551" s="63" t="s">
        <v>2724</v>
      </c>
      <c r="L551" s="63"/>
      <c r="M551" s="63" t="s">
        <v>2437</v>
      </c>
      <c r="N551" s="63" t="s">
        <v>2730</v>
      </c>
      <c r="O551" s="63"/>
      <c r="P551" s="63" t="s">
        <v>2732</v>
      </c>
      <c r="Q551" s="63" t="s">
        <v>2734</v>
      </c>
      <c r="R551" s="63" t="s">
        <v>2431</v>
      </c>
      <c r="S551" s="63" t="s">
        <v>2736</v>
      </c>
      <c r="T551" s="63"/>
      <c r="U551" s="63" t="s">
        <v>2738</v>
      </c>
      <c r="V551" s="63"/>
      <c r="W551" s="63" t="s">
        <v>2431</v>
      </c>
      <c r="X551" s="63"/>
      <c r="Y551" s="63"/>
      <c r="Z551" s="63"/>
      <c r="AA551" s="63" t="s">
        <v>2728</v>
      </c>
      <c r="AB551" s="63"/>
      <c r="AC551" s="63" t="str">
        <f t="shared" si="25"/>
        <v>EM5RTUe Ro5So5 n-sge;NST=X</v>
      </c>
      <c r="AD551" s="34">
        <v>1151</v>
      </c>
      <c r="AE551" s="40" t="str">
        <f>VLOOKUP(AD551,pTRAIT!A:B,2,FALSE)</f>
        <v>EM5RTUeRo5So5;NST=X / EM5RTCM5Pu;NST=X</v>
      </c>
      <c r="AF551" s="63">
        <f>VLOOKUP($AD551,pTRAIT!$A:$X,7,FALSE)</f>
        <v>0</v>
      </c>
      <c r="AG551" s="63">
        <f>VLOOKUP($AD551,pTRAIT!$A:$X,8,FALSE)</f>
        <v>0</v>
      </c>
      <c r="AH551" s="63">
        <f>VLOOKUP($AD551,pTRAIT!$A:$X,9,FALSE)</f>
        <v>0</v>
      </c>
      <c r="AI551" s="63">
        <f>VLOOKUP($AD551,pTRAIT!$A:$X,10,FALSE)</f>
        <v>0</v>
      </c>
      <c r="AJ551" s="63">
        <f>VLOOKUP($AD551,pTRAIT!$A:$X,11,FALSE)</f>
        <v>0</v>
      </c>
      <c r="AK551" s="63">
        <f>VLOOKUP($AD551,pTRAIT!$A:$X,12,FALSE)</f>
        <v>0</v>
      </c>
      <c r="AL551" s="63">
        <f>VLOOKUP($AD551,pTRAIT!$A:$X,13,FALSE)</f>
        <v>0</v>
      </c>
      <c r="AM551" s="63">
        <f>VLOOKUP($AD551,pTRAIT!$A:$X,14,FALSE)</f>
        <v>0</v>
      </c>
      <c r="AN551" s="63">
        <f>VLOOKUP($AD551,pTRAIT!$A:$X,15,FALSE)</f>
        <v>0</v>
      </c>
      <c r="AO551" s="63">
        <f>VLOOKUP($AD551,pTRAIT!$A:$X,16,FALSE)</f>
        <v>0</v>
      </c>
      <c r="AP551" s="63">
        <f>VLOOKUP($AD551,pTRAIT!$A:$X,17,FALSE)</f>
        <v>0</v>
      </c>
      <c r="AQ551" s="63">
        <f>VLOOKUP($AD551,pTRAIT!$A:$X,18,FALSE)</f>
        <v>0</v>
      </c>
      <c r="AR551" s="63">
        <f>VLOOKUP($AD551,pTRAIT!$A:$X,19,FALSE)</f>
        <v>0</v>
      </c>
      <c r="AS551" s="63">
        <f>VLOOKUP($AD551,pTRAIT!$A:$X,20,FALSE)</f>
        <v>0</v>
      </c>
      <c r="AT551" s="63">
        <f>VLOOKUP($AD551,pTRAIT!$A:$X,21,FALSE)</f>
        <v>0</v>
      </c>
      <c r="AU551" s="63">
        <f>VLOOKUP($AD551,pTRAIT!$A:$X,22,FALSE)</f>
        <v>0</v>
      </c>
      <c r="AV551" s="63">
        <f>VLOOKUP($AD551,pTRAIT!$A:$X,23,FALSE)</f>
        <v>0</v>
      </c>
      <c r="AW551" s="63">
        <f>VLOOKUP($AD551,pTRAIT!$A:$X,24,FALSE)</f>
        <v>0</v>
      </c>
      <c r="AX551" s="67" t="s">
        <v>3291</v>
      </c>
      <c r="AY551" s="71" t="str">
        <f t="shared" si="26"/>
        <v>EM5RTUe Ro5So5 n-sge;NST=X // EM5RTUeRo5So5;NST=X / EM5RTCM5Pu;NST=X</v>
      </c>
    </row>
    <row r="552" spans="1:51" ht="12" customHeight="1" x14ac:dyDescent="0.25">
      <c r="A552" s="32">
        <v>1066</v>
      </c>
      <c r="B552" s="33" t="s">
        <v>5</v>
      </c>
      <c r="C552" s="34">
        <v>1152</v>
      </c>
      <c r="D552" s="32" t="str">
        <f t="shared" si="24"/>
        <v>1066X1152</v>
      </c>
      <c r="E552" s="50" t="s">
        <v>1620</v>
      </c>
      <c r="F552" s="61" t="s">
        <v>2175</v>
      </c>
      <c r="G552" s="41" t="s">
        <v>43</v>
      </c>
      <c r="H552" s="38"/>
      <c r="I552" s="32">
        <v>1066</v>
      </c>
      <c r="J552" s="63">
        <f>VLOOKUP(I552,pTRAIT!A:B,2,FALSE)</f>
        <v>0</v>
      </c>
      <c r="K552" s="63" t="s">
        <v>2724</v>
      </c>
      <c r="L552" s="63"/>
      <c r="M552" s="63" t="s">
        <v>2437</v>
      </c>
      <c r="N552" s="63" t="s">
        <v>2730</v>
      </c>
      <c r="O552" s="63"/>
      <c r="P552" s="63" t="s">
        <v>2732</v>
      </c>
      <c r="Q552" s="63" t="s">
        <v>2734</v>
      </c>
      <c r="R552" s="63" t="s">
        <v>2431</v>
      </c>
      <c r="S552" s="63" t="s">
        <v>2736</v>
      </c>
      <c r="T552" s="63"/>
      <c r="U552" s="63" t="s">
        <v>2738</v>
      </c>
      <c r="V552" s="63"/>
      <c r="W552" s="63" t="s">
        <v>2431</v>
      </c>
      <c r="X552" s="63"/>
      <c r="Y552" s="63"/>
      <c r="Z552" s="63"/>
      <c r="AA552" s="63" t="s">
        <v>2728</v>
      </c>
      <c r="AB552" s="63"/>
      <c r="AC552" s="63" t="str">
        <f t="shared" si="25"/>
        <v>EM5RTUe Ro5So5 n-sge;NST=X</v>
      </c>
      <c r="AD552" s="34">
        <v>1152</v>
      </c>
      <c r="AE552" s="40" t="str">
        <f>VLOOKUP(AD552,pTRAIT!A:B,2,FALSE)</f>
        <v>EM5RTUeRo5So5;NST=X / EM5RTCM5Pu;NST=X</v>
      </c>
      <c r="AF552" s="63">
        <f>VLOOKUP($AD552,pTRAIT!$A:$X,7,FALSE)</f>
        <v>0</v>
      </c>
      <c r="AG552" s="63">
        <f>VLOOKUP($AD552,pTRAIT!$A:$X,8,FALSE)</f>
        <v>0</v>
      </c>
      <c r="AH552" s="63">
        <f>VLOOKUP($AD552,pTRAIT!$A:$X,9,FALSE)</f>
        <v>0</v>
      </c>
      <c r="AI552" s="63">
        <f>VLOOKUP($AD552,pTRAIT!$A:$X,10,FALSE)</f>
        <v>0</v>
      </c>
      <c r="AJ552" s="63">
        <f>VLOOKUP($AD552,pTRAIT!$A:$X,11,FALSE)</f>
        <v>0</v>
      </c>
      <c r="AK552" s="63">
        <f>VLOOKUP($AD552,pTRAIT!$A:$X,12,FALSE)</f>
        <v>0</v>
      </c>
      <c r="AL552" s="63">
        <f>VLOOKUP($AD552,pTRAIT!$A:$X,13,FALSE)</f>
        <v>0</v>
      </c>
      <c r="AM552" s="63">
        <f>VLOOKUP($AD552,pTRAIT!$A:$X,14,FALSE)</f>
        <v>0</v>
      </c>
      <c r="AN552" s="63">
        <f>VLOOKUP($AD552,pTRAIT!$A:$X,15,FALSE)</f>
        <v>0</v>
      </c>
      <c r="AO552" s="63">
        <f>VLOOKUP($AD552,pTRAIT!$A:$X,16,FALSE)</f>
        <v>0</v>
      </c>
      <c r="AP552" s="63">
        <f>VLOOKUP($AD552,pTRAIT!$A:$X,17,FALSE)</f>
        <v>0</v>
      </c>
      <c r="AQ552" s="63">
        <f>VLOOKUP($AD552,pTRAIT!$A:$X,18,FALSE)</f>
        <v>0</v>
      </c>
      <c r="AR552" s="63">
        <f>VLOOKUP($AD552,pTRAIT!$A:$X,19,FALSE)</f>
        <v>0</v>
      </c>
      <c r="AS552" s="63">
        <f>VLOOKUP($AD552,pTRAIT!$A:$X,20,FALSE)</f>
        <v>0</v>
      </c>
      <c r="AT552" s="63">
        <f>VLOOKUP($AD552,pTRAIT!$A:$X,21,FALSE)</f>
        <v>0</v>
      </c>
      <c r="AU552" s="63">
        <f>VLOOKUP($AD552,pTRAIT!$A:$X,22,FALSE)</f>
        <v>0</v>
      </c>
      <c r="AV552" s="63">
        <f>VLOOKUP($AD552,pTRAIT!$A:$X,23,FALSE)</f>
        <v>0</v>
      </c>
      <c r="AW552" s="63">
        <f>VLOOKUP($AD552,pTRAIT!$A:$X,24,FALSE)</f>
        <v>0</v>
      </c>
      <c r="AX552" s="67" t="s">
        <v>3292</v>
      </c>
      <c r="AY552" s="71" t="str">
        <f t="shared" si="26"/>
        <v>EM5RTUe Ro5So5 n-sge;NST=X // EM5RTUeRo5So5;NST=X / EM5RTCM5Pu;NST=X</v>
      </c>
    </row>
    <row r="553" spans="1:51" ht="12" customHeight="1" x14ac:dyDescent="0.25">
      <c r="A553" s="32">
        <v>1066</v>
      </c>
      <c r="B553" s="33" t="s">
        <v>5</v>
      </c>
      <c r="C553" s="34">
        <v>1156</v>
      </c>
      <c r="D553" s="32" t="str">
        <f t="shared" si="24"/>
        <v>1066X1156</v>
      </c>
      <c r="E553" s="50" t="s">
        <v>1620</v>
      </c>
      <c r="F553" s="61" t="s">
        <v>2176</v>
      </c>
      <c r="G553" s="41" t="s">
        <v>43</v>
      </c>
      <c r="H553" s="38"/>
      <c r="I553" s="32">
        <v>1066</v>
      </c>
      <c r="J553" s="63">
        <f>VLOOKUP(I553,pTRAIT!A:B,2,FALSE)</f>
        <v>0</v>
      </c>
      <c r="K553" s="63" t="s">
        <v>2724</v>
      </c>
      <c r="L553" s="63"/>
      <c r="M553" s="63" t="s">
        <v>2437</v>
      </c>
      <c r="N553" s="63" t="s">
        <v>2730</v>
      </c>
      <c r="O553" s="63"/>
      <c r="P553" s="63" t="s">
        <v>2732</v>
      </c>
      <c r="Q553" s="63" t="s">
        <v>2734</v>
      </c>
      <c r="R553" s="63" t="s">
        <v>2431</v>
      </c>
      <c r="S553" s="63" t="s">
        <v>2736</v>
      </c>
      <c r="T553" s="63"/>
      <c r="U553" s="63" t="s">
        <v>2738</v>
      </c>
      <c r="V553" s="63"/>
      <c r="W553" s="63" t="s">
        <v>2431</v>
      </c>
      <c r="X553" s="63"/>
      <c r="Y553" s="63"/>
      <c r="Z553" s="63"/>
      <c r="AA553" s="63" t="s">
        <v>2728</v>
      </c>
      <c r="AB553" s="63"/>
      <c r="AC553" s="63" t="str">
        <f t="shared" si="25"/>
        <v>EM5RTUe Ro5So5 n-sge;NST=X</v>
      </c>
      <c r="AD553" s="34">
        <v>1156</v>
      </c>
      <c r="AE553" s="40" t="str">
        <f>VLOOKUP(AD553,pTRAIT!A:B,2,FALSE)</f>
        <v>EM5RTUeRo5So5;NST=X / EM5RTCM5Ro5So5Pu;NST=X</v>
      </c>
      <c r="AF553" s="63">
        <f>VLOOKUP($AD553,pTRAIT!$A:$X,7,FALSE)</f>
        <v>0</v>
      </c>
      <c r="AG553" s="63">
        <f>VLOOKUP($AD553,pTRAIT!$A:$X,8,FALSE)</f>
        <v>0</v>
      </c>
      <c r="AH553" s="63">
        <f>VLOOKUP($AD553,pTRAIT!$A:$X,9,FALSE)</f>
        <v>0</v>
      </c>
      <c r="AI553" s="63">
        <f>VLOOKUP($AD553,pTRAIT!$A:$X,10,FALSE)</f>
        <v>0</v>
      </c>
      <c r="AJ553" s="63">
        <f>VLOOKUP($AD553,pTRAIT!$A:$X,11,FALSE)</f>
        <v>0</v>
      </c>
      <c r="AK553" s="63">
        <f>VLOOKUP($AD553,pTRAIT!$A:$X,12,FALSE)</f>
        <v>0</v>
      </c>
      <c r="AL553" s="63">
        <f>VLOOKUP($AD553,pTRAIT!$A:$X,13,FALSE)</f>
        <v>0</v>
      </c>
      <c r="AM553" s="63">
        <f>VLOOKUP($AD553,pTRAIT!$A:$X,14,FALSE)</f>
        <v>0</v>
      </c>
      <c r="AN553" s="63">
        <f>VLOOKUP($AD553,pTRAIT!$A:$X,15,FALSE)</f>
        <v>0</v>
      </c>
      <c r="AO553" s="63">
        <f>VLOOKUP($AD553,pTRAIT!$A:$X,16,FALSE)</f>
        <v>0</v>
      </c>
      <c r="AP553" s="63">
        <f>VLOOKUP($AD553,pTRAIT!$A:$X,17,FALSE)</f>
        <v>0</v>
      </c>
      <c r="AQ553" s="63">
        <f>VLOOKUP($AD553,pTRAIT!$A:$X,18,FALSE)</f>
        <v>0</v>
      </c>
      <c r="AR553" s="63">
        <f>VLOOKUP($AD553,pTRAIT!$A:$X,19,FALSE)</f>
        <v>0</v>
      </c>
      <c r="AS553" s="63">
        <f>VLOOKUP($AD553,pTRAIT!$A:$X,20,FALSE)</f>
        <v>0</v>
      </c>
      <c r="AT553" s="63">
        <f>VLOOKUP($AD553,pTRAIT!$A:$X,21,FALSE)</f>
        <v>0</v>
      </c>
      <c r="AU553" s="63">
        <f>VLOOKUP($AD553,pTRAIT!$A:$X,22,FALSE)</f>
        <v>0</v>
      </c>
      <c r="AV553" s="63">
        <f>VLOOKUP($AD553,pTRAIT!$A:$X,23,FALSE)</f>
        <v>0</v>
      </c>
      <c r="AW553" s="63">
        <f>VLOOKUP($AD553,pTRAIT!$A:$X,24,FALSE)</f>
        <v>0</v>
      </c>
      <c r="AX553" s="67" t="s">
        <v>3293</v>
      </c>
      <c r="AY553" s="71" t="str">
        <f t="shared" si="26"/>
        <v>EM5RTUe Ro5So5 n-sge;NST=X // EM5RTUeRo5So5;NST=X / EM5RTCM5Ro5So5Pu;NST=X</v>
      </c>
    </row>
    <row r="554" spans="1:51" ht="12" customHeight="1" x14ac:dyDescent="0.25">
      <c r="A554" s="32">
        <v>1066</v>
      </c>
      <c r="B554" s="33" t="s">
        <v>5</v>
      </c>
      <c r="C554" s="34">
        <v>1158</v>
      </c>
      <c r="D554" s="32" t="str">
        <f t="shared" si="24"/>
        <v>1066X1158</v>
      </c>
      <c r="E554" s="50" t="s">
        <v>1620</v>
      </c>
      <c r="F554" s="61" t="s">
        <v>2177</v>
      </c>
      <c r="G554" s="41" t="s">
        <v>43</v>
      </c>
      <c r="H554" s="38"/>
      <c r="I554" s="32">
        <v>1066</v>
      </c>
      <c r="J554" s="63">
        <f>VLOOKUP(I554,pTRAIT!A:B,2,FALSE)</f>
        <v>0</v>
      </c>
      <c r="K554" s="63" t="s">
        <v>2724</v>
      </c>
      <c r="L554" s="63"/>
      <c r="M554" s="63" t="s">
        <v>2437</v>
      </c>
      <c r="N554" s="63" t="s">
        <v>2730</v>
      </c>
      <c r="O554" s="63"/>
      <c r="P554" s="63" t="s">
        <v>2732</v>
      </c>
      <c r="Q554" s="63" t="s">
        <v>2734</v>
      </c>
      <c r="R554" s="63" t="s">
        <v>2431</v>
      </c>
      <c r="S554" s="63" t="s">
        <v>2736</v>
      </c>
      <c r="T554" s="63"/>
      <c r="U554" s="63" t="s">
        <v>2738</v>
      </c>
      <c r="V554" s="63"/>
      <c r="W554" s="63" t="s">
        <v>2431</v>
      </c>
      <c r="X554" s="63"/>
      <c r="Y554" s="63"/>
      <c r="Z554" s="63"/>
      <c r="AA554" s="63" t="s">
        <v>2728</v>
      </c>
      <c r="AB554" s="63"/>
      <c r="AC554" s="63" t="str">
        <f t="shared" si="25"/>
        <v>EM5RTUe Ro5So5 n-sge;NST=X</v>
      </c>
      <c r="AD554" s="34">
        <v>1158</v>
      </c>
      <c r="AE554" s="40" t="str">
        <f>VLOOKUP(AD554,pTRAIT!A:B,2,FALSE)</f>
        <v>EM5RTUeRo5So5;NST=X / EM5RTCM5Ro5So5Pu;NST=X</v>
      </c>
      <c r="AF554" s="63">
        <f>VLOOKUP($AD554,pTRAIT!$A:$X,7,FALSE)</f>
        <v>0</v>
      </c>
      <c r="AG554" s="63">
        <f>VLOOKUP($AD554,pTRAIT!$A:$X,8,FALSE)</f>
        <v>0</v>
      </c>
      <c r="AH554" s="63">
        <f>VLOOKUP($AD554,pTRAIT!$A:$X,9,FALSE)</f>
        <v>0</v>
      </c>
      <c r="AI554" s="63">
        <f>VLOOKUP($AD554,pTRAIT!$A:$X,10,FALSE)</f>
        <v>0</v>
      </c>
      <c r="AJ554" s="63">
        <f>VLOOKUP($AD554,pTRAIT!$A:$X,11,FALSE)</f>
        <v>0</v>
      </c>
      <c r="AK554" s="63">
        <f>VLOOKUP($AD554,pTRAIT!$A:$X,12,FALSE)</f>
        <v>0</v>
      </c>
      <c r="AL554" s="63">
        <f>VLOOKUP($AD554,pTRAIT!$A:$X,13,FALSE)</f>
        <v>0</v>
      </c>
      <c r="AM554" s="63">
        <f>VLOOKUP($AD554,pTRAIT!$A:$X,14,FALSE)</f>
        <v>0</v>
      </c>
      <c r="AN554" s="63">
        <f>VLOOKUP($AD554,pTRAIT!$A:$X,15,FALSE)</f>
        <v>0</v>
      </c>
      <c r="AO554" s="63">
        <f>VLOOKUP($AD554,pTRAIT!$A:$X,16,FALSE)</f>
        <v>0</v>
      </c>
      <c r="AP554" s="63">
        <f>VLOOKUP($AD554,pTRAIT!$A:$X,17,FALSE)</f>
        <v>0</v>
      </c>
      <c r="AQ554" s="63">
        <f>VLOOKUP($AD554,pTRAIT!$A:$X,18,FALSE)</f>
        <v>0</v>
      </c>
      <c r="AR554" s="63">
        <f>VLOOKUP($AD554,pTRAIT!$A:$X,19,FALSE)</f>
        <v>0</v>
      </c>
      <c r="AS554" s="63">
        <f>VLOOKUP($AD554,pTRAIT!$A:$X,20,FALSE)</f>
        <v>0</v>
      </c>
      <c r="AT554" s="63">
        <f>VLOOKUP($AD554,pTRAIT!$A:$X,21,FALSE)</f>
        <v>0</v>
      </c>
      <c r="AU554" s="63">
        <f>VLOOKUP($AD554,pTRAIT!$A:$X,22,FALSE)</f>
        <v>0</v>
      </c>
      <c r="AV554" s="63">
        <f>VLOOKUP($AD554,pTRAIT!$A:$X,23,FALSE)</f>
        <v>0</v>
      </c>
      <c r="AW554" s="63">
        <f>VLOOKUP($AD554,pTRAIT!$A:$X,24,FALSE)</f>
        <v>0</v>
      </c>
      <c r="AX554" s="67" t="s">
        <v>3294</v>
      </c>
      <c r="AY554" s="71" t="str">
        <f t="shared" si="26"/>
        <v>EM5RTUe Ro5So5 n-sge;NST=X // EM5RTUeRo5So5;NST=X / EM5RTCM5Ro5So5Pu;NST=X</v>
      </c>
    </row>
    <row r="555" spans="1:51" ht="12" customHeight="1" x14ac:dyDescent="0.25">
      <c r="A555" s="32">
        <v>1066</v>
      </c>
      <c r="B555" s="33" t="s">
        <v>5</v>
      </c>
      <c r="C555" s="34">
        <v>1160</v>
      </c>
      <c r="D555" s="32" t="str">
        <f t="shared" si="24"/>
        <v>1066X1160</v>
      </c>
      <c r="E555" s="50" t="s">
        <v>1620</v>
      </c>
      <c r="F555" s="61" t="s">
        <v>2178</v>
      </c>
      <c r="G555" s="41" t="s">
        <v>43</v>
      </c>
      <c r="H555" s="38"/>
      <c r="I555" s="32">
        <v>1066</v>
      </c>
      <c r="J555" s="63">
        <f>VLOOKUP(I555,pTRAIT!A:B,2,FALSE)</f>
        <v>0</v>
      </c>
      <c r="K555" s="63" t="s">
        <v>2724</v>
      </c>
      <c r="L555" s="63"/>
      <c r="M555" s="63" t="s">
        <v>2437</v>
      </c>
      <c r="N555" s="63" t="s">
        <v>2730</v>
      </c>
      <c r="O555" s="63"/>
      <c r="P555" s="63" t="s">
        <v>2732</v>
      </c>
      <c r="Q555" s="63" t="s">
        <v>2734</v>
      </c>
      <c r="R555" s="63" t="s">
        <v>2431</v>
      </c>
      <c r="S555" s="63" t="s">
        <v>2736</v>
      </c>
      <c r="T555" s="63"/>
      <c r="U555" s="63" t="s">
        <v>2738</v>
      </c>
      <c r="V555" s="63"/>
      <c r="W555" s="63" t="s">
        <v>2431</v>
      </c>
      <c r="X555" s="63"/>
      <c r="Y555" s="63"/>
      <c r="Z555" s="63"/>
      <c r="AA555" s="63" t="s">
        <v>2728</v>
      </c>
      <c r="AB555" s="63"/>
      <c r="AC555" s="63" t="str">
        <f t="shared" si="25"/>
        <v>EM5RTUe Ro5So5 n-sge;NST=X</v>
      </c>
      <c r="AD555" s="34">
        <v>1160</v>
      </c>
      <c r="AE555" s="40" t="str">
        <f>VLOOKUP(AD555,pTRAIT!A:B,2,FALSE)</f>
        <v>EM5RTUeRo5So5;NST=X / EM5RTCM5Pu;NST=X</v>
      </c>
      <c r="AF555" s="63">
        <f>VLOOKUP($AD555,pTRAIT!$A:$X,7,FALSE)</f>
        <v>0</v>
      </c>
      <c r="AG555" s="63">
        <f>VLOOKUP($AD555,pTRAIT!$A:$X,8,FALSE)</f>
        <v>0</v>
      </c>
      <c r="AH555" s="63">
        <f>VLOOKUP($AD555,pTRAIT!$A:$X,9,FALSE)</f>
        <v>0</v>
      </c>
      <c r="AI555" s="63">
        <f>VLOOKUP($AD555,pTRAIT!$A:$X,10,FALSE)</f>
        <v>0</v>
      </c>
      <c r="AJ555" s="63">
        <f>VLOOKUP($AD555,pTRAIT!$A:$X,11,FALSE)</f>
        <v>0</v>
      </c>
      <c r="AK555" s="63">
        <f>VLOOKUP($AD555,pTRAIT!$A:$X,12,FALSE)</f>
        <v>0</v>
      </c>
      <c r="AL555" s="63">
        <f>VLOOKUP($AD555,pTRAIT!$A:$X,13,FALSE)</f>
        <v>0</v>
      </c>
      <c r="AM555" s="63">
        <f>VLOOKUP($AD555,pTRAIT!$A:$X,14,FALSE)</f>
        <v>0</v>
      </c>
      <c r="AN555" s="63">
        <f>VLOOKUP($AD555,pTRAIT!$A:$X,15,FALSE)</f>
        <v>0</v>
      </c>
      <c r="AO555" s="63">
        <f>VLOOKUP($AD555,pTRAIT!$A:$X,16,FALSE)</f>
        <v>0</v>
      </c>
      <c r="AP555" s="63">
        <f>VLOOKUP($AD555,pTRAIT!$A:$X,17,FALSE)</f>
        <v>0</v>
      </c>
      <c r="AQ555" s="63">
        <f>VLOOKUP($AD555,pTRAIT!$A:$X,18,FALSE)</f>
        <v>0</v>
      </c>
      <c r="AR555" s="63">
        <f>VLOOKUP($AD555,pTRAIT!$A:$X,19,FALSE)</f>
        <v>0</v>
      </c>
      <c r="AS555" s="63">
        <f>VLOOKUP($AD555,pTRAIT!$A:$X,20,FALSE)</f>
        <v>0</v>
      </c>
      <c r="AT555" s="63">
        <f>VLOOKUP($AD555,pTRAIT!$A:$X,21,FALSE)</f>
        <v>0</v>
      </c>
      <c r="AU555" s="63">
        <f>VLOOKUP($AD555,pTRAIT!$A:$X,22,FALSE)</f>
        <v>0</v>
      </c>
      <c r="AV555" s="63">
        <f>VLOOKUP($AD555,pTRAIT!$A:$X,23,FALSE)</f>
        <v>0</v>
      </c>
      <c r="AW555" s="63">
        <f>VLOOKUP($AD555,pTRAIT!$A:$X,24,FALSE)</f>
        <v>0</v>
      </c>
      <c r="AX555" s="67" t="s">
        <v>3295</v>
      </c>
      <c r="AY555" s="71" t="str">
        <f t="shared" si="26"/>
        <v>EM5RTUe Ro5So5 n-sge;NST=X // EM5RTUeRo5So5;NST=X / EM5RTCM5Pu;NST=X</v>
      </c>
    </row>
    <row r="556" spans="1:51" ht="12" customHeight="1" x14ac:dyDescent="0.25">
      <c r="A556" s="32">
        <v>1066</v>
      </c>
      <c r="B556" s="33" t="s">
        <v>5</v>
      </c>
      <c r="C556" s="34">
        <v>1162</v>
      </c>
      <c r="D556" s="32" t="str">
        <f t="shared" si="24"/>
        <v>1066X1162</v>
      </c>
      <c r="E556" s="50" t="s">
        <v>1620</v>
      </c>
      <c r="F556" s="61" t="s">
        <v>2179</v>
      </c>
      <c r="G556" s="41" t="s">
        <v>43</v>
      </c>
      <c r="H556" s="38"/>
      <c r="I556" s="32">
        <v>1066</v>
      </c>
      <c r="J556" s="63">
        <f>VLOOKUP(I556,pTRAIT!A:B,2,FALSE)</f>
        <v>0</v>
      </c>
      <c r="K556" s="63" t="s">
        <v>2724</v>
      </c>
      <c r="L556" s="63"/>
      <c r="M556" s="63" t="s">
        <v>2437</v>
      </c>
      <c r="N556" s="63" t="s">
        <v>2730</v>
      </c>
      <c r="O556" s="63"/>
      <c r="P556" s="63" t="s">
        <v>2732</v>
      </c>
      <c r="Q556" s="63" t="s">
        <v>2734</v>
      </c>
      <c r="R556" s="63" t="s">
        <v>2431</v>
      </c>
      <c r="S556" s="63" t="s">
        <v>2736</v>
      </c>
      <c r="T556" s="63"/>
      <c r="U556" s="63" t="s">
        <v>2738</v>
      </c>
      <c r="V556" s="63"/>
      <c r="W556" s="63" t="s">
        <v>2431</v>
      </c>
      <c r="X556" s="63"/>
      <c r="Y556" s="63"/>
      <c r="Z556" s="63"/>
      <c r="AA556" s="63" t="s">
        <v>2728</v>
      </c>
      <c r="AB556" s="63"/>
      <c r="AC556" s="63" t="str">
        <f t="shared" si="25"/>
        <v>EM5RTUe Ro5So5 n-sge;NST=X</v>
      </c>
      <c r="AD556" s="34">
        <v>1162</v>
      </c>
      <c r="AE556" s="40" t="str">
        <f>VLOOKUP(AD556,pTRAIT!A:B,2,FALSE)</f>
        <v>EM5RTUeRo5So5;NST=X / EM5RTCM5So5Pu;NST=X</v>
      </c>
      <c r="AF556" s="63">
        <f>VLOOKUP($AD556,pTRAIT!$A:$X,7,FALSE)</f>
        <v>0</v>
      </c>
      <c r="AG556" s="63">
        <f>VLOOKUP($AD556,pTRAIT!$A:$X,8,FALSE)</f>
        <v>0</v>
      </c>
      <c r="AH556" s="63">
        <f>VLOOKUP($AD556,pTRAIT!$A:$X,9,FALSE)</f>
        <v>0</v>
      </c>
      <c r="AI556" s="63">
        <f>VLOOKUP($AD556,pTRAIT!$A:$X,10,FALSE)</f>
        <v>0</v>
      </c>
      <c r="AJ556" s="63">
        <f>VLOOKUP($AD556,pTRAIT!$A:$X,11,FALSE)</f>
        <v>0</v>
      </c>
      <c r="AK556" s="63">
        <f>VLOOKUP($AD556,pTRAIT!$A:$X,12,FALSE)</f>
        <v>0</v>
      </c>
      <c r="AL556" s="63">
        <f>VLOOKUP($AD556,pTRAIT!$A:$X,13,FALSE)</f>
        <v>0</v>
      </c>
      <c r="AM556" s="63">
        <f>VLOOKUP($AD556,pTRAIT!$A:$X,14,FALSE)</f>
        <v>0</v>
      </c>
      <c r="AN556" s="63">
        <f>VLOOKUP($AD556,pTRAIT!$A:$X,15,FALSE)</f>
        <v>0</v>
      </c>
      <c r="AO556" s="63">
        <f>VLOOKUP($AD556,pTRAIT!$A:$X,16,FALSE)</f>
        <v>0</v>
      </c>
      <c r="AP556" s="63">
        <f>VLOOKUP($AD556,pTRAIT!$A:$X,17,FALSE)</f>
        <v>0</v>
      </c>
      <c r="AQ556" s="63">
        <f>VLOOKUP($AD556,pTRAIT!$A:$X,18,FALSE)</f>
        <v>0</v>
      </c>
      <c r="AR556" s="63">
        <f>VLOOKUP($AD556,pTRAIT!$A:$X,19,FALSE)</f>
        <v>0</v>
      </c>
      <c r="AS556" s="63">
        <f>VLOOKUP($AD556,pTRAIT!$A:$X,20,FALSE)</f>
        <v>0</v>
      </c>
      <c r="AT556" s="63">
        <f>VLOOKUP($AD556,pTRAIT!$A:$X,21,FALSE)</f>
        <v>0</v>
      </c>
      <c r="AU556" s="63">
        <f>VLOOKUP($AD556,pTRAIT!$A:$X,22,FALSE)</f>
        <v>0</v>
      </c>
      <c r="AV556" s="63">
        <f>VLOOKUP($AD556,pTRAIT!$A:$X,23,FALSE)</f>
        <v>0</v>
      </c>
      <c r="AW556" s="63">
        <f>VLOOKUP($AD556,pTRAIT!$A:$X,24,FALSE)</f>
        <v>0</v>
      </c>
      <c r="AX556" s="67" t="s">
        <v>3296</v>
      </c>
      <c r="AY556" s="71" t="str">
        <f t="shared" si="26"/>
        <v>EM5RTUe Ro5So5 n-sge;NST=X // EM5RTUeRo5So5;NST=X / EM5RTCM5So5Pu;NST=X</v>
      </c>
    </row>
    <row r="557" spans="1:51" ht="12" customHeight="1" x14ac:dyDescent="0.25">
      <c r="A557" s="32">
        <v>1066</v>
      </c>
      <c r="B557" s="33" t="s">
        <v>5</v>
      </c>
      <c r="C557" s="34">
        <v>1163</v>
      </c>
      <c r="D557" s="32" t="str">
        <f t="shared" si="24"/>
        <v>1066X1163</v>
      </c>
      <c r="E557" s="50" t="s">
        <v>1620</v>
      </c>
      <c r="F557" s="61" t="s">
        <v>2180</v>
      </c>
      <c r="G557" s="41" t="s">
        <v>43</v>
      </c>
      <c r="H557" s="38"/>
      <c r="I557" s="32">
        <v>1066</v>
      </c>
      <c r="J557" s="63">
        <f>VLOOKUP(I557,pTRAIT!A:B,2,FALSE)</f>
        <v>0</v>
      </c>
      <c r="K557" s="63" t="s">
        <v>2724</v>
      </c>
      <c r="L557" s="63"/>
      <c r="M557" s="63" t="s">
        <v>2437</v>
      </c>
      <c r="N557" s="63" t="s">
        <v>2730</v>
      </c>
      <c r="O557" s="63"/>
      <c r="P557" s="63" t="s">
        <v>2732</v>
      </c>
      <c r="Q557" s="63" t="s">
        <v>2734</v>
      </c>
      <c r="R557" s="63" t="s">
        <v>2431</v>
      </c>
      <c r="S557" s="63" t="s">
        <v>2736</v>
      </c>
      <c r="T557" s="63"/>
      <c r="U557" s="63" t="s">
        <v>2738</v>
      </c>
      <c r="V557" s="63"/>
      <c r="W557" s="63" t="s">
        <v>2431</v>
      </c>
      <c r="X557" s="63"/>
      <c r="Y557" s="63"/>
      <c r="Z557" s="63"/>
      <c r="AA557" s="63" t="s">
        <v>2728</v>
      </c>
      <c r="AB557" s="63"/>
      <c r="AC557" s="63" t="str">
        <f t="shared" si="25"/>
        <v>EM5RTUe Ro5So5 n-sge;NST=X</v>
      </c>
      <c r="AD557" s="34">
        <v>1163</v>
      </c>
      <c r="AE557" s="40" t="str">
        <f>VLOOKUP(AD557,pTRAIT!A:B,2,FALSE)</f>
        <v>EM5RTUeRo5So5;NST=X / EM5RTCM5So5Pu;NST=X</v>
      </c>
      <c r="AF557" s="63">
        <f>VLOOKUP($AD557,pTRAIT!$A:$X,7,FALSE)</f>
        <v>0</v>
      </c>
      <c r="AG557" s="63">
        <f>VLOOKUP($AD557,pTRAIT!$A:$X,8,FALSE)</f>
        <v>0</v>
      </c>
      <c r="AH557" s="63">
        <f>VLOOKUP($AD557,pTRAIT!$A:$X,9,FALSE)</f>
        <v>0</v>
      </c>
      <c r="AI557" s="63">
        <f>VLOOKUP($AD557,pTRAIT!$A:$X,10,FALSE)</f>
        <v>0</v>
      </c>
      <c r="AJ557" s="63">
        <f>VLOOKUP($AD557,pTRAIT!$A:$X,11,FALSE)</f>
        <v>0</v>
      </c>
      <c r="AK557" s="63">
        <f>VLOOKUP($AD557,pTRAIT!$A:$X,12,FALSE)</f>
        <v>0</v>
      </c>
      <c r="AL557" s="63">
        <f>VLOOKUP($AD557,pTRAIT!$A:$X,13,FALSE)</f>
        <v>0</v>
      </c>
      <c r="AM557" s="63">
        <f>VLOOKUP($AD557,pTRAIT!$A:$X,14,FALSE)</f>
        <v>0</v>
      </c>
      <c r="AN557" s="63">
        <f>VLOOKUP($AD557,pTRAIT!$A:$X,15,FALSE)</f>
        <v>0</v>
      </c>
      <c r="AO557" s="63">
        <f>VLOOKUP($AD557,pTRAIT!$A:$X,16,FALSE)</f>
        <v>0</v>
      </c>
      <c r="AP557" s="63">
        <f>VLOOKUP($AD557,pTRAIT!$A:$X,17,FALSE)</f>
        <v>0</v>
      </c>
      <c r="AQ557" s="63">
        <f>VLOOKUP($AD557,pTRAIT!$A:$X,18,FALSE)</f>
        <v>0</v>
      </c>
      <c r="AR557" s="63">
        <f>VLOOKUP($AD557,pTRAIT!$A:$X,19,FALSE)</f>
        <v>0</v>
      </c>
      <c r="AS557" s="63">
        <f>VLOOKUP($AD557,pTRAIT!$A:$X,20,FALSE)</f>
        <v>0</v>
      </c>
      <c r="AT557" s="63">
        <f>VLOOKUP($AD557,pTRAIT!$A:$X,21,FALSE)</f>
        <v>0</v>
      </c>
      <c r="AU557" s="63">
        <f>VLOOKUP($AD557,pTRAIT!$A:$X,22,FALSE)</f>
        <v>0</v>
      </c>
      <c r="AV557" s="63">
        <f>VLOOKUP($AD557,pTRAIT!$A:$X,23,FALSE)</f>
        <v>0</v>
      </c>
      <c r="AW557" s="63">
        <f>VLOOKUP($AD557,pTRAIT!$A:$X,24,FALSE)</f>
        <v>0</v>
      </c>
      <c r="AX557" s="67" t="s">
        <v>3297</v>
      </c>
      <c r="AY557" s="71" t="str">
        <f t="shared" si="26"/>
        <v>EM5RTUe Ro5So5 n-sge;NST=X // EM5RTUeRo5So5;NST=X / EM5RTCM5So5Pu;NST=X</v>
      </c>
    </row>
    <row r="558" spans="1:51" ht="12" customHeight="1" x14ac:dyDescent="0.25">
      <c r="A558" s="32">
        <v>1066</v>
      </c>
      <c r="B558" s="33" t="s">
        <v>5</v>
      </c>
      <c r="C558" s="34">
        <v>1164</v>
      </c>
      <c r="D558" s="32" t="str">
        <f t="shared" si="24"/>
        <v>1066X1164</v>
      </c>
      <c r="E558" s="50" t="s">
        <v>1620</v>
      </c>
      <c r="F558" s="61" t="s">
        <v>2181</v>
      </c>
      <c r="G558" s="41" t="s">
        <v>43</v>
      </c>
      <c r="H558" s="38"/>
      <c r="I558" s="32">
        <v>1066</v>
      </c>
      <c r="J558" s="63">
        <f>VLOOKUP(I558,pTRAIT!A:B,2,FALSE)</f>
        <v>0</v>
      </c>
      <c r="K558" s="63" t="s">
        <v>2724</v>
      </c>
      <c r="L558" s="63"/>
      <c r="M558" s="63" t="s">
        <v>2437</v>
      </c>
      <c r="N558" s="63" t="s">
        <v>2730</v>
      </c>
      <c r="O558" s="63"/>
      <c r="P558" s="63" t="s">
        <v>2732</v>
      </c>
      <c r="Q558" s="63" t="s">
        <v>2734</v>
      </c>
      <c r="R558" s="63" t="s">
        <v>2431</v>
      </c>
      <c r="S558" s="63" t="s">
        <v>2736</v>
      </c>
      <c r="T558" s="63"/>
      <c r="U558" s="63" t="s">
        <v>2738</v>
      </c>
      <c r="V558" s="63"/>
      <c r="W558" s="63" t="s">
        <v>2431</v>
      </c>
      <c r="X558" s="63"/>
      <c r="Y558" s="63"/>
      <c r="Z558" s="63"/>
      <c r="AA558" s="63" t="s">
        <v>2728</v>
      </c>
      <c r="AB558" s="63"/>
      <c r="AC558" s="63" t="str">
        <f t="shared" si="25"/>
        <v>EM5RTUe Ro5So5 n-sge;NST=X</v>
      </c>
      <c r="AD558" s="34">
        <v>1164</v>
      </c>
      <c r="AE558" s="40" t="str">
        <f>VLOOKUP(AD558,pTRAIT!A:B,2,FALSE)</f>
        <v>EM5RTUeRo5So5;NST=X / EM5RTCM5So5Pu;NST=X</v>
      </c>
      <c r="AF558" s="63">
        <f>VLOOKUP($AD558,pTRAIT!$A:$X,7,FALSE)</f>
        <v>0</v>
      </c>
      <c r="AG558" s="63">
        <f>VLOOKUP($AD558,pTRAIT!$A:$X,8,FALSE)</f>
        <v>0</v>
      </c>
      <c r="AH558" s="63">
        <f>VLOOKUP($AD558,pTRAIT!$A:$X,9,FALSE)</f>
        <v>0</v>
      </c>
      <c r="AI558" s="63">
        <f>VLOOKUP($AD558,pTRAIT!$A:$X,10,FALSE)</f>
        <v>0</v>
      </c>
      <c r="AJ558" s="63">
        <f>VLOOKUP($AD558,pTRAIT!$A:$X,11,FALSE)</f>
        <v>0</v>
      </c>
      <c r="AK558" s="63">
        <f>VLOOKUP($AD558,pTRAIT!$A:$X,12,FALSE)</f>
        <v>0</v>
      </c>
      <c r="AL558" s="63">
        <f>VLOOKUP($AD558,pTRAIT!$A:$X,13,FALSE)</f>
        <v>0</v>
      </c>
      <c r="AM558" s="63">
        <f>VLOOKUP($AD558,pTRAIT!$A:$X,14,FALSE)</f>
        <v>0</v>
      </c>
      <c r="AN558" s="63">
        <f>VLOOKUP($AD558,pTRAIT!$A:$X,15,FALSE)</f>
        <v>0</v>
      </c>
      <c r="AO558" s="63">
        <f>VLOOKUP($AD558,pTRAIT!$A:$X,16,FALSE)</f>
        <v>0</v>
      </c>
      <c r="AP558" s="63">
        <f>VLOOKUP($AD558,pTRAIT!$A:$X,17,FALSE)</f>
        <v>0</v>
      </c>
      <c r="AQ558" s="63">
        <f>VLOOKUP($AD558,pTRAIT!$A:$X,18,FALSE)</f>
        <v>0</v>
      </c>
      <c r="AR558" s="63">
        <f>VLOOKUP($AD558,pTRAIT!$A:$X,19,FALSE)</f>
        <v>0</v>
      </c>
      <c r="AS558" s="63">
        <f>VLOOKUP($AD558,pTRAIT!$A:$X,20,FALSE)</f>
        <v>0</v>
      </c>
      <c r="AT558" s="63">
        <f>VLOOKUP($AD558,pTRAIT!$A:$X,21,FALSE)</f>
        <v>0</v>
      </c>
      <c r="AU558" s="63">
        <f>VLOOKUP($AD558,pTRAIT!$A:$X,22,FALSE)</f>
        <v>0</v>
      </c>
      <c r="AV558" s="63">
        <f>VLOOKUP($AD558,pTRAIT!$A:$X,23,FALSE)</f>
        <v>0</v>
      </c>
      <c r="AW558" s="63">
        <f>VLOOKUP($AD558,pTRAIT!$A:$X,24,FALSE)</f>
        <v>0</v>
      </c>
      <c r="AX558" s="67" t="s">
        <v>3298</v>
      </c>
      <c r="AY558" s="71" t="str">
        <f t="shared" si="26"/>
        <v>EM5RTUe Ro5So5 n-sge;NST=X // EM5RTUeRo5So5;NST=X / EM5RTCM5So5Pu;NST=X</v>
      </c>
    </row>
    <row r="559" spans="1:51" ht="12" customHeight="1" x14ac:dyDescent="0.25">
      <c r="A559" s="32">
        <v>1066</v>
      </c>
      <c r="B559" s="33" t="s">
        <v>5</v>
      </c>
      <c r="C559" s="34">
        <v>1165</v>
      </c>
      <c r="D559" s="32" t="str">
        <f t="shared" si="24"/>
        <v>1066X1165</v>
      </c>
      <c r="E559" s="50" t="s">
        <v>1620</v>
      </c>
      <c r="F559" s="61" t="s">
        <v>2182</v>
      </c>
      <c r="G559" s="41" t="s">
        <v>43</v>
      </c>
      <c r="H559" s="38"/>
      <c r="I559" s="32">
        <v>1066</v>
      </c>
      <c r="J559" s="63">
        <f>VLOOKUP(I559,pTRAIT!A:B,2,FALSE)</f>
        <v>0</v>
      </c>
      <c r="K559" s="63" t="s">
        <v>2724</v>
      </c>
      <c r="L559" s="63"/>
      <c r="M559" s="63" t="s">
        <v>2437</v>
      </c>
      <c r="N559" s="63" t="s">
        <v>2730</v>
      </c>
      <c r="O559" s="63"/>
      <c r="P559" s="63" t="s">
        <v>2732</v>
      </c>
      <c r="Q559" s="63" t="s">
        <v>2734</v>
      </c>
      <c r="R559" s="63" t="s">
        <v>2431</v>
      </c>
      <c r="S559" s="63" t="s">
        <v>2736</v>
      </c>
      <c r="T559" s="63"/>
      <c r="U559" s="63" t="s">
        <v>2738</v>
      </c>
      <c r="V559" s="63"/>
      <c r="W559" s="63" t="s">
        <v>2431</v>
      </c>
      <c r="X559" s="63"/>
      <c r="Y559" s="63"/>
      <c r="Z559" s="63"/>
      <c r="AA559" s="63" t="s">
        <v>2728</v>
      </c>
      <c r="AB559" s="63"/>
      <c r="AC559" s="63" t="str">
        <f t="shared" si="25"/>
        <v>EM5RTUe Ro5So5 n-sge;NST=X</v>
      </c>
      <c r="AD559" s="34">
        <v>1165</v>
      </c>
      <c r="AE559" s="40" t="str">
        <f>VLOOKUP(AD559,pTRAIT!A:B,2,FALSE)</f>
        <v>EM5RTUeRo5So5;NST=X / EM5RTCM5So5Pu;NST=X</v>
      </c>
      <c r="AF559" s="63">
        <f>VLOOKUP($AD559,pTRAIT!$A:$X,7,FALSE)</f>
        <v>0</v>
      </c>
      <c r="AG559" s="63">
        <f>VLOOKUP($AD559,pTRAIT!$A:$X,8,FALSE)</f>
        <v>0</v>
      </c>
      <c r="AH559" s="63">
        <f>VLOOKUP($AD559,pTRAIT!$A:$X,9,FALSE)</f>
        <v>0</v>
      </c>
      <c r="AI559" s="63">
        <f>VLOOKUP($AD559,pTRAIT!$A:$X,10,FALSE)</f>
        <v>0</v>
      </c>
      <c r="AJ559" s="63">
        <f>VLOOKUP($AD559,pTRAIT!$A:$X,11,FALSE)</f>
        <v>0</v>
      </c>
      <c r="AK559" s="63">
        <f>VLOOKUP($AD559,pTRAIT!$A:$X,12,FALSE)</f>
        <v>0</v>
      </c>
      <c r="AL559" s="63">
        <f>VLOOKUP($AD559,pTRAIT!$A:$X,13,FALSE)</f>
        <v>0</v>
      </c>
      <c r="AM559" s="63">
        <f>VLOOKUP($AD559,pTRAIT!$A:$X,14,FALSE)</f>
        <v>0</v>
      </c>
      <c r="AN559" s="63">
        <f>VLOOKUP($AD559,pTRAIT!$A:$X,15,FALSE)</f>
        <v>0</v>
      </c>
      <c r="AO559" s="63">
        <f>VLOOKUP($AD559,pTRAIT!$A:$X,16,FALSE)</f>
        <v>0</v>
      </c>
      <c r="AP559" s="63">
        <f>VLOOKUP($AD559,pTRAIT!$A:$X,17,FALSE)</f>
        <v>0</v>
      </c>
      <c r="AQ559" s="63">
        <f>VLOOKUP($AD559,pTRAIT!$A:$X,18,FALSE)</f>
        <v>0</v>
      </c>
      <c r="AR559" s="63">
        <f>VLOOKUP($AD559,pTRAIT!$A:$X,19,FALSE)</f>
        <v>0</v>
      </c>
      <c r="AS559" s="63">
        <f>VLOOKUP($AD559,pTRAIT!$A:$X,20,FALSE)</f>
        <v>0</v>
      </c>
      <c r="AT559" s="63">
        <f>VLOOKUP($AD559,pTRAIT!$A:$X,21,FALSE)</f>
        <v>0</v>
      </c>
      <c r="AU559" s="63">
        <f>VLOOKUP($AD559,pTRAIT!$A:$X,22,FALSE)</f>
        <v>0</v>
      </c>
      <c r="AV559" s="63">
        <f>VLOOKUP($AD559,pTRAIT!$A:$X,23,FALSE)</f>
        <v>0</v>
      </c>
      <c r="AW559" s="63">
        <f>VLOOKUP($AD559,pTRAIT!$A:$X,24,FALSE)</f>
        <v>0</v>
      </c>
      <c r="AX559" s="67" t="s">
        <v>3299</v>
      </c>
      <c r="AY559" s="71" t="str">
        <f t="shared" si="26"/>
        <v>EM5RTUe Ro5So5 n-sge;NST=X // EM5RTUeRo5So5;NST=X / EM5RTCM5So5Pu;NST=X</v>
      </c>
    </row>
    <row r="560" spans="1:51" ht="12" customHeight="1" x14ac:dyDescent="0.25">
      <c r="A560" s="32">
        <v>1066</v>
      </c>
      <c r="B560" s="33" t="s">
        <v>5</v>
      </c>
      <c r="C560" s="34">
        <v>1166</v>
      </c>
      <c r="D560" s="32" t="str">
        <f t="shared" si="24"/>
        <v>1066X1166</v>
      </c>
      <c r="E560" s="50" t="s">
        <v>1620</v>
      </c>
      <c r="F560" s="61" t="s">
        <v>2183</v>
      </c>
      <c r="G560" s="41" t="s">
        <v>43</v>
      </c>
      <c r="H560" s="38"/>
      <c r="I560" s="32">
        <v>1066</v>
      </c>
      <c r="J560" s="63">
        <f>VLOOKUP(I560,pTRAIT!A:B,2,FALSE)</f>
        <v>0</v>
      </c>
      <c r="K560" s="63" t="s">
        <v>2724</v>
      </c>
      <c r="L560" s="63"/>
      <c r="M560" s="63" t="s">
        <v>2437</v>
      </c>
      <c r="N560" s="63" t="s">
        <v>2730</v>
      </c>
      <c r="O560" s="63"/>
      <c r="P560" s="63" t="s">
        <v>2732</v>
      </c>
      <c r="Q560" s="63" t="s">
        <v>2734</v>
      </c>
      <c r="R560" s="63" t="s">
        <v>2431</v>
      </c>
      <c r="S560" s="63" t="s">
        <v>2736</v>
      </c>
      <c r="T560" s="63"/>
      <c r="U560" s="63" t="s">
        <v>2738</v>
      </c>
      <c r="V560" s="63"/>
      <c r="W560" s="63" t="s">
        <v>2431</v>
      </c>
      <c r="X560" s="63"/>
      <c r="Y560" s="63"/>
      <c r="Z560" s="63"/>
      <c r="AA560" s="63" t="s">
        <v>2728</v>
      </c>
      <c r="AB560" s="63"/>
      <c r="AC560" s="63" t="str">
        <f t="shared" si="25"/>
        <v>EM5RTUe Ro5So5 n-sge;NST=X</v>
      </c>
      <c r="AD560" s="34">
        <v>1166</v>
      </c>
      <c r="AE560" s="40" t="str">
        <f>VLOOKUP(AD560,pTRAIT!A:B,2,FALSE)</f>
        <v>EM5RTUeRo5So5;NST=X / EM5RTRo5So5Puogc;NST=X</v>
      </c>
      <c r="AF560" s="63">
        <f>VLOOKUP($AD560,pTRAIT!$A:$X,7,FALSE)</f>
        <v>0</v>
      </c>
      <c r="AG560" s="63">
        <f>VLOOKUP($AD560,pTRAIT!$A:$X,8,FALSE)</f>
        <v>0</v>
      </c>
      <c r="AH560" s="63">
        <f>VLOOKUP($AD560,pTRAIT!$A:$X,9,FALSE)</f>
        <v>0</v>
      </c>
      <c r="AI560" s="63">
        <f>VLOOKUP($AD560,pTRAIT!$A:$X,10,FALSE)</f>
        <v>0</v>
      </c>
      <c r="AJ560" s="63">
        <f>VLOOKUP($AD560,pTRAIT!$A:$X,11,FALSE)</f>
        <v>0</v>
      </c>
      <c r="AK560" s="63">
        <f>VLOOKUP($AD560,pTRAIT!$A:$X,12,FALSE)</f>
        <v>0</v>
      </c>
      <c r="AL560" s="63">
        <f>VLOOKUP($AD560,pTRAIT!$A:$X,13,FALSE)</f>
        <v>0</v>
      </c>
      <c r="AM560" s="63">
        <f>VLOOKUP($AD560,pTRAIT!$A:$X,14,FALSE)</f>
        <v>0</v>
      </c>
      <c r="AN560" s="63">
        <f>VLOOKUP($AD560,pTRAIT!$A:$X,15,FALSE)</f>
        <v>0</v>
      </c>
      <c r="AO560" s="63">
        <f>VLOOKUP($AD560,pTRAIT!$A:$X,16,FALSE)</f>
        <v>0</v>
      </c>
      <c r="AP560" s="63">
        <f>VLOOKUP($AD560,pTRAIT!$A:$X,17,FALSE)</f>
        <v>0</v>
      </c>
      <c r="AQ560" s="63">
        <f>VLOOKUP($AD560,pTRAIT!$A:$X,18,FALSE)</f>
        <v>0</v>
      </c>
      <c r="AR560" s="63">
        <f>VLOOKUP($AD560,pTRAIT!$A:$X,19,FALSE)</f>
        <v>0</v>
      </c>
      <c r="AS560" s="63">
        <f>VLOOKUP($AD560,pTRAIT!$A:$X,20,FALSE)</f>
        <v>0</v>
      </c>
      <c r="AT560" s="63">
        <f>VLOOKUP($AD560,pTRAIT!$A:$X,21,FALSE)</f>
        <v>0</v>
      </c>
      <c r="AU560" s="63">
        <f>VLOOKUP($AD560,pTRAIT!$A:$X,22,FALSE)</f>
        <v>0</v>
      </c>
      <c r="AV560" s="63">
        <f>VLOOKUP($AD560,pTRAIT!$A:$X,23,FALSE)</f>
        <v>0</v>
      </c>
      <c r="AW560" s="63">
        <f>VLOOKUP($AD560,pTRAIT!$A:$X,24,FALSE)</f>
        <v>0</v>
      </c>
      <c r="AX560" s="67" t="s">
        <v>3300</v>
      </c>
      <c r="AY560" s="71" t="str">
        <f t="shared" si="26"/>
        <v>EM5RTUe Ro5So5 n-sge;NST=X // EM5RTUeRo5So5;NST=X / EM5RTRo5So5Puogc;NST=X</v>
      </c>
    </row>
    <row r="561" spans="1:51" ht="12" customHeight="1" x14ac:dyDescent="0.25">
      <c r="A561" s="32">
        <v>1066</v>
      </c>
      <c r="B561" s="33" t="s">
        <v>5</v>
      </c>
      <c r="C561" s="34">
        <v>1168</v>
      </c>
      <c r="D561" s="32" t="str">
        <f t="shared" si="24"/>
        <v>1066X1168</v>
      </c>
      <c r="E561" s="50" t="s">
        <v>1620</v>
      </c>
      <c r="F561" s="61" t="s">
        <v>2184</v>
      </c>
      <c r="G561" s="41" t="s">
        <v>43</v>
      </c>
      <c r="H561" s="38"/>
      <c r="I561" s="32">
        <v>1066</v>
      </c>
      <c r="J561" s="63">
        <f>VLOOKUP(I561,pTRAIT!A:B,2,FALSE)</f>
        <v>0</v>
      </c>
      <c r="K561" s="63" t="s">
        <v>2724</v>
      </c>
      <c r="L561" s="63"/>
      <c r="M561" s="63" t="s">
        <v>2437</v>
      </c>
      <c r="N561" s="63" t="s">
        <v>2730</v>
      </c>
      <c r="O561" s="63"/>
      <c r="P561" s="63" t="s">
        <v>2732</v>
      </c>
      <c r="Q561" s="63" t="s">
        <v>2734</v>
      </c>
      <c r="R561" s="63" t="s">
        <v>2431</v>
      </c>
      <c r="S561" s="63" t="s">
        <v>2736</v>
      </c>
      <c r="T561" s="63"/>
      <c r="U561" s="63" t="s">
        <v>2738</v>
      </c>
      <c r="V561" s="63"/>
      <c r="W561" s="63" t="s">
        <v>2431</v>
      </c>
      <c r="X561" s="63"/>
      <c r="Y561" s="63"/>
      <c r="Z561" s="63"/>
      <c r="AA561" s="63" t="s">
        <v>2728</v>
      </c>
      <c r="AB561" s="63"/>
      <c r="AC561" s="63" t="str">
        <f t="shared" si="25"/>
        <v>EM5RTUe Ro5So5 n-sge;NST=X</v>
      </c>
      <c r="AD561" s="34">
        <v>1168</v>
      </c>
      <c r="AE561" s="40" t="str">
        <f>VLOOKUP(AD561,pTRAIT!A:B,2,FALSE)</f>
        <v>EM5RTUeRo5So5;NST=X / EM5RTCM5So5(WS)Pu;NST=X</v>
      </c>
      <c r="AF561" s="63">
        <f>VLOOKUP($AD561,pTRAIT!$A:$X,7,FALSE)</f>
        <v>0</v>
      </c>
      <c r="AG561" s="63">
        <f>VLOOKUP($AD561,pTRAIT!$A:$X,8,FALSE)</f>
        <v>0</v>
      </c>
      <c r="AH561" s="63">
        <f>VLOOKUP($AD561,pTRAIT!$A:$X,9,FALSE)</f>
        <v>0</v>
      </c>
      <c r="AI561" s="63">
        <f>VLOOKUP($AD561,pTRAIT!$A:$X,10,FALSE)</f>
        <v>0</v>
      </c>
      <c r="AJ561" s="63">
        <f>VLOOKUP($AD561,pTRAIT!$A:$X,11,FALSE)</f>
        <v>0</v>
      </c>
      <c r="AK561" s="63">
        <f>VLOOKUP($AD561,pTRAIT!$A:$X,12,FALSE)</f>
        <v>0</v>
      </c>
      <c r="AL561" s="63">
        <f>VLOOKUP($AD561,pTRAIT!$A:$X,13,FALSE)</f>
        <v>0</v>
      </c>
      <c r="AM561" s="63">
        <f>VLOOKUP($AD561,pTRAIT!$A:$X,14,FALSE)</f>
        <v>0</v>
      </c>
      <c r="AN561" s="63">
        <f>VLOOKUP($AD561,pTRAIT!$A:$X,15,FALSE)</f>
        <v>0</v>
      </c>
      <c r="AO561" s="63">
        <f>VLOOKUP($AD561,pTRAIT!$A:$X,16,FALSE)</f>
        <v>0</v>
      </c>
      <c r="AP561" s="63">
        <f>VLOOKUP($AD561,pTRAIT!$A:$X,17,FALSE)</f>
        <v>0</v>
      </c>
      <c r="AQ561" s="63">
        <f>VLOOKUP($AD561,pTRAIT!$A:$X,18,FALSE)</f>
        <v>0</v>
      </c>
      <c r="AR561" s="63">
        <f>VLOOKUP($AD561,pTRAIT!$A:$X,19,FALSE)</f>
        <v>0</v>
      </c>
      <c r="AS561" s="63">
        <f>VLOOKUP($AD561,pTRAIT!$A:$X,20,FALSE)</f>
        <v>0</v>
      </c>
      <c r="AT561" s="63">
        <f>VLOOKUP($AD561,pTRAIT!$A:$X,21,FALSE)</f>
        <v>0</v>
      </c>
      <c r="AU561" s="63">
        <f>VLOOKUP($AD561,pTRAIT!$A:$X,22,FALSE)</f>
        <v>0</v>
      </c>
      <c r="AV561" s="63">
        <f>VLOOKUP($AD561,pTRAIT!$A:$X,23,FALSE)</f>
        <v>0</v>
      </c>
      <c r="AW561" s="63">
        <f>VLOOKUP($AD561,pTRAIT!$A:$X,24,FALSE)</f>
        <v>0</v>
      </c>
      <c r="AX561" s="67" t="s">
        <v>3301</v>
      </c>
      <c r="AY561" s="71" t="str">
        <f t="shared" si="26"/>
        <v>EM5RTUe Ro5So5 n-sge;NST=X // EM5RTUeRo5So5;NST=X / EM5RTCM5So5(WS)Pu;NST=X</v>
      </c>
    </row>
    <row r="562" spans="1:51" ht="12" customHeight="1" x14ac:dyDescent="0.25">
      <c r="A562" s="32">
        <v>1066</v>
      </c>
      <c r="B562" s="33" t="s">
        <v>5</v>
      </c>
      <c r="C562" s="34">
        <v>1183</v>
      </c>
      <c r="D562" s="32" t="str">
        <f t="shared" si="24"/>
        <v>1066X1183</v>
      </c>
      <c r="E562" s="50" t="s">
        <v>1620</v>
      </c>
      <c r="F562" s="61" t="s">
        <v>2185</v>
      </c>
      <c r="G562" s="41" t="s">
        <v>43</v>
      </c>
      <c r="H562" s="38"/>
      <c r="I562" s="32">
        <v>1066</v>
      </c>
      <c r="J562" s="63">
        <f>VLOOKUP(I562,pTRAIT!A:B,2,FALSE)</f>
        <v>0</v>
      </c>
      <c r="K562" s="63" t="s">
        <v>2724</v>
      </c>
      <c r="L562" s="63"/>
      <c r="M562" s="63" t="s">
        <v>2437</v>
      </c>
      <c r="N562" s="63" t="s">
        <v>2730</v>
      </c>
      <c r="O562" s="63"/>
      <c r="P562" s="63" t="s">
        <v>2732</v>
      </c>
      <c r="Q562" s="63" t="s">
        <v>2734</v>
      </c>
      <c r="R562" s="63" t="s">
        <v>2431</v>
      </c>
      <c r="S562" s="63" t="s">
        <v>2736</v>
      </c>
      <c r="T562" s="63"/>
      <c r="U562" s="63" t="s">
        <v>2738</v>
      </c>
      <c r="V562" s="63"/>
      <c r="W562" s="63" t="s">
        <v>2431</v>
      </c>
      <c r="X562" s="63"/>
      <c r="Y562" s="63"/>
      <c r="Z562" s="63"/>
      <c r="AA562" s="63" t="s">
        <v>2728</v>
      </c>
      <c r="AB562" s="63"/>
      <c r="AC562" s="63" t="str">
        <f t="shared" si="25"/>
        <v>EM5RTUe Ro5So5 n-sge;NST=X</v>
      </c>
      <c r="AD562" s="34">
        <v>1183</v>
      </c>
      <c r="AE562" s="40" t="str">
        <f>VLOOKUP(AD562,pTRAIT!A:B,2,FALSE)</f>
        <v>EM5RTCM5Pu;NST=X / EM5RTUeRo5So5;NST=X</v>
      </c>
      <c r="AF562" s="63">
        <f>VLOOKUP($AD562,pTRAIT!$A:$X,7,FALSE)</f>
        <v>0</v>
      </c>
      <c r="AG562" s="63">
        <f>VLOOKUP($AD562,pTRAIT!$A:$X,8,FALSE)</f>
        <v>0</v>
      </c>
      <c r="AH562" s="63">
        <f>VLOOKUP($AD562,pTRAIT!$A:$X,9,FALSE)</f>
        <v>0</v>
      </c>
      <c r="AI562" s="63">
        <f>VLOOKUP($AD562,pTRAIT!$A:$X,10,FALSE)</f>
        <v>0</v>
      </c>
      <c r="AJ562" s="63">
        <f>VLOOKUP($AD562,pTRAIT!$A:$X,11,FALSE)</f>
        <v>0</v>
      </c>
      <c r="AK562" s="63">
        <f>VLOOKUP($AD562,pTRAIT!$A:$X,12,FALSE)</f>
        <v>0</v>
      </c>
      <c r="AL562" s="63">
        <f>VLOOKUP($AD562,pTRAIT!$A:$X,13,FALSE)</f>
        <v>0</v>
      </c>
      <c r="AM562" s="63">
        <f>VLOOKUP($AD562,pTRAIT!$A:$X,14,FALSE)</f>
        <v>0</v>
      </c>
      <c r="AN562" s="63">
        <f>VLOOKUP($AD562,pTRAIT!$A:$X,15,FALSE)</f>
        <v>0</v>
      </c>
      <c r="AO562" s="63">
        <f>VLOOKUP($AD562,pTRAIT!$A:$X,16,FALSE)</f>
        <v>0</v>
      </c>
      <c r="AP562" s="63">
        <f>VLOOKUP($AD562,pTRAIT!$A:$X,17,FALSE)</f>
        <v>0</v>
      </c>
      <c r="AQ562" s="63">
        <f>VLOOKUP($AD562,pTRAIT!$A:$X,18,FALSE)</f>
        <v>0</v>
      </c>
      <c r="AR562" s="63">
        <f>VLOOKUP($AD562,pTRAIT!$A:$X,19,FALSE)</f>
        <v>0</v>
      </c>
      <c r="AS562" s="63">
        <f>VLOOKUP($AD562,pTRAIT!$A:$X,20,FALSE)</f>
        <v>0</v>
      </c>
      <c r="AT562" s="63">
        <f>VLOOKUP($AD562,pTRAIT!$A:$X,21,FALSE)</f>
        <v>0</v>
      </c>
      <c r="AU562" s="63">
        <f>VLOOKUP($AD562,pTRAIT!$A:$X,22,FALSE)</f>
        <v>0</v>
      </c>
      <c r="AV562" s="63">
        <f>VLOOKUP($AD562,pTRAIT!$A:$X,23,FALSE)</f>
        <v>0</v>
      </c>
      <c r="AW562" s="63">
        <f>VLOOKUP($AD562,pTRAIT!$A:$X,24,FALSE)</f>
        <v>0</v>
      </c>
      <c r="AX562" s="67" t="s">
        <v>3302</v>
      </c>
      <c r="AY562" s="71" t="str">
        <f t="shared" si="26"/>
        <v>EM5RTUe Ro5So5 n-sge;NST=X // EM5RTCM5Pu;NST=X / EM5RTUeRo5So5;NST=X</v>
      </c>
    </row>
    <row r="563" spans="1:51" ht="12" customHeight="1" x14ac:dyDescent="0.25">
      <c r="A563" s="32">
        <v>1066</v>
      </c>
      <c r="B563" s="33" t="s">
        <v>5</v>
      </c>
      <c r="C563" s="34">
        <v>1340</v>
      </c>
      <c r="D563" s="32" t="str">
        <f t="shared" si="24"/>
        <v>1066X1340</v>
      </c>
      <c r="E563" s="50" t="s">
        <v>1620</v>
      </c>
      <c r="F563" s="61" t="s">
        <v>2186</v>
      </c>
      <c r="G563" s="41" t="s">
        <v>43</v>
      </c>
      <c r="H563" s="38"/>
      <c r="I563" s="32">
        <v>1066</v>
      </c>
      <c r="J563" s="63">
        <f>VLOOKUP(I563,pTRAIT!A:B,2,FALSE)</f>
        <v>0</v>
      </c>
      <c r="K563" s="63" t="s">
        <v>2724</v>
      </c>
      <c r="L563" s="63"/>
      <c r="M563" s="63" t="s">
        <v>2437</v>
      </c>
      <c r="N563" s="63" t="s">
        <v>2730</v>
      </c>
      <c r="O563" s="63"/>
      <c r="P563" s="63" t="s">
        <v>2732</v>
      </c>
      <c r="Q563" s="63" t="s">
        <v>2734</v>
      </c>
      <c r="R563" s="63" t="s">
        <v>2431</v>
      </c>
      <c r="S563" s="63" t="s">
        <v>2736</v>
      </c>
      <c r="T563" s="63"/>
      <c r="U563" s="63" t="s">
        <v>2738</v>
      </c>
      <c r="V563" s="63"/>
      <c r="W563" s="63" t="s">
        <v>2431</v>
      </c>
      <c r="X563" s="63"/>
      <c r="Y563" s="63"/>
      <c r="Z563" s="63"/>
      <c r="AA563" s="63" t="s">
        <v>2728</v>
      </c>
      <c r="AB563" s="63"/>
      <c r="AC563" s="63" t="str">
        <f t="shared" si="25"/>
        <v>EM5RTUe Ro5So5 n-sge;NST=X</v>
      </c>
      <c r="AD563" s="34">
        <v>1340</v>
      </c>
      <c r="AE563" s="40" t="str">
        <f>VLOOKUP(AD563,pTRAIT!A:B,2,FALSE)</f>
        <v>EM5RTCM5So5Pu;NST=X / EM5RTUeRo5So5;NST=X</v>
      </c>
      <c r="AF563" s="63">
        <f>VLOOKUP($AD563,pTRAIT!$A:$X,7,FALSE)</f>
        <v>0</v>
      </c>
      <c r="AG563" s="63">
        <f>VLOOKUP($AD563,pTRAIT!$A:$X,8,FALSE)</f>
        <v>0</v>
      </c>
      <c r="AH563" s="63">
        <f>VLOOKUP($AD563,pTRAIT!$A:$X,9,FALSE)</f>
        <v>0</v>
      </c>
      <c r="AI563" s="63">
        <f>VLOOKUP($AD563,pTRAIT!$A:$X,10,FALSE)</f>
        <v>0</v>
      </c>
      <c r="AJ563" s="63">
        <f>VLOOKUP($AD563,pTRAIT!$A:$X,11,FALSE)</f>
        <v>0</v>
      </c>
      <c r="AK563" s="63">
        <f>VLOOKUP($AD563,pTRAIT!$A:$X,12,FALSE)</f>
        <v>0</v>
      </c>
      <c r="AL563" s="63">
        <f>VLOOKUP($AD563,pTRAIT!$A:$X,13,FALSE)</f>
        <v>0</v>
      </c>
      <c r="AM563" s="63">
        <f>VLOOKUP($AD563,pTRAIT!$A:$X,14,FALSE)</f>
        <v>0</v>
      </c>
      <c r="AN563" s="63">
        <f>VLOOKUP($AD563,pTRAIT!$A:$X,15,FALSE)</f>
        <v>0</v>
      </c>
      <c r="AO563" s="63">
        <f>VLOOKUP($AD563,pTRAIT!$A:$X,16,FALSE)</f>
        <v>0</v>
      </c>
      <c r="AP563" s="63">
        <f>VLOOKUP($AD563,pTRAIT!$A:$X,17,FALSE)</f>
        <v>0</v>
      </c>
      <c r="AQ563" s="63">
        <f>VLOOKUP($AD563,pTRAIT!$A:$X,18,FALSE)</f>
        <v>0</v>
      </c>
      <c r="AR563" s="63">
        <f>VLOOKUP($AD563,pTRAIT!$A:$X,19,FALSE)</f>
        <v>0</v>
      </c>
      <c r="AS563" s="63">
        <f>VLOOKUP($AD563,pTRAIT!$A:$X,20,FALSE)</f>
        <v>0</v>
      </c>
      <c r="AT563" s="63">
        <f>VLOOKUP($AD563,pTRAIT!$A:$X,21,FALSE)</f>
        <v>0</v>
      </c>
      <c r="AU563" s="63">
        <f>VLOOKUP($AD563,pTRAIT!$A:$X,22,FALSE)</f>
        <v>0</v>
      </c>
      <c r="AV563" s="63">
        <f>VLOOKUP($AD563,pTRAIT!$A:$X,23,FALSE)</f>
        <v>0</v>
      </c>
      <c r="AW563" s="63">
        <f>VLOOKUP($AD563,pTRAIT!$A:$X,24,FALSE)</f>
        <v>0</v>
      </c>
      <c r="AX563" s="67" t="s">
        <v>3303</v>
      </c>
      <c r="AY563" s="71" t="str">
        <f t="shared" si="26"/>
        <v>EM5RTUe Ro5So5 n-sge;NST=X // EM5RTCM5So5Pu;NST=X / EM5RTUeRo5So5;NST=X</v>
      </c>
    </row>
    <row r="564" spans="1:51" ht="12" customHeight="1" x14ac:dyDescent="0.25">
      <c r="A564" s="32">
        <v>1066</v>
      </c>
      <c r="B564" s="33" t="s">
        <v>5</v>
      </c>
      <c r="C564" s="34">
        <v>1357</v>
      </c>
      <c r="D564" s="32" t="str">
        <f t="shared" si="24"/>
        <v>1066X1357</v>
      </c>
      <c r="E564" s="50" t="s">
        <v>1620</v>
      </c>
      <c r="F564" s="61" t="s">
        <v>2187</v>
      </c>
      <c r="G564" s="41" t="s">
        <v>43</v>
      </c>
      <c r="H564" s="38"/>
      <c r="I564" s="32">
        <v>1066</v>
      </c>
      <c r="J564" s="63">
        <f>VLOOKUP(I564,pTRAIT!A:B,2,FALSE)</f>
        <v>0</v>
      </c>
      <c r="K564" s="63" t="s">
        <v>2724</v>
      </c>
      <c r="L564" s="63"/>
      <c r="M564" s="63" t="s">
        <v>2437</v>
      </c>
      <c r="N564" s="63" t="s">
        <v>2730</v>
      </c>
      <c r="O564" s="63"/>
      <c r="P564" s="63" t="s">
        <v>2732</v>
      </c>
      <c r="Q564" s="63" t="s">
        <v>2734</v>
      </c>
      <c r="R564" s="63" t="s">
        <v>2431</v>
      </c>
      <c r="S564" s="63" t="s">
        <v>2736</v>
      </c>
      <c r="T564" s="63"/>
      <c r="U564" s="63" t="s">
        <v>2738</v>
      </c>
      <c r="V564" s="63"/>
      <c r="W564" s="63" t="s">
        <v>2431</v>
      </c>
      <c r="X564" s="63"/>
      <c r="Y564" s="63"/>
      <c r="Z564" s="63"/>
      <c r="AA564" s="63" t="s">
        <v>2728</v>
      </c>
      <c r="AB564" s="63"/>
      <c r="AC564" s="63" t="str">
        <f t="shared" si="25"/>
        <v>EM5RTUe Ro5So5 n-sge;NST=X</v>
      </c>
      <c r="AD564" s="34">
        <v>1357</v>
      </c>
      <c r="AE564" s="40" t="str">
        <f>VLOOKUP(AD564,pTRAIT!A:B,2,FALSE)</f>
        <v>EM5RTCM5So5Pu;NST=X / EM5RTUeRo5So5;NST=X</v>
      </c>
      <c r="AF564" s="63">
        <f>VLOOKUP($AD564,pTRAIT!$A:$X,7,FALSE)</f>
        <v>0</v>
      </c>
      <c r="AG564" s="63">
        <f>VLOOKUP($AD564,pTRAIT!$A:$X,8,FALSE)</f>
        <v>0</v>
      </c>
      <c r="AH564" s="63">
        <f>VLOOKUP($AD564,pTRAIT!$A:$X,9,FALSE)</f>
        <v>0</v>
      </c>
      <c r="AI564" s="63">
        <f>VLOOKUP($AD564,pTRAIT!$A:$X,10,FALSE)</f>
        <v>0</v>
      </c>
      <c r="AJ564" s="63">
        <f>VLOOKUP($AD564,pTRAIT!$A:$X,11,FALSE)</f>
        <v>0</v>
      </c>
      <c r="AK564" s="63">
        <f>VLOOKUP($AD564,pTRAIT!$A:$X,12,FALSE)</f>
        <v>0</v>
      </c>
      <c r="AL564" s="63">
        <f>VLOOKUP($AD564,pTRAIT!$A:$X,13,FALSE)</f>
        <v>0</v>
      </c>
      <c r="AM564" s="63">
        <f>VLOOKUP($AD564,pTRAIT!$A:$X,14,FALSE)</f>
        <v>0</v>
      </c>
      <c r="AN564" s="63">
        <f>VLOOKUP($AD564,pTRAIT!$A:$X,15,FALSE)</f>
        <v>0</v>
      </c>
      <c r="AO564" s="63">
        <f>VLOOKUP($AD564,pTRAIT!$A:$X,16,FALSE)</f>
        <v>0</v>
      </c>
      <c r="AP564" s="63">
        <f>VLOOKUP($AD564,pTRAIT!$A:$X,17,FALSE)</f>
        <v>0</v>
      </c>
      <c r="AQ564" s="63">
        <f>VLOOKUP($AD564,pTRAIT!$A:$X,18,FALSE)</f>
        <v>0</v>
      </c>
      <c r="AR564" s="63">
        <f>VLOOKUP($AD564,pTRAIT!$A:$X,19,FALSE)</f>
        <v>0</v>
      </c>
      <c r="AS564" s="63">
        <f>VLOOKUP($AD564,pTRAIT!$A:$X,20,FALSE)</f>
        <v>0</v>
      </c>
      <c r="AT564" s="63">
        <f>VLOOKUP($AD564,pTRAIT!$A:$X,21,FALSE)</f>
        <v>0</v>
      </c>
      <c r="AU564" s="63">
        <f>VLOOKUP($AD564,pTRAIT!$A:$X,22,FALSE)</f>
        <v>0</v>
      </c>
      <c r="AV564" s="63">
        <f>VLOOKUP($AD564,pTRAIT!$A:$X,23,FALSE)</f>
        <v>0</v>
      </c>
      <c r="AW564" s="63">
        <f>VLOOKUP($AD564,pTRAIT!$A:$X,24,FALSE)</f>
        <v>0</v>
      </c>
      <c r="AX564" s="67" t="s">
        <v>3304</v>
      </c>
      <c r="AY564" s="71" t="str">
        <f t="shared" si="26"/>
        <v>EM5RTUe Ro5So5 n-sge;NST=X // EM5RTCM5So5Pu;NST=X / EM5RTUeRo5So5;NST=X</v>
      </c>
    </row>
    <row r="565" spans="1:51" ht="12" customHeight="1" x14ac:dyDescent="0.25">
      <c r="A565" s="32">
        <v>1066</v>
      </c>
      <c r="B565" s="33" t="s">
        <v>5</v>
      </c>
      <c r="C565" s="34">
        <v>1187</v>
      </c>
      <c r="D565" s="32" t="str">
        <f t="shared" si="24"/>
        <v>1066X1187</v>
      </c>
      <c r="E565" s="50" t="s">
        <v>1620</v>
      </c>
      <c r="F565" s="61" t="s">
        <v>2188</v>
      </c>
      <c r="G565" s="41" t="s">
        <v>43</v>
      </c>
      <c r="H565" s="38"/>
      <c r="I565" s="32">
        <v>1066</v>
      </c>
      <c r="J565" s="63">
        <f>VLOOKUP(I565,pTRAIT!A:B,2,FALSE)</f>
        <v>0</v>
      </c>
      <c r="K565" s="63" t="s">
        <v>2724</v>
      </c>
      <c r="L565" s="63"/>
      <c r="M565" s="63" t="s">
        <v>2437</v>
      </c>
      <c r="N565" s="63" t="s">
        <v>2730</v>
      </c>
      <c r="O565" s="63"/>
      <c r="P565" s="63" t="s">
        <v>2732</v>
      </c>
      <c r="Q565" s="63" t="s">
        <v>2734</v>
      </c>
      <c r="R565" s="63" t="s">
        <v>2431</v>
      </c>
      <c r="S565" s="63" t="s">
        <v>2736</v>
      </c>
      <c r="T565" s="63"/>
      <c r="U565" s="63" t="s">
        <v>2738</v>
      </c>
      <c r="V565" s="63"/>
      <c r="W565" s="63" t="s">
        <v>2431</v>
      </c>
      <c r="X565" s="63"/>
      <c r="Y565" s="63"/>
      <c r="Z565" s="63"/>
      <c r="AA565" s="63" t="s">
        <v>2728</v>
      </c>
      <c r="AB565" s="63"/>
      <c r="AC565" s="63" t="str">
        <f t="shared" si="25"/>
        <v>EM5RTUe Ro5So5 n-sge;NST=X</v>
      </c>
      <c r="AD565" s="34">
        <v>1187</v>
      </c>
      <c r="AE565" s="40" t="str">
        <f>VLOOKUP(AD565,pTRAIT!A:B,2,FALSE)</f>
        <v>EM5RTCM5Pu;NST=X / EM5RTUe(DRAG1)(Ro5)So5(DRAG2);NST=X</v>
      </c>
      <c r="AF565" s="63">
        <f>VLOOKUP($AD565,pTRAIT!$A:$X,7,FALSE)</f>
        <v>0</v>
      </c>
      <c r="AG565" s="63">
        <f>VLOOKUP($AD565,pTRAIT!$A:$X,8,FALSE)</f>
        <v>0</v>
      </c>
      <c r="AH565" s="63">
        <f>VLOOKUP($AD565,pTRAIT!$A:$X,9,FALSE)</f>
        <v>0</v>
      </c>
      <c r="AI565" s="63">
        <f>VLOOKUP($AD565,pTRAIT!$A:$X,10,FALSE)</f>
        <v>0</v>
      </c>
      <c r="AJ565" s="63">
        <f>VLOOKUP($AD565,pTRAIT!$A:$X,11,FALSE)</f>
        <v>0</v>
      </c>
      <c r="AK565" s="63">
        <f>VLOOKUP($AD565,pTRAIT!$A:$X,12,FALSE)</f>
        <v>0</v>
      </c>
      <c r="AL565" s="63">
        <f>VLOOKUP($AD565,pTRAIT!$A:$X,13,FALSE)</f>
        <v>0</v>
      </c>
      <c r="AM565" s="63">
        <f>VLOOKUP($AD565,pTRAIT!$A:$X,14,FALSE)</f>
        <v>0</v>
      </c>
      <c r="AN565" s="63">
        <f>VLOOKUP($AD565,pTRAIT!$A:$X,15,FALSE)</f>
        <v>0</v>
      </c>
      <c r="AO565" s="63">
        <f>VLOOKUP($AD565,pTRAIT!$A:$X,16,FALSE)</f>
        <v>0</v>
      </c>
      <c r="AP565" s="63">
        <f>VLOOKUP($AD565,pTRAIT!$A:$X,17,FALSE)</f>
        <v>0</v>
      </c>
      <c r="AQ565" s="63">
        <f>VLOOKUP($AD565,pTRAIT!$A:$X,18,FALSE)</f>
        <v>0</v>
      </c>
      <c r="AR565" s="63">
        <f>VLOOKUP($AD565,pTRAIT!$A:$X,19,FALSE)</f>
        <v>0</v>
      </c>
      <c r="AS565" s="63">
        <f>VLOOKUP($AD565,pTRAIT!$A:$X,20,FALSE)</f>
        <v>0</v>
      </c>
      <c r="AT565" s="63">
        <f>VLOOKUP($AD565,pTRAIT!$A:$X,21,FALSE)</f>
        <v>0</v>
      </c>
      <c r="AU565" s="63">
        <f>VLOOKUP($AD565,pTRAIT!$A:$X,22,FALSE)</f>
        <v>0</v>
      </c>
      <c r="AV565" s="63">
        <f>VLOOKUP($AD565,pTRAIT!$A:$X,23,FALSE)</f>
        <v>0</v>
      </c>
      <c r="AW565" s="63">
        <f>VLOOKUP($AD565,pTRAIT!$A:$X,24,FALSE)</f>
        <v>0</v>
      </c>
      <c r="AX565" s="67" t="s">
        <v>3305</v>
      </c>
      <c r="AY565" s="71" t="str">
        <f t="shared" si="26"/>
        <v>EM5RTUe Ro5So5 n-sge;NST=X // EM5RTCM5Pu;NST=X / EM5RTUe(DRAG1)(Ro5)So5(DRAG2);NST=X</v>
      </c>
    </row>
    <row r="566" spans="1:51" ht="12" customHeight="1" x14ac:dyDescent="0.25">
      <c r="A566" s="32">
        <v>1067</v>
      </c>
      <c r="B566" s="33" t="s">
        <v>5</v>
      </c>
      <c r="C566" s="34">
        <v>1151</v>
      </c>
      <c r="D566" s="32" t="str">
        <f t="shared" si="24"/>
        <v>1067X1151</v>
      </c>
      <c r="E566" s="50" t="s">
        <v>1620</v>
      </c>
      <c r="F566" s="61" t="s">
        <v>2189</v>
      </c>
      <c r="G566" s="41" t="s">
        <v>43</v>
      </c>
      <c r="H566" s="38"/>
      <c r="I566" s="32">
        <v>1067</v>
      </c>
      <c r="J566" s="63">
        <f>VLOOKUP(I566,pTRAIT!A:B,2,FALSE)</f>
        <v>0</v>
      </c>
      <c r="K566" s="63" t="s">
        <v>2724</v>
      </c>
      <c r="L566" s="63"/>
      <c r="M566" s="63" t="s">
        <v>2437</v>
      </c>
      <c r="N566" s="63" t="s">
        <v>2730</v>
      </c>
      <c r="O566" s="63"/>
      <c r="P566" s="63" t="s">
        <v>2732</v>
      </c>
      <c r="Q566" s="63" t="s">
        <v>2734</v>
      </c>
      <c r="R566" s="63" t="s">
        <v>2431</v>
      </c>
      <c r="S566" s="63"/>
      <c r="T566" s="63"/>
      <c r="U566" s="63" t="s">
        <v>2738</v>
      </c>
      <c r="V566" s="63"/>
      <c r="W566" s="63" t="s">
        <v>2431</v>
      </c>
      <c r="X566" s="63"/>
      <c r="Y566" s="63"/>
      <c r="Z566" s="63"/>
      <c r="AA566" s="63" t="s">
        <v>2728</v>
      </c>
      <c r="AB566" s="63"/>
      <c r="AC566" s="63" t="str">
        <f t="shared" si="25"/>
        <v>EM5RTUe So5 n-sge;NST=X</v>
      </c>
      <c r="AD566" s="34">
        <v>1151</v>
      </c>
      <c r="AE566" s="40" t="str">
        <f>VLOOKUP(AD566,pTRAIT!A:B,2,FALSE)</f>
        <v>EM5RTUeRo5So5;NST=X / EM5RTCM5Pu;NST=X</v>
      </c>
      <c r="AF566" s="63">
        <f>VLOOKUP($AD566,pTRAIT!$A:$X,7,FALSE)</f>
        <v>0</v>
      </c>
      <c r="AG566" s="63">
        <f>VLOOKUP($AD566,pTRAIT!$A:$X,8,FALSE)</f>
        <v>0</v>
      </c>
      <c r="AH566" s="63">
        <f>VLOOKUP($AD566,pTRAIT!$A:$X,9,FALSE)</f>
        <v>0</v>
      </c>
      <c r="AI566" s="63">
        <f>VLOOKUP($AD566,pTRAIT!$A:$X,10,FALSE)</f>
        <v>0</v>
      </c>
      <c r="AJ566" s="63">
        <f>VLOOKUP($AD566,pTRAIT!$A:$X,11,FALSE)</f>
        <v>0</v>
      </c>
      <c r="AK566" s="63">
        <f>VLOOKUP($AD566,pTRAIT!$A:$X,12,FALSE)</f>
        <v>0</v>
      </c>
      <c r="AL566" s="63">
        <f>VLOOKUP($AD566,pTRAIT!$A:$X,13,FALSE)</f>
        <v>0</v>
      </c>
      <c r="AM566" s="63">
        <f>VLOOKUP($AD566,pTRAIT!$A:$X,14,FALSE)</f>
        <v>0</v>
      </c>
      <c r="AN566" s="63">
        <f>VLOOKUP($AD566,pTRAIT!$A:$X,15,FALSE)</f>
        <v>0</v>
      </c>
      <c r="AO566" s="63">
        <f>VLOOKUP($AD566,pTRAIT!$A:$X,16,FALSE)</f>
        <v>0</v>
      </c>
      <c r="AP566" s="63">
        <f>VLOOKUP($AD566,pTRAIT!$A:$X,17,FALSE)</f>
        <v>0</v>
      </c>
      <c r="AQ566" s="63">
        <f>VLOOKUP($AD566,pTRAIT!$A:$X,18,FALSE)</f>
        <v>0</v>
      </c>
      <c r="AR566" s="63">
        <f>VLOOKUP($AD566,pTRAIT!$A:$X,19,FALSE)</f>
        <v>0</v>
      </c>
      <c r="AS566" s="63">
        <f>VLOOKUP($AD566,pTRAIT!$A:$X,20,FALSE)</f>
        <v>0</v>
      </c>
      <c r="AT566" s="63">
        <f>VLOOKUP($AD566,pTRAIT!$A:$X,21,FALSE)</f>
        <v>0</v>
      </c>
      <c r="AU566" s="63">
        <f>VLOOKUP($AD566,pTRAIT!$A:$X,22,FALSE)</f>
        <v>0</v>
      </c>
      <c r="AV566" s="63">
        <f>VLOOKUP($AD566,pTRAIT!$A:$X,23,FALSE)</f>
        <v>0</v>
      </c>
      <c r="AW566" s="63">
        <f>VLOOKUP($AD566,pTRAIT!$A:$X,24,FALSE)</f>
        <v>0</v>
      </c>
      <c r="AX566" s="67" t="s">
        <v>3306</v>
      </c>
      <c r="AY566" s="71" t="str">
        <f t="shared" si="26"/>
        <v>EM5RTUe So5 n-sge;NST=X // EM5RTUeRo5So5;NST=X / EM5RTCM5Pu;NST=X</v>
      </c>
    </row>
    <row r="567" spans="1:51" ht="12" customHeight="1" x14ac:dyDescent="0.25">
      <c r="A567" s="32">
        <v>1067</v>
      </c>
      <c r="B567" s="33" t="s">
        <v>5</v>
      </c>
      <c r="C567" s="34">
        <v>1152</v>
      </c>
      <c r="D567" s="32" t="str">
        <f t="shared" si="24"/>
        <v>1067X1152</v>
      </c>
      <c r="E567" s="50" t="s">
        <v>1620</v>
      </c>
      <c r="F567" s="61" t="s">
        <v>2190</v>
      </c>
      <c r="G567" s="41" t="s">
        <v>43</v>
      </c>
      <c r="H567" s="38"/>
      <c r="I567" s="32">
        <v>1067</v>
      </c>
      <c r="J567" s="63">
        <f>VLOOKUP(I567,pTRAIT!A:B,2,FALSE)</f>
        <v>0</v>
      </c>
      <c r="K567" s="63" t="s">
        <v>2724</v>
      </c>
      <c r="L567" s="63"/>
      <c r="M567" s="63" t="s">
        <v>2437</v>
      </c>
      <c r="N567" s="63" t="s">
        <v>2730</v>
      </c>
      <c r="O567" s="63"/>
      <c r="P567" s="63" t="s">
        <v>2732</v>
      </c>
      <c r="Q567" s="63" t="s">
        <v>2734</v>
      </c>
      <c r="R567" s="63" t="s">
        <v>2431</v>
      </c>
      <c r="S567" s="63"/>
      <c r="T567" s="63"/>
      <c r="U567" s="63" t="s">
        <v>2738</v>
      </c>
      <c r="V567" s="63"/>
      <c r="W567" s="63" t="s">
        <v>2431</v>
      </c>
      <c r="X567" s="63"/>
      <c r="Y567" s="63"/>
      <c r="Z567" s="63"/>
      <c r="AA567" s="63" t="s">
        <v>2728</v>
      </c>
      <c r="AB567" s="63"/>
      <c r="AC567" s="63" t="str">
        <f t="shared" si="25"/>
        <v>EM5RTUe So5 n-sge;NST=X</v>
      </c>
      <c r="AD567" s="34">
        <v>1152</v>
      </c>
      <c r="AE567" s="40" t="str">
        <f>VLOOKUP(AD567,pTRAIT!A:B,2,FALSE)</f>
        <v>EM5RTUeRo5So5;NST=X / EM5RTCM5Pu;NST=X</v>
      </c>
      <c r="AF567" s="63">
        <f>VLOOKUP($AD567,pTRAIT!$A:$X,7,FALSE)</f>
        <v>0</v>
      </c>
      <c r="AG567" s="63">
        <f>VLOOKUP($AD567,pTRAIT!$A:$X,8,FALSE)</f>
        <v>0</v>
      </c>
      <c r="AH567" s="63">
        <f>VLOOKUP($AD567,pTRAIT!$A:$X,9,FALSE)</f>
        <v>0</v>
      </c>
      <c r="AI567" s="63">
        <f>VLOOKUP($AD567,pTRAIT!$A:$X,10,FALSE)</f>
        <v>0</v>
      </c>
      <c r="AJ567" s="63">
        <f>VLOOKUP($AD567,pTRAIT!$A:$X,11,FALSE)</f>
        <v>0</v>
      </c>
      <c r="AK567" s="63">
        <f>VLOOKUP($AD567,pTRAIT!$A:$X,12,FALSE)</f>
        <v>0</v>
      </c>
      <c r="AL567" s="63">
        <f>VLOOKUP($AD567,pTRAIT!$A:$X,13,FALSE)</f>
        <v>0</v>
      </c>
      <c r="AM567" s="63">
        <f>VLOOKUP($AD567,pTRAIT!$A:$X,14,FALSE)</f>
        <v>0</v>
      </c>
      <c r="AN567" s="63">
        <f>VLOOKUP($AD567,pTRAIT!$A:$X,15,FALSE)</f>
        <v>0</v>
      </c>
      <c r="AO567" s="63">
        <f>VLOOKUP($AD567,pTRAIT!$A:$X,16,FALSE)</f>
        <v>0</v>
      </c>
      <c r="AP567" s="63">
        <f>VLOOKUP($AD567,pTRAIT!$A:$X,17,FALSE)</f>
        <v>0</v>
      </c>
      <c r="AQ567" s="63">
        <f>VLOOKUP($AD567,pTRAIT!$A:$X,18,FALSE)</f>
        <v>0</v>
      </c>
      <c r="AR567" s="63">
        <f>VLOOKUP($AD567,pTRAIT!$A:$X,19,FALSE)</f>
        <v>0</v>
      </c>
      <c r="AS567" s="63">
        <f>VLOOKUP($AD567,pTRAIT!$A:$X,20,FALSE)</f>
        <v>0</v>
      </c>
      <c r="AT567" s="63">
        <f>VLOOKUP($AD567,pTRAIT!$A:$X,21,FALSE)</f>
        <v>0</v>
      </c>
      <c r="AU567" s="63">
        <f>VLOOKUP($AD567,pTRAIT!$A:$X,22,FALSE)</f>
        <v>0</v>
      </c>
      <c r="AV567" s="63">
        <f>VLOOKUP($AD567,pTRAIT!$A:$X,23,FALSE)</f>
        <v>0</v>
      </c>
      <c r="AW567" s="63">
        <f>VLOOKUP($AD567,pTRAIT!$A:$X,24,FALSE)</f>
        <v>0</v>
      </c>
      <c r="AX567" s="67" t="s">
        <v>3307</v>
      </c>
      <c r="AY567" s="71" t="str">
        <f t="shared" si="26"/>
        <v>EM5RTUe So5 n-sge;NST=X // EM5RTUeRo5So5;NST=X / EM5RTCM5Pu;NST=X</v>
      </c>
    </row>
    <row r="568" spans="1:51" ht="12" customHeight="1" x14ac:dyDescent="0.25">
      <c r="A568" s="32">
        <v>1067</v>
      </c>
      <c r="B568" s="33" t="s">
        <v>5</v>
      </c>
      <c r="C568" s="34">
        <v>1156</v>
      </c>
      <c r="D568" s="32" t="str">
        <f t="shared" si="24"/>
        <v>1067X1156</v>
      </c>
      <c r="E568" s="50" t="s">
        <v>1620</v>
      </c>
      <c r="F568" s="61" t="s">
        <v>2191</v>
      </c>
      <c r="G568" s="41" t="s">
        <v>43</v>
      </c>
      <c r="H568" s="38"/>
      <c r="I568" s="32">
        <v>1067</v>
      </c>
      <c r="J568" s="63">
        <f>VLOOKUP(I568,pTRAIT!A:B,2,FALSE)</f>
        <v>0</v>
      </c>
      <c r="K568" s="63" t="s">
        <v>2724</v>
      </c>
      <c r="L568" s="63"/>
      <c r="M568" s="63" t="s">
        <v>2437</v>
      </c>
      <c r="N568" s="63" t="s">
        <v>2730</v>
      </c>
      <c r="O568" s="63"/>
      <c r="P568" s="63" t="s">
        <v>2732</v>
      </c>
      <c r="Q568" s="63" t="s">
        <v>2734</v>
      </c>
      <c r="R568" s="63" t="s">
        <v>2431</v>
      </c>
      <c r="S568" s="63"/>
      <c r="T568" s="63"/>
      <c r="U568" s="63" t="s">
        <v>2738</v>
      </c>
      <c r="V568" s="63"/>
      <c r="W568" s="63" t="s">
        <v>2431</v>
      </c>
      <c r="X568" s="63"/>
      <c r="Y568" s="63"/>
      <c r="Z568" s="63"/>
      <c r="AA568" s="63" t="s">
        <v>2728</v>
      </c>
      <c r="AB568" s="63"/>
      <c r="AC568" s="63" t="str">
        <f t="shared" si="25"/>
        <v>EM5RTUe So5 n-sge;NST=X</v>
      </c>
      <c r="AD568" s="34">
        <v>1156</v>
      </c>
      <c r="AE568" s="40" t="str">
        <f>VLOOKUP(AD568,pTRAIT!A:B,2,FALSE)</f>
        <v>EM5RTUeRo5So5;NST=X / EM5RTCM5Ro5So5Pu;NST=X</v>
      </c>
      <c r="AF568" s="63">
        <f>VLOOKUP($AD568,pTRAIT!$A:$X,7,FALSE)</f>
        <v>0</v>
      </c>
      <c r="AG568" s="63">
        <f>VLOOKUP($AD568,pTRAIT!$A:$X,8,FALSE)</f>
        <v>0</v>
      </c>
      <c r="AH568" s="63">
        <f>VLOOKUP($AD568,pTRAIT!$A:$X,9,FALSE)</f>
        <v>0</v>
      </c>
      <c r="AI568" s="63">
        <f>VLOOKUP($AD568,pTRAIT!$A:$X,10,FALSE)</f>
        <v>0</v>
      </c>
      <c r="AJ568" s="63">
        <f>VLOOKUP($AD568,pTRAIT!$A:$X,11,FALSE)</f>
        <v>0</v>
      </c>
      <c r="AK568" s="63">
        <f>VLOOKUP($AD568,pTRAIT!$A:$X,12,FALSE)</f>
        <v>0</v>
      </c>
      <c r="AL568" s="63">
        <f>VLOOKUP($AD568,pTRAIT!$A:$X,13,FALSE)</f>
        <v>0</v>
      </c>
      <c r="AM568" s="63">
        <f>VLOOKUP($AD568,pTRAIT!$A:$X,14,FALSE)</f>
        <v>0</v>
      </c>
      <c r="AN568" s="63">
        <f>VLOOKUP($AD568,pTRAIT!$A:$X,15,FALSE)</f>
        <v>0</v>
      </c>
      <c r="AO568" s="63">
        <f>VLOOKUP($AD568,pTRAIT!$A:$X,16,FALSE)</f>
        <v>0</v>
      </c>
      <c r="AP568" s="63">
        <f>VLOOKUP($AD568,pTRAIT!$A:$X,17,FALSE)</f>
        <v>0</v>
      </c>
      <c r="AQ568" s="63">
        <f>VLOOKUP($AD568,pTRAIT!$A:$X,18,FALSE)</f>
        <v>0</v>
      </c>
      <c r="AR568" s="63">
        <f>VLOOKUP($AD568,pTRAIT!$A:$X,19,FALSE)</f>
        <v>0</v>
      </c>
      <c r="AS568" s="63">
        <f>VLOOKUP($AD568,pTRAIT!$A:$X,20,FALSE)</f>
        <v>0</v>
      </c>
      <c r="AT568" s="63">
        <f>VLOOKUP($AD568,pTRAIT!$A:$X,21,FALSE)</f>
        <v>0</v>
      </c>
      <c r="AU568" s="63">
        <f>VLOOKUP($AD568,pTRAIT!$A:$X,22,FALSE)</f>
        <v>0</v>
      </c>
      <c r="AV568" s="63">
        <f>VLOOKUP($AD568,pTRAIT!$A:$X,23,FALSE)</f>
        <v>0</v>
      </c>
      <c r="AW568" s="63">
        <f>VLOOKUP($AD568,pTRAIT!$A:$X,24,FALSE)</f>
        <v>0</v>
      </c>
      <c r="AX568" s="67" t="s">
        <v>3308</v>
      </c>
      <c r="AY568" s="71" t="str">
        <f t="shared" si="26"/>
        <v>EM5RTUe So5 n-sge;NST=X // EM5RTUeRo5So5;NST=X / EM5RTCM5Ro5So5Pu;NST=X</v>
      </c>
    </row>
    <row r="569" spans="1:51" ht="12" customHeight="1" x14ac:dyDescent="0.25">
      <c r="A569" s="32">
        <v>1067</v>
      </c>
      <c r="B569" s="33" t="s">
        <v>5</v>
      </c>
      <c r="C569" s="34">
        <v>1158</v>
      </c>
      <c r="D569" s="32" t="str">
        <f t="shared" si="24"/>
        <v>1067X1158</v>
      </c>
      <c r="E569" s="50" t="s">
        <v>1620</v>
      </c>
      <c r="F569" s="61" t="s">
        <v>2192</v>
      </c>
      <c r="G569" s="41" t="s">
        <v>43</v>
      </c>
      <c r="H569" s="38"/>
      <c r="I569" s="32">
        <v>1067</v>
      </c>
      <c r="J569" s="63">
        <f>VLOOKUP(I569,pTRAIT!A:B,2,FALSE)</f>
        <v>0</v>
      </c>
      <c r="K569" s="63" t="s">
        <v>2724</v>
      </c>
      <c r="L569" s="63"/>
      <c r="M569" s="63" t="s">
        <v>2437</v>
      </c>
      <c r="N569" s="63" t="s">
        <v>2730</v>
      </c>
      <c r="O569" s="63"/>
      <c r="P569" s="63" t="s">
        <v>2732</v>
      </c>
      <c r="Q569" s="63" t="s">
        <v>2734</v>
      </c>
      <c r="R569" s="63" t="s">
        <v>2431</v>
      </c>
      <c r="S569" s="63"/>
      <c r="T569" s="63"/>
      <c r="U569" s="63" t="s">
        <v>2738</v>
      </c>
      <c r="V569" s="63"/>
      <c r="W569" s="63" t="s">
        <v>2431</v>
      </c>
      <c r="X569" s="63"/>
      <c r="Y569" s="63"/>
      <c r="Z569" s="63"/>
      <c r="AA569" s="63" t="s">
        <v>2728</v>
      </c>
      <c r="AB569" s="63"/>
      <c r="AC569" s="63" t="str">
        <f t="shared" si="25"/>
        <v>EM5RTUe So5 n-sge;NST=X</v>
      </c>
      <c r="AD569" s="34">
        <v>1158</v>
      </c>
      <c r="AE569" s="40" t="str">
        <f>VLOOKUP(AD569,pTRAIT!A:B,2,FALSE)</f>
        <v>EM5RTUeRo5So5;NST=X / EM5RTCM5Ro5So5Pu;NST=X</v>
      </c>
      <c r="AF569" s="63">
        <f>VLOOKUP($AD569,pTRAIT!$A:$X,7,FALSE)</f>
        <v>0</v>
      </c>
      <c r="AG569" s="63">
        <f>VLOOKUP($AD569,pTRAIT!$A:$X,8,FALSE)</f>
        <v>0</v>
      </c>
      <c r="AH569" s="63">
        <f>VLOOKUP($AD569,pTRAIT!$A:$X,9,FALSE)</f>
        <v>0</v>
      </c>
      <c r="AI569" s="63">
        <f>VLOOKUP($AD569,pTRAIT!$A:$X,10,FALSE)</f>
        <v>0</v>
      </c>
      <c r="AJ569" s="63">
        <f>VLOOKUP($AD569,pTRAIT!$A:$X,11,FALSE)</f>
        <v>0</v>
      </c>
      <c r="AK569" s="63">
        <f>VLOOKUP($AD569,pTRAIT!$A:$X,12,FALSE)</f>
        <v>0</v>
      </c>
      <c r="AL569" s="63">
        <f>VLOOKUP($AD569,pTRAIT!$A:$X,13,FALSE)</f>
        <v>0</v>
      </c>
      <c r="AM569" s="63">
        <f>VLOOKUP($AD569,pTRAIT!$A:$X,14,FALSE)</f>
        <v>0</v>
      </c>
      <c r="AN569" s="63">
        <f>VLOOKUP($AD569,pTRAIT!$A:$X,15,FALSE)</f>
        <v>0</v>
      </c>
      <c r="AO569" s="63">
        <f>VLOOKUP($AD569,pTRAIT!$A:$X,16,FALSE)</f>
        <v>0</v>
      </c>
      <c r="AP569" s="63">
        <f>VLOOKUP($AD569,pTRAIT!$A:$X,17,FALSE)</f>
        <v>0</v>
      </c>
      <c r="AQ569" s="63">
        <f>VLOOKUP($AD569,pTRAIT!$A:$X,18,FALSE)</f>
        <v>0</v>
      </c>
      <c r="AR569" s="63">
        <f>VLOOKUP($AD569,pTRAIT!$A:$X,19,FALSE)</f>
        <v>0</v>
      </c>
      <c r="AS569" s="63">
        <f>VLOOKUP($AD569,pTRAIT!$A:$X,20,FALSE)</f>
        <v>0</v>
      </c>
      <c r="AT569" s="63">
        <f>VLOOKUP($AD569,pTRAIT!$A:$X,21,FALSE)</f>
        <v>0</v>
      </c>
      <c r="AU569" s="63">
        <f>VLOOKUP($AD569,pTRAIT!$A:$X,22,FALSE)</f>
        <v>0</v>
      </c>
      <c r="AV569" s="63">
        <f>VLOOKUP($AD569,pTRAIT!$A:$X,23,FALSE)</f>
        <v>0</v>
      </c>
      <c r="AW569" s="63">
        <f>VLOOKUP($AD569,pTRAIT!$A:$X,24,FALSE)</f>
        <v>0</v>
      </c>
      <c r="AX569" s="67" t="s">
        <v>3309</v>
      </c>
      <c r="AY569" s="71" t="str">
        <f t="shared" si="26"/>
        <v>EM5RTUe So5 n-sge;NST=X // EM5RTUeRo5So5;NST=X / EM5RTCM5Ro5So5Pu;NST=X</v>
      </c>
    </row>
    <row r="570" spans="1:51" ht="12" customHeight="1" x14ac:dyDescent="0.25">
      <c r="A570" s="32">
        <v>1067</v>
      </c>
      <c r="B570" s="33" t="s">
        <v>5</v>
      </c>
      <c r="C570" s="34">
        <v>1160</v>
      </c>
      <c r="D570" s="32" t="str">
        <f t="shared" si="24"/>
        <v>1067X1160</v>
      </c>
      <c r="E570" s="50" t="s">
        <v>1620</v>
      </c>
      <c r="F570" s="61" t="s">
        <v>2193</v>
      </c>
      <c r="G570" s="41" t="s">
        <v>43</v>
      </c>
      <c r="H570" s="38"/>
      <c r="I570" s="32">
        <v>1067</v>
      </c>
      <c r="J570" s="63">
        <f>VLOOKUP(I570,pTRAIT!A:B,2,FALSE)</f>
        <v>0</v>
      </c>
      <c r="K570" s="63" t="s">
        <v>2724</v>
      </c>
      <c r="L570" s="63"/>
      <c r="M570" s="63" t="s">
        <v>2437</v>
      </c>
      <c r="N570" s="63" t="s">
        <v>2730</v>
      </c>
      <c r="O570" s="63"/>
      <c r="P570" s="63" t="s">
        <v>2732</v>
      </c>
      <c r="Q570" s="63" t="s">
        <v>2734</v>
      </c>
      <c r="R570" s="63" t="s">
        <v>2431</v>
      </c>
      <c r="S570" s="63"/>
      <c r="T570" s="63"/>
      <c r="U570" s="63" t="s">
        <v>2738</v>
      </c>
      <c r="V570" s="63"/>
      <c r="W570" s="63" t="s">
        <v>2431</v>
      </c>
      <c r="X570" s="63"/>
      <c r="Y570" s="63"/>
      <c r="Z570" s="63"/>
      <c r="AA570" s="63" t="s">
        <v>2728</v>
      </c>
      <c r="AB570" s="63"/>
      <c r="AC570" s="63" t="str">
        <f t="shared" si="25"/>
        <v>EM5RTUe So5 n-sge;NST=X</v>
      </c>
      <c r="AD570" s="34">
        <v>1160</v>
      </c>
      <c r="AE570" s="40" t="str">
        <f>VLOOKUP(AD570,pTRAIT!A:B,2,FALSE)</f>
        <v>EM5RTUeRo5So5;NST=X / EM5RTCM5Pu;NST=X</v>
      </c>
      <c r="AF570" s="63">
        <f>VLOOKUP($AD570,pTRAIT!$A:$X,7,FALSE)</f>
        <v>0</v>
      </c>
      <c r="AG570" s="63">
        <f>VLOOKUP($AD570,pTRAIT!$A:$X,8,FALSE)</f>
        <v>0</v>
      </c>
      <c r="AH570" s="63">
        <f>VLOOKUP($AD570,pTRAIT!$A:$X,9,FALSE)</f>
        <v>0</v>
      </c>
      <c r="AI570" s="63">
        <f>VLOOKUP($AD570,pTRAIT!$A:$X,10,FALSE)</f>
        <v>0</v>
      </c>
      <c r="AJ570" s="63">
        <f>VLOOKUP($AD570,pTRAIT!$A:$X,11,FALSE)</f>
        <v>0</v>
      </c>
      <c r="AK570" s="63">
        <f>VLOOKUP($AD570,pTRAIT!$A:$X,12,FALSE)</f>
        <v>0</v>
      </c>
      <c r="AL570" s="63">
        <f>VLOOKUP($AD570,pTRAIT!$A:$X,13,FALSE)</f>
        <v>0</v>
      </c>
      <c r="AM570" s="63">
        <f>VLOOKUP($AD570,pTRAIT!$A:$X,14,FALSE)</f>
        <v>0</v>
      </c>
      <c r="AN570" s="63">
        <f>VLOOKUP($AD570,pTRAIT!$A:$X,15,FALSE)</f>
        <v>0</v>
      </c>
      <c r="AO570" s="63">
        <f>VLOOKUP($AD570,pTRAIT!$A:$X,16,FALSE)</f>
        <v>0</v>
      </c>
      <c r="AP570" s="63">
        <f>VLOOKUP($AD570,pTRAIT!$A:$X,17,FALSE)</f>
        <v>0</v>
      </c>
      <c r="AQ570" s="63">
        <f>VLOOKUP($AD570,pTRAIT!$A:$X,18,FALSE)</f>
        <v>0</v>
      </c>
      <c r="AR570" s="63">
        <f>VLOOKUP($AD570,pTRAIT!$A:$X,19,FALSE)</f>
        <v>0</v>
      </c>
      <c r="AS570" s="63">
        <f>VLOOKUP($AD570,pTRAIT!$A:$X,20,FALSE)</f>
        <v>0</v>
      </c>
      <c r="AT570" s="63">
        <f>VLOOKUP($AD570,pTRAIT!$A:$X,21,FALSE)</f>
        <v>0</v>
      </c>
      <c r="AU570" s="63">
        <f>VLOOKUP($AD570,pTRAIT!$A:$X,22,FALSE)</f>
        <v>0</v>
      </c>
      <c r="AV570" s="63">
        <f>VLOOKUP($AD570,pTRAIT!$A:$X,23,FALSE)</f>
        <v>0</v>
      </c>
      <c r="AW570" s="63">
        <f>VLOOKUP($AD570,pTRAIT!$A:$X,24,FALSE)</f>
        <v>0</v>
      </c>
      <c r="AX570" s="67" t="s">
        <v>3310</v>
      </c>
      <c r="AY570" s="71" t="str">
        <f t="shared" si="26"/>
        <v>EM5RTUe So5 n-sge;NST=X // EM5RTUeRo5So5;NST=X / EM5RTCM5Pu;NST=X</v>
      </c>
    </row>
    <row r="571" spans="1:51" ht="12" customHeight="1" x14ac:dyDescent="0.25">
      <c r="A571" s="32">
        <v>1067</v>
      </c>
      <c r="B571" s="33" t="s">
        <v>5</v>
      </c>
      <c r="C571" s="34">
        <v>1357</v>
      </c>
      <c r="D571" s="32" t="str">
        <f t="shared" si="24"/>
        <v>1067X1357</v>
      </c>
      <c r="E571" s="50" t="s">
        <v>1620</v>
      </c>
      <c r="F571" s="61" t="s">
        <v>2194</v>
      </c>
      <c r="G571" s="41" t="s">
        <v>43</v>
      </c>
      <c r="H571" s="38"/>
      <c r="I571" s="32">
        <v>1067</v>
      </c>
      <c r="J571" s="63">
        <f>VLOOKUP(I571,pTRAIT!A:B,2,FALSE)</f>
        <v>0</v>
      </c>
      <c r="K571" s="63" t="s">
        <v>2724</v>
      </c>
      <c r="L571" s="63"/>
      <c r="M571" s="63" t="s">
        <v>2437</v>
      </c>
      <c r="N571" s="63" t="s">
        <v>2730</v>
      </c>
      <c r="O571" s="63"/>
      <c r="P571" s="63" t="s">
        <v>2732</v>
      </c>
      <c r="Q571" s="63" t="s">
        <v>2734</v>
      </c>
      <c r="R571" s="63" t="s">
        <v>2431</v>
      </c>
      <c r="S571" s="63"/>
      <c r="T571" s="63"/>
      <c r="U571" s="63" t="s">
        <v>2738</v>
      </c>
      <c r="V571" s="63"/>
      <c r="W571" s="63" t="s">
        <v>2431</v>
      </c>
      <c r="X571" s="63"/>
      <c r="Y571" s="63"/>
      <c r="Z571" s="63"/>
      <c r="AA571" s="63" t="s">
        <v>2728</v>
      </c>
      <c r="AB571" s="63"/>
      <c r="AC571" s="63" t="str">
        <f t="shared" si="25"/>
        <v>EM5RTUe So5 n-sge;NST=X</v>
      </c>
      <c r="AD571" s="34">
        <v>1357</v>
      </c>
      <c r="AE571" s="40" t="str">
        <f>VLOOKUP(AD571,pTRAIT!A:B,2,FALSE)</f>
        <v>EM5RTCM5So5Pu;NST=X / EM5RTUeRo5So5;NST=X</v>
      </c>
      <c r="AF571" s="63">
        <f>VLOOKUP($AD571,pTRAIT!$A:$X,7,FALSE)</f>
        <v>0</v>
      </c>
      <c r="AG571" s="63">
        <f>VLOOKUP($AD571,pTRAIT!$A:$X,8,FALSE)</f>
        <v>0</v>
      </c>
      <c r="AH571" s="63">
        <f>VLOOKUP($AD571,pTRAIT!$A:$X,9,FALSE)</f>
        <v>0</v>
      </c>
      <c r="AI571" s="63">
        <f>VLOOKUP($AD571,pTRAIT!$A:$X,10,FALSE)</f>
        <v>0</v>
      </c>
      <c r="AJ571" s="63">
        <f>VLOOKUP($AD571,pTRAIT!$A:$X,11,FALSE)</f>
        <v>0</v>
      </c>
      <c r="AK571" s="63">
        <f>VLOOKUP($AD571,pTRAIT!$A:$X,12,FALSE)</f>
        <v>0</v>
      </c>
      <c r="AL571" s="63">
        <f>VLOOKUP($AD571,pTRAIT!$A:$X,13,FALSE)</f>
        <v>0</v>
      </c>
      <c r="AM571" s="63">
        <f>VLOOKUP($AD571,pTRAIT!$A:$X,14,FALSE)</f>
        <v>0</v>
      </c>
      <c r="AN571" s="63">
        <f>VLOOKUP($AD571,pTRAIT!$A:$X,15,FALSE)</f>
        <v>0</v>
      </c>
      <c r="AO571" s="63">
        <f>VLOOKUP($AD571,pTRAIT!$A:$X,16,FALSE)</f>
        <v>0</v>
      </c>
      <c r="AP571" s="63">
        <f>VLOOKUP($AD571,pTRAIT!$A:$X,17,FALSE)</f>
        <v>0</v>
      </c>
      <c r="AQ571" s="63">
        <f>VLOOKUP($AD571,pTRAIT!$A:$X,18,FALSE)</f>
        <v>0</v>
      </c>
      <c r="AR571" s="63">
        <f>VLOOKUP($AD571,pTRAIT!$A:$X,19,FALSE)</f>
        <v>0</v>
      </c>
      <c r="AS571" s="63">
        <f>VLOOKUP($AD571,pTRAIT!$A:$X,20,FALSE)</f>
        <v>0</v>
      </c>
      <c r="AT571" s="63">
        <f>VLOOKUP($AD571,pTRAIT!$A:$X,21,FALSE)</f>
        <v>0</v>
      </c>
      <c r="AU571" s="63">
        <f>VLOOKUP($AD571,pTRAIT!$A:$X,22,FALSE)</f>
        <v>0</v>
      </c>
      <c r="AV571" s="63">
        <f>VLOOKUP($AD571,pTRAIT!$A:$X,23,FALSE)</f>
        <v>0</v>
      </c>
      <c r="AW571" s="63">
        <f>VLOOKUP($AD571,pTRAIT!$A:$X,24,FALSE)</f>
        <v>0</v>
      </c>
      <c r="AX571" s="67" t="s">
        <v>3311</v>
      </c>
      <c r="AY571" s="71" t="str">
        <f t="shared" si="26"/>
        <v>EM5RTUe So5 n-sge;NST=X // EM5RTCM5So5Pu;NST=X / EM5RTUeRo5So5;NST=X</v>
      </c>
    </row>
    <row r="572" spans="1:51" ht="12" customHeight="1" x14ac:dyDescent="0.25">
      <c r="A572" s="32">
        <v>1067</v>
      </c>
      <c r="B572" s="33" t="s">
        <v>5</v>
      </c>
      <c r="C572" s="34">
        <v>1187</v>
      </c>
      <c r="D572" s="32" t="str">
        <f t="shared" si="24"/>
        <v>1067X1187</v>
      </c>
      <c r="E572" s="50" t="s">
        <v>1620</v>
      </c>
      <c r="F572" s="61" t="s">
        <v>2195</v>
      </c>
      <c r="G572" s="41" t="s">
        <v>43</v>
      </c>
      <c r="H572" s="38"/>
      <c r="I572" s="32">
        <v>1067</v>
      </c>
      <c r="J572" s="63">
        <f>VLOOKUP(I572,pTRAIT!A:B,2,FALSE)</f>
        <v>0</v>
      </c>
      <c r="K572" s="63" t="s">
        <v>2724</v>
      </c>
      <c r="L572" s="63"/>
      <c r="M572" s="63" t="s">
        <v>2437</v>
      </c>
      <c r="N572" s="63" t="s">
        <v>2730</v>
      </c>
      <c r="O572" s="63"/>
      <c r="P572" s="63" t="s">
        <v>2732</v>
      </c>
      <c r="Q572" s="63" t="s">
        <v>2734</v>
      </c>
      <c r="R572" s="63" t="s">
        <v>2431</v>
      </c>
      <c r="S572" s="63"/>
      <c r="T572" s="63"/>
      <c r="U572" s="63" t="s">
        <v>2738</v>
      </c>
      <c r="V572" s="63"/>
      <c r="W572" s="63" t="s">
        <v>2431</v>
      </c>
      <c r="X572" s="63"/>
      <c r="Y572" s="63"/>
      <c r="Z572" s="63"/>
      <c r="AA572" s="63" t="s">
        <v>2728</v>
      </c>
      <c r="AB572" s="63"/>
      <c r="AC572" s="63" t="str">
        <f t="shared" si="25"/>
        <v>EM5RTUe So5 n-sge;NST=X</v>
      </c>
      <c r="AD572" s="34">
        <v>1187</v>
      </c>
      <c r="AE572" s="40" t="str">
        <f>VLOOKUP(AD572,pTRAIT!A:B,2,FALSE)</f>
        <v>EM5RTCM5Pu;NST=X / EM5RTUe(DRAG1)(Ro5)So5(DRAG2);NST=X</v>
      </c>
      <c r="AF572" s="63">
        <f>VLOOKUP($AD572,pTRAIT!$A:$X,7,FALSE)</f>
        <v>0</v>
      </c>
      <c r="AG572" s="63">
        <f>VLOOKUP($AD572,pTRAIT!$A:$X,8,FALSE)</f>
        <v>0</v>
      </c>
      <c r="AH572" s="63">
        <f>VLOOKUP($AD572,pTRAIT!$A:$X,9,FALSE)</f>
        <v>0</v>
      </c>
      <c r="AI572" s="63">
        <f>VLOOKUP($AD572,pTRAIT!$A:$X,10,FALSE)</f>
        <v>0</v>
      </c>
      <c r="AJ572" s="63">
        <f>VLOOKUP($AD572,pTRAIT!$A:$X,11,FALSE)</f>
        <v>0</v>
      </c>
      <c r="AK572" s="63">
        <f>VLOOKUP($AD572,pTRAIT!$A:$X,12,FALSE)</f>
        <v>0</v>
      </c>
      <c r="AL572" s="63">
        <f>VLOOKUP($AD572,pTRAIT!$A:$X,13,FALSE)</f>
        <v>0</v>
      </c>
      <c r="AM572" s="63">
        <f>VLOOKUP($AD572,pTRAIT!$A:$X,14,FALSE)</f>
        <v>0</v>
      </c>
      <c r="AN572" s="63">
        <f>VLOOKUP($AD572,pTRAIT!$A:$X,15,FALSE)</f>
        <v>0</v>
      </c>
      <c r="AO572" s="63">
        <f>VLOOKUP($AD572,pTRAIT!$A:$X,16,FALSE)</f>
        <v>0</v>
      </c>
      <c r="AP572" s="63">
        <f>VLOOKUP($AD572,pTRAIT!$A:$X,17,FALSE)</f>
        <v>0</v>
      </c>
      <c r="AQ572" s="63">
        <f>VLOOKUP($AD572,pTRAIT!$A:$X,18,FALSE)</f>
        <v>0</v>
      </c>
      <c r="AR572" s="63">
        <f>VLOOKUP($AD572,pTRAIT!$A:$X,19,FALSE)</f>
        <v>0</v>
      </c>
      <c r="AS572" s="63">
        <f>VLOOKUP($AD572,pTRAIT!$A:$X,20,FALSE)</f>
        <v>0</v>
      </c>
      <c r="AT572" s="63">
        <f>VLOOKUP($AD572,pTRAIT!$A:$X,21,FALSE)</f>
        <v>0</v>
      </c>
      <c r="AU572" s="63">
        <f>VLOOKUP($AD572,pTRAIT!$A:$X,22,FALSE)</f>
        <v>0</v>
      </c>
      <c r="AV572" s="63">
        <f>VLOOKUP($AD572,pTRAIT!$A:$X,23,FALSE)</f>
        <v>0</v>
      </c>
      <c r="AW572" s="63">
        <f>VLOOKUP($AD572,pTRAIT!$A:$X,24,FALSE)</f>
        <v>0</v>
      </c>
      <c r="AX572" s="67" t="s">
        <v>3312</v>
      </c>
      <c r="AY572" s="71" t="str">
        <f t="shared" si="26"/>
        <v>EM5RTUe So5 n-sge;NST=X // EM5RTCM5Pu;NST=X / EM5RTUe(DRAG1)(Ro5)So5(DRAG2);NST=X</v>
      </c>
    </row>
    <row r="573" spans="1:51" ht="12" customHeight="1" x14ac:dyDescent="0.25">
      <c r="A573" s="32">
        <v>1068</v>
      </c>
      <c r="B573" s="33" t="s">
        <v>5</v>
      </c>
      <c r="C573" s="34">
        <v>1162</v>
      </c>
      <c r="D573" s="32" t="str">
        <f t="shared" si="24"/>
        <v>1068X1162</v>
      </c>
      <c r="E573" s="50" t="s">
        <v>1620</v>
      </c>
      <c r="F573" s="61" t="s">
        <v>2196</v>
      </c>
      <c r="G573" s="41" t="s">
        <v>43</v>
      </c>
      <c r="H573" s="38"/>
      <c r="I573" s="32">
        <v>1068</v>
      </c>
      <c r="J573" s="63">
        <f>VLOOKUP(I573,pTRAIT!A:B,2,FALSE)</f>
        <v>0</v>
      </c>
      <c r="K573" s="63" t="s">
        <v>2724</v>
      </c>
      <c r="L573" s="63"/>
      <c r="M573" s="63" t="s">
        <v>2437</v>
      </c>
      <c r="N573" s="63" t="s">
        <v>2730</v>
      </c>
      <c r="O573" s="63"/>
      <c r="P573" s="63" t="s">
        <v>2732</v>
      </c>
      <c r="Q573" s="63" t="s">
        <v>2734</v>
      </c>
      <c r="R573" s="63" t="s">
        <v>2431</v>
      </c>
      <c r="S573" s="63"/>
      <c r="T573" s="63"/>
      <c r="U573" s="63" t="s">
        <v>2738</v>
      </c>
      <c r="V573" s="63"/>
      <c r="W573" s="63" t="s">
        <v>2431</v>
      </c>
      <c r="X573" s="63"/>
      <c r="Y573" s="63"/>
      <c r="Z573" s="63"/>
      <c r="AA573" s="63" t="s">
        <v>2728</v>
      </c>
      <c r="AB573" s="63"/>
      <c r="AC573" s="63" t="str">
        <f t="shared" si="25"/>
        <v>EM5RTUe So5 n-sge;NST=X</v>
      </c>
      <c r="AD573" s="34">
        <v>1162</v>
      </c>
      <c r="AE573" s="40" t="str">
        <f>VLOOKUP(AD573,pTRAIT!A:B,2,FALSE)</f>
        <v>EM5RTUeRo5So5;NST=X / EM5RTCM5So5Pu;NST=X</v>
      </c>
      <c r="AF573" s="63">
        <f>VLOOKUP($AD573,pTRAIT!$A:$X,7,FALSE)</f>
        <v>0</v>
      </c>
      <c r="AG573" s="63">
        <f>VLOOKUP($AD573,pTRAIT!$A:$X,8,FALSE)</f>
        <v>0</v>
      </c>
      <c r="AH573" s="63">
        <f>VLOOKUP($AD573,pTRAIT!$A:$X,9,FALSE)</f>
        <v>0</v>
      </c>
      <c r="AI573" s="63">
        <f>VLOOKUP($AD573,pTRAIT!$A:$X,10,FALSE)</f>
        <v>0</v>
      </c>
      <c r="AJ573" s="63">
        <f>VLOOKUP($AD573,pTRAIT!$A:$X,11,FALSE)</f>
        <v>0</v>
      </c>
      <c r="AK573" s="63">
        <f>VLOOKUP($AD573,pTRAIT!$A:$X,12,FALSE)</f>
        <v>0</v>
      </c>
      <c r="AL573" s="63">
        <f>VLOOKUP($AD573,pTRAIT!$A:$X,13,FALSE)</f>
        <v>0</v>
      </c>
      <c r="AM573" s="63">
        <f>VLOOKUP($AD573,pTRAIT!$A:$X,14,FALSE)</f>
        <v>0</v>
      </c>
      <c r="AN573" s="63">
        <f>VLOOKUP($AD573,pTRAIT!$A:$X,15,FALSE)</f>
        <v>0</v>
      </c>
      <c r="AO573" s="63">
        <f>VLOOKUP($AD573,pTRAIT!$A:$X,16,FALSE)</f>
        <v>0</v>
      </c>
      <c r="AP573" s="63">
        <f>VLOOKUP($AD573,pTRAIT!$A:$X,17,FALSE)</f>
        <v>0</v>
      </c>
      <c r="AQ573" s="63">
        <f>VLOOKUP($AD573,pTRAIT!$A:$X,18,FALSE)</f>
        <v>0</v>
      </c>
      <c r="AR573" s="63">
        <f>VLOOKUP($AD573,pTRAIT!$A:$X,19,FALSE)</f>
        <v>0</v>
      </c>
      <c r="AS573" s="63">
        <f>VLOOKUP($AD573,pTRAIT!$A:$X,20,FALSE)</f>
        <v>0</v>
      </c>
      <c r="AT573" s="63">
        <f>VLOOKUP($AD573,pTRAIT!$A:$X,21,FALSE)</f>
        <v>0</v>
      </c>
      <c r="AU573" s="63">
        <f>VLOOKUP($AD573,pTRAIT!$A:$X,22,FALSE)</f>
        <v>0</v>
      </c>
      <c r="AV573" s="63">
        <f>VLOOKUP($AD573,pTRAIT!$A:$X,23,FALSE)</f>
        <v>0</v>
      </c>
      <c r="AW573" s="63">
        <f>VLOOKUP($AD573,pTRAIT!$A:$X,24,FALSE)</f>
        <v>0</v>
      </c>
      <c r="AX573" s="67" t="s">
        <v>3313</v>
      </c>
      <c r="AY573" s="71" t="str">
        <f t="shared" si="26"/>
        <v>EM5RTUe So5 n-sge;NST=X // EM5RTUeRo5So5;NST=X / EM5RTCM5So5Pu;NST=X</v>
      </c>
    </row>
    <row r="574" spans="1:51" ht="12" customHeight="1" x14ac:dyDescent="0.25">
      <c r="A574" s="32">
        <v>1068</v>
      </c>
      <c r="B574" s="33" t="s">
        <v>5</v>
      </c>
      <c r="C574" s="34">
        <v>1163</v>
      </c>
      <c r="D574" s="32" t="str">
        <f t="shared" si="24"/>
        <v>1068X1163</v>
      </c>
      <c r="E574" s="50" t="s">
        <v>1620</v>
      </c>
      <c r="F574" s="61" t="s">
        <v>2197</v>
      </c>
      <c r="G574" s="41" t="s">
        <v>43</v>
      </c>
      <c r="H574" s="38"/>
      <c r="I574" s="32">
        <v>1068</v>
      </c>
      <c r="J574" s="63">
        <f>VLOOKUP(I574,pTRAIT!A:B,2,FALSE)</f>
        <v>0</v>
      </c>
      <c r="K574" s="63" t="s">
        <v>2724</v>
      </c>
      <c r="L574" s="63"/>
      <c r="M574" s="63" t="s">
        <v>2437</v>
      </c>
      <c r="N574" s="63" t="s">
        <v>2730</v>
      </c>
      <c r="O574" s="63"/>
      <c r="P574" s="63" t="s">
        <v>2732</v>
      </c>
      <c r="Q574" s="63" t="s">
        <v>2734</v>
      </c>
      <c r="R574" s="63" t="s">
        <v>2431</v>
      </c>
      <c r="S574" s="63"/>
      <c r="T574" s="63"/>
      <c r="U574" s="63" t="s">
        <v>2738</v>
      </c>
      <c r="V574" s="63"/>
      <c r="W574" s="63" t="s">
        <v>2431</v>
      </c>
      <c r="X574" s="63"/>
      <c r="Y574" s="63"/>
      <c r="Z574" s="63"/>
      <c r="AA574" s="63" t="s">
        <v>2728</v>
      </c>
      <c r="AB574" s="63"/>
      <c r="AC574" s="63" t="str">
        <f t="shared" si="25"/>
        <v>EM5RTUe So5 n-sge;NST=X</v>
      </c>
      <c r="AD574" s="34">
        <v>1163</v>
      </c>
      <c r="AE574" s="40" t="str">
        <f>VLOOKUP(AD574,pTRAIT!A:B,2,FALSE)</f>
        <v>EM5RTUeRo5So5;NST=X / EM5RTCM5So5Pu;NST=X</v>
      </c>
      <c r="AF574" s="63">
        <f>VLOOKUP($AD574,pTRAIT!$A:$X,7,FALSE)</f>
        <v>0</v>
      </c>
      <c r="AG574" s="63">
        <f>VLOOKUP($AD574,pTRAIT!$A:$X,8,FALSE)</f>
        <v>0</v>
      </c>
      <c r="AH574" s="63">
        <f>VLOOKUP($AD574,pTRAIT!$A:$X,9,FALSE)</f>
        <v>0</v>
      </c>
      <c r="AI574" s="63">
        <f>VLOOKUP($AD574,pTRAIT!$A:$X,10,FALSE)</f>
        <v>0</v>
      </c>
      <c r="AJ574" s="63">
        <f>VLOOKUP($AD574,pTRAIT!$A:$X,11,FALSE)</f>
        <v>0</v>
      </c>
      <c r="AK574" s="63">
        <f>VLOOKUP($AD574,pTRAIT!$A:$X,12,FALSE)</f>
        <v>0</v>
      </c>
      <c r="AL574" s="63">
        <f>VLOOKUP($AD574,pTRAIT!$A:$X,13,FALSE)</f>
        <v>0</v>
      </c>
      <c r="AM574" s="63">
        <f>VLOOKUP($AD574,pTRAIT!$A:$X,14,FALSE)</f>
        <v>0</v>
      </c>
      <c r="AN574" s="63">
        <f>VLOOKUP($AD574,pTRAIT!$A:$X,15,FALSE)</f>
        <v>0</v>
      </c>
      <c r="AO574" s="63">
        <f>VLOOKUP($AD574,pTRAIT!$A:$X,16,FALSE)</f>
        <v>0</v>
      </c>
      <c r="AP574" s="63">
        <f>VLOOKUP($AD574,pTRAIT!$A:$X,17,FALSE)</f>
        <v>0</v>
      </c>
      <c r="AQ574" s="63">
        <f>VLOOKUP($AD574,pTRAIT!$A:$X,18,FALSE)</f>
        <v>0</v>
      </c>
      <c r="AR574" s="63">
        <f>VLOOKUP($AD574,pTRAIT!$A:$X,19,FALSE)</f>
        <v>0</v>
      </c>
      <c r="AS574" s="63">
        <f>VLOOKUP($AD574,pTRAIT!$A:$X,20,FALSE)</f>
        <v>0</v>
      </c>
      <c r="AT574" s="63">
        <f>VLOOKUP($AD574,pTRAIT!$A:$X,21,FALSE)</f>
        <v>0</v>
      </c>
      <c r="AU574" s="63">
        <f>VLOOKUP($AD574,pTRAIT!$A:$X,22,FALSE)</f>
        <v>0</v>
      </c>
      <c r="AV574" s="63">
        <f>VLOOKUP($AD574,pTRAIT!$A:$X,23,FALSE)</f>
        <v>0</v>
      </c>
      <c r="AW574" s="63">
        <f>VLOOKUP($AD574,pTRAIT!$A:$X,24,FALSE)</f>
        <v>0</v>
      </c>
      <c r="AX574" s="67" t="s">
        <v>3314</v>
      </c>
      <c r="AY574" s="71" t="str">
        <f t="shared" si="26"/>
        <v>EM5RTUe So5 n-sge;NST=X // EM5RTUeRo5So5;NST=X / EM5RTCM5So5Pu;NST=X</v>
      </c>
    </row>
    <row r="575" spans="1:51" ht="12" customHeight="1" x14ac:dyDescent="0.25">
      <c r="A575" s="32">
        <v>1068</v>
      </c>
      <c r="B575" s="33" t="s">
        <v>5</v>
      </c>
      <c r="C575" s="34">
        <v>1164</v>
      </c>
      <c r="D575" s="32" t="str">
        <f t="shared" si="24"/>
        <v>1068X1164</v>
      </c>
      <c r="E575" s="50" t="s">
        <v>1620</v>
      </c>
      <c r="F575" s="61" t="s">
        <v>2198</v>
      </c>
      <c r="G575" s="41" t="s">
        <v>43</v>
      </c>
      <c r="H575" s="38"/>
      <c r="I575" s="32">
        <v>1068</v>
      </c>
      <c r="J575" s="63">
        <f>VLOOKUP(I575,pTRAIT!A:B,2,FALSE)</f>
        <v>0</v>
      </c>
      <c r="K575" s="63" t="s">
        <v>2724</v>
      </c>
      <c r="L575" s="63"/>
      <c r="M575" s="63" t="s">
        <v>2437</v>
      </c>
      <c r="N575" s="63" t="s">
        <v>2730</v>
      </c>
      <c r="O575" s="63"/>
      <c r="P575" s="63" t="s">
        <v>2732</v>
      </c>
      <c r="Q575" s="63" t="s">
        <v>2734</v>
      </c>
      <c r="R575" s="63" t="s">
        <v>2431</v>
      </c>
      <c r="S575" s="63"/>
      <c r="T575" s="63"/>
      <c r="U575" s="63" t="s">
        <v>2738</v>
      </c>
      <c r="V575" s="63"/>
      <c r="W575" s="63" t="s">
        <v>2431</v>
      </c>
      <c r="X575" s="63"/>
      <c r="Y575" s="63"/>
      <c r="Z575" s="63"/>
      <c r="AA575" s="63" t="s">
        <v>2728</v>
      </c>
      <c r="AB575" s="63"/>
      <c r="AC575" s="63" t="str">
        <f t="shared" si="25"/>
        <v>EM5RTUe So5 n-sge;NST=X</v>
      </c>
      <c r="AD575" s="34">
        <v>1164</v>
      </c>
      <c r="AE575" s="40" t="str">
        <f>VLOOKUP(AD575,pTRAIT!A:B,2,FALSE)</f>
        <v>EM5RTUeRo5So5;NST=X / EM5RTCM5So5Pu;NST=X</v>
      </c>
      <c r="AF575" s="63">
        <f>VLOOKUP($AD575,pTRAIT!$A:$X,7,FALSE)</f>
        <v>0</v>
      </c>
      <c r="AG575" s="63">
        <f>VLOOKUP($AD575,pTRAIT!$A:$X,8,FALSE)</f>
        <v>0</v>
      </c>
      <c r="AH575" s="63">
        <f>VLOOKUP($AD575,pTRAIT!$A:$X,9,FALSE)</f>
        <v>0</v>
      </c>
      <c r="AI575" s="63">
        <f>VLOOKUP($AD575,pTRAIT!$A:$X,10,FALSE)</f>
        <v>0</v>
      </c>
      <c r="AJ575" s="63">
        <f>VLOOKUP($AD575,pTRAIT!$A:$X,11,FALSE)</f>
        <v>0</v>
      </c>
      <c r="AK575" s="63">
        <f>VLOOKUP($AD575,pTRAIT!$A:$X,12,FALSE)</f>
        <v>0</v>
      </c>
      <c r="AL575" s="63">
        <f>VLOOKUP($AD575,pTRAIT!$A:$X,13,FALSE)</f>
        <v>0</v>
      </c>
      <c r="AM575" s="63">
        <f>VLOOKUP($AD575,pTRAIT!$A:$X,14,FALSE)</f>
        <v>0</v>
      </c>
      <c r="AN575" s="63">
        <f>VLOOKUP($AD575,pTRAIT!$A:$X,15,FALSE)</f>
        <v>0</v>
      </c>
      <c r="AO575" s="63">
        <f>VLOOKUP($AD575,pTRAIT!$A:$X,16,FALSE)</f>
        <v>0</v>
      </c>
      <c r="AP575" s="63">
        <f>VLOOKUP($AD575,pTRAIT!$A:$X,17,FALSE)</f>
        <v>0</v>
      </c>
      <c r="AQ575" s="63">
        <f>VLOOKUP($AD575,pTRAIT!$A:$X,18,FALSE)</f>
        <v>0</v>
      </c>
      <c r="AR575" s="63">
        <f>VLOOKUP($AD575,pTRAIT!$A:$X,19,FALSE)</f>
        <v>0</v>
      </c>
      <c r="AS575" s="63">
        <f>VLOOKUP($AD575,pTRAIT!$A:$X,20,FALSE)</f>
        <v>0</v>
      </c>
      <c r="AT575" s="63">
        <f>VLOOKUP($AD575,pTRAIT!$A:$X,21,FALSE)</f>
        <v>0</v>
      </c>
      <c r="AU575" s="63">
        <f>VLOOKUP($AD575,pTRAIT!$A:$X,22,FALSE)</f>
        <v>0</v>
      </c>
      <c r="AV575" s="63">
        <f>VLOOKUP($AD575,pTRAIT!$A:$X,23,FALSE)</f>
        <v>0</v>
      </c>
      <c r="AW575" s="63">
        <f>VLOOKUP($AD575,pTRAIT!$A:$X,24,FALSE)</f>
        <v>0</v>
      </c>
      <c r="AX575" s="67" t="s">
        <v>3315</v>
      </c>
      <c r="AY575" s="71" t="str">
        <f t="shared" si="26"/>
        <v>EM5RTUe So5 n-sge;NST=X // EM5RTUeRo5So5;NST=X / EM5RTCM5So5Pu;NST=X</v>
      </c>
    </row>
    <row r="576" spans="1:51" ht="12" customHeight="1" x14ac:dyDescent="0.25">
      <c r="A576" s="32">
        <v>1068</v>
      </c>
      <c r="B576" s="33" t="s">
        <v>5</v>
      </c>
      <c r="C576" s="34">
        <v>1165</v>
      </c>
      <c r="D576" s="32" t="str">
        <f t="shared" si="24"/>
        <v>1068X1165</v>
      </c>
      <c r="E576" s="50" t="s">
        <v>1620</v>
      </c>
      <c r="F576" s="61" t="s">
        <v>2199</v>
      </c>
      <c r="G576" s="41" t="s">
        <v>43</v>
      </c>
      <c r="H576" s="38"/>
      <c r="I576" s="32">
        <v>1068</v>
      </c>
      <c r="J576" s="63">
        <f>VLOOKUP(I576,pTRAIT!A:B,2,FALSE)</f>
        <v>0</v>
      </c>
      <c r="K576" s="63" t="s">
        <v>2724</v>
      </c>
      <c r="L576" s="63"/>
      <c r="M576" s="63" t="s">
        <v>2437</v>
      </c>
      <c r="N576" s="63" t="s">
        <v>2730</v>
      </c>
      <c r="O576" s="63"/>
      <c r="P576" s="63" t="s">
        <v>2732</v>
      </c>
      <c r="Q576" s="63" t="s">
        <v>2734</v>
      </c>
      <c r="R576" s="63" t="s">
        <v>2431</v>
      </c>
      <c r="S576" s="63"/>
      <c r="T576" s="63"/>
      <c r="U576" s="63" t="s">
        <v>2738</v>
      </c>
      <c r="V576" s="63"/>
      <c r="W576" s="63" t="s">
        <v>2431</v>
      </c>
      <c r="X576" s="63"/>
      <c r="Y576" s="63"/>
      <c r="Z576" s="63"/>
      <c r="AA576" s="63" t="s">
        <v>2728</v>
      </c>
      <c r="AB576" s="63"/>
      <c r="AC576" s="63" t="str">
        <f t="shared" si="25"/>
        <v>EM5RTUe So5 n-sge;NST=X</v>
      </c>
      <c r="AD576" s="34">
        <v>1165</v>
      </c>
      <c r="AE576" s="40" t="str">
        <f>VLOOKUP(AD576,pTRAIT!A:B,2,FALSE)</f>
        <v>EM5RTUeRo5So5;NST=X / EM5RTCM5So5Pu;NST=X</v>
      </c>
      <c r="AF576" s="63">
        <f>VLOOKUP($AD576,pTRAIT!$A:$X,7,FALSE)</f>
        <v>0</v>
      </c>
      <c r="AG576" s="63">
        <f>VLOOKUP($AD576,pTRAIT!$A:$X,8,FALSE)</f>
        <v>0</v>
      </c>
      <c r="AH576" s="63">
        <f>VLOOKUP($AD576,pTRAIT!$A:$X,9,FALSE)</f>
        <v>0</v>
      </c>
      <c r="AI576" s="63">
        <f>VLOOKUP($AD576,pTRAIT!$A:$X,10,FALSE)</f>
        <v>0</v>
      </c>
      <c r="AJ576" s="63">
        <f>VLOOKUP($AD576,pTRAIT!$A:$X,11,FALSE)</f>
        <v>0</v>
      </c>
      <c r="AK576" s="63">
        <f>VLOOKUP($AD576,pTRAIT!$A:$X,12,FALSE)</f>
        <v>0</v>
      </c>
      <c r="AL576" s="63">
        <f>VLOOKUP($AD576,pTRAIT!$A:$X,13,FALSE)</f>
        <v>0</v>
      </c>
      <c r="AM576" s="63">
        <f>VLOOKUP($AD576,pTRAIT!$A:$X,14,FALSE)</f>
        <v>0</v>
      </c>
      <c r="AN576" s="63">
        <f>VLOOKUP($AD576,pTRAIT!$A:$X,15,FALSE)</f>
        <v>0</v>
      </c>
      <c r="AO576" s="63">
        <f>VLOOKUP($AD576,pTRAIT!$A:$X,16,FALSE)</f>
        <v>0</v>
      </c>
      <c r="AP576" s="63">
        <f>VLOOKUP($AD576,pTRAIT!$A:$X,17,FALSE)</f>
        <v>0</v>
      </c>
      <c r="AQ576" s="63">
        <f>VLOOKUP($AD576,pTRAIT!$A:$X,18,FALSE)</f>
        <v>0</v>
      </c>
      <c r="AR576" s="63">
        <f>VLOOKUP($AD576,pTRAIT!$A:$X,19,FALSE)</f>
        <v>0</v>
      </c>
      <c r="AS576" s="63">
        <f>VLOOKUP($AD576,pTRAIT!$A:$X,20,FALSE)</f>
        <v>0</v>
      </c>
      <c r="AT576" s="63">
        <f>VLOOKUP($AD576,pTRAIT!$A:$X,21,FALSE)</f>
        <v>0</v>
      </c>
      <c r="AU576" s="63">
        <f>VLOOKUP($AD576,pTRAIT!$A:$X,22,FALSE)</f>
        <v>0</v>
      </c>
      <c r="AV576" s="63">
        <f>VLOOKUP($AD576,pTRAIT!$A:$X,23,FALSE)</f>
        <v>0</v>
      </c>
      <c r="AW576" s="63">
        <f>VLOOKUP($AD576,pTRAIT!$A:$X,24,FALSE)</f>
        <v>0</v>
      </c>
      <c r="AX576" s="67" t="s">
        <v>3316</v>
      </c>
      <c r="AY576" s="71" t="str">
        <f t="shared" si="26"/>
        <v>EM5RTUe So5 n-sge;NST=X // EM5RTUeRo5So5;NST=X / EM5RTCM5So5Pu;NST=X</v>
      </c>
    </row>
    <row r="577" spans="1:51" ht="12" customHeight="1" x14ac:dyDescent="0.25">
      <c r="A577" s="32">
        <v>1068</v>
      </c>
      <c r="B577" s="33" t="s">
        <v>5</v>
      </c>
      <c r="C577" s="34">
        <v>1166</v>
      </c>
      <c r="D577" s="32" t="str">
        <f t="shared" si="24"/>
        <v>1068X1166</v>
      </c>
      <c r="E577" s="50" t="s">
        <v>1620</v>
      </c>
      <c r="F577" s="61" t="s">
        <v>2200</v>
      </c>
      <c r="G577" s="41" t="s">
        <v>43</v>
      </c>
      <c r="H577" s="38"/>
      <c r="I577" s="32">
        <v>1068</v>
      </c>
      <c r="J577" s="63">
        <f>VLOOKUP(I577,pTRAIT!A:B,2,FALSE)</f>
        <v>0</v>
      </c>
      <c r="K577" s="63" t="s">
        <v>2724</v>
      </c>
      <c r="L577" s="63"/>
      <c r="M577" s="63" t="s">
        <v>2437</v>
      </c>
      <c r="N577" s="63" t="s">
        <v>2730</v>
      </c>
      <c r="O577" s="63"/>
      <c r="P577" s="63" t="s">
        <v>2732</v>
      </c>
      <c r="Q577" s="63" t="s">
        <v>2734</v>
      </c>
      <c r="R577" s="63" t="s">
        <v>2431</v>
      </c>
      <c r="S577" s="63"/>
      <c r="T577" s="63"/>
      <c r="U577" s="63" t="s">
        <v>2738</v>
      </c>
      <c r="V577" s="63"/>
      <c r="W577" s="63" t="s">
        <v>2431</v>
      </c>
      <c r="X577" s="63"/>
      <c r="Y577" s="63"/>
      <c r="Z577" s="63"/>
      <c r="AA577" s="63" t="s">
        <v>2728</v>
      </c>
      <c r="AB577" s="63"/>
      <c r="AC577" s="63" t="str">
        <f t="shared" si="25"/>
        <v>EM5RTUe So5 n-sge;NST=X</v>
      </c>
      <c r="AD577" s="34">
        <v>1166</v>
      </c>
      <c r="AE577" s="40" t="str">
        <f>VLOOKUP(AD577,pTRAIT!A:B,2,FALSE)</f>
        <v>EM5RTUeRo5So5;NST=X / EM5RTRo5So5Puogc;NST=X</v>
      </c>
      <c r="AF577" s="63">
        <f>VLOOKUP($AD577,pTRAIT!$A:$X,7,FALSE)</f>
        <v>0</v>
      </c>
      <c r="AG577" s="63">
        <f>VLOOKUP($AD577,pTRAIT!$A:$X,8,FALSE)</f>
        <v>0</v>
      </c>
      <c r="AH577" s="63">
        <f>VLOOKUP($AD577,pTRAIT!$A:$X,9,FALSE)</f>
        <v>0</v>
      </c>
      <c r="AI577" s="63">
        <f>VLOOKUP($AD577,pTRAIT!$A:$X,10,FALSE)</f>
        <v>0</v>
      </c>
      <c r="AJ577" s="63">
        <f>VLOOKUP($AD577,pTRAIT!$A:$X,11,FALSE)</f>
        <v>0</v>
      </c>
      <c r="AK577" s="63">
        <f>VLOOKUP($AD577,pTRAIT!$A:$X,12,FALSE)</f>
        <v>0</v>
      </c>
      <c r="AL577" s="63">
        <f>VLOOKUP($AD577,pTRAIT!$A:$X,13,FALSE)</f>
        <v>0</v>
      </c>
      <c r="AM577" s="63">
        <f>VLOOKUP($AD577,pTRAIT!$A:$X,14,FALSE)</f>
        <v>0</v>
      </c>
      <c r="AN577" s="63">
        <f>VLOOKUP($AD577,pTRAIT!$A:$X,15,FALSE)</f>
        <v>0</v>
      </c>
      <c r="AO577" s="63">
        <f>VLOOKUP($AD577,pTRAIT!$A:$X,16,FALSE)</f>
        <v>0</v>
      </c>
      <c r="AP577" s="63">
        <f>VLOOKUP($AD577,pTRAIT!$A:$X,17,FALSE)</f>
        <v>0</v>
      </c>
      <c r="AQ577" s="63">
        <f>VLOOKUP($AD577,pTRAIT!$A:$X,18,FALSE)</f>
        <v>0</v>
      </c>
      <c r="AR577" s="63">
        <f>VLOOKUP($AD577,pTRAIT!$A:$X,19,FALSE)</f>
        <v>0</v>
      </c>
      <c r="AS577" s="63">
        <f>VLOOKUP($AD577,pTRAIT!$A:$X,20,FALSE)</f>
        <v>0</v>
      </c>
      <c r="AT577" s="63">
        <f>VLOOKUP($AD577,pTRAIT!$A:$X,21,FALSE)</f>
        <v>0</v>
      </c>
      <c r="AU577" s="63">
        <f>VLOOKUP($AD577,pTRAIT!$A:$X,22,FALSE)</f>
        <v>0</v>
      </c>
      <c r="AV577" s="63">
        <f>VLOOKUP($AD577,pTRAIT!$A:$X,23,FALSE)</f>
        <v>0</v>
      </c>
      <c r="AW577" s="63">
        <f>VLOOKUP($AD577,pTRAIT!$A:$X,24,FALSE)</f>
        <v>0</v>
      </c>
      <c r="AX577" s="67" t="s">
        <v>3317</v>
      </c>
      <c r="AY577" s="71" t="str">
        <f t="shared" si="26"/>
        <v>EM5RTUe So5 n-sge;NST=X // EM5RTUeRo5So5;NST=X / EM5RTRo5So5Puogc;NST=X</v>
      </c>
    </row>
    <row r="578" spans="1:51" ht="12" customHeight="1" x14ac:dyDescent="0.25">
      <c r="A578" s="32">
        <v>1068</v>
      </c>
      <c r="B578" s="33" t="s">
        <v>5</v>
      </c>
      <c r="C578" s="34">
        <v>1168</v>
      </c>
      <c r="D578" s="32" t="str">
        <f t="shared" ref="D578:D641" si="27">_xlfn.CONCAT(A578,B578,C578)</f>
        <v>1068X1168</v>
      </c>
      <c r="E578" s="50" t="s">
        <v>1620</v>
      </c>
      <c r="F578" s="61" t="s">
        <v>2201</v>
      </c>
      <c r="G578" s="41" t="s">
        <v>43</v>
      </c>
      <c r="H578" s="38"/>
      <c r="I578" s="32">
        <v>1068</v>
      </c>
      <c r="J578" s="63">
        <f>VLOOKUP(I578,pTRAIT!A:B,2,FALSE)</f>
        <v>0</v>
      </c>
      <c r="K578" s="63" t="s">
        <v>2724</v>
      </c>
      <c r="L578" s="63"/>
      <c r="M578" s="63" t="s">
        <v>2437</v>
      </c>
      <c r="N578" s="63" t="s">
        <v>2730</v>
      </c>
      <c r="O578" s="63"/>
      <c r="P578" s="63" t="s">
        <v>2732</v>
      </c>
      <c r="Q578" s="63" t="s">
        <v>2734</v>
      </c>
      <c r="R578" s="63" t="s">
        <v>2431</v>
      </c>
      <c r="S578" s="63"/>
      <c r="T578" s="63"/>
      <c r="U578" s="63" t="s">
        <v>2738</v>
      </c>
      <c r="V578" s="63"/>
      <c r="W578" s="63" t="s">
        <v>2431</v>
      </c>
      <c r="X578" s="63"/>
      <c r="Y578" s="63"/>
      <c r="Z578" s="63"/>
      <c r="AA578" s="63" t="s">
        <v>2728</v>
      </c>
      <c r="AB578" s="63"/>
      <c r="AC578" s="63" t="str">
        <f t="shared" si="25"/>
        <v>EM5RTUe So5 n-sge;NST=X</v>
      </c>
      <c r="AD578" s="34">
        <v>1168</v>
      </c>
      <c r="AE578" s="40" t="str">
        <f>VLOOKUP(AD578,pTRAIT!A:B,2,FALSE)</f>
        <v>EM5RTUeRo5So5;NST=X / EM5RTCM5So5(WS)Pu;NST=X</v>
      </c>
      <c r="AF578" s="63">
        <f>VLOOKUP($AD578,pTRAIT!$A:$X,7,FALSE)</f>
        <v>0</v>
      </c>
      <c r="AG578" s="63">
        <f>VLOOKUP($AD578,pTRAIT!$A:$X,8,FALSE)</f>
        <v>0</v>
      </c>
      <c r="AH578" s="63">
        <f>VLOOKUP($AD578,pTRAIT!$A:$X,9,FALSE)</f>
        <v>0</v>
      </c>
      <c r="AI578" s="63">
        <f>VLOOKUP($AD578,pTRAIT!$A:$X,10,FALSE)</f>
        <v>0</v>
      </c>
      <c r="AJ578" s="63">
        <f>VLOOKUP($AD578,pTRAIT!$A:$X,11,FALSE)</f>
        <v>0</v>
      </c>
      <c r="AK578" s="63">
        <f>VLOOKUP($AD578,pTRAIT!$A:$X,12,FALSE)</f>
        <v>0</v>
      </c>
      <c r="AL578" s="63">
        <f>VLOOKUP($AD578,pTRAIT!$A:$X,13,FALSE)</f>
        <v>0</v>
      </c>
      <c r="AM578" s="63">
        <f>VLOOKUP($AD578,pTRAIT!$A:$X,14,FALSE)</f>
        <v>0</v>
      </c>
      <c r="AN578" s="63">
        <f>VLOOKUP($AD578,pTRAIT!$A:$X,15,FALSE)</f>
        <v>0</v>
      </c>
      <c r="AO578" s="63">
        <f>VLOOKUP($AD578,pTRAIT!$A:$X,16,FALSE)</f>
        <v>0</v>
      </c>
      <c r="AP578" s="63">
        <f>VLOOKUP($AD578,pTRAIT!$A:$X,17,FALSE)</f>
        <v>0</v>
      </c>
      <c r="AQ578" s="63">
        <f>VLOOKUP($AD578,pTRAIT!$A:$X,18,FALSE)</f>
        <v>0</v>
      </c>
      <c r="AR578" s="63">
        <f>VLOOKUP($AD578,pTRAIT!$A:$X,19,FALSE)</f>
        <v>0</v>
      </c>
      <c r="AS578" s="63">
        <f>VLOOKUP($AD578,pTRAIT!$A:$X,20,FALSE)</f>
        <v>0</v>
      </c>
      <c r="AT578" s="63">
        <f>VLOOKUP($AD578,pTRAIT!$A:$X,21,FALSE)</f>
        <v>0</v>
      </c>
      <c r="AU578" s="63">
        <f>VLOOKUP($AD578,pTRAIT!$A:$X,22,FALSE)</f>
        <v>0</v>
      </c>
      <c r="AV578" s="63">
        <f>VLOOKUP($AD578,pTRAIT!$A:$X,23,FALSE)</f>
        <v>0</v>
      </c>
      <c r="AW578" s="63">
        <f>VLOOKUP($AD578,pTRAIT!$A:$X,24,FALSE)</f>
        <v>0</v>
      </c>
      <c r="AX578" s="67" t="s">
        <v>3318</v>
      </c>
      <c r="AY578" s="71" t="str">
        <f t="shared" si="26"/>
        <v>EM5RTUe So5 n-sge;NST=X // EM5RTUeRo5So5;NST=X / EM5RTCM5So5(WS)Pu;NST=X</v>
      </c>
    </row>
    <row r="579" spans="1:51" ht="12" customHeight="1" x14ac:dyDescent="0.25">
      <c r="A579" s="32">
        <v>1068</v>
      </c>
      <c r="B579" s="33" t="s">
        <v>5</v>
      </c>
      <c r="C579" s="34">
        <v>1183</v>
      </c>
      <c r="D579" s="32" t="str">
        <f t="shared" si="27"/>
        <v>1068X1183</v>
      </c>
      <c r="E579" s="50" t="s">
        <v>1620</v>
      </c>
      <c r="F579" s="61" t="s">
        <v>2202</v>
      </c>
      <c r="G579" s="41" t="s">
        <v>43</v>
      </c>
      <c r="H579" s="38"/>
      <c r="I579" s="32">
        <v>1068</v>
      </c>
      <c r="J579" s="63">
        <f>VLOOKUP(I579,pTRAIT!A:B,2,FALSE)</f>
        <v>0</v>
      </c>
      <c r="K579" s="63" t="s">
        <v>2724</v>
      </c>
      <c r="L579" s="63"/>
      <c r="M579" s="63" t="s">
        <v>2437</v>
      </c>
      <c r="N579" s="63" t="s">
        <v>2730</v>
      </c>
      <c r="O579" s="63"/>
      <c r="P579" s="63" t="s">
        <v>2732</v>
      </c>
      <c r="Q579" s="63" t="s">
        <v>2734</v>
      </c>
      <c r="R579" s="63" t="s">
        <v>2431</v>
      </c>
      <c r="S579" s="63"/>
      <c r="T579" s="63"/>
      <c r="U579" s="63" t="s">
        <v>2738</v>
      </c>
      <c r="V579" s="63"/>
      <c r="W579" s="63" t="s">
        <v>2431</v>
      </c>
      <c r="X579" s="63"/>
      <c r="Y579" s="63"/>
      <c r="Z579" s="63"/>
      <c r="AA579" s="63" t="s">
        <v>2728</v>
      </c>
      <c r="AB579" s="63"/>
      <c r="AC579" s="63" t="str">
        <f t="shared" ref="AC579:AC642" si="28">CONCATENATE(L579,M579,N579,O579,P579,Q579,R579,S579,T579,U579,V579,W579,X579,Y579,Z579,AA579,AB579,";",K579)</f>
        <v>EM5RTUe So5 n-sge;NST=X</v>
      </c>
      <c r="AD579" s="34">
        <v>1183</v>
      </c>
      <c r="AE579" s="40" t="str">
        <f>VLOOKUP(AD579,pTRAIT!A:B,2,FALSE)</f>
        <v>EM5RTCM5Pu;NST=X / EM5RTUeRo5So5;NST=X</v>
      </c>
      <c r="AF579" s="63">
        <f>VLOOKUP($AD579,pTRAIT!$A:$X,7,FALSE)</f>
        <v>0</v>
      </c>
      <c r="AG579" s="63">
        <f>VLOOKUP($AD579,pTRAIT!$A:$X,8,FALSE)</f>
        <v>0</v>
      </c>
      <c r="AH579" s="63">
        <f>VLOOKUP($AD579,pTRAIT!$A:$X,9,FALSE)</f>
        <v>0</v>
      </c>
      <c r="AI579" s="63">
        <f>VLOOKUP($AD579,pTRAIT!$A:$X,10,FALSE)</f>
        <v>0</v>
      </c>
      <c r="AJ579" s="63">
        <f>VLOOKUP($AD579,pTRAIT!$A:$X,11,FALSE)</f>
        <v>0</v>
      </c>
      <c r="AK579" s="63">
        <f>VLOOKUP($AD579,pTRAIT!$A:$X,12,FALSE)</f>
        <v>0</v>
      </c>
      <c r="AL579" s="63">
        <f>VLOOKUP($AD579,pTRAIT!$A:$X,13,FALSE)</f>
        <v>0</v>
      </c>
      <c r="AM579" s="63">
        <f>VLOOKUP($AD579,pTRAIT!$A:$X,14,FALSE)</f>
        <v>0</v>
      </c>
      <c r="AN579" s="63">
        <f>VLOOKUP($AD579,pTRAIT!$A:$X,15,FALSE)</f>
        <v>0</v>
      </c>
      <c r="AO579" s="63">
        <f>VLOOKUP($AD579,pTRAIT!$A:$X,16,FALSE)</f>
        <v>0</v>
      </c>
      <c r="AP579" s="63">
        <f>VLOOKUP($AD579,pTRAIT!$A:$X,17,FALSE)</f>
        <v>0</v>
      </c>
      <c r="AQ579" s="63">
        <f>VLOOKUP($AD579,pTRAIT!$A:$X,18,FALSE)</f>
        <v>0</v>
      </c>
      <c r="AR579" s="63">
        <f>VLOOKUP($AD579,pTRAIT!$A:$X,19,FALSE)</f>
        <v>0</v>
      </c>
      <c r="AS579" s="63">
        <f>VLOOKUP($AD579,pTRAIT!$A:$X,20,FALSE)</f>
        <v>0</v>
      </c>
      <c r="AT579" s="63">
        <f>VLOOKUP($AD579,pTRAIT!$A:$X,21,FALSE)</f>
        <v>0</v>
      </c>
      <c r="AU579" s="63">
        <f>VLOOKUP($AD579,pTRAIT!$A:$X,22,FALSE)</f>
        <v>0</v>
      </c>
      <c r="AV579" s="63">
        <f>VLOOKUP($AD579,pTRAIT!$A:$X,23,FALSE)</f>
        <v>0</v>
      </c>
      <c r="AW579" s="63">
        <f>VLOOKUP($AD579,pTRAIT!$A:$X,24,FALSE)</f>
        <v>0</v>
      </c>
      <c r="AX579" s="67" t="s">
        <v>3319</v>
      </c>
      <c r="AY579" s="71" t="str">
        <f t="shared" ref="AY579:AY642" si="29">CONCATENATE(AC579," ","//"," ",AE579)</f>
        <v>EM5RTUe So5 n-sge;NST=X // EM5RTCM5Pu;NST=X / EM5RTUeRo5So5;NST=X</v>
      </c>
    </row>
    <row r="580" spans="1:51" ht="12" customHeight="1" x14ac:dyDescent="0.25">
      <c r="A580" s="32">
        <v>1068</v>
      </c>
      <c r="B580" s="33" t="s">
        <v>5</v>
      </c>
      <c r="C580" s="34">
        <v>1340</v>
      </c>
      <c r="D580" s="32" t="str">
        <f t="shared" si="27"/>
        <v>1068X1340</v>
      </c>
      <c r="E580" s="50" t="s">
        <v>1620</v>
      </c>
      <c r="F580" s="61" t="s">
        <v>2203</v>
      </c>
      <c r="G580" s="41" t="s">
        <v>43</v>
      </c>
      <c r="H580" s="38"/>
      <c r="I580" s="32">
        <v>1068</v>
      </c>
      <c r="J580" s="63">
        <f>VLOOKUP(I580,pTRAIT!A:B,2,FALSE)</f>
        <v>0</v>
      </c>
      <c r="K580" s="63" t="s">
        <v>2724</v>
      </c>
      <c r="L580" s="63"/>
      <c r="M580" s="63" t="s">
        <v>2437</v>
      </c>
      <c r="N580" s="63" t="s">
        <v>2730</v>
      </c>
      <c r="O580" s="63"/>
      <c r="P580" s="63" t="s">
        <v>2732</v>
      </c>
      <c r="Q580" s="63" t="s">
        <v>2734</v>
      </c>
      <c r="R580" s="63" t="s">
        <v>2431</v>
      </c>
      <c r="S580" s="63"/>
      <c r="T580" s="63"/>
      <c r="U580" s="63" t="s">
        <v>2738</v>
      </c>
      <c r="V580" s="63"/>
      <c r="W580" s="63" t="s">
        <v>2431</v>
      </c>
      <c r="X580" s="63"/>
      <c r="Y580" s="63"/>
      <c r="Z580" s="63"/>
      <c r="AA580" s="63" t="s">
        <v>2728</v>
      </c>
      <c r="AB580" s="63"/>
      <c r="AC580" s="63" t="str">
        <f t="shared" si="28"/>
        <v>EM5RTUe So5 n-sge;NST=X</v>
      </c>
      <c r="AD580" s="34">
        <v>1340</v>
      </c>
      <c r="AE580" s="40" t="str">
        <f>VLOOKUP(AD580,pTRAIT!A:B,2,FALSE)</f>
        <v>EM5RTCM5So5Pu;NST=X / EM5RTUeRo5So5;NST=X</v>
      </c>
      <c r="AF580" s="63">
        <f>VLOOKUP($AD580,pTRAIT!$A:$X,7,FALSE)</f>
        <v>0</v>
      </c>
      <c r="AG580" s="63">
        <f>VLOOKUP($AD580,pTRAIT!$A:$X,8,FALSE)</f>
        <v>0</v>
      </c>
      <c r="AH580" s="63">
        <f>VLOOKUP($AD580,pTRAIT!$A:$X,9,FALSE)</f>
        <v>0</v>
      </c>
      <c r="AI580" s="63">
        <f>VLOOKUP($AD580,pTRAIT!$A:$X,10,FALSE)</f>
        <v>0</v>
      </c>
      <c r="AJ580" s="63">
        <f>VLOOKUP($AD580,pTRAIT!$A:$X,11,FALSE)</f>
        <v>0</v>
      </c>
      <c r="AK580" s="63">
        <f>VLOOKUP($AD580,pTRAIT!$A:$X,12,FALSE)</f>
        <v>0</v>
      </c>
      <c r="AL580" s="63">
        <f>VLOOKUP($AD580,pTRAIT!$A:$X,13,FALSE)</f>
        <v>0</v>
      </c>
      <c r="AM580" s="63">
        <f>VLOOKUP($AD580,pTRAIT!$A:$X,14,FALSE)</f>
        <v>0</v>
      </c>
      <c r="AN580" s="63">
        <f>VLOOKUP($AD580,pTRAIT!$A:$X,15,FALSE)</f>
        <v>0</v>
      </c>
      <c r="AO580" s="63">
        <f>VLOOKUP($AD580,pTRAIT!$A:$X,16,FALSE)</f>
        <v>0</v>
      </c>
      <c r="AP580" s="63">
        <f>VLOOKUP($AD580,pTRAIT!$A:$X,17,FALSE)</f>
        <v>0</v>
      </c>
      <c r="AQ580" s="63">
        <f>VLOOKUP($AD580,pTRAIT!$A:$X,18,FALSE)</f>
        <v>0</v>
      </c>
      <c r="AR580" s="63">
        <f>VLOOKUP($AD580,pTRAIT!$A:$X,19,FALSE)</f>
        <v>0</v>
      </c>
      <c r="AS580" s="63">
        <f>VLOOKUP($AD580,pTRAIT!$A:$X,20,FALSE)</f>
        <v>0</v>
      </c>
      <c r="AT580" s="63">
        <f>VLOOKUP($AD580,pTRAIT!$A:$X,21,FALSE)</f>
        <v>0</v>
      </c>
      <c r="AU580" s="63">
        <f>VLOOKUP($AD580,pTRAIT!$A:$X,22,FALSE)</f>
        <v>0</v>
      </c>
      <c r="AV580" s="63">
        <f>VLOOKUP($AD580,pTRAIT!$A:$X,23,FALSE)</f>
        <v>0</v>
      </c>
      <c r="AW580" s="63">
        <f>VLOOKUP($AD580,pTRAIT!$A:$X,24,FALSE)</f>
        <v>0</v>
      </c>
      <c r="AX580" s="67" t="s">
        <v>3320</v>
      </c>
      <c r="AY580" s="71" t="str">
        <f t="shared" si="29"/>
        <v>EM5RTUe So5 n-sge;NST=X // EM5RTCM5So5Pu;NST=X / EM5RTUeRo5So5;NST=X</v>
      </c>
    </row>
    <row r="581" spans="1:51" ht="12" customHeight="1" x14ac:dyDescent="0.25">
      <c r="A581" s="32">
        <v>1070</v>
      </c>
      <c r="B581" s="33" t="s">
        <v>5</v>
      </c>
      <c r="C581" s="34">
        <v>313</v>
      </c>
      <c r="D581" s="32" t="str">
        <f t="shared" si="27"/>
        <v>1070X313</v>
      </c>
      <c r="E581" s="51" t="s">
        <v>1621</v>
      </c>
      <c r="F581" s="61" t="s">
        <v>2204</v>
      </c>
      <c r="G581" s="41" t="s">
        <v>43</v>
      </c>
      <c r="H581" s="38"/>
      <c r="I581" s="32">
        <v>1070</v>
      </c>
      <c r="J581" s="63">
        <f>VLOOKUP(I581,pTRAIT!A:B,2,FALSE)</f>
        <v>0</v>
      </c>
      <c r="K581" s="63" t="s">
        <v>2724</v>
      </c>
      <c r="L581" s="63"/>
      <c r="M581" s="63" t="s">
        <v>2437</v>
      </c>
      <c r="N581" s="63" t="s">
        <v>2730</v>
      </c>
      <c r="O581" s="63"/>
      <c r="P581" s="63" t="s">
        <v>2732</v>
      </c>
      <c r="Q581" s="63"/>
      <c r="R581" s="63" t="s">
        <v>2431</v>
      </c>
      <c r="S581" s="63" t="s">
        <v>2736</v>
      </c>
      <c r="T581" s="63"/>
      <c r="U581" s="63" t="s">
        <v>2738</v>
      </c>
      <c r="V581" s="63"/>
      <c r="W581" s="63" t="s">
        <v>2431</v>
      </c>
      <c r="X581" s="63"/>
      <c r="Y581" s="63" t="s">
        <v>2740</v>
      </c>
      <c r="Z581" s="63"/>
      <c r="AA581" s="63" t="s">
        <v>2728</v>
      </c>
      <c r="AB581" s="63"/>
      <c r="AC581" s="63" t="str">
        <f t="shared" si="28"/>
        <v>EM5RT Ro5So5 Pun-sge;NST=X</v>
      </c>
      <c r="AD581" s="34">
        <v>313</v>
      </c>
      <c r="AE581" s="40" t="str">
        <f>VLOOKUP(AD581,pTRAIT!A:B,2,FALSE)</f>
        <v>EM5RTUeRo5So5;NST=X / EM5RTDRAG1So5DRAG2Pu;RIN=X</v>
      </c>
      <c r="AF581" s="63">
        <f>VLOOKUP($AD581,pTRAIT!$A:$X,7,FALSE)</f>
        <v>0</v>
      </c>
      <c r="AG581" s="63">
        <f>VLOOKUP($AD581,pTRAIT!$A:$X,8,FALSE)</f>
        <v>0</v>
      </c>
      <c r="AH581" s="63">
        <f>VLOOKUP($AD581,pTRAIT!$A:$X,9,FALSE)</f>
        <v>0</v>
      </c>
      <c r="AI581" s="63">
        <f>VLOOKUP($AD581,pTRAIT!$A:$X,10,FALSE)</f>
        <v>0</v>
      </c>
      <c r="AJ581" s="63">
        <f>VLOOKUP($AD581,pTRAIT!$A:$X,11,FALSE)</f>
        <v>0</v>
      </c>
      <c r="AK581" s="63">
        <f>VLOOKUP($AD581,pTRAIT!$A:$X,12,FALSE)</f>
        <v>0</v>
      </c>
      <c r="AL581" s="63">
        <f>VLOOKUP($AD581,pTRAIT!$A:$X,13,FALSE)</f>
        <v>0</v>
      </c>
      <c r="AM581" s="63">
        <f>VLOOKUP($AD581,pTRAIT!$A:$X,14,FALSE)</f>
        <v>0</v>
      </c>
      <c r="AN581" s="63">
        <f>VLOOKUP($AD581,pTRAIT!$A:$X,15,FALSE)</f>
        <v>0</v>
      </c>
      <c r="AO581" s="63">
        <f>VLOOKUP($AD581,pTRAIT!$A:$X,16,FALSE)</f>
        <v>0</v>
      </c>
      <c r="AP581" s="63">
        <f>VLOOKUP($AD581,pTRAIT!$A:$X,17,FALSE)</f>
        <v>0</v>
      </c>
      <c r="AQ581" s="63">
        <f>VLOOKUP($AD581,pTRAIT!$A:$X,18,FALSE)</f>
        <v>0</v>
      </c>
      <c r="AR581" s="63">
        <f>VLOOKUP($AD581,pTRAIT!$A:$X,19,FALSE)</f>
        <v>0</v>
      </c>
      <c r="AS581" s="63">
        <f>VLOOKUP($AD581,pTRAIT!$A:$X,20,FALSE)</f>
        <v>0</v>
      </c>
      <c r="AT581" s="63">
        <f>VLOOKUP($AD581,pTRAIT!$A:$X,21,FALSE)</f>
        <v>0</v>
      </c>
      <c r="AU581" s="63">
        <f>VLOOKUP($AD581,pTRAIT!$A:$X,22,FALSE)</f>
        <v>0</v>
      </c>
      <c r="AV581" s="63">
        <f>VLOOKUP($AD581,pTRAIT!$A:$X,23,FALSE)</f>
        <v>0</v>
      </c>
      <c r="AW581" s="63">
        <f>VLOOKUP($AD581,pTRAIT!$A:$X,24,FALSE)</f>
        <v>0</v>
      </c>
      <c r="AX581" s="67" t="s">
        <v>3321</v>
      </c>
      <c r="AY581" s="71" t="str">
        <f t="shared" si="29"/>
        <v>EM5RT Ro5So5 Pun-sge;NST=X // EM5RTUeRo5So5;NST=X / EM5RTDRAG1So5DRAG2Pu;RIN=X</v>
      </c>
    </row>
    <row r="582" spans="1:51" ht="12" customHeight="1" x14ac:dyDescent="0.25">
      <c r="A582" s="32">
        <v>1070</v>
      </c>
      <c r="B582" s="33" t="s">
        <v>5</v>
      </c>
      <c r="C582" s="34">
        <v>142</v>
      </c>
      <c r="D582" s="32" t="str">
        <f t="shared" si="27"/>
        <v>1070X142</v>
      </c>
      <c r="E582" s="51" t="s">
        <v>1621</v>
      </c>
      <c r="F582" s="61" t="s">
        <v>2205</v>
      </c>
      <c r="G582" s="41" t="s">
        <v>43</v>
      </c>
      <c r="H582" s="38"/>
      <c r="I582" s="32">
        <v>1070</v>
      </c>
      <c r="J582" s="63">
        <f>VLOOKUP(I582,pTRAIT!A:B,2,FALSE)</f>
        <v>0</v>
      </c>
      <c r="K582" s="63" t="s">
        <v>2724</v>
      </c>
      <c r="L582" s="63"/>
      <c r="M582" s="63" t="s">
        <v>2437</v>
      </c>
      <c r="N582" s="63" t="s">
        <v>2730</v>
      </c>
      <c r="O582" s="63"/>
      <c r="P582" s="63" t="s">
        <v>2732</v>
      </c>
      <c r="Q582" s="63"/>
      <c r="R582" s="63" t="s">
        <v>2431</v>
      </c>
      <c r="S582" s="63" t="s">
        <v>2736</v>
      </c>
      <c r="T582" s="63"/>
      <c r="U582" s="63" t="s">
        <v>2738</v>
      </c>
      <c r="V582" s="63"/>
      <c r="W582" s="63" t="s">
        <v>2431</v>
      </c>
      <c r="X582" s="63"/>
      <c r="Y582" s="63" t="s">
        <v>2740</v>
      </c>
      <c r="Z582" s="63"/>
      <c r="AA582" s="63" t="s">
        <v>2728</v>
      </c>
      <c r="AB582" s="63"/>
      <c r="AC582" s="63" t="str">
        <f t="shared" si="28"/>
        <v>EM5RT Ro5So5 Pun-sge;NST=X</v>
      </c>
      <c r="AD582" s="34">
        <v>142</v>
      </c>
      <c r="AE582" s="40" t="str">
        <f>VLOOKUP(AD582,pTRAIT!A:B,2,FALSE)</f>
        <v>EM5RTUeRo5So5;NST=X / EM5RTDRAG1So5DRAG2Pu;RIN=X</v>
      </c>
      <c r="AF582" s="63">
        <f>VLOOKUP($AD582,pTRAIT!$A:$X,7,FALSE)</f>
        <v>0</v>
      </c>
      <c r="AG582" s="63">
        <f>VLOOKUP($AD582,pTRAIT!$A:$X,8,FALSE)</f>
        <v>0</v>
      </c>
      <c r="AH582" s="63">
        <f>VLOOKUP($AD582,pTRAIT!$A:$X,9,FALSE)</f>
        <v>0</v>
      </c>
      <c r="AI582" s="63">
        <f>VLOOKUP($AD582,pTRAIT!$A:$X,10,FALSE)</f>
        <v>0</v>
      </c>
      <c r="AJ582" s="63">
        <f>VLOOKUP($AD582,pTRAIT!$A:$X,11,FALSE)</f>
        <v>0</v>
      </c>
      <c r="AK582" s="63">
        <f>VLOOKUP($AD582,pTRAIT!$A:$X,12,FALSE)</f>
        <v>0</v>
      </c>
      <c r="AL582" s="63">
        <f>VLOOKUP($AD582,pTRAIT!$A:$X,13,FALSE)</f>
        <v>0</v>
      </c>
      <c r="AM582" s="63">
        <f>VLOOKUP($AD582,pTRAIT!$A:$X,14,FALSE)</f>
        <v>0</v>
      </c>
      <c r="AN582" s="63">
        <f>VLOOKUP($AD582,pTRAIT!$A:$X,15,FALSE)</f>
        <v>0</v>
      </c>
      <c r="AO582" s="63">
        <f>VLOOKUP($AD582,pTRAIT!$A:$X,16,FALSE)</f>
        <v>0</v>
      </c>
      <c r="AP582" s="63">
        <f>VLOOKUP($AD582,pTRAIT!$A:$X,17,FALSE)</f>
        <v>0</v>
      </c>
      <c r="AQ582" s="63">
        <f>VLOOKUP($AD582,pTRAIT!$A:$X,18,FALSE)</f>
        <v>0</v>
      </c>
      <c r="AR582" s="63">
        <f>VLOOKUP($AD582,pTRAIT!$A:$X,19,FALSE)</f>
        <v>0</v>
      </c>
      <c r="AS582" s="63">
        <f>VLOOKUP($AD582,pTRAIT!$A:$X,20,FALSE)</f>
        <v>0</v>
      </c>
      <c r="AT582" s="63">
        <f>VLOOKUP($AD582,pTRAIT!$A:$X,21,FALSE)</f>
        <v>0</v>
      </c>
      <c r="AU582" s="63">
        <f>VLOOKUP($AD582,pTRAIT!$A:$X,22,FALSE)</f>
        <v>0</v>
      </c>
      <c r="AV582" s="63">
        <f>VLOOKUP($AD582,pTRAIT!$A:$X,23,FALSE)</f>
        <v>0</v>
      </c>
      <c r="AW582" s="63">
        <f>VLOOKUP($AD582,pTRAIT!$A:$X,24,FALSE)</f>
        <v>0</v>
      </c>
      <c r="AX582" s="67" t="s">
        <v>3322</v>
      </c>
      <c r="AY582" s="71" t="str">
        <f t="shared" si="29"/>
        <v>EM5RT Ro5So5 Pun-sge;NST=X // EM5RTUeRo5So5;NST=X / EM5RTDRAG1So5DRAG2Pu;RIN=X</v>
      </c>
    </row>
    <row r="583" spans="1:51" ht="12" customHeight="1" x14ac:dyDescent="0.25">
      <c r="A583" s="32">
        <v>1070</v>
      </c>
      <c r="B583" s="33" t="s">
        <v>5</v>
      </c>
      <c r="C583" s="34">
        <v>262</v>
      </c>
      <c r="D583" s="32" t="str">
        <f t="shared" si="27"/>
        <v>1070X262</v>
      </c>
      <c r="E583" s="51" t="s">
        <v>1621</v>
      </c>
      <c r="F583" s="61" t="s">
        <v>2206</v>
      </c>
      <c r="G583" s="41" t="s">
        <v>43</v>
      </c>
      <c r="H583" s="38"/>
      <c r="I583" s="32">
        <v>1070</v>
      </c>
      <c r="J583" s="63">
        <f>VLOOKUP(I583,pTRAIT!A:B,2,FALSE)</f>
        <v>0</v>
      </c>
      <c r="K583" s="63" t="s">
        <v>2724</v>
      </c>
      <c r="L583" s="63"/>
      <c r="M583" s="63" t="s">
        <v>2437</v>
      </c>
      <c r="N583" s="63" t="s">
        <v>2730</v>
      </c>
      <c r="O583" s="63"/>
      <c r="P583" s="63" t="s">
        <v>2732</v>
      </c>
      <c r="Q583" s="63"/>
      <c r="R583" s="63" t="s">
        <v>2431</v>
      </c>
      <c r="S583" s="63" t="s">
        <v>2736</v>
      </c>
      <c r="T583" s="63"/>
      <c r="U583" s="63" t="s">
        <v>2738</v>
      </c>
      <c r="V583" s="63"/>
      <c r="W583" s="63" t="s">
        <v>2431</v>
      </c>
      <c r="X583" s="63"/>
      <c r="Y583" s="63" t="s">
        <v>2740</v>
      </c>
      <c r="Z583" s="63"/>
      <c r="AA583" s="63" t="s">
        <v>2728</v>
      </c>
      <c r="AB583" s="63"/>
      <c r="AC583" s="63" t="str">
        <f t="shared" si="28"/>
        <v>EM5RT Ro5So5 Pun-sge;NST=X</v>
      </c>
      <c r="AD583" s="34">
        <v>262</v>
      </c>
      <c r="AE583" s="40" t="str">
        <f>VLOOKUP(AD583,pTRAIT!A:B,2,FALSE)</f>
        <v>EM5RTUeRo5So5;NST=X / EM5RTDRAG1So5DRAG2Pu;RIN=X</v>
      </c>
      <c r="AF583" s="63">
        <f>VLOOKUP($AD583,pTRAIT!$A:$X,7,FALSE)</f>
        <v>0</v>
      </c>
      <c r="AG583" s="63">
        <f>VLOOKUP($AD583,pTRAIT!$A:$X,8,FALSE)</f>
        <v>0</v>
      </c>
      <c r="AH583" s="63">
        <f>VLOOKUP($AD583,pTRAIT!$A:$X,9,FALSE)</f>
        <v>0</v>
      </c>
      <c r="AI583" s="63">
        <f>VLOOKUP($AD583,pTRAIT!$A:$X,10,FALSE)</f>
        <v>0</v>
      </c>
      <c r="AJ583" s="63">
        <f>VLOOKUP($AD583,pTRAIT!$A:$X,11,FALSE)</f>
        <v>0</v>
      </c>
      <c r="AK583" s="63">
        <f>VLOOKUP($AD583,pTRAIT!$A:$X,12,FALSE)</f>
        <v>0</v>
      </c>
      <c r="AL583" s="63">
        <f>VLOOKUP($AD583,pTRAIT!$A:$X,13,FALSE)</f>
        <v>0</v>
      </c>
      <c r="AM583" s="63">
        <f>VLOOKUP($AD583,pTRAIT!$A:$X,14,FALSE)</f>
        <v>0</v>
      </c>
      <c r="AN583" s="63">
        <f>VLOOKUP($AD583,pTRAIT!$A:$X,15,FALSE)</f>
        <v>0</v>
      </c>
      <c r="AO583" s="63">
        <f>VLOOKUP($AD583,pTRAIT!$A:$X,16,FALSE)</f>
        <v>0</v>
      </c>
      <c r="AP583" s="63">
        <f>VLOOKUP($AD583,pTRAIT!$A:$X,17,FALSE)</f>
        <v>0</v>
      </c>
      <c r="AQ583" s="63">
        <f>VLOOKUP($AD583,pTRAIT!$A:$X,18,FALSE)</f>
        <v>0</v>
      </c>
      <c r="AR583" s="63">
        <f>VLOOKUP($AD583,pTRAIT!$A:$X,19,FALSE)</f>
        <v>0</v>
      </c>
      <c r="AS583" s="63">
        <f>VLOOKUP($AD583,pTRAIT!$A:$X,20,FALSE)</f>
        <v>0</v>
      </c>
      <c r="AT583" s="63">
        <f>VLOOKUP($AD583,pTRAIT!$A:$X,21,FALSE)</f>
        <v>0</v>
      </c>
      <c r="AU583" s="63">
        <f>VLOOKUP($AD583,pTRAIT!$A:$X,22,FALSE)</f>
        <v>0</v>
      </c>
      <c r="AV583" s="63">
        <f>VLOOKUP($AD583,pTRAIT!$A:$X,23,FALSE)</f>
        <v>0</v>
      </c>
      <c r="AW583" s="63">
        <f>VLOOKUP($AD583,pTRAIT!$A:$X,24,FALSE)</f>
        <v>0</v>
      </c>
      <c r="AX583" s="67" t="s">
        <v>3323</v>
      </c>
      <c r="AY583" s="71" t="str">
        <f t="shared" si="29"/>
        <v>EM5RT Ro5So5 Pun-sge;NST=X // EM5RTUeRo5So5;NST=X / EM5RTDRAG1So5DRAG2Pu;RIN=X</v>
      </c>
    </row>
    <row r="584" spans="1:51" ht="12" customHeight="1" x14ac:dyDescent="0.25">
      <c r="A584" s="32">
        <v>1070</v>
      </c>
      <c r="B584" s="33" t="s">
        <v>5</v>
      </c>
      <c r="C584" s="34">
        <v>418</v>
      </c>
      <c r="D584" s="32" t="str">
        <f t="shared" si="27"/>
        <v>1070X418</v>
      </c>
      <c r="E584" s="51" t="s">
        <v>1621</v>
      </c>
      <c r="F584" s="61" t="s">
        <v>2207</v>
      </c>
      <c r="G584" s="41" t="s">
        <v>43</v>
      </c>
      <c r="H584" s="38"/>
      <c r="I584" s="32">
        <v>1070</v>
      </c>
      <c r="J584" s="63">
        <f>VLOOKUP(I584,pTRAIT!A:B,2,FALSE)</f>
        <v>0</v>
      </c>
      <c r="K584" s="63" t="s">
        <v>2724</v>
      </c>
      <c r="L584" s="63"/>
      <c r="M584" s="63" t="s">
        <v>2437</v>
      </c>
      <c r="N584" s="63" t="s">
        <v>2730</v>
      </c>
      <c r="O584" s="63"/>
      <c r="P584" s="63" t="s">
        <v>2732</v>
      </c>
      <c r="Q584" s="63"/>
      <c r="R584" s="63" t="s">
        <v>2431</v>
      </c>
      <c r="S584" s="63" t="s">
        <v>2736</v>
      </c>
      <c r="T584" s="63"/>
      <c r="U584" s="63" t="s">
        <v>2738</v>
      </c>
      <c r="V584" s="63"/>
      <c r="W584" s="63" t="s">
        <v>2431</v>
      </c>
      <c r="X584" s="63"/>
      <c r="Y584" s="63" t="s">
        <v>2740</v>
      </c>
      <c r="Z584" s="63"/>
      <c r="AA584" s="63" t="s">
        <v>2728</v>
      </c>
      <c r="AB584" s="63"/>
      <c r="AC584" s="63" t="str">
        <f t="shared" si="28"/>
        <v>EM5RT Ro5So5 Pun-sge;NST=X</v>
      </c>
      <c r="AD584" s="34">
        <v>418</v>
      </c>
      <c r="AE584" s="40" t="str">
        <f>VLOOKUP(AD584,pTRAIT!A:B,2,FALSE)</f>
        <v>EM5RTUeRo5So5;NST=X / EM5RTDRAG1So5DRAG2Pu;RIN=X</v>
      </c>
      <c r="AF584" s="63">
        <f>VLOOKUP($AD584,pTRAIT!$A:$X,7,FALSE)</f>
        <v>0</v>
      </c>
      <c r="AG584" s="63">
        <f>VLOOKUP($AD584,pTRAIT!$A:$X,8,FALSE)</f>
        <v>0</v>
      </c>
      <c r="AH584" s="63">
        <f>VLOOKUP($AD584,pTRAIT!$A:$X,9,FALSE)</f>
        <v>0</v>
      </c>
      <c r="AI584" s="63">
        <f>VLOOKUP($AD584,pTRAIT!$A:$X,10,FALSE)</f>
        <v>0</v>
      </c>
      <c r="AJ584" s="63">
        <f>VLOOKUP($AD584,pTRAIT!$A:$X,11,FALSE)</f>
        <v>0</v>
      </c>
      <c r="AK584" s="63">
        <f>VLOOKUP($AD584,pTRAIT!$A:$X,12,FALSE)</f>
        <v>0</v>
      </c>
      <c r="AL584" s="63">
        <f>VLOOKUP($AD584,pTRAIT!$A:$X,13,FALSE)</f>
        <v>0</v>
      </c>
      <c r="AM584" s="63">
        <f>VLOOKUP($AD584,pTRAIT!$A:$X,14,FALSE)</f>
        <v>0</v>
      </c>
      <c r="AN584" s="63">
        <f>VLOOKUP($AD584,pTRAIT!$A:$X,15,FALSE)</f>
        <v>0</v>
      </c>
      <c r="AO584" s="63">
        <f>VLOOKUP($AD584,pTRAIT!$A:$X,16,FALSE)</f>
        <v>0</v>
      </c>
      <c r="AP584" s="63">
        <f>VLOOKUP($AD584,pTRAIT!$A:$X,17,FALSE)</f>
        <v>0</v>
      </c>
      <c r="AQ584" s="63">
        <f>VLOOKUP($AD584,pTRAIT!$A:$X,18,FALSE)</f>
        <v>0</v>
      </c>
      <c r="AR584" s="63">
        <f>VLOOKUP($AD584,pTRAIT!$A:$X,19,FALSE)</f>
        <v>0</v>
      </c>
      <c r="AS584" s="63">
        <f>VLOOKUP($AD584,pTRAIT!$A:$X,20,FALSE)</f>
        <v>0</v>
      </c>
      <c r="AT584" s="63">
        <f>VLOOKUP($AD584,pTRAIT!$A:$X,21,FALSE)</f>
        <v>0</v>
      </c>
      <c r="AU584" s="63">
        <f>VLOOKUP($AD584,pTRAIT!$A:$X,22,FALSE)</f>
        <v>0</v>
      </c>
      <c r="AV584" s="63">
        <f>VLOOKUP($AD584,pTRAIT!$A:$X,23,FALSE)</f>
        <v>0</v>
      </c>
      <c r="AW584" s="63">
        <f>VLOOKUP($AD584,pTRAIT!$A:$X,24,FALSE)</f>
        <v>0</v>
      </c>
      <c r="AX584" s="67" t="s">
        <v>3324</v>
      </c>
      <c r="AY584" s="71" t="str">
        <f t="shared" si="29"/>
        <v>EM5RT Ro5So5 Pun-sge;NST=X // EM5RTUeRo5So5;NST=X / EM5RTDRAG1So5DRAG2Pu;RIN=X</v>
      </c>
    </row>
    <row r="585" spans="1:51" ht="12" customHeight="1" x14ac:dyDescent="0.25">
      <c r="A585" s="32">
        <v>1070</v>
      </c>
      <c r="B585" s="33" t="s">
        <v>5</v>
      </c>
      <c r="C585" s="34">
        <v>1120</v>
      </c>
      <c r="D585" s="32" t="str">
        <f t="shared" si="27"/>
        <v>1070X1120</v>
      </c>
      <c r="E585" s="50" t="s">
        <v>1620</v>
      </c>
      <c r="F585" s="61" t="s">
        <v>2208</v>
      </c>
      <c r="G585" s="41" t="s">
        <v>43</v>
      </c>
      <c r="H585" s="38"/>
      <c r="I585" s="32">
        <v>1070</v>
      </c>
      <c r="J585" s="63">
        <f>VLOOKUP(I585,pTRAIT!A:B,2,FALSE)</f>
        <v>0</v>
      </c>
      <c r="K585" s="63" t="s">
        <v>2724</v>
      </c>
      <c r="L585" s="63"/>
      <c r="M585" s="63" t="s">
        <v>2437</v>
      </c>
      <c r="N585" s="63" t="s">
        <v>2730</v>
      </c>
      <c r="O585" s="63"/>
      <c r="P585" s="63" t="s">
        <v>2732</v>
      </c>
      <c r="Q585" s="63"/>
      <c r="R585" s="63" t="s">
        <v>2431</v>
      </c>
      <c r="S585" s="63" t="s">
        <v>2736</v>
      </c>
      <c r="T585" s="63"/>
      <c r="U585" s="63" t="s">
        <v>2738</v>
      </c>
      <c r="V585" s="63"/>
      <c r="W585" s="63" t="s">
        <v>2431</v>
      </c>
      <c r="X585" s="63"/>
      <c r="Y585" s="63" t="s">
        <v>2740</v>
      </c>
      <c r="Z585" s="63"/>
      <c r="AA585" s="63" t="s">
        <v>2728</v>
      </c>
      <c r="AB585" s="63"/>
      <c r="AC585" s="63" t="str">
        <f t="shared" si="28"/>
        <v>EM5RT Ro5So5 Pun-sge;NST=X</v>
      </c>
      <c r="AD585" s="34">
        <v>1120</v>
      </c>
      <c r="AE585" s="40" t="str">
        <f>VLOOKUP(AD585,pTRAIT!A:B,2,FALSE)</f>
        <v>EM5RTCM5(So5)Pu;NST=X / EM5RTDRAG1So5DRAG2Pu;RIN=X</v>
      </c>
      <c r="AF585" s="63">
        <f>VLOOKUP($AD585,pTRAIT!$A:$X,7,FALSE)</f>
        <v>0</v>
      </c>
      <c r="AG585" s="63">
        <f>VLOOKUP($AD585,pTRAIT!$A:$X,8,FALSE)</f>
        <v>0</v>
      </c>
      <c r="AH585" s="63">
        <f>VLOOKUP($AD585,pTRAIT!$A:$X,9,FALSE)</f>
        <v>0</v>
      </c>
      <c r="AI585" s="63">
        <f>VLOOKUP($AD585,pTRAIT!$A:$X,10,FALSE)</f>
        <v>0</v>
      </c>
      <c r="AJ585" s="63">
        <f>VLOOKUP($AD585,pTRAIT!$A:$X,11,FALSE)</f>
        <v>0</v>
      </c>
      <c r="AK585" s="63">
        <f>VLOOKUP($AD585,pTRAIT!$A:$X,12,FALSE)</f>
        <v>0</v>
      </c>
      <c r="AL585" s="63">
        <f>VLOOKUP($AD585,pTRAIT!$A:$X,13,FALSE)</f>
        <v>0</v>
      </c>
      <c r="AM585" s="63">
        <f>VLOOKUP($AD585,pTRAIT!$A:$X,14,FALSE)</f>
        <v>0</v>
      </c>
      <c r="AN585" s="63">
        <f>VLOOKUP($AD585,pTRAIT!$A:$X,15,FALSE)</f>
        <v>0</v>
      </c>
      <c r="AO585" s="63">
        <f>VLOOKUP($AD585,pTRAIT!$A:$X,16,FALSE)</f>
        <v>0</v>
      </c>
      <c r="AP585" s="63">
        <f>VLOOKUP($AD585,pTRAIT!$A:$X,17,FALSE)</f>
        <v>0</v>
      </c>
      <c r="AQ585" s="63">
        <f>VLOOKUP($AD585,pTRAIT!$A:$X,18,FALSE)</f>
        <v>0</v>
      </c>
      <c r="AR585" s="63">
        <f>VLOOKUP($AD585,pTRAIT!$A:$X,19,FALSE)</f>
        <v>0</v>
      </c>
      <c r="AS585" s="63">
        <f>VLOOKUP($AD585,pTRAIT!$A:$X,20,FALSE)</f>
        <v>0</v>
      </c>
      <c r="AT585" s="63">
        <f>VLOOKUP($AD585,pTRAIT!$A:$X,21,FALSE)</f>
        <v>0</v>
      </c>
      <c r="AU585" s="63">
        <f>VLOOKUP($AD585,pTRAIT!$A:$X,22,FALSE)</f>
        <v>0</v>
      </c>
      <c r="AV585" s="63">
        <f>VLOOKUP($AD585,pTRAIT!$A:$X,23,FALSE)</f>
        <v>0</v>
      </c>
      <c r="AW585" s="63">
        <f>VLOOKUP($AD585,pTRAIT!$A:$X,24,FALSE)</f>
        <v>0</v>
      </c>
      <c r="AX585" s="67" t="s">
        <v>3325</v>
      </c>
      <c r="AY585" s="71" t="str">
        <f t="shared" si="29"/>
        <v>EM5RT Ro5So5 Pun-sge;NST=X // EM5RTCM5(So5)Pu;NST=X / EM5RTDRAG1So5DRAG2Pu;RIN=X</v>
      </c>
    </row>
    <row r="586" spans="1:51" ht="12" customHeight="1" x14ac:dyDescent="0.25">
      <c r="A586" s="32">
        <v>1070</v>
      </c>
      <c r="B586" s="33" t="s">
        <v>5</v>
      </c>
      <c r="C586" s="34">
        <v>1190</v>
      </c>
      <c r="D586" s="32" t="str">
        <f t="shared" si="27"/>
        <v>1070X1190</v>
      </c>
      <c r="E586" s="50" t="s">
        <v>1620</v>
      </c>
      <c r="F586" s="61" t="s">
        <v>2209</v>
      </c>
      <c r="G586" s="41" t="s">
        <v>43</v>
      </c>
      <c r="H586" s="38"/>
      <c r="I586" s="32">
        <v>1070</v>
      </c>
      <c r="J586" s="63">
        <f>VLOOKUP(I586,pTRAIT!A:B,2,FALSE)</f>
        <v>0</v>
      </c>
      <c r="K586" s="63" t="s">
        <v>2724</v>
      </c>
      <c r="L586" s="63"/>
      <c r="M586" s="63" t="s">
        <v>2437</v>
      </c>
      <c r="N586" s="63" t="s">
        <v>2730</v>
      </c>
      <c r="O586" s="63"/>
      <c r="P586" s="63" t="s">
        <v>2732</v>
      </c>
      <c r="Q586" s="63"/>
      <c r="R586" s="63" t="s">
        <v>2431</v>
      </c>
      <c r="S586" s="63" t="s">
        <v>2736</v>
      </c>
      <c r="T586" s="63"/>
      <c r="U586" s="63" t="s">
        <v>2738</v>
      </c>
      <c r="V586" s="63"/>
      <c r="W586" s="63" t="s">
        <v>2431</v>
      </c>
      <c r="X586" s="63"/>
      <c r="Y586" s="63" t="s">
        <v>2740</v>
      </c>
      <c r="Z586" s="63"/>
      <c r="AA586" s="63" t="s">
        <v>2728</v>
      </c>
      <c r="AB586" s="63"/>
      <c r="AC586" s="63" t="str">
        <f t="shared" si="28"/>
        <v>EM5RT Ro5So5 Pun-sge;NST=X</v>
      </c>
      <c r="AD586" s="34">
        <v>1190</v>
      </c>
      <c r="AE586" s="40" t="str">
        <f>VLOOKUP(AD586,pTRAIT!A:B,2,FALSE)</f>
        <v>EM5RTCM5Pu;NST=X / EM5RTDRAG1So5DRAG2Pu;RIN=X</v>
      </c>
      <c r="AF586" s="63">
        <f>VLOOKUP($AD586,pTRAIT!$A:$X,7,FALSE)</f>
        <v>0</v>
      </c>
      <c r="AG586" s="63">
        <f>VLOOKUP($AD586,pTRAIT!$A:$X,8,FALSE)</f>
        <v>0</v>
      </c>
      <c r="AH586" s="63">
        <f>VLOOKUP($AD586,pTRAIT!$A:$X,9,FALSE)</f>
        <v>0</v>
      </c>
      <c r="AI586" s="63">
        <f>VLOOKUP($AD586,pTRAIT!$A:$X,10,FALSE)</f>
        <v>0</v>
      </c>
      <c r="AJ586" s="63">
        <f>VLOOKUP($AD586,pTRAIT!$A:$X,11,FALSE)</f>
        <v>0</v>
      </c>
      <c r="AK586" s="63">
        <f>VLOOKUP($AD586,pTRAIT!$A:$X,12,FALSE)</f>
        <v>0</v>
      </c>
      <c r="AL586" s="63">
        <f>VLOOKUP($AD586,pTRAIT!$A:$X,13,FALSE)</f>
        <v>0</v>
      </c>
      <c r="AM586" s="63">
        <f>VLOOKUP($AD586,pTRAIT!$A:$X,14,FALSE)</f>
        <v>0</v>
      </c>
      <c r="AN586" s="63">
        <f>VLOOKUP($AD586,pTRAIT!$A:$X,15,FALSE)</f>
        <v>0</v>
      </c>
      <c r="AO586" s="63">
        <f>VLOOKUP($AD586,pTRAIT!$A:$X,16,FALSE)</f>
        <v>0</v>
      </c>
      <c r="AP586" s="63">
        <f>VLOOKUP($AD586,pTRAIT!$A:$X,17,FALSE)</f>
        <v>0</v>
      </c>
      <c r="AQ586" s="63">
        <f>VLOOKUP($AD586,pTRAIT!$A:$X,18,FALSE)</f>
        <v>0</v>
      </c>
      <c r="AR586" s="63">
        <f>VLOOKUP($AD586,pTRAIT!$A:$X,19,FALSE)</f>
        <v>0</v>
      </c>
      <c r="AS586" s="63">
        <f>VLOOKUP($AD586,pTRAIT!$A:$X,20,FALSE)</f>
        <v>0</v>
      </c>
      <c r="AT586" s="63">
        <f>VLOOKUP($AD586,pTRAIT!$A:$X,21,FALSE)</f>
        <v>0</v>
      </c>
      <c r="AU586" s="63">
        <f>VLOOKUP($AD586,pTRAIT!$A:$X,22,FALSE)</f>
        <v>0</v>
      </c>
      <c r="AV586" s="63">
        <f>VLOOKUP($AD586,pTRAIT!$A:$X,23,FALSE)</f>
        <v>0</v>
      </c>
      <c r="AW586" s="63">
        <f>VLOOKUP($AD586,pTRAIT!$A:$X,24,FALSE)</f>
        <v>0</v>
      </c>
      <c r="AX586" s="67" t="s">
        <v>3326</v>
      </c>
      <c r="AY586" s="71" t="str">
        <f t="shared" si="29"/>
        <v>EM5RT Ro5So5 Pun-sge;NST=X // EM5RTCM5Pu;NST=X / EM5RTDRAG1So5DRAG2Pu;RIN=X</v>
      </c>
    </row>
    <row r="587" spans="1:51" ht="12" customHeight="1" x14ac:dyDescent="0.25">
      <c r="A587" s="32">
        <v>1070</v>
      </c>
      <c r="B587" s="33" t="s">
        <v>5</v>
      </c>
      <c r="C587" s="34">
        <v>1223</v>
      </c>
      <c r="D587" s="32" t="str">
        <f t="shared" si="27"/>
        <v>1070X1223</v>
      </c>
      <c r="E587" s="50" t="s">
        <v>1620</v>
      </c>
      <c r="F587" s="61" t="s">
        <v>2210</v>
      </c>
      <c r="G587" s="41" t="s">
        <v>43</v>
      </c>
      <c r="H587" s="38"/>
      <c r="I587" s="32">
        <v>1070</v>
      </c>
      <c r="J587" s="63">
        <f>VLOOKUP(I587,pTRAIT!A:B,2,FALSE)</f>
        <v>0</v>
      </c>
      <c r="K587" s="63" t="s">
        <v>2724</v>
      </c>
      <c r="L587" s="63"/>
      <c r="M587" s="63" t="s">
        <v>2437</v>
      </c>
      <c r="N587" s="63" t="s">
        <v>2730</v>
      </c>
      <c r="O587" s="63"/>
      <c r="P587" s="63" t="s">
        <v>2732</v>
      </c>
      <c r="Q587" s="63"/>
      <c r="R587" s="63" t="s">
        <v>2431</v>
      </c>
      <c r="S587" s="63" t="s">
        <v>2736</v>
      </c>
      <c r="T587" s="63"/>
      <c r="U587" s="63" t="s">
        <v>2738</v>
      </c>
      <c r="V587" s="63"/>
      <c r="W587" s="63" t="s">
        <v>2431</v>
      </c>
      <c r="X587" s="63"/>
      <c r="Y587" s="63" t="s">
        <v>2740</v>
      </c>
      <c r="Z587" s="63"/>
      <c r="AA587" s="63" t="s">
        <v>2728</v>
      </c>
      <c r="AB587" s="63"/>
      <c r="AC587" s="63" t="str">
        <f t="shared" si="28"/>
        <v>EM5RT Ro5So5 Pun-sge;NST=X</v>
      </c>
      <c r="AD587" s="34">
        <v>1223</v>
      </c>
      <c r="AE587" s="40" t="str">
        <f>VLOOKUP(AD587,pTRAIT!A:B,2,FALSE)</f>
        <v>EM5RTRo5So5Pu;NST=X / EM5RTDRAG1So5DRAG2Pu;RIN=X</v>
      </c>
      <c r="AF587" s="63">
        <f>VLOOKUP($AD587,pTRAIT!$A:$X,7,FALSE)</f>
        <v>0</v>
      </c>
      <c r="AG587" s="63">
        <f>VLOOKUP($AD587,pTRAIT!$A:$X,8,FALSE)</f>
        <v>0</v>
      </c>
      <c r="AH587" s="63">
        <f>VLOOKUP($AD587,pTRAIT!$A:$X,9,FALSE)</f>
        <v>0</v>
      </c>
      <c r="AI587" s="63">
        <f>VLOOKUP($AD587,pTRAIT!$A:$X,10,FALSE)</f>
        <v>0</v>
      </c>
      <c r="AJ587" s="63">
        <f>VLOOKUP($AD587,pTRAIT!$A:$X,11,FALSE)</f>
        <v>0</v>
      </c>
      <c r="AK587" s="63">
        <f>VLOOKUP($AD587,pTRAIT!$A:$X,12,FALSE)</f>
        <v>0</v>
      </c>
      <c r="AL587" s="63">
        <f>VLOOKUP($AD587,pTRAIT!$A:$X,13,FALSE)</f>
        <v>0</v>
      </c>
      <c r="AM587" s="63">
        <f>VLOOKUP($AD587,pTRAIT!$A:$X,14,FALSE)</f>
        <v>0</v>
      </c>
      <c r="AN587" s="63">
        <f>VLOOKUP($AD587,pTRAIT!$A:$X,15,FALSE)</f>
        <v>0</v>
      </c>
      <c r="AO587" s="63">
        <f>VLOOKUP($AD587,pTRAIT!$A:$X,16,FALSE)</f>
        <v>0</v>
      </c>
      <c r="AP587" s="63">
        <f>VLOOKUP($AD587,pTRAIT!$A:$X,17,FALSE)</f>
        <v>0</v>
      </c>
      <c r="AQ587" s="63">
        <f>VLOOKUP($AD587,pTRAIT!$A:$X,18,FALSE)</f>
        <v>0</v>
      </c>
      <c r="AR587" s="63">
        <f>VLOOKUP($AD587,pTRAIT!$A:$X,19,FALSE)</f>
        <v>0</v>
      </c>
      <c r="AS587" s="63">
        <f>VLOOKUP($AD587,pTRAIT!$A:$X,20,FALSE)</f>
        <v>0</v>
      </c>
      <c r="AT587" s="63">
        <f>VLOOKUP($AD587,pTRAIT!$A:$X,21,FALSE)</f>
        <v>0</v>
      </c>
      <c r="AU587" s="63">
        <f>VLOOKUP($AD587,pTRAIT!$A:$X,22,FALSE)</f>
        <v>0</v>
      </c>
      <c r="AV587" s="63">
        <f>VLOOKUP($AD587,pTRAIT!$A:$X,23,FALSE)</f>
        <v>0</v>
      </c>
      <c r="AW587" s="63">
        <f>VLOOKUP($AD587,pTRAIT!$A:$X,24,FALSE)</f>
        <v>0</v>
      </c>
      <c r="AX587" s="67" t="s">
        <v>3327</v>
      </c>
      <c r="AY587" s="71" t="str">
        <f t="shared" si="29"/>
        <v>EM5RT Ro5So5 Pun-sge;NST=X // EM5RTRo5So5Pu;NST=X / EM5RTDRAG1So5DRAG2Pu;RIN=X</v>
      </c>
    </row>
    <row r="588" spans="1:51" ht="12" customHeight="1" x14ac:dyDescent="0.25">
      <c r="A588" s="32">
        <v>1071</v>
      </c>
      <c r="B588" s="33" t="s">
        <v>5</v>
      </c>
      <c r="C588" s="34">
        <v>315</v>
      </c>
      <c r="D588" s="32" t="str">
        <f t="shared" si="27"/>
        <v>1071X315</v>
      </c>
      <c r="E588" s="51" t="s">
        <v>1621</v>
      </c>
      <c r="F588" s="61" t="s">
        <v>2211</v>
      </c>
      <c r="G588" s="41" t="s">
        <v>43</v>
      </c>
      <c r="H588" s="38"/>
      <c r="I588" s="32">
        <v>1071</v>
      </c>
      <c r="J588" s="63">
        <f>VLOOKUP(I588,pTRAIT!A:B,2,FALSE)</f>
        <v>0</v>
      </c>
      <c r="K588" s="63" t="s">
        <v>2724</v>
      </c>
      <c r="L588" s="63"/>
      <c r="M588" s="63" t="s">
        <v>2437</v>
      </c>
      <c r="N588" s="63" t="s">
        <v>2730</v>
      </c>
      <c r="O588" s="63"/>
      <c r="P588" s="63" t="s">
        <v>2732</v>
      </c>
      <c r="Q588" s="63"/>
      <c r="R588" s="63" t="s">
        <v>2431</v>
      </c>
      <c r="S588" s="63" t="s">
        <v>2736</v>
      </c>
      <c r="T588" s="63" t="s">
        <v>2737</v>
      </c>
      <c r="U588" s="63" t="s">
        <v>2738</v>
      </c>
      <c r="V588" s="63"/>
      <c r="W588" s="63" t="s">
        <v>2431</v>
      </c>
      <c r="X588" s="63"/>
      <c r="Y588" s="63" t="s">
        <v>2740</v>
      </c>
      <c r="Z588" s="63"/>
      <c r="AA588" s="63" t="s">
        <v>2728</v>
      </c>
      <c r="AB588" s="63"/>
      <c r="AC588" s="63" t="str">
        <f t="shared" si="28"/>
        <v>EM5RT Ro5Al1So5 Pun-sge;NST=X</v>
      </c>
      <c r="AD588" s="34">
        <v>315</v>
      </c>
      <c r="AE588" s="40" t="str">
        <f>VLOOKUP(AD588,pTRAIT!A:B,2,FALSE)</f>
        <v>EM5RTUeRo5So5;NST=X / EM5RTCM5Ro5So5Pu;NST=X</v>
      </c>
      <c r="AF588" s="63">
        <f>VLOOKUP($AD588,pTRAIT!$A:$X,7,FALSE)</f>
        <v>0</v>
      </c>
      <c r="AG588" s="63">
        <f>VLOOKUP($AD588,pTRAIT!$A:$X,8,FALSE)</f>
        <v>0</v>
      </c>
      <c r="AH588" s="63">
        <f>VLOOKUP($AD588,pTRAIT!$A:$X,9,FALSE)</f>
        <v>0</v>
      </c>
      <c r="AI588" s="63">
        <f>VLOOKUP($AD588,pTRAIT!$A:$X,10,FALSE)</f>
        <v>0</v>
      </c>
      <c r="AJ588" s="63">
        <f>VLOOKUP($AD588,pTRAIT!$A:$X,11,FALSE)</f>
        <v>0</v>
      </c>
      <c r="AK588" s="63">
        <f>VLOOKUP($AD588,pTRAIT!$A:$X,12,FALSE)</f>
        <v>0</v>
      </c>
      <c r="AL588" s="63">
        <f>VLOOKUP($AD588,pTRAIT!$A:$X,13,FALSE)</f>
        <v>0</v>
      </c>
      <c r="AM588" s="63">
        <f>VLOOKUP($AD588,pTRAIT!$A:$X,14,FALSE)</f>
        <v>0</v>
      </c>
      <c r="AN588" s="63">
        <f>VLOOKUP($AD588,pTRAIT!$A:$X,15,FALSE)</f>
        <v>0</v>
      </c>
      <c r="AO588" s="63">
        <f>VLOOKUP($AD588,pTRAIT!$A:$X,16,FALSE)</f>
        <v>0</v>
      </c>
      <c r="AP588" s="63">
        <f>VLOOKUP($AD588,pTRAIT!$A:$X,17,FALSE)</f>
        <v>0</v>
      </c>
      <c r="AQ588" s="63">
        <f>VLOOKUP($AD588,pTRAIT!$A:$X,18,FALSE)</f>
        <v>0</v>
      </c>
      <c r="AR588" s="63">
        <f>VLOOKUP($AD588,pTRAIT!$A:$X,19,FALSE)</f>
        <v>0</v>
      </c>
      <c r="AS588" s="63">
        <f>VLOOKUP($AD588,pTRAIT!$A:$X,20,FALSE)</f>
        <v>0</v>
      </c>
      <c r="AT588" s="63">
        <f>VLOOKUP($AD588,pTRAIT!$A:$X,21,FALSE)</f>
        <v>0</v>
      </c>
      <c r="AU588" s="63">
        <f>VLOOKUP($AD588,pTRAIT!$A:$X,22,FALSE)</f>
        <v>0</v>
      </c>
      <c r="AV588" s="63">
        <f>VLOOKUP($AD588,pTRAIT!$A:$X,23,FALSE)</f>
        <v>0</v>
      </c>
      <c r="AW588" s="63">
        <f>VLOOKUP($AD588,pTRAIT!$A:$X,24,FALSE)</f>
        <v>0</v>
      </c>
      <c r="AX588" s="67" t="s">
        <v>3328</v>
      </c>
      <c r="AY588" s="71" t="str">
        <f t="shared" si="29"/>
        <v>EM5RT Ro5Al1So5 Pun-sge;NST=X // EM5RTUeRo5So5;NST=X / EM5RTCM5Ro5So5Pu;NST=X</v>
      </c>
    </row>
    <row r="589" spans="1:51" ht="12" customHeight="1" x14ac:dyDescent="0.25">
      <c r="A589" s="32">
        <v>1071</v>
      </c>
      <c r="B589" s="33" t="s">
        <v>5</v>
      </c>
      <c r="C589" s="34">
        <v>420</v>
      </c>
      <c r="D589" s="32" t="str">
        <f t="shared" si="27"/>
        <v>1071X420</v>
      </c>
      <c r="E589" s="51" t="s">
        <v>1621</v>
      </c>
      <c r="F589" s="61" t="s">
        <v>2212</v>
      </c>
      <c r="G589" s="41" t="s">
        <v>43</v>
      </c>
      <c r="H589" s="38"/>
      <c r="I589" s="32">
        <v>1071</v>
      </c>
      <c r="J589" s="63">
        <f>VLOOKUP(I589,pTRAIT!A:B,2,FALSE)</f>
        <v>0</v>
      </c>
      <c r="K589" s="63" t="s">
        <v>2724</v>
      </c>
      <c r="L589" s="63"/>
      <c r="M589" s="63" t="s">
        <v>2437</v>
      </c>
      <c r="N589" s="63" t="s">
        <v>2730</v>
      </c>
      <c r="O589" s="63"/>
      <c r="P589" s="63" t="s">
        <v>2732</v>
      </c>
      <c r="Q589" s="63"/>
      <c r="R589" s="63" t="s">
        <v>2431</v>
      </c>
      <c r="S589" s="63" t="s">
        <v>2736</v>
      </c>
      <c r="T589" s="63" t="s">
        <v>2737</v>
      </c>
      <c r="U589" s="63" t="s">
        <v>2738</v>
      </c>
      <c r="V589" s="63"/>
      <c r="W589" s="63" t="s">
        <v>2431</v>
      </c>
      <c r="X589" s="63"/>
      <c r="Y589" s="63" t="s">
        <v>2740</v>
      </c>
      <c r="Z589" s="63"/>
      <c r="AA589" s="63" t="s">
        <v>2728</v>
      </c>
      <c r="AB589" s="63"/>
      <c r="AC589" s="63" t="str">
        <f t="shared" si="28"/>
        <v>EM5RT Ro5Al1So5 Pun-sge;NST=X</v>
      </c>
      <c r="AD589" s="34">
        <v>420</v>
      </c>
      <c r="AE589" s="40" t="str">
        <f>VLOOKUP(AD589,pTRAIT!A:B,2,FALSE)</f>
        <v>EM5RTUeRo5So5;NST=X / EM5RTCM5Ro5So5Pu;NST=X</v>
      </c>
      <c r="AF589" s="63">
        <f>VLOOKUP($AD589,pTRAIT!$A:$X,7,FALSE)</f>
        <v>0</v>
      </c>
      <c r="AG589" s="63">
        <f>VLOOKUP($AD589,pTRAIT!$A:$X,8,FALSE)</f>
        <v>0</v>
      </c>
      <c r="AH589" s="63">
        <f>VLOOKUP($AD589,pTRAIT!$A:$X,9,FALSE)</f>
        <v>0</v>
      </c>
      <c r="AI589" s="63">
        <f>VLOOKUP($AD589,pTRAIT!$A:$X,10,FALSE)</f>
        <v>0</v>
      </c>
      <c r="AJ589" s="63">
        <f>VLOOKUP($AD589,pTRAIT!$A:$X,11,FALSE)</f>
        <v>0</v>
      </c>
      <c r="AK589" s="63">
        <f>VLOOKUP($AD589,pTRAIT!$A:$X,12,FALSE)</f>
        <v>0</v>
      </c>
      <c r="AL589" s="63">
        <f>VLOOKUP($AD589,pTRAIT!$A:$X,13,FALSE)</f>
        <v>0</v>
      </c>
      <c r="AM589" s="63">
        <f>VLOOKUP($AD589,pTRAIT!$A:$X,14,FALSE)</f>
        <v>0</v>
      </c>
      <c r="AN589" s="63">
        <f>VLOOKUP($AD589,pTRAIT!$A:$X,15,FALSE)</f>
        <v>0</v>
      </c>
      <c r="AO589" s="63">
        <f>VLOOKUP($AD589,pTRAIT!$A:$X,16,FALSE)</f>
        <v>0</v>
      </c>
      <c r="AP589" s="63">
        <f>VLOOKUP($AD589,pTRAIT!$A:$X,17,FALSE)</f>
        <v>0</v>
      </c>
      <c r="AQ589" s="63">
        <f>VLOOKUP($AD589,pTRAIT!$A:$X,18,FALSE)</f>
        <v>0</v>
      </c>
      <c r="AR589" s="63">
        <f>VLOOKUP($AD589,pTRAIT!$A:$X,19,FALSE)</f>
        <v>0</v>
      </c>
      <c r="AS589" s="63">
        <f>VLOOKUP($AD589,pTRAIT!$A:$X,20,FALSE)</f>
        <v>0</v>
      </c>
      <c r="AT589" s="63">
        <f>VLOOKUP($AD589,pTRAIT!$A:$X,21,FALSE)</f>
        <v>0</v>
      </c>
      <c r="AU589" s="63">
        <f>VLOOKUP($AD589,pTRAIT!$A:$X,22,FALSE)</f>
        <v>0</v>
      </c>
      <c r="AV589" s="63">
        <f>VLOOKUP($AD589,pTRAIT!$A:$X,23,FALSE)</f>
        <v>0</v>
      </c>
      <c r="AW589" s="63">
        <f>VLOOKUP($AD589,pTRAIT!$A:$X,24,FALSE)</f>
        <v>0</v>
      </c>
      <c r="AX589" s="67" t="s">
        <v>3329</v>
      </c>
      <c r="AY589" s="71" t="str">
        <f t="shared" si="29"/>
        <v>EM5RT Ro5Al1So5 Pun-sge;NST=X // EM5RTUeRo5So5;NST=X / EM5RTCM5Ro5So5Pu;NST=X</v>
      </c>
    </row>
    <row r="590" spans="1:51" ht="12" customHeight="1" x14ac:dyDescent="0.25">
      <c r="A590" s="32">
        <v>1071</v>
      </c>
      <c r="B590" s="33" t="s">
        <v>5</v>
      </c>
      <c r="C590" s="34">
        <v>1156</v>
      </c>
      <c r="D590" s="32" t="str">
        <f t="shared" si="27"/>
        <v>1071X1156</v>
      </c>
      <c r="E590" s="50" t="s">
        <v>1620</v>
      </c>
      <c r="F590" s="61" t="s">
        <v>2213</v>
      </c>
      <c r="G590" s="41" t="s">
        <v>43</v>
      </c>
      <c r="H590" s="38"/>
      <c r="I590" s="32">
        <v>1071</v>
      </c>
      <c r="J590" s="63">
        <f>VLOOKUP(I590,pTRAIT!A:B,2,FALSE)</f>
        <v>0</v>
      </c>
      <c r="K590" s="63" t="s">
        <v>2724</v>
      </c>
      <c r="L590" s="63"/>
      <c r="M590" s="63" t="s">
        <v>2437</v>
      </c>
      <c r="N590" s="63" t="s">
        <v>2730</v>
      </c>
      <c r="O590" s="63"/>
      <c r="P590" s="63" t="s">
        <v>2732</v>
      </c>
      <c r="Q590" s="63"/>
      <c r="R590" s="63" t="s">
        <v>2431</v>
      </c>
      <c r="S590" s="63" t="s">
        <v>2736</v>
      </c>
      <c r="T590" s="63" t="s">
        <v>2737</v>
      </c>
      <c r="U590" s="63" t="s">
        <v>2738</v>
      </c>
      <c r="V590" s="63"/>
      <c r="W590" s="63" t="s">
        <v>2431</v>
      </c>
      <c r="X590" s="63"/>
      <c r="Y590" s="63" t="s">
        <v>2740</v>
      </c>
      <c r="Z590" s="63"/>
      <c r="AA590" s="63" t="s">
        <v>2728</v>
      </c>
      <c r="AB590" s="63"/>
      <c r="AC590" s="63" t="str">
        <f t="shared" si="28"/>
        <v>EM5RT Ro5Al1So5 Pun-sge;NST=X</v>
      </c>
      <c r="AD590" s="34">
        <v>1156</v>
      </c>
      <c r="AE590" s="40" t="str">
        <f>VLOOKUP(AD590,pTRAIT!A:B,2,FALSE)</f>
        <v>EM5RTUeRo5So5;NST=X / EM5RTCM5Ro5So5Pu;NST=X</v>
      </c>
      <c r="AF590" s="63">
        <f>VLOOKUP($AD590,pTRAIT!$A:$X,7,FALSE)</f>
        <v>0</v>
      </c>
      <c r="AG590" s="63">
        <f>VLOOKUP($AD590,pTRAIT!$A:$X,8,FALSE)</f>
        <v>0</v>
      </c>
      <c r="AH590" s="63">
        <f>VLOOKUP($AD590,pTRAIT!$A:$X,9,FALSE)</f>
        <v>0</v>
      </c>
      <c r="AI590" s="63">
        <f>VLOOKUP($AD590,pTRAIT!$A:$X,10,FALSE)</f>
        <v>0</v>
      </c>
      <c r="AJ590" s="63">
        <f>VLOOKUP($AD590,pTRAIT!$A:$X,11,FALSE)</f>
        <v>0</v>
      </c>
      <c r="AK590" s="63">
        <f>VLOOKUP($AD590,pTRAIT!$A:$X,12,FALSE)</f>
        <v>0</v>
      </c>
      <c r="AL590" s="63">
        <f>VLOOKUP($AD590,pTRAIT!$A:$X,13,FALSE)</f>
        <v>0</v>
      </c>
      <c r="AM590" s="63">
        <f>VLOOKUP($AD590,pTRAIT!$A:$X,14,FALSE)</f>
        <v>0</v>
      </c>
      <c r="AN590" s="63">
        <f>VLOOKUP($AD590,pTRAIT!$A:$X,15,FALSE)</f>
        <v>0</v>
      </c>
      <c r="AO590" s="63">
        <f>VLOOKUP($AD590,pTRAIT!$A:$X,16,FALSE)</f>
        <v>0</v>
      </c>
      <c r="AP590" s="63">
        <f>VLOOKUP($AD590,pTRAIT!$A:$X,17,FALSE)</f>
        <v>0</v>
      </c>
      <c r="AQ590" s="63">
        <f>VLOOKUP($AD590,pTRAIT!$A:$X,18,FALSE)</f>
        <v>0</v>
      </c>
      <c r="AR590" s="63">
        <f>VLOOKUP($AD590,pTRAIT!$A:$X,19,FALSE)</f>
        <v>0</v>
      </c>
      <c r="AS590" s="63">
        <f>VLOOKUP($AD590,pTRAIT!$A:$X,20,FALSE)</f>
        <v>0</v>
      </c>
      <c r="AT590" s="63">
        <f>VLOOKUP($AD590,pTRAIT!$A:$X,21,FALSE)</f>
        <v>0</v>
      </c>
      <c r="AU590" s="63">
        <f>VLOOKUP($AD590,pTRAIT!$A:$X,22,FALSE)</f>
        <v>0</v>
      </c>
      <c r="AV590" s="63">
        <f>VLOOKUP($AD590,pTRAIT!$A:$X,23,FALSE)</f>
        <v>0</v>
      </c>
      <c r="AW590" s="63">
        <f>VLOOKUP($AD590,pTRAIT!$A:$X,24,FALSE)</f>
        <v>0</v>
      </c>
      <c r="AX590" s="67" t="s">
        <v>3330</v>
      </c>
      <c r="AY590" s="71" t="str">
        <f t="shared" si="29"/>
        <v>EM5RT Ro5Al1So5 Pun-sge;NST=X // EM5RTUeRo5So5;NST=X / EM5RTCM5Ro5So5Pu;NST=X</v>
      </c>
    </row>
    <row r="591" spans="1:51" ht="12" customHeight="1" x14ac:dyDescent="0.25">
      <c r="A591" s="32">
        <v>1071</v>
      </c>
      <c r="B591" s="33" t="s">
        <v>5</v>
      </c>
      <c r="C591" s="34">
        <v>1122</v>
      </c>
      <c r="D591" s="32" t="str">
        <f t="shared" si="27"/>
        <v>1071X1122</v>
      </c>
      <c r="E591" s="50" t="s">
        <v>1620</v>
      </c>
      <c r="F591" s="61" t="s">
        <v>2214</v>
      </c>
      <c r="G591" s="41" t="s">
        <v>43</v>
      </c>
      <c r="H591" s="38"/>
      <c r="I591" s="32">
        <v>1071</v>
      </c>
      <c r="J591" s="63">
        <f>VLOOKUP(I591,pTRAIT!A:B,2,FALSE)</f>
        <v>0</v>
      </c>
      <c r="K591" s="63" t="s">
        <v>2724</v>
      </c>
      <c r="L591" s="63"/>
      <c r="M591" s="63" t="s">
        <v>2437</v>
      </c>
      <c r="N591" s="63" t="s">
        <v>2730</v>
      </c>
      <c r="O591" s="63"/>
      <c r="P591" s="63" t="s">
        <v>2732</v>
      </c>
      <c r="Q591" s="63"/>
      <c r="R591" s="63" t="s">
        <v>2431</v>
      </c>
      <c r="S591" s="63" t="s">
        <v>2736</v>
      </c>
      <c r="T591" s="63" t="s">
        <v>2737</v>
      </c>
      <c r="U591" s="63" t="s">
        <v>2738</v>
      </c>
      <c r="V591" s="63"/>
      <c r="W591" s="63" t="s">
        <v>2431</v>
      </c>
      <c r="X591" s="63"/>
      <c r="Y591" s="63" t="s">
        <v>2740</v>
      </c>
      <c r="Z591" s="63"/>
      <c r="AA591" s="63" t="s">
        <v>2728</v>
      </c>
      <c r="AB591" s="63"/>
      <c r="AC591" s="63" t="str">
        <f t="shared" si="28"/>
        <v>EM5RT Ro5Al1So5 Pun-sge;NST=X</v>
      </c>
      <c r="AD591" s="34">
        <v>1122</v>
      </c>
      <c r="AE591" s="40" t="str">
        <f>VLOOKUP(AD591,pTRAIT!A:B,2,FALSE)</f>
        <v>EM5RTCM5(So5)Pu;NST=X / EM5RTCM5Ro5So5Pu;NST=X</v>
      </c>
      <c r="AF591" s="63">
        <f>VLOOKUP($AD591,pTRAIT!$A:$X,7,FALSE)</f>
        <v>0</v>
      </c>
      <c r="AG591" s="63">
        <f>VLOOKUP($AD591,pTRAIT!$A:$X,8,FALSE)</f>
        <v>0</v>
      </c>
      <c r="AH591" s="63">
        <f>VLOOKUP($AD591,pTRAIT!$A:$X,9,FALSE)</f>
        <v>0</v>
      </c>
      <c r="AI591" s="63">
        <f>VLOOKUP($AD591,pTRAIT!$A:$X,10,FALSE)</f>
        <v>0</v>
      </c>
      <c r="AJ591" s="63">
        <f>VLOOKUP($AD591,pTRAIT!$A:$X,11,FALSE)</f>
        <v>0</v>
      </c>
      <c r="AK591" s="63">
        <f>VLOOKUP($AD591,pTRAIT!$A:$X,12,FALSE)</f>
        <v>0</v>
      </c>
      <c r="AL591" s="63">
        <f>VLOOKUP($AD591,pTRAIT!$A:$X,13,FALSE)</f>
        <v>0</v>
      </c>
      <c r="AM591" s="63">
        <f>VLOOKUP($AD591,pTRAIT!$A:$X,14,FALSE)</f>
        <v>0</v>
      </c>
      <c r="AN591" s="63">
        <f>VLOOKUP($AD591,pTRAIT!$A:$X,15,FALSE)</f>
        <v>0</v>
      </c>
      <c r="AO591" s="63">
        <f>VLOOKUP($AD591,pTRAIT!$A:$X,16,FALSE)</f>
        <v>0</v>
      </c>
      <c r="AP591" s="63">
        <f>VLOOKUP($AD591,pTRAIT!$A:$X,17,FALSE)</f>
        <v>0</v>
      </c>
      <c r="AQ591" s="63">
        <f>VLOOKUP($AD591,pTRAIT!$A:$X,18,FALSE)</f>
        <v>0</v>
      </c>
      <c r="AR591" s="63">
        <f>VLOOKUP($AD591,pTRAIT!$A:$X,19,FALSE)</f>
        <v>0</v>
      </c>
      <c r="AS591" s="63">
        <f>VLOOKUP($AD591,pTRAIT!$A:$X,20,FALSE)</f>
        <v>0</v>
      </c>
      <c r="AT591" s="63">
        <f>VLOOKUP($AD591,pTRAIT!$A:$X,21,FALSE)</f>
        <v>0</v>
      </c>
      <c r="AU591" s="63">
        <f>VLOOKUP($AD591,pTRAIT!$A:$X,22,FALSE)</f>
        <v>0</v>
      </c>
      <c r="AV591" s="63">
        <f>VLOOKUP($AD591,pTRAIT!$A:$X,23,FALSE)</f>
        <v>0</v>
      </c>
      <c r="AW591" s="63">
        <f>VLOOKUP($AD591,pTRAIT!$A:$X,24,FALSE)</f>
        <v>0</v>
      </c>
      <c r="AX591" s="67" t="s">
        <v>3331</v>
      </c>
      <c r="AY591" s="71" t="str">
        <f t="shared" si="29"/>
        <v>EM5RT Ro5Al1So5 Pun-sge;NST=X // EM5RTCM5(So5)Pu;NST=X / EM5RTCM5Ro5So5Pu;NST=X</v>
      </c>
    </row>
    <row r="592" spans="1:51" ht="12" customHeight="1" x14ac:dyDescent="0.25">
      <c r="A592" s="32">
        <v>1071</v>
      </c>
      <c r="B592" s="33" t="s">
        <v>5</v>
      </c>
      <c r="C592" s="34">
        <v>1191</v>
      </c>
      <c r="D592" s="32" t="str">
        <f t="shared" si="27"/>
        <v>1071X1191</v>
      </c>
      <c r="E592" s="50" t="s">
        <v>1620</v>
      </c>
      <c r="F592" s="61" t="s">
        <v>2215</v>
      </c>
      <c r="G592" s="41" t="s">
        <v>43</v>
      </c>
      <c r="H592" s="38"/>
      <c r="I592" s="32">
        <v>1071</v>
      </c>
      <c r="J592" s="63">
        <f>VLOOKUP(I592,pTRAIT!A:B,2,FALSE)</f>
        <v>0</v>
      </c>
      <c r="K592" s="63" t="s">
        <v>2724</v>
      </c>
      <c r="L592" s="63"/>
      <c r="M592" s="63" t="s">
        <v>2437</v>
      </c>
      <c r="N592" s="63" t="s">
        <v>2730</v>
      </c>
      <c r="O592" s="63"/>
      <c r="P592" s="63" t="s">
        <v>2732</v>
      </c>
      <c r="Q592" s="63"/>
      <c r="R592" s="63" t="s">
        <v>2431</v>
      </c>
      <c r="S592" s="63" t="s">
        <v>2736</v>
      </c>
      <c r="T592" s="63" t="s">
        <v>2737</v>
      </c>
      <c r="U592" s="63" t="s">
        <v>2738</v>
      </c>
      <c r="V592" s="63"/>
      <c r="W592" s="63" t="s">
        <v>2431</v>
      </c>
      <c r="X592" s="63"/>
      <c r="Y592" s="63" t="s">
        <v>2740</v>
      </c>
      <c r="Z592" s="63"/>
      <c r="AA592" s="63" t="s">
        <v>2728</v>
      </c>
      <c r="AB592" s="63"/>
      <c r="AC592" s="63" t="str">
        <f t="shared" si="28"/>
        <v>EM5RT Ro5Al1So5 Pun-sge;NST=X</v>
      </c>
      <c r="AD592" s="34">
        <v>1191</v>
      </c>
      <c r="AE592" s="40" t="str">
        <f>VLOOKUP(AD592,pTRAIT!A:B,2,FALSE)</f>
        <v>EM5RTCM5Pu;NST=X / EM5RTCM5Ro5So5Pu;NST=X</v>
      </c>
      <c r="AF592" s="63">
        <f>VLOOKUP($AD592,pTRAIT!$A:$X,7,FALSE)</f>
        <v>0</v>
      </c>
      <c r="AG592" s="63">
        <f>VLOOKUP($AD592,pTRAIT!$A:$X,8,FALSE)</f>
        <v>0</v>
      </c>
      <c r="AH592" s="63">
        <f>VLOOKUP($AD592,pTRAIT!$A:$X,9,FALSE)</f>
        <v>0</v>
      </c>
      <c r="AI592" s="63">
        <f>VLOOKUP($AD592,pTRAIT!$A:$X,10,FALSE)</f>
        <v>0</v>
      </c>
      <c r="AJ592" s="63">
        <f>VLOOKUP($AD592,pTRAIT!$A:$X,11,FALSE)</f>
        <v>0</v>
      </c>
      <c r="AK592" s="63">
        <f>VLOOKUP($AD592,pTRAIT!$A:$X,12,FALSE)</f>
        <v>0</v>
      </c>
      <c r="AL592" s="63">
        <f>VLOOKUP($AD592,pTRAIT!$A:$X,13,FALSE)</f>
        <v>0</v>
      </c>
      <c r="AM592" s="63">
        <f>VLOOKUP($AD592,pTRAIT!$A:$X,14,FALSE)</f>
        <v>0</v>
      </c>
      <c r="AN592" s="63">
        <f>VLOOKUP($AD592,pTRAIT!$A:$X,15,FALSE)</f>
        <v>0</v>
      </c>
      <c r="AO592" s="63">
        <f>VLOOKUP($AD592,pTRAIT!$A:$X,16,FALSE)</f>
        <v>0</v>
      </c>
      <c r="AP592" s="63">
        <f>VLOOKUP($AD592,pTRAIT!$A:$X,17,FALSE)</f>
        <v>0</v>
      </c>
      <c r="AQ592" s="63">
        <f>VLOOKUP($AD592,pTRAIT!$A:$X,18,FALSE)</f>
        <v>0</v>
      </c>
      <c r="AR592" s="63">
        <f>VLOOKUP($AD592,pTRAIT!$A:$X,19,FALSE)</f>
        <v>0</v>
      </c>
      <c r="AS592" s="63">
        <f>VLOOKUP($AD592,pTRAIT!$A:$X,20,FALSE)</f>
        <v>0</v>
      </c>
      <c r="AT592" s="63">
        <f>VLOOKUP($AD592,pTRAIT!$A:$X,21,FALSE)</f>
        <v>0</v>
      </c>
      <c r="AU592" s="63">
        <f>VLOOKUP($AD592,pTRAIT!$A:$X,22,FALSE)</f>
        <v>0</v>
      </c>
      <c r="AV592" s="63">
        <f>VLOOKUP($AD592,pTRAIT!$A:$X,23,FALSE)</f>
        <v>0</v>
      </c>
      <c r="AW592" s="63">
        <f>VLOOKUP($AD592,pTRAIT!$A:$X,24,FALSE)</f>
        <v>0</v>
      </c>
      <c r="AX592" s="67" t="s">
        <v>3332</v>
      </c>
      <c r="AY592" s="71" t="str">
        <f t="shared" si="29"/>
        <v>EM5RT Ro5Al1So5 Pun-sge;NST=X // EM5RTCM5Pu;NST=X / EM5RTCM5Ro5So5Pu;NST=X</v>
      </c>
    </row>
    <row r="593" spans="1:51" ht="12" customHeight="1" x14ac:dyDescent="0.25">
      <c r="A593" s="32">
        <v>1071</v>
      </c>
      <c r="B593" s="33" t="s">
        <v>5</v>
      </c>
      <c r="C593" s="34">
        <v>1224</v>
      </c>
      <c r="D593" s="32" t="str">
        <f t="shared" si="27"/>
        <v>1071X1224</v>
      </c>
      <c r="E593" s="50" t="s">
        <v>1620</v>
      </c>
      <c r="F593" s="61" t="s">
        <v>2216</v>
      </c>
      <c r="G593" s="41" t="s">
        <v>43</v>
      </c>
      <c r="H593" s="38"/>
      <c r="I593" s="32">
        <v>1071</v>
      </c>
      <c r="J593" s="63">
        <f>VLOOKUP(I593,pTRAIT!A:B,2,FALSE)</f>
        <v>0</v>
      </c>
      <c r="K593" s="63" t="s">
        <v>2724</v>
      </c>
      <c r="L593" s="63"/>
      <c r="M593" s="63" t="s">
        <v>2437</v>
      </c>
      <c r="N593" s="63" t="s">
        <v>2730</v>
      </c>
      <c r="O593" s="63"/>
      <c r="P593" s="63" t="s">
        <v>2732</v>
      </c>
      <c r="Q593" s="63"/>
      <c r="R593" s="63" t="s">
        <v>2431</v>
      </c>
      <c r="S593" s="63" t="s">
        <v>2736</v>
      </c>
      <c r="T593" s="63" t="s">
        <v>2737</v>
      </c>
      <c r="U593" s="63" t="s">
        <v>2738</v>
      </c>
      <c r="V593" s="63"/>
      <c r="W593" s="63" t="s">
        <v>2431</v>
      </c>
      <c r="X593" s="63"/>
      <c r="Y593" s="63" t="s">
        <v>2740</v>
      </c>
      <c r="Z593" s="63"/>
      <c r="AA593" s="63" t="s">
        <v>2728</v>
      </c>
      <c r="AB593" s="63"/>
      <c r="AC593" s="63" t="str">
        <f t="shared" si="28"/>
        <v>EM5RT Ro5Al1So5 Pun-sge;NST=X</v>
      </c>
      <c r="AD593" s="34">
        <v>1224</v>
      </c>
      <c r="AE593" s="40" t="str">
        <f>VLOOKUP(AD593,pTRAIT!A:B,2,FALSE)</f>
        <v>EM5RTRo5So5Pu;NST=X / EM5RTCM5Ro5So5Pu;NST=X</v>
      </c>
      <c r="AF593" s="63">
        <f>VLOOKUP($AD593,pTRAIT!$A:$X,7,FALSE)</f>
        <v>0</v>
      </c>
      <c r="AG593" s="63">
        <f>VLOOKUP($AD593,pTRAIT!$A:$X,8,FALSE)</f>
        <v>0</v>
      </c>
      <c r="AH593" s="63">
        <f>VLOOKUP($AD593,pTRAIT!$A:$X,9,FALSE)</f>
        <v>0</v>
      </c>
      <c r="AI593" s="63">
        <f>VLOOKUP($AD593,pTRAIT!$A:$X,10,FALSE)</f>
        <v>0</v>
      </c>
      <c r="AJ593" s="63">
        <f>VLOOKUP($AD593,pTRAIT!$A:$X,11,FALSE)</f>
        <v>0</v>
      </c>
      <c r="AK593" s="63">
        <f>VLOOKUP($AD593,pTRAIT!$A:$X,12,FALSE)</f>
        <v>0</v>
      </c>
      <c r="AL593" s="63">
        <f>VLOOKUP($AD593,pTRAIT!$A:$X,13,FALSE)</f>
        <v>0</v>
      </c>
      <c r="AM593" s="63">
        <f>VLOOKUP($AD593,pTRAIT!$A:$X,14,FALSE)</f>
        <v>0</v>
      </c>
      <c r="AN593" s="63">
        <f>VLOOKUP($AD593,pTRAIT!$A:$X,15,FALSE)</f>
        <v>0</v>
      </c>
      <c r="AO593" s="63">
        <f>VLOOKUP($AD593,pTRAIT!$A:$X,16,FALSE)</f>
        <v>0</v>
      </c>
      <c r="AP593" s="63">
        <f>VLOOKUP($AD593,pTRAIT!$A:$X,17,FALSE)</f>
        <v>0</v>
      </c>
      <c r="AQ593" s="63">
        <f>VLOOKUP($AD593,pTRAIT!$A:$X,18,FALSE)</f>
        <v>0</v>
      </c>
      <c r="AR593" s="63">
        <f>VLOOKUP($AD593,pTRAIT!$A:$X,19,FALSE)</f>
        <v>0</v>
      </c>
      <c r="AS593" s="63">
        <f>VLOOKUP($AD593,pTRAIT!$A:$X,20,FALSE)</f>
        <v>0</v>
      </c>
      <c r="AT593" s="63">
        <f>VLOOKUP($AD593,pTRAIT!$A:$X,21,FALSE)</f>
        <v>0</v>
      </c>
      <c r="AU593" s="63">
        <f>VLOOKUP($AD593,pTRAIT!$A:$X,22,FALSE)</f>
        <v>0</v>
      </c>
      <c r="AV593" s="63">
        <f>VLOOKUP($AD593,pTRAIT!$A:$X,23,FALSE)</f>
        <v>0</v>
      </c>
      <c r="AW593" s="63">
        <f>VLOOKUP($AD593,pTRAIT!$A:$X,24,FALSE)</f>
        <v>0</v>
      </c>
      <c r="AX593" s="67" t="s">
        <v>3333</v>
      </c>
      <c r="AY593" s="71" t="str">
        <f t="shared" si="29"/>
        <v>EM5RT Ro5Al1So5 Pun-sge;NST=X // EM5RTRo5So5Pu;NST=X / EM5RTCM5Ro5So5Pu;NST=X</v>
      </c>
    </row>
    <row r="594" spans="1:51" ht="12" customHeight="1" x14ac:dyDescent="0.25">
      <c r="A594" s="32">
        <v>1071</v>
      </c>
      <c r="B594" s="33" t="s">
        <v>5</v>
      </c>
      <c r="C594" s="34">
        <v>1362</v>
      </c>
      <c r="D594" s="32" t="str">
        <f t="shared" si="27"/>
        <v>1071X1362</v>
      </c>
      <c r="E594" s="50" t="s">
        <v>1620</v>
      </c>
      <c r="F594" s="61" t="s">
        <v>2217</v>
      </c>
      <c r="G594" s="41" t="s">
        <v>43</v>
      </c>
      <c r="H594" s="38"/>
      <c r="I594" s="32">
        <v>1071</v>
      </c>
      <c r="J594" s="63">
        <f>VLOOKUP(I594,pTRAIT!A:B,2,FALSE)</f>
        <v>0</v>
      </c>
      <c r="K594" s="63" t="s">
        <v>2724</v>
      </c>
      <c r="L594" s="63"/>
      <c r="M594" s="63" t="s">
        <v>2437</v>
      </c>
      <c r="N594" s="63" t="s">
        <v>2730</v>
      </c>
      <c r="O594" s="63"/>
      <c r="P594" s="63" t="s">
        <v>2732</v>
      </c>
      <c r="Q594" s="63"/>
      <c r="R594" s="63" t="s">
        <v>2431</v>
      </c>
      <c r="S594" s="63" t="s">
        <v>2736</v>
      </c>
      <c r="T594" s="63" t="s">
        <v>2737</v>
      </c>
      <c r="U594" s="63" t="s">
        <v>2738</v>
      </c>
      <c r="V594" s="63"/>
      <c r="W594" s="63" t="s">
        <v>2431</v>
      </c>
      <c r="X594" s="63"/>
      <c r="Y594" s="63" t="s">
        <v>2740</v>
      </c>
      <c r="Z594" s="63"/>
      <c r="AA594" s="63" t="s">
        <v>2728</v>
      </c>
      <c r="AB594" s="63"/>
      <c r="AC594" s="63" t="str">
        <f t="shared" si="28"/>
        <v>EM5RT Ro5Al1So5 Pun-sge;NST=X</v>
      </c>
      <c r="AD594" s="34">
        <v>1362</v>
      </c>
      <c r="AE594" s="40" t="str">
        <f>VLOOKUP(AD594,pTRAIT!A:B,2,FALSE)</f>
        <v>EM5RTCM5So5Pu;NST=X / EM5RTCM5Ro5So5Pu;NST=X</v>
      </c>
      <c r="AF594" s="63">
        <f>VLOOKUP($AD594,pTRAIT!$A:$X,7,FALSE)</f>
        <v>0</v>
      </c>
      <c r="AG594" s="63">
        <f>VLOOKUP($AD594,pTRAIT!$A:$X,8,FALSE)</f>
        <v>0</v>
      </c>
      <c r="AH594" s="63">
        <f>VLOOKUP($AD594,pTRAIT!$A:$X,9,FALSE)</f>
        <v>0</v>
      </c>
      <c r="AI594" s="63">
        <f>VLOOKUP($AD594,pTRAIT!$A:$X,10,FALSE)</f>
        <v>0</v>
      </c>
      <c r="AJ594" s="63">
        <f>VLOOKUP($AD594,pTRAIT!$A:$X,11,FALSE)</f>
        <v>0</v>
      </c>
      <c r="AK594" s="63">
        <f>VLOOKUP($AD594,pTRAIT!$A:$X,12,FALSE)</f>
        <v>0</v>
      </c>
      <c r="AL594" s="63">
        <f>VLOOKUP($AD594,pTRAIT!$A:$X,13,FALSE)</f>
        <v>0</v>
      </c>
      <c r="AM594" s="63">
        <f>VLOOKUP($AD594,pTRAIT!$A:$X,14,FALSE)</f>
        <v>0</v>
      </c>
      <c r="AN594" s="63">
        <f>VLOOKUP($AD594,pTRAIT!$A:$X,15,FALSE)</f>
        <v>0</v>
      </c>
      <c r="AO594" s="63">
        <f>VLOOKUP($AD594,pTRAIT!$A:$X,16,FALSE)</f>
        <v>0</v>
      </c>
      <c r="AP594" s="63">
        <f>VLOOKUP($AD594,pTRAIT!$A:$X,17,FALSE)</f>
        <v>0</v>
      </c>
      <c r="AQ594" s="63">
        <f>VLOOKUP($AD594,pTRAIT!$A:$X,18,FALSE)</f>
        <v>0</v>
      </c>
      <c r="AR594" s="63">
        <f>VLOOKUP($AD594,pTRAIT!$A:$X,19,FALSE)</f>
        <v>0</v>
      </c>
      <c r="AS594" s="63">
        <f>VLOOKUP($AD594,pTRAIT!$A:$X,20,FALSE)</f>
        <v>0</v>
      </c>
      <c r="AT594" s="63">
        <f>VLOOKUP($AD594,pTRAIT!$A:$X,21,FALSE)</f>
        <v>0</v>
      </c>
      <c r="AU594" s="63">
        <f>VLOOKUP($AD594,pTRAIT!$A:$X,22,FALSE)</f>
        <v>0</v>
      </c>
      <c r="AV594" s="63">
        <f>VLOOKUP($AD594,pTRAIT!$A:$X,23,FALSE)</f>
        <v>0</v>
      </c>
      <c r="AW594" s="63">
        <f>VLOOKUP($AD594,pTRAIT!$A:$X,24,FALSE)</f>
        <v>0</v>
      </c>
      <c r="AX594" s="67" t="s">
        <v>3334</v>
      </c>
      <c r="AY594" s="71" t="str">
        <f t="shared" si="29"/>
        <v>EM5RT Ro5Al1So5 Pun-sge;NST=X // EM5RTCM5So5Pu;NST=X / EM5RTCM5Ro5So5Pu;NST=X</v>
      </c>
    </row>
    <row r="595" spans="1:51" ht="12" customHeight="1" x14ac:dyDescent="0.25">
      <c r="A595" s="32">
        <v>1072</v>
      </c>
      <c r="B595" s="33" t="s">
        <v>5</v>
      </c>
      <c r="C595" s="34">
        <v>62</v>
      </c>
      <c r="D595" s="32" t="str">
        <f t="shared" si="27"/>
        <v>1072X62</v>
      </c>
      <c r="E595" s="51" t="s">
        <v>1621</v>
      </c>
      <c r="F595" s="61" t="s">
        <v>2218</v>
      </c>
      <c r="G595" s="41" t="s">
        <v>43</v>
      </c>
      <c r="H595" s="38"/>
      <c r="I595" s="32">
        <v>1072</v>
      </c>
      <c r="J595" s="63">
        <f>VLOOKUP(I595,pTRAIT!A:B,2,FALSE)</f>
        <v>0</v>
      </c>
      <c r="K595" s="63" t="s">
        <v>2724</v>
      </c>
      <c r="L595" s="63"/>
      <c r="M595" s="63" t="s">
        <v>2437</v>
      </c>
      <c r="N595" s="63" t="s">
        <v>2730</v>
      </c>
      <c r="O595" s="63"/>
      <c r="P595" s="63" t="s">
        <v>2732</v>
      </c>
      <c r="Q595" s="63"/>
      <c r="R595" s="63" t="s">
        <v>2431</v>
      </c>
      <c r="S595" s="63" t="s">
        <v>2736</v>
      </c>
      <c r="T595" s="63" t="s">
        <v>2737</v>
      </c>
      <c r="U595" s="63" t="s">
        <v>2738</v>
      </c>
      <c r="V595" s="63"/>
      <c r="W595" s="63" t="s">
        <v>2431</v>
      </c>
      <c r="X595" s="63"/>
      <c r="Y595" s="63" t="s">
        <v>2740</v>
      </c>
      <c r="Z595" s="63"/>
      <c r="AA595" s="63" t="s">
        <v>2728</v>
      </c>
      <c r="AB595" s="63"/>
      <c r="AC595" s="63" t="str">
        <f t="shared" si="28"/>
        <v>EM5RT Ro5Al1So5 Pun-sge;NST=X</v>
      </c>
      <c r="AD595" s="34">
        <v>62</v>
      </c>
      <c r="AE595" s="40" t="str">
        <f>VLOOKUP(AD595,pTRAIT!A:B,2,FALSE)</f>
        <v>ERo5So5;NST=X / EM5RTCM5Ro5So5Pu;NST=X</v>
      </c>
      <c r="AF595" s="63">
        <f>VLOOKUP($AD595,pTRAIT!$A:$X,7,FALSE)</f>
        <v>0</v>
      </c>
      <c r="AG595" s="63">
        <f>VLOOKUP($AD595,pTRAIT!$A:$X,8,FALSE)</f>
        <v>0</v>
      </c>
      <c r="AH595" s="63">
        <f>VLOOKUP($AD595,pTRAIT!$A:$X,9,FALSE)</f>
        <v>0</v>
      </c>
      <c r="AI595" s="63">
        <f>VLOOKUP($AD595,pTRAIT!$A:$X,10,FALSE)</f>
        <v>0</v>
      </c>
      <c r="AJ595" s="63">
        <f>VLOOKUP($AD595,pTRAIT!$A:$X,11,FALSE)</f>
        <v>0</v>
      </c>
      <c r="AK595" s="63">
        <f>VLOOKUP($AD595,pTRAIT!$A:$X,12,FALSE)</f>
        <v>0</v>
      </c>
      <c r="AL595" s="63">
        <f>VLOOKUP($AD595,pTRAIT!$A:$X,13,FALSE)</f>
        <v>0</v>
      </c>
      <c r="AM595" s="63">
        <f>VLOOKUP($AD595,pTRAIT!$A:$X,14,FALSE)</f>
        <v>0</v>
      </c>
      <c r="AN595" s="63">
        <f>VLOOKUP($AD595,pTRAIT!$A:$X,15,FALSE)</f>
        <v>0</v>
      </c>
      <c r="AO595" s="63">
        <f>VLOOKUP($AD595,pTRAIT!$A:$X,16,FALSE)</f>
        <v>0</v>
      </c>
      <c r="AP595" s="63">
        <f>VLOOKUP($AD595,pTRAIT!$A:$X,17,FALSE)</f>
        <v>0</v>
      </c>
      <c r="AQ595" s="63">
        <f>VLOOKUP($AD595,pTRAIT!$A:$X,18,FALSE)</f>
        <v>0</v>
      </c>
      <c r="AR595" s="63">
        <f>VLOOKUP($AD595,pTRAIT!$A:$X,19,FALSE)</f>
        <v>0</v>
      </c>
      <c r="AS595" s="63">
        <f>VLOOKUP($AD595,pTRAIT!$A:$X,20,FALSE)</f>
        <v>0</v>
      </c>
      <c r="AT595" s="63">
        <f>VLOOKUP($AD595,pTRAIT!$A:$X,21,FALSE)</f>
        <v>0</v>
      </c>
      <c r="AU595" s="63">
        <f>VLOOKUP($AD595,pTRAIT!$A:$X,22,FALSE)</f>
        <v>0</v>
      </c>
      <c r="AV595" s="63">
        <f>VLOOKUP($AD595,pTRAIT!$A:$X,23,FALSE)</f>
        <v>0</v>
      </c>
      <c r="AW595" s="63">
        <f>VLOOKUP($AD595,pTRAIT!$A:$X,24,FALSE)</f>
        <v>0</v>
      </c>
      <c r="AX595" s="67" t="s">
        <v>3335</v>
      </c>
      <c r="AY595" s="71" t="str">
        <f t="shared" si="29"/>
        <v>EM5RT Ro5Al1So5 Pun-sge;NST=X // ERo5So5;NST=X / EM5RTCM5Ro5So5Pu;NST=X</v>
      </c>
    </row>
    <row r="596" spans="1:51" ht="12" customHeight="1" x14ac:dyDescent="0.25">
      <c r="A596" s="32">
        <v>1072</v>
      </c>
      <c r="B596" s="33" t="s">
        <v>5</v>
      </c>
      <c r="C596" s="34">
        <v>423</v>
      </c>
      <c r="D596" s="32" t="str">
        <f t="shared" si="27"/>
        <v>1072X423</v>
      </c>
      <c r="E596" s="51" t="s">
        <v>1621</v>
      </c>
      <c r="F596" s="61" t="s">
        <v>2219</v>
      </c>
      <c r="G596" s="41" t="s">
        <v>43</v>
      </c>
      <c r="H596" s="38"/>
      <c r="I596" s="32">
        <v>1072</v>
      </c>
      <c r="J596" s="63">
        <f>VLOOKUP(I596,pTRAIT!A:B,2,FALSE)</f>
        <v>0</v>
      </c>
      <c r="K596" s="63" t="s">
        <v>2724</v>
      </c>
      <c r="L596" s="63"/>
      <c r="M596" s="63" t="s">
        <v>2437</v>
      </c>
      <c r="N596" s="63" t="s">
        <v>2730</v>
      </c>
      <c r="O596" s="63"/>
      <c r="P596" s="63" t="s">
        <v>2732</v>
      </c>
      <c r="Q596" s="63"/>
      <c r="R596" s="63" t="s">
        <v>2431</v>
      </c>
      <c r="S596" s="63" t="s">
        <v>2736</v>
      </c>
      <c r="T596" s="63" t="s">
        <v>2737</v>
      </c>
      <c r="U596" s="63" t="s">
        <v>2738</v>
      </c>
      <c r="V596" s="63"/>
      <c r="W596" s="63" t="s">
        <v>2431</v>
      </c>
      <c r="X596" s="63"/>
      <c r="Y596" s="63" t="s">
        <v>2740</v>
      </c>
      <c r="Z596" s="63"/>
      <c r="AA596" s="63" t="s">
        <v>2728</v>
      </c>
      <c r="AB596" s="63"/>
      <c r="AC596" s="63" t="str">
        <f t="shared" si="28"/>
        <v>EM5RT Ro5Al1So5 Pun-sge;NST=X</v>
      </c>
      <c r="AD596" s="34">
        <v>423</v>
      </c>
      <c r="AE596" s="40" t="str">
        <f>VLOOKUP(AD596,pTRAIT!A:B,2,FALSE)</f>
        <v>EM5RTUeRo5So5;NST=X / EM5RTCM5Ro5So5Pu;NST=X</v>
      </c>
      <c r="AF596" s="63">
        <f>VLOOKUP($AD596,pTRAIT!$A:$X,7,FALSE)</f>
        <v>0</v>
      </c>
      <c r="AG596" s="63">
        <f>VLOOKUP($AD596,pTRAIT!$A:$X,8,FALSE)</f>
        <v>0</v>
      </c>
      <c r="AH596" s="63">
        <f>VLOOKUP($AD596,pTRAIT!$A:$X,9,FALSE)</f>
        <v>0</v>
      </c>
      <c r="AI596" s="63">
        <f>VLOOKUP($AD596,pTRAIT!$A:$X,10,FALSE)</f>
        <v>0</v>
      </c>
      <c r="AJ596" s="63">
        <f>VLOOKUP($AD596,pTRAIT!$A:$X,11,FALSE)</f>
        <v>0</v>
      </c>
      <c r="AK596" s="63">
        <f>VLOOKUP($AD596,pTRAIT!$A:$X,12,FALSE)</f>
        <v>0</v>
      </c>
      <c r="AL596" s="63">
        <f>VLOOKUP($AD596,pTRAIT!$A:$X,13,FALSE)</f>
        <v>0</v>
      </c>
      <c r="AM596" s="63">
        <f>VLOOKUP($AD596,pTRAIT!$A:$X,14,FALSE)</f>
        <v>0</v>
      </c>
      <c r="AN596" s="63">
        <f>VLOOKUP($AD596,pTRAIT!$A:$X,15,FALSE)</f>
        <v>0</v>
      </c>
      <c r="AO596" s="63">
        <f>VLOOKUP($AD596,pTRAIT!$A:$X,16,FALSE)</f>
        <v>0</v>
      </c>
      <c r="AP596" s="63">
        <f>VLOOKUP($AD596,pTRAIT!$A:$X,17,FALSE)</f>
        <v>0</v>
      </c>
      <c r="AQ596" s="63">
        <f>VLOOKUP($AD596,pTRAIT!$A:$X,18,FALSE)</f>
        <v>0</v>
      </c>
      <c r="AR596" s="63">
        <f>VLOOKUP($AD596,pTRAIT!$A:$X,19,FALSE)</f>
        <v>0</v>
      </c>
      <c r="AS596" s="63">
        <f>VLOOKUP($AD596,pTRAIT!$A:$X,20,FALSE)</f>
        <v>0</v>
      </c>
      <c r="AT596" s="63">
        <f>VLOOKUP($AD596,pTRAIT!$A:$X,21,FALSE)</f>
        <v>0</v>
      </c>
      <c r="AU596" s="63">
        <f>VLOOKUP($AD596,pTRAIT!$A:$X,22,FALSE)</f>
        <v>0</v>
      </c>
      <c r="AV596" s="63">
        <f>VLOOKUP($AD596,pTRAIT!$A:$X,23,FALSE)</f>
        <v>0</v>
      </c>
      <c r="AW596" s="63">
        <f>VLOOKUP($AD596,pTRAIT!$A:$X,24,FALSE)</f>
        <v>0</v>
      </c>
      <c r="AX596" s="67" t="s">
        <v>3336</v>
      </c>
      <c r="AY596" s="71" t="str">
        <f t="shared" si="29"/>
        <v>EM5RT Ro5Al1So5 Pun-sge;NST=X // EM5RTUeRo5So5;NST=X / EM5RTCM5Ro5So5Pu;NST=X</v>
      </c>
    </row>
    <row r="597" spans="1:51" ht="12" customHeight="1" x14ac:dyDescent="0.25">
      <c r="A597" s="32">
        <v>1072</v>
      </c>
      <c r="B597" s="33" t="s">
        <v>5</v>
      </c>
      <c r="C597" s="34">
        <v>240</v>
      </c>
      <c r="D597" s="32" t="str">
        <f t="shared" si="27"/>
        <v>1072X240</v>
      </c>
      <c r="E597" s="51" t="s">
        <v>1621</v>
      </c>
      <c r="F597" s="61" t="s">
        <v>2220</v>
      </c>
      <c r="G597" s="41" t="s">
        <v>43</v>
      </c>
      <c r="H597" s="38"/>
      <c r="I597" s="32">
        <v>1072</v>
      </c>
      <c r="J597" s="63">
        <f>VLOOKUP(I597,pTRAIT!A:B,2,FALSE)</f>
        <v>0</v>
      </c>
      <c r="K597" s="63" t="s">
        <v>2724</v>
      </c>
      <c r="L597" s="63"/>
      <c r="M597" s="63" t="s">
        <v>2437</v>
      </c>
      <c r="N597" s="63" t="s">
        <v>2730</v>
      </c>
      <c r="O597" s="63"/>
      <c r="P597" s="63" t="s">
        <v>2732</v>
      </c>
      <c r="Q597" s="63"/>
      <c r="R597" s="63" t="s">
        <v>2431</v>
      </c>
      <c r="S597" s="63" t="s">
        <v>2736</v>
      </c>
      <c r="T597" s="63" t="s">
        <v>2737</v>
      </c>
      <c r="U597" s="63" t="s">
        <v>2738</v>
      </c>
      <c r="V597" s="63"/>
      <c r="W597" s="63" t="s">
        <v>2431</v>
      </c>
      <c r="X597" s="63"/>
      <c r="Y597" s="63" t="s">
        <v>2740</v>
      </c>
      <c r="Z597" s="63"/>
      <c r="AA597" s="63" t="s">
        <v>2728</v>
      </c>
      <c r="AB597" s="63"/>
      <c r="AC597" s="63" t="str">
        <f t="shared" si="28"/>
        <v>EM5RT Ro5Al1So5 Pun-sge;NST=X</v>
      </c>
      <c r="AD597" s="34">
        <v>240</v>
      </c>
      <c r="AE597" s="40" t="str">
        <f>VLOOKUP(AD597,pTRAIT!A:B,2,FALSE)</f>
        <v>EM5RTRo5So5;NST=X / EM5RTCM5Ro5So5Pu;NST=X</v>
      </c>
      <c r="AF597" s="63">
        <f>VLOOKUP($AD597,pTRAIT!$A:$X,7,FALSE)</f>
        <v>0</v>
      </c>
      <c r="AG597" s="63">
        <f>VLOOKUP($AD597,pTRAIT!$A:$X,8,FALSE)</f>
        <v>0</v>
      </c>
      <c r="AH597" s="63">
        <f>VLOOKUP($AD597,pTRAIT!$A:$X,9,FALSE)</f>
        <v>0</v>
      </c>
      <c r="AI597" s="63">
        <f>VLOOKUP($AD597,pTRAIT!$A:$X,10,FALSE)</f>
        <v>0</v>
      </c>
      <c r="AJ597" s="63">
        <f>VLOOKUP($AD597,pTRAIT!$A:$X,11,FALSE)</f>
        <v>0</v>
      </c>
      <c r="AK597" s="63">
        <f>VLOOKUP($AD597,pTRAIT!$A:$X,12,FALSE)</f>
        <v>0</v>
      </c>
      <c r="AL597" s="63">
        <f>VLOOKUP($AD597,pTRAIT!$A:$X,13,FALSE)</f>
        <v>0</v>
      </c>
      <c r="AM597" s="63">
        <f>VLOOKUP($AD597,pTRAIT!$A:$X,14,FALSE)</f>
        <v>0</v>
      </c>
      <c r="AN597" s="63">
        <f>VLOOKUP($AD597,pTRAIT!$A:$X,15,FALSE)</f>
        <v>0</v>
      </c>
      <c r="AO597" s="63">
        <f>VLOOKUP($AD597,pTRAIT!$A:$X,16,FALSE)</f>
        <v>0</v>
      </c>
      <c r="AP597" s="63">
        <f>VLOOKUP($AD597,pTRAIT!$A:$X,17,FALSE)</f>
        <v>0</v>
      </c>
      <c r="AQ597" s="63">
        <f>VLOOKUP($AD597,pTRAIT!$A:$X,18,FALSE)</f>
        <v>0</v>
      </c>
      <c r="AR597" s="63">
        <f>VLOOKUP($AD597,pTRAIT!$A:$X,19,FALSE)</f>
        <v>0</v>
      </c>
      <c r="AS597" s="63">
        <f>VLOOKUP($AD597,pTRAIT!$A:$X,20,FALSE)</f>
        <v>0</v>
      </c>
      <c r="AT597" s="63">
        <f>VLOOKUP($AD597,pTRAIT!$A:$X,21,FALSE)</f>
        <v>0</v>
      </c>
      <c r="AU597" s="63">
        <f>VLOOKUP($AD597,pTRAIT!$A:$X,22,FALSE)</f>
        <v>0</v>
      </c>
      <c r="AV597" s="63">
        <f>VLOOKUP($AD597,pTRAIT!$A:$X,23,FALSE)</f>
        <v>0</v>
      </c>
      <c r="AW597" s="63">
        <f>VLOOKUP($AD597,pTRAIT!$A:$X,24,FALSE)</f>
        <v>0</v>
      </c>
      <c r="AX597" s="67" t="s">
        <v>3337</v>
      </c>
      <c r="AY597" s="71" t="str">
        <f t="shared" si="29"/>
        <v>EM5RT Ro5Al1So5 Pun-sge;NST=X // EM5RTRo5So5;NST=X / EM5RTCM5Ro5So5Pu;NST=X</v>
      </c>
    </row>
    <row r="598" spans="1:51" ht="12" customHeight="1" x14ac:dyDescent="0.25">
      <c r="A598" s="32">
        <v>1072</v>
      </c>
      <c r="B598" s="33" t="s">
        <v>5</v>
      </c>
      <c r="C598" s="34">
        <v>263</v>
      </c>
      <c r="D598" s="32" t="str">
        <f t="shared" si="27"/>
        <v>1072X263</v>
      </c>
      <c r="E598" s="51" t="s">
        <v>1621</v>
      </c>
      <c r="F598" s="61" t="s">
        <v>2221</v>
      </c>
      <c r="G598" s="41" t="s">
        <v>43</v>
      </c>
      <c r="H598" s="38"/>
      <c r="I598" s="32">
        <v>1072</v>
      </c>
      <c r="J598" s="63">
        <f>VLOOKUP(I598,pTRAIT!A:B,2,FALSE)</f>
        <v>0</v>
      </c>
      <c r="K598" s="63" t="s">
        <v>2724</v>
      </c>
      <c r="L598" s="63"/>
      <c r="M598" s="63" t="s">
        <v>2437</v>
      </c>
      <c r="N598" s="63" t="s">
        <v>2730</v>
      </c>
      <c r="O598" s="63"/>
      <c r="P598" s="63" t="s">
        <v>2732</v>
      </c>
      <c r="Q598" s="63"/>
      <c r="R598" s="63" t="s">
        <v>2431</v>
      </c>
      <c r="S598" s="63" t="s">
        <v>2736</v>
      </c>
      <c r="T598" s="63" t="s">
        <v>2737</v>
      </c>
      <c r="U598" s="63" t="s">
        <v>2738</v>
      </c>
      <c r="V598" s="63"/>
      <c r="W598" s="63" t="s">
        <v>2431</v>
      </c>
      <c r="X598" s="63"/>
      <c r="Y598" s="63" t="s">
        <v>2740</v>
      </c>
      <c r="Z598" s="63"/>
      <c r="AA598" s="63" t="s">
        <v>2728</v>
      </c>
      <c r="AB598" s="63"/>
      <c r="AC598" s="63" t="str">
        <f t="shared" si="28"/>
        <v>EM5RT Ro5Al1So5 Pun-sge;NST=X</v>
      </c>
      <c r="AD598" s="34">
        <v>263</v>
      </c>
      <c r="AE598" s="40" t="str">
        <f>VLOOKUP(AD598,pTRAIT!A:B,2,FALSE)</f>
        <v>EM5RTUeRo5So5;NST=X / EM5RTCM5Ro5So5Pu;NST=X</v>
      </c>
      <c r="AF598" s="63">
        <f>VLOOKUP($AD598,pTRAIT!$A:$X,7,FALSE)</f>
        <v>0</v>
      </c>
      <c r="AG598" s="63">
        <f>VLOOKUP($AD598,pTRAIT!$A:$X,8,FALSE)</f>
        <v>0</v>
      </c>
      <c r="AH598" s="63">
        <f>VLOOKUP($AD598,pTRAIT!$A:$X,9,FALSE)</f>
        <v>0</v>
      </c>
      <c r="AI598" s="63">
        <f>VLOOKUP($AD598,pTRAIT!$A:$X,10,FALSE)</f>
        <v>0</v>
      </c>
      <c r="AJ598" s="63">
        <f>VLOOKUP($AD598,pTRAIT!$A:$X,11,FALSE)</f>
        <v>0</v>
      </c>
      <c r="AK598" s="63">
        <f>VLOOKUP($AD598,pTRAIT!$A:$X,12,FALSE)</f>
        <v>0</v>
      </c>
      <c r="AL598" s="63">
        <f>VLOOKUP($AD598,pTRAIT!$A:$X,13,FALSE)</f>
        <v>0</v>
      </c>
      <c r="AM598" s="63">
        <f>VLOOKUP($AD598,pTRAIT!$A:$X,14,FALSE)</f>
        <v>0</v>
      </c>
      <c r="AN598" s="63">
        <f>VLOOKUP($AD598,pTRAIT!$A:$X,15,FALSE)</f>
        <v>0</v>
      </c>
      <c r="AO598" s="63">
        <f>VLOOKUP($AD598,pTRAIT!$A:$X,16,FALSE)</f>
        <v>0</v>
      </c>
      <c r="AP598" s="63">
        <f>VLOOKUP($AD598,pTRAIT!$A:$X,17,FALSE)</f>
        <v>0</v>
      </c>
      <c r="AQ598" s="63">
        <f>VLOOKUP($AD598,pTRAIT!$A:$X,18,FALSE)</f>
        <v>0</v>
      </c>
      <c r="AR598" s="63">
        <f>VLOOKUP($AD598,pTRAIT!$A:$X,19,FALSE)</f>
        <v>0</v>
      </c>
      <c r="AS598" s="63">
        <f>VLOOKUP($AD598,pTRAIT!$A:$X,20,FALSE)</f>
        <v>0</v>
      </c>
      <c r="AT598" s="63">
        <f>VLOOKUP($AD598,pTRAIT!$A:$X,21,FALSE)</f>
        <v>0</v>
      </c>
      <c r="AU598" s="63">
        <f>VLOOKUP($AD598,pTRAIT!$A:$X,22,FALSE)</f>
        <v>0</v>
      </c>
      <c r="AV598" s="63">
        <f>VLOOKUP($AD598,pTRAIT!$A:$X,23,FALSE)</f>
        <v>0</v>
      </c>
      <c r="AW598" s="63">
        <f>VLOOKUP($AD598,pTRAIT!$A:$X,24,FALSE)</f>
        <v>0</v>
      </c>
      <c r="AX598" s="67" t="s">
        <v>3338</v>
      </c>
      <c r="AY598" s="71" t="str">
        <f t="shared" si="29"/>
        <v>EM5RT Ro5Al1So5 Pun-sge;NST=X // EM5RTUeRo5So5;NST=X / EM5RTCM5Ro5So5Pu;NST=X</v>
      </c>
    </row>
    <row r="599" spans="1:51" ht="12" customHeight="1" x14ac:dyDescent="0.25">
      <c r="A599" s="32">
        <v>1072</v>
      </c>
      <c r="B599" s="33" t="s">
        <v>5</v>
      </c>
      <c r="C599" s="34">
        <v>318</v>
      </c>
      <c r="D599" s="32" t="str">
        <f t="shared" si="27"/>
        <v>1072X318</v>
      </c>
      <c r="E599" s="51" t="s">
        <v>1621</v>
      </c>
      <c r="F599" s="61" t="s">
        <v>2222</v>
      </c>
      <c r="G599" s="41" t="s">
        <v>43</v>
      </c>
      <c r="H599" s="38"/>
      <c r="I599" s="32">
        <v>1072</v>
      </c>
      <c r="J599" s="63">
        <f>VLOOKUP(I599,pTRAIT!A:B,2,FALSE)</f>
        <v>0</v>
      </c>
      <c r="K599" s="63" t="s">
        <v>2724</v>
      </c>
      <c r="L599" s="63"/>
      <c r="M599" s="63" t="s">
        <v>2437</v>
      </c>
      <c r="N599" s="63" t="s">
        <v>2730</v>
      </c>
      <c r="O599" s="63"/>
      <c r="P599" s="63" t="s">
        <v>2732</v>
      </c>
      <c r="Q599" s="63"/>
      <c r="R599" s="63" t="s">
        <v>2431</v>
      </c>
      <c r="S599" s="63" t="s">
        <v>2736</v>
      </c>
      <c r="T599" s="63" t="s">
        <v>2737</v>
      </c>
      <c r="U599" s="63" t="s">
        <v>2738</v>
      </c>
      <c r="V599" s="63"/>
      <c r="W599" s="63" t="s">
        <v>2431</v>
      </c>
      <c r="X599" s="63"/>
      <c r="Y599" s="63" t="s">
        <v>2740</v>
      </c>
      <c r="Z599" s="63"/>
      <c r="AA599" s="63" t="s">
        <v>2728</v>
      </c>
      <c r="AB599" s="63"/>
      <c r="AC599" s="63" t="str">
        <f t="shared" si="28"/>
        <v>EM5RT Ro5Al1So5 Pun-sge;NST=X</v>
      </c>
      <c r="AD599" s="34">
        <v>318</v>
      </c>
      <c r="AE599" s="40" t="str">
        <f>VLOOKUP(AD599,pTRAIT!A:B,2,FALSE)</f>
        <v>EM5RTUeRo5So5;NST=X / EM5RTCM5Ro5So5Pu;NST=X</v>
      </c>
      <c r="AF599" s="63">
        <f>VLOOKUP($AD599,pTRAIT!$A:$X,7,FALSE)</f>
        <v>0</v>
      </c>
      <c r="AG599" s="63">
        <f>VLOOKUP($AD599,pTRAIT!$A:$X,8,FALSE)</f>
        <v>0</v>
      </c>
      <c r="AH599" s="63">
        <f>VLOOKUP($AD599,pTRAIT!$A:$X,9,FALSE)</f>
        <v>0</v>
      </c>
      <c r="AI599" s="63">
        <f>VLOOKUP($AD599,pTRAIT!$A:$X,10,FALSE)</f>
        <v>0</v>
      </c>
      <c r="AJ599" s="63">
        <f>VLOOKUP($AD599,pTRAIT!$A:$X,11,FALSE)</f>
        <v>0</v>
      </c>
      <c r="AK599" s="63">
        <f>VLOOKUP($AD599,pTRAIT!$A:$X,12,FALSE)</f>
        <v>0</v>
      </c>
      <c r="AL599" s="63">
        <f>VLOOKUP($AD599,pTRAIT!$A:$X,13,FALSE)</f>
        <v>0</v>
      </c>
      <c r="AM599" s="63">
        <f>VLOOKUP($AD599,pTRAIT!$A:$X,14,FALSE)</f>
        <v>0</v>
      </c>
      <c r="AN599" s="63">
        <f>VLOOKUP($AD599,pTRAIT!$A:$X,15,FALSE)</f>
        <v>0</v>
      </c>
      <c r="AO599" s="63">
        <f>VLOOKUP($AD599,pTRAIT!$A:$X,16,FALSE)</f>
        <v>0</v>
      </c>
      <c r="AP599" s="63">
        <f>VLOOKUP($AD599,pTRAIT!$A:$X,17,FALSE)</f>
        <v>0</v>
      </c>
      <c r="AQ599" s="63">
        <f>VLOOKUP($AD599,pTRAIT!$A:$X,18,FALSE)</f>
        <v>0</v>
      </c>
      <c r="AR599" s="63">
        <f>VLOOKUP($AD599,pTRAIT!$A:$X,19,FALSE)</f>
        <v>0</v>
      </c>
      <c r="AS599" s="63">
        <f>VLOOKUP($AD599,pTRAIT!$A:$X,20,FALSE)</f>
        <v>0</v>
      </c>
      <c r="AT599" s="63">
        <f>VLOOKUP($AD599,pTRAIT!$A:$X,21,FALSE)</f>
        <v>0</v>
      </c>
      <c r="AU599" s="63">
        <f>VLOOKUP($AD599,pTRAIT!$A:$X,22,FALSE)</f>
        <v>0</v>
      </c>
      <c r="AV599" s="63">
        <f>VLOOKUP($AD599,pTRAIT!$A:$X,23,FALSE)</f>
        <v>0</v>
      </c>
      <c r="AW599" s="63">
        <f>VLOOKUP($AD599,pTRAIT!$A:$X,24,FALSE)</f>
        <v>0</v>
      </c>
      <c r="AX599" s="67" t="s">
        <v>3339</v>
      </c>
      <c r="AY599" s="71" t="str">
        <f t="shared" si="29"/>
        <v>EM5RT Ro5Al1So5 Pun-sge;NST=X // EM5RTUeRo5So5;NST=X / EM5RTCM5Ro5So5Pu;NST=X</v>
      </c>
    </row>
    <row r="600" spans="1:51" ht="12" customHeight="1" x14ac:dyDescent="0.25">
      <c r="A600" s="32">
        <v>1072</v>
      </c>
      <c r="B600" s="33" t="s">
        <v>5</v>
      </c>
      <c r="C600" s="34">
        <v>377</v>
      </c>
      <c r="D600" s="32" t="str">
        <f t="shared" si="27"/>
        <v>1072X377</v>
      </c>
      <c r="E600" s="51" t="s">
        <v>1621</v>
      </c>
      <c r="F600" s="61" t="s">
        <v>2223</v>
      </c>
      <c r="G600" s="41" t="s">
        <v>43</v>
      </c>
      <c r="H600" s="38"/>
      <c r="I600" s="32">
        <v>1072</v>
      </c>
      <c r="J600" s="63">
        <f>VLOOKUP(I600,pTRAIT!A:B,2,FALSE)</f>
        <v>0</v>
      </c>
      <c r="K600" s="63" t="s">
        <v>2724</v>
      </c>
      <c r="L600" s="63"/>
      <c r="M600" s="63" t="s">
        <v>2437</v>
      </c>
      <c r="N600" s="63" t="s">
        <v>2730</v>
      </c>
      <c r="O600" s="63"/>
      <c r="P600" s="63" t="s">
        <v>2732</v>
      </c>
      <c r="Q600" s="63"/>
      <c r="R600" s="63" t="s">
        <v>2431</v>
      </c>
      <c r="S600" s="63" t="s">
        <v>2736</v>
      </c>
      <c r="T600" s="63" t="s">
        <v>2737</v>
      </c>
      <c r="U600" s="63" t="s">
        <v>2738</v>
      </c>
      <c r="V600" s="63"/>
      <c r="W600" s="63" t="s">
        <v>2431</v>
      </c>
      <c r="X600" s="63"/>
      <c r="Y600" s="63" t="s">
        <v>2740</v>
      </c>
      <c r="Z600" s="63"/>
      <c r="AA600" s="63" t="s">
        <v>2728</v>
      </c>
      <c r="AB600" s="63"/>
      <c r="AC600" s="63" t="str">
        <f t="shared" si="28"/>
        <v>EM5RT Ro5Al1So5 Pun-sge;NST=X</v>
      </c>
      <c r="AD600" s="34">
        <v>377</v>
      </c>
      <c r="AE600" s="40" t="str">
        <f>VLOOKUP(AD600,pTRAIT!A:B,2,FALSE)</f>
        <v>EM5RTUeRo5So5;NST=X / EM5RTCM5Ro5So5Pu;NST=X</v>
      </c>
      <c r="AF600" s="63">
        <f>VLOOKUP($AD600,pTRAIT!$A:$X,7,FALSE)</f>
        <v>0</v>
      </c>
      <c r="AG600" s="63">
        <f>VLOOKUP($AD600,pTRAIT!$A:$X,8,FALSE)</f>
        <v>0</v>
      </c>
      <c r="AH600" s="63">
        <f>VLOOKUP($AD600,pTRAIT!$A:$X,9,FALSE)</f>
        <v>0</v>
      </c>
      <c r="AI600" s="63">
        <f>VLOOKUP($AD600,pTRAIT!$A:$X,10,FALSE)</f>
        <v>0</v>
      </c>
      <c r="AJ600" s="63">
        <f>VLOOKUP($AD600,pTRAIT!$A:$X,11,FALSE)</f>
        <v>0</v>
      </c>
      <c r="AK600" s="63">
        <f>VLOOKUP($AD600,pTRAIT!$A:$X,12,FALSE)</f>
        <v>0</v>
      </c>
      <c r="AL600" s="63">
        <f>VLOOKUP($AD600,pTRAIT!$A:$X,13,FALSE)</f>
        <v>0</v>
      </c>
      <c r="AM600" s="63">
        <f>VLOOKUP($AD600,pTRAIT!$A:$X,14,FALSE)</f>
        <v>0</v>
      </c>
      <c r="AN600" s="63">
        <f>VLOOKUP($AD600,pTRAIT!$A:$X,15,FALSE)</f>
        <v>0</v>
      </c>
      <c r="AO600" s="63">
        <f>VLOOKUP($AD600,pTRAIT!$A:$X,16,FALSE)</f>
        <v>0</v>
      </c>
      <c r="AP600" s="63">
        <f>VLOOKUP($AD600,pTRAIT!$A:$X,17,FALSE)</f>
        <v>0</v>
      </c>
      <c r="AQ600" s="63">
        <f>VLOOKUP($AD600,pTRAIT!$A:$X,18,FALSE)</f>
        <v>0</v>
      </c>
      <c r="AR600" s="63">
        <f>VLOOKUP($AD600,pTRAIT!$A:$X,19,FALSE)</f>
        <v>0</v>
      </c>
      <c r="AS600" s="63">
        <f>VLOOKUP($AD600,pTRAIT!$A:$X,20,FALSE)</f>
        <v>0</v>
      </c>
      <c r="AT600" s="63">
        <f>VLOOKUP($AD600,pTRAIT!$A:$X,21,FALSE)</f>
        <v>0</v>
      </c>
      <c r="AU600" s="63">
        <f>VLOOKUP($AD600,pTRAIT!$A:$X,22,FALSE)</f>
        <v>0</v>
      </c>
      <c r="AV600" s="63">
        <f>VLOOKUP($AD600,pTRAIT!$A:$X,23,FALSE)</f>
        <v>0</v>
      </c>
      <c r="AW600" s="63">
        <f>VLOOKUP($AD600,pTRAIT!$A:$X,24,FALSE)</f>
        <v>0</v>
      </c>
      <c r="AX600" s="67" t="s">
        <v>3340</v>
      </c>
      <c r="AY600" s="71" t="str">
        <f t="shared" si="29"/>
        <v>EM5RT Ro5Al1So5 Pun-sge;NST=X // EM5RTUeRo5So5;NST=X / EM5RTCM5Ro5So5Pu;NST=X</v>
      </c>
    </row>
    <row r="601" spans="1:51" ht="12" customHeight="1" x14ac:dyDescent="0.25">
      <c r="A601" s="32">
        <v>1072</v>
      </c>
      <c r="B601" s="33" t="s">
        <v>5</v>
      </c>
      <c r="C601" s="34">
        <v>1124</v>
      </c>
      <c r="D601" s="32" t="str">
        <f t="shared" si="27"/>
        <v>1072X1124</v>
      </c>
      <c r="E601" s="50" t="s">
        <v>1620</v>
      </c>
      <c r="F601" s="61" t="s">
        <v>2224</v>
      </c>
      <c r="G601" s="41" t="s">
        <v>43</v>
      </c>
      <c r="H601" s="38"/>
      <c r="I601" s="32">
        <v>1072</v>
      </c>
      <c r="J601" s="63">
        <f>VLOOKUP(I601,pTRAIT!A:B,2,FALSE)</f>
        <v>0</v>
      </c>
      <c r="K601" s="63" t="s">
        <v>2724</v>
      </c>
      <c r="L601" s="63"/>
      <c r="M601" s="63" t="s">
        <v>2437</v>
      </c>
      <c r="N601" s="63" t="s">
        <v>2730</v>
      </c>
      <c r="O601" s="63"/>
      <c r="P601" s="63" t="s">
        <v>2732</v>
      </c>
      <c r="Q601" s="63"/>
      <c r="R601" s="63" t="s">
        <v>2431</v>
      </c>
      <c r="S601" s="63" t="s">
        <v>2736</v>
      </c>
      <c r="T601" s="63" t="s">
        <v>2737</v>
      </c>
      <c r="U601" s="63" t="s">
        <v>2738</v>
      </c>
      <c r="V601" s="63"/>
      <c r="W601" s="63" t="s">
        <v>2431</v>
      </c>
      <c r="X601" s="63"/>
      <c r="Y601" s="63" t="s">
        <v>2740</v>
      </c>
      <c r="Z601" s="63"/>
      <c r="AA601" s="63" t="s">
        <v>2728</v>
      </c>
      <c r="AB601" s="63"/>
      <c r="AC601" s="63" t="str">
        <f t="shared" si="28"/>
        <v>EM5RT Ro5Al1So5 Pun-sge;NST=X</v>
      </c>
      <c r="AD601" s="34">
        <v>1124</v>
      </c>
      <c r="AE601" s="40" t="str">
        <f>VLOOKUP(AD601,pTRAIT!A:B,2,FALSE)</f>
        <v>EM5RTCM5(So5)Pu;NST=X / EM5RTCM5Ro5So5Pu;NST=X</v>
      </c>
      <c r="AF601" s="63">
        <f>VLOOKUP($AD601,pTRAIT!$A:$X,7,FALSE)</f>
        <v>0</v>
      </c>
      <c r="AG601" s="63">
        <f>VLOOKUP($AD601,pTRAIT!$A:$X,8,FALSE)</f>
        <v>0</v>
      </c>
      <c r="AH601" s="63">
        <f>VLOOKUP($AD601,pTRAIT!$A:$X,9,FALSE)</f>
        <v>0</v>
      </c>
      <c r="AI601" s="63">
        <f>VLOOKUP($AD601,pTRAIT!$A:$X,10,FALSE)</f>
        <v>0</v>
      </c>
      <c r="AJ601" s="63">
        <f>VLOOKUP($AD601,pTRAIT!$A:$X,11,FALSE)</f>
        <v>0</v>
      </c>
      <c r="AK601" s="63">
        <f>VLOOKUP($AD601,pTRAIT!$A:$X,12,FALSE)</f>
        <v>0</v>
      </c>
      <c r="AL601" s="63">
        <f>VLOOKUP($AD601,pTRAIT!$A:$X,13,FALSE)</f>
        <v>0</v>
      </c>
      <c r="AM601" s="63">
        <f>VLOOKUP($AD601,pTRAIT!$A:$X,14,FALSE)</f>
        <v>0</v>
      </c>
      <c r="AN601" s="63">
        <f>VLOOKUP($AD601,pTRAIT!$A:$X,15,FALSE)</f>
        <v>0</v>
      </c>
      <c r="AO601" s="63">
        <f>VLOOKUP($AD601,pTRAIT!$A:$X,16,FALSE)</f>
        <v>0</v>
      </c>
      <c r="AP601" s="63">
        <f>VLOOKUP($AD601,pTRAIT!$A:$X,17,FALSE)</f>
        <v>0</v>
      </c>
      <c r="AQ601" s="63">
        <f>VLOOKUP($AD601,pTRAIT!$A:$X,18,FALSE)</f>
        <v>0</v>
      </c>
      <c r="AR601" s="63">
        <f>VLOOKUP($AD601,pTRAIT!$A:$X,19,FALSE)</f>
        <v>0</v>
      </c>
      <c r="AS601" s="63">
        <f>VLOOKUP($AD601,pTRAIT!$A:$X,20,FALSE)</f>
        <v>0</v>
      </c>
      <c r="AT601" s="63">
        <f>VLOOKUP($AD601,pTRAIT!$A:$X,21,FALSE)</f>
        <v>0</v>
      </c>
      <c r="AU601" s="63">
        <f>VLOOKUP($AD601,pTRAIT!$A:$X,22,FALSE)</f>
        <v>0</v>
      </c>
      <c r="AV601" s="63">
        <f>VLOOKUP($AD601,pTRAIT!$A:$X,23,FALSE)</f>
        <v>0</v>
      </c>
      <c r="AW601" s="63">
        <f>VLOOKUP($AD601,pTRAIT!$A:$X,24,FALSE)</f>
        <v>0</v>
      </c>
      <c r="AX601" s="67" t="s">
        <v>3341</v>
      </c>
      <c r="AY601" s="71" t="str">
        <f t="shared" si="29"/>
        <v>EM5RT Ro5Al1So5 Pun-sge;NST=X // EM5RTCM5(So5)Pu;NST=X / EM5RTCM5Ro5So5Pu;NST=X</v>
      </c>
    </row>
    <row r="602" spans="1:51" ht="12" customHeight="1" x14ac:dyDescent="0.25">
      <c r="A602" s="32">
        <v>1072</v>
      </c>
      <c r="B602" s="33" t="s">
        <v>5</v>
      </c>
      <c r="C602" s="34">
        <v>1158</v>
      </c>
      <c r="D602" s="32" t="str">
        <f t="shared" si="27"/>
        <v>1072X1158</v>
      </c>
      <c r="E602" s="50" t="s">
        <v>1620</v>
      </c>
      <c r="F602" s="61" t="s">
        <v>2225</v>
      </c>
      <c r="G602" s="41" t="s">
        <v>43</v>
      </c>
      <c r="H602" s="38"/>
      <c r="I602" s="32">
        <v>1072</v>
      </c>
      <c r="J602" s="63">
        <f>VLOOKUP(I602,pTRAIT!A:B,2,FALSE)</f>
        <v>0</v>
      </c>
      <c r="K602" s="63" t="s">
        <v>2724</v>
      </c>
      <c r="L602" s="63"/>
      <c r="M602" s="63" t="s">
        <v>2437</v>
      </c>
      <c r="N602" s="63" t="s">
        <v>2730</v>
      </c>
      <c r="O602" s="63"/>
      <c r="P602" s="63" t="s">
        <v>2732</v>
      </c>
      <c r="Q602" s="63"/>
      <c r="R602" s="63" t="s">
        <v>2431</v>
      </c>
      <c r="S602" s="63" t="s">
        <v>2736</v>
      </c>
      <c r="T602" s="63" t="s">
        <v>2737</v>
      </c>
      <c r="U602" s="63" t="s">
        <v>2738</v>
      </c>
      <c r="V602" s="63"/>
      <c r="W602" s="63" t="s">
        <v>2431</v>
      </c>
      <c r="X602" s="63"/>
      <c r="Y602" s="63" t="s">
        <v>2740</v>
      </c>
      <c r="Z602" s="63"/>
      <c r="AA602" s="63" t="s">
        <v>2728</v>
      </c>
      <c r="AB602" s="63"/>
      <c r="AC602" s="63" t="str">
        <f t="shared" si="28"/>
        <v>EM5RT Ro5Al1So5 Pun-sge;NST=X</v>
      </c>
      <c r="AD602" s="34">
        <v>1158</v>
      </c>
      <c r="AE602" s="40" t="str">
        <f>VLOOKUP(AD602,pTRAIT!A:B,2,FALSE)</f>
        <v>EM5RTUeRo5So5;NST=X / EM5RTCM5Ro5So5Pu;NST=X</v>
      </c>
      <c r="AF602" s="63">
        <f>VLOOKUP($AD602,pTRAIT!$A:$X,7,FALSE)</f>
        <v>0</v>
      </c>
      <c r="AG602" s="63">
        <f>VLOOKUP($AD602,pTRAIT!$A:$X,8,FALSE)</f>
        <v>0</v>
      </c>
      <c r="AH602" s="63">
        <f>VLOOKUP($AD602,pTRAIT!$A:$X,9,FALSE)</f>
        <v>0</v>
      </c>
      <c r="AI602" s="63">
        <f>VLOOKUP($AD602,pTRAIT!$A:$X,10,FALSE)</f>
        <v>0</v>
      </c>
      <c r="AJ602" s="63">
        <f>VLOOKUP($AD602,pTRAIT!$A:$X,11,FALSE)</f>
        <v>0</v>
      </c>
      <c r="AK602" s="63">
        <f>VLOOKUP($AD602,pTRAIT!$A:$X,12,FALSE)</f>
        <v>0</v>
      </c>
      <c r="AL602" s="63">
        <f>VLOOKUP($AD602,pTRAIT!$A:$X,13,FALSE)</f>
        <v>0</v>
      </c>
      <c r="AM602" s="63">
        <f>VLOOKUP($AD602,pTRAIT!$A:$X,14,FALSE)</f>
        <v>0</v>
      </c>
      <c r="AN602" s="63">
        <f>VLOOKUP($AD602,pTRAIT!$A:$X,15,FALSE)</f>
        <v>0</v>
      </c>
      <c r="AO602" s="63">
        <f>VLOOKUP($AD602,pTRAIT!$A:$X,16,FALSE)</f>
        <v>0</v>
      </c>
      <c r="AP602" s="63">
        <f>VLOOKUP($AD602,pTRAIT!$A:$X,17,FALSE)</f>
        <v>0</v>
      </c>
      <c r="AQ602" s="63">
        <f>VLOOKUP($AD602,pTRAIT!$A:$X,18,FALSE)</f>
        <v>0</v>
      </c>
      <c r="AR602" s="63">
        <f>VLOOKUP($AD602,pTRAIT!$A:$X,19,FALSE)</f>
        <v>0</v>
      </c>
      <c r="AS602" s="63">
        <f>VLOOKUP($AD602,pTRAIT!$A:$X,20,FALSE)</f>
        <v>0</v>
      </c>
      <c r="AT602" s="63">
        <f>VLOOKUP($AD602,pTRAIT!$A:$X,21,FALSE)</f>
        <v>0</v>
      </c>
      <c r="AU602" s="63">
        <f>VLOOKUP($AD602,pTRAIT!$A:$X,22,FALSE)</f>
        <v>0</v>
      </c>
      <c r="AV602" s="63">
        <f>VLOOKUP($AD602,pTRAIT!$A:$X,23,FALSE)</f>
        <v>0</v>
      </c>
      <c r="AW602" s="63">
        <f>VLOOKUP($AD602,pTRAIT!$A:$X,24,FALSE)</f>
        <v>0</v>
      </c>
      <c r="AX602" s="67" t="s">
        <v>3342</v>
      </c>
      <c r="AY602" s="71" t="str">
        <f t="shared" si="29"/>
        <v>EM5RT Ro5Al1So5 Pun-sge;NST=X // EM5RTUeRo5So5;NST=X / EM5RTCM5Ro5So5Pu;NST=X</v>
      </c>
    </row>
    <row r="603" spans="1:51" ht="12" customHeight="1" x14ac:dyDescent="0.25">
      <c r="A603" s="32">
        <v>1072</v>
      </c>
      <c r="B603" s="33" t="s">
        <v>5</v>
      </c>
      <c r="C603" s="34">
        <v>1194</v>
      </c>
      <c r="D603" s="32" t="str">
        <f t="shared" si="27"/>
        <v>1072X1194</v>
      </c>
      <c r="E603" s="50" t="s">
        <v>1620</v>
      </c>
      <c r="F603" s="61" t="s">
        <v>2226</v>
      </c>
      <c r="G603" s="41" t="s">
        <v>43</v>
      </c>
      <c r="H603" s="38"/>
      <c r="I603" s="32">
        <v>1072</v>
      </c>
      <c r="J603" s="63">
        <f>VLOOKUP(I603,pTRAIT!A:B,2,FALSE)</f>
        <v>0</v>
      </c>
      <c r="K603" s="63" t="s">
        <v>2724</v>
      </c>
      <c r="L603" s="63"/>
      <c r="M603" s="63" t="s">
        <v>2437</v>
      </c>
      <c r="N603" s="63" t="s">
        <v>2730</v>
      </c>
      <c r="O603" s="63"/>
      <c r="P603" s="63" t="s">
        <v>2732</v>
      </c>
      <c r="Q603" s="63"/>
      <c r="R603" s="63" t="s">
        <v>2431</v>
      </c>
      <c r="S603" s="63" t="s">
        <v>2736</v>
      </c>
      <c r="T603" s="63" t="s">
        <v>2737</v>
      </c>
      <c r="U603" s="63" t="s">
        <v>2738</v>
      </c>
      <c r="V603" s="63"/>
      <c r="W603" s="63" t="s">
        <v>2431</v>
      </c>
      <c r="X603" s="63"/>
      <c r="Y603" s="63" t="s">
        <v>2740</v>
      </c>
      <c r="Z603" s="63"/>
      <c r="AA603" s="63" t="s">
        <v>2728</v>
      </c>
      <c r="AB603" s="63"/>
      <c r="AC603" s="63" t="str">
        <f t="shared" si="28"/>
        <v>EM5RT Ro5Al1So5 Pun-sge;NST=X</v>
      </c>
      <c r="AD603" s="34">
        <v>1194</v>
      </c>
      <c r="AE603" s="40" t="str">
        <f>VLOOKUP(AD603,pTRAIT!A:B,2,FALSE)</f>
        <v>EM5RTCM5Pu;NST=X / EM5RTCM5Ro5So5Pu;NST=X</v>
      </c>
      <c r="AF603" s="63">
        <f>VLOOKUP($AD603,pTRAIT!$A:$X,7,FALSE)</f>
        <v>0</v>
      </c>
      <c r="AG603" s="63">
        <f>VLOOKUP($AD603,pTRAIT!$A:$X,8,FALSE)</f>
        <v>0</v>
      </c>
      <c r="AH603" s="63">
        <f>VLOOKUP($AD603,pTRAIT!$A:$X,9,FALSE)</f>
        <v>0</v>
      </c>
      <c r="AI603" s="63">
        <f>VLOOKUP($AD603,pTRAIT!$A:$X,10,FALSE)</f>
        <v>0</v>
      </c>
      <c r="AJ603" s="63">
        <f>VLOOKUP($AD603,pTRAIT!$A:$X,11,FALSE)</f>
        <v>0</v>
      </c>
      <c r="AK603" s="63">
        <f>VLOOKUP($AD603,pTRAIT!$A:$X,12,FALSE)</f>
        <v>0</v>
      </c>
      <c r="AL603" s="63">
        <f>VLOOKUP($AD603,pTRAIT!$A:$X,13,FALSE)</f>
        <v>0</v>
      </c>
      <c r="AM603" s="63">
        <f>VLOOKUP($AD603,pTRAIT!$A:$X,14,FALSE)</f>
        <v>0</v>
      </c>
      <c r="AN603" s="63">
        <f>VLOOKUP($AD603,pTRAIT!$A:$X,15,FALSE)</f>
        <v>0</v>
      </c>
      <c r="AO603" s="63">
        <f>VLOOKUP($AD603,pTRAIT!$A:$X,16,FALSE)</f>
        <v>0</v>
      </c>
      <c r="AP603" s="63">
        <f>VLOOKUP($AD603,pTRAIT!$A:$X,17,FALSE)</f>
        <v>0</v>
      </c>
      <c r="AQ603" s="63">
        <f>VLOOKUP($AD603,pTRAIT!$A:$X,18,FALSE)</f>
        <v>0</v>
      </c>
      <c r="AR603" s="63">
        <f>VLOOKUP($AD603,pTRAIT!$A:$X,19,FALSE)</f>
        <v>0</v>
      </c>
      <c r="AS603" s="63">
        <f>VLOOKUP($AD603,pTRAIT!$A:$X,20,FALSE)</f>
        <v>0</v>
      </c>
      <c r="AT603" s="63">
        <f>VLOOKUP($AD603,pTRAIT!$A:$X,21,FALSE)</f>
        <v>0</v>
      </c>
      <c r="AU603" s="63">
        <f>VLOOKUP($AD603,pTRAIT!$A:$X,22,FALSE)</f>
        <v>0</v>
      </c>
      <c r="AV603" s="63">
        <f>VLOOKUP($AD603,pTRAIT!$A:$X,23,FALSE)</f>
        <v>0</v>
      </c>
      <c r="AW603" s="63">
        <f>VLOOKUP($AD603,pTRAIT!$A:$X,24,FALSE)</f>
        <v>0</v>
      </c>
      <c r="AX603" s="67" t="s">
        <v>3343</v>
      </c>
      <c r="AY603" s="71" t="str">
        <f t="shared" si="29"/>
        <v>EM5RT Ro5Al1So5 Pun-sge;NST=X // EM5RTCM5Pu;NST=X / EM5RTCM5Ro5So5Pu;NST=X</v>
      </c>
    </row>
    <row r="604" spans="1:51" ht="12" customHeight="1" x14ac:dyDescent="0.25">
      <c r="A604" s="32">
        <v>1072</v>
      </c>
      <c r="B604" s="33" t="s">
        <v>5</v>
      </c>
      <c r="C604" s="34">
        <v>1363</v>
      </c>
      <c r="D604" s="32" t="str">
        <f t="shared" si="27"/>
        <v>1072X1363</v>
      </c>
      <c r="E604" s="50" t="s">
        <v>1620</v>
      </c>
      <c r="F604" s="61" t="s">
        <v>2227</v>
      </c>
      <c r="G604" s="41" t="s">
        <v>43</v>
      </c>
      <c r="H604" s="38"/>
      <c r="I604" s="32">
        <v>1072</v>
      </c>
      <c r="J604" s="63">
        <f>VLOOKUP(I604,pTRAIT!A:B,2,FALSE)</f>
        <v>0</v>
      </c>
      <c r="K604" s="63" t="s">
        <v>2724</v>
      </c>
      <c r="L604" s="63"/>
      <c r="M604" s="63" t="s">
        <v>2437</v>
      </c>
      <c r="N604" s="63" t="s">
        <v>2730</v>
      </c>
      <c r="O604" s="63"/>
      <c r="P604" s="63" t="s">
        <v>2732</v>
      </c>
      <c r="Q604" s="63"/>
      <c r="R604" s="63" t="s">
        <v>2431</v>
      </c>
      <c r="S604" s="63" t="s">
        <v>2736</v>
      </c>
      <c r="T604" s="63" t="s">
        <v>2737</v>
      </c>
      <c r="U604" s="63" t="s">
        <v>2738</v>
      </c>
      <c r="V604" s="63"/>
      <c r="W604" s="63" t="s">
        <v>2431</v>
      </c>
      <c r="X604" s="63"/>
      <c r="Y604" s="63" t="s">
        <v>2740</v>
      </c>
      <c r="Z604" s="63"/>
      <c r="AA604" s="63" t="s">
        <v>2728</v>
      </c>
      <c r="AB604" s="63"/>
      <c r="AC604" s="63" t="str">
        <f t="shared" si="28"/>
        <v>EM5RT Ro5Al1So5 Pun-sge;NST=X</v>
      </c>
      <c r="AD604" s="34">
        <v>1363</v>
      </c>
      <c r="AE604" s="40" t="str">
        <f>VLOOKUP(AD604,pTRAIT!A:B,2,FALSE)</f>
        <v>EM5RTCM5So5Pu;NST=X / EM5RTCM5Ro5So5Pu;NST=X</v>
      </c>
      <c r="AF604" s="63">
        <f>VLOOKUP($AD604,pTRAIT!$A:$X,7,FALSE)</f>
        <v>0</v>
      </c>
      <c r="AG604" s="63">
        <f>VLOOKUP($AD604,pTRAIT!$A:$X,8,FALSE)</f>
        <v>0</v>
      </c>
      <c r="AH604" s="63">
        <f>VLOOKUP($AD604,pTRAIT!$A:$X,9,FALSE)</f>
        <v>0</v>
      </c>
      <c r="AI604" s="63">
        <f>VLOOKUP($AD604,pTRAIT!$A:$X,10,FALSE)</f>
        <v>0</v>
      </c>
      <c r="AJ604" s="63">
        <f>VLOOKUP($AD604,pTRAIT!$A:$X,11,FALSE)</f>
        <v>0</v>
      </c>
      <c r="AK604" s="63">
        <f>VLOOKUP($AD604,pTRAIT!$A:$X,12,FALSE)</f>
        <v>0</v>
      </c>
      <c r="AL604" s="63">
        <f>VLOOKUP($AD604,pTRAIT!$A:$X,13,FALSE)</f>
        <v>0</v>
      </c>
      <c r="AM604" s="63">
        <f>VLOOKUP($AD604,pTRAIT!$A:$X,14,FALSE)</f>
        <v>0</v>
      </c>
      <c r="AN604" s="63">
        <f>VLOOKUP($AD604,pTRAIT!$A:$X,15,FALSE)</f>
        <v>0</v>
      </c>
      <c r="AO604" s="63">
        <f>VLOOKUP($AD604,pTRAIT!$A:$X,16,FALSE)</f>
        <v>0</v>
      </c>
      <c r="AP604" s="63">
        <f>VLOOKUP($AD604,pTRAIT!$A:$X,17,FALSE)</f>
        <v>0</v>
      </c>
      <c r="AQ604" s="63">
        <f>VLOOKUP($AD604,pTRAIT!$A:$X,18,FALSE)</f>
        <v>0</v>
      </c>
      <c r="AR604" s="63">
        <f>VLOOKUP($AD604,pTRAIT!$A:$X,19,FALSE)</f>
        <v>0</v>
      </c>
      <c r="AS604" s="63">
        <f>VLOOKUP($AD604,pTRAIT!$A:$X,20,FALSE)</f>
        <v>0</v>
      </c>
      <c r="AT604" s="63">
        <f>VLOOKUP($AD604,pTRAIT!$A:$X,21,FALSE)</f>
        <v>0</v>
      </c>
      <c r="AU604" s="63">
        <f>VLOOKUP($AD604,pTRAIT!$A:$X,22,FALSE)</f>
        <v>0</v>
      </c>
      <c r="AV604" s="63">
        <f>VLOOKUP($AD604,pTRAIT!$A:$X,23,FALSE)</f>
        <v>0</v>
      </c>
      <c r="AW604" s="63">
        <f>VLOOKUP($AD604,pTRAIT!$A:$X,24,FALSE)</f>
        <v>0</v>
      </c>
      <c r="AX604" s="67" t="s">
        <v>3344</v>
      </c>
      <c r="AY604" s="71" t="str">
        <f t="shared" si="29"/>
        <v>EM5RT Ro5Al1So5 Pun-sge;NST=X // EM5RTCM5So5Pu;NST=X / EM5RTCM5Ro5So5Pu;NST=X</v>
      </c>
    </row>
    <row r="605" spans="1:51" ht="12" customHeight="1" x14ac:dyDescent="0.25">
      <c r="A605" s="32">
        <v>1073</v>
      </c>
      <c r="B605" s="33" t="s">
        <v>5</v>
      </c>
      <c r="C605" s="34">
        <v>63</v>
      </c>
      <c r="D605" s="32" t="str">
        <f t="shared" si="27"/>
        <v>1073X63</v>
      </c>
      <c r="E605" s="51" t="s">
        <v>1621</v>
      </c>
      <c r="F605" s="61" t="s">
        <v>2228</v>
      </c>
      <c r="G605" s="41" t="s">
        <v>43</v>
      </c>
      <c r="H605" s="38"/>
      <c r="I605" s="32">
        <v>1073</v>
      </c>
      <c r="J605" s="63">
        <f>VLOOKUP(I605,pTRAIT!A:B,2,FALSE)</f>
        <v>0</v>
      </c>
      <c r="K605" s="63" t="s">
        <v>2724</v>
      </c>
      <c r="L605" s="63"/>
      <c r="M605" s="63" t="s">
        <v>2437</v>
      </c>
      <c r="N605" s="63" t="s">
        <v>2730</v>
      </c>
      <c r="O605" s="63"/>
      <c r="P605" s="63" t="s">
        <v>2732</v>
      </c>
      <c r="Q605" s="63"/>
      <c r="R605" s="63" t="s">
        <v>2431</v>
      </c>
      <c r="S605" s="63"/>
      <c r="T605" s="63" t="s">
        <v>2737</v>
      </c>
      <c r="U605" s="63" t="s">
        <v>2738</v>
      </c>
      <c r="V605" s="63"/>
      <c r="W605" s="63" t="s">
        <v>2431</v>
      </c>
      <c r="X605" s="63"/>
      <c r="Y605" s="63" t="s">
        <v>2740</v>
      </c>
      <c r="Z605" s="63"/>
      <c r="AA605" s="63" t="s">
        <v>2728</v>
      </c>
      <c r="AB605" s="63"/>
      <c r="AC605" s="63" t="str">
        <f t="shared" si="28"/>
        <v>EM5RT Al1So5 Pun-sge;NST=X</v>
      </c>
      <c r="AD605" s="34">
        <v>63</v>
      </c>
      <c r="AE605" s="40" t="str">
        <f>VLOOKUP(AD605,pTRAIT!A:B,2,FALSE)</f>
        <v>ERo5So5;NST=X / EM5RTCM5So5Pu;NST=X</v>
      </c>
      <c r="AF605" s="63">
        <f>VLOOKUP($AD605,pTRAIT!$A:$X,7,FALSE)</f>
        <v>0</v>
      </c>
      <c r="AG605" s="63">
        <f>VLOOKUP($AD605,pTRAIT!$A:$X,8,FALSE)</f>
        <v>0</v>
      </c>
      <c r="AH605" s="63">
        <f>VLOOKUP($AD605,pTRAIT!$A:$X,9,FALSE)</f>
        <v>0</v>
      </c>
      <c r="AI605" s="63">
        <f>VLOOKUP($AD605,pTRAIT!$A:$X,10,FALSE)</f>
        <v>0</v>
      </c>
      <c r="AJ605" s="63">
        <f>VLOOKUP($AD605,pTRAIT!$A:$X,11,FALSE)</f>
        <v>0</v>
      </c>
      <c r="AK605" s="63">
        <f>VLOOKUP($AD605,pTRAIT!$A:$X,12,FALSE)</f>
        <v>0</v>
      </c>
      <c r="AL605" s="63">
        <f>VLOOKUP($AD605,pTRAIT!$A:$X,13,FALSE)</f>
        <v>0</v>
      </c>
      <c r="AM605" s="63">
        <f>VLOOKUP($AD605,pTRAIT!$A:$X,14,FALSE)</f>
        <v>0</v>
      </c>
      <c r="AN605" s="63">
        <f>VLOOKUP($AD605,pTRAIT!$A:$X,15,FALSE)</f>
        <v>0</v>
      </c>
      <c r="AO605" s="63">
        <f>VLOOKUP($AD605,pTRAIT!$A:$X,16,FALSE)</f>
        <v>0</v>
      </c>
      <c r="AP605" s="63">
        <f>VLOOKUP($AD605,pTRAIT!$A:$X,17,FALSE)</f>
        <v>0</v>
      </c>
      <c r="AQ605" s="63">
        <f>VLOOKUP($AD605,pTRAIT!$A:$X,18,FALSE)</f>
        <v>0</v>
      </c>
      <c r="AR605" s="63">
        <f>VLOOKUP($AD605,pTRAIT!$A:$X,19,FALSE)</f>
        <v>0</v>
      </c>
      <c r="AS605" s="63">
        <f>VLOOKUP($AD605,pTRAIT!$A:$X,20,FALSE)</f>
        <v>0</v>
      </c>
      <c r="AT605" s="63">
        <f>VLOOKUP($AD605,pTRAIT!$A:$X,21,FALSE)</f>
        <v>0</v>
      </c>
      <c r="AU605" s="63">
        <f>VLOOKUP($AD605,pTRAIT!$A:$X,22,FALSE)</f>
        <v>0</v>
      </c>
      <c r="AV605" s="63">
        <f>VLOOKUP($AD605,pTRAIT!$A:$X,23,FALSE)</f>
        <v>0</v>
      </c>
      <c r="AW605" s="63">
        <f>VLOOKUP($AD605,pTRAIT!$A:$X,24,FALSE)</f>
        <v>0</v>
      </c>
      <c r="AX605" s="67" t="s">
        <v>3345</v>
      </c>
      <c r="AY605" s="71" t="str">
        <f t="shared" si="29"/>
        <v>EM5RT Al1So5 Pun-sge;NST=X // ERo5So5;NST=X / EM5RTCM5So5Pu;NST=X</v>
      </c>
    </row>
    <row r="606" spans="1:51" ht="12" customHeight="1" x14ac:dyDescent="0.25">
      <c r="A606" s="32">
        <v>1073</v>
      </c>
      <c r="B606" s="33" t="s">
        <v>5</v>
      </c>
      <c r="C606" s="34">
        <v>241</v>
      </c>
      <c r="D606" s="32" t="str">
        <f t="shared" si="27"/>
        <v>1073X241</v>
      </c>
      <c r="E606" s="51" t="s">
        <v>1621</v>
      </c>
      <c r="F606" s="61" t="s">
        <v>2229</v>
      </c>
      <c r="G606" s="41" t="s">
        <v>43</v>
      </c>
      <c r="H606" s="45"/>
      <c r="I606" s="32">
        <v>1073</v>
      </c>
      <c r="J606" s="63">
        <f>VLOOKUP(I606,pTRAIT!A:B,2,FALSE)</f>
        <v>0</v>
      </c>
      <c r="K606" s="63" t="s">
        <v>2724</v>
      </c>
      <c r="L606" s="63"/>
      <c r="M606" s="63" t="s">
        <v>2437</v>
      </c>
      <c r="N606" s="63" t="s">
        <v>2730</v>
      </c>
      <c r="O606" s="63"/>
      <c r="P606" s="63" t="s">
        <v>2732</v>
      </c>
      <c r="Q606" s="63"/>
      <c r="R606" s="63" t="s">
        <v>2431</v>
      </c>
      <c r="S606" s="63"/>
      <c r="T606" s="63" t="s">
        <v>2737</v>
      </c>
      <c r="U606" s="63" t="s">
        <v>2738</v>
      </c>
      <c r="V606" s="63"/>
      <c r="W606" s="63" t="s">
        <v>2431</v>
      </c>
      <c r="X606" s="63"/>
      <c r="Y606" s="63" t="s">
        <v>2740</v>
      </c>
      <c r="Z606" s="63"/>
      <c r="AA606" s="63" t="s">
        <v>2728</v>
      </c>
      <c r="AB606" s="63"/>
      <c r="AC606" s="63" t="str">
        <f t="shared" si="28"/>
        <v>EM5RT Al1So5 Pun-sge;NST=X</v>
      </c>
      <c r="AD606" s="34">
        <v>241</v>
      </c>
      <c r="AE606" s="40" t="str">
        <f>VLOOKUP(AD606,pTRAIT!A:B,2,FALSE)</f>
        <v>EM5RTRo5So5;NST=X / EM5RTCM5So5Pu;NST=X</v>
      </c>
      <c r="AF606" s="63">
        <f>VLOOKUP($AD606,pTRAIT!$A:$X,7,FALSE)</f>
        <v>0</v>
      </c>
      <c r="AG606" s="63">
        <f>VLOOKUP($AD606,pTRAIT!$A:$X,8,FALSE)</f>
        <v>0</v>
      </c>
      <c r="AH606" s="63">
        <f>VLOOKUP($AD606,pTRAIT!$A:$X,9,FALSE)</f>
        <v>0</v>
      </c>
      <c r="AI606" s="63">
        <f>VLOOKUP($AD606,pTRAIT!$A:$X,10,FALSE)</f>
        <v>0</v>
      </c>
      <c r="AJ606" s="63">
        <f>VLOOKUP($AD606,pTRAIT!$A:$X,11,FALSE)</f>
        <v>0</v>
      </c>
      <c r="AK606" s="63">
        <f>VLOOKUP($AD606,pTRAIT!$A:$X,12,FALSE)</f>
        <v>0</v>
      </c>
      <c r="AL606" s="63">
        <f>VLOOKUP($AD606,pTRAIT!$A:$X,13,FALSE)</f>
        <v>0</v>
      </c>
      <c r="AM606" s="63">
        <f>VLOOKUP($AD606,pTRAIT!$A:$X,14,FALSE)</f>
        <v>0</v>
      </c>
      <c r="AN606" s="63">
        <f>VLOOKUP($AD606,pTRAIT!$A:$X,15,FALSE)</f>
        <v>0</v>
      </c>
      <c r="AO606" s="63">
        <f>VLOOKUP($AD606,pTRAIT!$A:$X,16,FALSE)</f>
        <v>0</v>
      </c>
      <c r="AP606" s="63">
        <f>VLOOKUP($AD606,pTRAIT!$A:$X,17,FALSE)</f>
        <v>0</v>
      </c>
      <c r="AQ606" s="63">
        <f>VLOOKUP($AD606,pTRAIT!$A:$X,18,FALSE)</f>
        <v>0</v>
      </c>
      <c r="AR606" s="63">
        <f>VLOOKUP($AD606,pTRAIT!$A:$X,19,FALSE)</f>
        <v>0</v>
      </c>
      <c r="AS606" s="63">
        <f>VLOOKUP($AD606,pTRAIT!$A:$X,20,FALSE)</f>
        <v>0</v>
      </c>
      <c r="AT606" s="63">
        <f>VLOOKUP($AD606,pTRAIT!$A:$X,21,FALSE)</f>
        <v>0</v>
      </c>
      <c r="AU606" s="63">
        <f>VLOOKUP($AD606,pTRAIT!$A:$X,22,FALSE)</f>
        <v>0</v>
      </c>
      <c r="AV606" s="63">
        <f>VLOOKUP($AD606,pTRAIT!$A:$X,23,FALSE)</f>
        <v>0</v>
      </c>
      <c r="AW606" s="63">
        <f>VLOOKUP($AD606,pTRAIT!$A:$X,24,FALSE)</f>
        <v>0</v>
      </c>
      <c r="AX606" s="67" t="s">
        <v>3346</v>
      </c>
      <c r="AY606" s="71" t="str">
        <f t="shared" si="29"/>
        <v>EM5RT Al1So5 Pun-sge;NST=X // EM5RTRo5So5;NST=X / EM5RTCM5So5Pu;NST=X</v>
      </c>
    </row>
    <row r="607" spans="1:51" ht="12" customHeight="1" x14ac:dyDescent="0.25">
      <c r="A607" s="32">
        <v>1073</v>
      </c>
      <c r="B607" s="33" t="s">
        <v>5</v>
      </c>
      <c r="C607" s="34">
        <v>323</v>
      </c>
      <c r="D607" s="32" t="str">
        <f t="shared" si="27"/>
        <v>1073X323</v>
      </c>
      <c r="E607" s="51" t="s">
        <v>1621</v>
      </c>
      <c r="F607" s="61" t="s">
        <v>2230</v>
      </c>
      <c r="G607" s="41" t="s">
        <v>43</v>
      </c>
      <c r="H607" s="38"/>
      <c r="I607" s="32">
        <v>1073</v>
      </c>
      <c r="J607" s="63">
        <f>VLOOKUP(I607,pTRAIT!A:B,2,FALSE)</f>
        <v>0</v>
      </c>
      <c r="K607" s="63" t="s">
        <v>2724</v>
      </c>
      <c r="L607" s="63"/>
      <c r="M607" s="63" t="s">
        <v>2437</v>
      </c>
      <c r="N607" s="63" t="s">
        <v>2730</v>
      </c>
      <c r="O607" s="63"/>
      <c r="P607" s="63" t="s">
        <v>2732</v>
      </c>
      <c r="Q607" s="63"/>
      <c r="R607" s="63" t="s">
        <v>2431</v>
      </c>
      <c r="S607" s="63"/>
      <c r="T607" s="63" t="s">
        <v>2737</v>
      </c>
      <c r="U607" s="63" t="s">
        <v>2738</v>
      </c>
      <c r="V607" s="63"/>
      <c r="W607" s="63" t="s">
        <v>2431</v>
      </c>
      <c r="X607" s="63"/>
      <c r="Y607" s="63" t="s">
        <v>2740</v>
      </c>
      <c r="Z607" s="63"/>
      <c r="AA607" s="63" t="s">
        <v>2728</v>
      </c>
      <c r="AB607" s="63"/>
      <c r="AC607" s="63" t="str">
        <f t="shared" si="28"/>
        <v>EM5RT Al1So5 Pun-sge;NST=X</v>
      </c>
      <c r="AD607" s="34">
        <v>323</v>
      </c>
      <c r="AE607" s="40" t="str">
        <f>VLOOKUP(AD607,pTRAIT!A:B,2,FALSE)</f>
        <v>EM5RTUeRo5So5;NST=X / EM5RTCM5So5Pu;NST=X</v>
      </c>
      <c r="AF607" s="63">
        <f>VLOOKUP($AD607,pTRAIT!$A:$X,7,FALSE)</f>
        <v>0</v>
      </c>
      <c r="AG607" s="63">
        <f>VLOOKUP($AD607,pTRAIT!$A:$X,8,FALSE)</f>
        <v>0</v>
      </c>
      <c r="AH607" s="63">
        <f>VLOOKUP($AD607,pTRAIT!$A:$X,9,FALSE)</f>
        <v>0</v>
      </c>
      <c r="AI607" s="63">
        <f>VLOOKUP($AD607,pTRAIT!$A:$X,10,FALSE)</f>
        <v>0</v>
      </c>
      <c r="AJ607" s="63">
        <f>VLOOKUP($AD607,pTRAIT!$A:$X,11,FALSE)</f>
        <v>0</v>
      </c>
      <c r="AK607" s="63">
        <f>VLOOKUP($AD607,pTRAIT!$A:$X,12,FALSE)</f>
        <v>0</v>
      </c>
      <c r="AL607" s="63">
        <f>VLOOKUP($AD607,pTRAIT!$A:$X,13,FALSE)</f>
        <v>0</v>
      </c>
      <c r="AM607" s="63">
        <f>VLOOKUP($AD607,pTRAIT!$A:$X,14,FALSE)</f>
        <v>0</v>
      </c>
      <c r="AN607" s="63">
        <f>VLOOKUP($AD607,pTRAIT!$A:$X,15,FALSE)</f>
        <v>0</v>
      </c>
      <c r="AO607" s="63">
        <f>VLOOKUP($AD607,pTRAIT!$A:$X,16,FALSE)</f>
        <v>0</v>
      </c>
      <c r="AP607" s="63">
        <f>VLOOKUP($AD607,pTRAIT!$A:$X,17,FALSE)</f>
        <v>0</v>
      </c>
      <c r="AQ607" s="63">
        <f>VLOOKUP($AD607,pTRAIT!$A:$X,18,FALSE)</f>
        <v>0</v>
      </c>
      <c r="AR607" s="63">
        <f>VLOOKUP($AD607,pTRAIT!$A:$X,19,FALSE)</f>
        <v>0</v>
      </c>
      <c r="AS607" s="63">
        <f>VLOOKUP($AD607,pTRAIT!$A:$X,20,FALSE)</f>
        <v>0</v>
      </c>
      <c r="AT607" s="63">
        <f>VLOOKUP($AD607,pTRAIT!$A:$X,21,FALSE)</f>
        <v>0</v>
      </c>
      <c r="AU607" s="63">
        <f>VLOOKUP($AD607,pTRAIT!$A:$X,22,FALSE)</f>
        <v>0</v>
      </c>
      <c r="AV607" s="63">
        <f>VLOOKUP($AD607,pTRAIT!$A:$X,23,FALSE)</f>
        <v>0</v>
      </c>
      <c r="AW607" s="63">
        <f>VLOOKUP($AD607,pTRAIT!$A:$X,24,FALSE)</f>
        <v>0</v>
      </c>
      <c r="AX607" s="67" t="s">
        <v>3347</v>
      </c>
      <c r="AY607" s="71" t="str">
        <f t="shared" si="29"/>
        <v>EM5RT Al1So5 Pun-sge;NST=X // EM5RTUeRo5So5;NST=X / EM5RTCM5So5Pu;NST=X</v>
      </c>
    </row>
    <row r="608" spans="1:51" ht="12" customHeight="1" x14ac:dyDescent="0.25">
      <c r="A608" s="32">
        <v>1073</v>
      </c>
      <c r="B608" s="33" t="s">
        <v>5</v>
      </c>
      <c r="C608" s="34">
        <v>379</v>
      </c>
      <c r="D608" s="32" t="str">
        <f t="shared" si="27"/>
        <v>1073X379</v>
      </c>
      <c r="E608" s="51" t="s">
        <v>1621</v>
      </c>
      <c r="F608" s="61" t="s">
        <v>2231</v>
      </c>
      <c r="G608" s="41" t="s">
        <v>43</v>
      </c>
      <c r="H608" s="38"/>
      <c r="I608" s="32">
        <v>1073</v>
      </c>
      <c r="J608" s="63">
        <f>VLOOKUP(I608,pTRAIT!A:B,2,FALSE)</f>
        <v>0</v>
      </c>
      <c r="K608" s="63" t="s">
        <v>2724</v>
      </c>
      <c r="L608" s="63"/>
      <c r="M608" s="63" t="s">
        <v>2437</v>
      </c>
      <c r="N608" s="63" t="s">
        <v>2730</v>
      </c>
      <c r="O608" s="63"/>
      <c r="P608" s="63" t="s">
        <v>2732</v>
      </c>
      <c r="Q608" s="63"/>
      <c r="R608" s="63" t="s">
        <v>2431</v>
      </c>
      <c r="S608" s="63"/>
      <c r="T608" s="63" t="s">
        <v>2737</v>
      </c>
      <c r="U608" s="63" t="s">
        <v>2738</v>
      </c>
      <c r="V608" s="63"/>
      <c r="W608" s="63" t="s">
        <v>2431</v>
      </c>
      <c r="X608" s="63"/>
      <c r="Y608" s="63" t="s">
        <v>2740</v>
      </c>
      <c r="Z608" s="63"/>
      <c r="AA608" s="63" t="s">
        <v>2728</v>
      </c>
      <c r="AB608" s="63"/>
      <c r="AC608" s="63" t="str">
        <f t="shared" si="28"/>
        <v>EM5RT Al1So5 Pun-sge;NST=X</v>
      </c>
      <c r="AD608" s="34">
        <v>379</v>
      </c>
      <c r="AE608" s="40" t="str">
        <f>VLOOKUP(AD608,pTRAIT!A:B,2,FALSE)</f>
        <v>EM5RTUeRo5So5;NST=X / EM5RTCM5So5Pu;NST=X</v>
      </c>
      <c r="AF608" s="63">
        <f>VLOOKUP($AD608,pTRAIT!$A:$X,7,FALSE)</f>
        <v>0</v>
      </c>
      <c r="AG608" s="63">
        <f>VLOOKUP($AD608,pTRAIT!$A:$X,8,FALSE)</f>
        <v>0</v>
      </c>
      <c r="AH608" s="63">
        <f>VLOOKUP($AD608,pTRAIT!$A:$X,9,FALSE)</f>
        <v>0</v>
      </c>
      <c r="AI608" s="63">
        <f>VLOOKUP($AD608,pTRAIT!$A:$X,10,FALSE)</f>
        <v>0</v>
      </c>
      <c r="AJ608" s="63">
        <f>VLOOKUP($AD608,pTRAIT!$A:$X,11,FALSE)</f>
        <v>0</v>
      </c>
      <c r="AK608" s="63">
        <f>VLOOKUP($AD608,pTRAIT!$A:$X,12,FALSE)</f>
        <v>0</v>
      </c>
      <c r="AL608" s="63">
        <f>VLOOKUP($AD608,pTRAIT!$A:$X,13,FALSE)</f>
        <v>0</v>
      </c>
      <c r="AM608" s="63">
        <f>VLOOKUP($AD608,pTRAIT!$A:$X,14,FALSE)</f>
        <v>0</v>
      </c>
      <c r="AN608" s="63">
        <f>VLOOKUP($AD608,pTRAIT!$A:$X,15,FALSE)</f>
        <v>0</v>
      </c>
      <c r="AO608" s="63">
        <f>VLOOKUP($AD608,pTRAIT!$A:$X,16,FALSE)</f>
        <v>0</v>
      </c>
      <c r="AP608" s="63">
        <f>VLOOKUP($AD608,pTRAIT!$A:$X,17,FALSE)</f>
        <v>0</v>
      </c>
      <c r="AQ608" s="63">
        <f>VLOOKUP($AD608,pTRAIT!$A:$X,18,FALSE)</f>
        <v>0</v>
      </c>
      <c r="AR608" s="63">
        <f>VLOOKUP($AD608,pTRAIT!$A:$X,19,FALSE)</f>
        <v>0</v>
      </c>
      <c r="AS608" s="63">
        <f>VLOOKUP($AD608,pTRAIT!$A:$X,20,FALSE)</f>
        <v>0</v>
      </c>
      <c r="AT608" s="63">
        <f>VLOOKUP($AD608,pTRAIT!$A:$X,21,FALSE)</f>
        <v>0</v>
      </c>
      <c r="AU608" s="63">
        <f>VLOOKUP($AD608,pTRAIT!$A:$X,22,FALSE)</f>
        <v>0</v>
      </c>
      <c r="AV608" s="63">
        <f>VLOOKUP($AD608,pTRAIT!$A:$X,23,FALSE)</f>
        <v>0</v>
      </c>
      <c r="AW608" s="63">
        <f>VLOOKUP($AD608,pTRAIT!$A:$X,24,FALSE)</f>
        <v>0</v>
      </c>
      <c r="AX608" s="67" t="s">
        <v>3348</v>
      </c>
      <c r="AY608" s="71" t="str">
        <f t="shared" si="29"/>
        <v>EM5RT Al1So5 Pun-sge;NST=X // EM5RTUeRo5So5;NST=X / EM5RTCM5So5Pu;NST=X</v>
      </c>
    </row>
    <row r="609" spans="1:51" ht="12" customHeight="1" x14ac:dyDescent="0.25">
      <c r="A609" s="32">
        <v>1073</v>
      </c>
      <c r="B609" s="33" t="s">
        <v>5</v>
      </c>
      <c r="C609" s="34">
        <v>426</v>
      </c>
      <c r="D609" s="32" t="str">
        <f t="shared" si="27"/>
        <v>1073X426</v>
      </c>
      <c r="E609" s="51" t="s">
        <v>1621</v>
      </c>
      <c r="F609" s="61" t="s">
        <v>2232</v>
      </c>
      <c r="G609" s="41" t="s">
        <v>43</v>
      </c>
      <c r="H609" s="38"/>
      <c r="I609" s="32">
        <v>1073</v>
      </c>
      <c r="J609" s="63">
        <f>VLOOKUP(I609,pTRAIT!A:B,2,FALSE)</f>
        <v>0</v>
      </c>
      <c r="K609" s="63" t="s">
        <v>2724</v>
      </c>
      <c r="L609" s="63"/>
      <c r="M609" s="63" t="s">
        <v>2437</v>
      </c>
      <c r="N609" s="63" t="s">
        <v>2730</v>
      </c>
      <c r="O609" s="63"/>
      <c r="P609" s="63" t="s">
        <v>2732</v>
      </c>
      <c r="Q609" s="63"/>
      <c r="R609" s="63" t="s">
        <v>2431</v>
      </c>
      <c r="S609" s="63"/>
      <c r="T609" s="63" t="s">
        <v>2737</v>
      </c>
      <c r="U609" s="63" t="s">
        <v>2738</v>
      </c>
      <c r="V609" s="63"/>
      <c r="W609" s="63" t="s">
        <v>2431</v>
      </c>
      <c r="X609" s="63"/>
      <c r="Y609" s="63" t="s">
        <v>2740</v>
      </c>
      <c r="Z609" s="63"/>
      <c r="AA609" s="63" t="s">
        <v>2728</v>
      </c>
      <c r="AB609" s="63"/>
      <c r="AC609" s="63" t="str">
        <f t="shared" si="28"/>
        <v>EM5RT Al1So5 Pun-sge;NST=X</v>
      </c>
      <c r="AD609" s="34">
        <v>426</v>
      </c>
      <c r="AE609" s="40" t="str">
        <f>VLOOKUP(AD609,pTRAIT!A:B,2,FALSE)</f>
        <v>EM5RTUeRo5So5;NST=X / EM5RTCM5So5Pu;NST=X</v>
      </c>
      <c r="AF609" s="63">
        <f>VLOOKUP($AD609,pTRAIT!$A:$X,7,FALSE)</f>
        <v>0</v>
      </c>
      <c r="AG609" s="63">
        <f>VLOOKUP($AD609,pTRAIT!$A:$X,8,FALSE)</f>
        <v>0</v>
      </c>
      <c r="AH609" s="63">
        <f>VLOOKUP($AD609,pTRAIT!$A:$X,9,FALSE)</f>
        <v>0</v>
      </c>
      <c r="AI609" s="63">
        <f>VLOOKUP($AD609,pTRAIT!$A:$X,10,FALSE)</f>
        <v>0</v>
      </c>
      <c r="AJ609" s="63">
        <f>VLOOKUP($AD609,pTRAIT!$A:$X,11,FALSE)</f>
        <v>0</v>
      </c>
      <c r="AK609" s="63">
        <f>VLOOKUP($AD609,pTRAIT!$A:$X,12,FALSE)</f>
        <v>0</v>
      </c>
      <c r="AL609" s="63">
        <f>VLOOKUP($AD609,pTRAIT!$A:$X,13,FALSE)</f>
        <v>0</v>
      </c>
      <c r="AM609" s="63">
        <f>VLOOKUP($AD609,pTRAIT!$A:$X,14,FALSE)</f>
        <v>0</v>
      </c>
      <c r="AN609" s="63">
        <f>VLOOKUP($AD609,pTRAIT!$A:$X,15,FALSE)</f>
        <v>0</v>
      </c>
      <c r="AO609" s="63">
        <f>VLOOKUP($AD609,pTRAIT!$A:$X,16,FALSE)</f>
        <v>0</v>
      </c>
      <c r="AP609" s="63">
        <f>VLOOKUP($AD609,pTRAIT!$A:$X,17,FALSE)</f>
        <v>0</v>
      </c>
      <c r="AQ609" s="63">
        <f>VLOOKUP($AD609,pTRAIT!$A:$X,18,FALSE)</f>
        <v>0</v>
      </c>
      <c r="AR609" s="63">
        <f>VLOOKUP($AD609,pTRAIT!$A:$X,19,FALSE)</f>
        <v>0</v>
      </c>
      <c r="AS609" s="63">
        <f>VLOOKUP($AD609,pTRAIT!$A:$X,20,FALSE)</f>
        <v>0</v>
      </c>
      <c r="AT609" s="63">
        <f>VLOOKUP($AD609,pTRAIT!$A:$X,21,FALSE)</f>
        <v>0</v>
      </c>
      <c r="AU609" s="63">
        <f>VLOOKUP($AD609,pTRAIT!$A:$X,22,FALSE)</f>
        <v>0</v>
      </c>
      <c r="AV609" s="63">
        <f>VLOOKUP($AD609,pTRAIT!$A:$X,23,FALSE)</f>
        <v>0</v>
      </c>
      <c r="AW609" s="63">
        <f>VLOOKUP($AD609,pTRAIT!$A:$X,24,FALSE)</f>
        <v>0</v>
      </c>
      <c r="AX609" s="67" t="s">
        <v>3349</v>
      </c>
      <c r="AY609" s="71" t="str">
        <f t="shared" si="29"/>
        <v>EM5RT Al1So5 Pun-sge;NST=X // EM5RTUeRo5So5;NST=X / EM5RTCM5So5Pu;NST=X</v>
      </c>
    </row>
    <row r="610" spans="1:51" ht="12" customHeight="1" x14ac:dyDescent="0.25">
      <c r="A610" s="32">
        <v>1073</v>
      </c>
      <c r="B610" s="33" t="s">
        <v>5</v>
      </c>
      <c r="C610" s="34">
        <v>1128</v>
      </c>
      <c r="D610" s="32" t="str">
        <f t="shared" si="27"/>
        <v>1073X1128</v>
      </c>
      <c r="E610" s="50" t="s">
        <v>1620</v>
      </c>
      <c r="F610" s="61" t="s">
        <v>2233</v>
      </c>
      <c r="G610" s="41" t="s">
        <v>43</v>
      </c>
      <c r="H610" s="38"/>
      <c r="I610" s="32">
        <v>1073</v>
      </c>
      <c r="J610" s="63">
        <f>VLOOKUP(I610,pTRAIT!A:B,2,FALSE)</f>
        <v>0</v>
      </c>
      <c r="K610" s="63" t="s">
        <v>2724</v>
      </c>
      <c r="L610" s="63"/>
      <c r="M610" s="63" t="s">
        <v>2437</v>
      </c>
      <c r="N610" s="63" t="s">
        <v>2730</v>
      </c>
      <c r="O610" s="63"/>
      <c r="P610" s="63" t="s">
        <v>2732</v>
      </c>
      <c r="Q610" s="63"/>
      <c r="R610" s="63" t="s">
        <v>2431</v>
      </c>
      <c r="S610" s="63"/>
      <c r="T610" s="63" t="s">
        <v>2737</v>
      </c>
      <c r="U610" s="63" t="s">
        <v>2738</v>
      </c>
      <c r="V610" s="63"/>
      <c r="W610" s="63" t="s">
        <v>2431</v>
      </c>
      <c r="X610" s="63"/>
      <c r="Y610" s="63" t="s">
        <v>2740</v>
      </c>
      <c r="Z610" s="63"/>
      <c r="AA610" s="63" t="s">
        <v>2728</v>
      </c>
      <c r="AB610" s="63"/>
      <c r="AC610" s="63" t="str">
        <f t="shared" si="28"/>
        <v>EM5RT Al1So5 Pun-sge;NST=X</v>
      </c>
      <c r="AD610" s="34">
        <v>1128</v>
      </c>
      <c r="AE610" s="40" t="str">
        <f>VLOOKUP(AD610,pTRAIT!A:B,2,FALSE)</f>
        <v>EM5RTCM5(So5)Pu;NST=X / EM5RTCM5So5Pu;NST=X</v>
      </c>
      <c r="AF610" s="63">
        <f>VLOOKUP($AD610,pTRAIT!$A:$X,7,FALSE)</f>
        <v>0</v>
      </c>
      <c r="AG610" s="63">
        <f>VLOOKUP($AD610,pTRAIT!$A:$X,8,FALSE)</f>
        <v>0</v>
      </c>
      <c r="AH610" s="63">
        <f>VLOOKUP($AD610,pTRAIT!$A:$X,9,FALSE)</f>
        <v>0</v>
      </c>
      <c r="AI610" s="63">
        <f>VLOOKUP($AD610,pTRAIT!$A:$X,10,FALSE)</f>
        <v>0</v>
      </c>
      <c r="AJ610" s="63">
        <f>VLOOKUP($AD610,pTRAIT!$A:$X,11,FALSE)</f>
        <v>0</v>
      </c>
      <c r="AK610" s="63">
        <f>VLOOKUP($AD610,pTRAIT!$A:$X,12,FALSE)</f>
        <v>0</v>
      </c>
      <c r="AL610" s="63">
        <f>VLOOKUP($AD610,pTRAIT!$A:$X,13,FALSE)</f>
        <v>0</v>
      </c>
      <c r="AM610" s="63">
        <f>VLOOKUP($AD610,pTRAIT!$A:$X,14,FALSE)</f>
        <v>0</v>
      </c>
      <c r="AN610" s="63">
        <f>VLOOKUP($AD610,pTRAIT!$A:$X,15,FALSE)</f>
        <v>0</v>
      </c>
      <c r="AO610" s="63">
        <f>VLOOKUP($AD610,pTRAIT!$A:$X,16,FALSE)</f>
        <v>0</v>
      </c>
      <c r="AP610" s="63">
        <f>VLOOKUP($AD610,pTRAIT!$A:$X,17,FALSE)</f>
        <v>0</v>
      </c>
      <c r="AQ610" s="63">
        <f>VLOOKUP($AD610,pTRAIT!$A:$X,18,FALSE)</f>
        <v>0</v>
      </c>
      <c r="AR610" s="63">
        <f>VLOOKUP($AD610,pTRAIT!$A:$X,19,FALSE)</f>
        <v>0</v>
      </c>
      <c r="AS610" s="63">
        <f>VLOOKUP($AD610,pTRAIT!$A:$X,20,FALSE)</f>
        <v>0</v>
      </c>
      <c r="AT610" s="63">
        <f>VLOOKUP($AD610,pTRAIT!$A:$X,21,FALSE)</f>
        <v>0</v>
      </c>
      <c r="AU610" s="63">
        <f>VLOOKUP($AD610,pTRAIT!$A:$X,22,FALSE)</f>
        <v>0</v>
      </c>
      <c r="AV610" s="63">
        <f>VLOOKUP($AD610,pTRAIT!$A:$X,23,FALSE)</f>
        <v>0</v>
      </c>
      <c r="AW610" s="63">
        <f>VLOOKUP($AD610,pTRAIT!$A:$X,24,FALSE)</f>
        <v>0</v>
      </c>
      <c r="AX610" s="67" t="s">
        <v>3350</v>
      </c>
      <c r="AY610" s="71" t="str">
        <f t="shared" si="29"/>
        <v>EM5RT Al1So5 Pun-sge;NST=X // EM5RTCM5(So5)Pu;NST=X / EM5RTCM5So5Pu;NST=X</v>
      </c>
    </row>
    <row r="611" spans="1:51" ht="12" customHeight="1" x14ac:dyDescent="0.25">
      <c r="A611" s="32">
        <v>1073</v>
      </c>
      <c r="B611" s="33" t="s">
        <v>5</v>
      </c>
      <c r="C611" s="34">
        <v>1162</v>
      </c>
      <c r="D611" s="32" t="str">
        <f t="shared" si="27"/>
        <v>1073X1162</v>
      </c>
      <c r="E611" s="50" t="s">
        <v>1620</v>
      </c>
      <c r="F611" s="61" t="s">
        <v>2234</v>
      </c>
      <c r="G611" s="41" t="s">
        <v>43</v>
      </c>
      <c r="H611" s="38"/>
      <c r="I611" s="32">
        <v>1073</v>
      </c>
      <c r="J611" s="63">
        <f>VLOOKUP(I611,pTRAIT!A:B,2,FALSE)</f>
        <v>0</v>
      </c>
      <c r="K611" s="63" t="s">
        <v>2724</v>
      </c>
      <c r="L611" s="63"/>
      <c r="M611" s="63" t="s">
        <v>2437</v>
      </c>
      <c r="N611" s="63" t="s">
        <v>2730</v>
      </c>
      <c r="O611" s="63"/>
      <c r="P611" s="63" t="s">
        <v>2732</v>
      </c>
      <c r="Q611" s="63"/>
      <c r="R611" s="63" t="s">
        <v>2431</v>
      </c>
      <c r="S611" s="63"/>
      <c r="T611" s="63" t="s">
        <v>2737</v>
      </c>
      <c r="U611" s="63" t="s">
        <v>2738</v>
      </c>
      <c r="V611" s="63"/>
      <c r="W611" s="63" t="s">
        <v>2431</v>
      </c>
      <c r="X611" s="63"/>
      <c r="Y611" s="63" t="s">
        <v>2740</v>
      </c>
      <c r="Z611" s="63"/>
      <c r="AA611" s="63" t="s">
        <v>2728</v>
      </c>
      <c r="AB611" s="63"/>
      <c r="AC611" s="63" t="str">
        <f t="shared" si="28"/>
        <v>EM5RT Al1So5 Pun-sge;NST=X</v>
      </c>
      <c r="AD611" s="34">
        <v>1162</v>
      </c>
      <c r="AE611" s="40" t="str">
        <f>VLOOKUP(AD611,pTRAIT!A:B,2,FALSE)</f>
        <v>EM5RTUeRo5So5;NST=X / EM5RTCM5So5Pu;NST=X</v>
      </c>
      <c r="AF611" s="63">
        <f>VLOOKUP($AD611,pTRAIT!$A:$X,7,FALSE)</f>
        <v>0</v>
      </c>
      <c r="AG611" s="63">
        <f>VLOOKUP($AD611,pTRAIT!$A:$X,8,FALSE)</f>
        <v>0</v>
      </c>
      <c r="AH611" s="63">
        <f>VLOOKUP($AD611,pTRAIT!$A:$X,9,FALSE)</f>
        <v>0</v>
      </c>
      <c r="AI611" s="63">
        <f>VLOOKUP($AD611,pTRAIT!$A:$X,10,FALSE)</f>
        <v>0</v>
      </c>
      <c r="AJ611" s="63">
        <f>VLOOKUP($AD611,pTRAIT!$A:$X,11,FALSE)</f>
        <v>0</v>
      </c>
      <c r="AK611" s="63">
        <f>VLOOKUP($AD611,pTRAIT!$A:$X,12,FALSE)</f>
        <v>0</v>
      </c>
      <c r="AL611" s="63">
        <f>VLOOKUP($AD611,pTRAIT!$A:$X,13,FALSE)</f>
        <v>0</v>
      </c>
      <c r="AM611" s="63">
        <f>VLOOKUP($AD611,pTRAIT!$A:$X,14,FALSE)</f>
        <v>0</v>
      </c>
      <c r="AN611" s="63">
        <f>VLOOKUP($AD611,pTRAIT!$A:$X,15,FALSE)</f>
        <v>0</v>
      </c>
      <c r="AO611" s="63">
        <f>VLOOKUP($AD611,pTRAIT!$A:$X,16,FALSE)</f>
        <v>0</v>
      </c>
      <c r="AP611" s="63">
        <f>VLOOKUP($AD611,pTRAIT!$A:$X,17,FALSE)</f>
        <v>0</v>
      </c>
      <c r="AQ611" s="63">
        <f>VLOOKUP($AD611,pTRAIT!$A:$X,18,FALSE)</f>
        <v>0</v>
      </c>
      <c r="AR611" s="63">
        <f>VLOOKUP($AD611,pTRAIT!$A:$X,19,FALSE)</f>
        <v>0</v>
      </c>
      <c r="AS611" s="63">
        <f>VLOOKUP($AD611,pTRAIT!$A:$X,20,FALSE)</f>
        <v>0</v>
      </c>
      <c r="AT611" s="63">
        <f>VLOOKUP($AD611,pTRAIT!$A:$X,21,FALSE)</f>
        <v>0</v>
      </c>
      <c r="AU611" s="63">
        <f>VLOOKUP($AD611,pTRAIT!$A:$X,22,FALSE)</f>
        <v>0</v>
      </c>
      <c r="AV611" s="63">
        <f>VLOOKUP($AD611,pTRAIT!$A:$X,23,FALSE)</f>
        <v>0</v>
      </c>
      <c r="AW611" s="63">
        <f>VLOOKUP($AD611,pTRAIT!$A:$X,24,FALSE)</f>
        <v>0</v>
      </c>
      <c r="AX611" s="67" t="s">
        <v>3351</v>
      </c>
      <c r="AY611" s="71" t="str">
        <f t="shared" si="29"/>
        <v>EM5RT Al1So5 Pun-sge;NST=X // EM5RTUeRo5So5;NST=X / EM5RTCM5So5Pu;NST=X</v>
      </c>
    </row>
    <row r="612" spans="1:51" ht="12" customHeight="1" x14ac:dyDescent="0.25">
      <c r="A612" s="32">
        <v>1073</v>
      </c>
      <c r="B612" s="33" t="s">
        <v>5</v>
      </c>
      <c r="C612" s="34">
        <v>1198</v>
      </c>
      <c r="D612" s="32" t="str">
        <f t="shared" si="27"/>
        <v>1073X1198</v>
      </c>
      <c r="E612" s="50" t="s">
        <v>1620</v>
      </c>
      <c r="F612" s="61" t="s">
        <v>2235</v>
      </c>
      <c r="G612" s="41" t="s">
        <v>43</v>
      </c>
      <c r="H612" s="38"/>
      <c r="I612" s="32">
        <v>1073</v>
      </c>
      <c r="J612" s="63">
        <f>VLOOKUP(I612,pTRAIT!A:B,2,FALSE)</f>
        <v>0</v>
      </c>
      <c r="K612" s="63" t="s">
        <v>2724</v>
      </c>
      <c r="L612" s="63"/>
      <c r="M612" s="63" t="s">
        <v>2437</v>
      </c>
      <c r="N612" s="63" t="s">
        <v>2730</v>
      </c>
      <c r="O612" s="63"/>
      <c r="P612" s="63" t="s">
        <v>2732</v>
      </c>
      <c r="Q612" s="63"/>
      <c r="R612" s="63" t="s">
        <v>2431</v>
      </c>
      <c r="S612" s="63"/>
      <c r="T612" s="63" t="s">
        <v>2737</v>
      </c>
      <c r="U612" s="63" t="s">
        <v>2738</v>
      </c>
      <c r="V612" s="63"/>
      <c r="W612" s="63" t="s">
        <v>2431</v>
      </c>
      <c r="X612" s="63"/>
      <c r="Y612" s="63" t="s">
        <v>2740</v>
      </c>
      <c r="Z612" s="63"/>
      <c r="AA612" s="63" t="s">
        <v>2728</v>
      </c>
      <c r="AB612" s="63"/>
      <c r="AC612" s="63" t="str">
        <f t="shared" si="28"/>
        <v>EM5RT Al1So5 Pun-sge;NST=X</v>
      </c>
      <c r="AD612" s="34">
        <v>1198</v>
      </c>
      <c r="AE612" s="40" t="str">
        <f>VLOOKUP(AD612,pTRAIT!A:B,2,FALSE)</f>
        <v>EM5RTCM5Pu;NST=X / EM5RTCM5So5Pu;NST=X</v>
      </c>
      <c r="AF612" s="63">
        <f>VLOOKUP($AD612,pTRAIT!$A:$X,7,FALSE)</f>
        <v>0</v>
      </c>
      <c r="AG612" s="63">
        <f>VLOOKUP($AD612,pTRAIT!$A:$X,8,FALSE)</f>
        <v>0</v>
      </c>
      <c r="AH612" s="63">
        <f>VLOOKUP($AD612,pTRAIT!$A:$X,9,FALSE)</f>
        <v>0</v>
      </c>
      <c r="AI612" s="63">
        <f>VLOOKUP($AD612,pTRAIT!$A:$X,10,FALSE)</f>
        <v>0</v>
      </c>
      <c r="AJ612" s="63">
        <f>VLOOKUP($AD612,pTRAIT!$A:$X,11,FALSE)</f>
        <v>0</v>
      </c>
      <c r="AK612" s="63">
        <f>VLOOKUP($AD612,pTRAIT!$A:$X,12,FALSE)</f>
        <v>0</v>
      </c>
      <c r="AL612" s="63">
        <f>VLOOKUP($AD612,pTRAIT!$A:$X,13,FALSE)</f>
        <v>0</v>
      </c>
      <c r="AM612" s="63">
        <f>VLOOKUP($AD612,pTRAIT!$A:$X,14,FALSE)</f>
        <v>0</v>
      </c>
      <c r="AN612" s="63">
        <f>VLOOKUP($AD612,pTRAIT!$A:$X,15,FALSE)</f>
        <v>0</v>
      </c>
      <c r="AO612" s="63">
        <f>VLOOKUP($AD612,pTRAIT!$A:$X,16,FALSE)</f>
        <v>0</v>
      </c>
      <c r="AP612" s="63">
        <f>VLOOKUP($AD612,pTRAIT!$A:$X,17,FALSE)</f>
        <v>0</v>
      </c>
      <c r="AQ612" s="63">
        <f>VLOOKUP($AD612,pTRAIT!$A:$X,18,FALSE)</f>
        <v>0</v>
      </c>
      <c r="AR612" s="63">
        <f>VLOOKUP($AD612,pTRAIT!$A:$X,19,FALSE)</f>
        <v>0</v>
      </c>
      <c r="AS612" s="63">
        <f>VLOOKUP($AD612,pTRAIT!$A:$X,20,FALSE)</f>
        <v>0</v>
      </c>
      <c r="AT612" s="63">
        <f>VLOOKUP($AD612,pTRAIT!$A:$X,21,FALSE)</f>
        <v>0</v>
      </c>
      <c r="AU612" s="63">
        <f>VLOOKUP($AD612,pTRAIT!$A:$X,22,FALSE)</f>
        <v>0</v>
      </c>
      <c r="AV612" s="63">
        <f>VLOOKUP($AD612,pTRAIT!$A:$X,23,FALSE)</f>
        <v>0</v>
      </c>
      <c r="AW612" s="63">
        <f>VLOOKUP($AD612,pTRAIT!$A:$X,24,FALSE)</f>
        <v>0</v>
      </c>
      <c r="AX612" s="67" t="s">
        <v>3352</v>
      </c>
      <c r="AY612" s="71" t="str">
        <f t="shared" si="29"/>
        <v>EM5RT Al1So5 Pun-sge;NST=X // EM5RTCM5Pu;NST=X / EM5RTCM5So5Pu;NST=X</v>
      </c>
    </row>
    <row r="613" spans="1:51" ht="12" customHeight="1" x14ac:dyDescent="0.25">
      <c r="A613" s="32">
        <v>1073</v>
      </c>
      <c r="B613" s="33" t="s">
        <v>5</v>
      </c>
      <c r="C613" s="34">
        <v>1346</v>
      </c>
      <c r="D613" s="32" t="str">
        <f t="shared" si="27"/>
        <v>1073X1346</v>
      </c>
      <c r="E613" s="50" t="s">
        <v>1620</v>
      </c>
      <c r="F613" s="61" t="s">
        <v>2236</v>
      </c>
      <c r="G613" s="41" t="s">
        <v>43</v>
      </c>
      <c r="H613" s="38"/>
      <c r="I613" s="32">
        <v>1073</v>
      </c>
      <c r="J613" s="63">
        <f>VLOOKUP(I613,pTRAIT!A:B,2,FALSE)</f>
        <v>0</v>
      </c>
      <c r="K613" s="63" t="s">
        <v>2724</v>
      </c>
      <c r="L613" s="63"/>
      <c r="M613" s="63" t="s">
        <v>2437</v>
      </c>
      <c r="N613" s="63" t="s">
        <v>2730</v>
      </c>
      <c r="O613" s="63"/>
      <c r="P613" s="63" t="s">
        <v>2732</v>
      </c>
      <c r="Q613" s="63"/>
      <c r="R613" s="63" t="s">
        <v>2431</v>
      </c>
      <c r="S613" s="63"/>
      <c r="T613" s="63" t="s">
        <v>2737</v>
      </c>
      <c r="U613" s="63" t="s">
        <v>2738</v>
      </c>
      <c r="V613" s="63"/>
      <c r="W613" s="63" t="s">
        <v>2431</v>
      </c>
      <c r="X613" s="63"/>
      <c r="Y613" s="63" t="s">
        <v>2740</v>
      </c>
      <c r="Z613" s="63"/>
      <c r="AA613" s="63" t="s">
        <v>2728</v>
      </c>
      <c r="AB613" s="63"/>
      <c r="AC613" s="63" t="str">
        <f t="shared" si="28"/>
        <v>EM5RT Al1So5 Pun-sge;NST=X</v>
      </c>
      <c r="AD613" s="34">
        <v>1346</v>
      </c>
      <c r="AE613" s="40" t="str">
        <f>VLOOKUP(AD613,pTRAIT!A:B,2,FALSE)</f>
        <v>EM5RTCM5So5Pu;NST=X / EM5RTCM5So5Pu;NST=X</v>
      </c>
      <c r="AF613" s="63">
        <f>VLOOKUP($AD613,pTRAIT!$A:$X,7,FALSE)</f>
        <v>0</v>
      </c>
      <c r="AG613" s="63">
        <f>VLOOKUP($AD613,pTRAIT!$A:$X,8,FALSE)</f>
        <v>0</v>
      </c>
      <c r="AH613" s="63">
        <f>VLOOKUP($AD613,pTRAIT!$A:$X,9,FALSE)</f>
        <v>0</v>
      </c>
      <c r="AI613" s="63">
        <f>VLOOKUP($AD613,pTRAIT!$A:$X,10,FALSE)</f>
        <v>0</v>
      </c>
      <c r="AJ613" s="63">
        <f>VLOOKUP($AD613,pTRAIT!$A:$X,11,FALSE)</f>
        <v>0</v>
      </c>
      <c r="AK613" s="63">
        <f>VLOOKUP($AD613,pTRAIT!$A:$X,12,FALSE)</f>
        <v>0</v>
      </c>
      <c r="AL613" s="63">
        <f>VLOOKUP($AD613,pTRAIT!$A:$X,13,FALSE)</f>
        <v>0</v>
      </c>
      <c r="AM613" s="63">
        <f>VLOOKUP($AD613,pTRAIT!$A:$X,14,FALSE)</f>
        <v>0</v>
      </c>
      <c r="AN613" s="63">
        <f>VLOOKUP($AD613,pTRAIT!$A:$X,15,FALSE)</f>
        <v>0</v>
      </c>
      <c r="AO613" s="63">
        <f>VLOOKUP($AD613,pTRAIT!$A:$X,16,FALSE)</f>
        <v>0</v>
      </c>
      <c r="AP613" s="63">
        <f>VLOOKUP($AD613,pTRAIT!$A:$X,17,FALSE)</f>
        <v>0</v>
      </c>
      <c r="AQ613" s="63">
        <f>VLOOKUP($AD613,pTRAIT!$A:$X,18,FALSE)</f>
        <v>0</v>
      </c>
      <c r="AR613" s="63">
        <f>VLOOKUP($AD613,pTRAIT!$A:$X,19,FALSE)</f>
        <v>0</v>
      </c>
      <c r="AS613" s="63">
        <f>VLOOKUP($AD613,pTRAIT!$A:$X,20,FALSE)</f>
        <v>0</v>
      </c>
      <c r="AT613" s="63">
        <f>VLOOKUP($AD613,pTRAIT!$A:$X,21,FALSE)</f>
        <v>0</v>
      </c>
      <c r="AU613" s="63">
        <f>VLOOKUP($AD613,pTRAIT!$A:$X,22,FALSE)</f>
        <v>0</v>
      </c>
      <c r="AV613" s="63">
        <f>VLOOKUP($AD613,pTRAIT!$A:$X,23,FALSE)</f>
        <v>0</v>
      </c>
      <c r="AW613" s="63">
        <f>VLOOKUP($AD613,pTRAIT!$A:$X,24,FALSE)</f>
        <v>0</v>
      </c>
      <c r="AX613" s="67" t="s">
        <v>3353</v>
      </c>
      <c r="AY613" s="71" t="str">
        <f t="shared" si="29"/>
        <v>EM5RT Al1So5 Pun-sge;NST=X // EM5RTCM5So5Pu;NST=X / EM5RTCM5So5Pu;NST=X</v>
      </c>
    </row>
    <row r="614" spans="1:51" ht="12" customHeight="1" x14ac:dyDescent="0.25">
      <c r="A614" s="32">
        <v>1073</v>
      </c>
      <c r="B614" s="33" t="s">
        <v>5</v>
      </c>
      <c r="C614" s="34">
        <v>1364</v>
      </c>
      <c r="D614" s="32" t="str">
        <f t="shared" si="27"/>
        <v>1073X1364</v>
      </c>
      <c r="E614" s="50" t="s">
        <v>1620</v>
      </c>
      <c r="F614" s="61" t="s">
        <v>2237</v>
      </c>
      <c r="G614" s="41" t="s">
        <v>43</v>
      </c>
      <c r="H614" s="38"/>
      <c r="I614" s="32">
        <v>1073</v>
      </c>
      <c r="J614" s="63">
        <f>VLOOKUP(I614,pTRAIT!A:B,2,FALSE)</f>
        <v>0</v>
      </c>
      <c r="K614" s="63" t="s">
        <v>2724</v>
      </c>
      <c r="L614" s="63"/>
      <c r="M614" s="63" t="s">
        <v>2437</v>
      </c>
      <c r="N614" s="63" t="s">
        <v>2730</v>
      </c>
      <c r="O614" s="63"/>
      <c r="P614" s="63" t="s">
        <v>2732</v>
      </c>
      <c r="Q614" s="63"/>
      <c r="R614" s="63" t="s">
        <v>2431</v>
      </c>
      <c r="S614" s="63"/>
      <c r="T614" s="63" t="s">
        <v>2737</v>
      </c>
      <c r="U614" s="63" t="s">
        <v>2738</v>
      </c>
      <c r="V614" s="63"/>
      <c r="W614" s="63" t="s">
        <v>2431</v>
      </c>
      <c r="X614" s="63"/>
      <c r="Y614" s="63" t="s">
        <v>2740</v>
      </c>
      <c r="Z614" s="63"/>
      <c r="AA614" s="63" t="s">
        <v>2728</v>
      </c>
      <c r="AB614" s="63"/>
      <c r="AC614" s="63" t="str">
        <f t="shared" si="28"/>
        <v>EM5RT Al1So5 Pun-sge;NST=X</v>
      </c>
      <c r="AD614" s="34">
        <v>1364</v>
      </c>
      <c r="AE614" s="40" t="str">
        <f>VLOOKUP(AD614,pTRAIT!A:B,2,FALSE)</f>
        <v>EM5RTCM5So5Pu;NST=X / EM5RTCM5So5Pu;NST=X</v>
      </c>
      <c r="AF614" s="63">
        <f>VLOOKUP($AD614,pTRAIT!$A:$X,7,FALSE)</f>
        <v>0</v>
      </c>
      <c r="AG614" s="63">
        <f>VLOOKUP($AD614,pTRAIT!$A:$X,8,FALSE)</f>
        <v>0</v>
      </c>
      <c r="AH614" s="63">
        <f>VLOOKUP($AD614,pTRAIT!$A:$X,9,FALSE)</f>
        <v>0</v>
      </c>
      <c r="AI614" s="63">
        <f>VLOOKUP($AD614,pTRAIT!$A:$X,10,FALSE)</f>
        <v>0</v>
      </c>
      <c r="AJ614" s="63">
        <f>VLOOKUP($AD614,pTRAIT!$A:$X,11,FALSE)</f>
        <v>0</v>
      </c>
      <c r="AK614" s="63">
        <f>VLOOKUP($AD614,pTRAIT!$A:$X,12,FALSE)</f>
        <v>0</v>
      </c>
      <c r="AL614" s="63">
        <f>VLOOKUP($AD614,pTRAIT!$A:$X,13,FALSE)</f>
        <v>0</v>
      </c>
      <c r="AM614" s="63">
        <f>VLOOKUP($AD614,pTRAIT!$A:$X,14,FALSE)</f>
        <v>0</v>
      </c>
      <c r="AN614" s="63">
        <f>VLOOKUP($AD614,pTRAIT!$A:$X,15,FALSE)</f>
        <v>0</v>
      </c>
      <c r="AO614" s="63">
        <f>VLOOKUP($AD614,pTRAIT!$A:$X,16,FALSE)</f>
        <v>0</v>
      </c>
      <c r="AP614" s="63">
        <f>VLOOKUP($AD614,pTRAIT!$A:$X,17,FALSE)</f>
        <v>0</v>
      </c>
      <c r="AQ614" s="63">
        <f>VLOOKUP($AD614,pTRAIT!$A:$X,18,FALSE)</f>
        <v>0</v>
      </c>
      <c r="AR614" s="63">
        <f>VLOOKUP($AD614,pTRAIT!$A:$X,19,FALSE)</f>
        <v>0</v>
      </c>
      <c r="AS614" s="63">
        <f>VLOOKUP($AD614,pTRAIT!$A:$X,20,FALSE)</f>
        <v>0</v>
      </c>
      <c r="AT614" s="63">
        <f>VLOOKUP($AD614,pTRAIT!$A:$X,21,FALSE)</f>
        <v>0</v>
      </c>
      <c r="AU614" s="63">
        <f>VLOOKUP($AD614,pTRAIT!$A:$X,22,FALSE)</f>
        <v>0</v>
      </c>
      <c r="AV614" s="63">
        <f>VLOOKUP($AD614,pTRAIT!$A:$X,23,FALSE)</f>
        <v>0</v>
      </c>
      <c r="AW614" s="63">
        <f>VLOOKUP($AD614,pTRAIT!$A:$X,24,FALSE)</f>
        <v>0</v>
      </c>
      <c r="AX614" s="67" t="s">
        <v>3354</v>
      </c>
      <c r="AY614" s="71" t="str">
        <f t="shared" si="29"/>
        <v>EM5RT Al1So5 Pun-sge;NST=X // EM5RTCM5So5Pu;NST=X / EM5RTCM5So5Pu;NST=X</v>
      </c>
    </row>
    <row r="615" spans="1:51" ht="12" customHeight="1" x14ac:dyDescent="0.25">
      <c r="A615" s="32">
        <v>1074</v>
      </c>
      <c r="B615" s="33" t="s">
        <v>5</v>
      </c>
      <c r="C615" s="34">
        <v>64</v>
      </c>
      <c r="D615" s="32" t="str">
        <f t="shared" si="27"/>
        <v>1074X64</v>
      </c>
      <c r="E615" s="51" t="s">
        <v>1621</v>
      </c>
      <c r="F615" s="61" t="s">
        <v>2238</v>
      </c>
      <c r="G615" s="41" t="s">
        <v>43</v>
      </c>
      <c r="H615" s="38"/>
      <c r="I615" s="32">
        <v>1074</v>
      </c>
      <c r="J615" s="63">
        <f>VLOOKUP(I615,pTRAIT!A:B,2,FALSE)</f>
        <v>0</v>
      </c>
      <c r="K615" s="63" t="s">
        <v>2724</v>
      </c>
      <c r="L615" s="63"/>
      <c r="M615" s="63" t="s">
        <v>2437</v>
      </c>
      <c r="N615" s="63" t="s">
        <v>2730</v>
      </c>
      <c r="O615" s="63"/>
      <c r="P615" s="63" t="s">
        <v>2732</v>
      </c>
      <c r="Q615" s="63"/>
      <c r="R615" s="63" t="s">
        <v>2431</v>
      </c>
      <c r="S615" s="63"/>
      <c r="T615" s="63" t="s">
        <v>2737</v>
      </c>
      <c r="U615" s="63" t="s">
        <v>2738</v>
      </c>
      <c r="V615" s="63"/>
      <c r="W615" s="63" t="s">
        <v>2431</v>
      </c>
      <c r="X615" s="63"/>
      <c r="Y615" s="63" t="s">
        <v>2740</v>
      </c>
      <c r="Z615" s="63"/>
      <c r="AA615" s="63" t="s">
        <v>2728</v>
      </c>
      <c r="AB615" s="63"/>
      <c r="AC615" s="63" t="str">
        <f t="shared" si="28"/>
        <v>EM5RT Al1So5 Pun-sge;NST=X</v>
      </c>
      <c r="AD615" s="34">
        <v>64</v>
      </c>
      <c r="AE615" s="40" t="str">
        <f>VLOOKUP(AD615,pTRAIT!A:B,2,FALSE)</f>
        <v>ERo5So5;NST=X / EM5RTCM5So5Pu;NST=X</v>
      </c>
      <c r="AF615" s="63">
        <f>VLOOKUP($AD615,pTRAIT!$A:$X,7,FALSE)</f>
        <v>0</v>
      </c>
      <c r="AG615" s="63">
        <f>VLOOKUP($AD615,pTRAIT!$A:$X,8,FALSE)</f>
        <v>0</v>
      </c>
      <c r="AH615" s="63">
        <f>VLOOKUP($AD615,pTRAIT!$A:$X,9,FALSE)</f>
        <v>0</v>
      </c>
      <c r="AI615" s="63">
        <f>VLOOKUP($AD615,pTRAIT!$A:$X,10,FALSE)</f>
        <v>0</v>
      </c>
      <c r="AJ615" s="63">
        <f>VLOOKUP($AD615,pTRAIT!$A:$X,11,FALSE)</f>
        <v>0</v>
      </c>
      <c r="AK615" s="63">
        <f>VLOOKUP($AD615,pTRAIT!$A:$X,12,FALSE)</f>
        <v>0</v>
      </c>
      <c r="AL615" s="63">
        <f>VLOOKUP($AD615,pTRAIT!$A:$X,13,FALSE)</f>
        <v>0</v>
      </c>
      <c r="AM615" s="63">
        <f>VLOOKUP($AD615,pTRAIT!$A:$X,14,FALSE)</f>
        <v>0</v>
      </c>
      <c r="AN615" s="63">
        <f>VLOOKUP($AD615,pTRAIT!$A:$X,15,FALSE)</f>
        <v>0</v>
      </c>
      <c r="AO615" s="63">
        <f>VLOOKUP($AD615,pTRAIT!$A:$X,16,FALSE)</f>
        <v>0</v>
      </c>
      <c r="AP615" s="63">
        <f>VLOOKUP($AD615,pTRAIT!$A:$X,17,FALSE)</f>
        <v>0</v>
      </c>
      <c r="AQ615" s="63">
        <f>VLOOKUP($AD615,pTRAIT!$A:$X,18,FALSE)</f>
        <v>0</v>
      </c>
      <c r="AR615" s="63">
        <f>VLOOKUP($AD615,pTRAIT!$A:$X,19,FALSE)</f>
        <v>0</v>
      </c>
      <c r="AS615" s="63">
        <f>VLOOKUP($AD615,pTRAIT!$A:$X,20,FALSE)</f>
        <v>0</v>
      </c>
      <c r="AT615" s="63">
        <f>VLOOKUP($AD615,pTRAIT!$A:$X,21,FALSE)</f>
        <v>0</v>
      </c>
      <c r="AU615" s="63">
        <f>VLOOKUP($AD615,pTRAIT!$A:$X,22,FALSE)</f>
        <v>0</v>
      </c>
      <c r="AV615" s="63">
        <f>VLOOKUP($AD615,pTRAIT!$A:$X,23,FALSE)</f>
        <v>0</v>
      </c>
      <c r="AW615" s="63">
        <f>VLOOKUP($AD615,pTRAIT!$A:$X,24,FALSE)</f>
        <v>0</v>
      </c>
      <c r="AX615" s="67" t="s">
        <v>3355</v>
      </c>
      <c r="AY615" s="71" t="str">
        <f t="shared" si="29"/>
        <v>EM5RT Al1So5 Pun-sge;NST=X // ERo5So5;NST=X / EM5RTCM5So5Pu;NST=X</v>
      </c>
    </row>
    <row r="616" spans="1:51" ht="12" customHeight="1" x14ac:dyDescent="0.25">
      <c r="A616" s="32">
        <v>1074</v>
      </c>
      <c r="B616" s="33" t="s">
        <v>5</v>
      </c>
      <c r="C616" s="34">
        <v>324</v>
      </c>
      <c r="D616" s="32" t="str">
        <f t="shared" si="27"/>
        <v>1074X324</v>
      </c>
      <c r="E616" s="51" t="s">
        <v>1621</v>
      </c>
      <c r="F616" s="61" t="s">
        <v>2239</v>
      </c>
      <c r="G616" s="41" t="s">
        <v>43</v>
      </c>
      <c r="H616" s="38"/>
      <c r="I616" s="32">
        <v>1074</v>
      </c>
      <c r="J616" s="63">
        <f>VLOOKUP(I616,pTRAIT!A:B,2,FALSE)</f>
        <v>0</v>
      </c>
      <c r="K616" s="63" t="s">
        <v>2724</v>
      </c>
      <c r="L616" s="63"/>
      <c r="M616" s="63" t="s">
        <v>2437</v>
      </c>
      <c r="N616" s="63" t="s">
        <v>2730</v>
      </c>
      <c r="O616" s="63"/>
      <c r="P616" s="63" t="s">
        <v>2732</v>
      </c>
      <c r="Q616" s="63"/>
      <c r="R616" s="63" t="s">
        <v>2431</v>
      </c>
      <c r="S616" s="63"/>
      <c r="T616" s="63" t="s">
        <v>2737</v>
      </c>
      <c r="U616" s="63" t="s">
        <v>2738</v>
      </c>
      <c r="V616" s="63"/>
      <c r="W616" s="63" t="s">
        <v>2431</v>
      </c>
      <c r="X616" s="63"/>
      <c r="Y616" s="63" t="s">
        <v>2740</v>
      </c>
      <c r="Z616" s="63"/>
      <c r="AA616" s="63" t="s">
        <v>2728</v>
      </c>
      <c r="AB616" s="63"/>
      <c r="AC616" s="63" t="str">
        <f t="shared" si="28"/>
        <v>EM5RT Al1So5 Pun-sge;NST=X</v>
      </c>
      <c r="AD616" s="34">
        <v>324</v>
      </c>
      <c r="AE616" s="40" t="str">
        <f>VLOOKUP(AD616,pTRAIT!A:B,2,FALSE)</f>
        <v>EM5RTUeRo5So5;NST=X / EM5RTCM5So5Pu;NST=X</v>
      </c>
      <c r="AF616" s="63">
        <f>VLOOKUP($AD616,pTRAIT!$A:$X,7,FALSE)</f>
        <v>0</v>
      </c>
      <c r="AG616" s="63">
        <f>VLOOKUP($AD616,pTRAIT!$A:$X,8,FALSE)</f>
        <v>0</v>
      </c>
      <c r="AH616" s="63">
        <f>VLOOKUP($AD616,pTRAIT!$A:$X,9,FALSE)</f>
        <v>0</v>
      </c>
      <c r="AI616" s="63">
        <f>VLOOKUP($AD616,pTRAIT!$A:$X,10,FALSE)</f>
        <v>0</v>
      </c>
      <c r="AJ616" s="63">
        <f>VLOOKUP($AD616,pTRAIT!$A:$X,11,FALSE)</f>
        <v>0</v>
      </c>
      <c r="AK616" s="63">
        <f>VLOOKUP($AD616,pTRAIT!$A:$X,12,FALSE)</f>
        <v>0</v>
      </c>
      <c r="AL616" s="63">
        <f>VLOOKUP($AD616,pTRAIT!$A:$X,13,FALSE)</f>
        <v>0</v>
      </c>
      <c r="AM616" s="63">
        <f>VLOOKUP($AD616,pTRAIT!$A:$X,14,FALSE)</f>
        <v>0</v>
      </c>
      <c r="AN616" s="63">
        <f>VLOOKUP($AD616,pTRAIT!$A:$X,15,FALSE)</f>
        <v>0</v>
      </c>
      <c r="AO616" s="63">
        <f>VLOOKUP($AD616,pTRAIT!$A:$X,16,FALSE)</f>
        <v>0</v>
      </c>
      <c r="AP616" s="63">
        <f>VLOOKUP($AD616,pTRAIT!$A:$X,17,FALSE)</f>
        <v>0</v>
      </c>
      <c r="AQ616" s="63">
        <f>VLOOKUP($AD616,pTRAIT!$A:$X,18,FALSE)</f>
        <v>0</v>
      </c>
      <c r="AR616" s="63">
        <f>VLOOKUP($AD616,pTRAIT!$A:$X,19,FALSE)</f>
        <v>0</v>
      </c>
      <c r="AS616" s="63">
        <f>VLOOKUP($AD616,pTRAIT!$A:$X,20,FALSE)</f>
        <v>0</v>
      </c>
      <c r="AT616" s="63">
        <f>VLOOKUP($AD616,pTRAIT!$A:$X,21,FALSE)</f>
        <v>0</v>
      </c>
      <c r="AU616" s="63">
        <f>VLOOKUP($AD616,pTRAIT!$A:$X,22,FALSE)</f>
        <v>0</v>
      </c>
      <c r="AV616" s="63">
        <f>VLOOKUP($AD616,pTRAIT!$A:$X,23,FALSE)</f>
        <v>0</v>
      </c>
      <c r="AW616" s="63">
        <f>VLOOKUP($AD616,pTRAIT!$A:$X,24,FALSE)</f>
        <v>0</v>
      </c>
      <c r="AX616" s="67" t="s">
        <v>3356</v>
      </c>
      <c r="AY616" s="71" t="str">
        <f t="shared" si="29"/>
        <v>EM5RT Al1So5 Pun-sge;NST=X // EM5RTUeRo5So5;NST=X / EM5RTCM5So5Pu;NST=X</v>
      </c>
    </row>
    <row r="617" spans="1:51" ht="12" customHeight="1" x14ac:dyDescent="0.25">
      <c r="A617" s="32">
        <v>1074</v>
      </c>
      <c r="B617" s="33" t="s">
        <v>5</v>
      </c>
      <c r="C617" s="34">
        <v>242</v>
      </c>
      <c r="D617" s="32" t="str">
        <f t="shared" si="27"/>
        <v>1074X242</v>
      </c>
      <c r="E617" s="51" t="s">
        <v>1621</v>
      </c>
      <c r="F617" s="61" t="s">
        <v>2240</v>
      </c>
      <c r="G617" s="41" t="s">
        <v>43</v>
      </c>
      <c r="H617" s="45"/>
      <c r="I617" s="32">
        <v>1074</v>
      </c>
      <c r="J617" s="63">
        <f>VLOOKUP(I617,pTRAIT!A:B,2,FALSE)</f>
        <v>0</v>
      </c>
      <c r="K617" s="63" t="s">
        <v>2724</v>
      </c>
      <c r="L617" s="63"/>
      <c r="M617" s="63" t="s">
        <v>2437</v>
      </c>
      <c r="N617" s="63" t="s">
        <v>2730</v>
      </c>
      <c r="O617" s="63"/>
      <c r="P617" s="63" t="s">
        <v>2732</v>
      </c>
      <c r="Q617" s="63"/>
      <c r="R617" s="63" t="s">
        <v>2431</v>
      </c>
      <c r="S617" s="63"/>
      <c r="T617" s="63" t="s">
        <v>2737</v>
      </c>
      <c r="U617" s="63" t="s">
        <v>2738</v>
      </c>
      <c r="V617" s="63"/>
      <c r="W617" s="63" t="s">
        <v>2431</v>
      </c>
      <c r="X617" s="63"/>
      <c r="Y617" s="63" t="s">
        <v>2740</v>
      </c>
      <c r="Z617" s="63"/>
      <c r="AA617" s="63" t="s">
        <v>2728</v>
      </c>
      <c r="AB617" s="63"/>
      <c r="AC617" s="63" t="str">
        <f t="shared" si="28"/>
        <v>EM5RT Al1So5 Pun-sge;NST=X</v>
      </c>
      <c r="AD617" s="34">
        <v>242</v>
      </c>
      <c r="AE617" s="40" t="str">
        <f>VLOOKUP(AD617,pTRAIT!A:B,2,FALSE)</f>
        <v>EM5RTRo5So5;NST=X / EM5RTCM5So5Pu;NST=X</v>
      </c>
      <c r="AF617" s="63">
        <f>VLOOKUP($AD617,pTRAIT!$A:$X,7,FALSE)</f>
        <v>0</v>
      </c>
      <c r="AG617" s="63">
        <f>VLOOKUP($AD617,pTRAIT!$A:$X,8,FALSE)</f>
        <v>0</v>
      </c>
      <c r="AH617" s="63">
        <f>VLOOKUP($AD617,pTRAIT!$A:$X,9,FALSE)</f>
        <v>0</v>
      </c>
      <c r="AI617" s="63">
        <f>VLOOKUP($AD617,pTRAIT!$A:$X,10,FALSE)</f>
        <v>0</v>
      </c>
      <c r="AJ617" s="63">
        <f>VLOOKUP($AD617,pTRAIT!$A:$X,11,FALSE)</f>
        <v>0</v>
      </c>
      <c r="AK617" s="63">
        <f>VLOOKUP($AD617,pTRAIT!$A:$X,12,FALSE)</f>
        <v>0</v>
      </c>
      <c r="AL617" s="63">
        <f>VLOOKUP($AD617,pTRAIT!$A:$X,13,FALSE)</f>
        <v>0</v>
      </c>
      <c r="AM617" s="63">
        <f>VLOOKUP($AD617,pTRAIT!$A:$X,14,FALSE)</f>
        <v>0</v>
      </c>
      <c r="AN617" s="63">
        <f>VLOOKUP($AD617,pTRAIT!$A:$X,15,FALSE)</f>
        <v>0</v>
      </c>
      <c r="AO617" s="63">
        <f>VLOOKUP($AD617,pTRAIT!$A:$X,16,FALSE)</f>
        <v>0</v>
      </c>
      <c r="AP617" s="63">
        <f>VLOOKUP($AD617,pTRAIT!$A:$X,17,FALSE)</f>
        <v>0</v>
      </c>
      <c r="AQ617" s="63">
        <f>VLOOKUP($AD617,pTRAIT!$A:$X,18,FALSE)</f>
        <v>0</v>
      </c>
      <c r="AR617" s="63">
        <f>VLOOKUP($AD617,pTRAIT!$A:$X,19,FALSE)</f>
        <v>0</v>
      </c>
      <c r="AS617" s="63">
        <f>VLOOKUP($AD617,pTRAIT!$A:$X,20,FALSE)</f>
        <v>0</v>
      </c>
      <c r="AT617" s="63">
        <f>VLOOKUP($AD617,pTRAIT!$A:$X,21,FALSE)</f>
        <v>0</v>
      </c>
      <c r="AU617" s="63">
        <f>VLOOKUP($AD617,pTRAIT!$A:$X,22,FALSE)</f>
        <v>0</v>
      </c>
      <c r="AV617" s="63">
        <f>VLOOKUP($AD617,pTRAIT!$A:$X,23,FALSE)</f>
        <v>0</v>
      </c>
      <c r="AW617" s="63">
        <f>VLOOKUP($AD617,pTRAIT!$A:$X,24,FALSE)</f>
        <v>0</v>
      </c>
      <c r="AX617" s="67" t="s">
        <v>3357</v>
      </c>
      <c r="AY617" s="71" t="str">
        <f t="shared" si="29"/>
        <v>EM5RT Al1So5 Pun-sge;NST=X // EM5RTRo5So5;NST=X / EM5RTCM5So5Pu;NST=X</v>
      </c>
    </row>
    <row r="618" spans="1:51" ht="12" customHeight="1" x14ac:dyDescent="0.25">
      <c r="A618" s="32">
        <v>1074</v>
      </c>
      <c r="B618" s="33" t="s">
        <v>5</v>
      </c>
      <c r="C618" s="34">
        <v>380</v>
      </c>
      <c r="D618" s="32" t="str">
        <f t="shared" si="27"/>
        <v>1074X380</v>
      </c>
      <c r="E618" s="51" t="s">
        <v>1621</v>
      </c>
      <c r="F618" s="61" t="s">
        <v>2241</v>
      </c>
      <c r="G618" s="41" t="s">
        <v>43</v>
      </c>
      <c r="H618" s="38"/>
      <c r="I618" s="32">
        <v>1074</v>
      </c>
      <c r="J618" s="63">
        <f>VLOOKUP(I618,pTRAIT!A:B,2,FALSE)</f>
        <v>0</v>
      </c>
      <c r="K618" s="63" t="s">
        <v>2724</v>
      </c>
      <c r="L618" s="63"/>
      <c r="M618" s="63" t="s">
        <v>2437</v>
      </c>
      <c r="N618" s="63" t="s">
        <v>2730</v>
      </c>
      <c r="O618" s="63"/>
      <c r="P618" s="63" t="s">
        <v>2732</v>
      </c>
      <c r="Q618" s="63"/>
      <c r="R618" s="63" t="s">
        <v>2431</v>
      </c>
      <c r="S618" s="63"/>
      <c r="T618" s="63" t="s">
        <v>2737</v>
      </c>
      <c r="U618" s="63" t="s">
        <v>2738</v>
      </c>
      <c r="V618" s="63"/>
      <c r="W618" s="63" t="s">
        <v>2431</v>
      </c>
      <c r="X618" s="63"/>
      <c r="Y618" s="63" t="s">
        <v>2740</v>
      </c>
      <c r="Z618" s="63"/>
      <c r="AA618" s="63" t="s">
        <v>2728</v>
      </c>
      <c r="AB618" s="63"/>
      <c r="AC618" s="63" t="str">
        <f t="shared" si="28"/>
        <v>EM5RT Al1So5 Pun-sge;NST=X</v>
      </c>
      <c r="AD618" s="34">
        <v>380</v>
      </c>
      <c r="AE618" s="40" t="str">
        <f>VLOOKUP(AD618,pTRAIT!A:B,2,FALSE)</f>
        <v>EM5RTUeRo5So5;NST=X / EM5RTCM5So5Pu;NST=X</v>
      </c>
      <c r="AF618" s="63">
        <f>VLOOKUP($AD618,pTRAIT!$A:$X,7,FALSE)</f>
        <v>0</v>
      </c>
      <c r="AG618" s="63">
        <f>VLOOKUP($AD618,pTRAIT!$A:$X,8,FALSE)</f>
        <v>0</v>
      </c>
      <c r="AH618" s="63">
        <f>VLOOKUP($AD618,pTRAIT!$A:$X,9,FALSE)</f>
        <v>0</v>
      </c>
      <c r="AI618" s="63">
        <f>VLOOKUP($AD618,pTRAIT!$A:$X,10,FALSE)</f>
        <v>0</v>
      </c>
      <c r="AJ618" s="63">
        <f>VLOOKUP($AD618,pTRAIT!$A:$X,11,FALSE)</f>
        <v>0</v>
      </c>
      <c r="AK618" s="63">
        <f>VLOOKUP($AD618,pTRAIT!$A:$X,12,FALSE)</f>
        <v>0</v>
      </c>
      <c r="AL618" s="63">
        <f>VLOOKUP($AD618,pTRAIT!$A:$X,13,FALSE)</f>
        <v>0</v>
      </c>
      <c r="AM618" s="63">
        <f>VLOOKUP($AD618,pTRAIT!$A:$X,14,FALSE)</f>
        <v>0</v>
      </c>
      <c r="AN618" s="63">
        <f>VLOOKUP($AD618,pTRAIT!$A:$X,15,FALSE)</f>
        <v>0</v>
      </c>
      <c r="AO618" s="63">
        <f>VLOOKUP($AD618,pTRAIT!$A:$X,16,FALSE)</f>
        <v>0</v>
      </c>
      <c r="AP618" s="63">
        <f>VLOOKUP($AD618,pTRAIT!$A:$X,17,FALSE)</f>
        <v>0</v>
      </c>
      <c r="AQ618" s="63">
        <f>VLOOKUP($AD618,pTRAIT!$A:$X,18,FALSE)</f>
        <v>0</v>
      </c>
      <c r="AR618" s="63">
        <f>VLOOKUP($AD618,pTRAIT!$A:$X,19,FALSE)</f>
        <v>0</v>
      </c>
      <c r="AS618" s="63">
        <f>VLOOKUP($AD618,pTRAIT!$A:$X,20,FALSE)</f>
        <v>0</v>
      </c>
      <c r="AT618" s="63">
        <f>VLOOKUP($AD618,pTRAIT!$A:$X,21,FALSE)</f>
        <v>0</v>
      </c>
      <c r="AU618" s="63">
        <f>VLOOKUP($AD618,pTRAIT!$A:$X,22,FALSE)</f>
        <v>0</v>
      </c>
      <c r="AV618" s="63">
        <f>VLOOKUP($AD618,pTRAIT!$A:$X,23,FALSE)</f>
        <v>0</v>
      </c>
      <c r="AW618" s="63">
        <f>VLOOKUP($AD618,pTRAIT!$A:$X,24,FALSE)</f>
        <v>0</v>
      </c>
      <c r="AX618" s="67" t="s">
        <v>3358</v>
      </c>
      <c r="AY618" s="71" t="str">
        <f t="shared" si="29"/>
        <v>EM5RT Al1So5 Pun-sge;NST=X // EM5RTUeRo5So5;NST=X / EM5RTCM5So5Pu;NST=X</v>
      </c>
    </row>
    <row r="619" spans="1:51" ht="12" customHeight="1" x14ac:dyDescent="0.25">
      <c r="A619" s="32">
        <v>1074</v>
      </c>
      <c r="B619" s="33" t="s">
        <v>5</v>
      </c>
      <c r="C619" s="34">
        <v>427</v>
      </c>
      <c r="D619" s="32" t="str">
        <f t="shared" si="27"/>
        <v>1074X427</v>
      </c>
      <c r="E619" s="51" t="s">
        <v>1621</v>
      </c>
      <c r="F619" s="61" t="s">
        <v>2242</v>
      </c>
      <c r="G619" s="41" t="s">
        <v>43</v>
      </c>
      <c r="H619" s="38"/>
      <c r="I619" s="32">
        <v>1074</v>
      </c>
      <c r="J619" s="63">
        <f>VLOOKUP(I619,pTRAIT!A:B,2,FALSE)</f>
        <v>0</v>
      </c>
      <c r="K619" s="63" t="s">
        <v>2724</v>
      </c>
      <c r="L619" s="63"/>
      <c r="M619" s="63" t="s">
        <v>2437</v>
      </c>
      <c r="N619" s="63" t="s">
        <v>2730</v>
      </c>
      <c r="O619" s="63"/>
      <c r="P619" s="63" t="s">
        <v>2732</v>
      </c>
      <c r="Q619" s="63"/>
      <c r="R619" s="63" t="s">
        <v>2431</v>
      </c>
      <c r="S619" s="63"/>
      <c r="T619" s="63" t="s">
        <v>2737</v>
      </c>
      <c r="U619" s="63" t="s">
        <v>2738</v>
      </c>
      <c r="V619" s="63"/>
      <c r="W619" s="63" t="s">
        <v>2431</v>
      </c>
      <c r="X619" s="63"/>
      <c r="Y619" s="63" t="s">
        <v>2740</v>
      </c>
      <c r="Z619" s="63"/>
      <c r="AA619" s="63" t="s">
        <v>2728</v>
      </c>
      <c r="AB619" s="63"/>
      <c r="AC619" s="63" t="str">
        <f t="shared" si="28"/>
        <v>EM5RT Al1So5 Pun-sge;NST=X</v>
      </c>
      <c r="AD619" s="34">
        <v>427</v>
      </c>
      <c r="AE619" s="40" t="str">
        <f>VLOOKUP(AD619,pTRAIT!A:B,2,FALSE)</f>
        <v>EM5RTUeRo5So5;NST=X / EM5RTCM5So5Pu;NST=X</v>
      </c>
      <c r="AF619" s="63">
        <f>VLOOKUP($AD619,pTRAIT!$A:$X,7,FALSE)</f>
        <v>0</v>
      </c>
      <c r="AG619" s="63">
        <f>VLOOKUP($AD619,pTRAIT!$A:$X,8,FALSE)</f>
        <v>0</v>
      </c>
      <c r="AH619" s="63">
        <f>VLOOKUP($AD619,pTRAIT!$A:$X,9,FALSE)</f>
        <v>0</v>
      </c>
      <c r="AI619" s="63">
        <f>VLOOKUP($AD619,pTRAIT!$A:$X,10,FALSE)</f>
        <v>0</v>
      </c>
      <c r="AJ619" s="63">
        <f>VLOOKUP($AD619,pTRAIT!$A:$X,11,FALSE)</f>
        <v>0</v>
      </c>
      <c r="AK619" s="63">
        <f>VLOOKUP($AD619,pTRAIT!$A:$X,12,FALSE)</f>
        <v>0</v>
      </c>
      <c r="AL619" s="63">
        <f>VLOOKUP($AD619,pTRAIT!$A:$X,13,FALSE)</f>
        <v>0</v>
      </c>
      <c r="AM619" s="63">
        <f>VLOOKUP($AD619,pTRAIT!$A:$X,14,FALSE)</f>
        <v>0</v>
      </c>
      <c r="AN619" s="63">
        <f>VLOOKUP($AD619,pTRAIT!$A:$X,15,FALSE)</f>
        <v>0</v>
      </c>
      <c r="AO619" s="63">
        <f>VLOOKUP($AD619,pTRAIT!$A:$X,16,FALSE)</f>
        <v>0</v>
      </c>
      <c r="AP619" s="63">
        <f>VLOOKUP($AD619,pTRAIT!$A:$X,17,FALSE)</f>
        <v>0</v>
      </c>
      <c r="AQ619" s="63">
        <f>VLOOKUP($AD619,pTRAIT!$A:$X,18,FALSE)</f>
        <v>0</v>
      </c>
      <c r="AR619" s="63">
        <f>VLOOKUP($AD619,pTRAIT!$A:$X,19,FALSE)</f>
        <v>0</v>
      </c>
      <c r="AS619" s="63">
        <f>VLOOKUP($AD619,pTRAIT!$A:$X,20,FALSE)</f>
        <v>0</v>
      </c>
      <c r="AT619" s="63">
        <f>VLOOKUP($AD619,pTRAIT!$A:$X,21,FALSE)</f>
        <v>0</v>
      </c>
      <c r="AU619" s="63">
        <f>VLOOKUP($AD619,pTRAIT!$A:$X,22,FALSE)</f>
        <v>0</v>
      </c>
      <c r="AV619" s="63">
        <f>VLOOKUP($AD619,pTRAIT!$A:$X,23,FALSE)</f>
        <v>0</v>
      </c>
      <c r="AW619" s="63">
        <f>VLOOKUP($AD619,pTRAIT!$A:$X,24,FALSE)</f>
        <v>0</v>
      </c>
      <c r="AX619" s="67" t="s">
        <v>3359</v>
      </c>
      <c r="AY619" s="71" t="str">
        <f t="shared" si="29"/>
        <v>EM5RT Al1So5 Pun-sge;NST=X // EM5RTUeRo5So5;NST=X / EM5RTCM5So5Pu;NST=X</v>
      </c>
    </row>
    <row r="620" spans="1:51" ht="12" customHeight="1" x14ac:dyDescent="0.25">
      <c r="A620" s="32">
        <v>1074</v>
      </c>
      <c r="B620" s="33" t="s">
        <v>5</v>
      </c>
      <c r="C620" s="34">
        <v>1163</v>
      </c>
      <c r="D620" s="32" t="str">
        <f t="shared" si="27"/>
        <v>1074X1163</v>
      </c>
      <c r="E620" s="50" t="s">
        <v>1620</v>
      </c>
      <c r="F620" s="61" t="s">
        <v>2243</v>
      </c>
      <c r="G620" s="41" t="s">
        <v>43</v>
      </c>
      <c r="H620" s="38"/>
      <c r="I620" s="32">
        <v>1074</v>
      </c>
      <c r="J620" s="63">
        <f>VLOOKUP(I620,pTRAIT!A:B,2,FALSE)</f>
        <v>0</v>
      </c>
      <c r="K620" s="63" t="s">
        <v>2724</v>
      </c>
      <c r="L620" s="63"/>
      <c r="M620" s="63" t="s">
        <v>2437</v>
      </c>
      <c r="N620" s="63" t="s">
        <v>2730</v>
      </c>
      <c r="O620" s="63"/>
      <c r="P620" s="63" t="s">
        <v>2732</v>
      </c>
      <c r="Q620" s="63"/>
      <c r="R620" s="63" t="s">
        <v>2431</v>
      </c>
      <c r="S620" s="63"/>
      <c r="T620" s="63" t="s">
        <v>2737</v>
      </c>
      <c r="U620" s="63" t="s">
        <v>2738</v>
      </c>
      <c r="V620" s="63"/>
      <c r="W620" s="63" t="s">
        <v>2431</v>
      </c>
      <c r="X620" s="63"/>
      <c r="Y620" s="63" t="s">
        <v>2740</v>
      </c>
      <c r="Z620" s="63"/>
      <c r="AA620" s="63" t="s">
        <v>2728</v>
      </c>
      <c r="AB620" s="63"/>
      <c r="AC620" s="63" t="str">
        <f t="shared" si="28"/>
        <v>EM5RT Al1So5 Pun-sge;NST=X</v>
      </c>
      <c r="AD620" s="34">
        <v>1163</v>
      </c>
      <c r="AE620" s="40" t="str">
        <f>VLOOKUP(AD620,pTRAIT!A:B,2,FALSE)</f>
        <v>EM5RTUeRo5So5;NST=X / EM5RTCM5So5Pu;NST=X</v>
      </c>
      <c r="AF620" s="63">
        <f>VLOOKUP($AD620,pTRAIT!$A:$X,7,FALSE)</f>
        <v>0</v>
      </c>
      <c r="AG620" s="63">
        <f>VLOOKUP($AD620,pTRAIT!$A:$X,8,FALSE)</f>
        <v>0</v>
      </c>
      <c r="AH620" s="63">
        <f>VLOOKUP($AD620,pTRAIT!$A:$X,9,FALSE)</f>
        <v>0</v>
      </c>
      <c r="AI620" s="63">
        <f>VLOOKUP($AD620,pTRAIT!$A:$X,10,FALSE)</f>
        <v>0</v>
      </c>
      <c r="AJ620" s="63">
        <f>VLOOKUP($AD620,pTRAIT!$A:$X,11,FALSE)</f>
        <v>0</v>
      </c>
      <c r="AK620" s="63">
        <f>VLOOKUP($AD620,pTRAIT!$A:$X,12,FALSE)</f>
        <v>0</v>
      </c>
      <c r="AL620" s="63">
        <f>VLOOKUP($AD620,pTRAIT!$A:$X,13,FALSE)</f>
        <v>0</v>
      </c>
      <c r="AM620" s="63">
        <f>VLOOKUP($AD620,pTRAIT!$A:$X,14,FALSE)</f>
        <v>0</v>
      </c>
      <c r="AN620" s="63">
        <f>VLOOKUP($AD620,pTRAIT!$A:$X,15,FALSE)</f>
        <v>0</v>
      </c>
      <c r="AO620" s="63">
        <f>VLOOKUP($AD620,pTRAIT!$A:$X,16,FALSE)</f>
        <v>0</v>
      </c>
      <c r="AP620" s="63">
        <f>VLOOKUP($AD620,pTRAIT!$A:$X,17,FALSE)</f>
        <v>0</v>
      </c>
      <c r="AQ620" s="63">
        <f>VLOOKUP($AD620,pTRAIT!$A:$X,18,FALSE)</f>
        <v>0</v>
      </c>
      <c r="AR620" s="63">
        <f>VLOOKUP($AD620,pTRAIT!$A:$X,19,FALSE)</f>
        <v>0</v>
      </c>
      <c r="AS620" s="63">
        <f>VLOOKUP($AD620,pTRAIT!$A:$X,20,FALSE)</f>
        <v>0</v>
      </c>
      <c r="AT620" s="63">
        <f>VLOOKUP($AD620,pTRAIT!$A:$X,21,FALSE)</f>
        <v>0</v>
      </c>
      <c r="AU620" s="63">
        <f>VLOOKUP($AD620,pTRAIT!$A:$X,22,FALSE)</f>
        <v>0</v>
      </c>
      <c r="AV620" s="63">
        <f>VLOOKUP($AD620,pTRAIT!$A:$X,23,FALSE)</f>
        <v>0</v>
      </c>
      <c r="AW620" s="63">
        <f>VLOOKUP($AD620,pTRAIT!$A:$X,24,FALSE)</f>
        <v>0</v>
      </c>
      <c r="AX620" s="67" t="s">
        <v>3360</v>
      </c>
      <c r="AY620" s="71" t="str">
        <f t="shared" si="29"/>
        <v>EM5RT Al1So5 Pun-sge;NST=X // EM5RTUeRo5So5;NST=X / EM5RTCM5So5Pu;NST=X</v>
      </c>
    </row>
    <row r="621" spans="1:51" ht="12" customHeight="1" x14ac:dyDescent="0.25">
      <c r="A621" s="32">
        <v>1074</v>
      </c>
      <c r="B621" s="33" t="s">
        <v>5</v>
      </c>
      <c r="C621" s="34">
        <v>1129</v>
      </c>
      <c r="D621" s="32" t="str">
        <f t="shared" si="27"/>
        <v>1074X1129</v>
      </c>
      <c r="E621" s="50" t="s">
        <v>1620</v>
      </c>
      <c r="F621" s="61" t="s">
        <v>2244</v>
      </c>
      <c r="G621" s="41" t="s">
        <v>43</v>
      </c>
      <c r="H621" s="38"/>
      <c r="I621" s="32">
        <v>1074</v>
      </c>
      <c r="J621" s="63">
        <f>VLOOKUP(I621,pTRAIT!A:B,2,FALSE)</f>
        <v>0</v>
      </c>
      <c r="K621" s="63" t="s">
        <v>2724</v>
      </c>
      <c r="L621" s="63"/>
      <c r="M621" s="63" t="s">
        <v>2437</v>
      </c>
      <c r="N621" s="63" t="s">
        <v>2730</v>
      </c>
      <c r="O621" s="63"/>
      <c r="P621" s="63" t="s">
        <v>2732</v>
      </c>
      <c r="Q621" s="63"/>
      <c r="R621" s="63" t="s">
        <v>2431</v>
      </c>
      <c r="S621" s="63"/>
      <c r="T621" s="63" t="s">
        <v>2737</v>
      </c>
      <c r="U621" s="63" t="s">
        <v>2738</v>
      </c>
      <c r="V621" s="63"/>
      <c r="W621" s="63" t="s">
        <v>2431</v>
      </c>
      <c r="X621" s="63"/>
      <c r="Y621" s="63" t="s">
        <v>2740</v>
      </c>
      <c r="Z621" s="63"/>
      <c r="AA621" s="63" t="s">
        <v>2728</v>
      </c>
      <c r="AB621" s="63"/>
      <c r="AC621" s="63" t="str">
        <f t="shared" si="28"/>
        <v>EM5RT Al1So5 Pun-sge;NST=X</v>
      </c>
      <c r="AD621" s="34">
        <v>1129</v>
      </c>
      <c r="AE621" s="40" t="str">
        <f>VLOOKUP(AD621,pTRAIT!A:B,2,FALSE)</f>
        <v>EM5RTCM5(So5)Pu;NST=X / EM5RTCM5So5Pu;NST=X</v>
      </c>
      <c r="AF621" s="63">
        <f>VLOOKUP($AD621,pTRAIT!$A:$X,7,FALSE)</f>
        <v>0</v>
      </c>
      <c r="AG621" s="63">
        <f>VLOOKUP($AD621,pTRAIT!$A:$X,8,FALSE)</f>
        <v>0</v>
      </c>
      <c r="AH621" s="63">
        <f>VLOOKUP($AD621,pTRAIT!$A:$X,9,FALSE)</f>
        <v>0</v>
      </c>
      <c r="AI621" s="63">
        <f>VLOOKUP($AD621,pTRAIT!$A:$X,10,FALSE)</f>
        <v>0</v>
      </c>
      <c r="AJ621" s="63">
        <f>VLOOKUP($AD621,pTRAIT!$A:$X,11,FALSE)</f>
        <v>0</v>
      </c>
      <c r="AK621" s="63">
        <f>VLOOKUP($AD621,pTRAIT!$A:$X,12,FALSE)</f>
        <v>0</v>
      </c>
      <c r="AL621" s="63">
        <f>VLOOKUP($AD621,pTRAIT!$A:$X,13,FALSE)</f>
        <v>0</v>
      </c>
      <c r="AM621" s="63">
        <f>VLOOKUP($AD621,pTRAIT!$A:$X,14,FALSE)</f>
        <v>0</v>
      </c>
      <c r="AN621" s="63">
        <f>VLOOKUP($AD621,pTRAIT!$A:$X,15,FALSE)</f>
        <v>0</v>
      </c>
      <c r="AO621" s="63">
        <f>VLOOKUP($AD621,pTRAIT!$A:$X,16,FALSE)</f>
        <v>0</v>
      </c>
      <c r="AP621" s="63">
        <f>VLOOKUP($AD621,pTRAIT!$A:$X,17,FALSE)</f>
        <v>0</v>
      </c>
      <c r="AQ621" s="63">
        <f>VLOOKUP($AD621,pTRAIT!$A:$X,18,FALSE)</f>
        <v>0</v>
      </c>
      <c r="AR621" s="63">
        <f>VLOOKUP($AD621,pTRAIT!$A:$X,19,FALSE)</f>
        <v>0</v>
      </c>
      <c r="AS621" s="63">
        <f>VLOOKUP($AD621,pTRAIT!$A:$X,20,FALSE)</f>
        <v>0</v>
      </c>
      <c r="AT621" s="63">
        <f>VLOOKUP($AD621,pTRAIT!$A:$X,21,FALSE)</f>
        <v>0</v>
      </c>
      <c r="AU621" s="63">
        <f>VLOOKUP($AD621,pTRAIT!$A:$X,22,FALSE)</f>
        <v>0</v>
      </c>
      <c r="AV621" s="63">
        <f>VLOOKUP($AD621,pTRAIT!$A:$X,23,FALSE)</f>
        <v>0</v>
      </c>
      <c r="AW621" s="63">
        <f>VLOOKUP($AD621,pTRAIT!$A:$X,24,FALSE)</f>
        <v>0</v>
      </c>
      <c r="AX621" s="67" t="s">
        <v>3361</v>
      </c>
      <c r="AY621" s="71" t="str">
        <f t="shared" si="29"/>
        <v>EM5RT Al1So5 Pun-sge;NST=X // EM5RTCM5(So5)Pu;NST=X / EM5RTCM5So5Pu;NST=X</v>
      </c>
    </row>
    <row r="622" spans="1:51" ht="12" customHeight="1" x14ac:dyDescent="0.25">
      <c r="A622" s="32">
        <v>1074</v>
      </c>
      <c r="B622" s="33" t="s">
        <v>5</v>
      </c>
      <c r="C622" s="34">
        <v>1199</v>
      </c>
      <c r="D622" s="32" t="str">
        <f t="shared" si="27"/>
        <v>1074X1199</v>
      </c>
      <c r="E622" s="50" t="s">
        <v>1620</v>
      </c>
      <c r="F622" s="61" t="s">
        <v>2245</v>
      </c>
      <c r="G622" s="41" t="s">
        <v>43</v>
      </c>
      <c r="H622" s="38"/>
      <c r="I622" s="32">
        <v>1074</v>
      </c>
      <c r="J622" s="63">
        <f>VLOOKUP(I622,pTRAIT!A:B,2,FALSE)</f>
        <v>0</v>
      </c>
      <c r="K622" s="63" t="s">
        <v>2724</v>
      </c>
      <c r="L622" s="63"/>
      <c r="M622" s="63" t="s">
        <v>2437</v>
      </c>
      <c r="N622" s="63" t="s">
        <v>2730</v>
      </c>
      <c r="O622" s="63"/>
      <c r="P622" s="63" t="s">
        <v>2732</v>
      </c>
      <c r="Q622" s="63"/>
      <c r="R622" s="63" t="s">
        <v>2431</v>
      </c>
      <c r="S622" s="63"/>
      <c r="T622" s="63" t="s">
        <v>2737</v>
      </c>
      <c r="U622" s="63" t="s">
        <v>2738</v>
      </c>
      <c r="V622" s="63"/>
      <c r="W622" s="63" t="s">
        <v>2431</v>
      </c>
      <c r="X622" s="63"/>
      <c r="Y622" s="63" t="s">
        <v>2740</v>
      </c>
      <c r="Z622" s="63"/>
      <c r="AA622" s="63" t="s">
        <v>2728</v>
      </c>
      <c r="AB622" s="63"/>
      <c r="AC622" s="63" t="str">
        <f t="shared" si="28"/>
        <v>EM5RT Al1So5 Pun-sge;NST=X</v>
      </c>
      <c r="AD622" s="34">
        <v>1199</v>
      </c>
      <c r="AE622" s="40" t="str">
        <f>VLOOKUP(AD622,pTRAIT!A:B,2,FALSE)</f>
        <v>EM5RTCM5Pu;NST=X / EM5RTCM5So5Pu;NST=X</v>
      </c>
      <c r="AF622" s="63">
        <f>VLOOKUP($AD622,pTRAIT!$A:$X,7,FALSE)</f>
        <v>0</v>
      </c>
      <c r="AG622" s="63">
        <f>VLOOKUP($AD622,pTRAIT!$A:$X,8,FALSE)</f>
        <v>0</v>
      </c>
      <c r="AH622" s="63">
        <f>VLOOKUP($AD622,pTRAIT!$A:$X,9,FALSE)</f>
        <v>0</v>
      </c>
      <c r="AI622" s="63">
        <f>VLOOKUP($AD622,pTRAIT!$A:$X,10,FALSE)</f>
        <v>0</v>
      </c>
      <c r="AJ622" s="63">
        <f>VLOOKUP($AD622,pTRAIT!$A:$X,11,FALSE)</f>
        <v>0</v>
      </c>
      <c r="AK622" s="63">
        <f>VLOOKUP($AD622,pTRAIT!$A:$X,12,FALSE)</f>
        <v>0</v>
      </c>
      <c r="AL622" s="63">
        <f>VLOOKUP($AD622,pTRAIT!$A:$X,13,FALSE)</f>
        <v>0</v>
      </c>
      <c r="AM622" s="63">
        <f>VLOOKUP($AD622,pTRAIT!$A:$X,14,FALSE)</f>
        <v>0</v>
      </c>
      <c r="AN622" s="63">
        <f>VLOOKUP($AD622,pTRAIT!$A:$X,15,FALSE)</f>
        <v>0</v>
      </c>
      <c r="AO622" s="63">
        <f>VLOOKUP($AD622,pTRAIT!$A:$X,16,FALSE)</f>
        <v>0</v>
      </c>
      <c r="AP622" s="63">
        <f>VLOOKUP($AD622,pTRAIT!$A:$X,17,FALSE)</f>
        <v>0</v>
      </c>
      <c r="AQ622" s="63">
        <f>VLOOKUP($AD622,pTRAIT!$A:$X,18,FALSE)</f>
        <v>0</v>
      </c>
      <c r="AR622" s="63">
        <f>VLOOKUP($AD622,pTRAIT!$A:$X,19,FALSE)</f>
        <v>0</v>
      </c>
      <c r="AS622" s="63">
        <f>VLOOKUP($AD622,pTRAIT!$A:$X,20,FALSE)</f>
        <v>0</v>
      </c>
      <c r="AT622" s="63">
        <f>VLOOKUP($AD622,pTRAIT!$A:$X,21,FALSE)</f>
        <v>0</v>
      </c>
      <c r="AU622" s="63">
        <f>VLOOKUP($AD622,pTRAIT!$A:$X,22,FALSE)</f>
        <v>0</v>
      </c>
      <c r="AV622" s="63">
        <f>VLOOKUP($AD622,pTRAIT!$A:$X,23,FALSE)</f>
        <v>0</v>
      </c>
      <c r="AW622" s="63">
        <f>VLOOKUP($AD622,pTRAIT!$A:$X,24,FALSE)</f>
        <v>0</v>
      </c>
      <c r="AX622" s="67" t="s">
        <v>3362</v>
      </c>
      <c r="AY622" s="71" t="str">
        <f t="shared" si="29"/>
        <v>EM5RT Al1So5 Pun-sge;NST=X // EM5RTCM5Pu;NST=X / EM5RTCM5So5Pu;NST=X</v>
      </c>
    </row>
    <row r="623" spans="1:51" ht="12" customHeight="1" x14ac:dyDescent="0.25">
      <c r="A623" s="32">
        <v>1074</v>
      </c>
      <c r="B623" s="33" t="s">
        <v>5</v>
      </c>
      <c r="C623" s="34">
        <v>1271</v>
      </c>
      <c r="D623" s="32" t="str">
        <f t="shared" si="27"/>
        <v>1074X1271</v>
      </c>
      <c r="E623" s="50" t="s">
        <v>1620</v>
      </c>
      <c r="F623" s="61" t="s">
        <v>2246</v>
      </c>
      <c r="G623" s="41" t="s">
        <v>43</v>
      </c>
      <c r="H623" s="38"/>
      <c r="I623" s="32">
        <v>1074</v>
      </c>
      <c r="J623" s="63">
        <f>VLOOKUP(I623,pTRAIT!A:B,2,FALSE)</f>
        <v>0</v>
      </c>
      <c r="K623" s="63" t="s">
        <v>2724</v>
      </c>
      <c r="L623" s="63"/>
      <c r="M623" s="63" t="s">
        <v>2437</v>
      </c>
      <c r="N623" s="63" t="s">
        <v>2730</v>
      </c>
      <c r="O623" s="63"/>
      <c r="P623" s="63" t="s">
        <v>2732</v>
      </c>
      <c r="Q623" s="63"/>
      <c r="R623" s="63" t="s">
        <v>2431</v>
      </c>
      <c r="S623" s="63"/>
      <c r="T623" s="63" t="s">
        <v>2737</v>
      </c>
      <c r="U623" s="63" t="s">
        <v>2738</v>
      </c>
      <c r="V623" s="63"/>
      <c r="W623" s="63" t="s">
        <v>2431</v>
      </c>
      <c r="X623" s="63"/>
      <c r="Y623" s="63" t="s">
        <v>2740</v>
      </c>
      <c r="Z623" s="63"/>
      <c r="AA623" s="63" t="s">
        <v>2728</v>
      </c>
      <c r="AB623" s="63"/>
      <c r="AC623" s="63" t="str">
        <f t="shared" si="28"/>
        <v>EM5RT Al1So5 Pun-sge;NST=X</v>
      </c>
      <c r="AD623" s="34">
        <v>1271</v>
      </c>
      <c r="AE623" s="40" t="str">
        <f>VLOOKUP(AD623,pTRAIT!A:B,2,FALSE)</f>
        <v>EM5RTCM5Ro5So5Pu;NST=X / EM5RTCM5So5Pu;NST=X</v>
      </c>
      <c r="AF623" s="63">
        <f>VLOOKUP($AD623,pTRAIT!$A:$X,7,FALSE)</f>
        <v>0</v>
      </c>
      <c r="AG623" s="63">
        <f>VLOOKUP($AD623,pTRAIT!$A:$X,8,FALSE)</f>
        <v>0</v>
      </c>
      <c r="AH623" s="63">
        <f>VLOOKUP($AD623,pTRAIT!$A:$X,9,FALSE)</f>
        <v>0</v>
      </c>
      <c r="AI623" s="63">
        <f>VLOOKUP($AD623,pTRAIT!$A:$X,10,FALSE)</f>
        <v>0</v>
      </c>
      <c r="AJ623" s="63">
        <f>VLOOKUP($AD623,pTRAIT!$A:$X,11,FALSE)</f>
        <v>0</v>
      </c>
      <c r="AK623" s="63">
        <f>VLOOKUP($AD623,pTRAIT!$A:$X,12,FALSE)</f>
        <v>0</v>
      </c>
      <c r="AL623" s="63">
        <f>VLOOKUP($AD623,pTRAIT!$A:$X,13,FALSE)</f>
        <v>0</v>
      </c>
      <c r="AM623" s="63">
        <f>VLOOKUP($AD623,pTRAIT!$A:$X,14,FALSE)</f>
        <v>0</v>
      </c>
      <c r="AN623" s="63">
        <f>VLOOKUP($AD623,pTRAIT!$A:$X,15,FALSE)</f>
        <v>0</v>
      </c>
      <c r="AO623" s="63">
        <f>VLOOKUP($AD623,pTRAIT!$A:$X,16,FALSE)</f>
        <v>0</v>
      </c>
      <c r="AP623" s="63">
        <f>VLOOKUP($AD623,pTRAIT!$A:$X,17,FALSE)</f>
        <v>0</v>
      </c>
      <c r="AQ623" s="63">
        <f>VLOOKUP($AD623,pTRAIT!$A:$X,18,FALSE)</f>
        <v>0</v>
      </c>
      <c r="AR623" s="63">
        <f>VLOOKUP($AD623,pTRAIT!$A:$X,19,FALSE)</f>
        <v>0</v>
      </c>
      <c r="AS623" s="63">
        <f>VLOOKUP($AD623,pTRAIT!$A:$X,20,FALSE)</f>
        <v>0</v>
      </c>
      <c r="AT623" s="63">
        <f>VLOOKUP($AD623,pTRAIT!$A:$X,21,FALSE)</f>
        <v>0</v>
      </c>
      <c r="AU623" s="63">
        <f>VLOOKUP($AD623,pTRAIT!$A:$X,22,FALSE)</f>
        <v>0</v>
      </c>
      <c r="AV623" s="63">
        <f>VLOOKUP($AD623,pTRAIT!$A:$X,23,FALSE)</f>
        <v>0</v>
      </c>
      <c r="AW623" s="63">
        <f>VLOOKUP($AD623,pTRAIT!$A:$X,24,FALSE)</f>
        <v>0</v>
      </c>
      <c r="AX623" s="67" t="s">
        <v>3363</v>
      </c>
      <c r="AY623" s="71" t="str">
        <f t="shared" si="29"/>
        <v>EM5RT Al1So5 Pun-sge;NST=X // EM5RTCM5Ro5So5Pu;NST=X / EM5RTCM5So5Pu;NST=X</v>
      </c>
    </row>
    <row r="624" spans="1:51" ht="12" customHeight="1" x14ac:dyDescent="0.25">
      <c r="A624" s="32">
        <v>1074</v>
      </c>
      <c r="B624" s="33" t="s">
        <v>5</v>
      </c>
      <c r="C624" s="34">
        <v>1347</v>
      </c>
      <c r="D624" s="32" t="str">
        <f t="shared" si="27"/>
        <v>1074X1347</v>
      </c>
      <c r="E624" s="50" t="s">
        <v>1620</v>
      </c>
      <c r="F624" s="61" t="s">
        <v>2247</v>
      </c>
      <c r="G624" s="41" t="s">
        <v>43</v>
      </c>
      <c r="H624" s="38"/>
      <c r="I624" s="32">
        <v>1074</v>
      </c>
      <c r="J624" s="63">
        <f>VLOOKUP(I624,pTRAIT!A:B,2,FALSE)</f>
        <v>0</v>
      </c>
      <c r="K624" s="63" t="s">
        <v>2724</v>
      </c>
      <c r="L624" s="63"/>
      <c r="M624" s="63" t="s">
        <v>2437</v>
      </c>
      <c r="N624" s="63" t="s">
        <v>2730</v>
      </c>
      <c r="O624" s="63"/>
      <c r="P624" s="63" t="s">
        <v>2732</v>
      </c>
      <c r="Q624" s="63"/>
      <c r="R624" s="63" t="s">
        <v>2431</v>
      </c>
      <c r="S624" s="63"/>
      <c r="T624" s="63" t="s">
        <v>2737</v>
      </c>
      <c r="U624" s="63" t="s">
        <v>2738</v>
      </c>
      <c r="V624" s="63"/>
      <c r="W624" s="63" t="s">
        <v>2431</v>
      </c>
      <c r="X624" s="63"/>
      <c r="Y624" s="63" t="s">
        <v>2740</v>
      </c>
      <c r="Z624" s="63"/>
      <c r="AA624" s="63" t="s">
        <v>2728</v>
      </c>
      <c r="AB624" s="63"/>
      <c r="AC624" s="63" t="str">
        <f t="shared" si="28"/>
        <v>EM5RT Al1So5 Pun-sge;NST=X</v>
      </c>
      <c r="AD624" s="34">
        <v>1347</v>
      </c>
      <c r="AE624" s="40" t="str">
        <f>VLOOKUP(AD624,pTRAIT!A:B,2,FALSE)</f>
        <v>EM5RTCM5So5Pu;NST=X / EM5RTCM5So5Pu;NST=X</v>
      </c>
      <c r="AF624" s="63">
        <f>VLOOKUP($AD624,pTRAIT!$A:$X,7,FALSE)</f>
        <v>0</v>
      </c>
      <c r="AG624" s="63">
        <f>VLOOKUP($AD624,pTRAIT!$A:$X,8,FALSE)</f>
        <v>0</v>
      </c>
      <c r="AH624" s="63">
        <f>VLOOKUP($AD624,pTRAIT!$A:$X,9,FALSE)</f>
        <v>0</v>
      </c>
      <c r="AI624" s="63">
        <f>VLOOKUP($AD624,pTRAIT!$A:$X,10,FALSE)</f>
        <v>0</v>
      </c>
      <c r="AJ624" s="63">
        <f>VLOOKUP($AD624,pTRAIT!$A:$X,11,FALSE)</f>
        <v>0</v>
      </c>
      <c r="AK624" s="63">
        <f>VLOOKUP($AD624,pTRAIT!$A:$X,12,FALSE)</f>
        <v>0</v>
      </c>
      <c r="AL624" s="63">
        <f>VLOOKUP($AD624,pTRAIT!$A:$X,13,FALSE)</f>
        <v>0</v>
      </c>
      <c r="AM624" s="63">
        <f>VLOOKUP($AD624,pTRAIT!$A:$X,14,FALSE)</f>
        <v>0</v>
      </c>
      <c r="AN624" s="63">
        <f>VLOOKUP($AD624,pTRAIT!$A:$X,15,FALSE)</f>
        <v>0</v>
      </c>
      <c r="AO624" s="63">
        <f>VLOOKUP($AD624,pTRAIT!$A:$X,16,FALSE)</f>
        <v>0</v>
      </c>
      <c r="AP624" s="63">
        <f>VLOOKUP($AD624,pTRAIT!$A:$X,17,FALSE)</f>
        <v>0</v>
      </c>
      <c r="AQ624" s="63">
        <f>VLOOKUP($AD624,pTRAIT!$A:$X,18,FALSE)</f>
        <v>0</v>
      </c>
      <c r="AR624" s="63">
        <f>VLOOKUP($AD624,pTRAIT!$A:$X,19,FALSE)</f>
        <v>0</v>
      </c>
      <c r="AS624" s="63">
        <f>VLOOKUP($AD624,pTRAIT!$A:$X,20,FALSE)</f>
        <v>0</v>
      </c>
      <c r="AT624" s="63">
        <f>VLOOKUP($AD624,pTRAIT!$A:$X,21,FALSE)</f>
        <v>0</v>
      </c>
      <c r="AU624" s="63">
        <f>VLOOKUP($AD624,pTRAIT!$A:$X,22,FALSE)</f>
        <v>0</v>
      </c>
      <c r="AV624" s="63">
        <f>VLOOKUP($AD624,pTRAIT!$A:$X,23,FALSE)</f>
        <v>0</v>
      </c>
      <c r="AW624" s="63">
        <f>VLOOKUP($AD624,pTRAIT!$A:$X,24,FALSE)</f>
        <v>0</v>
      </c>
      <c r="AX624" s="67" t="s">
        <v>3364</v>
      </c>
      <c r="AY624" s="71" t="str">
        <f t="shared" si="29"/>
        <v>EM5RT Al1So5 Pun-sge;NST=X // EM5RTCM5So5Pu;NST=X / EM5RTCM5So5Pu;NST=X</v>
      </c>
    </row>
    <row r="625" spans="1:51" ht="12" customHeight="1" x14ac:dyDescent="0.25">
      <c r="A625" s="32">
        <v>1074</v>
      </c>
      <c r="B625" s="33" t="s">
        <v>5</v>
      </c>
      <c r="C625" s="34">
        <v>1365</v>
      </c>
      <c r="D625" s="32" t="str">
        <f t="shared" si="27"/>
        <v>1074X1365</v>
      </c>
      <c r="E625" s="50" t="s">
        <v>1620</v>
      </c>
      <c r="F625" s="61" t="s">
        <v>2248</v>
      </c>
      <c r="G625" s="41" t="s">
        <v>43</v>
      </c>
      <c r="H625" s="38"/>
      <c r="I625" s="32">
        <v>1074</v>
      </c>
      <c r="J625" s="63">
        <f>VLOOKUP(I625,pTRAIT!A:B,2,FALSE)</f>
        <v>0</v>
      </c>
      <c r="K625" s="63" t="s">
        <v>2724</v>
      </c>
      <c r="L625" s="63"/>
      <c r="M625" s="63" t="s">
        <v>2437</v>
      </c>
      <c r="N625" s="63" t="s">
        <v>2730</v>
      </c>
      <c r="O625" s="63"/>
      <c r="P625" s="63" t="s">
        <v>2732</v>
      </c>
      <c r="Q625" s="63"/>
      <c r="R625" s="63" t="s">
        <v>2431</v>
      </c>
      <c r="S625" s="63"/>
      <c r="T625" s="63" t="s">
        <v>2737</v>
      </c>
      <c r="U625" s="63" t="s">
        <v>2738</v>
      </c>
      <c r="V625" s="63"/>
      <c r="W625" s="63" t="s">
        <v>2431</v>
      </c>
      <c r="X625" s="63"/>
      <c r="Y625" s="63" t="s">
        <v>2740</v>
      </c>
      <c r="Z625" s="63"/>
      <c r="AA625" s="63" t="s">
        <v>2728</v>
      </c>
      <c r="AB625" s="63"/>
      <c r="AC625" s="63" t="str">
        <f t="shared" si="28"/>
        <v>EM5RT Al1So5 Pun-sge;NST=X</v>
      </c>
      <c r="AD625" s="34">
        <v>1365</v>
      </c>
      <c r="AE625" s="40" t="str">
        <f>VLOOKUP(AD625,pTRAIT!A:B,2,FALSE)</f>
        <v>EM5RTCM5So5Pu;NST=X / EM5RTCM5So5Pu;NST=X</v>
      </c>
      <c r="AF625" s="63">
        <f>VLOOKUP($AD625,pTRAIT!$A:$X,7,FALSE)</f>
        <v>0</v>
      </c>
      <c r="AG625" s="63">
        <f>VLOOKUP($AD625,pTRAIT!$A:$X,8,FALSE)</f>
        <v>0</v>
      </c>
      <c r="AH625" s="63">
        <f>VLOOKUP($AD625,pTRAIT!$A:$X,9,FALSE)</f>
        <v>0</v>
      </c>
      <c r="AI625" s="63">
        <f>VLOOKUP($AD625,pTRAIT!$A:$X,10,FALSE)</f>
        <v>0</v>
      </c>
      <c r="AJ625" s="63">
        <f>VLOOKUP($AD625,pTRAIT!$A:$X,11,FALSE)</f>
        <v>0</v>
      </c>
      <c r="AK625" s="63">
        <f>VLOOKUP($AD625,pTRAIT!$A:$X,12,FALSE)</f>
        <v>0</v>
      </c>
      <c r="AL625" s="63">
        <f>VLOOKUP($AD625,pTRAIT!$A:$X,13,FALSE)</f>
        <v>0</v>
      </c>
      <c r="AM625" s="63">
        <f>VLOOKUP($AD625,pTRAIT!$A:$X,14,FALSE)</f>
        <v>0</v>
      </c>
      <c r="AN625" s="63">
        <f>VLOOKUP($AD625,pTRAIT!$A:$X,15,FALSE)</f>
        <v>0</v>
      </c>
      <c r="AO625" s="63">
        <f>VLOOKUP($AD625,pTRAIT!$A:$X,16,FALSE)</f>
        <v>0</v>
      </c>
      <c r="AP625" s="63">
        <f>VLOOKUP($AD625,pTRAIT!$A:$X,17,FALSE)</f>
        <v>0</v>
      </c>
      <c r="AQ625" s="63">
        <f>VLOOKUP($AD625,pTRAIT!$A:$X,18,FALSE)</f>
        <v>0</v>
      </c>
      <c r="AR625" s="63">
        <f>VLOOKUP($AD625,pTRAIT!$A:$X,19,FALSE)</f>
        <v>0</v>
      </c>
      <c r="AS625" s="63">
        <f>VLOOKUP($AD625,pTRAIT!$A:$X,20,FALSE)</f>
        <v>0</v>
      </c>
      <c r="AT625" s="63">
        <f>VLOOKUP($AD625,pTRAIT!$A:$X,21,FALSE)</f>
        <v>0</v>
      </c>
      <c r="AU625" s="63">
        <f>VLOOKUP($AD625,pTRAIT!$A:$X,22,FALSE)</f>
        <v>0</v>
      </c>
      <c r="AV625" s="63">
        <f>VLOOKUP($AD625,pTRAIT!$A:$X,23,FALSE)</f>
        <v>0</v>
      </c>
      <c r="AW625" s="63">
        <f>VLOOKUP($AD625,pTRAIT!$A:$X,24,FALSE)</f>
        <v>0</v>
      </c>
      <c r="AX625" s="67" t="s">
        <v>3365</v>
      </c>
      <c r="AY625" s="71" t="str">
        <f t="shared" si="29"/>
        <v>EM5RT Al1So5 Pun-sge;NST=X // EM5RTCM5So5Pu;NST=X / EM5RTCM5So5Pu;NST=X</v>
      </c>
    </row>
    <row r="626" spans="1:51" ht="12" customHeight="1" x14ac:dyDescent="0.25">
      <c r="A626" s="32">
        <v>1075</v>
      </c>
      <c r="B626" s="33" t="s">
        <v>5</v>
      </c>
      <c r="C626" s="34">
        <v>325</v>
      </c>
      <c r="D626" s="32" t="str">
        <f t="shared" si="27"/>
        <v>1075X325</v>
      </c>
      <c r="E626" s="51" t="s">
        <v>1621</v>
      </c>
      <c r="F626" s="61" t="s">
        <v>2249</v>
      </c>
      <c r="G626" s="41" t="s">
        <v>43</v>
      </c>
      <c r="H626" s="38"/>
      <c r="I626" s="32">
        <v>1075</v>
      </c>
      <c r="J626" s="63">
        <f>VLOOKUP(I626,pTRAIT!A:B,2,FALSE)</f>
        <v>0</v>
      </c>
      <c r="K626" s="63" t="s">
        <v>2724</v>
      </c>
      <c r="L626" s="63"/>
      <c r="M626" s="63" t="s">
        <v>2437</v>
      </c>
      <c r="N626" s="63" t="s">
        <v>2730</v>
      </c>
      <c r="O626" s="63"/>
      <c r="P626" s="63" t="s">
        <v>2732</v>
      </c>
      <c r="Q626" s="63"/>
      <c r="R626" s="63" t="s">
        <v>2431</v>
      </c>
      <c r="S626" s="63"/>
      <c r="T626" s="63" t="s">
        <v>2737</v>
      </c>
      <c r="U626" s="63" t="s">
        <v>2738</v>
      </c>
      <c r="V626" s="63"/>
      <c r="W626" s="63" t="s">
        <v>2431</v>
      </c>
      <c r="X626" s="63"/>
      <c r="Y626" s="63" t="s">
        <v>2740</v>
      </c>
      <c r="Z626" s="63"/>
      <c r="AA626" s="63" t="s">
        <v>2728</v>
      </c>
      <c r="AB626" s="63"/>
      <c r="AC626" s="63" t="str">
        <f t="shared" si="28"/>
        <v>EM5RT Al1So5 Pun-sge;NST=X</v>
      </c>
      <c r="AD626" s="34">
        <v>325</v>
      </c>
      <c r="AE626" s="40" t="str">
        <f>VLOOKUP(AD626,pTRAIT!A:B,2,FALSE)</f>
        <v>EM5RTUeRo5So5;NST=X / EM5RTCM5So5Pu;NST=X</v>
      </c>
      <c r="AF626" s="63">
        <f>VLOOKUP($AD626,pTRAIT!$A:$X,7,FALSE)</f>
        <v>0</v>
      </c>
      <c r="AG626" s="63">
        <f>VLOOKUP($AD626,pTRAIT!$A:$X,8,FALSE)</f>
        <v>0</v>
      </c>
      <c r="AH626" s="63">
        <f>VLOOKUP($AD626,pTRAIT!$A:$X,9,FALSE)</f>
        <v>0</v>
      </c>
      <c r="AI626" s="63">
        <f>VLOOKUP($AD626,pTRAIT!$A:$X,10,FALSE)</f>
        <v>0</v>
      </c>
      <c r="AJ626" s="63">
        <f>VLOOKUP($AD626,pTRAIT!$A:$X,11,FALSE)</f>
        <v>0</v>
      </c>
      <c r="AK626" s="63">
        <f>VLOOKUP($AD626,pTRAIT!$A:$X,12,FALSE)</f>
        <v>0</v>
      </c>
      <c r="AL626" s="63">
        <f>VLOOKUP($AD626,pTRAIT!$A:$X,13,FALSE)</f>
        <v>0</v>
      </c>
      <c r="AM626" s="63">
        <f>VLOOKUP($AD626,pTRAIT!$A:$X,14,FALSE)</f>
        <v>0</v>
      </c>
      <c r="AN626" s="63">
        <f>VLOOKUP($AD626,pTRAIT!$A:$X,15,FALSE)</f>
        <v>0</v>
      </c>
      <c r="AO626" s="63">
        <f>VLOOKUP($AD626,pTRAIT!$A:$X,16,FALSE)</f>
        <v>0</v>
      </c>
      <c r="AP626" s="63">
        <f>VLOOKUP($AD626,pTRAIT!$A:$X,17,FALSE)</f>
        <v>0</v>
      </c>
      <c r="AQ626" s="63">
        <f>VLOOKUP($AD626,pTRAIT!$A:$X,18,FALSE)</f>
        <v>0</v>
      </c>
      <c r="AR626" s="63">
        <f>VLOOKUP($AD626,pTRAIT!$A:$X,19,FALSE)</f>
        <v>0</v>
      </c>
      <c r="AS626" s="63">
        <f>VLOOKUP($AD626,pTRAIT!$A:$X,20,FALSE)</f>
        <v>0</v>
      </c>
      <c r="AT626" s="63">
        <f>VLOOKUP($AD626,pTRAIT!$A:$X,21,FALSE)</f>
        <v>0</v>
      </c>
      <c r="AU626" s="63">
        <f>VLOOKUP($AD626,pTRAIT!$A:$X,22,FALSE)</f>
        <v>0</v>
      </c>
      <c r="AV626" s="63">
        <f>VLOOKUP($AD626,pTRAIT!$A:$X,23,FALSE)</f>
        <v>0</v>
      </c>
      <c r="AW626" s="63">
        <f>VLOOKUP($AD626,pTRAIT!$A:$X,24,FALSE)</f>
        <v>0</v>
      </c>
      <c r="AX626" s="67" t="s">
        <v>3366</v>
      </c>
      <c r="AY626" s="71" t="str">
        <f t="shared" si="29"/>
        <v>EM5RT Al1So5 Pun-sge;NST=X // EM5RTUeRo5So5;NST=X / EM5RTCM5So5Pu;NST=X</v>
      </c>
    </row>
    <row r="627" spans="1:51" ht="12" customHeight="1" x14ac:dyDescent="0.25">
      <c r="A627" s="32">
        <v>1075</v>
      </c>
      <c r="B627" s="33" t="s">
        <v>5</v>
      </c>
      <c r="C627" s="34">
        <v>428</v>
      </c>
      <c r="D627" s="32" t="str">
        <f t="shared" si="27"/>
        <v>1075X428</v>
      </c>
      <c r="E627" s="51" t="s">
        <v>1621</v>
      </c>
      <c r="F627" s="61" t="s">
        <v>2250</v>
      </c>
      <c r="G627" s="41" t="s">
        <v>43</v>
      </c>
      <c r="H627" s="38"/>
      <c r="I627" s="32">
        <v>1075</v>
      </c>
      <c r="J627" s="63">
        <f>VLOOKUP(I627,pTRAIT!A:B,2,FALSE)</f>
        <v>0</v>
      </c>
      <c r="K627" s="63" t="s">
        <v>2724</v>
      </c>
      <c r="L627" s="63"/>
      <c r="M627" s="63" t="s">
        <v>2437</v>
      </c>
      <c r="N627" s="63" t="s">
        <v>2730</v>
      </c>
      <c r="O627" s="63"/>
      <c r="P627" s="63" t="s">
        <v>2732</v>
      </c>
      <c r="Q627" s="63"/>
      <c r="R627" s="63" t="s">
        <v>2431</v>
      </c>
      <c r="S627" s="63"/>
      <c r="T627" s="63" t="s">
        <v>2737</v>
      </c>
      <c r="U627" s="63" t="s">
        <v>2738</v>
      </c>
      <c r="V627" s="63"/>
      <c r="W627" s="63" t="s">
        <v>2431</v>
      </c>
      <c r="X627" s="63"/>
      <c r="Y627" s="63" t="s">
        <v>2740</v>
      </c>
      <c r="Z627" s="63"/>
      <c r="AA627" s="63" t="s">
        <v>2728</v>
      </c>
      <c r="AB627" s="63"/>
      <c r="AC627" s="63" t="str">
        <f t="shared" si="28"/>
        <v>EM5RT Al1So5 Pun-sge;NST=X</v>
      </c>
      <c r="AD627" s="34">
        <v>428</v>
      </c>
      <c r="AE627" s="40" t="str">
        <f>VLOOKUP(AD627,pTRAIT!A:B,2,FALSE)</f>
        <v>EM5RTUeRo5So5;NST=X / EM5RTCM5So5Pu;NST=X</v>
      </c>
      <c r="AF627" s="63">
        <f>VLOOKUP($AD627,pTRAIT!$A:$X,7,FALSE)</f>
        <v>0</v>
      </c>
      <c r="AG627" s="63">
        <f>VLOOKUP($AD627,pTRAIT!$A:$X,8,FALSE)</f>
        <v>0</v>
      </c>
      <c r="AH627" s="63">
        <f>VLOOKUP($AD627,pTRAIT!$A:$X,9,FALSE)</f>
        <v>0</v>
      </c>
      <c r="AI627" s="63">
        <f>VLOOKUP($AD627,pTRAIT!$A:$X,10,FALSE)</f>
        <v>0</v>
      </c>
      <c r="AJ627" s="63">
        <f>VLOOKUP($AD627,pTRAIT!$A:$X,11,FALSE)</f>
        <v>0</v>
      </c>
      <c r="AK627" s="63">
        <f>VLOOKUP($AD627,pTRAIT!$A:$X,12,FALSE)</f>
        <v>0</v>
      </c>
      <c r="AL627" s="63">
        <f>VLOOKUP($AD627,pTRAIT!$A:$X,13,FALSE)</f>
        <v>0</v>
      </c>
      <c r="AM627" s="63">
        <f>VLOOKUP($AD627,pTRAIT!$A:$X,14,FALSE)</f>
        <v>0</v>
      </c>
      <c r="AN627" s="63">
        <f>VLOOKUP($AD627,pTRAIT!$A:$X,15,FALSE)</f>
        <v>0</v>
      </c>
      <c r="AO627" s="63">
        <f>VLOOKUP($AD627,pTRAIT!$A:$X,16,FALSE)</f>
        <v>0</v>
      </c>
      <c r="AP627" s="63">
        <f>VLOOKUP($AD627,pTRAIT!$A:$X,17,FALSE)</f>
        <v>0</v>
      </c>
      <c r="AQ627" s="63">
        <f>VLOOKUP($AD627,pTRAIT!$A:$X,18,FALSE)</f>
        <v>0</v>
      </c>
      <c r="AR627" s="63">
        <f>VLOOKUP($AD627,pTRAIT!$A:$X,19,FALSE)</f>
        <v>0</v>
      </c>
      <c r="AS627" s="63">
        <f>VLOOKUP($AD627,pTRAIT!$A:$X,20,FALSE)</f>
        <v>0</v>
      </c>
      <c r="AT627" s="63">
        <f>VLOOKUP($AD627,pTRAIT!$A:$X,21,FALSE)</f>
        <v>0</v>
      </c>
      <c r="AU627" s="63">
        <f>VLOOKUP($AD627,pTRAIT!$A:$X,22,FALSE)</f>
        <v>0</v>
      </c>
      <c r="AV627" s="63">
        <f>VLOOKUP($AD627,pTRAIT!$A:$X,23,FALSE)</f>
        <v>0</v>
      </c>
      <c r="AW627" s="63">
        <f>VLOOKUP($AD627,pTRAIT!$A:$X,24,FALSE)</f>
        <v>0</v>
      </c>
      <c r="AX627" s="67" t="s">
        <v>3367</v>
      </c>
      <c r="AY627" s="71" t="str">
        <f t="shared" si="29"/>
        <v>EM5RT Al1So5 Pun-sge;NST=X // EM5RTUeRo5So5;NST=X / EM5RTCM5So5Pu;NST=X</v>
      </c>
    </row>
    <row r="628" spans="1:51" ht="12" customHeight="1" x14ac:dyDescent="0.25">
      <c r="A628" s="32">
        <v>1075</v>
      </c>
      <c r="B628" s="33" t="s">
        <v>5</v>
      </c>
      <c r="C628" s="34">
        <v>1130</v>
      </c>
      <c r="D628" s="32" t="str">
        <f t="shared" si="27"/>
        <v>1075X1130</v>
      </c>
      <c r="E628" s="50" t="s">
        <v>1620</v>
      </c>
      <c r="F628" s="61" t="s">
        <v>2251</v>
      </c>
      <c r="G628" s="41" t="s">
        <v>43</v>
      </c>
      <c r="H628" s="38"/>
      <c r="I628" s="32">
        <v>1075</v>
      </c>
      <c r="J628" s="63">
        <f>VLOOKUP(I628,pTRAIT!A:B,2,FALSE)</f>
        <v>0</v>
      </c>
      <c r="K628" s="63" t="s">
        <v>2724</v>
      </c>
      <c r="L628" s="63"/>
      <c r="M628" s="63" t="s">
        <v>2437</v>
      </c>
      <c r="N628" s="63" t="s">
        <v>2730</v>
      </c>
      <c r="O628" s="63"/>
      <c r="P628" s="63" t="s">
        <v>2732</v>
      </c>
      <c r="Q628" s="63"/>
      <c r="R628" s="63" t="s">
        <v>2431</v>
      </c>
      <c r="S628" s="63"/>
      <c r="T628" s="63" t="s">
        <v>2737</v>
      </c>
      <c r="U628" s="63" t="s">
        <v>2738</v>
      </c>
      <c r="V628" s="63"/>
      <c r="W628" s="63" t="s">
        <v>2431</v>
      </c>
      <c r="X628" s="63"/>
      <c r="Y628" s="63" t="s">
        <v>2740</v>
      </c>
      <c r="Z628" s="63"/>
      <c r="AA628" s="63" t="s">
        <v>2728</v>
      </c>
      <c r="AB628" s="63"/>
      <c r="AC628" s="63" t="str">
        <f t="shared" si="28"/>
        <v>EM5RT Al1So5 Pun-sge;NST=X</v>
      </c>
      <c r="AD628" s="34">
        <v>1130</v>
      </c>
      <c r="AE628" s="40" t="str">
        <f>VLOOKUP(AD628,pTRAIT!A:B,2,FALSE)</f>
        <v>EM5RTCM5(So5)Pu;NST=X / EM5RTCM5So5Pu;NST=X</v>
      </c>
      <c r="AF628" s="63">
        <f>VLOOKUP($AD628,pTRAIT!$A:$X,7,FALSE)</f>
        <v>0</v>
      </c>
      <c r="AG628" s="63">
        <f>VLOOKUP($AD628,pTRAIT!$A:$X,8,FALSE)</f>
        <v>0</v>
      </c>
      <c r="AH628" s="63">
        <f>VLOOKUP($AD628,pTRAIT!$A:$X,9,FALSE)</f>
        <v>0</v>
      </c>
      <c r="AI628" s="63">
        <f>VLOOKUP($AD628,pTRAIT!$A:$X,10,FALSE)</f>
        <v>0</v>
      </c>
      <c r="AJ628" s="63">
        <f>VLOOKUP($AD628,pTRAIT!$A:$X,11,FALSE)</f>
        <v>0</v>
      </c>
      <c r="AK628" s="63">
        <f>VLOOKUP($AD628,pTRAIT!$A:$X,12,FALSE)</f>
        <v>0</v>
      </c>
      <c r="AL628" s="63">
        <f>VLOOKUP($AD628,pTRAIT!$A:$X,13,FALSE)</f>
        <v>0</v>
      </c>
      <c r="AM628" s="63">
        <f>VLOOKUP($AD628,pTRAIT!$A:$X,14,FALSE)</f>
        <v>0</v>
      </c>
      <c r="AN628" s="63">
        <f>VLOOKUP($AD628,pTRAIT!$A:$X,15,FALSE)</f>
        <v>0</v>
      </c>
      <c r="AO628" s="63">
        <f>VLOOKUP($AD628,pTRAIT!$A:$X,16,FALSE)</f>
        <v>0</v>
      </c>
      <c r="AP628" s="63">
        <f>VLOOKUP($AD628,pTRAIT!$A:$X,17,FALSE)</f>
        <v>0</v>
      </c>
      <c r="AQ628" s="63">
        <f>VLOOKUP($AD628,pTRAIT!$A:$X,18,FALSE)</f>
        <v>0</v>
      </c>
      <c r="AR628" s="63">
        <f>VLOOKUP($AD628,pTRAIT!$A:$X,19,FALSE)</f>
        <v>0</v>
      </c>
      <c r="AS628" s="63">
        <f>VLOOKUP($AD628,pTRAIT!$A:$X,20,FALSE)</f>
        <v>0</v>
      </c>
      <c r="AT628" s="63">
        <f>VLOOKUP($AD628,pTRAIT!$A:$X,21,FALSE)</f>
        <v>0</v>
      </c>
      <c r="AU628" s="63">
        <f>VLOOKUP($AD628,pTRAIT!$A:$X,22,FALSE)</f>
        <v>0</v>
      </c>
      <c r="AV628" s="63">
        <f>VLOOKUP($AD628,pTRAIT!$A:$X,23,FALSE)</f>
        <v>0</v>
      </c>
      <c r="AW628" s="63">
        <f>VLOOKUP($AD628,pTRAIT!$A:$X,24,FALSE)</f>
        <v>0</v>
      </c>
      <c r="AX628" s="67" t="s">
        <v>3368</v>
      </c>
      <c r="AY628" s="71" t="str">
        <f t="shared" si="29"/>
        <v>EM5RT Al1So5 Pun-sge;NST=X // EM5RTCM5(So5)Pu;NST=X / EM5RTCM5So5Pu;NST=X</v>
      </c>
    </row>
    <row r="629" spans="1:51" ht="12" customHeight="1" x14ac:dyDescent="0.25">
      <c r="A629" s="32">
        <v>1075</v>
      </c>
      <c r="B629" s="33" t="s">
        <v>5</v>
      </c>
      <c r="C629" s="34">
        <v>1164</v>
      </c>
      <c r="D629" s="32" t="str">
        <f t="shared" si="27"/>
        <v>1075X1164</v>
      </c>
      <c r="E629" s="50" t="s">
        <v>1620</v>
      </c>
      <c r="F629" s="61" t="s">
        <v>2252</v>
      </c>
      <c r="G629" s="41" t="s">
        <v>43</v>
      </c>
      <c r="H629" s="38"/>
      <c r="I629" s="32">
        <v>1075</v>
      </c>
      <c r="J629" s="63">
        <f>VLOOKUP(I629,pTRAIT!A:B,2,FALSE)</f>
        <v>0</v>
      </c>
      <c r="K629" s="63" t="s">
        <v>2724</v>
      </c>
      <c r="L629" s="63"/>
      <c r="M629" s="63" t="s">
        <v>2437</v>
      </c>
      <c r="N629" s="63" t="s">
        <v>2730</v>
      </c>
      <c r="O629" s="63"/>
      <c r="P629" s="63" t="s">
        <v>2732</v>
      </c>
      <c r="Q629" s="63"/>
      <c r="R629" s="63" t="s">
        <v>2431</v>
      </c>
      <c r="S629" s="63"/>
      <c r="T629" s="63" t="s">
        <v>2737</v>
      </c>
      <c r="U629" s="63" t="s">
        <v>2738</v>
      </c>
      <c r="V629" s="63"/>
      <c r="W629" s="63" t="s">
        <v>2431</v>
      </c>
      <c r="X629" s="63"/>
      <c r="Y629" s="63" t="s">
        <v>2740</v>
      </c>
      <c r="Z629" s="63"/>
      <c r="AA629" s="63" t="s">
        <v>2728</v>
      </c>
      <c r="AB629" s="63"/>
      <c r="AC629" s="63" t="str">
        <f t="shared" si="28"/>
        <v>EM5RT Al1So5 Pun-sge;NST=X</v>
      </c>
      <c r="AD629" s="34">
        <v>1164</v>
      </c>
      <c r="AE629" s="40" t="str">
        <f>VLOOKUP(AD629,pTRAIT!A:B,2,FALSE)</f>
        <v>EM5RTUeRo5So5;NST=X / EM5RTCM5So5Pu;NST=X</v>
      </c>
      <c r="AF629" s="63">
        <f>VLOOKUP($AD629,pTRAIT!$A:$X,7,FALSE)</f>
        <v>0</v>
      </c>
      <c r="AG629" s="63">
        <f>VLOOKUP($AD629,pTRAIT!$A:$X,8,FALSE)</f>
        <v>0</v>
      </c>
      <c r="AH629" s="63">
        <f>VLOOKUP($AD629,pTRAIT!$A:$X,9,FALSE)</f>
        <v>0</v>
      </c>
      <c r="AI629" s="63">
        <f>VLOOKUP($AD629,pTRAIT!$A:$X,10,FALSE)</f>
        <v>0</v>
      </c>
      <c r="AJ629" s="63">
        <f>VLOOKUP($AD629,pTRAIT!$A:$X,11,FALSE)</f>
        <v>0</v>
      </c>
      <c r="AK629" s="63">
        <f>VLOOKUP($AD629,pTRAIT!$A:$X,12,FALSE)</f>
        <v>0</v>
      </c>
      <c r="AL629" s="63">
        <f>VLOOKUP($AD629,pTRAIT!$A:$X,13,FALSE)</f>
        <v>0</v>
      </c>
      <c r="AM629" s="63">
        <f>VLOOKUP($AD629,pTRAIT!$A:$X,14,FALSE)</f>
        <v>0</v>
      </c>
      <c r="AN629" s="63">
        <f>VLOOKUP($AD629,pTRAIT!$A:$X,15,FALSE)</f>
        <v>0</v>
      </c>
      <c r="AO629" s="63">
        <f>VLOOKUP($AD629,pTRAIT!$A:$X,16,FALSE)</f>
        <v>0</v>
      </c>
      <c r="AP629" s="63">
        <f>VLOOKUP($AD629,pTRAIT!$A:$X,17,FALSE)</f>
        <v>0</v>
      </c>
      <c r="AQ629" s="63">
        <f>VLOOKUP($AD629,pTRAIT!$A:$X,18,FALSE)</f>
        <v>0</v>
      </c>
      <c r="AR629" s="63">
        <f>VLOOKUP($AD629,pTRAIT!$A:$X,19,FALSE)</f>
        <v>0</v>
      </c>
      <c r="AS629" s="63">
        <f>VLOOKUP($AD629,pTRAIT!$A:$X,20,FALSE)</f>
        <v>0</v>
      </c>
      <c r="AT629" s="63">
        <f>VLOOKUP($AD629,pTRAIT!$A:$X,21,FALSE)</f>
        <v>0</v>
      </c>
      <c r="AU629" s="63">
        <f>VLOOKUP($AD629,pTRAIT!$A:$X,22,FALSE)</f>
        <v>0</v>
      </c>
      <c r="AV629" s="63">
        <f>VLOOKUP($AD629,pTRAIT!$A:$X,23,FALSE)</f>
        <v>0</v>
      </c>
      <c r="AW629" s="63">
        <f>VLOOKUP($AD629,pTRAIT!$A:$X,24,FALSE)</f>
        <v>0</v>
      </c>
      <c r="AX629" s="67" t="s">
        <v>3369</v>
      </c>
      <c r="AY629" s="71" t="str">
        <f t="shared" si="29"/>
        <v>EM5RT Al1So5 Pun-sge;NST=X // EM5RTUeRo5So5;NST=X / EM5RTCM5So5Pu;NST=X</v>
      </c>
    </row>
    <row r="630" spans="1:51" ht="12" customHeight="1" x14ac:dyDescent="0.25">
      <c r="A630" s="32">
        <v>1075</v>
      </c>
      <c r="B630" s="33" t="s">
        <v>5</v>
      </c>
      <c r="C630" s="34">
        <v>1200</v>
      </c>
      <c r="D630" s="32" t="str">
        <f t="shared" si="27"/>
        <v>1075X1200</v>
      </c>
      <c r="E630" s="50" t="s">
        <v>1620</v>
      </c>
      <c r="F630" s="61" t="s">
        <v>2253</v>
      </c>
      <c r="G630" s="41" t="s">
        <v>43</v>
      </c>
      <c r="H630" s="38"/>
      <c r="I630" s="32">
        <v>1075</v>
      </c>
      <c r="J630" s="63">
        <f>VLOOKUP(I630,pTRAIT!A:B,2,FALSE)</f>
        <v>0</v>
      </c>
      <c r="K630" s="63" t="s">
        <v>2724</v>
      </c>
      <c r="L630" s="63"/>
      <c r="M630" s="63" t="s">
        <v>2437</v>
      </c>
      <c r="N630" s="63" t="s">
        <v>2730</v>
      </c>
      <c r="O630" s="63"/>
      <c r="P630" s="63" t="s">
        <v>2732</v>
      </c>
      <c r="Q630" s="63"/>
      <c r="R630" s="63" t="s">
        <v>2431</v>
      </c>
      <c r="S630" s="63"/>
      <c r="T630" s="63" t="s">
        <v>2737</v>
      </c>
      <c r="U630" s="63" t="s">
        <v>2738</v>
      </c>
      <c r="V630" s="63"/>
      <c r="W630" s="63" t="s">
        <v>2431</v>
      </c>
      <c r="X630" s="63"/>
      <c r="Y630" s="63" t="s">
        <v>2740</v>
      </c>
      <c r="Z630" s="63"/>
      <c r="AA630" s="63" t="s">
        <v>2728</v>
      </c>
      <c r="AB630" s="63"/>
      <c r="AC630" s="63" t="str">
        <f t="shared" si="28"/>
        <v>EM5RT Al1So5 Pun-sge;NST=X</v>
      </c>
      <c r="AD630" s="34">
        <v>1200</v>
      </c>
      <c r="AE630" s="40" t="str">
        <f>VLOOKUP(AD630,pTRAIT!A:B,2,FALSE)</f>
        <v>EM5RTCM5Pu;NST=X / EM5RTCM5So5Pu;NST=X</v>
      </c>
      <c r="AF630" s="63">
        <f>VLOOKUP($AD630,pTRAIT!$A:$X,7,FALSE)</f>
        <v>0</v>
      </c>
      <c r="AG630" s="63">
        <f>VLOOKUP($AD630,pTRAIT!$A:$X,8,FALSE)</f>
        <v>0</v>
      </c>
      <c r="AH630" s="63">
        <f>VLOOKUP($AD630,pTRAIT!$A:$X,9,FALSE)</f>
        <v>0</v>
      </c>
      <c r="AI630" s="63">
        <f>VLOOKUP($AD630,pTRAIT!$A:$X,10,FALSE)</f>
        <v>0</v>
      </c>
      <c r="AJ630" s="63">
        <f>VLOOKUP($AD630,pTRAIT!$A:$X,11,FALSE)</f>
        <v>0</v>
      </c>
      <c r="AK630" s="63">
        <f>VLOOKUP($AD630,pTRAIT!$A:$X,12,FALSE)</f>
        <v>0</v>
      </c>
      <c r="AL630" s="63">
        <f>VLOOKUP($AD630,pTRAIT!$A:$X,13,FALSE)</f>
        <v>0</v>
      </c>
      <c r="AM630" s="63">
        <f>VLOOKUP($AD630,pTRAIT!$A:$X,14,FALSE)</f>
        <v>0</v>
      </c>
      <c r="AN630" s="63">
        <f>VLOOKUP($AD630,pTRAIT!$A:$X,15,FALSE)</f>
        <v>0</v>
      </c>
      <c r="AO630" s="63">
        <f>VLOOKUP($AD630,pTRAIT!$A:$X,16,FALSE)</f>
        <v>0</v>
      </c>
      <c r="AP630" s="63">
        <f>VLOOKUP($AD630,pTRAIT!$A:$X,17,FALSE)</f>
        <v>0</v>
      </c>
      <c r="AQ630" s="63">
        <f>VLOOKUP($AD630,pTRAIT!$A:$X,18,FALSE)</f>
        <v>0</v>
      </c>
      <c r="AR630" s="63">
        <f>VLOOKUP($AD630,pTRAIT!$A:$X,19,FALSE)</f>
        <v>0</v>
      </c>
      <c r="AS630" s="63">
        <f>VLOOKUP($AD630,pTRAIT!$A:$X,20,FALSE)</f>
        <v>0</v>
      </c>
      <c r="AT630" s="63">
        <f>VLOOKUP($AD630,pTRAIT!$A:$X,21,FALSE)</f>
        <v>0</v>
      </c>
      <c r="AU630" s="63">
        <f>VLOOKUP($AD630,pTRAIT!$A:$X,22,FALSE)</f>
        <v>0</v>
      </c>
      <c r="AV630" s="63">
        <f>VLOOKUP($AD630,pTRAIT!$A:$X,23,FALSE)</f>
        <v>0</v>
      </c>
      <c r="AW630" s="63">
        <f>VLOOKUP($AD630,pTRAIT!$A:$X,24,FALSE)</f>
        <v>0</v>
      </c>
      <c r="AX630" s="67" t="s">
        <v>3370</v>
      </c>
      <c r="AY630" s="71" t="str">
        <f t="shared" si="29"/>
        <v>EM5RT Al1So5 Pun-sge;NST=X // EM5RTCM5Pu;NST=X / EM5RTCM5So5Pu;NST=X</v>
      </c>
    </row>
    <row r="631" spans="1:51" ht="12" customHeight="1" x14ac:dyDescent="0.25">
      <c r="A631" s="32">
        <v>1075</v>
      </c>
      <c r="B631" s="33" t="s">
        <v>5</v>
      </c>
      <c r="C631" s="34">
        <v>1232</v>
      </c>
      <c r="D631" s="32" t="str">
        <f t="shared" si="27"/>
        <v>1075X1232</v>
      </c>
      <c r="E631" s="50" t="s">
        <v>1620</v>
      </c>
      <c r="F631" s="61" t="s">
        <v>2254</v>
      </c>
      <c r="G631" s="41" t="s">
        <v>43</v>
      </c>
      <c r="H631" s="38"/>
      <c r="I631" s="32">
        <v>1075</v>
      </c>
      <c r="J631" s="63">
        <f>VLOOKUP(I631,pTRAIT!A:B,2,FALSE)</f>
        <v>0</v>
      </c>
      <c r="K631" s="63" t="s">
        <v>2724</v>
      </c>
      <c r="L631" s="63"/>
      <c r="M631" s="63" t="s">
        <v>2437</v>
      </c>
      <c r="N631" s="63" t="s">
        <v>2730</v>
      </c>
      <c r="O631" s="63"/>
      <c r="P631" s="63" t="s">
        <v>2732</v>
      </c>
      <c r="Q631" s="63"/>
      <c r="R631" s="63" t="s">
        <v>2431</v>
      </c>
      <c r="S631" s="63"/>
      <c r="T631" s="63" t="s">
        <v>2737</v>
      </c>
      <c r="U631" s="63" t="s">
        <v>2738</v>
      </c>
      <c r="V631" s="63"/>
      <c r="W631" s="63" t="s">
        <v>2431</v>
      </c>
      <c r="X631" s="63"/>
      <c r="Y631" s="63" t="s">
        <v>2740</v>
      </c>
      <c r="Z631" s="63"/>
      <c r="AA631" s="63" t="s">
        <v>2728</v>
      </c>
      <c r="AB631" s="63"/>
      <c r="AC631" s="63" t="str">
        <f t="shared" si="28"/>
        <v>EM5RT Al1So5 Pun-sge;NST=X</v>
      </c>
      <c r="AD631" s="34">
        <v>1232</v>
      </c>
      <c r="AE631" s="40" t="str">
        <f>VLOOKUP(AD631,pTRAIT!A:B,2,FALSE)</f>
        <v>EM5RTRo5So5Pu;NST=X / EM5RTCM5So5Pu;NST=X</v>
      </c>
      <c r="AF631" s="63">
        <f>VLOOKUP($AD631,pTRAIT!$A:$X,7,FALSE)</f>
        <v>0</v>
      </c>
      <c r="AG631" s="63">
        <f>VLOOKUP($AD631,pTRAIT!$A:$X,8,FALSE)</f>
        <v>0</v>
      </c>
      <c r="AH631" s="63">
        <f>VLOOKUP($AD631,pTRAIT!$A:$X,9,FALSE)</f>
        <v>0</v>
      </c>
      <c r="AI631" s="63">
        <f>VLOOKUP($AD631,pTRAIT!$A:$X,10,FALSE)</f>
        <v>0</v>
      </c>
      <c r="AJ631" s="63">
        <f>VLOOKUP($AD631,pTRAIT!$A:$X,11,FALSE)</f>
        <v>0</v>
      </c>
      <c r="AK631" s="63">
        <f>VLOOKUP($AD631,pTRAIT!$A:$X,12,FALSE)</f>
        <v>0</v>
      </c>
      <c r="AL631" s="63">
        <f>VLOOKUP($AD631,pTRAIT!$A:$X,13,FALSE)</f>
        <v>0</v>
      </c>
      <c r="AM631" s="63">
        <f>VLOOKUP($AD631,pTRAIT!$A:$X,14,FALSE)</f>
        <v>0</v>
      </c>
      <c r="AN631" s="63">
        <f>VLOOKUP($AD631,pTRAIT!$A:$X,15,FALSE)</f>
        <v>0</v>
      </c>
      <c r="AO631" s="63">
        <f>VLOOKUP($AD631,pTRAIT!$A:$X,16,FALSE)</f>
        <v>0</v>
      </c>
      <c r="AP631" s="63">
        <f>VLOOKUP($AD631,pTRAIT!$A:$X,17,FALSE)</f>
        <v>0</v>
      </c>
      <c r="AQ631" s="63">
        <f>VLOOKUP($AD631,pTRAIT!$A:$X,18,FALSE)</f>
        <v>0</v>
      </c>
      <c r="AR631" s="63">
        <f>VLOOKUP($AD631,pTRAIT!$A:$X,19,FALSE)</f>
        <v>0</v>
      </c>
      <c r="AS631" s="63">
        <f>VLOOKUP($AD631,pTRAIT!$A:$X,20,FALSE)</f>
        <v>0</v>
      </c>
      <c r="AT631" s="63">
        <f>VLOOKUP($AD631,pTRAIT!$A:$X,21,FALSE)</f>
        <v>0</v>
      </c>
      <c r="AU631" s="63">
        <f>VLOOKUP($AD631,pTRAIT!$A:$X,22,FALSE)</f>
        <v>0</v>
      </c>
      <c r="AV631" s="63">
        <f>VLOOKUP($AD631,pTRAIT!$A:$X,23,FALSE)</f>
        <v>0</v>
      </c>
      <c r="AW631" s="63">
        <f>VLOOKUP($AD631,pTRAIT!$A:$X,24,FALSE)</f>
        <v>0</v>
      </c>
      <c r="AX631" s="67" t="s">
        <v>3371</v>
      </c>
      <c r="AY631" s="71" t="str">
        <f t="shared" si="29"/>
        <v>EM5RT Al1So5 Pun-sge;NST=X // EM5RTRo5So5Pu;NST=X / EM5RTCM5So5Pu;NST=X</v>
      </c>
    </row>
    <row r="632" spans="1:51" ht="12" customHeight="1" x14ac:dyDescent="0.25">
      <c r="A632" s="32">
        <v>1075</v>
      </c>
      <c r="B632" s="33" t="s">
        <v>5</v>
      </c>
      <c r="C632" s="34">
        <v>1348</v>
      </c>
      <c r="D632" s="32" t="str">
        <f t="shared" si="27"/>
        <v>1075X1348</v>
      </c>
      <c r="E632" s="50" t="s">
        <v>1620</v>
      </c>
      <c r="F632" s="61" t="s">
        <v>2255</v>
      </c>
      <c r="G632" s="41" t="s">
        <v>43</v>
      </c>
      <c r="H632" s="38"/>
      <c r="I632" s="32">
        <v>1075</v>
      </c>
      <c r="J632" s="63">
        <f>VLOOKUP(I632,pTRAIT!A:B,2,FALSE)</f>
        <v>0</v>
      </c>
      <c r="K632" s="63" t="s">
        <v>2724</v>
      </c>
      <c r="L632" s="63"/>
      <c r="M632" s="63" t="s">
        <v>2437</v>
      </c>
      <c r="N632" s="63" t="s">
        <v>2730</v>
      </c>
      <c r="O632" s="63"/>
      <c r="P632" s="63" t="s">
        <v>2732</v>
      </c>
      <c r="Q632" s="63"/>
      <c r="R632" s="63" t="s">
        <v>2431</v>
      </c>
      <c r="S632" s="63"/>
      <c r="T632" s="63" t="s">
        <v>2737</v>
      </c>
      <c r="U632" s="63" t="s">
        <v>2738</v>
      </c>
      <c r="V632" s="63"/>
      <c r="W632" s="63" t="s">
        <v>2431</v>
      </c>
      <c r="X632" s="63"/>
      <c r="Y632" s="63" t="s">
        <v>2740</v>
      </c>
      <c r="Z632" s="63"/>
      <c r="AA632" s="63" t="s">
        <v>2728</v>
      </c>
      <c r="AB632" s="63"/>
      <c r="AC632" s="63" t="str">
        <f t="shared" si="28"/>
        <v>EM5RT Al1So5 Pun-sge;NST=X</v>
      </c>
      <c r="AD632" s="34">
        <v>1348</v>
      </c>
      <c r="AE632" s="40" t="str">
        <f>VLOOKUP(AD632,pTRAIT!A:B,2,FALSE)</f>
        <v>EM5RTCM5So5Pu;NST=X / EM5RTCM5So5Pu;NST=X</v>
      </c>
      <c r="AF632" s="63">
        <f>VLOOKUP($AD632,pTRAIT!$A:$X,7,FALSE)</f>
        <v>0</v>
      </c>
      <c r="AG632" s="63">
        <f>VLOOKUP($AD632,pTRAIT!$A:$X,8,FALSE)</f>
        <v>0</v>
      </c>
      <c r="AH632" s="63">
        <f>VLOOKUP($AD632,pTRAIT!$A:$X,9,FALSE)</f>
        <v>0</v>
      </c>
      <c r="AI632" s="63">
        <f>VLOOKUP($AD632,pTRAIT!$A:$X,10,FALSE)</f>
        <v>0</v>
      </c>
      <c r="AJ632" s="63">
        <f>VLOOKUP($AD632,pTRAIT!$A:$X,11,FALSE)</f>
        <v>0</v>
      </c>
      <c r="AK632" s="63">
        <f>VLOOKUP($AD632,pTRAIT!$A:$X,12,FALSE)</f>
        <v>0</v>
      </c>
      <c r="AL632" s="63">
        <f>VLOOKUP($AD632,pTRAIT!$A:$X,13,FALSE)</f>
        <v>0</v>
      </c>
      <c r="AM632" s="63">
        <f>VLOOKUP($AD632,pTRAIT!$A:$X,14,FALSE)</f>
        <v>0</v>
      </c>
      <c r="AN632" s="63">
        <f>VLOOKUP($AD632,pTRAIT!$A:$X,15,FALSE)</f>
        <v>0</v>
      </c>
      <c r="AO632" s="63">
        <f>VLOOKUP($AD632,pTRAIT!$A:$X,16,FALSE)</f>
        <v>0</v>
      </c>
      <c r="AP632" s="63">
        <f>VLOOKUP($AD632,pTRAIT!$A:$X,17,FALSE)</f>
        <v>0</v>
      </c>
      <c r="AQ632" s="63">
        <f>VLOOKUP($AD632,pTRAIT!$A:$X,18,FALSE)</f>
        <v>0</v>
      </c>
      <c r="AR632" s="63">
        <f>VLOOKUP($AD632,pTRAIT!$A:$X,19,FALSE)</f>
        <v>0</v>
      </c>
      <c r="AS632" s="63">
        <f>VLOOKUP($AD632,pTRAIT!$A:$X,20,FALSE)</f>
        <v>0</v>
      </c>
      <c r="AT632" s="63">
        <f>VLOOKUP($AD632,pTRAIT!$A:$X,21,FALSE)</f>
        <v>0</v>
      </c>
      <c r="AU632" s="63">
        <f>VLOOKUP($AD632,pTRAIT!$A:$X,22,FALSE)</f>
        <v>0</v>
      </c>
      <c r="AV632" s="63">
        <f>VLOOKUP($AD632,pTRAIT!$A:$X,23,FALSE)</f>
        <v>0</v>
      </c>
      <c r="AW632" s="63">
        <f>VLOOKUP($AD632,pTRAIT!$A:$X,24,FALSE)</f>
        <v>0</v>
      </c>
      <c r="AX632" s="67" t="s">
        <v>3372</v>
      </c>
      <c r="AY632" s="71" t="str">
        <f t="shared" si="29"/>
        <v>EM5RT Al1So5 Pun-sge;NST=X // EM5RTCM5So5Pu;NST=X / EM5RTCM5So5Pu;NST=X</v>
      </c>
    </row>
    <row r="633" spans="1:51" ht="12" customHeight="1" x14ac:dyDescent="0.25">
      <c r="A633" s="32">
        <v>1076</v>
      </c>
      <c r="B633" s="33" t="s">
        <v>5</v>
      </c>
      <c r="C633" s="34">
        <v>327</v>
      </c>
      <c r="D633" s="32" t="str">
        <f t="shared" si="27"/>
        <v>1076X327</v>
      </c>
      <c r="E633" s="51" t="s">
        <v>1621</v>
      </c>
      <c r="F633" s="61" t="s">
        <v>2256</v>
      </c>
      <c r="G633" s="41" t="s">
        <v>43</v>
      </c>
      <c r="H633" s="38"/>
      <c r="I633" s="32">
        <v>1076</v>
      </c>
      <c r="J633" s="63">
        <f>VLOOKUP(I633,pTRAIT!A:B,2,FALSE)</f>
        <v>0</v>
      </c>
      <c r="K633" s="63" t="s">
        <v>2724</v>
      </c>
      <c r="L633" s="63"/>
      <c r="M633" s="63" t="s">
        <v>2437</v>
      </c>
      <c r="N633" s="63" t="s">
        <v>2730</v>
      </c>
      <c r="O633" s="63"/>
      <c r="P633" s="63" t="s">
        <v>2732</v>
      </c>
      <c r="Q633" s="63"/>
      <c r="R633" s="63" t="s">
        <v>2431</v>
      </c>
      <c r="S633" s="63" t="s">
        <v>2736</v>
      </c>
      <c r="T633" s="63"/>
      <c r="U633" s="63" t="s">
        <v>2738</v>
      </c>
      <c r="V633" s="63"/>
      <c r="W633" s="63" t="s">
        <v>2431</v>
      </c>
      <c r="X633" s="63"/>
      <c r="Y633" s="63" t="s">
        <v>2740</v>
      </c>
      <c r="Z633" s="63"/>
      <c r="AA633" s="63" t="s">
        <v>2727</v>
      </c>
      <c r="AB633" s="63"/>
      <c r="AC633" s="63" t="str">
        <f t="shared" si="28"/>
        <v>EM5RT Ro5So5 Pusge;NST=X</v>
      </c>
      <c r="AD633" s="34">
        <v>327</v>
      </c>
      <c r="AE633" s="40" t="str">
        <f>VLOOKUP(AD633,pTRAIT!A:B,2,FALSE)</f>
        <v>EM5RTUeRo5So5;NST=X / EM5RTRo5So5Puogc;NST=X</v>
      </c>
      <c r="AF633" s="63">
        <f>VLOOKUP($AD633,pTRAIT!$A:$X,7,FALSE)</f>
        <v>0</v>
      </c>
      <c r="AG633" s="63">
        <f>VLOOKUP($AD633,pTRAIT!$A:$X,8,FALSE)</f>
        <v>0</v>
      </c>
      <c r="AH633" s="63">
        <f>VLOOKUP($AD633,pTRAIT!$A:$X,9,FALSE)</f>
        <v>0</v>
      </c>
      <c r="AI633" s="63">
        <f>VLOOKUP($AD633,pTRAIT!$A:$X,10,FALSE)</f>
        <v>0</v>
      </c>
      <c r="AJ633" s="63">
        <f>VLOOKUP($AD633,pTRAIT!$A:$X,11,FALSE)</f>
        <v>0</v>
      </c>
      <c r="AK633" s="63">
        <f>VLOOKUP($AD633,pTRAIT!$A:$X,12,FALSE)</f>
        <v>0</v>
      </c>
      <c r="AL633" s="63">
        <f>VLOOKUP($AD633,pTRAIT!$A:$X,13,FALSE)</f>
        <v>0</v>
      </c>
      <c r="AM633" s="63">
        <f>VLOOKUP($AD633,pTRAIT!$A:$X,14,FALSE)</f>
        <v>0</v>
      </c>
      <c r="AN633" s="63">
        <f>VLOOKUP($AD633,pTRAIT!$A:$X,15,FALSE)</f>
        <v>0</v>
      </c>
      <c r="AO633" s="63">
        <f>VLOOKUP($AD633,pTRAIT!$A:$X,16,FALSE)</f>
        <v>0</v>
      </c>
      <c r="AP633" s="63">
        <f>VLOOKUP($AD633,pTRAIT!$A:$X,17,FALSE)</f>
        <v>0</v>
      </c>
      <c r="AQ633" s="63">
        <f>VLOOKUP($AD633,pTRAIT!$A:$X,18,FALSE)</f>
        <v>0</v>
      </c>
      <c r="AR633" s="63">
        <f>VLOOKUP($AD633,pTRAIT!$A:$X,19,FALSE)</f>
        <v>0</v>
      </c>
      <c r="AS633" s="63">
        <f>VLOOKUP($AD633,pTRAIT!$A:$X,20,FALSE)</f>
        <v>0</v>
      </c>
      <c r="AT633" s="63">
        <f>VLOOKUP($AD633,pTRAIT!$A:$X,21,FALSE)</f>
        <v>0</v>
      </c>
      <c r="AU633" s="63">
        <f>VLOOKUP($AD633,pTRAIT!$A:$X,22,FALSE)</f>
        <v>0</v>
      </c>
      <c r="AV633" s="63">
        <f>VLOOKUP($AD633,pTRAIT!$A:$X,23,FALSE)</f>
        <v>0</v>
      </c>
      <c r="AW633" s="63">
        <f>VLOOKUP($AD633,pTRAIT!$A:$X,24,FALSE)</f>
        <v>0</v>
      </c>
      <c r="AX633" s="67" t="s">
        <v>3373</v>
      </c>
      <c r="AY633" s="71" t="str">
        <f t="shared" si="29"/>
        <v>EM5RT Ro5So5 Pusge;NST=X // EM5RTUeRo5So5;NST=X / EM5RTRo5So5Puogc;NST=X</v>
      </c>
    </row>
    <row r="634" spans="1:51" ht="12" customHeight="1" x14ac:dyDescent="0.25">
      <c r="A634" s="32">
        <v>1076</v>
      </c>
      <c r="B634" s="33" t="s">
        <v>5</v>
      </c>
      <c r="C634" s="34">
        <v>1134</v>
      </c>
      <c r="D634" s="32" t="str">
        <f t="shared" si="27"/>
        <v>1076X1134</v>
      </c>
      <c r="E634" s="50" t="s">
        <v>1620</v>
      </c>
      <c r="F634" s="61" t="s">
        <v>2257</v>
      </c>
      <c r="G634" s="41" t="s">
        <v>43</v>
      </c>
      <c r="H634" s="38"/>
      <c r="I634" s="32">
        <v>1076</v>
      </c>
      <c r="J634" s="63">
        <f>VLOOKUP(I634,pTRAIT!A:B,2,FALSE)</f>
        <v>0</v>
      </c>
      <c r="K634" s="63" t="s">
        <v>2724</v>
      </c>
      <c r="L634" s="63"/>
      <c r="M634" s="63" t="s">
        <v>2437</v>
      </c>
      <c r="N634" s="63" t="s">
        <v>2730</v>
      </c>
      <c r="O634" s="63"/>
      <c r="P634" s="63" t="s">
        <v>2732</v>
      </c>
      <c r="Q634" s="63"/>
      <c r="R634" s="63" t="s">
        <v>2431</v>
      </c>
      <c r="S634" s="63" t="s">
        <v>2736</v>
      </c>
      <c r="T634" s="63"/>
      <c r="U634" s="63" t="s">
        <v>2738</v>
      </c>
      <c r="V634" s="63"/>
      <c r="W634" s="63" t="s">
        <v>2431</v>
      </c>
      <c r="X634" s="63"/>
      <c r="Y634" s="63" t="s">
        <v>2740</v>
      </c>
      <c r="Z634" s="63"/>
      <c r="AA634" s="63" t="s">
        <v>2727</v>
      </c>
      <c r="AB634" s="63"/>
      <c r="AC634" s="63" t="str">
        <f t="shared" si="28"/>
        <v>EM5RT Ro5So5 Pusge;NST=X</v>
      </c>
      <c r="AD634" s="34">
        <v>1134</v>
      </c>
      <c r="AE634" s="40" t="str">
        <f>VLOOKUP(AD634,pTRAIT!A:B,2,FALSE)</f>
        <v>EM5RTCM5(So5)Pu;NST=X / EM5RTRo5So5Puogc;NST=X</v>
      </c>
      <c r="AF634" s="63">
        <f>VLOOKUP($AD634,pTRAIT!$A:$X,7,FALSE)</f>
        <v>0</v>
      </c>
      <c r="AG634" s="63">
        <f>VLOOKUP($AD634,pTRAIT!$A:$X,8,FALSE)</f>
        <v>0</v>
      </c>
      <c r="AH634" s="63">
        <f>VLOOKUP($AD634,pTRAIT!$A:$X,9,FALSE)</f>
        <v>0</v>
      </c>
      <c r="AI634" s="63">
        <f>VLOOKUP($AD634,pTRAIT!$A:$X,10,FALSE)</f>
        <v>0</v>
      </c>
      <c r="AJ634" s="63">
        <f>VLOOKUP($AD634,pTRAIT!$A:$X,11,FALSE)</f>
        <v>0</v>
      </c>
      <c r="AK634" s="63">
        <f>VLOOKUP($AD634,pTRAIT!$A:$X,12,FALSE)</f>
        <v>0</v>
      </c>
      <c r="AL634" s="63">
        <f>VLOOKUP($AD634,pTRAIT!$A:$X,13,FALSE)</f>
        <v>0</v>
      </c>
      <c r="AM634" s="63">
        <f>VLOOKUP($AD634,pTRAIT!$A:$X,14,FALSE)</f>
        <v>0</v>
      </c>
      <c r="AN634" s="63">
        <f>VLOOKUP($AD634,pTRAIT!$A:$X,15,FALSE)</f>
        <v>0</v>
      </c>
      <c r="AO634" s="63">
        <f>VLOOKUP($AD634,pTRAIT!$A:$X,16,FALSE)</f>
        <v>0</v>
      </c>
      <c r="AP634" s="63">
        <f>VLOOKUP($AD634,pTRAIT!$A:$X,17,FALSE)</f>
        <v>0</v>
      </c>
      <c r="AQ634" s="63">
        <f>VLOOKUP($AD634,pTRAIT!$A:$X,18,FALSE)</f>
        <v>0</v>
      </c>
      <c r="AR634" s="63">
        <f>VLOOKUP($AD634,pTRAIT!$A:$X,19,FALSE)</f>
        <v>0</v>
      </c>
      <c r="AS634" s="63">
        <f>VLOOKUP($AD634,pTRAIT!$A:$X,20,FALSE)</f>
        <v>0</v>
      </c>
      <c r="AT634" s="63">
        <f>VLOOKUP($AD634,pTRAIT!$A:$X,21,FALSE)</f>
        <v>0</v>
      </c>
      <c r="AU634" s="63">
        <f>VLOOKUP($AD634,pTRAIT!$A:$X,22,FALSE)</f>
        <v>0</v>
      </c>
      <c r="AV634" s="63">
        <f>VLOOKUP($AD634,pTRAIT!$A:$X,23,FALSE)</f>
        <v>0</v>
      </c>
      <c r="AW634" s="63">
        <f>VLOOKUP($AD634,pTRAIT!$A:$X,24,FALSE)</f>
        <v>0</v>
      </c>
      <c r="AX634" s="67" t="s">
        <v>3374</v>
      </c>
      <c r="AY634" s="71" t="str">
        <f t="shared" si="29"/>
        <v>EM5RT Ro5So5 Pusge;NST=X // EM5RTCM5(So5)Pu;NST=X / EM5RTRo5So5Puogc;NST=X</v>
      </c>
    </row>
    <row r="635" spans="1:51" ht="12" customHeight="1" x14ac:dyDescent="0.25">
      <c r="A635" s="32">
        <v>1076</v>
      </c>
      <c r="B635" s="33" t="s">
        <v>5</v>
      </c>
      <c r="C635" s="34">
        <v>1166</v>
      </c>
      <c r="D635" s="32" t="str">
        <f t="shared" si="27"/>
        <v>1076X1166</v>
      </c>
      <c r="E635" s="50" t="s">
        <v>1620</v>
      </c>
      <c r="F635" s="61" t="s">
        <v>2258</v>
      </c>
      <c r="G635" s="41" t="s">
        <v>43</v>
      </c>
      <c r="H635" s="38"/>
      <c r="I635" s="32">
        <v>1076</v>
      </c>
      <c r="J635" s="63">
        <f>VLOOKUP(I635,pTRAIT!A:B,2,FALSE)</f>
        <v>0</v>
      </c>
      <c r="K635" s="63" t="s">
        <v>2724</v>
      </c>
      <c r="L635" s="63"/>
      <c r="M635" s="63" t="s">
        <v>2437</v>
      </c>
      <c r="N635" s="63" t="s">
        <v>2730</v>
      </c>
      <c r="O635" s="63"/>
      <c r="P635" s="63" t="s">
        <v>2732</v>
      </c>
      <c r="Q635" s="63"/>
      <c r="R635" s="63" t="s">
        <v>2431</v>
      </c>
      <c r="S635" s="63" t="s">
        <v>2736</v>
      </c>
      <c r="T635" s="63"/>
      <c r="U635" s="63" t="s">
        <v>2738</v>
      </c>
      <c r="V635" s="63"/>
      <c r="W635" s="63" t="s">
        <v>2431</v>
      </c>
      <c r="X635" s="63"/>
      <c r="Y635" s="63" t="s">
        <v>2740</v>
      </c>
      <c r="Z635" s="63"/>
      <c r="AA635" s="63" t="s">
        <v>2727</v>
      </c>
      <c r="AB635" s="63"/>
      <c r="AC635" s="63" t="str">
        <f t="shared" si="28"/>
        <v>EM5RT Ro5So5 Pusge;NST=X</v>
      </c>
      <c r="AD635" s="34">
        <v>1166</v>
      </c>
      <c r="AE635" s="40" t="str">
        <f>VLOOKUP(AD635,pTRAIT!A:B,2,FALSE)</f>
        <v>EM5RTUeRo5So5;NST=X / EM5RTRo5So5Puogc;NST=X</v>
      </c>
      <c r="AF635" s="63">
        <f>VLOOKUP($AD635,pTRAIT!$A:$X,7,FALSE)</f>
        <v>0</v>
      </c>
      <c r="AG635" s="63">
        <f>VLOOKUP($AD635,pTRAIT!$A:$X,8,FALSE)</f>
        <v>0</v>
      </c>
      <c r="AH635" s="63">
        <f>VLOOKUP($AD635,pTRAIT!$A:$X,9,FALSE)</f>
        <v>0</v>
      </c>
      <c r="AI635" s="63">
        <f>VLOOKUP($AD635,pTRAIT!$A:$X,10,FALSE)</f>
        <v>0</v>
      </c>
      <c r="AJ635" s="63">
        <f>VLOOKUP($AD635,pTRAIT!$A:$X,11,FALSE)</f>
        <v>0</v>
      </c>
      <c r="AK635" s="63">
        <f>VLOOKUP($AD635,pTRAIT!$A:$X,12,FALSE)</f>
        <v>0</v>
      </c>
      <c r="AL635" s="63">
        <f>VLOOKUP($AD635,pTRAIT!$A:$X,13,FALSE)</f>
        <v>0</v>
      </c>
      <c r="AM635" s="63">
        <f>VLOOKUP($AD635,pTRAIT!$A:$X,14,FALSE)</f>
        <v>0</v>
      </c>
      <c r="AN635" s="63">
        <f>VLOOKUP($AD635,pTRAIT!$A:$X,15,FALSE)</f>
        <v>0</v>
      </c>
      <c r="AO635" s="63">
        <f>VLOOKUP($AD635,pTRAIT!$A:$X,16,FALSE)</f>
        <v>0</v>
      </c>
      <c r="AP635" s="63">
        <f>VLOOKUP($AD635,pTRAIT!$A:$X,17,FALSE)</f>
        <v>0</v>
      </c>
      <c r="AQ635" s="63">
        <f>VLOOKUP($AD635,pTRAIT!$A:$X,18,FALSE)</f>
        <v>0</v>
      </c>
      <c r="AR635" s="63">
        <f>VLOOKUP($AD635,pTRAIT!$A:$X,19,FALSE)</f>
        <v>0</v>
      </c>
      <c r="AS635" s="63">
        <f>VLOOKUP($AD635,pTRAIT!$A:$X,20,FALSE)</f>
        <v>0</v>
      </c>
      <c r="AT635" s="63">
        <f>VLOOKUP($AD635,pTRAIT!$A:$X,21,FALSE)</f>
        <v>0</v>
      </c>
      <c r="AU635" s="63">
        <f>VLOOKUP($AD635,pTRAIT!$A:$X,22,FALSE)</f>
        <v>0</v>
      </c>
      <c r="AV635" s="63">
        <f>VLOOKUP($AD635,pTRAIT!$A:$X,23,FALSE)</f>
        <v>0</v>
      </c>
      <c r="AW635" s="63">
        <f>VLOOKUP($AD635,pTRAIT!$A:$X,24,FALSE)</f>
        <v>0</v>
      </c>
      <c r="AX635" s="67" t="s">
        <v>3375</v>
      </c>
      <c r="AY635" s="71" t="str">
        <f t="shared" si="29"/>
        <v>EM5RT Ro5So5 Pusge;NST=X // EM5RTUeRo5So5;NST=X / EM5RTRo5So5Puogc;NST=X</v>
      </c>
    </row>
    <row r="636" spans="1:51" ht="12" customHeight="1" x14ac:dyDescent="0.25">
      <c r="A636" s="32">
        <v>1077</v>
      </c>
      <c r="B636" s="33" t="s">
        <v>5</v>
      </c>
      <c r="C636" s="34">
        <v>1346</v>
      </c>
      <c r="D636" s="32" t="str">
        <f t="shared" si="27"/>
        <v>1077X1346</v>
      </c>
      <c r="E636" s="50" t="s">
        <v>1620</v>
      </c>
      <c r="F636" s="61" t="s">
        <v>2259</v>
      </c>
      <c r="G636" s="41" t="s">
        <v>43</v>
      </c>
      <c r="H636" s="38"/>
      <c r="I636" s="32">
        <v>1077</v>
      </c>
      <c r="J636" s="63">
        <f>VLOOKUP(I636,pTRAIT!A:B,2,FALSE)</f>
        <v>0</v>
      </c>
      <c r="K636" s="63" t="s">
        <v>2724</v>
      </c>
      <c r="L636" s="63"/>
      <c r="M636" s="63" t="s">
        <v>2437</v>
      </c>
      <c r="N636" s="63" t="s">
        <v>2730</v>
      </c>
      <c r="O636" s="63"/>
      <c r="P636" s="63" t="s">
        <v>2732</v>
      </c>
      <c r="Q636" s="63"/>
      <c r="R636" s="63" t="s">
        <v>2431</v>
      </c>
      <c r="S636" s="63"/>
      <c r="T636" s="63" t="s">
        <v>2737</v>
      </c>
      <c r="U636" s="63" t="s">
        <v>2738</v>
      </c>
      <c r="V636" s="63"/>
      <c r="W636" s="63" t="s">
        <v>2431</v>
      </c>
      <c r="X636" s="63"/>
      <c r="Y636" s="63" t="s">
        <v>2740</v>
      </c>
      <c r="Z636" s="63"/>
      <c r="AA636" s="63" t="s">
        <v>2728</v>
      </c>
      <c r="AB636" s="63"/>
      <c r="AC636" s="63" t="str">
        <f t="shared" si="28"/>
        <v>EM5RT Al1So5 Pun-sge;NST=X</v>
      </c>
      <c r="AD636" s="34">
        <v>1346</v>
      </c>
      <c r="AE636" s="40" t="str">
        <f>VLOOKUP(AD636,pTRAIT!A:B,2,FALSE)</f>
        <v>EM5RTCM5So5Pu;NST=X / EM5RTCM5So5Pu;NST=X</v>
      </c>
      <c r="AF636" s="63">
        <f>VLOOKUP($AD636,pTRAIT!$A:$X,7,FALSE)</f>
        <v>0</v>
      </c>
      <c r="AG636" s="63">
        <f>VLOOKUP($AD636,pTRAIT!$A:$X,8,FALSE)</f>
        <v>0</v>
      </c>
      <c r="AH636" s="63">
        <f>VLOOKUP($AD636,pTRAIT!$A:$X,9,FALSE)</f>
        <v>0</v>
      </c>
      <c r="AI636" s="63">
        <f>VLOOKUP($AD636,pTRAIT!$A:$X,10,FALSE)</f>
        <v>0</v>
      </c>
      <c r="AJ636" s="63">
        <f>VLOOKUP($AD636,pTRAIT!$A:$X,11,FALSE)</f>
        <v>0</v>
      </c>
      <c r="AK636" s="63">
        <f>VLOOKUP($AD636,pTRAIT!$A:$X,12,FALSE)</f>
        <v>0</v>
      </c>
      <c r="AL636" s="63">
        <f>VLOOKUP($AD636,pTRAIT!$A:$X,13,FALSE)</f>
        <v>0</v>
      </c>
      <c r="AM636" s="63">
        <f>VLOOKUP($AD636,pTRAIT!$A:$X,14,FALSE)</f>
        <v>0</v>
      </c>
      <c r="AN636" s="63">
        <f>VLOOKUP($AD636,pTRAIT!$A:$X,15,FALSE)</f>
        <v>0</v>
      </c>
      <c r="AO636" s="63">
        <f>VLOOKUP($AD636,pTRAIT!$A:$X,16,FALSE)</f>
        <v>0</v>
      </c>
      <c r="AP636" s="63">
        <f>VLOOKUP($AD636,pTRAIT!$A:$X,17,FALSE)</f>
        <v>0</v>
      </c>
      <c r="AQ636" s="63">
        <f>VLOOKUP($AD636,pTRAIT!$A:$X,18,FALSE)</f>
        <v>0</v>
      </c>
      <c r="AR636" s="63">
        <f>VLOOKUP($AD636,pTRAIT!$A:$X,19,FALSE)</f>
        <v>0</v>
      </c>
      <c r="AS636" s="63">
        <f>VLOOKUP($AD636,pTRAIT!$A:$X,20,FALSE)</f>
        <v>0</v>
      </c>
      <c r="AT636" s="63">
        <f>VLOOKUP($AD636,pTRAIT!$A:$X,21,FALSE)</f>
        <v>0</v>
      </c>
      <c r="AU636" s="63">
        <f>VLOOKUP($AD636,pTRAIT!$A:$X,22,FALSE)</f>
        <v>0</v>
      </c>
      <c r="AV636" s="63">
        <f>VLOOKUP($AD636,pTRAIT!$A:$X,23,FALSE)</f>
        <v>0</v>
      </c>
      <c r="AW636" s="63">
        <f>VLOOKUP($AD636,pTRAIT!$A:$X,24,FALSE)</f>
        <v>0</v>
      </c>
      <c r="AX636" s="67" t="s">
        <v>3376</v>
      </c>
      <c r="AY636" s="71" t="str">
        <f t="shared" si="29"/>
        <v>EM5RT Al1So5 Pun-sge;NST=X // EM5RTCM5So5Pu;NST=X / EM5RTCM5So5Pu;NST=X</v>
      </c>
    </row>
    <row r="637" spans="1:51" ht="12" customHeight="1" x14ac:dyDescent="0.25">
      <c r="A637" s="32">
        <v>1077</v>
      </c>
      <c r="B637" s="33" t="s">
        <v>5</v>
      </c>
      <c r="C637" s="34">
        <v>1339</v>
      </c>
      <c r="D637" s="32" t="str">
        <f t="shared" si="27"/>
        <v>1077X1339</v>
      </c>
      <c r="E637" s="50" t="s">
        <v>1620</v>
      </c>
      <c r="F637" s="61" t="s">
        <v>2260</v>
      </c>
      <c r="G637" s="41" t="s">
        <v>43</v>
      </c>
      <c r="H637" s="38"/>
      <c r="I637" s="32">
        <v>1077</v>
      </c>
      <c r="J637" s="63">
        <f>VLOOKUP(I637,pTRAIT!A:B,2,FALSE)</f>
        <v>0</v>
      </c>
      <c r="K637" s="63" t="s">
        <v>2724</v>
      </c>
      <c r="L637" s="63"/>
      <c r="M637" s="63" t="s">
        <v>2437</v>
      </c>
      <c r="N637" s="63" t="s">
        <v>2730</v>
      </c>
      <c r="O637" s="63"/>
      <c r="P637" s="63" t="s">
        <v>2732</v>
      </c>
      <c r="Q637" s="63"/>
      <c r="R637" s="63" t="s">
        <v>2431</v>
      </c>
      <c r="S637" s="63"/>
      <c r="T637" s="63" t="s">
        <v>2737</v>
      </c>
      <c r="U637" s="63" t="s">
        <v>2738</v>
      </c>
      <c r="V637" s="63"/>
      <c r="W637" s="63" t="s">
        <v>2431</v>
      </c>
      <c r="X637" s="63"/>
      <c r="Y637" s="63" t="s">
        <v>2740</v>
      </c>
      <c r="Z637" s="63"/>
      <c r="AA637" s="63" t="s">
        <v>2728</v>
      </c>
      <c r="AB637" s="63"/>
      <c r="AC637" s="63" t="str">
        <f t="shared" si="28"/>
        <v>EM5RT Al1So5 Pun-sge;NST=X</v>
      </c>
      <c r="AD637" s="34">
        <v>1339</v>
      </c>
      <c r="AE637" s="40" t="str">
        <f>VLOOKUP(AD637,pTRAIT!A:B,2,FALSE)</f>
        <v>EM5RTCM5So5Pu;NST=X / EM5RTCM5Pu;NST=X</v>
      </c>
      <c r="AF637" s="63">
        <f>VLOOKUP($AD637,pTRAIT!$A:$X,7,FALSE)</f>
        <v>0</v>
      </c>
      <c r="AG637" s="63">
        <f>VLOOKUP($AD637,pTRAIT!$A:$X,8,FALSE)</f>
        <v>0</v>
      </c>
      <c r="AH637" s="63">
        <f>VLOOKUP($AD637,pTRAIT!$A:$X,9,FALSE)</f>
        <v>0</v>
      </c>
      <c r="AI637" s="63">
        <f>VLOOKUP($AD637,pTRAIT!$A:$X,10,FALSE)</f>
        <v>0</v>
      </c>
      <c r="AJ637" s="63">
        <f>VLOOKUP($AD637,pTRAIT!$A:$X,11,FALSE)</f>
        <v>0</v>
      </c>
      <c r="AK637" s="63">
        <f>VLOOKUP($AD637,pTRAIT!$A:$X,12,FALSE)</f>
        <v>0</v>
      </c>
      <c r="AL637" s="63">
        <f>VLOOKUP($AD637,pTRAIT!$A:$X,13,FALSE)</f>
        <v>0</v>
      </c>
      <c r="AM637" s="63">
        <f>VLOOKUP($AD637,pTRAIT!$A:$X,14,FALSE)</f>
        <v>0</v>
      </c>
      <c r="AN637" s="63">
        <f>VLOOKUP($AD637,pTRAIT!$A:$X,15,FALSE)</f>
        <v>0</v>
      </c>
      <c r="AO637" s="63">
        <f>VLOOKUP($AD637,pTRAIT!$A:$X,16,FALSE)</f>
        <v>0</v>
      </c>
      <c r="AP637" s="63">
        <f>VLOOKUP($AD637,pTRAIT!$A:$X,17,FALSE)</f>
        <v>0</v>
      </c>
      <c r="AQ637" s="63">
        <f>VLOOKUP($AD637,pTRAIT!$A:$X,18,FALSE)</f>
        <v>0</v>
      </c>
      <c r="AR637" s="63">
        <f>VLOOKUP($AD637,pTRAIT!$A:$X,19,FALSE)</f>
        <v>0</v>
      </c>
      <c r="AS637" s="63">
        <f>VLOOKUP($AD637,pTRAIT!$A:$X,20,FALSE)</f>
        <v>0</v>
      </c>
      <c r="AT637" s="63">
        <f>VLOOKUP($AD637,pTRAIT!$A:$X,21,FALSE)</f>
        <v>0</v>
      </c>
      <c r="AU637" s="63">
        <f>VLOOKUP($AD637,pTRAIT!$A:$X,22,FALSE)</f>
        <v>0</v>
      </c>
      <c r="AV637" s="63">
        <f>VLOOKUP($AD637,pTRAIT!$A:$X,23,FALSE)</f>
        <v>0</v>
      </c>
      <c r="AW637" s="63">
        <f>VLOOKUP($AD637,pTRAIT!$A:$X,24,FALSE)</f>
        <v>0</v>
      </c>
      <c r="AX637" s="67" t="s">
        <v>3377</v>
      </c>
      <c r="AY637" s="71" t="str">
        <f t="shared" si="29"/>
        <v>EM5RT Al1So5 Pun-sge;NST=X // EM5RTCM5So5Pu;NST=X / EM5RTCM5Pu;NST=X</v>
      </c>
    </row>
    <row r="638" spans="1:51" ht="12" customHeight="1" x14ac:dyDescent="0.25">
      <c r="A638" s="32">
        <v>1077</v>
      </c>
      <c r="B638" s="33" t="s">
        <v>5</v>
      </c>
      <c r="C638" s="34">
        <v>1340</v>
      </c>
      <c r="D638" s="32" t="str">
        <f t="shared" si="27"/>
        <v>1077X1340</v>
      </c>
      <c r="E638" s="50" t="s">
        <v>1620</v>
      </c>
      <c r="F638" s="61" t="s">
        <v>2261</v>
      </c>
      <c r="G638" s="41" t="s">
        <v>43</v>
      </c>
      <c r="H638" s="38"/>
      <c r="I638" s="32">
        <v>1077</v>
      </c>
      <c r="J638" s="63">
        <f>VLOOKUP(I638,pTRAIT!A:B,2,FALSE)</f>
        <v>0</v>
      </c>
      <c r="K638" s="63" t="s">
        <v>2724</v>
      </c>
      <c r="L638" s="63"/>
      <c r="M638" s="63" t="s">
        <v>2437</v>
      </c>
      <c r="N638" s="63" t="s">
        <v>2730</v>
      </c>
      <c r="O638" s="63"/>
      <c r="P638" s="63" t="s">
        <v>2732</v>
      </c>
      <c r="Q638" s="63"/>
      <c r="R638" s="63" t="s">
        <v>2431</v>
      </c>
      <c r="S638" s="63"/>
      <c r="T638" s="63" t="s">
        <v>2737</v>
      </c>
      <c r="U638" s="63" t="s">
        <v>2738</v>
      </c>
      <c r="V638" s="63"/>
      <c r="W638" s="63" t="s">
        <v>2431</v>
      </c>
      <c r="X638" s="63"/>
      <c r="Y638" s="63" t="s">
        <v>2740</v>
      </c>
      <c r="Z638" s="63"/>
      <c r="AA638" s="63" t="s">
        <v>2728</v>
      </c>
      <c r="AB638" s="63"/>
      <c r="AC638" s="63" t="str">
        <f t="shared" si="28"/>
        <v>EM5RT Al1So5 Pun-sge;NST=X</v>
      </c>
      <c r="AD638" s="34">
        <v>1340</v>
      </c>
      <c r="AE638" s="40" t="str">
        <f>VLOOKUP(AD638,pTRAIT!A:B,2,FALSE)</f>
        <v>EM5RTCM5So5Pu;NST=X / EM5RTUeRo5So5;NST=X</v>
      </c>
      <c r="AF638" s="63">
        <f>VLOOKUP($AD638,pTRAIT!$A:$X,7,FALSE)</f>
        <v>0</v>
      </c>
      <c r="AG638" s="63">
        <f>VLOOKUP($AD638,pTRAIT!$A:$X,8,FALSE)</f>
        <v>0</v>
      </c>
      <c r="AH638" s="63">
        <f>VLOOKUP($AD638,pTRAIT!$A:$X,9,FALSE)</f>
        <v>0</v>
      </c>
      <c r="AI638" s="63">
        <f>VLOOKUP($AD638,pTRAIT!$A:$X,10,FALSE)</f>
        <v>0</v>
      </c>
      <c r="AJ638" s="63">
        <f>VLOOKUP($AD638,pTRAIT!$A:$X,11,FALSE)</f>
        <v>0</v>
      </c>
      <c r="AK638" s="63">
        <f>VLOOKUP($AD638,pTRAIT!$A:$X,12,FALSE)</f>
        <v>0</v>
      </c>
      <c r="AL638" s="63">
        <f>VLOOKUP($AD638,pTRAIT!$A:$X,13,FALSE)</f>
        <v>0</v>
      </c>
      <c r="AM638" s="63">
        <f>VLOOKUP($AD638,pTRAIT!$A:$X,14,FALSE)</f>
        <v>0</v>
      </c>
      <c r="AN638" s="63">
        <f>VLOOKUP($AD638,pTRAIT!$A:$X,15,FALSE)</f>
        <v>0</v>
      </c>
      <c r="AO638" s="63">
        <f>VLOOKUP($AD638,pTRAIT!$A:$X,16,FALSE)</f>
        <v>0</v>
      </c>
      <c r="AP638" s="63">
        <f>VLOOKUP($AD638,pTRAIT!$A:$X,17,FALSE)</f>
        <v>0</v>
      </c>
      <c r="AQ638" s="63">
        <f>VLOOKUP($AD638,pTRAIT!$A:$X,18,FALSE)</f>
        <v>0</v>
      </c>
      <c r="AR638" s="63">
        <f>VLOOKUP($AD638,pTRAIT!$A:$X,19,FALSE)</f>
        <v>0</v>
      </c>
      <c r="AS638" s="63">
        <f>VLOOKUP($AD638,pTRAIT!$A:$X,20,FALSE)</f>
        <v>0</v>
      </c>
      <c r="AT638" s="63">
        <f>VLOOKUP($AD638,pTRAIT!$A:$X,21,FALSE)</f>
        <v>0</v>
      </c>
      <c r="AU638" s="63">
        <f>VLOOKUP($AD638,pTRAIT!$A:$X,22,FALSE)</f>
        <v>0</v>
      </c>
      <c r="AV638" s="63">
        <f>VLOOKUP($AD638,pTRAIT!$A:$X,23,FALSE)</f>
        <v>0</v>
      </c>
      <c r="AW638" s="63">
        <f>VLOOKUP($AD638,pTRAIT!$A:$X,24,FALSE)</f>
        <v>0</v>
      </c>
      <c r="AX638" s="67" t="s">
        <v>3378</v>
      </c>
      <c r="AY638" s="71" t="str">
        <f t="shared" si="29"/>
        <v>EM5RT Al1So5 Pun-sge;NST=X // EM5RTCM5So5Pu;NST=X / EM5RTUeRo5So5;NST=X</v>
      </c>
    </row>
    <row r="639" spans="1:51" ht="12" customHeight="1" x14ac:dyDescent="0.25">
      <c r="A639" s="32">
        <v>1077</v>
      </c>
      <c r="B639" s="33" t="s">
        <v>5</v>
      </c>
      <c r="C639" s="34">
        <v>1342</v>
      </c>
      <c r="D639" s="32" t="str">
        <f t="shared" si="27"/>
        <v>1077X1342</v>
      </c>
      <c r="E639" s="50" t="s">
        <v>1620</v>
      </c>
      <c r="F639" s="61" t="s">
        <v>2262</v>
      </c>
      <c r="G639" s="41" t="s">
        <v>43</v>
      </c>
      <c r="H639" s="38"/>
      <c r="I639" s="32">
        <v>1077</v>
      </c>
      <c r="J639" s="63">
        <f>VLOOKUP(I639,pTRAIT!A:B,2,FALSE)</f>
        <v>0</v>
      </c>
      <c r="K639" s="63" t="s">
        <v>2724</v>
      </c>
      <c r="L639" s="63"/>
      <c r="M639" s="63" t="s">
        <v>2437</v>
      </c>
      <c r="N639" s="63" t="s">
        <v>2730</v>
      </c>
      <c r="O639" s="63"/>
      <c r="P639" s="63" t="s">
        <v>2732</v>
      </c>
      <c r="Q639" s="63"/>
      <c r="R639" s="63" t="s">
        <v>2431</v>
      </c>
      <c r="S639" s="63"/>
      <c r="T639" s="63" t="s">
        <v>2737</v>
      </c>
      <c r="U639" s="63" t="s">
        <v>2738</v>
      </c>
      <c r="V639" s="63"/>
      <c r="W639" s="63" t="s">
        <v>2431</v>
      </c>
      <c r="X639" s="63"/>
      <c r="Y639" s="63" t="s">
        <v>2740</v>
      </c>
      <c r="Z639" s="63"/>
      <c r="AA639" s="63" t="s">
        <v>2728</v>
      </c>
      <c r="AB639" s="63"/>
      <c r="AC639" s="63" t="str">
        <f t="shared" si="28"/>
        <v>EM5RT Al1So5 Pun-sge;NST=X</v>
      </c>
      <c r="AD639" s="34">
        <v>1342</v>
      </c>
      <c r="AE639" s="40" t="str">
        <f>VLOOKUP(AD639,pTRAIT!A:B,2,FALSE)</f>
        <v>EM5RTCM5So5Pu;NST=X / EM5RTRo5So5Pu;NST=X</v>
      </c>
      <c r="AF639" s="63">
        <f>VLOOKUP($AD639,pTRAIT!$A:$X,7,FALSE)</f>
        <v>0</v>
      </c>
      <c r="AG639" s="63">
        <f>VLOOKUP($AD639,pTRAIT!$A:$X,8,FALSE)</f>
        <v>0</v>
      </c>
      <c r="AH639" s="63">
        <f>VLOOKUP($AD639,pTRAIT!$A:$X,9,FALSE)</f>
        <v>0</v>
      </c>
      <c r="AI639" s="63">
        <f>VLOOKUP($AD639,pTRAIT!$A:$X,10,FALSE)</f>
        <v>0</v>
      </c>
      <c r="AJ639" s="63">
        <f>VLOOKUP($AD639,pTRAIT!$A:$X,11,FALSE)</f>
        <v>0</v>
      </c>
      <c r="AK639" s="63">
        <f>VLOOKUP($AD639,pTRAIT!$A:$X,12,FALSE)</f>
        <v>0</v>
      </c>
      <c r="AL639" s="63">
        <f>VLOOKUP($AD639,pTRAIT!$A:$X,13,FALSE)</f>
        <v>0</v>
      </c>
      <c r="AM639" s="63">
        <f>VLOOKUP($AD639,pTRAIT!$A:$X,14,FALSE)</f>
        <v>0</v>
      </c>
      <c r="AN639" s="63">
        <f>VLOOKUP($AD639,pTRAIT!$A:$X,15,FALSE)</f>
        <v>0</v>
      </c>
      <c r="AO639" s="63">
        <f>VLOOKUP($AD639,pTRAIT!$A:$X,16,FALSE)</f>
        <v>0</v>
      </c>
      <c r="AP639" s="63">
        <f>VLOOKUP($AD639,pTRAIT!$A:$X,17,FALSE)</f>
        <v>0</v>
      </c>
      <c r="AQ639" s="63">
        <f>VLOOKUP($AD639,pTRAIT!$A:$X,18,FALSE)</f>
        <v>0</v>
      </c>
      <c r="AR639" s="63">
        <f>VLOOKUP($AD639,pTRAIT!$A:$X,19,FALSE)</f>
        <v>0</v>
      </c>
      <c r="AS639" s="63">
        <f>VLOOKUP($AD639,pTRAIT!$A:$X,20,FALSE)</f>
        <v>0</v>
      </c>
      <c r="AT639" s="63">
        <f>VLOOKUP($AD639,pTRAIT!$A:$X,21,FALSE)</f>
        <v>0</v>
      </c>
      <c r="AU639" s="63">
        <f>VLOOKUP($AD639,pTRAIT!$A:$X,22,FALSE)</f>
        <v>0</v>
      </c>
      <c r="AV639" s="63">
        <f>VLOOKUP($AD639,pTRAIT!$A:$X,23,FALSE)</f>
        <v>0</v>
      </c>
      <c r="AW639" s="63">
        <f>VLOOKUP($AD639,pTRAIT!$A:$X,24,FALSE)</f>
        <v>0</v>
      </c>
      <c r="AX639" s="67" t="s">
        <v>3379</v>
      </c>
      <c r="AY639" s="71" t="str">
        <f t="shared" si="29"/>
        <v>EM5RT Al1So5 Pun-sge;NST=X // EM5RTCM5So5Pu;NST=X / EM5RTRo5So5Pu;NST=X</v>
      </c>
    </row>
    <row r="640" spans="1:51" ht="12" customHeight="1" x14ac:dyDescent="0.25">
      <c r="A640" s="32">
        <v>1077</v>
      </c>
      <c r="B640" s="33" t="s">
        <v>5</v>
      </c>
      <c r="C640" s="34">
        <v>1343</v>
      </c>
      <c r="D640" s="32" t="str">
        <f t="shared" si="27"/>
        <v>1077X1343</v>
      </c>
      <c r="E640" s="50" t="s">
        <v>1620</v>
      </c>
      <c r="F640" s="61" t="s">
        <v>2263</v>
      </c>
      <c r="G640" s="41" t="s">
        <v>43</v>
      </c>
      <c r="H640" s="38"/>
      <c r="I640" s="32">
        <v>1077</v>
      </c>
      <c r="J640" s="63">
        <f>VLOOKUP(I640,pTRAIT!A:B,2,FALSE)</f>
        <v>0</v>
      </c>
      <c r="K640" s="63" t="s">
        <v>2724</v>
      </c>
      <c r="L640" s="63"/>
      <c r="M640" s="63" t="s">
        <v>2437</v>
      </c>
      <c r="N640" s="63" t="s">
        <v>2730</v>
      </c>
      <c r="O640" s="63"/>
      <c r="P640" s="63" t="s">
        <v>2732</v>
      </c>
      <c r="Q640" s="63"/>
      <c r="R640" s="63" t="s">
        <v>2431</v>
      </c>
      <c r="S640" s="63"/>
      <c r="T640" s="63" t="s">
        <v>2737</v>
      </c>
      <c r="U640" s="63" t="s">
        <v>2738</v>
      </c>
      <c r="V640" s="63"/>
      <c r="W640" s="63" t="s">
        <v>2431</v>
      </c>
      <c r="X640" s="63"/>
      <c r="Y640" s="63" t="s">
        <v>2740</v>
      </c>
      <c r="Z640" s="63"/>
      <c r="AA640" s="63" t="s">
        <v>2728</v>
      </c>
      <c r="AB640" s="63"/>
      <c r="AC640" s="63" t="str">
        <f t="shared" si="28"/>
        <v>EM5RT Al1So5 Pun-sge;NST=X</v>
      </c>
      <c r="AD640" s="34">
        <v>1343</v>
      </c>
      <c r="AE640" s="40" t="str">
        <f>VLOOKUP(AD640,pTRAIT!A:B,2,FALSE)</f>
        <v>EM5RTCM5So5Pu;NST=X / EM5RTCM5Ro5So5Pu;NST=X</v>
      </c>
      <c r="AF640" s="63">
        <f>VLOOKUP($AD640,pTRAIT!$A:$X,7,FALSE)</f>
        <v>0</v>
      </c>
      <c r="AG640" s="63">
        <f>VLOOKUP($AD640,pTRAIT!$A:$X,8,FALSE)</f>
        <v>0</v>
      </c>
      <c r="AH640" s="63">
        <f>VLOOKUP($AD640,pTRAIT!$A:$X,9,FALSE)</f>
        <v>0</v>
      </c>
      <c r="AI640" s="63">
        <f>VLOOKUP($AD640,pTRAIT!$A:$X,10,FALSE)</f>
        <v>0</v>
      </c>
      <c r="AJ640" s="63">
        <f>VLOOKUP($AD640,pTRAIT!$A:$X,11,FALSE)</f>
        <v>0</v>
      </c>
      <c r="AK640" s="63">
        <f>VLOOKUP($AD640,pTRAIT!$A:$X,12,FALSE)</f>
        <v>0</v>
      </c>
      <c r="AL640" s="63">
        <f>VLOOKUP($AD640,pTRAIT!$A:$X,13,FALSE)</f>
        <v>0</v>
      </c>
      <c r="AM640" s="63">
        <f>VLOOKUP($AD640,pTRAIT!$A:$X,14,FALSE)</f>
        <v>0</v>
      </c>
      <c r="AN640" s="63">
        <f>VLOOKUP($AD640,pTRAIT!$A:$X,15,FALSE)</f>
        <v>0</v>
      </c>
      <c r="AO640" s="63">
        <f>VLOOKUP($AD640,pTRAIT!$A:$X,16,FALSE)</f>
        <v>0</v>
      </c>
      <c r="AP640" s="63">
        <f>VLOOKUP($AD640,pTRAIT!$A:$X,17,FALSE)</f>
        <v>0</v>
      </c>
      <c r="AQ640" s="63">
        <f>VLOOKUP($AD640,pTRAIT!$A:$X,18,FALSE)</f>
        <v>0</v>
      </c>
      <c r="AR640" s="63">
        <f>VLOOKUP($AD640,pTRAIT!$A:$X,19,FALSE)</f>
        <v>0</v>
      </c>
      <c r="AS640" s="63">
        <f>VLOOKUP($AD640,pTRAIT!$A:$X,20,FALSE)</f>
        <v>0</v>
      </c>
      <c r="AT640" s="63">
        <f>VLOOKUP($AD640,pTRAIT!$A:$X,21,FALSE)</f>
        <v>0</v>
      </c>
      <c r="AU640" s="63">
        <f>VLOOKUP($AD640,pTRAIT!$A:$X,22,FALSE)</f>
        <v>0</v>
      </c>
      <c r="AV640" s="63">
        <f>VLOOKUP($AD640,pTRAIT!$A:$X,23,FALSE)</f>
        <v>0</v>
      </c>
      <c r="AW640" s="63">
        <f>VLOOKUP($AD640,pTRAIT!$A:$X,24,FALSE)</f>
        <v>0</v>
      </c>
      <c r="AX640" s="67" t="s">
        <v>3380</v>
      </c>
      <c r="AY640" s="71" t="str">
        <f t="shared" si="29"/>
        <v>EM5RT Al1So5 Pun-sge;NST=X // EM5RTCM5So5Pu;NST=X / EM5RTCM5Ro5So5Pu;NST=X</v>
      </c>
    </row>
    <row r="641" spans="1:51" ht="12" customHeight="1" x14ac:dyDescent="0.25">
      <c r="A641" s="32">
        <v>1077</v>
      </c>
      <c r="B641" s="33" t="s">
        <v>5</v>
      </c>
      <c r="C641" s="34">
        <v>1345</v>
      </c>
      <c r="D641" s="32" t="str">
        <f t="shared" si="27"/>
        <v>1077X1345</v>
      </c>
      <c r="E641" s="50" t="s">
        <v>1620</v>
      </c>
      <c r="F641" s="61" t="s">
        <v>2264</v>
      </c>
      <c r="G641" s="41" t="s">
        <v>43</v>
      </c>
      <c r="H641" s="38"/>
      <c r="I641" s="32">
        <v>1077</v>
      </c>
      <c r="J641" s="63">
        <f>VLOOKUP(I641,pTRAIT!A:B,2,FALSE)</f>
        <v>0</v>
      </c>
      <c r="K641" s="63" t="s">
        <v>2724</v>
      </c>
      <c r="L641" s="63"/>
      <c r="M641" s="63" t="s">
        <v>2437</v>
      </c>
      <c r="N641" s="63" t="s">
        <v>2730</v>
      </c>
      <c r="O641" s="63"/>
      <c r="P641" s="63" t="s">
        <v>2732</v>
      </c>
      <c r="Q641" s="63"/>
      <c r="R641" s="63" t="s">
        <v>2431</v>
      </c>
      <c r="S641" s="63"/>
      <c r="T641" s="63" t="s">
        <v>2737</v>
      </c>
      <c r="U641" s="63" t="s">
        <v>2738</v>
      </c>
      <c r="V641" s="63"/>
      <c r="W641" s="63" t="s">
        <v>2431</v>
      </c>
      <c r="X641" s="63"/>
      <c r="Y641" s="63" t="s">
        <v>2740</v>
      </c>
      <c r="Z641" s="63"/>
      <c r="AA641" s="63" t="s">
        <v>2728</v>
      </c>
      <c r="AB641" s="63"/>
      <c r="AC641" s="63" t="str">
        <f t="shared" si="28"/>
        <v>EM5RT Al1So5 Pun-sge;NST=X</v>
      </c>
      <c r="AD641" s="34">
        <v>1345</v>
      </c>
      <c r="AE641" s="40" t="str">
        <f>VLOOKUP(AD641,pTRAIT!A:B,2,FALSE)</f>
        <v>EM5RTCM5So5Pu;NST=X / EM5RTCM5Pu;NST=X</v>
      </c>
      <c r="AF641" s="63">
        <f>VLOOKUP($AD641,pTRAIT!$A:$X,7,FALSE)</f>
        <v>0</v>
      </c>
      <c r="AG641" s="63">
        <f>VLOOKUP($AD641,pTRAIT!$A:$X,8,FALSE)</f>
        <v>0</v>
      </c>
      <c r="AH641" s="63">
        <f>VLOOKUP($AD641,pTRAIT!$A:$X,9,FALSE)</f>
        <v>0</v>
      </c>
      <c r="AI641" s="63">
        <f>VLOOKUP($AD641,pTRAIT!$A:$X,10,FALSE)</f>
        <v>0</v>
      </c>
      <c r="AJ641" s="63">
        <f>VLOOKUP($AD641,pTRAIT!$A:$X,11,FALSE)</f>
        <v>0</v>
      </c>
      <c r="AK641" s="63">
        <f>VLOOKUP($AD641,pTRAIT!$A:$X,12,FALSE)</f>
        <v>0</v>
      </c>
      <c r="AL641" s="63">
        <f>VLOOKUP($AD641,pTRAIT!$A:$X,13,FALSE)</f>
        <v>0</v>
      </c>
      <c r="AM641" s="63">
        <f>VLOOKUP($AD641,pTRAIT!$A:$X,14,FALSE)</f>
        <v>0</v>
      </c>
      <c r="AN641" s="63">
        <f>VLOOKUP($AD641,pTRAIT!$A:$X,15,FALSE)</f>
        <v>0</v>
      </c>
      <c r="AO641" s="63">
        <f>VLOOKUP($AD641,pTRAIT!$A:$X,16,FALSE)</f>
        <v>0</v>
      </c>
      <c r="AP641" s="63">
        <f>VLOOKUP($AD641,pTRAIT!$A:$X,17,FALSE)</f>
        <v>0</v>
      </c>
      <c r="AQ641" s="63">
        <f>VLOOKUP($AD641,pTRAIT!$A:$X,18,FALSE)</f>
        <v>0</v>
      </c>
      <c r="AR641" s="63">
        <f>VLOOKUP($AD641,pTRAIT!$A:$X,19,FALSE)</f>
        <v>0</v>
      </c>
      <c r="AS641" s="63">
        <f>VLOOKUP($AD641,pTRAIT!$A:$X,20,FALSE)</f>
        <v>0</v>
      </c>
      <c r="AT641" s="63">
        <f>VLOOKUP($AD641,pTRAIT!$A:$X,21,FALSE)</f>
        <v>0</v>
      </c>
      <c r="AU641" s="63">
        <f>VLOOKUP($AD641,pTRAIT!$A:$X,22,FALSE)</f>
        <v>0</v>
      </c>
      <c r="AV641" s="63">
        <f>VLOOKUP($AD641,pTRAIT!$A:$X,23,FALSE)</f>
        <v>0</v>
      </c>
      <c r="AW641" s="63">
        <f>VLOOKUP($AD641,pTRAIT!$A:$X,24,FALSE)</f>
        <v>0</v>
      </c>
      <c r="AX641" s="67" t="s">
        <v>3381</v>
      </c>
      <c r="AY641" s="71" t="str">
        <f t="shared" si="29"/>
        <v>EM5RT Al1So5 Pun-sge;NST=X // EM5RTCM5So5Pu;NST=X / EM5RTCM5Pu;NST=X</v>
      </c>
    </row>
    <row r="642" spans="1:51" ht="12" customHeight="1" x14ac:dyDescent="0.25">
      <c r="A642" s="32">
        <v>1077</v>
      </c>
      <c r="B642" s="33" t="s">
        <v>5</v>
      </c>
      <c r="C642" s="34">
        <v>1347</v>
      </c>
      <c r="D642" s="32" t="str">
        <f t="shared" ref="D642:D705" si="30">_xlfn.CONCAT(A642,B642,C642)</f>
        <v>1077X1347</v>
      </c>
      <c r="E642" s="50" t="s">
        <v>1620</v>
      </c>
      <c r="F642" s="61" t="s">
        <v>2265</v>
      </c>
      <c r="G642" s="41" t="s">
        <v>43</v>
      </c>
      <c r="H642" s="38"/>
      <c r="I642" s="32">
        <v>1077</v>
      </c>
      <c r="J642" s="63">
        <f>VLOOKUP(I642,pTRAIT!A:B,2,FALSE)</f>
        <v>0</v>
      </c>
      <c r="K642" s="63" t="s">
        <v>2724</v>
      </c>
      <c r="L642" s="63"/>
      <c r="M642" s="63" t="s">
        <v>2437</v>
      </c>
      <c r="N642" s="63" t="s">
        <v>2730</v>
      </c>
      <c r="O642" s="63"/>
      <c r="P642" s="63" t="s">
        <v>2732</v>
      </c>
      <c r="Q642" s="63"/>
      <c r="R642" s="63" t="s">
        <v>2431</v>
      </c>
      <c r="S642" s="63"/>
      <c r="T642" s="63" t="s">
        <v>2737</v>
      </c>
      <c r="U642" s="63" t="s">
        <v>2738</v>
      </c>
      <c r="V642" s="63"/>
      <c r="W642" s="63" t="s">
        <v>2431</v>
      </c>
      <c r="X642" s="63"/>
      <c r="Y642" s="63" t="s">
        <v>2740</v>
      </c>
      <c r="Z642" s="63"/>
      <c r="AA642" s="63" t="s">
        <v>2728</v>
      </c>
      <c r="AB642" s="63"/>
      <c r="AC642" s="63" t="str">
        <f t="shared" si="28"/>
        <v>EM5RT Al1So5 Pun-sge;NST=X</v>
      </c>
      <c r="AD642" s="34">
        <v>1347</v>
      </c>
      <c r="AE642" s="40" t="str">
        <f>VLOOKUP(AD642,pTRAIT!A:B,2,FALSE)</f>
        <v>EM5RTCM5So5Pu;NST=X / EM5RTCM5So5Pu;NST=X</v>
      </c>
      <c r="AF642" s="63">
        <f>VLOOKUP($AD642,pTRAIT!$A:$X,7,FALSE)</f>
        <v>0</v>
      </c>
      <c r="AG642" s="63">
        <f>VLOOKUP($AD642,pTRAIT!$A:$X,8,FALSE)</f>
        <v>0</v>
      </c>
      <c r="AH642" s="63">
        <f>VLOOKUP($AD642,pTRAIT!$A:$X,9,FALSE)</f>
        <v>0</v>
      </c>
      <c r="AI642" s="63">
        <f>VLOOKUP($AD642,pTRAIT!$A:$X,10,FALSE)</f>
        <v>0</v>
      </c>
      <c r="AJ642" s="63">
        <f>VLOOKUP($AD642,pTRAIT!$A:$X,11,FALSE)</f>
        <v>0</v>
      </c>
      <c r="AK642" s="63">
        <f>VLOOKUP($AD642,pTRAIT!$A:$X,12,FALSE)</f>
        <v>0</v>
      </c>
      <c r="AL642" s="63">
        <f>VLOOKUP($AD642,pTRAIT!$A:$X,13,FALSE)</f>
        <v>0</v>
      </c>
      <c r="AM642" s="63">
        <f>VLOOKUP($AD642,pTRAIT!$A:$X,14,FALSE)</f>
        <v>0</v>
      </c>
      <c r="AN642" s="63">
        <f>VLOOKUP($AD642,pTRAIT!$A:$X,15,FALSE)</f>
        <v>0</v>
      </c>
      <c r="AO642" s="63">
        <f>VLOOKUP($AD642,pTRAIT!$A:$X,16,FALSE)</f>
        <v>0</v>
      </c>
      <c r="AP642" s="63">
        <f>VLOOKUP($AD642,pTRAIT!$A:$X,17,FALSE)</f>
        <v>0</v>
      </c>
      <c r="AQ642" s="63">
        <f>VLOOKUP($AD642,pTRAIT!$A:$X,18,FALSE)</f>
        <v>0</v>
      </c>
      <c r="AR642" s="63">
        <f>VLOOKUP($AD642,pTRAIT!$A:$X,19,FALSE)</f>
        <v>0</v>
      </c>
      <c r="AS642" s="63">
        <f>VLOOKUP($AD642,pTRAIT!$A:$X,20,FALSE)</f>
        <v>0</v>
      </c>
      <c r="AT642" s="63">
        <f>VLOOKUP($AD642,pTRAIT!$A:$X,21,FALSE)</f>
        <v>0</v>
      </c>
      <c r="AU642" s="63">
        <f>VLOOKUP($AD642,pTRAIT!$A:$X,22,FALSE)</f>
        <v>0</v>
      </c>
      <c r="AV642" s="63">
        <f>VLOOKUP($AD642,pTRAIT!$A:$X,23,FALSE)</f>
        <v>0</v>
      </c>
      <c r="AW642" s="63">
        <f>VLOOKUP($AD642,pTRAIT!$A:$X,24,FALSE)</f>
        <v>0</v>
      </c>
      <c r="AX642" s="67" t="s">
        <v>3382</v>
      </c>
      <c r="AY642" s="71" t="str">
        <f t="shared" si="29"/>
        <v>EM5RT Al1So5 Pun-sge;NST=X // EM5RTCM5So5Pu;NST=X / EM5RTCM5So5Pu;NST=X</v>
      </c>
    </row>
    <row r="643" spans="1:51" ht="12" customHeight="1" x14ac:dyDescent="0.25">
      <c r="A643" s="32">
        <v>1077</v>
      </c>
      <c r="B643" s="33" t="s">
        <v>5</v>
      </c>
      <c r="C643" s="34">
        <v>1348</v>
      </c>
      <c r="D643" s="32" t="str">
        <f t="shared" si="30"/>
        <v>1077X1348</v>
      </c>
      <c r="E643" s="50" t="s">
        <v>1620</v>
      </c>
      <c r="F643" s="61" t="s">
        <v>2266</v>
      </c>
      <c r="G643" s="41" t="s">
        <v>43</v>
      </c>
      <c r="H643" s="38"/>
      <c r="I643" s="32">
        <v>1077</v>
      </c>
      <c r="J643" s="63">
        <f>VLOOKUP(I643,pTRAIT!A:B,2,FALSE)</f>
        <v>0</v>
      </c>
      <c r="K643" s="63" t="s">
        <v>2724</v>
      </c>
      <c r="L643" s="63"/>
      <c r="M643" s="63" t="s">
        <v>2437</v>
      </c>
      <c r="N643" s="63" t="s">
        <v>2730</v>
      </c>
      <c r="O643" s="63"/>
      <c r="P643" s="63" t="s">
        <v>2732</v>
      </c>
      <c r="Q643" s="63"/>
      <c r="R643" s="63" t="s">
        <v>2431</v>
      </c>
      <c r="S643" s="63"/>
      <c r="T643" s="63" t="s">
        <v>2737</v>
      </c>
      <c r="U643" s="63" t="s">
        <v>2738</v>
      </c>
      <c r="V643" s="63"/>
      <c r="W643" s="63" t="s">
        <v>2431</v>
      </c>
      <c r="X643" s="63"/>
      <c r="Y643" s="63" t="s">
        <v>2740</v>
      </c>
      <c r="Z643" s="63"/>
      <c r="AA643" s="63" t="s">
        <v>2728</v>
      </c>
      <c r="AB643" s="63"/>
      <c r="AC643" s="63" t="str">
        <f t="shared" ref="AC643:AC706" si="31">CONCATENATE(L643,M643,N643,O643,P643,Q643,R643,S643,T643,U643,V643,W643,X643,Y643,Z643,AA643,AB643,";",K643)</f>
        <v>EM5RT Al1So5 Pun-sge;NST=X</v>
      </c>
      <c r="AD643" s="34">
        <v>1348</v>
      </c>
      <c r="AE643" s="40" t="str">
        <f>VLOOKUP(AD643,pTRAIT!A:B,2,FALSE)</f>
        <v>EM5RTCM5So5Pu;NST=X / EM5RTCM5So5Pu;NST=X</v>
      </c>
      <c r="AF643" s="63">
        <f>VLOOKUP($AD643,pTRAIT!$A:$X,7,FALSE)</f>
        <v>0</v>
      </c>
      <c r="AG643" s="63">
        <f>VLOOKUP($AD643,pTRAIT!$A:$X,8,FALSE)</f>
        <v>0</v>
      </c>
      <c r="AH643" s="63">
        <f>VLOOKUP($AD643,pTRAIT!$A:$X,9,FALSE)</f>
        <v>0</v>
      </c>
      <c r="AI643" s="63">
        <f>VLOOKUP($AD643,pTRAIT!$A:$X,10,FALSE)</f>
        <v>0</v>
      </c>
      <c r="AJ643" s="63">
        <f>VLOOKUP($AD643,pTRAIT!$A:$X,11,FALSE)</f>
        <v>0</v>
      </c>
      <c r="AK643" s="63">
        <f>VLOOKUP($AD643,pTRAIT!$A:$X,12,FALSE)</f>
        <v>0</v>
      </c>
      <c r="AL643" s="63">
        <f>VLOOKUP($AD643,pTRAIT!$A:$X,13,FALSE)</f>
        <v>0</v>
      </c>
      <c r="AM643" s="63">
        <f>VLOOKUP($AD643,pTRAIT!$A:$X,14,FALSE)</f>
        <v>0</v>
      </c>
      <c r="AN643" s="63">
        <f>VLOOKUP($AD643,pTRAIT!$A:$X,15,FALSE)</f>
        <v>0</v>
      </c>
      <c r="AO643" s="63">
        <f>VLOOKUP($AD643,pTRAIT!$A:$X,16,FALSE)</f>
        <v>0</v>
      </c>
      <c r="AP643" s="63">
        <f>VLOOKUP($AD643,pTRAIT!$A:$X,17,FALSE)</f>
        <v>0</v>
      </c>
      <c r="AQ643" s="63">
        <f>VLOOKUP($AD643,pTRAIT!$A:$X,18,FALSE)</f>
        <v>0</v>
      </c>
      <c r="AR643" s="63">
        <f>VLOOKUP($AD643,pTRAIT!$A:$X,19,FALSE)</f>
        <v>0</v>
      </c>
      <c r="AS643" s="63">
        <f>VLOOKUP($AD643,pTRAIT!$A:$X,20,FALSE)</f>
        <v>0</v>
      </c>
      <c r="AT643" s="63">
        <f>VLOOKUP($AD643,pTRAIT!$A:$X,21,FALSE)</f>
        <v>0</v>
      </c>
      <c r="AU643" s="63">
        <f>VLOOKUP($AD643,pTRAIT!$A:$X,22,FALSE)</f>
        <v>0</v>
      </c>
      <c r="AV643" s="63">
        <f>VLOOKUP($AD643,pTRAIT!$A:$X,23,FALSE)</f>
        <v>0</v>
      </c>
      <c r="AW643" s="63">
        <f>VLOOKUP($AD643,pTRAIT!$A:$X,24,FALSE)</f>
        <v>0</v>
      </c>
      <c r="AX643" s="67" t="s">
        <v>3383</v>
      </c>
      <c r="AY643" s="71" t="str">
        <f t="shared" ref="AY643:AY706" si="32">CONCATENATE(AC643," ","//"," ",AE643)</f>
        <v>EM5RT Al1So5 Pun-sge;NST=X // EM5RTCM5So5Pu;NST=X / EM5RTCM5So5Pu;NST=X</v>
      </c>
    </row>
    <row r="644" spans="1:51" ht="12" customHeight="1" x14ac:dyDescent="0.25">
      <c r="A644" s="32">
        <v>1077</v>
      </c>
      <c r="B644" s="33" t="s">
        <v>5</v>
      </c>
      <c r="C644" s="34">
        <v>1350</v>
      </c>
      <c r="D644" s="32" t="str">
        <f t="shared" si="30"/>
        <v>1077X1350</v>
      </c>
      <c r="E644" s="50" t="s">
        <v>1620</v>
      </c>
      <c r="F644" s="61" t="s">
        <v>2267</v>
      </c>
      <c r="G644" s="41" t="s">
        <v>43</v>
      </c>
      <c r="H644" s="38"/>
      <c r="I644" s="32">
        <v>1077</v>
      </c>
      <c r="J644" s="63">
        <f>VLOOKUP(I644,pTRAIT!A:B,2,FALSE)</f>
        <v>0</v>
      </c>
      <c r="K644" s="63" t="s">
        <v>2724</v>
      </c>
      <c r="L644" s="63"/>
      <c r="M644" s="63" t="s">
        <v>2437</v>
      </c>
      <c r="N644" s="63" t="s">
        <v>2730</v>
      </c>
      <c r="O644" s="63"/>
      <c r="P644" s="63" t="s">
        <v>2732</v>
      </c>
      <c r="Q644" s="63"/>
      <c r="R644" s="63" t="s">
        <v>2431</v>
      </c>
      <c r="S644" s="63"/>
      <c r="T644" s="63" t="s">
        <v>2737</v>
      </c>
      <c r="U644" s="63" t="s">
        <v>2738</v>
      </c>
      <c r="V644" s="63"/>
      <c r="W644" s="63" t="s">
        <v>2431</v>
      </c>
      <c r="X644" s="63"/>
      <c r="Y644" s="63" t="s">
        <v>2740</v>
      </c>
      <c r="Z644" s="63"/>
      <c r="AA644" s="63" t="s">
        <v>2728</v>
      </c>
      <c r="AB644" s="63"/>
      <c r="AC644" s="63" t="str">
        <f t="shared" si="31"/>
        <v>EM5RT Al1So5 Pun-sge;NST=X</v>
      </c>
      <c r="AD644" s="34">
        <v>1350</v>
      </c>
      <c r="AE644" s="40" t="str">
        <f>VLOOKUP(AD644,pTRAIT!A:B,2,FALSE)</f>
        <v>EM5RTCM5So5Pu;NST=X / EM5RTCM5So5WSPu;NST=X</v>
      </c>
      <c r="AF644" s="63">
        <f>VLOOKUP($AD644,pTRAIT!$A:$X,7,FALSE)</f>
        <v>0</v>
      </c>
      <c r="AG644" s="63">
        <f>VLOOKUP($AD644,pTRAIT!$A:$X,8,FALSE)</f>
        <v>0</v>
      </c>
      <c r="AH644" s="63">
        <f>VLOOKUP($AD644,pTRAIT!$A:$X,9,FALSE)</f>
        <v>0</v>
      </c>
      <c r="AI644" s="63">
        <f>VLOOKUP($AD644,pTRAIT!$A:$X,10,FALSE)</f>
        <v>0</v>
      </c>
      <c r="AJ644" s="63">
        <f>VLOOKUP($AD644,pTRAIT!$A:$X,11,FALSE)</f>
        <v>0</v>
      </c>
      <c r="AK644" s="63">
        <f>VLOOKUP($AD644,pTRAIT!$A:$X,12,FALSE)</f>
        <v>0</v>
      </c>
      <c r="AL644" s="63">
        <f>VLOOKUP($AD644,pTRAIT!$A:$X,13,FALSE)</f>
        <v>0</v>
      </c>
      <c r="AM644" s="63">
        <f>VLOOKUP($AD644,pTRAIT!$A:$X,14,FALSE)</f>
        <v>0</v>
      </c>
      <c r="AN644" s="63">
        <f>VLOOKUP($AD644,pTRAIT!$A:$X,15,FALSE)</f>
        <v>0</v>
      </c>
      <c r="AO644" s="63">
        <f>VLOOKUP($AD644,pTRAIT!$A:$X,16,FALSE)</f>
        <v>0</v>
      </c>
      <c r="AP644" s="63">
        <f>VLOOKUP($AD644,pTRAIT!$A:$X,17,FALSE)</f>
        <v>0</v>
      </c>
      <c r="AQ644" s="63">
        <f>VLOOKUP($AD644,pTRAIT!$A:$X,18,FALSE)</f>
        <v>0</v>
      </c>
      <c r="AR644" s="63">
        <f>VLOOKUP($AD644,pTRAIT!$A:$X,19,FALSE)</f>
        <v>0</v>
      </c>
      <c r="AS644" s="63">
        <f>VLOOKUP($AD644,pTRAIT!$A:$X,20,FALSE)</f>
        <v>0</v>
      </c>
      <c r="AT644" s="63">
        <f>VLOOKUP($AD644,pTRAIT!$A:$X,21,FALSE)</f>
        <v>0</v>
      </c>
      <c r="AU644" s="63">
        <f>VLOOKUP($AD644,pTRAIT!$A:$X,22,FALSE)</f>
        <v>0</v>
      </c>
      <c r="AV644" s="63">
        <f>VLOOKUP($AD644,pTRAIT!$A:$X,23,FALSE)</f>
        <v>0</v>
      </c>
      <c r="AW644" s="63">
        <f>VLOOKUP($AD644,pTRAIT!$A:$X,24,FALSE)</f>
        <v>0</v>
      </c>
      <c r="AX644" s="67" t="s">
        <v>3384</v>
      </c>
      <c r="AY644" s="71" t="str">
        <f t="shared" si="32"/>
        <v>EM5RT Al1So5 Pun-sge;NST=X // EM5RTCM5So5Pu;NST=X / EM5RTCM5So5WSPu;NST=X</v>
      </c>
    </row>
    <row r="645" spans="1:51" ht="12" customHeight="1" x14ac:dyDescent="0.25">
      <c r="A645" s="32">
        <v>1077</v>
      </c>
      <c r="B645" s="33" t="s">
        <v>5</v>
      </c>
      <c r="C645" s="34">
        <v>1351</v>
      </c>
      <c r="D645" s="32" t="str">
        <f t="shared" si="30"/>
        <v>1077X1351</v>
      </c>
      <c r="E645" s="50" t="s">
        <v>1620</v>
      </c>
      <c r="F645" s="61" t="s">
        <v>2268</v>
      </c>
      <c r="G645" s="41" t="s">
        <v>43</v>
      </c>
      <c r="H645" s="38"/>
      <c r="I645" s="32">
        <v>1077</v>
      </c>
      <c r="J645" s="63">
        <f>VLOOKUP(I645,pTRAIT!A:B,2,FALSE)</f>
        <v>0</v>
      </c>
      <c r="K645" s="63" t="s">
        <v>2724</v>
      </c>
      <c r="L645" s="63"/>
      <c r="M645" s="63" t="s">
        <v>2437</v>
      </c>
      <c r="N645" s="63" t="s">
        <v>2730</v>
      </c>
      <c r="O645" s="63"/>
      <c r="P645" s="63" t="s">
        <v>2732</v>
      </c>
      <c r="Q645" s="63"/>
      <c r="R645" s="63" t="s">
        <v>2431</v>
      </c>
      <c r="S645" s="63"/>
      <c r="T645" s="63" t="s">
        <v>2737</v>
      </c>
      <c r="U645" s="63" t="s">
        <v>2738</v>
      </c>
      <c r="V645" s="63"/>
      <c r="W645" s="63" t="s">
        <v>2431</v>
      </c>
      <c r="X645" s="63"/>
      <c r="Y645" s="63" t="s">
        <v>2740</v>
      </c>
      <c r="Z645" s="63"/>
      <c r="AA645" s="63" t="s">
        <v>2728</v>
      </c>
      <c r="AB645" s="63"/>
      <c r="AC645" s="63" t="str">
        <f t="shared" si="31"/>
        <v>EM5RT Al1So5 Pun-sge;NST=X</v>
      </c>
      <c r="AD645" s="34">
        <v>1351</v>
      </c>
      <c r="AE645" s="40" t="str">
        <f>VLOOKUP(AD645,pTRAIT!A:B,2,FALSE)</f>
        <v>EM5RTCM5So5Pu;NST=X / EM5RTCM5So5(WS)Pu;NST=X</v>
      </c>
      <c r="AF645" s="63">
        <f>VLOOKUP($AD645,pTRAIT!$A:$X,7,FALSE)</f>
        <v>0</v>
      </c>
      <c r="AG645" s="63">
        <f>VLOOKUP($AD645,pTRAIT!$A:$X,8,FALSE)</f>
        <v>0</v>
      </c>
      <c r="AH645" s="63">
        <f>VLOOKUP($AD645,pTRAIT!$A:$X,9,FALSE)</f>
        <v>0</v>
      </c>
      <c r="AI645" s="63">
        <f>VLOOKUP($AD645,pTRAIT!$A:$X,10,FALSE)</f>
        <v>0</v>
      </c>
      <c r="AJ645" s="63">
        <f>VLOOKUP($AD645,pTRAIT!$A:$X,11,FALSE)</f>
        <v>0</v>
      </c>
      <c r="AK645" s="63">
        <f>VLOOKUP($AD645,pTRAIT!$A:$X,12,FALSE)</f>
        <v>0</v>
      </c>
      <c r="AL645" s="63">
        <f>VLOOKUP($AD645,pTRAIT!$A:$X,13,FALSE)</f>
        <v>0</v>
      </c>
      <c r="AM645" s="63">
        <f>VLOOKUP($AD645,pTRAIT!$A:$X,14,FALSE)</f>
        <v>0</v>
      </c>
      <c r="AN645" s="63">
        <f>VLOOKUP($AD645,pTRAIT!$A:$X,15,FALSE)</f>
        <v>0</v>
      </c>
      <c r="AO645" s="63">
        <f>VLOOKUP($AD645,pTRAIT!$A:$X,16,FALSE)</f>
        <v>0</v>
      </c>
      <c r="AP645" s="63">
        <f>VLOOKUP($AD645,pTRAIT!$A:$X,17,FALSE)</f>
        <v>0</v>
      </c>
      <c r="AQ645" s="63">
        <f>VLOOKUP($AD645,pTRAIT!$A:$X,18,FALSE)</f>
        <v>0</v>
      </c>
      <c r="AR645" s="63">
        <f>VLOOKUP($AD645,pTRAIT!$A:$X,19,FALSE)</f>
        <v>0</v>
      </c>
      <c r="AS645" s="63">
        <f>VLOOKUP($AD645,pTRAIT!$A:$X,20,FALSE)</f>
        <v>0</v>
      </c>
      <c r="AT645" s="63">
        <f>VLOOKUP($AD645,pTRAIT!$A:$X,21,FALSE)</f>
        <v>0</v>
      </c>
      <c r="AU645" s="63">
        <f>VLOOKUP($AD645,pTRAIT!$A:$X,22,FALSE)</f>
        <v>0</v>
      </c>
      <c r="AV645" s="63">
        <f>VLOOKUP($AD645,pTRAIT!$A:$X,23,FALSE)</f>
        <v>0</v>
      </c>
      <c r="AW645" s="63">
        <f>VLOOKUP($AD645,pTRAIT!$A:$X,24,FALSE)</f>
        <v>0</v>
      </c>
      <c r="AX645" s="67" t="s">
        <v>3385</v>
      </c>
      <c r="AY645" s="71" t="str">
        <f t="shared" si="32"/>
        <v>EM5RT Al1So5 Pun-sge;NST=X // EM5RTCM5So5Pu;NST=X / EM5RTCM5So5(WS)Pu;NST=X</v>
      </c>
    </row>
    <row r="646" spans="1:51" ht="12" customHeight="1" x14ac:dyDescent="0.25">
      <c r="A646" s="32">
        <v>1077</v>
      </c>
      <c r="B646" s="33" t="s">
        <v>5</v>
      </c>
      <c r="C646" s="34">
        <v>1352</v>
      </c>
      <c r="D646" s="32" t="str">
        <f t="shared" si="30"/>
        <v>1077X1352</v>
      </c>
      <c r="E646" s="50" t="s">
        <v>1620</v>
      </c>
      <c r="F646" s="61" t="s">
        <v>2269</v>
      </c>
      <c r="G646" s="41" t="s">
        <v>43</v>
      </c>
      <c r="H646" s="38"/>
      <c r="I646" s="32">
        <v>1077</v>
      </c>
      <c r="J646" s="63">
        <f>VLOOKUP(I646,pTRAIT!A:B,2,FALSE)</f>
        <v>0</v>
      </c>
      <c r="K646" s="63" t="s">
        <v>2724</v>
      </c>
      <c r="L646" s="63"/>
      <c r="M646" s="63" t="s">
        <v>2437</v>
      </c>
      <c r="N646" s="63" t="s">
        <v>2730</v>
      </c>
      <c r="O646" s="63"/>
      <c r="P646" s="63" t="s">
        <v>2732</v>
      </c>
      <c r="Q646" s="63"/>
      <c r="R646" s="63" t="s">
        <v>2431</v>
      </c>
      <c r="S646" s="63"/>
      <c r="T646" s="63" t="s">
        <v>2737</v>
      </c>
      <c r="U646" s="63" t="s">
        <v>2738</v>
      </c>
      <c r="V646" s="63"/>
      <c r="W646" s="63" t="s">
        <v>2431</v>
      </c>
      <c r="X646" s="63"/>
      <c r="Y646" s="63" t="s">
        <v>2740</v>
      </c>
      <c r="Z646" s="63"/>
      <c r="AA646" s="63" t="s">
        <v>2728</v>
      </c>
      <c r="AB646" s="63"/>
      <c r="AC646" s="63" t="str">
        <f t="shared" si="31"/>
        <v>EM5RT Al1So5 Pun-sge;NST=X</v>
      </c>
      <c r="AD646" s="34">
        <v>1352</v>
      </c>
      <c r="AE646" s="40" t="str">
        <f>VLOOKUP(AD646,pTRAIT!A:B,2,FALSE)</f>
        <v>EM5RTCM5So5Pu;NST=X / EM5RT(Ue)Ro5So5Pu;NST=X</v>
      </c>
      <c r="AF646" s="63">
        <f>VLOOKUP($AD646,pTRAIT!$A:$X,7,FALSE)</f>
        <v>0</v>
      </c>
      <c r="AG646" s="63">
        <f>VLOOKUP($AD646,pTRAIT!$A:$X,8,FALSE)</f>
        <v>0</v>
      </c>
      <c r="AH646" s="63">
        <f>VLOOKUP($AD646,pTRAIT!$A:$X,9,FALSE)</f>
        <v>0</v>
      </c>
      <c r="AI646" s="63">
        <f>VLOOKUP($AD646,pTRAIT!$A:$X,10,FALSE)</f>
        <v>0</v>
      </c>
      <c r="AJ646" s="63">
        <f>VLOOKUP($AD646,pTRAIT!$A:$X,11,FALSE)</f>
        <v>0</v>
      </c>
      <c r="AK646" s="63">
        <f>VLOOKUP($AD646,pTRAIT!$A:$X,12,FALSE)</f>
        <v>0</v>
      </c>
      <c r="AL646" s="63">
        <f>VLOOKUP($AD646,pTRAIT!$A:$X,13,FALSE)</f>
        <v>0</v>
      </c>
      <c r="AM646" s="63">
        <f>VLOOKUP($AD646,pTRAIT!$A:$X,14,FALSE)</f>
        <v>0</v>
      </c>
      <c r="AN646" s="63">
        <f>VLOOKUP($AD646,pTRAIT!$A:$X,15,FALSE)</f>
        <v>0</v>
      </c>
      <c r="AO646" s="63">
        <f>VLOOKUP($AD646,pTRAIT!$A:$X,16,FALSE)</f>
        <v>0</v>
      </c>
      <c r="AP646" s="63">
        <f>VLOOKUP($AD646,pTRAIT!$A:$X,17,FALSE)</f>
        <v>0</v>
      </c>
      <c r="AQ646" s="63">
        <f>VLOOKUP($AD646,pTRAIT!$A:$X,18,FALSE)</f>
        <v>0</v>
      </c>
      <c r="AR646" s="63">
        <f>VLOOKUP($AD646,pTRAIT!$A:$X,19,FALSE)</f>
        <v>0</v>
      </c>
      <c r="AS646" s="63">
        <f>VLOOKUP($AD646,pTRAIT!$A:$X,20,FALSE)</f>
        <v>0</v>
      </c>
      <c r="AT646" s="63">
        <f>VLOOKUP($AD646,pTRAIT!$A:$X,21,FALSE)</f>
        <v>0</v>
      </c>
      <c r="AU646" s="63">
        <f>VLOOKUP($AD646,pTRAIT!$A:$X,22,FALSE)</f>
        <v>0</v>
      </c>
      <c r="AV646" s="63">
        <f>VLOOKUP($AD646,pTRAIT!$A:$X,23,FALSE)</f>
        <v>0</v>
      </c>
      <c r="AW646" s="63">
        <f>VLOOKUP($AD646,pTRAIT!$A:$X,24,FALSE)</f>
        <v>0</v>
      </c>
      <c r="AX646" s="67" t="s">
        <v>3386</v>
      </c>
      <c r="AY646" s="71" t="str">
        <f t="shared" si="32"/>
        <v>EM5RT Al1So5 Pun-sge;NST=X // EM5RTCM5So5Pu;NST=X / EM5RT(Ue)Ro5So5Pu;NST=X</v>
      </c>
    </row>
    <row r="647" spans="1:51" ht="12" customHeight="1" x14ac:dyDescent="0.25">
      <c r="A647" s="32">
        <v>1077</v>
      </c>
      <c r="B647" s="33" t="s">
        <v>5</v>
      </c>
      <c r="C647" s="34">
        <v>67</v>
      </c>
      <c r="D647" s="32" t="str">
        <f t="shared" si="30"/>
        <v>1077X67</v>
      </c>
      <c r="E647" s="51" t="s">
        <v>1621</v>
      </c>
      <c r="F647" s="61" t="s">
        <v>2270</v>
      </c>
      <c r="G647" s="41" t="s">
        <v>43</v>
      </c>
      <c r="H647" s="38"/>
      <c r="I647" s="32">
        <v>1077</v>
      </c>
      <c r="J647" s="63">
        <f>VLOOKUP(I647,pTRAIT!A:B,2,FALSE)</f>
        <v>0</v>
      </c>
      <c r="K647" s="63" t="s">
        <v>2724</v>
      </c>
      <c r="L647" s="63"/>
      <c r="M647" s="63" t="s">
        <v>2437</v>
      </c>
      <c r="N647" s="63" t="s">
        <v>2730</v>
      </c>
      <c r="O647" s="63"/>
      <c r="P647" s="63" t="s">
        <v>2732</v>
      </c>
      <c r="Q647" s="63"/>
      <c r="R647" s="63" t="s">
        <v>2431</v>
      </c>
      <c r="S647" s="63"/>
      <c r="T647" s="63" t="s">
        <v>2737</v>
      </c>
      <c r="U647" s="63" t="s">
        <v>2738</v>
      </c>
      <c r="V647" s="63"/>
      <c r="W647" s="63" t="s">
        <v>2431</v>
      </c>
      <c r="X647" s="63"/>
      <c r="Y647" s="63" t="s">
        <v>2740</v>
      </c>
      <c r="Z647" s="63"/>
      <c r="AA647" s="63" t="s">
        <v>2728</v>
      </c>
      <c r="AB647" s="63"/>
      <c r="AC647" s="63" t="str">
        <f t="shared" si="31"/>
        <v>EM5RT Al1So5 Pun-sge;NST=X</v>
      </c>
      <c r="AD647" s="34">
        <v>67</v>
      </c>
      <c r="AE647" s="40" t="str">
        <f>VLOOKUP(AD647,pTRAIT!A:B,2,FALSE)</f>
        <v>ERo5So5;NST=X / EM5RTCM5So5Pu;NST=X</v>
      </c>
      <c r="AF647" s="63">
        <f>VLOOKUP($AD647,pTRAIT!$A:$X,7,FALSE)</f>
        <v>0</v>
      </c>
      <c r="AG647" s="63">
        <f>VLOOKUP($AD647,pTRAIT!$A:$X,8,FALSE)</f>
        <v>0</v>
      </c>
      <c r="AH647" s="63">
        <f>VLOOKUP($AD647,pTRAIT!$A:$X,9,FALSE)</f>
        <v>0</v>
      </c>
      <c r="AI647" s="63">
        <f>VLOOKUP($AD647,pTRAIT!$A:$X,10,FALSE)</f>
        <v>0</v>
      </c>
      <c r="AJ647" s="63">
        <f>VLOOKUP($AD647,pTRAIT!$A:$X,11,FALSE)</f>
        <v>0</v>
      </c>
      <c r="AK647" s="63">
        <f>VLOOKUP($AD647,pTRAIT!$A:$X,12,FALSE)</f>
        <v>0</v>
      </c>
      <c r="AL647" s="63">
        <f>VLOOKUP($AD647,pTRAIT!$A:$X,13,FALSE)</f>
        <v>0</v>
      </c>
      <c r="AM647" s="63">
        <f>VLOOKUP($AD647,pTRAIT!$A:$X,14,FALSE)</f>
        <v>0</v>
      </c>
      <c r="AN647" s="63">
        <f>VLOOKUP($AD647,pTRAIT!$A:$X,15,FALSE)</f>
        <v>0</v>
      </c>
      <c r="AO647" s="63">
        <f>VLOOKUP($AD647,pTRAIT!$A:$X,16,FALSE)</f>
        <v>0</v>
      </c>
      <c r="AP647" s="63">
        <f>VLOOKUP($AD647,pTRAIT!$A:$X,17,FALSE)</f>
        <v>0</v>
      </c>
      <c r="AQ647" s="63">
        <f>VLOOKUP($AD647,pTRAIT!$A:$X,18,FALSE)</f>
        <v>0</v>
      </c>
      <c r="AR647" s="63">
        <f>VLOOKUP($AD647,pTRAIT!$A:$X,19,FALSE)</f>
        <v>0</v>
      </c>
      <c r="AS647" s="63">
        <f>VLOOKUP($AD647,pTRAIT!$A:$X,20,FALSE)</f>
        <v>0</v>
      </c>
      <c r="AT647" s="63">
        <f>VLOOKUP($AD647,pTRAIT!$A:$X,21,FALSE)</f>
        <v>0</v>
      </c>
      <c r="AU647" s="63">
        <f>VLOOKUP($AD647,pTRAIT!$A:$X,22,FALSE)</f>
        <v>0</v>
      </c>
      <c r="AV647" s="63">
        <f>VLOOKUP($AD647,pTRAIT!$A:$X,23,FALSE)</f>
        <v>0</v>
      </c>
      <c r="AW647" s="63">
        <f>VLOOKUP($AD647,pTRAIT!$A:$X,24,FALSE)</f>
        <v>0</v>
      </c>
      <c r="AX647" s="67" t="s">
        <v>3387</v>
      </c>
      <c r="AY647" s="71" t="str">
        <f t="shared" si="32"/>
        <v>EM5RT Al1So5 Pun-sge;NST=X // ERo5So5;NST=X / EM5RTCM5So5Pu;NST=X</v>
      </c>
    </row>
    <row r="648" spans="1:51" ht="12" customHeight="1" x14ac:dyDescent="0.25">
      <c r="A648" s="32">
        <v>1077</v>
      </c>
      <c r="B648" s="33" t="s">
        <v>5</v>
      </c>
      <c r="C648" s="34">
        <v>243</v>
      </c>
      <c r="D648" s="32" t="str">
        <f t="shared" si="30"/>
        <v>1077X243</v>
      </c>
      <c r="E648" s="51" t="s">
        <v>1621</v>
      </c>
      <c r="F648" s="61" t="s">
        <v>2271</v>
      </c>
      <c r="G648" s="41" t="s">
        <v>43</v>
      </c>
      <c r="H648" s="45"/>
      <c r="I648" s="32">
        <v>1077</v>
      </c>
      <c r="J648" s="63">
        <f>VLOOKUP(I648,pTRAIT!A:B,2,FALSE)</f>
        <v>0</v>
      </c>
      <c r="K648" s="63" t="s">
        <v>2724</v>
      </c>
      <c r="L648" s="63"/>
      <c r="M648" s="63" t="s">
        <v>2437</v>
      </c>
      <c r="N648" s="63" t="s">
        <v>2730</v>
      </c>
      <c r="O648" s="63"/>
      <c r="P648" s="63" t="s">
        <v>2732</v>
      </c>
      <c r="Q648" s="63"/>
      <c r="R648" s="63" t="s">
        <v>2431</v>
      </c>
      <c r="S648" s="63"/>
      <c r="T648" s="63" t="s">
        <v>2737</v>
      </c>
      <c r="U648" s="63" t="s">
        <v>2738</v>
      </c>
      <c r="V648" s="63"/>
      <c r="W648" s="63" t="s">
        <v>2431</v>
      </c>
      <c r="X648" s="63"/>
      <c r="Y648" s="63" t="s">
        <v>2740</v>
      </c>
      <c r="Z648" s="63"/>
      <c r="AA648" s="63" t="s">
        <v>2728</v>
      </c>
      <c r="AB648" s="63"/>
      <c r="AC648" s="63" t="str">
        <f t="shared" si="31"/>
        <v>EM5RT Al1So5 Pun-sge;NST=X</v>
      </c>
      <c r="AD648" s="34">
        <v>243</v>
      </c>
      <c r="AE648" s="40" t="str">
        <f>VLOOKUP(AD648,pTRAIT!A:B,2,FALSE)</f>
        <v>EM5RTRo5So5;NST=X / EM5RTCM5So5Pu;NST=X</v>
      </c>
      <c r="AF648" s="63">
        <f>VLOOKUP($AD648,pTRAIT!$A:$X,7,FALSE)</f>
        <v>0</v>
      </c>
      <c r="AG648" s="63">
        <f>VLOOKUP($AD648,pTRAIT!$A:$X,8,FALSE)</f>
        <v>0</v>
      </c>
      <c r="AH648" s="63">
        <f>VLOOKUP($AD648,pTRAIT!$A:$X,9,FALSE)</f>
        <v>0</v>
      </c>
      <c r="AI648" s="63">
        <f>VLOOKUP($AD648,pTRAIT!$A:$X,10,FALSE)</f>
        <v>0</v>
      </c>
      <c r="AJ648" s="63">
        <f>VLOOKUP($AD648,pTRAIT!$A:$X,11,FALSE)</f>
        <v>0</v>
      </c>
      <c r="AK648" s="63">
        <f>VLOOKUP($AD648,pTRAIT!$A:$X,12,FALSE)</f>
        <v>0</v>
      </c>
      <c r="AL648" s="63">
        <f>VLOOKUP($AD648,pTRAIT!$A:$X,13,FALSE)</f>
        <v>0</v>
      </c>
      <c r="AM648" s="63">
        <f>VLOOKUP($AD648,pTRAIT!$A:$X,14,FALSE)</f>
        <v>0</v>
      </c>
      <c r="AN648" s="63">
        <f>VLOOKUP($AD648,pTRAIT!$A:$X,15,FALSE)</f>
        <v>0</v>
      </c>
      <c r="AO648" s="63">
        <f>VLOOKUP($AD648,pTRAIT!$A:$X,16,FALSE)</f>
        <v>0</v>
      </c>
      <c r="AP648" s="63">
        <f>VLOOKUP($AD648,pTRAIT!$A:$X,17,FALSE)</f>
        <v>0</v>
      </c>
      <c r="AQ648" s="63">
        <f>VLOOKUP($AD648,pTRAIT!$A:$X,18,FALSE)</f>
        <v>0</v>
      </c>
      <c r="AR648" s="63">
        <f>VLOOKUP($AD648,pTRAIT!$A:$X,19,FALSE)</f>
        <v>0</v>
      </c>
      <c r="AS648" s="63">
        <f>VLOOKUP($AD648,pTRAIT!$A:$X,20,FALSE)</f>
        <v>0</v>
      </c>
      <c r="AT648" s="63">
        <f>VLOOKUP($AD648,pTRAIT!$A:$X,21,FALSE)</f>
        <v>0</v>
      </c>
      <c r="AU648" s="63">
        <f>VLOOKUP($AD648,pTRAIT!$A:$X,22,FALSE)</f>
        <v>0</v>
      </c>
      <c r="AV648" s="63">
        <f>VLOOKUP($AD648,pTRAIT!$A:$X,23,FALSE)</f>
        <v>0</v>
      </c>
      <c r="AW648" s="63">
        <f>VLOOKUP($AD648,pTRAIT!$A:$X,24,FALSE)</f>
        <v>0</v>
      </c>
      <c r="AX648" s="67" t="s">
        <v>3388</v>
      </c>
      <c r="AY648" s="71" t="str">
        <f t="shared" si="32"/>
        <v>EM5RT Al1So5 Pun-sge;NST=X // EM5RTRo5So5;NST=X / EM5RTCM5So5Pu;NST=X</v>
      </c>
    </row>
    <row r="649" spans="1:51" ht="12" customHeight="1" x14ac:dyDescent="0.25">
      <c r="A649" s="32">
        <v>1077</v>
      </c>
      <c r="B649" s="33" t="s">
        <v>5</v>
      </c>
      <c r="C649" s="34">
        <v>266</v>
      </c>
      <c r="D649" s="32" t="str">
        <f t="shared" si="30"/>
        <v>1077X266</v>
      </c>
      <c r="E649" s="51" t="s">
        <v>1621</v>
      </c>
      <c r="F649" s="61" t="s">
        <v>2272</v>
      </c>
      <c r="G649" s="41" t="s">
        <v>43</v>
      </c>
      <c r="H649" s="38"/>
      <c r="I649" s="32">
        <v>1077</v>
      </c>
      <c r="J649" s="63">
        <f>VLOOKUP(I649,pTRAIT!A:B,2,FALSE)</f>
        <v>0</v>
      </c>
      <c r="K649" s="63" t="s">
        <v>2724</v>
      </c>
      <c r="L649" s="63"/>
      <c r="M649" s="63" t="s">
        <v>2437</v>
      </c>
      <c r="N649" s="63" t="s">
        <v>2730</v>
      </c>
      <c r="O649" s="63"/>
      <c r="P649" s="63" t="s">
        <v>2732</v>
      </c>
      <c r="Q649" s="63"/>
      <c r="R649" s="63" t="s">
        <v>2431</v>
      </c>
      <c r="S649" s="63"/>
      <c r="T649" s="63" t="s">
        <v>2737</v>
      </c>
      <c r="U649" s="63" t="s">
        <v>2738</v>
      </c>
      <c r="V649" s="63"/>
      <c r="W649" s="63" t="s">
        <v>2431</v>
      </c>
      <c r="X649" s="63"/>
      <c r="Y649" s="63" t="s">
        <v>2740</v>
      </c>
      <c r="Z649" s="63"/>
      <c r="AA649" s="63" t="s">
        <v>2728</v>
      </c>
      <c r="AB649" s="63"/>
      <c r="AC649" s="63" t="str">
        <f t="shared" si="31"/>
        <v>EM5RT Al1So5 Pun-sge;NST=X</v>
      </c>
      <c r="AD649" s="34">
        <v>266</v>
      </c>
      <c r="AE649" s="40" t="str">
        <f>VLOOKUP(AD649,pTRAIT!A:B,2,FALSE)</f>
        <v>EM5RTUeRo5So5;NST=X / EM5RTCM5So5Pu;NST=X</v>
      </c>
      <c r="AF649" s="63">
        <f>VLOOKUP($AD649,pTRAIT!$A:$X,7,FALSE)</f>
        <v>0</v>
      </c>
      <c r="AG649" s="63">
        <f>VLOOKUP($AD649,pTRAIT!$A:$X,8,FALSE)</f>
        <v>0</v>
      </c>
      <c r="AH649" s="63">
        <f>VLOOKUP($AD649,pTRAIT!$A:$X,9,FALSE)</f>
        <v>0</v>
      </c>
      <c r="AI649" s="63">
        <f>VLOOKUP($AD649,pTRAIT!$A:$X,10,FALSE)</f>
        <v>0</v>
      </c>
      <c r="AJ649" s="63">
        <f>VLOOKUP($AD649,pTRAIT!$A:$X,11,FALSE)</f>
        <v>0</v>
      </c>
      <c r="AK649" s="63">
        <f>VLOOKUP($AD649,pTRAIT!$A:$X,12,FALSE)</f>
        <v>0</v>
      </c>
      <c r="AL649" s="63">
        <f>VLOOKUP($AD649,pTRAIT!$A:$X,13,FALSE)</f>
        <v>0</v>
      </c>
      <c r="AM649" s="63">
        <f>VLOOKUP($AD649,pTRAIT!$A:$X,14,FALSE)</f>
        <v>0</v>
      </c>
      <c r="AN649" s="63">
        <f>VLOOKUP($AD649,pTRAIT!$A:$X,15,FALSE)</f>
        <v>0</v>
      </c>
      <c r="AO649" s="63">
        <f>VLOOKUP($AD649,pTRAIT!$A:$X,16,FALSE)</f>
        <v>0</v>
      </c>
      <c r="AP649" s="63">
        <f>VLOOKUP($AD649,pTRAIT!$A:$X,17,FALSE)</f>
        <v>0</v>
      </c>
      <c r="AQ649" s="63">
        <f>VLOOKUP($AD649,pTRAIT!$A:$X,18,FALSE)</f>
        <v>0</v>
      </c>
      <c r="AR649" s="63">
        <f>VLOOKUP($AD649,pTRAIT!$A:$X,19,FALSE)</f>
        <v>0</v>
      </c>
      <c r="AS649" s="63">
        <f>VLOOKUP($AD649,pTRAIT!$A:$X,20,FALSE)</f>
        <v>0</v>
      </c>
      <c r="AT649" s="63">
        <f>VLOOKUP($AD649,pTRAIT!$A:$X,21,FALSE)</f>
        <v>0</v>
      </c>
      <c r="AU649" s="63">
        <f>VLOOKUP($AD649,pTRAIT!$A:$X,22,FALSE)</f>
        <v>0</v>
      </c>
      <c r="AV649" s="63">
        <f>VLOOKUP($AD649,pTRAIT!$A:$X,23,FALSE)</f>
        <v>0</v>
      </c>
      <c r="AW649" s="63">
        <f>VLOOKUP($AD649,pTRAIT!$A:$X,24,FALSE)</f>
        <v>0</v>
      </c>
      <c r="AX649" s="67" t="s">
        <v>3389</v>
      </c>
      <c r="AY649" s="71" t="str">
        <f t="shared" si="32"/>
        <v>EM5RT Al1So5 Pun-sge;NST=X // EM5RTUeRo5So5;NST=X / EM5RTCM5So5Pu;NST=X</v>
      </c>
    </row>
    <row r="650" spans="1:51" ht="12" customHeight="1" x14ac:dyDescent="0.25">
      <c r="A650" s="32">
        <v>1077</v>
      </c>
      <c r="B650" s="33" t="s">
        <v>5</v>
      </c>
      <c r="C650" s="34">
        <v>331</v>
      </c>
      <c r="D650" s="32" t="str">
        <f t="shared" si="30"/>
        <v>1077X331</v>
      </c>
      <c r="E650" s="51" t="s">
        <v>1621</v>
      </c>
      <c r="F650" s="61" t="s">
        <v>2273</v>
      </c>
      <c r="G650" s="41" t="s">
        <v>43</v>
      </c>
      <c r="H650" s="38"/>
      <c r="I650" s="32">
        <v>1077</v>
      </c>
      <c r="J650" s="63">
        <f>VLOOKUP(I650,pTRAIT!A:B,2,FALSE)</f>
        <v>0</v>
      </c>
      <c r="K650" s="63" t="s">
        <v>2724</v>
      </c>
      <c r="L650" s="63"/>
      <c r="M650" s="63" t="s">
        <v>2437</v>
      </c>
      <c r="N650" s="63" t="s">
        <v>2730</v>
      </c>
      <c r="O650" s="63"/>
      <c r="P650" s="63" t="s">
        <v>2732</v>
      </c>
      <c r="Q650" s="63"/>
      <c r="R650" s="63" t="s">
        <v>2431</v>
      </c>
      <c r="S650" s="63"/>
      <c r="T650" s="63" t="s">
        <v>2737</v>
      </c>
      <c r="U650" s="63" t="s">
        <v>2738</v>
      </c>
      <c r="V650" s="63"/>
      <c r="W650" s="63" t="s">
        <v>2431</v>
      </c>
      <c r="X650" s="63"/>
      <c r="Y650" s="63" t="s">
        <v>2740</v>
      </c>
      <c r="Z650" s="63"/>
      <c r="AA650" s="63" t="s">
        <v>2728</v>
      </c>
      <c r="AB650" s="63"/>
      <c r="AC650" s="63" t="str">
        <f t="shared" si="31"/>
        <v>EM5RT Al1So5 Pun-sge;NST=X</v>
      </c>
      <c r="AD650" s="34">
        <v>331</v>
      </c>
      <c r="AE650" s="40" t="str">
        <f>VLOOKUP(AD650,pTRAIT!A:B,2,FALSE)</f>
        <v>EM5RTUeRo5So5;NST=X / EM5RTCM5So5Pu;NST=X</v>
      </c>
      <c r="AF650" s="63">
        <f>VLOOKUP($AD650,pTRAIT!$A:$X,7,FALSE)</f>
        <v>0</v>
      </c>
      <c r="AG650" s="63">
        <f>VLOOKUP($AD650,pTRAIT!$A:$X,8,FALSE)</f>
        <v>0</v>
      </c>
      <c r="AH650" s="63">
        <f>VLOOKUP($AD650,pTRAIT!$A:$X,9,FALSE)</f>
        <v>0</v>
      </c>
      <c r="AI650" s="63">
        <f>VLOOKUP($AD650,pTRAIT!$A:$X,10,FALSE)</f>
        <v>0</v>
      </c>
      <c r="AJ650" s="63">
        <f>VLOOKUP($AD650,pTRAIT!$A:$X,11,FALSE)</f>
        <v>0</v>
      </c>
      <c r="AK650" s="63">
        <f>VLOOKUP($AD650,pTRAIT!$A:$X,12,FALSE)</f>
        <v>0</v>
      </c>
      <c r="AL650" s="63">
        <f>VLOOKUP($AD650,pTRAIT!$A:$X,13,FALSE)</f>
        <v>0</v>
      </c>
      <c r="AM650" s="63">
        <f>VLOOKUP($AD650,pTRAIT!$A:$X,14,FALSE)</f>
        <v>0</v>
      </c>
      <c r="AN650" s="63">
        <f>VLOOKUP($AD650,pTRAIT!$A:$X,15,FALSE)</f>
        <v>0</v>
      </c>
      <c r="AO650" s="63">
        <f>VLOOKUP($AD650,pTRAIT!$A:$X,16,FALSE)</f>
        <v>0</v>
      </c>
      <c r="AP650" s="63">
        <f>VLOOKUP($AD650,pTRAIT!$A:$X,17,FALSE)</f>
        <v>0</v>
      </c>
      <c r="AQ650" s="63">
        <f>VLOOKUP($AD650,pTRAIT!$A:$X,18,FALSE)</f>
        <v>0</v>
      </c>
      <c r="AR650" s="63">
        <f>VLOOKUP($AD650,pTRAIT!$A:$X,19,FALSE)</f>
        <v>0</v>
      </c>
      <c r="AS650" s="63">
        <f>VLOOKUP($AD650,pTRAIT!$A:$X,20,FALSE)</f>
        <v>0</v>
      </c>
      <c r="AT650" s="63">
        <f>VLOOKUP($AD650,pTRAIT!$A:$X,21,FALSE)</f>
        <v>0</v>
      </c>
      <c r="AU650" s="63">
        <f>VLOOKUP($AD650,pTRAIT!$A:$X,22,FALSE)</f>
        <v>0</v>
      </c>
      <c r="AV650" s="63">
        <f>VLOOKUP($AD650,pTRAIT!$A:$X,23,FALSE)</f>
        <v>0</v>
      </c>
      <c r="AW650" s="63">
        <f>VLOOKUP($AD650,pTRAIT!$A:$X,24,FALSE)</f>
        <v>0</v>
      </c>
      <c r="AX650" s="67" t="s">
        <v>3390</v>
      </c>
      <c r="AY650" s="71" t="str">
        <f t="shared" si="32"/>
        <v>EM5RT Al1So5 Pun-sge;NST=X // EM5RTUeRo5So5;NST=X / EM5RTCM5So5Pu;NST=X</v>
      </c>
    </row>
    <row r="651" spans="1:51" ht="12" customHeight="1" x14ac:dyDescent="0.25">
      <c r="A651" s="32">
        <v>1077</v>
      </c>
      <c r="B651" s="33" t="s">
        <v>5</v>
      </c>
      <c r="C651" s="34">
        <v>382</v>
      </c>
      <c r="D651" s="32" t="str">
        <f t="shared" si="30"/>
        <v>1077X382</v>
      </c>
      <c r="E651" s="51" t="s">
        <v>1621</v>
      </c>
      <c r="F651" s="61" t="s">
        <v>2274</v>
      </c>
      <c r="G651" s="41" t="s">
        <v>43</v>
      </c>
      <c r="H651" s="38"/>
      <c r="I651" s="32">
        <v>1077</v>
      </c>
      <c r="J651" s="63">
        <f>VLOOKUP(I651,pTRAIT!A:B,2,FALSE)</f>
        <v>0</v>
      </c>
      <c r="K651" s="63" t="s">
        <v>2724</v>
      </c>
      <c r="L651" s="63"/>
      <c r="M651" s="63" t="s">
        <v>2437</v>
      </c>
      <c r="N651" s="63" t="s">
        <v>2730</v>
      </c>
      <c r="O651" s="63"/>
      <c r="P651" s="63" t="s">
        <v>2732</v>
      </c>
      <c r="Q651" s="63"/>
      <c r="R651" s="63" t="s">
        <v>2431</v>
      </c>
      <c r="S651" s="63"/>
      <c r="T651" s="63" t="s">
        <v>2737</v>
      </c>
      <c r="U651" s="63" t="s">
        <v>2738</v>
      </c>
      <c r="V651" s="63"/>
      <c r="W651" s="63" t="s">
        <v>2431</v>
      </c>
      <c r="X651" s="63"/>
      <c r="Y651" s="63" t="s">
        <v>2740</v>
      </c>
      <c r="Z651" s="63"/>
      <c r="AA651" s="63" t="s">
        <v>2728</v>
      </c>
      <c r="AB651" s="63"/>
      <c r="AC651" s="63" t="str">
        <f t="shared" si="31"/>
        <v>EM5RT Al1So5 Pun-sge;NST=X</v>
      </c>
      <c r="AD651" s="34">
        <v>382</v>
      </c>
      <c r="AE651" s="40" t="str">
        <f>VLOOKUP(AD651,pTRAIT!A:B,2,FALSE)</f>
        <v>EM5RTUeRo5So5;NST=X / EM5RTCM5So5Pu;NST=X</v>
      </c>
      <c r="AF651" s="63">
        <f>VLOOKUP($AD651,pTRAIT!$A:$X,7,FALSE)</f>
        <v>0</v>
      </c>
      <c r="AG651" s="63">
        <f>VLOOKUP($AD651,pTRAIT!$A:$X,8,FALSE)</f>
        <v>0</v>
      </c>
      <c r="AH651" s="63">
        <f>VLOOKUP($AD651,pTRAIT!$A:$X,9,FALSE)</f>
        <v>0</v>
      </c>
      <c r="AI651" s="63">
        <f>VLOOKUP($AD651,pTRAIT!$A:$X,10,FALSE)</f>
        <v>0</v>
      </c>
      <c r="AJ651" s="63">
        <f>VLOOKUP($AD651,pTRAIT!$A:$X,11,FALSE)</f>
        <v>0</v>
      </c>
      <c r="AK651" s="63">
        <f>VLOOKUP($AD651,pTRAIT!$A:$X,12,FALSE)</f>
        <v>0</v>
      </c>
      <c r="AL651" s="63">
        <f>VLOOKUP($AD651,pTRAIT!$A:$X,13,FALSE)</f>
        <v>0</v>
      </c>
      <c r="AM651" s="63">
        <f>VLOOKUP($AD651,pTRAIT!$A:$X,14,FALSE)</f>
        <v>0</v>
      </c>
      <c r="AN651" s="63">
        <f>VLOOKUP($AD651,pTRAIT!$A:$X,15,FALSE)</f>
        <v>0</v>
      </c>
      <c r="AO651" s="63">
        <f>VLOOKUP($AD651,pTRAIT!$A:$X,16,FALSE)</f>
        <v>0</v>
      </c>
      <c r="AP651" s="63">
        <f>VLOOKUP($AD651,pTRAIT!$A:$X,17,FALSE)</f>
        <v>0</v>
      </c>
      <c r="AQ651" s="63">
        <f>VLOOKUP($AD651,pTRAIT!$A:$X,18,FALSE)</f>
        <v>0</v>
      </c>
      <c r="AR651" s="63">
        <f>VLOOKUP($AD651,pTRAIT!$A:$X,19,FALSE)</f>
        <v>0</v>
      </c>
      <c r="AS651" s="63">
        <f>VLOOKUP($AD651,pTRAIT!$A:$X,20,FALSE)</f>
        <v>0</v>
      </c>
      <c r="AT651" s="63">
        <f>VLOOKUP($AD651,pTRAIT!$A:$X,21,FALSE)</f>
        <v>0</v>
      </c>
      <c r="AU651" s="63">
        <f>VLOOKUP($AD651,pTRAIT!$A:$X,22,FALSE)</f>
        <v>0</v>
      </c>
      <c r="AV651" s="63">
        <f>VLOOKUP($AD651,pTRAIT!$A:$X,23,FALSE)</f>
        <v>0</v>
      </c>
      <c r="AW651" s="63">
        <f>VLOOKUP($AD651,pTRAIT!$A:$X,24,FALSE)</f>
        <v>0</v>
      </c>
      <c r="AX651" s="67" t="s">
        <v>3391</v>
      </c>
      <c r="AY651" s="71" t="str">
        <f t="shared" si="32"/>
        <v>EM5RT Al1So5 Pun-sge;NST=X // EM5RTUeRo5So5;NST=X / EM5RTCM5So5Pu;NST=X</v>
      </c>
    </row>
    <row r="652" spans="1:51" ht="12" customHeight="1" x14ac:dyDescent="0.25">
      <c r="A652" s="32">
        <v>1077</v>
      </c>
      <c r="B652" s="33" t="s">
        <v>5</v>
      </c>
      <c r="C652" s="34">
        <v>433</v>
      </c>
      <c r="D652" s="32" t="str">
        <f t="shared" si="30"/>
        <v>1077X433</v>
      </c>
      <c r="E652" s="51" t="s">
        <v>1621</v>
      </c>
      <c r="F652" s="61" t="s">
        <v>2275</v>
      </c>
      <c r="G652" s="41" t="s">
        <v>43</v>
      </c>
      <c r="H652" s="38"/>
      <c r="I652" s="32">
        <v>1077</v>
      </c>
      <c r="J652" s="63">
        <f>VLOOKUP(I652,pTRAIT!A:B,2,FALSE)</f>
        <v>0</v>
      </c>
      <c r="K652" s="63" t="s">
        <v>2724</v>
      </c>
      <c r="L652" s="63"/>
      <c r="M652" s="63" t="s">
        <v>2437</v>
      </c>
      <c r="N652" s="63" t="s">
        <v>2730</v>
      </c>
      <c r="O652" s="63"/>
      <c r="P652" s="63" t="s">
        <v>2732</v>
      </c>
      <c r="Q652" s="63"/>
      <c r="R652" s="63" t="s">
        <v>2431</v>
      </c>
      <c r="S652" s="63"/>
      <c r="T652" s="63" t="s">
        <v>2737</v>
      </c>
      <c r="U652" s="63" t="s">
        <v>2738</v>
      </c>
      <c r="V652" s="63"/>
      <c r="W652" s="63" t="s">
        <v>2431</v>
      </c>
      <c r="X652" s="63"/>
      <c r="Y652" s="63" t="s">
        <v>2740</v>
      </c>
      <c r="Z652" s="63"/>
      <c r="AA652" s="63" t="s">
        <v>2728</v>
      </c>
      <c r="AB652" s="63"/>
      <c r="AC652" s="63" t="str">
        <f t="shared" si="31"/>
        <v>EM5RT Al1So5 Pun-sge;NST=X</v>
      </c>
      <c r="AD652" s="34">
        <v>433</v>
      </c>
      <c r="AE652" s="40" t="str">
        <f>VLOOKUP(AD652,pTRAIT!A:B,2,FALSE)</f>
        <v>EM5RTUeRo5So5;NST=X / EM5RTCM5So5Pu;NST=X</v>
      </c>
      <c r="AF652" s="63">
        <f>VLOOKUP($AD652,pTRAIT!$A:$X,7,FALSE)</f>
        <v>0</v>
      </c>
      <c r="AG652" s="63">
        <f>VLOOKUP($AD652,pTRAIT!$A:$X,8,FALSE)</f>
        <v>0</v>
      </c>
      <c r="AH652" s="63">
        <f>VLOOKUP($AD652,pTRAIT!$A:$X,9,FALSE)</f>
        <v>0</v>
      </c>
      <c r="AI652" s="63">
        <f>VLOOKUP($AD652,pTRAIT!$A:$X,10,FALSE)</f>
        <v>0</v>
      </c>
      <c r="AJ652" s="63">
        <f>VLOOKUP($AD652,pTRAIT!$A:$X,11,FALSE)</f>
        <v>0</v>
      </c>
      <c r="AK652" s="63">
        <f>VLOOKUP($AD652,pTRAIT!$A:$X,12,FALSE)</f>
        <v>0</v>
      </c>
      <c r="AL652" s="63">
        <f>VLOOKUP($AD652,pTRAIT!$A:$X,13,FALSE)</f>
        <v>0</v>
      </c>
      <c r="AM652" s="63">
        <f>VLOOKUP($AD652,pTRAIT!$A:$X,14,FALSE)</f>
        <v>0</v>
      </c>
      <c r="AN652" s="63">
        <f>VLOOKUP($AD652,pTRAIT!$A:$X,15,FALSE)</f>
        <v>0</v>
      </c>
      <c r="AO652" s="63">
        <f>VLOOKUP($AD652,pTRAIT!$A:$X,16,FALSE)</f>
        <v>0</v>
      </c>
      <c r="AP652" s="63">
        <f>VLOOKUP($AD652,pTRAIT!$A:$X,17,FALSE)</f>
        <v>0</v>
      </c>
      <c r="AQ652" s="63">
        <f>VLOOKUP($AD652,pTRAIT!$A:$X,18,FALSE)</f>
        <v>0</v>
      </c>
      <c r="AR652" s="63">
        <f>VLOOKUP($AD652,pTRAIT!$A:$X,19,FALSE)</f>
        <v>0</v>
      </c>
      <c r="AS652" s="63">
        <f>VLOOKUP($AD652,pTRAIT!$A:$X,20,FALSE)</f>
        <v>0</v>
      </c>
      <c r="AT652" s="63">
        <f>VLOOKUP($AD652,pTRAIT!$A:$X,21,FALSE)</f>
        <v>0</v>
      </c>
      <c r="AU652" s="63">
        <f>VLOOKUP($AD652,pTRAIT!$A:$X,22,FALSE)</f>
        <v>0</v>
      </c>
      <c r="AV652" s="63">
        <f>VLOOKUP($AD652,pTRAIT!$A:$X,23,FALSE)</f>
        <v>0</v>
      </c>
      <c r="AW652" s="63">
        <f>VLOOKUP($AD652,pTRAIT!$A:$X,24,FALSE)</f>
        <v>0</v>
      </c>
      <c r="AX652" s="67" t="s">
        <v>3392</v>
      </c>
      <c r="AY652" s="71" t="str">
        <f t="shared" si="32"/>
        <v>EM5RT Al1So5 Pun-sge;NST=X // EM5RTUeRo5So5;NST=X / EM5RTCM5So5Pu;NST=X</v>
      </c>
    </row>
    <row r="653" spans="1:51" ht="12" customHeight="1" x14ac:dyDescent="0.25">
      <c r="A653" s="32">
        <v>1077</v>
      </c>
      <c r="B653" s="33" t="s">
        <v>5</v>
      </c>
      <c r="C653" s="34">
        <v>1138</v>
      </c>
      <c r="D653" s="32" t="str">
        <f t="shared" si="30"/>
        <v>1077X1138</v>
      </c>
      <c r="E653" s="50" t="s">
        <v>1620</v>
      </c>
      <c r="F653" s="61" t="s">
        <v>2276</v>
      </c>
      <c r="G653" s="41" t="s">
        <v>43</v>
      </c>
      <c r="H653" s="38"/>
      <c r="I653" s="32">
        <v>1077</v>
      </c>
      <c r="J653" s="63">
        <f>VLOOKUP(I653,pTRAIT!A:B,2,FALSE)</f>
        <v>0</v>
      </c>
      <c r="K653" s="63" t="s">
        <v>2724</v>
      </c>
      <c r="L653" s="63"/>
      <c r="M653" s="63" t="s">
        <v>2437</v>
      </c>
      <c r="N653" s="63" t="s">
        <v>2730</v>
      </c>
      <c r="O653" s="63"/>
      <c r="P653" s="63" t="s">
        <v>2732</v>
      </c>
      <c r="Q653" s="63"/>
      <c r="R653" s="63" t="s">
        <v>2431</v>
      </c>
      <c r="S653" s="63"/>
      <c r="T653" s="63" t="s">
        <v>2737</v>
      </c>
      <c r="U653" s="63" t="s">
        <v>2738</v>
      </c>
      <c r="V653" s="63"/>
      <c r="W653" s="63" t="s">
        <v>2431</v>
      </c>
      <c r="X653" s="63"/>
      <c r="Y653" s="63" t="s">
        <v>2740</v>
      </c>
      <c r="Z653" s="63"/>
      <c r="AA653" s="63" t="s">
        <v>2728</v>
      </c>
      <c r="AB653" s="63"/>
      <c r="AC653" s="63" t="str">
        <f t="shared" si="31"/>
        <v>EM5RT Al1So5 Pun-sge;NST=X</v>
      </c>
      <c r="AD653" s="34">
        <v>1138</v>
      </c>
      <c r="AE653" s="40" t="str">
        <f>VLOOKUP(AD653,pTRAIT!A:B,2,FALSE)</f>
        <v>EM5RTCM5(So5)Pu;NST=X / EM5RTCM5So5Pu;NST=X</v>
      </c>
      <c r="AF653" s="63">
        <f>VLOOKUP($AD653,pTRAIT!$A:$X,7,FALSE)</f>
        <v>0</v>
      </c>
      <c r="AG653" s="63">
        <f>VLOOKUP($AD653,pTRAIT!$A:$X,8,FALSE)</f>
        <v>0</v>
      </c>
      <c r="AH653" s="63">
        <f>VLOOKUP($AD653,pTRAIT!$A:$X,9,FALSE)</f>
        <v>0</v>
      </c>
      <c r="AI653" s="63">
        <f>VLOOKUP($AD653,pTRAIT!$A:$X,10,FALSE)</f>
        <v>0</v>
      </c>
      <c r="AJ653" s="63">
        <f>VLOOKUP($AD653,pTRAIT!$A:$X,11,FALSE)</f>
        <v>0</v>
      </c>
      <c r="AK653" s="63">
        <f>VLOOKUP($AD653,pTRAIT!$A:$X,12,FALSE)</f>
        <v>0</v>
      </c>
      <c r="AL653" s="63">
        <f>VLOOKUP($AD653,pTRAIT!$A:$X,13,FALSE)</f>
        <v>0</v>
      </c>
      <c r="AM653" s="63">
        <f>VLOOKUP($AD653,pTRAIT!$A:$X,14,FALSE)</f>
        <v>0</v>
      </c>
      <c r="AN653" s="63">
        <f>VLOOKUP($AD653,pTRAIT!$A:$X,15,FALSE)</f>
        <v>0</v>
      </c>
      <c r="AO653" s="63">
        <f>VLOOKUP($AD653,pTRAIT!$A:$X,16,FALSE)</f>
        <v>0</v>
      </c>
      <c r="AP653" s="63">
        <f>VLOOKUP($AD653,pTRAIT!$A:$X,17,FALSE)</f>
        <v>0</v>
      </c>
      <c r="AQ653" s="63">
        <f>VLOOKUP($AD653,pTRAIT!$A:$X,18,FALSE)</f>
        <v>0</v>
      </c>
      <c r="AR653" s="63">
        <f>VLOOKUP($AD653,pTRAIT!$A:$X,19,FALSE)</f>
        <v>0</v>
      </c>
      <c r="AS653" s="63">
        <f>VLOOKUP($AD653,pTRAIT!$A:$X,20,FALSE)</f>
        <v>0</v>
      </c>
      <c r="AT653" s="63">
        <f>VLOOKUP($AD653,pTRAIT!$A:$X,21,FALSE)</f>
        <v>0</v>
      </c>
      <c r="AU653" s="63">
        <f>VLOOKUP($AD653,pTRAIT!$A:$X,22,FALSE)</f>
        <v>0</v>
      </c>
      <c r="AV653" s="63">
        <f>VLOOKUP($AD653,pTRAIT!$A:$X,23,FALSE)</f>
        <v>0</v>
      </c>
      <c r="AW653" s="63">
        <f>VLOOKUP($AD653,pTRAIT!$A:$X,24,FALSE)</f>
        <v>0</v>
      </c>
      <c r="AX653" s="67" t="s">
        <v>3393</v>
      </c>
      <c r="AY653" s="71" t="str">
        <f t="shared" si="32"/>
        <v>EM5RT Al1So5 Pun-sge;NST=X // EM5RTCM5(So5)Pu;NST=X / EM5RTCM5So5Pu;NST=X</v>
      </c>
    </row>
    <row r="654" spans="1:51" ht="12" customHeight="1" x14ac:dyDescent="0.25">
      <c r="A654" s="32">
        <v>1077</v>
      </c>
      <c r="B654" s="33" t="s">
        <v>5</v>
      </c>
      <c r="C654" s="34">
        <v>1207</v>
      </c>
      <c r="D654" s="32" t="str">
        <f t="shared" si="30"/>
        <v>1077X1207</v>
      </c>
      <c r="E654" s="50" t="s">
        <v>1620</v>
      </c>
      <c r="F654" s="61" t="s">
        <v>2277</v>
      </c>
      <c r="G654" s="41" t="s">
        <v>43</v>
      </c>
      <c r="H654" s="38"/>
      <c r="I654" s="32">
        <v>1077</v>
      </c>
      <c r="J654" s="63">
        <f>VLOOKUP(I654,pTRAIT!A:B,2,FALSE)</f>
        <v>0</v>
      </c>
      <c r="K654" s="63" t="s">
        <v>2724</v>
      </c>
      <c r="L654" s="63"/>
      <c r="M654" s="63" t="s">
        <v>2437</v>
      </c>
      <c r="N654" s="63" t="s">
        <v>2730</v>
      </c>
      <c r="O654" s="63"/>
      <c r="P654" s="63" t="s">
        <v>2732</v>
      </c>
      <c r="Q654" s="63"/>
      <c r="R654" s="63" t="s">
        <v>2431</v>
      </c>
      <c r="S654" s="63"/>
      <c r="T654" s="63" t="s">
        <v>2737</v>
      </c>
      <c r="U654" s="63" t="s">
        <v>2738</v>
      </c>
      <c r="V654" s="63"/>
      <c r="W654" s="63" t="s">
        <v>2431</v>
      </c>
      <c r="X654" s="63"/>
      <c r="Y654" s="63" t="s">
        <v>2740</v>
      </c>
      <c r="Z654" s="63"/>
      <c r="AA654" s="63" t="s">
        <v>2728</v>
      </c>
      <c r="AB654" s="63"/>
      <c r="AC654" s="63" t="str">
        <f t="shared" si="31"/>
        <v>EM5RT Al1So5 Pun-sge;NST=X</v>
      </c>
      <c r="AD654" s="34">
        <v>1207</v>
      </c>
      <c r="AE654" s="40" t="str">
        <f>VLOOKUP(AD654,pTRAIT!A:B,2,FALSE)</f>
        <v>EM5RTCM5Pu;NST=X / EM5RTCM5So5Pu;NST=X</v>
      </c>
      <c r="AF654" s="63">
        <f>VLOOKUP($AD654,pTRAIT!$A:$X,7,FALSE)</f>
        <v>0</v>
      </c>
      <c r="AG654" s="63">
        <f>VLOOKUP($AD654,pTRAIT!$A:$X,8,FALSE)</f>
        <v>0</v>
      </c>
      <c r="AH654" s="63">
        <f>VLOOKUP($AD654,pTRAIT!$A:$X,9,FALSE)</f>
        <v>0</v>
      </c>
      <c r="AI654" s="63">
        <f>VLOOKUP($AD654,pTRAIT!$A:$X,10,FALSE)</f>
        <v>0</v>
      </c>
      <c r="AJ654" s="63">
        <f>VLOOKUP($AD654,pTRAIT!$A:$X,11,FALSE)</f>
        <v>0</v>
      </c>
      <c r="AK654" s="63">
        <f>VLOOKUP($AD654,pTRAIT!$A:$X,12,FALSE)</f>
        <v>0</v>
      </c>
      <c r="AL654" s="63">
        <f>VLOOKUP($AD654,pTRAIT!$A:$X,13,FALSE)</f>
        <v>0</v>
      </c>
      <c r="AM654" s="63">
        <f>VLOOKUP($AD654,pTRAIT!$A:$X,14,FALSE)</f>
        <v>0</v>
      </c>
      <c r="AN654" s="63">
        <f>VLOOKUP($AD654,pTRAIT!$A:$X,15,FALSE)</f>
        <v>0</v>
      </c>
      <c r="AO654" s="63">
        <f>VLOOKUP($AD654,pTRAIT!$A:$X,16,FALSE)</f>
        <v>0</v>
      </c>
      <c r="AP654" s="63">
        <f>VLOOKUP($AD654,pTRAIT!$A:$X,17,FALSE)</f>
        <v>0</v>
      </c>
      <c r="AQ654" s="63">
        <f>VLOOKUP($AD654,pTRAIT!$A:$X,18,FALSE)</f>
        <v>0</v>
      </c>
      <c r="AR654" s="63">
        <f>VLOOKUP($AD654,pTRAIT!$A:$X,19,FALSE)</f>
        <v>0</v>
      </c>
      <c r="AS654" s="63">
        <f>VLOOKUP($AD654,pTRAIT!$A:$X,20,FALSE)</f>
        <v>0</v>
      </c>
      <c r="AT654" s="63">
        <f>VLOOKUP($AD654,pTRAIT!$A:$X,21,FALSE)</f>
        <v>0</v>
      </c>
      <c r="AU654" s="63">
        <f>VLOOKUP($AD654,pTRAIT!$A:$X,22,FALSE)</f>
        <v>0</v>
      </c>
      <c r="AV654" s="63">
        <f>VLOOKUP($AD654,pTRAIT!$A:$X,23,FALSE)</f>
        <v>0</v>
      </c>
      <c r="AW654" s="63">
        <f>VLOOKUP($AD654,pTRAIT!$A:$X,24,FALSE)</f>
        <v>0</v>
      </c>
      <c r="AX654" s="67" t="s">
        <v>3394</v>
      </c>
      <c r="AY654" s="71" t="str">
        <f t="shared" si="32"/>
        <v>EM5RT Al1So5 Pun-sge;NST=X // EM5RTCM5Pu;NST=X / EM5RTCM5So5Pu;NST=X</v>
      </c>
    </row>
    <row r="655" spans="1:51" ht="12" customHeight="1" x14ac:dyDescent="0.25">
      <c r="A655" s="32">
        <v>1077</v>
      </c>
      <c r="B655" s="33" t="s">
        <v>5</v>
      </c>
      <c r="C655" s="34">
        <v>1275</v>
      </c>
      <c r="D655" s="32" t="str">
        <f t="shared" si="30"/>
        <v>1077X1275</v>
      </c>
      <c r="E655" s="50" t="s">
        <v>1620</v>
      </c>
      <c r="F655" s="61" t="s">
        <v>2278</v>
      </c>
      <c r="G655" s="41" t="s">
        <v>43</v>
      </c>
      <c r="H655" s="38"/>
      <c r="I655" s="32">
        <v>1077</v>
      </c>
      <c r="J655" s="63">
        <f>VLOOKUP(I655,pTRAIT!A:B,2,FALSE)</f>
        <v>0</v>
      </c>
      <c r="K655" s="63" t="s">
        <v>2724</v>
      </c>
      <c r="L655" s="63"/>
      <c r="M655" s="63" t="s">
        <v>2437</v>
      </c>
      <c r="N655" s="63" t="s">
        <v>2730</v>
      </c>
      <c r="O655" s="63"/>
      <c r="P655" s="63" t="s">
        <v>2732</v>
      </c>
      <c r="Q655" s="63"/>
      <c r="R655" s="63" t="s">
        <v>2431</v>
      </c>
      <c r="S655" s="63"/>
      <c r="T655" s="63" t="s">
        <v>2737</v>
      </c>
      <c r="U655" s="63" t="s">
        <v>2738</v>
      </c>
      <c r="V655" s="63"/>
      <c r="W655" s="63" t="s">
        <v>2431</v>
      </c>
      <c r="X655" s="63"/>
      <c r="Y655" s="63" t="s">
        <v>2740</v>
      </c>
      <c r="Z655" s="63"/>
      <c r="AA655" s="63" t="s">
        <v>2728</v>
      </c>
      <c r="AB655" s="63"/>
      <c r="AC655" s="63" t="str">
        <f t="shared" si="31"/>
        <v>EM5RT Al1So5 Pun-sge;NST=X</v>
      </c>
      <c r="AD655" s="34">
        <v>1275</v>
      </c>
      <c r="AE655" s="40" t="str">
        <f>VLOOKUP(AD655,pTRAIT!A:B,2,FALSE)</f>
        <v>EM5RTCM5Ro5So5Pu;NST=X / EM5RTCM5So5Pu;NST=X</v>
      </c>
      <c r="AF655" s="63">
        <f>VLOOKUP($AD655,pTRAIT!$A:$X,7,FALSE)</f>
        <v>0</v>
      </c>
      <c r="AG655" s="63">
        <f>VLOOKUP($AD655,pTRAIT!$A:$X,8,FALSE)</f>
        <v>0</v>
      </c>
      <c r="AH655" s="63">
        <f>VLOOKUP($AD655,pTRAIT!$A:$X,9,FALSE)</f>
        <v>0</v>
      </c>
      <c r="AI655" s="63">
        <f>VLOOKUP($AD655,pTRAIT!$A:$X,10,FALSE)</f>
        <v>0</v>
      </c>
      <c r="AJ655" s="63">
        <f>VLOOKUP($AD655,pTRAIT!$A:$X,11,FALSE)</f>
        <v>0</v>
      </c>
      <c r="AK655" s="63">
        <f>VLOOKUP($AD655,pTRAIT!$A:$X,12,FALSE)</f>
        <v>0</v>
      </c>
      <c r="AL655" s="63">
        <f>VLOOKUP($AD655,pTRAIT!$A:$X,13,FALSE)</f>
        <v>0</v>
      </c>
      <c r="AM655" s="63">
        <f>VLOOKUP($AD655,pTRAIT!$A:$X,14,FALSE)</f>
        <v>0</v>
      </c>
      <c r="AN655" s="63">
        <f>VLOOKUP($AD655,pTRAIT!$A:$X,15,FALSE)</f>
        <v>0</v>
      </c>
      <c r="AO655" s="63">
        <f>VLOOKUP($AD655,pTRAIT!$A:$X,16,FALSE)</f>
        <v>0</v>
      </c>
      <c r="AP655" s="63">
        <f>VLOOKUP($AD655,pTRAIT!$A:$X,17,FALSE)</f>
        <v>0</v>
      </c>
      <c r="AQ655" s="63">
        <f>VLOOKUP($AD655,pTRAIT!$A:$X,18,FALSE)</f>
        <v>0</v>
      </c>
      <c r="AR655" s="63">
        <f>VLOOKUP($AD655,pTRAIT!$A:$X,19,FALSE)</f>
        <v>0</v>
      </c>
      <c r="AS655" s="63">
        <f>VLOOKUP($AD655,pTRAIT!$A:$X,20,FALSE)</f>
        <v>0</v>
      </c>
      <c r="AT655" s="63">
        <f>VLOOKUP($AD655,pTRAIT!$A:$X,21,FALSE)</f>
        <v>0</v>
      </c>
      <c r="AU655" s="63">
        <f>VLOOKUP($AD655,pTRAIT!$A:$X,22,FALSE)</f>
        <v>0</v>
      </c>
      <c r="AV655" s="63">
        <f>VLOOKUP($AD655,pTRAIT!$A:$X,23,FALSE)</f>
        <v>0</v>
      </c>
      <c r="AW655" s="63">
        <f>VLOOKUP($AD655,pTRAIT!$A:$X,24,FALSE)</f>
        <v>0</v>
      </c>
      <c r="AX655" s="67" t="s">
        <v>3395</v>
      </c>
      <c r="AY655" s="71" t="str">
        <f t="shared" si="32"/>
        <v>EM5RT Al1So5 Pun-sge;NST=X // EM5RTCM5Ro5So5Pu;NST=X / EM5RTCM5So5Pu;NST=X</v>
      </c>
    </row>
    <row r="656" spans="1:51" ht="12" customHeight="1" x14ac:dyDescent="0.25">
      <c r="A656" s="32">
        <v>1078</v>
      </c>
      <c r="B656" s="33" t="s">
        <v>5</v>
      </c>
      <c r="C656" s="34">
        <v>1362</v>
      </c>
      <c r="D656" s="32" t="str">
        <f t="shared" si="30"/>
        <v>1078X1362</v>
      </c>
      <c r="E656" s="50" t="s">
        <v>1620</v>
      </c>
      <c r="F656" s="61" t="s">
        <v>2279</v>
      </c>
      <c r="G656" s="41" t="s">
        <v>43</v>
      </c>
      <c r="H656" s="38"/>
      <c r="I656" s="32">
        <v>1078</v>
      </c>
      <c r="J656" s="63">
        <f>VLOOKUP(I656,pTRAIT!A:B,2,FALSE)</f>
        <v>0</v>
      </c>
      <c r="K656" s="63" t="s">
        <v>2724</v>
      </c>
      <c r="L656" s="63"/>
      <c r="M656" s="63" t="s">
        <v>2437</v>
      </c>
      <c r="N656" s="63" t="s">
        <v>2730</v>
      </c>
      <c r="O656" s="63"/>
      <c r="P656" s="63" t="s">
        <v>2732</v>
      </c>
      <c r="Q656" s="63"/>
      <c r="R656" s="63" t="s">
        <v>2431</v>
      </c>
      <c r="S656" s="63"/>
      <c r="T656" s="63" t="s">
        <v>2737</v>
      </c>
      <c r="U656" s="63" t="s">
        <v>2738</v>
      </c>
      <c r="V656" s="63"/>
      <c r="W656" s="63" t="s">
        <v>2431</v>
      </c>
      <c r="X656" s="63"/>
      <c r="Y656" s="63" t="s">
        <v>2740</v>
      </c>
      <c r="Z656" s="63"/>
      <c r="AA656" s="63" t="s">
        <v>2728</v>
      </c>
      <c r="AB656" s="63"/>
      <c r="AC656" s="63" t="str">
        <f t="shared" si="31"/>
        <v>EM5RT Al1So5 Pun-sge;NST=X</v>
      </c>
      <c r="AD656" s="34">
        <v>1362</v>
      </c>
      <c r="AE656" s="40" t="str">
        <f>VLOOKUP(AD656,pTRAIT!A:B,2,FALSE)</f>
        <v>EM5RTCM5So5Pu;NST=X / EM5RTCM5Ro5So5Pu;NST=X</v>
      </c>
      <c r="AF656" s="63">
        <f>VLOOKUP($AD656,pTRAIT!$A:$X,7,FALSE)</f>
        <v>0</v>
      </c>
      <c r="AG656" s="63">
        <f>VLOOKUP($AD656,pTRAIT!$A:$X,8,FALSE)</f>
        <v>0</v>
      </c>
      <c r="AH656" s="63">
        <f>VLOOKUP($AD656,pTRAIT!$A:$X,9,FALSE)</f>
        <v>0</v>
      </c>
      <c r="AI656" s="63">
        <f>VLOOKUP($AD656,pTRAIT!$A:$X,10,FALSE)</f>
        <v>0</v>
      </c>
      <c r="AJ656" s="63">
        <f>VLOOKUP($AD656,pTRAIT!$A:$X,11,FALSE)</f>
        <v>0</v>
      </c>
      <c r="AK656" s="63">
        <f>VLOOKUP($AD656,pTRAIT!$A:$X,12,FALSE)</f>
        <v>0</v>
      </c>
      <c r="AL656" s="63">
        <f>VLOOKUP($AD656,pTRAIT!$A:$X,13,FALSE)</f>
        <v>0</v>
      </c>
      <c r="AM656" s="63">
        <f>VLOOKUP($AD656,pTRAIT!$A:$X,14,FALSE)</f>
        <v>0</v>
      </c>
      <c r="AN656" s="63">
        <f>VLOOKUP($AD656,pTRAIT!$A:$X,15,FALSE)</f>
        <v>0</v>
      </c>
      <c r="AO656" s="63">
        <f>VLOOKUP($AD656,pTRAIT!$A:$X,16,FALSE)</f>
        <v>0</v>
      </c>
      <c r="AP656" s="63">
        <f>VLOOKUP($AD656,pTRAIT!$A:$X,17,FALSE)</f>
        <v>0</v>
      </c>
      <c r="AQ656" s="63">
        <f>VLOOKUP($AD656,pTRAIT!$A:$X,18,FALSE)</f>
        <v>0</v>
      </c>
      <c r="AR656" s="63">
        <f>VLOOKUP($AD656,pTRAIT!$A:$X,19,FALSE)</f>
        <v>0</v>
      </c>
      <c r="AS656" s="63">
        <f>VLOOKUP($AD656,pTRAIT!$A:$X,20,FALSE)</f>
        <v>0</v>
      </c>
      <c r="AT656" s="63">
        <f>VLOOKUP($AD656,pTRAIT!$A:$X,21,FALSE)</f>
        <v>0</v>
      </c>
      <c r="AU656" s="63">
        <f>VLOOKUP($AD656,pTRAIT!$A:$X,22,FALSE)</f>
        <v>0</v>
      </c>
      <c r="AV656" s="63">
        <f>VLOOKUP($AD656,pTRAIT!$A:$X,23,FALSE)</f>
        <v>0</v>
      </c>
      <c r="AW656" s="63">
        <f>VLOOKUP($AD656,pTRAIT!$A:$X,24,FALSE)</f>
        <v>0</v>
      </c>
      <c r="AX656" s="67" t="s">
        <v>3396</v>
      </c>
      <c r="AY656" s="71" t="str">
        <f t="shared" si="32"/>
        <v>EM5RT Al1So5 Pun-sge;NST=X // EM5RTCM5So5Pu;NST=X / EM5RTCM5Ro5So5Pu;NST=X</v>
      </c>
    </row>
    <row r="657" spans="1:51" ht="12" customHeight="1" x14ac:dyDescent="0.25">
      <c r="A657" s="32">
        <v>1078</v>
      </c>
      <c r="B657" s="33" t="s">
        <v>5</v>
      </c>
      <c r="C657" s="34">
        <v>1355</v>
      </c>
      <c r="D657" s="32" t="str">
        <f t="shared" si="30"/>
        <v>1078X1355</v>
      </c>
      <c r="E657" s="50" t="s">
        <v>1620</v>
      </c>
      <c r="F657" s="61" t="s">
        <v>2280</v>
      </c>
      <c r="G657" s="41" t="s">
        <v>43</v>
      </c>
      <c r="H657" s="38"/>
      <c r="I657" s="32">
        <v>1078</v>
      </c>
      <c r="J657" s="63">
        <f>VLOOKUP(I657,pTRAIT!A:B,2,FALSE)</f>
        <v>0</v>
      </c>
      <c r="K657" s="63" t="s">
        <v>2724</v>
      </c>
      <c r="L657" s="63"/>
      <c r="M657" s="63" t="s">
        <v>2437</v>
      </c>
      <c r="N657" s="63" t="s">
        <v>2730</v>
      </c>
      <c r="O657" s="63"/>
      <c r="P657" s="63" t="s">
        <v>2732</v>
      </c>
      <c r="Q657" s="63"/>
      <c r="R657" s="63" t="s">
        <v>2431</v>
      </c>
      <c r="S657" s="63"/>
      <c r="T657" s="63" t="s">
        <v>2737</v>
      </c>
      <c r="U657" s="63" t="s">
        <v>2738</v>
      </c>
      <c r="V657" s="63"/>
      <c r="W657" s="63" t="s">
        <v>2431</v>
      </c>
      <c r="X657" s="63"/>
      <c r="Y657" s="63" t="s">
        <v>2740</v>
      </c>
      <c r="Z657" s="63"/>
      <c r="AA657" s="63" t="s">
        <v>2728</v>
      </c>
      <c r="AB657" s="63"/>
      <c r="AC657" s="63" t="str">
        <f t="shared" si="31"/>
        <v>EM5RT Al1So5 Pun-sge;NST=X</v>
      </c>
      <c r="AD657" s="34">
        <v>1355</v>
      </c>
      <c r="AE657" s="40" t="str">
        <f>VLOOKUP(AD657,pTRAIT!A:B,2,FALSE)</f>
        <v>EM5RTCM5So5Pu;NST=X / EM5RTCM5(So5)Pu;NST=X</v>
      </c>
      <c r="AF657" s="63">
        <f>VLOOKUP($AD657,pTRAIT!$A:$X,7,FALSE)</f>
        <v>0</v>
      </c>
      <c r="AG657" s="63">
        <f>VLOOKUP($AD657,pTRAIT!$A:$X,8,FALSE)</f>
        <v>0</v>
      </c>
      <c r="AH657" s="63">
        <f>VLOOKUP($AD657,pTRAIT!$A:$X,9,FALSE)</f>
        <v>0</v>
      </c>
      <c r="AI657" s="63">
        <f>VLOOKUP($AD657,pTRAIT!$A:$X,10,FALSE)</f>
        <v>0</v>
      </c>
      <c r="AJ657" s="63">
        <f>VLOOKUP($AD657,pTRAIT!$A:$X,11,FALSE)</f>
        <v>0</v>
      </c>
      <c r="AK657" s="63">
        <f>VLOOKUP($AD657,pTRAIT!$A:$X,12,FALSE)</f>
        <v>0</v>
      </c>
      <c r="AL657" s="63">
        <f>VLOOKUP($AD657,pTRAIT!$A:$X,13,FALSE)</f>
        <v>0</v>
      </c>
      <c r="AM657" s="63">
        <f>VLOOKUP($AD657,pTRAIT!$A:$X,14,FALSE)</f>
        <v>0</v>
      </c>
      <c r="AN657" s="63">
        <f>VLOOKUP($AD657,pTRAIT!$A:$X,15,FALSE)</f>
        <v>0</v>
      </c>
      <c r="AO657" s="63">
        <f>VLOOKUP($AD657,pTRAIT!$A:$X,16,FALSE)</f>
        <v>0</v>
      </c>
      <c r="AP657" s="63">
        <f>VLOOKUP($AD657,pTRAIT!$A:$X,17,FALSE)</f>
        <v>0</v>
      </c>
      <c r="AQ657" s="63">
        <f>VLOOKUP($AD657,pTRAIT!$A:$X,18,FALSE)</f>
        <v>0</v>
      </c>
      <c r="AR657" s="63">
        <f>VLOOKUP($AD657,pTRAIT!$A:$X,19,FALSE)</f>
        <v>0</v>
      </c>
      <c r="AS657" s="63">
        <f>VLOOKUP($AD657,pTRAIT!$A:$X,20,FALSE)</f>
        <v>0</v>
      </c>
      <c r="AT657" s="63">
        <f>VLOOKUP($AD657,pTRAIT!$A:$X,21,FALSE)</f>
        <v>0</v>
      </c>
      <c r="AU657" s="63">
        <f>VLOOKUP($AD657,pTRAIT!$A:$X,22,FALSE)</f>
        <v>0</v>
      </c>
      <c r="AV657" s="63">
        <f>VLOOKUP($AD657,pTRAIT!$A:$X,23,FALSE)</f>
        <v>0</v>
      </c>
      <c r="AW657" s="63">
        <f>VLOOKUP($AD657,pTRAIT!$A:$X,24,FALSE)</f>
        <v>0</v>
      </c>
      <c r="AX657" s="67" t="s">
        <v>3397</v>
      </c>
      <c r="AY657" s="71" t="str">
        <f t="shared" si="32"/>
        <v>EM5RT Al1So5 Pun-sge;NST=X // EM5RTCM5So5Pu;NST=X / EM5RTCM5(So5)Pu;NST=X</v>
      </c>
    </row>
    <row r="658" spans="1:51" ht="12" customHeight="1" x14ac:dyDescent="0.25">
      <c r="A658" s="32">
        <v>1078</v>
      </c>
      <c r="B658" s="33" t="s">
        <v>5</v>
      </c>
      <c r="C658" s="34">
        <v>1356</v>
      </c>
      <c r="D658" s="32" t="str">
        <f t="shared" si="30"/>
        <v>1078X1356</v>
      </c>
      <c r="E658" s="50" t="s">
        <v>1620</v>
      </c>
      <c r="F658" s="61" t="s">
        <v>2281</v>
      </c>
      <c r="G658" s="41" t="s">
        <v>43</v>
      </c>
      <c r="H658" s="38"/>
      <c r="I658" s="32">
        <v>1078</v>
      </c>
      <c r="J658" s="63">
        <f>VLOOKUP(I658,pTRAIT!A:B,2,FALSE)</f>
        <v>0</v>
      </c>
      <c r="K658" s="63" t="s">
        <v>2724</v>
      </c>
      <c r="L658" s="63"/>
      <c r="M658" s="63" t="s">
        <v>2437</v>
      </c>
      <c r="N658" s="63" t="s">
        <v>2730</v>
      </c>
      <c r="O658" s="63"/>
      <c r="P658" s="63" t="s">
        <v>2732</v>
      </c>
      <c r="Q658" s="63"/>
      <c r="R658" s="63" t="s">
        <v>2431</v>
      </c>
      <c r="S658" s="63"/>
      <c r="T658" s="63" t="s">
        <v>2737</v>
      </c>
      <c r="U658" s="63" t="s">
        <v>2738</v>
      </c>
      <c r="V658" s="63"/>
      <c r="W658" s="63" t="s">
        <v>2431</v>
      </c>
      <c r="X658" s="63"/>
      <c r="Y658" s="63" t="s">
        <v>2740</v>
      </c>
      <c r="Z658" s="63"/>
      <c r="AA658" s="63" t="s">
        <v>2728</v>
      </c>
      <c r="AB658" s="63"/>
      <c r="AC658" s="63" t="str">
        <f t="shared" si="31"/>
        <v>EM5RT Al1So5 Pun-sge;NST=X</v>
      </c>
      <c r="AD658" s="34">
        <v>1356</v>
      </c>
      <c r="AE658" s="40" t="str">
        <f>VLOOKUP(AD658,pTRAIT!A:B,2,FALSE)</f>
        <v>EM5RTCM5So5Pu;NST=X / EM5RTCM5Pu;NST=X</v>
      </c>
      <c r="AF658" s="63">
        <f>VLOOKUP($AD658,pTRAIT!$A:$X,7,FALSE)</f>
        <v>0</v>
      </c>
      <c r="AG658" s="63">
        <f>VLOOKUP($AD658,pTRAIT!$A:$X,8,FALSE)</f>
        <v>0</v>
      </c>
      <c r="AH658" s="63">
        <f>VLOOKUP($AD658,pTRAIT!$A:$X,9,FALSE)</f>
        <v>0</v>
      </c>
      <c r="AI658" s="63">
        <f>VLOOKUP($AD658,pTRAIT!$A:$X,10,FALSE)</f>
        <v>0</v>
      </c>
      <c r="AJ658" s="63">
        <f>VLOOKUP($AD658,pTRAIT!$A:$X,11,FALSE)</f>
        <v>0</v>
      </c>
      <c r="AK658" s="63">
        <f>VLOOKUP($AD658,pTRAIT!$A:$X,12,FALSE)</f>
        <v>0</v>
      </c>
      <c r="AL658" s="63">
        <f>VLOOKUP($AD658,pTRAIT!$A:$X,13,FALSE)</f>
        <v>0</v>
      </c>
      <c r="AM658" s="63">
        <f>VLOOKUP($AD658,pTRAIT!$A:$X,14,FALSE)</f>
        <v>0</v>
      </c>
      <c r="AN658" s="63">
        <f>VLOOKUP($AD658,pTRAIT!$A:$X,15,FALSE)</f>
        <v>0</v>
      </c>
      <c r="AO658" s="63">
        <f>VLOOKUP($AD658,pTRAIT!$A:$X,16,FALSE)</f>
        <v>0</v>
      </c>
      <c r="AP658" s="63">
        <f>VLOOKUP($AD658,pTRAIT!$A:$X,17,FALSE)</f>
        <v>0</v>
      </c>
      <c r="AQ658" s="63">
        <f>VLOOKUP($AD658,pTRAIT!$A:$X,18,FALSE)</f>
        <v>0</v>
      </c>
      <c r="AR658" s="63">
        <f>VLOOKUP($AD658,pTRAIT!$A:$X,19,FALSE)</f>
        <v>0</v>
      </c>
      <c r="AS658" s="63">
        <f>VLOOKUP($AD658,pTRAIT!$A:$X,20,FALSE)</f>
        <v>0</v>
      </c>
      <c r="AT658" s="63">
        <f>VLOOKUP($AD658,pTRAIT!$A:$X,21,FALSE)</f>
        <v>0</v>
      </c>
      <c r="AU658" s="63">
        <f>VLOOKUP($AD658,pTRAIT!$A:$X,22,FALSE)</f>
        <v>0</v>
      </c>
      <c r="AV658" s="63">
        <f>VLOOKUP($AD658,pTRAIT!$A:$X,23,FALSE)</f>
        <v>0</v>
      </c>
      <c r="AW658" s="63">
        <f>VLOOKUP($AD658,pTRAIT!$A:$X,24,FALSE)</f>
        <v>0</v>
      </c>
      <c r="AX658" s="67" t="s">
        <v>3398</v>
      </c>
      <c r="AY658" s="71" t="str">
        <f t="shared" si="32"/>
        <v>EM5RT Al1So5 Pun-sge;NST=X // EM5RTCM5So5Pu;NST=X / EM5RTCM5Pu;NST=X</v>
      </c>
    </row>
    <row r="659" spans="1:51" ht="12" customHeight="1" x14ac:dyDescent="0.25">
      <c r="A659" s="32">
        <v>1078</v>
      </c>
      <c r="B659" s="33" t="s">
        <v>5</v>
      </c>
      <c r="C659" s="34">
        <v>1357</v>
      </c>
      <c r="D659" s="32" t="str">
        <f t="shared" si="30"/>
        <v>1078X1357</v>
      </c>
      <c r="E659" s="50" t="s">
        <v>1620</v>
      </c>
      <c r="F659" s="61" t="s">
        <v>2282</v>
      </c>
      <c r="G659" s="41" t="s">
        <v>43</v>
      </c>
      <c r="H659" s="38"/>
      <c r="I659" s="32">
        <v>1078</v>
      </c>
      <c r="J659" s="63">
        <f>VLOOKUP(I659,pTRAIT!A:B,2,FALSE)</f>
        <v>0</v>
      </c>
      <c r="K659" s="63" t="s">
        <v>2724</v>
      </c>
      <c r="L659" s="63"/>
      <c r="M659" s="63" t="s">
        <v>2437</v>
      </c>
      <c r="N659" s="63" t="s">
        <v>2730</v>
      </c>
      <c r="O659" s="63"/>
      <c r="P659" s="63" t="s">
        <v>2732</v>
      </c>
      <c r="Q659" s="63"/>
      <c r="R659" s="63" t="s">
        <v>2431</v>
      </c>
      <c r="S659" s="63"/>
      <c r="T659" s="63" t="s">
        <v>2737</v>
      </c>
      <c r="U659" s="63" t="s">
        <v>2738</v>
      </c>
      <c r="V659" s="63"/>
      <c r="W659" s="63" t="s">
        <v>2431</v>
      </c>
      <c r="X659" s="63"/>
      <c r="Y659" s="63" t="s">
        <v>2740</v>
      </c>
      <c r="Z659" s="63"/>
      <c r="AA659" s="63" t="s">
        <v>2728</v>
      </c>
      <c r="AB659" s="63"/>
      <c r="AC659" s="63" t="str">
        <f t="shared" si="31"/>
        <v>EM5RT Al1So5 Pun-sge;NST=X</v>
      </c>
      <c r="AD659" s="34">
        <v>1357</v>
      </c>
      <c r="AE659" s="40" t="str">
        <f>VLOOKUP(AD659,pTRAIT!A:B,2,FALSE)</f>
        <v>EM5RTCM5So5Pu;NST=X / EM5RTUeRo5So5;NST=X</v>
      </c>
      <c r="AF659" s="63">
        <f>VLOOKUP($AD659,pTRAIT!$A:$X,7,FALSE)</f>
        <v>0</v>
      </c>
      <c r="AG659" s="63">
        <f>VLOOKUP($AD659,pTRAIT!$A:$X,8,FALSE)</f>
        <v>0</v>
      </c>
      <c r="AH659" s="63">
        <f>VLOOKUP($AD659,pTRAIT!$A:$X,9,FALSE)</f>
        <v>0</v>
      </c>
      <c r="AI659" s="63">
        <f>VLOOKUP($AD659,pTRAIT!$A:$X,10,FALSE)</f>
        <v>0</v>
      </c>
      <c r="AJ659" s="63">
        <f>VLOOKUP($AD659,pTRAIT!$A:$X,11,FALSE)</f>
        <v>0</v>
      </c>
      <c r="AK659" s="63">
        <f>VLOOKUP($AD659,pTRAIT!$A:$X,12,FALSE)</f>
        <v>0</v>
      </c>
      <c r="AL659" s="63">
        <f>VLOOKUP($AD659,pTRAIT!$A:$X,13,FALSE)</f>
        <v>0</v>
      </c>
      <c r="AM659" s="63">
        <f>VLOOKUP($AD659,pTRAIT!$A:$X,14,FALSE)</f>
        <v>0</v>
      </c>
      <c r="AN659" s="63">
        <f>VLOOKUP($AD659,pTRAIT!$A:$X,15,FALSE)</f>
        <v>0</v>
      </c>
      <c r="AO659" s="63">
        <f>VLOOKUP($AD659,pTRAIT!$A:$X,16,FALSE)</f>
        <v>0</v>
      </c>
      <c r="AP659" s="63">
        <f>VLOOKUP($AD659,pTRAIT!$A:$X,17,FALSE)</f>
        <v>0</v>
      </c>
      <c r="AQ659" s="63">
        <f>VLOOKUP($AD659,pTRAIT!$A:$X,18,FALSE)</f>
        <v>0</v>
      </c>
      <c r="AR659" s="63">
        <f>VLOOKUP($AD659,pTRAIT!$A:$X,19,FALSE)</f>
        <v>0</v>
      </c>
      <c r="AS659" s="63">
        <f>VLOOKUP($AD659,pTRAIT!$A:$X,20,FALSE)</f>
        <v>0</v>
      </c>
      <c r="AT659" s="63">
        <f>VLOOKUP($AD659,pTRAIT!$A:$X,21,FALSE)</f>
        <v>0</v>
      </c>
      <c r="AU659" s="63">
        <f>VLOOKUP($AD659,pTRAIT!$A:$X,22,FALSE)</f>
        <v>0</v>
      </c>
      <c r="AV659" s="63">
        <f>VLOOKUP($AD659,pTRAIT!$A:$X,23,FALSE)</f>
        <v>0</v>
      </c>
      <c r="AW659" s="63">
        <f>VLOOKUP($AD659,pTRAIT!$A:$X,24,FALSE)</f>
        <v>0</v>
      </c>
      <c r="AX659" s="67" t="s">
        <v>3399</v>
      </c>
      <c r="AY659" s="71" t="str">
        <f t="shared" si="32"/>
        <v>EM5RT Al1So5 Pun-sge;NST=X // EM5RTCM5So5Pu;NST=X / EM5RTUeRo5So5;NST=X</v>
      </c>
    </row>
    <row r="660" spans="1:51" ht="12" customHeight="1" x14ac:dyDescent="0.25">
      <c r="A660" s="32">
        <v>1078</v>
      </c>
      <c r="B660" s="33" t="s">
        <v>5</v>
      </c>
      <c r="C660" s="34">
        <v>1359</v>
      </c>
      <c r="D660" s="32" t="str">
        <f t="shared" si="30"/>
        <v>1078X1359</v>
      </c>
      <c r="E660" s="50" t="s">
        <v>1620</v>
      </c>
      <c r="F660" s="61" t="s">
        <v>2283</v>
      </c>
      <c r="G660" s="41" t="s">
        <v>43</v>
      </c>
      <c r="H660" s="38"/>
      <c r="I660" s="32">
        <v>1078</v>
      </c>
      <c r="J660" s="63">
        <f>VLOOKUP(I660,pTRAIT!A:B,2,FALSE)</f>
        <v>0</v>
      </c>
      <c r="K660" s="63" t="s">
        <v>2724</v>
      </c>
      <c r="L660" s="63"/>
      <c r="M660" s="63" t="s">
        <v>2437</v>
      </c>
      <c r="N660" s="63" t="s">
        <v>2730</v>
      </c>
      <c r="O660" s="63"/>
      <c r="P660" s="63" t="s">
        <v>2732</v>
      </c>
      <c r="Q660" s="63"/>
      <c r="R660" s="63" t="s">
        <v>2431</v>
      </c>
      <c r="S660" s="63"/>
      <c r="T660" s="63" t="s">
        <v>2737</v>
      </c>
      <c r="U660" s="63" t="s">
        <v>2738</v>
      </c>
      <c r="V660" s="63"/>
      <c r="W660" s="63" t="s">
        <v>2431</v>
      </c>
      <c r="X660" s="63"/>
      <c r="Y660" s="63" t="s">
        <v>2740</v>
      </c>
      <c r="Z660" s="63"/>
      <c r="AA660" s="63" t="s">
        <v>2728</v>
      </c>
      <c r="AB660" s="63"/>
      <c r="AC660" s="63" t="str">
        <f t="shared" si="31"/>
        <v>EM5RT Al1So5 Pun-sge;NST=X</v>
      </c>
      <c r="AD660" s="34">
        <v>1359</v>
      </c>
      <c r="AE660" s="40" t="str">
        <f>VLOOKUP(AD660,pTRAIT!A:B,2,FALSE)</f>
        <v>EM5RTCM5So5Pu;NST=X / EM5RTUe(DRAG1)(Ro5)So5(DRAG2);NST=X</v>
      </c>
      <c r="AF660" s="63">
        <f>VLOOKUP($AD660,pTRAIT!$A:$X,7,FALSE)</f>
        <v>0</v>
      </c>
      <c r="AG660" s="63">
        <f>VLOOKUP($AD660,pTRAIT!$A:$X,8,FALSE)</f>
        <v>0</v>
      </c>
      <c r="AH660" s="63">
        <f>VLOOKUP($AD660,pTRAIT!$A:$X,9,FALSE)</f>
        <v>0</v>
      </c>
      <c r="AI660" s="63">
        <f>VLOOKUP($AD660,pTRAIT!$A:$X,10,FALSE)</f>
        <v>0</v>
      </c>
      <c r="AJ660" s="63">
        <f>VLOOKUP($AD660,pTRAIT!$A:$X,11,FALSE)</f>
        <v>0</v>
      </c>
      <c r="AK660" s="63">
        <f>VLOOKUP($AD660,pTRAIT!$A:$X,12,FALSE)</f>
        <v>0</v>
      </c>
      <c r="AL660" s="63">
        <f>VLOOKUP($AD660,pTRAIT!$A:$X,13,FALSE)</f>
        <v>0</v>
      </c>
      <c r="AM660" s="63">
        <f>VLOOKUP($AD660,pTRAIT!$A:$X,14,FALSE)</f>
        <v>0</v>
      </c>
      <c r="AN660" s="63">
        <f>VLOOKUP($AD660,pTRAIT!$A:$X,15,FALSE)</f>
        <v>0</v>
      </c>
      <c r="AO660" s="63">
        <f>VLOOKUP($AD660,pTRAIT!$A:$X,16,FALSE)</f>
        <v>0</v>
      </c>
      <c r="AP660" s="63">
        <f>VLOOKUP($AD660,pTRAIT!$A:$X,17,FALSE)</f>
        <v>0</v>
      </c>
      <c r="AQ660" s="63">
        <f>VLOOKUP($AD660,pTRAIT!$A:$X,18,FALSE)</f>
        <v>0</v>
      </c>
      <c r="AR660" s="63">
        <f>VLOOKUP($AD660,pTRAIT!$A:$X,19,FALSE)</f>
        <v>0</v>
      </c>
      <c r="AS660" s="63">
        <f>VLOOKUP($AD660,pTRAIT!$A:$X,20,FALSE)</f>
        <v>0</v>
      </c>
      <c r="AT660" s="63">
        <f>VLOOKUP($AD660,pTRAIT!$A:$X,21,FALSE)</f>
        <v>0</v>
      </c>
      <c r="AU660" s="63">
        <f>VLOOKUP($AD660,pTRAIT!$A:$X,22,FALSE)</f>
        <v>0</v>
      </c>
      <c r="AV660" s="63">
        <f>VLOOKUP($AD660,pTRAIT!$A:$X,23,FALSE)</f>
        <v>0</v>
      </c>
      <c r="AW660" s="63">
        <f>VLOOKUP($AD660,pTRAIT!$A:$X,24,FALSE)</f>
        <v>0</v>
      </c>
      <c r="AX660" s="67" t="s">
        <v>3400</v>
      </c>
      <c r="AY660" s="71" t="str">
        <f t="shared" si="32"/>
        <v>EM5RT Al1So5 Pun-sge;NST=X // EM5RTCM5So5Pu;NST=X / EM5RTUe(DRAG1)(Ro5)So5(DRAG2);NST=X</v>
      </c>
    </row>
    <row r="661" spans="1:51" ht="12" customHeight="1" x14ac:dyDescent="0.25">
      <c r="A661" s="32">
        <v>1078</v>
      </c>
      <c r="B661" s="33" t="s">
        <v>5</v>
      </c>
      <c r="C661" s="34">
        <v>1363</v>
      </c>
      <c r="D661" s="32" t="str">
        <f t="shared" si="30"/>
        <v>1078X1363</v>
      </c>
      <c r="E661" s="50" t="s">
        <v>1620</v>
      </c>
      <c r="F661" s="61" t="s">
        <v>2284</v>
      </c>
      <c r="G661" s="41" t="s">
        <v>43</v>
      </c>
      <c r="H661" s="38"/>
      <c r="I661" s="32">
        <v>1078</v>
      </c>
      <c r="J661" s="63">
        <f>VLOOKUP(I661,pTRAIT!A:B,2,FALSE)</f>
        <v>0</v>
      </c>
      <c r="K661" s="63" t="s">
        <v>2724</v>
      </c>
      <c r="L661" s="63"/>
      <c r="M661" s="63" t="s">
        <v>2437</v>
      </c>
      <c r="N661" s="63" t="s">
        <v>2730</v>
      </c>
      <c r="O661" s="63"/>
      <c r="P661" s="63" t="s">
        <v>2732</v>
      </c>
      <c r="Q661" s="63"/>
      <c r="R661" s="63" t="s">
        <v>2431</v>
      </c>
      <c r="S661" s="63"/>
      <c r="T661" s="63" t="s">
        <v>2737</v>
      </c>
      <c r="U661" s="63" t="s">
        <v>2738</v>
      </c>
      <c r="V661" s="63"/>
      <c r="W661" s="63" t="s">
        <v>2431</v>
      </c>
      <c r="X661" s="63"/>
      <c r="Y661" s="63" t="s">
        <v>2740</v>
      </c>
      <c r="Z661" s="63"/>
      <c r="AA661" s="63" t="s">
        <v>2728</v>
      </c>
      <c r="AB661" s="63"/>
      <c r="AC661" s="63" t="str">
        <f t="shared" si="31"/>
        <v>EM5RT Al1So5 Pun-sge;NST=X</v>
      </c>
      <c r="AD661" s="34">
        <v>1363</v>
      </c>
      <c r="AE661" s="40" t="str">
        <f>VLOOKUP(AD661,pTRAIT!A:B,2,FALSE)</f>
        <v>EM5RTCM5So5Pu;NST=X / EM5RTCM5Ro5So5Pu;NST=X</v>
      </c>
      <c r="AF661" s="63">
        <f>VLOOKUP($AD661,pTRAIT!$A:$X,7,FALSE)</f>
        <v>0</v>
      </c>
      <c r="AG661" s="63">
        <f>VLOOKUP($AD661,pTRAIT!$A:$X,8,FALSE)</f>
        <v>0</v>
      </c>
      <c r="AH661" s="63">
        <f>VLOOKUP($AD661,pTRAIT!$A:$X,9,FALSE)</f>
        <v>0</v>
      </c>
      <c r="AI661" s="63">
        <f>VLOOKUP($AD661,pTRAIT!$A:$X,10,FALSE)</f>
        <v>0</v>
      </c>
      <c r="AJ661" s="63">
        <f>VLOOKUP($AD661,pTRAIT!$A:$X,11,FALSE)</f>
        <v>0</v>
      </c>
      <c r="AK661" s="63">
        <f>VLOOKUP($AD661,pTRAIT!$A:$X,12,FALSE)</f>
        <v>0</v>
      </c>
      <c r="AL661" s="63">
        <f>VLOOKUP($AD661,pTRAIT!$A:$X,13,FALSE)</f>
        <v>0</v>
      </c>
      <c r="AM661" s="63">
        <f>VLOOKUP($AD661,pTRAIT!$A:$X,14,FALSE)</f>
        <v>0</v>
      </c>
      <c r="AN661" s="63">
        <f>VLOOKUP($AD661,pTRAIT!$A:$X,15,FALSE)</f>
        <v>0</v>
      </c>
      <c r="AO661" s="63">
        <f>VLOOKUP($AD661,pTRAIT!$A:$X,16,FALSE)</f>
        <v>0</v>
      </c>
      <c r="AP661" s="63">
        <f>VLOOKUP($AD661,pTRAIT!$A:$X,17,FALSE)</f>
        <v>0</v>
      </c>
      <c r="AQ661" s="63">
        <f>VLOOKUP($AD661,pTRAIT!$A:$X,18,FALSE)</f>
        <v>0</v>
      </c>
      <c r="AR661" s="63">
        <f>VLOOKUP($AD661,pTRAIT!$A:$X,19,FALSE)</f>
        <v>0</v>
      </c>
      <c r="AS661" s="63">
        <f>VLOOKUP($AD661,pTRAIT!$A:$X,20,FALSE)</f>
        <v>0</v>
      </c>
      <c r="AT661" s="63">
        <f>VLOOKUP($AD661,pTRAIT!$A:$X,21,FALSE)</f>
        <v>0</v>
      </c>
      <c r="AU661" s="63">
        <f>VLOOKUP($AD661,pTRAIT!$A:$X,22,FALSE)</f>
        <v>0</v>
      </c>
      <c r="AV661" s="63">
        <f>VLOOKUP($AD661,pTRAIT!$A:$X,23,FALSE)</f>
        <v>0</v>
      </c>
      <c r="AW661" s="63">
        <f>VLOOKUP($AD661,pTRAIT!$A:$X,24,FALSE)</f>
        <v>0</v>
      </c>
      <c r="AX661" s="67" t="s">
        <v>3401</v>
      </c>
      <c r="AY661" s="71" t="str">
        <f t="shared" si="32"/>
        <v>EM5RT Al1So5 Pun-sge;NST=X // EM5RTCM5So5Pu;NST=X / EM5RTCM5Ro5So5Pu;NST=X</v>
      </c>
    </row>
    <row r="662" spans="1:51" ht="12" customHeight="1" x14ac:dyDescent="0.25">
      <c r="A662" s="32">
        <v>1078</v>
      </c>
      <c r="B662" s="33" t="s">
        <v>5</v>
      </c>
      <c r="C662" s="34">
        <v>1364</v>
      </c>
      <c r="D662" s="32" t="str">
        <f t="shared" si="30"/>
        <v>1078X1364</v>
      </c>
      <c r="E662" s="50" t="s">
        <v>1620</v>
      </c>
      <c r="F662" s="61" t="s">
        <v>2285</v>
      </c>
      <c r="G662" s="41" t="s">
        <v>43</v>
      </c>
      <c r="H662" s="38"/>
      <c r="I662" s="32">
        <v>1078</v>
      </c>
      <c r="J662" s="63">
        <f>VLOOKUP(I662,pTRAIT!A:B,2,FALSE)</f>
        <v>0</v>
      </c>
      <c r="K662" s="63" t="s">
        <v>2724</v>
      </c>
      <c r="L662" s="63"/>
      <c r="M662" s="63" t="s">
        <v>2437</v>
      </c>
      <c r="N662" s="63" t="s">
        <v>2730</v>
      </c>
      <c r="O662" s="63"/>
      <c r="P662" s="63" t="s">
        <v>2732</v>
      </c>
      <c r="Q662" s="63"/>
      <c r="R662" s="63" t="s">
        <v>2431</v>
      </c>
      <c r="S662" s="63"/>
      <c r="T662" s="63" t="s">
        <v>2737</v>
      </c>
      <c r="U662" s="63" t="s">
        <v>2738</v>
      </c>
      <c r="V662" s="63"/>
      <c r="W662" s="63" t="s">
        <v>2431</v>
      </c>
      <c r="X662" s="63"/>
      <c r="Y662" s="63" t="s">
        <v>2740</v>
      </c>
      <c r="Z662" s="63"/>
      <c r="AA662" s="63" t="s">
        <v>2728</v>
      </c>
      <c r="AB662" s="63"/>
      <c r="AC662" s="63" t="str">
        <f t="shared" si="31"/>
        <v>EM5RT Al1So5 Pun-sge;NST=X</v>
      </c>
      <c r="AD662" s="34">
        <v>1364</v>
      </c>
      <c r="AE662" s="40" t="str">
        <f>VLOOKUP(AD662,pTRAIT!A:B,2,FALSE)</f>
        <v>EM5RTCM5So5Pu;NST=X / EM5RTCM5So5Pu;NST=X</v>
      </c>
      <c r="AF662" s="63">
        <f>VLOOKUP($AD662,pTRAIT!$A:$X,7,FALSE)</f>
        <v>0</v>
      </c>
      <c r="AG662" s="63">
        <f>VLOOKUP($AD662,pTRAIT!$A:$X,8,FALSE)</f>
        <v>0</v>
      </c>
      <c r="AH662" s="63">
        <f>VLOOKUP($AD662,pTRAIT!$A:$X,9,FALSE)</f>
        <v>0</v>
      </c>
      <c r="AI662" s="63">
        <f>VLOOKUP($AD662,pTRAIT!$A:$X,10,FALSE)</f>
        <v>0</v>
      </c>
      <c r="AJ662" s="63">
        <f>VLOOKUP($AD662,pTRAIT!$A:$X,11,FALSE)</f>
        <v>0</v>
      </c>
      <c r="AK662" s="63">
        <f>VLOOKUP($AD662,pTRAIT!$A:$X,12,FALSE)</f>
        <v>0</v>
      </c>
      <c r="AL662" s="63">
        <f>VLOOKUP($AD662,pTRAIT!$A:$X,13,FALSE)</f>
        <v>0</v>
      </c>
      <c r="AM662" s="63">
        <f>VLOOKUP($AD662,pTRAIT!$A:$X,14,FALSE)</f>
        <v>0</v>
      </c>
      <c r="AN662" s="63">
        <f>VLOOKUP($AD662,pTRAIT!$A:$X,15,FALSE)</f>
        <v>0</v>
      </c>
      <c r="AO662" s="63">
        <f>VLOOKUP($AD662,pTRAIT!$A:$X,16,FALSE)</f>
        <v>0</v>
      </c>
      <c r="AP662" s="63">
        <f>VLOOKUP($AD662,pTRAIT!$A:$X,17,FALSE)</f>
        <v>0</v>
      </c>
      <c r="AQ662" s="63">
        <f>VLOOKUP($AD662,pTRAIT!$A:$X,18,FALSE)</f>
        <v>0</v>
      </c>
      <c r="AR662" s="63">
        <f>VLOOKUP($AD662,pTRAIT!$A:$X,19,FALSE)</f>
        <v>0</v>
      </c>
      <c r="AS662" s="63">
        <f>VLOOKUP($AD662,pTRAIT!$A:$X,20,FALSE)</f>
        <v>0</v>
      </c>
      <c r="AT662" s="63">
        <f>VLOOKUP($AD662,pTRAIT!$A:$X,21,FALSE)</f>
        <v>0</v>
      </c>
      <c r="AU662" s="63">
        <f>VLOOKUP($AD662,pTRAIT!$A:$X,22,FALSE)</f>
        <v>0</v>
      </c>
      <c r="AV662" s="63">
        <f>VLOOKUP($AD662,pTRAIT!$A:$X,23,FALSE)</f>
        <v>0</v>
      </c>
      <c r="AW662" s="63">
        <f>VLOOKUP($AD662,pTRAIT!$A:$X,24,FALSE)</f>
        <v>0</v>
      </c>
      <c r="AX662" s="67" t="s">
        <v>3402</v>
      </c>
      <c r="AY662" s="71" t="str">
        <f t="shared" si="32"/>
        <v>EM5RT Al1So5 Pun-sge;NST=X // EM5RTCM5So5Pu;NST=X / EM5RTCM5So5Pu;NST=X</v>
      </c>
    </row>
    <row r="663" spans="1:51" ht="12" customHeight="1" x14ac:dyDescent="0.25">
      <c r="A663" s="32">
        <v>1078</v>
      </c>
      <c r="B663" s="33" t="s">
        <v>5</v>
      </c>
      <c r="C663" s="34">
        <v>1365</v>
      </c>
      <c r="D663" s="32" t="str">
        <f t="shared" si="30"/>
        <v>1078X1365</v>
      </c>
      <c r="E663" s="50" t="s">
        <v>1620</v>
      </c>
      <c r="F663" s="61" t="s">
        <v>2286</v>
      </c>
      <c r="G663" s="41" t="s">
        <v>43</v>
      </c>
      <c r="H663" s="38"/>
      <c r="I663" s="32">
        <v>1078</v>
      </c>
      <c r="J663" s="63">
        <f>VLOOKUP(I663,pTRAIT!A:B,2,FALSE)</f>
        <v>0</v>
      </c>
      <c r="K663" s="63" t="s">
        <v>2724</v>
      </c>
      <c r="L663" s="63"/>
      <c r="M663" s="63" t="s">
        <v>2437</v>
      </c>
      <c r="N663" s="63" t="s">
        <v>2730</v>
      </c>
      <c r="O663" s="63"/>
      <c r="P663" s="63" t="s">
        <v>2732</v>
      </c>
      <c r="Q663" s="63"/>
      <c r="R663" s="63" t="s">
        <v>2431</v>
      </c>
      <c r="S663" s="63"/>
      <c r="T663" s="63" t="s">
        <v>2737</v>
      </c>
      <c r="U663" s="63" t="s">
        <v>2738</v>
      </c>
      <c r="V663" s="63"/>
      <c r="W663" s="63" t="s">
        <v>2431</v>
      </c>
      <c r="X663" s="63"/>
      <c r="Y663" s="63" t="s">
        <v>2740</v>
      </c>
      <c r="Z663" s="63"/>
      <c r="AA663" s="63" t="s">
        <v>2728</v>
      </c>
      <c r="AB663" s="63"/>
      <c r="AC663" s="63" t="str">
        <f t="shared" si="31"/>
        <v>EM5RT Al1So5 Pun-sge;NST=X</v>
      </c>
      <c r="AD663" s="34">
        <v>1365</v>
      </c>
      <c r="AE663" s="40" t="str">
        <f>VLOOKUP(AD663,pTRAIT!A:B,2,FALSE)</f>
        <v>EM5RTCM5So5Pu;NST=X / EM5RTCM5So5Pu;NST=X</v>
      </c>
      <c r="AF663" s="63">
        <f>VLOOKUP($AD663,pTRAIT!$A:$X,7,FALSE)</f>
        <v>0</v>
      </c>
      <c r="AG663" s="63">
        <f>VLOOKUP($AD663,pTRAIT!$A:$X,8,FALSE)</f>
        <v>0</v>
      </c>
      <c r="AH663" s="63">
        <f>VLOOKUP($AD663,pTRAIT!$A:$X,9,FALSE)</f>
        <v>0</v>
      </c>
      <c r="AI663" s="63">
        <f>VLOOKUP($AD663,pTRAIT!$A:$X,10,FALSE)</f>
        <v>0</v>
      </c>
      <c r="AJ663" s="63">
        <f>VLOOKUP($AD663,pTRAIT!$A:$X,11,FALSE)</f>
        <v>0</v>
      </c>
      <c r="AK663" s="63">
        <f>VLOOKUP($AD663,pTRAIT!$A:$X,12,FALSE)</f>
        <v>0</v>
      </c>
      <c r="AL663" s="63">
        <f>VLOOKUP($AD663,pTRAIT!$A:$X,13,FALSE)</f>
        <v>0</v>
      </c>
      <c r="AM663" s="63">
        <f>VLOOKUP($AD663,pTRAIT!$A:$X,14,FALSE)</f>
        <v>0</v>
      </c>
      <c r="AN663" s="63">
        <f>VLOOKUP($AD663,pTRAIT!$A:$X,15,FALSE)</f>
        <v>0</v>
      </c>
      <c r="AO663" s="63">
        <f>VLOOKUP($AD663,pTRAIT!$A:$X,16,FALSE)</f>
        <v>0</v>
      </c>
      <c r="AP663" s="63">
        <f>VLOOKUP($AD663,pTRAIT!$A:$X,17,FALSE)</f>
        <v>0</v>
      </c>
      <c r="AQ663" s="63">
        <f>VLOOKUP($AD663,pTRAIT!$A:$X,18,FALSE)</f>
        <v>0</v>
      </c>
      <c r="AR663" s="63">
        <f>VLOOKUP($AD663,pTRAIT!$A:$X,19,FALSE)</f>
        <v>0</v>
      </c>
      <c r="AS663" s="63">
        <f>VLOOKUP($AD663,pTRAIT!$A:$X,20,FALSE)</f>
        <v>0</v>
      </c>
      <c r="AT663" s="63">
        <f>VLOOKUP($AD663,pTRAIT!$A:$X,21,FALSE)</f>
        <v>0</v>
      </c>
      <c r="AU663" s="63">
        <f>VLOOKUP($AD663,pTRAIT!$A:$X,22,FALSE)</f>
        <v>0</v>
      </c>
      <c r="AV663" s="63">
        <f>VLOOKUP($AD663,pTRAIT!$A:$X,23,FALSE)</f>
        <v>0</v>
      </c>
      <c r="AW663" s="63">
        <f>VLOOKUP($AD663,pTRAIT!$A:$X,24,FALSE)</f>
        <v>0</v>
      </c>
      <c r="AX663" s="67" t="s">
        <v>3403</v>
      </c>
      <c r="AY663" s="71" t="str">
        <f t="shared" si="32"/>
        <v>EM5RT Al1So5 Pun-sge;NST=X // EM5RTCM5So5Pu;NST=X / EM5RTCM5So5Pu;NST=X</v>
      </c>
    </row>
    <row r="664" spans="1:51" ht="12" customHeight="1" x14ac:dyDescent="0.25">
      <c r="A664" s="32">
        <v>1078</v>
      </c>
      <c r="B664" s="33" t="s">
        <v>5</v>
      </c>
      <c r="C664" s="34">
        <v>1371</v>
      </c>
      <c r="D664" s="32" t="str">
        <f t="shared" si="30"/>
        <v>1078X1371</v>
      </c>
      <c r="E664" s="50" t="s">
        <v>1620</v>
      </c>
      <c r="F664" s="61" t="s">
        <v>2287</v>
      </c>
      <c r="G664" s="41" t="s">
        <v>43</v>
      </c>
      <c r="H664" s="38"/>
      <c r="I664" s="32">
        <v>1078</v>
      </c>
      <c r="J664" s="63">
        <f>VLOOKUP(I664,pTRAIT!A:B,2,FALSE)</f>
        <v>0</v>
      </c>
      <c r="K664" s="63" t="s">
        <v>2724</v>
      </c>
      <c r="L664" s="63"/>
      <c r="M664" s="63" t="s">
        <v>2437</v>
      </c>
      <c r="N664" s="63" t="s">
        <v>2730</v>
      </c>
      <c r="O664" s="63"/>
      <c r="P664" s="63" t="s">
        <v>2732</v>
      </c>
      <c r="Q664" s="63"/>
      <c r="R664" s="63" t="s">
        <v>2431</v>
      </c>
      <c r="S664" s="63"/>
      <c r="T664" s="63" t="s">
        <v>2737</v>
      </c>
      <c r="U664" s="63" t="s">
        <v>2738</v>
      </c>
      <c r="V664" s="63"/>
      <c r="W664" s="63" t="s">
        <v>2431</v>
      </c>
      <c r="X664" s="63"/>
      <c r="Y664" s="63" t="s">
        <v>2740</v>
      </c>
      <c r="Z664" s="63"/>
      <c r="AA664" s="63" t="s">
        <v>2728</v>
      </c>
      <c r="AB664" s="63"/>
      <c r="AC664" s="63" t="str">
        <f t="shared" si="31"/>
        <v>EM5RT Al1So5 Pun-sge;NST=X</v>
      </c>
      <c r="AD664" s="34">
        <v>1371</v>
      </c>
      <c r="AE664" s="40" t="str">
        <f>VLOOKUP(AD664,pTRAIT!A:B,2,FALSE)</f>
        <v>EM5RTCM5So5Pu;NST=X / EM5RTCM5So5WSPu;NST=X</v>
      </c>
      <c r="AF664" s="63">
        <f>VLOOKUP($AD664,pTRAIT!$A:$X,7,FALSE)</f>
        <v>0</v>
      </c>
      <c r="AG664" s="63">
        <f>VLOOKUP($AD664,pTRAIT!$A:$X,8,FALSE)</f>
        <v>0</v>
      </c>
      <c r="AH664" s="63">
        <f>VLOOKUP($AD664,pTRAIT!$A:$X,9,FALSE)</f>
        <v>0</v>
      </c>
      <c r="AI664" s="63">
        <f>VLOOKUP($AD664,pTRAIT!$A:$X,10,FALSE)</f>
        <v>0</v>
      </c>
      <c r="AJ664" s="63">
        <f>VLOOKUP($AD664,pTRAIT!$A:$X,11,FALSE)</f>
        <v>0</v>
      </c>
      <c r="AK664" s="63">
        <f>VLOOKUP($AD664,pTRAIT!$A:$X,12,FALSE)</f>
        <v>0</v>
      </c>
      <c r="AL664" s="63">
        <f>VLOOKUP($AD664,pTRAIT!$A:$X,13,FALSE)</f>
        <v>0</v>
      </c>
      <c r="AM664" s="63">
        <f>VLOOKUP($AD664,pTRAIT!$A:$X,14,FALSE)</f>
        <v>0</v>
      </c>
      <c r="AN664" s="63">
        <f>VLOOKUP($AD664,pTRAIT!$A:$X,15,FALSE)</f>
        <v>0</v>
      </c>
      <c r="AO664" s="63">
        <f>VLOOKUP($AD664,pTRAIT!$A:$X,16,FALSE)</f>
        <v>0</v>
      </c>
      <c r="AP664" s="63">
        <f>VLOOKUP($AD664,pTRAIT!$A:$X,17,FALSE)</f>
        <v>0</v>
      </c>
      <c r="AQ664" s="63">
        <f>VLOOKUP($AD664,pTRAIT!$A:$X,18,FALSE)</f>
        <v>0</v>
      </c>
      <c r="AR664" s="63">
        <f>VLOOKUP($AD664,pTRAIT!$A:$X,19,FALSE)</f>
        <v>0</v>
      </c>
      <c r="AS664" s="63">
        <f>VLOOKUP($AD664,pTRAIT!$A:$X,20,FALSE)</f>
        <v>0</v>
      </c>
      <c r="AT664" s="63">
        <f>VLOOKUP($AD664,pTRAIT!$A:$X,21,FALSE)</f>
        <v>0</v>
      </c>
      <c r="AU664" s="63">
        <f>VLOOKUP($AD664,pTRAIT!$A:$X,22,FALSE)</f>
        <v>0</v>
      </c>
      <c r="AV664" s="63">
        <f>VLOOKUP($AD664,pTRAIT!$A:$X,23,FALSE)</f>
        <v>0</v>
      </c>
      <c r="AW664" s="63">
        <f>VLOOKUP($AD664,pTRAIT!$A:$X,24,FALSE)</f>
        <v>0</v>
      </c>
      <c r="AX664" s="67" t="s">
        <v>3404</v>
      </c>
      <c r="AY664" s="71" t="str">
        <f t="shared" si="32"/>
        <v>EM5RT Al1So5 Pun-sge;NST=X // EM5RTCM5So5Pu;NST=X / EM5RTCM5So5WSPu;NST=X</v>
      </c>
    </row>
    <row r="665" spans="1:51" ht="12" customHeight="1" x14ac:dyDescent="0.25">
      <c r="A665" s="32">
        <v>1078</v>
      </c>
      <c r="B665" s="33" t="s">
        <v>5</v>
      </c>
      <c r="C665" s="34">
        <v>1372</v>
      </c>
      <c r="D665" s="32" t="str">
        <f t="shared" si="30"/>
        <v>1078X1372</v>
      </c>
      <c r="E665" s="50" t="s">
        <v>1620</v>
      </c>
      <c r="F665" s="61" t="s">
        <v>2288</v>
      </c>
      <c r="G665" s="41" t="s">
        <v>43</v>
      </c>
      <c r="H665" s="38"/>
      <c r="I665" s="32">
        <v>1078</v>
      </c>
      <c r="J665" s="63">
        <f>VLOOKUP(I665,pTRAIT!A:B,2,FALSE)</f>
        <v>0</v>
      </c>
      <c r="K665" s="63" t="s">
        <v>2724</v>
      </c>
      <c r="L665" s="63"/>
      <c r="M665" s="63" t="s">
        <v>2437</v>
      </c>
      <c r="N665" s="63" t="s">
        <v>2730</v>
      </c>
      <c r="O665" s="63"/>
      <c r="P665" s="63" t="s">
        <v>2732</v>
      </c>
      <c r="Q665" s="63"/>
      <c r="R665" s="63" t="s">
        <v>2431</v>
      </c>
      <c r="S665" s="63"/>
      <c r="T665" s="63" t="s">
        <v>2737</v>
      </c>
      <c r="U665" s="63" t="s">
        <v>2738</v>
      </c>
      <c r="V665" s="63"/>
      <c r="W665" s="63" t="s">
        <v>2431</v>
      </c>
      <c r="X665" s="63"/>
      <c r="Y665" s="63" t="s">
        <v>2740</v>
      </c>
      <c r="Z665" s="63"/>
      <c r="AA665" s="63" t="s">
        <v>2728</v>
      </c>
      <c r="AB665" s="63"/>
      <c r="AC665" s="63" t="str">
        <f t="shared" si="31"/>
        <v>EM5RT Al1So5 Pun-sge;NST=X</v>
      </c>
      <c r="AD665" s="34">
        <v>1372</v>
      </c>
      <c r="AE665" s="40" t="str">
        <f>VLOOKUP(AD665,pTRAIT!A:B,2,FALSE)</f>
        <v>EM5RTCM5So5Pu;NST=X / EM5RTCM5So5(WS)Pu;NST=X</v>
      </c>
      <c r="AF665" s="63">
        <f>VLOOKUP($AD665,pTRAIT!$A:$X,7,FALSE)</f>
        <v>0</v>
      </c>
      <c r="AG665" s="63">
        <f>VLOOKUP($AD665,pTRAIT!$A:$X,8,FALSE)</f>
        <v>0</v>
      </c>
      <c r="AH665" s="63">
        <f>VLOOKUP($AD665,pTRAIT!$A:$X,9,FALSE)</f>
        <v>0</v>
      </c>
      <c r="AI665" s="63">
        <f>VLOOKUP($AD665,pTRAIT!$A:$X,10,FALSE)</f>
        <v>0</v>
      </c>
      <c r="AJ665" s="63">
        <f>VLOOKUP($AD665,pTRAIT!$A:$X,11,FALSE)</f>
        <v>0</v>
      </c>
      <c r="AK665" s="63">
        <f>VLOOKUP($AD665,pTRAIT!$A:$X,12,FALSE)</f>
        <v>0</v>
      </c>
      <c r="AL665" s="63">
        <f>VLOOKUP($AD665,pTRAIT!$A:$X,13,FALSE)</f>
        <v>0</v>
      </c>
      <c r="AM665" s="63">
        <f>VLOOKUP($AD665,pTRAIT!$A:$X,14,FALSE)</f>
        <v>0</v>
      </c>
      <c r="AN665" s="63">
        <f>VLOOKUP($AD665,pTRAIT!$A:$X,15,FALSE)</f>
        <v>0</v>
      </c>
      <c r="AO665" s="63">
        <f>VLOOKUP($AD665,pTRAIT!$A:$X,16,FALSE)</f>
        <v>0</v>
      </c>
      <c r="AP665" s="63">
        <f>VLOOKUP($AD665,pTRAIT!$A:$X,17,FALSE)</f>
        <v>0</v>
      </c>
      <c r="AQ665" s="63">
        <f>VLOOKUP($AD665,pTRAIT!$A:$X,18,FALSE)</f>
        <v>0</v>
      </c>
      <c r="AR665" s="63">
        <f>VLOOKUP($AD665,pTRAIT!$A:$X,19,FALSE)</f>
        <v>0</v>
      </c>
      <c r="AS665" s="63">
        <f>VLOOKUP($AD665,pTRAIT!$A:$X,20,FALSE)</f>
        <v>0</v>
      </c>
      <c r="AT665" s="63">
        <f>VLOOKUP($AD665,pTRAIT!$A:$X,21,FALSE)</f>
        <v>0</v>
      </c>
      <c r="AU665" s="63">
        <f>VLOOKUP($AD665,pTRAIT!$A:$X,22,FALSE)</f>
        <v>0</v>
      </c>
      <c r="AV665" s="63">
        <f>VLOOKUP($AD665,pTRAIT!$A:$X,23,FALSE)</f>
        <v>0</v>
      </c>
      <c r="AW665" s="63">
        <f>VLOOKUP($AD665,pTRAIT!$A:$X,24,FALSE)</f>
        <v>0</v>
      </c>
      <c r="AX665" s="67" t="s">
        <v>3405</v>
      </c>
      <c r="AY665" s="71" t="str">
        <f t="shared" si="32"/>
        <v>EM5RT Al1So5 Pun-sge;NST=X // EM5RTCM5So5Pu;NST=X / EM5RTCM5So5(WS)Pu;NST=X</v>
      </c>
    </row>
    <row r="666" spans="1:51" ht="12" customHeight="1" x14ac:dyDescent="0.25">
      <c r="A666" s="32">
        <v>1078</v>
      </c>
      <c r="B666" s="33" t="s">
        <v>5</v>
      </c>
      <c r="C666" s="34">
        <v>1373</v>
      </c>
      <c r="D666" s="32" t="str">
        <f t="shared" si="30"/>
        <v>1078X1373</v>
      </c>
      <c r="E666" s="50" t="s">
        <v>1620</v>
      </c>
      <c r="F666" s="61" t="s">
        <v>2289</v>
      </c>
      <c r="G666" s="41" t="s">
        <v>43</v>
      </c>
      <c r="H666" s="38"/>
      <c r="I666" s="32">
        <v>1078</v>
      </c>
      <c r="J666" s="63">
        <f>VLOOKUP(I666,pTRAIT!A:B,2,FALSE)</f>
        <v>0</v>
      </c>
      <c r="K666" s="63" t="s">
        <v>2724</v>
      </c>
      <c r="L666" s="63"/>
      <c r="M666" s="63" t="s">
        <v>2437</v>
      </c>
      <c r="N666" s="63" t="s">
        <v>2730</v>
      </c>
      <c r="O666" s="63"/>
      <c r="P666" s="63" t="s">
        <v>2732</v>
      </c>
      <c r="Q666" s="63"/>
      <c r="R666" s="63" t="s">
        <v>2431</v>
      </c>
      <c r="S666" s="63"/>
      <c r="T666" s="63" t="s">
        <v>2737</v>
      </c>
      <c r="U666" s="63" t="s">
        <v>2738</v>
      </c>
      <c r="V666" s="63"/>
      <c r="W666" s="63" t="s">
        <v>2431</v>
      </c>
      <c r="X666" s="63"/>
      <c r="Y666" s="63" t="s">
        <v>2740</v>
      </c>
      <c r="Z666" s="63"/>
      <c r="AA666" s="63" t="s">
        <v>2728</v>
      </c>
      <c r="AB666" s="63"/>
      <c r="AC666" s="63" t="str">
        <f t="shared" si="31"/>
        <v>EM5RT Al1So5 Pun-sge;NST=X</v>
      </c>
      <c r="AD666" s="34">
        <v>1373</v>
      </c>
      <c r="AE666" s="40" t="str">
        <f>VLOOKUP(AD666,pTRAIT!A:B,2,FALSE)</f>
        <v>EM5RTCM5So5Pu;NST=X / EM5RT(Ue)Ro5So5Pu;NST=X</v>
      </c>
      <c r="AF666" s="63">
        <f>VLOOKUP($AD666,pTRAIT!$A:$X,7,FALSE)</f>
        <v>0</v>
      </c>
      <c r="AG666" s="63">
        <f>VLOOKUP($AD666,pTRAIT!$A:$X,8,FALSE)</f>
        <v>0</v>
      </c>
      <c r="AH666" s="63">
        <f>VLOOKUP($AD666,pTRAIT!$A:$X,9,FALSE)</f>
        <v>0</v>
      </c>
      <c r="AI666" s="63">
        <f>VLOOKUP($AD666,pTRAIT!$A:$X,10,FALSE)</f>
        <v>0</v>
      </c>
      <c r="AJ666" s="63">
        <f>VLOOKUP($AD666,pTRAIT!$A:$X,11,FALSE)</f>
        <v>0</v>
      </c>
      <c r="AK666" s="63">
        <f>VLOOKUP($AD666,pTRAIT!$A:$X,12,FALSE)</f>
        <v>0</v>
      </c>
      <c r="AL666" s="63">
        <f>VLOOKUP($AD666,pTRAIT!$A:$X,13,FALSE)</f>
        <v>0</v>
      </c>
      <c r="AM666" s="63">
        <f>VLOOKUP($AD666,pTRAIT!$A:$X,14,FALSE)</f>
        <v>0</v>
      </c>
      <c r="AN666" s="63">
        <f>VLOOKUP($AD666,pTRAIT!$A:$X,15,FALSE)</f>
        <v>0</v>
      </c>
      <c r="AO666" s="63">
        <f>VLOOKUP($AD666,pTRAIT!$A:$X,16,FALSE)</f>
        <v>0</v>
      </c>
      <c r="AP666" s="63">
        <f>VLOOKUP($AD666,pTRAIT!$A:$X,17,FALSE)</f>
        <v>0</v>
      </c>
      <c r="AQ666" s="63">
        <f>VLOOKUP($AD666,pTRAIT!$A:$X,18,FALSE)</f>
        <v>0</v>
      </c>
      <c r="AR666" s="63">
        <f>VLOOKUP($AD666,pTRAIT!$A:$X,19,FALSE)</f>
        <v>0</v>
      </c>
      <c r="AS666" s="63">
        <f>VLOOKUP($AD666,pTRAIT!$A:$X,20,FALSE)</f>
        <v>0</v>
      </c>
      <c r="AT666" s="63">
        <f>VLOOKUP($AD666,pTRAIT!$A:$X,21,FALSE)</f>
        <v>0</v>
      </c>
      <c r="AU666" s="63">
        <f>VLOOKUP($AD666,pTRAIT!$A:$X,22,FALSE)</f>
        <v>0</v>
      </c>
      <c r="AV666" s="63">
        <f>VLOOKUP($AD666,pTRAIT!$A:$X,23,FALSE)</f>
        <v>0</v>
      </c>
      <c r="AW666" s="63">
        <f>VLOOKUP($AD666,pTRAIT!$A:$X,24,FALSE)</f>
        <v>0</v>
      </c>
      <c r="AX666" s="67" t="s">
        <v>3406</v>
      </c>
      <c r="AY666" s="71" t="str">
        <f t="shared" si="32"/>
        <v>EM5RT Al1So5 Pun-sge;NST=X // EM5RTCM5So5Pu;NST=X / EM5RT(Ue)Ro5So5Pu;NST=X</v>
      </c>
    </row>
    <row r="667" spans="1:51" ht="12" customHeight="1" x14ac:dyDescent="0.25">
      <c r="A667" s="32">
        <v>1078</v>
      </c>
      <c r="B667" s="33" t="s">
        <v>5</v>
      </c>
      <c r="C667" s="34">
        <v>1374</v>
      </c>
      <c r="D667" s="32" t="str">
        <f t="shared" si="30"/>
        <v>1078X1374</v>
      </c>
      <c r="E667" s="50" t="s">
        <v>1620</v>
      </c>
      <c r="F667" s="61" t="s">
        <v>2290</v>
      </c>
      <c r="G667" s="41" t="s">
        <v>43</v>
      </c>
      <c r="H667" s="38"/>
      <c r="I667" s="32">
        <v>1078</v>
      </c>
      <c r="J667" s="63">
        <f>VLOOKUP(I667,pTRAIT!A:B,2,FALSE)</f>
        <v>0</v>
      </c>
      <c r="K667" s="63" t="s">
        <v>2724</v>
      </c>
      <c r="L667" s="63"/>
      <c r="M667" s="63" t="s">
        <v>2437</v>
      </c>
      <c r="N667" s="63" t="s">
        <v>2730</v>
      </c>
      <c r="O667" s="63"/>
      <c r="P667" s="63" t="s">
        <v>2732</v>
      </c>
      <c r="Q667" s="63"/>
      <c r="R667" s="63" t="s">
        <v>2431</v>
      </c>
      <c r="S667" s="63"/>
      <c r="T667" s="63" t="s">
        <v>2737</v>
      </c>
      <c r="U667" s="63" t="s">
        <v>2738</v>
      </c>
      <c r="V667" s="63"/>
      <c r="W667" s="63" t="s">
        <v>2431</v>
      </c>
      <c r="X667" s="63"/>
      <c r="Y667" s="63" t="s">
        <v>2740</v>
      </c>
      <c r="Z667" s="63"/>
      <c r="AA667" s="63" t="s">
        <v>2728</v>
      </c>
      <c r="AB667" s="63"/>
      <c r="AC667" s="63" t="str">
        <f t="shared" si="31"/>
        <v>EM5RT Al1So5 Pun-sge;NST=X</v>
      </c>
      <c r="AD667" s="34">
        <v>1374</v>
      </c>
      <c r="AE667" s="40" t="str">
        <f>VLOOKUP(AD667,pTRAIT!A:B,2,FALSE)</f>
        <v>EM5RTCM5So5Pu;NST=X / (So5)(Pu);</v>
      </c>
      <c r="AF667" s="63">
        <f>VLOOKUP($AD667,pTRAIT!$A:$X,7,FALSE)</f>
        <v>0</v>
      </c>
      <c r="AG667" s="63">
        <f>VLOOKUP($AD667,pTRAIT!$A:$X,8,FALSE)</f>
        <v>0</v>
      </c>
      <c r="AH667" s="63">
        <f>VLOOKUP($AD667,pTRAIT!$A:$X,9,FALSE)</f>
        <v>0</v>
      </c>
      <c r="AI667" s="63">
        <f>VLOOKUP($AD667,pTRAIT!$A:$X,10,FALSE)</f>
        <v>0</v>
      </c>
      <c r="AJ667" s="63">
        <f>VLOOKUP($AD667,pTRAIT!$A:$X,11,FALSE)</f>
        <v>0</v>
      </c>
      <c r="AK667" s="63">
        <f>VLOOKUP($AD667,pTRAIT!$A:$X,12,FALSE)</f>
        <v>0</v>
      </c>
      <c r="AL667" s="63">
        <f>VLOOKUP($AD667,pTRAIT!$A:$X,13,FALSE)</f>
        <v>0</v>
      </c>
      <c r="AM667" s="63">
        <f>VLOOKUP($AD667,pTRAIT!$A:$X,14,FALSE)</f>
        <v>0</v>
      </c>
      <c r="AN667" s="63">
        <f>VLOOKUP($AD667,pTRAIT!$A:$X,15,FALSE)</f>
        <v>0</v>
      </c>
      <c r="AO667" s="63">
        <f>VLOOKUP($AD667,pTRAIT!$A:$X,16,FALSE)</f>
        <v>0</v>
      </c>
      <c r="AP667" s="63">
        <f>VLOOKUP($AD667,pTRAIT!$A:$X,17,FALSE)</f>
        <v>0</v>
      </c>
      <c r="AQ667" s="63">
        <f>VLOOKUP($AD667,pTRAIT!$A:$X,18,FALSE)</f>
        <v>0</v>
      </c>
      <c r="AR667" s="63">
        <f>VLOOKUP($AD667,pTRAIT!$A:$X,19,FALSE)</f>
        <v>0</v>
      </c>
      <c r="AS667" s="63">
        <f>VLOOKUP($AD667,pTRAIT!$A:$X,20,FALSE)</f>
        <v>0</v>
      </c>
      <c r="AT667" s="63">
        <f>VLOOKUP($AD667,pTRAIT!$A:$X,21,FALSE)</f>
        <v>0</v>
      </c>
      <c r="AU667" s="63">
        <f>VLOOKUP($AD667,pTRAIT!$A:$X,22,FALSE)</f>
        <v>0</v>
      </c>
      <c r="AV667" s="63">
        <f>VLOOKUP($AD667,pTRAIT!$A:$X,23,FALSE)</f>
        <v>0</v>
      </c>
      <c r="AW667" s="63">
        <f>VLOOKUP($AD667,pTRAIT!$A:$X,24,FALSE)</f>
        <v>0</v>
      </c>
      <c r="AX667" s="67" t="s">
        <v>3407</v>
      </c>
      <c r="AY667" s="71" t="str">
        <f t="shared" si="32"/>
        <v>EM5RT Al1So5 Pun-sge;NST=X // EM5RTCM5So5Pu;NST=X / (So5)(Pu);</v>
      </c>
    </row>
    <row r="668" spans="1:51" ht="12" customHeight="1" x14ac:dyDescent="0.25">
      <c r="A668" s="32">
        <v>1078</v>
      </c>
      <c r="B668" s="33" t="s">
        <v>5</v>
      </c>
      <c r="C668" s="34">
        <v>244</v>
      </c>
      <c r="D668" s="32" t="str">
        <f t="shared" si="30"/>
        <v>1078X244</v>
      </c>
      <c r="E668" s="51" t="s">
        <v>1621</v>
      </c>
      <c r="F668" s="61" t="s">
        <v>2291</v>
      </c>
      <c r="G668" s="41" t="s">
        <v>43</v>
      </c>
      <c r="H668" s="45"/>
      <c r="I668" s="32">
        <v>1078</v>
      </c>
      <c r="J668" s="63">
        <f>VLOOKUP(I668,pTRAIT!A:B,2,FALSE)</f>
        <v>0</v>
      </c>
      <c r="K668" s="63" t="s">
        <v>2724</v>
      </c>
      <c r="L668" s="63"/>
      <c r="M668" s="63" t="s">
        <v>2437</v>
      </c>
      <c r="N668" s="63" t="s">
        <v>2730</v>
      </c>
      <c r="O668" s="63"/>
      <c r="P668" s="63" t="s">
        <v>2732</v>
      </c>
      <c r="Q668" s="63"/>
      <c r="R668" s="63" t="s">
        <v>2431</v>
      </c>
      <c r="S668" s="63"/>
      <c r="T668" s="63" t="s">
        <v>2737</v>
      </c>
      <c r="U668" s="63" t="s">
        <v>2738</v>
      </c>
      <c r="V668" s="63"/>
      <c r="W668" s="63" t="s">
        <v>2431</v>
      </c>
      <c r="X668" s="63"/>
      <c r="Y668" s="63" t="s">
        <v>2740</v>
      </c>
      <c r="Z668" s="63"/>
      <c r="AA668" s="63" t="s">
        <v>2728</v>
      </c>
      <c r="AB668" s="63"/>
      <c r="AC668" s="63" t="str">
        <f t="shared" si="31"/>
        <v>EM5RT Al1So5 Pun-sge;NST=X</v>
      </c>
      <c r="AD668" s="34">
        <v>244</v>
      </c>
      <c r="AE668" s="40" t="str">
        <f>VLOOKUP(AD668,pTRAIT!A:B,2,FALSE)</f>
        <v>EM5RTRo5So5;NST=X / EM5RTCM5So5Pu;NST=X</v>
      </c>
      <c r="AF668" s="63">
        <f>VLOOKUP($AD668,pTRAIT!$A:$X,7,FALSE)</f>
        <v>0</v>
      </c>
      <c r="AG668" s="63">
        <f>VLOOKUP($AD668,pTRAIT!$A:$X,8,FALSE)</f>
        <v>0</v>
      </c>
      <c r="AH668" s="63">
        <f>VLOOKUP($AD668,pTRAIT!$A:$X,9,FALSE)</f>
        <v>0</v>
      </c>
      <c r="AI668" s="63">
        <f>VLOOKUP($AD668,pTRAIT!$A:$X,10,FALSE)</f>
        <v>0</v>
      </c>
      <c r="AJ668" s="63">
        <f>VLOOKUP($AD668,pTRAIT!$A:$X,11,FALSE)</f>
        <v>0</v>
      </c>
      <c r="AK668" s="63">
        <f>VLOOKUP($AD668,pTRAIT!$A:$X,12,FALSE)</f>
        <v>0</v>
      </c>
      <c r="AL668" s="63">
        <f>VLOOKUP($AD668,pTRAIT!$A:$X,13,FALSE)</f>
        <v>0</v>
      </c>
      <c r="AM668" s="63">
        <f>VLOOKUP($AD668,pTRAIT!$A:$X,14,FALSE)</f>
        <v>0</v>
      </c>
      <c r="AN668" s="63">
        <f>VLOOKUP($AD668,pTRAIT!$A:$X,15,FALSE)</f>
        <v>0</v>
      </c>
      <c r="AO668" s="63">
        <f>VLOOKUP($AD668,pTRAIT!$A:$X,16,FALSE)</f>
        <v>0</v>
      </c>
      <c r="AP668" s="63">
        <f>VLOOKUP($AD668,pTRAIT!$A:$X,17,FALSE)</f>
        <v>0</v>
      </c>
      <c r="AQ668" s="63">
        <f>VLOOKUP($AD668,pTRAIT!$A:$X,18,FALSE)</f>
        <v>0</v>
      </c>
      <c r="AR668" s="63">
        <f>VLOOKUP($AD668,pTRAIT!$A:$X,19,FALSE)</f>
        <v>0</v>
      </c>
      <c r="AS668" s="63">
        <f>VLOOKUP($AD668,pTRAIT!$A:$X,20,FALSE)</f>
        <v>0</v>
      </c>
      <c r="AT668" s="63">
        <f>VLOOKUP($AD668,pTRAIT!$A:$X,21,FALSE)</f>
        <v>0</v>
      </c>
      <c r="AU668" s="63">
        <f>VLOOKUP($AD668,pTRAIT!$A:$X,22,FALSE)</f>
        <v>0</v>
      </c>
      <c r="AV668" s="63">
        <f>VLOOKUP($AD668,pTRAIT!$A:$X,23,FALSE)</f>
        <v>0</v>
      </c>
      <c r="AW668" s="63">
        <f>VLOOKUP($AD668,pTRAIT!$A:$X,24,FALSE)</f>
        <v>0</v>
      </c>
      <c r="AX668" s="67" t="s">
        <v>3408</v>
      </c>
      <c r="AY668" s="71" t="str">
        <f t="shared" si="32"/>
        <v>EM5RT Al1So5 Pun-sge;NST=X // EM5RTRo5So5;NST=X / EM5RTCM5So5Pu;NST=X</v>
      </c>
    </row>
    <row r="669" spans="1:51" ht="12" customHeight="1" x14ac:dyDescent="0.25">
      <c r="A669" s="32">
        <v>1078</v>
      </c>
      <c r="B669" s="33" t="s">
        <v>5</v>
      </c>
      <c r="C669" s="34">
        <v>332</v>
      </c>
      <c r="D669" s="32" t="str">
        <f t="shared" si="30"/>
        <v>1078X332</v>
      </c>
      <c r="E669" s="51" t="s">
        <v>1621</v>
      </c>
      <c r="F669" s="61" t="s">
        <v>2292</v>
      </c>
      <c r="G669" s="41" t="s">
        <v>43</v>
      </c>
      <c r="H669" s="38"/>
      <c r="I669" s="32">
        <v>1078</v>
      </c>
      <c r="J669" s="63">
        <f>VLOOKUP(I669,pTRAIT!A:B,2,FALSE)</f>
        <v>0</v>
      </c>
      <c r="K669" s="63" t="s">
        <v>2724</v>
      </c>
      <c r="L669" s="63"/>
      <c r="M669" s="63" t="s">
        <v>2437</v>
      </c>
      <c r="N669" s="63" t="s">
        <v>2730</v>
      </c>
      <c r="O669" s="63"/>
      <c r="P669" s="63" t="s">
        <v>2732</v>
      </c>
      <c r="Q669" s="63"/>
      <c r="R669" s="63" t="s">
        <v>2431</v>
      </c>
      <c r="S669" s="63"/>
      <c r="T669" s="63" t="s">
        <v>2737</v>
      </c>
      <c r="U669" s="63" t="s">
        <v>2738</v>
      </c>
      <c r="V669" s="63"/>
      <c r="W669" s="63" t="s">
        <v>2431</v>
      </c>
      <c r="X669" s="63"/>
      <c r="Y669" s="63" t="s">
        <v>2740</v>
      </c>
      <c r="Z669" s="63"/>
      <c r="AA669" s="63" t="s">
        <v>2728</v>
      </c>
      <c r="AB669" s="63"/>
      <c r="AC669" s="63" t="str">
        <f t="shared" si="31"/>
        <v>EM5RT Al1So5 Pun-sge;NST=X</v>
      </c>
      <c r="AD669" s="34">
        <v>332</v>
      </c>
      <c r="AE669" s="40" t="str">
        <f>VLOOKUP(AD669,pTRAIT!A:B,2,FALSE)</f>
        <v>EM5RTUeRo5So5;NST=X / EM5RTCM5So5Pu;NST=X</v>
      </c>
      <c r="AF669" s="63">
        <f>VLOOKUP($AD669,pTRAIT!$A:$X,7,FALSE)</f>
        <v>0</v>
      </c>
      <c r="AG669" s="63">
        <f>VLOOKUP($AD669,pTRAIT!$A:$X,8,FALSE)</f>
        <v>0</v>
      </c>
      <c r="AH669" s="63">
        <f>VLOOKUP($AD669,pTRAIT!$A:$X,9,FALSE)</f>
        <v>0</v>
      </c>
      <c r="AI669" s="63">
        <f>VLOOKUP($AD669,pTRAIT!$A:$X,10,FALSE)</f>
        <v>0</v>
      </c>
      <c r="AJ669" s="63">
        <f>VLOOKUP($AD669,pTRAIT!$A:$X,11,FALSE)</f>
        <v>0</v>
      </c>
      <c r="AK669" s="63">
        <f>VLOOKUP($AD669,pTRAIT!$A:$X,12,FALSE)</f>
        <v>0</v>
      </c>
      <c r="AL669" s="63">
        <f>VLOOKUP($AD669,pTRAIT!$A:$X,13,FALSE)</f>
        <v>0</v>
      </c>
      <c r="AM669" s="63">
        <f>VLOOKUP($AD669,pTRAIT!$A:$X,14,FALSE)</f>
        <v>0</v>
      </c>
      <c r="AN669" s="63">
        <f>VLOOKUP($AD669,pTRAIT!$A:$X,15,FALSE)</f>
        <v>0</v>
      </c>
      <c r="AO669" s="63">
        <f>VLOOKUP($AD669,pTRAIT!$A:$X,16,FALSE)</f>
        <v>0</v>
      </c>
      <c r="AP669" s="63">
        <f>VLOOKUP($AD669,pTRAIT!$A:$X,17,FALSE)</f>
        <v>0</v>
      </c>
      <c r="AQ669" s="63">
        <f>VLOOKUP($AD669,pTRAIT!$A:$X,18,FALSE)</f>
        <v>0</v>
      </c>
      <c r="AR669" s="63">
        <f>VLOOKUP($AD669,pTRAIT!$A:$X,19,FALSE)</f>
        <v>0</v>
      </c>
      <c r="AS669" s="63">
        <f>VLOOKUP($AD669,pTRAIT!$A:$X,20,FALSE)</f>
        <v>0</v>
      </c>
      <c r="AT669" s="63">
        <f>VLOOKUP($AD669,pTRAIT!$A:$X,21,FALSE)</f>
        <v>0</v>
      </c>
      <c r="AU669" s="63">
        <f>VLOOKUP($AD669,pTRAIT!$A:$X,22,FALSE)</f>
        <v>0</v>
      </c>
      <c r="AV669" s="63">
        <f>VLOOKUP($AD669,pTRAIT!$A:$X,23,FALSE)</f>
        <v>0</v>
      </c>
      <c r="AW669" s="63">
        <f>VLOOKUP($AD669,pTRAIT!$A:$X,24,FALSE)</f>
        <v>0</v>
      </c>
      <c r="AX669" s="67" t="s">
        <v>3409</v>
      </c>
      <c r="AY669" s="71" t="str">
        <f t="shared" si="32"/>
        <v>EM5RT Al1So5 Pun-sge;NST=X // EM5RTUeRo5So5;NST=X / EM5RTCM5So5Pu;NST=X</v>
      </c>
    </row>
    <row r="670" spans="1:51" ht="12" customHeight="1" x14ac:dyDescent="0.25">
      <c r="A670" s="32">
        <v>1078</v>
      </c>
      <c r="B670" s="33" t="s">
        <v>5</v>
      </c>
      <c r="C670" s="34">
        <v>383</v>
      </c>
      <c r="D670" s="32" t="str">
        <f t="shared" si="30"/>
        <v>1078X383</v>
      </c>
      <c r="E670" s="51" t="s">
        <v>1621</v>
      </c>
      <c r="F670" s="61" t="s">
        <v>2293</v>
      </c>
      <c r="G670" s="41" t="s">
        <v>43</v>
      </c>
      <c r="H670" s="38"/>
      <c r="I670" s="32">
        <v>1078</v>
      </c>
      <c r="J670" s="63">
        <f>VLOOKUP(I670,pTRAIT!A:B,2,FALSE)</f>
        <v>0</v>
      </c>
      <c r="K670" s="63" t="s">
        <v>2724</v>
      </c>
      <c r="L670" s="63"/>
      <c r="M670" s="63" t="s">
        <v>2437</v>
      </c>
      <c r="N670" s="63" t="s">
        <v>2730</v>
      </c>
      <c r="O670" s="63"/>
      <c r="P670" s="63" t="s">
        <v>2732</v>
      </c>
      <c r="Q670" s="63"/>
      <c r="R670" s="63" t="s">
        <v>2431</v>
      </c>
      <c r="S670" s="63"/>
      <c r="T670" s="63" t="s">
        <v>2737</v>
      </c>
      <c r="U670" s="63" t="s">
        <v>2738</v>
      </c>
      <c r="V670" s="63"/>
      <c r="W670" s="63" t="s">
        <v>2431</v>
      </c>
      <c r="X670" s="63"/>
      <c r="Y670" s="63" t="s">
        <v>2740</v>
      </c>
      <c r="Z670" s="63"/>
      <c r="AA670" s="63" t="s">
        <v>2728</v>
      </c>
      <c r="AB670" s="63"/>
      <c r="AC670" s="63" t="str">
        <f t="shared" si="31"/>
        <v>EM5RT Al1So5 Pun-sge;NST=X</v>
      </c>
      <c r="AD670" s="34">
        <v>383</v>
      </c>
      <c r="AE670" s="40" t="str">
        <f>VLOOKUP(AD670,pTRAIT!A:B,2,FALSE)</f>
        <v>EM5RTUeRo5So5;NST=X / EM5RTCM5So5Pu;NST=X</v>
      </c>
      <c r="AF670" s="63">
        <f>VLOOKUP($AD670,pTRAIT!$A:$X,7,FALSE)</f>
        <v>0</v>
      </c>
      <c r="AG670" s="63">
        <f>VLOOKUP($AD670,pTRAIT!$A:$X,8,FALSE)</f>
        <v>0</v>
      </c>
      <c r="AH670" s="63">
        <f>VLOOKUP($AD670,pTRAIT!$A:$X,9,FALSE)</f>
        <v>0</v>
      </c>
      <c r="AI670" s="63">
        <f>VLOOKUP($AD670,pTRAIT!$A:$X,10,FALSE)</f>
        <v>0</v>
      </c>
      <c r="AJ670" s="63">
        <f>VLOOKUP($AD670,pTRAIT!$A:$X,11,FALSE)</f>
        <v>0</v>
      </c>
      <c r="AK670" s="63">
        <f>VLOOKUP($AD670,pTRAIT!$A:$X,12,FALSE)</f>
        <v>0</v>
      </c>
      <c r="AL670" s="63">
        <f>VLOOKUP($AD670,pTRAIT!$A:$X,13,FALSE)</f>
        <v>0</v>
      </c>
      <c r="AM670" s="63">
        <f>VLOOKUP($AD670,pTRAIT!$A:$X,14,FALSE)</f>
        <v>0</v>
      </c>
      <c r="AN670" s="63">
        <f>VLOOKUP($AD670,pTRAIT!$A:$X,15,FALSE)</f>
        <v>0</v>
      </c>
      <c r="AO670" s="63">
        <f>VLOOKUP($AD670,pTRAIT!$A:$X,16,FALSE)</f>
        <v>0</v>
      </c>
      <c r="AP670" s="63">
        <f>VLOOKUP($AD670,pTRAIT!$A:$X,17,FALSE)</f>
        <v>0</v>
      </c>
      <c r="AQ670" s="63">
        <f>VLOOKUP($AD670,pTRAIT!$A:$X,18,FALSE)</f>
        <v>0</v>
      </c>
      <c r="AR670" s="63">
        <f>VLOOKUP($AD670,pTRAIT!$A:$X,19,FALSE)</f>
        <v>0</v>
      </c>
      <c r="AS670" s="63">
        <f>VLOOKUP($AD670,pTRAIT!$A:$X,20,FALSE)</f>
        <v>0</v>
      </c>
      <c r="AT670" s="63">
        <f>VLOOKUP($AD670,pTRAIT!$A:$X,21,FALSE)</f>
        <v>0</v>
      </c>
      <c r="AU670" s="63">
        <f>VLOOKUP($AD670,pTRAIT!$A:$X,22,FALSE)</f>
        <v>0</v>
      </c>
      <c r="AV670" s="63">
        <f>VLOOKUP($AD670,pTRAIT!$A:$X,23,FALSE)</f>
        <v>0</v>
      </c>
      <c r="AW670" s="63">
        <f>VLOOKUP($AD670,pTRAIT!$A:$X,24,FALSE)</f>
        <v>0</v>
      </c>
      <c r="AX670" s="67" t="s">
        <v>3410</v>
      </c>
      <c r="AY670" s="71" t="str">
        <f t="shared" si="32"/>
        <v>EM5RT Al1So5 Pun-sge;NST=X // EM5RTUeRo5So5;NST=X / EM5RTCM5So5Pu;NST=X</v>
      </c>
    </row>
    <row r="671" spans="1:51" ht="12" customHeight="1" x14ac:dyDescent="0.25">
      <c r="A671" s="32">
        <v>1078</v>
      </c>
      <c r="B671" s="33" t="s">
        <v>5</v>
      </c>
      <c r="C671" s="34">
        <v>434</v>
      </c>
      <c r="D671" s="32" t="str">
        <f t="shared" si="30"/>
        <v>1078X434</v>
      </c>
      <c r="E671" s="51" t="s">
        <v>1621</v>
      </c>
      <c r="F671" s="61" t="s">
        <v>2294</v>
      </c>
      <c r="G671" s="41" t="s">
        <v>43</v>
      </c>
      <c r="H671" s="38"/>
      <c r="I671" s="32">
        <v>1078</v>
      </c>
      <c r="J671" s="63">
        <f>VLOOKUP(I671,pTRAIT!A:B,2,FALSE)</f>
        <v>0</v>
      </c>
      <c r="K671" s="63" t="s">
        <v>2724</v>
      </c>
      <c r="L671" s="63"/>
      <c r="M671" s="63" t="s">
        <v>2437</v>
      </c>
      <c r="N671" s="63" t="s">
        <v>2730</v>
      </c>
      <c r="O671" s="63"/>
      <c r="P671" s="63" t="s">
        <v>2732</v>
      </c>
      <c r="Q671" s="63"/>
      <c r="R671" s="63" t="s">
        <v>2431</v>
      </c>
      <c r="S671" s="63"/>
      <c r="T671" s="63" t="s">
        <v>2737</v>
      </c>
      <c r="U671" s="63" t="s">
        <v>2738</v>
      </c>
      <c r="V671" s="63"/>
      <c r="W671" s="63" t="s">
        <v>2431</v>
      </c>
      <c r="X671" s="63"/>
      <c r="Y671" s="63" t="s">
        <v>2740</v>
      </c>
      <c r="Z671" s="63"/>
      <c r="AA671" s="63" t="s">
        <v>2728</v>
      </c>
      <c r="AB671" s="63"/>
      <c r="AC671" s="63" t="str">
        <f t="shared" si="31"/>
        <v>EM5RT Al1So5 Pun-sge;NST=X</v>
      </c>
      <c r="AD671" s="34">
        <v>434</v>
      </c>
      <c r="AE671" s="40" t="str">
        <f>VLOOKUP(AD671,pTRAIT!A:B,2,FALSE)</f>
        <v>EM5RTUeRo5So5;NST=X / EM5RTCM5So5Pu;NST=X</v>
      </c>
      <c r="AF671" s="63">
        <f>VLOOKUP($AD671,pTRAIT!$A:$X,7,FALSE)</f>
        <v>0</v>
      </c>
      <c r="AG671" s="63">
        <f>VLOOKUP($AD671,pTRAIT!$A:$X,8,FALSE)</f>
        <v>0</v>
      </c>
      <c r="AH671" s="63">
        <f>VLOOKUP($AD671,pTRAIT!$A:$X,9,FALSE)</f>
        <v>0</v>
      </c>
      <c r="AI671" s="63">
        <f>VLOOKUP($AD671,pTRAIT!$A:$X,10,FALSE)</f>
        <v>0</v>
      </c>
      <c r="AJ671" s="63">
        <f>VLOOKUP($AD671,pTRAIT!$A:$X,11,FALSE)</f>
        <v>0</v>
      </c>
      <c r="AK671" s="63">
        <f>VLOOKUP($AD671,pTRAIT!$A:$X,12,FALSE)</f>
        <v>0</v>
      </c>
      <c r="AL671" s="63">
        <f>VLOOKUP($AD671,pTRAIT!$A:$X,13,FALSE)</f>
        <v>0</v>
      </c>
      <c r="AM671" s="63">
        <f>VLOOKUP($AD671,pTRAIT!$A:$X,14,FALSE)</f>
        <v>0</v>
      </c>
      <c r="AN671" s="63">
        <f>VLOOKUP($AD671,pTRAIT!$A:$X,15,FALSE)</f>
        <v>0</v>
      </c>
      <c r="AO671" s="63">
        <f>VLOOKUP($AD671,pTRAIT!$A:$X,16,FALSE)</f>
        <v>0</v>
      </c>
      <c r="AP671" s="63">
        <f>VLOOKUP($AD671,pTRAIT!$A:$X,17,FALSE)</f>
        <v>0</v>
      </c>
      <c r="AQ671" s="63">
        <f>VLOOKUP($AD671,pTRAIT!$A:$X,18,FALSE)</f>
        <v>0</v>
      </c>
      <c r="AR671" s="63">
        <f>VLOOKUP($AD671,pTRAIT!$A:$X,19,FALSE)</f>
        <v>0</v>
      </c>
      <c r="AS671" s="63">
        <f>VLOOKUP($AD671,pTRAIT!$A:$X,20,FALSE)</f>
        <v>0</v>
      </c>
      <c r="AT671" s="63">
        <f>VLOOKUP($AD671,pTRAIT!$A:$X,21,FALSE)</f>
        <v>0</v>
      </c>
      <c r="AU671" s="63">
        <f>VLOOKUP($AD671,pTRAIT!$A:$X,22,FALSE)</f>
        <v>0</v>
      </c>
      <c r="AV671" s="63">
        <f>VLOOKUP($AD671,pTRAIT!$A:$X,23,FALSE)</f>
        <v>0</v>
      </c>
      <c r="AW671" s="63">
        <f>VLOOKUP($AD671,pTRAIT!$A:$X,24,FALSE)</f>
        <v>0</v>
      </c>
      <c r="AX671" s="67" t="s">
        <v>3411</v>
      </c>
      <c r="AY671" s="71" t="str">
        <f t="shared" si="32"/>
        <v>EM5RT Al1So5 Pun-sge;NST=X // EM5RTUeRo5So5;NST=X / EM5RTCM5So5Pu;NST=X</v>
      </c>
    </row>
    <row r="672" spans="1:51" ht="12" customHeight="1" x14ac:dyDescent="0.25">
      <c r="A672" s="32">
        <v>1078</v>
      </c>
      <c r="B672" s="33" t="s">
        <v>5</v>
      </c>
      <c r="C672" s="34">
        <v>1208</v>
      </c>
      <c r="D672" s="32" t="str">
        <f t="shared" si="30"/>
        <v>1078X1208</v>
      </c>
      <c r="E672" s="50" t="s">
        <v>1620</v>
      </c>
      <c r="F672" s="61" t="s">
        <v>2295</v>
      </c>
      <c r="G672" s="41" t="s">
        <v>43</v>
      </c>
      <c r="H672" s="38"/>
      <c r="I672" s="32">
        <v>1078</v>
      </c>
      <c r="J672" s="63">
        <f>VLOOKUP(I672,pTRAIT!A:B,2,FALSE)</f>
        <v>0</v>
      </c>
      <c r="K672" s="63" t="s">
        <v>2724</v>
      </c>
      <c r="L672" s="63"/>
      <c r="M672" s="63" t="s">
        <v>2437</v>
      </c>
      <c r="N672" s="63" t="s">
        <v>2730</v>
      </c>
      <c r="O672" s="63"/>
      <c r="P672" s="63" t="s">
        <v>2732</v>
      </c>
      <c r="Q672" s="63"/>
      <c r="R672" s="63" t="s">
        <v>2431</v>
      </c>
      <c r="S672" s="63"/>
      <c r="T672" s="63" t="s">
        <v>2737</v>
      </c>
      <c r="U672" s="63" t="s">
        <v>2738</v>
      </c>
      <c r="V672" s="63"/>
      <c r="W672" s="63" t="s">
        <v>2431</v>
      </c>
      <c r="X672" s="63"/>
      <c r="Y672" s="63" t="s">
        <v>2740</v>
      </c>
      <c r="Z672" s="63"/>
      <c r="AA672" s="63" t="s">
        <v>2728</v>
      </c>
      <c r="AB672" s="63"/>
      <c r="AC672" s="63" t="str">
        <f t="shared" si="31"/>
        <v>EM5RT Al1So5 Pun-sge;NST=X</v>
      </c>
      <c r="AD672" s="34">
        <v>1208</v>
      </c>
      <c r="AE672" s="40" t="str">
        <f>VLOOKUP(AD672,pTRAIT!A:B,2,FALSE)</f>
        <v>EM5RTCM5Pu;NST=X / EM5RTCM5So5Pu;NST=X</v>
      </c>
      <c r="AF672" s="63">
        <f>VLOOKUP($AD672,pTRAIT!$A:$X,7,FALSE)</f>
        <v>0</v>
      </c>
      <c r="AG672" s="63">
        <f>VLOOKUP($AD672,pTRAIT!$A:$X,8,FALSE)</f>
        <v>0</v>
      </c>
      <c r="AH672" s="63">
        <f>VLOOKUP($AD672,pTRAIT!$A:$X,9,FALSE)</f>
        <v>0</v>
      </c>
      <c r="AI672" s="63">
        <f>VLOOKUP($AD672,pTRAIT!$A:$X,10,FALSE)</f>
        <v>0</v>
      </c>
      <c r="AJ672" s="63">
        <f>VLOOKUP($AD672,pTRAIT!$A:$X,11,FALSE)</f>
        <v>0</v>
      </c>
      <c r="AK672" s="63">
        <f>VLOOKUP($AD672,pTRAIT!$A:$X,12,FALSE)</f>
        <v>0</v>
      </c>
      <c r="AL672" s="63">
        <f>VLOOKUP($AD672,pTRAIT!$A:$X,13,FALSE)</f>
        <v>0</v>
      </c>
      <c r="AM672" s="63">
        <f>VLOOKUP($AD672,pTRAIT!$A:$X,14,FALSE)</f>
        <v>0</v>
      </c>
      <c r="AN672" s="63">
        <f>VLOOKUP($AD672,pTRAIT!$A:$X,15,FALSE)</f>
        <v>0</v>
      </c>
      <c r="AO672" s="63">
        <f>VLOOKUP($AD672,pTRAIT!$A:$X,16,FALSE)</f>
        <v>0</v>
      </c>
      <c r="AP672" s="63">
        <f>VLOOKUP($AD672,pTRAIT!$A:$X,17,FALSE)</f>
        <v>0</v>
      </c>
      <c r="AQ672" s="63">
        <f>VLOOKUP($AD672,pTRAIT!$A:$X,18,FALSE)</f>
        <v>0</v>
      </c>
      <c r="AR672" s="63">
        <f>VLOOKUP($AD672,pTRAIT!$A:$X,19,FALSE)</f>
        <v>0</v>
      </c>
      <c r="AS672" s="63">
        <f>VLOOKUP($AD672,pTRAIT!$A:$X,20,FALSE)</f>
        <v>0</v>
      </c>
      <c r="AT672" s="63">
        <f>VLOOKUP($AD672,pTRAIT!$A:$X,21,FALSE)</f>
        <v>0</v>
      </c>
      <c r="AU672" s="63">
        <f>VLOOKUP($AD672,pTRAIT!$A:$X,22,FALSE)</f>
        <v>0</v>
      </c>
      <c r="AV672" s="63">
        <f>VLOOKUP($AD672,pTRAIT!$A:$X,23,FALSE)</f>
        <v>0</v>
      </c>
      <c r="AW672" s="63">
        <f>VLOOKUP($AD672,pTRAIT!$A:$X,24,FALSE)</f>
        <v>0</v>
      </c>
      <c r="AX672" s="67" t="s">
        <v>3412</v>
      </c>
      <c r="AY672" s="71" t="str">
        <f t="shared" si="32"/>
        <v>EM5RT Al1So5 Pun-sge;NST=X // EM5RTCM5Pu;NST=X / EM5RTCM5So5Pu;NST=X</v>
      </c>
    </row>
    <row r="673" spans="1:51" ht="12" customHeight="1" x14ac:dyDescent="0.25">
      <c r="A673" s="32">
        <v>1079</v>
      </c>
      <c r="B673" s="33" t="s">
        <v>5</v>
      </c>
      <c r="C673" s="34">
        <v>245</v>
      </c>
      <c r="D673" s="32" t="str">
        <f t="shared" si="30"/>
        <v>1079X245</v>
      </c>
      <c r="E673" s="51" t="s">
        <v>1621</v>
      </c>
      <c r="F673" s="61" t="s">
        <v>2296</v>
      </c>
      <c r="G673" s="41" t="s">
        <v>43</v>
      </c>
      <c r="H673" s="45"/>
      <c r="I673" s="32">
        <v>1079</v>
      </c>
      <c r="J673" s="63">
        <f>VLOOKUP(I673,pTRAIT!A:B,2,FALSE)</f>
        <v>0</v>
      </c>
      <c r="K673" s="63" t="s">
        <v>2724</v>
      </c>
      <c r="L673" s="63"/>
      <c r="M673" s="63" t="s">
        <v>2437</v>
      </c>
      <c r="N673" s="63" t="s">
        <v>2730</v>
      </c>
      <c r="O673" s="63"/>
      <c r="P673" s="63" t="s">
        <v>2732</v>
      </c>
      <c r="Q673" s="63"/>
      <c r="R673" s="63" t="s">
        <v>2431</v>
      </c>
      <c r="S673" s="63"/>
      <c r="T673" s="63" t="s">
        <v>2737</v>
      </c>
      <c r="U673" s="63" t="s">
        <v>2738</v>
      </c>
      <c r="V673" s="63" t="s">
        <v>2739</v>
      </c>
      <c r="W673" s="63" t="s">
        <v>2431</v>
      </c>
      <c r="X673" s="63"/>
      <c r="Y673" s="63" t="s">
        <v>2740</v>
      </c>
      <c r="Z673" s="63"/>
      <c r="AA673" s="63" t="s">
        <v>2728</v>
      </c>
      <c r="AB673" s="63"/>
      <c r="AC673" s="63" t="str">
        <f t="shared" si="31"/>
        <v>EM5RT Al1So5SS Pun-sge;NST=X</v>
      </c>
      <c r="AD673" s="34">
        <v>245</v>
      </c>
      <c r="AE673" s="40" t="str">
        <f>VLOOKUP(AD673,pTRAIT!A:B,2,FALSE)</f>
        <v>EM5RTRo5So5;NST=X / EM5RTCM5So5WSPu;NST=X</v>
      </c>
      <c r="AF673" s="63">
        <f>VLOOKUP($AD673,pTRAIT!$A:$X,7,FALSE)</f>
        <v>0</v>
      </c>
      <c r="AG673" s="63">
        <f>VLOOKUP($AD673,pTRAIT!$A:$X,8,FALSE)</f>
        <v>0</v>
      </c>
      <c r="AH673" s="63">
        <f>VLOOKUP($AD673,pTRAIT!$A:$X,9,FALSE)</f>
        <v>0</v>
      </c>
      <c r="AI673" s="63">
        <f>VLOOKUP($AD673,pTRAIT!$A:$X,10,FALSE)</f>
        <v>0</v>
      </c>
      <c r="AJ673" s="63">
        <f>VLOOKUP($AD673,pTRAIT!$A:$X,11,FALSE)</f>
        <v>0</v>
      </c>
      <c r="AK673" s="63">
        <f>VLOOKUP($AD673,pTRAIT!$A:$X,12,FALSE)</f>
        <v>0</v>
      </c>
      <c r="AL673" s="63">
        <f>VLOOKUP($AD673,pTRAIT!$A:$X,13,FALSE)</f>
        <v>0</v>
      </c>
      <c r="AM673" s="63">
        <f>VLOOKUP($AD673,pTRAIT!$A:$X,14,FALSE)</f>
        <v>0</v>
      </c>
      <c r="AN673" s="63">
        <f>VLOOKUP($AD673,pTRAIT!$A:$X,15,FALSE)</f>
        <v>0</v>
      </c>
      <c r="AO673" s="63">
        <f>VLOOKUP($AD673,pTRAIT!$A:$X,16,FALSE)</f>
        <v>0</v>
      </c>
      <c r="AP673" s="63">
        <f>VLOOKUP($AD673,pTRAIT!$A:$X,17,FALSE)</f>
        <v>0</v>
      </c>
      <c r="AQ673" s="63">
        <f>VLOOKUP($AD673,pTRAIT!$A:$X,18,FALSE)</f>
        <v>0</v>
      </c>
      <c r="AR673" s="63">
        <f>VLOOKUP($AD673,pTRAIT!$A:$X,19,FALSE)</f>
        <v>0</v>
      </c>
      <c r="AS673" s="63">
        <f>VLOOKUP($AD673,pTRAIT!$A:$X,20,FALSE)</f>
        <v>0</v>
      </c>
      <c r="AT673" s="63">
        <f>VLOOKUP($AD673,pTRAIT!$A:$X,21,FALSE)</f>
        <v>0</v>
      </c>
      <c r="AU673" s="63">
        <f>VLOOKUP($AD673,pTRAIT!$A:$X,22,FALSE)</f>
        <v>0</v>
      </c>
      <c r="AV673" s="63">
        <f>VLOOKUP($AD673,pTRAIT!$A:$X,23,FALSE)</f>
        <v>0</v>
      </c>
      <c r="AW673" s="63">
        <f>VLOOKUP($AD673,pTRAIT!$A:$X,24,FALSE)</f>
        <v>0</v>
      </c>
      <c r="AX673" s="67" t="s">
        <v>3413</v>
      </c>
      <c r="AY673" s="71" t="str">
        <f t="shared" si="32"/>
        <v>EM5RT Al1So5SS Pun-sge;NST=X // EM5RTRo5So5;NST=X / EM5RTCM5So5WSPu;NST=X</v>
      </c>
    </row>
    <row r="674" spans="1:51" ht="12" customHeight="1" x14ac:dyDescent="0.25">
      <c r="A674" s="32">
        <v>1079</v>
      </c>
      <c r="B674" s="33" t="s">
        <v>5</v>
      </c>
      <c r="C674" s="34">
        <v>334</v>
      </c>
      <c r="D674" s="32" t="str">
        <f t="shared" si="30"/>
        <v>1079X334</v>
      </c>
      <c r="E674" s="51" t="s">
        <v>1621</v>
      </c>
      <c r="F674" s="61" t="s">
        <v>2297</v>
      </c>
      <c r="G674" s="41" t="s">
        <v>43</v>
      </c>
      <c r="H674" s="38"/>
      <c r="I674" s="32">
        <v>1079</v>
      </c>
      <c r="J674" s="63">
        <f>VLOOKUP(I674,pTRAIT!A:B,2,FALSE)</f>
        <v>0</v>
      </c>
      <c r="K674" s="63" t="s">
        <v>2724</v>
      </c>
      <c r="L674" s="63"/>
      <c r="M674" s="63" t="s">
        <v>2437</v>
      </c>
      <c r="N674" s="63" t="s">
        <v>2730</v>
      </c>
      <c r="O674" s="63"/>
      <c r="P674" s="63" t="s">
        <v>2732</v>
      </c>
      <c r="Q674" s="63"/>
      <c r="R674" s="63" t="s">
        <v>2431</v>
      </c>
      <c r="S674" s="63"/>
      <c r="T674" s="63" t="s">
        <v>2737</v>
      </c>
      <c r="U674" s="63" t="s">
        <v>2738</v>
      </c>
      <c r="V674" s="63" t="s">
        <v>2739</v>
      </c>
      <c r="W674" s="63" t="s">
        <v>2431</v>
      </c>
      <c r="X674" s="63"/>
      <c r="Y674" s="63" t="s">
        <v>2740</v>
      </c>
      <c r="Z674" s="63"/>
      <c r="AA674" s="63" t="s">
        <v>2728</v>
      </c>
      <c r="AB674" s="63"/>
      <c r="AC674" s="63" t="str">
        <f t="shared" si="31"/>
        <v>EM5RT Al1So5SS Pun-sge;NST=X</v>
      </c>
      <c r="AD674" s="34">
        <v>334</v>
      </c>
      <c r="AE674" s="40" t="str">
        <f>VLOOKUP(AD674,pTRAIT!A:B,2,FALSE)</f>
        <v>EM5RTUeRo5So5;NST=X / EM5RTCM5So5WSPu;NST=X</v>
      </c>
      <c r="AF674" s="63">
        <f>VLOOKUP($AD674,pTRAIT!$A:$X,7,FALSE)</f>
        <v>0</v>
      </c>
      <c r="AG674" s="63">
        <f>VLOOKUP($AD674,pTRAIT!$A:$X,8,FALSE)</f>
        <v>0</v>
      </c>
      <c r="AH674" s="63">
        <f>VLOOKUP($AD674,pTRAIT!$A:$X,9,FALSE)</f>
        <v>0</v>
      </c>
      <c r="AI674" s="63">
        <f>VLOOKUP($AD674,pTRAIT!$A:$X,10,FALSE)</f>
        <v>0</v>
      </c>
      <c r="AJ674" s="63">
        <f>VLOOKUP($AD674,pTRAIT!$A:$X,11,FALSE)</f>
        <v>0</v>
      </c>
      <c r="AK674" s="63">
        <f>VLOOKUP($AD674,pTRAIT!$A:$X,12,FALSE)</f>
        <v>0</v>
      </c>
      <c r="AL674" s="63">
        <f>VLOOKUP($AD674,pTRAIT!$A:$X,13,FALSE)</f>
        <v>0</v>
      </c>
      <c r="AM674" s="63">
        <f>VLOOKUP($AD674,pTRAIT!$A:$X,14,FALSE)</f>
        <v>0</v>
      </c>
      <c r="AN674" s="63">
        <f>VLOOKUP($AD674,pTRAIT!$A:$X,15,FALSE)</f>
        <v>0</v>
      </c>
      <c r="AO674" s="63">
        <f>VLOOKUP($AD674,pTRAIT!$A:$X,16,FALSE)</f>
        <v>0</v>
      </c>
      <c r="AP674" s="63">
        <f>VLOOKUP($AD674,pTRAIT!$A:$X,17,FALSE)</f>
        <v>0</v>
      </c>
      <c r="AQ674" s="63">
        <f>VLOOKUP($AD674,pTRAIT!$A:$X,18,FALSE)</f>
        <v>0</v>
      </c>
      <c r="AR674" s="63">
        <f>VLOOKUP($AD674,pTRAIT!$A:$X,19,FALSE)</f>
        <v>0</v>
      </c>
      <c r="AS674" s="63">
        <f>VLOOKUP($AD674,pTRAIT!$A:$X,20,FALSE)</f>
        <v>0</v>
      </c>
      <c r="AT674" s="63">
        <f>VLOOKUP($AD674,pTRAIT!$A:$X,21,FALSE)</f>
        <v>0</v>
      </c>
      <c r="AU674" s="63">
        <f>VLOOKUP($AD674,pTRAIT!$A:$X,22,FALSE)</f>
        <v>0</v>
      </c>
      <c r="AV674" s="63">
        <f>VLOOKUP($AD674,pTRAIT!$A:$X,23,FALSE)</f>
        <v>0</v>
      </c>
      <c r="AW674" s="63">
        <f>VLOOKUP($AD674,pTRAIT!$A:$X,24,FALSE)</f>
        <v>0</v>
      </c>
      <c r="AX674" s="67" t="s">
        <v>3414</v>
      </c>
      <c r="AY674" s="71" t="str">
        <f t="shared" si="32"/>
        <v>EM5RT Al1So5SS Pun-sge;NST=X // EM5RTUeRo5So5;NST=X / EM5RTCM5So5WSPu;NST=X</v>
      </c>
    </row>
    <row r="675" spans="1:51" ht="12" customHeight="1" x14ac:dyDescent="0.25">
      <c r="A675" s="32">
        <v>1079</v>
      </c>
      <c r="B675" s="33" t="s">
        <v>5</v>
      </c>
      <c r="C675" s="34">
        <v>385</v>
      </c>
      <c r="D675" s="32" t="str">
        <f t="shared" si="30"/>
        <v>1079X385</v>
      </c>
      <c r="E675" s="51" t="s">
        <v>1621</v>
      </c>
      <c r="F675" s="61" t="s">
        <v>2298</v>
      </c>
      <c r="G675" s="41" t="s">
        <v>43</v>
      </c>
      <c r="H675" s="38"/>
      <c r="I675" s="32">
        <v>1079</v>
      </c>
      <c r="J675" s="63">
        <f>VLOOKUP(I675,pTRAIT!A:B,2,FALSE)</f>
        <v>0</v>
      </c>
      <c r="K675" s="63" t="s">
        <v>2724</v>
      </c>
      <c r="L675" s="63"/>
      <c r="M675" s="63" t="s">
        <v>2437</v>
      </c>
      <c r="N675" s="63" t="s">
        <v>2730</v>
      </c>
      <c r="O675" s="63"/>
      <c r="P675" s="63" t="s">
        <v>2732</v>
      </c>
      <c r="Q675" s="63"/>
      <c r="R675" s="63" t="s">
        <v>2431</v>
      </c>
      <c r="S675" s="63"/>
      <c r="T675" s="63" t="s">
        <v>2737</v>
      </c>
      <c r="U675" s="63" t="s">
        <v>2738</v>
      </c>
      <c r="V675" s="63" t="s">
        <v>2739</v>
      </c>
      <c r="W675" s="63" t="s">
        <v>2431</v>
      </c>
      <c r="X675" s="63"/>
      <c r="Y675" s="63" t="s">
        <v>2740</v>
      </c>
      <c r="Z675" s="63"/>
      <c r="AA675" s="63" t="s">
        <v>2728</v>
      </c>
      <c r="AB675" s="63"/>
      <c r="AC675" s="63" t="str">
        <f t="shared" si="31"/>
        <v>EM5RT Al1So5SS Pun-sge;NST=X</v>
      </c>
      <c r="AD675" s="34">
        <v>385</v>
      </c>
      <c r="AE675" s="40" t="str">
        <f>VLOOKUP(AD675,pTRAIT!A:B,2,FALSE)</f>
        <v>EM5RTUeRo5So5;NST=X / EM5RTCM5So5WSPu;NST=X</v>
      </c>
      <c r="AF675" s="63">
        <f>VLOOKUP($AD675,pTRAIT!$A:$X,7,FALSE)</f>
        <v>0</v>
      </c>
      <c r="AG675" s="63">
        <f>VLOOKUP($AD675,pTRAIT!$A:$X,8,FALSE)</f>
        <v>0</v>
      </c>
      <c r="AH675" s="63">
        <f>VLOOKUP($AD675,pTRAIT!$A:$X,9,FALSE)</f>
        <v>0</v>
      </c>
      <c r="AI675" s="63">
        <f>VLOOKUP($AD675,pTRAIT!$A:$X,10,FALSE)</f>
        <v>0</v>
      </c>
      <c r="AJ675" s="63">
        <f>VLOOKUP($AD675,pTRAIT!$A:$X,11,FALSE)</f>
        <v>0</v>
      </c>
      <c r="AK675" s="63">
        <f>VLOOKUP($AD675,pTRAIT!$A:$X,12,FALSE)</f>
        <v>0</v>
      </c>
      <c r="AL675" s="63">
        <f>VLOOKUP($AD675,pTRAIT!$A:$X,13,FALSE)</f>
        <v>0</v>
      </c>
      <c r="AM675" s="63">
        <f>VLOOKUP($AD675,pTRAIT!$A:$X,14,FALSE)</f>
        <v>0</v>
      </c>
      <c r="AN675" s="63">
        <f>VLOOKUP($AD675,pTRAIT!$A:$X,15,FALSE)</f>
        <v>0</v>
      </c>
      <c r="AO675" s="63">
        <f>VLOOKUP($AD675,pTRAIT!$A:$X,16,FALSE)</f>
        <v>0</v>
      </c>
      <c r="AP675" s="63">
        <f>VLOOKUP($AD675,pTRAIT!$A:$X,17,FALSE)</f>
        <v>0</v>
      </c>
      <c r="AQ675" s="63">
        <f>VLOOKUP($AD675,pTRAIT!$A:$X,18,FALSE)</f>
        <v>0</v>
      </c>
      <c r="AR675" s="63">
        <f>VLOOKUP($AD675,pTRAIT!$A:$X,19,FALSE)</f>
        <v>0</v>
      </c>
      <c r="AS675" s="63">
        <f>VLOOKUP($AD675,pTRAIT!$A:$X,20,FALSE)</f>
        <v>0</v>
      </c>
      <c r="AT675" s="63">
        <f>VLOOKUP($AD675,pTRAIT!$A:$X,21,FALSE)</f>
        <v>0</v>
      </c>
      <c r="AU675" s="63">
        <f>VLOOKUP($AD675,pTRAIT!$A:$X,22,FALSE)</f>
        <v>0</v>
      </c>
      <c r="AV675" s="63">
        <f>VLOOKUP($AD675,pTRAIT!$A:$X,23,FALSE)</f>
        <v>0</v>
      </c>
      <c r="AW675" s="63">
        <f>VLOOKUP($AD675,pTRAIT!$A:$X,24,FALSE)</f>
        <v>0</v>
      </c>
      <c r="AX675" s="67" t="s">
        <v>3415</v>
      </c>
      <c r="AY675" s="71" t="str">
        <f t="shared" si="32"/>
        <v>EM5RT Al1So5SS Pun-sge;NST=X // EM5RTUeRo5So5;NST=X / EM5RTCM5So5WSPu;NST=X</v>
      </c>
    </row>
    <row r="676" spans="1:51" ht="12" customHeight="1" x14ac:dyDescent="0.25">
      <c r="A676" s="32">
        <v>1079</v>
      </c>
      <c r="B676" s="33" t="s">
        <v>5</v>
      </c>
      <c r="C676" s="34">
        <v>437</v>
      </c>
      <c r="D676" s="32" t="str">
        <f t="shared" si="30"/>
        <v>1079X437</v>
      </c>
      <c r="E676" s="51" t="s">
        <v>1621</v>
      </c>
      <c r="F676" s="61" t="s">
        <v>2299</v>
      </c>
      <c r="G676" s="41" t="s">
        <v>43</v>
      </c>
      <c r="H676" s="38"/>
      <c r="I676" s="32">
        <v>1079</v>
      </c>
      <c r="J676" s="63">
        <f>VLOOKUP(I676,pTRAIT!A:B,2,FALSE)</f>
        <v>0</v>
      </c>
      <c r="K676" s="63" t="s">
        <v>2724</v>
      </c>
      <c r="L676" s="63"/>
      <c r="M676" s="63" t="s">
        <v>2437</v>
      </c>
      <c r="N676" s="63" t="s">
        <v>2730</v>
      </c>
      <c r="O676" s="63"/>
      <c r="P676" s="63" t="s">
        <v>2732</v>
      </c>
      <c r="Q676" s="63"/>
      <c r="R676" s="63" t="s">
        <v>2431</v>
      </c>
      <c r="S676" s="63"/>
      <c r="T676" s="63" t="s">
        <v>2737</v>
      </c>
      <c r="U676" s="63" t="s">
        <v>2738</v>
      </c>
      <c r="V676" s="63" t="s">
        <v>2739</v>
      </c>
      <c r="W676" s="63" t="s">
        <v>2431</v>
      </c>
      <c r="X676" s="63"/>
      <c r="Y676" s="63" t="s">
        <v>2740</v>
      </c>
      <c r="Z676" s="63"/>
      <c r="AA676" s="63" t="s">
        <v>2728</v>
      </c>
      <c r="AB676" s="63"/>
      <c r="AC676" s="63" t="str">
        <f t="shared" si="31"/>
        <v>EM5RT Al1So5SS Pun-sge;NST=X</v>
      </c>
      <c r="AD676" s="34">
        <v>437</v>
      </c>
      <c r="AE676" s="40" t="str">
        <f>VLOOKUP(AD676,pTRAIT!A:B,2,FALSE)</f>
        <v>EM5RTUeRo5So5;NST=X / EM5RTCM5So5WSPu;NST=X</v>
      </c>
      <c r="AF676" s="63">
        <f>VLOOKUP($AD676,pTRAIT!$A:$X,7,FALSE)</f>
        <v>0</v>
      </c>
      <c r="AG676" s="63">
        <f>VLOOKUP($AD676,pTRAIT!$A:$X,8,FALSE)</f>
        <v>0</v>
      </c>
      <c r="AH676" s="63">
        <f>VLOOKUP($AD676,pTRAIT!$A:$X,9,FALSE)</f>
        <v>0</v>
      </c>
      <c r="AI676" s="63">
        <f>VLOOKUP($AD676,pTRAIT!$A:$X,10,FALSE)</f>
        <v>0</v>
      </c>
      <c r="AJ676" s="63">
        <f>VLOOKUP($AD676,pTRAIT!$A:$X,11,FALSE)</f>
        <v>0</v>
      </c>
      <c r="AK676" s="63">
        <f>VLOOKUP($AD676,pTRAIT!$A:$X,12,FALSE)</f>
        <v>0</v>
      </c>
      <c r="AL676" s="63">
        <f>VLOOKUP($AD676,pTRAIT!$A:$X,13,FALSE)</f>
        <v>0</v>
      </c>
      <c r="AM676" s="63">
        <f>VLOOKUP($AD676,pTRAIT!$A:$X,14,FALSE)</f>
        <v>0</v>
      </c>
      <c r="AN676" s="63">
        <f>VLOOKUP($AD676,pTRAIT!$A:$X,15,FALSE)</f>
        <v>0</v>
      </c>
      <c r="AO676" s="63">
        <f>VLOOKUP($AD676,pTRAIT!$A:$X,16,FALSE)</f>
        <v>0</v>
      </c>
      <c r="AP676" s="63">
        <f>VLOOKUP($AD676,pTRAIT!$A:$X,17,FALSE)</f>
        <v>0</v>
      </c>
      <c r="AQ676" s="63">
        <f>VLOOKUP($AD676,pTRAIT!$A:$X,18,FALSE)</f>
        <v>0</v>
      </c>
      <c r="AR676" s="63">
        <f>VLOOKUP($AD676,pTRAIT!$A:$X,19,FALSE)</f>
        <v>0</v>
      </c>
      <c r="AS676" s="63">
        <f>VLOOKUP($AD676,pTRAIT!$A:$X,20,FALSE)</f>
        <v>0</v>
      </c>
      <c r="AT676" s="63">
        <f>VLOOKUP($AD676,pTRAIT!$A:$X,21,FALSE)</f>
        <v>0</v>
      </c>
      <c r="AU676" s="63">
        <f>VLOOKUP($AD676,pTRAIT!$A:$X,22,FALSE)</f>
        <v>0</v>
      </c>
      <c r="AV676" s="63">
        <f>VLOOKUP($AD676,pTRAIT!$A:$X,23,FALSE)</f>
        <v>0</v>
      </c>
      <c r="AW676" s="63">
        <f>VLOOKUP($AD676,pTRAIT!$A:$X,24,FALSE)</f>
        <v>0</v>
      </c>
      <c r="AX676" s="67" t="s">
        <v>3416</v>
      </c>
      <c r="AY676" s="71" t="str">
        <f t="shared" si="32"/>
        <v>EM5RT Al1So5SS Pun-sge;NST=X // EM5RTUeRo5So5;NST=X / EM5RTCM5So5WSPu;NST=X</v>
      </c>
    </row>
    <row r="677" spans="1:51" ht="12" customHeight="1" x14ac:dyDescent="0.25">
      <c r="A677" s="32">
        <v>1079</v>
      </c>
      <c r="B677" s="33" t="s">
        <v>5</v>
      </c>
      <c r="C677" s="34">
        <v>1140</v>
      </c>
      <c r="D677" s="32" t="str">
        <f t="shared" si="30"/>
        <v>1079X1140</v>
      </c>
      <c r="E677" s="50" t="s">
        <v>1620</v>
      </c>
      <c r="F677" s="61" t="s">
        <v>2300</v>
      </c>
      <c r="G677" s="41" t="s">
        <v>43</v>
      </c>
      <c r="H677" s="38"/>
      <c r="I677" s="32">
        <v>1079</v>
      </c>
      <c r="J677" s="63">
        <f>VLOOKUP(I677,pTRAIT!A:B,2,FALSE)</f>
        <v>0</v>
      </c>
      <c r="K677" s="63" t="s">
        <v>2724</v>
      </c>
      <c r="L677" s="63"/>
      <c r="M677" s="63" t="s">
        <v>2437</v>
      </c>
      <c r="N677" s="63" t="s">
        <v>2730</v>
      </c>
      <c r="O677" s="63"/>
      <c r="P677" s="63" t="s">
        <v>2732</v>
      </c>
      <c r="Q677" s="63"/>
      <c r="R677" s="63" t="s">
        <v>2431</v>
      </c>
      <c r="S677" s="63"/>
      <c r="T677" s="63" t="s">
        <v>2737</v>
      </c>
      <c r="U677" s="63" t="s">
        <v>2738</v>
      </c>
      <c r="V677" s="63" t="s">
        <v>2739</v>
      </c>
      <c r="W677" s="63" t="s">
        <v>2431</v>
      </c>
      <c r="X677" s="63"/>
      <c r="Y677" s="63" t="s">
        <v>2740</v>
      </c>
      <c r="Z677" s="63"/>
      <c r="AA677" s="63" t="s">
        <v>2728</v>
      </c>
      <c r="AB677" s="63"/>
      <c r="AC677" s="63" t="str">
        <f t="shared" si="31"/>
        <v>EM5RT Al1So5SS Pun-sge;NST=X</v>
      </c>
      <c r="AD677" s="34">
        <v>1140</v>
      </c>
      <c r="AE677" s="40" t="str">
        <f>VLOOKUP(AD677,pTRAIT!A:B,2,FALSE)</f>
        <v>EM5RTCM5(So5)Pu;NST=X / EM5RTCM5So5WSPu;NST=X</v>
      </c>
      <c r="AF677" s="63">
        <f>VLOOKUP($AD677,pTRAIT!$A:$X,7,FALSE)</f>
        <v>0</v>
      </c>
      <c r="AG677" s="63">
        <f>VLOOKUP($AD677,pTRAIT!$A:$X,8,FALSE)</f>
        <v>0</v>
      </c>
      <c r="AH677" s="63">
        <f>VLOOKUP($AD677,pTRAIT!$A:$X,9,FALSE)</f>
        <v>0</v>
      </c>
      <c r="AI677" s="63">
        <f>VLOOKUP($AD677,pTRAIT!$A:$X,10,FALSE)</f>
        <v>0</v>
      </c>
      <c r="AJ677" s="63">
        <f>VLOOKUP($AD677,pTRAIT!$A:$X,11,FALSE)</f>
        <v>0</v>
      </c>
      <c r="AK677" s="63">
        <f>VLOOKUP($AD677,pTRAIT!$A:$X,12,FALSE)</f>
        <v>0</v>
      </c>
      <c r="AL677" s="63">
        <f>VLOOKUP($AD677,pTRAIT!$A:$X,13,FALSE)</f>
        <v>0</v>
      </c>
      <c r="AM677" s="63">
        <f>VLOOKUP($AD677,pTRAIT!$A:$X,14,FALSE)</f>
        <v>0</v>
      </c>
      <c r="AN677" s="63">
        <f>VLOOKUP($AD677,pTRAIT!$A:$X,15,FALSE)</f>
        <v>0</v>
      </c>
      <c r="AO677" s="63">
        <f>VLOOKUP($AD677,pTRAIT!$A:$X,16,FALSE)</f>
        <v>0</v>
      </c>
      <c r="AP677" s="63">
        <f>VLOOKUP($AD677,pTRAIT!$A:$X,17,FALSE)</f>
        <v>0</v>
      </c>
      <c r="AQ677" s="63">
        <f>VLOOKUP($AD677,pTRAIT!$A:$X,18,FALSE)</f>
        <v>0</v>
      </c>
      <c r="AR677" s="63">
        <f>VLOOKUP($AD677,pTRAIT!$A:$X,19,FALSE)</f>
        <v>0</v>
      </c>
      <c r="AS677" s="63">
        <f>VLOOKUP($AD677,pTRAIT!$A:$X,20,FALSE)</f>
        <v>0</v>
      </c>
      <c r="AT677" s="63">
        <f>VLOOKUP($AD677,pTRAIT!$A:$X,21,FALSE)</f>
        <v>0</v>
      </c>
      <c r="AU677" s="63">
        <f>VLOOKUP($AD677,pTRAIT!$A:$X,22,FALSE)</f>
        <v>0</v>
      </c>
      <c r="AV677" s="63">
        <f>VLOOKUP($AD677,pTRAIT!$A:$X,23,FALSE)</f>
        <v>0</v>
      </c>
      <c r="AW677" s="63">
        <f>VLOOKUP($AD677,pTRAIT!$A:$X,24,FALSE)</f>
        <v>0</v>
      </c>
      <c r="AX677" s="67" t="s">
        <v>3417</v>
      </c>
      <c r="AY677" s="71" t="str">
        <f t="shared" si="32"/>
        <v>EM5RT Al1So5SS Pun-sge;NST=X // EM5RTCM5(So5)Pu;NST=X / EM5RTCM5So5WSPu;NST=X</v>
      </c>
    </row>
    <row r="678" spans="1:51" ht="12" customHeight="1" x14ac:dyDescent="0.25">
      <c r="A678" s="32">
        <v>1079</v>
      </c>
      <c r="B678" s="33" t="s">
        <v>5</v>
      </c>
      <c r="C678" s="34">
        <v>1209</v>
      </c>
      <c r="D678" s="32" t="str">
        <f t="shared" si="30"/>
        <v>1079X1209</v>
      </c>
      <c r="E678" s="50" t="s">
        <v>1620</v>
      </c>
      <c r="F678" s="61" t="s">
        <v>2301</v>
      </c>
      <c r="G678" s="41" t="s">
        <v>43</v>
      </c>
      <c r="H678" s="38"/>
      <c r="I678" s="32">
        <v>1079</v>
      </c>
      <c r="J678" s="63">
        <f>VLOOKUP(I678,pTRAIT!A:B,2,FALSE)</f>
        <v>0</v>
      </c>
      <c r="K678" s="63" t="s">
        <v>2724</v>
      </c>
      <c r="L678" s="63"/>
      <c r="M678" s="63" t="s">
        <v>2437</v>
      </c>
      <c r="N678" s="63" t="s">
        <v>2730</v>
      </c>
      <c r="O678" s="63"/>
      <c r="P678" s="63" t="s">
        <v>2732</v>
      </c>
      <c r="Q678" s="63"/>
      <c r="R678" s="63" t="s">
        <v>2431</v>
      </c>
      <c r="S678" s="63"/>
      <c r="T678" s="63" t="s">
        <v>2737</v>
      </c>
      <c r="U678" s="63" t="s">
        <v>2738</v>
      </c>
      <c r="V678" s="63" t="s">
        <v>2739</v>
      </c>
      <c r="W678" s="63" t="s">
        <v>2431</v>
      </c>
      <c r="X678" s="63"/>
      <c r="Y678" s="63" t="s">
        <v>2740</v>
      </c>
      <c r="Z678" s="63"/>
      <c r="AA678" s="63" t="s">
        <v>2728</v>
      </c>
      <c r="AB678" s="63"/>
      <c r="AC678" s="63" t="str">
        <f t="shared" si="31"/>
        <v>EM5RT Al1So5SS Pun-sge;NST=X</v>
      </c>
      <c r="AD678" s="34">
        <v>1209</v>
      </c>
      <c r="AE678" s="40" t="str">
        <f>VLOOKUP(AD678,pTRAIT!A:B,2,FALSE)</f>
        <v>EM5RTCM5Pu;NST=X / EM5RTCM5So5WSPu;NST=X</v>
      </c>
      <c r="AF678" s="63">
        <f>VLOOKUP($AD678,pTRAIT!$A:$X,7,FALSE)</f>
        <v>0</v>
      </c>
      <c r="AG678" s="63">
        <f>VLOOKUP($AD678,pTRAIT!$A:$X,8,FALSE)</f>
        <v>0</v>
      </c>
      <c r="AH678" s="63">
        <f>VLOOKUP($AD678,pTRAIT!$A:$X,9,FALSE)</f>
        <v>0</v>
      </c>
      <c r="AI678" s="63">
        <f>VLOOKUP($AD678,pTRAIT!$A:$X,10,FALSE)</f>
        <v>0</v>
      </c>
      <c r="AJ678" s="63">
        <f>VLOOKUP($AD678,pTRAIT!$A:$X,11,FALSE)</f>
        <v>0</v>
      </c>
      <c r="AK678" s="63">
        <f>VLOOKUP($AD678,pTRAIT!$A:$X,12,FALSE)</f>
        <v>0</v>
      </c>
      <c r="AL678" s="63">
        <f>VLOOKUP($AD678,pTRAIT!$A:$X,13,FALSE)</f>
        <v>0</v>
      </c>
      <c r="AM678" s="63">
        <f>VLOOKUP($AD678,pTRAIT!$A:$X,14,FALSE)</f>
        <v>0</v>
      </c>
      <c r="AN678" s="63">
        <f>VLOOKUP($AD678,pTRAIT!$A:$X,15,FALSE)</f>
        <v>0</v>
      </c>
      <c r="AO678" s="63">
        <f>VLOOKUP($AD678,pTRAIT!$A:$X,16,FALSE)</f>
        <v>0</v>
      </c>
      <c r="AP678" s="63">
        <f>VLOOKUP($AD678,pTRAIT!$A:$X,17,FALSE)</f>
        <v>0</v>
      </c>
      <c r="AQ678" s="63">
        <f>VLOOKUP($AD678,pTRAIT!$A:$X,18,FALSE)</f>
        <v>0</v>
      </c>
      <c r="AR678" s="63">
        <f>VLOOKUP($AD678,pTRAIT!$A:$X,19,FALSE)</f>
        <v>0</v>
      </c>
      <c r="AS678" s="63">
        <f>VLOOKUP($AD678,pTRAIT!$A:$X,20,FALSE)</f>
        <v>0</v>
      </c>
      <c r="AT678" s="63">
        <f>VLOOKUP($AD678,pTRAIT!$A:$X,21,FALSE)</f>
        <v>0</v>
      </c>
      <c r="AU678" s="63">
        <f>VLOOKUP($AD678,pTRAIT!$A:$X,22,FALSE)</f>
        <v>0</v>
      </c>
      <c r="AV678" s="63">
        <f>VLOOKUP($AD678,pTRAIT!$A:$X,23,FALSE)</f>
        <v>0</v>
      </c>
      <c r="AW678" s="63">
        <f>VLOOKUP($AD678,pTRAIT!$A:$X,24,FALSE)</f>
        <v>0</v>
      </c>
      <c r="AX678" s="67" t="s">
        <v>3418</v>
      </c>
      <c r="AY678" s="71" t="str">
        <f t="shared" si="32"/>
        <v>EM5RT Al1So5SS Pun-sge;NST=X // EM5RTCM5Pu;NST=X / EM5RTCM5So5WSPu;NST=X</v>
      </c>
    </row>
    <row r="679" spans="1:51" ht="12" customHeight="1" x14ac:dyDescent="0.25">
      <c r="A679" s="32">
        <v>1079</v>
      </c>
      <c r="B679" s="33" t="s">
        <v>5</v>
      </c>
      <c r="C679" s="34">
        <v>1277</v>
      </c>
      <c r="D679" s="32" t="str">
        <f t="shared" si="30"/>
        <v>1079X1277</v>
      </c>
      <c r="E679" s="50" t="s">
        <v>1620</v>
      </c>
      <c r="F679" s="61" t="s">
        <v>2302</v>
      </c>
      <c r="G679" s="41" t="s">
        <v>43</v>
      </c>
      <c r="H679" s="38"/>
      <c r="I679" s="32">
        <v>1079</v>
      </c>
      <c r="J679" s="63">
        <f>VLOOKUP(I679,pTRAIT!A:B,2,FALSE)</f>
        <v>0</v>
      </c>
      <c r="K679" s="63" t="s">
        <v>2724</v>
      </c>
      <c r="L679" s="63"/>
      <c r="M679" s="63" t="s">
        <v>2437</v>
      </c>
      <c r="N679" s="63" t="s">
        <v>2730</v>
      </c>
      <c r="O679" s="63"/>
      <c r="P679" s="63" t="s">
        <v>2732</v>
      </c>
      <c r="Q679" s="63"/>
      <c r="R679" s="63" t="s">
        <v>2431</v>
      </c>
      <c r="S679" s="63"/>
      <c r="T679" s="63" t="s">
        <v>2737</v>
      </c>
      <c r="U679" s="63" t="s">
        <v>2738</v>
      </c>
      <c r="V679" s="63" t="s">
        <v>2739</v>
      </c>
      <c r="W679" s="63" t="s">
        <v>2431</v>
      </c>
      <c r="X679" s="63"/>
      <c r="Y679" s="63" t="s">
        <v>2740</v>
      </c>
      <c r="Z679" s="63"/>
      <c r="AA679" s="63" t="s">
        <v>2728</v>
      </c>
      <c r="AB679" s="63"/>
      <c r="AC679" s="63" t="str">
        <f t="shared" si="31"/>
        <v>EM5RT Al1So5SS Pun-sge;NST=X</v>
      </c>
      <c r="AD679" s="34">
        <v>1277</v>
      </c>
      <c r="AE679" s="40" t="str">
        <f>VLOOKUP(AD679,pTRAIT!A:B,2,FALSE)</f>
        <v>EM5RTCM5Ro5So5Pu;NST=X / EM5RTCM5So5WSPu;NST=X</v>
      </c>
      <c r="AF679" s="63">
        <f>VLOOKUP($AD679,pTRAIT!$A:$X,7,FALSE)</f>
        <v>0</v>
      </c>
      <c r="AG679" s="63">
        <f>VLOOKUP($AD679,pTRAIT!$A:$X,8,FALSE)</f>
        <v>0</v>
      </c>
      <c r="AH679" s="63">
        <f>VLOOKUP($AD679,pTRAIT!$A:$X,9,FALSE)</f>
        <v>0</v>
      </c>
      <c r="AI679" s="63">
        <f>VLOOKUP($AD679,pTRAIT!$A:$X,10,FALSE)</f>
        <v>0</v>
      </c>
      <c r="AJ679" s="63">
        <f>VLOOKUP($AD679,pTRAIT!$A:$X,11,FALSE)</f>
        <v>0</v>
      </c>
      <c r="AK679" s="63">
        <f>VLOOKUP($AD679,pTRAIT!$A:$X,12,FALSE)</f>
        <v>0</v>
      </c>
      <c r="AL679" s="63">
        <f>VLOOKUP($AD679,pTRAIT!$A:$X,13,FALSE)</f>
        <v>0</v>
      </c>
      <c r="AM679" s="63">
        <f>VLOOKUP($AD679,pTRAIT!$A:$X,14,FALSE)</f>
        <v>0</v>
      </c>
      <c r="AN679" s="63">
        <f>VLOOKUP($AD679,pTRAIT!$A:$X,15,FALSE)</f>
        <v>0</v>
      </c>
      <c r="AO679" s="63">
        <f>VLOOKUP($AD679,pTRAIT!$A:$X,16,FALSE)</f>
        <v>0</v>
      </c>
      <c r="AP679" s="63">
        <f>VLOOKUP($AD679,pTRAIT!$A:$X,17,FALSE)</f>
        <v>0</v>
      </c>
      <c r="AQ679" s="63">
        <f>VLOOKUP($AD679,pTRAIT!$A:$X,18,FALSE)</f>
        <v>0</v>
      </c>
      <c r="AR679" s="63">
        <f>VLOOKUP($AD679,pTRAIT!$A:$X,19,FALSE)</f>
        <v>0</v>
      </c>
      <c r="AS679" s="63">
        <f>VLOOKUP($AD679,pTRAIT!$A:$X,20,FALSE)</f>
        <v>0</v>
      </c>
      <c r="AT679" s="63">
        <f>VLOOKUP($AD679,pTRAIT!$A:$X,21,FALSE)</f>
        <v>0</v>
      </c>
      <c r="AU679" s="63">
        <f>VLOOKUP($AD679,pTRAIT!$A:$X,22,FALSE)</f>
        <v>0</v>
      </c>
      <c r="AV679" s="63">
        <f>VLOOKUP($AD679,pTRAIT!$A:$X,23,FALSE)</f>
        <v>0</v>
      </c>
      <c r="AW679" s="63">
        <f>VLOOKUP($AD679,pTRAIT!$A:$X,24,FALSE)</f>
        <v>0</v>
      </c>
      <c r="AX679" s="67" t="s">
        <v>3419</v>
      </c>
      <c r="AY679" s="71" t="str">
        <f t="shared" si="32"/>
        <v>EM5RT Al1So5SS Pun-sge;NST=X // EM5RTCM5Ro5So5Pu;NST=X / EM5RTCM5So5WSPu;NST=X</v>
      </c>
    </row>
    <row r="680" spans="1:51" ht="12" customHeight="1" x14ac:dyDescent="0.25">
      <c r="A680" s="32">
        <v>1079</v>
      </c>
      <c r="B680" s="33" t="s">
        <v>5</v>
      </c>
      <c r="C680" s="34">
        <v>1350</v>
      </c>
      <c r="D680" s="32" t="str">
        <f t="shared" si="30"/>
        <v>1079X1350</v>
      </c>
      <c r="E680" s="50" t="s">
        <v>1620</v>
      </c>
      <c r="F680" s="61" t="s">
        <v>2303</v>
      </c>
      <c r="G680" s="41" t="s">
        <v>43</v>
      </c>
      <c r="H680" s="38"/>
      <c r="I680" s="32">
        <v>1079</v>
      </c>
      <c r="J680" s="63">
        <f>VLOOKUP(I680,pTRAIT!A:B,2,FALSE)</f>
        <v>0</v>
      </c>
      <c r="K680" s="63" t="s">
        <v>2724</v>
      </c>
      <c r="L680" s="63"/>
      <c r="M680" s="63" t="s">
        <v>2437</v>
      </c>
      <c r="N680" s="63" t="s">
        <v>2730</v>
      </c>
      <c r="O680" s="63"/>
      <c r="P680" s="63" t="s">
        <v>2732</v>
      </c>
      <c r="Q680" s="63"/>
      <c r="R680" s="63" t="s">
        <v>2431</v>
      </c>
      <c r="S680" s="63"/>
      <c r="T680" s="63" t="s">
        <v>2737</v>
      </c>
      <c r="U680" s="63" t="s">
        <v>2738</v>
      </c>
      <c r="V680" s="63" t="s">
        <v>2739</v>
      </c>
      <c r="W680" s="63" t="s">
        <v>2431</v>
      </c>
      <c r="X680" s="63"/>
      <c r="Y680" s="63" t="s">
        <v>2740</v>
      </c>
      <c r="Z680" s="63"/>
      <c r="AA680" s="63" t="s">
        <v>2728</v>
      </c>
      <c r="AB680" s="63"/>
      <c r="AC680" s="63" t="str">
        <f t="shared" si="31"/>
        <v>EM5RT Al1So5SS Pun-sge;NST=X</v>
      </c>
      <c r="AD680" s="34">
        <v>1350</v>
      </c>
      <c r="AE680" s="40" t="str">
        <f>VLOOKUP(AD680,pTRAIT!A:B,2,FALSE)</f>
        <v>EM5RTCM5So5Pu;NST=X / EM5RTCM5So5WSPu;NST=X</v>
      </c>
      <c r="AF680" s="63">
        <f>VLOOKUP($AD680,pTRAIT!$A:$X,7,FALSE)</f>
        <v>0</v>
      </c>
      <c r="AG680" s="63">
        <f>VLOOKUP($AD680,pTRAIT!$A:$X,8,FALSE)</f>
        <v>0</v>
      </c>
      <c r="AH680" s="63">
        <f>VLOOKUP($AD680,pTRAIT!$A:$X,9,FALSE)</f>
        <v>0</v>
      </c>
      <c r="AI680" s="63">
        <f>VLOOKUP($AD680,pTRAIT!$A:$X,10,FALSE)</f>
        <v>0</v>
      </c>
      <c r="AJ680" s="63">
        <f>VLOOKUP($AD680,pTRAIT!$A:$X,11,FALSE)</f>
        <v>0</v>
      </c>
      <c r="AK680" s="63">
        <f>VLOOKUP($AD680,pTRAIT!$A:$X,12,FALSE)</f>
        <v>0</v>
      </c>
      <c r="AL680" s="63">
        <f>VLOOKUP($AD680,pTRAIT!$A:$X,13,FALSE)</f>
        <v>0</v>
      </c>
      <c r="AM680" s="63">
        <f>VLOOKUP($AD680,pTRAIT!$A:$X,14,FALSE)</f>
        <v>0</v>
      </c>
      <c r="AN680" s="63">
        <f>VLOOKUP($AD680,pTRAIT!$A:$X,15,FALSE)</f>
        <v>0</v>
      </c>
      <c r="AO680" s="63">
        <f>VLOOKUP($AD680,pTRAIT!$A:$X,16,FALSE)</f>
        <v>0</v>
      </c>
      <c r="AP680" s="63">
        <f>VLOOKUP($AD680,pTRAIT!$A:$X,17,FALSE)</f>
        <v>0</v>
      </c>
      <c r="AQ680" s="63">
        <f>VLOOKUP($AD680,pTRAIT!$A:$X,18,FALSE)</f>
        <v>0</v>
      </c>
      <c r="AR680" s="63">
        <f>VLOOKUP($AD680,pTRAIT!$A:$X,19,FALSE)</f>
        <v>0</v>
      </c>
      <c r="AS680" s="63">
        <f>VLOOKUP($AD680,pTRAIT!$A:$X,20,FALSE)</f>
        <v>0</v>
      </c>
      <c r="AT680" s="63">
        <f>VLOOKUP($AD680,pTRAIT!$A:$X,21,FALSE)</f>
        <v>0</v>
      </c>
      <c r="AU680" s="63">
        <f>VLOOKUP($AD680,pTRAIT!$A:$X,22,FALSE)</f>
        <v>0</v>
      </c>
      <c r="AV680" s="63">
        <f>VLOOKUP($AD680,pTRAIT!$A:$X,23,FALSE)</f>
        <v>0</v>
      </c>
      <c r="AW680" s="63">
        <f>VLOOKUP($AD680,pTRAIT!$A:$X,24,FALSE)</f>
        <v>0</v>
      </c>
      <c r="AX680" s="67" t="s">
        <v>3420</v>
      </c>
      <c r="AY680" s="71" t="str">
        <f t="shared" si="32"/>
        <v>EM5RT Al1So5SS Pun-sge;NST=X // EM5RTCM5So5Pu;NST=X / EM5RTCM5So5WSPu;NST=X</v>
      </c>
    </row>
    <row r="681" spans="1:51" ht="12" customHeight="1" x14ac:dyDescent="0.25">
      <c r="A681" s="32">
        <v>1079</v>
      </c>
      <c r="B681" s="33" t="s">
        <v>5</v>
      </c>
      <c r="C681" s="34">
        <v>1371</v>
      </c>
      <c r="D681" s="32" t="str">
        <f t="shared" si="30"/>
        <v>1079X1371</v>
      </c>
      <c r="E681" s="50" t="s">
        <v>1620</v>
      </c>
      <c r="F681" s="61" t="s">
        <v>2304</v>
      </c>
      <c r="G681" s="41" t="s">
        <v>43</v>
      </c>
      <c r="H681" s="38"/>
      <c r="I681" s="32">
        <v>1079</v>
      </c>
      <c r="J681" s="63">
        <f>VLOOKUP(I681,pTRAIT!A:B,2,FALSE)</f>
        <v>0</v>
      </c>
      <c r="K681" s="63" t="s">
        <v>2724</v>
      </c>
      <c r="L681" s="63"/>
      <c r="M681" s="63" t="s">
        <v>2437</v>
      </c>
      <c r="N681" s="63" t="s">
        <v>2730</v>
      </c>
      <c r="O681" s="63"/>
      <c r="P681" s="63" t="s">
        <v>2732</v>
      </c>
      <c r="Q681" s="63"/>
      <c r="R681" s="63" t="s">
        <v>2431</v>
      </c>
      <c r="S681" s="63"/>
      <c r="T681" s="63" t="s">
        <v>2737</v>
      </c>
      <c r="U681" s="63" t="s">
        <v>2738</v>
      </c>
      <c r="V681" s="63" t="s">
        <v>2739</v>
      </c>
      <c r="W681" s="63" t="s">
        <v>2431</v>
      </c>
      <c r="X681" s="63"/>
      <c r="Y681" s="63" t="s">
        <v>2740</v>
      </c>
      <c r="Z681" s="63"/>
      <c r="AA681" s="63" t="s">
        <v>2728</v>
      </c>
      <c r="AB681" s="63"/>
      <c r="AC681" s="63" t="str">
        <f t="shared" si="31"/>
        <v>EM5RT Al1So5SS Pun-sge;NST=X</v>
      </c>
      <c r="AD681" s="34">
        <v>1371</v>
      </c>
      <c r="AE681" s="40" t="str">
        <f>VLOOKUP(AD681,pTRAIT!A:B,2,FALSE)</f>
        <v>EM5RTCM5So5Pu;NST=X / EM5RTCM5So5WSPu;NST=X</v>
      </c>
      <c r="AF681" s="63">
        <f>VLOOKUP($AD681,pTRAIT!$A:$X,7,FALSE)</f>
        <v>0</v>
      </c>
      <c r="AG681" s="63">
        <f>VLOOKUP($AD681,pTRAIT!$A:$X,8,FALSE)</f>
        <v>0</v>
      </c>
      <c r="AH681" s="63">
        <f>VLOOKUP($AD681,pTRAIT!$A:$X,9,FALSE)</f>
        <v>0</v>
      </c>
      <c r="AI681" s="63">
        <f>VLOOKUP($AD681,pTRAIT!$A:$X,10,FALSE)</f>
        <v>0</v>
      </c>
      <c r="AJ681" s="63">
        <f>VLOOKUP($AD681,pTRAIT!$A:$X,11,FALSE)</f>
        <v>0</v>
      </c>
      <c r="AK681" s="63">
        <f>VLOOKUP($AD681,pTRAIT!$A:$X,12,FALSE)</f>
        <v>0</v>
      </c>
      <c r="AL681" s="63">
        <f>VLOOKUP($AD681,pTRAIT!$A:$X,13,FALSE)</f>
        <v>0</v>
      </c>
      <c r="AM681" s="63">
        <f>VLOOKUP($AD681,pTRAIT!$A:$X,14,FALSE)</f>
        <v>0</v>
      </c>
      <c r="AN681" s="63">
        <f>VLOOKUP($AD681,pTRAIT!$A:$X,15,FALSE)</f>
        <v>0</v>
      </c>
      <c r="AO681" s="63">
        <f>VLOOKUP($AD681,pTRAIT!$A:$X,16,FALSE)</f>
        <v>0</v>
      </c>
      <c r="AP681" s="63">
        <f>VLOOKUP($AD681,pTRAIT!$A:$X,17,FALSE)</f>
        <v>0</v>
      </c>
      <c r="AQ681" s="63">
        <f>VLOOKUP($AD681,pTRAIT!$A:$X,18,FALSE)</f>
        <v>0</v>
      </c>
      <c r="AR681" s="63">
        <f>VLOOKUP($AD681,pTRAIT!$A:$X,19,FALSE)</f>
        <v>0</v>
      </c>
      <c r="AS681" s="63">
        <f>VLOOKUP($AD681,pTRAIT!$A:$X,20,FALSE)</f>
        <v>0</v>
      </c>
      <c r="AT681" s="63">
        <f>VLOOKUP($AD681,pTRAIT!$A:$X,21,FALSE)</f>
        <v>0</v>
      </c>
      <c r="AU681" s="63">
        <f>VLOOKUP($AD681,pTRAIT!$A:$X,22,FALSE)</f>
        <v>0</v>
      </c>
      <c r="AV681" s="63">
        <f>VLOOKUP($AD681,pTRAIT!$A:$X,23,FALSE)</f>
        <v>0</v>
      </c>
      <c r="AW681" s="63">
        <f>VLOOKUP($AD681,pTRAIT!$A:$X,24,FALSE)</f>
        <v>0</v>
      </c>
      <c r="AX681" s="67" t="s">
        <v>3421</v>
      </c>
      <c r="AY681" s="71" t="str">
        <f t="shared" si="32"/>
        <v>EM5RT Al1So5SS Pun-sge;NST=X // EM5RTCM5So5Pu;NST=X / EM5RTCM5So5WSPu;NST=X</v>
      </c>
    </row>
    <row r="682" spans="1:51" ht="12" customHeight="1" x14ac:dyDescent="0.25">
      <c r="A682" s="32">
        <v>1383</v>
      </c>
      <c r="B682" s="33" t="s">
        <v>5</v>
      </c>
      <c r="C682" s="34">
        <v>466</v>
      </c>
      <c r="D682" s="32" t="str">
        <f t="shared" si="30"/>
        <v>1383X466</v>
      </c>
      <c r="E682" s="52" t="s">
        <v>1625</v>
      </c>
      <c r="F682" s="61" t="s">
        <v>2305</v>
      </c>
      <c r="G682" s="41" t="s">
        <v>43</v>
      </c>
      <c r="H682" s="38"/>
      <c r="I682" s="32">
        <v>1383</v>
      </c>
      <c r="J682" s="63">
        <f>VLOOKUP(I682,pTRAIT!A:B,2,FALSE)</f>
        <v>0</v>
      </c>
      <c r="K682" s="63" t="s">
        <v>2725</v>
      </c>
      <c r="L682" s="63"/>
      <c r="M682" s="63" t="s">
        <v>2437</v>
      </c>
      <c r="N682" s="63" t="s">
        <v>2730</v>
      </c>
      <c r="O682" s="63"/>
      <c r="P682" s="63" t="s">
        <v>2732</v>
      </c>
      <c r="Q682" s="63" t="s">
        <v>2734</v>
      </c>
      <c r="R682" s="63" t="s">
        <v>2431</v>
      </c>
      <c r="S682" s="63"/>
      <c r="T682" s="63" t="s">
        <v>2737</v>
      </c>
      <c r="U682" s="63"/>
      <c r="V682" s="63"/>
      <c r="W682" s="63" t="s">
        <v>2431</v>
      </c>
      <c r="X682" s="63"/>
      <c r="Y682" s="63" t="s">
        <v>2740</v>
      </c>
      <c r="Z682" s="63"/>
      <c r="AA682" s="63" t="s">
        <v>2728</v>
      </c>
      <c r="AB682" s="63"/>
      <c r="AC682" s="63" t="str">
        <f t="shared" si="31"/>
        <v>EM5RTUe Al1 Pun-sge;NST=TP</v>
      </c>
      <c r="AD682" s="34">
        <v>466</v>
      </c>
      <c r="AE682" s="40" t="str">
        <f>VLOOKUP(AD682,pTRAIT!A:B,2,FALSE)</f>
        <v>EM5RTUeMi1;RIN=RF / EM5RTUeCM5Pu;RIN=RF</v>
      </c>
      <c r="AF682" s="63">
        <f>VLOOKUP($AD682,pTRAIT!$A:$X,7,FALSE)</f>
        <v>0</v>
      </c>
      <c r="AG682" s="63">
        <f>VLOOKUP($AD682,pTRAIT!$A:$X,8,FALSE)</f>
        <v>0</v>
      </c>
      <c r="AH682" s="63">
        <f>VLOOKUP($AD682,pTRAIT!$A:$X,9,FALSE)</f>
        <v>0</v>
      </c>
      <c r="AI682" s="63">
        <f>VLOOKUP($AD682,pTRAIT!$A:$X,10,FALSE)</f>
        <v>0</v>
      </c>
      <c r="AJ682" s="63">
        <f>VLOOKUP($AD682,pTRAIT!$A:$X,11,FALSE)</f>
        <v>0</v>
      </c>
      <c r="AK682" s="63">
        <f>VLOOKUP($AD682,pTRAIT!$A:$X,12,FALSE)</f>
        <v>0</v>
      </c>
      <c r="AL682" s="63">
        <f>VLOOKUP($AD682,pTRAIT!$A:$X,13,FALSE)</f>
        <v>0</v>
      </c>
      <c r="AM682" s="63">
        <f>VLOOKUP($AD682,pTRAIT!$A:$X,14,FALSE)</f>
        <v>0</v>
      </c>
      <c r="AN682" s="63">
        <f>VLOOKUP($AD682,pTRAIT!$A:$X,15,FALSE)</f>
        <v>0</v>
      </c>
      <c r="AO682" s="63">
        <f>VLOOKUP($AD682,pTRAIT!$A:$X,16,FALSE)</f>
        <v>0</v>
      </c>
      <c r="AP682" s="63">
        <f>VLOOKUP($AD682,pTRAIT!$A:$X,17,FALSE)</f>
        <v>0</v>
      </c>
      <c r="AQ682" s="63">
        <f>VLOOKUP($AD682,pTRAIT!$A:$X,18,FALSE)</f>
        <v>0</v>
      </c>
      <c r="AR682" s="63">
        <f>VLOOKUP($AD682,pTRAIT!$A:$X,19,FALSE)</f>
        <v>0</v>
      </c>
      <c r="AS682" s="63">
        <f>VLOOKUP($AD682,pTRAIT!$A:$X,20,FALSE)</f>
        <v>0</v>
      </c>
      <c r="AT682" s="63">
        <f>VLOOKUP($AD682,pTRAIT!$A:$X,21,FALSE)</f>
        <v>0</v>
      </c>
      <c r="AU682" s="63">
        <f>VLOOKUP($AD682,pTRAIT!$A:$X,22,FALSE)</f>
        <v>0</v>
      </c>
      <c r="AV682" s="63">
        <f>VLOOKUP($AD682,pTRAIT!$A:$X,23,FALSE)</f>
        <v>0</v>
      </c>
      <c r="AW682" s="63">
        <f>VLOOKUP($AD682,pTRAIT!$A:$X,24,FALSE)</f>
        <v>0</v>
      </c>
      <c r="AX682" s="67" t="s">
        <v>3422</v>
      </c>
      <c r="AY682" s="71" t="str">
        <f t="shared" si="32"/>
        <v>EM5RTUe Al1 Pun-sge;NST=TP // EM5RTUeMi1;RIN=RF / EM5RTUeCM5Pu;RIN=RF</v>
      </c>
    </row>
    <row r="683" spans="1:51" ht="12" customHeight="1" x14ac:dyDescent="0.25">
      <c r="A683" s="32">
        <v>1383</v>
      </c>
      <c r="B683" s="33" t="s">
        <v>5</v>
      </c>
      <c r="C683" s="34">
        <v>507</v>
      </c>
      <c r="D683" s="32" t="str">
        <f t="shared" si="30"/>
        <v>1383X507</v>
      </c>
      <c r="E683" s="52" t="s">
        <v>1625</v>
      </c>
      <c r="F683" s="61" t="s">
        <v>2306</v>
      </c>
      <c r="G683" s="41" t="s">
        <v>43</v>
      </c>
      <c r="H683" s="38"/>
      <c r="I683" s="32">
        <v>1383</v>
      </c>
      <c r="J683" s="63">
        <f>VLOOKUP(I683,pTRAIT!A:B,2,FALSE)</f>
        <v>0</v>
      </c>
      <c r="K683" s="63" t="s">
        <v>2725</v>
      </c>
      <c r="L683" s="63"/>
      <c r="M683" s="63" t="s">
        <v>2437</v>
      </c>
      <c r="N683" s="63" t="s">
        <v>2730</v>
      </c>
      <c r="O683" s="63"/>
      <c r="P683" s="63" t="s">
        <v>2732</v>
      </c>
      <c r="Q683" s="63" t="s">
        <v>2734</v>
      </c>
      <c r="R683" s="63" t="s">
        <v>2431</v>
      </c>
      <c r="S683" s="63"/>
      <c r="T683" s="63" t="s">
        <v>2737</v>
      </c>
      <c r="U683" s="63"/>
      <c r="V683" s="63"/>
      <c r="W683" s="63" t="s">
        <v>2431</v>
      </c>
      <c r="X683" s="63"/>
      <c r="Y683" s="63" t="s">
        <v>2740</v>
      </c>
      <c r="Z683" s="63"/>
      <c r="AA683" s="63" t="s">
        <v>2728</v>
      </c>
      <c r="AB683" s="63"/>
      <c r="AC683" s="63" t="str">
        <f t="shared" si="31"/>
        <v>EM5RTUe Al1 Pun-sge;NST=TP</v>
      </c>
      <c r="AD683" s="34">
        <v>507</v>
      </c>
      <c r="AE683" s="40" t="str">
        <f>VLOOKUP(AD683,pTRAIT!A:B,2,FALSE)</f>
        <v>EM5Mi1Cf9;RIN=RF / EM5RTUeCM5Pu;RIN=RF</v>
      </c>
      <c r="AF683" s="63">
        <f>VLOOKUP($AD683,pTRAIT!$A:$X,7,FALSE)</f>
        <v>0</v>
      </c>
      <c r="AG683" s="63">
        <f>VLOOKUP($AD683,pTRAIT!$A:$X,8,FALSE)</f>
        <v>0</v>
      </c>
      <c r="AH683" s="63">
        <f>VLOOKUP($AD683,pTRAIT!$A:$X,9,FALSE)</f>
        <v>0</v>
      </c>
      <c r="AI683" s="63">
        <f>VLOOKUP($AD683,pTRAIT!$A:$X,10,FALSE)</f>
        <v>0</v>
      </c>
      <c r="AJ683" s="63">
        <f>VLOOKUP($AD683,pTRAIT!$A:$X,11,FALSE)</f>
        <v>0</v>
      </c>
      <c r="AK683" s="63">
        <f>VLOOKUP($AD683,pTRAIT!$A:$X,12,FALSE)</f>
        <v>0</v>
      </c>
      <c r="AL683" s="63">
        <f>VLOOKUP($AD683,pTRAIT!$A:$X,13,FALSE)</f>
        <v>0</v>
      </c>
      <c r="AM683" s="63">
        <f>VLOOKUP($AD683,pTRAIT!$A:$X,14,FALSE)</f>
        <v>0</v>
      </c>
      <c r="AN683" s="63">
        <f>VLOOKUP($AD683,pTRAIT!$A:$X,15,FALSE)</f>
        <v>0</v>
      </c>
      <c r="AO683" s="63">
        <f>VLOOKUP($AD683,pTRAIT!$A:$X,16,FALSE)</f>
        <v>0</v>
      </c>
      <c r="AP683" s="63">
        <f>VLOOKUP($AD683,pTRAIT!$A:$X,17,FALSE)</f>
        <v>0</v>
      </c>
      <c r="AQ683" s="63">
        <f>VLOOKUP($AD683,pTRAIT!$A:$X,18,FALSE)</f>
        <v>0</v>
      </c>
      <c r="AR683" s="63">
        <f>VLOOKUP($AD683,pTRAIT!$A:$X,19,FALSE)</f>
        <v>0</v>
      </c>
      <c r="AS683" s="63">
        <f>VLOOKUP($AD683,pTRAIT!$A:$X,20,FALSE)</f>
        <v>0</v>
      </c>
      <c r="AT683" s="63">
        <f>VLOOKUP($AD683,pTRAIT!$A:$X,21,FALSE)</f>
        <v>0</v>
      </c>
      <c r="AU683" s="63">
        <f>VLOOKUP($AD683,pTRAIT!$A:$X,22,FALSE)</f>
        <v>0</v>
      </c>
      <c r="AV683" s="63">
        <f>VLOOKUP($AD683,pTRAIT!$A:$X,23,FALSE)</f>
        <v>0</v>
      </c>
      <c r="AW683" s="63">
        <f>VLOOKUP($AD683,pTRAIT!$A:$X,24,FALSE)</f>
        <v>0</v>
      </c>
      <c r="AX683" s="67" t="s">
        <v>3423</v>
      </c>
      <c r="AY683" s="71" t="str">
        <f t="shared" si="32"/>
        <v>EM5RTUe Al1 Pun-sge;NST=TP // EM5Mi1Cf9;RIN=RF / EM5RTUeCM5Pu;RIN=RF</v>
      </c>
    </row>
    <row r="684" spans="1:51" ht="12" customHeight="1" x14ac:dyDescent="0.25">
      <c r="A684" s="32">
        <v>1383</v>
      </c>
      <c r="B684" s="33" t="s">
        <v>5</v>
      </c>
      <c r="C684" s="34">
        <v>551</v>
      </c>
      <c r="D684" s="32" t="str">
        <f t="shared" si="30"/>
        <v>1383X551</v>
      </c>
      <c r="E684" s="52" t="s">
        <v>1625</v>
      </c>
      <c r="F684" s="61" t="s">
        <v>2307</v>
      </c>
      <c r="G684" s="41" t="s">
        <v>43</v>
      </c>
      <c r="H684" s="38"/>
      <c r="I684" s="32">
        <v>1383</v>
      </c>
      <c r="J684" s="63">
        <f>VLOOKUP(I684,pTRAIT!A:B,2,FALSE)</f>
        <v>0</v>
      </c>
      <c r="K684" s="63" t="s">
        <v>2725</v>
      </c>
      <c r="L684" s="63"/>
      <c r="M684" s="63" t="s">
        <v>2437</v>
      </c>
      <c r="N684" s="63" t="s">
        <v>2730</v>
      </c>
      <c r="O684" s="63"/>
      <c r="P684" s="63" t="s">
        <v>2732</v>
      </c>
      <c r="Q684" s="63" t="s">
        <v>2734</v>
      </c>
      <c r="R684" s="63" t="s">
        <v>2431</v>
      </c>
      <c r="S684" s="63"/>
      <c r="T684" s="63" t="s">
        <v>2737</v>
      </c>
      <c r="U684" s="63"/>
      <c r="V684" s="63"/>
      <c r="W684" s="63" t="s">
        <v>2431</v>
      </c>
      <c r="X684" s="63"/>
      <c r="Y684" s="63" t="s">
        <v>2740</v>
      </c>
      <c r="Z684" s="63"/>
      <c r="AA684" s="63" t="s">
        <v>2728</v>
      </c>
      <c r="AB684" s="63"/>
      <c r="AC684" s="63" t="str">
        <f t="shared" si="31"/>
        <v>EM5RTUe Al1 Pun-sge;NST=TP</v>
      </c>
      <c r="AD684" s="34">
        <v>551</v>
      </c>
      <c r="AE684" s="40" t="str">
        <f>VLOOKUP(AD684,pTRAIT!A:B,2,FALSE)</f>
        <v>EM5Mi1Cf9ogc;RIN=RF / EM5RTUeCM5Pu;RIN=RF</v>
      </c>
      <c r="AF684" s="63">
        <f>VLOOKUP($AD684,pTRAIT!$A:$X,7,FALSE)</f>
        <v>0</v>
      </c>
      <c r="AG684" s="63">
        <f>VLOOKUP($AD684,pTRAIT!$A:$X,8,FALSE)</f>
        <v>0</v>
      </c>
      <c r="AH684" s="63">
        <f>VLOOKUP($AD684,pTRAIT!$A:$X,9,FALSE)</f>
        <v>0</v>
      </c>
      <c r="AI684" s="63">
        <f>VLOOKUP($AD684,pTRAIT!$A:$X,10,FALSE)</f>
        <v>0</v>
      </c>
      <c r="AJ684" s="63">
        <f>VLOOKUP($AD684,pTRAIT!$A:$X,11,FALSE)</f>
        <v>0</v>
      </c>
      <c r="AK684" s="63">
        <f>VLOOKUP($AD684,pTRAIT!$A:$X,12,FALSE)</f>
        <v>0</v>
      </c>
      <c r="AL684" s="63">
        <f>VLOOKUP($AD684,pTRAIT!$A:$X,13,FALSE)</f>
        <v>0</v>
      </c>
      <c r="AM684" s="63">
        <f>VLOOKUP($AD684,pTRAIT!$A:$X,14,FALSE)</f>
        <v>0</v>
      </c>
      <c r="AN684" s="63">
        <f>VLOOKUP($AD684,pTRAIT!$A:$X,15,FALSE)</f>
        <v>0</v>
      </c>
      <c r="AO684" s="63">
        <f>VLOOKUP($AD684,pTRAIT!$A:$X,16,FALSE)</f>
        <v>0</v>
      </c>
      <c r="AP684" s="63">
        <f>VLOOKUP($AD684,pTRAIT!$A:$X,17,FALSE)</f>
        <v>0</v>
      </c>
      <c r="AQ684" s="63">
        <f>VLOOKUP($AD684,pTRAIT!$A:$X,18,FALSE)</f>
        <v>0</v>
      </c>
      <c r="AR684" s="63">
        <f>VLOOKUP($AD684,pTRAIT!$A:$X,19,FALSE)</f>
        <v>0</v>
      </c>
      <c r="AS684" s="63">
        <f>VLOOKUP($AD684,pTRAIT!$A:$X,20,FALSE)</f>
        <v>0</v>
      </c>
      <c r="AT684" s="63">
        <f>VLOOKUP($AD684,pTRAIT!$A:$X,21,FALSE)</f>
        <v>0</v>
      </c>
      <c r="AU684" s="63">
        <f>VLOOKUP($AD684,pTRAIT!$A:$X,22,FALSE)</f>
        <v>0</v>
      </c>
      <c r="AV684" s="63">
        <f>VLOOKUP($AD684,pTRAIT!$A:$X,23,FALSE)</f>
        <v>0</v>
      </c>
      <c r="AW684" s="63">
        <f>VLOOKUP($AD684,pTRAIT!$A:$X,24,FALSE)</f>
        <v>0</v>
      </c>
      <c r="AX684" s="67" t="s">
        <v>3424</v>
      </c>
      <c r="AY684" s="71" t="str">
        <f t="shared" si="32"/>
        <v>EM5RTUe Al1 Pun-sge;NST=TP // EM5Mi1Cf9ogc;RIN=RF / EM5RTUeCM5Pu;RIN=RF</v>
      </c>
    </row>
    <row r="685" spans="1:51" ht="12" customHeight="1" x14ac:dyDescent="0.25">
      <c r="A685" s="32">
        <v>1383</v>
      </c>
      <c r="B685" s="33" t="s">
        <v>5</v>
      </c>
      <c r="C685" s="34">
        <v>593</v>
      </c>
      <c r="D685" s="32" t="str">
        <f t="shared" si="30"/>
        <v>1383X593</v>
      </c>
      <c r="E685" s="52" t="s">
        <v>1625</v>
      </c>
      <c r="F685" s="61" t="s">
        <v>2308</v>
      </c>
      <c r="G685" s="41" t="s">
        <v>43</v>
      </c>
      <c r="H685" s="38"/>
      <c r="I685" s="32">
        <v>1383</v>
      </c>
      <c r="J685" s="63">
        <f>VLOOKUP(I685,pTRAIT!A:B,2,FALSE)</f>
        <v>0</v>
      </c>
      <c r="K685" s="63" t="s">
        <v>2725</v>
      </c>
      <c r="L685" s="63"/>
      <c r="M685" s="63" t="s">
        <v>2437</v>
      </c>
      <c r="N685" s="63" t="s">
        <v>2730</v>
      </c>
      <c r="O685" s="63"/>
      <c r="P685" s="63" t="s">
        <v>2732</v>
      </c>
      <c r="Q685" s="63" t="s">
        <v>2734</v>
      </c>
      <c r="R685" s="63" t="s">
        <v>2431</v>
      </c>
      <c r="S685" s="63"/>
      <c r="T685" s="63" t="s">
        <v>2737</v>
      </c>
      <c r="U685" s="63"/>
      <c r="V685" s="63"/>
      <c r="W685" s="63" t="s">
        <v>2431</v>
      </c>
      <c r="X685" s="63"/>
      <c r="Y685" s="63" t="s">
        <v>2740</v>
      </c>
      <c r="Z685" s="63"/>
      <c r="AA685" s="63" t="s">
        <v>2728</v>
      </c>
      <c r="AB685" s="63"/>
      <c r="AC685" s="63" t="str">
        <f t="shared" si="31"/>
        <v>EM5RTUe Al1 Pun-sge;NST=TP</v>
      </c>
      <c r="AD685" s="34">
        <v>593</v>
      </c>
      <c r="AE685" s="40" t="str">
        <f>VLOOKUP(AD685,pTRAIT!A:B,2,FALSE)</f>
        <v>EMi1Cf9ToCE;RIN=RF / EM5RTUeCM5Pu;RIN=RF</v>
      </c>
      <c r="AF685" s="63">
        <f>VLOOKUP($AD685,pTRAIT!$A:$X,7,FALSE)</f>
        <v>0</v>
      </c>
      <c r="AG685" s="63">
        <f>VLOOKUP($AD685,pTRAIT!$A:$X,8,FALSE)</f>
        <v>0</v>
      </c>
      <c r="AH685" s="63">
        <f>VLOOKUP($AD685,pTRAIT!$A:$X,9,FALSE)</f>
        <v>0</v>
      </c>
      <c r="AI685" s="63">
        <f>VLOOKUP($AD685,pTRAIT!$A:$X,10,FALSE)</f>
        <v>0</v>
      </c>
      <c r="AJ685" s="63">
        <f>VLOOKUP($AD685,pTRAIT!$A:$X,11,FALSE)</f>
        <v>0</v>
      </c>
      <c r="AK685" s="63">
        <f>VLOOKUP($AD685,pTRAIT!$A:$X,12,FALSE)</f>
        <v>0</v>
      </c>
      <c r="AL685" s="63">
        <f>VLOOKUP($AD685,pTRAIT!$A:$X,13,FALSE)</f>
        <v>0</v>
      </c>
      <c r="AM685" s="63">
        <f>VLOOKUP($AD685,pTRAIT!$A:$X,14,FALSE)</f>
        <v>0</v>
      </c>
      <c r="AN685" s="63">
        <f>VLOOKUP($AD685,pTRAIT!$A:$X,15,FALSE)</f>
        <v>0</v>
      </c>
      <c r="AO685" s="63">
        <f>VLOOKUP($AD685,pTRAIT!$A:$X,16,FALSE)</f>
        <v>0</v>
      </c>
      <c r="AP685" s="63">
        <f>VLOOKUP($AD685,pTRAIT!$A:$X,17,FALSE)</f>
        <v>0</v>
      </c>
      <c r="AQ685" s="63">
        <f>VLOOKUP($AD685,pTRAIT!$A:$X,18,FALSE)</f>
        <v>0</v>
      </c>
      <c r="AR685" s="63">
        <f>VLOOKUP($AD685,pTRAIT!$A:$X,19,FALSE)</f>
        <v>0</v>
      </c>
      <c r="AS685" s="63">
        <f>VLOOKUP($AD685,pTRAIT!$A:$X,20,FALSE)</f>
        <v>0</v>
      </c>
      <c r="AT685" s="63">
        <f>VLOOKUP($AD685,pTRAIT!$A:$X,21,FALSE)</f>
        <v>0</v>
      </c>
      <c r="AU685" s="63">
        <f>VLOOKUP($AD685,pTRAIT!$A:$X,22,FALSE)</f>
        <v>0</v>
      </c>
      <c r="AV685" s="63">
        <f>VLOOKUP($AD685,pTRAIT!$A:$X,23,FALSE)</f>
        <v>0</v>
      </c>
      <c r="AW685" s="63">
        <f>VLOOKUP($AD685,pTRAIT!$A:$X,24,FALSE)</f>
        <v>0</v>
      </c>
      <c r="AX685" s="67" t="s">
        <v>3425</v>
      </c>
      <c r="AY685" s="71" t="str">
        <f t="shared" si="32"/>
        <v>EM5RTUe Al1 Pun-sge;NST=TP // EMi1Cf9ToCE;RIN=RF / EM5RTUeCM5Pu;RIN=RF</v>
      </c>
    </row>
    <row r="686" spans="1:51" ht="12" customHeight="1" x14ac:dyDescent="0.25">
      <c r="A686" s="32">
        <v>1383</v>
      </c>
      <c r="B686" s="33" t="s">
        <v>5</v>
      </c>
      <c r="C686" s="34">
        <v>638</v>
      </c>
      <c r="D686" s="32" t="str">
        <f t="shared" si="30"/>
        <v>1383X638</v>
      </c>
      <c r="E686" s="52" t="s">
        <v>1625</v>
      </c>
      <c r="F686" s="61" t="s">
        <v>2309</v>
      </c>
      <c r="G686" s="41" t="s">
        <v>43</v>
      </c>
      <c r="H686" s="38"/>
      <c r="I686" s="32">
        <v>1383</v>
      </c>
      <c r="J686" s="63">
        <f>VLOOKUP(I686,pTRAIT!A:B,2,FALSE)</f>
        <v>0</v>
      </c>
      <c r="K686" s="63" t="s">
        <v>2725</v>
      </c>
      <c r="L686" s="63"/>
      <c r="M686" s="63" t="s">
        <v>2437</v>
      </c>
      <c r="N686" s="63" t="s">
        <v>2730</v>
      </c>
      <c r="O686" s="63"/>
      <c r="P686" s="63" t="s">
        <v>2732</v>
      </c>
      <c r="Q686" s="63" t="s">
        <v>2734</v>
      </c>
      <c r="R686" s="63" t="s">
        <v>2431</v>
      </c>
      <c r="S686" s="63"/>
      <c r="T686" s="63" t="s">
        <v>2737</v>
      </c>
      <c r="U686" s="63"/>
      <c r="V686" s="63"/>
      <c r="W686" s="63" t="s">
        <v>2431</v>
      </c>
      <c r="X686" s="63"/>
      <c r="Y686" s="63" t="s">
        <v>2740</v>
      </c>
      <c r="Z686" s="63"/>
      <c r="AA686" s="63" t="s">
        <v>2728</v>
      </c>
      <c r="AB686" s="63"/>
      <c r="AC686" s="63" t="str">
        <f t="shared" si="31"/>
        <v>EM5RTUe Al1 Pun-sge;NST=TP</v>
      </c>
      <c r="AD686" s="34">
        <v>638</v>
      </c>
      <c r="AE686" s="40" t="str">
        <f>VLOOKUP(AD686,pTRAIT!A:B,2,FALSE)</f>
        <v>EM5Mi1Cf9(Pu);RIN=RF / EM5RTUeCM5Pu;RIN=RF</v>
      </c>
      <c r="AF686" s="63">
        <f>VLOOKUP($AD686,pTRAIT!$A:$X,7,FALSE)</f>
        <v>0</v>
      </c>
      <c r="AG686" s="63">
        <f>VLOOKUP($AD686,pTRAIT!$A:$X,8,FALSE)</f>
        <v>0</v>
      </c>
      <c r="AH686" s="63">
        <f>VLOOKUP($AD686,pTRAIT!$A:$X,9,FALSE)</f>
        <v>0</v>
      </c>
      <c r="AI686" s="63">
        <f>VLOOKUP($AD686,pTRAIT!$A:$X,10,FALSE)</f>
        <v>0</v>
      </c>
      <c r="AJ686" s="63">
        <f>VLOOKUP($AD686,pTRAIT!$A:$X,11,FALSE)</f>
        <v>0</v>
      </c>
      <c r="AK686" s="63">
        <f>VLOOKUP($AD686,pTRAIT!$A:$X,12,FALSE)</f>
        <v>0</v>
      </c>
      <c r="AL686" s="63">
        <f>VLOOKUP($AD686,pTRAIT!$A:$X,13,FALSE)</f>
        <v>0</v>
      </c>
      <c r="AM686" s="63">
        <f>VLOOKUP($AD686,pTRAIT!$A:$X,14,FALSE)</f>
        <v>0</v>
      </c>
      <c r="AN686" s="63">
        <f>VLOOKUP($AD686,pTRAIT!$A:$X,15,FALSE)</f>
        <v>0</v>
      </c>
      <c r="AO686" s="63">
        <f>VLOOKUP($AD686,pTRAIT!$A:$X,16,FALSE)</f>
        <v>0</v>
      </c>
      <c r="AP686" s="63">
        <f>VLOOKUP($AD686,pTRAIT!$A:$X,17,FALSE)</f>
        <v>0</v>
      </c>
      <c r="AQ686" s="63">
        <f>VLOOKUP($AD686,pTRAIT!$A:$X,18,FALSE)</f>
        <v>0</v>
      </c>
      <c r="AR686" s="63">
        <f>VLOOKUP($AD686,pTRAIT!$A:$X,19,FALSE)</f>
        <v>0</v>
      </c>
      <c r="AS686" s="63">
        <f>VLOOKUP($AD686,pTRAIT!$A:$X,20,FALSE)</f>
        <v>0</v>
      </c>
      <c r="AT686" s="63">
        <f>VLOOKUP($AD686,pTRAIT!$A:$X,21,FALSE)</f>
        <v>0</v>
      </c>
      <c r="AU686" s="63">
        <f>VLOOKUP($AD686,pTRAIT!$A:$X,22,FALSE)</f>
        <v>0</v>
      </c>
      <c r="AV686" s="63">
        <f>VLOOKUP($AD686,pTRAIT!$A:$X,23,FALSE)</f>
        <v>0</v>
      </c>
      <c r="AW686" s="63">
        <f>VLOOKUP($AD686,pTRAIT!$A:$X,24,FALSE)</f>
        <v>0</v>
      </c>
      <c r="AX686" s="67" t="s">
        <v>3426</v>
      </c>
      <c r="AY686" s="71" t="str">
        <f t="shared" si="32"/>
        <v>EM5RTUe Al1 Pun-sge;NST=TP // EM5Mi1Cf9(Pu);RIN=RF / EM5RTUeCM5Pu;RIN=RF</v>
      </c>
    </row>
    <row r="687" spans="1:51" ht="12" customHeight="1" x14ac:dyDescent="0.25">
      <c r="A687" s="32">
        <v>1383</v>
      </c>
      <c r="B687" s="33" t="s">
        <v>5</v>
      </c>
      <c r="C687" s="34">
        <v>730</v>
      </c>
      <c r="D687" s="32" t="str">
        <f t="shared" si="30"/>
        <v>1383X730</v>
      </c>
      <c r="E687" s="52" t="s">
        <v>1625</v>
      </c>
      <c r="F687" s="61" t="s">
        <v>2310</v>
      </c>
      <c r="G687" s="41" t="s">
        <v>43</v>
      </c>
      <c r="H687" s="38"/>
      <c r="I687" s="32">
        <v>1383</v>
      </c>
      <c r="J687" s="63">
        <f>VLOOKUP(I687,pTRAIT!A:B,2,FALSE)</f>
        <v>0</v>
      </c>
      <c r="K687" s="63" t="s">
        <v>2725</v>
      </c>
      <c r="L687" s="63"/>
      <c r="M687" s="63" t="s">
        <v>2437</v>
      </c>
      <c r="N687" s="63" t="s">
        <v>2730</v>
      </c>
      <c r="O687" s="63"/>
      <c r="P687" s="63" t="s">
        <v>2732</v>
      </c>
      <c r="Q687" s="63" t="s">
        <v>2734</v>
      </c>
      <c r="R687" s="63" t="s">
        <v>2431</v>
      </c>
      <c r="S687" s="63"/>
      <c r="T687" s="63" t="s">
        <v>2737</v>
      </c>
      <c r="U687" s="63"/>
      <c r="V687" s="63"/>
      <c r="W687" s="63" t="s">
        <v>2431</v>
      </c>
      <c r="X687" s="63"/>
      <c r="Y687" s="63" t="s">
        <v>2740</v>
      </c>
      <c r="Z687" s="63"/>
      <c r="AA687" s="63" t="s">
        <v>2728</v>
      </c>
      <c r="AB687" s="63"/>
      <c r="AC687" s="63" t="str">
        <f t="shared" si="31"/>
        <v>EM5RTUe Al1 Pun-sge;NST=TP</v>
      </c>
      <c r="AD687" s="34">
        <v>730</v>
      </c>
      <c r="AE687" s="40" t="str">
        <f>VLOOKUP(AD687,pTRAIT!A:B,2,FALSE)</f>
        <v>EM5UeMi1Cf9Pu;RIN=RS / EM5RTUeCM5Pu;RIN=RF</v>
      </c>
      <c r="AF687" s="63">
        <f>VLOOKUP($AD687,pTRAIT!$A:$X,7,FALSE)</f>
        <v>0</v>
      </c>
      <c r="AG687" s="63">
        <f>VLOOKUP($AD687,pTRAIT!$A:$X,8,FALSE)</f>
        <v>0</v>
      </c>
      <c r="AH687" s="63">
        <f>VLOOKUP($AD687,pTRAIT!$A:$X,9,FALSE)</f>
        <v>0</v>
      </c>
      <c r="AI687" s="63">
        <f>VLOOKUP($AD687,pTRAIT!$A:$X,10,FALSE)</f>
        <v>0</v>
      </c>
      <c r="AJ687" s="63">
        <f>VLOOKUP($AD687,pTRAIT!$A:$X,11,FALSE)</f>
        <v>0</v>
      </c>
      <c r="AK687" s="63">
        <f>VLOOKUP($AD687,pTRAIT!$A:$X,12,FALSE)</f>
        <v>0</v>
      </c>
      <c r="AL687" s="63">
        <f>VLOOKUP($AD687,pTRAIT!$A:$X,13,FALSE)</f>
        <v>0</v>
      </c>
      <c r="AM687" s="63">
        <f>VLOOKUP($AD687,pTRAIT!$A:$X,14,FALSE)</f>
        <v>0</v>
      </c>
      <c r="AN687" s="63">
        <f>VLOOKUP($AD687,pTRAIT!$A:$X,15,FALSE)</f>
        <v>0</v>
      </c>
      <c r="AO687" s="63">
        <f>VLOOKUP($AD687,pTRAIT!$A:$X,16,FALSE)</f>
        <v>0</v>
      </c>
      <c r="AP687" s="63">
        <f>VLOOKUP($AD687,pTRAIT!$A:$X,17,FALSE)</f>
        <v>0</v>
      </c>
      <c r="AQ687" s="63">
        <f>VLOOKUP($AD687,pTRAIT!$A:$X,18,FALSE)</f>
        <v>0</v>
      </c>
      <c r="AR687" s="63">
        <f>VLOOKUP($AD687,pTRAIT!$A:$X,19,FALSE)</f>
        <v>0</v>
      </c>
      <c r="AS687" s="63">
        <f>VLOOKUP($AD687,pTRAIT!$A:$X,20,FALSE)</f>
        <v>0</v>
      </c>
      <c r="AT687" s="63">
        <f>VLOOKUP($AD687,pTRAIT!$A:$X,21,FALSE)</f>
        <v>0</v>
      </c>
      <c r="AU687" s="63">
        <f>VLOOKUP($AD687,pTRAIT!$A:$X,22,FALSE)</f>
        <v>0</v>
      </c>
      <c r="AV687" s="63">
        <f>VLOOKUP($AD687,pTRAIT!$A:$X,23,FALSE)</f>
        <v>0</v>
      </c>
      <c r="AW687" s="63">
        <f>VLOOKUP($AD687,pTRAIT!$A:$X,24,FALSE)</f>
        <v>0</v>
      </c>
      <c r="AX687" s="67" t="s">
        <v>3427</v>
      </c>
      <c r="AY687" s="71" t="str">
        <f t="shared" si="32"/>
        <v>EM5RTUe Al1 Pun-sge;NST=TP // EM5UeMi1Cf9Pu;RIN=RS / EM5RTUeCM5Pu;RIN=RF</v>
      </c>
    </row>
    <row r="688" spans="1:51" ht="12" customHeight="1" x14ac:dyDescent="0.25">
      <c r="A688" s="32">
        <v>1383</v>
      </c>
      <c r="B688" s="33" t="s">
        <v>5</v>
      </c>
      <c r="C688" s="34">
        <v>766</v>
      </c>
      <c r="D688" s="32" t="str">
        <f t="shared" si="30"/>
        <v>1383X766</v>
      </c>
      <c r="E688" s="52" t="s">
        <v>1625</v>
      </c>
      <c r="F688" s="61" t="s">
        <v>2311</v>
      </c>
      <c r="G688" s="41" t="s">
        <v>43</v>
      </c>
      <c r="H688" s="38"/>
      <c r="I688" s="32">
        <v>1383</v>
      </c>
      <c r="J688" s="63">
        <f>VLOOKUP(I688,pTRAIT!A:B,2,FALSE)</f>
        <v>0</v>
      </c>
      <c r="K688" s="63" t="s">
        <v>2725</v>
      </c>
      <c r="L688" s="63"/>
      <c r="M688" s="63" t="s">
        <v>2437</v>
      </c>
      <c r="N688" s="63" t="s">
        <v>2730</v>
      </c>
      <c r="O688" s="63"/>
      <c r="P688" s="63" t="s">
        <v>2732</v>
      </c>
      <c r="Q688" s="63" t="s">
        <v>2734</v>
      </c>
      <c r="R688" s="63" t="s">
        <v>2431</v>
      </c>
      <c r="S688" s="63"/>
      <c r="T688" s="63" t="s">
        <v>2737</v>
      </c>
      <c r="U688" s="63"/>
      <c r="V688" s="63"/>
      <c r="W688" s="63" t="s">
        <v>2431</v>
      </c>
      <c r="X688" s="63"/>
      <c r="Y688" s="63" t="s">
        <v>2740</v>
      </c>
      <c r="Z688" s="63"/>
      <c r="AA688" s="63" t="s">
        <v>2728</v>
      </c>
      <c r="AB688" s="63"/>
      <c r="AC688" s="63" t="str">
        <f t="shared" si="31"/>
        <v>EM5RTUe Al1 Pun-sge;NST=TP</v>
      </c>
      <c r="AD688" s="34">
        <v>766</v>
      </c>
      <c r="AE688" s="40" t="str">
        <f>VLOOKUP(AD688,pTRAIT!A:B,2,FALSE)</f>
        <v>EM5UeMi1(Cf9);RIN=RF / EM5RTUeCM5Pu;RIN=RF</v>
      </c>
      <c r="AF688" s="63">
        <f>VLOOKUP($AD688,pTRAIT!$A:$X,7,FALSE)</f>
        <v>0</v>
      </c>
      <c r="AG688" s="63">
        <f>VLOOKUP($AD688,pTRAIT!$A:$X,8,FALSE)</f>
        <v>0</v>
      </c>
      <c r="AH688" s="63">
        <f>VLOOKUP($AD688,pTRAIT!$A:$X,9,FALSE)</f>
        <v>0</v>
      </c>
      <c r="AI688" s="63">
        <f>VLOOKUP($AD688,pTRAIT!$A:$X,10,FALSE)</f>
        <v>0</v>
      </c>
      <c r="AJ688" s="63">
        <f>VLOOKUP($AD688,pTRAIT!$A:$X,11,FALSE)</f>
        <v>0</v>
      </c>
      <c r="AK688" s="63">
        <f>VLOOKUP($AD688,pTRAIT!$A:$X,12,FALSE)</f>
        <v>0</v>
      </c>
      <c r="AL688" s="63">
        <f>VLOOKUP($AD688,pTRAIT!$A:$X,13,FALSE)</f>
        <v>0</v>
      </c>
      <c r="AM688" s="63">
        <f>VLOOKUP($AD688,pTRAIT!$A:$X,14,FALSE)</f>
        <v>0</v>
      </c>
      <c r="AN688" s="63">
        <f>VLOOKUP($AD688,pTRAIT!$A:$X,15,FALSE)</f>
        <v>0</v>
      </c>
      <c r="AO688" s="63">
        <f>VLOOKUP($AD688,pTRAIT!$A:$X,16,FALSE)</f>
        <v>0</v>
      </c>
      <c r="AP688" s="63">
        <f>VLOOKUP($AD688,pTRAIT!$A:$X,17,FALSE)</f>
        <v>0</v>
      </c>
      <c r="AQ688" s="63">
        <f>VLOOKUP($AD688,pTRAIT!$A:$X,18,FALSE)</f>
        <v>0</v>
      </c>
      <c r="AR688" s="63">
        <f>VLOOKUP($AD688,pTRAIT!$A:$X,19,FALSE)</f>
        <v>0</v>
      </c>
      <c r="AS688" s="63">
        <f>VLOOKUP($AD688,pTRAIT!$A:$X,20,FALSE)</f>
        <v>0</v>
      </c>
      <c r="AT688" s="63">
        <f>VLOOKUP($AD688,pTRAIT!$A:$X,21,FALSE)</f>
        <v>0</v>
      </c>
      <c r="AU688" s="63">
        <f>VLOOKUP($AD688,pTRAIT!$A:$X,22,FALSE)</f>
        <v>0</v>
      </c>
      <c r="AV688" s="63">
        <f>VLOOKUP($AD688,pTRAIT!$A:$X,23,FALSE)</f>
        <v>0</v>
      </c>
      <c r="AW688" s="63">
        <f>VLOOKUP($AD688,pTRAIT!$A:$X,24,FALSE)</f>
        <v>0</v>
      </c>
      <c r="AX688" s="67" t="s">
        <v>3428</v>
      </c>
      <c r="AY688" s="71" t="str">
        <f t="shared" si="32"/>
        <v>EM5RTUe Al1 Pun-sge;NST=TP // EM5UeMi1(Cf9);RIN=RF / EM5RTUeCM5Pu;RIN=RF</v>
      </c>
    </row>
    <row r="689" spans="1:51" ht="12" customHeight="1" x14ac:dyDescent="0.25">
      <c r="A689" s="32">
        <v>1383</v>
      </c>
      <c r="B689" s="33" t="s">
        <v>5</v>
      </c>
      <c r="C689" s="34">
        <v>1391</v>
      </c>
      <c r="D689" s="32" t="str">
        <f t="shared" si="30"/>
        <v>1383X1391</v>
      </c>
      <c r="E689" s="52" t="s">
        <v>1625</v>
      </c>
      <c r="F689" s="61" t="s">
        <v>2312</v>
      </c>
      <c r="G689" s="41" t="s">
        <v>43</v>
      </c>
      <c r="H689" s="38"/>
      <c r="I689" s="32">
        <v>1383</v>
      </c>
      <c r="J689" s="63">
        <f>VLOOKUP(I689,pTRAIT!A:B,2,FALSE)</f>
        <v>0</v>
      </c>
      <c r="K689" s="63" t="s">
        <v>2725</v>
      </c>
      <c r="L689" s="63"/>
      <c r="M689" s="63" t="s">
        <v>2437</v>
      </c>
      <c r="N689" s="63" t="s">
        <v>2730</v>
      </c>
      <c r="O689" s="63"/>
      <c r="P689" s="63" t="s">
        <v>2732</v>
      </c>
      <c r="Q689" s="63" t="s">
        <v>2734</v>
      </c>
      <c r="R689" s="63" t="s">
        <v>2431</v>
      </c>
      <c r="S689" s="63"/>
      <c r="T689" s="63" t="s">
        <v>2737</v>
      </c>
      <c r="U689" s="63"/>
      <c r="V689" s="63"/>
      <c r="W689" s="63" t="s">
        <v>2431</v>
      </c>
      <c r="X689" s="63"/>
      <c r="Y689" s="63" t="s">
        <v>2740</v>
      </c>
      <c r="Z689" s="63"/>
      <c r="AA689" s="63" t="s">
        <v>2728</v>
      </c>
      <c r="AB689" s="63"/>
      <c r="AC689" s="63" t="str">
        <f t="shared" si="31"/>
        <v>EM5RTUe Al1 Pun-sge;NST=TP</v>
      </c>
      <c r="AD689" s="34">
        <v>1391</v>
      </c>
      <c r="AE689" s="40" t="str">
        <f>VLOOKUP(AD689,pTRAIT!A:B,2,FALSE)</f>
        <v>EM5RTUeCM5Pu;RIN=RF / (RT)(Ue)(So5);RIN=RS</v>
      </c>
      <c r="AF689" s="63">
        <f>VLOOKUP($AD689,pTRAIT!$A:$X,7,FALSE)</f>
        <v>0</v>
      </c>
      <c r="AG689" s="63">
        <f>VLOOKUP($AD689,pTRAIT!$A:$X,8,FALSE)</f>
        <v>0</v>
      </c>
      <c r="AH689" s="63">
        <f>VLOOKUP($AD689,pTRAIT!$A:$X,9,FALSE)</f>
        <v>0</v>
      </c>
      <c r="AI689" s="63">
        <f>VLOOKUP($AD689,pTRAIT!$A:$X,10,FALSE)</f>
        <v>0</v>
      </c>
      <c r="AJ689" s="63">
        <f>VLOOKUP($AD689,pTRAIT!$A:$X,11,FALSE)</f>
        <v>0</v>
      </c>
      <c r="AK689" s="63">
        <f>VLOOKUP($AD689,pTRAIT!$A:$X,12,FALSE)</f>
        <v>0</v>
      </c>
      <c r="AL689" s="63">
        <f>VLOOKUP($AD689,pTRAIT!$A:$X,13,FALSE)</f>
        <v>0</v>
      </c>
      <c r="AM689" s="63">
        <f>VLOOKUP($AD689,pTRAIT!$A:$X,14,FALSE)</f>
        <v>0</v>
      </c>
      <c r="AN689" s="63">
        <f>VLOOKUP($AD689,pTRAIT!$A:$X,15,FALSE)</f>
        <v>0</v>
      </c>
      <c r="AO689" s="63">
        <f>VLOOKUP($AD689,pTRAIT!$A:$X,16,FALSE)</f>
        <v>0</v>
      </c>
      <c r="AP689" s="63">
        <f>VLOOKUP($AD689,pTRAIT!$A:$X,17,FALSE)</f>
        <v>0</v>
      </c>
      <c r="AQ689" s="63">
        <f>VLOOKUP($AD689,pTRAIT!$A:$X,18,FALSE)</f>
        <v>0</v>
      </c>
      <c r="AR689" s="63">
        <f>VLOOKUP($AD689,pTRAIT!$A:$X,19,FALSE)</f>
        <v>0</v>
      </c>
      <c r="AS689" s="63">
        <f>VLOOKUP($AD689,pTRAIT!$A:$X,20,FALSE)</f>
        <v>0</v>
      </c>
      <c r="AT689" s="63">
        <f>VLOOKUP($AD689,pTRAIT!$A:$X,21,FALSE)</f>
        <v>0</v>
      </c>
      <c r="AU689" s="63">
        <f>VLOOKUP($AD689,pTRAIT!$A:$X,22,FALSE)</f>
        <v>0</v>
      </c>
      <c r="AV689" s="63">
        <f>VLOOKUP($AD689,pTRAIT!$A:$X,23,FALSE)</f>
        <v>0</v>
      </c>
      <c r="AW689" s="63">
        <f>VLOOKUP($AD689,pTRAIT!$A:$X,24,FALSE)</f>
        <v>0</v>
      </c>
      <c r="AX689" s="67" t="s">
        <v>3429</v>
      </c>
      <c r="AY689" s="71" t="str">
        <f t="shared" si="32"/>
        <v>EM5RTUe Al1 Pun-sge;NST=TP // EM5RTUeCM5Pu;RIN=RF / (RT)(Ue)(So5);RIN=RS</v>
      </c>
    </row>
    <row r="690" spans="1:51" ht="12" customHeight="1" x14ac:dyDescent="0.25">
      <c r="A690" s="32">
        <v>1383</v>
      </c>
      <c r="B690" s="33" t="s">
        <v>5</v>
      </c>
      <c r="C690" s="34">
        <v>1392</v>
      </c>
      <c r="D690" s="32" t="str">
        <f t="shared" si="30"/>
        <v>1383X1392</v>
      </c>
      <c r="E690" s="52" t="s">
        <v>1625</v>
      </c>
      <c r="F690" s="61" t="s">
        <v>2313</v>
      </c>
      <c r="G690" s="41" t="s">
        <v>43</v>
      </c>
      <c r="H690" s="38"/>
      <c r="I690" s="32">
        <v>1383</v>
      </c>
      <c r="J690" s="63">
        <f>VLOOKUP(I690,pTRAIT!A:B,2,FALSE)</f>
        <v>0</v>
      </c>
      <c r="K690" s="63" t="s">
        <v>2725</v>
      </c>
      <c r="L690" s="63"/>
      <c r="M690" s="63" t="s">
        <v>2437</v>
      </c>
      <c r="N690" s="63" t="s">
        <v>2730</v>
      </c>
      <c r="O690" s="63"/>
      <c r="P690" s="63" t="s">
        <v>2732</v>
      </c>
      <c r="Q690" s="63" t="s">
        <v>2734</v>
      </c>
      <c r="R690" s="63" t="s">
        <v>2431</v>
      </c>
      <c r="S690" s="63"/>
      <c r="T690" s="63" t="s">
        <v>2737</v>
      </c>
      <c r="U690" s="63"/>
      <c r="V690" s="63"/>
      <c r="W690" s="63" t="s">
        <v>2431</v>
      </c>
      <c r="X690" s="63"/>
      <c r="Y690" s="63" t="s">
        <v>2740</v>
      </c>
      <c r="Z690" s="63"/>
      <c r="AA690" s="63" t="s">
        <v>2728</v>
      </c>
      <c r="AB690" s="63"/>
      <c r="AC690" s="63" t="str">
        <f t="shared" si="31"/>
        <v>EM5RTUe Al1 Pun-sge;NST=TP</v>
      </c>
      <c r="AD690" s="34">
        <v>1392</v>
      </c>
      <c r="AE690" s="40" t="str">
        <f>VLOOKUP(AD690,pTRAIT!A:B,2,FALSE)</f>
        <v>EM5RTUeCM5Pu;RIN=RF / EM5RTRo5So5Cf9Pu;RIN=RF</v>
      </c>
      <c r="AF690" s="63">
        <f>VLOOKUP($AD690,pTRAIT!$A:$X,7,FALSE)</f>
        <v>0</v>
      </c>
      <c r="AG690" s="63">
        <f>VLOOKUP($AD690,pTRAIT!$A:$X,8,FALSE)</f>
        <v>0</v>
      </c>
      <c r="AH690" s="63">
        <f>VLOOKUP($AD690,pTRAIT!$A:$X,9,FALSE)</f>
        <v>0</v>
      </c>
      <c r="AI690" s="63">
        <f>VLOOKUP($AD690,pTRAIT!$A:$X,10,FALSE)</f>
        <v>0</v>
      </c>
      <c r="AJ690" s="63">
        <f>VLOOKUP($AD690,pTRAIT!$A:$X,11,FALSE)</f>
        <v>0</v>
      </c>
      <c r="AK690" s="63">
        <f>VLOOKUP($AD690,pTRAIT!$A:$X,12,FALSE)</f>
        <v>0</v>
      </c>
      <c r="AL690" s="63">
        <f>VLOOKUP($AD690,pTRAIT!$A:$X,13,FALSE)</f>
        <v>0</v>
      </c>
      <c r="AM690" s="63">
        <f>VLOOKUP($AD690,pTRAIT!$A:$X,14,FALSE)</f>
        <v>0</v>
      </c>
      <c r="AN690" s="63">
        <f>VLOOKUP($AD690,pTRAIT!$A:$X,15,FALSE)</f>
        <v>0</v>
      </c>
      <c r="AO690" s="63">
        <f>VLOOKUP($AD690,pTRAIT!$A:$X,16,FALSE)</f>
        <v>0</v>
      </c>
      <c r="AP690" s="63">
        <f>VLOOKUP($AD690,pTRAIT!$A:$X,17,FALSE)</f>
        <v>0</v>
      </c>
      <c r="AQ690" s="63">
        <f>VLOOKUP($AD690,pTRAIT!$A:$X,18,FALSE)</f>
        <v>0</v>
      </c>
      <c r="AR690" s="63">
        <f>VLOOKUP($AD690,pTRAIT!$A:$X,19,FALSE)</f>
        <v>0</v>
      </c>
      <c r="AS690" s="63">
        <f>VLOOKUP($AD690,pTRAIT!$A:$X,20,FALSE)</f>
        <v>0</v>
      </c>
      <c r="AT690" s="63">
        <f>VLOOKUP($AD690,pTRAIT!$A:$X,21,FALSE)</f>
        <v>0</v>
      </c>
      <c r="AU690" s="63">
        <f>VLOOKUP($AD690,pTRAIT!$A:$X,22,FALSE)</f>
        <v>0</v>
      </c>
      <c r="AV690" s="63">
        <f>VLOOKUP($AD690,pTRAIT!$A:$X,23,FALSE)</f>
        <v>0</v>
      </c>
      <c r="AW690" s="63">
        <f>VLOOKUP($AD690,pTRAIT!$A:$X,24,FALSE)</f>
        <v>0</v>
      </c>
      <c r="AX690" s="67" t="s">
        <v>3430</v>
      </c>
      <c r="AY690" s="71" t="str">
        <f t="shared" si="32"/>
        <v>EM5RTUe Al1 Pun-sge;NST=TP // EM5RTUeCM5Pu;RIN=RF / EM5RTRo5So5Cf9Pu;RIN=RF</v>
      </c>
    </row>
    <row r="691" spans="1:51" ht="12" customHeight="1" x14ac:dyDescent="0.25">
      <c r="A691" s="32">
        <v>1383</v>
      </c>
      <c r="B691" s="33" t="s">
        <v>5</v>
      </c>
      <c r="C691" s="34">
        <v>1394</v>
      </c>
      <c r="D691" s="32" t="str">
        <f t="shared" si="30"/>
        <v>1383X1394</v>
      </c>
      <c r="E691" s="52" t="s">
        <v>1625</v>
      </c>
      <c r="F691" s="61" t="s">
        <v>2314</v>
      </c>
      <c r="G691" s="41" t="s">
        <v>43</v>
      </c>
      <c r="H691" s="38"/>
      <c r="I691" s="32">
        <v>1383</v>
      </c>
      <c r="J691" s="63">
        <f>VLOOKUP(I691,pTRAIT!A:B,2,FALSE)</f>
        <v>0</v>
      </c>
      <c r="K691" s="63" t="s">
        <v>2725</v>
      </c>
      <c r="L691" s="63"/>
      <c r="M691" s="63" t="s">
        <v>2437</v>
      </c>
      <c r="N691" s="63" t="s">
        <v>2730</v>
      </c>
      <c r="O691" s="63"/>
      <c r="P691" s="63" t="s">
        <v>2732</v>
      </c>
      <c r="Q691" s="63" t="s">
        <v>2734</v>
      </c>
      <c r="R691" s="63" t="s">
        <v>2431</v>
      </c>
      <c r="S691" s="63"/>
      <c r="T691" s="63" t="s">
        <v>2737</v>
      </c>
      <c r="U691" s="63"/>
      <c r="V691" s="63"/>
      <c r="W691" s="63" t="s">
        <v>2431</v>
      </c>
      <c r="X691" s="63"/>
      <c r="Y691" s="63" t="s">
        <v>2740</v>
      </c>
      <c r="Z691" s="63"/>
      <c r="AA691" s="63" t="s">
        <v>2728</v>
      </c>
      <c r="AB691" s="63"/>
      <c r="AC691" s="63" t="str">
        <f t="shared" si="31"/>
        <v>EM5RTUe Al1 Pun-sge;NST=TP</v>
      </c>
      <c r="AD691" s="34">
        <v>1394</v>
      </c>
      <c r="AE691" s="40" t="str">
        <f>VLOOKUP(AD691,pTRAIT!A:B,2,FALSE)</f>
        <v>EM5RTUeCM5Pu;RIN=RF / EM5CM5Pu;RIN=RF</v>
      </c>
      <c r="AF691" s="63">
        <f>VLOOKUP($AD691,pTRAIT!$A:$X,7,FALSE)</f>
        <v>0</v>
      </c>
      <c r="AG691" s="63">
        <f>VLOOKUP($AD691,pTRAIT!$A:$X,8,FALSE)</f>
        <v>0</v>
      </c>
      <c r="AH691" s="63">
        <f>VLOOKUP($AD691,pTRAIT!$A:$X,9,FALSE)</f>
        <v>0</v>
      </c>
      <c r="AI691" s="63">
        <f>VLOOKUP($AD691,pTRAIT!$A:$X,10,FALSE)</f>
        <v>0</v>
      </c>
      <c r="AJ691" s="63">
        <f>VLOOKUP($AD691,pTRAIT!$A:$X,11,FALSE)</f>
        <v>0</v>
      </c>
      <c r="AK691" s="63">
        <f>VLOOKUP($AD691,pTRAIT!$A:$X,12,FALSE)</f>
        <v>0</v>
      </c>
      <c r="AL691" s="63">
        <f>VLOOKUP($AD691,pTRAIT!$A:$X,13,FALSE)</f>
        <v>0</v>
      </c>
      <c r="AM691" s="63">
        <f>VLOOKUP($AD691,pTRAIT!$A:$X,14,FALSE)</f>
        <v>0</v>
      </c>
      <c r="AN691" s="63">
        <f>VLOOKUP($AD691,pTRAIT!$A:$X,15,FALSE)</f>
        <v>0</v>
      </c>
      <c r="AO691" s="63">
        <f>VLOOKUP($AD691,pTRAIT!$A:$X,16,FALSE)</f>
        <v>0</v>
      </c>
      <c r="AP691" s="63">
        <f>VLOOKUP($AD691,pTRAIT!$A:$X,17,FALSE)</f>
        <v>0</v>
      </c>
      <c r="AQ691" s="63">
        <f>VLOOKUP($AD691,pTRAIT!$A:$X,18,FALSE)</f>
        <v>0</v>
      </c>
      <c r="AR691" s="63">
        <f>VLOOKUP($AD691,pTRAIT!$A:$X,19,FALSE)</f>
        <v>0</v>
      </c>
      <c r="AS691" s="63">
        <f>VLOOKUP($AD691,pTRAIT!$A:$X,20,FALSE)</f>
        <v>0</v>
      </c>
      <c r="AT691" s="63">
        <f>VLOOKUP($AD691,pTRAIT!$A:$X,21,FALSE)</f>
        <v>0</v>
      </c>
      <c r="AU691" s="63">
        <f>VLOOKUP($AD691,pTRAIT!$A:$X,22,FALSE)</f>
        <v>0</v>
      </c>
      <c r="AV691" s="63">
        <f>VLOOKUP($AD691,pTRAIT!$A:$X,23,FALSE)</f>
        <v>0</v>
      </c>
      <c r="AW691" s="63">
        <f>VLOOKUP($AD691,pTRAIT!$A:$X,24,FALSE)</f>
        <v>0</v>
      </c>
      <c r="AX691" s="67" t="s">
        <v>3431</v>
      </c>
      <c r="AY691" s="71" t="str">
        <f t="shared" si="32"/>
        <v>EM5RTUe Al1 Pun-sge;NST=TP // EM5RTUeCM5Pu;RIN=RF / EM5CM5Pu;RIN=RF</v>
      </c>
    </row>
    <row r="692" spans="1:51" ht="12" customHeight="1" x14ac:dyDescent="0.25">
      <c r="A692" s="32">
        <v>1383</v>
      </c>
      <c r="B692" s="33" t="s">
        <v>5</v>
      </c>
      <c r="C692" s="34">
        <v>1395</v>
      </c>
      <c r="D692" s="32" t="str">
        <f t="shared" si="30"/>
        <v>1383X1395</v>
      </c>
      <c r="E692" s="52" t="s">
        <v>1625</v>
      </c>
      <c r="F692" s="61" t="s">
        <v>2315</v>
      </c>
      <c r="G692" s="41" t="s">
        <v>43</v>
      </c>
      <c r="H692" s="38"/>
      <c r="I692" s="32">
        <v>1383</v>
      </c>
      <c r="J692" s="63">
        <f>VLOOKUP(I692,pTRAIT!A:B,2,FALSE)</f>
        <v>0</v>
      </c>
      <c r="K692" s="63" t="s">
        <v>2725</v>
      </c>
      <c r="L692" s="63"/>
      <c r="M692" s="63" t="s">
        <v>2437</v>
      </c>
      <c r="N692" s="63" t="s">
        <v>2730</v>
      </c>
      <c r="O692" s="63"/>
      <c r="P692" s="63" t="s">
        <v>2732</v>
      </c>
      <c r="Q692" s="63" t="s">
        <v>2734</v>
      </c>
      <c r="R692" s="63" t="s">
        <v>2431</v>
      </c>
      <c r="S692" s="63"/>
      <c r="T692" s="63" t="s">
        <v>2737</v>
      </c>
      <c r="U692" s="63"/>
      <c r="V692" s="63"/>
      <c r="W692" s="63" t="s">
        <v>2431</v>
      </c>
      <c r="X692" s="63"/>
      <c r="Y692" s="63" t="s">
        <v>2740</v>
      </c>
      <c r="Z692" s="63"/>
      <c r="AA692" s="63" t="s">
        <v>2728</v>
      </c>
      <c r="AB692" s="63"/>
      <c r="AC692" s="63" t="str">
        <f t="shared" si="31"/>
        <v>EM5RTUe Al1 Pun-sge;NST=TP</v>
      </c>
      <c r="AD692" s="34">
        <v>1395</v>
      </c>
      <c r="AE692" s="40" t="str">
        <f>VLOOKUP(AD692,pTRAIT!A:B,2,FALSE)</f>
        <v>EM5RTUeCM5Pu;RIN=RF / EM5CM5Pu;RIN=RF</v>
      </c>
      <c r="AF692" s="63">
        <f>VLOOKUP($AD692,pTRAIT!$A:$X,7,FALSE)</f>
        <v>0</v>
      </c>
      <c r="AG692" s="63">
        <f>VLOOKUP($AD692,pTRAIT!$A:$X,8,FALSE)</f>
        <v>0</v>
      </c>
      <c r="AH692" s="63">
        <f>VLOOKUP($AD692,pTRAIT!$A:$X,9,FALSE)</f>
        <v>0</v>
      </c>
      <c r="AI692" s="63">
        <f>VLOOKUP($AD692,pTRAIT!$A:$X,10,FALSE)</f>
        <v>0</v>
      </c>
      <c r="AJ692" s="63">
        <f>VLOOKUP($AD692,pTRAIT!$A:$X,11,FALSE)</f>
        <v>0</v>
      </c>
      <c r="AK692" s="63">
        <f>VLOOKUP($AD692,pTRAIT!$A:$X,12,FALSE)</f>
        <v>0</v>
      </c>
      <c r="AL692" s="63">
        <f>VLOOKUP($AD692,pTRAIT!$A:$X,13,FALSE)</f>
        <v>0</v>
      </c>
      <c r="AM692" s="63">
        <f>VLOOKUP($AD692,pTRAIT!$A:$X,14,FALSE)</f>
        <v>0</v>
      </c>
      <c r="AN692" s="63">
        <f>VLOOKUP($AD692,pTRAIT!$A:$X,15,FALSE)</f>
        <v>0</v>
      </c>
      <c r="AO692" s="63">
        <f>VLOOKUP($AD692,pTRAIT!$A:$X,16,FALSE)</f>
        <v>0</v>
      </c>
      <c r="AP692" s="63">
        <f>VLOOKUP($AD692,pTRAIT!$A:$X,17,FALSE)</f>
        <v>0</v>
      </c>
      <c r="AQ692" s="63">
        <f>VLOOKUP($AD692,pTRAIT!$A:$X,18,FALSE)</f>
        <v>0</v>
      </c>
      <c r="AR692" s="63">
        <f>VLOOKUP($AD692,pTRAIT!$A:$X,19,FALSE)</f>
        <v>0</v>
      </c>
      <c r="AS692" s="63">
        <f>VLOOKUP($AD692,pTRAIT!$A:$X,20,FALSE)</f>
        <v>0</v>
      </c>
      <c r="AT692" s="63">
        <f>VLOOKUP($AD692,pTRAIT!$A:$X,21,FALSE)</f>
        <v>0</v>
      </c>
      <c r="AU692" s="63">
        <f>VLOOKUP($AD692,pTRAIT!$A:$X,22,FALSE)</f>
        <v>0</v>
      </c>
      <c r="AV692" s="63">
        <f>VLOOKUP($AD692,pTRAIT!$A:$X,23,FALSE)</f>
        <v>0</v>
      </c>
      <c r="AW692" s="63">
        <f>VLOOKUP($AD692,pTRAIT!$A:$X,24,FALSE)</f>
        <v>0</v>
      </c>
      <c r="AX692" s="67" t="s">
        <v>3432</v>
      </c>
      <c r="AY692" s="71" t="str">
        <f t="shared" si="32"/>
        <v>EM5RTUe Al1 Pun-sge;NST=TP // EM5RTUeCM5Pu;RIN=RF / EM5CM5Pu;RIN=RF</v>
      </c>
    </row>
    <row r="693" spans="1:51" ht="12" customHeight="1" x14ac:dyDescent="0.25">
      <c r="A693" s="32">
        <v>1383</v>
      </c>
      <c r="B693" s="33" t="s">
        <v>5</v>
      </c>
      <c r="C693" s="34">
        <v>1396</v>
      </c>
      <c r="D693" s="32" t="str">
        <f t="shared" si="30"/>
        <v>1383X1396</v>
      </c>
      <c r="E693" s="52" t="s">
        <v>1625</v>
      </c>
      <c r="F693" s="61" t="s">
        <v>2316</v>
      </c>
      <c r="G693" s="41" t="s">
        <v>43</v>
      </c>
      <c r="H693" s="38"/>
      <c r="I693" s="32">
        <v>1383</v>
      </c>
      <c r="J693" s="63">
        <f>VLOOKUP(I693,pTRAIT!A:B,2,FALSE)</f>
        <v>0</v>
      </c>
      <c r="K693" s="63" t="s">
        <v>2725</v>
      </c>
      <c r="L693" s="63"/>
      <c r="M693" s="63" t="s">
        <v>2437</v>
      </c>
      <c r="N693" s="63" t="s">
        <v>2730</v>
      </c>
      <c r="O693" s="63"/>
      <c r="P693" s="63" t="s">
        <v>2732</v>
      </c>
      <c r="Q693" s="63" t="s">
        <v>2734</v>
      </c>
      <c r="R693" s="63" t="s">
        <v>2431</v>
      </c>
      <c r="S693" s="63"/>
      <c r="T693" s="63" t="s">
        <v>2737</v>
      </c>
      <c r="U693" s="63"/>
      <c r="V693" s="63"/>
      <c r="W693" s="63" t="s">
        <v>2431</v>
      </c>
      <c r="X693" s="63"/>
      <c r="Y693" s="63" t="s">
        <v>2740</v>
      </c>
      <c r="Z693" s="63"/>
      <c r="AA693" s="63" t="s">
        <v>2728</v>
      </c>
      <c r="AB693" s="63"/>
      <c r="AC693" s="63" t="str">
        <f t="shared" si="31"/>
        <v>EM5RTUe Al1 Pun-sge;NST=TP</v>
      </c>
      <c r="AD693" s="34">
        <v>1396</v>
      </c>
      <c r="AE693" s="40" t="str">
        <f>VLOOKUP(AD693,pTRAIT!A:B,2,FALSE)</f>
        <v>EM5RTUeCM5Pu;RIN=RF / ;RIN=RF</v>
      </c>
      <c r="AF693" s="63">
        <f>VLOOKUP($AD693,pTRAIT!$A:$X,7,FALSE)</f>
        <v>0</v>
      </c>
      <c r="AG693" s="63">
        <f>VLOOKUP($AD693,pTRAIT!$A:$X,8,FALSE)</f>
        <v>0</v>
      </c>
      <c r="AH693" s="63">
        <f>VLOOKUP($AD693,pTRAIT!$A:$X,9,FALSE)</f>
        <v>0</v>
      </c>
      <c r="AI693" s="63">
        <f>VLOOKUP($AD693,pTRAIT!$A:$X,10,FALSE)</f>
        <v>0</v>
      </c>
      <c r="AJ693" s="63">
        <f>VLOOKUP($AD693,pTRAIT!$A:$X,11,FALSE)</f>
        <v>0</v>
      </c>
      <c r="AK693" s="63">
        <f>VLOOKUP($AD693,pTRAIT!$A:$X,12,FALSE)</f>
        <v>0</v>
      </c>
      <c r="AL693" s="63">
        <f>VLOOKUP($AD693,pTRAIT!$A:$X,13,FALSE)</f>
        <v>0</v>
      </c>
      <c r="AM693" s="63">
        <f>VLOOKUP($AD693,pTRAIT!$A:$X,14,FALSE)</f>
        <v>0</v>
      </c>
      <c r="AN693" s="63">
        <f>VLOOKUP($AD693,pTRAIT!$A:$X,15,FALSE)</f>
        <v>0</v>
      </c>
      <c r="AO693" s="63">
        <f>VLOOKUP($AD693,pTRAIT!$A:$X,16,FALSE)</f>
        <v>0</v>
      </c>
      <c r="AP693" s="63">
        <f>VLOOKUP($AD693,pTRAIT!$A:$X,17,FALSE)</f>
        <v>0</v>
      </c>
      <c r="AQ693" s="63">
        <f>VLOOKUP($AD693,pTRAIT!$A:$X,18,FALSE)</f>
        <v>0</v>
      </c>
      <c r="AR693" s="63">
        <f>VLOOKUP($AD693,pTRAIT!$A:$X,19,FALSE)</f>
        <v>0</v>
      </c>
      <c r="AS693" s="63">
        <f>VLOOKUP($AD693,pTRAIT!$A:$X,20,FALSE)</f>
        <v>0</v>
      </c>
      <c r="AT693" s="63">
        <f>VLOOKUP($AD693,pTRAIT!$A:$X,21,FALSE)</f>
        <v>0</v>
      </c>
      <c r="AU693" s="63">
        <f>VLOOKUP($AD693,pTRAIT!$A:$X,22,FALSE)</f>
        <v>0</v>
      </c>
      <c r="AV693" s="63">
        <f>VLOOKUP($AD693,pTRAIT!$A:$X,23,FALSE)</f>
        <v>0</v>
      </c>
      <c r="AW693" s="63">
        <f>VLOOKUP($AD693,pTRAIT!$A:$X,24,FALSE)</f>
        <v>0</v>
      </c>
      <c r="AX693" s="67" t="s">
        <v>3433</v>
      </c>
      <c r="AY693" s="71" t="str">
        <f t="shared" si="32"/>
        <v>EM5RTUe Al1 Pun-sge;NST=TP // EM5RTUeCM5Pu;RIN=RF / ;RIN=RF</v>
      </c>
    </row>
    <row r="694" spans="1:51" ht="12" customHeight="1" x14ac:dyDescent="0.25">
      <c r="A694" s="32">
        <v>1383</v>
      </c>
      <c r="B694" s="33" t="s">
        <v>5</v>
      </c>
      <c r="C694" s="34">
        <v>1397</v>
      </c>
      <c r="D694" s="32" t="str">
        <f t="shared" si="30"/>
        <v>1383X1397</v>
      </c>
      <c r="E694" s="52" t="s">
        <v>1625</v>
      </c>
      <c r="F694" s="61" t="s">
        <v>2317</v>
      </c>
      <c r="G694" s="41" t="s">
        <v>43</v>
      </c>
      <c r="H694" s="38"/>
      <c r="I694" s="32">
        <v>1383</v>
      </c>
      <c r="J694" s="63">
        <f>VLOOKUP(I694,pTRAIT!A:B,2,FALSE)</f>
        <v>0</v>
      </c>
      <c r="K694" s="63" t="s">
        <v>2725</v>
      </c>
      <c r="L694" s="63"/>
      <c r="M694" s="63" t="s">
        <v>2437</v>
      </c>
      <c r="N694" s="63" t="s">
        <v>2730</v>
      </c>
      <c r="O694" s="63"/>
      <c r="P694" s="63" t="s">
        <v>2732</v>
      </c>
      <c r="Q694" s="63" t="s">
        <v>2734</v>
      </c>
      <c r="R694" s="63" t="s">
        <v>2431</v>
      </c>
      <c r="S694" s="63"/>
      <c r="T694" s="63" t="s">
        <v>2737</v>
      </c>
      <c r="U694" s="63"/>
      <c r="V694" s="63"/>
      <c r="W694" s="63" t="s">
        <v>2431</v>
      </c>
      <c r="X694" s="63"/>
      <c r="Y694" s="63" t="s">
        <v>2740</v>
      </c>
      <c r="Z694" s="63"/>
      <c r="AA694" s="63" t="s">
        <v>2728</v>
      </c>
      <c r="AB694" s="63"/>
      <c r="AC694" s="63" t="str">
        <f t="shared" si="31"/>
        <v>EM5RTUe Al1 Pun-sge;NST=TP</v>
      </c>
      <c r="AD694" s="34">
        <v>1397</v>
      </c>
      <c r="AE694" s="40" t="str">
        <f>VLOOKUP(AD694,pTRAIT!A:B,2,FALSE)</f>
        <v>EM5RTUeCM5Pu;RIN=RF / EM5UePu;RIN=RF</v>
      </c>
      <c r="AF694" s="63">
        <f>VLOOKUP($AD694,pTRAIT!$A:$X,7,FALSE)</f>
        <v>0</v>
      </c>
      <c r="AG694" s="63">
        <f>VLOOKUP($AD694,pTRAIT!$A:$X,8,FALSE)</f>
        <v>0</v>
      </c>
      <c r="AH694" s="63">
        <f>VLOOKUP($AD694,pTRAIT!$A:$X,9,FALSE)</f>
        <v>0</v>
      </c>
      <c r="AI694" s="63">
        <f>VLOOKUP($AD694,pTRAIT!$A:$X,10,FALSE)</f>
        <v>0</v>
      </c>
      <c r="AJ694" s="63">
        <f>VLOOKUP($AD694,pTRAIT!$A:$X,11,FALSE)</f>
        <v>0</v>
      </c>
      <c r="AK694" s="63">
        <f>VLOOKUP($AD694,pTRAIT!$A:$X,12,FALSE)</f>
        <v>0</v>
      </c>
      <c r="AL694" s="63">
        <f>VLOOKUP($AD694,pTRAIT!$A:$X,13,FALSE)</f>
        <v>0</v>
      </c>
      <c r="AM694" s="63">
        <f>VLOOKUP($AD694,pTRAIT!$A:$X,14,FALSE)</f>
        <v>0</v>
      </c>
      <c r="AN694" s="63">
        <f>VLOOKUP($AD694,pTRAIT!$A:$X,15,FALSE)</f>
        <v>0</v>
      </c>
      <c r="AO694" s="63">
        <f>VLOOKUP($AD694,pTRAIT!$A:$X,16,FALSE)</f>
        <v>0</v>
      </c>
      <c r="AP694" s="63">
        <f>VLOOKUP($AD694,pTRAIT!$A:$X,17,FALSE)</f>
        <v>0</v>
      </c>
      <c r="AQ694" s="63">
        <f>VLOOKUP($AD694,pTRAIT!$A:$X,18,FALSE)</f>
        <v>0</v>
      </c>
      <c r="AR694" s="63">
        <f>VLOOKUP($AD694,pTRAIT!$A:$X,19,FALSE)</f>
        <v>0</v>
      </c>
      <c r="AS694" s="63">
        <f>VLOOKUP($AD694,pTRAIT!$A:$X,20,FALSE)</f>
        <v>0</v>
      </c>
      <c r="AT694" s="63">
        <f>VLOOKUP($AD694,pTRAIT!$A:$X,21,FALSE)</f>
        <v>0</v>
      </c>
      <c r="AU694" s="63">
        <f>VLOOKUP($AD694,pTRAIT!$A:$X,22,FALSE)</f>
        <v>0</v>
      </c>
      <c r="AV694" s="63">
        <f>VLOOKUP($AD694,pTRAIT!$A:$X,23,FALSE)</f>
        <v>0</v>
      </c>
      <c r="AW694" s="63">
        <f>VLOOKUP($AD694,pTRAIT!$A:$X,24,FALSE)</f>
        <v>0</v>
      </c>
      <c r="AX694" s="67" t="s">
        <v>3434</v>
      </c>
      <c r="AY694" s="71" t="str">
        <f t="shared" si="32"/>
        <v>EM5RTUe Al1 Pun-sge;NST=TP // EM5RTUeCM5Pu;RIN=RF / EM5UePu;RIN=RF</v>
      </c>
    </row>
    <row r="695" spans="1:51" ht="12" customHeight="1" x14ac:dyDescent="0.25">
      <c r="A695" s="32">
        <v>1383</v>
      </c>
      <c r="B695" s="33" t="s">
        <v>5</v>
      </c>
      <c r="C695" s="34">
        <v>1399</v>
      </c>
      <c r="D695" s="32" t="str">
        <f t="shared" si="30"/>
        <v>1383X1399</v>
      </c>
      <c r="E695" s="52" t="s">
        <v>1625</v>
      </c>
      <c r="F695" s="61" t="s">
        <v>2318</v>
      </c>
      <c r="G695" s="41" t="s">
        <v>43</v>
      </c>
      <c r="H695" s="38"/>
      <c r="I695" s="32">
        <v>1383</v>
      </c>
      <c r="J695" s="63">
        <f>VLOOKUP(I695,pTRAIT!A:B,2,FALSE)</f>
        <v>0</v>
      </c>
      <c r="K695" s="63" t="s">
        <v>2725</v>
      </c>
      <c r="L695" s="63"/>
      <c r="M695" s="63" t="s">
        <v>2437</v>
      </c>
      <c r="N695" s="63" t="s">
        <v>2730</v>
      </c>
      <c r="O695" s="63"/>
      <c r="P695" s="63" t="s">
        <v>2732</v>
      </c>
      <c r="Q695" s="63" t="s">
        <v>2734</v>
      </c>
      <c r="R695" s="63" t="s">
        <v>2431</v>
      </c>
      <c r="S695" s="63"/>
      <c r="T695" s="63" t="s">
        <v>2737</v>
      </c>
      <c r="U695" s="63"/>
      <c r="V695" s="63"/>
      <c r="W695" s="63" t="s">
        <v>2431</v>
      </c>
      <c r="X695" s="63"/>
      <c r="Y695" s="63" t="s">
        <v>2740</v>
      </c>
      <c r="Z695" s="63"/>
      <c r="AA695" s="63" t="s">
        <v>2728</v>
      </c>
      <c r="AB695" s="63"/>
      <c r="AC695" s="63" t="str">
        <f t="shared" si="31"/>
        <v>EM5RTUe Al1 Pun-sge;NST=TP</v>
      </c>
      <c r="AD695" s="34">
        <v>1399</v>
      </c>
      <c r="AE695" s="40" t="str">
        <f>VLOOKUP(AD695,pTRAIT!A:B,2,FALSE)</f>
        <v>EM5RTUeCM5Pu;RIN=RF / EM5RTUeCM5(Pu);RIN=RF</v>
      </c>
      <c r="AF695" s="63">
        <f>VLOOKUP($AD695,pTRAIT!$A:$X,7,FALSE)</f>
        <v>0</v>
      </c>
      <c r="AG695" s="63">
        <f>VLOOKUP($AD695,pTRAIT!$A:$X,8,FALSE)</f>
        <v>0</v>
      </c>
      <c r="AH695" s="63">
        <f>VLOOKUP($AD695,pTRAIT!$A:$X,9,FALSE)</f>
        <v>0</v>
      </c>
      <c r="AI695" s="63">
        <f>VLOOKUP($AD695,pTRAIT!$A:$X,10,FALSE)</f>
        <v>0</v>
      </c>
      <c r="AJ695" s="63">
        <f>VLOOKUP($AD695,pTRAIT!$A:$X,11,FALSE)</f>
        <v>0</v>
      </c>
      <c r="AK695" s="63">
        <f>VLOOKUP($AD695,pTRAIT!$A:$X,12,FALSE)</f>
        <v>0</v>
      </c>
      <c r="AL695" s="63">
        <f>VLOOKUP($AD695,pTRAIT!$A:$X,13,FALSE)</f>
        <v>0</v>
      </c>
      <c r="AM695" s="63">
        <f>VLOOKUP($AD695,pTRAIT!$A:$X,14,FALSE)</f>
        <v>0</v>
      </c>
      <c r="AN695" s="63">
        <f>VLOOKUP($AD695,pTRAIT!$A:$X,15,FALSE)</f>
        <v>0</v>
      </c>
      <c r="AO695" s="63">
        <f>VLOOKUP($AD695,pTRAIT!$A:$X,16,FALSE)</f>
        <v>0</v>
      </c>
      <c r="AP695" s="63">
        <f>VLOOKUP($AD695,pTRAIT!$A:$X,17,FALSE)</f>
        <v>0</v>
      </c>
      <c r="AQ695" s="63">
        <f>VLOOKUP($AD695,pTRAIT!$A:$X,18,FALSE)</f>
        <v>0</v>
      </c>
      <c r="AR695" s="63">
        <f>VLOOKUP($AD695,pTRAIT!$A:$X,19,FALSE)</f>
        <v>0</v>
      </c>
      <c r="AS695" s="63">
        <f>VLOOKUP($AD695,pTRAIT!$A:$X,20,FALSE)</f>
        <v>0</v>
      </c>
      <c r="AT695" s="63">
        <f>VLOOKUP($AD695,pTRAIT!$A:$X,21,FALSE)</f>
        <v>0</v>
      </c>
      <c r="AU695" s="63">
        <f>VLOOKUP($AD695,pTRAIT!$A:$X,22,FALSE)</f>
        <v>0</v>
      </c>
      <c r="AV695" s="63">
        <f>VLOOKUP($AD695,pTRAIT!$A:$X,23,FALSE)</f>
        <v>0</v>
      </c>
      <c r="AW695" s="63">
        <f>VLOOKUP($AD695,pTRAIT!$A:$X,24,FALSE)</f>
        <v>0</v>
      </c>
      <c r="AX695" s="67" t="s">
        <v>3435</v>
      </c>
      <c r="AY695" s="71" t="str">
        <f t="shared" si="32"/>
        <v>EM5RTUe Al1 Pun-sge;NST=TP // EM5RTUeCM5Pu;RIN=RF / EM5RTUeCM5(Pu);RIN=RF</v>
      </c>
    </row>
    <row r="696" spans="1:51" ht="12" customHeight="1" x14ac:dyDescent="0.25">
      <c r="A696" s="32">
        <v>1383</v>
      </c>
      <c r="B696" s="33" t="s">
        <v>5</v>
      </c>
      <c r="C696" s="34">
        <v>1400</v>
      </c>
      <c r="D696" s="32" t="str">
        <f t="shared" si="30"/>
        <v>1383X1400</v>
      </c>
      <c r="E696" s="52" t="s">
        <v>1625</v>
      </c>
      <c r="F696" s="61" t="s">
        <v>2319</v>
      </c>
      <c r="G696" s="41" t="s">
        <v>43</v>
      </c>
      <c r="H696" s="38"/>
      <c r="I696" s="32">
        <v>1383</v>
      </c>
      <c r="J696" s="63">
        <f>VLOOKUP(I696,pTRAIT!A:B,2,FALSE)</f>
        <v>0</v>
      </c>
      <c r="K696" s="63" t="s">
        <v>2725</v>
      </c>
      <c r="L696" s="63"/>
      <c r="M696" s="63" t="s">
        <v>2437</v>
      </c>
      <c r="N696" s="63" t="s">
        <v>2730</v>
      </c>
      <c r="O696" s="63"/>
      <c r="P696" s="63" t="s">
        <v>2732</v>
      </c>
      <c r="Q696" s="63" t="s">
        <v>2734</v>
      </c>
      <c r="R696" s="63" t="s">
        <v>2431</v>
      </c>
      <c r="S696" s="63"/>
      <c r="T696" s="63" t="s">
        <v>2737</v>
      </c>
      <c r="U696" s="63"/>
      <c r="V696" s="63"/>
      <c r="W696" s="63" t="s">
        <v>2431</v>
      </c>
      <c r="X696" s="63"/>
      <c r="Y696" s="63" t="s">
        <v>2740</v>
      </c>
      <c r="Z696" s="63"/>
      <c r="AA696" s="63" t="s">
        <v>2728</v>
      </c>
      <c r="AB696" s="63"/>
      <c r="AC696" s="63" t="str">
        <f t="shared" si="31"/>
        <v>EM5RTUe Al1 Pun-sge;NST=TP</v>
      </c>
      <c r="AD696" s="34">
        <v>1400</v>
      </c>
      <c r="AE696" s="40" t="str">
        <f>VLOOKUP(AD696,pTRAIT!A:B,2,FALSE)</f>
        <v>EM5RTUeCM5Pu;RIN=RF / EM5RTUeCM5Pu;RIN=RF</v>
      </c>
      <c r="AF696" s="63">
        <f>VLOOKUP($AD696,pTRAIT!$A:$X,7,FALSE)</f>
        <v>0</v>
      </c>
      <c r="AG696" s="63">
        <f>VLOOKUP($AD696,pTRAIT!$A:$X,8,FALSE)</f>
        <v>0</v>
      </c>
      <c r="AH696" s="63">
        <f>VLOOKUP($AD696,pTRAIT!$A:$X,9,FALSE)</f>
        <v>0</v>
      </c>
      <c r="AI696" s="63">
        <f>VLOOKUP($AD696,pTRAIT!$A:$X,10,FALSE)</f>
        <v>0</v>
      </c>
      <c r="AJ696" s="63">
        <f>VLOOKUP($AD696,pTRAIT!$A:$X,11,FALSE)</f>
        <v>0</v>
      </c>
      <c r="AK696" s="63">
        <f>VLOOKUP($AD696,pTRAIT!$A:$X,12,FALSE)</f>
        <v>0</v>
      </c>
      <c r="AL696" s="63">
        <f>VLOOKUP($AD696,pTRAIT!$A:$X,13,FALSE)</f>
        <v>0</v>
      </c>
      <c r="AM696" s="63">
        <f>VLOOKUP($AD696,pTRAIT!$A:$X,14,FALSE)</f>
        <v>0</v>
      </c>
      <c r="AN696" s="63">
        <f>VLOOKUP($AD696,pTRAIT!$A:$X,15,FALSE)</f>
        <v>0</v>
      </c>
      <c r="AO696" s="63">
        <f>VLOOKUP($AD696,pTRAIT!$A:$X,16,FALSE)</f>
        <v>0</v>
      </c>
      <c r="AP696" s="63">
        <f>VLOOKUP($AD696,pTRAIT!$A:$X,17,FALSE)</f>
        <v>0</v>
      </c>
      <c r="AQ696" s="63">
        <f>VLOOKUP($AD696,pTRAIT!$A:$X,18,FALSE)</f>
        <v>0</v>
      </c>
      <c r="AR696" s="63">
        <f>VLOOKUP($AD696,pTRAIT!$A:$X,19,FALSE)</f>
        <v>0</v>
      </c>
      <c r="AS696" s="63">
        <f>VLOOKUP($AD696,pTRAIT!$A:$X,20,FALSE)</f>
        <v>0</v>
      </c>
      <c r="AT696" s="63">
        <f>VLOOKUP($AD696,pTRAIT!$A:$X,21,FALSE)</f>
        <v>0</v>
      </c>
      <c r="AU696" s="63">
        <f>VLOOKUP($AD696,pTRAIT!$A:$X,22,FALSE)</f>
        <v>0</v>
      </c>
      <c r="AV696" s="63">
        <f>VLOOKUP($AD696,pTRAIT!$A:$X,23,FALSE)</f>
        <v>0</v>
      </c>
      <c r="AW696" s="63">
        <f>VLOOKUP($AD696,pTRAIT!$A:$X,24,FALSE)</f>
        <v>0</v>
      </c>
      <c r="AX696" s="67" t="s">
        <v>3436</v>
      </c>
      <c r="AY696" s="71" t="str">
        <f t="shared" si="32"/>
        <v>EM5RTUe Al1 Pun-sge;NST=TP // EM5RTUeCM5Pu;RIN=RF / EM5RTUeCM5Pu;RIN=RF</v>
      </c>
    </row>
    <row r="697" spans="1:51" ht="12" customHeight="1" x14ac:dyDescent="0.25">
      <c r="A697" s="32">
        <v>1383</v>
      </c>
      <c r="B697" s="33" t="s">
        <v>5</v>
      </c>
      <c r="C697" s="34">
        <v>1401</v>
      </c>
      <c r="D697" s="32" t="str">
        <f t="shared" si="30"/>
        <v>1383X1401</v>
      </c>
      <c r="E697" s="52" t="s">
        <v>1625</v>
      </c>
      <c r="F697" s="61" t="s">
        <v>2320</v>
      </c>
      <c r="G697" s="41" t="s">
        <v>43</v>
      </c>
      <c r="H697" s="38"/>
      <c r="I697" s="32">
        <v>1383</v>
      </c>
      <c r="J697" s="63">
        <f>VLOOKUP(I697,pTRAIT!A:B,2,FALSE)</f>
        <v>0</v>
      </c>
      <c r="K697" s="63" t="s">
        <v>2725</v>
      </c>
      <c r="L697" s="63"/>
      <c r="M697" s="63" t="s">
        <v>2437</v>
      </c>
      <c r="N697" s="63" t="s">
        <v>2730</v>
      </c>
      <c r="O697" s="63"/>
      <c r="P697" s="63" t="s">
        <v>2732</v>
      </c>
      <c r="Q697" s="63" t="s">
        <v>2734</v>
      </c>
      <c r="R697" s="63" t="s">
        <v>2431</v>
      </c>
      <c r="S697" s="63"/>
      <c r="T697" s="63" t="s">
        <v>2737</v>
      </c>
      <c r="U697" s="63"/>
      <c r="V697" s="63"/>
      <c r="W697" s="63" t="s">
        <v>2431</v>
      </c>
      <c r="X697" s="63"/>
      <c r="Y697" s="63" t="s">
        <v>2740</v>
      </c>
      <c r="Z697" s="63"/>
      <c r="AA697" s="63" t="s">
        <v>2728</v>
      </c>
      <c r="AB697" s="63"/>
      <c r="AC697" s="63" t="str">
        <f t="shared" si="31"/>
        <v>EM5RTUe Al1 Pun-sge;NST=TP</v>
      </c>
      <c r="AD697" s="34">
        <v>1401</v>
      </c>
      <c r="AE697" s="40" t="str">
        <f>VLOOKUP(AD697,pTRAIT!A:B,2,FALSE)</f>
        <v>EM5RTUeCM5Pu;RIN=RF / EM5RTCM5Pu;RIN=RF</v>
      </c>
      <c r="AF697" s="63">
        <f>VLOOKUP($AD697,pTRAIT!$A:$X,7,FALSE)</f>
        <v>0</v>
      </c>
      <c r="AG697" s="63">
        <f>VLOOKUP($AD697,pTRAIT!$A:$X,8,FALSE)</f>
        <v>0</v>
      </c>
      <c r="AH697" s="63">
        <f>VLOOKUP($AD697,pTRAIT!$A:$X,9,FALSE)</f>
        <v>0</v>
      </c>
      <c r="AI697" s="63">
        <f>VLOOKUP($AD697,pTRAIT!$A:$X,10,FALSE)</f>
        <v>0</v>
      </c>
      <c r="AJ697" s="63">
        <f>VLOOKUP($AD697,pTRAIT!$A:$X,11,FALSE)</f>
        <v>0</v>
      </c>
      <c r="AK697" s="63">
        <f>VLOOKUP($AD697,pTRAIT!$A:$X,12,FALSE)</f>
        <v>0</v>
      </c>
      <c r="AL697" s="63">
        <f>VLOOKUP($AD697,pTRAIT!$A:$X,13,FALSE)</f>
        <v>0</v>
      </c>
      <c r="AM697" s="63">
        <f>VLOOKUP($AD697,pTRAIT!$A:$X,14,FALSE)</f>
        <v>0</v>
      </c>
      <c r="AN697" s="63">
        <f>VLOOKUP($AD697,pTRAIT!$A:$X,15,FALSE)</f>
        <v>0</v>
      </c>
      <c r="AO697" s="63">
        <f>VLOOKUP($AD697,pTRAIT!$A:$X,16,FALSE)</f>
        <v>0</v>
      </c>
      <c r="AP697" s="63">
        <f>VLOOKUP($AD697,pTRAIT!$A:$X,17,FALSE)</f>
        <v>0</v>
      </c>
      <c r="AQ697" s="63">
        <f>VLOOKUP($AD697,pTRAIT!$A:$X,18,FALSE)</f>
        <v>0</v>
      </c>
      <c r="AR697" s="63">
        <f>VLOOKUP($AD697,pTRAIT!$A:$X,19,FALSE)</f>
        <v>0</v>
      </c>
      <c r="AS697" s="63">
        <f>VLOOKUP($AD697,pTRAIT!$A:$X,20,FALSE)</f>
        <v>0</v>
      </c>
      <c r="AT697" s="63">
        <f>VLOOKUP($AD697,pTRAIT!$A:$X,21,FALSE)</f>
        <v>0</v>
      </c>
      <c r="AU697" s="63">
        <f>VLOOKUP($AD697,pTRAIT!$A:$X,22,FALSE)</f>
        <v>0</v>
      </c>
      <c r="AV697" s="63">
        <f>VLOOKUP($AD697,pTRAIT!$A:$X,23,FALSE)</f>
        <v>0</v>
      </c>
      <c r="AW697" s="63">
        <f>VLOOKUP($AD697,pTRAIT!$A:$X,24,FALSE)</f>
        <v>0</v>
      </c>
      <c r="AX697" s="67" t="s">
        <v>3437</v>
      </c>
      <c r="AY697" s="71" t="str">
        <f t="shared" si="32"/>
        <v>EM5RTUe Al1 Pun-sge;NST=TP // EM5RTUeCM5Pu;RIN=RF / EM5RTCM5Pu;RIN=RF</v>
      </c>
    </row>
    <row r="698" spans="1:51" ht="12" customHeight="1" x14ac:dyDescent="0.25">
      <c r="A698" s="32">
        <v>1383</v>
      </c>
      <c r="B698" s="33" t="s">
        <v>5</v>
      </c>
      <c r="C698" s="34">
        <v>1402</v>
      </c>
      <c r="D698" s="32" t="str">
        <f t="shared" si="30"/>
        <v>1383X1402</v>
      </c>
      <c r="E698" s="52" t="s">
        <v>1625</v>
      </c>
      <c r="F698" s="61" t="s">
        <v>2321</v>
      </c>
      <c r="G698" s="41" t="s">
        <v>43</v>
      </c>
      <c r="H698" s="38"/>
      <c r="I698" s="32">
        <v>1383</v>
      </c>
      <c r="J698" s="63">
        <f>VLOOKUP(I698,pTRAIT!A:B,2,FALSE)</f>
        <v>0</v>
      </c>
      <c r="K698" s="63" t="s">
        <v>2725</v>
      </c>
      <c r="L698" s="63"/>
      <c r="M698" s="63" t="s">
        <v>2437</v>
      </c>
      <c r="N698" s="63" t="s">
        <v>2730</v>
      </c>
      <c r="O698" s="63"/>
      <c r="P698" s="63" t="s">
        <v>2732</v>
      </c>
      <c r="Q698" s="63" t="s">
        <v>2734</v>
      </c>
      <c r="R698" s="63" t="s">
        <v>2431</v>
      </c>
      <c r="S698" s="63"/>
      <c r="T698" s="63" t="s">
        <v>2737</v>
      </c>
      <c r="U698" s="63"/>
      <c r="V698" s="63"/>
      <c r="W698" s="63" t="s">
        <v>2431</v>
      </c>
      <c r="X698" s="63"/>
      <c r="Y698" s="63" t="s">
        <v>2740</v>
      </c>
      <c r="Z698" s="63"/>
      <c r="AA698" s="63" t="s">
        <v>2728</v>
      </c>
      <c r="AB698" s="63"/>
      <c r="AC698" s="63" t="str">
        <f t="shared" si="31"/>
        <v>EM5RTUe Al1 Pun-sge;NST=TP</v>
      </c>
      <c r="AD698" s="34">
        <v>1402</v>
      </c>
      <c r="AE698" s="40" t="str">
        <f>VLOOKUP(AD698,pTRAIT!A:B,2,FALSE)</f>
        <v>EM5RTUeCM5Pu;RIN=RF / EM5RTUeCM5Pu;RIN=RF</v>
      </c>
      <c r="AF698" s="63">
        <f>VLOOKUP($AD698,pTRAIT!$A:$X,7,FALSE)</f>
        <v>0</v>
      </c>
      <c r="AG698" s="63">
        <f>VLOOKUP($AD698,pTRAIT!$A:$X,8,FALSE)</f>
        <v>0</v>
      </c>
      <c r="AH698" s="63">
        <f>VLOOKUP($AD698,pTRAIT!$A:$X,9,FALSE)</f>
        <v>0</v>
      </c>
      <c r="AI698" s="63">
        <f>VLOOKUP($AD698,pTRAIT!$A:$X,10,FALSE)</f>
        <v>0</v>
      </c>
      <c r="AJ698" s="63">
        <f>VLOOKUP($AD698,pTRAIT!$A:$X,11,FALSE)</f>
        <v>0</v>
      </c>
      <c r="AK698" s="63">
        <f>VLOOKUP($AD698,pTRAIT!$A:$X,12,FALSE)</f>
        <v>0</v>
      </c>
      <c r="AL698" s="63">
        <f>VLOOKUP($AD698,pTRAIT!$A:$X,13,FALSE)</f>
        <v>0</v>
      </c>
      <c r="AM698" s="63">
        <f>VLOOKUP($AD698,pTRAIT!$A:$X,14,FALSE)</f>
        <v>0</v>
      </c>
      <c r="AN698" s="63">
        <f>VLOOKUP($AD698,pTRAIT!$A:$X,15,FALSE)</f>
        <v>0</v>
      </c>
      <c r="AO698" s="63">
        <f>VLOOKUP($AD698,pTRAIT!$A:$X,16,FALSE)</f>
        <v>0</v>
      </c>
      <c r="AP698" s="63">
        <f>VLOOKUP($AD698,pTRAIT!$A:$X,17,FALSE)</f>
        <v>0</v>
      </c>
      <c r="AQ698" s="63">
        <f>VLOOKUP($AD698,pTRAIT!$A:$X,18,FALSE)</f>
        <v>0</v>
      </c>
      <c r="AR698" s="63">
        <f>VLOOKUP($AD698,pTRAIT!$A:$X,19,FALSE)</f>
        <v>0</v>
      </c>
      <c r="AS698" s="63">
        <f>VLOOKUP($AD698,pTRAIT!$A:$X,20,FALSE)</f>
        <v>0</v>
      </c>
      <c r="AT698" s="63">
        <f>VLOOKUP($AD698,pTRAIT!$A:$X,21,FALSE)</f>
        <v>0</v>
      </c>
      <c r="AU698" s="63">
        <f>VLOOKUP($AD698,pTRAIT!$A:$X,22,FALSE)</f>
        <v>0</v>
      </c>
      <c r="AV698" s="63">
        <f>VLOOKUP($AD698,pTRAIT!$A:$X,23,FALSE)</f>
        <v>0</v>
      </c>
      <c r="AW698" s="63">
        <f>VLOOKUP($AD698,pTRAIT!$A:$X,24,FALSE)</f>
        <v>0</v>
      </c>
      <c r="AX698" s="67" t="s">
        <v>3438</v>
      </c>
      <c r="AY698" s="71" t="str">
        <f t="shared" si="32"/>
        <v>EM5RTUe Al1 Pun-sge;NST=TP // EM5RTUeCM5Pu;RIN=RF / EM5RTUeCM5Pu;RIN=RF</v>
      </c>
    </row>
    <row r="699" spans="1:51" ht="12" customHeight="1" x14ac:dyDescent="0.25">
      <c r="A699" s="32">
        <v>1383</v>
      </c>
      <c r="B699" s="33" t="s">
        <v>5</v>
      </c>
      <c r="C699" s="34">
        <v>1405</v>
      </c>
      <c r="D699" s="32" t="str">
        <f t="shared" si="30"/>
        <v>1383X1405</v>
      </c>
      <c r="E699" s="52" t="s">
        <v>1625</v>
      </c>
      <c r="F699" s="61" t="s">
        <v>2322</v>
      </c>
      <c r="G699" s="41" t="s">
        <v>43</v>
      </c>
      <c r="H699" s="38"/>
      <c r="I699" s="32">
        <v>1383</v>
      </c>
      <c r="J699" s="63">
        <f>VLOOKUP(I699,pTRAIT!A:B,2,FALSE)</f>
        <v>0</v>
      </c>
      <c r="K699" s="63" t="s">
        <v>2725</v>
      </c>
      <c r="L699" s="63"/>
      <c r="M699" s="63" t="s">
        <v>2437</v>
      </c>
      <c r="N699" s="63" t="s">
        <v>2730</v>
      </c>
      <c r="O699" s="63"/>
      <c r="P699" s="63" t="s">
        <v>2732</v>
      </c>
      <c r="Q699" s="63" t="s">
        <v>2734</v>
      </c>
      <c r="R699" s="63" t="s">
        <v>2431</v>
      </c>
      <c r="S699" s="63"/>
      <c r="T699" s="63" t="s">
        <v>2737</v>
      </c>
      <c r="U699" s="63"/>
      <c r="V699" s="63"/>
      <c r="W699" s="63" t="s">
        <v>2431</v>
      </c>
      <c r="X699" s="63"/>
      <c r="Y699" s="63" t="s">
        <v>2740</v>
      </c>
      <c r="Z699" s="63"/>
      <c r="AA699" s="63" t="s">
        <v>2728</v>
      </c>
      <c r="AB699" s="63"/>
      <c r="AC699" s="63" t="str">
        <f t="shared" si="31"/>
        <v>EM5RTUe Al1 Pun-sge;NST=TP</v>
      </c>
      <c r="AD699" s="34">
        <v>1405</v>
      </c>
      <c r="AE699" s="40" t="str">
        <f>VLOOKUP(AD699,pTRAIT!A:B,2,FALSE)</f>
        <v>EM5RTUeCM5Pu;RIN=RF / EM5UeMi1Pu;RIN=RF</v>
      </c>
      <c r="AF699" s="63">
        <f>VLOOKUP($AD699,pTRAIT!$A:$X,7,FALSE)</f>
        <v>0</v>
      </c>
      <c r="AG699" s="63">
        <f>VLOOKUP($AD699,pTRAIT!$A:$X,8,FALSE)</f>
        <v>0</v>
      </c>
      <c r="AH699" s="63">
        <f>VLOOKUP($AD699,pTRAIT!$A:$X,9,FALSE)</f>
        <v>0</v>
      </c>
      <c r="AI699" s="63">
        <f>VLOOKUP($AD699,pTRAIT!$A:$X,10,FALSE)</f>
        <v>0</v>
      </c>
      <c r="AJ699" s="63">
        <f>VLOOKUP($AD699,pTRAIT!$A:$X,11,FALSE)</f>
        <v>0</v>
      </c>
      <c r="AK699" s="63">
        <f>VLOOKUP($AD699,pTRAIT!$A:$X,12,FALSE)</f>
        <v>0</v>
      </c>
      <c r="AL699" s="63">
        <f>VLOOKUP($AD699,pTRAIT!$A:$X,13,FALSE)</f>
        <v>0</v>
      </c>
      <c r="AM699" s="63">
        <f>VLOOKUP($AD699,pTRAIT!$A:$X,14,FALSE)</f>
        <v>0</v>
      </c>
      <c r="AN699" s="63">
        <f>VLOOKUP($AD699,pTRAIT!$A:$X,15,FALSE)</f>
        <v>0</v>
      </c>
      <c r="AO699" s="63">
        <f>VLOOKUP($AD699,pTRAIT!$A:$X,16,FALSE)</f>
        <v>0</v>
      </c>
      <c r="AP699" s="63">
        <f>VLOOKUP($AD699,pTRAIT!$A:$X,17,FALSE)</f>
        <v>0</v>
      </c>
      <c r="AQ699" s="63">
        <f>VLOOKUP($AD699,pTRAIT!$A:$X,18,FALSE)</f>
        <v>0</v>
      </c>
      <c r="AR699" s="63">
        <f>VLOOKUP($AD699,pTRAIT!$A:$X,19,FALSE)</f>
        <v>0</v>
      </c>
      <c r="AS699" s="63">
        <f>VLOOKUP($AD699,pTRAIT!$A:$X,20,FALSE)</f>
        <v>0</v>
      </c>
      <c r="AT699" s="63">
        <f>VLOOKUP($AD699,pTRAIT!$A:$X,21,FALSE)</f>
        <v>0</v>
      </c>
      <c r="AU699" s="63">
        <f>VLOOKUP($AD699,pTRAIT!$A:$X,22,FALSE)</f>
        <v>0</v>
      </c>
      <c r="AV699" s="63">
        <f>VLOOKUP($AD699,pTRAIT!$A:$X,23,FALSE)</f>
        <v>0</v>
      </c>
      <c r="AW699" s="63">
        <f>VLOOKUP($AD699,pTRAIT!$A:$X,24,FALSE)</f>
        <v>0</v>
      </c>
      <c r="AX699" s="67" t="s">
        <v>3439</v>
      </c>
      <c r="AY699" s="71" t="str">
        <f t="shared" si="32"/>
        <v>EM5RTUe Al1 Pun-sge;NST=TP // EM5RTUeCM5Pu;RIN=RF / EM5UeMi1Pu;RIN=RF</v>
      </c>
    </row>
    <row r="700" spans="1:51" ht="12" customHeight="1" x14ac:dyDescent="0.25">
      <c r="A700" s="32">
        <v>1383</v>
      </c>
      <c r="B700" s="33" t="s">
        <v>5</v>
      </c>
      <c r="C700" s="34">
        <v>1409</v>
      </c>
      <c r="D700" s="32" t="str">
        <f t="shared" si="30"/>
        <v>1383X1409</v>
      </c>
      <c r="E700" s="52" t="s">
        <v>1625</v>
      </c>
      <c r="F700" s="61" t="s">
        <v>2323</v>
      </c>
      <c r="G700" s="41" t="s">
        <v>43</v>
      </c>
      <c r="H700" s="38"/>
      <c r="I700" s="32">
        <v>1383</v>
      </c>
      <c r="J700" s="63">
        <f>VLOOKUP(I700,pTRAIT!A:B,2,FALSE)</f>
        <v>0</v>
      </c>
      <c r="K700" s="63" t="s">
        <v>2725</v>
      </c>
      <c r="L700" s="63"/>
      <c r="M700" s="63" t="s">
        <v>2437</v>
      </c>
      <c r="N700" s="63" t="s">
        <v>2730</v>
      </c>
      <c r="O700" s="63"/>
      <c r="P700" s="63" t="s">
        <v>2732</v>
      </c>
      <c r="Q700" s="63" t="s">
        <v>2734</v>
      </c>
      <c r="R700" s="63" t="s">
        <v>2431</v>
      </c>
      <c r="S700" s="63"/>
      <c r="T700" s="63" t="s">
        <v>2737</v>
      </c>
      <c r="U700" s="63"/>
      <c r="V700" s="63"/>
      <c r="W700" s="63" t="s">
        <v>2431</v>
      </c>
      <c r="X700" s="63"/>
      <c r="Y700" s="63" t="s">
        <v>2740</v>
      </c>
      <c r="Z700" s="63"/>
      <c r="AA700" s="63" t="s">
        <v>2728</v>
      </c>
      <c r="AB700" s="63"/>
      <c r="AC700" s="63" t="str">
        <f t="shared" si="31"/>
        <v>EM5RTUe Al1 Pun-sge;NST=TP</v>
      </c>
      <c r="AD700" s="34">
        <v>1409</v>
      </c>
      <c r="AE700" s="40" t="str">
        <f>VLOOKUP(AD700,pTRAIT!A:B,2,FALSE)</f>
        <v>EM5RTUeCM5Pu;RIN=RF / EM5RTUeCM5Pu;RIN=RS</v>
      </c>
      <c r="AF700" s="63">
        <f>VLOOKUP($AD700,pTRAIT!$A:$X,7,FALSE)</f>
        <v>0</v>
      </c>
      <c r="AG700" s="63">
        <f>VLOOKUP($AD700,pTRAIT!$A:$X,8,FALSE)</f>
        <v>0</v>
      </c>
      <c r="AH700" s="63">
        <f>VLOOKUP($AD700,pTRAIT!$A:$X,9,FALSE)</f>
        <v>0</v>
      </c>
      <c r="AI700" s="63">
        <f>VLOOKUP($AD700,pTRAIT!$A:$X,10,FALSE)</f>
        <v>0</v>
      </c>
      <c r="AJ700" s="63">
        <f>VLOOKUP($AD700,pTRAIT!$A:$X,11,FALSE)</f>
        <v>0</v>
      </c>
      <c r="AK700" s="63">
        <f>VLOOKUP($AD700,pTRAIT!$A:$X,12,FALSE)</f>
        <v>0</v>
      </c>
      <c r="AL700" s="63">
        <f>VLOOKUP($AD700,pTRAIT!$A:$X,13,FALSE)</f>
        <v>0</v>
      </c>
      <c r="AM700" s="63">
        <f>VLOOKUP($AD700,pTRAIT!$A:$X,14,FALSE)</f>
        <v>0</v>
      </c>
      <c r="AN700" s="63">
        <f>VLOOKUP($AD700,pTRAIT!$A:$X,15,FALSE)</f>
        <v>0</v>
      </c>
      <c r="AO700" s="63">
        <f>VLOOKUP($AD700,pTRAIT!$A:$X,16,FALSE)</f>
        <v>0</v>
      </c>
      <c r="AP700" s="63">
        <f>VLOOKUP($AD700,pTRAIT!$A:$X,17,FALSE)</f>
        <v>0</v>
      </c>
      <c r="AQ700" s="63">
        <f>VLOOKUP($AD700,pTRAIT!$A:$X,18,FALSE)</f>
        <v>0</v>
      </c>
      <c r="AR700" s="63">
        <f>VLOOKUP($AD700,pTRAIT!$A:$X,19,FALSE)</f>
        <v>0</v>
      </c>
      <c r="AS700" s="63">
        <f>VLOOKUP($AD700,pTRAIT!$A:$X,20,FALSE)</f>
        <v>0</v>
      </c>
      <c r="AT700" s="63">
        <f>VLOOKUP($AD700,pTRAIT!$A:$X,21,FALSE)</f>
        <v>0</v>
      </c>
      <c r="AU700" s="63">
        <f>VLOOKUP($AD700,pTRAIT!$A:$X,22,FALSE)</f>
        <v>0</v>
      </c>
      <c r="AV700" s="63">
        <f>VLOOKUP($AD700,pTRAIT!$A:$X,23,FALSE)</f>
        <v>0</v>
      </c>
      <c r="AW700" s="63">
        <f>VLOOKUP($AD700,pTRAIT!$A:$X,24,FALSE)</f>
        <v>0</v>
      </c>
      <c r="AX700" s="67" t="s">
        <v>3440</v>
      </c>
      <c r="AY700" s="71" t="str">
        <f t="shared" si="32"/>
        <v>EM5RTUe Al1 Pun-sge;NST=TP // EM5RTUeCM5Pu;RIN=RF / EM5RTUeCM5Pu;RIN=RS</v>
      </c>
    </row>
    <row r="701" spans="1:51" ht="12" customHeight="1" x14ac:dyDescent="0.25">
      <c r="A701" s="32">
        <v>1383</v>
      </c>
      <c r="B701" s="33" t="s">
        <v>5</v>
      </c>
      <c r="C701" s="34">
        <v>1410</v>
      </c>
      <c r="D701" s="32" t="str">
        <f t="shared" si="30"/>
        <v>1383X1410</v>
      </c>
      <c r="E701" s="52" t="s">
        <v>1625</v>
      </c>
      <c r="F701" s="61" t="s">
        <v>2324</v>
      </c>
      <c r="G701" s="41" t="s">
        <v>43</v>
      </c>
      <c r="H701" s="38"/>
      <c r="I701" s="32">
        <v>1383</v>
      </c>
      <c r="J701" s="63">
        <f>VLOOKUP(I701,pTRAIT!A:B,2,FALSE)</f>
        <v>0</v>
      </c>
      <c r="K701" s="63" t="s">
        <v>2725</v>
      </c>
      <c r="L701" s="63"/>
      <c r="M701" s="63" t="s">
        <v>2437</v>
      </c>
      <c r="N701" s="63" t="s">
        <v>2730</v>
      </c>
      <c r="O701" s="63"/>
      <c r="P701" s="63" t="s">
        <v>2732</v>
      </c>
      <c r="Q701" s="63" t="s">
        <v>2734</v>
      </c>
      <c r="R701" s="63" t="s">
        <v>2431</v>
      </c>
      <c r="S701" s="63"/>
      <c r="T701" s="63" t="s">
        <v>2737</v>
      </c>
      <c r="U701" s="63"/>
      <c r="V701" s="63"/>
      <c r="W701" s="63" t="s">
        <v>2431</v>
      </c>
      <c r="X701" s="63"/>
      <c r="Y701" s="63" t="s">
        <v>2740</v>
      </c>
      <c r="Z701" s="63"/>
      <c r="AA701" s="63" t="s">
        <v>2728</v>
      </c>
      <c r="AB701" s="63"/>
      <c r="AC701" s="63" t="str">
        <f t="shared" si="31"/>
        <v>EM5RTUe Al1 Pun-sge;NST=TP</v>
      </c>
      <c r="AD701" s="34">
        <v>1410</v>
      </c>
      <c r="AE701" s="40" t="str">
        <f>VLOOKUP(AD701,pTRAIT!A:B,2,FALSE)</f>
        <v>EM5RTUeCM5Pu;RIN=RF / EM5RTUe(So5)Cf9Pu;RIN=RF</v>
      </c>
      <c r="AF701" s="63">
        <f>VLOOKUP($AD701,pTRAIT!$A:$X,7,FALSE)</f>
        <v>0</v>
      </c>
      <c r="AG701" s="63">
        <f>VLOOKUP($AD701,pTRAIT!$A:$X,8,FALSE)</f>
        <v>0</v>
      </c>
      <c r="AH701" s="63">
        <f>VLOOKUP($AD701,pTRAIT!$A:$X,9,FALSE)</f>
        <v>0</v>
      </c>
      <c r="AI701" s="63">
        <f>VLOOKUP($AD701,pTRAIT!$A:$X,10,FALSE)</f>
        <v>0</v>
      </c>
      <c r="AJ701" s="63">
        <f>VLOOKUP($AD701,pTRAIT!$A:$X,11,FALSE)</f>
        <v>0</v>
      </c>
      <c r="AK701" s="63">
        <f>VLOOKUP($AD701,pTRAIT!$A:$X,12,FALSE)</f>
        <v>0</v>
      </c>
      <c r="AL701" s="63">
        <f>VLOOKUP($AD701,pTRAIT!$A:$X,13,FALSE)</f>
        <v>0</v>
      </c>
      <c r="AM701" s="63">
        <f>VLOOKUP($AD701,pTRAIT!$A:$X,14,FALSE)</f>
        <v>0</v>
      </c>
      <c r="AN701" s="63">
        <f>VLOOKUP($AD701,pTRAIT!$A:$X,15,FALSE)</f>
        <v>0</v>
      </c>
      <c r="AO701" s="63">
        <f>VLOOKUP($AD701,pTRAIT!$A:$X,16,FALSE)</f>
        <v>0</v>
      </c>
      <c r="AP701" s="63">
        <f>VLOOKUP($AD701,pTRAIT!$A:$X,17,FALSE)</f>
        <v>0</v>
      </c>
      <c r="AQ701" s="63">
        <f>VLOOKUP($AD701,pTRAIT!$A:$X,18,FALSE)</f>
        <v>0</v>
      </c>
      <c r="AR701" s="63">
        <f>VLOOKUP($AD701,pTRAIT!$A:$X,19,FALSE)</f>
        <v>0</v>
      </c>
      <c r="AS701" s="63">
        <f>VLOOKUP($AD701,pTRAIT!$A:$X,20,FALSE)</f>
        <v>0</v>
      </c>
      <c r="AT701" s="63">
        <f>VLOOKUP($AD701,pTRAIT!$A:$X,21,FALSE)</f>
        <v>0</v>
      </c>
      <c r="AU701" s="63">
        <f>VLOOKUP($AD701,pTRAIT!$A:$X,22,FALSE)</f>
        <v>0</v>
      </c>
      <c r="AV701" s="63">
        <f>VLOOKUP($AD701,pTRAIT!$A:$X,23,FALSE)</f>
        <v>0</v>
      </c>
      <c r="AW701" s="63">
        <f>VLOOKUP($AD701,pTRAIT!$A:$X,24,FALSE)</f>
        <v>0</v>
      </c>
      <c r="AX701" s="67" t="s">
        <v>3441</v>
      </c>
      <c r="AY701" s="71" t="str">
        <f t="shared" si="32"/>
        <v>EM5RTUe Al1 Pun-sge;NST=TP // EM5RTUeCM5Pu;RIN=RF / EM5RTUe(So5)Cf9Pu;RIN=RF</v>
      </c>
    </row>
    <row r="702" spans="1:51" ht="12" customHeight="1" x14ac:dyDescent="0.25">
      <c r="A702" s="32">
        <v>1383</v>
      </c>
      <c r="B702" s="33" t="s">
        <v>5</v>
      </c>
      <c r="C702" s="34">
        <v>1411</v>
      </c>
      <c r="D702" s="32" t="str">
        <f t="shared" si="30"/>
        <v>1383X1411</v>
      </c>
      <c r="E702" s="52" t="s">
        <v>1625</v>
      </c>
      <c r="F702" s="61" t="s">
        <v>2325</v>
      </c>
      <c r="G702" s="41" t="s">
        <v>43</v>
      </c>
      <c r="H702" s="38"/>
      <c r="I702" s="32">
        <v>1383</v>
      </c>
      <c r="J702" s="63">
        <f>VLOOKUP(I702,pTRAIT!A:B,2,FALSE)</f>
        <v>0</v>
      </c>
      <c r="K702" s="63" t="s">
        <v>2725</v>
      </c>
      <c r="L702" s="63"/>
      <c r="M702" s="63" t="s">
        <v>2437</v>
      </c>
      <c r="N702" s="63" t="s">
        <v>2730</v>
      </c>
      <c r="O702" s="63"/>
      <c r="P702" s="63" t="s">
        <v>2732</v>
      </c>
      <c r="Q702" s="63" t="s">
        <v>2734</v>
      </c>
      <c r="R702" s="63" t="s">
        <v>2431</v>
      </c>
      <c r="S702" s="63"/>
      <c r="T702" s="63" t="s">
        <v>2737</v>
      </c>
      <c r="U702" s="63"/>
      <c r="V702" s="63"/>
      <c r="W702" s="63" t="s">
        <v>2431</v>
      </c>
      <c r="X702" s="63"/>
      <c r="Y702" s="63" t="s">
        <v>2740</v>
      </c>
      <c r="Z702" s="63"/>
      <c r="AA702" s="63" t="s">
        <v>2728</v>
      </c>
      <c r="AB702" s="63"/>
      <c r="AC702" s="63" t="str">
        <f t="shared" si="31"/>
        <v>EM5RTUe Al1 Pun-sge;NST=TP</v>
      </c>
      <c r="AD702" s="34">
        <v>1411</v>
      </c>
      <c r="AE702" s="40" t="str">
        <f>VLOOKUP(AD702,pTRAIT!A:B,2,FALSE)</f>
        <v>EM5RTUeCM5Pu;RIN=RF / EM5RTUeCM5Cf9Pu;RIN=RF</v>
      </c>
      <c r="AF702" s="63">
        <f>VLOOKUP($AD702,pTRAIT!$A:$X,7,FALSE)</f>
        <v>0</v>
      </c>
      <c r="AG702" s="63">
        <f>VLOOKUP($AD702,pTRAIT!$A:$X,8,FALSE)</f>
        <v>0</v>
      </c>
      <c r="AH702" s="63">
        <f>VLOOKUP($AD702,pTRAIT!$A:$X,9,FALSE)</f>
        <v>0</v>
      </c>
      <c r="AI702" s="63">
        <f>VLOOKUP($AD702,pTRAIT!$A:$X,10,FALSE)</f>
        <v>0</v>
      </c>
      <c r="AJ702" s="63">
        <f>VLOOKUP($AD702,pTRAIT!$A:$X,11,FALSE)</f>
        <v>0</v>
      </c>
      <c r="AK702" s="63">
        <f>VLOOKUP($AD702,pTRAIT!$A:$X,12,FALSE)</f>
        <v>0</v>
      </c>
      <c r="AL702" s="63">
        <f>VLOOKUP($AD702,pTRAIT!$A:$X,13,FALSE)</f>
        <v>0</v>
      </c>
      <c r="AM702" s="63">
        <f>VLOOKUP($AD702,pTRAIT!$A:$X,14,FALSE)</f>
        <v>0</v>
      </c>
      <c r="AN702" s="63">
        <f>VLOOKUP($AD702,pTRAIT!$A:$X,15,FALSE)</f>
        <v>0</v>
      </c>
      <c r="AO702" s="63">
        <f>VLOOKUP($AD702,pTRAIT!$A:$X,16,FALSE)</f>
        <v>0</v>
      </c>
      <c r="AP702" s="63">
        <f>VLOOKUP($AD702,pTRAIT!$A:$X,17,FALSE)</f>
        <v>0</v>
      </c>
      <c r="AQ702" s="63">
        <f>VLOOKUP($AD702,pTRAIT!$A:$X,18,FALSE)</f>
        <v>0</v>
      </c>
      <c r="AR702" s="63">
        <f>VLOOKUP($AD702,pTRAIT!$A:$X,19,FALSE)</f>
        <v>0</v>
      </c>
      <c r="AS702" s="63">
        <f>VLOOKUP($AD702,pTRAIT!$A:$X,20,FALSE)</f>
        <v>0</v>
      </c>
      <c r="AT702" s="63">
        <f>VLOOKUP($AD702,pTRAIT!$A:$X,21,FALSE)</f>
        <v>0</v>
      </c>
      <c r="AU702" s="63">
        <f>VLOOKUP($AD702,pTRAIT!$A:$X,22,FALSE)</f>
        <v>0</v>
      </c>
      <c r="AV702" s="63">
        <f>VLOOKUP($AD702,pTRAIT!$A:$X,23,FALSE)</f>
        <v>0</v>
      </c>
      <c r="AW702" s="63">
        <f>VLOOKUP($AD702,pTRAIT!$A:$X,24,FALSE)</f>
        <v>0</v>
      </c>
      <c r="AX702" s="67" t="s">
        <v>3442</v>
      </c>
      <c r="AY702" s="71" t="str">
        <f t="shared" si="32"/>
        <v>EM5RTUe Al1 Pun-sge;NST=TP // EM5RTUeCM5Pu;RIN=RF / EM5RTUeCM5Cf9Pu;RIN=RF</v>
      </c>
    </row>
    <row r="703" spans="1:51" ht="12" customHeight="1" x14ac:dyDescent="0.25">
      <c r="A703" s="32">
        <v>1383</v>
      </c>
      <c r="B703" s="33" t="s">
        <v>5</v>
      </c>
      <c r="C703" s="34">
        <v>1413</v>
      </c>
      <c r="D703" s="32" t="str">
        <f t="shared" si="30"/>
        <v>1383X1413</v>
      </c>
      <c r="E703" s="52" t="s">
        <v>1625</v>
      </c>
      <c r="F703" s="61" t="s">
        <v>2326</v>
      </c>
      <c r="G703" s="41" t="s">
        <v>43</v>
      </c>
      <c r="H703" s="38"/>
      <c r="I703" s="32">
        <v>1383</v>
      </c>
      <c r="J703" s="63">
        <f>VLOOKUP(I703,pTRAIT!A:B,2,FALSE)</f>
        <v>0</v>
      </c>
      <c r="K703" s="63" t="s">
        <v>2725</v>
      </c>
      <c r="L703" s="63"/>
      <c r="M703" s="63" t="s">
        <v>2437</v>
      </c>
      <c r="N703" s="63" t="s">
        <v>2730</v>
      </c>
      <c r="O703" s="63"/>
      <c r="P703" s="63" t="s">
        <v>2732</v>
      </c>
      <c r="Q703" s="63" t="s">
        <v>2734</v>
      </c>
      <c r="R703" s="63" t="s">
        <v>2431</v>
      </c>
      <c r="S703" s="63"/>
      <c r="T703" s="63" t="s">
        <v>2737</v>
      </c>
      <c r="U703" s="63"/>
      <c r="V703" s="63"/>
      <c r="W703" s="63" t="s">
        <v>2431</v>
      </c>
      <c r="X703" s="63"/>
      <c r="Y703" s="63" t="s">
        <v>2740</v>
      </c>
      <c r="Z703" s="63"/>
      <c r="AA703" s="63" t="s">
        <v>2728</v>
      </c>
      <c r="AB703" s="63"/>
      <c r="AC703" s="63" t="str">
        <f t="shared" si="31"/>
        <v>EM5RTUe Al1 Pun-sge;NST=TP</v>
      </c>
      <c r="AD703" s="34">
        <v>1413</v>
      </c>
      <c r="AE703" s="40" t="str">
        <f>VLOOKUP(AD703,pTRAIT!A:B,2,FALSE)</f>
        <v>EM5RTUeCM5Pu;RIN=RF / EM5RTUeCM5Pu;RIN=RS</v>
      </c>
      <c r="AF703" s="63">
        <f>VLOOKUP($AD703,pTRAIT!$A:$X,7,FALSE)</f>
        <v>0</v>
      </c>
      <c r="AG703" s="63">
        <f>VLOOKUP($AD703,pTRAIT!$A:$X,8,FALSE)</f>
        <v>0</v>
      </c>
      <c r="AH703" s="63">
        <f>VLOOKUP($AD703,pTRAIT!$A:$X,9,FALSE)</f>
        <v>0</v>
      </c>
      <c r="AI703" s="63">
        <f>VLOOKUP($AD703,pTRAIT!$A:$X,10,FALSE)</f>
        <v>0</v>
      </c>
      <c r="AJ703" s="63">
        <f>VLOOKUP($AD703,pTRAIT!$A:$X,11,FALSE)</f>
        <v>0</v>
      </c>
      <c r="AK703" s="63">
        <f>VLOOKUP($AD703,pTRAIT!$A:$X,12,FALSE)</f>
        <v>0</v>
      </c>
      <c r="AL703" s="63">
        <f>VLOOKUP($AD703,pTRAIT!$A:$X,13,FALSE)</f>
        <v>0</v>
      </c>
      <c r="AM703" s="63">
        <f>VLOOKUP($AD703,pTRAIT!$A:$X,14,FALSE)</f>
        <v>0</v>
      </c>
      <c r="AN703" s="63">
        <f>VLOOKUP($AD703,pTRAIT!$A:$X,15,FALSE)</f>
        <v>0</v>
      </c>
      <c r="AO703" s="63">
        <f>VLOOKUP($AD703,pTRAIT!$A:$X,16,FALSE)</f>
        <v>0</v>
      </c>
      <c r="AP703" s="63">
        <f>VLOOKUP($AD703,pTRAIT!$A:$X,17,FALSE)</f>
        <v>0</v>
      </c>
      <c r="AQ703" s="63">
        <f>VLOOKUP($AD703,pTRAIT!$A:$X,18,FALSE)</f>
        <v>0</v>
      </c>
      <c r="AR703" s="63">
        <f>VLOOKUP($AD703,pTRAIT!$A:$X,19,FALSE)</f>
        <v>0</v>
      </c>
      <c r="AS703" s="63">
        <f>VLOOKUP($AD703,pTRAIT!$A:$X,20,FALSE)</f>
        <v>0</v>
      </c>
      <c r="AT703" s="63">
        <f>VLOOKUP($AD703,pTRAIT!$A:$X,21,FALSE)</f>
        <v>0</v>
      </c>
      <c r="AU703" s="63">
        <f>VLOOKUP($AD703,pTRAIT!$A:$X,22,FALSE)</f>
        <v>0</v>
      </c>
      <c r="AV703" s="63">
        <f>VLOOKUP($AD703,pTRAIT!$A:$X,23,FALSE)</f>
        <v>0</v>
      </c>
      <c r="AW703" s="63">
        <f>VLOOKUP($AD703,pTRAIT!$A:$X,24,FALSE)</f>
        <v>0</v>
      </c>
      <c r="AX703" s="67" t="s">
        <v>3443</v>
      </c>
      <c r="AY703" s="71" t="str">
        <f t="shared" si="32"/>
        <v>EM5RTUe Al1 Pun-sge;NST=TP // EM5RTUeCM5Pu;RIN=RF / EM5RTUeCM5Pu;RIN=RS</v>
      </c>
    </row>
    <row r="704" spans="1:51" ht="12" customHeight="1" x14ac:dyDescent="0.25">
      <c r="A704" s="32">
        <v>1383</v>
      </c>
      <c r="B704" s="33" t="s">
        <v>5</v>
      </c>
      <c r="C704" s="34">
        <v>1414</v>
      </c>
      <c r="D704" s="32" t="str">
        <f t="shared" si="30"/>
        <v>1383X1414</v>
      </c>
      <c r="E704" s="52" t="s">
        <v>1625</v>
      </c>
      <c r="F704" s="61" t="s">
        <v>2327</v>
      </c>
      <c r="G704" s="41" t="s">
        <v>43</v>
      </c>
      <c r="H704" s="38"/>
      <c r="I704" s="32">
        <v>1383</v>
      </c>
      <c r="J704" s="63">
        <f>VLOOKUP(I704,pTRAIT!A:B,2,FALSE)</f>
        <v>0</v>
      </c>
      <c r="K704" s="63" t="s">
        <v>2725</v>
      </c>
      <c r="L704" s="63"/>
      <c r="M704" s="63" t="s">
        <v>2437</v>
      </c>
      <c r="N704" s="63" t="s">
        <v>2730</v>
      </c>
      <c r="O704" s="63"/>
      <c r="P704" s="63" t="s">
        <v>2732</v>
      </c>
      <c r="Q704" s="63" t="s">
        <v>2734</v>
      </c>
      <c r="R704" s="63" t="s">
        <v>2431</v>
      </c>
      <c r="S704" s="63"/>
      <c r="T704" s="63" t="s">
        <v>2737</v>
      </c>
      <c r="U704" s="63"/>
      <c r="V704" s="63"/>
      <c r="W704" s="63" t="s">
        <v>2431</v>
      </c>
      <c r="X704" s="63"/>
      <c r="Y704" s="63" t="s">
        <v>2740</v>
      </c>
      <c r="Z704" s="63"/>
      <c r="AA704" s="63" t="s">
        <v>2728</v>
      </c>
      <c r="AB704" s="63"/>
      <c r="AC704" s="63" t="str">
        <f t="shared" si="31"/>
        <v>EM5RTUe Al1 Pun-sge;NST=TP</v>
      </c>
      <c r="AD704" s="34">
        <v>1414</v>
      </c>
      <c r="AE704" s="40" t="str">
        <f>VLOOKUP(AD704,pTRAIT!A:B,2,FALSE)</f>
        <v>EM5RTUeCM5Pu;RIN=RF / EM5RTUeCM5Pu;RIN=RS</v>
      </c>
      <c r="AF704" s="63">
        <f>VLOOKUP($AD704,pTRAIT!$A:$X,7,FALSE)</f>
        <v>0</v>
      </c>
      <c r="AG704" s="63">
        <f>VLOOKUP($AD704,pTRAIT!$A:$X,8,FALSE)</f>
        <v>0</v>
      </c>
      <c r="AH704" s="63">
        <f>VLOOKUP($AD704,pTRAIT!$A:$X,9,FALSE)</f>
        <v>0</v>
      </c>
      <c r="AI704" s="63">
        <f>VLOOKUP($AD704,pTRAIT!$A:$X,10,FALSE)</f>
        <v>0</v>
      </c>
      <c r="AJ704" s="63">
        <f>VLOOKUP($AD704,pTRAIT!$A:$X,11,FALSE)</f>
        <v>0</v>
      </c>
      <c r="AK704" s="63">
        <f>VLOOKUP($AD704,pTRAIT!$A:$X,12,FALSE)</f>
        <v>0</v>
      </c>
      <c r="AL704" s="63">
        <f>VLOOKUP($AD704,pTRAIT!$A:$X,13,FALSE)</f>
        <v>0</v>
      </c>
      <c r="AM704" s="63">
        <f>VLOOKUP($AD704,pTRAIT!$A:$X,14,FALSE)</f>
        <v>0</v>
      </c>
      <c r="AN704" s="63">
        <f>VLOOKUP($AD704,pTRAIT!$A:$X,15,FALSE)</f>
        <v>0</v>
      </c>
      <c r="AO704" s="63">
        <f>VLOOKUP($AD704,pTRAIT!$A:$X,16,FALSE)</f>
        <v>0</v>
      </c>
      <c r="AP704" s="63">
        <f>VLOOKUP($AD704,pTRAIT!$A:$X,17,FALSE)</f>
        <v>0</v>
      </c>
      <c r="AQ704" s="63">
        <f>VLOOKUP($AD704,pTRAIT!$A:$X,18,FALSE)</f>
        <v>0</v>
      </c>
      <c r="AR704" s="63">
        <f>VLOOKUP($AD704,pTRAIT!$A:$X,19,FALSE)</f>
        <v>0</v>
      </c>
      <c r="AS704" s="63">
        <f>VLOOKUP($AD704,pTRAIT!$A:$X,20,FALSE)</f>
        <v>0</v>
      </c>
      <c r="AT704" s="63">
        <f>VLOOKUP($AD704,pTRAIT!$A:$X,21,FALSE)</f>
        <v>0</v>
      </c>
      <c r="AU704" s="63">
        <f>VLOOKUP($AD704,pTRAIT!$A:$X,22,FALSE)</f>
        <v>0</v>
      </c>
      <c r="AV704" s="63">
        <f>VLOOKUP($AD704,pTRAIT!$A:$X,23,FALSE)</f>
        <v>0</v>
      </c>
      <c r="AW704" s="63">
        <f>VLOOKUP($AD704,pTRAIT!$A:$X,24,FALSE)</f>
        <v>0</v>
      </c>
      <c r="AX704" s="67" t="s">
        <v>3444</v>
      </c>
      <c r="AY704" s="71" t="str">
        <f t="shared" si="32"/>
        <v>EM5RTUe Al1 Pun-sge;NST=TP // EM5RTUeCM5Pu;RIN=RF / EM5RTUeCM5Pu;RIN=RS</v>
      </c>
    </row>
    <row r="705" spans="1:51" ht="12" customHeight="1" x14ac:dyDescent="0.25">
      <c r="A705" s="32">
        <v>1383</v>
      </c>
      <c r="B705" s="33" t="s">
        <v>5</v>
      </c>
      <c r="C705" s="34">
        <v>1415</v>
      </c>
      <c r="D705" s="32" t="str">
        <f t="shared" si="30"/>
        <v>1383X1415</v>
      </c>
      <c r="E705" s="52" t="s">
        <v>1625</v>
      </c>
      <c r="F705" s="61" t="s">
        <v>2328</v>
      </c>
      <c r="G705" s="41" t="s">
        <v>43</v>
      </c>
      <c r="H705" s="38"/>
      <c r="I705" s="32">
        <v>1383</v>
      </c>
      <c r="J705" s="63">
        <f>VLOOKUP(I705,pTRAIT!A:B,2,FALSE)</f>
        <v>0</v>
      </c>
      <c r="K705" s="63" t="s">
        <v>2725</v>
      </c>
      <c r="L705" s="63"/>
      <c r="M705" s="63" t="s">
        <v>2437</v>
      </c>
      <c r="N705" s="63" t="s">
        <v>2730</v>
      </c>
      <c r="O705" s="63"/>
      <c r="P705" s="63" t="s">
        <v>2732</v>
      </c>
      <c r="Q705" s="63" t="s">
        <v>2734</v>
      </c>
      <c r="R705" s="63" t="s">
        <v>2431</v>
      </c>
      <c r="S705" s="63"/>
      <c r="T705" s="63" t="s">
        <v>2737</v>
      </c>
      <c r="U705" s="63"/>
      <c r="V705" s="63"/>
      <c r="W705" s="63" t="s">
        <v>2431</v>
      </c>
      <c r="X705" s="63"/>
      <c r="Y705" s="63" t="s">
        <v>2740</v>
      </c>
      <c r="Z705" s="63"/>
      <c r="AA705" s="63" t="s">
        <v>2728</v>
      </c>
      <c r="AB705" s="63"/>
      <c r="AC705" s="63" t="str">
        <f t="shared" si="31"/>
        <v>EM5RTUe Al1 Pun-sge;NST=TP</v>
      </c>
      <c r="AD705" s="34">
        <v>1415</v>
      </c>
      <c r="AE705" s="40" t="str">
        <f>VLOOKUP(AD705,pTRAIT!A:B,2,FALSE)</f>
        <v>EM5RTUeCM5Pu;RIN=RF / EM5RTUeCM5Pu;RIN=RS</v>
      </c>
      <c r="AF705" s="63">
        <f>VLOOKUP($AD705,pTRAIT!$A:$X,7,FALSE)</f>
        <v>0</v>
      </c>
      <c r="AG705" s="63">
        <f>VLOOKUP($AD705,pTRAIT!$A:$X,8,FALSE)</f>
        <v>0</v>
      </c>
      <c r="AH705" s="63">
        <f>VLOOKUP($AD705,pTRAIT!$A:$X,9,FALSE)</f>
        <v>0</v>
      </c>
      <c r="AI705" s="63">
        <f>VLOOKUP($AD705,pTRAIT!$A:$X,10,FALSE)</f>
        <v>0</v>
      </c>
      <c r="AJ705" s="63">
        <f>VLOOKUP($AD705,pTRAIT!$A:$X,11,FALSE)</f>
        <v>0</v>
      </c>
      <c r="AK705" s="63">
        <f>VLOOKUP($AD705,pTRAIT!$A:$X,12,FALSE)</f>
        <v>0</v>
      </c>
      <c r="AL705" s="63">
        <f>VLOOKUP($AD705,pTRAIT!$A:$X,13,FALSE)</f>
        <v>0</v>
      </c>
      <c r="AM705" s="63">
        <f>VLOOKUP($AD705,pTRAIT!$A:$X,14,FALSE)</f>
        <v>0</v>
      </c>
      <c r="AN705" s="63">
        <f>VLOOKUP($AD705,pTRAIT!$A:$X,15,FALSE)</f>
        <v>0</v>
      </c>
      <c r="AO705" s="63">
        <f>VLOOKUP($AD705,pTRAIT!$A:$X,16,FALSE)</f>
        <v>0</v>
      </c>
      <c r="AP705" s="63">
        <f>VLOOKUP($AD705,pTRAIT!$A:$X,17,FALSE)</f>
        <v>0</v>
      </c>
      <c r="AQ705" s="63">
        <f>VLOOKUP($AD705,pTRAIT!$A:$X,18,FALSE)</f>
        <v>0</v>
      </c>
      <c r="AR705" s="63">
        <f>VLOOKUP($AD705,pTRAIT!$A:$X,19,FALSE)</f>
        <v>0</v>
      </c>
      <c r="AS705" s="63">
        <f>VLOOKUP($AD705,pTRAIT!$A:$X,20,FALSE)</f>
        <v>0</v>
      </c>
      <c r="AT705" s="63">
        <f>VLOOKUP($AD705,pTRAIT!$A:$X,21,FALSE)</f>
        <v>0</v>
      </c>
      <c r="AU705" s="63">
        <f>VLOOKUP($AD705,pTRAIT!$A:$X,22,FALSE)</f>
        <v>0</v>
      </c>
      <c r="AV705" s="63">
        <f>VLOOKUP($AD705,pTRAIT!$A:$X,23,FALSE)</f>
        <v>0</v>
      </c>
      <c r="AW705" s="63">
        <f>VLOOKUP($AD705,pTRAIT!$A:$X,24,FALSE)</f>
        <v>0</v>
      </c>
      <c r="AX705" s="67" t="s">
        <v>3445</v>
      </c>
      <c r="AY705" s="71" t="str">
        <f t="shared" si="32"/>
        <v>EM5RTUe Al1 Pun-sge;NST=TP // EM5RTUeCM5Pu;RIN=RF / EM5RTUeCM5Pu;RIN=RS</v>
      </c>
    </row>
    <row r="706" spans="1:51" ht="12" customHeight="1" x14ac:dyDescent="0.25">
      <c r="A706" s="32">
        <v>1383</v>
      </c>
      <c r="B706" s="33" t="s">
        <v>5</v>
      </c>
      <c r="C706" s="34">
        <v>1416</v>
      </c>
      <c r="D706" s="32" t="str">
        <f t="shared" ref="D706:D769" si="33">_xlfn.CONCAT(A706,B706,C706)</f>
        <v>1383X1416</v>
      </c>
      <c r="E706" s="52" t="s">
        <v>1625</v>
      </c>
      <c r="F706" s="61" t="s">
        <v>2329</v>
      </c>
      <c r="G706" s="41" t="s">
        <v>43</v>
      </c>
      <c r="H706" s="38"/>
      <c r="I706" s="32">
        <v>1383</v>
      </c>
      <c r="J706" s="63">
        <f>VLOOKUP(I706,pTRAIT!A:B,2,FALSE)</f>
        <v>0</v>
      </c>
      <c r="K706" s="63" t="s">
        <v>2725</v>
      </c>
      <c r="L706" s="63"/>
      <c r="M706" s="63" t="s">
        <v>2437</v>
      </c>
      <c r="N706" s="63" t="s">
        <v>2730</v>
      </c>
      <c r="O706" s="63"/>
      <c r="P706" s="63" t="s">
        <v>2732</v>
      </c>
      <c r="Q706" s="63" t="s">
        <v>2734</v>
      </c>
      <c r="R706" s="63" t="s">
        <v>2431</v>
      </c>
      <c r="S706" s="63"/>
      <c r="T706" s="63" t="s">
        <v>2737</v>
      </c>
      <c r="U706" s="63"/>
      <c r="V706" s="63"/>
      <c r="W706" s="63" t="s">
        <v>2431</v>
      </c>
      <c r="X706" s="63"/>
      <c r="Y706" s="63" t="s">
        <v>2740</v>
      </c>
      <c r="Z706" s="63"/>
      <c r="AA706" s="63" t="s">
        <v>2728</v>
      </c>
      <c r="AB706" s="63"/>
      <c r="AC706" s="63" t="str">
        <f t="shared" si="31"/>
        <v>EM5RTUe Al1 Pun-sge;NST=TP</v>
      </c>
      <c r="AD706" s="34">
        <v>1416</v>
      </c>
      <c r="AE706" s="40" t="str">
        <f>VLOOKUP(AD706,pTRAIT!A:B,2,FALSE)</f>
        <v>EM5RTUeCM5Pu;RIN=RF / EM5RTUeCM5Pu;RIN=RS</v>
      </c>
      <c r="AF706" s="63">
        <f>VLOOKUP($AD706,pTRAIT!$A:$X,7,FALSE)</f>
        <v>0</v>
      </c>
      <c r="AG706" s="63">
        <f>VLOOKUP($AD706,pTRAIT!$A:$X,8,FALSE)</f>
        <v>0</v>
      </c>
      <c r="AH706" s="63">
        <f>VLOOKUP($AD706,pTRAIT!$A:$X,9,FALSE)</f>
        <v>0</v>
      </c>
      <c r="AI706" s="63">
        <f>VLOOKUP($AD706,pTRAIT!$A:$X,10,FALSE)</f>
        <v>0</v>
      </c>
      <c r="AJ706" s="63">
        <f>VLOOKUP($AD706,pTRAIT!$A:$X,11,FALSE)</f>
        <v>0</v>
      </c>
      <c r="AK706" s="63">
        <f>VLOOKUP($AD706,pTRAIT!$A:$X,12,FALSE)</f>
        <v>0</v>
      </c>
      <c r="AL706" s="63">
        <f>VLOOKUP($AD706,pTRAIT!$A:$X,13,FALSE)</f>
        <v>0</v>
      </c>
      <c r="AM706" s="63">
        <f>VLOOKUP($AD706,pTRAIT!$A:$X,14,FALSE)</f>
        <v>0</v>
      </c>
      <c r="AN706" s="63">
        <f>VLOOKUP($AD706,pTRAIT!$A:$X,15,FALSE)</f>
        <v>0</v>
      </c>
      <c r="AO706" s="63">
        <f>VLOOKUP($AD706,pTRAIT!$A:$X,16,FALSE)</f>
        <v>0</v>
      </c>
      <c r="AP706" s="63">
        <f>VLOOKUP($AD706,pTRAIT!$A:$X,17,FALSE)</f>
        <v>0</v>
      </c>
      <c r="AQ706" s="63">
        <f>VLOOKUP($AD706,pTRAIT!$A:$X,18,FALSE)</f>
        <v>0</v>
      </c>
      <c r="AR706" s="63">
        <f>VLOOKUP($AD706,pTRAIT!$A:$X,19,FALSE)</f>
        <v>0</v>
      </c>
      <c r="AS706" s="63">
        <f>VLOOKUP($AD706,pTRAIT!$A:$X,20,FALSE)</f>
        <v>0</v>
      </c>
      <c r="AT706" s="63">
        <f>VLOOKUP($AD706,pTRAIT!$A:$X,21,FALSE)</f>
        <v>0</v>
      </c>
      <c r="AU706" s="63">
        <f>VLOOKUP($AD706,pTRAIT!$A:$X,22,FALSE)</f>
        <v>0</v>
      </c>
      <c r="AV706" s="63">
        <f>VLOOKUP($AD706,pTRAIT!$A:$X,23,FALSE)</f>
        <v>0</v>
      </c>
      <c r="AW706" s="63">
        <f>VLOOKUP($AD706,pTRAIT!$A:$X,24,FALSE)</f>
        <v>0</v>
      </c>
      <c r="AX706" s="67" t="s">
        <v>3446</v>
      </c>
      <c r="AY706" s="71" t="str">
        <f t="shared" si="32"/>
        <v>EM5RTUe Al1 Pun-sge;NST=TP // EM5RTUeCM5Pu;RIN=RF / EM5RTUeCM5Pu;RIN=RS</v>
      </c>
    </row>
    <row r="707" spans="1:51" ht="12" customHeight="1" x14ac:dyDescent="0.25">
      <c r="A707" s="32">
        <v>1383</v>
      </c>
      <c r="B707" s="33" t="s">
        <v>5</v>
      </c>
      <c r="C707" s="34">
        <v>1417</v>
      </c>
      <c r="D707" s="32" t="str">
        <f t="shared" si="33"/>
        <v>1383X1417</v>
      </c>
      <c r="E707" s="52" t="s">
        <v>1625</v>
      </c>
      <c r="F707" s="61" t="s">
        <v>2330</v>
      </c>
      <c r="G707" s="41" t="s">
        <v>43</v>
      </c>
      <c r="H707" s="38"/>
      <c r="I707" s="32">
        <v>1383</v>
      </c>
      <c r="J707" s="63">
        <f>VLOOKUP(I707,pTRAIT!A:B,2,FALSE)</f>
        <v>0</v>
      </c>
      <c r="K707" s="63" t="s">
        <v>2725</v>
      </c>
      <c r="L707" s="63"/>
      <c r="M707" s="63" t="s">
        <v>2437</v>
      </c>
      <c r="N707" s="63" t="s">
        <v>2730</v>
      </c>
      <c r="O707" s="63"/>
      <c r="P707" s="63" t="s">
        <v>2732</v>
      </c>
      <c r="Q707" s="63" t="s">
        <v>2734</v>
      </c>
      <c r="R707" s="63" t="s">
        <v>2431</v>
      </c>
      <c r="S707" s="63"/>
      <c r="T707" s="63" t="s">
        <v>2737</v>
      </c>
      <c r="U707" s="63"/>
      <c r="V707" s="63"/>
      <c r="W707" s="63" t="s">
        <v>2431</v>
      </c>
      <c r="X707" s="63"/>
      <c r="Y707" s="63" t="s">
        <v>2740</v>
      </c>
      <c r="Z707" s="63"/>
      <c r="AA707" s="63" t="s">
        <v>2728</v>
      </c>
      <c r="AB707" s="63"/>
      <c r="AC707" s="63" t="str">
        <f t="shared" ref="AC707:AC761" si="34">CONCATENATE(L707,M707,N707,O707,P707,Q707,R707,S707,T707,U707,V707,W707,X707,Y707,Z707,AA707,AB707,";",K707)</f>
        <v>EM5RTUe Al1 Pun-sge;NST=TP</v>
      </c>
      <c r="AD707" s="34">
        <v>1417</v>
      </c>
      <c r="AE707" s="40" t="str">
        <f>VLOOKUP(AD707,pTRAIT!A:B,2,FALSE)</f>
        <v>EM5RTUeCM5Pu;RIN=RF / EM5CM5Pu;RIN=RS</v>
      </c>
      <c r="AF707" s="63">
        <f>VLOOKUP($AD707,pTRAIT!$A:$X,7,FALSE)</f>
        <v>0</v>
      </c>
      <c r="AG707" s="63">
        <f>VLOOKUP($AD707,pTRAIT!$A:$X,8,FALSE)</f>
        <v>0</v>
      </c>
      <c r="AH707" s="63">
        <f>VLOOKUP($AD707,pTRAIT!$A:$X,9,FALSE)</f>
        <v>0</v>
      </c>
      <c r="AI707" s="63">
        <f>VLOOKUP($AD707,pTRAIT!$A:$X,10,FALSE)</f>
        <v>0</v>
      </c>
      <c r="AJ707" s="63">
        <f>VLOOKUP($AD707,pTRAIT!$A:$X,11,FALSE)</f>
        <v>0</v>
      </c>
      <c r="AK707" s="63">
        <f>VLOOKUP($AD707,pTRAIT!$A:$X,12,FALSE)</f>
        <v>0</v>
      </c>
      <c r="AL707" s="63">
        <f>VLOOKUP($AD707,pTRAIT!$A:$X,13,FALSE)</f>
        <v>0</v>
      </c>
      <c r="AM707" s="63">
        <f>VLOOKUP($AD707,pTRAIT!$A:$X,14,FALSE)</f>
        <v>0</v>
      </c>
      <c r="AN707" s="63">
        <f>VLOOKUP($AD707,pTRAIT!$A:$X,15,FALSE)</f>
        <v>0</v>
      </c>
      <c r="AO707" s="63">
        <f>VLOOKUP($AD707,pTRAIT!$A:$X,16,FALSE)</f>
        <v>0</v>
      </c>
      <c r="AP707" s="63">
        <f>VLOOKUP($AD707,pTRAIT!$A:$X,17,FALSE)</f>
        <v>0</v>
      </c>
      <c r="AQ707" s="63">
        <f>VLOOKUP($AD707,pTRAIT!$A:$X,18,FALSE)</f>
        <v>0</v>
      </c>
      <c r="AR707" s="63">
        <f>VLOOKUP($AD707,pTRAIT!$A:$X,19,FALSE)</f>
        <v>0</v>
      </c>
      <c r="AS707" s="63">
        <f>VLOOKUP($AD707,pTRAIT!$A:$X,20,FALSE)</f>
        <v>0</v>
      </c>
      <c r="AT707" s="63">
        <f>VLOOKUP($AD707,pTRAIT!$A:$X,21,FALSE)</f>
        <v>0</v>
      </c>
      <c r="AU707" s="63">
        <f>VLOOKUP($AD707,pTRAIT!$A:$X,22,FALSE)</f>
        <v>0</v>
      </c>
      <c r="AV707" s="63">
        <f>VLOOKUP($AD707,pTRAIT!$A:$X,23,FALSE)</f>
        <v>0</v>
      </c>
      <c r="AW707" s="63">
        <f>VLOOKUP($AD707,pTRAIT!$A:$X,24,FALSE)</f>
        <v>0</v>
      </c>
      <c r="AX707" s="67" t="s">
        <v>3447</v>
      </c>
      <c r="AY707" s="71" t="str">
        <f t="shared" ref="AY707:AY770" si="35">CONCATENATE(AC707," ","//"," ",AE707)</f>
        <v>EM5RTUe Al1 Pun-sge;NST=TP // EM5RTUeCM5Pu;RIN=RF / EM5CM5Pu;RIN=RS</v>
      </c>
    </row>
    <row r="708" spans="1:51" ht="12" customHeight="1" x14ac:dyDescent="0.25">
      <c r="A708" s="32">
        <v>1384</v>
      </c>
      <c r="B708" s="33" t="s">
        <v>5</v>
      </c>
      <c r="C708" s="34">
        <v>468</v>
      </c>
      <c r="D708" s="32" t="str">
        <f t="shared" si="33"/>
        <v>1384X468</v>
      </c>
      <c r="E708" s="52" t="s">
        <v>1625</v>
      </c>
      <c r="F708" s="61" t="s">
        <v>2331</v>
      </c>
      <c r="G708" s="41" t="s">
        <v>43</v>
      </c>
      <c r="H708" s="38"/>
      <c r="I708" s="32">
        <v>1384</v>
      </c>
      <c r="J708" s="63">
        <f>VLOOKUP(I708,pTRAIT!A:B,2,FALSE)</f>
        <v>0</v>
      </c>
      <c r="K708" s="63" t="s">
        <v>2725</v>
      </c>
      <c r="L708" s="63"/>
      <c r="M708" s="63" t="s">
        <v>2437</v>
      </c>
      <c r="N708" s="63" t="s">
        <v>2730</v>
      </c>
      <c r="O708" s="63"/>
      <c r="P708" s="63" t="s">
        <v>2732</v>
      </c>
      <c r="Q708" s="63" t="s">
        <v>2734</v>
      </c>
      <c r="R708" s="63" t="s">
        <v>2431</v>
      </c>
      <c r="S708" s="63"/>
      <c r="T708" s="63" t="s">
        <v>2737</v>
      </c>
      <c r="U708" s="63"/>
      <c r="V708" s="63"/>
      <c r="W708" s="63" t="s">
        <v>2431</v>
      </c>
      <c r="X708" s="63"/>
      <c r="Y708" s="63" t="s">
        <v>2740</v>
      </c>
      <c r="Z708" s="63"/>
      <c r="AA708" s="63"/>
      <c r="AB708" s="63"/>
      <c r="AC708" s="63" t="str">
        <f t="shared" si="34"/>
        <v>EM5RTUe Al1 Pu;NST=TP</v>
      </c>
      <c r="AD708" s="34">
        <v>468</v>
      </c>
      <c r="AE708" s="40" t="str">
        <f>VLOOKUP(AD708,pTRAIT!A:B,2,FALSE)</f>
        <v>EM5RTUeMi1;RIN=RF / EM5RTUeCM5Pu;RIN=RF</v>
      </c>
      <c r="AF708" s="63">
        <f>VLOOKUP($AD708,pTRAIT!$A:$X,7,FALSE)</f>
        <v>0</v>
      </c>
      <c r="AG708" s="63">
        <f>VLOOKUP($AD708,pTRAIT!$A:$X,8,FALSE)</f>
        <v>0</v>
      </c>
      <c r="AH708" s="63">
        <f>VLOOKUP($AD708,pTRAIT!$A:$X,9,FALSE)</f>
        <v>0</v>
      </c>
      <c r="AI708" s="63">
        <f>VLOOKUP($AD708,pTRAIT!$A:$X,10,FALSE)</f>
        <v>0</v>
      </c>
      <c r="AJ708" s="63">
        <f>VLOOKUP($AD708,pTRAIT!$A:$X,11,FALSE)</f>
        <v>0</v>
      </c>
      <c r="AK708" s="63">
        <f>VLOOKUP($AD708,pTRAIT!$A:$X,12,FALSE)</f>
        <v>0</v>
      </c>
      <c r="AL708" s="63">
        <f>VLOOKUP($AD708,pTRAIT!$A:$X,13,FALSE)</f>
        <v>0</v>
      </c>
      <c r="AM708" s="63">
        <f>VLOOKUP($AD708,pTRAIT!$A:$X,14,FALSE)</f>
        <v>0</v>
      </c>
      <c r="AN708" s="63">
        <f>VLOOKUP($AD708,pTRAIT!$A:$X,15,FALSE)</f>
        <v>0</v>
      </c>
      <c r="AO708" s="63">
        <f>VLOOKUP($AD708,pTRAIT!$A:$X,16,FALSE)</f>
        <v>0</v>
      </c>
      <c r="AP708" s="63">
        <f>VLOOKUP($AD708,pTRAIT!$A:$X,17,FALSE)</f>
        <v>0</v>
      </c>
      <c r="AQ708" s="63">
        <f>VLOOKUP($AD708,pTRAIT!$A:$X,18,FALSE)</f>
        <v>0</v>
      </c>
      <c r="AR708" s="63">
        <f>VLOOKUP($AD708,pTRAIT!$A:$X,19,FALSE)</f>
        <v>0</v>
      </c>
      <c r="AS708" s="63">
        <f>VLOOKUP($AD708,pTRAIT!$A:$X,20,FALSE)</f>
        <v>0</v>
      </c>
      <c r="AT708" s="63">
        <f>VLOOKUP($AD708,pTRAIT!$A:$X,21,FALSE)</f>
        <v>0</v>
      </c>
      <c r="AU708" s="63">
        <f>VLOOKUP($AD708,pTRAIT!$A:$X,22,FALSE)</f>
        <v>0</v>
      </c>
      <c r="AV708" s="63">
        <f>VLOOKUP($AD708,pTRAIT!$A:$X,23,FALSE)</f>
        <v>0</v>
      </c>
      <c r="AW708" s="63">
        <f>VLOOKUP($AD708,pTRAIT!$A:$X,24,FALSE)</f>
        <v>0</v>
      </c>
      <c r="AX708" s="67" t="s">
        <v>3448</v>
      </c>
      <c r="AY708" s="71" t="str">
        <f t="shared" si="35"/>
        <v>EM5RTUe Al1 Pu;NST=TP // EM5RTUeMi1;RIN=RF / EM5RTUeCM5Pu;RIN=RF</v>
      </c>
    </row>
    <row r="709" spans="1:51" ht="12" customHeight="1" x14ac:dyDescent="0.25">
      <c r="A709" s="32">
        <v>1384</v>
      </c>
      <c r="B709" s="33" t="s">
        <v>5</v>
      </c>
      <c r="C709" s="34">
        <v>509</v>
      </c>
      <c r="D709" s="32" t="str">
        <f t="shared" si="33"/>
        <v>1384X509</v>
      </c>
      <c r="E709" s="52" t="s">
        <v>1625</v>
      </c>
      <c r="F709" s="61" t="s">
        <v>2332</v>
      </c>
      <c r="G709" s="41" t="s">
        <v>43</v>
      </c>
      <c r="H709" s="38"/>
      <c r="I709" s="32">
        <v>1384</v>
      </c>
      <c r="J709" s="63">
        <f>VLOOKUP(I709,pTRAIT!A:B,2,FALSE)</f>
        <v>0</v>
      </c>
      <c r="K709" s="63" t="s">
        <v>2725</v>
      </c>
      <c r="L709" s="63"/>
      <c r="M709" s="63" t="s">
        <v>2437</v>
      </c>
      <c r="N709" s="63" t="s">
        <v>2730</v>
      </c>
      <c r="O709" s="63"/>
      <c r="P709" s="63" t="s">
        <v>2732</v>
      </c>
      <c r="Q709" s="63" t="s">
        <v>2734</v>
      </c>
      <c r="R709" s="63" t="s">
        <v>2431</v>
      </c>
      <c r="S709" s="63"/>
      <c r="T709" s="63" t="s">
        <v>2737</v>
      </c>
      <c r="U709" s="63"/>
      <c r="V709" s="63"/>
      <c r="W709" s="63" t="s">
        <v>2431</v>
      </c>
      <c r="X709" s="63"/>
      <c r="Y709" s="63" t="s">
        <v>2740</v>
      </c>
      <c r="Z709" s="63"/>
      <c r="AA709" s="63"/>
      <c r="AB709" s="63"/>
      <c r="AC709" s="63" t="str">
        <f t="shared" si="34"/>
        <v>EM5RTUe Al1 Pu;NST=TP</v>
      </c>
      <c r="AD709" s="34">
        <v>509</v>
      </c>
      <c r="AE709" s="40" t="str">
        <f>VLOOKUP(AD709,pTRAIT!A:B,2,FALSE)</f>
        <v>EM5Mi1Cf9;RIN=RF / EM5RTUeCM5Pu;RIN=RF</v>
      </c>
      <c r="AF709" s="63">
        <f>VLOOKUP($AD709,pTRAIT!$A:$X,7,FALSE)</f>
        <v>0</v>
      </c>
      <c r="AG709" s="63">
        <f>VLOOKUP($AD709,pTRAIT!$A:$X,8,FALSE)</f>
        <v>0</v>
      </c>
      <c r="AH709" s="63">
        <f>VLOOKUP($AD709,pTRAIT!$A:$X,9,FALSE)</f>
        <v>0</v>
      </c>
      <c r="AI709" s="63">
        <f>VLOOKUP($AD709,pTRAIT!$A:$X,10,FALSE)</f>
        <v>0</v>
      </c>
      <c r="AJ709" s="63">
        <f>VLOOKUP($AD709,pTRAIT!$A:$X,11,FALSE)</f>
        <v>0</v>
      </c>
      <c r="AK709" s="63">
        <f>VLOOKUP($AD709,pTRAIT!$A:$X,12,FALSE)</f>
        <v>0</v>
      </c>
      <c r="AL709" s="63">
        <f>VLOOKUP($AD709,pTRAIT!$A:$X,13,FALSE)</f>
        <v>0</v>
      </c>
      <c r="AM709" s="63">
        <f>VLOOKUP($AD709,pTRAIT!$A:$X,14,FALSE)</f>
        <v>0</v>
      </c>
      <c r="AN709" s="63">
        <f>VLOOKUP($AD709,pTRAIT!$A:$X,15,FALSE)</f>
        <v>0</v>
      </c>
      <c r="AO709" s="63">
        <f>VLOOKUP($AD709,pTRAIT!$A:$X,16,FALSE)</f>
        <v>0</v>
      </c>
      <c r="AP709" s="63">
        <f>VLOOKUP($AD709,pTRAIT!$A:$X,17,FALSE)</f>
        <v>0</v>
      </c>
      <c r="AQ709" s="63">
        <f>VLOOKUP($AD709,pTRAIT!$A:$X,18,FALSE)</f>
        <v>0</v>
      </c>
      <c r="AR709" s="63">
        <f>VLOOKUP($AD709,pTRAIT!$A:$X,19,FALSE)</f>
        <v>0</v>
      </c>
      <c r="AS709" s="63">
        <f>VLOOKUP($AD709,pTRAIT!$A:$X,20,FALSE)</f>
        <v>0</v>
      </c>
      <c r="AT709" s="63">
        <f>VLOOKUP($AD709,pTRAIT!$A:$X,21,FALSE)</f>
        <v>0</v>
      </c>
      <c r="AU709" s="63">
        <f>VLOOKUP($AD709,pTRAIT!$A:$X,22,FALSE)</f>
        <v>0</v>
      </c>
      <c r="AV709" s="63">
        <f>VLOOKUP($AD709,pTRAIT!$A:$X,23,FALSE)</f>
        <v>0</v>
      </c>
      <c r="AW709" s="63">
        <f>VLOOKUP($AD709,pTRAIT!$A:$X,24,FALSE)</f>
        <v>0</v>
      </c>
      <c r="AX709" s="67" t="s">
        <v>3449</v>
      </c>
      <c r="AY709" s="71" t="str">
        <f t="shared" si="35"/>
        <v>EM5RTUe Al1 Pu;NST=TP // EM5Mi1Cf9;RIN=RF / EM5RTUeCM5Pu;RIN=RF</v>
      </c>
    </row>
    <row r="710" spans="1:51" ht="12" customHeight="1" x14ac:dyDescent="0.25">
      <c r="A710" s="32">
        <v>1384</v>
      </c>
      <c r="B710" s="33" t="s">
        <v>5</v>
      </c>
      <c r="C710" s="34">
        <v>553</v>
      </c>
      <c r="D710" s="32" t="str">
        <f t="shared" si="33"/>
        <v>1384X553</v>
      </c>
      <c r="E710" s="52" t="s">
        <v>1625</v>
      </c>
      <c r="F710" s="61" t="s">
        <v>2333</v>
      </c>
      <c r="G710" s="41" t="s">
        <v>43</v>
      </c>
      <c r="H710" s="38"/>
      <c r="I710" s="32">
        <v>1384</v>
      </c>
      <c r="J710" s="63">
        <f>VLOOKUP(I710,pTRAIT!A:B,2,FALSE)</f>
        <v>0</v>
      </c>
      <c r="K710" s="63" t="s">
        <v>2725</v>
      </c>
      <c r="L710" s="63"/>
      <c r="M710" s="63" t="s">
        <v>2437</v>
      </c>
      <c r="N710" s="63" t="s">
        <v>2730</v>
      </c>
      <c r="O710" s="63"/>
      <c r="P710" s="63" t="s">
        <v>2732</v>
      </c>
      <c r="Q710" s="63" t="s">
        <v>2734</v>
      </c>
      <c r="R710" s="63" t="s">
        <v>2431</v>
      </c>
      <c r="S710" s="63"/>
      <c r="T710" s="63" t="s">
        <v>2737</v>
      </c>
      <c r="U710" s="63"/>
      <c r="V710" s="63"/>
      <c r="W710" s="63" t="s">
        <v>2431</v>
      </c>
      <c r="X710" s="63"/>
      <c r="Y710" s="63" t="s">
        <v>2740</v>
      </c>
      <c r="Z710" s="63"/>
      <c r="AA710" s="63"/>
      <c r="AB710" s="63"/>
      <c r="AC710" s="63" t="str">
        <f t="shared" si="34"/>
        <v>EM5RTUe Al1 Pu;NST=TP</v>
      </c>
      <c r="AD710" s="34">
        <v>553</v>
      </c>
      <c r="AE710" s="40" t="str">
        <f>VLOOKUP(AD710,pTRAIT!A:B,2,FALSE)</f>
        <v>EM5Mi1Cf9ogc;RIN=RF / EM5RTUeCM5Pu;RIN=RF</v>
      </c>
      <c r="AF710" s="63">
        <f>VLOOKUP($AD710,pTRAIT!$A:$X,7,FALSE)</f>
        <v>0</v>
      </c>
      <c r="AG710" s="63">
        <f>VLOOKUP($AD710,pTRAIT!$A:$X,8,FALSE)</f>
        <v>0</v>
      </c>
      <c r="AH710" s="63">
        <f>VLOOKUP($AD710,pTRAIT!$A:$X,9,FALSE)</f>
        <v>0</v>
      </c>
      <c r="AI710" s="63">
        <f>VLOOKUP($AD710,pTRAIT!$A:$X,10,FALSE)</f>
        <v>0</v>
      </c>
      <c r="AJ710" s="63">
        <f>VLOOKUP($AD710,pTRAIT!$A:$X,11,FALSE)</f>
        <v>0</v>
      </c>
      <c r="AK710" s="63">
        <f>VLOOKUP($AD710,pTRAIT!$A:$X,12,FALSE)</f>
        <v>0</v>
      </c>
      <c r="AL710" s="63">
        <f>VLOOKUP($AD710,pTRAIT!$A:$X,13,FALSE)</f>
        <v>0</v>
      </c>
      <c r="AM710" s="63">
        <f>VLOOKUP($AD710,pTRAIT!$A:$X,14,FALSE)</f>
        <v>0</v>
      </c>
      <c r="AN710" s="63">
        <f>VLOOKUP($AD710,pTRAIT!$A:$X,15,FALSE)</f>
        <v>0</v>
      </c>
      <c r="AO710" s="63">
        <f>VLOOKUP($AD710,pTRAIT!$A:$X,16,FALSE)</f>
        <v>0</v>
      </c>
      <c r="AP710" s="63">
        <f>VLOOKUP($AD710,pTRAIT!$A:$X,17,FALSE)</f>
        <v>0</v>
      </c>
      <c r="AQ710" s="63">
        <f>VLOOKUP($AD710,pTRAIT!$A:$X,18,FALSE)</f>
        <v>0</v>
      </c>
      <c r="AR710" s="63">
        <f>VLOOKUP($AD710,pTRAIT!$A:$X,19,FALSE)</f>
        <v>0</v>
      </c>
      <c r="AS710" s="63">
        <f>VLOOKUP($AD710,pTRAIT!$A:$X,20,FALSE)</f>
        <v>0</v>
      </c>
      <c r="AT710" s="63">
        <f>VLOOKUP($AD710,pTRAIT!$A:$X,21,FALSE)</f>
        <v>0</v>
      </c>
      <c r="AU710" s="63">
        <f>VLOOKUP($AD710,pTRAIT!$A:$X,22,FALSE)</f>
        <v>0</v>
      </c>
      <c r="AV710" s="63">
        <f>VLOOKUP($AD710,pTRAIT!$A:$X,23,FALSE)</f>
        <v>0</v>
      </c>
      <c r="AW710" s="63">
        <f>VLOOKUP($AD710,pTRAIT!$A:$X,24,FALSE)</f>
        <v>0</v>
      </c>
      <c r="AX710" s="67" t="s">
        <v>3450</v>
      </c>
      <c r="AY710" s="71" t="str">
        <f t="shared" si="35"/>
        <v>EM5RTUe Al1 Pu;NST=TP // EM5Mi1Cf9ogc;RIN=RF / EM5RTUeCM5Pu;RIN=RF</v>
      </c>
    </row>
    <row r="711" spans="1:51" ht="12" customHeight="1" x14ac:dyDescent="0.25">
      <c r="A711" s="32">
        <v>1384</v>
      </c>
      <c r="B711" s="33" t="s">
        <v>5</v>
      </c>
      <c r="C711" s="34">
        <v>594</v>
      </c>
      <c r="D711" s="32" t="str">
        <f t="shared" si="33"/>
        <v>1384X594</v>
      </c>
      <c r="E711" s="52" t="s">
        <v>1625</v>
      </c>
      <c r="F711" s="61" t="s">
        <v>2334</v>
      </c>
      <c r="G711" s="41" t="s">
        <v>43</v>
      </c>
      <c r="H711" s="38"/>
      <c r="I711" s="32">
        <v>1384</v>
      </c>
      <c r="J711" s="63">
        <f>VLOOKUP(I711,pTRAIT!A:B,2,FALSE)</f>
        <v>0</v>
      </c>
      <c r="K711" s="63" t="s">
        <v>2725</v>
      </c>
      <c r="L711" s="63"/>
      <c r="M711" s="63" t="s">
        <v>2437</v>
      </c>
      <c r="N711" s="63" t="s">
        <v>2730</v>
      </c>
      <c r="O711" s="63"/>
      <c r="P711" s="63" t="s">
        <v>2732</v>
      </c>
      <c r="Q711" s="63" t="s">
        <v>2734</v>
      </c>
      <c r="R711" s="63" t="s">
        <v>2431</v>
      </c>
      <c r="S711" s="63"/>
      <c r="T711" s="63" t="s">
        <v>2737</v>
      </c>
      <c r="U711" s="63"/>
      <c r="V711" s="63"/>
      <c r="W711" s="63" t="s">
        <v>2431</v>
      </c>
      <c r="X711" s="63"/>
      <c r="Y711" s="63" t="s">
        <v>2740</v>
      </c>
      <c r="Z711" s="63"/>
      <c r="AA711" s="63"/>
      <c r="AB711" s="63"/>
      <c r="AC711" s="63" t="str">
        <f t="shared" si="34"/>
        <v>EM5RTUe Al1 Pu;NST=TP</v>
      </c>
      <c r="AD711" s="34">
        <v>594</v>
      </c>
      <c r="AE711" s="40" t="str">
        <f>VLOOKUP(AD711,pTRAIT!A:B,2,FALSE)</f>
        <v>EMi1Cf9ToCE;RIN=RF / EM5RTUeCM5Pu;RIN=RF</v>
      </c>
      <c r="AF711" s="63">
        <f>VLOOKUP($AD711,pTRAIT!$A:$X,7,FALSE)</f>
        <v>0</v>
      </c>
      <c r="AG711" s="63">
        <f>VLOOKUP($AD711,pTRAIT!$A:$X,8,FALSE)</f>
        <v>0</v>
      </c>
      <c r="AH711" s="63">
        <f>VLOOKUP($AD711,pTRAIT!$A:$X,9,FALSE)</f>
        <v>0</v>
      </c>
      <c r="AI711" s="63">
        <f>VLOOKUP($AD711,pTRAIT!$A:$X,10,FALSE)</f>
        <v>0</v>
      </c>
      <c r="AJ711" s="63">
        <f>VLOOKUP($AD711,pTRAIT!$A:$X,11,FALSE)</f>
        <v>0</v>
      </c>
      <c r="AK711" s="63">
        <f>VLOOKUP($AD711,pTRAIT!$A:$X,12,FALSE)</f>
        <v>0</v>
      </c>
      <c r="AL711" s="63">
        <f>VLOOKUP($AD711,pTRAIT!$A:$X,13,FALSE)</f>
        <v>0</v>
      </c>
      <c r="AM711" s="63">
        <f>VLOOKUP($AD711,pTRAIT!$A:$X,14,FALSE)</f>
        <v>0</v>
      </c>
      <c r="AN711" s="63">
        <f>VLOOKUP($AD711,pTRAIT!$A:$X,15,FALSE)</f>
        <v>0</v>
      </c>
      <c r="AO711" s="63">
        <f>VLOOKUP($AD711,pTRAIT!$A:$X,16,FALSE)</f>
        <v>0</v>
      </c>
      <c r="AP711" s="63">
        <f>VLOOKUP($AD711,pTRAIT!$A:$X,17,FALSE)</f>
        <v>0</v>
      </c>
      <c r="AQ711" s="63">
        <f>VLOOKUP($AD711,pTRAIT!$A:$X,18,FALSE)</f>
        <v>0</v>
      </c>
      <c r="AR711" s="63">
        <f>VLOOKUP($AD711,pTRAIT!$A:$X,19,FALSE)</f>
        <v>0</v>
      </c>
      <c r="AS711" s="63">
        <f>VLOOKUP($AD711,pTRAIT!$A:$X,20,FALSE)</f>
        <v>0</v>
      </c>
      <c r="AT711" s="63">
        <f>VLOOKUP($AD711,pTRAIT!$A:$X,21,FALSE)</f>
        <v>0</v>
      </c>
      <c r="AU711" s="63">
        <f>VLOOKUP($AD711,pTRAIT!$A:$X,22,FALSE)</f>
        <v>0</v>
      </c>
      <c r="AV711" s="63">
        <f>VLOOKUP($AD711,pTRAIT!$A:$X,23,FALSE)</f>
        <v>0</v>
      </c>
      <c r="AW711" s="63">
        <f>VLOOKUP($AD711,pTRAIT!$A:$X,24,FALSE)</f>
        <v>0</v>
      </c>
      <c r="AX711" s="67" t="s">
        <v>3451</v>
      </c>
      <c r="AY711" s="71" t="str">
        <f t="shared" si="35"/>
        <v>EM5RTUe Al1 Pu;NST=TP // EMi1Cf9ToCE;RIN=RF / EM5RTUeCM5Pu;RIN=RF</v>
      </c>
    </row>
    <row r="712" spans="1:51" ht="12" customHeight="1" x14ac:dyDescent="0.25">
      <c r="A712" s="32">
        <v>1384</v>
      </c>
      <c r="B712" s="33" t="s">
        <v>5</v>
      </c>
      <c r="C712" s="34">
        <v>621</v>
      </c>
      <c r="D712" s="32" t="str">
        <f t="shared" si="33"/>
        <v>1384X621</v>
      </c>
      <c r="E712" s="52" t="s">
        <v>1625</v>
      </c>
      <c r="F712" s="61" t="s">
        <v>2335</v>
      </c>
      <c r="G712" s="41" t="s">
        <v>43</v>
      </c>
      <c r="H712" s="38"/>
      <c r="I712" s="32">
        <v>1384</v>
      </c>
      <c r="J712" s="63">
        <f>VLOOKUP(I712,pTRAIT!A:B,2,FALSE)</f>
        <v>0</v>
      </c>
      <c r="K712" s="63" t="s">
        <v>2725</v>
      </c>
      <c r="L712" s="63"/>
      <c r="M712" s="63" t="s">
        <v>2437</v>
      </c>
      <c r="N712" s="63" t="s">
        <v>2730</v>
      </c>
      <c r="O712" s="63"/>
      <c r="P712" s="63" t="s">
        <v>2732</v>
      </c>
      <c r="Q712" s="63" t="s">
        <v>2734</v>
      </c>
      <c r="R712" s="63" t="s">
        <v>2431</v>
      </c>
      <c r="S712" s="63"/>
      <c r="T712" s="63" t="s">
        <v>2737</v>
      </c>
      <c r="U712" s="63"/>
      <c r="V712" s="63"/>
      <c r="W712" s="63" t="s">
        <v>2431</v>
      </c>
      <c r="X712" s="63"/>
      <c r="Y712" s="63" t="s">
        <v>2740</v>
      </c>
      <c r="Z712" s="63"/>
      <c r="AA712" s="63"/>
      <c r="AB712" s="63"/>
      <c r="AC712" s="63" t="str">
        <f t="shared" si="34"/>
        <v>EM5RTUe Al1 Pu;NST=TP</v>
      </c>
      <c r="AD712" s="34">
        <v>621</v>
      </c>
      <c r="AE712" s="40" t="str">
        <f>VLOOKUP(AD712,pTRAIT!A:B,2,FALSE)</f>
        <v>EM5Mi1Cf9(Pu);RIN=RF / EM5RTUeCM5Pu;RIN=RF</v>
      </c>
      <c r="AF712" s="63">
        <f>VLOOKUP($AD712,pTRAIT!$A:$X,7,FALSE)</f>
        <v>0</v>
      </c>
      <c r="AG712" s="63">
        <f>VLOOKUP($AD712,pTRAIT!$A:$X,8,FALSE)</f>
        <v>0</v>
      </c>
      <c r="AH712" s="63">
        <f>VLOOKUP($AD712,pTRAIT!$A:$X,9,FALSE)</f>
        <v>0</v>
      </c>
      <c r="AI712" s="63">
        <f>VLOOKUP($AD712,pTRAIT!$A:$X,10,FALSE)</f>
        <v>0</v>
      </c>
      <c r="AJ712" s="63">
        <f>VLOOKUP($AD712,pTRAIT!$A:$X,11,FALSE)</f>
        <v>0</v>
      </c>
      <c r="AK712" s="63">
        <f>VLOOKUP($AD712,pTRAIT!$A:$X,12,FALSE)</f>
        <v>0</v>
      </c>
      <c r="AL712" s="63">
        <f>VLOOKUP($AD712,pTRAIT!$A:$X,13,FALSE)</f>
        <v>0</v>
      </c>
      <c r="AM712" s="63">
        <f>VLOOKUP($AD712,pTRAIT!$A:$X,14,FALSE)</f>
        <v>0</v>
      </c>
      <c r="AN712" s="63">
        <f>VLOOKUP($AD712,pTRAIT!$A:$X,15,FALSE)</f>
        <v>0</v>
      </c>
      <c r="AO712" s="63">
        <f>VLOOKUP($AD712,pTRAIT!$A:$X,16,FALSE)</f>
        <v>0</v>
      </c>
      <c r="AP712" s="63">
        <f>VLOOKUP($AD712,pTRAIT!$A:$X,17,FALSE)</f>
        <v>0</v>
      </c>
      <c r="AQ712" s="63">
        <f>VLOOKUP($AD712,pTRAIT!$A:$X,18,FALSE)</f>
        <v>0</v>
      </c>
      <c r="AR712" s="63">
        <f>VLOOKUP($AD712,pTRAIT!$A:$X,19,FALSE)</f>
        <v>0</v>
      </c>
      <c r="AS712" s="63">
        <f>VLOOKUP($AD712,pTRAIT!$A:$X,20,FALSE)</f>
        <v>0</v>
      </c>
      <c r="AT712" s="63">
        <f>VLOOKUP($AD712,pTRAIT!$A:$X,21,FALSE)</f>
        <v>0</v>
      </c>
      <c r="AU712" s="63">
        <f>VLOOKUP($AD712,pTRAIT!$A:$X,22,FALSE)</f>
        <v>0</v>
      </c>
      <c r="AV712" s="63">
        <f>VLOOKUP($AD712,pTRAIT!$A:$X,23,FALSE)</f>
        <v>0</v>
      </c>
      <c r="AW712" s="63">
        <f>VLOOKUP($AD712,pTRAIT!$A:$X,24,FALSE)</f>
        <v>0</v>
      </c>
      <c r="AX712" s="67" t="s">
        <v>3452</v>
      </c>
      <c r="AY712" s="71" t="str">
        <f t="shared" si="35"/>
        <v>EM5RTUe Al1 Pu;NST=TP // EM5Mi1Cf9(Pu);RIN=RF / EM5RTUeCM5Pu;RIN=RF</v>
      </c>
    </row>
    <row r="713" spans="1:51" ht="12" customHeight="1" x14ac:dyDescent="0.25">
      <c r="A713" s="32">
        <v>1384</v>
      </c>
      <c r="B713" s="33" t="s">
        <v>5</v>
      </c>
      <c r="C713" s="34">
        <v>732</v>
      </c>
      <c r="D713" s="32" t="str">
        <f t="shared" si="33"/>
        <v>1384X732</v>
      </c>
      <c r="E713" s="52" t="s">
        <v>1625</v>
      </c>
      <c r="F713" s="61" t="s">
        <v>2336</v>
      </c>
      <c r="G713" s="41" t="s">
        <v>43</v>
      </c>
      <c r="H713" s="38"/>
      <c r="I713" s="32">
        <v>1384</v>
      </c>
      <c r="J713" s="63">
        <f>VLOOKUP(I713,pTRAIT!A:B,2,FALSE)</f>
        <v>0</v>
      </c>
      <c r="K713" s="63" t="s">
        <v>2725</v>
      </c>
      <c r="L713" s="63"/>
      <c r="M713" s="63" t="s">
        <v>2437</v>
      </c>
      <c r="N713" s="63" t="s">
        <v>2730</v>
      </c>
      <c r="O713" s="63"/>
      <c r="P713" s="63" t="s">
        <v>2732</v>
      </c>
      <c r="Q713" s="63" t="s">
        <v>2734</v>
      </c>
      <c r="R713" s="63" t="s">
        <v>2431</v>
      </c>
      <c r="S713" s="63"/>
      <c r="T713" s="63" t="s">
        <v>2737</v>
      </c>
      <c r="U713" s="63"/>
      <c r="V713" s="63"/>
      <c r="W713" s="63" t="s">
        <v>2431</v>
      </c>
      <c r="X713" s="63"/>
      <c r="Y713" s="63" t="s">
        <v>2740</v>
      </c>
      <c r="Z713" s="63"/>
      <c r="AA713" s="63"/>
      <c r="AB713" s="63"/>
      <c r="AC713" s="63" t="str">
        <f t="shared" si="34"/>
        <v>EM5RTUe Al1 Pu;NST=TP</v>
      </c>
      <c r="AD713" s="34">
        <v>732</v>
      </c>
      <c r="AE713" s="40" t="str">
        <f>VLOOKUP(AD713,pTRAIT!A:B,2,FALSE)</f>
        <v>EM5UeMi1Cf9Pu;RIN=RS / EM5RTUeCM5Pu;RIN=RF</v>
      </c>
      <c r="AF713" s="63">
        <f>VLOOKUP($AD713,pTRAIT!$A:$X,7,FALSE)</f>
        <v>0</v>
      </c>
      <c r="AG713" s="63">
        <f>VLOOKUP($AD713,pTRAIT!$A:$X,8,FALSE)</f>
        <v>0</v>
      </c>
      <c r="AH713" s="63">
        <f>VLOOKUP($AD713,pTRAIT!$A:$X,9,FALSE)</f>
        <v>0</v>
      </c>
      <c r="AI713" s="63">
        <f>VLOOKUP($AD713,pTRAIT!$A:$X,10,FALSE)</f>
        <v>0</v>
      </c>
      <c r="AJ713" s="63">
        <f>VLOOKUP($AD713,pTRAIT!$A:$X,11,FALSE)</f>
        <v>0</v>
      </c>
      <c r="AK713" s="63">
        <f>VLOOKUP($AD713,pTRAIT!$A:$X,12,FALSE)</f>
        <v>0</v>
      </c>
      <c r="AL713" s="63">
        <f>VLOOKUP($AD713,pTRAIT!$A:$X,13,FALSE)</f>
        <v>0</v>
      </c>
      <c r="AM713" s="63">
        <f>VLOOKUP($AD713,pTRAIT!$A:$X,14,FALSE)</f>
        <v>0</v>
      </c>
      <c r="AN713" s="63">
        <f>VLOOKUP($AD713,pTRAIT!$A:$X,15,FALSE)</f>
        <v>0</v>
      </c>
      <c r="AO713" s="63">
        <f>VLOOKUP($AD713,pTRAIT!$A:$X,16,FALSE)</f>
        <v>0</v>
      </c>
      <c r="AP713" s="63">
        <f>VLOOKUP($AD713,pTRAIT!$A:$X,17,FALSE)</f>
        <v>0</v>
      </c>
      <c r="AQ713" s="63">
        <f>VLOOKUP($AD713,pTRAIT!$A:$X,18,FALSE)</f>
        <v>0</v>
      </c>
      <c r="AR713" s="63">
        <f>VLOOKUP($AD713,pTRAIT!$A:$X,19,FALSE)</f>
        <v>0</v>
      </c>
      <c r="AS713" s="63">
        <f>VLOOKUP($AD713,pTRAIT!$A:$X,20,FALSE)</f>
        <v>0</v>
      </c>
      <c r="AT713" s="63">
        <f>VLOOKUP($AD713,pTRAIT!$A:$X,21,FALSE)</f>
        <v>0</v>
      </c>
      <c r="AU713" s="63">
        <f>VLOOKUP($AD713,pTRAIT!$A:$X,22,FALSE)</f>
        <v>0</v>
      </c>
      <c r="AV713" s="63">
        <f>VLOOKUP($AD713,pTRAIT!$A:$X,23,FALSE)</f>
        <v>0</v>
      </c>
      <c r="AW713" s="63">
        <f>VLOOKUP($AD713,pTRAIT!$A:$X,24,FALSE)</f>
        <v>0</v>
      </c>
      <c r="AX713" s="67" t="s">
        <v>3453</v>
      </c>
      <c r="AY713" s="71" t="str">
        <f t="shared" si="35"/>
        <v>EM5RTUe Al1 Pu;NST=TP // EM5UeMi1Cf9Pu;RIN=RS / EM5RTUeCM5Pu;RIN=RF</v>
      </c>
    </row>
    <row r="714" spans="1:51" ht="12" customHeight="1" x14ac:dyDescent="0.25">
      <c r="A714" s="32">
        <v>1384</v>
      </c>
      <c r="B714" s="33" t="s">
        <v>5</v>
      </c>
      <c r="C714" s="34">
        <v>767</v>
      </c>
      <c r="D714" s="32" t="str">
        <f t="shared" si="33"/>
        <v>1384X767</v>
      </c>
      <c r="E714" s="52" t="s">
        <v>1625</v>
      </c>
      <c r="F714" s="61" t="s">
        <v>2337</v>
      </c>
      <c r="G714" s="41" t="s">
        <v>43</v>
      </c>
      <c r="H714" s="38"/>
      <c r="I714" s="32">
        <v>1384</v>
      </c>
      <c r="J714" s="63">
        <f>VLOOKUP(I714,pTRAIT!A:B,2,FALSE)</f>
        <v>0</v>
      </c>
      <c r="K714" s="63" t="s">
        <v>2725</v>
      </c>
      <c r="L714" s="63"/>
      <c r="M714" s="63" t="s">
        <v>2437</v>
      </c>
      <c r="N714" s="63" t="s">
        <v>2730</v>
      </c>
      <c r="O714" s="63"/>
      <c r="P714" s="63" t="s">
        <v>2732</v>
      </c>
      <c r="Q714" s="63" t="s">
        <v>2734</v>
      </c>
      <c r="R714" s="63" t="s">
        <v>2431</v>
      </c>
      <c r="S714" s="63"/>
      <c r="T714" s="63" t="s">
        <v>2737</v>
      </c>
      <c r="U714" s="63"/>
      <c r="V714" s="63"/>
      <c r="W714" s="63" t="s">
        <v>2431</v>
      </c>
      <c r="X714" s="63"/>
      <c r="Y714" s="63" t="s">
        <v>2740</v>
      </c>
      <c r="Z714" s="63"/>
      <c r="AA714" s="63"/>
      <c r="AB714" s="63"/>
      <c r="AC714" s="63" t="str">
        <f t="shared" si="34"/>
        <v>EM5RTUe Al1 Pu;NST=TP</v>
      </c>
      <c r="AD714" s="34">
        <v>767</v>
      </c>
      <c r="AE714" s="40" t="str">
        <f>VLOOKUP(AD714,pTRAIT!A:B,2,FALSE)</f>
        <v>EM5UeMi1(Cf9);RIN=RF / EM5RTUeCM5Pu;RIN=RF</v>
      </c>
      <c r="AF714" s="63">
        <f>VLOOKUP($AD714,pTRAIT!$A:$X,7,FALSE)</f>
        <v>0</v>
      </c>
      <c r="AG714" s="63">
        <f>VLOOKUP($AD714,pTRAIT!$A:$X,8,FALSE)</f>
        <v>0</v>
      </c>
      <c r="AH714" s="63">
        <f>VLOOKUP($AD714,pTRAIT!$A:$X,9,FALSE)</f>
        <v>0</v>
      </c>
      <c r="AI714" s="63">
        <f>VLOOKUP($AD714,pTRAIT!$A:$X,10,FALSE)</f>
        <v>0</v>
      </c>
      <c r="AJ714" s="63">
        <f>VLOOKUP($AD714,pTRAIT!$A:$X,11,FALSE)</f>
        <v>0</v>
      </c>
      <c r="AK714" s="63">
        <f>VLOOKUP($AD714,pTRAIT!$A:$X,12,FALSE)</f>
        <v>0</v>
      </c>
      <c r="AL714" s="63">
        <f>VLOOKUP($AD714,pTRAIT!$A:$X,13,FALSE)</f>
        <v>0</v>
      </c>
      <c r="AM714" s="63">
        <f>VLOOKUP($AD714,pTRAIT!$A:$X,14,FALSE)</f>
        <v>0</v>
      </c>
      <c r="AN714" s="63">
        <f>VLOOKUP($AD714,pTRAIT!$A:$X,15,FALSE)</f>
        <v>0</v>
      </c>
      <c r="AO714" s="63">
        <f>VLOOKUP($AD714,pTRAIT!$A:$X,16,FALSE)</f>
        <v>0</v>
      </c>
      <c r="AP714" s="63">
        <f>VLOOKUP($AD714,pTRAIT!$A:$X,17,FALSE)</f>
        <v>0</v>
      </c>
      <c r="AQ714" s="63">
        <f>VLOOKUP($AD714,pTRAIT!$A:$X,18,FALSE)</f>
        <v>0</v>
      </c>
      <c r="AR714" s="63">
        <f>VLOOKUP($AD714,pTRAIT!$A:$X,19,FALSE)</f>
        <v>0</v>
      </c>
      <c r="AS714" s="63">
        <f>VLOOKUP($AD714,pTRAIT!$A:$X,20,FALSE)</f>
        <v>0</v>
      </c>
      <c r="AT714" s="63">
        <f>VLOOKUP($AD714,pTRAIT!$A:$X,21,FALSE)</f>
        <v>0</v>
      </c>
      <c r="AU714" s="63">
        <f>VLOOKUP($AD714,pTRAIT!$A:$X,22,FALSE)</f>
        <v>0</v>
      </c>
      <c r="AV714" s="63">
        <f>VLOOKUP($AD714,pTRAIT!$A:$X,23,FALSE)</f>
        <v>0</v>
      </c>
      <c r="AW714" s="63">
        <f>VLOOKUP($AD714,pTRAIT!$A:$X,24,FALSE)</f>
        <v>0</v>
      </c>
      <c r="AX714" s="67" t="s">
        <v>3454</v>
      </c>
      <c r="AY714" s="71" t="str">
        <f t="shared" si="35"/>
        <v>EM5RTUe Al1 Pu;NST=TP // EM5UeMi1(Cf9);RIN=RF / EM5RTUeCM5Pu;RIN=RF</v>
      </c>
    </row>
    <row r="715" spans="1:51" ht="12" customHeight="1" x14ac:dyDescent="0.25">
      <c r="A715" s="32">
        <v>1384</v>
      </c>
      <c r="B715" s="33" t="s">
        <v>5</v>
      </c>
      <c r="C715" s="34">
        <v>1466</v>
      </c>
      <c r="D715" s="32" t="str">
        <f t="shared" si="33"/>
        <v>1384X1466</v>
      </c>
      <c r="E715" s="52" t="s">
        <v>1625</v>
      </c>
      <c r="F715" s="61" t="s">
        <v>2338</v>
      </c>
      <c r="G715" s="41" t="s">
        <v>43</v>
      </c>
      <c r="H715" s="45"/>
      <c r="I715" s="32">
        <v>1384</v>
      </c>
      <c r="J715" s="63">
        <f>VLOOKUP(I715,pTRAIT!A:B,2,FALSE)</f>
        <v>0</v>
      </c>
      <c r="K715" s="63" t="s">
        <v>2725</v>
      </c>
      <c r="L715" s="63"/>
      <c r="M715" s="63" t="s">
        <v>2437</v>
      </c>
      <c r="N715" s="63" t="s">
        <v>2730</v>
      </c>
      <c r="O715" s="63"/>
      <c r="P715" s="63" t="s">
        <v>2732</v>
      </c>
      <c r="Q715" s="63" t="s">
        <v>2734</v>
      </c>
      <c r="R715" s="63" t="s">
        <v>2431</v>
      </c>
      <c r="S715" s="63"/>
      <c r="T715" s="63" t="s">
        <v>2737</v>
      </c>
      <c r="U715" s="63"/>
      <c r="V715" s="63"/>
      <c r="W715" s="63" t="s">
        <v>2431</v>
      </c>
      <c r="X715" s="63"/>
      <c r="Y715" s="63" t="s">
        <v>2740</v>
      </c>
      <c r="Z715" s="63"/>
      <c r="AA715" s="63"/>
      <c r="AB715" s="63"/>
      <c r="AC715" s="63" t="str">
        <f t="shared" si="34"/>
        <v>EM5RTUe Al1 Pu;NST=TP</v>
      </c>
      <c r="AD715" s="34">
        <v>1466</v>
      </c>
      <c r="AE715" s="40" t="str">
        <f>VLOOKUP(AD715,pTRAIT!A:B,2,FALSE)</f>
        <v>EM5RTUeCM5(Pu);RIN=RF / EM5RTUeCM5Pu;RIN=RF</v>
      </c>
      <c r="AF715" s="63">
        <f>VLOOKUP($AD715,pTRAIT!$A:$X,7,FALSE)</f>
        <v>0</v>
      </c>
      <c r="AG715" s="63">
        <f>VLOOKUP($AD715,pTRAIT!$A:$X,8,FALSE)</f>
        <v>0</v>
      </c>
      <c r="AH715" s="63">
        <f>VLOOKUP($AD715,pTRAIT!$A:$X,9,FALSE)</f>
        <v>0</v>
      </c>
      <c r="AI715" s="63">
        <f>VLOOKUP($AD715,pTRAIT!$A:$X,10,FALSE)</f>
        <v>0</v>
      </c>
      <c r="AJ715" s="63">
        <f>VLOOKUP($AD715,pTRAIT!$A:$X,11,FALSE)</f>
        <v>0</v>
      </c>
      <c r="AK715" s="63">
        <f>VLOOKUP($AD715,pTRAIT!$A:$X,12,FALSE)</f>
        <v>0</v>
      </c>
      <c r="AL715" s="63">
        <f>VLOOKUP($AD715,pTRAIT!$A:$X,13,FALSE)</f>
        <v>0</v>
      </c>
      <c r="AM715" s="63">
        <f>VLOOKUP($AD715,pTRAIT!$A:$X,14,FALSE)</f>
        <v>0</v>
      </c>
      <c r="AN715" s="63">
        <f>VLOOKUP($AD715,pTRAIT!$A:$X,15,FALSE)</f>
        <v>0</v>
      </c>
      <c r="AO715" s="63">
        <f>VLOOKUP($AD715,pTRAIT!$A:$X,16,FALSE)</f>
        <v>0</v>
      </c>
      <c r="AP715" s="63">
        <f>VLOOKUP($AD715,pTRAIT!$A:$X,17,FALSE)</f>
        <v>0</v>
      </c>
      <c r="AQ715" s="63">
        <f>VLOOKUP($AD715,pTRAIT!$A:$X,18,FALSE)</f>
        <v>0</v>
      </c>
      <c r="AR715" s="63">
        <f>VLOOKUP($AD715,pTRAIT!$A:$X,19,FALSE)</f>
        <v>0</v>
      </c>
      <c r="AS715" s="63">
        <f>VLOOKUP($AD715,pTRAIT!$A:$X,20,FALSE)</f>
        <v>0</v>
      </c>
      <c r="AT715" s="63">
        <f>VLOOKUP($AD715,pTRAIT!$A:$X,21,FALSE)</f>
        <v>0</v>
      </c>
      <c r="AU715" s="63">
        <f>VLOOKUP($AD715,pTRAIT!$A:$X,22,FALSE)</f>
        <v>0</v>
      </c>
      <c r="AV715" s="63">
        <f>VLOOKUP($AD715,pTRAIT!$A:$X,23,FALSE)</f>
        <v>0</v>
      </c>
      <c r="AW715" s="63">
        <f>VLOOKUP($AD715,pTRAIT!$A:$X,24,FALSE)</f>
        <v>0</v>
      </c>
      <c r="AX715" s="67" t="s">
        <v>3455</v>
      </c>
      <c r="AY715" s="71" t="str">
        <f t="shared" si="35"/>
        <v>EM5RTUe Al1 Pu;NST=TP // EM5RTUeCM5(Pu);RIN=RF / EM5RTUeCM5Pu;RIN=RF</v>
      </c>
    </row>
    <row r="716" spans="1:51" ht="12" customHeight="1" x14ac:dyDescent="0.25">
      <c r="A716" s="32">
        <v>1384</v>
      </c>
      <c r="B716" s="33" t="s">
        <v>5</v>
      </c>
      <c r="C716" s="34">
        <v>1499</v>
      </c>
      <c r="D716" s="32" t="str">
        <f t="shared" si="33"/>
        <v>1384X1499</v>
      </c>
      <c r="E716" s="52" t="s">
        <v>1625</v>
      </c>
      <c r="F716" s="61" t="s">
        <v>2339</v>
      </c>
      <c r="G716" s="41" t="s">
        <v>43</v>
      </c>
      <c r="H716" s="45"/>
      <c r="I716" s="32">
        <v>1384</v>
      </c>
      <c r="J716" s="63">
        <f>VLOOKUP(I716,pTRAIT!A:B,2,FALSE)</f>
        <v>0</v>
      </c>
      <c r="K716" s="63" t="s">
        <v>2725</v>
      </c>
      <c r="L716" s="63"/>
      <c r="M716" s="63" t="s">
        <v>2437</v>
      </c>
      <c r="N716" s="63" t="s">
        <v>2730</v>
      </c>
      <c r="O716" s="63"/>
      <c r="P716" s="63" t="s">
        <v>2732</v>
      </c>
      <c r="Q716" s="63" t="s">
        <v>2734</v>
      </c>
      <c r="R716" s="63" t="s">
        <v>2431</v>
      </c>
      <c r="S716" s="63"/>
      <c r="T716" s="63" t="s">
        <v>2737</v>
      </c>
      <c r="U716" s="63"/>
      <c r="V716" s="63"/>
      <c r="W716" s="63" t="s">
        <v>2431</v>
      </c>
      <c r="X716" s="63"/>
      <c r="Y716" s="63" t="s">
        <v>2740</v>
      </c>
      <c r="Z716" s="63"/>
      <c r="AA716" s="63"/>
      <c r="AB716" s="63"/>
      <c r="AC716" s="63" t="str">
        <f t="shared" si="34"/>
        <v>EM5RTUe Al1 Pu;NST=TP</v>
      </c>
      <c r="AD716" s="34">
        <v>1499</v>
      </c>
      <c r="AE716" s="40" t="str">
        <f>VLOOKUP(AD716,pTRAIT!A:B,2,FALSE)</f>
        <v>EM5RTCM5Pu;RIN=RF / EM5RTUeCM5Pu;RIN=RF</v>
      </c>
      <c r="AF716" s="63">
        <f>VLOOKUP($AD716,pTRAIT!$A:$X,7,FALSE)</f>
        <v>0</v>
      </c>
      <c r="AG716" s="63">
        <f>VLOOKUP($AD716,pTRAIT!$A:$X,8,FALSE)</f>
        <v>0</v>
      </c>
      <c r="AH716" s="63">
        <f>VLOOKUP($AD716,pTRAIT!$A:$X,9,FALSE)</f>
        <v>0</v>
      </c>
      <c r="AI716" s="63">
        <f>VLOOKUP($AD716,pTRAIT!$A:$X,10,FALSE)</f>
        <v>0</v>
      </c>
      <c r="AJ716" s="63">
        <f>VLOOKUP($AD716,pTRAIT!$A:$X,11,FALSE)</f>
        <v>0</v>
      </c>
      <c r="AK716" s="63">
        <f>VLOOKUP($AD716,pTRAIT!$A:$X,12,FALSE)</f>
        <v>0</v>
      </c>
      <c r="AL716" s="63">
        <f>VLOOKUP($AD716,pTRAIT!$A:$X,13,FALSE)</f>
        <v>0</v>
      </c>
      <c r="AM716" s="63">
        <f>VLOOKUP($AD716,pTRAIT!$A:$X,14,FALSE)</f>
        <v>0</v>
      </c>
      <c r="AN716" s="63">
        <f>VLOOKUP($AD716,pTRAIT!$A:$X,15,FALSE)</f>
        <v>0</v>
      </c>
      <c r="AO716" s="63">
        <f>VLOOKUP($AD716,pTRAIT!$A:$X,16,FALSE)</f>
        <v>0</v>
      </c>
      <c r="AP716" s="63">
        <f>VLOOKUP($AD716,pTRAIT!$A:$X,17,FALSE)</f>
        <v>0</v>
      </c>
      <c r="AQ716" s="63">
        <f>VLOOKUP($AD716,pTRAIT!$A:$X,18,FALSE)</f>
        <v>0</v>
      </c>
      <c r="AR716" s="63">
        <f>VLOOKUP($AD716,pTRAIT!$A:$X,19,FALSE)</f>
        <v>0</v>
      </c>
      <c r="AS716" s="63">
        <f>VLOOKUP($AD716,pTRAIT!$A:$X,20,FALSE)</f>
        <v>0</v>
      </c>
      <c r="AT716" s="63">
        <f>VLOOKUP($AD716,pTRAIT!$A:$X,21,FALSE)</f>
        <v>0</v>
      </c>
      <c r="AU716" s="63">
        <f>VLOOKUP($AD716,pTRAIT!$A:$X,22,FALSE)</f>
        <v>0</v>
      </c>
      <c r="AV716" s="63">
        <f>VLOOKUP($AD716,pTRAIT!$A:$X,23,FALSE)</f>
        <v>0</v>
      </c>
      <c r="AW716" s="63">
        <f>VLOOKUP($AD716,pTRAIT!$A:$X,24,FALSE)</f>
        <v>0</v>
      </c>
      <c r="AX716" s="67" t="s">
        <v>3456</v>
      </c>
      <c r="AY716" s="71" t="str">
        <f t="shared" si="35"/>
        <v>EM5RTUe Al1 Pu;NST=TP // EM5RTCM5Pu;RIN=RF / EM5RTUeCM5Pu;RIN=RF</v>
      </c>
    </row>
    <row r="717" spans="1:51" ht="12" customHeight="1" x14ac:dyDescent="0.25">
      <c r="A717" s="32">
        <v>1385</v>
      </c>
      <c r="B717" s="33" t="s">
        <v>5</v>
      </c>
      <c r="C717" s="34">
        <v>1432</v>
      </c>
      <c r="D717" s="32" t="str">
        <f t="shared" si="33"/>
        <v>1385X1432</v>
      </c>
      <c r="E717" s="52" t="s">
        <v>1625</v>
      </c>
      <c r="F717" s="61" t="s">
        <v>2340</v>
      </c>
      <c r="G717" s="41" t="s">
        <v>43</v>
      </c>
      <c r="H717" s="38"/>
      <c r="I717" s="32">
        <v>1385</v>
      </c>
      <c r="J717" s="63">
        <f>VLOOKUP(I717,pTRAIT!A:B,2,FALSE)</f>
        <v>0</v>
      </c>
      <c r="K717" s="63" t="s">
        <v>2725</v>
      </c>
      <c r="L717" s="63"/>
      <c r="M717" s="63" t="s">
        <v>2437</v>
      </c>
      <c r="N717" s="63" t="s">
        <v>2730</v>
      </c>
      <c r="O717" s="63"/>
      <c r="P717" s="63"/>
      <c r="Q717" s="63"/>
      <c r="R717" s="63" t="s">
        <v>2431</v>
      </c>
      <c r="S717" s="63"/>
      <c r="T717" s="63" t="s">
        <v>2737</v>
      </c>
      <c r="U717" s="63"/>
      <c r="V717" s="63"/>
      <c r="W717" s="63" t="s">
        <v>2431</v>
      </c>
      <c r="X717" s="63"/>
      <c r="Y717" s="63" t="s">
        <v>2740</v>
      </c>
      <c r="Z717" s="63"/>
      <c r="AA717" s="63" t="s">
        <v>2728</v>
      </c>
      <c r="AB717" s="63"/>
      <c r="AC717" s="63" t="str">
        <f t="shared" si="34"/>
        <v>EM5 Al1 Pun-sge;NST=TP</v>
      </c>
      <c r="AD717" s="34">
        <v>1432</v>
      </c>
      <c r="AE717" s="40" t="str">
        <f>VLOOKUP(AD717,pTRAIT!A:B,2,FALSE)</f>
        <v>EM5CM5Pu;RIN=RF / EM5RTRo5So5Cf9Pu;RIN=RF</v>
      </c>
      <c r="AF717" s="63">
        <f>VLOOKUP($AD717,pTRAIT!$A:$X,7,FALSE)</f>
        <v>0</v>
      </c>
      <c r="AG717" s="63">
        <f>VLOOKUP($AD717,pTRAIT!$A:$X,8,FALSE)</f>
        <v>0</v>
      </c>
      <c r="AH717" s="63">
        <f>VLOOKUP($AD717,pTRAIT!$A:$X,9,FALSE)</f>
        <v>0</v>
      </c>
      <c r="AI717" s="63">
        <f>VLOOKUP($AD717,pTRAIT!$A:$X,10,FALSE)</f>
        <v>0</v>
      </c>
      <c r="AJ717" s="63">
        <f>VLOOKUP($AD717,pTRAIT!$A:$X,11,FALSE)</f>
        <v>0</v>
      </c>
      <c r="AK717" s="63">
        <f>VLOOKUP($AD717,pTRAIT!$A:$X,12,FALSE)</f>
        <v>0</v>
      </c>
      <c r="AL717" s="63">
        <f>VLOOKUP($AD717,pTRAIT!$A:$X,13,FALSE)</f>
        <v>0</v>
      </c>
      <c r="AM717" s="63">
        <f>VLOOKUP($AD717,pTRAIT!$A:$X,14,FALSE)</f>
        <v>0</v>
      </c>
      <c r="AN717" s="63">
        <f>VLOOKUP($AD717,pTRAIT!$A:$X,15,FALSE)</f>
        <v>0</v>
      </c>
      <c r="AO717" s="63">
        <f>VLOOKUP($AD717,pTRAIT!$A:$X,16,FALSE)</f>
        <v>0</v>
      </c>
      <c r="AP717" s="63">
        <f>VLOOKUP($AD717,pTRAIT!$A:$X,17,FALSE)</f>
        <v>0</v>
      </c>
      <c r="AQ717" s="63">
        <f>VLOOKUP($AD717,pTRAIT!$A:$X,18,FALSE)</f>
        <v>0</v>
      </c>
      <c r="AR717" s="63">
        <f>VLOOKUP($AD717,pTRAIT!$A:$X,19,FALSE)</f>
        <v>0</v>
      </c>
      <c r="AS717" s="63">
        <f>VLOOKUP($AD717,pTRAIT!$A:$X,20,FALSE)</f>
        <v>0</v>
      </c>
      <c r="AT717" s="63">
        <f>VLOOKUP($AD717,pTRAIT!$A:$X,21,FALSE)</f>
        <v>0</v>
      </c>
      <c r="AU717" s="63">
        <f>VLOOKUP($AD717,pTRAIT!$A:$X,22,FALSE)</f>
        <v>0</v>
      </c>
      <c r="AV717" s="63">
        <f>VLOOKUP($AD717,pTRAIT!$A:$X,23,FALSE)</f>
        <v>0</v>
      </c>
      <c r="AW717" s="63">
        <f>VLOOKUP($AD717,pTRAIT!$A:$X,24,FALSE)</f>
        <v>0</v>
      </c>
      <c r="AX717" s="67" t="s">
        <v>3457</v>
      </c>
      <c r="AY717" s="71" t="str">
        <f t="shared" si="35"/>
        <v>EM5 Al1 Pun-sge;NST=TP // EM5CM5Pu;RIN=RF / EM5RTRo5So5Cf9Pu;RIN=RF</v>
      </c>
    </row>
    <row r="718" spans="1:51" ht="12" customHeight="1" x14ac:dyDescent="0.25">
      <c r="A718" s="32">
        <v>1385</v>
      </c>
      <c r="B718" s="33" t="s">
        <v>5</v>
      </c>
      <c r="C718" s="34">
        <v>1433</v>
      </c>
      <c r="D718" s="32" t="str">
        <f t="shared" si="33"/>
        <v>1385X1433</v>
      </c>
      <c r="E718" s="52" t="s">
        <v>1625</v>
      </c>
      <c r="F718" s="61" t="s">
        <v>2341</v>
      </c>
      <c r="G718" s="41" t="s">
        <v>43</v>
      </c>
      <c r="H718" s="38"/>
      <c r="I718" s="32">
        <v>1385</v>
      </c>
      <c r="J718" s="63">
        <f>VLOOKUP(I718,pTRAIT!A:B,2,FALSE)</f>
        <v>0</v>
      </c>
      <c r="K718" s="63" t="s">
        <v>2725</v>
      </c>
      <c r="L718" s="63"/>
      <c r="M718" s="63" t="s">
        <v>2437</v>
      </c>
      <c r="N718" s="63" t="s">
        <v>2730</v>
      </c>
      <c r="O718" s="63"/>
      <c r="P718" s="63"/>
      <c r="Q718" s="63"/>
      <c r="R718" s="63" t="s">
        <v>2431</v>
      </c>
      <c r="S718" s="63"/>
      <c r="T718" s="63" t="s">
        <v>2737</v>
      </c>
      <c r="U718" s="63"/>
      <c r="V718" s="63"/>
      <c r="W718" s="63" t="s">
        <v>2431</v>
      </c>
      <c r="X718" s="63"/>
      <c r="Y718" s="63" t="s">
        <v>2740</v>
      </c>
      <c r="Z718" s="63"/>
      <c r="AA718" s="63" t="s">
        <v>2728</v>
      </c>
      <c r="AB718" s="63"/>
      <c r="AC718" s="63" t="str">
        <f t="shared" si="34"/>
        <v>EM5 Al1 Pun-sge;NST=TP</v>
      </c>
      <c r="AD718" s="34">
        <v>1433</v>
      </c>
      <c r="AE718" s="40" t="str">
        <f>VLOOKUP(AD718,pTRAIT!A:B,2,FALSE)</f>
        <v>EM5CM5Pu;RIN=RF / EM5RTUeCM5Pu(ogc);RIN=RF</v>
      </c>
      <c r="AF718" s="63">
        <f>VLOOKUP($AD718,pTRAIT!$A:$X,7,FALSE)</f>
        <v>0</v>
      </c>
      <c r="AG718" s="63">
        <f>VLOOKUP($AD718,pTRAIT!$A:$X,8,FALSE)</f>
        <v>0</v>
      </c>
      <c r="AH718" s="63">
        <f>VLOOKUP($AD718,pTRAIT!$A:$X,9,FALSE)</f>
        <v>0</v>
      </c>
      <c r="AI718" s="63">
        <f>VLOOKUP($AD718,pTRAIT!$A:$X,10,FALSE)</f>
        <v>0</v>
      </c>
      <c r="AJ718" s="63">
        <f>VLOOKUP($AD718,pTRAIT!$A:$X,11,FALSE)</f>
        <v>0</v>
      </c>
      <c r="AK718" s="63">
        <f>VLOOKUP($AD718,pTRAIT!$A:$X,12,FALSE)</f>
        <v>0</v>
      </c>
      <c r="AL718" s="63">
        <f>VLOOKUP($AD718,pTRAIT!$A:$X,13,FALSE)</f>
        <v>0</v>
      </c>
      <c r="AM718" s="63">
        <f>VLOOKUP($AD718,pTRAIT!$A:$X,14,FALSE)</f>
        <v>0</v>
      </c>
      <c r="AN718" s="63">
        <f>VLOOKUP($AD718,pTRAIT!$A:$X,15,FALSE)</f>
        <v>0</v>
      </c>
      <c r="AO718" s="63">
        <f>VLOOKUP($AD718,pTRAIT!$A:$X,16,FALSE)</f>
        <v>0</v>
      </c>
      <c r="AP718" s="63">
        <f>VLOOKUP($AD718,pTRAIT!$A:$X,17,FALSE)</f>
        <v>0</v>
      </c>
      <c r="AQ718" s="63">
        <f>VLOOKUP($AD718,pTRAIT!$A:$X,18,FALSE)</f>
        <v>0</v>
      </c>
      <c r="AR718" s="63">
        <f>VLOOKUP($AD718,pTRAIT!$A:$X,19,FALSE)</f>
        <v>0</v>
      </c>
      <c r="AS718" s="63">
        <f>VLOOKUP($AD718,pTRAIT!$A:$X,20,FALSE)</f>
        <v>0</v>
      </c>
      <c r="AT718" s="63">
        <f>VLOOKUP($AD718,pTRAIT!$A:$X,21,FALSE)</f>
        <v>0</v>
      </c>
      <c r="AU718" s="63">
        <f>VLOOKUP($AD718,pTRAIT!$A:$X,22,FALSE)</f>
        <v>0</v>
      </c>
      <c r="AV718" s="63">
        <f>VLOOKUP($AD718,pTRAIT!$A:$X,23,FALSE)</f>
        <v>0</v>
      </c>
      <c r="AW718" s="63">
        <f>VLOOKUP($AD718,pTRAIT!$A:$X,24,FALSE)</f>
        <v>0</v>
      </c>
      <c r="AX718" s="67" t="s">
        <v>3458</v>
      </c>
      <c r="AY718" s="71" t="str">
        <f t="shared" si="35"/>
        <v>EM5 Al1 Pun-sge;NST=TP // EM5CM5Pu;RIN=RF / EM5RTUeCM5Pu(ogc);RIN=RF</v>
      </c>
    </row>
    <row r="719" spans="1:51" ht="12" customHeight="1" x14ac:dyDescent="0.25">
      <c r="A719" s="32">
        <v>1385</v>
      </c>
      <c r="B719" s="33" t="s">
        <v>5</v>
      </c>
      <c r="C719" s="34">
        <v>1434</v>
      </c>
      <c r="D719" s="32" t="str">
        <f t="shared" si="33"/>
        <v>1385X1434</v>
      </c>
      <c r="E719" s="52" t="s">
        <v>1625</v>
      </c>
      <c r="F719" s="61" t="s">
        <v>2342</v>
      </c>
      <c r="G719" s="41" t="s">
        <v>43</v>
      </c>
      <c r="H719" s="38"/>
      <c r="I719" s="32">
        <v>1385</v>
      </c>
      <c r="J719" s="63">
        <f>VLOOKUP(I719,pTRAIT!A:B,2,FALSE)</f>
        <v>0</v>
      </c>
      <c r="K719" s="63" t="s">
        <v>2725</v>
      </c>
      <c r="L719" s="63"/>
      <c r="M719" s="63" t="s">
        <v>2437</v>
      </c>
      <c r="N719" s="63" t="s">
        <v>2730</v>
      </c>
      <c r="O719" s="63"/>
      <c r="P719" s="63"/>
      <c r="Q719" s="63"/>
      <c r="R719" s="63" t="s">
        <v>2431</v>
      </c>
      <c r="S719" s="63"/>
      <c r="T719" s="63" t="s">
        <v>2737</v>
      </c>
      <c r="U719" s="63"/>
      <c r="V719" s="63"/>
      <c r="W719" s="63" t="s">
        <v>2431</v>
      </c>
      <c r="X719" s="63"/>
      <c r="Y719" s="63" t="s">
        <v>2740</v>
      </c>
      <c r="Z719" s="63"/>
      <c r="AA719" s="63" t="s">
        <v>2728</v>
      </c>
      <c r="AB719" s="63"/>
      <c r="AC719" s="63" t="str">
        <f t="shared" si="34"/>
        <v>EM5 Al1 Pun-sge;NST=TP</v>
      </c>
      <c r="AD719" s="34">
        <v>1434</v>
      </c>
      <c r="AE719" s="40" t="str">
        <f>VLOOKUP(AD719,pTRAIT!A:B,2,FALSE)</f>
        <v>EM5CM5Pu;RIN=RF / EM5UePu;RIN=RF</v>
      </c>
      <c r="AF719" s="63">
        <f>VLOOKUP($AD719,pTRAIT!$A:$X,7,FALSE)</f>
        <v>0</v>
      </c>
      <c r="AG719" s="63">
        <f>VLOOKUP($AD719,pTRAIT!$A:$X,8,FALSE)</f>
        <v>0</v>
      </c>
      <c r="AH719" s="63">
        <f>VLOOKUP($AD719,pTRAIT!$A:$X,9,FALSE)</f>
        <v>0</v>
      </c>
      <c r="AI719" s="63">
        <f>VLOOKUP($AD719,pTRAIT!$A:$X,10,FALSE)</f>
        <v>0</v>
      </c>
      <c r="AJ719" s="63">
        <f>VLOOKUP($AD719,pTRAIT!$A:$X,11,FALSE)</f>
        <v>0</v>
      </c>
      <c r="AK719" s="63">
        <f>VLOOKUP($AD719,pTRAIT!$A:$X,12,FALSE)</f>
        <v>0</v>
      </c>
      <c r="AL719" s="63">
        <f>VLOOKUP($AD719,pTRAIT!$A:$X,13,FALSE)</f>
        <v>0</v>
      </c>
      <c r="AM719" s="63">
        <f>VLOOKUP($AD719,pTRAIT!$A:$X,14,FALSE)</f>
        <v>0</v>
      </c>
      <c r="AN719" s="63">
        <f>VLOOKUP($AD719,pTRAIT!$A:$X,15,FALSE)</f>
        <v>0</v>
      </c>
      <c r="AO719" s="63">
        <f>VLOOKUP($AD719,pTRAIT!$A:$X,16,FALSE)</f>
        <v>0</v>
      </c>
      <c r="AP719" s="63">
        <f>VLOOKUP($AD719,pTRAIT!$A:$X,17,FALSE)</f>
        <v>0</v>
      </c>
      <c r="AQ719" s="63">
        <f>VLOOKUP($AD719,pTRAIT!$A:$X,18,FALSE)</f>
        <v>0</v>
      </c>
      <c r="AR719" s="63">
        <f>VLOOKUP($AD719,pTRAIT!$A:$X,19,FALSE)</f>
        <v>0</v>
      </c>
      <c r="AS719" s="63">
        <f>VLOOKUP($AD719,pTRAIT!$A:$X,20,FALSE)</f>
        <v>0</v>
      </c>
      <c r="AT719" s="63">
        <f>VLOOKUP($AD719,pTRAIT!$A:$X,21,FALSE)</f>
        <v>0</v>
      </c>
      <c r="AU719" s="63">
        <f>VLOOKUP($AD719,pTRAIT!$A:$X,22,FALSE)</f>
        <v>0</v>
      </c>
      <c r="AV719" s="63">
        <f>VLOOKUP($AD719,pTRAIT!$A:$X,23,FALSE)</f>
        <v>0</v>
      </c>
      <c r="AW719" s="63">
        <f>VLOOKUP($AD719,pTRAIT!$A:$X,24,FALSE)</f>
        <v>0</v>
      </c>
      <c r="AX719" s="67" t="s">
        <v>3459</v>
      </c>
      <c r="AY719" s="71" t="str">
        <f t="shared" si="35"/>
        <v>EM5 Al1 Pun-sge;NST=TP // EM5CM5Pu;RIN=RF / EM5UePu;RIN=RF</v>
      </c>
    </row>
    <row r="720" spans="1:51" ht="12" customHeight="1" x14ac:dyDescent="0.25">
      <c r="A720" s="32">
        <v>1385</v>
      </c>
      <c r="B720" s="33" t="s">
        <v>5</v>
      </c>
      <c r="C720" s="34">
        <v>1435</v>
      </c>
      <c r="D720" s="32" t="str">
        <f t="shared" si="33"/>
        <v>1385X1435</v>
      </c>
      <c r="E720" s="52" t="s">
        <v>1625</v>
      </c>
      <c r="F720" s="61" t="s">
        <v>2343</v>
      </c>
      <c r="G720" s="41" t="s">
        <v>43</v>
      </c>
      <c r="H720" s="38"/>
      <c r="I720" s="32">
        <v>1385</v>
      </c>
      <c r="J720" s="63">
        <f>VLOOKUP(I720,pTRAIT!A:B,2,FALSE)</f>
        <v>0</v>
      </c>
      <c r="K720" s="63" t="s">
        <v>2725</v>
      </c>
      <c r="L720" s="63"/>
      <c r="M720" s="63" t="s">
        <v>2437</v>
      </c>
      <c r="N720" s="63" t="s">
        <v>2730</v>
      </c>
      <c r="O720" s="63"/>
      <c r="P720" s="63"/>
      <c r="Q720" s="63"/>
      <c r="R720" s="63" t="s">
        <v>2431</v>
      </c>
      <c r="S720" s="63"/>
      <c r="T720" s="63" t="s">
        <v>2737</v>
      </c>
      <c r="U720" s="63"/>
      <c r="V720" s="63"/>
      <c r="W720" s="63" t="s">
        <v>2431</v>
      </c>
      <c r="X720" s="63"/>
      <c r="Y720" s="63" t="s">
        <v>2740</v>
      </c>
      <c r="Z720" s="63"/>
      <c r="AA720" s="63" t="s">
        <v>2728</v>
      </c>
      <c r="AB720" s="63"/>
      <c r="AC720" s="63" t="str">
        <f t="shared" si="34"/>
        <v>EM5 Al1 Pun-sge;NST=TP</v>
      </c>
      <c r="AD720" s="34">
        <v>1435</v>
      </c>
      <c r="AE720" s="40" t="str">
        <f>VLOOKUP(AD720,pTRAIT!A:B,2,FALSE)</f>
        <v>EM5CM5Pu;RIN=RF / EM5RTUeCM5(Pu);RIN=RF</v>
      </c>
      <c r="AF720" s="63">
        <f>VLOOKUP($AD720,pTRAIT!$A:$X,7,FALSE)</f>
        <v>0</v>
      </c>
      <c r="AG720" s="63">
        <f>VLOOKUP($AD720,pTRAIT!$A:$X,8,FALSE)</f>
        <v>0</v>
      </c>
      <c r="AH720" s="63">
        <f>VLOOKUP($AD720,pTRAIT!$A:$X,9,FALSE)</f>
        <v>0</v>
      </c>
      <c r="AI720" s="63">
        <f>VLOOKUP($AD720,pTRAIT!$A:$X,10,FALSE)</f>
        <v>0</v>
      </c>
      <c r="AJ720" s="63">
        <f>VLOOKUP($AD720,pTRAIT!$A:$X,11,FALSE)</f>
        <v>0</v>
      </c>
      <c r="AK720" s="63">
        <f>VLOOKUP($AD720,pTRAIT!$A:$X,12,FALSE)</f>
        <v>0</v>
      </c>
      <c r="AL720" s="63">
        <f>VLOOKUP($AD720,pTRAIT!$A:$X,13,FALSE)</f>
        <v>0</v>
      </c>
      <c r="AM720" s="63">
        <f>VLOOKUP($AD720,pTRAIT!$A:$X,14,FALSE)</f>
        <v>0</v>
      </c>
      <c r="AN720" s="63">
        <f>VLOOKUP($AD720,pTRAIT!$A:$X,15,FALSE)</f>
        <v>0</v>
      </c>
      <c r="AO720" s="63">
        <f>VLOOKUP($AD720,pTRAIT!$A:$X,16,FALSE)</f>
        <v>0</v>
      </c>
      <c r="AP720" s="63">
        <f>VLOOKUP($AD720,pTRAIT!$A:$X,17,FALSE)</f>
        <v>0</v>
      </c>
      <c r="AQ720" s="63">
        <f>VLOOKUP($AD720,pTRAIT!$A:$X,18,FALSE)</f>
        <v>0</v>
      </c>
      <c r="AR720" s="63">
        <f>VLOOKUP($AD720,pTRAIT!$A:$X,19,FALSE)</f>
        <v>0</v>
      </c>
      <c r="AS720" s="63">
        <f>VLOOKUP($AD720,pTRAIT!$A:$X,20,FALSE)</f>
        <v>0</v>
      </c>
      <c r="AT720" s="63">
        <f>VLOOKUP($AD720,pTRAIT!$A:$X,21,FALSE)</f>
        <v>0</v>
      </c>
      <c r="AU720" s="63">
        <f>VLOOKUP($AD720,pTRAIT!$A:$X,22,FALSE)</f>
        <v>0</v>
      </c>
      <c r="AV720" s="63">
        <f>VLOOKUP($AD720,pTRAIT!$A:$X,23,FALSE)</f>
        <v>0</v>
      </c>
      <c r="AW720" s="63">
        <f>VLOOKUP($AD720,pTRAIT!$A:$X,24,FALSE)</f>
        <v>0</v>
      </c>
      <c r="AX720" s="67" t="s">
        <v>3460</v>
      </c>
      <c r="AY720" s="71" t="str">
        <f t="shared" si="35"/>
        <v>EM5 Al1 Pun-sge;NST=TP // EM5CM5Pu;RIN=RF / EM5RTUeCM5(Pu);RIN=RF</v>
      </c>
    </row>
    <row r="721" spans="1:51" ht="12" customHeight="1" x14ac:dyDescent="0.25">
      <c r="A721" s="32">
        <v>1385</v>
      </c>
      <c r="B721" s="33" t="s">
        <v>5</v>
      </c>
      <c r="C721" s="34">
        <v>1436</v>
      </c>
      <c r="D721" s="32" t="str">
        <f t="shared" si="33"/>
        <v>1385X1436</v>
      </c>
      <c r="E721" s="52" t="s">
        <v>1625</v>
      </c>
      <c r="F721" s="61" t="s">
        <v>2344</v>
      </c>
      <c r="G721" s="41" t="s">
        <v>43</v>
      </c>
      <c r="H721" s="38"/>
      <c r="I721" s="32">
        <v>1385</v>
      </c>
      <c r="J721" s="63">
        <f>VLOOKUP(I721,pTRAIT!A:B,2,FALSE)</f>
        <v>0</v>
      </c>
      <c r="K721" s="63" t="s">
        <v>2725</v>
      </c>
      <c r="L721" s="63"/>
      <c r="M721" s="63" t="s">
        <v>2437</v>
      </c>
      <c r="N721" s="63" t="s">
        <v>2730</v>
      </c>
      <c r="O721" s="63"/>
      <c r="P721" s="63"/>
      <c r="Q721" s="63"/>
      <c r="R721" s="63" t="s">
        <v>2431</v>
      </c>
      <c r="S721" s="63"/>
      <c r="T721" s="63" t="s">
        <v>2737</v>
      </c>
      <c r="U721" s="63"/>
      <c r="V721" s="63"/>
      <c r="W721" s="63" t="s">
        <v>2431</v>
      </c>
      <c r="X721" s="63"/>
      <c r="Y721" s="63" t="s">
        <v>2740</v>
      </c>
      <c r="Z721" s="63"/>
      <c r="AA721" s="63" t="s">
        <v>2728</v>
      </c>
      <c r="AB721" s="63"/>
      <c r="AC721" s="63" t="str">
        <f t="shared" si="34"/>
        <v>EM5 Al1 Pun-sge;NST=TP</v>
      </c>
      <c r="AD721" s="34">
        <v>1436</v>
      </c>
      <c r="AE721" s="40" t="str">
        <f>VLOOKUP(AD721,pTRAIT!A:B,2,FALSE)</f>
        <v>EM5CM5Pu;RIN=RF / EM5RTCM5Pu;RIN=RF</v>
      </c>
      <c r="AF721" s="63">
        <f>VLOOKUP($AD721,pTRAIT!$A:$X,7,FALSE)</f>
        <v>0</v>
      </c>
      <c r="AG721" s="63">
        <f>VLOOKUP($AD721,pTRAIT!$A:$X,8,FALSE)</f>
        <v>0</v>
      </c>
      <c r="AH721" s="63">
        <f>VLOOKUP($AD721,pTRAIT!$A:$X,9,FALSE)</f>
        <v>0</v>
      </c>
      <c r="AI721" s="63">
        <f>VLOOKUP($AD721,pTRAIT!$A:$X,10,FALSE)</f>
        <v>0</v>
      </c>
      <c r="AJ721" s="63">
        <f>VLOOKUP($AD721,pTRAIT!$A:$X,11,FALSE)</f>
        <v>0</v>
      </c>
      <c r="AK721" s="63">
        <f>VLOOKUP($AD721,pTRAIT!$A:$X,12,FALSE)</f>
        <v>0</v>
      </c>
      <c r="AL721" s="63">
        <f>VLOOKUP($AD721,pTRAIT!$A:$X,13,FALSE)</f>
        <v>0</v>
      </c>
      <c r="AM721" s="63">
        <f>VLOOKUP($AD721,pTRAIT!$A:$X,14,FALSE)</f>
        <v>0</v>
      </c>
      <c r="AN721" s="63">
        <f>VLOOKUP($AD721,pTRAIT!$A:$X,15,FALSE)</f>
        <v>0</v>
      </c>
      <c r="AO721" s="63">
        <f>VLOOKUP($AD721,pTRAIT!$A:$X,16,FALSE)</f>
        <v>0</v>
      </c>
      <c r="AP721" s="63">
        <f>VLOOKUP($AD721,pTRAIT!$A:$X,17,FALSE)</f>
        <v>0</v>
      </c>
      <c r="AQ721" s="63">
        <f>VLOOKUP($AD721,pTRAIT!$A:$X,18,FALSE)</f>
        <v>0</v>
      </c>
      <c r="AR721" s="63">
        <f>VLOOKUP($AD721,pTRAIT!$A:$X,19,FALSE)</f>
        <v>0</v>
      </c>
      <c r="AS721" s="63">
        <f>VLOOKUP($AD721,pTRAIT!$A:$X,20,FALSE)</f>
        <v>0</v>
      </c>
      <c r="AT721" s="63">
        <f>VLOOKUP($AD721,pTRAIT!$A:$X,21,FALSE)</f>
        <v>0</v>
      </c>
      <c r="AU721" s="63">
        <f>VLOOKUP($AD721,pTRAIT!$A:$X,22,FALSE)</f>
        <v>0</v>
      </c>
      <c r="AV721" s="63">
        <f>VLOOKUP($AD721,pTRAIT!$A:$X,23,FALSE)</f>
        <v>0</v>
      </c>
      <c r="AW721" s="63">
        <f>VLOOKUP($AD721,pTRAIT!$A:$X,24,FALSE)</f>
        <v>0</v>
      </c>
      <c r="AX721" s="67" t="s">
        <v>3461</v>
      </c>
      <c r="AY721" s="71" t="str">
        <f t="shared" si="35"/>
        <v>EM5 Al1 Pun-sge;NST=TP // EM5CM5Pu;RIN=RF / EM5RTCM5Pu;RIN=RF</v>
      </c>
    </row>
    <row r="722" spans="1:51" ht="12" customHeight="1" x14ac:dyDescent="0.25">
      <c r="A722" s="32">
        <v>1385</v>
      </c>
      <c r="B722" s="33" t="s">
        <v>5</v>
      </c>
      <c r="C722" s="34">
        <v>1438</v>
      </c>
      <c r="D722" s="32" t="str">
        <f t="shared" si="33"/>
        <v>1385X1438</v>
      </c>
      <c r="E722" s="52" t="s">
        <v>1625</v>
      </c>
      <c r="F722" s="61" t="s">
        <v>2345</v>
      </c>
      <c r="G722" s="41" t="s">
        <v>43</v>
      </c>
      <c r="H722" s="45"/>
      <c r="I722" s="32">
        <v>1385</v>
      </c>
      <c r="J722" s="63">
        <f>VLOOKUP(I722,pTRAIT!A:B,2,FALSE)</f>
        <v>0</v>
      </c>
      <c r="K722" s="63" t="s">
        <v>2725</v>
      </c>
      <c r="L722" s="63"/>
      <c r="M722" s="63" t="s">
        <v>2437</v>
      </c>
      <c r="N722" s="63" t="s">
        <v>2730</v>
      </c>
      <c r="O722" s="63"/>
      <c r="P722" s="63"/>
      <c r="Q722" s="63"/>
      <c r="R722" s="63" t="s">
        <v>2431</v>
      </c>
      <c r="S722" s="63"/>
      <c r="T722" s="63" t="s">
        <v>2737</v>
      </c>
      <c r="U722" s="63"/>
      <c r="V722" s="63"/>
      <c r="W722" s="63" t="s">
        <v>2431</v>
      </c>
      <c r="X722" s="63"/>
      <c r="Y722" s="63" t="s">
        <v>2740</v>
      </c>
      <c r="Z722" s="63"/>
      <c r="AA722" s="63" t="s">
        <v>2728</v>
      </c>
      <c r="AB722" s="63"/>
      <c r="AC722" s="63" t="str">
        <f t="shared" si="34"/>
        <v>EM5 Al1 Pun-sge;NST=TP</v>
      </c>
      <c r="AD722" s="34">
        <v>1438</v>
      </c>
      <c r="AE722" s="40" t="str">
        <f>VLOOKUP(AD722,pTRAIT!A:B,2,FALSE)</f>
        <v>EM5CM5Pu;RIN=RF / EM5UeMi1Pu;RIN=RF</v>
      </c>
      <c r="AF722" s="63">
        <f>VLOOKUP($AD722,pTRAIT!$A:$X,7,FALSE)</f>
        <v>0</v>
      </c>
      <c r="AG722" s="63">
        <f>VLOOKUP($AD722,pTRAIT!$A:$X,8,FALSE)</f>
        <v>0</v>
      </c>
      <c r="AH722" s="63">
        <f>VLOOKUP($AD722,pTRAIT!$A:$X,9,FALSE)</f>
        <v>0</v>
      </c>
      <c r="AI722" s="63">
        <f>VLOOKUP($AD722,pTRAIT!$A:$X,10,FALSE)</f>
        <v>0</v>
      </c>
      <c r="AJ722" s="63">
        <f>VLOOKUP($AD722,pTRAIT!$A:$X,11,FALSE)</f>
        <v>0</v>
      </c>
      <c r="AK722" s="63">
        <f>VLOOKUP($AD722,pTRAIT!$A:$X,12,FALSE)</f>
        <v>0</v>
      </c>
      <c r="AL722" s="63">
        <f>VLOOKUP($AD722,pTRAIT!$A:$X,13,FALSE)</f>
        <v>0</v>
      </c>
      <c r="AM722" s="63">
        <f>VLOOKUP($AD722,pTRAIT!$A:$X,14,FALSE)</f>
        <v>0</v>
      </c>
      <c r="AN722" s="63">
        <f>VLOOKUP($AD722,pTRAIT!$A:$X,15,FALSE)</f>
        <v>0</v>
      </c>
      <c r="AO722" s="63">
        <f>VLOOKUP($AD722,pTRAIT!$A:$X,16,FALSE)</f>
        <v>0</v>
      </c>
      <c r="AP722" s="63">
        <f>VLOOKUP($AD722,pTRAIT!$A:$X,17,FALSE)</f>
        <v>0</v>
      </c>
      <c r="AQ722" s="63">
        <f>VLOOKUP($AD722,pTRAIT!$A:$X,18,FALSE)</f>
        <v>0</v>
      </c>
      <c r="AR722" s="63">
        <f>VLOOKUP($AD722,pTRAIT!$A:$X,19,FALSE)</f>
        <v>0</v>
      </c>
      <c r="AS722" s="63">
        <f>VLOOKUP($AD722,pTRAIT!$A:$X,20,FALSE)</f>
        <v>0</v>
      </c>
      <c r="AT722" s="63">
        <f>VLOOKUP($AD722,pTRAIT!$A:$X,21,FALSE)</f>
        <v>0</v>
      </c>
      <c r="AU722" s="63">
        <f>VLOOKUP($AD722,pTRAIT!$A:$X,22,FALSE)</f>
        <v>0</v>
      </c>
      <c r="AV722" s="63">
        <f>VLOOKUP($AD722,pTRAIT!$A:$X,23,FALSE)</f>
        <v>0</v>
      </c>
      <c r="AW722" s="63">
        <f>VLOOKUP($AD722,pTRAIT!$A:$X,24,FALSE)</f>
        <v>0</v>
      </c>
      <c r="AX722" s="67" t="s">
        <v>3462</v>
      </c>
      <c r="AY722" s="71" t="str">
        <f t="shared" si="35"/>
        <v>EM5 Al1 Pun-sge;NST=TP // EM5CM5Pu;RIN=RF / EM5UeMi1Pu;RIN=RF</v>
      </c>
    </row>
    <row r="723" spans="1:51" ht="12" customHeight="1" x14ac:dyDescent="0.25">
      <c r="A723" s="32">
        <v>1385</v>
      </c>
      <c r="B723" s="33" t="s">
        <v>5</v>
      </c>
      <c r="C723" s="34">
        <v>1439</v>
      </c>
      <c r="D723" s="32" t="str">
        <f t="shared" si="33"/>
        <v>1385X1439</v>
      </c>
      <c r="E723" s="52" t="s">
        <v>1625</v>
      </c>
      <c r="F723" s="61" t="s">
        <v>2346</v>
      </c>
      <c r="G723" s="41" t="s">
        <v>43</v>
      </c>
      <c r="H723" s="45"/>
      <c r="I723" s="32">
        <v>1385</v>
      </c>
      <c r="J723" s="63">
        <f>VLOOKUP(I723,pTRAIT!A:B,2,FALSE)</f>
        <v>0</v>
      </c>
      <c r="K723" s="63" t="s">
        <v>2725</v>
      </c>
      <c r="L723" s="63"/>
      <c r="M723" s="63" t="s">
        <v>2437</v>
      </c>
      <c r="N723" s="63" t="s">
        <v>2730</v>
      </c>
      <c r="O723" s="63"/>
      <c r="P723" s="63"/>
      <c r="Q723" s="63"/>
      <c r="R723" s="63" t="s">
        <v>2431</v>
      </c>
      <c r="S723" s="63"/>
      <c r="T723" s="63" t="s">
        <v>2737</v>
      </c>
      <c r="U723" s="63"/>
      <c r="V723" s="63"/>
      <c r="W723" s="63" t="s">
        <v>2431</v>
      </c>
      <c r="X723" s="63"/>
      <c r="Y723" s="63" t="s">
        <v>2740</v>
      </c>
      <c r="Z723" s="63"/>
      <c r="AA723" s="63" t="s">
        <v>2728</v>
      </c>
      <c r="AB723" s="63"/>
      <c r="AC723" s="63" t="str">
        <f t="shared" si="34"/>
        <v>EM5 Al1 Pun-sge;NST=TP</v>
      </c>
      <c r="AD723" s="34">
        <v>1439</v>
      </c>
      <c r="AE723" s="40" t="str">
        <f>VLOOKUP(AD723,pTRAIT!A:B,2,FALSE)</f>
        <v>EM5CM5Pu;RIN=RF / EM5UeMi1Pu;RIN=RF</v>
      </c>
      <c r="AF723" s="63">
        <f>VLOOKUP($AD723,pTRAIT!$A:$X,7,FALSE)</f>
        <v>0</v>
      </c>
      <c r="AG723" s="63">
        <f>VLOOKUP($AD723,pTRAIT!$A:$X,8,FALSE)</f>
        <v>0</v>
      </c>
      <c r="AH723" s="63">
        <f>VLOOKUP($AD723,pTRAIT!$A:$X,9,FALSE)</f>
        <v>0</v>
      </c>
      <c r="AI723" s="63">
        <f>VLOOKUP($AD723,pTRAIT!$A:$X,10,FALSE)</f>
        <v>0</v>
      </c>
      <c r="AJ723" s="63">
        <f>VLOOKUP($AD723,pTRAIT!$A:$X,11,FALSE)</f>
        <v>0</v>
      </c>
      <c r="AK723" s="63">
        <f>VLOOKUP($AD723,pTRAIT!$A:$X,12,FALSE)</f>
        <v>0</v>
      </c>
      <c r="AL723" s="63">
        <f>VLOOKUP($AD723,pTRAIT!$A:$X,13,FALSE)</f>
        <v>0</v>
      </c>
      <c r="AM723" s="63">
        <f>VLOOKUP($AD723,pTRAIT!$A:$X,14,FALSE)</f>
        <v>0</v>
      </c>
      <c r="AN723" s="63">
        <f>VLOOKUP($AD723,pTRAIT!$A:$X,15,FALSE)</f>
        <v>0</v>
      </c>
      <c r="AO723" s="63">
        <f>VLOOKUP($AD723,pTRAIT!$A:$X,16,FALSE)</f>
        <v>0</v>
      </c>
      <c r="AP723" s="63">
        <f>VLOOKUP($AD723,pTRAIT!$A:$X,17,FALSE)</f>
        <v>0</v>
      </c>
      <c r="AQ723" s="63">
        <f>VLOOKUP($AD723,pTRAIT!$A:$X,18,FALSE)</f>
        <v>0</v>
      </c>
      <c r="AR723" s="63">
        <f>VLOOKUP($AD723,pTRAIT!$A:$X,19,FALSE)</f>
        <v>0</v>
      </c>
      <c r="AS723" s="63">
        <f>VLOOKUP($AD723,pTRAIT!$A:$X,20,FALSE)</f>
        <v>0</v>
      </c>
      <c r="AT723" s="63">
        <f>VLOOKUP($AD723,pTRAIT!$A:$X,21,FALSE)</f>
        <v>0</v>
      </c>
      <c r="AU723" s="63">
        <f>VLOOKUP($AD723,pTRAIT!$A:$X,22,FALSE)</f>
        <v>0</v>
      </c>
      <c r="AV723" s="63">
        <f>VLOOKUP($AD723,pTRAIT!$A:$X,23,FALSE)</f>
        <v>0</v>
      </c>
      <c r="AW723" s="63">
        <f>VLOOKUP($AD723,pTRAIT!$A:$X,24,FALSE)</f>
        <v>0</v>
      </c>
      <c r="AX723" s="67" t="s">
        <v>3463</v>
      </c>
      <c r="AY723" s="71" t="str">
        <f t="shared" si="35"/>
        <v>EM5 Al1 Pun-sge;NST=TP // EM5CM5Pu;RIN=RF / EM5UeMi1Pu;RIN=RF</v>
      </c>
    </row>
    <row r="724" spans="1:51" ht="12" customHeight="1" x14ac:dyDescent="0.25">
      <c r="A724" s="32">
        <v>1385</v>
      </c>
      <c r="B724" s="33" t="s">
        <v>5</v>
      </c>
      <c r="C724" s="34">
        <v>1440</v>
      </c>
      <c r="D724" s="32" t="str">
        <f t="shared" si="33"/>
        <v>1385X1440</v>
      </c>
      <c r="E724" s="52" t="s">
        <v>1625</v>
      </c>
      <c r="F724" s="61" t="s">
        <v>2347</v>
      </c>
      <c r="G724" s="41" t="s">
        <v>43</v>
      </c>
      <c r="H724" s="45"/>
      <c r="I724" s="32">
        <v>1385</v>
      </c>
      <c r="J724" s="63">
        <f>VLOOKUP(I724,pTRAIT!A:B,2,FALSE)</f>
        <v>0</v>
      </c>
      <c r="K724" s="63" t="s">
        <v>2725</v>
      </c>
      <c r="L724" s="63"/>
      <c r="M724" s="63" t="s">
        <v>2437</v>
      </c>
      <c r="N724" s="63" t="s">
        <v>2730</v>
      </c>
      <c r="O724" s="63"/>
      <c r="P724" s="63"/>
      <c r="Q724" s="63"/>
      <c r="R724" s="63" t="s">
        <v>2431</v>
      </c>
      <c r="S724" s="63"/>
      <c r="T724" s="63" t="s">
        <v>2737</v>
      </c>
      <c r="U724" s="63"/>
      <c r="V724" s="63"/>
      <c r="W724" s="63" t="s">
        <v>2431</v>
      </c>
      <c r="X724" s="63"/>
      <c r="Y724" s="63" t="s">
        <v>2740</v>
      </c>
      <c r="Z724" s="63"/>
      <c r="AA724" s="63" t="s">
        <v>2728</v>
      </c>
      <c r="AB724" s="63"/>
      <c r="AC724" s="63" t="str">
        <f t="shared" si="34"/>
        <v>EM5 Al1 Pun-sge;NST=TP</v>
      </c>
      <c r="AD724" s="34">
        <v>1440</v>
      </c>
      <c r="AE724" s="40" t="str">
        <f>VLOOKUP(AD724,pTRAIT!A:B,2,FALSE)</f>
        <v>EM5CM5Pu;RIN=RF / EM5RTUeCM5Pu;RIN=RS</v>
      </c>
      <c r="AF724" s="63">
        <f>VLOOKUP($AD724,pTRAIT!$A:$X,7,FALSE)</f>
        <v>0</v>
      </c>
      <c r="AG724" s="63">
        <f>VLOOKUP($AD724,pTRAIT!$A:$X,8,FALSE)</f>
        <v>0</v>
      </c>
      <c r="AH724" s="63">
        <f>VLOOKUP($AD724,pTRAIT!$A:$X,9,FALSE)</f>
        <v>0</v>
      </c>
      <c r="AI724" s="63">
        <f>VLOOKUP($AD724,pTRAIT!$A:$X,10,FALSE)</f>
        <v>0</v>
      </c>
      <c r="AJ724" s="63">
        <f>VLOOKUP($AD724,pTRAIT!$A:$X,11,FALSE)</f>
        <v>0</v>
      </c>
      <c r="AK724" s="63">
        <f>VLOOKUP($AD724,pTRAIT!$A:$X,12,FALSE)</f>
        <v>0</v>
      </c>
      <c r="AL724" s="63">
        <f>VLOOKUP($AD724,pTRAIT!$A:$X,13,FALSE)</f>
        <v>0</v>
      </c>
      <c r="AM724" s="63">
        <f>VLOOKUP($AD724,pTRAIT!$A:$X,14,FALSE)</f>
        <v>0</v>
      </c>
      <c r="AN724" s="63">
        <f>VLOOKUP($AD724,pTRAIT!$A:$X,15,FALSE)</f>
        <v>0</v>
      </c>
      <c r="AO724" s="63">
        <f>VLOOKUP($AD724,pTRAIT!$A:$X,16,FALSE)</f>
        <v>0</v>
      </c>
      <c r="AP724" s="63">
        <f>VLOOKUP($AD724,pTRAIT!$A:$X,17,FALSE)</f>
        <v>0</v>
      </c>
      <c r="AQ724" s="63">
        <f>VLOOKUP($AD724,pTRAIT!$A:$X,18,FALSE)</f>
        <v>0</v>
      </c>
      <c r="AR724" s="63">
        <f>VLOOKUP($AD724,pTRAIT!$A:$X,19,FALSE)</f>
        <v>0</v>
      </c>
      <c r="AS724" s="63">
        <f>VLOOKUP($AD724,pTRAIT!$A:$X,20,FALSE)</f>
        <v>0</v>
      </c>
      <c r="AT724" s="63">
        <f>VLOOKUP($AD724,pTRAIT!$A:$X,21,FALSE)</f>
        <v>0</v>
      </c>
      <c r="AU724" s="63">
        <f>VLOOKUP($AD724,pTRAIT!$A:$X,22,FALSE)</f>
        <v>0</v>
      </c>
      <c r="AV724" s="63">
        <f>VLOOKUP($AD724,pTRAIT!$A:$X,23,FALSE)</f>
        <v>0</v>
      </c>
      <c r="AW724" s="63">
        <f>VLOOKUP($AD724,pTRAIT!$A:$X,24,FALSE)</f>
        <v>0</v>
      </c>
      <c r="AX724" s="67" t="s">
        <v>3464</v>
      </c>
      <c r="AY724" s="71" t="str">
        <f t="shared" si="35"/>
        <v>EM5 Al1 Pun-sge;NST=TP // EM5CM5Pu;RIN=RF / EM5RTUeCM5Pu;RIN=RS</v>
      </c>
    </row>
    <row r="725" spans="1:51" ht="12" customHeight="1" x14ac:dyDescent="0.25">
      <c r="A725" s="32">
        <v>1385</v>
      </c>
      <c r="B725" s="33" t="s">
        <v>5</v>
      </c>
      <c r="C725" s="34">
        <v>1441</v>
      </c>
      <c r="D725" s="32" t="str">
        <f t="shared" si="33"/>
        <v>1385X1441</v>
      </c>
      <c r="E725" s="52" t="s">
        <v>1625</v>
      </c>
      <c r="F725" s="61" t="s">
        <v>2348</v>
      </c>
      <c r="G725" s="41" t="s">
        <v>43</v>
      </c>
      <c r="H725" s="45"/>
      <c r="I725" s="32">
        <v>1385</v>
      </c>
      <c r="J725" s="63">
        <f>VLOOKUP(I725,pTRAIT!A:B,2,FALSE)</f>
        <v>0</v>
      </c>
      <c r="K725" s="63" t="s">
        <v>2725</v>
      </c>
      <c r="L725" s="63"/>
      <c r="M725" s="63" t="s">
        <v>2437</v>
      </c>
      <c r="N725" s="63" t="s">
        <v>2730</v>
      </c>
      <c r="O725" s="63"/>
      <c r="P725" s="63"/>
      <c r="Q725" s="63"/>
      <c r="R725" s="63" t="s">
        <v>2431</v>
      </c>
      <c r="S725" s="63"/>
      <c r="T725" s="63" t="s">
        <v>2737</v>
      </c>
      <c r="U725" s="63"/>
      <c r="V725" s="63"/>
      <c r="W725" s="63" t="s">
        <v>2431</v>
      </c>
      <c r="X725" s="63"/>
      <c r="Y725" s="63" t="s">
        <v>2740</v>
      </c>
      <c r="Z725" s="63"/>
      <c r="AA725" s="63" t="s">
        <v>2728</v>
      </c>
      <c r="AB725" s="63"/>
      <c r="AC725" s="63" t="str">
        <f t="shared" si="34"/>
        <v>EM5 Al1 Pun-sge;NST=TP</v>
      </c>
      <c r="AD725" s="34">
        <v>1441</v>
      </c>
      <c r="AE725" s="40" t="str">
        <f>VLOOKUP(AD725,pTRAIT!A:B,2,FALSE)</f>
        <v>EM5CM5Pu;RIN=RF / EM5RTUe(So5)Cf9Pu;RIN=RF</v>
      </c>
      <c r="AF725" s="63">
        <f>VLOOKUP($AD725,pTRAIT!$A:$X,7,FALSE)</f>
        <v>0</v>
      </c>
      <c r="AG725" s="63">
        <f>VLOOKUP($AD725,pTRAIT!$A:$X,8,FALSE)</f>
        <v>0</v>
      </c>
      <c r="AH725" s="63">
        <f>VLOOKUP($AD725,pTRAIT!$A:$X,9,FALSE)</f>
        <v>0</v>
      </c>
      <c r="AI725" s="63">
        <f>VLOOKUP($AD725,pTRAIT!$A:$X,10,FALSE)</f>
        <v>0</v>
      </c>
      <c r="AJ725" s="63">
        <f>VLOOKUP($AD725,pTRAIT!$A:$X,11,FALSE)</f>
        <v>0</v>
      </c>
      <c r="AK725" s="63">
        <f>VLOOKUP($AD725,pTRAIT!$A:$X,12,FALSE)</f>
        <v>0</v>
      </c>
      <c r="AL725" s="63">
        <f>VLOOKUP($AD725,pTRAIT!$A:$X,13,FALSE)</f>
        <v>0</v>
      </c>
      <c r="AM725" s="63">
        <f>VLOOKUP($AD725,pTRAIT!$A:$X,14,FALSE)</f>
        <v>0</v>
      </c>
      <c r="AN725" s="63">
        <f>VLOOKUP($AD725,pTRAIT!$A:$X,15,FALSE)</f>
        <v>0</v>
      </c>
      <c r="AO725" s="63">
        <f>VLOOKUP($AD725,pTRAIT!$A:$X,16,FALSE)</f>
        <v>0</v>
      </c>
      <c r="AP725" s="63">
        <f>VLOOKUP($AD725,pTRAIT!$A:$X,17,FALSE)</f>
        <v>0</v>
      </c>
      <c r="AQ725" s="63">
        <f>VLOOKUP($AD725,pTRAIT!$A:$X,18,FALSE)</f>
        <v>0</v>
      </c>
      <c r="AR725" s="63">
        <f>VLOOKUP($AD725,pTRAIT!$A:$X,19,FALSE)</f>
        <v>0</v>
      </c>
      <c r="AS725" s="63">
        <f>VLOOKUP($AD725,pTRAIT!$A:$X,20,FALSE)</f>
        <v>0</v>
      </c>
      <c r="AT725" s="63">
        <f>VLOOKUP($AD725,pTRAIT!$A:$X,21,FALSE)</f>
        <v>0</v>
      </c>
      <c r="AU725" s="63">
        <f>VLOOKUP($AD725,pTRAIT!$A:$X,22,FALSE)</f>
        <v>0</v>
      </c>
      <c r="AV725" s="63">
        <f>VLOOKUP($AD725,pTRAIT!$A:$X,23,FALSE)</f>
        <v>0</v>
      </c>
      <c r="AW725" s="63">
        <f>VLOOKUP($AD725,pTRAIT!$A:$X,24,FALSE)</f>
        <v>0</v>
      </c>
      <c r="AX725" s="67" t="s">
        <v>3465</v>
      </c>
      <c r="AY725" s="71" t="str">
        <f t="shared" si="35"/>
        <v>EM5 Al1 Pun-sge;NST=TP // EM5CM5Pu;RIN=RF / EM5RTUe(So5)Cf9Pu;RIN=RF</v>
      </c>
    </row>
    <row r="726" spans="1:51" ht="12" customHeight="1" x14ac:dyDescent="0.25">
      <c r="A726" s="32">
        <v>1385</v>
      </c>
      <c r="B726" s="33" t="s">
        <v>5</v>
      </c>
      <c r="C726" s="34">
        <v>1442</v>
      </c>
      <c r="D726" s="32" t="str">
        <f t="shared" si="33"/>
        <v>1385X1442</v>
      </c>
      <c r="E726" s="52" t="s">
        <v>1625</v>
      </c>
      <c r="F726" s="61" t="s">
        <v>2349</v>
      </c>
      <c r="G726" s="41" t="s">
        <v>43</v>
      </c>
      <c r="H726" s="45"/>
      <c r="I726" s="32">
        <v>1385</v>
      </c>
      <c r="J726" s="63">
        <f>VLOOKUP(I726,pTRAIT!A:B,2,FALSE)</f>
        <v>0</v>
      </c>
      <c r="K726" s="63" t="s">
        <v>2725</v>
      </c>
      <c r="L726" s="63"/>
      <c r="M726" s="63" t="s">
        <v>2437</v>
      </c>
      <c r="N726" s="63" t="s">
        <v>2730</v>
      </c>
      <c r="O726" s="63"/>
      <c r="P726" s="63"/>
      <c r="Q726" s="63"/>
      <c r="R726" s="63" t="s">
        <v>2431</v>
      </c>
      <c r="S726" s="63"/>
      <c r="T726" s="63" t="s">
        <v>2737</v>
      </c>
      <c r="U726" s="63"/>
      <c r="V726" s="63"/>
      <c r="W726" s="63" t="s">
        <v>2431</v>
      </c>
      <c r="X726" s="63"/>
      <c r="Y726" s="63" t="s">
        <v>2740</v>
      </c>
      <c r="Z726" s="63"/>
      <c r="AA726" s="63" t="s">
        <v>2728</v>
      </c>
      <c r="AB726" s="63"/>
      <c r="AC726" s="63" t="str">
        <f t="shared" si="34"/>
        <v>EM5 Al1 Pun-sge;NST=TP</v>
      </c>
      <c r="AD726" s="34">
        <v>1442</v>
      </c>
      <c r="AE726" s="40" t="str">
        <f>VLOOKUP(AD726,pTRAIT!A:B,2,FALSE)</f>
        <v>EM5CM5Pu;RIN=RF / EM5RTUeCM5Cf9Pu;RIN=RF</v>
      </c>
      <c r="AF726" s="63">
        <f>VLOOKUP($AD726,pTRAIT!$A:$X,7,FALSE)</f>
        <v>0</v>
      </c>
      <c r="AG726" s="63">
        <f>VLOOKUP($AD726,pTRAIT!$A:$X,8,FALSE)</f>
        <v>0</v>
      </c>
      <c r="AH726" s="63">
        <f>VLOOKUP($AD726,pTRAIT!$A:$X,9,FALSE)</f>
        <v>0</v>
      </c>
      <c r="AI726" s="63">
        <f>VLOOKUP($AD726,pTRAIT!$A:$X,10,FALSE)</f>
        <v>0</v>
      </c>
      <c r="AJ726" s="63">
        <f>VLOOKUP($AD726,pTRAIT!$A:$X,11,FALSE)</f>
        <v>0</v>
      </c>
      <c r="AK726" s="63">
        <f>VLOOKUP($AD726,pTRAIT!$A:$X,12,FALSE)</f>
        <v>0</v>
      </c>
      <c r="AL726" s="63">
        <f>VLOOKUP($AD726,pTRAIT!$A:$X,13,FALSE)</f>
        <v>0</v>
      </c>
      <c r="AM726" s="63">
        <f>VLOOKUP($AD726,pTRAIT!$A:$X,14,FALSE)</f>
        <v>0</v>
      </c>
      <c r="AN726" s="63">
        <f>VLOOKUP($AD726,pTRAIT!$A:$X,15,FALSE)</f>
        <v>0</v>
      </c>
      <c r="AO726" s="63">
        <f>VLOOKUP($AD726,pTRAIT!$A:$X,16,FALSE)</f>
        <v>0</v>
      </c>
      <c r="AP726" s="63">
        <f>VLOOKUP($AD726,pTRAIT!$A:$X,17,FALSE)</f>
        <v>0</v>
      </c>
      <c r="AQ726" s="63">
        <f>VLOOKUP($AD726,pTRAIT!$A:$X,18,FALSE)</f>
        <v>0</v>
      </c>
      <c r="AR726" s="63">
        <f>VLOOKUP($AD726,pTRAIT!$A:$X,19,FALSE)</f>
        <v>0</v>
      </c>
      <c r="AS726" s="63">
        <f>VLOOKUP($AD726,pTRAIT!$A:$X,20,FALSE)</f>
        <v>0</v>
      </c>
      <c r="AT726" s="63">
        <f>VLOOKUP($AD726,pTRAIT!$A:$X,21,FALSE)</f>
        <v>0</v>
      </c>
      <c r="AU726" s="63">
        <f>VLOOKUP($AD726,pTRAIT!$A:$X,22,FALSE)</f>
        <v>0</v>
      </c>
      <c r="AV726" s="63">
        <f>VLOOKUP($AD726,pTRAIT!$A:$X,23,FALSE)</f>
        <v>0</v>
      </c>
      <c r="AW726" s="63">
        <f>VLOOKUP($AD726,pTRAIT!$A:$X,24,FALSE)</f>
        <v>0</v>
      </c>
      <c r="AX726" s="67" t="s">
        <v>3466</v>
      </c>
      <c r="AY726" s="71" t="str">
        <f t="shared" si="35"/>
        <v>EM5 Al1 Pun-sge;NST=TP // EM5CM5Pu;RIN=RF / EM5RTUeCM5Cf9Pu;RIN=RF</v>
      </c>
    </row>
    <row r="727" spans="1:51" ht="12" customHeight="1" x14ac:dyDescent="0.25">
      <c r="A727" s="32">
        <v>1385</v>
      </c>
      <c r="B727" s="33" t="s">
        <v>5</v>
      </c>
      <c r="C727" s="34">
        <v>1443</v>
      </c>
      <c r="D727" s="32" t="str">
        <f t="shared" si="33"/>
        <v>1385X1443</v>
      </c>
      <c r="E727" s="52" t="s">
        <v>1625</v>
      </c>
      <c r="F727" s="61" t="s">
        <v>2350</v>
      </c>
      <c r="G727" s="41" t="s">
        <v>43</v>
      </c>
      <c r="H727" s="45"/>
      <c r="I727" s="32">
        <v>1385</v>
      </c>
      <c r="J727" s="63">
        <f>VLOOKUP(I727,pTRAIT!A:B,2,FALSE)</f>
        <v>0</v>
      </c>
      <c r="K727" s="63" t="s">
        <v>2725</v>
      </c>
      <c r="L727" s="63"/>
      <c r="M727" s="63" t="s">
        <v>2437</v>
      </c>
      <c r="N727" s="63" t="s">
        <v>2730</v>
      </c>
      <c r="O727" s="63"/>
      <c r="P727" s="63"/>
      <c r="Q727" s="63"/>
      <c r="R727" s="63" t="s">
        <v>2431</v>
      </c>
      <c r="S727" s="63"/>
      <c r="T727" s="63" t="s">
        <v>2737</v>
      </c>
      <c r="U727" s="63"/>
      <c r="V727" s="63"/>
      <c r="W727" s="63" t="s">
        <v>2431</v>
      </c>
      <c r="X727" s="63"/>
      <c r="Y727" s="63" t="s">
        <v>2740</v>
      </c>
      <c r="Z727" s="63"/>
      <c r="AA727" s="63" t="s">
        <v>2728</v>
      </c>
      <c r="AB727" s="63"/>
      <c r="AC727" s="63" t="str">
        <f t="shared" si="34"/>
        <v>EM5 Al1 Pun-sge;NST=TP</v>
      </c>
      <c r="AD727" s="34">
        <v>1443</v>
      </c>
      <c r="AE727" s="40" t="str">
        <f>VLOOKUP(AD727,pTRAIT!A:B,2,FALSE)</f>
        <v>EM5CM5Pu;RIN=RF / EM5RTUePu;RIN=RF</v>
      </c>
      <c r="AF727" s="63">
        <f>VLOOKUP($AD727,pTRAIT!$A:$X,7,FALSE)</f>
        <v>0</v>
      </c>
      <c r="AG727" s="63">
        <f>VLOOKUP($AD727,pTRAIT!$A:$X,8,FALSE)</f>
        <v>0</v>
      </c>
      <c r="AH727" s="63">
        <f>VLOOKUP($AD727,pTRAIT!$A:$X,9,FALSE)</f>
        <v>0</v>
      </c>
      <c r="AI727" s="63">
        <f>VLOOKUP($AD727,pTRAIT!$A:$X,10,FALSE)</f>
        <v>0</v>
      </c>
      <c r="AJ727" s="63">
        <f>VLOOKUP($AD727,pTRAIT!$A:$X,11,FALSE)</f>
        <v>0</v>
      </c>
      <c r="AK727" s="63">
        <f>VLOOKUP($AD727,pTRAIT!$A:$X,12,FALSE)</f>
        <v>0</v>
      </c>
      <c r="AL727" s="63">
        <f>VLOOKUP($AD727,pTRAIT!$A:$X,13,FALSE)</f>
        <v>0</v>
      </c>
      <c r="AM727" s="63">
        <f>VLOOKUP($AD727,pTRAIT!$A:$X,14,FALSE)</f>
        <v>0</v>
      </c>
      <c r="AN727" s="63">
        <f>VLOOKUP($AD727,pTRAIT!$A:$X,15,FALSE)</f>
        <v>0</v>
      </c>
      <c r="AO727" s="63">
        <f>VLOOKUP($AD727,pTRAIT!$A:$X,16,FALSE)</f>
        <v>0</v>
      </c>
      <c r="AP727" s="63">
        <f>VLOOKUP($AD727,pTRAIT!$A:$X,17,FALSE)</f>
        <v>0</v>
      </c>
      <c r="AQ727" s="63">
        <f>VLOOKUP($AD727,pTRAIT!$A:$X,18,FALSE)</f>
        <v>0</v>
      </c>
      <c r="AR727" s="63">
        <f>VLOOKUP($AD727,pTRAIT!$A:$X,19,FALSE)</f>
        <v>0</v>
      </c>
      <c r="AS727" s="63">
        <f>VLOOKUP($AD727,pTRAIT!$A:$X,20,FALSE)</f>
        <v>0</v>
      </c>
      <c r="AT727" s="63">
        <f>VLOOKUP($AD727,pTRAIT!$A:$X,21,FALSE)</f>
        <v>0</v>
      </c>
      <c r="AU727" s="63">
        <f>VLOOKUP($AD727,pTRAIT!$A:$X,22,FALSE)</f>
        <v>0</v>
      </c>
      <c r="AV727" s="63">
        <f>VLOOKUP($AD727,pTRAIT!$A:$X,23,FALSE)</f>
        <v>0</v>
      </c>
      <c r="AW727" s="63">
        <f>VLOOKUP($AD727,pTRAIT!$A:$X,24,FALSE)</f>
        <v>0</v>
      </c>
      <c r="AX727" s="67" t="s">
        <v>3467</v>
      </c>
      <c r="AY727" s="71" t="str">
        <f t="shared" si="35"/>
        <v>EM5 Al1 Pun-sge;NST=TP // EM5CM5Pu;RIN=RF / EM5RTUePu;RIN=RF</v>
      </c>
    </row>
    <row r="728" spans="1:51" ht="12" customHeight="1" x14ac:dyDescent="0.25">
      <c r="A728" s="32">
        <v>1385</v>
      </c>
      <c r="B728" s="33" t="s">
        <v>5</v>
      </c>
      <c r="C728" s="34">
        <v>1444</v>
      </c>
      <c r="D728" s="32" t="str">
        <f t="shared" si="33"/>
        <v>1385X1444</v>
      </c>
      <c r="E728" s="52" t="s">
        <v>1625</v>
      </c>
      <c r="F728" s="61" t="s">
        <v>2351</v>
      </c>
      <c r="G728" s="41" t="s">
        <v>43</v>
      </c>
      <c r="H728" s="45"/>
      <c r="I728" s="32">
        <v>1385</v>
      </c>
      <c r="J728" s="63">
        <f>VLOOKUP(I728,pTRAIT!A:B,2,FALSE)</f>
        <v>0</v>
      </c>
      <c r="K728" s="63" t="s">
        <v>2725</v>
      </c>
      <c r="L728" s="63"/>
      <c r="M728" s="63" t="s">
        <v>2437</v>
      </c>
      <c r="N728" s="63" t="s">
        <v>2730</v>
      </c>
      <c r="O728" s="63"/>
      <c r="P728" s="63"/>
      <c r="Q728" s="63"/>
      <c r="R728" s="63" t="s">
        <v>2431</v>
      </c>
      <c r="S728" s="63"/>
      <c r="T728" s="63" t="s">
        <v>2737</v>
      </c>
      <c r="U728" s="63"/>
      <c r="V728" s="63"/>
      <c r="W728" s="63" t="s">
        <v>2431</v>
      </c>
      <c r="X728" s="63"/>
      <c r="Y728" s="63" t="s">
        <v>2740</v>
      </c>
      <c r="Z728" s="63"/>
      <c r="AA728" s="63" t="s">
        <v>2728</v>
      </c>
      <c r="AB728" s="63"/>
      <c r="AC728" s="63" t="str">
        <f t="shared" si="34"/>
        <v>EM5 Al1 Pun-sge;NST=TP</v>
      </c>
      <c r="AD728" s="34">
        <v>1444</v>
      </c>
      <c r="AE728" s="40" t="str">
        <f>VLOOKUP(AD728,pTRAIT!A:B,2,FALSE)</f>
        <v>EM5CM5Pu;RIN=RF / EM5RTUeCM5Pu;RIN=RS</v>
      </c>
      <c r="AF728" s="63">
        <f>VLOOKUP($AD728,pTRAIT!$A:$X,7,FALSE)</f>
        <v>0</v>
      </c>
      <c r="AG728" s="63">
        <f>VLOOKUP($AD728,pTRAIT!$A:$X,8,FALSE)</f>
        <v>0</v>
      </c>
      <c r="AH728" s="63">
        <f>VLOOKUP($AD728,pTRAIT!$A:$X,9,FALSE)</f>
        <v>0</v>
      </c>
      <c r="AI728" s="63">
        <f>VLOOKUP($AD728,pTRAIT!$A:$X,10,FALSE)</f>
        <v>0</v>
      </c>
      <c r="AJ728" s="63">
        <f>VLOOKUP($AD728,pTRAIT!$A:$X,11,FALSE)</f>
        <v>0</v>
      </c>
      <c r="AK728" s="63">
        <f>VLOOKUP($AD728,pTRAIT!$A:$X,12,FALSE)</f>
        <v>0</v>
      </c>
      <c r="AL728" s="63">
        <f>VLOOKUP($AD728,pTRAIT!$A:$X,13,FALSE)</f>
        <v>0</v>
      </c>
      <c r="AM728" s="63">
        <f>VLOOKUP($AD728,pTRAIT!$A:$X,14,FALSE)</f>
        <v>0</v>
      </c>
      <c r="AN728" s="63">
        <f>VLOOKUP($AD728,pTRAIT!$A:$X,15,FALSE)</f>
        <v>0</v>
      </c>
      <c r="AO728" s="63">
        <f>VLOOKUP($AD728,pTRAIT!$A:$X,16,FALSE)</f>
        <v>0</v>
      </c>
      <c r="AP728" s="63">
        <f>VLOOKUP($AD728,pTRAIT!$A:$X,17,FALSE)</f>
        <v>0</v>
      </c>
      <c r="AQ728" s="63">
        <f>VLOOKUP($AD728,pTRAIT!$A:$X,18,FALSE)</f>
        <v>0</v>
      </c>
      <c r="AR728" s="63">
        <f>VLOOKUP($AD728,pTRAIT!$A:$X,19,FALSE)</f>
        <v>0</v>
      </c>
      <c r="AS728" s="63">
        <f>VLOOKUP($AD728,pTRAIT!$A:$X,20,FALSE)</f>
        <v>0</v>
      </c>
      <c r="AT728" s="63">
        <f>VLOOKUP($AD728,pTRAIT!$A:$X,21,FALSE)</f>
        <v>0</v>
      </c>
      <c r="AU728" s="63">
        <f>VLOOKUP($AD728,pTRAIT!$A:$X,22,FALSE)</f>
        <v>0</v>
      </c>
      <c r="AV728" s="63">
        <f>VLOOKUP($AD728,pTRAIT!$A:$X,23,FALSE)</f>
        <v>0</v>
      </c>
      <c r="AW728" s="63">
        <f>VLOOKUP($AD728,pTRAIT!$A:$X,24,FALSE)</f>
        <v>0</v>
      </c>
      <c r="AX728" s="67" t="s">
        <v>3468</v>
      </c>
      <c r="AY728" s="71" t="str">
        <f t="shared" si="35"/>
        <v>EM5 Al1 Pun-sge;NST=TP // EM5CM5Pu;RIN=RF / EM5RTUeCM5Pu;RIN=RS</v>
      </c>
    </row>
    <row r="729" spans="1:51" ht="12" customHeight="1" x14ac:dyDescent="0.25">
      <c r="A729" s="32">
        <v>1385</v>
      </c>
      <c r="B729" s="33" t="s">
        <v>5</v>
      </c>
      <c r="C729" s="34">
        <v>1445</v>
      </c>
      <c r="D729" s="32" t="str">
        <f t="shared" si="33"/>
        <v>1385X1445</v>
      </c>
      <c r="E729" s="52" t="s">
        <v>1625</v>
      </c>
      <c r="F729" s="61" t="s">
        <v>2352</v>
      </c>
      <c r="G729" s="41" t="s">
        <v>43</v>
      </c>
      <c r="H729" s="45"/>
      <c r="I729" s="32">
        <v>1385</v>
      </c>
      <c r="J729" s="63">
        <f>VLOOKUP(I729,pTRAIT!A:B,2,FALSE)</f>
        <v>0</v>
      </c>
      <c r="K729" s="63" t="s">
        <v>2725</v>
      </c>
      <c r="L729" s="63"/>
      <c r="M729" s="63" t="s">
        <v>2437</v>
      </c>
      <c r="N729" s="63" t="s">
        <v>2730</v>
      </c>
      <c r="O729" s="63"/>
      <c r="P729" s="63"/>
      <c r="Q729" s="63"/>
      <c r="R729" s="63" t="s">
        <v>2431</v>
      </c>
      <c r="S729" s="63"/>
      <c r="T729" s="63" t="s">
        <v>2737</v>
      </c>
      <c r="U729" s="63"/>
      <c r="V729" s="63"/>
      <c r="W729" s="63" t="s">
        <v>2431</v>
      </c>
      <c r="X729" s="63"/>
      <c r="Y729" s="63" t="s">
        <v>2740</v>
      </c>
      <c r="Z729" s="63"/>
      <c r="AA729" s="63" t="s">
        <v>2728</v>
      </c>
      <c r="AB729" s="63"/>
      <c r="AC729" s="63" t="str">
        <f t="shared" si="34"/>
        <v>EM5 Al1 Pun-sge;NST=TP</v>
      </c>
      <c r="AD729" s="34">
        <v>1445</v>
      </c>
      <c r="AE729" s="40" t="str">
        <f>VLOOKUP(AD729,pTRAIT!A:B,2,FALSE)</f>
        <v>EM5CM5Pu;RIN=RF / EM5UeCM5Cf9Pu;RIN=RF</v>
      </c>
      <c r="AF729" s="63">
        <f>VLOOKUP($AD729,pTRAIT!$A:$X,7,FALSE)</f>
        <v>0</v>
      </c>
      <c r="AG729" s="63">
        <f>VLOOKUP($AD729,pTRAIT!$A:$X,8,FALSE)</f>
        <v>0</v>
      </c>
      <c r="AH729" s="63">
        <f>VLOOKUP($AD729,pTRAIT!$A:$X,9,FALSE)</f>
        <v>0</v>
      </c>
      <c r="AI729" s="63">
        <f>VLOOKUP($AD729,pTRAIT!$A:$X,10,FALSE)</f>
        <v>0</v>
      </c>
      <c r="AJ729" s="63">
        <f>VLOOKUP($AD729,pTRAIT!$A:$X,11,FALSE)</f>
        <v>0</v>
      </c>
      <c r="AK729" s="63">
        <f>VLOOKUP($AD729,pTRAIT!$A:$X,12,FALSE)</f>
        <v>0</v>
      </c>
      <c r="AL729" s="63">
        <f>VLOOKUP($AD729,pTRAIT!$A:$X,13,FALSE)</f>
        <v>0</v>
      </c>
      <c r="AM729" s="63">
        <f>VLOOKUP($AD729,pTRAIT!$A:$X,14,FALSE)</f>
        <v>0</v>
      </c>
      <c r="AN729" s="63">
        <f>VLOOKUP($AD729,pTRAIT!$A:$X,15,FALSE)</f>
        <v>0</v>
      </c>
      <c r="AO729" s="63">
        <f>VLOOKUP($AD729,pTRAIT!$A:$X,16,FALSE)</f>
        <v>0</v>
      </c>
      <c r="AP729" s="63">
        <f>VLOOKUP($AD729,pTRAIT!$A:$X,17,FALSE)</f>
        <v>0</v>
      </c>
      <c r="AQ729" s="63">
        <f>VLOOKUP($AD729,pTRAIT!$A:$X,18,FALSE)</f>
        <v>0</v>
      </c>
      <c r="AR729" s="63">
        <f>VLOOKUP($AD729,pTRAIT!$A:$X,19,FALSE)</f>
        <v>0</v>
      </c>
      <c r="AS729" s="63">
        <f>VLOOKUP($AD729,pTRAIT!$A:$X,20,FALSE)</f>
        <v>0</v>
      </c>
      <c r="AT729" s="63">
        <f>VLOOKUP($AD729,pTRAIT!$A:$X,21,FALSE)</f>
        <v>0</v>
      </c>
      <c r="AU729" s="63">
        <f>VLOOKUP($AD729,pTRAIT!$A:$X,22,FALSE)</f>
        <v>0</v>
      </c>
      <c r="AV729" s="63">
        <f>VLOOKUP($AD729,pTRAIT!$A:$X,23,FALSE)</f>
        <v>0</v>
      </c>
      <c r="AW729" s="63">
        <f>VLOOKUP($AD729,pTRAIT!$A:$X,24,FALSE)</f>
        <v>0</v>
      </c>
      <c r="AX729" s="67" t="s">
        <v>3469</v>
      </c>
      <c r="AY729" s="71" t="str">
        <f t="shared" si="35"/>
        <v>EM5 Al1 Pun-sge;NST=TP // EM5CM5Pu;RIN=RF / EM5UeCM5Cf9Pu;RIN=RF</v>
      </c>
    </row>
    <row r="730" spans="1:51" ht="12" customHeight="1" x14ac:dyDescent="0.25">
      <c r="A730" s="32">
        <v>1385</v>
      </c>
      <c r="B730" s="33" t="s">
        <v>5</v>
      </c>
      <c r="C730" s="34">
        <v>470</v>
      </c>
      <c r="D730" s="32" t="str">
        <f t="shared" si="33"/>
        <v>1385X470</v>
      </c>
      <c r="E730" s="52" t="s">
        <v>1625</v>
      </c>
      <c r="F730" s="61" t="s">
        <v>2353</v>
      </c>
      <c r="G730" s="41" t="s">
        <v>43</v>
      </c>
      <c r="H730" s="38"/>
      <c r="I730" s="32">
        <v>1385</v>
      </c>
      <c r="J730" s="63">
        <f>VLOOKUP(I730,pTRAIT!A:B,2,FALSE)</f>
        <v>0</v>
      </c>
      <c r="K730" s="63" t="s">
        <v>2725</v>
      </c>
      <c r="L730" s="63"/>
      <c r="M730" s="63" t="s">
        <v>2437</v>
      </c>
      <c r="N730" s="63" t="s">
        <v>2730</v>
      </c>
      <c r="O730" s="63"/>
      <c r="P730" s="63"/>
      <c r="Q730" s="63"/>
      <c r="R730" s="63" t="s">
        <v>2431</v>
      </c>
      <c r="S730" s="63"/>
      <c r="T730" s="63" t="s">
        <v>2737</v>
      </c>
      <c r="U730" s="63"/>
      <c r="V730" s="63"/>
      <c r="W730" s="63" t="s">
        <v>2431</v>
      </c>
      <c r="X730" s="63"/>
      <c r="Y730" s="63" t="s">
        <v>2740</v>
      </c>
      <c r="Z730" s="63"/>
      <c r="AA730" s="63" t="s">
        <v>2728</v>
      </c>
      <c r="AB730" s="63"/>
      <c r="AC730" s="63" t="str">
        <f t="shared" si="34"/>
        <v>EM5 Al1 Pun-sge;NST=TP</v>
      </c>
      <c r="AD730" s="34">
        <v>470</v>
      </c>
      <c r="AE730" s="40" t="str">
        <f>VLOOKUP(AD730,pTRAIT!A:B,2,FALSE)</f>
        <v>EM5RTUeMi1;RIN=RF / EM5CM5Pu;RIN=RF</v>
      </c>
      <c r="AF730" s="63">
        <f>VLOOKUP($AD730,pTRAIT!$A:$X,7,FALSE)</f>
        <v>0</v>
      </c>
      <c r="AG730" s="63">
        <f>VLOOKUP($AD730,pTRAIT!$A:$X,8,FALSE)</f>
        <v>0</v>
      </c>
      <c r="AH730" s="63">
        <f>VLOOKUP($AD730,pTRAIT!$A:$X,9,FALSE)</f>
        <v>0</v>
      </c>
      <c r="AI730" s="63">
        <f>VLOOKUP($AD730,pTRAIT!$A:$X,10,FALSE)</f>
        <v>0</v>
      </c>
      <c r="AJ730" s="63">
        <f>VLOOKUP($AD730,pTRAIT!$A:$X,11,FALSE)</f>
        <v>0</v>
      </c>
      <c r="AK730" s="63">
        <f>VLOOKUP($AD730,pTRAIT!$A:$X,12,FALSE)</f>
        <v>0</v>
      </c>
      <c r="AL730" s="63">
        <f>VLOOKUP($AD730,pTRAIT!$A:$X,13,FALSE)</f>
        <v>0</v>
      </c>
      <c r="AM730" s="63">
        <f>VLOOKUP($AD730,pTRAIT!$A:$X,14,FALSE)</f>
        <v>0</v>
      </c>
      <c r="AN730" s="63">
        <f>VLOOKUP($AD730,pTRAIT!$A:$X,15,FALSE)</f>
        <v>0</v>
      </c>
      <c r="AO730" s="63">
        <f>VLOOKUP($AD730,pTRAIT!$A:$X,16,FALSE)</f>
        <v>0</v>
      </c>
      <c r="AP730" s="63">
        <f>VLOOKUP($AD730,pTRAIT!$A:$X,17,FALSE)</f>
        <v>0</v>
      </c>
      <c r="AQ730" s="63">
        <f>VLOOKUP($AD730,pTRAIT!$A:$X,18,FALSE)</f>
        <v>0</v>
      </c>
      <c r="AR730" s="63">
        <f>VLOOKUP($AD730,pTRAIT!$A:$X,19,FALSE)</f>
        <v>0</v>
      </c>
      <c r="AS730" s="63">
        <f>VLOOKUP($AD730,pTRAIT!$A:$X,20,FALSE)</f>
        <v>0</v>
      </c>
      <c r="AT730" s="63">
        <f>VLOOKUP($AD730,pTRAIT!$A:$X,21,FALSE)</f>
        <v>0</v>
      </c>
      <c r="AU730" s="63">
        <f>VLOOKUP($AD730,pTRAIT!$A:$X,22,FALSE)</f>
        <v>0</v>
      </c>
      <c r="AV730" s="63">
        <f>VLOOKUP($AD730,pTRAIT!$A:$X,23,FALSE)</f>
        <v>0</v>
      </c>
      <c r="AW730" s="63">
        <f>VLOOKUP($AD730,pTRAIT!$A:$X,24,FALSE)</f>
        <v>0</v>
      </c>
      <c r="AX730" s="67" t="s">
        <v>3470</v>
      </c>
      <c r="AY730" s="71" t="str">
        <f t="shared" si="35"/>
        <v>EM5 Al1 Pun-sge;NST=TP // EM5RTUeMi1;RIN=RF / EM5CM5Pu;RIN=RF</v>
      </c>
    </row>
    <row r="731" spans="1:51" ht="12" customHeight="1" x14ac:dyDescent="0.25">
      <c r="A731" s="32">
        <v>1385</v>
      </c>
      <c r="B731" s="33" t="s">
        <v>5</v>
      </c>
      <c r="C731" s="34">
        <v>511</v>
      </c>
      <c r="D731" s="32" t="str">
        <f t="shared" si="33"/>
        <v>1385X511</v>
      </c>
      <c r="E731" s="52" t="s">
        <v>1625</v>
      </c>
      <c r="F731" s="61" t="s">
        <v>2354</v>
      </c>
      <c r="G731" s="41" t="s">
        <v>43</v>
      </c>
      <c r="H731" s="38"/>
      <c r="I731" s="32">
        <v>1385</v>
      </c>
      <c r="J731" s="63">
        <f>VLOOKUP(I731,pTRAIT!A:B,2,FALSE)</f>
        <v>0</v>
      </c>
      <c r="K731" s="63" t="s">
        <v>2725</v>
      </c>
      <c r="L731" s="63"/>
      <c r="M731" s="63" t="s">
        <v>2437</v>
      </c>
      <c r="N731" s="63" t="s">
        <v>2730</v>
      </c>
      <c r="O731" s="63"/>
      <c r="P731" s="63"/>
      <c r="Q731" s="63"/>
      <c r="R731" s="63" t="s">
        <v>2431</v>
      </c>
      <c r="S731" s="63"/>
      <c r="T731" s="63" t="s">
        <v>2737</v>
      </c>
      <c r="U731" s="63"/>
      <c r="V731" s="63"/>
      <c r="W731" s="63" t="s">
        <v>2431</v>
      </c>
      <c r="X731" s="63"/>
      <c r="Y731" s="63" t="s">
        <v>2740</v>
      </c>
      <c r="Z731" s="63"/>
      <c r="AA731" s="63" t="s">
        <v>2728</v>
      </c>
      <c r="AB731" s="63"/>
      <c r="AC731" s="63" t="str">
        <f t="shared" si="34"/>
        <v>EM5 Al1 Pun-sge;NST=TP</v>
      </c>
      <c r="AD731" s="34">
        <v>511</v>
      </c>
      <c r="AE731" s="40" t="str">
        <f>VLOOKUP(AD731,pTRAIT!A:B,2,FALSE)</f>
        <v>EM5Mi1Cf9;RIN=RF / EM5CM5Pu;RIN=RF</v>
      </c>
      <c r="AF731" s="63">
        <f>VLOOKUP($AD731,pTRAIT!$A:$X,7,FALSE)</f>
        <v>0</v>
      </c>
      <c r="AG731" s="63">
        <f>VLOOKUP($AD731,pTRAIT!$A:$X,8,FALSE)</f>
        <v>0</v>
      </c>
      <c r="AH731" s="63">
        <f>VLOOKUP($AD731,pTRAIT!$A:$X,9,FALSE)</f>
        <v>0</v>
      </c>
      <c r="AI731" s="63">
        <f>VLOOKUP($AD731,pTRAIT!$A:$X,10,FALSE)</f>
        <v>0</v>
      </c>
      <c r="AJ731" s="63">
        <f>VLOOKUP($AD731,pTRAIT!$A:$X,11,FALSE)</f>
        <v>0</v>
      </c>
      <c r="AK731" s="63">
        <f>VLOOKUP($AD731,pTRAIT!$A:$X,12,FALSE)</f>
        <v>0</v>
      </c>
      <c r="AL731" s="63">
        <f>VLOOKUP($AD731,pTRAIT!$A:$X,13,FALSE)</f>
        <v>0</v>
      </c>
      <c r="AM731" s="63">
        <f>VLOOKUP($AD731,pTRAIT!$A:$X,14,FALSE)</f>
        <v>0</v>
      </c>
      <c r="AN731" s="63">
        <f>VLOOKUP($AD731,pTRAIT!$A:$X,15,FALSE)</f>
        <v>0</v>
      </c>
      <c r="AO731" s="63">
        <f>VLOOKUP($AD731,pTRAIT!$A:$X,16,FALSE)</f>
        <v>0</v>
      </c>
      <c r="AP731" s="63">
        <f>VLOOKUP($AD731,pTRAIT!$A:$X,17,FALSE)</f>
        <v>0</v>
      </c>
      <c r="AQ731" s="63">
        <f>VLOOKUP($AD731,pTRAIT!$A:$X,18,FALSE)</f>
        <v>0</v>
      </c>
      <c r="AR731" s="63">
        <f>VLOOKUP($AD731,pTRAIT!$A:$X,19,FALSE)</f>
        <v>0</v>
      </c>
      <c r="AS731" s="63">
        <f>VLOOKUP($AD731,pTRAIT!$A:$X,20,FALSE)</f>
        <v>0</v>
      </c>
      <c r="AT731" s="63">
        <f>VLOOKUP($AD731,pTRAIT!$A:$X,21,FALSE)</f>
        <v>0</v>
      </c>
      <c r="AU731" s="63">
        <f>VLOOKUP($AD731,pTRAIT!$A:$X,22,FALSE)</f>
        <v>0</v>
      </c>
      <c r="AV731" s="63">
        <f>VLOOKUP($AD731,pTRAIT!$A:$X,23,FALSE)</f>
        <v>0</v>
      </c>
      <c r="AW731" s="63">
        <f>VLOOKUP($AD731,pTRAIT!$A:$X,24,FALSE)</f>
        <v>0</v>
      </c>
      <c r="AX731" s="67" t="s">
        <v>3471</v>
      </c>
      <c r="AY731" s="71" t="str">
        <f t="shared" si="35"/>
        <v>EM5 Al1 Pun-sge;NST=TP // EM5Mi1Cf9;RIN=RF / EM5CM5Pu;RIN=RF</v>
      </c>
    </row>
    <row r="732" spans="1:51" ht="12" customHeight="1" x14ac:dyDescent="0.25">
      <c r="A732" s="32">
        <v>1385</v>
      </c>
      <c r="B732" s="33" t="s">
        <v>5</v>
      </c>
      <c r="C732" s="34">
        <v>554</v>
      </c>
      <c r="D732" s="32" t="str">
        <f t="shared" si="33"/>
        <v>1385X554</v>
      </c>
      <c r="E732" s="52" t="s">
        <v>1625</v>
      </c>
      <c r="F732" s="61" t="s">
        <v>2355</v>
      </c>
      <c r="G732" s="41" t="s">
        <v>43</v>
      </c>
      <c r="H732" s="38"/>
      <c r="I732" s="32">
        <v>1385</v>
      </c>
      <c r="J732" s="63">
        <f>VLOOKUP(I732,pTRAIT!A:B,2,FALSE)</f>
        <v>0</v>
      </c>
      <c r="K732" s="63" t="s">
        <v>2725</v>
      </c>
      <c r="L732" s="63"/>
      <c r="M732" s="63" t="s">
        <v>2437</v>
      </c>
      <c r="N732" s="63" t="s">
        <v>2730</v>
      </c>
      <c r="O732" s="63"/>
      <c r="P732" s="63"/>
      <c r="Q732" s="63"/>
      <c r="R732" s="63" t="s">
        <v>2431</v>
      </c>
      <c r="S732" s="63"/>
      <c r="T732" s="63" t="s">
        <v>2737</v>
      </c>
      <c r="U732" s="63"/>
      <c r="V732" s="63"/>
      <c r="W732" s="63" t="s">
        <v>2431</v>
      </c>
      <c r="X732" s="63"/>
      <c r="Y732" s="63" t="s">
        <v>2740</v>
      </c>
      <c r="Z732" s="63"/>
      <c r="AA732" s="63" t="s">
        <v>2728</v>
      </c>
      <c r="AB732" s="63"/>
      <c r="AC732" s="63" t="str">
        <f t="shared" si="34"/>
        <v>EM5 Al1 Pun-sge;NST=TP</v>
      </c>
      <c r="AD732" s="34">
        <v>554</v>
      </c>
      <c r="AE732" s="40" t="str">
        <f>VLOOKUP(AD732,pTRAIT!A:B,2,FALSE)</f>
        <v>EM5Mi1Cf9ogc;RIN=RF / EM5CM5Pu;RIN=RF</v>
      </c>
      <c r="AF732" s="63">
        <f>VLOOKUP($AD732,pTRAIT!$A:$X,7,FALSE)</f>
        <v>0</v>
      </c>
      <c r="AG732" s="63">
        <f>VLOOKUP($AD732,pTRAIT!$A:$X,8,FALSE)</f>
        <v>0</v>
      </c>
      <c r="AH732" s="63">
        <f>VLOOKUP($AD732,pTRAIT!$A:$X,9,FALSE)</f>
        <v>0</v>
      </c>
      <c r="AI732" s="63">
        <f>VLOOKUP($AD732,pTRAIT!$A:$X,10,FALSE)</f>
        <v>0</v>
      </c>
      <c r="AJ732" s="63">
        <f>VLOOKUP($AD732,pTRAIT!$A:$X,11,FALSE)</f>
        <v>0</v>
      </c>
      <c r="AK732" s="63">
        <f>VLOOKUP($AD732,pTRAIT!$A:$X,12,FALSE)</f>
        <v>0</v>
      </c>
      <c r="AL732" s="63">
        <f>VLOOKUP($AD732,pTRAIT!$A:$X,13,FALSE)</f>
        <v>0</v>
      </c>
      <c r="AM732" s="63">
        <f>VLOOKUP($AD732,pTRAIT!$A:$X,14,FALSE)</f>
        <v>0</v>
      </c>
      <c r="AN732" s="63">
        <f>VLOOKUP($AD732,pTRAIT!$A:$X,15,FALSE)</f>
        <v>0</v>
      </c>
      <c r="AO732" s="63">
        <f>VLOOKUP($AD732,pTRAIT!$A:$X,16,FALSE)</f>
        <v>0</v>
      </c>
      <c r="AP732" s="63">
        <f>VLOOKUP($AD732,pTRAIT!$A:$X,17,FALSE)</f>
        <v>0</v>
      </c>
      <c r="AQ732" s="63">
        <f>VLOOKUP($AD732,pTRAIT!$A:$X,18,FALSE)</f>
        <v>0</v>
      </c>
      <c r="AR732" s="63">
        <f>VLOOKUP($AD732,pTRAIT!$A:$X,19,FALSE)</f>
        <v>0</v>
      </c>
      <c r="AS732" s="63">
        <f>VLOOKUP($AD732,pTRAIT!$A:$X,20,FALSE)</f>
        <v>0</v>
      </c>
      <c r="AT732" s="63">
        <f>VLOOKUP($AD732,pTRAIT!$A:$X,21,FALSE)</f>
        <v>0</v>
      </c>
      <c r="AU732" s="63">
        <f>VLOOKUP($AD732,pTRAIT!$A:$X,22,FALSE)</f>
        <v>0</v>
      </c>
      <c r="AV732" s="63">
        <f>VLOOKUP($AD732,pTRAIT!$A:$X,23,FALSE)</f>
        <v>0</v>
      </c>
      <c r="AW732" s="63">
        <f>VLOOKUP($AD732,pTRAIT!$A:$X,24,FALSE)</f>
        <v>0</v>
      </c>
      <c r="AX732" s="67" t="s">
        <v>3472</v>
      </c>
      <c r="AY732" s="71" t="str">
        <f t="shared" si="35"/>
        <v>EM5 Al1 Pun-sge;NST=TP // EM5Mi1Cf9ogc;RIN=RF / EM5CM5Pu;RIN=RF</v>
      </c>
    </row>
    <row r="733" spans="1:51" ht="12" customHeight="1" x14ac:dyDescent="0.25">
      <c r="A733" s="32">
        <v>1385</v>
      </c>
      <c r="B733" s="33" t="s">
        <v>5</v>
      </c>
      <c r="C733" s="34">
        <v>595</v>
      </c>
      <c r="D733" s="32" t="str">
        <f t="shared" si="33"/>
        <v>1385X595</v>
      </c>
      <c r="E733" s="52" t="s">
        <v>1625</v>
      </c>
      <c r="F733" s="61" t="s">
        <v>2356</v>
      </c>
      <c r="G733" s="41" t="s">
        <v>43</v>
      </c>
      <c r="H733" s="38"/>
      <c r="I733" s="32">
        <v>1385</v>
      </c>
      <c r="J733" s="63">
        <f>VLOOKUP(I733,pTRAIT!A:B,2,FALSE)</f>
        <v>0</v>
      </c>
      <c r="K733" s="63" t="s">
        <v>2725</v>
      </c>
      <c r="L733" s="63"/>
      <c r="M733" s="63" t="s">
        <v>2437</v>
      </c>
      <c r="N733" s="63" t="s">
        <v>2730</v>
      </c>
      <c r="O733" s="63"/>
      <c r="P733" s="63"/>
      <c r="Q733" s="63"/>
      <c r="R733" s="63" t="s">
        <v>2431</v>
      </c>
      <c r="S733" s="63"/>
      <c r="T733" s="63" t="s">
        <v>2737</v>
      </c>
      <c r="U733" s="63"/>
      <c r="V733" s="63"/>
      <c r="W733" s="63" t="s">
        <v>2431</v>
      </c>
      <c r="X733" s="63"/>
      <c r="Y733" s="63" t="s">
        <v>2740</v>
      </c>
      <c r="Z733" s="63"/>
      <c r="AA733" s="63" t="s">
        <v>2728</v>
      </c>
      <c r="AB733" s="63"/>
      <c r="AC733" s="63" t="str">
        <f t="shared" si="34"/>
        <v>EM5 Al1 Pun-sge;NST=TP</v>
      </c>
      <c r="AD733" s="34">
        <v>595</v>
      </c>
      <c r="AE733" s="40" t="str">
        <f>VLOOKUP(AD733,pTRAIT!A:B,2,FALSE)</f>
        <v>EMi1Cf9ToCE;RIN=RF / EM5CM5Pu;RIN=RF</v>
      </c>
      <c r="AF733" s="63">
        <f>VLOOKUP($AD733,pTRAIT!$A:$X,7,FALSE)</f>
        <v>0</v>
      </c>
      <c r="AG733" s="63">
        <f>VLOOKUP($AD733,pTRAIT!$A:$X,8,FALSE)</f>
        <v>0</v>
      </c>
      <c r="AH733" s="63">
        <f>VLOOKUP($AD733,pTRAIT!$A:$X,9,FALSE)</f>
        <v>0</v>
      </c>
      <c r="AI733" s="63">
        <f>VLOOKUP($AD733,pTRAIT!$A:$X,10,FALSE)</f>
        <v>0</v>
      </c>
      <c r="AJ733" s="63">
        <f>VLOOKUP($AD733,pTRAIT!$A:$X,11,FALSE)</f>
        <v>0</v>
      </c>
      <c r="AK733" s="63">
        <f>VLOOKUP($AD733,pTRAIT!$A:$X,12,FALSE)</f>
        <v>0</v>
      </c>
      <c r="AL733" s="63">
        <f>VLOOKUP($AD733,pTRAIT!$A:$X,13,FALSE)</f>
        <v>0</v>
      </c>
      <c r="AM733" s="63">
        <f>VLOOKUP($AD733,pTRAIT!$A:$X,14,FALSE)</f>
        <v>0</v>
      </c>
      <c r="AN733" s="63">
        <f>VLOOKUP($AD733,pTRAIT!$A:$X,15,FALSE)</f>
        <v>0</v>
      </c>
      <c r="AO733" s="63">
        <f>VLOOKUP($AD733,pTRAIT!$A:$X,16,FALSE)</f>
        <v>0</v>
      </c>
      <c r="AP733" s="63">
        <f>VLOOKUP($AD733,pTRAIT!$A:$X,17,FALSE)</f>
        <v>0</v>
      </c>
      <c r="AQ733" s="63">
        <f>VLOOKUP($AD733,pTRAIT!$A:$X,18,FALSE)</f>
        <v>0</v>
      </c>
      <c r="AR733" s="63">
        <f>VLOOKUP($AD733,pTRAIT!$A:$X,19,FALSE)</f>
        <v>0</v>
      </c>
      <c r="AS733" s="63">
        <f>VLOOKUP($AD733,pTRAIT!$A:$X,20,FALSE)</f>
        <v>0</v>
      </c>
      <c r="AT733" s="63">
        <f>VLOOKUP($AD733,pTRAIT!$A:$X,21,FALSE)</f>
        <v>0</v>
      </c>
      <c r="AU733" s="63">
        <f>VLOOKUP($AD733,pTRAIT!$A:$X,22,FALSE)</f>
        <v>0</v>
      </c>
      <c r="AV733" s="63">
        <f>VLOOKUP($AD733,pTRAIT!$A:$X,23,FALSE)</f>
        <v>0</v>
      </c>
      <c r="AW733" s="63">
        <f>VLOOKUP($AD733,pTRAIT!$A:$X,24,FALSE)</f>
        <v>0</v>
      </c>
      <c r="AX733" s="67" t="s">
        <v>3473</v>
      </c>
      <c r="AY733" s="71" t="str">
        <f t="shared" si="35"/>
        <v>EM5 Al1 Pun-sge;NST=TP // EMi1Cf9ToCE;RIN=RF / EM5CM5Pu;RIN=RF</v>
      </c>
    </row>
    <row r="734" spans="1:51" ht="12" customHeight="1" x14ac:dyDescent="0.25">
      <c r="A734" s="32">
        <v>1385</v>
      </c>
      <c r="B734" s="33" t="s">
        <v>5</v>
      </c>
      <c r="C734" s="34">
        <v>640</v>
      </c>
      <c r="D734" s="32" t="str">
        <f t="shared" si="33"/>
        <v>1385X640</v>
      </c>
      <c r="E734" s="52" t="s">
        <v>1625</v>
      </c>
      <c r="F734" s="61" t="s">
        <v>2357</v>
      </c>
      <c r="G734" s="41" t="s">
        <v>43</v>
      </c>
      <c r="H734" s="38"/>
      <c r="I734" s="32">
        <v>1385</v>
      </c>
      <c r="J734" s="63">
        <f>VLOOKUP(I734,pTRAIT!A:B,2,FALSE)</f>
        <v>0</v>
      </c>
      <c r="K734" s="63" t="s">
        <v>2725</v>
      </c>
      <c r="L734" s="63"/>
      <c r="M734" s="63" t="s">
        <v>2437</v>
      </c>
      <c r="N734" s="63" t="s">
        <v>2730</v>
      </c>
      <c r="O734" s="63"/>
      <c r="P734" s="63"/>
      <c r="Q734" s="63"/>
      <c r="R734" s="63" t="s">
        <v>2431</v>
      </c>
      <c r="S734" s="63"/>
      <c r="T734" s="63" t="s">
        <v>2737</v>
      </c>
      <c r="U734" s="63"/>
      <c r="V734" s="63"/>
      <c r="W734" s="63" t="s">
        <v>2431</v>
      </c>
      <c r="X734" s="63"/>
      <c r="Y734" s="63" t="s">
        <v>2740</v>
      </c>
      <c r="Z734" s="63"/>
      <c r="AA734" s="63" t="s">
        <v>2728</v>
      </c>
      <c r="AB734" s="63"/>
      <c r="AC734" s="63" t="str">
        <f t="shared" si="34"/>
        <v>EM5 Al1 Pun-sge;NST=TP</v>
      </c>
      <c r="AD734" s="34">
        <v>640</v>
      </c>
      <c r="AE734" s="40" t="str">
        <f>VLOOKUP(AD734,pTRAIT!A:B,2,FALSE)</f>
        <v>EM5Mi1Cf9(Pu);RIN=RF / EM5CM5Pu;RIN=RF</v>
      </c>
      <c r="AF734" s="63">
        <f>VLOOKUP($AD734,pTRAIT!$A:$X,7,FALSE)</f>
        <v>0</v>
      </c>
      <c r="AG734" s="63">
        <f>VLOOKUP($AD734,pTRAIT!$A:$X,8,FALSE)</f>
        <v>0</v>
      </c>
      <c r="AH734" s="63">
        <f>VLOOKUP($AD734,pTRAIT!$A:$X,9,FALSE)</f>
        <v>0</v>
      </c>
      <c r="AI734" s="63">
        <f>VLOOKUP($AD734,pTRAIT!$A:$X,10,FALSE)</f>
        <v>0</v>
      </c>
      <c r="AJ734" s="63">
        <f>VLOOKUP($AD734,pTRAIT!$A:$X,11,FALSE)</f>
        <v>0</v>
      </c>
      <c r="AK734" s="63">
        <f>VLOOKUP($AD734,pTRAIT!$A:$X,12,FALSE)</f>
        <v>0</v>
      </c>
      <c r="AL734" s="63">
        <f>VLOOKUP($AD734,pTRAIT!$A:$X,13,FALSE)</f>
        <v>0</v>
      </c>
      <c r="AM734" s="63">
        <f>VLOOKUP($AD734,pTRAIT!$A:$X,14,FALSE)</f>
        <v>0</v>
      </c>
      <c r="AN734" s="63">
        <f>VLOOKUP($AD734,pTRAIT!$A:$X,15,FALSE)</f>
        <v>0</v>
      </c>
      <c r="AO734" s="63">
        <f>VLOOKUP($AD734,pTRAIT!$A:$X,16,FALSE)</f>
        <v>0</v>
      </c>
      <c r="AP734" s="63">
        <f>VLOOKUP($AD734,pTRAIT!$A:$X,17,FALSE)</f>
        <v>0</v>
      </c>
      <c r="AQ734" s="63">
        <f>VLOOKUP($AD734,pTRAIT!$A:$X,18,FALSE)</f>
        <v>0</v>
      </c>
      <c r="AR734" s="63">
        <f>VLOOKUP($AD734,pTRAIT!$A:$X,19,FALSE)</f>
        <v>0</v>
      </c>
      <c r="AS734" s="63">
        <f>VLOOKUP($AD734,pTRAIT!$A:$X,20,FALSE)</f>
        <v>0</v>
      </c>
      <c r="AT734" s="63">
        <f>VLOOKUP($AD734,pTRAIT!$A:$X,21,FALSE)</f>
        <v>0</v>
      </c>
      <c r="AU734" s="63">
        <f>VLOOKUP($AD734,pTRAIT!$A:$X,22,FALSE)</f>
        <v>0</v>
      </c>
      <c r="AV734" s="63">
        <f>VLOOKUP($AD734,pTRAIT!$A:$X,23,FALSE)</f>
        <v>0</v>
      </c>
      <c r="AW734" s="63">
        <f>VLOOKUP($AD734,pTRAIT!$A:$X,24,FALSE)</f>
        <v>0</v>
      </c>
      <c r="AX734" s="67" t="s">
        <v>3474</v>
      </c>
      <c r="AY734" s="71" t="str">
        <f t="shared" si="35"/>
        <v>EM5 Al1 Pun-sge;NST=TP // EM5Mi1Cf9(Pu);RIN=RF / EM5CM5Pu;RIN=RF</v>
      </c>
    </row>
    <row r="735" spans="1:51" ht="12" customHeight="1" x14ac:dyDescent="0.25">
      <c r="A735" s="32">
        <v>1385</v>
      </c>
      <c r="B735" s="33" t="s">
        <v>5</v>
      </c>
      <c r="C735" s="34">
        <v>734</v>
      </c>
      <c r="D735" s="32" t="str">
        <f t="shared" si="33"/>
        <v>1385X734</v>
      </c>
      <c r="E735" s="52" t="s">
        <v>1625</v>
      </c>
      <c r="F735" s="61" t="s">
        <v>2358</v>
      </c>
      <c r="G735" s="41" t="s">
        <v>43</v>
      </c>
      <c r="H735" s="38"/>
      <c r="I735" s="32">
        <v>1385</v>
      </c>
      <c r="J735" s="63">
        <f>VLOOKUP(I735,pTRAIT!A:B,2,FALSE)</f>
        <v>0</v>
      </c>
      <c r="K735" s="63" t="s">
        <v>2725</v>
      </c>
      <c r="L735" s="63"/>
      <c r="M735" s="63" t="s">
        <v>2437</v>
      </c>
      <c r="N735" s="63" t="s">
        <v>2730</v>
      </c>
      <c r="O735" s="63"/>
      <c r="P735" s="63"/>
      <c r="Q735" s="63"/>
      <c r="R735" s="63" t="s">
        <v>2431</v>
      </c>
      <c r="S735" s="63"/>
      <c r="T735" s="63" t="s">
        <v>2737</v>
      </c>
      <c r="U735" s="63"/>
      <c r="V735" s="63"/>
      <c r="W735" s="63" t="s">
        <v>2431</v>
      </c>
      <c r="X735" s="63"/>
      <c r="Y735" s="63" t="s">
        <v>2740</v>
      </c>
      <c r="Z735" s="63"/>
      <c r="AA735" s="63" t="s">
        <v>2728</v>
      </c>
      <c r="AB735" s="63"/>
      <c r="AC735" s="63" t="str">
        <f t="shared" si="34"/>
        <v>EM5 Al1 Pun-sge;NST=TP</v>
      </c>
      <c r="AD735" s="34">
        <v>734</v>
      </c>
      <c r="AE735" s="40" t="str">
        <f>VLOOKUP(AD735,pTRAIT!A:B,2,FALSE)</f>
        <v>EM5UeMi1Cf9Pu;RIN=RS / EM5CM5Pu;RIN=RF</v>
      </c>
      <c r="AF735" s="63">
        <f>VLOOKUP($AD735,pTRAIT!$A:$X,7,FALSE)</f>
        <v>0</v>
      </c>
      <c r="AG735" s="63">
        <f>VLOOKUP($AD735,pTRAIT!$A:$X,8,FALSE)</f>
        <v>0</v>
      </c>
      <c r="AH735" s="63">
        <f>VLOOKUP($AD735,pTRAIT!$A:$X,9,FALSE)</f>
        <v>0</v>
      </c>
      <c r="AI735" s="63">
        <f>VLOOKUP($AD735,pTRAIT!$A:$X,10,FALSE)</f>
        <v>0</v>
      </c>
      <c r="AJ735" s="63">
        <f>VLOOKUP($AD735,pTRAIT!$A:$X,11,FALSE)</f>
        <v>0</v>
      </c>
      <c r="AK735" s="63">
        <f>VLOOKUP($AD735,pTRAIT!$A:$X,12,FALSE)</f>
        <v>0</v>
      </c>
      <c r="AL735" s="63">
        <f>VLOOKUP($AD735,pTRAIT!$A:$X,13,FALSE)</f>
        <v>0</v>
      </c>
      <c r="AM735" s="63">
        <f>VLOOKUP($AD735,pTRAIT!$A:$X,14,FALSE)</f>
        <v>0</v>
      </c>
      <c r="AN735" s="63">
        <f>VLOOKUP($AD735,pTRAIT!$A:$X,15,FALSE)</f>
        <v>0</v>
      </c>
      <c r="AO735" s="63">
        <f>VLOOKUP($AD735,pTRAIT!$A:$X,16,FALSE)</f>
        <v>0</v>
      </c>
      <c r="AP735" s="63">
        <f>VLOOKUP($AD735,pTRAIT!$A:$X,17,FALSE)</f>
        <v>0</v>
      </c>
      <c r="AQ735" s="63">
        <f>VLOOKUP($AD735,pTRAIT!$A:$X,18,FALSE)</f>
        <v>0</v>
      </c>
      <c r="AR735" s="63">
        <f>VLOOKUP($AD735,pTRAIT!$A:$X,19,FALSE)</f>
        <v>0</v>
      </c>
      <c r="AS735" s="63">
        <f>VLOOKUP($AD735,pTRAIT!$A:$X,20,FALSE)</f>
        <v>0</v>
      </c>
      <c r="AT735" s="63">
        <f>VLOOKUP($AD735,pTRAIT!$A:$X,21,FALSE)</f>
        <v>0</v>
      </c>
      <c r="AU735" s="63">
        <f>VLOOKUP($AD735,pTRAIT!$A:$X,22,FALSE)</f>
        <v>0</v>
      </c>
      <c r="AV735" s="63">
        <f>VLOOKUP($AD735,pTRAIT!$A:$X,23,FALSE)</f>
        <v>0</v>
      </c>
      <c r="AW735" s="63">
        <f>VLOOKUP($AD735,pTRAIT!$A:$X,24,FALSE)</f>
        <v>0</v>
      </c>
      <c r="AX735" s="67" t="s">
        <v>3475</v>
      </c>
      <c r="AY735" s="71" t="str">
        <f t="shared" si="35"/>
        <v>EM5 Al1 Pun-sge;NST=TP // EM5UeMi1Cf9Pu;RIN=RS / EM5CM5Pu;RIN=RF</v>
      </c>
    </row>
    <row r="736" spans="1:51" ht="12" customHeight="1" x14ac:dyDescent="0.25">
      <c r="A736" s="32">
        <v>1385</v>
      </c>
      <c r="B736" s="33" t="s">
        <v>5</v>
      </c>
      <c r="C736" s="34">
        <v>768</v>
      </c>
      <c r="D736" s="32" t="str">
        <f t="shared" si="33"/>
        <v>1385X768</v>
      </c>
      <c r="E736" s="52" t="s">
        <v>1625</v>
      </c>
      <c r="F736" s="61" t="s">
        <v>2359</v>
      </c>
      <c r="G736" s="41" t="s">
        <v>43</v>
      </c>
      <c r="H736" s="38"/>
      <c r="I736" s="32">
        <v>1385</v>
      </c>
      <c r="J736" s="63">
        <f>VLOOKUP(I736,pTRAIT!A:B,2,FALSE)</f>
        <v>0</v>
      </c>
      <c r="K736" s="63" t="s">
        <v>2725</v>
      </c>
      <c r="L736" s="63"/>
      <c r="M736" s="63" t="s">
        <v>2437</v>
      </c>
      <c r="N736" s="63" t="s">
        <v>2730</v>
      </c>
      <c r="O736" s="63"/>
      <c r="P736" s="63"/>
      <c r="Q736" s="63"/>
      <c r="R736" s="63" t="s">
        <v>2431</v>
      </c>
      <c r="S736" s="63"/>
      <c r="T736" s="63" t="s">
        <v>2737</v>
      </c>
      <c r="U736" s="63"/>
      <c r="V736" s="63"/>
      <c r="W736" s="63" t="s">
        <v>2431</v>
      </c>
      <c r="X736" s="63"/>
      <c r="Y736" s="63" t="s">
        <v>2740</v>
      </c>
      <c r="Z736" s="63"/>
      <c r="AA736" s="63" t="s">
        <v>2728</v>
      </c>
      <c r="AB736" s="63"/>
      <c r="AC736" s="63" t="str">
        <f t="shared" si="34"/>
        <v>EM5 Al1 Pun-sge;NST=TP</v>
      </c>
      <c r="AD736" s="34">
        <v>768</v>
      </c>
      <c r="AE736" s="40" t="str">
        <f>VLOOKUP(AD736,pTRAIT!A:B,2,FALSE)</f>
        <v>EM5UeMi1(Cf9);RIN=RF / EM5CM5Pu;RIN=RF</v>
      </c>
      <c r="AF736" s="63">
        <f>VLOOKUP($AD736,pTRAIT!$A:$X,7,FALSE)</f>
        <v>0</v>
      </c>
      <c r="AG736" s="63">
        <f>VLOOKUP($AD736,pTRAIT!$A:$X,8,FALSE)</f>
        <v>0</v>
      </c>
      <c r="AH736" s="63">
        <f>VLOOKUP($AD736,pTRAIT!$A:$X,9,FALSE)</f>
        <v>0</v>
      </c>
      <c r="AI736" s="63">
        <f>VLOOKUP($AD736,pTRAIT!$A:$X,10,FALSE)</f>
        <v>0</v>
      </c>
      <c r="AJ736" s="63">
        <f>VLOOKUP($AD736,pTRAIT!$A:$X,11,FALSE)</f>
        <v>0</v>
      </c>
      <c r="AK736" s="63">
        <f>VLOOKUP($AD736,pTRAIT!$A:$X,12,FALSE)</f>
        <v>0</v>
      </c>
      <c r="AL736" s="63">
        <f>VLOOKUP($AD736,pTRAIT!$A:$X,13,FALSE)</f>
        <v>0</v>
      </c>
      <c r="AM736" s="63">
        <f>VLOOKUP($AD736,pTRAIT!$A:$X,14,FALSE)</f>
        <v>0</v>
      </c>
      <c r="AN736" s="63">
        <f>VLOOKUP($AD736,pTRAIT!$A:$X,15,FALSE)</f>
        <v>0</v>
      </c>
      <c r="AO736" s="63">
        <f>VLOOKUP($AD736,pTRAIT!$A:$X,16,FALSE)</f>
        <v>0</v>
      </c>
      <c r="AP736" s="63">
        <f>VLOOKUP($AD736,pTRAIT!$A:$X,17,FALSE)</f>
        <v>0</v>
      </c>
      <c r="AQ736" s="63">
        <f>VLOOKUP($AD736,pTRAIT!$A:$X,18,FALSE)</f>
        <v>0</v>
      </c>
      <c r="AR736" s="63">
        <f>VLOOKUP($AD736,pTRAIT!$A:$X,19,FALSE)</f>
        <v>0</v>
      </c>
      <c r="AS736" s="63">
        <f>VLOOKUP($AD736,pTRAIT!$A:$X,20,FALSE)</f>
        <v>0</v>
      </c>
      <c r="AT736" s="63">
        <f>VLOOKUP($AD736,pTRAIT!$A:$X,21,FALSE)</f>
        <v>0</v>
      </c>
      <c r="AU736" s="63">
        <f>VLOOKUP($AD736,pTRAIT!$A:$X,22,FALSE)</f>
        <v>0</v>
      </c>
      <c r="AV736" s="63">
        <f>VLOOKUP($AD736,pTRAIT!$A:$X,23,FALSE)</f>
        <v>0</v>
      </c>
      <c r="AW736" s="63">
        <f>VLOOKUP($AD736,pTRAIT!$A:$X,24,FALSE)</f>
        <v>0</v>
      </c>
      <c r="AX736" s="67" t="s">
        <v>3476</v>
      </c>
      <c r="AY736" s="71" t="str">
        <f t="shared" si="35"/>
        <v>EM5 Al1 Pun-sge;NST=TP // EM5UeMi1(Cf9);RIN=RF / EM5CM5Pu;RIN=RF</v>
      </c>
    </row>
    <row r="737" spans="1:51" ht="12" customHeight="1" x14ac:dyDescent="0.25">
      <c r="A737" s="32">
        <v>1385</v>
      </c>
      <c r="B737" s="33" t="s">
        <v>5</v>
      </c>
      <c r="C737" s="34">
        <v>1394</v>
      </c>
      <c r="D737" s="32" t="str">
        <f t="shared" si="33"/>
        <v>1385X1394</v>
      </c>
      <c r="E737" s="52" t="s">
        <v>1625</v>
      </c>
      <c r="F737" s="61" t="s">
        <v>2360</v>
      </c>
      <c r="G737" s="41" t="s">
        <v>43</v>
      </c>
      <c r="H737" s="38"/>
      <c r="I737" s="32">
        <v>1385</v>
      </c>
      <c r="J737" s="63">
        <f>VLOOKUP(I737,pTRAIT!A:B,2,FALSE)</f>
        <v>0</v>
      </c>
      <c r="K737" s="63" t="s">
        <v>2725</v>
      </c>
      <c r="L737" s="63"/>
      <c r="M737" s="63" t="s">
        <v>2437</v>
      </c>
      <c r="N737" s="63" t="s">
        <v>2730</v>
      </c>
      <c r="O737" s="63"/>
      <c r="P737" s="63"/>
      <c r="Q737" s="63"/>
      <c r="R737" s="63" t="s">
        <v>2431</v>
      </c>
      <c r="S737" s="63"/>
      <c r="T737" s="63" t="s">
        <v>2737</v>
      </c>
      <c r="U737" s="63"/>
      <c r="V737" s="63"/>
      <c r="W737" s="63" t="s">
        <v>2431</v>
      </c>
      <c r="X737" s="63"/>
      <c r="Y737" s="63" t="s">
        <v>2740</v>
      </c>
      <c r="Z737" s="63"/>
      <c r="AA737" s="63" t="s">
        <v>2728</v>
      </c>
      <c r="AB737" s="63"/>
      <c r="AC737" s="63" t="str">
        <f t="shared" si="34"/>
        <v>EM5 Al1 Pun-sge;NST=TP</v>
      </c>
      <c r="AD737" s="34">
        <v>1394</v>
      </c>
      <c r="AE737" s="40" t="str">
        <f>VLOOKUP(AD737,pTRAIT!A:B,2,FALSE)</f>
        <v>EM5RTUeCM5Pu;RIN=RF / EM5CM5Pu;RIN=RF</v>
      </c>
      <c r="AF737" s="63">
        <f>VLOOKUP($AD737,pTRAIT!$A:$X,7,FALSE)</f>
        <v>0</v>
      </c>
      <c r="AG737" s="63">
        <f>VLOOKUP($AD737,pTRAIT!$A:$X,8,FALSE)</f>
        <v>0</v>
      </c>
      <c r="AH737" s="63">
        <f>VLOOKUP($AD737,pTRAIT!$A:$X,9,FALSE)</f>
        <v>0</v>
      </c>
      <c r="AI737" s="63">
        <f>VLOOKUP($AD737,pTRAIT!$A:$X,10,FALSE)</f>
        <v>0</v>
      </c>
      <c r="AJ737" s="63">
        <f>VLOOKUP($AD737,pTRAIT!$A:$X,11,FALSE)</f>
        <v>0</v>
      </c>
      <c r="AK737" s="63">
        <f>VLOOKUP($AD737,pTRAIT!$A:$X,12,FALSE)</f>
        <v>0</v>
      </c>
      <c r="AL737" s="63">
        <f>VLOOKUP($AD737,pTRAIT!$A:$X,13,FALSE)</f>
        <v>0</v>
      </c>
      <c r="AM737" s="63">
        <f>VLOOKUP($AD737,pTRAIT!$A:$X,14,FALSE)</f>
        <v>0</v>
      </c>
      <c r="AN737" s="63">
        <f>VLOOKUP($AD737,pTRAIT!$A:$X,15,FALSE)</f>
        <v>0</v>
      </c>
      <c r="AO737" s="63">
        <f>VLOOKUP($AD737,pTRAIT!$A:$X,16,FALSE)</f>
        <v>0</v>
      </c>
      <c r="AP737" s="63">
        <f>VLOOKUP($AD737,pTRAIT!$A:$X,17,FALSE)</f>
        <v>0</v>
      </c>
      <c r="AQ737" s="63">
        <f>VLOOKUP($AD737,pTRAIT!$A:$X,18,FALSE)</f>
        <v>0</v>
      </c>
      <c r="AR737" s="63">
        <f>VLOOKUP($AD737,pTRAIT!$A:$X,19,FALSE)</f>
        <v>0</v>
      </c>
      <c r="AS737" s="63">
        <f>VLOOKUP($AD737,pTRAIT!$A:$X,20,FALSE)</f>
        <v>0</v>
      </c>
      <c r="AT737" s="63">
        <f>VLOOKUP($AD737,pTRAIT!$A:$X,21,FALSE)</f>
        <v>0</v>
      </c>
      <c r="AU737" s="63">
        <f>VLOOKUP($AD737,pTRAIT!$A:$X,22,FALSE)</f>
        <v>0</v>
      </c>
      <c r="AV737" s="63">
        <f>VLOOKUP($AD737,pTRAIT!$A:$X,23,FALSE)</f>
        <v>0</v>
      </c>
      <c r="AW737" s="63">
        <f>VLOOKUP($AD737,pTRAIT!$A:$X,24,FALSE)</f>
        <v>0</v>
      </c>
      <c r="AX737" s="67" t="s">
        <v>3477</v>
      </c>
      <c r="AY737" s="71" t="str">
        <f t="shared" si="35"/>
        <v>EM5 Al1 Pun-sge;NST=TP // EM5RTUeCM5Pu;RIN=RF / EM5CM5Pu;RIN=RF</v>
      </c>
    </row>
    <row r="738" spans="1:51" ht="12" customHeight="1" x14ac:dyDescent="0.25">
      <c r="A738" s="32">
        <v>1385</v>
      </c>
      <c r="B738" s="33" t="s">
        <v>5</v>
      </c>
      <c r="C738" s="34">
        <v>1481</v>
      </c>
      <c r="D738" s="32" t="str">
        <f t="shared" si="33"/>
        <v>1385X1481</v>
      </c>
      <c r="E738" s="52" t="s">
        <v>1625</v>
      </c>
      <c r="F738" s="61" t="s">
        <v>2361</v>
      </c>
      <c r="G738" s="41" t="s">
        <v>43</v>
      </c>
      <c r="H738" s="45"/>
      <c r="I738" s="32">
        <v>1385</v>
      </c>
      <c r="J738" s="63">
        <f>VLOOKUP(I738,pTRAIT!A:B,2,FALSE)</f>
        <v>0</v>
      </c>
      <c r="K738" s="63" t="s">
        <v>2725</v>
      </c>
      <c r="L738" s="63"/>
      <c r="M738" s="63" t="s">
        <v>2437</v>
      </c>
      <c r="N738" s="63" t="s">
        <v>2730</v>
      </c>
      <c r="O738" s="63"/>
      <c r="P738" s="63"/>
      <c r="Q738" s="63"/>
      <c r="R738" s="63" t="s">
        <v>2431</v>
      </c>
      <c r="S738" s="63"/>
      <c r="T738" s="63" t="s">
        <v>2737</v>
      </c>
      <c r="U738" s="63"/>
      <c r="V738" s="63"/>
      <c r="W738" s="63" t="s">
        <v>2431</v>
      </c>
      <c r="X738" s="63"/>
      <c r="Y738" s="63" t="s">
        <v>2740</v>
      </c>
      <c r="Z738" s="63"/>
      <c r="AA738" s="63" t="s">
        <v>2728</v>
      </c>
      <c r="AB738" s="63"/>
      <c r="AC738" s="63" t="str">
        <f t="shared" si="34"/>
        <v>EM5 Al1 Pun-sge;NST=TP</v>
      </c>
      <c r="AD738" s="34">
        <v>1481</v>
      </c>
      <c r="AE738" s="40" t="str">
        <f>VLOOKUP(AD738,pTRAIT!A:B,2,FALSE)</f>
        <v>EM5RTUeCM5Pu;RIN=RF / EM5CM5Pu;RIN=RF</v>
      </c>
      <c r="AF738" s="63">
        <f>VLOOKUP($AD738,pTRAIT!$A:$X,7,FALSE)</f>
        <v>0</v>
      </c>
      <c r="AG738" s="63">
        <f>VLOOKUP($AD738,pTRAIT!$A:$X,8,FALSE)</f>
        <v>0</v>
      </c>
      <c r="AH738" s="63">
        <f>VLOOKUP($AD738,pTRAIT!$A:$X,9,FALSE)</f>
        <v>0</v>
      </c>
      <c r="AI738" s="63">
        <f>VLOOKUP($AD738,pTRAIT!$A:$X,10,FALSE)</f>
        <v>0</v>
      </c>
      <c r="AJ738" s="63">
        <f>VLOOKUP($AD738,pTRAIT!$A:$X,11,FALSE)</f>
        <v>0</v>
      </c>
      <c r="AK738" s="63">
        <f>VLOOKUP($AD738,pTRAIT!$A:$X,12,FALSE)</f>
        <v>0</v>
      </c>
      <c r="AL738" s="63">
        <f>VLOOKUP($AD738,pTRAIT!$A:$X,13,FALSE)</f>
        <v>0</v>
      </c>
      <c r="AM738" s="63">
        <f>VLOOKUP($AD738,pTRAIT!$A:$X,14,FALSE)</f>
        <v>0</v>
      </c>
      <c r="AN738" s="63">
        <f>VLOOKUP($AD738,pTRAIT!$A:$X,15,FALSE)</f>
        <v>0</v>
      </c>
      <c r="AO738" s="63">
        <f>VLOOKUP($AD738,pTRAIT!$A:$X,16,FALSE)</f>
        <v>0</v>
      </c>
      <c r="AP738" s="63">
        <f>VLOOKUP($AD738,pTRAIT!$A:$X,17,FALSE)</f>
        <v>0</v>
      </c>
      <c r="AQ738" s="63">
        <f>VLOOKUP($AD738,pTRAIT!$A:$X,18,FALSE)</f>
        <v>0</v>
      </c>
      <c r="AR738" s="63">
        <f>VLOOKUP($AD738,pTRAIT!$A:$X,19,FALSE)</f>
        <v>0</v>
      </c>
      <c r="AS738" s="63">
        <f>VLOOKUP($AD738,pTRAIT!$A:$X,20,FALSE)</f>
        <v>0</v>
      </c>
      <c r="AT738" s="63">
        <f>VLOOKUP($AD738,pTRAIT!$A:$X,21,FALSE)</f>
        <v>0</v>
      </c>
      <c r="AU738" s="63">
        <f>VLOOKUP($AD738,pTRAIT!$A:$X,22,FALSE)</f>
        <v>0</v>
      </c>
      <c r="AV738" s="63">
        <f>VLOOKUP($AD738,pTRAIT!$A:$X,23,FALSE)</f>
        <v>0</v>
      </c>
      <c r="AW738" s="63">
        <f>VLOOKUP($AD738,pTRAIT!$A:$X,24,FALSE)</f>
        <v>0</v>
      </c>
      <c r="AX738" s="67" t="s">
        <v>3478</v>
      </c>
      <c r="AY738" s="71" t="str">
        <f t="shared" si="35"/>
        <v>EM5 Al1 Pun-sge;NST=TP // EM5RTUeCM5Pu;RIN=RF / EM5CM5Pu;RIN=RF</v>
      </c>
    </row>
    <row r="739" spans="1:51" ht="12" customHeight="1" x14ac:dyDescent="0.25">
      <c r="A739" s="32">
        <v>1386</v>
      </c>
      <c r="B739" s="33" t="s">
        <v>5</v>
      </c>
      <c r="C739" s="34">
        <v>472</v>
      </c>
      <c r="D739" s="32" t="str">
        <f t="shared" si="33"/>
        <v>1386X472</v>
      </c>
      <c r="E739" s="52" t="s">
        <v>1625</v>
      </c>
      <c r="F739" s="61" t="s">
        <v>2362</v>
      </c>
      <c r="G739" s="41" t="s">
        <v>43</v>
      </c>
      <c r="H739" s="45"/>
      <c r="I739" s="32">
        <v>1386</v>
      </c>
      <c r="J739" s="63">
        <f>VLOOKUP(I739,pTRAIT!A:B,2,FALSE)</f>
        <v>0</v>
      </c>
      <c r="K739" s="63" t="s">
        <v>2725</v>
      </c>
      <c r="L739" s="63"/>
      <c r="M739" s="63" t="s">
        <v>2437</v>
      </c>
      <c r="N739" s="63" t="s">
        <v>2730</v>
      </c>
      <c r="O739" s="63"/>
      <c r="P739" s="63"/>
      <c r="Q739" s="63"/>
      <c r="R739" s="63" t="s">
        <v>2431</v>
      </c>
      <c r="S739" s="63"/>
      <c r="T739" s="63" t="s">
        <v>2737</v>
      </c>
      <c r="U739" s="63"/>
      <c r="V739" s="63"/>
      <c r="W739" s="63" t="s">
        <v>2431</v>
      </c>
      <c r="X739" s="63"/>
      <c r="Y739" s="63" t="s">
        <v>2740</v>
      </c>
      <c r="Z739" s="63"/>
      <c r="AA739" s="63" t="s">
        <v>2728</v>
      </c>
      <c r="AB739" s="63"/>
      <c r="AC739" s="63" t="str">
        <f t="shared" si="34"/>
        <v>EM5 Al1 Pun-sge;NST=TP</v>
      </c>
      <c r="AD739" s="34">
        <v>472</v>
      </c>
      <c r="AE739" s="40" t="str">
        <f>VLOOKUP(AD739,pTRAIT!A:B,2,FALSE)</f>
        <v>EM5RTUeMi1;RIN=RF / ;RIN=RF</v>
      </c>
      <c r="AF739" s="63">
        <f>VLOOKUP($AD739,pTRAIT!$A:$X,7,FALSE)</f>
        <v>0</v>
      </c>
      <c r="AG739" s="63">
        <f>VLOOKUP($AD739,pTRAIT!$A:$X,8,FALSE)</f>
        <v>0</v>
      </c>
      <c r="AH739" s="63">
        <f>VLOOKUP($AD739,pTRAIT!$A:$X,9,FALSE)</f>
        <v>0</v>
      </c>
      <c r="AI739" s="63">
        <f>VLOOKUP($AD739,pTRAIT!$A:$X,10,FALSE)</f>
        <v>0</v>
      </c>
      <c r="AJ739" s="63">
        <f>VLOOKUP($AD739,pTRAIT!$A:$X,11,FALSE)</f>
        <v>0</v>
      </c>
      <c r="AK739" s="63">
        <f>VLOOKUP($AD739,pTRAIT!$A:$X,12,FALSE)</f>
        <v>0</v>
      </c>
      <c r="AL739" s="63">
        <f>VLOOKUP($AD739,pTRAIT!$A:$X,13,FALSE)</f>
        <v>0</v>
      </c>
      <c r="AM739" s="63">
        <f>VLOOKUP($AD739,pTRAIT!$A:$X,14,FALSE)</f>
        <v>0</v>
      </c>
      <c r="AN739" s="63">
        <f>VLOOKUP($AD739,pTRAIT!$A:$X,15,FALSE)</f>
        <v>0</v>
      </c>
      <c r="AO739" s="63">
        <f>VLOOKUP($AD739,pTRAIT!$A:$X,16,FALSE)</f>
        <v>0</v>
      </c>
      <c r="AP739" s="63">
        <f>VLOOKUP($AD739,pTRAIT!$A:$X,17,FALSE)</f>
        <v>0</v>
      </c>
      <c r="AQ739" s="63">
        <f>VLOOKUP($AD739,pTRAIT!$A:$X,18,FALSE)</f>
        <v>0</v>
      </c>
      <c r="AR739" s="63">
        <f>VLOOKUP($AD739,pTRAIT!$A:$X,19,FALSE)</f>
        <v>0</v>
      </c>
      <c r="AS739" s="63">
        <f>VLOOKUP($AD739,pTRAIT!$A:$X,20,FALSE)</f>
        <v>0</v>
      </c>
      <c r="AT739" s="63">
        <f>VLOOKUP($AD739,pTRAIT!$A:$X,21,FALSE)</f>
        <v>0</v>
      </c>
      <c r="AU739" s="63">
        <f>VLOOKUP($AD739,pTRAIT!$A:$X,22,FALSE)</f>
        <v>0</v>
      </c>
      <c r="AV739" s="63">
        <f>VLOOKUP($AD739,pTRAIT!$A:$X,23,FALSE)</f>
        <v>0</v>
      </c>
      <c r="AW739" s="63">
        <f>VLOOKUP($AD739,pTRAIT!$A:$X,24,FALSE)</f>
        <v>0</v>
      </c>
      <c r="AX739" s="67" t="s">
        <v>3479</v>
      </c>
      <c r="AY739" s="71" t="str">
        <f t="shared" si="35"/>
        <v>EM5 Al1 Pun-sge;NST=TP // EM5RTUeMi1;RIN=RF / ;RIN=RF</v>
      </c>
    </row>
    <row r="740" spans="1:51" ht="12" customHeight="1" x14ac:dyDescent="0.25">
      <c r="A740" s="32">
        <v>1386</v>
      </c>
      <c r="B740" s="33" t="s">
        <v>5</v>
      </c>
      <c r="C740" s="34">
        <v>513</v>
      </c>
      <c r="D740" s="32" t="str">
        <f t="shared" si="33"/>
        <v>1386X513</v>
      </c>
      <c r="E740" s="52" t="s">
        <v>1625</v>
      </c>
      <c r="F740" s="61" t="s">
        <v>2363</v>
      </c>
      <c r="G740" s="41" t="s">
        <v>43</v>
      </c>
      <c r="H740" s="38"/>
      <c r="I740" s="32">
        <v>1386</v>
      </c>
      <c r="J740" s="63">
        <f>VLOOKUP(I740,pTRAIT!A:B,2,FALSE)</f>
        <v>0</v>
      </c>
      <c r="K740" s="63" t="s">
        <v>2725</v>
      </c>
      <c r="L740" s="63"/>
      <c r="M740" s="63" t="s">
        <v>2437</v>
      </c>
      <c r="N740" s="63" t="s">
        <v>2730</v>
      </c>
      <c r="O740" s="63"/>
      <c r="P740" s="63"/>
      <c r="Q740" s="63"/>
      <c r="R740" s="63" t="s">
        <v>2431</v>
      </c>
      <c r="S740" s="63"/>
      <c r="T740" s="63" t="s">
        <v>2737</v>
      </c>
      <c r="U740" s="63"/>
      <c r="V740" s="63"/>
      <c r="W740" s="63" t="s">
        <v>2431</v>
      </c>
      <c r="X740" s="63"/>
      <c r="Y740" s="63" t="s">
        <v>2740</v>
      </c>
      <c r="Z740" s="63"/>
      <c r="AA740" s="63" t="s">
        <v>2728</v>
      </c>
      <c r="AB740" s="63"/>
      <c r="AC740" s="63" t="str">
        <f t="shared" si="34"/>
        <v>EM5 Al1 Pun-sge;NST=TP</v>
      </c>
      <c r="AD740" s="34">
        <v>513</v>
      </c>
      <c r="AE740" s="40" t="str">
        <f>VLOOKUP(AD740,pTRAIT!A:B,2,FALSE)</f>
        <v>EM5Mi1Cf9;RIN=RF / ;RIN=RF</v>
      </c>
      <c r="AF740" s="63">
        <f>VLOOKUP($AD740,pTRAIT!$A:$X,7,FALSE)</f>
        <v>0</v>
      </c>
      <c r="AG740" s="63">
        <f>VLOOKUP($AD740,pTRAIT!$A:$X,8,FALSE)</f>
        <v>0</v>
      </c>
      <c r="AH740" s="63">
        <f>VLOOKUP($AD740,pTRAIT!$A:$X,9,FALSE)</f>
        <v>0</v>
      </c>
      <c r="AI740" s="63">
        <f>VLOOKUP($AD740,pTRAIT!$A:$X,10,FALSE)</f>
        <v>0</v>
      </c>
      <c r="AJ740" s="63">
        <f>VLOOKUP($AD740,pTRAIT!$A:$X,11,FALSE)</f>
        <v>0</v>
      </c>
      <c r="AK740" s="63">
        <f>VLOOKUP($AD740,pTRAIT!$A:$X,12,FALSE)</f>
        <v>0</v>
      </c>
      <c r="AL740" s="63">
        <f>VLOOKUP($AD740,pTRAIT!$A:$X,13,FALSE)</f>
        <v>0</v>
      </c>
      <c r="AM740" s="63">
        <f>VLOOKUP($AD740,pTRAIT!$A:$X,14,FALSE)</f>
        <v>0</v>
      </c>
      <c r="AN740" s="63">
        <f>VLOOKUP($AD740,pTRAIT!$A:$X,15,FALSE)</f>
        <v>0</v>
      </c>
      <c r="AO740" s="63">
        <f>VLOOKUP($AD740,pTRAIT!$A:$X,16,FALSE)</f>
        <v>0</v>
      </c>
      <c r="AP740" s="63">
        <f>VLOOKUP($AD740,pTRAIT!$A:$X,17,FALSE)</f>
        <v>0</v>
      </c>
      <c r="AQ740" s="63">
        <f>VLOOKUP($AD740,pTRAIT!$A:$X,18,FALSE)</f>
        <v>0</v>
      </c>
      <c r="AR740" s="63">
        <f>VLOOKUP($AD740,pTRAIT!$A:$X,19,FALSE)</f>
        <v>0</v>
      </c>
      <c r="AS740" s="63">
        <f>VLOOKUP($AD740,pTRAIT!$A:$X,20,FALSE)</f>
        <v>0</v>
      </c>
      <c r="AT740" s="63">
        <f>VLOOKUP($AD740,pTRAIT!$A:$X,21,FALSE)</f>
        <v>0</v>
      </c>
      <c r="AU740" s="63">
        <f>VLOOKUP($AD740,pTRAIT!$A:$X,22,FALSE)</f>
        <v>0</v>
      </c>
      <c r="AV740" s="63">
        <f>VLOOKUP($AD740,pTRAIT!$A:$X,23,FALSE)</f>
        <v>0</v>
      </c>
      <c r="AW740" s="63">
        <f>VLOOKUP($AD740,pTRAIT!$A:$X,24,FALSE)</f>
        <v>0</v>
      </c>
      <c r="AX740" s="67" t="s">
        <v>3480</v>
      </c>
      <c r="AY740" s="71" t="str">
        <f t="shared" si="35"/>
        <v>EM5 Al1 Pun-sge;NST=TP // EM5Mi1Cf9;RIN=RF / ;RIN=RF</v>
      </c>
    </row>
    <row r="741" spans="1:51" ht="12" customHeight="1" x14ac:dyDescent="0.25">
      <c r="A741" s="32">
        <v>1386</v>
      </c>
      <c r="B741" s="33" t="s">
        <v>5</v>
      </c>
      <c r="C741" s="34">
        <v>556</v>
      </c>
      <c r="D741" s="32" t="str">
        <f t="shared" si="33"/>
        <v>1386X556</v>
      </c>
      <c r="E741" s="52" t="s">
        <v>1625</v>
      </c>
      <c r="F741" s="61" t="s">
        <v>2364</v>
      </c>
      <c r="G741" s="41" t="s">
        <v>43</v>
      </c>
      <c r="H741" s="38"/>
      <c r="I741" s="32">
        <v>1386</v>
      </c>
      <c r="J741" s="63">
        <f>VLOOKUP(I741,pTRAIT!A:B,2,FALSE)</f>
        <v>0</v>
      </c>
      <c r="K741" s="63" t="s">
        <v>2725</v>
      </c>
      <c r="L741" s="63"/>
      <c r="M741" s="63" t="s">
        <v>2437</v>
      </c>
      <c r="N741" s="63" t="s">
        <v>2730</v>
      </c>
      <c r="O741" s="63"/>
      <c r="P741" s="63"/>
      <c r="Q741" s="63"/>
      <c r="R741" s="63" t="s">
        <v>2431</v>
      </c>
      <c r="S741" s="63"/>
      <c r="T741" s="63" t="s">
        <v>2737</v>
      </c>
      <c r="U741" s="63"/>
      <c r="V741" s="63"/>
      <c r="W741" s="63" t="s">
        <v>2431</v>
      </c>
      <c r="X741" s="63"/>
      <c r="Y741" s="63" t="s">
        <v>2740</v>
      </c>
      <c r="Z741" s="63"/>
      <c r="AA741" s="63" t="s">
        <v>2728</v>
      </c>
      <c r="AB741" s="63"/>
      <c r="AC741" s="63" t="str">
        <f t="shared" si="34"/>
        <v>EM5 Al1 Pun-sge;NST=TP</v>
      </c>
      <c r="AD741" s="34">
        <v>556</v>
      </c>
      <c r="AE741" s="40" t="str">
        <f>VLOOKUP(AD741,pTRAIT!A:B,2,FALSE)</f>
        <v>EM5Mi1Cf9ogc;RIN=RF / ;RIN=RF</v>
      </c>
      <c r="AF741" s="63">
        <f>VLOOKUP($AD741,pTRAIT!$A:$X,7,FALSE)</f>
        <v>0</v>
      </c>
      <c r="AG741" s="63">
        <f>VLOOKUP($AD741,pTRAIT!$A:$X,8,FALSE)</f>
        <v>0</v>
      </c>
      <c r="AH741" s="63">
        <f>VLOOKUP($AD741,pTRAIT!$A:$X,9,FALSE)</f>
        <v>0</v>
      </c>
      <c r="AI741" s="63">
        <f>VLOOKUP($AD741,pTRAIT!$A:$X,10,FALSE)</f>
        <v>0</v>
      </c>
      <c r="AJ741" s="63">
        <f>VLOOKUP($AD741,pTRAIT!$A:$X,11,FALSE)</f>
        <v>0</v>
      </c>
      <c r="AK741" s="63">
        <f>VLOOKUP($AD741,pTRAIT!$A:$X,12,FALSE)</f>
        <v>0</v>
      </c>
      <c r="AL741" s="63">
        <f>VLOOKUP($AD741,pTRAIT!$A:$X,13,FALSE)</f>
        <v>0</v>
      </c>
      <c r="AM741" s="63">
        <f>VLOOKUP($AD741,pTRAIT!$A:$X,14,FALSE)</f>
        <v>0</v>
      </c>
      <c r="AN741" s="63">
        <f>VLOOKUP($AD741,pTRAIT!$A:$X,15,FALSE)</f>
        <v>0</v>
      </c>
      <c r="AO741" s="63">
        <f>VLOOKUP($AD741,pTRAIT!$A:$X,16,FALSE)</f>
        <v>0</v>
      </c>
      <c r="AP741" s="63">
        <f>VLOOKUP($AD741,pTRAIT!$A:$X,17,FALSE)</f>
        <v>0</v>
      </c>
      <c r="AQ741" s="63">
        <f>VLOOKUP($AD741,pTRAIT!$A:$X,18,FALSE)</f>
        <v>0</v>
      </c>
      <c r="AR741" s="63">
        <f>VLOOKUP($AD741,pTRAIT!$A:$X,19,FALSE)</f>
        <v>0</v>
      </c>
      <c r="AS741" s="63">
        <f>VLOOKUP($AD741,pTRAIT!$A:$X,20,FALSE)</f>
        <v>0</v>
      </c>
      <c r="AT741" s="63">
        <f>VLOOKUP($AD741,pTRAIT!$A:$X,21,FALSE)</f>
        <v>0</v>
      </c>
      <c r="AU741" s="63">
        <f>VLOOKUP($AD741,pTRAIT!$A:$X,22,FALSE)</f>
        <v>0</v>
      </c>
      <c r="AV741" s="63">
        <f>VLOOKUP($AD741,pTRAIT!$A:$X,23,FALSE)</f>
        <v>0</v>
      </c>
      <c r="AW741" s="63">
        <f>VLOOKUP($AD741,pTRAIT!$A:$X,24,FALSE)</f>
        <v>0</v>
      </c>
      <c r="AX741" s="67" t="s">
        <v>3481</v>
      </c>
      <c r="AY741" s="71" t="str">
        <f t="shared" si="35"/>
        <v>EM5 Al1 Pun-sge;NST=TP // EM5Mi1Cf9ogc;RIN=RF / ;RIN=RF</v>
      </c>
    </row>
    <row r="742" spans="1:51" ht="12" customHeight="1" x14ac:dyDescent="0.25">
      <c r="A742" s="32">
        <v>1386</v>
      </c>
      <c r="B742" s="33" t="s">
        <v>5</v>
      </c>
      <c r="C742" s="34">
        <v>596</v>
      </c>
      <c r="D742" s="32" t="str">
        <f t="shared" si="33"/>
        <v>1386X596</v>
      </c>
      <c r="E742" s="52" t="s">
        <v>1625</v>
      </c>
      <c r="F742" s="61" t="s">
        <v>2365</v>
      </c>
      <c r="G742" s="41" t="s">
        <v>43</v>
      </c>
      <c r="H742" s="38"/>
      <c r="I742" s="32">
        <v>1386</v>
      </c>
      <c r="J742" s="63">
        <f>VLOOKUP(I742,pTRAIT!A:B,2,FALSE)</f>
        <v>0</v>
      </c>
      <c r="K742" s="63" t="s">
        <v>2725</v>
      </c>
      <c r="L742" s="63"/>
      <c r="M742" s="63" t="s">
        <v>2437</v>
      </c>
      <c r="N742" s="63" t="s">
        <v>2730</v>
      </c>
      <c r="O742" s="63"/>
      <c r="P742" s="63"/>
      <c r="Q742" s="63"/>
      <c r="R742" s="63" t="s">
        <v>2431</v>
      </c>
      <c r="S742" s="63"/>
      <c r="T742" s="63" t="s">
        <v>2737</v>
      </c>
      <c r="U742" s="63"/>
      <c r="V742" s="63"/>
      <c r="W742" s="63" t="s">
        <v>2431</v>
      </c>
      <c r="X742" s="63"/>
      <c r="Y742" s="63" t="s">
        <v>2740</v>
      </c>
      <c r="Z742" s="63"/>
      <c r="AA742" s="63" t="s">
        <v>2728</v>
      </c>
      <c r="AB742" s="63"/>
      <c r="AC742" s="63" t="str">
        <f t="shared" si="34"/>
        <v>EM5 Al1 Pun-sge;NST=TP</v>
      </c>
      <c r="AD742" s="34">
        <v>596</v>
      </c>
      <c r="AE742" s="40" t="str">
        <f>VLOOKUP(AD742,pTRAIT!A:B,2,FALSE)</f>
        <v>EMi1Cf9ToCE;RIN=RF / ;RIN=RF</v>
      </c>
      <c r="AF742" s="63">
        <f>VLOOKUP($AD742,pTRAIT!$A:$X,7,FALSE)</f>
        <v>0</v>
      </c>
      <c r="AG742" s="63">
        <f>VLOOKUP($AD742,pTRAIT!$A:$X,8,FALSE)</f>
        <v>0</v>
      </c>
      <c r="AH742" s="63">
        <f>VLOOKUP($AD742,pTRAIT!$A:$X,9,FALSE)</f>
        <v>0</v>
      </c>
      <c r="AI742" s="63">
        <f>VLOOKUP($AD742,pTRAIT!$A:$X,10,FALSE)</f>
        <v>0</v>
      </c>
      <c r="AJ742" s="63">
        <f>VLOOKUP($AD742,pTRAIT!$A:$X,11,FALSE)</f>
        <v>0</v>
      </c>
      <c r="AK742" s="63">
        <f>VLOOKUP($AD742,pTRAIT!$A:$X,12,FALSE)</f>
        <v>0</v>
      </c>
      <c r="AL742" s="63">
        <f>VLOOKUP($AD742,pTRAIT!$A:$X,13,FALSE)</f>
        <v>0</v>
      </c>
      <c r="AM742" s="63">
        <f>VLOOKUP($AD742,pTRAIT!$A:$X,14,FALSE)</f>
        <v>0</v>
      </c>
      <c r="AN742" s="63">
        <f>VLOOKUP($AD742,pTRAIT!$A:$X,15,FALSE)</f>
        <v>0</v>
      </c>
      <c r="AO742" s="63">
        <f>VLOOKUP($AD742,pTRAIT!$A:$X,16,FALSE)</f>
        <v>0</v>
      </c>
      <c r="AP742" s="63">
        <f>VLOOKUP($AD742,pTRAIT!$A:$X,17,FALSE)</f>
        <v>0</v>
      </c>
      <c r="AQ742" s="63">
        <f>VLOOKUP($AD742,pTRAIT!$A:$X,18,FALSE)</f>
        <v>0</v>
      </c>
      <c r="AR742" s="63">
        <f>VLOOKUP($AD742,pTRAIT!$A:$X,19,FALSE)</f>
        <v>0</v>
      </c>
      <c r="AS742" s="63">
        <f>VLOOKUP($AD742,pTRAIT!$A:$X,20,FALSE)</f>
        <v>0</v>
      </c>
      <c r="AT742" s="63">
        <f>VLOOKUP($AD742,pTRAIT!$A:$X,21,FALSE)</f>
        <v>0</v>
      </c>
      <c r="AU742" s="63">
        <f>VLOOKUP($AD742,pTRAIT!$A:$X,22,FALSE)</f>
        <v>0</v>
      </c>
      <c r="AV742" s="63">
        <f>VLOOKUP($AD742,pTRAIT!$A:$X,23,FALSE)</f>
        <v>0</v>
      </c>
      <c r="AW742" s="63">
        <f>VLOOKUP($AD742,pTRAIT!$A:$X,24,FALSE)</f>
        <v>0</v>
      </c>
      <c r="AX742" s="67" t="s">
        <v>3482</v>
      </c>
      <c r="AY742" s="71" t="str">
        <f t="shared" si="35"/>
        <v>EM5 Al1 Pun-sge;NST=TP // EMi1Cf9ToCE;RIN=RF / ;RIN=RF</v>
      </c>
    </row>
    <row r="743" spans="1:51" ht="12" customHeight="1" x14ac:dyDescent="0.25">
      <c r="A743" s="32">
        <v>1386</v>
      </c>
      <c r="B743" s="33" t="s">
        <v>5</v>
      </c>
      <c r="C743" s="34">
        <v>622</v>
      </c>
      <c r="D743" s="32" t="str">
        <f t="shared" si="33"/>
        <v>1386X622</v>
      </c>
      <c r="E743" s="52" t="s">
        <v>1625</v>
      </c>
      <c r="F743" s="61" t="s">
        <v>2366</v>
      </c>
      <c r="G743" s="41" t="s">
        <v>43</v>
      </c>
      <c r="H743" s="38"/>
      <c r="I743" s="32">
        <v>1386</v>
      </c>
      <c r="J743" s="63">
        <f>VLOOKUP(I743,pTRAIT!A:B,2,FALSE)</f>
        <v>0</v>
      </c>
      <c r="K743" s="63" t="s">
        <v>2725</v>
      </c>
      <c r="L743" s="63"/>
      <c r="M743" s="63" t="s">
        <v>2437</v>
      </c>
      <c r="N743" s="63" t="s">
        <v>2730</v>
      </c>
      <c r="O743" s="63"/>
      <c r="P743" s="63"/>
      <c r="Q743" s="63"/>
      <c r="R743" s="63" t="s">
        <v>2431</v>
      </c>
      <c r="S743" s="63"/>
      <c r="T743" s="63" t="s">
        <v>2737</v>
      </c>
      <c r="U743" s="63"/>
      <c r="V743" s="63"/>
      <c r="W743" s="63" t="s">
        <v>2431</v>
      </c>
      <c r="X743" s="63"/>
      <c r="Y743" s="63" t="s">
        <v>2740</v>
      </c>
      <c r="Z743" s="63"/>
      <c r="AA743" s="63" t="s">
        <v>2728</v>
      </c>
      <c r="AB743" s="63"/>
      <c r="AC743" s="63" t="str">
        <f t="shared" si="34"/>
        <v>EM5 Al1 Pun-sge;NST=TP</v>
      </c>
      <c r="AD743" s="34">
        <v>622</v>
      </c>
      <c r="AE743" s="40" t="str">
        <f>VLOOKUP(AD743,pTRAIT!A:B,2,FALSE)</f>
        <v>EM5Mi1Cf9(Pu);RIN=RF / ;RIN=RF</v>
      </c>
      <c r="AF743" s="63">
        <f>VLOOKUP($AD743,pTRAIT!$A:$X,7,FALSE)</f>
        <v>0</v>
      </c>
      <c r="AG743" s="63">
        <f>VLOOKUP($AD743,pTRAIT!$A:$X,8,FALSE)</f>
        <v>0</v>
      </c>
      <c r="AH743" s="63">
        <f>VLOOKUP($AD743,pTRAIT!$A:$X,9,FALSE)</f>
        <v>0</v>
      </c>
      <c r="AI743" s="63">
        <f>VLOOKUP($AD743,pTRAIT!$A:$X,10,FALSE)</f>
        <v>0</v>
      </c>
      <c r="AJ743" s="63">
        <f>VLOOKUP($AD743,pTRAIT!$A:$X,11,FALSE)</f>
        <v>0</v>
      </c>
      <c r="AK743" s="63">
        <f>VLOOKUP($AD743,pTRAIT!$A:$X,12,FALSE)</f>
        <v>0</v>
      </c>
      <c r="AL743" s="63">
        <f>VLOOKUP($AD743,pTRAIT!$A:$X,13,FALSE)</f>
        <v>0</v>
      </c>
      <c r="AM743" s="63">
        <f>VLOOKUP($AD743,pTRAIT!$A:$X,14,FALSE)</f>
        <v>0</v>
      </c>
      <c r="AN743" s="63">
        <f>VLOOKUP($AD743,pTRAIT!$A:$X,15,FALSE)</f>
        <v>0</v>
      </c>
      <c r="AO743" s="63">
        <f>VLOOKUP($AD743,pTRAIT!$A:$X,16,FALSE)</f>
        <v>0</v>
      </c>
      <c r="AP743" s="63">
        <f>VLOOKUP($AD743,pTRAIT!$A:$X,17,FALSE)</f>
        <v>0</v>
      </c>
      <c r="AQ743" s="63">
        <f>VLOOKUP($AD743,pTRAIT!$A:$X,18,FALSE)</f>
        <v>0</v>
      </c>
      <c r="AR743" s="63">
        <f>VLOOKUP($AD743,pTRAIT!$A:$X,19,FALSE)</f>
        <v>0</v>
      </c>
      <c r="AS743" s="63">
        <f>VLOOKUP($AD743,pTRAIT!$A:$X,20,FALSE)</f>
        <v>0</v>
      </c>
      <c r="AT743" s="63">
        <f>VLOOKUP($AD743,pTRAIT!$A:$X,21,FALSE)</f>
        <v>0</v>
      </c>
      <c r="AU743" s="63">
        <f>VLOOKUP($AD743,pTRAIT!$A:$X,22,FALSE)</f>
        <v>0</v>
      </c>
      <c r="AV743" s="63">
        <f>VLOOKUP($AD743,pTRAIT!$A:$X,23,FALSE)</f>
        <v>0</v>
      </c>
      <c r="AW743" s="63">
        <f>VLOOKUP($AD743,pTRAIT!$A:$X,24,FALSE)</f>
        <v>0</v>
      </c>
      <c r="AX743" s="67" t="s">
        <v>3483</v>
      </c>
      <c r="AY743" s="71" t="str">
        <f t="shared" si="35"/>
        <v>EM5 Al1 Pun-sge;NST=TP // EM5Mi1Cf9(Pu);RIN=RF / ;RIN=RF</v>
      </c>
    </row>
    <row r="744" spans="1:51" ht="12" customHeight="1" x14ac:dyDescent="0.25">
      <c r="A744" s="32">
        <v>1386</v>
      </c>
      <c r="B744" s="33" t="s">
        <v>5</v>
      </c>
      <c r="C744" s="34">
        <v>738</v>
      </c>
      <c r="D744" s="32" t="str">
        <f t="shared" si="33"/>
        <v>1386X738</v>
      </c>
      <c r="E744" s="52" t="s">
        <v>1625</v>
      </c>
      <c r="F744" s="61" t="s">
        <v>2367</v>
      </c>
      <c r="G744" s="41" t="s">
        <v>43</v>
      </c>
      <c r="H744" s="38"/>
      <c r="I744" s="32">
        <v>1386</v>
      </c>
      <c r="J744" s="63">
        <f>VLOOKUP(I744,pTRAIT!A:B,2,FALSE)</f>
        <v>0</v>
      </c>
      <c r="K744" s="63" t="s">
        <v>2725</v>
      </c>
      <c r="L744" s="63"/>
      <c r="M744" s="63" t="s">
        <v>2437</v>
      </c>
      <c r="N744" s="63" t="s">
        <v>2730</v>
      </c>
      <c r="O744" s="63"/>
      <c r="P744" s="63"/>
      <c r="Q744" s="63"/>
      <c r="R744" s="63" t="s">
        <v>2431</v>
      </c>
      <c r="S744" s="63"/>
      <c r="T744" s="63" t="s">
        <v>2737</v>
      </c>
      <c r="U744" s="63"/>
      <c r="V744" s="63"/>
      <c r="W744" s="63" t="s">
        <v>2431</v>
      </c>
      <c r="X744" s="63"/>
      <c r="Y744" s="63" t="s">
        <v>2740</v>
      </c>
      <c r="Z744" s="63"/>
      <c r="AA744" s="63" t="s">
        <v>2728</v>
      </c>
      <c r="AB744" s="63"/>
      <c r="AC744" s="63" t="str">
        <f t="shared" si="34"/>
        <v>EM5 Al1 Pun-sge;NST=TP</v>
      </c>
      <c r="AD744" s="34">
        <v>738</v>
      </c>
      <c r="AE744" s="40" t="str">
        <f>VLOOKUP(AD744,pTRAIT!A:B,2,FALSE)</f>
        <v>EM5UeMi1Cf9Pu;RIN=RS / ;RIN=RF</v>
      </c>
      <c r="AF744" s="63">
        <f>VLOOKUP($AD744,pTRAIT!$A:$X,7,FALSE)</f>
        <v>0</v>
      </c>
      <c r="AG744" s="63">
        <f>VLOOKUP($AD744,pTRAIT!$A:$X,8,FALSE)</f>
        <v>0</v>
      </c>
      <c r="AH744" s="63">
        <f>VLOOKUP($AD744,pTRAIT!$A:$X,9,FALSE)</f>
        <v>0</v>
      </c>
      <c r="AI744" s="63">
        <f>VLOOKUP($AD744,pTRAIT!$A:$X,10,FALSE)</f>
        <v>0</v>
      </c>
      <c r="AJ744" s="63">
        <f>VLOOKUP($AD744,pTRAIT!$A:$X,11,FALSE)</f>
        <v>0</v>
      </c>
      <c r="AK744" s="63">
        <f>VLOOKUP($AD744,pTRAIT!$A:$X,12,FALSE)</f>
        <v>0</v>
      </c>
      <c r="AL744" s="63">
        <f>VLOOKUP($AD744,pTRAIT!$A:$X,13,FALSE)</f>
        <v>0</v>
      </c>
      <c r="AM744" s="63">
        <f>VLOOKUP($AD744,pTRAIT!$A:$X,14,FALSE)</f>
        <v>0</v>
      </c>
      <c r="AN744" s="63">
        <f>VLOOKUP($AD744,pTRAIT!$A:$X,15,FALSE)</f>
        <v>0</v>
      </c>
      <c r="AO744" s="63">
        <f>VLOOKUP($AD744,pTRAIT!$A:$X,16,FALSE)</f>
        <v>0</v>
      </c>
      <c r="AP744" s="63">
        <f>VLOOKUP($AD744,pTRAIT!$A:$X,17,FALSE)</f>
        <v>0</v>
      </c>
      <c r="AQ744" s="63">
        <f>VLOOKUP($AD744,pTRAIT!$A:$X,18,FALSE)</f>
        <v>0</v>
      </c>
      <c r="AR744" s="63">
        <f>VLOOKUP($AD744,pTRAIT!$A:$X,19,FALSE)</f>
        <v>0</v>
      </c>
      <c r="AS744" s="63">
        <f>VLOOKUP($AD744,pTRAIT!$A:$X,20,FALSE)</f>
        <v>0</v>
      </c>
      <c r="AT744" s="63">
        <f>VLOOKUP($AD744,pTRAIT!$A:$X,21,FALSE)</f>
        <v>0</v>
      </c>
      <c r="AU744" s="63">
        <f>VLOOKUP($AD744,pTRAIT!$A:$X,22,FALSE)</f>
        <v>0</v>
      </c>
      <c r="AV744" s="63">
        <f>VLOOKUP($AD744,pTRAIT!$A:$X,23,FALSE)</f>
        <v>0</v>
      </c>
      <c r="AW744" s="63">
        <f>VLOOKUP($AD744,pTRAIT!$A:$X,24,FALSE)</f>
        <v>0</v>
      </c>
      <c r="AX744" s="67" t="s">
        <v>3484</v>
      </c>
      <c r="AY744" s="71" t="str">
        <f t="shared" si="35"/>
        <v>EM5 Al1 Pun-sge;NST=TP // EM5UeMi1Cf9Pu;RIN=RS / ;RIN=RF</v>
      </c>
    </row>
    <row r="745" spans="1:51" ht="12" customHeight="1" x14ac:dyDescent="0.25">
      <c r="A745" s="32">
        <v>1386</v>
      </c>
      <c r="B745" s="33" t="s">
        <v>5</v>
      </c>
      <c r="C745" s="34">
        <v>769</v>
      </c>
      <c r="D745" s="32" t="str">
        <f t="shared" si="33"/>
        <v>1386X769</v>
      </c>
      <c r="E745" s="52" t="s">
        <v>1625</v>
      </c>
      <c r="F745" s="61" t="s">
        <v>2368</v>
      </c>
      <c r="G745" s="41" t="s">
        <v>43</v>
      </c>
      <c r="H745" s="38"/>
      <c r="I745" s="32">
        <v>1386</v>
      </c>
      <c r="J745" s="63">
        <f>VLOOKUP(I745,pTRAIT!A:B,2,FALSE)</f>
        <v>0</v>
      </c>
      <c r="K745" s="63" t="s">
        <v>2725</v>
      </c>
      <c r="L745" s="63"/>
      <c r="M745" s="63" t="s">
        <v>2437</v>
      </c>
      <c r="N745" s="63" t="s">
        <v>2730</v>
      </c>
      <c r="O745" s="63"/>
      <c r="P745" s="63"/>
      <c r="Q745" s="63"/>
      <c r="R745" s="63" t="s">
        <v>2431</v>
      </c>
      <c r="S745" s="63"/>
      <c r="T745" s="63" t="s">
        <v>2737</v>
      </c>
      <c r="U745" s="63"/>
      <c r="V745" s="63"/>
      <c r="W745" s="63" t="s">
        <v>2431</v>
      </c>
      <c r="X745" s="63"/>
      <c r="Y745" s="63" t="s">
        <v>2740</v>
      </c>
      <c r="Z745" s="63"/>
      <c r="AA745" s="63" t="s">
        <v>2728</v>
      </c>
      <c r="AB745" s="63"/>
      <c r="AC745" s="63" t="str">
        <f t="shared" si="34"/>
        <v>EM5 Al1 Pun-sge;NST=TP</v>
      </c>
      <c r="AD745" s="34">
        <v>769</v>
      </c>
      <c r="AE745" s="40" t="str">
        <f>VLOOKUP(AD745,pTRAIT!A:B,2,FALSE)</f>
        <v>EM5UeMi1(Cf9);RIN=RF / ;RIN=RF</v>
      </c>
      <c r="AF745" s="63">
        <f>VLOOKUP($AD745,pTRAIT!$A:$X,7,FALSE)</f>
        <v>0</v>
      </c>
      <c r="AG745" s="63">
        <f>VLOOKUP($AD745,pTRAIT!$A:$X,8,FALSE)</f>
        <v>0</v>
      </c>
      <c r="AH745" s="63">
        <f>VLOOKUP($AD745,pTRAIT!$A:$X,9,FALSE)</f>
        <v>0</v>
      </c>
      <c r="AI745" s="63">
        <f>VLOOKUP($AD745,pTRAIT!$A:$X,10,FALSE)</f>
        <v>0</v>
      </c>
      <c r="AJ745" s="63">
        <f>VLOOKUP($AD745,pTRAIT!$A:$X,11,FALSE)</f>
        <v>0</v>
      </c>
      <c r="AK745" s="63">
        <f>VLOOKUP($AD745,pTRAIT!$A:$X,12,FALSE)</f>
        <v>0</v>
      </c>
      <c r="AL745" s="63">
        <f>VLOOKUP($AD745,pTRAIT!$A:$X,13,FALSE)</f>
        <v>0</v>
      </c>
      <c r="AM745" s="63">
        <f>VLOOKUP($AD745,pTRAIT!$A:$X,14,FALSE)</f>
        <v>0</v>
      </c>
      <c r="AN745" s="63">
        <f>VLOOKUP($AD745,pTRAIT!$A:$X,15,FALSE)</f>
        <v>0</v>
      </c>
      <c r="AO745" s="63">
        <f>VLOOKUP($AD745,pTRAIT!$A:$X,16,FALSE)</f>
        <v>0</v>
      </c>
      <c r="AP745" s="63">
        <f>VLOOKUP($AD745,pTRAIT!$A:$X,17,FALSE)</f>
        <v>0</v>
      </c>
      <c r="AQ745" s="63">
        <f>VLOOKUP($AD745,pTRAIT!$A:$X,18,FALSE)</f>
        <v>0</v>
      </c>
      <c r="AR745" s="63">
        <f>VLOOKUP($AD745,pTRAIT!$A:$X,19,FALSE)</f>
        <v>0</v>
      </c>
      <c r="AS745" s="63">
        <f>VLOOKUP($AD745,pTRAIT!$A:$X,20,FALSE)</f>
        <v>0</v>
      </c>
      <c r="AT745" s="63">
        <f>VLOOKUP($AD745,pTRAIT!$A:$X,21,FALSE)</f>
        <v>0</v>
      </c>
      <c r="AU745" s="63">
        <f>VLOOKUP($AD745,pTRAIT!$A:$X,22,FALSE)</f>
        <v>0</v>
      </c>
      <c r="AV745" s="63">
        <f>VLOOKUP($AD745,pTRAIT!$A:$X,23,FALSE)</f>
        <v>0</v>
      </c>
      <c r="AW745" s="63">
        <f>VLOOKUP($AD745,pTRAIT!$A:$X,24,FALSE)</f>
        <v>0</v>
      </c>
      <c r="AX745" s="67" t="s">
        <v>3485</v>
      </c>
      <c r="AY745" s="71" t="str">
        <f t="shared" si="35"/>
        <v>EM5 Al1 Pun-sge;NST=TP // EM5UeMi1(Cf9);RIN=RF / ;RIN=RF</v>
      </c>
    </row>
    <row r="746" spans="1:51" ht="12" customHeight="1" x14ac:dyDescent="0.25">
      <c r="A746" s="32">
        <v>1386</v>
      </c>
      <c r="B746" s="33" t="s">
        <v>5</v>
      </c>
      <c r="C746" s="34">
        <v>1396</v>
      </c>
      <c r="D746" s="32" t="str">
        <f t="shared" si="33"/>
        <v>1386X1396</v>
      </c>
      <c r="E746" s="52" t="s">
        <v>1625</v>
      </c>
      <c r="F746" s="61" t="s">
        <v>2369</v>
      </c>
      <c r="G746" s="41" t="s">
        <v>43</v>
      </c>
      <c r="H746" s="38"/>
      <c r="I746" s="32">
        <v>1386</v>
      </c>
      <c r="J746" s="63">
        <f>VLOOKUP(I746,pTRAIT!A:B,2,FALSE)</f>
        <v>0</v>
      </c>
      <c r="K746" s="63" t="s">
        <v>2725</v>
      </c>
      <c r="L746" s="63"/>
      <c r="M746" s="63" t="s">
        <v>2437</v>
      </c>
      <c r="N746" s="63" t="s">
        <v>2730</v>
      </c>
      <c r="O746" s="63"/>
      <c r="P746" s="63"/>
      <c r="Q746" s="63"/>
      <c r="R746" s="63" t="s">
        <v>2431</v>
      </c>
      <c r="S746" s="63"/>
      <c r="T746" s="63" t="s">
        <v>2737</v>
      </c>
      <c r="U746" s="63"/>
      <c r="V746" s="63"/>
      <c r="W746" s="63" t="s">
        <v>2431</v>
      </c>
      <c r="X746" s="63"/>
      <c r="Y746" s="63" t="s">
        <v>2740</v>
      </c>
      <c r="Z746" s="63"/>
      <c r="AA746" s="63" t="s">
        <v>2728</v>
      </c>
      <c r="AB746" s="63"/>
      <c r="AC746" s="63" t="str">
        <f t="shared" si="34"/>
        <v>EM5 Al1 Pun-sge;NST=TP</v>
      </c>
      <c r="AD746" s="34">
        <v>1396</v>
      </c>
      <c r="AE746" s="40" t="str">
        <f>VLOOKUP(AD746,pTRAIT!A:B,2,FALSE)</f>
        <v>EM5RTUeCM5Pu;RIN=RF / ;RIN=RF</v>
      </c>
      <c r="AF746" s="63">
        <f>VLOOKUP($AD746,pTRAIT!$A:$X,7,FALSE)</f>
        <v>0</v>
      </c>
      <c r="AG746" s="63">
        <f>VLOOKUP($AD746,pTRAIT!$A:$X,8,FALSE)</f>
        <v>0</v>
      </c>
      <c r="AH746" s="63">
        <f>VLOOKUP($AD746,pTRAIT!$A:$X,9,FALSE)</f>
        <v>0</v>
      </c>
      <c r="AI746" s="63">
        <f>VLOOKUP($AD746,pTRAIT!$A:$X,10,FALSE)</f>
        <v>0</v>
      </c>
      <c r="AJ746" s="63">
        <f>VLOOKUP($AD746,pTRAIT!$A:$X,11,FALSE)</f>
        <v>0</v>
      </c>
      <c r="AK746" s="63">
        <f>VLOOKUP($AD746,pTRAIT!$A:$X,12,FALSE)</f>
        <v>0</v>
      </c>
      <c r="AL746" s="63">
        <f>VLOOKUP($AD746,pTRAIT!$A:$X,13,FALSE)</f>
        <v>0</v>
      </c>
      <c r="AM746" s="63">
        <f>VLOOKUP($AD746,pTRAIT!$A:$X,14,FALSE)</f>
        <v>0</v>
      </c>
      <c r="AN746" s="63">
        <f>VLOOKUP($AD746,pTRAIT!$A:$X,15,FALSE)</f>
        <v>0</v>
      </c>
      <c r="AO746" s="63">
        <f>VLOOKUP($AD746,pTRAIT!$A:$X,16,FALSE)</f>
        <v>0</v>
      </c>
      <c r="AP746" s="63">
        <f>VLOOKUP($AD746,pTRAIT!$A:$X,17,FALSE)</f>
        <v>0</v>
      </c>
      <c r="AQ746" s="63">
        <f>VLOOKUP($AD746,pTRAIT!$A:$X,18,FALSE)</f>
        <v>0</v>
      </c>
      <c r="AR746" s="63">
        <f>VLOOKUP($AD746,pTRAIT!$A:$X,19,FALSE)</f>
        <v>0</v>
      </c>
      <c r="AS746" s="63">
        <f>VLOOKUP($AD746,pTRAIT!$A:$X,20,FALSE)</f>
        <v>0</v>
      </c>
      <c r="AT746" s="63">
        <f>VLOOKUP($AD746,pTRAIT!$A:$X,21,FALSE)</f>
        <v>0</v>
      </c>
      <c r="AU746" s="63">
        <f>VLOOKUP($AD746,pTRAIT!$A:$X,22,FALSE)</f>
        <v>0</v>
      </c>
      <c r="AV746" s="63">
        <f>VLOOKUP($AD746,pTRAIT!$A:$X,23,FALSE)</f>
        <v>0</v>
      </c>
      <c r="AW746" s="63">
        <f>VLOOKUP($AD746,pTRAIT!$A:$X,24,FALSE)</f>
        <v>0</v>
      </c>
      <c r="AX746" s="67" t="s">
        <v>3486</v>
      </c>
      <c r="AY746" s="71" t="str">
        <f t="shared" si="35"/>
        <v>EM5 Al1 Pun-sge;NST=TP // EM5RTUeCM5Pu;RIN=RF / ;RIN=RF</v>
      </c>
    </row>
    <row r="747" spans="1:51" ht="12" customHeight="1" x14ac:dyDescent="0.25">
      <c r="A747" s="32">
        <v>1386</v>
      </c>
      <c r="B747" s="33" t="s">
        <v>5</v>
      </c>
      <c r="C747" s="34">
        <v>1420</v>
      </c>
      <c r="D747" s="32" t="str">
        <f t="shared" si="33"/>
        <v>1386X1420</v>
      </c>
      <c r="E747" s="52" t="s">
        <v>1625</v>
      </c>
      <c r="F747" s="61" t="s">
        <v>2370</v>
      </c>
      <c r="G747" s="41" t="s">
        <v>43</v>
      </c>
      <c r="H747" s="38"/>
      <c r="I747" s="32">
        <v>1386</v>
      </c>
      <c r="J747" s="63">
        <f>VLOOKUP(I747,pTRAIT!A:B,2,FALSE)</f>
        <v>0</v>
      </c>
      <c r="K747" s="63" t="s">
        <v>2725</v>
      </c>
      <c r="L747" s="63"/>
      <c r="M747" s="63" t="s">
        <v>2437</v>
      </c>
      <c r="N747" s="63" t="s">
        <v>2730</v>
      </c>
      <c r="O747" s="63"/>
      <c r="P747" s="63"/>
      <c r="Q747" s="63"/>
      <c r="R747" s="63" t="s">
        <v>2431</v>
      </c>
      <c r="S747" s="63"/>
      <c r="T747" s="63" t="s">
        <v>2737</v>
      </c>
      <c r="U747" s="63"/>
      <c r="V747" s="63"/>
      <c r="W747" s="63" t="s">
        <v>2431</v>
      </c>
      <c r="X747" s="63"/>
      <c r="Y747" s="63" t="s">
        <v>2740</v>
      </c>
      <c r="Z747" s="63"/>
      <c r="AA747" s="63" t="s">
        <v>2728</v>
      </c>
      <c r="AB747" s="63"/>
      <c r="AC747" s="63" t="str">
        <f t="shared" si="34"/>
        <v>EM5 Al1 Pun-sge;NST=TP</v>
      </c>
      <c r="AD747" s="34">
        <v>1420</v>
      </c>
      <c r="AE747" s="40" t="str">
        <f>VLOOKUP(AD747,pTRAIT!A:B,2,FALSE)</f>
        <v>EM5RTUeCM5Pu;RIN=RF / ;RIN=RF</v>
      </c>
      <c r="AF747" s="63">
        <f>VLOOKUP($AD747,pTRAIT!$A:$X,7,FALSE)</f>
        <v>0</v>
      </c>
      <c r="AG747" s="63">
        <f>VLOOKUP($AD747,pTRAIT!$A:$X,8,FALSE)</f>
        <v>0</v>
      </c>
      <c r="AH747" s="63">
        <f>VLOOKUP($AD747,pTRAIT!$A:$X,9,FALSE)</f>
        <v>0</v>
      </c>
      <c r="AI747" s="63">
        <f>VLOOKUP($AD747,pTRAIT!$A:$X,10,FALSE)</f>
        <v>0</v>
      </c>
      <c r="AJ747" s="63">
        <f>VLOOKUP($AD747,pTRAIT!$A:$X,11,FALSE)</f>
        <v>0</v>
      </c>
      <c r="AK747" s="63">
        <f>VLOOKUP($AD747,pTRAIT!$A:$X,12,FALSE)</f>
        <v>0</v>
      </c>
      <c r="AL747" s="63">
        <f>VLOOKUP($AD747,pTRAIT!$A:$X,13,FALSE)</f>
        <v>0</v>
      </c>
      <c r="AM747" s="63">
        <f>VLOOKUP($AD747,pTRAIT!$A:$X,14,FALSE)</f>
        <v>0</v>
      </c>
      <c r="AN747" s="63">
        <f>VLOOKUP($AD747,pTRAIT!$A:$X,15,FALSE)</f>
        <v>0</v>
      </c>
      <c r="AO747" s="63">
        <f>VLOOKUP($AD747,pTRAIT!$A:$X,16,FALSE)</f>
        <v>0</v>
      </c>
      <c r="AP747" s="63">
        <f>VLOOKUP($AD747,pTRAIT!$A:$X,17,FALSE)</f>
        <v>0</v>
      </c>
      <c r="AQ747" s="63">
        <f>VLOOKUP($AD747,pTRAIT!$A:$X,18,FALSE)</f>
        <v>0</v>
      </c>
      <c r="AR747" s="63">
        <f>VLOOKUP($AD747,pTRAIT!$A:$X,19,FALSE)</f>
        <v>0</v>
      </c>
      <c r="AS747" s="63">
        <f>VLOOKUP($AD747,pTRAIT!$A:$X,20,FALSE)</f>
        <v>0</v>
      </c>
      <c r="AT747" s="63">
        <f>VLOOKUP($AD747,pTRAIT!$A:$X,21,FALSE)</f>
        <v>0</v>
      </c>
      <c r="AU747" s="63">
        <f>VLOOKUP($AD747,pTRAIT!$A:$X,22,FALSE)</f>
        <v>0</v>
      </c>
      <c r="AV747" s="63">
        <f>VLOOKUP($AD747,pTRAIT!$A:$X,23,FALSE)</f>
        <v>0</v>
      </c>
      <c r="AW747" s="63">
        <f>VLOOKUP($AD747,pTRAIT!$A:$X,24,FALSE)</f>
        <v>0</v>
      </c>
      <c r="AX747" s="67" t="s">
        <v>3487</v>
      </c>
      <c r="AY747" s="71" t="str">
        <f t="shared" si="35"/>
        <v>EM5 Al1 Pun-sge;NST=TP // EM5RTUeCM5Pu;RIN=RF / ;RIN=RF</v>
      </c>
    </row>
    <row r="748" spans="1:51" ht="12" customHeight="1" x14ac:dyDescent="0.25">
      <c r="A748" s="32">
        <v>1386</v>
      </c>
      <c r="B748" s="33" t="s">
        <v>5</v>
      </c>
      <c r="C748" s="34">
        <v>1448</v>
      </c>
      <c r="D748" s="32" t="str">
        <f t="shared" si="33"/>
        <v>1386X1448</v>
      </c>
      <c r="E748" s="52" t="s">
        <v>1625</v>
      </c>
      <c r="F748" s="61" t="s">
        <v>2371</v>
      </c>
      <c r="G748" s="41" t="s">
        <v>43</v>
      </c>
      <c r="H748" s="45"/>
      <c r="I748" s="32">
        <v>1386</v>
      </c>
      <c r="J748" s="63">
        <f>VLOOKUP(I748,pTRAIT!A:B,2,FALSE)</f>
        <v>0</v>
      </c>
      <c r="K748" s="63" t="s">
        <v>2725</v>
      </c>
      <c r="L748" s="63"/>
      <c r="M748" s="63" t="s">
        <v>2437</v>
      </c>
      <c r="N748" s="63" t="s">
        <v>2730</v>
      </c>
      <c r="O748" s="63"/>
      <c r="P748" s="63"/>
      <c r="Q748" s="63"/>
      <c r="R748" s="63" t="s">
        <v>2431</v>
      </c>
      <c r="S748" s="63"/>
      <c r="T748" s="63" t="s">
        <v>2737</v>
      </c>
      <c r="U748" s="63"/>
      <c r="V748" s="63"/>
      <c r="W748" s="63" t="s">
        <v>2431</v>
      </c>
      <c r="X748" s="63"/>
      <c r="Y748" s="63" t="s">
        <v>2740</v>
      </c>
      <c r="Z748" s="63"/>
      <c r="AA748" s="63" t="s">
        <v>2728</v>
      </c>
      <c r="AB748" s="63"/>
      <c r="AC748" s="63" t="str">
        <f t="shared" si="34"/>
        <v>EM5 Al1 Pun-sge;NST=TP</v>
      </c>
      <c r="AD748" s="34">
        <v>1448</v>
      </c>
      <c r="AE748" s="40" t="str">
        <f>VLOOKUP(AD748,pTRAIT!A:B,2,FALSE)</f>
        <v>EM5CM5Pu;RIN=RF / ;RIN=RF</v>
      </c>
      <c r="AF748" s="63">
        <f>VLOOKUP($AD748,pTRAIT!$A:$X,7,FALSE)</f>
        <v>0</v>
      </c>
      <c r="AG748" s="63">
        <f>VLOOKUP($AD748,pTRAIT!$A:$X,8,FALSE)</f>
        <v>0</v>
      </c>
      <c r="AH748" s="63">
        <f>VLOOKUP($AD748,pTRAIT!$A:$X,9,FALSE)</f>
        <v>0</v>
      </c>
      <c r="AI748" s="63">
        <f>VLOOKUP($AD748,pTRAIT!$A:$X,10,FALSE)</f>
        <v>0</v>
      </c>
      <c r="AJ748" s="63">
        <f>VLOOKUP($AD748,pTRAIT!$A:$X,11,FALSE)</f>
        <v>0</v>
      </c>
      <c r="AK748" s="63">
        <f>VLOOKUP($AD748,pTRAIT!$A:$X,12,FALSE)</f>
        <v>0</v>
      </c>
      <c r="AL748" s="63">
        <f>VLOOKUP($AD748,pTRAIT!$A:$X,13,FALSE)</f>
        <v>0</v>
      </c>
      <c r="AM748" s="63">
        <f>VLOOKUP($AD748,pTRAIT!$A:$X,14,FALSE)</f>
        <v>0</v>
      </c>
      <c r="AN748" s="63">
        <f>VLOOKUP($AD748,pTRAIT!$A:$X,15,FALSE)</f>
        <v>0</v>
      </c>
      <c r="AO748" s="63">
        <f>VLOOKUP($AD748,pTRAIT!$A:$X,16,FALSE)</f>
        <v>0</v>
      </c>
      <c r="AP748" s="63">
        <f>VLOOKUP($AD748,pTRAIT!$A:$X,17,FALSE)</f>
        <v>0</v>
      </c>
      <c r="AQ748" s="63">
        <f>VLOOKUP($AD748,pTRAIT!$A:$X,18,FALSE)</f>
        <v>0</v>
      </c>
      <c r="AR748" s="63">
        <f>VLOOKUP($AD748,pTRAIT!$A:$X,19,FALSE)</f>
        <v>0</v>
      </c>
      <c r="AS748" s="63">
        <f>VLOOKUP($AD748,pTRAIT!$A:$X,20,FALSE)</f>
        <v>0</v>
      </c>
      <c r="AT748" s="63">
        <f>VLOOKUP($AD748,pTRAIT!$A:$X,21,FALSE)</f>
        <v>0</v>
      </c>
      <c r="AU748" s="63">
        <f>VLOOKUP($AD748,pTRAIT!$A:$X,22,FALSE)</f>
        <v>0</v>
      </c>
      <c r="AV748" s="63">
        <f>VLOOKUP($AD748,pTRAIT!$A:$X,23,FALSE)</f>
        <v>0</v>
      </c>
      <c r="AW748" s="63">
        <f>VLOOKUP($AD748,pTRAIT!$A:$X,24,FALSE)</f>
        <v>0</v>
      </c>
      <c r="AX748" s="67" t="s">
        <v>3488</v>
      </c>
      <c r="AY748" s="71" t="str">
        <f t="shared" si="35"/>
        <v>EM5 Al1 Pun-sge;NST=TP // EM5CM5Pu;RIN=RF / ;RIN=RF</v>
      </c>
    </row>
    <row r="749" spans="1:51" ht="12" customHeight="1" x14ac:dyDescent="0.25">
      <c r="A749" s="32">
        <v>1386</v>
      </c>
      <c r="B749" s="33" t="s">
        <v>5</v>
      </c>
      <c r="C749" s="34">
        <v>1483</v>
      </c>
      <c r="D749" s="32" t="str">
        <f t="shared" si="33"/>
        <v>1386X1483</v>
      </c>
      <c r="E749" s="52" t="s">
        <v>1625</v>
      </c>
      <c r="F749" s="61" t="s">
        <v>2372</v>
      </c>
      <c r="G749" s="41" t="s">
        <v>43</v>
      </c>
      <c r="H749" s="45"/>
      <c r="I749" s="32">
        <v>1386</v>
      </c>
      <c r="J749" s="63">
        <f>VLOOKUP(I749,pTRAIT!A:B,2,FALSE)</f>
        <v>0</v>
      </c>
      <c r="K749" s="63" t="s">
        <v>2725</v>
      </c>
      <c r="L749" s="63"/>
      <c r="M749" s="63" t="s">
        <v>2437</v>
      </c>
      <c r="N749" s="63" t="s">
        <v>2730</v>
      </c>
      <c r="O749" s="63"/>
      <c r="P749" s="63"/>
      <c r="Q749" s="63"/>
      <c r="R749" s="63" t="s">
        <v>2431</v>
      </c>
      <c r="S749" s="63"/>
      <c r="T749" s="63" t="s">
        <v>2737</v>
      </c>
      <c r="U749" s="63"/>
      <c r="V749" s="63"/>
      <c r="W749" s="63" t="s">
        <v>2431</v>
      </c>
      <c r="X749" s="63"/>
      <c r="Y749" s="63" t="s">
        <v>2740</v>
      </c>
      <c r="Z749" s="63"/>
      <c r="AA749" s="63" t="s">
        <v>2728</v>
      </c>
      <c r="AB749" s="63"/>
      <c r="AC749" s="63" t="str">
        <f t="shared" si="34"/>
        <v>EM5 Al1 Pun-sge;NST=TP</v>
      </c>
      <c r="AD749" s="34">
        <v>1483</v>
      </c>
      <c r="AE749" s="40" t="str">
        <f>VLOOKUP(AD749,pTRAIT!A:B,2,FALSE)</f>
        <v>EM5RTUeCM5Pu;RIN=RF / ;RIN=RF</v>
      </c>
      <c r="AF749" s="63">
        <f>VLOOKUP($AD749,pTRAIT!$A:$X,7,FALSE)</f>
        <v>0</v>
      </c>
      <c r="AG749" s="63">
        <f>VLOOKUP($AD749,pTRAIT!$A:$X,8,FALSE)</f>
        <v>0</v>
      </c>
      <c r="AH749" s="63">
        <f>VLOOKUP($AD749,pTRAIT!$A:$X,9,FALSE)</f>
        <v>0</v>
      </c>
      <c r="AI749" s="63">
        <f>VLOOKUP($AD749,pTRAIT!$A:$X,10,FALSE)</f>
        <v>0</v>
      </c>
      <c r="AJ749" s="63">
        <f>VLOOKUP($AD749,pTRAIT!$A:$X,11,FALSE)</f>
        <v>0</v>
      </c>
      <c r="AK749" s="63">
        <f>VLOOKUP($AD749,pTRAIT!$A:$X,12,FALSE)</f>
        <v>0</v>
      </c>
      <c r="AL749" s="63">
        <f>VLOOKUP($AD749,pTRAIT!$A:$X,13,FALSE)</f>
        <v>0</v>
      </c>
      <c r="AM749" s="63">
        <f>VLOOKUP($AD749,pTRAIT!$A:$X,14,FALSE)</f>
        <v>0</v>
      </c>
      <c r="AN749" s="63">
        <f>VLOOKUP($AD749,pTRAIT!$A:$X,15,FALSE)</f>
        <v>0</v>
      </c>
      <c r="AO749" s="63">
        <f>VLOOKUP($AD749,pTRAIT!$A:$X,16,FALSE)</f>
        <v>0</v>
      </c>
      <c r="AP749" s="63">
        <f>VLOOKUP($AD749,pTRAIT!$A:$X,17,FALSE)</f>
        <v>0</v>
      </c>
      <c r="AQ749" s="63">
        <f>VLOOKUP($AD749,pTRAIT!$A:$X,18,FALSE)</f>
        <v>0</v>
      </c>
      <c r="AR749" s="63">
        <f>VLOOKUP($AD749,pTRAIT!$A:$X,19,FALSE)</f>
        <v>0</v>
      </c>
      <c r="AS749" s="63">
        <f>VLOOKUP($AD749,pTRAIT!$A:$X,20,FALSE)</f>
        <v>0</v>
      </c>
      <c r="AT749" s="63">
        <f>VLOOKUP($AD749,pTRAIT!$A:$X,21,FALSE)</f>
        <v>0</v>
      </c>
      <c r="AU749" s="63">
        <f>VLOOKUP($AD749,pTRAIT!$A:$X,22,FALSE)</f>
        <v>0</v>
      </c>
      <c r="AV749" s="63">
        <f>VLOOKUP($AD749,pTRAIT!$A:$X,23,FALSE)</f>
        <v>0</v>
      </c>
      <c r="AW749" s="63">
        <f>VLOOKUP($AD749,pTRAIT!$A:$X,24,FALSE)</f>
        <v>0</v>
      </c>
      <c r="AX749" s="67" t="s">
        <v>3489</v>
      </c>
      <c r="AY749" s="71" t="str">
        <f t="shared" si="35"/>
        <v>EM5 Al1 Pun-sge;NST=TP // EM5RTUeCM5Pu;RIN=RF / ;RIN=RF</v>
      </c>
    </row>
    <row r="750" spans="1:51" ht="12" customHeight="1" x14ac:dyDescent="0.25">
      <c r="A750" s="32">
        <v>1386</v>
      </c>
      <c r="B750" s="33" t="s">
        <v>5</v>
      </c>
      <c r="C750" s="34">
        <v>1528</v>
      </c>
      <c r="D750" s="32" t="str">
        <f t="shared" si="33"/>
        <v>1386X1528</v>
      </c>
      <c r="E750" s="52" t="s">
        <v>1625</v>
      </c>
      <c r="F750" s="61" t="s">
        <v>2373</v>
      </c>
      <c r="G750" s="41" t="s">
        <v>43</v>
      </c>
      <c r="H750" s="38"/>
      <c r="I750" s="32">
        <v>1386</v>
      </c>
      <c r="J750" s="63">
        <f>VLOOKUP(I750,pTRAIT!A:B,2,FALSE)</f>
        <v>0</v>
      </c>
      <c r="K750" s="63" t="s">
        <v>2725</v>
      </c>
      <c r="L750" s="63"/>
      <c r="M750" s="63" t="s">
        <v>2437</v>
      </c>
      <c r="N750" s="63" t="s">
        <v>2730</v>
      </c>
      <c r="O750" s="63"/>
      <c r="P750" s="63"/>
      <c r="Q750" s="63"/>
      <c r="R750" s="63" t="s">
        <v>2431</v>
      </c>
      <c r="S750" s="63"/>
      <c r="T750" s="63" t="s">
        <v>2737</v>
      </c>
      <c r="U750" s="63"/>
      <c r="V750" s="63"/>
      <c r="W750" s="63" t="s">
        <v>2431</v>
      </c>
      <c r="X750" s="63"/>
      <c r="Y750" s="63" t="s">
        <v>2740</v>
      </c>
      <c r="Z750" s="63"/>
      <c r="AA750" s="63" t="s">
        <v>2728</v>
      </c>
      <c r="AB750" s="63"/>
      <c r="AC750" s="63" t="str">
        <f t="shared" si="34"/>
        <v>EM5 Al1 Pun-sge;NST=TP</v>
      </c>
      <c r="AD750" s="34">
        <v>1528</v>
      </c>
      <c r="AE750" s="40" t="str">
        <f>VLOOKUP(AD750,pTRAIT!A:B,2,FALSE)</f>
        <v>EM5RTUe(So5)Cf9Pu;RIN=RF / ;RIN=RF</v>
      </c>
      <c r="AF750" s="63">
        <f>VLOOKUP($AD750,pTRAIT!$A:$X,7,FALSE)</f>
        <v>0</v>
      </c>
      <c r="AG750" s="63">
        <f>VLOOKUP($AD750,pTRAIT!$A:$X,8,FALSE)</f>
        <v>0</v>
      </c>
      <c r="AH750" s="63">
        <f>VLOOKUP($AD750,pTRAIT!$A:$X,9,FALSE)</f>
        <v>0</v>
      </c>
      <c r="AI750" s="63">
        <f>VLOOKUP($AD750,pTRAIT!$A:$X,10,FALSE)</f>
        <v>0</v>
      </c>
      <c r="AJ750" s="63">
        <f>VLOOKUP($AD750,pTRAIT!$A:$X,11,FALSE)</f>
        <v>0</v>
      </c>
      <c r="AK750" s="63">
        <f>VLOOKUP($AD750,pTRAIT!$A:$X,12,FALSE)</f>
        <v>0</v>
      </c>
      <c r="AL750" s="63">
        <f>VLOOKUP($AD750,pTRAIT!$A:$X,13,FALSE)</f>
        <v>0</v>
      </c>
      <c r="AM750" s="63">
        <f>VLOOKUP($AD750,pTRAIT!$A:$X,14,FALSE)</f>
        <v>0</v>
      </c>
      <c r="AN750" s="63">
        <f>VLOOKUP($AD750,pTRAIT!$A:$X,15,FALSE)</f>
        <v>0</v>
      </c>
      <c r="AO750" s="63">
        <f>VLOOKUP($AD750,pTRAIT!$A:$X,16,FALSE)</f>
        <v>0</v>
      </c>
      <c r="AP750" s="63">
        <f>VLOOKUP($AD750,pTRAIT!$A:$X,17,FALSE)</f>
        <v>0</v>
      </c>
      <c r="AQ750" s="63">
        <f>VLOOKUP($AD750,pTRAIT!$A:$X,18,FALSE)</f>
        <v>0</v>
      </c>
      <c r="AR750" s="63">
        <f>VLOOKUP($AD750,pTRAIT!$A:$X,19,FALSE)</f>
        <v>0</v>
      </c>
      <c r="AS750" s="63">
        <f>VLOOKUP($AD750,pTRAIT!$A:$X,20,FALSE)</f>
        <v>0</v>
      </c>
      <c r="AT750" s="63">
        <f>VLOOKUP($AD750,pTRAIT!$A:$X,21,FALSE)</f>
        <v>0</v>
      </c>
      <c r="AU750" s="63">
        <f>VLOOKUP($AD750,pTRAIT!$A:$X,22,FALSE)</f>
        <v>0</v>
      </c>
      <c r="AV750" s="63">
        <f>VLOOKUP($AD750,pTRAIT!$A:$X,23,FALSE)</f>
        <v>0</v>
      </c>
      <c r="AW750" s="63">
        <f>VLOOKUP($AD750,pTRAIT!$A:$X,24,FALSE)</f>
        <v>0</v>
      </c>
      <c r="AX750" s="67" t="s">
        <v>3490</v>
      </c>
      <c r="AY750" s="71" t="str">
        <f t="shared" si="35"/>
        <v>EM5 Al1 Pun-sge;NST=TP // EM5RTUe(So5)Cf9Pu;RIN=RF / ;RIN=RF</v>
      </c>
    </row>
    <row r="751" spans="1:51" ht="12" customHeight="1" x14ac:dyDescent="0.25">
      <c r="A751" s="32">
        <v>1387</v>
      </c>
      <c r="B751" s="33" t="s">
        <v>5</v>
      </c>
      <c r="C751" s="34">
        <v>1466</v>
      </c>
      <c r="D751" s="32" t="str">
        <f t="shared" si="33"/>
        <v>1387X1466</v>
      </c>
      <c r="E751" s="52" t="s">
        <v>1625</v>
      </c>
      <c r="F751" s="61" t="s">
        <v>2374</v>
      </c>
      <c r="G751" s="41" t="s">
        <v>43</v>
      </c>
      <c r="H751" s="45"/>
      <c r="I751" s="32">
        <v>1387</v>
      </c>
      <c r="J751" s="63">
        <f>VLOOKUP(I751,pTRAIT!A:B,2,FALSE)</f>
        <v>0</v>
      </c>
      <c r="K751" s="63" t="s">
        <v>2725</v>
      </c>
      <c r="L751" s="63"/>
      <c r="M751" s="63" t="s">
        <v>2437</v>
      </c>
      <c r="N751" s="63" t="s">
        <v>2730</v>
      </c>
      <c r="O751" s="63"/>
      <c r="P751" s="63" t="s">
        <v>2732</v>
      </c>
      <c r="Q751" s="63" t="s">
        <v>2734</v>
      </c>
      <c r="R751" s="63" t="s">
        <v>2431</v>
      </c>
      <c r="S751" s="63"/>
      <c r="T751" s="63" t="s">
        <v>2737</v>
      </c>
      <c r="U751" s="63"/>
      <c r="V751" s="63"/>
      <c r="W751" s="63" t="s">
        <v>2431</v>
      </c>
      <c r="X751" s="63"/>
      <c r="Y751" s="63" t="s">
        <v>2740</v>
      </c>
      <c r="Z751" s="63"/>
      <c r="AA751" s="63" t="s">
        <v>2728</v>
      </c>
      <c r="AB751" s="63"/>
      <c r="AC751" s="63" t="str">
        <f t="shared" si="34"/>
        <v>EM5RTUe Al1 Pun-sge;NST=TP</v>
      </c>
      <c r="AD751" s="34">
        <v>1466</v>
      </c>
      <c r="AE751" s="40" t="str">
        <f>VLOOKUP(AD751,pTRAIT!A:B,2,FALSE)</f>
        <v>EM5RTUeCM5(Pu);RIN=RF / EM5RTUeCM5Pu;RIN=RF</v>
      </c>
      <c r="AF751" s="63">
        <f>VLOOKUP($AD751,pTRAIT!$A:$X,7,FALSE)</f>
        <v>0</v>
      </c>
      <c r="AG751" s="63">
        <f>VLOOKUP($AD751,pTRAIT!$A:$X,8,FALSE)</f>
        <v>0</v>
      </c>
      <c r="AH751" s="63">
        <f>VLOOKUP($AD751,pTRAIT!$A:$X,9,FALSE)</f>
        <v>0</v>
      </c>
      <c r="AI751" s="63">
        <f>VLOOKUP($AD751,pTRAIT!$A:$X,10,FALSE)</f>
        <v>0</v>
      </c>
      <c r="AJ751" s="63">
        <f>VLOOKUP($AD751,pTRAIT!$A:$X,11,FALSE)</f>
        <v>0</v>
      </c>
      <c r="AK751" s="63">
        <f>VLOOKUP($AD751,pTRAIT!$A:$X,12,FALSE)</f>
        <v>0</v>
      </c>
      <c r="AL751" s="63">
        <f>VLOOKUP($AD751,pTRAIT!$A:$X,13,FALSE)</f>
        <v>0</v>
      </c>
      <c r="AM751" s="63">
        <f>VLOOKUP($AD751,pTRAIT!$A:$X,14,FALSE)</f>
        <v>0</v>
      </c>
      <c r="AN751" s="63">
        <f>VLOOKUP($AD751,pTRAIT!$A:$X,15,FALSE)</f>
        <v>0</v>
      </c>
      <c r="AO751" s="63">
        <f>VLOOKUP($AD751,pTRAIT!$A:$X,16,FALSE)</f>
        <v>0</v>
      </c>
      <c r="AP751" s="63">
        <f>VLOOKUP($AD751,pTRAIT!$A:$X,17,FALSE)</f>
        <v>0</v>
      </c>
      <c r="AQ751" s="63">
        <f>VLOOKUP($AD751,pTRAIT!$A:$X,18,FALSE)</f>
        <v>0</v>
      </c>
      <c r="AR751" s="63">
        <f>VLOOKUP($AD751,pTRAIT!$A:$X,19,FALSE)</f>
        <v>0</v>
      </c>
      <c r="AS751" s="63">
        <f>VLOOKUP($AD751,pTRAIT!$A:$X,20,FALSE)</f>
        <v>0</v>
      </c>
      <c r="AT751" s="63">
        <f>VLOOKUP($AD751,pTRAIT!$A:$X,21,FALSE)</f>
        <v>0</v>
      </c>
      <c r="AU751" s="63">
        <f>VLOOKUP($AD751,pTRAIT!$A:$X,22,FALSE)</f>
        <v>0</v>
      </c>
      <c r="AV751" s="63">
        <f>VLOOKUP($AD751,pTRAIT!$A:$X,23,FALSE)</f>
        <v>0</v>
      </c>
      <c r="AW751" s="63">
        <f>VLOOKUP($AD751,pTRAIT!$A:$X,24,FALSE)</f>
        <v>0</v>
      </c>
      <c r="AX751" s="67" t="s">
        <v>3491</v>
      </c>
      <c r="AY751" s="71" t="str">
        <f t="shared" si="35"/>
        <v>EM5RTUe Al1 Pun-sge;NST=TP // EM5RTUeCM5(Pu);RIN=RF / EM5RTUeCM5Pu;RIN=RF</v>
      </c>
    </row>
    <row r="752" spans="1:51" ht="12" customHeight="1" x14ac:dyDescent="0.25">
      <c r="A752" s="32">
        <v>1387</v>
      </c>
      <c r="B752" s="33" t="s">
        <v>5</v>
      </c>
      <c r="C752" s="34">
        <v>1468</v>
      </c>
      <c r="D752" s="32" t="str">
        <f t="shared" si="33"/>
        <v>1387X1468</v>
      </c>
      <c r="E752" s="52" t="s">
        <v>1625</v>
      </c>
      <c r="F752" s="61" t="s">
        <v>2375</v>
      </c>
      <c r="G752" s="41" t="s">
        <v>43</v>
      </c>
      <c r="H752" s="45"/>
      <c r="I752" s="32">
        <v>1387</v>
      </c>
      <c r="J752" s="63">
        <f>VLOOKUP(I752,pTRAIT!A:B,2,FALSE)</f>
        <v>0</v>
      </c>
      <c r="K752" s="63" t="s">
        <v>2725</v>
      </c>
      <c r="L752" s="63"/>
      <c r="M752" s="63" t="s">
        <v>2437</v>
      </c>
      <c r="N752" s="63" t="s">
        <v>2730</v>
      </c>
      <c r="O752" s="63"/>
      <c r="P752" s="63" t="s">
        <v>2732</v>
      </c>
      <c r="Q752" s="63" t="s">
        <v>2734</v>
      </c>
      <c r="R752" s="63" t="s">
        <v>2431</v>
      </c>
      <c r="S752" s="63"/>
      <c r="T752" s="63" t="s">
        <v>2737</v>
      </c>
      <c r="U752" s="63"/>
      <c r="V752" s="63"/>
      <c r="W752" s="63" t="s">
        <v>2431</v>
      </c>
      <c r="X752" s="63"/>
      <c r="Y752" s="63" t="s">
        <v>2740</v>
      </c>
      <c r="Z752" s="63"/>
      <c r="AA752" s="63" t="s">
        <v>2728</v>
      </c>
      <c r="AB752" s="63"/>
      <c r="AC752" s="63" t="str">
        <f t="shared" si="34"/>
        <v>EM5RTUe Al1 Pun-sge;NST=TP</v>
      </c>
      <c r="AD752" s="34">
        <v>1468</v>
      </c>
      <c r="AE752" s="40" t="str">
        <f>VLOOKUP(AD752,pTRAIT!A:B,2,FALSE)</f>
        <v>EM5RTUeCM5(Pu);RIN=RF / EM5CM5Pu;RIN=RF</v>
      </c>
      <c r="AF752" s="63">
        <f>VLOOKUP($AD752,pTRAIT!$A:$X,7,FALSE)</f>
        <v>0</v>
      </c>
      <c r="AG752" s="63">
        <f>VLOOKUP($AD752,pTRAIT!$A:$X,8,FALSE)</f>
        <v>0</v>
      </c>
      <c r="AH752" s="63">
        <f>VLOOKUP($AD752,pTRAIT!$A:$X,9,FALSE)</f>
        <v>0</v>
      </c>
      <c r="AI752" s="63">
        <f>VLOOKUP($AD752,pTRAIT!$A:$X,10,FALSE)</f>
        <v>0</v>
      </c>
      <c r="AJ752" s="63">
        <f>VLOOKUP($AD752,pTRAIT!$A:$X,11,FALSE)</f>
        <v>0</v>
      </c>
      <c r="AK752" s="63">
        <f>VLOOKUP($AD752,pTRAIT!$A:$X,12,FALSE)</f>
        <v>0</v>
      </c>
      <c r="AL752" s="63">
        <f>VLOOKUP($AD752,pTRAIT!$A:$X,13,FALSE)</f>
        <v>0</v>
      </c>
      <c r="AM752" s="63">
        <f>VLOOKUP($AD752,pTRAIT!$A:$X,14,FALSE)</f>
        <v>0</v>
      </c>
      <c r="AN752" s="63">
        <f>VLOOKUP($AD752,pTRAIT!$A:$X,15,FALSE)</f>
        <v>0</v>
      </c>
      <c r="AO752" s="63">
        <f>VLOOKUP($AD752,pTRAIT!$A:$X,16,FALSE)</f>
        <v>0</v>
      </c>
      <c r="AP752" s="63">
        <f>VLOOKUP($AD752,pTRAIT!$A:$X,17,FALSE)</f>
        <v>0</v>
      </c>
      <c r="AQ752" s="63">
        <f>VLOOKUP($AD752,pTRAIT!$A:$X,18,FALSE)</f>
        <v>0</v>
      </c>
      <c r="AR752" s="63">
        <f>VLOOKUP($AD752,pTRAIT!$A:$X,19,FALSE)</f>
        <v>0</v>
      </c>
      <c r="AS752" s="63">
        <f>VLOOKUP($AD752,pTRAIT!$A:$X,20,FALSE)</f>
        <v>0</v>
      </c>
      <c r="AT752" s="63">
        <f>VLOOKUP($AD752,pTRAIT!$A:$X,21,FALSE)</f>
        <v>0</v>
      </c>
      <c r="AU752" s="63">
        <f>VLOOKUP($AD752,pTRAIT!$A:$X,22,FALSE)</f>
        <v>0</v>
      </c>
      <c r="AV752" s="63">
        <f>VLOOKUP($AD752,pTRAIT!$A:$X,23,FALSE)</f>
        <v>0</v>
      </c>
      <c r="AW752" s="63">
        <f>VLOOKUP($AD752,pTRAIT!$A:$X,24,FALSE)</f>
        <v>0</v>
      </c>
      <c r="AX752" s="67" t="s">
        <v>3492</v>
      </c>
      <c r="AY752" s="71" t="str">
        <f t="shared" si="35"/>
        <v>EM5RTUe Al1 Pun-sge;NST=TP // EM5RTUeCM5(Pu);RIN=RF / EM5CM5Pu;RIN=RF</v>
      </c>
    </row>
    <row r="753" spans="1:51" ht="12" customHeight="1" x14ac:dyDescent="0.25">
      <c r="A753" s="32">
        <v>1387</v>
      </c>
      <c r="B753" s="33" t="s">
        <v>5</v>
      </c>
      <c r="C753" s="34">
        <v>1471</v>
      </c>
      <c r="D753" s="32" t="str">
        <f t="shared" si="33"/>
        <v>1387X1471</v>
      </c>
      <c r="E753" s="52" t="s">
        <v>1625</v>
      </c>
      <c r="F753" s="61" t="s">
        <v>2376</v>
      </c>
      <c r="G753" s="41" t="s">
        <v>43</v>
      </c>
      <c r="H753" s="45"/>
      <c r="I753" s="32">
        <v>1387</v>
      </c>
      <c r="J753" s="63">
        <f>VLOOKUP(I753,pTRAIT!A:B,2,FALSE)</f>
        <v>0</v>
      </c>
      <c r="K753" s="63" t="s">
        <v>2725</v>
      </c>
      <c r="L753" s="63"/>
      <c r="M753" s="63" t="s">
        <v>2437</v>
      </c>
      <c r="N753" s="63" t="s">
        <v>2730</v>
      </c>
      <c r="O753" s="63"/>
      <c r="P753" s="63" t="s">
        <v>2732</v>
      </c>
      <c r="Q753" s="63" t="s">
        <v>2734</v>
      </c>
      <c r="R753" s="63" t="s">
        <v>2431</v>
      </c>
      <c r="S753" s="63"/>
      <c r="T753" s="63" t="s">
        <v>2737</v>
      </c>
      <c r="U753" s="63"/>
      <c r="V753" s="63"/>
      <c r="W753" s="63" t="s">
        <v>2431</v>
      </c>
      <c r="X753" s="63"/>
      <c r="Y753" s="63" t="s">
        <v>2740</v>
      </c>
      <c r="Z753" s="63"/>
      <c r="AA753" s="63" t="s">
        <v>2728</v>
      </c>
      <c r="AB753" s="63"/>
      <c r="AC753" s="63" t="str">
        <f t="shared" si="34"/>
        <v>EM5RTUe Al1 Pun-sge;NST=TP</v>
      </c>
      <c r="AD753" s="34">
        <v>1471</v>
      </c>
      <c r="AE753" s="40" t="str">
        <f>VLOOKUP(AD753,pTRAIT!A:B,2,FALSE)</f>
        <v>EM5RTUeCM5(Pu);RIN=RF / EM5UePu;RIN=RF</v>
      </c>
      <c r="AF753" s="63">
        <f>VLOOKUP($AD753,pTRAIT!$A:$X,7,FALSE)</f>
        <v>0</v>
      </c>
      <c r="AG753" s="63">
        <f>VLOOKUP($AD753,pTRAIT!$A:$X,8,FALSE)</f>
        <v>0</v>
      </c>
      <c r="AH753" s="63">
        <f>VLOOKUP($AD753,pTRAIT!$A:$X,9,FALSE)</f>
        <v>0</v>
      </c>
      <c r="AI753" s="63">
        <f>VLOOKUP($AD753,pTRAIT!$A:$X,10,FALSE)</f>
        <v>0</v>
      </c>
      <c r="AJ753" s="63">
        <f>VLOOKUP($AD753,pTRAIT!$A:$X,11,FALSE)</f>
        <v>0</v>
      </c>
      <c r="AK753" s="63">
        <f>VLOOKUP($AD753,pTRAIT!$A:$X,12,FALSE)</f>
        <v>0</v>
      </c>
      <c r="AL753" s="63">
        <f>VLOOKUP($AD753,pTRAIT!$A:$X,13,FALSE)</f>
        <v>0</v>
      </c>
      <c r="AM753" s="63">
        <f>VLOOKUP($AD753,pTRAIT!$A:$X,14,FALSE)</f>
        <v>0</v>
      </c>
      <c r="AN753" s="63">
        <f>VLOOKUP($AD753,pTRAIT!$A:$X,15,FALSE)</f>
        <v>0</v>
      </c>
      <c r="AO753" s="63">
        <f>VLOOKUP($AD753,pTRAIT!$A:$X,16,FALSE)</f>
        <v>0</v>
      </c>
      <c r="AP753" s="63">
        <f>VLOOKUP($AD753,pTRAIT!$A:$X,17,FALSE)</f>
        <v>0</v>
      </c>
      <c r="AQ753" s="63">
        <f>VLOOKUP($AD753,pTRAIT!$A:$X,18,FALSE)</f>
        <v>0</v>
      </c>
      <c r="AR753" s="63">
        <f>VLOOKUP($AD753,pTRAIT!$A:$X,19,FALSE)</f>
        <v>0</v>
      </c>
      <c r="AS753" s="63">
        <f>VLOOKUP($AD753,pTRAIT!$A:$X,20,FALSE)</f>
        <v>0</v>
      </c>
      <c r="AT753" s="63">
        <f>VLOOKUP($AD753,pTRAIT!$A:$X,21,FALSE)</f>
        <v>0</v>
      </c>
      <c r="AU753" s="63">
        <f>VLOOKUP($AD753,pTRAIT!$A:$X,22,FALSE)</f>
        <v>0</v>
      </c>
      <c r="AV753" s="63">
        <f>VLOOKUP($AD753,pTRAIT!$A:$X,23,FALSE)</f>
        <v>0</v>
      </c>
      <c r="AW753" s="63">
        <f>VLOOKUP($AD753,pTRAIT!$A:$X,24,FALSE)</f>
        <v>0</v>
      </c>
      <c r="AX753" s="67" t="s">
        <v>3493</v>
      </c>
      <c r="AY753" s="71" t="str">
        <f t="shared" si="35"/>
        <v>EM5RTUe Al1 Pun-sge;NST=TP // EM5RTUeCM5(Pu);RIN=RF / EM5UePu;RIN=RF</v>
      </c>
    </row>
    <row r="754" spans="1:51" ht="12" customHeight="1" x14ac:dyDescent="0.25">
      <c r="A754" s="32">
        <v>1387</v>
      </c>
      <c r="B754" s="33" t="s">
        <v>5</v>
      </c>
      <c r="C754" s="34">
        <v>1475</v>
      </c>
      <c r="D754" s="32" t="str">
        <f t="shared" si="33"/>
        <v>1387X1475</v>
      </c>
      <c r="E754" s="52" t="s">
        <v>1625</v>
      </c>
      <c r="F754" s="61" t="s">
        <v>2377</v>
      </c>
      <c r="G754" s="41" t="s">
        <v>43</v>
      </c>
      <c r="H754" s="45"/>
      <c r="I754" s="32">
        <v>1387</v>
      </c>
      <c r="J754" s="63">
        <f>VLOOKUP(I754,pTRAIT!A:B,2,FALSE)</f>
        <v>0</v>
      </c>
      <c r="K754" s="63" t="s">
        <v>2725</v>
      </c>
      <c r="L754" s="63"/>
      <c r="M754" s="63" t="s">
        <v>2437</v>
      </c>
      <c r="N754" s="63" t="s">
        <v>2730</v>
      </c>
      <c r="O754" s="63"/>
      <c r="P754" s="63" t="s">
        <v>2732</v>
      </c>
      <c r="Q754" s="63" t="s">
        <v>2734</v>
      </c>
      <c r="R754" s="63" t="s">
        <v>2431</v>
      </c>
      <c r="S754" s="63"/>
      <c r="T754" s="63" t="s">
        <v>2737</v>
      </c>
      <c r="U754" s="63"/>
      <c r="V754" s="63"/>
      <c r="W754" s="63" t="s">
        <v>2431</v>
      </c>
      <c r="X754" s="63"/>
      <c r="Y754" s="63" t="s">
        <v>2740</v>
      </c>
      <c r="Z754" s="63"/>
      <c r="AA754" s="63" t="s">
        <v>2728</v>
      </c>
      <c r="AB754" s="63"/>
      <c r="AC754" s="63" t="str">
        <f t="shared" si="34"/>
        <v>EM5RTUe Al1 Pun-sge;NST=TP</v>
      </c>
      <c r="AD754" s="34">
        <v>1475</v>
      </c>
      <c r="AE754" s="40" t="str">
        <f>VLOOKUP(AD754,pTRAIT!A:B,2,FALSE)</f>
        <v>EM5RTUeCM5(Pu);RIN=RF / EM5RTUeCM5Pu;RIN=RS</v>
      </c>
      <c r="AF754" s="63">
        <f>VLOOKUP($AD754,pTRAIT!$A:$X,7,FALSE)</f>
        <v>0</v>
      </c>
      <c r="AG754" s="63">
        <f>VLOOKUP($AD754,pTRAIT!$A:$X,8,FALSE)</f>
        <v>0</v>
      </c>
      <c r="AH754" s="63">
        <f>VLOOKUP($AD754,pTRAIT!$A:$X,9,FALSE)</f>
        <v>0</v>
      </c>
      <c r="AI754" s="63">
        <f>VLOOKUP($AD754,pTRAIT!$A:$X,10,FALSE)</f>
        <v>0</v>
      </c>
      <c r="AJ754" s="63">
        <f>VLOOKUP($AD754,pTRAIT!$A:$X,11,FALSE)</f>
        <v>0</v>
      </c>
      <c r="AK754" s="63">
        <f>VLOOKUP($AD754,pTRAIT!$A:$X,12,FALSE)</f>
        <v>0</v>
      </c>
      <c r="AL754" s="63">
        <f>VLOOKUP($AD754,pTRAIT!$A:$X,13,FALSE)</f>
        <v>0</v>
      </c>
      <c r="AM754" s="63">
        <f>VLOOKUP($AD754,pTRAIT!$A:$X,14,FALSE)</f>
        <v>0</v>
      </c>
      <c r="AN754" s="63">
        <f>VLOOKUP($AD754,pTRAIT!$A:$X,15,FALSE)</f>
        <v>0</v>
      </c>
      <c r="AO754" s="63">
        <f>VLOOKUP($AD754,pTRAIT!$A:$X,16,FALSE)</f>
        <v>0</v>
      </c>
      <c r="AP754" s="63">
        <f>VLOOKUP($AD754,pTRAIT!$A:$X,17,FALSE)</f>
        <v>0</v>
      </c>
      <c r="AQ754" s="63">
        <f>VLOOKUP($AD754,pTRAIT!$A:$X,18,FALSE)</f>
        <v>0</v>
      </c>
      <c r="AR754" s="63">
        <f>VLOOKUP($AD754,pTRAIT!$A:$X,19,FALSE)</f>
        <v>0</v>
      </c>
      <c r="AS754" s="63">
        <f>VLOOKUP($AD754,pTRAIT!$A:$X,20,FALSE)</f>
        <v>0</v>
      </c>
      <c r="AT754" s="63">
        <f>VLOOKUP($AD754,pTRAIT!$A:$X,21,FALSE)</f>
        <v>0</v>
      </c>
      <c r="AU754" s="63">
        <f>VLOOKUP($AD754,pTRAIT!$A:$X,22,FALSE)</f>
        <v>0</v>
      </c>
      <c r="AV754" s="63">
        <f>VLOOKUP($AD754,pTRAIT!$A:$X,23,FALSE)</f>
        <v>0</v>
      </c>
      <c r="AW754" s="63">
        <f>VLOOKUP($AD754,pTRAIT!$A:$X,24,FALSE)</f>
        <v>0</v>
      </c>
      <c r="AX754" s="67" t="s">
        <v>3494</v>
      </c>
      <c r="AY754" s="71" t="str">
        <f t="shared" si="35"/>
        <v>EM5RTUe Al1 Pun-sge;NST=TP // EM5RTUeCM5(Pu);RIN=RF / EM5RTUeCM5Pu;RIN=RS</v>
      </c>
    </row>
    <row r="755" spans="1:51" ht="12" customHeight="1" x14ac:dyDescent="0.25">
      <c r="A755" s="32">
        <v>1387</v>
      </c>
      <c r="B755" s="33" t="s">
        <v>5</v>
      </c>
      <c r="C755" s="34">
        <v>1477</v>
      </c>
      <c r="D755" s="32" t="str">
        <f t="shared" si="33"/>
        <v>1387X1477</v>
      </c>
      <c r="E755" s="52" t="s">
        <v>1625</v>
      </c>
      <c r="F755" s="61" t="s">
        <v>2378</v>
      </c>
      <c r="G755" s="41" t="s">
        <v>43</v>
      </c>
      <c r="H755" s="45"/>
      <c r="I755" s="32">
        <v>1387</v>
      </c>
      <c r="J755" s="63">
        <f>VLOOKUP(I755,pTRAIT!A:B,2,FALSE)</f>
        <v>0</v>
      </c>
      <c r="K755" s="63" t="s">
        <v>2725</v>
      </c>
      <c r="L755" s="63"/>
      <c r="M755" s="63" t="s">
        <v>2437</v>
      </c>
      <c r="N755" s="63" t="s">
        <v>2730</v>
      </c>
      <c r="O755" s="63"/>
      <c r="P755" s="63" t="s">
        <v>2732</v>
      </c>
      <c r="Q755" s="63" t="s">
        <v>2734</v>
      </c>
      <c r="R755" s="63" t="s">
        <v>2431</v>
      </c>
      <c r="S755" s="63"/>
      <c r="T755" s="63" t="s">
        <v>2737</v>
      </c>
      <c r="U755" s="63"/>
      <c r="V755" s="63"/>
      <c r="W755" s="63" t="s">
        <v>2431</v>
      </c>
      <c r="X755" s="63"/>
      <c r="Y755" s="63" t="s">
        <v>2740</v>
      </c>
      <c r="Z755" s="63"/>
      <c r="AA755" s="63" t="s">
        <v>2728</v>
      </c>
      <c r="AB755" s="63"/>
      <c r="AC755" s="63" t="str">
        <f t="shared" si="34"/>
        <v>EM5RTUe Al1 Pun-sge;NST=TP</v>
      </c>
      <c r="AD755" s="34">
        <v>1477</v>
      </c>
      <c r="AE755" s="40" t="str">
        <f>VLOOKUP(AD755,pTRAIT!A:B,2,FALSE)</f>
        <v>EM5RTUeCM5(Pu);RIN=RF / EM5RTUeCM5Pu;RIN=RS</v>
      </c>
      <c r="AF755" s="63">
        <f>VLOOKUP($AD755,pTRAIT!$A:$X,7,FALSE)</f>
        <v>0</v>
      </c>
      <c r="AG755" s="63">
        <f>VLOOKUP($AD755,pTRAIT!$A:$X,8,FALSE)</f>
        <v>0</v>
      </c>
      <c r="AH755" s="63">
        <f>VLOOKUP($AD755,pTRAIT!$A:$X,9,FALSE)</f>
        <v>0</v>
      </c>
      <c r="AI755" s="63">
        <f>VLOOKUP($AD755,pTRAIT!$A:$X,10,FALSE)</f>
        <v>0</v>
      </c>
      <c r="AJ755" s="63">
        <f>VLOOKUP($AD755,pTRAIT!$A:$X,11,FALSE)</f>
        <v>0</v>
      </c>
      <c r="AK755" s="63">
        <f>VLOOKUP($AD755,pTRAIT!$A:$X,12,FALSE)</f>
        <v>0</v>
      </c>
      <c r="AL755" s="63">
        <f>VLOOKUP($AD755,pTRAIT!$A:$X,13,FALSE)</f>
        <v>0</v>
      </c>
      <c r="AM755" s="63">
        <f>VLOOKUP($AD755,pTRAIT!$A:$X,14,FALSE)</f>
        <v>0</v>
      </c>
      <c r="AN755" s="63">
        <f>VLOOKUP($AD755,pTRAIT!$A:$X,15,FALSE)</f>
        <v>0</v>
      </c>
      <c r="AO755" s="63">
        <f>VLOOKUP($AD755,pTRAIT!$A:$X,16,FALSE)</f>
        <v>0</v>
      </c>
      <c r="AP755" s="63">
        <f>VLOOKUP($AD755,pTRAIT!$A:$X,17,FALSE)</f>
        <v>0</v>
      </c>
      <c r="AQ755" s="63">
        <f>VLOOKUP($AD755,pTRAIT!$A:$X,18,FALSE)</f>
        <v>0</v>
      </c>
      <c r="AR755" s="63">
        <f>VLOOKUP($AD755,pTRAIT!$A:$X,19,FALSE)</f>
        <v>0</v>
      </c>
      <c r="AS755" s="63">
        <f>VLOOKUP($AD755,pTRAIT!$A:$X,20,FALSE)</f>
        <v>0</v>
      </c>
      <c r="AT755" s="63">
        <f>VLOOKUP($AD755,pTRAIT!$A:$X,21,FALSE)</f>
        <v>0</v>
      </c>
      <c r="AU755" s="63">
        <f>VLOOKUP($AD755,pTRAIT!$A:$X,22,FALSE)</f>
        <v>0</v>
      </c>
      <c r="AV755" s="63">
        <f>VLOOKUP($AD755,pTRAIT!$A:$X,23,FALSE)</f>
        <v>0</v>
      </c>
      <c r="AW755" s="63">
        <f>VLOOKUP($AD755,pTRAIT!$A:$X,24,FALSE)</f>
        <v>0</v>
      </c>
      <c r="AX755" s="67" t="s">
        <v>3495</v>
      </c>
      <c r="AY755" s="71" t="str">
        <f t="shared" si="35"/>
        <v>EM5RTUe Al1 Pun-sge;NST=TP // EM5RTUeCM5(Pu);RIN=RF / EM5RTUeCM5Pu;RIN=RS</v>
      </c>
    </row>
    <row r="756" spans="1:51" ht="12" customHeight="1" x14ac:dyDescent="0.25">
      <c r="A756" s="32">
        <v>1388</v>
      </c>
      <c r="B756" s="33" t="s">
        <v>5</v>
      </c>
      <c r="C756" s="34">
        <v>475</v>
      </c>
      <c r="D756" s="32" t="str">
        <f t="shared" si="33"/>
        <v>1388X475</v>
      </c>
      <c r="E756" s="52" t="s">
        <v>1625</v>
      </c>
      <c r="F756" s="61" t="s">
        <v>2379</v>
      </c>
      <c r="G756" s="41" t="s">
        <v>43</v>
      </c>
      <c r="H756" s="38"/>
      <c r="I756" s="32">
        <v>1388</v>
      </c>
      <c r="J756" s="63">
        <f>VLOOKUP(I756,pTRAIT!A:B,2,FALSE)</f>
        <v>0</v>
      </c>
      <c r="K756" s="63" t="s">
        <v>2725</v>
      </c>
      <c r="L756" s="63"/>
      <c r="M756" s="63" t="s">
        <v>2437</v>
      </c>
      <c r="N756" s="63" t="s">
        <v>2730</v>
      </c>
      <c r="O756" s="63"/>
      <c r="P756" s="63" t="s">
        <v>2732</v>
      </c>
      <c r="Q756" s="63"/>
      <c r="R756" s="63" t="s">
        <v>2431</v>
      </c>
      <c r="S756" s="63"/>
      <c r="T756" s="63" t="s">
        <v>2737</v>
      </c>
      <c r="U756" s="63"/>
      <c r="V756" s="63"/>
      <c r="W756" s="63" t="s">
        <v>2431</v>
      </c>
      <c r="X756" s="63"/>
      <c r="Y756" s="63" t="s">
        <v>2740</v>
      </c>
      <c r="Z756" s="63"/>
      <c r="AA756" s="63" t="s">
        <v>2728</v>
      </c>
      <c r="AB756" s="63"/>
      <c r="AC756" s="63" t="str">
        <f t="shared" si="34"/>
        <v>EM5RT Al1 Pun-sge;NST=TP</v>
      </c>
      <c r="AD756" s="34">
        <v>475</v>
      </c>
      <c r="AE756" s="40" t="str">
        <f>VLOOKUP(AD756,pTRAIT!A:B,2,FALSE)</f>
        <v>EM5RTUeMi1;RIN=RF / EM5RTCM5Pu;RIN=RF</v>
      </c>
      <c r="AF756" s="63">
        <f>VLOOKUP($AD756,pTRAIT!$A:$X,7,FALSE)</f>
        <v>0</v>
      </c>
      <c r="AG756" s="63">
        <f>VLOOKUP($AD756,pTRAIT!$A:$X,8,FALSE)</f>
        <v>0</v>
      </c>
      <c r="AH756" s="63">
        <f>VLOOKUP($AD756,pTRAIT!$A:$X,9,FALSE)</f>
        <v>0</v>
      </c>
      <c r="AI756" s="63">
        <f>VLOOKUP($AD756,pTRAIT!$A:$X,10,FALSE)</f>
        <v>0</v>
      </c>
      <c r="AJ756" s="63">
        <f>VLOOKUP($AD756,pTRAIT!$A:$X,11,FALSE)</f>
        <v>0</v>
      </c>
      <c r="AK756" s="63">
        <f>VLOOKUP($AD756,pTRAIT!$A:$X,12,FALSE)</f>
        <v>0</v>
      </c>
      <c r="AL756" s="63">
        <f>VLOOKUP($AD756,pTRAIT!$A:$X,13,FALSE)</f>
        <v>0</v>
      </c>
      <c r="AM756" s="63">
        <f>VLOOKUP($AD756,pTRAIT!$A:$X,14,FALSE)</f>
        <v>0</v>
      </c>
      <c r="AN756" s="63">
        <f>VLOOKUP($AD756,pTRAIT!$A:$X,15,FALSE)</f>
        <v>0</v>
      </c>
      <c r="AO756" s="63">
        <f>VLOOKUP($AD756,pTRAIT!$A:$X,16,FALSE)</f>
        <v>0</v>
      </c>
      <c r="AP756" s="63">
        <f>VLOOKUP($AD756,pTRAIT!$A:$X,17,FALSE)</f>
        <v>0</v>
      </c>
      <c r="AQ756" s="63">
        <f>VLOOKUP($AD756,pTRAIT!$A:$X,18,FALSE)</f>
        <v>0</v>
      </c>
      <c r="AR756" s="63">
        <f>VLOOKUP($AD756,pTRAIT!$A:$X,19,FALSE)</f>
        <v>0</v>
      </c>
      <c r="AS756" s="63">
        <f>VLOOKUP($AD756,pTRAIT!$A:$X,20,FALSE)</f>
        <v>0</v>
      </c>
      <c r="AT756" s="63">
        <f>VLOOKUP($AD756,pTRAIT!$A:$X,21,FALSE)</f>
        <v>0</v>
      </c>
      <c r="AU756" s="63">
        <f>VLOOKUP($AD756,pTRAIT!$A:$X,22,FALSE)</f>
        <v>0</v>
      </c>
      <c r="AV756" s="63">
        <f>VLOOKUP($AD756,pTRAIT!$A:$X,23,FALSE)</f>
        <v>0</v>
      </c>
      <c r="AW756" s="63">
        <f>VLOOKUP($AD756,pTRAIT!$A:$X,24,FALSE)</f>
        <v>0</v>
      </c>
      <c r="AX756" s="67" t="s">
        <v>3496</v>
      </c>
      <c r="AY756" s="71" t="str">
        <f t="shared" si="35"/>
        <v>EM5RT Al1 Pun-sge;NST=TP // EM5RTUeMi1;RIN=RF / EM5RTCM5Pu;RIN=RF</v>
      </c>
    </row>
    <row r="757" spans="1:51" ht="12" customHeight="1" x14ac:dyDescent="0.25">
      <c r="A757" s="32">
        <v>1388</v>
      </c>
      <c r="B757" s="33" t="s">
        <v>5</v>
      </c>
      <c r="C757" s="34">
        <v>519</v>
      </c>
      <c r="D757" s="32" t="str">
        <f t="shared" si="33"/>
        <v>1388X519</v>
      </c>
      <c r="E757" s="52" t="s">
        <v>1625</v>
      </c>
      <c r="F757" s="61" t="s">
        <v>2380</v>
      </c>
      <c r="G757" s="41" t="s">
        <v>43</v>
      </c>
      <c r="H757" s="38"/>
      <c r="I757" s="32">
        <v>1388</v>
      </c>
      <c r="J757" s="63">
        <f>VLOOKUP(I757,pTRAIT!A:B,2,FALSE)</f>
        <v>0</v>
      </c>
      <c r="K757" s="63" t="s">
        <v>2725</v>
      </c>
      <c r="L757" s="63"/>
      <c r="M757" s="63" t="s">
        <v>2437</v>
      </c>
      <c r="N757" s="63" t="s">
        <v>2730</v>
      </c>
      <c r="O757" s="63"/>
      <c r="P757" s="63" t="s">
        <v>2732</v>
      </c>
      <c r="Q757" s="63"/>
      <c r="R757" s="63" t="s">
        <v>2431</v>
      </c>
      <c r="S757" s="63"/>
      <c r="T757" s="63" t="s">
        <v>2737</v>
      </c>
      <c r="U757" s="63"/>
      <c r="V757" s="63"/>
      <c r="W757" s="63" t="s">
        <v>2431</v>
      </c>
      <c r="X757" s="63"/>
      <c r="Y757" s="63" t="s">
        <v>2740</v>
      </c>
      <c r="Z757" s="63"/>
      <c r="AA757" s="63" t="s">
        <v>2728</v>
      </c>
      <c r="AB757" s="63"/>
      <c r="AC757" s="63" t="str">
        <f t="shared" si="34"/>
        <v>EM5RT Al1 Pun-sge;NST=TP</v>
      </c>
      <c r="AD757" s="34">
        <v>519</v>
      </c>
      <c r="AE757" s="40" t="str">
        <f>VLOOKUP(AD757,pTRAIT!A:B,2,FALSE)</f>
        <v>EM5Mi1Cf9;RIN=RF / EM5RTCM5Pu;RIN=RF</v>
      </c>
      <c r="AF757" s="63">
        <f>VLOOKUP($AD757,pTRAIT!$A:$X,7,FALSE)</f>
        <v>0</v>
      </c>
      <c r="AG757" s="63">
        <f>VLOOKUP($AD757,pTRAIT!$A:$X,8,FALSE)</f>
        <v>0</v>
      </c>
      <c r="AH757" s="63">
        <f>VLOOKUP($AD757,pTRAIT!$A:$X,9,FALSE)</f>
        <v>0</v>
      </c>
      <c r="AI757" s="63">
        <f>VLOOKUP($AD757,pTRAIT!$A:$X,10,FALSE)</f>
        <v>0</v>
      </c>
      <c r="AJ757" s="63">
        <f>VLOOKUP($AD757,pTRAIT!$A:$X,11,FALSE)</f>
        <v>0</v>
      </c>
      <c r="AK757" s="63">
        <f>VLOOKUP($AD757,pTRAIT!$A:$X,12,FALSE)</f>
        <v>0</v>
      </c>
      <c r="AL757" s="63">
        <f>VLOOKUP($AD757,pTRAIT!$A:$X,13,FALSE)</f>
        <v>0</v>
      </c>
      <c r="AM757" s="63">
        <f>VLOOKUP($AD757,pTRAIT!$A:$X,14,FALSE)</f>
        <v>0</v>
      </c>
      <c r="AN757" s="63">
        <f>VLOOKUP($AD757,pTRAIT!$A:$X,15,FALSE)</f>
        <v>0</v>
      </c>
      <c r="AO757" s="63">
        <f>VLOOKUP($AD757,pTRAIT!$A:$X,16,FALSE)</f>
        <v>0</v>
      </c>
      <c r="AP757" s="63">
        <f>VLOOKUP($AD757,pTRAIT!$A:$X,17,FALSE)</f>
        <v>0</v>
      </c>
      <c r="AQ757" s="63">
        <f>VLOOKUP($AD757,pTRAIT!$A:$X,18,FALSE)</f>
        <v>0</v>
      </c>
      <c r="AR757" s="63">
        <f>VLOOKUP($AD757,pTRAIT!$A:$X,19,FALSE)</f>
        <v>0</v>
      </c>
      <c r="AS757" s="63">
        <f>VLOOKUP($AD757,pTRAIT!$A:$X,20,FALSE)</f>
        <v>0</v>
      </c>
      <c r="AT757" s="63">
        <f>VLOOKUP($AD757,pTRAIT!$A:$X,21,FALSE)</f>
        <v>0</v>
      </c>
      <c r="AU757" s="63">
        <f>VLOOKUP($AD757,pTRAIT!$A:$X,22,FALSE)</f>
        <v>0</v>
      </c>
      <c r="AV757" s="63">
        <f>VLOOKUP($AD757,pTRAIT!$A:$X,23,FALSE)</f>
        <v>0</v>
      </c>
      <c r="AW757" s="63">
        <f>VLOOKUP($AD757,pTRAIT!$A:$X,24,FALSE)</f>
        <v>0</v>
      </c>
      <c r="AX757" s="67" t="s">
        <v>3497</v>
      </c>
      <c r="AY757" s="71" t="str">
        <f t="shared" si="35"/>
        <v>EM5RT Al1 Pun-sge;NST=TP // EM5Mi1Cf9;RIN=RF / EM5RTCM5Pu;RIN=RF</v>
      </c>
    </row>
    <row r="758" spans="1:51" ht="12" customHeight="1" x14ac:dyDescent="0.25">
      <c r="A758" s="32">
        <v>1388</v>
      </c>
      <c r="B758" s="33" t="s">
        <v>5</v>
      </c>
      <c r="C758" s="34">
        <v>562</v>
      </c>
      <c r="D758" s="32" t="str">
        <f t="shared" si="33"/>
        <v>1388X562</v>
      </c>
      <c r="E758" s="52" t="s">
        <v>1625</v>
      </c>
      <c r="F758" s="61" t="s">
        <v>2381</v>
      </c>
      <c r="G758" s="41" t="s">
        <v>43</v>
      </c>
      <c r="H758" s="38"/>
      <c r="I758" s="32">
        <v>1388</v>
      </c>
      <c r="J758" s="63">
        <f>VLOOKUP(I758,pTRAIT!A:B,2,FALSE)</f>
        <v>0</v>
      </c>
      <c r="K758" s="63" t="s">
        <v>2725</v>
      </c>
      <c r="L758" s="63"/>
      <c r="M758" s="63" t="s">
        <v>2437</v>
      </c>
      <c r="N758" s="63" t="s">
        <v>2730</v>
      </c>
      <c r="O758" s="63"/>
      <c r="P758" s="63" t="s">
        <v>2732</v>
      </c>
      <c r="Q758" s="63"/>
      <c r="R758" s="63" t="s">
        <v>2431</v>
      </c>
      <c r="S758" s="63"/>
      <c r="T758" s="63" t="s">
        <v>2737</v>
      </c>
      <c r="U758" s="63"/>
      <c r="V758" s="63"/>
      <c r="W758" s="63" t="s">
        <v>2431</v>
      </c>
      <c r="X758" s="63"/>
      <c r="Y758" s="63" t="s">
        <v>2740</v>
      </c>
      <c r="Z758" s="63"/>
      <c r="AA758" s="63" t="s">
        <v>2728</v>
      </c>
      <c r="AB758" s="63"/>
      <c r="AC758" s="63" t="str">
        <f t="shared" si="34"/>
        <v>EM5RT Al1 Pun-sge;NST=TP</v>
      </c>
      <c r="AD758" s="34">
        <v>562</v>
      </c>
      <c r="AE758" s="40" t="str">
        <f>VLOOKUP(AD758,pTRAIT!A:B,2,FALSE)</f>
        <v>EM5Mi1Cf9ogc;RIN=RF / EM5RTCM5Pu;RIN=RF</v>
      </c>
      <c r="AF758" s="63">
        <f>VLOOKUP($AD758,pTRAIT!$A:$X,7,FALSE)</f>
        <v>0</v>
      </c>
      <c r="AG758" s="63">
        <f>VLOOKUP($AD758,pTRAIT!$A:$X,8,FALSE)</f>
        <v>0</v>
      </c>
      <c r="AH758" s="63">
        <f>VLOOKUP($AD758,pTRAIT!$A:$X,9,FALSE)</f>
        <v>0</v>
      </c>
      <c r="AI758" s="63">
        <f>VLOOKUP($AD758,pTRAIT!$A:$X,10,FALSE)</f>
        <v>0</v>
      </c>
      <c r="AJ758" s="63">
        <f>VLOOKUP($AD758,pTRAIT!$A:$X,11,FALSE)</f>
        <v>0</v>
      </c>
      <c r="AK758" s="63">
        <f>VLOOKUP($AD758,pTRAIT!$A:$X,12,FALSE)</f>
        <v>0</v>
      </c>
      <c r="AL758" s="63">
        <f>VLOOKUP($AD758,pTRAIT!$A:$X,13,FALSE)</f>
        <v>0</v>
      </c>
      <c r="AM758" s="63">
        <f>VLOOKUP($AD758,pTRAIT!$A:$X,14,FALSE)</f>
        <v>0</v>
      </c>
      <c r="AN758" s="63">
        <f>VLOOKUP($AD758,pTRAIT!$A:$X,15,FALSE)</f>
        <v>0</v>
      </c>
      <c r="AO758" s="63">
        <f>VLOOKUP($AD758,pTRAIT!$A:$X,16,FALSE)</f>
        <v>0</v>
      </c>
      <c r="AP758" s="63">
        <f>VLOOKUP($AD758,pTRAIT!$A:$X,17,FALSE)</f>
        <v>0</v>
      </c>
      <c r="AQ758" s="63">
        <f>VLOOKUP($AD758,pTRAIT!$A:$X,18,FALSE)</f>
        <v>0</v>
      </c>
      <c r="AR758" s="63">
        <f>VLOOKUP($AD758,pTRAIT!$A:$X,19,FALSE)</f>
        <v>0</v>
      </c>
      <c r="AS758" s="63">
        <f>VLOOKUP($AD758,pTRAIT!$A:$X,20,FALSE)</f>
        <v>0</v>
      </c>
      <c r="AT758" s="63">
        <f>VLOOKUP($AD758,pTRAIT!$A:$X,21,FALSE)</f>
        <v>0</v>
      </c>
      <c r="AU758" s="63">
        <f>VLOOKUP($AD758,pTRAIT!$A:$X,22,FALSE)</f>
        <v>0</v>
      </c>
      <c r="AV758" s="63">
        <f>VLOOKUP($AD758,pTRAIT!$A:$X,23,FALSE)</f>
        <v>0</v>
      </c>
      <c r="AW758" s="63">
        <f>VLOOKUP($AD758,pTRAIT!$A:$X,24,FALSE)</f>
        <v>0</v>
      </c>
      <c r="AX758" s="67" t="s">
        <v>3498</v>
      </c>
      <c r="AY758" s="71" t="str">
        <f t="shared" si="35"/>
        <v>EM5RT Al1 Pun-sge;NST=TP // EM5Mi1Cf9ogc;RIN=RF / EM5RTCM5Pu;RIN=RF</v>
      </c>
    </row>
    <row r="759" spans="1:51" ht="12" customHeight="1" x14ac:dyDescent="0.25">
      <c r="A759" s="32">
        <v>1388</v>
      </c>
      <c r="B759" s="33" t="s">
        <v>5</v>
      </c>
      <c r="C759" s="34">
        <v>601</v>
      </c>
      <c r="D759" s="32" t="str">
        <f t="shared" si="33"/>
        <v>1388X601</v>
      </c>
      <c r="E759" s="52" t="s">
        <v>1625</v>
      </c>
      <c r="F759" s="61" t="s">
        <v>2382</v>
      </c>
      <c r="G759" s="41" t="s">
        <v>43</v>
      </c>
      <c r="H759" s="38"/>
      <c r="I759" s="32">
        <v>1388</v>
      </c>
      <c r="J759" s="63">
        <f>VLOOKUP(I759,pTRAIT!A:B,2,FALSE)</f>
        <v>0</v>
      </c>
      <c r="K759" s="63" t="s">
        <v>2725</v>
      </c>
      <c r="L759" s="63"/>
      <c r="M759" s="63" t="s">
        <v>2437</v>
      </c>
      <c r="N759" s="63" t="s">
        <v>2730</v>
      </c>
      <c r="O759" s="63"/>
      <c r="P759" s="63" t="s">
        <v>2732</v>
      </c>
      <c r="Q759" s="63"/>
      <c r="R759" s="63" t="s">
        <v>2431</v>
      </c>
      <c r="S759" s="63"/>
      <c r="T759" s="63" t="s">
        <v>2737</v>
      </c>
      <c r="U759" s="63"/>
      <c r="V759" s="63"/>
      <c r="W759" s="63" t="s">
        <v>2431</v>
      </c>
      <c r="X759" s="63"/>
      <c r="Y759" s="63" t="s">
        <v>2740</v>
      </c>
      <c r="Z759" s="63"/>
      <c r="AA759" s="63" t="s">
        <v>2728</v>
      </c>
      <c r="AB759" s="63"/>
      <c r="AC759" s="63" t="str">
        <f t="shared" si="34"/>
        <v>EM5RT Al1 Pun-sge;NST=TP</v>
      </c>
      <c r="AD759" s="34">
        <v>601</v>
      </c>
      <c r="AE759" s="40" t="str">
        <f>VLOOKUP(AD759,pTRAIT!A:B,2,FALSE)</f>
        <v>EMi1Cf9ToCE;RIN=RF / EM5RTCM5Pu;RIN=RF</v>
      </c>
      <c r="AF759" s="63">
        <f>VLOOKUP($AD759,pTRAIT!$A:$X,7,FALSE)</f>
        <v>0</v>
      </c>
      <c r="AG759" s="63">
        <f>VLOOKUP($AD759,pTRAIT!$A:$X,8,FALSE)</f>
        <v>0</v>
      </c>
      <c r="AH759" s="63">
        <f>VLOOKUP($AD759,pTRAIT!$A:$X,9,FALSE)</f>
        <v>0</v>
      </c>
      <c r="AI759" s="63">
        <f>VLOOKUP($AD759,pTRAIT!$A:$X,10,FALSE)</f>
        <v>0</v>
      </c>
      <c r="AJ759" s="63">
        <f>VLOOKUP($AD759,pTRAIT!$A:$X,11,FALSE)</f>
        <v>0</v>
      </c>
      <c r="AK759" s="63">
        <f>VLOOKUP($AD759,pTRAIT!$A:$X,12,FALSE)</f>
        <v>0</v>
      </c>
      <c r="AL759" s="63">
        <f>VLOOKUP($AD759,pTRAIT!$A:$X,13,FALSE)</f>
        <v>0</v>
      </c>
      <c r="AM759" s="63">
        <f>VLOOKUP($AD759,pTRAIT!$A:$X,14,FALSE)</f>
        <v>0</v>
      </c>
      <c r="AN759" s="63">
        <f>VLOOKUP($AD759,pTRAIT!$A:$X,15,FALSE)</f>
        <v>0</v>
      </c>
      <c r="AO759" s="63">
        <f>VLOOKUP($AD759,pTRAIT!$A:$X,16,FALSE)</f>
        <v>0</v>
      </c>
      <c r="AP759" s="63">
        <f>VLOOKUP($AD759,pTRAIT!$A:$X,17,FALSE)</f>
        <v>0</v>
      </c>
      <c r="AQ759" s="63">
        <f>VLOOKUP($AD759,pTRAIT!$A:$X,18,FALSE)</f>
        <v>0</v>
      </c>
      <c r="AR759" s="63">
        <f>VLOOKUP($AD759,pTRAIT!$A:$X,19,FALSE)</f>
        <v>0</v>
      </c>
      <c r="AS759" s="63">
        <f>VLOOKUP($AD759,pTRAIT!$A:$X,20,FALSE)</f>
        <v>0</v>
      </c>
      <c r="AT759" s="63">
        <f>VLOOKUP($AD759,pTRAIT!$A:$X,21,FALSE)</f>
        <v>0</v>
      </c>
      <c r="AU759" s="63">
        <f>VLOOKUP($AD759,pTRAIT!$A:$X,22,FALSE)</f>
        <v>0</v>
      </c>
      <c r="AV759" s="63">
        <f>VLOOKUP($AD759,pTRAIT!$A:$X,23,FALSE)</f>
        <v>0</v>
      </c>
      <c r="AW759" s="63">
        <f>VLOOKUP($AD759,pTRAIT!$A:$X,24,FALSE)</f>
        <v>0</v>
      </c>
      <c r="AX759" s="67" t="s">
        <v>3499</v>
      </c>
      <c r="AY759" s="71" t="str">
        <f t="shared" si="35"/>
        <v>EM5RT Al1 Pun-sge;NST=TP // EMi1Cf9ToCE;RIN=RF / EM5RTCM5Pu;RIN=RF</v>
      </c>
    </row>
    <row r="760" spans="1:51" ht="12" customHeight="1" x14ac:dyDescent="0.25">
      <c r="A760" s="32">
        <v>1388</v>
      </c>
      <c r="B760" s="33" t="s">
        <v>5</v>
      </c>
      <c r="C760" s="34">
        <v>642</v>
      </c>
      <c r="D760" s="32" t="str">
        <f t="shared" si="33"/>
        <v>1388X642</v>
      </c>
      <c r="E760" s="52" t="s">
        <v>1625</v>
      </c>
      <c r="F760" s="61" t="s">
        <v>2383</v>
      </c>
      <c r="G760" s="41" t="s">
        <v>43</v>
      </c>
      <c r="H760" s="38"/>
      <c r="I760" s="32">
        <v>1388</v>
      </c>
      <c r="J760" s="63">
        <f>VLOOKUP(I760,pTRAIT!A:B,2,FALSE)</f>
        <v>0</v>
      </c>
      <c r="K760" s="63" t="s">
        <v>2725</v>
      </c>
      <c r="L760" s="63"/>
      <c r="M760" s="63" t="s">
        <v>2437</v>
      </c>
      <c r="N760" s="63" t="s">
        <v>2730</v>
      </c>
      <c r="O760" s="63"/>
      <c r="P760" s="63" t="s">
        <v>2732</v>
      </c>
      <c r="Q760" s="63"/>
      <c r="R760" s="63" t="s">
        <v>2431</v>
      </c>
      <c r="S760" s="63"/>
      <c r="T760" s="63" t="s">
        <v>2737</v>
      </c>
      <c r="U760" s="63"/>
      <c r="V760" s="63"/>
      <c r="W760" s="63" t="s">
        <v>2431</v>
      </c>
      <c r="X760" s="63"/>
      <c r="Y760" s="63" t="s">
        <v>2740</v>
      </c>
      <c r="Z760" s="63"/>
      <c r="AA760" s="63" t="s">
        <v>2728</v>
      </c>
      <c r="AB760" s="63"/>
      <c r="AC760" s="63" t="str">
        <f t="shared" si="34"/>
        <v>EM5RT Al1 Pun-sge;NST=TP</v>
      </c>
      <c r="AD760" s="34">
        <v>642</v>
      </c>
      <c r="AE760" s="40" t="str">
        <f>VLOOKUP(AD760,pTRAIT!A:B,2,FALSE)</f>
        <v>EM5Mi1Cf9(Pu);RIN=RF / EM5RTCM5Pu;RIN=RF</v>
      </c>
      <c r="AF760" s="63">
        <f>VLOOKUP($AD760,pTRAIT!$A:$X,7,FALSE)</f>
        <v>0</v>
      </c>
      <c r="AG760" s="63">
        <f>VLOOKUP($AD760,pTRAIT!$A:$X,8,FALSE)</f>
        <v>0</v>
      </c>
      <c r="AH760" s="63">
        <f>VLOOKUP($AD760,pTRAIT!$A:$X,9,FALSE)</f>
        <v>0</v>
      </c>
      <c r="AI760" s="63">
        <f>VLOOKUP($AD760,pTRAIT!$A:$X,10,FALSE)</f>
        <v>0</v>
      </c>
      <c r="AJ760" s="63">
        <f>VLOOKUP($AD760,pTRAIT!$A:$X,11,FALSE)</f>
        <v>0</v>
      </c>
      <c r="AK760" s="63">
        <f>VLOOKUP($AD760,pTRAIT!$A:$X,12,FALSE)</f>
        <v>0</v>
      </c>
      <c r="AL760" s="63">
        <f>VLOOKUP($AD760,pTRAIT!$A:$X,13,FALSE)</f>
        <v>0</v>
      </c>
      <c r="AM760" s="63">
        <f>VLOOKUP($AD760,pTRAIT!$A:$X,14,FALSE)</f>
        <v>0</v>
      </c>
      <c r="AN760" s="63">
        <f>VLOOKUP($AD760,pTRAIT!$A:$X,15,FALSE)</f>
        <v>0</v>
      </c>
      <c r="AO760" s="63">
        <f>VLOOKUP($AD760,pTRAIT!$A:$X,16,FALSE)</f>
        <v>0</v>
      </c>
      <c r="AP760" s="63">
        <f>VLOOKUP($AD760,pTRAIT!$A:$X,17,FALSE)</f>
        <v>0</v>
      </c>
      <c r="AQ760" s="63">
        <f>VLOOKUP($AD760,pTRAIT!$A:$X,18,FALSE)</f>
        <v>0</v>
      </c>
      <c r="AR760" s="63">
        <f>VLOOKUP($AD760,pTRAIT!$A:$X,19,FALSE)</f>
        <v>0</v>
      </c>
      <c r="AS760" s="63">
        <f>VLOOKUP($AD760,pTRAIT!$A:$X,20,FALSE)</f>
        <v>0</v>
      </c>
      <c r="AT760" s="63">
        <f>VLOOKUP($AD760,pTRAIT!$A:$X,21,FALSE)</f>
        <v>0</v>
      </c>
      <c r="AU760" s="63">
        <f>VLOOKUP($AD760,pTRAIT!$A:$X,22,FALSE)</f>
        <v>0</v>
      </c>
      <c r="AV760" s="63">
        <f>VLOOKUP($AD760,pTRAIT!$A:$X,23,FALSE)</f>
        <v>0</v>
      </c>
      <c r="AW760" s="63">
        <f>VLOOKUP($AD760,pTRAIT!$A:$X,24,FALSE)</f>
        <v>0</v>
      </c>
      <c r="AX760" s="67" t="s">
        <v>3500</v>
      </c>
      <c r="AY760" s="71" t="str">
        <f t="shared" si="35"/>
        <v>EM5RT Al1 Pun-sge;NST=TP // EM5Mi1Cf9(Pu);RIN=RF / EM5RTCM5Pu;RIN=RF</v>
      </c>
    </row>
    <row r="761" spans="1:51" ht="12" customHeight="1" x14ac:dyDescent="0.25">
      <c r="A761" s="32">
        <v>1388</v>
      </c>
      <c r="B761" s="33" t="s">
        <v>5</v>
      </c>
      <c r="C761" s="34">
        <v>743</v>
      </c>
      <c r="D761" s="32" t="str">
        <f t="shared" si="33"/>
        <v>1388X743</v>
      </c>
      <c r="E761" s="52" t="s">
        <v>1625</v>
      </c>
      <c r="F761" s="61" t="s">
        <v>2384</v>
      </c>
      <c r="G761" s="41" t="s">
        <v>43</v>
      </c>
      <c r="H761" s="38"/>
      <c r="I761" s="32">
        <v>1388</v>
      </c>
      <c r="J761" s="63">
        <f>VLOOKUP(I761,pTRAIT!A:B,2,FALSE)</f>
        <v>0</v>
      </c>
      <c r="K761" s="63" t="s">
        <v>2725</v>
      </c>
      <c r="L761" s="63"/>
      <c r="M761" s="63" t="s">
        <v>2437</v>
      </c>
      <c r="N761" s="63" t="s">
        <v>2730</v>
      </c>
      <c r="O761" s="63"/>
      <c r="P761" s="63" t="s">
        <v>2732</v>
      </c>
      <c r="Q761" s="63"/>
      <c r="R761" s="63" t="s">
        <v>2431</v>
      </c>
      <c r="S761" s="63"/>
      <c r="T761" s="63" t="s">
        <v>2737</v>
      </c>
      <c r="U761" s="63"/>
      <c r="V761" s="63"/>
      <c r="W761" s="63" t="s">
        <v>2431</v>
      </c>
      <c r="X761" s="63"/>
      <c r="Y761" s="63" t="s">
        <v>2740</v>
      </c>
      <c r="Z761" s="63"/>
      <c r="AA761" s="63" t="s">
        <v>2728</v>
      </c>
      <c r="AB761" s="63"/>
      <c r="AC761" s="63" t="str">
        <f t="shared" si="34"/>
        <v>EM5RT Al1 Pun-sge;NST=TP</v>
      </c>
      <c r="AD761" s="34">
        <v>743</v>
      </c>
      <c r="AE761" s="40" t="str">
        <f>VLOOKUP(AD761,pTRAIT!A:B,2,FALSE)</f>
        <v>EM5UeMi1Cf9Pu;RIN=RS / EM5RTCM5Pu;RIN=RF</v>
      </c>
      <c r="AF761" s="63">
        <f>VLOOKUP($AD761,pTRAIT!$A:$X,7,FALSE)</f>
        <v>0</v>
      </c>
      <c r="AG761" s="63">
        <f>VLOOKUP($AD761,pTRAIT!$A:$X,8,FALSE)</f>
        <v>0</v>
      </c>
      <c r="AH761" s="63">
        <f>VLOOKUP($AD761,pTRAIT!$A:$X,9,FALSE)</f>
        <v>0</v>
      </c>
      <c r="AI761" s="63">
        <f>VLOOKUP($AD761,pTRAIT!$A:$X,10,FALSE)</f>
        <v>0</v>
      </c>
      <c r="AJ761" s="63">
        <f>VLOOKUP($AD761,pTRAIT!$A:$X,11,FALSE)</f>
        <v>0</v>
      </c>
      <c r="AK761" s="63">
        <f>VLOOKUP($AD761,pTRAIT!$A:$X,12,FALSE)</f>
        <v>0</v>
      </c>
      <c r="AL761" s="63">
        <f>VLOOKUP($AD761,pTRAIT!$A:$X,13,FALSE)</f>
        <v>0</v>
      </c>
      <c r="AM761" s="63">
        <f>VLOOKUP($AD761,pTRAIT!$A:$X,14,FALSE)</f>
        <v>0</v>
      </c>
      <c r="AN761" s="63">
        <f>VLOOKUP($AD761,pTRAIT!$A:$X,15,FALSE)</f>
        <v>0</v>
      </c>
      <c r="AO761" s="63">
        <f>VLOOKUP($AD761,pTRAIT!$A:$X,16,FALSE)</f>
        <v>0</v>
      </c>
      <c r="AP761" s="63">
        <f>VLOOKUP($AD761,pTRAIT!$A:$X,17,FALSE)</f>
        <v>0</v>
      </c>
      <c r="AQ761" s="63">
        <f>VLOOKUP($AD761,pTRAIT!$A:$X,18,FALSE)</f>
        <v>0</v>
      </c>
      <c r="AR761" s="63">
        <f>VLOOKUP($AD761,pTRAIT!$A:$X,19,FALSE)</f>
        <v>0</v>
      </c>
      <c r="AS761" s="63">
        <f>VLOOKUP($AD761,pTRAIT!$A:$X,20,FALSE)</f>
        <v>0</v>
      </c>
      <c r="AT761" s="63">
        <f>VLOOKUP($AD761,pTRAIT!$A:$X,21,FALSE)</f>
        <v>0</v>
      </c>
      <c r="AU761" s="63">
        <f>VLOOKUP($AD761,pTRAIT!$A:$X,22,FALSE)</f>
        <v>0</v>
      </c>
      <c r="AV761" s="63">
        <f>VLOOKUP($AD761,pTRAIT!$A:$X,23,FALSE)</f>
        <v>0</v>
      </c>
      <c r="AW761" s="63">
        <f>VLOOKUP($AD761,pTRAIT!$A:$X,24,FALSE)</f>
        <v>0</v>
      </c>
      <c r="AX761" s="67" t="s">
        <v>3501</v>
      </c>
      <c r="AY761" s="71" t="str">
        <f t="shared" si="35"/>
        <v>EM5RT Al1 Pun-sge;NST=TP // EM5UeMi1Cf9Pu;RIN=RS / EM5RTCM5Pu;RIN=RF</v>
      </c>
    </row>
    <row r="762" spans="1:51" ht="12" customHeight="1" x14ac:dyDescent="0.25">
      <c r="A762" s="32">
        <v>1388</v>
      </c>
      <c r="B762" s="33" t="s">
        <v>5</v>
      </c>
      <c r="C762" s="34">
        <v>771</v>
      </c>
      <c r="D762" s="32" t="str">
        <f t="shared" si="33"/>
        <v>1388X771</v>
      </c>
      <c r="E762" s="52" t="s">
        <v>1625</v>
      </c>
      <c r="F762" s="61" t="s">
        <v>2385</v>
      </c>
      <c r="G762" s="41" t="s">
        <v>43</v>
      </c>
      <c r="H762" s="38"/>
      <c r="I762" s="32">
        <v>1388</v>
      </c>
      <c r="J762" s="63">
        <f>VLOOKUP(I762,pTRAIT!A:B,2,FALSE)</f>
        <v>0</v>
      </c>
      <c r="K762" s="63" t="s">
        <v>2725</v>
      </c>
      <c r="L762" s="63"/>
      <c r="M762" s="63" t="s">
        <v>2437</v>
      </c>
      <c r="N762" s="63" t="s">
        <v>2730</v>
      </c>
      <c r="O762" s="63"/>
      <c r="P762" s="63" t="s">
        <v>2732</v>
      </c>
      <c r="Q762" s="63"/>
      <c r="R762" s="63" t="s">
        <v>2431</v>
      </c>
      <c r="S762" s="63"/>
      <c r="T762" s="63" t="s">
        <v>2737</v>
      </c>
      <c r="U762" s="63"/>
      <c r="V762" s="63"/>
      <c r="W762" s="63" t="s">
        <v>2431</v>
      </c>
      <c r="X762" s="63"/>
      <c r="Y762" s="63" t="s">
        <v>2740</v>
      </c>
      <c r="Z762" s="63"/>
      <c r="AA762" s="63" t="s">
        <v>2728</v>
      </c>
      <c r="AB762" s="63"/>
      <c r="AC762" s="63" t="str">
        <f>CONCATENATE(L11,M11,N11,O11,P11,Q11,R11,S11,T11,U11,V11,W11,X11,Y11,Z11,AA11,AB11,";",K11)</f>
        <v>ERo5So5n-sge;NST=X</v>
      </c>
      <c r="AD762" s="34">
        <v>771</v>
      </c>
      <c r="AE762" s="40" t="str">
        <f>VLOOKUP(AD762,pTRAIT!A:B,2,FALSE)</f>
        <v>EM5UeMi1(Cf9);RIN=RF / EM5RTCM5Pu;RIN=RF</v>
      </c>
      <c r="AF762" s="63">
        <f>VLOOKUP($AD762,pTRAIT!$A:$X,7,FALSE)</f>
        <v>0</v>
      </c>
      <c r="AG762" s="63">
        <f>VLOOKUP($AD762,pTRAIT!$A:$X,8,FALSE)</f>
        <v>0</v>
      </c>
      <c r="AH762" s="63">
        <f>VLOOKUP($AD762,pTRAIT!$A:$X,9,FALSE)</f>
        <v>0</v>
      </c>
      <c r="AI762" s="63">
        <f>VLOOKUP($AD762,pTRAIT!$A:$X,10,FALSE)</f>
        <v>0</v>
      </c>
      <c r="AJ762" s="63">
        <f>VLOOKUP($AD762,pTRAIT!$A:$X,11,FALSE)</f>
        <v>0</v>
      </c>
      <c r="AK762" s="63">
        <f>VLOOKUP($AD762,pTRAIT!$A:$X,12,FALSE)</f>
        <v>0</v>
      </c>
      <c r="AL762" s="63">
        <f>VLOOKUP($AD762,pTRAIT!$A:$X,13,FALSE)</f>
        <v>0</v>
      </c>
      <c r="AM762" s="63">
        <f>VLOOKUP($AD762,pTRAIT!$A:$X,14,FALSE)</f>
        <v>0</v>
      </c>
      <c r="AN762" s="63">
        <f>VLOOKUP($AD762,pTRAIT!$A:$X,15,FALSE)</f>
        <v>0</v>
      </c>
      <c r="AO762" s="63">
        <f>VLOOKUP($AD762,pTRAIT!$A:$X,16,FALSE)</f>
        <v>0</v>
      </c>
      <c r="AP762" s="63">
        <f>VLOOKUP($AD762,pTRAIT!$A:$X,17,FALSE)</f>
        <v>0</v>
      </c>
      <c r="AQ762" s="63">
        <f>VLOOKUP($AD762,pTRAIT!$A:$X,18,FALSE)</f>
        <v>0</v>
      </c>
      <c r="AR762" s="63">
        <f>VLOOKUP($AD762,pTRAIT!$A:$X,19,FALSE)</f>
        <v>0</v>
      </c>
      <c r="AS762" s="63">
        <f>VLOOKUP($AD762,pTRAIT!$A:$X,20,FALSE)</f>
        <v>0</v>
      </c>
      <c r="AT762" s="63">
        <f>VLOOKUP($AD762,pTRAIT!$A:$X,21,FALSE)</f>
        <v>0</v>
      </c>
      <c r="AU762" s="63">
        <f>VLOOKUP($AD762,pTRAIT!$A:$X,22,FALSE)</f>
        <v>0</v>
      </c>
      <c r="AV762" s="63">
        <f>VLOOKUP($AD762,pTRAIT!$A:$X,23,FALSE)</f>
        <v>0</v>
      </c>
      <c r="AW762" s="63">
        <f>VLOOKUP($AD762,pTRAIT!$A:$X,24,FALSE)</f>
        <v>0</v>
      </c>
      <c r="AX762" s="67" t="s">
        <v>3502</v>
      </c>
      <c r="AY762" s="71" t="str">
        <f t="shared" si="35"/>
        <v>ERo5So5n-sge;NST=X // EM5UeMi1(Cf9);RIN=RF / EM5RTCM5Pu;RIN=RF</v>
      </c>
    </row>
    <row r="763" spans="1:51" ht="12" customHeight="1" x14ac:dyDescent="0.25">
      <c r="A763" s="32">
        <v>1388</v>
      </c>
      <c r="B763" s="33" t="s">
        <v>5</v>
      </c>
      <c r="C763" s="34">
        <v>1436</v>
      </c>
      <c r="D763" s="32" t="str">
        <f t="shared" si="33"/>
        <v>1388X1436</v>
      </c>
      <c r="E763" s="52" t="s">
        <v>1625</v>
      </c>
      <c r="F763" s="61" t="s">
        <v>2386</v>
      </c>
      <c r="G763" s="41" t="s">
        <v>43</v>
      </c>
      <c r="H763" s="38"/>
      <c r="I763" s="32">
        <v>1388</v>
      </c>
      <c r="J763" s="63">
        <f>VLOOKUP(I763,pTRAIT!A:B,2,FALSE)</f>
        <v>0</v>
      </c>
      <c r="K763" s="63" t="s">
        <v>2725</v>
      </c>
      <c r="L763" s="63"/>
      <c r="M763" s="63" t="s">
        <v>2437</v>
      </c>
      <c r="N763" s="63" t="s">
        <v>2730</v>
      </c>
      <c r="O763" s="63"/>
      <c r="P763" s="63" t="s">
        <v>2732</v>
      </c>
      <c r="Q763" s="63"/>
      <c r="R763" s="63" t="s">
        <v>2431</v>
      </c>
      <c r="S763" s="63"/>
      <c r="T763" s="63" t="s">
        <v>2737</v>
      </c>
      <c r="U763" s="63"/>
      <c r="V763" s="63"/>
      <c r="W763" s="63" t="s">
        <v>2431</v>
      </c>
      <c r="X763" s="63"/>
      <c r="Y763" s="63" t="s">
        <v>2740</v>
      </c>
      <c r="Z763" s="63"/>
      <c r="AA763" s="63" t="s">
        <v>2728</v>
      </c>
      <c r="AB763" s="63"/>
      <c r="AC763" s="63"/>
      <c r="AD763" s="34">
        <v>1436</v>
      </c>
      <c r="AE763" s="40" t="str">
        <f>VLOOKUP(AD763,pTRAIT!A:B,2,FALSE)</f>
        <v>EM5CM5Pu;RIN=RF / EM5RTCM5Pu;RIN=RF</v>
      </c>
      <c r="AF763" s="63">
        <f>VLOOKUP($AD763,pTRAIT!$A:$X,7,FALSE)</f>
        <v>0</v>
      </c>
      <c r="AG763" s="63">
        <f>VLOOKUP($AD763,pTRAIT!$A:$X,8,FALSE)</f>
        <v>0</v>
      </c>
      <c r="AH763" s="63">
        <f>VLOOKUP($AD763,pTRAIT!$A:$X,9,FALSE)</f>
        <v>0</v>
      </c>
      <c r="AI763" s="63">
        <f>VLOOKUP($AD763,pTRAIT!$A:$X,10,FALSE)</f>
        <v>0</v>
      </c>
      <c r="AJ763" s="63">
        <f>VLOOKUP($AD763,pTRAIT!$A:$X,11,FALSE)</f>
        <v>0</v>
      </c>
      <c r="AK763" s="63">
        <f>VLOOKUP($AD763,pTRAIT!$A:$X,12,FALSE)</f>
        <v>0</v>
      </c>
      <c r="AL763" s="63">
        <f>VLOOKUP($AD763,pTRAIT!$A:$X,13,FALSE)</f>
        <v>0</v>
      </c>
      <c r="AM763" s="63">
        <f>VLOOKUP($AD763,pTRAIT!$A:$X,14,FALSE)</f>
        <v>0</v>
      </c>
      <c r="AN763" s="63">
        <f>VLOOKUP($AD763,pTRAIT!$A:$X,15,FALSE)</f>
        <v>0</v>
      </c>
      <c r="AO763" s="63">
        <f>VLOOKUP($AD763,pTRAIT!$A:$X,16,FALSE)</f>
        <v>0</v>
      </c>
      <c r="AP763" s="63">
        <f>VLOOKUP($AD763,pTRAIT!$A:$X,17,FALSE)</f>
        <v>0</v>
      </c>
      <c r="AQ763" s="63">
        <f>VLOOKUP($AD763,pTRAIT!$A:$X,18,FALSE)</f>
        <v>0</v>
      </c>
      <c r="AR763" s="63">
        <f>VLOOKUP($AD763,pTRAIT!$A:$X,19,FALSE)</f>
        <v>0</v>
      </c>
      <c r="AS763" s="63">
        <f>VLOOKUP($AD763,pTRAIT!$A:$X,20,FALSE)</f>
        <v>0</v>
      </c>
      <c r="AT763" s="63">
        <f>VLOOKUP($AD763,pTRAIT!$A:$X,21,FALSE)</f>
        <v>0</v>
      </c>
      <c r="AU763" s="63">
        <f>VLOOKUP($AD763,pTRAIT!$A:$X,22,FALSE)</f>
        <v>0</v>
      </c>
      <c r="AV763" s="63">
        <f>VLOOKUP($AD763,pTRAIT!$A:$X,23,FALSE)</f>
        <v>0</v>
      </c>
      <c r="AW763" s="63">
        <f>VLOOKUP($AD763,pTRAIT!$A:$X,24,FALSE)</f>
        <v>0</v>
      </c>
      <c r="AX763" s="67" t="s">
        <v>3503</v>
      </c>
      <c r="AY763" s="71" t="str">
        <f t="shared" si="35"/>
        <v xml:space="preserve"> // EM5CM5Pu;RIN=RF / EM5RTCM5Pu;RIN=RF</v>
      </c>
    </row>
    <row r="764" spans="1:51" ht="12" customHeight="1" x14ac:dyDescent="0.25">
      <c r="A764" s="32">
        <v>1388</v>
      </c>
      <c r="B764" s="33" t="s">
        <v>5</v>
      </c>
      <c r="C764" s="34">
        <v>1499</v>
      </c>
      <c r="D764" s="32" t="str">
        <f t="shared" si="33"/>
        <v>1388X1499</v>
      </c>
      <c r="E764" s="52" t="s">
        <v>1625</v>
      </c>
      <c r="F764" s="61" t="s">
        <v>2387</v>
      </c>
      <c r="G764" s="41" t="s">
        <v>43</v>
      </c>
      <c r="H764" s="45"/>
      <c r="I764" s="32">
        <v>1388</v>
      </c>
      <c r="J764" s="63">
        <f>VLOOKUP(I764,pTRAIT!A:B,2,FALSE)</f>
        <v>0</v>
      </c>
      <c r="K764" s="63" t="s">
        <v>2725</v>
      </c>
      <c r="L764" s="63"/>
      <c r="M764" s="63" t="s">
        <v>2437</v>
      </c>
      <c r="N764" s="63" t="s">
        <v>2730</v>
      </c>
      <c r="O764" s="63"/>
      <c r="P764" s="63" t="s">
        <v>2732</v>
      </c>
      <c r="Q764" s="63"/>
      <c r="R764" s="63" t="s">
        <v>2431</v>
      </c>
      <c r="S764" s="63"/>
      <c r="T764" s="63" t="s">
        <v>2737</v>
      </c>
      <c r="U764" s="63"/>
      <c r="V764" s="63"/>
      <c r="W764" s="63" t="s">
        <v>2431</v>
      </c>
      <c r="X764" s="63"/>
      <c r="Y764" s="63" t="s">
        <v>2740</v>
      </c>
      <c r="Z764" s="63"/>
      <c r="AA764" s="63" t="s">
        <v>2728</v>
      </c>
      <c r="AB764" s="63"/>
      <c r="AC764" s="63"/>
      <c r="AD764" s="34">
        <v>1499</v>
      </c>
      <c r="AE764" s="40" t="str">
        <f>VLOOKUP(AD764,pTRAIT!A:B,2,FALSE)</f>
        <v>EM5RTCM5Pu;RIN=RF / EM5RTUeCM5Pu;RIN=RF</v>
      </c>
      <c r="AF764" s="63">
        <f>VLOOKUP($AD764,pTRAIT!$A:$X,7,FALSE)</f>
        <v>0</v>
      </c>
      <c r="AG764" s="63">
        <f>VLOOKUP($AD764,pTRAIT!$A:$X,8,FALSE)</f>
        <v>0</v>
      </c>
      <c r="AH764" s="63">
        <f>VLOOKUP($AD764,pTRAIT!$A:$X,9,FALSE)</f>
        <v>0</v>
      </c>
      <c r="AI764" s="63">
        <f>VLOOKUP($AD764,pTRAIT!$A:$X,10,FALSE)</f>
        <v>0</v>
      </c>
      <c r="AJ764" s="63">
        <f>VLOOKUP($AD764,pTRAIT!$A:$X,11,FALSE)</f>
        <v>0</v>
      </c>
      <c r="AK764" s="63">
        <f>VLOOKUP($AD764,pTRAIT!$A:$X,12,FALSE)</f>
        <v>0</v>
      </c>
      <c r="AL764" s="63">
        <f>VLOOKUP($AD764,pTRAIT!$A:$X,13,FALSE)</f>
        <v>0</v>
      </c>
      <c r="AM764" s="63">
        <f>VLOOKUP($AD764,pTRAIT!$A:$X,14,FALSE)</f>
        <v>0</v>
      </c>
      <c r="AN764" s="63">
        <f>VLOOKUP($AD764,pTRAIT!$A:$X,15,FALSE)</f>
        <v>0</v>
      </c>
      <c r="AO764" s="63">
        <f>VLOOKUP($AD764,pTRAIT!$A:$X,16,FALSE)</f>
        <v>0</v>
      </c>
      <c r="AP764" s="63">
        <f>VLOOKUP($AD764,pTRAIT!$A:$X,17,FALSE)</f>
        <v>0</v>
      </c>
      <c r="AQ764" s="63">
        <f>VLOOKUP($AD764,pTRAIT!$A:$X,18,FALSE)</f>
        <v>0</v>
      </c>
      <c r="AR764" s="63">
        <f>VLOOKUP($AD764,pTRAIT!$A:$X,19,FALSE)</f>
        <v>0</v>
      </c>
      <c r="AS764" s="63">
        <f>VLOOKUP($AD764,pTRAIT!$A:$X,20,FALSE)</f>
        <v>0</v>
      </c>
      <c r="AT764" s="63">
        <f>VLOOKUP($AD764,pTRAIT!$A:$X,21,FALSE)</f>
        <v>0</v>
      </c>
      <c r="AU764" s="63">
        <f>VLOOKUP($AD764,pTRAIT!$A:$X,22,FALSE)</f>
        <v>0</v>
      </c>
      <c r="AV764" s="63">
        <f>VLOOKUP($AD764,pTRAIT!$A:$X,23,FALSE)</f>
        <v>0</v>
      </c>
      <c r="AW764" s="63">
        <f>VLOOKUP($AD764,pTRAIT!$A:$X,24,FALSE)</f>
        <v>0</v>
      </c>
      <c r="AX764" s="67" t="s">
        <v>3504</v>
      </c>
      <c r="AY764" s="71" t="str">
        <f t="shared" si="35"/>
        <v xml:space="preserve"> // EM5RTCM5Pu;RIN=RF / EM5RTUeCM5Pu;RIN=RF</v>
      </c>
    </row>
    <row r="765" spans="1:51" ht="12" customHeight="1" x14ac:dyDescent="0.25">
      <c r="A765" s="32">
        <v>1388</v>
      </c>
      <c r="B765" s="33" t="s">
        <v>5</v>
      </c>
      <c r="C765" s="34">
        <v>1501</v>
      </c>
      <c r="D765" s="32" t="str">
        <f t="shared" si="33"/>
        <v>1388X1501</v>
      </c>
      <c r="E765" s="52" t="s">
        <v>1625</v>
      </c>
      <c r="F765" s="61" t="s">
        <v>2388</v>
      </c>
      <c r="G765" s="41" t="s">
        <v>43</v>
      </c>
      <c r="H765" s="45"/>
      <c r="I765" s="32">
        <v>1388</v>
      </c>
      <c r="J765" s="63">
        <f>VLOOKUP(I765,pTRAIT!A:B,2,FALSE)</f>
        <v>0</v>
      </c>
      <c r="K765" s="63" t="s">
        <v>2725</v>
      </c>
      <c r="L765" s="63"/>
      <c r="M765" s="63" t="s">
        <v>2437</v>
      </c>
      <c r="N765" s="63" t="s">
        <v>2730</v>
      </c>
      <c r="O765" s="63"/>
      <c r="P765" s="63" t="s">
        <v>2732</v>
      </c>
      <c r="Q765" s="63"/>
      <c r="R765" s="63" t="s">
        <v>2431</v>
      </c>
      <c r="S765" s="63"/>
      <c r="T765" s="63" t="s">
        <v>2737</v>
      </c>
      <c r="U765" s="63"/>
      <c r="V765" s="63"/>
      <c r="W765" s="63" t="s">
        <v>2431</v>
      </c>
      <c r="X765" s="63"/>
      <c r="Y765" s="63" t="s">
        <v>2740</v>
      </c>
      <c r="Z765" s="63"/>
      <c r="AA765" s="63" t="s">
        <v>2728</v>
      </c>
      <c r="AB765" s="63"/>
      <c r="AC765" s="63"/>
      <c r="AD765" s="34">
        <v>1501</v>
      </c>
      <c r="AE765" s="40" t="str">
        <f>VLOOKUP(AD765,pTRAIT!A:B,2,FALSE)</f>
        <v>EM5RTCM5Pu;RIN=RF / EM5CM5Pu;RIN=RF</v>
      </c>
      <c r="AF765" s="63">
        <f>VLOOKUP($AD765,pTRAIT!$A:$X,7,FALSE)</f>
        <v>0</v>
      </c>
      <c r="AG765" s="63">
        <f>VLOOKUP($AD765,pTRAIT!$A:$X,8,FALSE)</f>
        <v>0</v>
      </c>
      <c r="AH765" s="63">
        <f>VLOOKUP($AD765,pTRAIT!$A:$X,9,FALSE)</f>
        <v>0</v>
      </c>
      <c r="AI765" s="63">
        <f>VLOOKUP($AD765,pTRAIT!$A:$X,10,FALSE)</f>
        <v>0</v>
      </c>
      <c r="AJ765" s="63">
        <f>VLOOKUP($AD765,pTRAIT!$A:$X,11,FALSE)</f>
        <v>0</v>
      </c>
      <c r="AK765" s="63">
        <f>VLOOKUP($AD765,pTRAIT!$A:$X,12,FALSE)</f>
        <v>0</v>
      </c>
      <c r="AL765" s="63">
        <f>VLOOKUP($AD765,pTRAIT!$A:$X,13,FALSE)</f>
        <v>0</v>
      </c>
      <c r="AM765" s="63">
        <f>VLOOKUP($AD765,pTRAIT!$A:$X,14,FALSE)</f>
        <v>0</v>
      </c>
      <c r="AN765" s="63">
        <f>VLOOKUP($AD765,pTRAIT!$A:$X,15,FALSE)</f>
        <v>0</v>
      </c>
      <c r="AO765" s="63">
        <f>VLOOKUP($AD765,pTRAIT!$A:$X,16,FALSE)</f>
        <v>0</v>
      </c>
      <c r="AP765" s="63">
        <f>VLOOKUP($AD765,pTRAIT!$A:$X,17,FALSE)</f>
        <v>0</v>
      </c>
      <c r="AQ765" s="63">
        <f>VLOOKUP($AD765,pTRAIT!$A:$X,18,FALSE)</f>
        <v>0</v>
      </c>
      <c r="AR765" s="63">
        <f>VLOOKUP($AD765,pTRAIT!$A:$X,19,FALSE)</f>
        <v>0</v>
      </c>
      <c r="AS765" s="63">
        <f>VLOOKUP($AD765,pTRAIT!$A:$X,20,FALSE)</f>
        <v>0</v>
      </c>
      <c r="AT765" s="63">
        <f>VLOOKUP($AD765,pTRAIT!$A:$X,21,FALSE)</f>
        <v>0</v>
      </c>
      <c r="AU765" s="63">
        <f>VLOOKUP($AD765,pTRAIT!$A:$X,22,FALSE)</f>
        <v>0</v>
      </c>
      <c r="AV765" s="63">
        <f>VLOOKUP($AD765,pTRAIT!$A:$X,23,FALSE)</f>
        <v>0</v>
      </c>
      <c r="AW765" s="63">
        <f>VLOOKUP($AD765,pTRAIT!$A:$X,24,FALSE)</f>
        <v>0</v>
      </c>
      <c r="AX765" s="67" t="s">
        <v>3505</v>
      </c>
      <c r="AY765" s="71" t="str">
        <f t="shared" si="35"/>
        <v xml:space="preserve"> // EM5RTCM5Pu;RIN=RF / EM5CM5Pu;RIN=RF</v>
      </c>
    </row>
    <row r="766" spans="1:51" ht="12" customHeight="1" x14ac:dyDescent="0.25">
      <c r="A766" s="32">
        <v>1388</v>
      </c>
      <c r="B766" s="33" t="s">
        <v>5</v>
      </c>
      <c r="C766" s="34">
        <v>1502</v>
      </c>
      <c r="D766" s="32" t="str">
        <f t="shared" si="33"/>
        <v>1388X1502</v>
      </c>
      <c r="E766" s="52" t="s">
        <v>1625</v>
      </c>
      <c r="F766" s="61" t="s">
        <v>2389</v>
      </c>
      <c r="G766" s="41" t="s">
        <v>43</v>
      </c>
      <c r="H766" s="45"/>
      <c r="I766" s="32">
        <v>1388</v>
      </c>
      <c r="J766" s="63">
        <f>VLOOKUP(I766,pTRAIT!A:B,2,FALSE)</f>
        <v>0</v>
      </c>
      <c r="K766" s="63" t="s">
        <v>2725</v>
      </c>
      <c r="L766" s="63"/>
      <c r="M766" s="63" t="s">
        <v>2437</v>
      </c>
      <c r="N766" s="63" t="s">
        <v>2730</v>
      </c>
      <c r="O766" s="63"/>
      <c r="P766" s="63" t="s">
        <v>2732</v>
      </c>
      <c r="Q766" s="63"/>
      <c r="R766" s="63" t="s">
        <v>2431</v>
      </c>
      <c r="S766" s="63"/>
      <c r="T766" s="63" t="s">
        <v>2737</v>
      </c>
      <c r="U766" s="63"/>
      <c r="V766" s="63"/>
      <c r="W766" s="63" t="s">
        <v>2431</v>
      </c>
      <c r="X766" s="63"/>
      <c r="Y766" s="63" t="s">
        <v>2740</v>
      </c>
      <c r="Z766" s="63"/>
      <c r="AA766" s="63" t="s">
        <v>2728</v>
      </c>
      <c r="AB766" s="63"/>
      <c r="AC766" s="63"/>
      <c r="AD766" s="34">
        <v>1502</v>
      </c>
      <c r="AE766" s="40" t="str">
        <f>VLOOKUP(AD766,pTRAIT!A:B,2,FALSE)</f>
        <v>EM5RTCM5Pu;RIN=RF / EM5UePu;RIN=RF</v>
      </c>
      <c r="AF766" s="63">
        <f>VLOOKUP($AD766,pTRAIT!$A:$X,7,FALSE)</f>
        <v>0</v>
      </c>
      <c r="AG766" s="63">
        <f>VLOOKUP($AD766,pTRAIT!$A:$X,8,FALSE)</f>
        <v>0</v>
      </c>
      <c r="AH766" s="63">
        <f>VLOOKUP($AD766,pTRAIT!$A:$X,9,FALSE)</f>
        <v>0</v>
      </c>
      <c r="AI766" s="63">
        <f>VLOOKUP($AD766,pTRAIT!$A:$X,10,FALSE)</f>
        <v>0</v>
      </c>
      <c r="AJ766" s="63">
        <f>VLOOKUP($AD766,pTRAIT!$A:$X,11,FALSE)</f>
        <v>0</v>
      </c>
      <c r="AK766" s="63">
        <f>VLOOKUP($AD766,pTRAIT!$A:$X,12,FALSE)</f>
        <v>0</v>
      </c>
      <c r="AL766" s="63">
        <f>VLOOKUP($AD766,pTRAIT!$A:$X,13,FALSE)</f>
        <v>0</v>
      </c>
      <c r="AM766" s="63">
        <f>VLOOKUP($AD766,pTRAIT!$A:$X,14,FALSE)</f>
        <v>0</v>
      </c>
      <c r="AN766" s="63">
        <f>VLOOKUP($AD766,pTRAIT!$A:$X,15,FALSE)</f>
        <v>0</v>
      </c>
      <c r="AO766" s="63">
        <f>VLOOKUP($AD766,pTRAIT!$A:$X,16,FALSE)</f>
        <v>0</v>
      </c>
      <c r="AP766" s="63">
        <f>VLOOKUP($AD766,pTRAIT!$A:$X,17,FALSE)</f>
        <v>0</v>
      </c>
      <c r="AQ766" s="63">
        <f>VLOOKUP($AD766,pTRAIT!$A:$X,18,FALSE)</f>
        <v>0</v>
      </c>
      <c r="AR766" s="63">
        <f>VLOOKUP($AD766,pTRAIT!$A:$X,19,FALSE)</f>
        <v>0</v>
      </c>
      <c r="AS766" s="63">
        <f>VLOOKUP($AD766,pTRAIT!$A:$X,20,FALSE)</f>
        <v>0</v>
      </c>
      <c r="AT766" s="63">
        <f>VLOOKUP($AD766,pTRAIT!$A:$X,21,FALSE)</f>
        <v>0</v>
      </c>
      <c r="AU766" s="63">
        <f>VLOOKUP($AD766,pTRAIT!$A:$X,22,FALSE)</f>
        <v>0</v>
      </c>
      <c r="AV766" s="63">
        <f>VLOOKUP($AD766,pTRAIT!$A:$X,23,FALSE)</f>
        <v>0</v>
      </c>
      <c r="AW766" s="63">
        <f>VLOOKUP($AD766,pTRAIT!$A:$X,24,FALSE)</f>
        <v>0</v>
      </c>
      <c r="AX766" s="67" t="s">
        <v>3506</v>
      </c>
      <c r="AY766" s="71" t="str">
        <f t="shared" si="35"/>
        <v xml:space="preserve"> // EM5RTCM5Pu;RIN=RF / EM5UePu;RIN=RF</v>
      </c>
    </row>
    <row r="767" spans="1:51" ht="12" customHeight="1" x14ac:dyDescent="0.25">
      <c r="A767" s="32">
        <v>1388</v>
      </c>
      <c r="B767" s="33" t="s">
        <v>5</v>
      </c>
      <c r="C767" s="34">
        <v>1503</v>
      </c>
      <c r="D767" s="32" t="str">
        <f t="shared" si="33"/>
        <v>1388X1503</v>
      </c>
      <c r="E767" s="52" t="s">
        <v>1625</v>
      </c>
      <c r="F767" s="61" t="s">
        <v>2390</v>
      </c>
      <c r="G767" s="41" t="s">
        <v>43</v>
      </c>
      <c r="H767" s="45"/>
      <c r="I767" s="32">
        <v>1388</v>
      </c>
      <c r="J767" s="63">
        <f>VLOOKUP(I767,pTRAIT!A:B,2,FALSE)</f>
        <v>0</v>
      </c>
      <c r="K767" s="63" t="s">
        <v>2725</v>
      </c>
      <c r="L767" s="63"/>
      <c r="M767" s="63" t="s">
        <v>2437</v>
      </c>
      <c r="N767" s="63" t="s">
        <v>2730</v>
      </c>
      <c r="O767" s="63"/>
      <c r="P767" s="63" t="s">
        <v>2732</v>
      </c>
      <c r="Q767" s="63"/>
      <c r="R767" s="63" t="s">
        <v>2431</v>
      </c>
      <c r="S767" s="63"/>
      <c r="T767" s="63" t="s">
        <v>2737</v>
      </c>
      <c r="U767" s="63"/>
      <c r="V767" s="63"/>
      <c r="W767" s="63" t="s">
        <v>2431</v>
      </c>
      <c r="X767" s="63"/>
      <c r="Y767" s="63" t="s">
        <v>2740</v>
      </c>
      <c r="Z767" s="63"/>
      <c r="AA767" s="63" t="s">
        <v>2728</v>
      </c>
      <c r="AB767" s="63"/>
      <c r="AC767" s="63"/>
      <c r="AD767" s="34">
        <v>1503</v>
      </c>
      <c r="AE767" s="40" t="str">
        <f>VLOOKUP(AD767,pTRAIT!A:B,2,FALSE)</f>
        <v>EM5RTCM5Pu;RIN=RF / EM5RTUeCM5Pu;RIN=RF</v>
      </c>
      <c r="AF767" s="63">
        <f>VLOOKUP($AD767,pTRAIT!$A:$X,7,FALSE)</f>
        <v>0</v>
      </c>
      <c r="AG767" s="63">
        <f>VLOOKUP($AD767,pTRAIT!$A:$X,8,FALSE)</f>
        <v>0</v>
      </c>
      <c r="AH767" s="63">
        <f>VLOOKUP($AD767,pTRAIT!$A:$X,9,FALSE)</f>
        <v>0</v>
      </c>
      <c r="AI767" s="63">
        <f>VLOOKUP($AD767,pTRAIT!$A:$X,10,FALSE)</f>
        <v>0</v>
      </c>
      <c r="AJ767" s="63">
        <f>VLOOKUP($AD767,pTRAIT!$A:$X,11,FALSE)</f>
        <v>0</v>
      </c>
      <c r="AK767" s="63">
        <f>VLOOKUP($AD767,pTRAIT!$A:$X,12,FALSE)</f>
        <v>0</v>
      </c>
      <c r="AL767" s="63">
        <f>VLOOKUP($AD767,pTRAIT!$A:$X,13,FALSE)</f>
        <v>0</v>
      </c>
      <c r="AM767" s="63">
        <f>VLOOKUP($AD767,pTRAIT!$A:$X,14,FALSE)</f>
        <v>0</v>
      </c>
      <c r="AN767" s="63">
        <f>VLOOKUP($AD767,pTRAIT!$A:$X,15,FALSE)</f>
        <v>0</v>
      </c>
      <c r="AO767" s="63">
        <f>VLOOKUP($AD767,pTRAIT!$A:$X,16,FALSE)</f>
        <v>0</v>
      </c>
      <c r="AP767" s="63">
        <f>VLOOKUP($AD767,pTRAIT!$A:$X,17,FALSE)</f>
        <v>0</v>
      </c>
      <c r="AQ767" s="63">
        <f>VLOOKUP($AD767,pTRAIT!$A:$X,18,FALSE)</f>
        <v>0</v>
      </c>
      <c r="AR767" s="63">
        <f>VLOOKUP($AD767,pTRAIT!$A:$X,19,FALSE)</f>
        <v>0</v>
      </c>
      <c r="AS767" s="63">
        <f>VLOOKUP($AD767,pTRAIT!$A:$X,20,FALSE)</f>
        <v>0</v>
      </c>
      <c r="AT767" s="63">
        <f>VLOOKUP($AD767,pTRAIT!$A:$X,21,FALSE)</f>
        <v>0</v>
      </c>
      <c r="AU767" s="63">
        <f>VLOOKUP($AD767,pTRAIT!$A:$X,22,FALSE)</f>
        <v>0</v>
      </c>
      <c r="AV767" s="63">
        <f>VLOOKUP($AD767,pTRAIT!$A:$X,23,FALSE)</f>
        <v>0</v>
      </c>
      <c r="AW767" s="63">
        <f>VLOOKUP($AD767,pTRAIT!$A:$X,24,FALSE)</f>
        <v>0</v>
      </c>
      <c r="AX767" s="67" t="s">
        <v>3507</v>
      </c>
      <c r="AY767" s="71" t="str">
        <f t="shared" si="35"/>
        <v xml:space="preserve"> // EM5RTCM5Pu;RIN=RF / EM5RTUeCM5Pu;RIN=RF</v>
      </c>
    </row>
    <row r="768" spans="1:51" ht="12" customHeight="1" x14ac:dyDescent="0.25">
      <c r="A768" s="32">
        <v>1388</v>
      </c>
      <c r="B768" s="33" t="s">
        <v>5</v>
      </c>
      <c r="C768" s="34">
        <v>1507</v>
      </c>
      <c r="D768" s="32" t="str">
        <f t="shared" si="33"/>
        <v>1388X1507</v>
      </c>
      <c r="E768" s="52" t="s">
        <v>1625</v>
      </c>
      <c r="F768" s="61" t="s">
        <v>2391</v>
      </c>
      <c r="G768" s="41" t="s">
        <v>43</v>
      </c>
      <c r="H768" s="45"/>
      <c r="I768" s="32">
        <v>1388</v>
      </c>
      <c r="J768" s="63">
        <f>VLOOKUP(I768,pTRAIT!A:B,2,FALSE)</f>
        <v>0</v>
      </c>
      <c r="K768" s="63" t="s">
        <v>2725</v>
      </c>
      <c r="L768" s="63"/>
      <c r="M768" s="63" t="s">
        <v>2437</v>
      </c>
      <c r="N768" s="63" t="s">
        <v>2730</v>
      </c>
      <c r="O768" s="63"/>
      <c r="P768" s="63" t="s">
        <v>2732</v>
      </c>
      <c r="Q768" s="63"/>
      <c r="R768" s="63" t="s">
        <v>2431</v>
      </c>
      <c r="S768" s="63"/>
      <c r="T768" s="63" t="s">
        <v>2737</v>
      </c>
      <c r="U768" s="63"/>
      <c r="V768" s="63"/>
      <c r="W768" s="63" t="s">
        <v>2431</v>
      </c>
      <c r="X768" s="63"/>
      <c r="Y768" s="63" t="s">
        <v>2740</v>
      </c>
      <c r="Z768" s="63"/>
      <c r="AA768" s="63" t="s">
        <v>2728</v>
      </c>
      <c r="AB768" s="63"/>
      <c r="AC768" s="63"/>
      <c r="AD768" s="34">
        <v>1507</v>
      </c>
      <c r="AE768" s="40" t="str">
        <f>VLOOKUP(AD768,pTRAIT!A:B,2,FALSE)</f>
        <v>EM5RTCM5Pu;RIN=RF / EM5RTUeCM5Pu;RIN=RS</v>
      </c>
      <c r="AF768" s="63">
        <f>VLOOKUP($AD768,pTRAIT!$A:$X,7,FALSE)</f>
        <v>0</v>
      </c>
      <c r="AG768" s="63">
        <f>VLOOKUP($AD768,pTRAIT!$A:$X,8,FALSE)</f>
        <v>0</v>
      </c>
      <c r="AH768" s="63">
        <f>VLOOKUP($AD768,pTRAIT!$A:$X,9,FALSE)</f>
        <v>0</v>
      </c>
      <c r="AI768" s="63">
        <f>VLOOKUP($AD768,pTRAIT!$A:$X,10,FALSE)</f>
        <v>0</v>
      </c>
      <c r="AJ768" s="63">
        <f>VLOOKUP($AD768,pTRAIT!$A:$X,11,FALSE)</f>
        <v>0</v>
      </c>
      <c r="AK768" s="63">
        <f>VLOOKUP($AD768,pTRAIT!$A:$X,12,FALSE)</f>
        <v>0</v>
      </c>
      <c r="AL768" s="63">
        <f>VLOOKUP($AD768,pTRAIT!$A:$X,13,FALSE)</f>
        <v>0</v>
      </c>
      <c r="AM768" s="63">
        <f>VLOOKUP($AD768,pTRAIT!$A:$X,14,FALSE)</f>
        <v>0</v>
      </c>
      <c r="AN768" s="63">
        <f>VLOOKUP($AD768,pTRAIT!$A:$X,15,FALSE)</f>
        <v>0</v>
      </c>
      <c r="AO768" s="63">
        <f>VLOOKUP($AD768,pTRAIT!$A:$X,16,FALSE)</f>
        <v>0</v>
      </c>
      <c r="AP768" s="63">
        <f>VLOOKUP($AD768,pTRAIT!$A:$X,17,FALSE)</f>
        <v>0</v>
      </c>
      <c r="AQ768" s="63">
        <f>VLOOKUP($AD768,pTRAIT!$A:$X,18,FALSE)</f>
        <v>0</v>
      </c>
      <c r="AR768" s="63">
        <f>VLOOKUP($AD768,pTRAIT!$A:$X,19,FALSE)</f>
        <v>0</v>
      </c>
      <c r="AS768" s="63">
        <f>VLOOKUP($AD768,pTRAIT!$A:$X,20,FALSE)</f>
        <v>0</v>
      </c>
      <c r="AT768" s="63">
        <f>VLOOKUP($AD768,pTRAIT!$A:$X,21,FALSE)</f>
        <v>0</v>
      </c>
      <c r="AU768" s="63">
        <f>VLOOKUP($AD768,pTRAIT!$A:$X,22,FALSE)</f>
        <v>0</v>
      </c>
      <c r="AV768" s="63">
        <f>VLOOKUP($AD768,pTRAIT!$A:$X,23,FALSE)</f>
        <v>0</v>
      </c>
      <c r="AW768" s="63">
        <f>VLOOKUP($AD768,pTRAIT!$A:$X,24,FALSE)</f>
        <v>0</v>
      </c>
      <c r="AX768" s="67" t="s">
        <v>3508</v>
      </c>
      <c r="AY768" s="71" t="str">
        <f t="shared" si="35"/>
        <v xml:space="preserve"> // EM5RTCM5Pu;RIN=RF / EM5RTUeCM5Pu;RIN=RS</v>
      </c>
    </row>
    <row r="769" spans="1:51" ht="12" customHeight="1" x14ac:dyDescent="0.25">
      <c r="A769" s="32">
        <v>1389</v>
      </c>
      <c r="B769" s="33" t="s">
        <v>5</v>
      </c>
      <c r="C769" s="34">
        <v>626</v>
      </c>
      <c r="D769" s="32" t="str">
        <f t="shared" si="33"/>
        <v>1389X626</v>
      </c>
      <c r="E769" s="52" t="s">
        <v>1625</v>
      </c>
      <c r="F769" s="61" t="s">
        <v>2392</v>
      </c>
      <c r="G769" s="41" t="s">
        <v>43</v>
      </c>
      <c r="H769" s="38"/>
      <c r="I769" s="32">
        <v>1389</v>
      </c>
      <c r="J769" s="63">
        <f>VLOOKUP(I769,pTRAIT!A:B,2,FALSE)</f>
        <v>0</v>
      </c>
      <c r="K769" s="63" t="s">
        <v>2725</v>
      </c>
      <c r="L769" s="63"/>
      <c r="M769" s="63" t="s">
        <v>2437</v>
      </c>
      <c r="N769" s="63" t="s">
        <v>2730</v>
      </c>
      <c r="O769" s="63"/>
      <c r="P769" s="63" t="s">
        <v>2732</v>
      </c>
      <c r="Q769" s="63" t="s">
        <v>2734</v>
      </c>
      <c r="R769" s="63" t="s">
        <v>2431</v>
      </c>
      <c r="S769" s="63"/>
      <c r="T769" s="63" t="s">
        <v>2737</v>
      </c>
      <c r="U769" s="63"/>
      <c r="V769" s="63"/>
      <c r="W769" s="63" t="s">
        <v>2431</v>
      </c>
      <c r="X769" s="63"/>
      <c r="Y769" s="63" t="s">
        <v>2740</v>
      </c>
      <c r="Z769" s="63"/>
      <c r="AA769" s="63" t="s">
        <v>2728</v>
      </c>
      <c r="AB769" s="63"/>
      <c r="AC769" s="63"/>
      <c r="AD769" s="34">
        <v>626</v>
      </c>
      <c r="AE769" s="40" t="str">
        <f>VLOOKUP(AD769,pTRAIT!A:B,2,FALSE)</f>
        <v>EM5Mi1Cf9(Pu);RIN=RF / EM5RTUeCM5Pu;RIN=RS</v>
      </c>
      <c r="AF769" s="63">
        <f>VLOOKUP($AD769,pTRAIT!$A:$X,7,FALSE)</f>
        <v>0</v>
      </c>
      <c r="AG769" s="63">
        <f>VLOOKUP($AD769,pTRAIT!$A:$X,8,FALSE)</f>
        <v>0</v>
      </c>
      <c r="AH769" s="63">
        <f>VLOOKUP($AD769,pTRAIT!$A:$X,9,FALSE)</f>
        <v>0</v>
      </c>
      <c r="AI769" s="63">
        <f>VLOOKUP($AD769,pTRAIT!$A:$X,10,FALSE)</f>
        <v>0</v>
      </c>
      <c r="AJ769" s="63">
        <f>VLOOKUP($AD769,pTRAIT!$A:$X,11,FALSE)</f>
        <v>0</v>
      </c>
      <c r="AK769" s="63">
        <f>VLOOKUP($AD769,pTRAIT!$A:$X,12,FALSE)</f>
        <v>0</v>
      </c>
      <c r="AL769" s="63">
        <f>VLOOKUP($AD769,pTRAIT!$A:$X,13,FALSE)</f>
        <v>0</v>
      </c>
      <c r="AM769" s="63">
        <f>VLOOKUP($AD769,pTRAIT!$A:$X,14,FALSE)</f>
        <v>0</v>
      </c>
      <c r="AN769" s="63">
        <f>VLOOKUP($AD769,pTRAIT!$A:$X,15,FALSE)</f>
        <v>0</v>
      </c>
      <c r="AO769" s="63">
        <f>VLOOKUP($AD769,pTRAIT!$A:$X,16,FALSE)</f>
        <v>0</v>
      </c>
      <c r="AP769" s="63">
        <f>VLOOKUP($AD769,pTRAIT!$A:$X,17,FALSE)</f>
        <v>0</v>
      </c>
      <c r="AQ769" s="63">
        <f>VLOOKUP($AD769,pTRAIT!$A:$X,18,FALSE)</f>
        <v>0</v>
      </c>
      <c r="AR769" s="63">
        <f>VLOOKUP($AD769,pTRAIT!$A:$X,19,FALSE)</f>
        <v>0</v>
      </c>
      <c r="AS769" s="63">
        <f>VLOOKUP($AD769,pTRAIT!$A:$X,20,FALSE)</f>
        <v>0</v>
      </c>
      <c r="AT769" s="63">
        <f>VLOOKUP($AD769,pTRAIT!$A:$X,21,FALSE)</f>
        <v>0</v>
      </c>
      <c r="AU769" s="63">
        <f>VLOOKUP($AD769,pTRAIT!$A:$X,22,FALSE)</f>
        <v>0</v>
      </c>
      <c r="AV769" s="63">
        <f>VLOOKUP($AD769,pTRAIT!$A:$X,23,FALSE)</f>
        <v>0</v>
      </c>
      <c r="AW769" s="63">
        <f>VLOOKUP($AD769,pTRAIT!$A:$X,24,FALSE)</f>
        <v>0</v>
      </c>
      <c r="AX769" s="67" t="s">
        <v>3509</v>
      </c>
      <c r="AY769" s="71" t="str">
        <f t="shared" si="35"/>
        <v xml:space="preserve"> // EM5Mi1Cf9(Pu);RIN=RF / EM5RTUeCM5Pu;RIN=RS</v>
      </c>
    </row>
    <row r="770" spans="1:51" ht="12" customHeight="1" x14ac:dyDescent="0.25">
      <c r="A770" s="32">
        <v>1389</v>
      </c>
      <c r="B770" s="33" t="s">
        <v>5</v>
      </c>
      <c r="C770" s="34">
        <v>530</v>
      </c>
      <c r="D770" s="32" t="str">
        <f t="shared" ref="D770:D827" si="36">_xlfn.CONCAT(A770,B770,C770)</f>
        <v>1389X530</v>
      </c>
      <c r="E770" s="52" t="s">
        <v>1625</v>
      </c>
      <c r="F770" s="61" t="s">
        <v>2393</v>
      </c>
      <c r="G770" s="41" t="s">
        <v>43</v>
      </c>
      <c r="H770" s="38"/>
      <c r="I770" s="32">
        <v>1389</v>
      </c>
      <c r="J770" s="63">
        <f>VLOOKUP(I770,pTRAIT!A:B,2,FALSE)</f>
        <v>0</v>
      </c>
      <c r="K770" s="63" t="s">
        <v>2725</v>
      </c>
      <c r="L770" s="63"/>
      <c r="M770" s="63" t="s">
        <v>2437</v>
      </c>
      <c r="N770" s="63" t="s">
        <v>2730</v>
      </c>
      <c r="O770" s="63"/>
      <c r="P770" s="63" t="s">
        <v>2732</v>
      </c>
      <c r="Q770" s="63" t="s">
        <v>2734</v>
      </c>
      <c r="R770" s="63" t="s">
        <v>2431</v>
      </c>
      <c r="S770" s="63"/>
      <c r="T770" s="63" t="s">
        <v>2737</v>
      </c>
      <c r="U770" s="63"/>
      <c r="V770" s="63"/>
      <c r="W770" s="63" t="s">
        <v>2431</v>
      </c>
      <c r="X770" s="63"/>
      <c r="Y770" s="63" t="s">
        <v>2740</v>
      </c>
      <c r="Z770" s="63"/>
      <c r="AA770" s="63" t="s">
        <v>2728</v>
      </c>
      <c r="AB770" s="63"/>
      <c r="AC770" s="63"/>
      <c r="AD770" s="34">
        <v>530</v>
      </c>
      <c r="AE770" s="40" t="str">
        <f>VLOOKUP(AD770,pTRAIT!A:B,2,FALSE)</f>
        <v>EM5Mi1Cf9;RIN=RF / EM5RTUeCM5Pu;RIN=RS</v>
      </c>
      <c r="AF770" s="63">
        <f>VLOOKUP($AD770,pTRAIT!$A:$X,7,FALSE)</f>
        <v>0</v>
      </c>
      <c r="AG770" s="63">
        <f>VLOOKUP($AD770,pTRAIT!$A:$X,8,FALSE)</f>
        <v>0</v>
      </c>
      <c r="AH770" s="63">
        <f>VLOOKUP($AD770,pTRAIT!$A:$X,9,FALSE)</f>
        <v>0</v>
      </c>
      <c r="AI770" s="63">
        <f>VLOOKUP($AD770,pTRAIT!$A:$X,10,FALSE)</f>
        <v>0</v>
      </c>
      <c r="AJ770" s="63">
        <f>VLOOKUP($AD770,pTRAIT!$A:$X,11,FALSE)</f>
        <v>0</v>
      </c>
      <c r="AK770" s="63">
        <f>VLOOKUP($AD770,pTRAIT!$A:$X,12,FALSE)</f>
        <v>0</v>
      </c>
      <c r="AL770" s="63">
        <f>VLOOKUP($AD770,pTRAIT!$A:$X,13,FALSE)</f>
        <v>0</v>
      </c>
      <c r="AM770" s="63">
        <f>VLOOKUP($AD770,pTRAIT!$A:$X,14,FALSE)</f>
        <v>0</v>
      </c>
      <c r="AN770" s="63">
        <f>VLOOKUP($AD770,pTRAIT!$A:$X,15,FALSE)</f>
        <v>0</v>
      </c>
      <c r="AO770" s="63">
        <f>VLOOKUP($AD770,pTRAIT!$A:$X,16,FALSE)</f>
        <v>0</v>
      </c>
      <c r="AP770" s="63">
        <f>VLOOKUP($AD770,pTRAIT!$A:$X,17,FALSE)</f>
        <v>0</v>
      </c>
      <c r="AQ770" s="63">
        <f>VLOOKUP($AD770,pTRAIT!$A:$X,18,FALSE)</f>
        <v>0</v>
      </c>
      <c r="AR770" s="63">
        <f>VLOOKUP($AD770,pTRAIT!$A:$X,19,FALSE)</f>
        <v>0</v>
      </c>
      <c r="AS770" s="63">
        <f>VLOOKUP($AD770,pTRAIT!$A:$X,20,FALSE)</f>
        <v>0</v>
      </c>
      <c r="AT770" s="63">
        <f>VLOOKUP($AD770,pTRAIT!$A:$X,21,FALSE)</f>
        <v>0</v>
      </c>
      <c r="AU770" s="63">
        <f>VLOOKUP($AD770,pTRAIT!$A:$X,22,FALSE)</f>
        <v>0</v>
      </c>
      <c r="AV770" s="63">
        <f>VLOOKUP($AD770,pTRAIT!$A:$X,23,FALSE)</f>
        <v>0</v>
      </c>
      <c r="AW770" s="63">
        <f>VLOOKUP($AD770,pTRAIT!$A:$X,24,FALSE)</f>
        <v>0</v>
      </c>
      <c r="AX770" s="67" t="s">
        <v>3510</v>
      </c>
      <c r="AY770" s="71" t="str">
        <f t="shared" si="35"/>
        <v xml:space="preserve"> // EM5Mi1Cf9;RIN=RF / EM5RTUeCM5Pu;RIN=RS</v>
      </c>
    </row>
    <row r="771" spans="1:51" ht="12" customHeight="1" x14ac:dyDescent="0.25">
      <c r="A771" s="32">
        <v>1389</v>
      </c>
      <c r="B771" s="33" t="s">
        <v>5</v>
      </c>
      <c r="C771" s="34">
        <v>571</v>
      </c>
      <c r="D771" s="32" t="str">
        <f t="shared" si="36"/>
        <v>1389X571</v>
      </c>
      <c r="E771" s="52" t="s">
        <v>1625</v>
      </c>
      <c r="F771" s="61" t="s">
        <v>2394</v>
      </c>
      <c r="G771" s="41" t="s">
        <v>43</v>
      </c>
      <c r="H771" s="38"/>
      <c r="I771" s="32">
        <v>1389</v>
      </c>
      <c r="J771" s="63">
        <f>VLOOKUP(I771,pTRAIT!A:B,2,FALSE)</f>
        <v>0</v>
      </c>
      <c r="K771" s="63" t="s">
        <v>2725</v>
      </c>
      <c r="L771" s="63"/>
      <c r="M771" s="63" t="s">
        <v>2437</v>
      </c>
      <c r="N771" s="63" t="s">
        <v>2730</v>
      </c>
      <c r="O771" s="63"/>
      <c r="P771" s="63" t="s">
        <v>2732</v>
      </c>
      <c r="Q771" s="63" t="s">
        <v>2734</v>
      </c>
      <c r="R771" s="63" t="s">
        <v>2431</v>
      </c>
      <c r="S771" s="63"/>
      <c r="T771" s="63" t="s">
        <v>2737</v>
      </c>
      <c r="U771" s="63"/>
      <c r="V771" s="63"/>
      <c r="W771" s="63" t="s">
        <v>2431</v>
      </c>
      <c r="X771" s="63"/>
      <c r="Y771" s="63" t="s">
        <v>2740</v>
      </c>
      <c r="Z771" s="63"/>
      <c r="AA771" s="63" t="s">
        <v>2728</v>
      </c>
      <c r="AB771" s="63"/>
      <c r="AC771" s="63"/>
      <c r="AD771" s="34">
        <v>571</v>
      </c>
      <c r="AE771" s="40" t="str">
        <f>VLOOKUP(AD771,pTRAIT!A:B,2,FALSE)</f>
        <v>EM5Mi1Cf9ogc;RIN=RF / EM5RTUeCM5Pu;RIN=RS</v>
      </c>
      <c r="AF771" s="63">
        <f>VLOOKUP($AD771,pTRAIT!$A:$X,7,FALSE)</f>
        <v>0</v>
      </c>
      <c r="AG771" s="63">
        <f>VLOOKUP($AD771,pTRAIT!$A:$X,8,FALSE)</f>
        <v>0</v>
      </c>
      <c r="AH771" s="63">
        <f>VLOOKUP($AD771,pTRAIT!$A:$X,9,FALSE)</f>
        <v>0</v>
      </c>
      <c r="AI771" s="63">
        <f>VLOOKUP($AD771,pTRAIT!$A:$X,10,FALSE)</f>
        <v>0</v>
      </c>
      <c r="AJ771" s="63">
        <f>VLOOKUP($AD771,pTRAIT!$A:$X,11,FALSE)</f>
        <v>0</v>
      </c>
      <c r="AK771" s="63">
        <f>VLOOKUP($AD771,pTRAIT!$A:$X,12,FALSE)</f>
        <v>0</v>
      </c>
      <c r="AL771" s="63">
        <f>VLOOKUP($AD771,pTRAIT!$A:$X,13,FALSE)</f>
        <v>0</v>
      </c>
      <c r="AM771" s="63">
        <f>VLOOKUP($AD771,pTRAIT!$A:$X,14,FALSE)</f>
        <v>0</v>
      </c>
      <c r="AN771" s="63">
        <f>VLOOKUP($AD771,pTRAIT!$A:$X,15,FALSE)</f>
        <v>0</v>
      </c>
      <c r="AO771" s="63">
        <f>VLOOKUP($AD771,pTRAIT!$A:$X,16,FALSE)</f>
        <v>0</v>
      </c>
      <c r="AP771" s="63">
        <f>VLOOKUP($AD771,pTRAIT!$A:$X,17,FALSE)</f>
        <v>0</v>
      </c>
      <c r="AQ771" s="63">
        <f>VLOOKUP($AD771,pTRAIT!$A:$X,18,FALSE)</f>
        <v>0</v>
      </c>
      <c r="AR771" s="63">
        <f>VLOOKUP($AD771,pTRAIT!$A:$X,19,FALSE)</f>
        <v>0</v>
      </c>
      <c r="AS771" s="63">
        <f>VLOOKUP($AD771,pTRAIT!$A:$X,20,FALSE)</f>
        <v>0</v>
      </c>
      <c r="AT771" s="63">
        <f>VLOOKUP($AD771,pTRAIT!$A:$X,21,FALSE)</f>
        <v>0</v>
      </c>
      <c r="AU771" s="63">
        <f>VLOOKUP($AD771,pTRAIT!$A:$X,22,FALSE)</f>
        <v>0</v>
      </c>
      <c r="AV771" s="63">
        <f>VLOOKUP($AD771,pTRAIT!$A:$X,23,FALSE)</f>
        <v>0</v>
      </c>
      <c r="AW771" s="63">
        <f>VLOOKUP($AD771,pTRAIT!$A:$X,24,FALSE)</f>
        <v>0</v>
      </c>
      <c r="AX771" s="67" t="s">
        <v>3511</v>
      </c>
      <c r="AY771" s="71" t="str">
        <f t="shared" ref="AY771:AY834" si="37">CONCATENATE(AC771," ","//"," ",AE771)</f>
        <v xml:space="preserve"> // EM5Mi1Cf9ogc;RIN=RF / EM5RTUeCM5Pu;RIN=RS</v>
      </c>
    </row>
    <row r="772" spans="1:51" ht="12" customHeight="1" x14ac:dyDescent="0.25">
      <c r="A772" s="32">
        <v>1389</v>
      </c>
      <c r="B772" s="33" t="s">
        <v>5</v>
      </c>
      <c r="C772" s="34">
        <v>693</v>
      </c>
      <c r="D772" s="32" t="str">
        <f t="shared" si="36"/>
        <v>1389X693</v>
      </c>
      <c r="E772" s="52" t="s">
        <v>1625</v>
      </c>
      <c r="F772" s="61" t="s">
        <v>2395</v>
      </c>
      <c r="G772" s="41" t="s">
        <v>43</v>
      </c>
      <c r="H772" s="38"/>
      <c r="I772" s="32">
        <v>1389</v>
      </c>
      <c r="J772" s="63">
        <f>VLOOKUP(I772,pTRAIT!A:B,2,FALSE)</f>
        <v>0</v>
      </c>
      <c r="K772" s="63" t="s">
        <v>2725</v>
      </c>
      <c r="L772" s="63"/>
      <c r="M772" s="63" t="s">
        <v>2437</v>
      </c>
      <c r="N772" s="63" t="s">
        <v>2730</v>
      </c>
      <c r="O772" s="63"/>
      <c r="P772" s="63" t="s">
        <v>2732</v>
      </c>
      <c r="Q772" s="63" t="s">
        <v>2734</v>
      </c>
      <c r="R772" s="63" t="s">
        <v>2431</v>
      </c>
      <c r="S772" s="63"/>
      <c r="T772" s="63" t="s">
        <v>2737</v>
      </c>
      <c r="U772" s="63"/>
      <c r="V772" s="63"/>
      <c r="W772" s="63" t="s">
        <v>2431</v>
      </c>
      <c r="X772" s="63"/>
      <c r="Y772" s="63" t="s">
        <v>2740</v>
      </c>
      <c r="Z772" s="63"/>
      <c r="AA772" s="63" t="s">
        <v>2728</v>
      </c>
      <c r="AB772" s="63"/>
      <c r="AC772" s="63"/>
      <c r="AD772" s="34">
        <v>693</v>
      </c>
      <c r="AE772" s="40" t="str">
        <f>VLOOKUP(AD772,pTRAIT!A:B,2,FALSE)</f>
        <v>Sp-1EM5UeMi1Cf9ogc;RIN=RF / EM5RTUeCM5Pu;RIN=RS</v>
      </c>
      <c r="AF772" s="63">
        <f>VLOOKUP($AD772,pTRAIT!$A:$X,7,FALSE)</f>
        <v>0</v>
      </c>
      <c r="AG772" s="63">
        <f>VLOOKUP($AD772,pTRAIT!$A:$X,8,FALSE)</f>
        <v>0</v>
      </c>
      <c r="AH772" s="63">
        <f>VLOOKUP($AD772,pTRAIT!$A:$X,9,FALSE)</f>
        <v>0</v>
      </c>
      <c r="AI772" s="63">
        <f>VLOOKUP($AD772,pTRAIT!$A:$X,10,FALSE)</f>
        <v>0</v>
      </c>
      <c r="AJ772" s="63">
        <f>VLOOKUP($AD772,pTRAIT!$A:$X,11,FALSE)</f>
        <v>0</v>
      </c>
      <c r="AK772" s="63">
        <f>VLOOKUP($AD772,pTRAIT!$A:$X,12,FALSE)</f>
        <v>0</v>
      </c>
      <c r="AL772" s="63">
        <f>VLOOKUP($AD772,pTRAIT!$A:$X,13,FALSE)</f>
        <v>0</v>
      </c>
      <c r="AM772" s="63">
        <f>VLOOKUP($AD772,pTRAIT!$A:$X,14,FALSE)</f>
        <v>0</v>
      </c>
      <c r="AN772" s="63">
        <f>VLOOKUP($AD772,pTRAIT!$A:$X,15,FALSE)</f>
        <v>0</v>
      </c>
      <c r="AO772" s="63">
        <f>VLOOKUP($AD772,pTRAIT!$A:$X,16,FALSE)</f>
        <v>0</v>
      </c>
      <c r="AP772" s="63">
        <f>VLOOKUP($AD772,pTRAIT!$A:$X,17,FALSE)</f>
        <v>0</v>
      </c>
      <c r="AQ772" s="63">
        <f>VLOOKUP($AD772,pTRAIT!$A:$X,18,FALSE)</f>
        <v>0</v>
      </c>
      <c r="AR772" s="63">
        <f>VLOOKUP($AD772,pTRAIT!$A:$X,19,FALSE)</f>
        <v>0</v>
      </c>
      <c r="AS772" s="63">
        <f>VLOOKUP($AD772,pTRAIT!$A:$X,20,FALSE)</f>
        <v>0</v>
      </c>
      <c r="AT772" s="63">
        <f>VLOOKUP($AD772,pTRAIT!$A:$X,21,FALSE)</f>
        <v>0</v>
      </c>
      <c r="AU772" s="63">
        <f>VLOOKUP($AD772,pTRAIT!$A:$X,22,FALSE)</f>
        <v>0</v>
      </c>
      <c r="AV772" s="63">
        <f>VLOOKUP($AD772,pTRAIT!$A:$X,23,FALSE)</f>
        <v>0</v>
      </c>
      <c r="AW772" s="63">
        <f>VLOOKUP($AD772,pTRAIT!$A:$X,24,FALSE)</f>
        <v>0</v>
      </c>
      <c r="AX772" s="67" t="s">
        <v>3512</v>
      </c>
      <c r="AY772" s="71" t="str">
        <f t="shared" si="37"/>
        <v xml:space="preserve"> // Sp-1EM5UeMi1Cf9ogc;RIN=RF / EM5RTUeCM5Pu;RIN=RS</v>
      </c>
    </row>
    <row r="773" spans="1:51" ht="12" customHeight="1" x14ac:dyDescent="0.25">
      <c r="A773" s="32">
        <v>1389</v>
      </c>
      <c r="B773" s="33" t="s">
        <v>5</v>
      </c>
      <c r="C773" s="34">
        <v>749</v>
      </c>
      <c r="D773" s="32" t="str">
        <f t="shared" si="36"/>
        <v>1389X749</v>
      </c>
      <c r="E773" s="52" t="s">
        <v>1625</v>
      </c>
      <c r="F773" s="61" t="s">
        <v>2396</v>
      </c>
      <c r="G773" s="41" t="s">
        <v>43</v>
      </c>
      <c r="H773" s="38"/>
      <c r="I773" s="32">
        <v>1389</v>
      </c>
      <c r="J773" s="63">
        <f>VLOOKUP(I773,pTRAIT!A:B,2,FALSE)</f>
        <v>0</v>
      </c>
      <c r="K773" s="63" t="s">
        <v>2725</v>
      </c>
      <c r="L773" s="63"/>
      <c r="M773" s="63" t="s">
        <v>2437</v>
      </c>
      <c r="N773" s="63" t="s">
        <v>2730</v>
      </c>
      <c r="O773" s="63"/>
      <c r="P773" s="63" t="s">
        <v>2732</v>
      </c>
      <c r="Q773" s="63" t="s">
        <v>2734</v>
      </c>
      <c r="R773" s="63" t="s">
        <v>2431</v>
      </c>
      <c r="S773" s="63"/>
      <c r="T773" s="63" t="s">
        <v>2737</v>
      </c>
      <c r="U773" s="63"/>
      <c r="V773" s="63"/>
      <c r="W773" s="63" t="s">
        <v>2431</v>
      </c>
      <c r="X773" s="63"/>
      <c r="Y773" s="63" t="s">
        <v>2740</v>
      </c>
      <c r="Z773" s="63"/>
      <c r="AA773" s="63" t="s">
        <v>2728</v>
      </c>
      <c r="AB773" s="63"/>
      <c r="AC773" s="63"/>
      <c r="AD773" s="34">
        <v>749</v>
      </c>
      <c r="AE773" s="40" t="str">
        <f>VLOOKUP(AD773,pTRAIT!A:B,2,FALSE)</f>
        <v>EM5UeMi1Cf9Pu;RIN=RS / EM5RTUeCM5Pu;RIN=RS</v>
      </c>
      <c r="AF773" s="63">
        <f>VLOOKUP($AD773,pTRAIT!$A:$X,7,FALSE)</f>
        <v>0</v>
      </c>
      <c r="AG773" s="63">
        <f>VLOOKUP($AD773,pTRAIT!$A:$X,8,FALSE)</f>
        <v>0</v>
      </c>
      <c r="AH773" s="63">
        <f>VLOOKUP($AD773,pTRAIT!$A:$X,9,FALSE)</f>
        <v>0</v>
      </c>
      <c r="AI773" s="63">
        <f>VLOOKUP($AD773,pTRAIT!$A:$X,10,FALSE)</f>
        <v>0</v>
      </c>
      <c r="AJ773" s="63">
        <f>VLOOKUP($AD773,pTRAIT!$A:$X,11,FALSE)</f>
        <v>0</v>
      </c>
      <c r="AK773" s="63">
        <f>VLOOKUP($AD773,pTRAIT!$A:$X,12,FALSE)</f>
        <v>0</v>
      </c>
      <c r="AL773" s="63">
        <f>VLOOKUP($AD773,pTRAIT!$A:$X,13,FALSE)</f>
        <v>0</v>
      </c>
      <c r="AM773" s="63">
        <f>VLOOKUP($AD773,pTRAIT!$A:$X,14,FALSE)</f>
        <v>0</v>
      </c>
      <c r="AN773" s="63">
        <f>VLOOKUP($AD773,pTRAIT!$A:$X,15,FALSE)</f>
        <v>0</v>
      </c>
      <c r="AO773" s="63">
        <f>VLOOKUP($AD773,pTRAIT!$A:$X,16,FALSE)</f>
        <v>0</v>
      </c>
      <c r="AP773" s="63">
        <f>VLOOKUP($AD773,pTRAIT!$A:$X,17,FALSE)</f>
        <v>0</v>
      </c>
      <c r="AQ773" s="63">
        <f>VLOOKUP($AD773,pTRAIT!$A:$X,18,FALSE)</f>
        <v>0</v>
      </c>
      <c r="AR773" s="63">
        <f>VLOOKUP($AD773,pTRAIT!$A:$X,19,FALSE)</f>
        <v>0</v>
      </c>
      <c r="AS773" s="63">
        <f>VLOOKUP($AD773,pTRAIT!$A:$X,20,FALSE)</f>
        <v>0</v>
      </c>
      <c r="AT773" s="63">
        <f>VLOOKUP($AD773,pTRAIT!$A:$X,21,FALSE)</f>
        <v>0</v>
      </c>
      <c r="AU773" s="63">
        <f>VLOOKUP($AD773,pTRAIT!$A:$X,22,FALSE)</f>
        <v>0</v>
      </c>
      <c r="AV773" s="63">
        <f>VLOOKUP($AD773,pTRAIT!$A:$X,23,FALSE)</f>
        <v>0</v>
      </c>
      <c r="AW773" s="63">
        <f>VLOOKUP($AD773,pTRAIT!$A:$X,24,FALSE)</f>
        <v>0</v>
      </c>
      <c r="AX773" s="67" t="s">
        <v>3513</v>
      </c>
      <c r="AY773" s="71" t="str">
        <f t="shared" si="37"/>
        <v xml:space="preserve"> // EM5UeMi1Cf9Pu;RIN=RS / EM5RTUeCM5Pu;RIN=RS</v>
      </c>
    </row>
    <row r="774" spans="1:51" ht="12" customHeight="1" x14ac:dyDescent="0.25">
      <c r="A774" s="32">
        <v>1389</v>
      </c>
      <c r="B774" s="33" t="s">
        <v>5</v>
      </c>
      <c r="C774" s="34">
        <v>1425</v>
      </c>
      <c r="D774" s="32" t="str">
        <f t="shared" si="36"/>
        <v>1389X1425</v>
      </c>
      <c r="E774" s="52" t="s">
        <v>1625</v>
      </c>
      <c r="F774" s="61" t="s">
        <v>2397</v>
      </c>
      <c r="G774" s="41" t="s">
        <v>43</v>
      </c>
      <c r="H774" s="38"/>
      <c r="I774" s="32">
        <v>1389</v>
      </c>
      <c r="J774" s="63">
        <f>VLOOKUP(I774,pTRAIT!A:B,2,FALSE)</f>
        <v>0</v>
      </c>
      <c r="K774" s="63" t="s">
        <v>2725</v>
      </c>
      <c r="L774" s="63"/>
      <c r="M774" s="63" t="s">
        <v>2437</v>
      </c>
      <c r="N774" s="63" t="s">
        <v>2730</v>
      </c>
      <c r="O774" s="63"/>
      <c r="P774" s="63" t="s">
        <v>2732</v>
      </c>
      <c r="Q774" s="63" t="s">
        <v>2734</v>
      </c>
      <c r="R774" s="63" t="s">
        <v>2431</v>
      </c>
      <c r="S774" s="63"/>
      <c r="T774" s="63" t="s">
        <v>2737</v>
      </c>
      <c r="U774" s="63"/>
      <c r="V774" s="63"/>
      <c r="W774" s="63" t="s">
        <v>2431</v>
      </c>
      <c r="X774" s="63"/>
      <c r="Y774" s="63" t="s">
        <v>2740</v>
      </c>
      <c r="Z774" s="63"/>
      <c r="AA774" s="63" t="s">
        <v>2728</v>
      </c>
      <c r="AB774" s="63"/>
      <c r="AC774" s="63"/>
      <c r="AD774" s="34">
        <v>1425</v>
      </c>
      <c r="AE774" s="40" t="str">
        <f>VLOOKUP(AD774,pTRAIT!A:B,2,FALSE)</f>
        <v>EM5RTUeCM5Pu;RIN=RF / EM5RTUeCM5Pu;RIN=RS</v>
      </c>
      <c r="AF774" s="63">
        <f>VLOOKUP($AD774,pTRAIT!$A:$X,7,FALSE)</f>
        <v>0</v>
      </c>
      <c r="AG774" s="63">
        <f>VLOOKUP($AD774,pTRAIT!$A:$X,8,FALSE)</f>
        <v>0</v>
      </c>
      <c r="AH774" s="63">
        <f>VLOOKUP($AD774,pTRAIT!$A:$X,9,FALSE)</f>
        <v>0</v>
      </c>
      <c r="AI774" s="63">
        <f>VLOOKUP($AD774,pTRAIT!$A:$X,10,FALSE)</f>
        <v>0</v>
      </c>
      <c r="AJ774" s="63">
        <f>VLOOKUP($AD774,pTRAIT!$A:$X,11,FALSE)</f>
        <v>0</v>
      </c>
      <c r="AK774" s="63">
        <f>VLOOKUP($AD774,pTRAIT!$A:$X,12,FALSE)</f>
        <v>0</v>
      </c>
      <c r="AL774" s="63">
        <f>VLOOKUP($AD774,pTRAIT!$A:$X,13,FALSE)</f>
        <v>0</v>
      </c>
      <c r="AM774" s="63">
        <f>VLOOKUP($AD774,pTRAIT!$A:$X,14,FALSE)</f>
        <v>0</v>
      </c>
      <c r="AN774" s="63">
        <f>VLOOKUP($AD774,pTRAIT!$A:$X,15,FALSE)</f>
        <v>0</v>
      </c>
      <c r="AO774" s="63">
        <f>VLOOKUP($AD774,pTRAIT!$A:$X,16,FALSE)</f>
        <v>0</v>
      </c>
      <c r="AP774" s="63">
        <f>VLOOKUP($AD774,pTRAIT!$A:$X,17,FALSE)</f>
        <v>0</v>
      </c>
      <c r="AQ774" s="63">
        <f>VLOOKUP($AD774,pTRAIT!$A:$X,18,FALSE)</f>
        <v>0</v>
      </c>
      <c r="AR774" s="63">
        <f>VLOOKUP($AD774,pTRAIT!$A:$X,19,FALSE)</f>
        <v>0</v>
      </c>
      <c r="AS774" s="63">
        <f>VLOOKUP($AD774,pTRAIT!$A:$X,20,FALSE)</f>
        <v>0</v>
      </c>
      <c r="AT774" s="63">
        <f>VLOOKUP($AD774,pTRAIT!$A:$X,21,FALSE)</f>
        <v>0</v>
      </c>
      <c r="AU774" s="63">
        <f>VLOOKUP($AD774,pTRAIT!$A:$X,22,FALSE)</f>
        <v>0</v>
      </c>
      <c r="AV774" s="63">
        <f>VLOOKUP($AD774,pTRAIT!$A:$X,23,FALSE)</f>
        <v>0</v>
      </c>
      <c r="AW774" s="63">
        <f>VLOOKUP($AD774,pTRAIT!$A:$X,24,FALSE)</f>
        <v>0</v>
      </c>
      <c r="AX774" s="67" t="s">
        <v>3514</v>
      </c>
      <c r="AY774" s="71" t="str">
        <f t="shared" si="37"/>
        <v xml:space="preserve"> // EM5RTUeCM5Pu;RIN=RF / EM5RTUeCM5Pu;RIN=RS</v>
      </c>
    </row>
    <row r="775" spans="1:51" ht="12" customHeight="1" x14ac:dyDescent="0.25">
      <c r="A775" s="32">
        <v>1389</v>
      </c>
      <c r="B775" s="33" t="s">
        <v>5</v>
      </c>
      <c r="C775" s="34">
        <v>1455</v>
      </c>
      <c r="D775" s="32" t="str">
        <f t="shared" si="36"/>
        <v>1389X1455</v>
      </c>
      <c r="E775" s="52" t="s">
        <v>1625</v>
      </c>
      <c r="F775" s="61" t="s">
        <v>2398</v>
      </c>
      <c r="G775" s="41" t="s">
        <v>43</v>
      </c>
      <c r="H775" s="45"/>
      <c r="I775" s="32">
        <v>1389</v>
      </c>
      <c r="J775" s="63">
        <f>VLOOKUP(I775,pTRAIT!A:B,2,FALSE)</f>
        <v>0</v>
      </c>
      <c r="K775" s="63" t="s">
        <v>2725</v>
      </c>
      <c r="L775" s="63"/>
      <c r="M775" s="63" t="s">
        <v>2437</v>
      </c>
      <c r="N775" s="63" t="s">
        <v>2730</v>
      </c>
      <c r="O775" s="63"/>
      <c r="P775" s="63" t="s">
        <v>2732</v>
      </c>
      <c r="Q775" s="63" t="s">
        <v>2734</v>
      </c>
      <c r="R775" s="63" t="s">
        <v>2431</v>
      </c>
      <c r="S775" s="63"/>
      <c r="T775" s="63" t="s">
        <v>2737</v>
      </c>
      <c r="U775" s="63"/>
      <c r="V775" s="63"/>
      <c r="W775" s="63" t="s">
        <v>2431</v>
      </c>
      <c r="X775" s="63"/>
      <c r="Y775" s="63" t="s">
        <v>2740</v>
      </c>
      <c r="Z775" s="63"/>
      <c r="AA775" s="63" t="s">
        <v>2728</v>
      </c>
      <c r="AB775" s="63"/>
      <c r="AC775" s="63"/>
      <c r="AD775" s="34">
        <v>1455</v>
      </c>
      <c r="AE775" s="40" t="str">
        <f>VLOOKUP(AD775,pTRAIT!A:B,2,FALSE)</f>
        <v>EM5CM5Pu;RIN=RF / EM5RTUeCM5Pu;RIN=RS</v>
      </c>
      <c r="AF775" s="63">
        <f>VLOOKUP($AD775,pTRAIT!$A:$X,7,FALSE)</f>
        <v>0</v>
      </c>
      <c r="AG775" s="63">
        <f>VLOOKUP($AD775,pTRAIT!$A:$X,8,FALSE)</f>
        <v>0</v>
      </c>
      <c r="AH775" s="63">
        <f>VLOOKUP($AD775,pTRAIT!$A:$X,9,FALSE)</f>
        <v>0</v>
      </c>
      <c r="AI775" s="63">
        <f>VLOOKUP($AD775,pTRAIT!$A:$X,10,FALSE)</f>
        <v>0</v>
      </c>
      <c r="AJ775" s="63">
        <f>VLOOKUP($AD775,pTRAIT!$A:$X,11,FALSE)</f>
        <v>0</v>
      </c>
      <c r="AK775" s="63">
        <f>VLOOKUP($AD775,pTRAIT!$A:$X,12,FALSE)</f>
        <v>0</v>
      </c>
      <c r="AL775" s="63">
        <f>VLOOKUP($AD775,pTRAIT!$A:$X,13,FALSE)</f>
        <v>0</v>
      </c>
      <c r="AM775" s="63">
        <f>VLOOKUP($AD775,pTRAIT!$A:$X,14,FALSE)</f>
        <v>0</v>
      </c>
      <c r="AN775" s="63">
        <f>VLOOKUP($AD775,pTRAIT!$A:$X,15,FALSE)</f>
        <v>0</v>
      </c>
      <c r="AO775" s="63">
        <f>VLOOKUP($AD775,pTRAIT!$A:$X,16,FALSE)</f>
        <v>0</v>
      </c>
      <c r="AP775" s="63">
        <f>VLOOKUP($AD775,pTRAIT!$A:$X,17,FALSE)</f>
        <v>0</v>
      </c>
      <c r="AQ775" s="63">
        <f>VLOOKUP($AD775,pTRAIT!$A:$X,18,FALSE)</f>
        <v>0</v>
      </c>
      <c r="AR775" s="63">
        <f>VLOOKUP($AD775,pTRAIT!$A:$X,19,FALSE)</f>
        <v>0</v>
      </c>
      <c r="AS775" s="63">
        <f>VLOOKUP($AD775,pTRAIT!$A:$X,20,FALSE)</f>
        <v>0</v>
      </c>
      <c r="AT775" s="63">
        <f>VLOOKUP($AD775,pTRAIT!$A:$X,21,FALSE)</f>
        <v>0</v>
      </c>
      <c r="AU775" s="63">
        <f>VLOOKUP($AD775,pTRAIT!$A:$X,22,FALSE)</f>
        <v>0</v>
      </c>
      <c r="AV775" s="63">
        <f>VLOOKUP($AD775,pTRAIT!$A:$X,23,FALSE)</f>
        <v>0</v>
      </c>
      <c r="AW775" s="63">
        <f>VLOOKUP($AD775,pTRAIT!$A:$X,24,FALSE)</f>
        <v>0</v>
      </c>
      <c r="AX775" s="67" t="s">
        <v>3515</v>
      </c>
      <c r="AY775" s="71" t="str">
        <f t="shared" si="37"/>
        <v xml:space="preserve"> // EM5CM5Pu;RIN=RF / EM5RTUeCM5Pu;RIN=RS</v>
      </c>
    </row>
    <row r="776" spans="1:51" ht="12" customHeight="1" x14ac:dyDescent="0.25">
      <c r="A776" s="32">
        <v>1389</v>
      </c>
      <c r="B776" s="33" t="s">
        <v>5</v>
      </c>
      <c r="C776" s="34">
        <v>1489</v>
      </c>
      <c r="D776" s="32" t="str">
        <f t="shared" si="36"/>
        <v>1389X1489</v>
      </c>
      <c r="E776" s="52" t="s">
        <v>1625</v>
      </c>
      <c r="F776" s="61" t="s">
        <v>2399</v>
      </c>
      <c r="G776" s="41" t="s">
        <v>43</v>
      </c>
      <c r="H776" s="45"/>
      <c r="I776" s="32">
        <v>1389</v>
      </c>
      <c r="J776" s="63">
        <f>VLOOKUP(I776,pTRAIT!A:B,2,FALSE)</f>
        <v>0</v>
      </c>
      <c r="K776" s="63" t="s">
        <v>2725</v>
      </c>
      <c r="L776" s="63"/>
      <c r="M776" s="63" t="s">
        <v>2437</v>
      </c>
      <c r="N776" s="63" t="s">
        <v>2730</v>
      </c>
      <c r="O776" s="63"/>
      <c r="P776" s="63" t="s">
        <v>2732</v>
      </c>
      <c r="Q776" s="63" t="s">
        <v>2734</v>
      </c>
      <c r="R776" s="63" t="s">
        <v>2431</v>
      </c>
      <c r="S776" s="63"/>
      <c r="T776" s="63" t="s">
        <v>2737</v>
      </c>
      <c r="U776" s="63"/>
      <c r="V776" s="63"/>
      <c r="W776" s="63" t="s">
        <v>2431</v>
      </c>
      <c r="X776" s="63"/>
      <c r="Y776" s="63" t="s">
        <v>2740</v>
      </c>
      <c r="Z776" s="63"/>
      <c r="AA776" s="63" t="s">
        <v>2728</v>
      </c>
      <c r="AB776" s="63"/>
      <c r="AC776" s="63"/>
      <c r="AD776" s="34">
        <v>1489</v>
      </c>
      <c r="AE776" s="40" t="str">
        <f>VLOOKUP(AD776,pTRAIT!A:B,2,FALSE)</f>
        <v>EM5RTUeCM5Pu;RIN=RF / EM5RTUeCM5Pu;RIN=RS</v>
      </c>
      <c r="AF776" s="63">
        <f>VLOOKUP($AD776,pTRAIT!$A:$X,7,FALSE)</f>
        <v>0</v>
      </c>
      <c r="AG776" s="63">
        <f>VLOOKUP($AD776,pTRAIT!$A:$X,8,FALSE)</f>
        <v>0</v>
      </c>
      <c r="AH776" s="63">
        <f>VLOOKUP($AD776,pTRAIT!$A:$X,9,FALSE)</f>
        <v>0</v>
      </c>
      <c r="AI776" s="63">
        <f>VLOOKUP($AD776,pTRAIT!$A:$X,10,FALSE)</f>
        <v>0</v>
      </c>
      <c r="AJ776" s="63">
        <f>VLOOKUP($AD776,pTRAIT!$A:$X,11,FALSE)</f>
        <v>0</v>
      </c>
      <c r="AK776" s="63">
        <f>VLOOKUP($AD776,pTRAIT!$A:$X,12,FALSE)</f>
        <v>0</v>
      </c>
      <c r="AL776" s="63">
        <f>VLOOKUP($AD776,pTRAIT!$A:$X,13,FALSE)</f>
        <v>0</v>
      </c>
      <c r="AM776" s="63">
        <f>VLOOKUP($AD776,pTRAIT!$A:$X,14,FALSE)</f>
        <v>0</v>
      </c>
      <c r="AN776" s="63">
        <f>VLOOKUP($AD776,pTRAIT!$A:$X,15,FALSE)</f>
        <v>0</v>
      </c>
      <c r="AO776" s="63">
        <f>VLOOKUP($AD776,pTRAIT!$A:$X,16,FALSE)</f>
        <v>0</v>
      </c>
      <c r="AP776" s="63">
        <f>VLOOKUP($AD776,pTRAIT!$A:$X,17,FALSE)</f>
        <v>0</v>
      </c>
      <c r="AQ776" s="63">
        <f>VLOOKUP($AD776,pTRAIT!$A:$X,18,FALSE)</f>
        <v>0</v>
      </c>
      <c r="AR776" s="63">
        <f>VLOOKUP($AD776,pTRAIT!$A:$X,19,FALSE)</f>
        <v>0</v>
      </c>
      <c r="AS776" s="63">
        <f>VLOOKUP($AD776,pTRAIT!$A:$X,20,FALSE)</f>
        <v>0</v>
      </c>
      <c r="AT776" s="63">
        <f>VLOOKUP($AD776,pTRAIT!$A:$X,21,FALSE)</f>
        <v>0</v>
      </c>
      <c r="AU776" s="63">
        <f>VLOOKUP($AD776,pTRAIT!$A:$X,22,FALSE)</f>
        <v>0</v>
      </c>
      <c r="AV776" s="63">
        <f>VLOOKUP($AD776,pTRAIT!$A:$X,23,FALSE)</f>
        <v>0</v>
      </c>
      <c r="AW776" s="63">
        <f>VLOOKUP($AD776,pTRAIT!$A:$X,24,FALSE)</f>
        <v>0</v>
      </c>
      <c r="AX776" s="67" t="s">
        <v>3516</v>
      </c>
      <c r="AY776" s="71" t="str">
        <f t="shared" si="37"/>
        <v xml:space="preserve"> // EM5RTUeCM5Pu;RIN=RF / EM5RTUeCM5Pu;RIN=RS</v>
      </c>
    </row>
    <row r="777" spans="1:51" ht="12" customHeight="1" x14ac:dyDescent="0.25">
      <c r="A777" s="32">
        <v>1389</v>
      </c>
      <c r="B777" s="33" t="s">
        <v>5</v>
      </c>
      <c r="C777" s="34">
        <v>1534</v>
      </c>
      <c r="D777" s="32" t="str">
        <f t="shared" si="36"/>
        <v>1389X1534</v>
      </c>
      <c r="E777" s="52" t="s">
        <v>1625</v>
      </c>
      <c r="F777" s="61" t="s">
        <v>2400</v>
      </c>
      <c r="G777" s="41" t="s">
        <v>43</v>
      </c>
      <c r="H777" s="38"/>
      <c r="I777" s="32">
        <v>1389</v>
      </c>
      <c r="J777" s="63">
        <f>VLOOKUP(I777,pTRAIT!A:B,2,FALSE)</f>
        <v>0</v>
      </c>
      <c r="K777" s="63" t="s">
        <v>2725</v>
      </c>
      <c r="L777" s="63"/>
      <c r="M777" s="63" t="s">
        <v>2437</v>
      </c>
      <c r="N777" s="63" t="s">
        <v>2730</v>
      </c>
      <c r="O777" s="63"/>
      <c r="P777" s="63" t="s">
        <v>2732</v>
      </c>
      <c r="Q777" s="63" t="s">
        <v>2734</v>
      </c>
      <c r="R777" s="63" t="s">
        <v>2431</v>
      </c>
      <c r="S777" s="63"/>
      <c r="T777" s="63" t="s">
        <v>2737</v>
      </c>
      <c r="U777" s="63"/>
      <c r="V777" s="63"/>
      <c r="W777" s="63" t="s">
        <v>2431</v>
      </c>
      <c r="X777" s="63"/>
      <c r="Y777" s="63" t="s">
        <v>2740</v>
      </c>
      <c r="Z777" s="63"/>
      <c r="AA777" s="63" t="s">
        <v>2728</v>
      </c>
      <c r="AB777" s="63"/>
      <c r="AC777" s="63"/>
      <c r="AD777" s="34">
        <v>1534</v>
      </c>
      <c r="AE777" s="40" t="str">
        <f>VLOOKUP(AD777,pTRAIT!A:B,2,FALSE)</f>
        <v>EM5RTUe(So5)Cf9Pu;RIN=RF / EM5RTUeCM5Pu;RIN=RS</v>
      </c>
      <c r="AF777" s="63">
        <f>VLOOKUP($AD777,pTRAIT!$A:$X,7,FALSE)</f>
        <v>0</v>
      </c>
      <c r="AG777" s="63">
        <f>VLOOKUP($AD777,pTRAIT!$A:$X,8,FALSE)</f>
        <v>0</v>
      </c>
      <c r="AH777" s="63">
        <f>VLOOKUP($AD777,pTRAIT!$A:$X,9,FALSE)</f>
        <v>0</v>
      </c>
      <c r="AI777" s="63">
        <f>VLOOKUP($AD777,pTRAIT!$A:$X,10,FALSE)</f>
        <v>0</v>
      </c>
      <c r="AJ777" s="63">
        <f>VLOOKUP($AD777,pTRAIT!$A:$X,11,FALSE)</f>
        <v>0</v>
      </c>
      <c r="AK777" s="63">
        <f>VLOOKUP($AD777,pTRAIT!$A:$X,12,FALSE)</f>
        <v>0</v>
      </c>
      <c r="AL777" s="63">
        <f>VLOOKUP($AD777,pTRAIT!$A:$X,13,FALSE)</f>
        <v>0</v>
      </c>
      <c r="AM777" s="63">
        <f>VLOOKUP($AD777,pTRAIT!$A:$X,14,FALSE)</f>
        <v>0</v>
      </c>
      <c r="AN777" s="63">
        <f>VLOOKUP($AD777,pTRAIT!$A:$X,15,FALSE)</f>
        <v>0</v>
      </c>
      <c r="AO777" s="63">
        <f>VLOOKUP($AD777,pTRAIT!$A:$X,16,FALSE)</f>
        <v>0</v>
      </c>
      <c r="AP777" s="63">
        <f>VLOOKUP($AD777,pTRAIT!$A:$X,17,FALSE)</f>
        <v>0</v>
      </c>
      <c r="AQ777" s="63">
        <f>VLOOKUP($AD777,pTRAIT!$A:$X,18,FALSE)</f>
        <v>0</v>
      </c>
      <c r="AR777" s="63">
        <f>VLOOKUP($AD777,pTRAIT!$A:$X,19,FALSE)</f>
        <v>0</v>
      </c>
      <c r="AS777" s="63">
        <f>VLOOKUP($AD777,pTRAIT!$A:$X,20,FALSE)</f>
        <v>0</v>
      </c>
      <c r="AT777" s="63">
        <f>VLOOKUP($AD777,pTRAIT!$A:$X,21,FALSE)</f>
        <v>0</v>
      </c>
      <c r="AU777" s="63">
        <f>VLOOKUP($AD777,pTRAIT!$A:$X,22,FALSE)</f>
        <v>0</v>
      </c>
      <c r="AV777" s="63">
        <f>VLOOKUP($AD777,pTRAIT!$A:$X,23,FALSE)</f>
        <v>0</v>
      </c>
      <c r="AW777" s="63">
        <f>VLOOKUP($AD777,pTRAIT!$A:$X,24,FALSE)</f>
        <v>0</v>
      </c>
      <c r="AX777" s="67" t="s">
        <v>3517</v>
      </c>
      <c r="AY777" s="71" t="str">
        <f t="shared" si="37"/>
        <v xml:space="preserve"> // EM5RTUe(So5)Cf9Pu;RIN=RF / EM5RTUeCM5Pu;RIN=RS</v>
      </c>
    </row>
    <row r="778" spans="1:51" ht="12" customHeight="1" x14ac:dyDescent="0.25">
      <c r="A778" s="32">
        <v>1390</v>
      </c>
      <c r="B778" s="33" t="s">
        <v>5</v>
      </c>
      <c r="C778" s="34">
        <v>489</v>
      </c>
      <c r="D778" s="32" t="str">
        <f t="shared" si="36"/>
        <v>1390X489</v>
      </c>
      <c r="E778" s="52" t="s">
        <v>1625</v>
      </c>
      <c r="F778" s="61" t="s">
        <v>2401</v>
      </c>
      <c r="G778" s="41" t="s">
        <v>43</v>
      </c>
      <c r="H778" s="38"/>
      <c r="I778" s="32">
        <v>1390</v>
      </c>
      <c r="J778" s="63">
        <f>VLOOKUP(I778,pTRAIT!A:B,2,FALSE)</f>
        <v>0</v>
      </c>
      <c r="K778" s="63" t="s">
        <v>2725</v>
      </c>
      <c r="L778" s="63"/>
      <c r="M778" s="63" t="s">
        <v>2437</v>
      </c>
      <c r="N778" s="63" t="s">
        <v>2730</v>
      </c>
      <c r="O778" s="63"/>
      <c r="P778" s="63" t="s">
        <v>2732</v>
      </c>
      <c r="Q778" s="63" t="s">
        <v>2734</v>
      </c>
      <c r="R778" s="63" t="s">
        <v>2431</v>
      </c>
      <c r="S778" s="63"/>
      <c r="T778" s="63" t="s">
        <v>2737</v>
      </c>
      <c r="U778" s="63"/>
      <c r="V778" s="63"/>
      <c r="W778" s="63" t="s">
        <v>2431</v>
      </c>
      <c r="X778" s="63"/>
      <c r="Y778" s="63" t="s">
        <v>2740</v>
      </c>
      <c r="Z778" s="63"/>
      <c r="AA778" s="63" t="s">
        <v>2728</v>
      </c>
      <c r="AB778" s="63"/>
      <c r="AC778" s="63"/>
      <c r="AD778" s="34">
        <v>489</v>
      </c>
      <c r="AE778" s="40" t="str">
        <f>VLOOKUP(AD778,pTRAIT!A:B,2,FALSE)</f>
        <v>EM5RTUeMi1;RIN=RF / EM5RTUeCM5Pu;RIN=RS</v>
      </c>
      <c r="AF778" s="63">
        <f>VLOOKUP($AD778,pTRAIT!$A:$X,7,FALSE)</f>
        <v>0</v>
      </c>
      <c r="AG778" s="63">
        <f>VLOOKUP($AD778,pTRAIT!$A:$X,8,FALSE)</f>
        <v>0</v>
      </c>
      <c r="AH778" s="63">
        <f>VLOOKUP($AD778,pTRAIT!$A:$X,9,FALSE)</f>
        <v>0</v>
      </c>
      <c r="AI778" s="63">
        <f>VLOOKUP($AD778,pTRAIT!$A:$X,10,FALSE)</f>
        <v>0</v>
      </c>
      <c r="AJ778" s="63">
        <f>VLOOKUP($AD778,pTRAIT!$A:$X,11,FALSE)</f>
        <v>0</v>
      </c>
      <c r="AK778" s="63">
        <f>VLOOKUP($AD778,pTRAIT!$A:$X,12,FALSE)</f>
        <v>0</v>
      </c>
      <c r="AL778" s="63">
        <f>VLOOKUP($AD778,pTRAIT!$A:$X,13,FALSE)</f>
        <v>0</v>
      </c>
      <c r="AM778" s="63">
        <f>VLOOKUP($AD778,pTRAIT!$A:$X,14,FALSE)</f>
        <v>0</v>
      </c>
      <c r="AN778" s="63">
        <f>VLOOKUP($AD778,pTRAIT!$A:$X,15,FALSE)</f>
        <v>0</v>
      </c>
      <c r="AO778" s="63">
        <f>VLOOKUP($AD778,pTRAIT!$A:$X,16,FALSE)</f>
        <v>0</v>
      </c>
      <c r="AP778" s="63">
        <f>VLOOKUP($AD778,pTRAIT!$A:$X,17,FALSE)</f>
        <v>0</v>
      </c>
      <c r="AQ778" s="63">
        <f>VLOOKUP($AD778,pTRAIT!$A:$X,18,FALSE)</f>
        <v>0</v>
      </c>
      <c r="AR778" s="63">
        <f>VLOOKUP($AD778,pTRAIT!$A:$X,19,FALSE)</f>
        <v>0</v>
      </c>
      <c r="AS778" s="63">
        <f>VLOOKUP($AD778,pTRAIT!$A:$X,20,FALSE)</f>
        <v>0</v>
      </c>
      <c r="AT778" s="63">
        <f>VLOOKUP($AD778,pTRAIT!$A:$X,21,FALSE)</f>
        <v>0</v>
      </c>
      <c r="AU778" s="63">
        <f>VLOOKUP($AD778,pTRAIT!$A:$X,22,FALSE)</f>
        <v>0</v>
      </c>
      <c r="AV778" s="63">
        <f>VLOOKUP($AD778,pTRAIT!$A:$X,23,FALSE)</f>
        <v>0</v>
      </c>
      <c r="AW778" s="63">
        <f>VLOOKUP($AD778,pTRAIT!$A:$X,24,FALSE)</f>
        <v>0</v>
      </c>
      <c r="AX778" s="67" t="s">
        <v>3518</v>
      </c>
      <c r="AY778" s="71" t="str">
        <f t="shared" si="37"/>
        <v xml:space="preserve"> // EM5RTUeMi1;RIN=RF / EM5RTUeCM5Pu;RIN=RS</v>
      </c>
    </row>
    <row r="779" spans="1:51" ht="12" customHeight="1" x14ac:dyDescent="0.25">
      <c r="A779" s="32">
        <v>1390</v>
      </c>
      <c r="B779" s="33" t="s">
        <v>5</v>
      </c>
      <c r="C779" s="34">
        <v>580</v>
      </c>
      <c r="D779" s="32" t="str">
        <f t="shared" si="36"/>
        <v>1390X580</v>
      </c>
      <c r="E779" s="52" t="s">
        <v>1625</v>
      </c>
      <c r="F779" s="61" t="s">
        <v>2402</v>
      </c>
      <c r="G779" s="41" t="s">
        <v>43</v>
      </c>
      <c r="H779" s="38"/>
      <c r="I779" s="32">
        <v>1390</v>
      </c>
      <c r="J779" s="63">
        <f>VLOOKUP(I779,pTRAIT!A:B,2,FALSE)</f>
        <v>0</v>
      </c>
      <c r="K779" s="63" t="s">
        <v>2725</v>
      </c>
      <c r="L779" s="63"/>
      <c r="M779" s="63" t="s">
        <v>2437</v>
      </c>
      <c r="N779" s="63" t="s">
        <v>2730</v>
      </c>
      <c r="O779" s="63"/>
      <c r="P779" s="63" t="s">
        <v>2732</v>
      </c>
      <c r="Q779" s="63" t="s">
        <v>2734</v>
      </c>
      <c r="R779" s="63" t="s">
        <v>2431</v>
      </c>
      <c r="S779" s="63"/>
      <c r="T779" s="63" t="s">
        <v>2737</v>
      </c>
      <c r="U779" s="63"/>
      <c r="V779" s="63"/>
      <c r="W779" s="63" t="s">
        <v>2431</v>
      </c>
      <c r="X779" s="63"/>
      <c r="Y779" s="63" t="s">
        <v>2740</v>
      </c>
      <c r="Z779" s="63"/>
      <c r="AA779" s="63" t="s">
        <v>2728</v>
      </c>
      <c r="AB779" s="63"/>
      <c r="AC779" s="63"/>
      <c r="AD779" s="34">
        <v>580</v>
      </c>
      <c r="AE779" s="40" t="str">
        <f>VLOOKUP(AD779,pTRAIT!A:B,2,FALSE)</f>
        <v>EM5Mi1Cf9ogc;RIN=RF / EM5RTUeCM5Pu;RIN=RS</v>
      </c>
      <c r="AF779" s="63">
        <f>VLOOKUP($AD779,pTRAIT!$A:$X,7,FALSE)</f>
        <v>0</v>
      </c>
      <c r="AG779" s="63">
        <f>VLOOKUP($AD779,pTRAIT!$A:$X,8,FALSE)</f>
        <v>0</v>
      </c>
      <c r="AH779" s="63">
        <f>VLOOKUP($AD779,pTRAIT!$A:$X,9,FALSE)</f>
        <v>0</v>
      </c>
      <c r="AI779" s="63">
        <f>VLOOKUP($AD779,pTRAIT!$A:$X,10,FALSE)</f>
        <v>0</v>
      </c>
      <c r="AJ779" s="63">
        <f>VLOOKUP($AD779,pTRAIT!$A:$X,11,FALSE)</f>
        <v>0</v>
      </c>
      <c r="AK779" s="63">
        <f>VLOOKUP($AD779,pTRAIT!$A:$X,12,FALSE)</f>
        <v>0</v>
      </c>
      <c r="AL779" s="63">
        <f>VLOOKUP($AD779,pTRAIT!$A:$X,13,FALSE)</f>
        <v>0</v>
      </c>
      <c r="AM779" s="63">
        <f>VLOOKUP($AD779,pTRAIT!$A:$X,14,FALSE)</f>
        <v>0</v>
      </c>
      <c r="AN779" s="63">
        <f>VLOOKUP($AD779,pTRAIT!$A:$X,15,FALSE)</f>
        <v>0</v>
      </c>
      <c r="AO779" s="63">
        <f>VLOOKUP($AD779,pTRAIT!$A:$X,16,FALSE)</f>
        <v>0</v>
      </c>
      <c r="AP779" s="63">
        <f>VLOOKUP($AD779,pTRAIT!$A:$X,17,FALSE)</f>
        <v>0</v>
      </c>
      <c r="AQ779" s="63">
        <f>VLOOKUP($AD779,pTRAIT!$A:$X,18,FALSE)</f>
        <v>0</v>
      </c>
      <c r="AR779" s="63">
        <f>VLOOKUP($AD779,pTRAIT!$A:$X,19,FALSE)</f>
        <v>0</v>
      </c>
      <c r="AS779" s="63">
        <f>VLOOKUP($AD779,pTRAIT!$A:$X,20,FALSE)</f>
        <v>0</v>
      </c>
      <c r="AT779" s="63">
        <f>VLOOKUP($AD779,pTRAIT!$A:$X,21,FALSE)</f>
        <v>0</v>
      </c>
      <c r="AU779" s="63">
        <f>VLOOKUP($AD779,pTRAIT!$A:$X,22,FALSE)</f>
        <v>0</v>
      </c>
      <c r="AV779" s="63">
        <f>VLOOKUP($AD779,pTRAIT!$A:$X,23,FALSE)</f>
        <v>0</v>
      </c>
      <c r="AW779" s="63">
        <f>VLOOKUP($AD779,pTRAIT!$A:$X,24,FALSE)</f>
        <v>0</v>
      </c>
      <c r="AX779" s="67" t="s">
        <v>3519</v>
      </c>
      <c r="AY779" s="71" t="str">
        <f t="shared" si="37"/>
        <v xml:space="preserve"> // EM5Mi1Cf9ogc;RIN=RF / EM5RTUeCM5Pu;RIN=RS</v>
      </c>
    </row>
    <row r="780" spans="1:51" ht="12" customHeight="1" x14ac:dyDescent="0.25">
      <c r="A780" s="32">
        <v>1390</v>
      </c>
      <c r="B780" s="33" t="s">
        <v>5</v>
      </c>
      <c r="C780" s="34">
        <v>648</v>
      </c>
      <c r="D780" s="32" t="str">
        <f t="shared" si="36"/>
        <v>1390X648</v>
      </c>
      <c r="E780" s="52" t="s">
        <v>1625</v>
      </c>
      <c r="F780" s="61" t="s">
        <v>2403</v>
      </c>
      <c r="G780" s="41" t="s">
        <v>43</v>
      </c>
      <c r="H780" s="38"/>
      <c r="I780" s="32">
        <v>1390</v>
      </c>
      <c r="J780" s="63">
        <f>VLOOKUP(I780,pTRAIT!A:B,2,FALSE)</f>
        <v>0</v>
      </c>
      <c r="K780" s="63" t="s">
        <v>2725</v>
      </c>
      <c r="L780" s="63"/>
      <c r="M780" s="63" t="s">
        <v>2437</v>
      </c>
      <c r="N780" s="63" t="s">
        <v>2730</v>
      </c>
      <c r="O780" s="63"/>
      <c r="P780" s="63" t="s">
        <v>2732</v>
      </c>
      <c r="Q780" s="63" t="s">
        <v>2734</v>
      </c>
      <c r="R780" s="63" t="s">
        <v>2431</v>
      </c>
      <c r="S780" s="63"/>
      <c r="T780" s="63" t="s">
        <v>2737</v>
      </c>
      <c r="U780" s="63"/>
      <c r="V780" s="63"/>
      <c r="W780" s="63" t="s">
        <v>2431</v>
      </c>
      <c r="X780" s="63"/>
      <c r="Y780" s="63" t="s">
        <v>2740</v>
      </c>
      <c r="Z780" s="63"/>
      <c r="AA780" s="63" t="s">
        <v>2728</v>
      </c>
      <c r="AB780" s="63"/>
      <c r="AC780" s="63"/>
      <c r="AD780" s="34">
        <v>648</v>
      </c>
      <c r="AE780" s="40" t="str">
        <f>VLOOKUP(AD780,pTRAIT!A:B,2,FALSE)</f>
        <v>EM5Mi1Cf9(Pu);RIN=RF / EM5RTUeCM5Pu;RIN=RS</v>
      </c>
      <c r="AF780" s="63">
        <f>VLOOKUP($AD780,pTRAIT!$A:$X,7,FALSE)</f>
        <v>0</v>
      </c>
      <c r="AG780" s="63">
        <f>VLOOKUP($AD780,pTRAIT!$A:$X,8,FALSE)</f>
        <v>0</v>
      </c>
      <c r="AH780" s="63">
        <f>VLOOKUP($AD780,pTRAIT!$A:$X,9,FALSE)</f>
        <v>0</v>
      </c>
      <c r="AI780" s="63">
        <f>VLOOKUP($AD780,pTRAIT!$A:$X,10,FALSE)</f>
        <v>0</v>
      </c>
      <c r="AJ780" s="63">
        <f>VLOOKUP($AD780,pTRAIT!$A:$X,11,FALSE)</f>
        <v>0</v>
      </c>
      <c r="AK780" s="63">
        <f>VLOOKUP($AD780,pTRAIT!$A:$X,12,FALSE)</f>
        <v>0</v>
      </c>
      <c r="AL780" s="63">
        <f>VLOOKUP($AD780,pTRAIT!$A:$X,13,FALSE)</f>
        <v>0</v>
      </c>
      <c r="AM780" s="63">
        <f>VLOOKUP($AD780,pTRAIT!$A:$X,14,FALSE)</f>
        <v>0</v>
      </c>
      <c r="AN780" s="63">
        <f>VLOOKUP($AD780,pTRAIT!$A:$X,15,FALSE)</f>
        <v>0</v>
      </c>
      <c r="AO780" s="63">
        <f>VLOOKUP($AD780,pTRAIT!$A:$X,16,FALSE)</f>
        <v>0</v>
      </c>
      <c r="AP780" s="63">
        <f>VLOOKUP($AD780,pTRAIT!$A:$X,17,FALSE)</f>
        <v>0</v>
      </c>
      <c r="AQ780" s="63">
        <f>VLOOKUP($AD780,pTRAIT!$A:$X,18,FALSE)</f>
        <v>0</v>
      </c>
      <c r="AR780" s="63">
        <f>VLOOKUP($AD780,pTRAIT!$A:$X,19,FALSE)</f>
        <v>0</v>
      </c>
      <c r="AS780" s="63">
        <f>VLOOKUP($AD780,pTRAIT!$A:$X,20,FALSE)</f>
        <v>0</v>
      </c>
      <c r="AT780" s="63">
        <f>VLOOKUP($AD780,pTRAIT!$A:$X,21,FALSE)</f>
        <v>0</v>
      </c>
      <c r="AU780" s="63">
        <f>VLOOKUP($AD780,pTRAIT!$A:$X,22,FALSE)</f>
        <v>0</v>
      </c>
      <c r="AV780" s="63">
        <f>VLOOKUP($AD780,pTRAIT!$A:$X,23,FALSE)</f>
        <v>0</v>
      </c>
      <c r="AW780" s="63">
        <f>VLOOKUP($AD780,pTRAIT!$A:$X,24,FALSE)</f>
        <v>0</v>
      </c>
      <c r="AX780" s="67" t="s">
        <v>3520</v>
      </c>
      <c r="AY780" s="71" t="str">
        <f t="shared" si="37"/>
        <v xml:space="preserve"> // EM5Mi1Cf9(Pu);RIN=RF / EM5RTUeCM5Pu;RIN=RS</v>
      </c>
    </row>
    <row r="781" spans="1:51" ht="12" customHeight="1" x14ac:dyDescent="0.25">
      <c r="A781" s="32">
        <v>1390</v>
      </c>
      <c r="B781" s="33" t="s">
        <v>5</v>
      </c>
      <c r="C781" s="34">
        <v>699</v>
      </c>
      <c r="D781" s="32" t="str">
        <f t="shared" si="36"/>
        <v>1390X699</v>
      </c>
      <c r="E781" s="52" t="s">
        <v>1625</v>
      </c>
      <c r="F781" s="61" t="s">
        <v>2404</v>
      </c>
      <c r="G781" s="41" t="s">
        <v>43</v>
      </c>
      <c r="H781" s="38"/>
      <c r="I781" s="32">
        <v>1390</v>
      </c>
      <c r="J781" s="63">
        <f>VLOOKUP(I781,pTRAIT!A:B,2,FALSE)</f>
        <v>0</v>
      </c>
      <c r="K781" s="63" t="s">
        <v>2725</v>
      </c>
      <c r="L781" s="63"/>
      <c r="M781" s="63" t="s">
        <v>2437</v>
      </c>
      <c r="N781" s="63" t="s">
        <v>2730</v>
      </c>
      <c r="O781" s="63"/>
      <c r="P781" s="63" t="s">
        <v>2732</v>
      </c>
      <c r="Q781" s="63" t="s">
        <v>2734</v>
      </c>
      <c r="R781" s="63" t="s">
        <v>2431</v>
      </c>
      <c r="S781" s="63"/>
      <c r="T781" s="63" t="s">
        <v>2737</v>
      </c>
      <c r="U781" s="63"/>
      <c r="V781" s="63"/>
      <c r="W781" s="63" t="s">
        <v>2431</v>
      </c>
      <c r="X781" s="63"/>
      <c r="Y781" s="63" t="s">
        <v>2740</v>
      </c>
      <c r="Z781" s="63"/>
      <c r="AA781" s="63" t="s">
        <v>2728</v>
      </c>
      <c r="AB781" s="63"/>
      <c r="AC781" s="63"/>
      <c r="AD781" s="34">
        <v>699</v>
      </c>
      <c r="AE781" s="40" t="str">
        <f>VLOOKUP(AD781,pTRAIT!A:B,2,FALSE)</f>
        <v>Sp-1EM5UeMi1Cf9ogc;RIN=RF / EM5RTUeCM5Pu;RIN=RS</v>
      </c>
      <c r="AF781" s="63">
        <f>VLOOKUP($AD781,pTRAIT!$A:$X,7,FALSE)</f>
        <v>0</v>
      </c>
      <c r="AG781" s="63">
        <f>VLOOKUP($AD781,pTRAIT!$A:$X,8,FALSE)</f>
        <v>0</v>
      </c>
      <c r="AH781" s="63">
        <f>VLOOKUP($AD781,pTRAIT!$A:$X,9,FALSE)</f>
        <v>0</v>
      </c>
      <c r="AI781" s="63">
        <f>VLOOKUP($AD781,pTRAIT!$A:$X,10,FALSE)</f>
        <v>0</v>
      </c>
      <c r="AJ781" s="63">
        <f>VLOOKUP($AD781,pTRAIT!$A:$X,11,FALSE)</f>
        <v>0</v>
      </c>
      <c r="AK781" s="63">
        <f>VLOOKUP($AD781,pTRAIT!$A:$X,12,FALSE)</f>
        <v>0</v>
      </c>
      <c r="AL781" s="63">
        <f>VLOOKUP($AD781,pTRAIT!$A:$X,13,FALSE)</f>
        <v>0</v>
      </c>
      <c r="AM781" s="63">
        <f>VLOOKUP($AD781,pTRAIT!$A:$X,14,FALSE)</f>
        <v>0</v>
      </c>
      <c r="AN781" s="63">
        <f>VLOOKUP($AD781,pTRAIT!$A:$X,15,FALSE)</f>
        <v>0</v>
      </c>
      <c r="AO781" s="63">
        <f>VLOOKUP($AD781,pTRAIT!$A:$X,16,FALSE)</f>
        <v>0</v>
      </c>
      <c r="AP781" s="63">
        <f>VLOOKUP($AD781,pTRAIT!$A:$X,17,FALSE)</f>
        <v>0</v>
      </c>
      <c r="AQ781" s="63">
        <f>VLOOKUP($AD781,pTRAIT!$A:$X,18,FALSE)</f>
        <v>0</v>
      </c>
      <c r="AR781" s="63">
        <f>VLOOKUP($AD781,pTRAIT!$A:$X,19,FALSE)</f>
        <v>0</v>
      </c>
      <c r="AS781" s="63">
        <f>VLOOKUP($AD781,pTRAIT!$A:$X,20,FALSE)</f>
        <v>0</v>
      </c>
      <c r="AT781" s="63">
        <f>VLOOKUP($AD781,pTRAIT!$A:$X,21,FALSE)</f>
        <v>0</v>
      </c>
      <c r="AU781" s="63">
        <f>VLOOKUP($AD781,pTRAIT!$A:$X,22,FALSE)</f>
        <v>0</v>
      </c>
      <c r="AV781" s="63">
        <f>VLOOKUP($AD781,pTRAIT!$A:$X,23,FALSE)</f>
        <v>0</v>
      </c>
      <c r="AW781" s="63">
        <f>VLOOKUP($AD781,pTRAIT!$A:$X,24,FALSE)</f>
        <v>0</v>
      </c>
      <c r="AX781" s="67" t="s">
        <v>3521</v>
      </c>
      <c r="AY781" s="71" t="str">
        <f t="shared" si="37"/>
        <v xml:space="preserve"> // Sp-1EM5UeMi1Cf9ogc;RIN=RF / EM5RTUeCM5Pu;RIN=RS</v>
      </c>
    </row>
    <row r="782" spans="1:51" ht="12" customHeight="1" x14ac:dyDescent="0.25">
      <c r="A782" s="32">
        <v>1390</v>
      </c>
      <c r="B782" s="33" t="s">
        <v>5</v>
      </c>
      <c r="C782" s="34">
        <v>758</v>
      </c>
      <c r="D782" s="32" t="str">
        <f t="shared" si="36"/>
        <v>1390X758</v>
      </c>
      <c r="E782" s="52" t="s">
        <v>1625</v>
      </c>
      <c r="F782" s="61" t="s">
        <v>2405</v>
      </c>
      <c r="G782" s="41" t="s">
        <v>43</v>
      </c>
      <c r="H782" s="38"/>
      <c r="I782" s="32">
        <v>1390</v>
      </c>
      <c r="J782" s="63">
        <f>VLOOKUP(I782,pTRAIT!A:B,2,FALSE)</f>
        <v>0</v>
      </c>
      <c r="K782" s="63" t="s">
        <v>2725</v>
      </c>
      <c r="L782" s="63"/>
      <c r="M782" s="63" t="s">
        <v>2437</v>
      </c>
      <c r="N782" s="63" t="s">
        <v>2730</v>
      </c>
      <c r="O782" s="63"/>
      <c r="P782" s="63" t="s">
        <v>2732</v>
      </c>
      <c r="Q782" s="63" t="s">
        <v>2734</v>
      </c>
      <c r="R782" s="63" t="s">
        <v>2431</v>
      </c>
      <c r="S782" s="63"/>
      <c r="T782" s="63" t="s">
        <v>2737</v>
      </c>
      <c r="U782" s="63"/>
      <c r="V782" s="63"/>
      <c r="W782" s="63" t="s">
        <v>2431</v>
      </c>
      <c r="X782" s="63"/>
      <c r="Y782" s="63" t="s">
        <v>2740</v>
      </c>
      <c r="Z782" s="63"/>
      <c r="AA782" s="63" t="s">
        <v>2728</v>
      </c>
      <c r="AB782" s="63"/>
      <c r="AC782" s="63"/>
      <c r="AD782" s="34">
        <v>758</v>
      </c>
      <c r="AE782" s="40" t="str">
        <f>VLOOKUP(AD782,pTRAIT!A:B,2,FALSE)</f>
        <v>EM5UeMi1Cf9Pu;RIN=RS / EM5RTUeCM5Pu;RIN=RS</v>
      </c>
      <c r="AF782" s="63">
        <f>VLOOKUP($AD782,pTRAIT!$A:$X,7,FALSE)</f>
        <v>0</v>
      </c>
      <c r="AG782" s="63">
        <f>VLOOKUP($AD782,pTRAIT!$A:$X,8,FALSE)</f>
        <v>0</v>
      </c>
      <c r="AH782" s="63">
        <f>VLOOKUP($AD782,pTRAIT!$A:$X,9,FALSE)</f>
        <v>0</v>
      </c>
      <c r="AI782" s="63">
        <f>VLOOKUP($AD782,pTRAIT!$A:$X,10,FALSE)</f>
        <v>0</v>
      </c>
      <c r="AJ782" s="63">
        <f>VLOOKUP($AD782,pTRAIT!$A:$X,11,FALSE)</f>
        <v>0</v>
      </c>
      <c r="AK782" s="63">
        <f>VLOOKUP($AD782,pTRAIT!$A:$X,12,FALSE)</f>
        <v>0</v>
      </c>
      <c r="AL782" s="63">
        <f>VLOOKUP($AD782,pTRAIT!$A:$X,13,FALSE)</f>
        <v>0</v>
      </c>
      <c r="AM782" s="63">
        <f>VLOOKUP($AD782,pTRAIT!$A:$X,14,FALSE)</f>
        <v>0</v>
      </c>
      <c r="AN782" s="63">
        <f>VLOOKUP($AD782,pTRAIT!$A:$X,15,FALSE)</f>
        <v>0</v>
      </c>
      <c r="AO782" s="63">
        <f>VLOOKUP($AD782,pTRAIT!$A:$X,16,FALSE)</f>
        <v>0</v>
      </c>
      <c r="AP782" s="63">
        <f>VLOOKUP($AD782,pTRAIT!$A:$X,17,FALSE)</f>
        <v>0</v>
      </c>
      <c r="AQ782" s="63">
        <f>VLOOKUP($AD782,pTRAIT!$A:$X,18,FALSE)</f>
        <v>0</v>
      </c>
      <c r="AR782" s="63">
        <f>VLOOKUP($AD782,pTRAIT!$A:$X,19,FALSE)</f>
        <v>0</v>
      </c>
      <c r="AS782" s="63">
        <f>VLOOKUP($AD782,pTRAIT!$A:$X,20,FALSE)</f>
        <v>0</v>
      </c>
      <c r="AT782" s="63">
        <f>VLOOKUP($AD782,pTRAIT!$A:$X,21,FALSE)</f>
        <v>0</v>
      </c>
      <c r="AU782" s="63">
        <f>VLOOKUP($AD782,pTRAIT!$A:$X,22,FALSE)</f>
        <v>0</v>
      </c>
      <c r="AV782" s="63">
        <f>VLOOKUP($AD782,pTRAIT!$A:$X,23,FALSE)</f>
        <v>0</v>
      </c>
      <c r="AW782" s="63">
        <f>VLOOKUP($AD782,pTRAIT!$A:$X,24,FALSE)</f>
        <v>0</v>
      </c>
      <c r="AX782" s="67" t="s">
        <v>3522</v>
      </c>
      <c r="AY782" s="71" t="str">
        <f t="shared" si="37"/>
        <v xml:space="preserve"> // EM5UeMi1Cf9Pu;RIN=RS / EM5RTUeCM5Pu;RIN=RS</v>
      </c>
    </row>
    <row r="783" spans="1:51" ht="12" customHeight="1" x14ac:dyDescent="0.25">
      <c r="A783" s="32">
        <v>1390</v>
      </c>
      <c r="B783" s="33" t="s">
        <v>5</v>
      </c>
      <c r="C783" s="34">
        <v>1415</v>
      </c>
      <c r="D783" s="32" t="str">
        <f t="shared" si="36"/>
        <v>1390X1415</v>
      </c>
      <c r="E783" s="52" t="s">
        <v>1625</v>
      </c>
      <c r="F783" s="61" t="s">
        <v>2406</v>
      </c>
      <c r="G783" s="41" t="s">
        <v>43</v>
      </c>
      <c r="H783" s="38"/>
      <c r="I783" s="32">
        <v>1390</v>
      </c>
      <c r="J783" s="63">
        <f>VLOOKUP(I783,pTRAIT!A:B,2,FALSE)</f>
        <v>0</v>
      </c>
      <c r="K783" s="63" t="s">
        <v>2725</v>
      </c>
      <c r="L783" s="63"/>
      <c r="M783" s="63" t="s">
        <v>2437</v>
      </c>
      <c r="N783" s="63" t="s">
        <v>2730</v>
      </c>
      <c r="O783" s="63"/>
      <c r="P783" s="63" t="s">
        <v>2732</v>
      </c>
      <c r="Q783" s="63" t="s">
        <v>2734</v>
      </c>
      <c r="R783" s="63" t="s">
        <v>2431</v>
      </c>
      <c r="S783" s="63"/>
      <c r="T783" s="63" t="s">
        <v>2737</v>
      </c>
      <c r="U783" s="63"/>
      <c r="V783" s="63"/>
      <c r="W783" s="63" t="s">
        <v>2431</v>
      </c>
      <c r="X783" s="63"/>
      <c r="Y783" s="63" t="s">
        <v>2740</v>
      </c>
      <c r="Z783" s="63"/>
      <c r="AA783" s="63" t="s">
        <v>2728</v>
      </c>
      <c r="AB783" s="63"/>
      <c r="AC783" s="63"/>
      <c r="AD783" s="34">
        <v>1415</v>
      </c>
      <c r="AE783" s="40" t="str">
        <f>VLOOKUP(AD783,pTRAIT!A:B,2,FALSE)</f>
        <v>EM5RTUeCM5Pu;RIN=RF / EM5RTUeCM5Pu;RIN=RS</v>
      </c>
      <c r="AF783" s="63">
        <f>VLOOKUP($AD783,pTRAIT!$A:$X,7,FALSE)</f>
        <v>0</v>
      </c>
      <c r="AG783" s="63">
        <f>VLOOKUP($AD783,pTRAIT!$A:$X,8,FALSE)</f>
        <v>0</v>
      </c>
      <c r="AH783" s="63">
        <f>VLOOKUP($AD783,pTRAIT!$A:$X,9,FALSE)</f>
        <v>0</v>
      </c>
      <c r="AI783" s="63">
        <f>VLOOKUP($AD783,pTRAIT!$A:$X,10,FALSE)</f>
        <v>0</v>
      </c>
      <c r="AJ783" s="63">
        <f>VLOOKUP($AD783,pTRAIT!$A:$X,11,FALSE)</f>
        <v>0</v>
      </c>
      <c r="AK783" s="63">
        <f>VLOOKUP($AD783,pTRAIT!$A:$X,12,FALSE)</f>
        <v>0</v>
      </c>
      <c r="AL783" s="63">
        <f>VLOOKUP($AD783,pTRAIT!$A:$X,13,FALSE)</f>
        <v>0</v>
      </c>
      <c r="AM783" s="63">
        <f>VLOOKUP($AD783,pTRAIT!$A:$X,14,FALSE)</f>
        <v>0</v>
      </c>
      <c r="AN783" s="63">
        <f>VLOOKUP($AD783,pTRAIT!$A:$X,15,FALSE)</f>
        <v>0</v>
      </c>
      <c r="AO783" s="63">
        <f>VLOOKUP($AD783,pTRAIT!$A:$X,16,FALSE)</f>
        <v>0</v>
      </c>
      <c r="AP783" s="63">
        <f>VLOOKUP($AD783,pTRAIT!$A:$X,17,FALSE)</f>
        <v>0</v>
      </c>
      <c r="AQ783" s="63">
        <f>VLOOKUP($AD783,pTRAIT!$A:$X,18,FALSE)</f>
        <v>0</v>
      </c>
      <c r="AR783" s="63">
        <f>VLOOKUP($AD783,pTRAIT!$A:$X,19,FALSE)</f>
        <v>0</v>
      </c>
      <c r="AS783" s="63">
        <f>VLOOKUP($AD783,pTRAIT!$A:$X,20,FALSE)</f>
        <v>0</v>
      </c>
      <c r="AT783" s="63">
        <f>VLOOKUP($AD783,pTRAIT!$A:$X,21,FALSE)</f>
        <v>0</v>
      </c>
      <c r="AU783" s="63">
        <f>VLOOKUP($AD783,pTRAIT!$A:$X,22,FALSE)</f>
        <v>0</v>
      </c>
      <c r="AV783" s="63">
        <f>VLOOKUP($AD783,pTRAIT!$A:$X,23,FALSE)</f>
        <v>0</v>
      </c>
      <c r="AW783" s="63">
        <f>VLOOKUP($AD783,pTRAIT!$A:$X,24,FALSE)</f>
        <v>0</v>
      </c>
      <c r="AX783" s="67" t="s">
        <v>3523</v>
      </c>
      <c r="AY783" s="71" t="str">
        <f t="shared" si="37"/>
        <v xml:space="preserve"> // EM5RTUeCM5Pu;RIN=RF / EM5RTUeCM5Pu;RIN=RS</v>
      </c>
    </row>
    <row r="784" spans="1:51" ht="12" customHeight="1" x14ac:dyDescent="0.25">
      <c r="A784" s="32">
        <v>1390</v>
      </c>
      <c r="B784" s="33" t="s">
        <v>5</v>
      </c>
      <c r="C784" s="34">
        <v>1429</v>
      </c>
      <c r="D784" s="32" t="str">
        <f t="shared" si="36"/>
        <v>1390X1429</v>
      </c>
      <c r="E784" s="52" t="s">
        <v>1625</v>
      </c>
      <c r="F784" s="61" t="s">
        <v>2407</v>
      </c>
      <c r="G784" s="41" t="s">
        <v>43</v>
      </c>
      <c r="H784" s="38"/>
      <c r="I784" s="32">
        <v>1390</v>
      </c>
      <c r="J784" s="63">
        <f>VLOOKUP(I784,pTRAIT!A:B,2,FALSE)</f>
        <v>0</v>
      </c>
      <c r="K784" s="63" t="s">
        <v>2725</v>
      </c>
      <c r="L784" s="63"/>
      <c r="M784" s="63" t="s">
        <v>2437</v>
      </c>
      <c r="N784" s="63" t="s">
        <v>2730</v>
      </c>
      <c r="O784" s="63"/>
      <c r="P784" s="63" t="s">
        <v>2732</v>
      </c>
      <c r="Q784" s="63" t="s">
        <v>2734</v>
      </c>
      <c r="R784" s="63" t="s">
        <v>2431</v>
      </c>
      <c r="S784" s="63"/>
      <c r="T784" s="63" t="s">
        <v>2737</v>
      </c>
      <c r="U784" s="63"/>
      <c r="V784" s="63"/>
      <c r="W784" s="63" t="s">
        <v>2431</v>
      </c>
      <c r="X784" s="63"/>
      <c r="Y784" s="63" t="s">
        <v>2740</v>
      </c>
      <c r="Z784" s="63"/>
      <c r="AA784" s="63" t="s">
        <v>2728</v>
      </c>
      <c r="AB784" s="63"/>
      <c r="AC784" s="63"/>
      <c r="AD784" s="34">
        <v>1429</v>
      </c>
      <c r="AE784" s="40" t="str">
        <f>VLOOKUP(AD784,pTRAIT!A:B,2,FALSE)</f>
        <v>EM5RTUeCM5Pu;RIN=RF / EM5RTUeCM5Pu;RIN=RS</v>
      </c>
      <c r="AF784" s="63">
        <f>VLOOKUP($AD784,pTRAIT!$A:$X,7,FALSE)</f>
        <v>0</v>
      </c>
      <c r="AG784" s="63">
        <f>VLOOKUP($AD784,pTRAIT!$A:$X,8,FALSE)</f>
        <v>0</v>
      </c>
      <c r="AH784" s="63">
        <f>VLOOKUP($AD784,pTRAIT!$A:$X,9,FALSE)</f>
        <v>0</v>
      </c>
      <c r="AI784" s="63">
        <f>VLOOKUP($AD784,pTRAIT!$A:$X,10,FALSE)</f>
        <v>0</v>
      </c>
      <c r="AJ784" s="63">
        <f>VLOOKUP($AD784,pTRAIT!$A:$X,11,FALSE)</f>
        <v>0</v>
      </c>
      <c r="AK784" s="63">
        <f>VLOOKUP($AD784,pTRAIT!$A:$X,12,FALSE)</f>
        <v>0</v>
      </c>
      <c r="AL784" s="63">
        <f>VLOOKUP($AD784,pTRAIT!$A:$X,13,FALSE)</f>
        <v>0</v>
      </c>
      <c r="AM784" s="63">
        <f>VLOOKUP($AD784,pTRAIT!$A:$X,14,FALSE)</f>
        <v>0</v>
      </c>
      <c r="AN784" s="63">
        <f>VLOOKUP($AD784,pTRAIT!$A:$X,15,FALSE)</f>
        <v>0</v>
      </c>
      <c r="AO784" s="63">
        <f>VLOOKUP($AD784,pTRAIT!$A:$X,16,FALSE)</f>
        <v>0</v>
      </c>
      <c r="AP784" s="63">
        <f>VLOOKUP($AD784,pTRAIT!$A:$X,17,FALSE)</f>
        <v>0</v>
      </c>
      <c r="AQ784" s="63">
        <f>VLOOKUP($AD784,pTRAIT!$A:$X,18,FALSE)</f>
        <v>0</v>
      </c>
      <c r="AR784" s="63">
        <f>VLOOKUP($AD784,pTRAIT!$A:$X,19,FALSE)</f>
        <v>0</v>
      </c>
      <c r="AS784" s="63">
        <f>VLOOKUP($AD784,pTRAIT!$A:$X,20,FALSE)</f>
        <v>0</v>
      </c>
      <c r="AT784" s="63">
        <f>VLOOKUP($AD784,pTRAIT!$A:$X,21,FALSE)</f>
        <v>0</v>
      </c>
      <c r="AU784" s="63">
        <f>VLOOKUP($AD784,pTRAIT!$A:$X,22,FALSE)</f>
        <v>0</v>
      </c>
      <c r="AV784" s="63">
        <f>VLOOKUP($AD784,pTRAIT!$A:$X,23,FALSE)</f>
        <v>0</v>
      </c>
      <c r="AW784" s="63">
        <f>VLOOKUP($AD784,pTRAIT!$A:$X,24,FALSE)</f>
        <v>0</v>
      </c>
      <c r="AX784" s="67" t="s">
        <v>3524</v>
      </c>
      <c r="AY784" s="71" t="str">
        <f t="shared" si="37"/>
        <v xml:space="preserve"> // EM5RTUeCM5Pu;RIN=RF / EM5RTUeCM5Pu;RIN=RS</v>
      </c>
    </row>
    <row r="785" spans="1:51" ht="12" customHeight="1" x14ac:dyDescent="0.25">
      <c r="A785" s="32">
        <v>1390</v>
      </c>
      <c r="B785" s="33" t="s">
        <v>5</v>
      </c>
      <c r="C785" s="34">
        <v>1462</v>
      </c>
      <c r="D785" s="32" t="str">
        <f t="shared" si="36"/>
        <v>1390X1462</v>
      </c>
      <c r="E785" s="52" t="s">
        <v>1625</v>
      </c>
      <c r="F785" s="61" t="s">
        <v>2408</v>
      </c>
      <c r="G785" s="41" t="s">
        <v>43</v>
      </c>
      <c r="H785" s="45"/>
      <c r="I785" s="32">
        <v>1390</v>
      </c>
      <c r="J785" s="63">
        <f>VLOOKUP(I785,pTRAIT!A:B,2,FALSE)</f>
        <v>0</v>
      </c>
      <c r="K785" s="63" t="s">
        <v>2725</v>
      </c>
      <c r="L785" s="63"/>
      <c r="M785" s="63" t="s">
        <v>2437</v>
      </c>
      <c r="N785" s="63" t="s">
        <v>2730</v>
      </c>
      <c r="O785" s="63"/>
      <c r="P785" s="63" t="s">
        <v>2732</v>
      </c>
      <c r="Q785" s="63" t="s">
        <v>2734</v>
      </c>
      <c r="R785" s="63" t="s">
        <v>2431</v>
      </c>
      <c r="S785" s="63"/>
      <c r="T785" s="63" t="s">
        <v>2737</v>
      </c>
      <c r="U785" s="63"/>
      <c r="V785" s="63"/>
      <c r="W785" s="63" t="s">
        <v>2431</v>
      </c>
      <c r="X785" s="63"/>
      <c r="Y785" s="63" t="s">
        <v>2740</v>
      </c>
      <c r="Z785" s="63"/>
      <c r="AA785" s="63" t="s">
        <v>2728</v>
      </c>
      <c r="AB785" s="63"/>
      <c r="AC785" s="63"/>
      <c r="AD785" s="34">
        <v>1462</v>
      </c>
      <c r="AE785" s="40" t="str">
        <f>VLOOKUP(AD785,pTRAIT!A:B,2,FALSE)</f>
        <v>EM5CM5Pu;RIN=RF / EM5RTUeCM5Pu;RIN=RS</v>
      </c>
      <c r="AF785" s="63">
        <f>VLOOKUP($AD785,pTRAIT!$A:$X,7,FALSE)</f>
        <v>0</v>
      </c>
      <c r="AG785" s="63">
        <f>VLOOKUP($AD785,pTRAIT!$A:$X,8,FALSE)</f>
        <v>0</v>
      </c>
      <c r="AH785" s="63">
        <f>VLOOKUP($AD785,pTRAIT!$A:$X,9,FALSE)</f>
        <v>0</v>
      </c>
      <c r="AI785" s="63">
        <f>VLOOKUP($AD785,pTRAIT!$A:$X,10,FALSE)</f>
        <v>0</v>
      </c>
      <c r="AJ785" s="63">
        <f>VLOOKUP($AD785,pTRAIT!$A:$X,11,FALSE)</f>
        <v>0</v>
      </c>
      <c r="AK785" s="63">
        <f>VLOOKUP($AD785,pTRAIT!$A:$X,12,FALSE)</f>
        <v>0</v>
      </c>
      <c r="AL785" s="63">
        <f>VLOOKUP($AD785,pTRAIT!$A:$X,13,FALSE)</f>
        <v>0</v>
      </c>
      <c r="AM785" s="63">
        <f>VLOOKUP($AD785,pTRAIT!$A:$X,14,FALSE)</f>
        <v>0</v>
      </c>
      <c r="AN785" s="63">
        <f>VLOOKUP($AD785,pTRAIT!$A:$X,15,FALSE)</f>
        <v>0</v>
      </c>
      <c r="AO785" s="63">
        <f>VLOOKUP($AD785,pTRAIT!$A:$X,16,FALSE)</f>
        <v>0</v>
      </c>
      <c r="AP785" s="63">
        <f>VLOOKUP($AD785,pTRAIT!$A:$X,17,FALSE)</f>
        <v>0</v>
      </c>
      <c r="AQ785" s="63">
        <f>VLOOKUP($AD785,pTRAIT!$A:$X,18,FALSE)</f>
        <v>0</v>
      </c>
      <c r="AR785" s="63">
        <f>VLOOKUP($AD785,pTRAIT!$A:$X,19,FALSE)</f>
        <v>0</v>
      </c>
      <c r="AS785" s="63">
        <f>VLOOKUP($AD785,pTRAIT!$A:$X,20,FALSE)</f>
        <v>0</v>
      </c>
      <c r="AT785" s="63">
        <f>VLOOKUP($AD785,pTRAIT!$A:$X,21,FALSE)</f>
        <v>0</v>
      </c>
      <c r="AU785" s="63">
        <f>VLOOKUP($AD785,pTRAIT!$A:$X,22,FALSE)</f>
        <v>0</v>
      </c>
      <c r="AV785" s="63">
        <f>VLOOKUP($AD785,pTRAIT!$A:$X,23,FALSE)</f>
        <v>0</v>
      </c>
      <c r="AW785" s="63">
        <f>VLOOKUP($AD785,pTRAIT!$A:$X,24,FALSE)</f>
        <v>0</v>
      </c>
      <c r="AX785" s="67" t="s">
        <v>3525</v>
      </c>
      <c r="AY785" s="71" t="str">
        <f t="shared" si="37"/>
        <v xml:space="preserve"> // EM5CM5Pu;RIN=RF / EM5RTUeCM5Pu;RIN=RS</v>
      </c>
    </row>
    <row r="786" spans="1:51" ht="12" customHeight="1" x14ac:dyDescent="0.25">
      <c r="A786" s="32">
        <v>1390</v>
      </c>
      <c r="B786" s="33" t="s">
        <v>5</v>
      </c>
      <c r="C786" s="34">
        <v>1495</v>
      </c>
      <c r="D786" s="32" t="str">
        <f t="shared" si="36"/>
        <v>1390X1495</v>
      </c>
      <c r="E786" s="52" t="s">
        <v>1625</v>
      </c>
      <c r="F786" s="61" t="s">
        <v>2409</v>
      </c>
      <c r="G786" s="41" t="s">
        <v>43</v>
      </c>
      <c r="H786" s="45"/>
      <c r="I786" s="32">
        <v>1390</v>
      </c>
      <c r="J786" s="63">
        <f>VLOOKUP(I786,pTRAIT!A:B,2,FALSE)</f>
        <v>0</v>
      </c>
      <c r="K786" s="63" t="s">
        <v>2725</v>
      </c>
      <c r="L786" s="63"/>
      <c r="M786" s="63" t="s">
        <v>2437</v>
      </c>
      <c r="N786" s="63" t="s">
        <v>2730</v>
      </c>
      <c r="O786" s="63"/>
      <c r="P786" s="63" t="s">
        <v>2732</v>
      </c>
      <c r="Q786" s="63" t="s">
        <v>2734</v>
      </c>
      <c r="R786" s="63" t="s">
        <v>2431</v>
      </c>
      <c r="S786" s="63"/>
      <c r="T786" s="63" t="s">
        <v>2737</v>
      </c>
      <c r="U786" s="63"/>
      <c r="V786" s="63"/>
      <c r="W786" s="63" t="s">
        <v>2431</v>
      </c>
      <c r="X786" s="63"/>
      <c r="Y786" s="63" t="s">
        <v>2740</v>
      </c>
      <c r="Z786" s="63"/>
      <c r="AA786" s="63" t="s">
        <v>2728</v>
      </c>
      <c r="AB786" s="63"/>
      <c r="AC786" s="63"/>
      <c r="AD786" s="34">
        <v>1495</v>
      </c>
      <c r="AE786" s="40" t="str">
        <f>VLOOKUP(AD786,pTRAIT!A:B,2,FALSE)</f>
        <v>EM5RTUeCM5Pu;RIN=RF / EM5RTUeCM5Pu;RIN=RS</v>
      </c>
      <c r="AF786" s="63">
        <f>VLOOKUP($AD786,pTRAIT!$A:$X,7,FALSE)</f>
        <v>0</v>
      </c>
      <c r="AG786" s="63">
        <f>VLOOKUP($AD786,pTRAIT!$A:$X,8,FALSE)</f>
        <v>0</v>
      </c>
      <c r="AH786" s="63">
        <f>VLOOKUP($AD786,pTRAIT!$A:$X,9,FALSE)</f>
        <v>0</v>
      </c>
      <c r="AI786" s="63">
        <f>VLOOKUP($AD786,pTRAIT!$A:$X,10,FALSE)</f>
        <v>0</v>
      </c>
      <c r="AJ786" s="63">
        <f>VLOOKUP($AD786,pTRAIT!$A:$X,11,FALSE)</f>
        <v>0</v>
      </c>
      <c r="AK786" s="63">
        <f>VLOOKUP($AD786,pTRAIT!$A:$X,12,FALSE)</f>
        <v>0</v>
      </c>
      <c r="AL786" s="63">
        <f>VLOOKUP($AD786,pTRAIT!$A:$X,13,FALSE)</f>
        <v>0</v>
      </c>
      <c r="AM786" s="63">
        <f>VLOOKUP($AD786,pTRAIT!$A:$X,14,FALSE)</f>
        <v>0</v>
      </c>
      <c r="AN786" s="63">
        <f>VLOOKUP($AD786,pTRAIT!$A:$X,15,FALSE)</f>
        <v>0</v>
      </c>
      <c r="AO786" s="63">
        <f>VLOOKUP($AD786,pTRAIT!$A:$X,16,FALSE)</f>
        <v>0</v>
      </c>
      <c r="AP786" s="63">
        <f>VLOOKUP($AD786,pTRAIT!$A:$X,17,FALSE)</f>
        <v>0</v>
      </c>
      <c r="AQ786" s="63">
        <f>VLOOKUP($AD786,pTRAIT!$A:$X,18,FALSE)</f>
        <v>0</v>
      </c>
      <c r="AR786" s="63">
        <f>VLOOKUP($AD786,pTRAIT!$A:$X,19,FALSE)</f>
        <v>0</v>
      </c>
      <c r="AS786" s="63">
        <f>VLOOKUP($AD786,pTRAIT!$A:$X,20,FALSE)</f>
        <v>0</v>
      </c>
      <c r="AT786" s="63">
        <f>VLOOKUP($AD786,pTRAIT!$A:$X,21,FALSE)</f>
        <v>0</v>
      </c>
      <c r="AU786" s="63">
        <f>VLOOKUP($AD786,pTRAIT!$A:$X,22,FALSE)</f>
        <v>0</v>
      </c>
      <c r="AV786" s="63">
        <f>VLOOKUP($AD786,pTRAIT!$A:$X,23,FALSE)</f>
        <v>0</v>
      </c>
      <c r="AW786" s="63">
        <f>VLOOKUP($AD786,pTRAIT!$A:$X,24,FALSE)</f>
        <v>0</v>
      </c>
      <c r="AX786" s="67" t="s">
        <v>3526</v>
      </c>
      <c r="AY786" s="71" t="str">
        <f t="shared" si="37"/>
        <v xml:space="preserve"> // EM5RTUeCM5Pu;RIN=RF / EM5RTUeCM5Pu;RIN=RS</v>
      </c>
    </row>
    <row r="787" spans="1:51" ht="12" customHeight="1" x14ac:dyDescent="0.25">
      <c r="A787" s="32">
        <v>1390</v>
      </c>
      <c r="B787" s="33" t="s">
        <v>5</v>
      </c>
      <c r="C787" s="34">
        <v>1537</v>
      </c>
      <c r="D787" s="32" t="str">
        <f t="shared" si="36"/>
        <v>1390X1537</v>
      </c>
      <c r="E787" s="52" t="s">
        <v>1625</v>
      </c>
      <c r="F787" s="61" t="s">
        <v>2410</v>
      </c>
      <c r="G787" s="41" t="s">
        <v>43</v>
      </c>
      <c r="H787" s="38"/>
      <c r="I787" s="32">
        <v>1390</v>
      </c>
      <c r="J787" s="63">
        <f>VLOOKUP(I787,pTRAIT!A:B,2,FALSE)</f>
        <v>0</v>
      </c>
      <c r="K787" s="63" t="s">
        <v>2725</v>
      </c>
      <c r="L787" s="63"/>
      <c r="M787" s="63" t="s">
        <v>2437</v>
      </c>
      <c r="N787" s="63" t="s">
        <v>2730</v>
      </c>
      <c r="O787" s="63"/>
      <c r="P787" s="63" t="s">
        <v>2732</v>
      </c>
      <c r="Q787" s="63" t="s">
        <v>2734</v>
      </c>
      <c r="R787" s="63" t="s">
        <v>2431</v>
      </c>
      <c r="S787" s="63"/>
      <c r="T787" s="63" t="s">
        <v>2737</v>
      </c>
      <c r="U787" s="63"/>
      <c r="V787" s="63"/>
      <c r="W787" s="63" t="s">
        <v>2431</v>
      </c>
      <c r="X787" s="63"/>
      <c r="Y787" s="63" t="s">
        <v>2740</v>
      </c>
      <c r="Z787" s="63"/>
      <c r="AA787" s="63" t="s">
        <v>2728</v>
      </c>
      <c r="AB787" s="63"/>
      <c r="AC787" s="63"/>
      <c r="AD787" s="34">
        <v>1537</v>
      </c>
      <c r="AE787" s="40" t="str">
        <f>VLOOKUP(AD787,pTRAIT!A:B,2,FALSE)</f>
        <v>EM5RTUe(So5)Cf9Pu;RIN=RF / EM5RTUeCM5Pu;RIN=RS</v>
      </c>
      <c r="AF787" s="63">
        <f>VLOOKUP($AD787,pTRAIT!$A:$X,7,FALSE)</f>
        <v>0</v>
      </c>
      <c r="AG787" s="63">
        <f>VLOOKUP($AD787,pTRAIT!$A:$X,8,FALSE)</f>
        <v>0</v>
      </c>
      <c r="AH787" s="63">
        <f>VLOOKUP($AD787,pTRAIT!$A:$X,9,FALSE)</f>
        <v>0</v>
      </c>
      <c r="AI787" s="63">
        <f>VLOOKUP($AD787,pTRAIT!$A:$X,10,FALSE)</f>
        <v>0</v>
      </c>
      <c r="AJ787" s="63">
        <f>VLOOKUP($AD787,pTRAIT!$A:$X,11,FALSE)</f>
        <v>0</v>
      </c>
      <c r="AK787" s="63">
        <f>VLOOKUP($AD787,pTRAIT!$A:$X,12,FALSE)</f>
        <v>0</v>
      </c>
      <c r="AL787" s="63">
        <f>VLOOKUP($AD787,pTRAIT!$A:$X,13,FALSE)</f>
        <v>0</v>
      </c>
      <c r="AM787" s="63">
        <f>VLOOKUP($AD787,pTRAIT!$A:$X,14,FALSE)</f>
        <v>0</v>
      </c>
      <c r="AN787" s="63">
        <f>VLOOKUP($AD787,pTRAIT!$A:$X,15,FALSE)</f>
        <v>0</v>
      </c>
      <c r="AO787" s="63">
        <f>VLOOKUP($AD787,pTRAIT!$A:$X,16,FALSE)</f>
        <v>0</v>
      </c>
      <c r="AP787" s="63">
        <f>VLOOKUP($AD787,pTRAIT!$A:$X,17,FALSE)</f>
        <v>0</v>
      </c>
      <c r="AQ787" s="63">
        <f>VLOOKUP($AD787,pTRAIT!$A:$X,18,FALSE)</f>
        <v>0</v>
      </c>
      <c r="AR787" s="63">
        <f>VLOOKUP($AD787,pTRAIT!$A:$X,19,FALSE)</f>
        <v>0</v>
      </c>
      <c r="AS787" s="63">
        <f>VLOOKUP($AD787,pTRAIT!$A:$X,20,FALSE)</f>
        <v>0</v>
      </c>
      <c r="AT787" s="63">
        <f>VLOOKUP($AD787,pTRAIT!$A:$X,21,FALSE)</f>
        <v>0</v>
      </c>
      <c r="AU787" s="63">
        <f>VLOOKUP($AD787,pTRAIT!$A:$X,22,FALSE)</f>
        <v>0</v>
      </c>
      <c r="AV787" s="63">
        <f>VLOOKUP($AD787,pTRAIT!$A:$X,23,FALSE)</f>
        <v>0</v>
      </c>
      <c r="AW787" s="63">
        <f>VLOOKUP($AD787,pTRAIT!$A:$X,24,FALSE)</f>
        <v>0</v>
      </c>
      <c r="AX787" s="67" t="s">
        <v>3527</v>
      </c>
      <c r="AY787" s="71" t="str">
        <f t="shared" si="37"/>
        <v xml:space="preserve"> // EM5RTUe(So5)Cf9Pu;RIN=RF / EM5RTUeCM5Pu;RIN=RS</v>
      </c>
    </row>
    <row r="788" spans="1:51" ht="12" customHeight="1" x14ac:dyDescent="0.25">
      <c r="A788" s="32">
        <v>1542</v>
      </c>
      <c r="B788" s="33" t="s">
        <v>5</v>
      </c>
      <c r="C788" s="34">
        <v>1558</v>
      </c>
      <c r="D788" s="32" t="str">
        <f t="shared" si="36"/>
        <v>1542X1558</v>
      </c>
      <c r="E788" s="53" t="s">
        <v>1622</v>
      </c>
      <c r="F788" s="61" t="s">
        <v>2411</v>
      </c>
      <c r="G788" s="41" t="s">
        <v>43</v>
      </c>
      <c r="H788" s="45"/>
      <c r="I788" s="32">
        <v>1542</v>
      </c>
      <c r="J788" s="63">
        <f>VLOOKUP(I788,pTRAIT!A:B,2,FALSE)</f>
        <v>0</v>
      </c>
      <c r="K788" s="63" t="s">
        <v>2724</v>
      </c>
      <c r="L788" s="63"/>
      <c r="M788" s="63"/>
      <c r="N788" s="63"/>
      <c r="O788" s="63"/>
      <c r="P788" s="63" t="s">
        <v>2733</v>
      </c>
      <c r="Q788" s="63"/>
      <c r="R788" s="63" t="s">
        <v>2431</v>
      </c>
      <c r="S788" s="63" t="s">
        <v>2736</v>
      </c>
      <c r="T788" s="63"/>
      <c r="U788" s="63" t="s">
        <v>2738</v>
      </c>
      <c r="V788" s="63"/>
      <c r="W788" s="63"/>
      <c r="X788" s="63" t="s">
        <v>2436</v>
      </c>
      <c r="Y788" s="63"/>
      <c r="Z788" s="63"/>
      <c r="AA788" s="63" t="s">
        <v>2728</v>
      </c>
      <c r="AB788" s="63" t="s">
        <v>2439</v>
      </c>
      <c r="AC788" s="63"/>
      <c r="AD788" s="34">
        <v>1558</v>
      </c>
      <c r="AE788" s="40" t="str">
        <f>VLOOKUP(AD788,pTRAIT!A:B,2,FALSE)</f>
        <v>EM5RTRo5So5Cf9PuY;NST=X / (RT)Ro5So5Cf9Y;NST=X</v>
      </c>
      <c r="AF788" s="63">
        <f>VLOOKUP($AD788,pTRAIT!$A:$X,7,FALSE)</f>
        <v>0</v>
      </c>
      <c r="AG788" s="63">
        <f>VLOOKUP($AD788,pTRAIT!$A:$X,8,FALSE)</f>
        <v>0</v>
      </c>
      <c r="AH788" s="63">
        <f>VLOOKUP($AD788,pTRAIT!$A:$X,9,FALSE)</f>
        <v>0</v>
      </c>
      <c r="AI788" s="63">
        <f>VLOOKUP($AD788,pTRAIT!$A:$X,10,FALSE)</f>
        <v>0</v>
      </c>
      <c r="AJ788" s="63">
        <f>VLOOKUP($AD788,pTRAIT!$A:$X,11,FALSE)</f>
        <v>0</v>
      </c>
      <c r="AK788" s="63">
        <f>VLOOKUP($AD788,pTRAIT!$A:$X,12,FALSE)</f>
        <v>0</v>
      </c>
      <c r="AL788" s="63">
        <f>VLOOKUP($AD788,pTRAIT!$A:$X,13,FALSE)</f>
        <v>0</v>
      </c>
      <c r="AM788" s="63">
        <f>VLOOKUP($AD788,pTRAIT!$A:$X,14,FALSE)</f>
        <v>0</v>
      </c>
      <c r="AN788" s="63">
        <f>VLOOKUP($AD788,pTRAIT!$A:$X,15,FALSE)</f>
        <v>0</v>
      </c>
      <c r="AO788" s="63">
        <f>VLOOKUP($AD788,pTRAIT!$A:$X,16,FALSE)</f>
        <v>0</v>
      </c>
      <c r="AP788" s="63">
        <f>VLOOKUP($AD788,pTRAIT!$A:$X,17,FALSE)</f>
        <v>0</v>
      </c>
      <c r="AQ788" s="63">
        <f>VLOOKUP($AD788,pTRAIT!$A:$X,18,FALSE)</f>
        <v>0</v>
      </c>
      <c r="AR788" s="63">
        <f>VLOOKUP($AD788,pTRAIT!$A:$X,19,FALSE)</f>
        <v>0</v>
      </c>
      <c r="AS788" s="63">
        <f>VLOOKUP($AD788,pTRAIT!$A:$X,20,FALSE)</f>
        <v>0</v>
      </c>
      <c r="AT788" s="63">
        <f>VLOOKUP($AD788,pTRAIT!$A:$X,21,FALSE)</f>
        <v>0</v>
      </c>
      <c r="AU788" s="63">
        <f>VLOOKUP($AD788,pTRAIT!$A:$X,22,FALSE)</f>
        <v>0</v>
      </c>
      <c r="AV788" s="63">
        <f>VLOOKUP($AD788,pTRAIT!$A:$X,23,FALSE)</f>
        <v>0</v>
      </c>
      <c r="AW788" s="63">
        <f>VLOOKUP($AD788,pTRAIT!$A:$X,24,FALSE)</f>
        <v>0</v>
      </c>
      <c r="AX788" s="67" t="s">
        <v>3528</v>
      </c>
      <c r="AY788" s="71" t="str">
        <f t="shared" si="37"/>
        <v xml:space="preserve"> // EM5RTRo5So5Cf9PuY;NST=X / (RT)Ro5So5Cf9Y;NST=X</v>
      </c>
    </row>
    <row r="789" spans="1:51" ht="12" customHeight="1" x14ac:dyDescent="0.25">
      <c r="A789" s="32">
        <v>1542</v>
      </c>
      <c r="B789" s="33" t="s">
        <v>5</v>
      </c>
      <c r="C789" s="34">
        <v>1565</v>
      </c>
      <c r="D789" s="32" t="str">
        <f t="shared" si="36"/>
        <v>1542X1565</v>
      </c>
      <c r="E789" s="53" t="s">
        <v>1622</v>
      </c>
      <c r="F789" s="61" t="s">
        <v>2412</v>
      </c>
      <c r="G789" s="41" t="s">
        <v>43</v>
      </c>
      <c r="H789" s="45"/>
      <c r="I789" s="32">
        <v>1542</v>
      </c>
      <c r="J789" s="63">
        <f>VLOOKUP(I789,pTRAIT!A:B,2,FALSE)</f>
        <v>0</v>
      </c>
      <c r="K789" s="63" t="s">
        <v>2724</v>
      </c>
      <c r="L789" s="63"/>
      <c r="M789" s="63"/>
      <c r="N789" s="63"/>
      <c r="O789" s="63"/>
      <c r="P789" s="63" t="s">
        <v>2733</v>
      </c>
      <c r="Q789" s="63"/>
      <c r="R789" s="63" t="s">
        <v>2431</v>
      </c>
      <c r="S789" s="63" t="s">
        <v>2736</v>
      </c>
      <c r="T789" s="63"/>
      <c r="U789" s="63" t="s">
        <v>2738</v>
      </c>
      <c r="V789" s="63"/>
      <c r="W789" s="63"/>
      <c r="X789" s="63" t="s">
        <v>2436</v>
      </c>
      <c r="Y789" s="63"/>
      <c r="Z789" s="63"/>
      <c r="AA789" s="63" t="s">
        <v>2728</v>
      </c>
      <c r="AB789" s="63" t="s">
        <v>2439</v>
      </c>
      <c r="AC789" s="63"/>
      <c r="AD789" s="34">
        <v>1565</v>
      </c>
      <c r="AE789" s="40" t="str">
        <f>VLOOKUP(AD789,pTRAIT!A:B,2,FALSE)</f>
        <v>(E)RTRo5So5(Pu)Y;NST=X / (RT)Ro5So5Cf9Y;NST=X</v>
      </c>
      <c r="AF789" s="63">
        <f>VLOOKUP($AD789,pTRAIT!$A:$X,7,FALSE)</f>
        <v>0</v>
      </c>
      <c r="AG789" s="63">
        <f>VLOOKUP($AD789,pTRAIT!$A:$X,8,FALSE)</f>
        <v>0</v>
      </c>
      <c r="AH789" s="63">
        <f>VLOOKUP($AD789,pTRAIT!$A:$X,9,FALSE)</f>
        <v>0</v>
      </c>
      <c r="AI789" s="63">
        <f>VLOOKUP($AD789,pTRAIT!$A:$X,10,FALSE)</f>
        <v>0</v>
      </c>
      <c r="AJ789" s="63">
        <f>VLOOKUP($AD789,pTRAIT!$A:$X,11,FALSE)</f>
        <v>0</v>
      </c>
      <c r="AK789" s="63">
        <f>VLOOKUP($AD789,pTRAIT!$A:$X,12,FALSE)</f>
        <v>0</v>
      </c>
      <c r="AL789" s="63">
        <f>VLOOKUP($AD789,pTRAIT!$A:$X,13,FALSE)</f>
        <v>0</v>
      </c>
      <c r="AM789" s="63">
        <f>VLOOKUP($AD789,pTRAIT!$A:$X,14,FALSE)</f>
        <v>0</v>
      </c>
      <c r="AN789" s="63">
        <f>VLOOKUP($AD789,pTRAIT!$A:$X,15,FALSE)</f>
        <v>0</v>
      </c>
      <c r="AO789" s="63">
        <f>VLOOKUP($AD789,pTRAIT!$A:$X,16,FALSE)</f>
        <v>0</v>
      </c>
      <c r="AP789" s="63">
        <f>VLOOKUP($AD789,pTRAIT!$A:$X,17,FALSE)</f>
        <v>0</v>
      </c>
      <c r="AQ789" s="63">
        <f>VLOOKUP($AD789,pTRAIT!$A:$X,18,FALSE)</f>
        <v>0</v>
      </c>
      <c r="AR789" s="63">
        <f>VLOOKUP($AD789,pTRAIT!$A:$X,19,FALSE)</f>
        <v>0</v>
      </c>
      <c r="AS789" s="63">
        <f>VLOOKUP($AD789,pTRAIT!$A:$X,20,FALSE)</f>
        <v>0</v>
      </c>
      <c r="AT789" s="63">
        <f>VLOOKUP($AD789,pTRAIT!$A:$X,21,FALSE)</f>
        <v>0</v>
      </c>
      <c r="AU789" s="63">
        <f>VLOOKUP($AD789,pTRAIT!$A:$X,22,FALSE)</f>
        <v>0</v>
      </c>
      <c r="AV789" s="63">
        <f>VLOOKUP($AD789,pTRAIT!$A:$X,23,FALSE)</f>
        <v>0</v>
      </c>
      <c r="AW789" s="63">
        <f>VLOOKUP($AD789,pTRAIT!$A:$X,24,FALSE)</f>
        <v>0</v>
      </c>
      <c r="AX789" s="67" t="s">
        <v>3529</v>
      </c>
      <c r="AY789" s="71" t="str">
        <f t="shared" si="37"/>
        <v xml:space="preserve"> // (E)RTRo5So5(Pu)Y;NST=X / (RT)Ro5So5Cf9Y;NST=X</v>
      </c>
    </row>
    <row r="790" spans="1:51" ht="12" customHeight="1" x14ac:dyDescent="0.25">
      <c r="A790" s="32">
        <v>1543</v>
      </c>
      <c r="B790" s="33" t="s">
        <v>5</v>
      </c>
      <c r="C790" s="34">
        <v>1559</v>
      </c>
      <c r="D790" s="32" t="str">
        <f t="shared" si="36"/>
        <v>1543X1559</v>
      </c>
      <c r="E790" s="53" t="s">
        <v>1622</v>
      </c>
      <c r="F790" s="61" t="s">
        <v>2413</v>
      </c>
      <c r="G790" s="41" t="s">
        <v>43</v>
      </c>
      <c r="H790" s="45"/>
      <c r="I790" s="32">
        <v>1543</v>
      </c>
      <c r="J790" s="63">
        <f>VLOOKUP(I790,pTRAIT!A:B,2,FALSE)</f>
        <v>0</v>
      </c>
      <c r="K790" s="63" t="s">
        <v>2724</v>
      </c>
      <c r="L790" s="63"/>
      <c r="M790" s="63"/>
      <c r="N790" s="63"/>
      <c r="O790" s="63"/>
      <c r="P790" s="63" t="s">
        <v>2732</v>
      </c>
      <c r="Q790" s="63"/>
      <c r="R790" s="63" t="s">
        <v>2431</v>
      </c>
      <c r="S790" s="63" t="s">
        <v>2736</v>
      </c>
      <c r="T790" s="63"/>
      <c r="U790" s="63" t="s">
        <v>2738</v>
      </c>
      <c r="V790" s="63"/>
      <c r="W790" s="63"/>
      <c r="X790" s="63" t="s">
        <v>2436</v>
      </c>
      <c r="Y790" s="63"/>
      <c r="Z790" s="63"/>
      <c r="AA790" s="63" t="s">
        <v>2728</v>
      </c>
      <c r="AB790" s="63" t="s">
        <v>2439</v>
      </c>
      <c r="AC790" s="63"/>
      <c r="AD790" s="34">
        <v>1559</v>
      </c>
      <c r="AE790" s="40" t="str">
        <f>VLOOKUP(AD790,pTRAIT!A:B,2,FALSE)</f>
        <v>EM5RTRo5So5Cf9PuY;NST=X / RTRo5So5(Cf9)Y;NST=X</v>
      </c>
      <c r="AF790" s="63">
        <f>VLOOKUP($AD790,pTRAIT!$A:$X,7,FALSE)</f>
        <v>0</v>
      </c>
      <c r="AG790" s="63">
        <f>VLOOKUP($AD790,pTRAIT!$A:$X,8,FALSE)</f>
        <v>0</v>
      </c>
      <c r="AH790" s="63">
        <f>VLOOKUP($AD790,pTRAIT!$A:$X,9,FALSE)</f>
        <v>0</v>
      </c>
      <c r="AI790" s="63">
        <f>VLOOKUP($AD790,pTRAIT!$A:$X,10,FALSE)</f>
        <v>0</v>
      </c>
      <c r="AJ790" s="63">
        <f>VLOOKUP($AD790,pTRAIT!$A:$X,11,FALSE)</f>
        <v>0</v>
      </c>
      <c r="AK790" s="63">
        <f>VLOOKUP($AD790,pTRAIT!$A:$X,12,FALSE)</f>
        <v>0</v>
      </c>
      <c r="AL790" s="63">
        <f>VLOOKUP($AD790,pTRAIT!$A:$X,13,FALSE)</f>
        <v>0</v>
      </c>
      <c r="AM790" s="63">
        <f>VLOOKUP($AD790,pTRAIT!$A:$X,14,FALSE)</f>
        <v>0</v>
      </c>
      <c r="AN790" s="63">
        <f>VLOOKUP($AD790,pTRAIT!$A:$X,15,FALSE)</f>
        <v>0</v>
      </c>
      <c r="AO790" s="63">
        <f>VLOOKUP($AD790,pTRAIT!$A:$X,16,FALSE)</f>
        <v>0</v>
      </c>
      <c r="AP790" s="63">
        <f>VLOOKUP($AD790,pTRAIT!$A:$X,17,FALSE)</f>
        <v>0</v>
      </c>
      <c r="AQ790" s="63">
        <f>VLOOKUP($AD790,pTRAIT!$A:$X,18,FALSE)</f>
        <v>0</v>
      </c>
      <c r="AR790" s="63">
        <f>VLOOKUP($AD790,pTRAIT!$A:$X,19,FALSE)</f>
        <v>0</v>
      </c>
      <c r="AS790" s="63">
        <f>VLOOKUP($AD790,pTRAIT!$A:$X,20,FALSE)</f>
        <v>0</v>
      </c>
      <c r="AT790" s="63">
        <f>VLOOKUP($AD790,pTRAIT!$A:$X,21,FALSE)</f>
        <v>0</v>
      </c>
      <c r="AU790" s="63">
        <f>VLOOKUP($AD790,pTRAIT!$A:$X,22,FALSE)</f>
        <v>0</v>
      </c>
      <c r="AV790" s="63">
        <f>VLOOKUP($AD790,pTRAIT!$A:$X,23,FALSE)</f>
        <v>0</v>
      </c>
      <c r="AW790" s="63">
        <f>VLOOKUP($AD790,pTRAIT!$A:$X,24,FALSE)</f>
        <v>0</v>
      </c>
      <c r="AX790" s="67" t="s">
        <v>3530</v>
      </c>
      <c r="AY790" s="71" t="str">
        <f t="shared" si="37"/>
        <v xml:space="preserve"> // EM5RTRo5So5Cf9PuY;NST=X / RTRo5So5(Cf9)Y;NST=X</v>
      </c>
    </row>
    <row r="791" spans="1:51" ht="12" customHeight="1" x14ac:dyDescent="0.25">
      <c r="A791" s="32">
        <v>1544</v>
      </c>
      <c r="B791" s="33" t="s">
        <v>5</v>
      </c>
      <c r="C791" s="34">
        <v>1560</v>
      </c>
      <c r="D791" s="32" t="str">
        <f t="shared" si="36"/>
        <v>1544X1560</v>
      </c>
      <c r="E791" s="53" t="s">
        <v>1622</v>
      </c>
      <c r="F791" s="61" t="s">
        <v>2414</v>
      </c>
      <c r="G791" s="41" t="s">
        <v>43</v>
      </c>
      <c r="H791" s="45"/>
      <c r="I791" s="32">
        <v>1544</v>
      </c>
      <c r="J791" s="63">
        <f>VLOOKUP(I791,pTRAIT!A:B,2,FALSE)</f>
        <v>0</v>
      </c>
      <c r="K791" s="63" t="s">
        <v>2724</v>
      </c>
      <c r="L791" s="63"/>
      <c r="M791" s="63"/>
      <c r="N791" s="63"/>
      <c r="O791" s="63"/>
      <c r="P791" s="63" t="s">
        <v>2732</v>
      </c>
      <c r="Q791" s="63"/>
      <c r="R791" s="63" t="s">
        <v>2431</v>
      </c>
      <c r="S791" s="63" t="s">
        <v>2736</v>
      </c>
      <c r="T791" s="63"/>
      <c r="U791" s="63" t="s">
        <v>2738</v>
      </c>
      <c r="V791" s="63"/>
      <c r="W791" s="63"/>
      <c r="X791" s="63" t="s">
        <v>2436</v>
      </c>
      <c r="Y791" s="63"/>
      <c r="Z791" s="63"/>
      <c r="AA791" s="63" t="s">
        <v>2728</v>
      </c>
      <c r="AB791" s="63" t="s">
        <v>2439</v>
      </c>
      <c r="AC791" s="63"/>
      <c r="AD791" s="34">
        <v>1560</v>
      </c>
      <c r="AE791" s="40" t="str">
        <f>VLOOKUP(AD791,pTRAIT!A:B,2,FALSE)</f>
        <v>EM5RTRo5So5Cf9PuY;NST=X / (RT)Ro5So5Cf9Y;NST=X</v>
      </c>
      <c r="AF791" s="63">
        <f>VLOOKUP($AD791,pTRAIT!$A:$X,7,FALSE)</f>
        <v>0</v>
      </c>
      <c r="AG791" s="63">
        <f>VLOOKUP($AD791,pTRAIT!$A:$X,8,FALSE)</f>
        <v>0</v>
      </c>
      <c r="AH791" s="63">
        <f>VLOOKUP($AD791,pTRAIT!$A:$X,9,FALSE)</f>
        <v>0</v>
      </c>
      <c r="AI791" s="63">
        <f>VLOOKUP($AD791,pTRAIT!$A:$X,10,FALSE)</f>
        <v>0</v>
      </c>
      <c r="AJ791" s="63">
        <f>VLOOKUP($AD791,pTRAIT!$A:$X,11,FALSE)</f>
        <v>0</v>
      </c>
      <c r="AK791" s="63">
        <f>VLOOKUP($AD791,pTRAIT!$A:$X,12,FALSE)</f>
        <v>0</v>
      </c>
      <c r="AL791" s="63">
        <f>VLOOKUP($AD791,pTRAIT!$A:$X,13,FALSE)</f>
        <v>0</v>
      </c>
      <c r="AM791" s="63">
        <f>VLOOKUP($AD791,pTRAIT!$A:$X,14,FALSE)</f>
        <v>0</v>
      </c>
      <c r="AN791" s="63">
        <f>VLOOKUP($AD791,pTRAIT!$A:$X,15,FALSE)</f>
        <v>0</v>
      </c>
      <c r="AO791" s="63">
        <f>VLOOKUP($AD791,pTRAIT!$A:$X,16,FALSE)</f>
        <v>0</v>
      </c>
      <c r="AP791" s="63">
        <f>VLOOKUP($AD791,pTRAIT!$A:$X,17,FALSE)</f>
        <v>0</v>
      </c>
      <c r="AQ791" s="63">
        <f>VLOOKUP($AD791,pTRAIT!$A:$X,18,FALSE)</f>
        <v>0</v>
      </c>
      <c r="AR791" s="63">
        <f>VLOOKUP($AD791,pTRAIT!$A:$X,19,FALSE)</f>
        <v>0</v>
      </c>
      <c r="AS791" s="63">
        <f>VLOOKUP($AD791,pTRAIT!$A:$X,20,FALSE)</f>
        <v>0</v>
      </c>
      <c r="AT791" s="63">
        <f>VLOOKUP($AD791,pTRAIT!$A:$X,21,FALSE)</f>
        <v>0</v>
      </c>
      <c r="AU791" s="63">
        <f>VLOOKUP($AD791,pTRAIT!$A:$X,22,FALSE)</f>
        <v>0</v>
      </c>
      <c r="AV791" s="63">
        <f>VLOOKUP($AD791,pTRAIT!$A:$X,23,FALSE)</f>
        <v>0</v>
      </c>
      <c r="AW791" s="63">
        <f>VLOOKUP($AD791,pTRAIT!$A:$X,24,FALSE)</f>
        <v>0</v>
      </c>
      <c r="AX791" s="67" t="s">
        <v>3531</v>
      </c>
      <c r="AY791" s="71" t="str">
        <f t="shared" si="37"/>
        <v xml:space="preserve"> // EM5RTRo5So5Cf9PuY;NST=X / (RT)Ro5So5Cf9Y;NST=X</v>
      </c>
    </row>
    <row r="792" spans="1:51" ht="12" customHeight="1" x14ac:dyDescent="0.25">
      <c r="A792" s="32">
        <v>1545</v>
      </c>
      <c r="B792" s="33" t="s">
        <v>5</v>
      </c>
      <c r="C792" s="34">
        <v>1561</v>
      </c>
      <c r="D792" s="32" t="str">
        <f t="shared" si="36"/>
        <v>1545X1561</v>
      </c>
      <c r="E792" s="53" t="s">
        <v>1622</v>
      </c>
      <c r="F792" s="61" t="s">
        <v>2415</v>
      </c>
      <c r="G792" s="41" t="s">
        <v>43</v>
      </c>
      <c r="H792" s="45"/>
      <c r="I792" s="32">
        <v>1545</v>
      </c>
      <c r="J792" s="63">
        <f>VLOOKUP(I792,pTRAIT!A:B,2,FALSE)</f>
        <v>0</v>
      </c>
      <c r="K792" s="63" t="s">
        <v>2724</v>
      </c>
      <c r="L792" s="63"/>
      <c r="M792" s="63"/>
      <c r="N792" s="63"/>
      <c r="O792" s="63"/>
      <c r="P792" s="63" t="s">
        <v>2732</v>
      </c>
      <c r="Q792" s="63"/>
      <c r="R792" s="63" t="s">
        <v>2431</v>
      </c>
      <c r="S792" s="63" t="s">
        <v>2736</v>
      </c>
      <c r="T792" s="63"/>
      <c r="U792" s="63" t="s">
        <v>2738</v>
      </c>
      <c r="V792" s="63"/>
      <c r="W792" s="63"/>
      <c r="X792" s="63" t="s">
        <v>2436</v>
      </c>
      <c r="Y792" s="63"/>
      <c r="Z792" s="63"/>
      <c r="AA792" s="63" t="s">
        <v>2728</v>
      </c>
      <c r="AB792" s="63" t="s">
        <v>2439</v>
      </c>
      <c r="AC792" s="63"/>
      <c r="AD792" s="34">
        <v>1561</v>
      </c>
      <c r="AE792" s="40" t="str">
        <f>VLOOKUP(AD792,pTRAIT!A:B,2,FALSE)</f>
        <v>EM5RTRo5So5Cf9PuY;NST=X / RTRo5So5Cf9Y;NST=X</v>
      </c>
      <c r="AF792" s="63">
        <f>VLOOKUP($AD792,pTRAIT!$A:$X,7,FALSE)</f>
        <v>0</v>
      </c>
      <c r="AG792" s="63">
        <f>VLOOKUP($AD792,pTRAIT!$A:$X,8,FALSE)</f>
        <v>0</v>
      </c>
      <c r="AH792" s="63">
        <f>VLOOKUP($AD792,pTRAIT!$A:$X,9,FALSE)</f>
        <v>0</v>
      </c>
      <c r="AI792" s="63">
        <f>VLOOKUP($AD792,pTRAIT!$A:$X,10,FALSE)</f>
        <v>0</v>
      </c>
      <c r="AJ792" s="63">
        <f>VLOOKUP($AD792,pTRAIT!$A:$X,11,FALSE)</f>
        <v>0</v>
      </c>
      <c r="AK792" s="63">
        <f>VLOOKUP($AD792,pTRAIT!$A:$X,12,FALSE)</f>
        <v>0</v>
      </c>
      <c r="AL792" s="63">
        <f>VLOOKUP($AD792,pTRAIT!$A:$X,13,FALSE)</f>
        <v>0</v>
      </c>
      <c r="AM792" s="63">
        <f>VLOOKUP($AD792,pTRAIT!$A:$X,14,FALSE)</f>
        <v>0</v>
      </c>
      <c r="AN792" s="63">
        <f>VLOOKUP($AD792,pTRAIT!$A:$X,15,FALSE)</f>
        <v>0</v>
      </c>
      <c r="AO792" s="63">
        <f>VLOOKUP($AD792,pTRAIT!$A:$X,16,FALSE)</f>
        <v>0</v>
      </c>
      <c r="AP792" s="63">
        <f>VLOOKUP($AD792,pTRAIT!$A:$X,17,FALSE)</f>
        <v>0</v>
      </c>
      <c r="AQ792" s="63">
        <f>VLOOKUP($AD792,pTRAIT!$A:$X,18,FALSE)</f>
        <v>0</v>
      </c>
      <c r="AR792" s="63">
        <f>VLOOKUP($AD792,pTRAIT!$A:$X,19,FALSE)</f>
        <v>0</v>
      </c>
      <c r="AS792" s="63">
        <f>VLOOKUP($AD792,pTRAIT!$A:$X,20,FALSE)</f>
        <v>0</v>
      </c>
      <c r="AT792" s="63">
        <f>VLOOKUP($AD792,pTRAIT!$A:$X,21,FALSE)</f>
        <v>0</v>
      </c>
      <c r="AU792" s="63">
        <f>VLOOKUP($AD792,pTRAIT!$A:$X,22,FALSE)</f>
        <v>0</v>
      </c>
      <c r="AV792" s="63">
        <f>VLOOKUP($AD792,pTRAIT!$A:$X,23,FALSE)</f>
        <v>0</v>
      </c>
      <c r="AW792" s="63">
        <f>VLOOKUP($AD792,pTRAIT!$A:$X,24,FALSE)</f>
        <v>0</v>
      </c>
      <c r="AX792" s="67" t="s">
        <v>3532</v>
      </c>
      <c r="AY792" s="71" t="str">
        <f t="shared" si="37"/>
        <v xml:space="preserve"> // EM5RTRo5So5Cf9PuY;NST=X / RTRo5So5Cf9Y;NST=X</v>
      </c>
    </row>
    <row r="793" spans="1:51" ht="12" customHeight="1" x14ac:dyDescent="0.25">
      <c r="A793" s="32">
        <v>1546</v>
      </c>
      <c r="B793" s="33" t="s">
        <v>5</v>
      </c>
      <c r="C793" s="34">
        <v>1556</v>
      </c>
      <c r="D793" s="32" t="str">
        <f t="shared" si="36"/>
        <v>1546X1556</v>
      </c>
      <c r="E793" s="53" t="s">
        <v>1622</v>
      </c>
      <c r="F793" s="61" t="s">
        <v>18</v>
      </c>
      <c r="G793" s="41" t="s">
        <v>43</v>
      </c>
      <c r="H793" s="45"/>
      <c r="I793" s="32">
        <v>1546</v>
      </c>
      <c r="J793" s="63">
        <f>VLOOKUP(I793,pTRAIT!A:B,2,FALSE)</f>
        <v>0</v>
      </c>
      <c r="K793" s="63" t="s">
        <v>2724</v>
      </c>
      <c r="L793" s="63"/>
      <c r="M793" s="63" t="s">
        <v>2729</v>
      </c>
      <c r="N793" s="63"/>
      <c r="O793" s="63"/>
      <c r="P793" s="63" t="s">
        <v>2732</v>
      </c>
      <c r="Q793" s="63"/>
      <c r="R793" s="63" t="s">
        <v>2431</v>
      </c>
      <c r="S793" s="63" t="s">
        <v>2736</v>
      </c>
      <c r="T793" s="63"/>
      <c r="U793" s="63" t="s">
        <v>2738</v>
      </c>
      <c r="V793" s="63"/>
      <c r="W793" s="63"/>
      <c r="X793" s="63"/>
      <c r="Y793" s="63"/>
      <c r="Z793" s="63"/>
      <c r="AA793" s="63" t="s">
        <v>2728</v>
      </c>
      <c r="AB793" s="63" t="s">
        <v>2439</v>
      </c>
      <c r="AC793" s="63"/>
      <c r="AD793" s="34">
        <v>1556</v>
      </c>
      <c r="AE793" s="40" t="str">
        <f>VLOOKUP(AD793,pTRAIT!A:B,2,FALSE)</f>
        <v>EM5RTRo5So5Cf9PuY;NST=X / ERo5So5ogc;NST=X</v>
      </c>
      <c r="AF793" s="63">
        <f>VLOOKUP($AD793,pTRAIT!$A:$X,7,FALSE)</f>
        <v>0</v>
      </c>
      <c r="AG793" s="63">
        <f>VLOOKUP($AD793,pTRAIT!$A:$X,8,FALSE)</f>
        <v>0</v>
      </c>
      <c r="AH793" s="63">
        <f>VLOOKUP($AD793,pTRAIT!$A:$X,9,FALSE)</f>
        <v>0</v>
      </c>
      <c r="AI793" s="63">
        <f>VLOOKUP($AD793,pTRAIT!$A:$X,10,FALSE)</f>
        <v>0</v>
      </c>
      <c r="AJ793" s="63">
        <f>VLOOKUP($AD793,pTRAIT!$A:$X,11,FALSE)</f>
        <v>0</v>
      </c>
      <c r="AK793" s="63">
        <f>VLOOKUP($AD793,pTRAIT!$A:$X,12,FALSE)</f>
        <v>0</v>
      </c>
      <c r="AL793" s="63">
        <f>VLOOKUP($AD793,pTRAIT!$A:$X,13,FALSE)</f>
        <v>0</v>
      </c>
      <c r="AM793" s="63">
        <f>VLOOKUP($AD793,pTRAIT!$A:$X,14,FALSE)</f>
        <v>0</v>
      </c>
      <c r="AN793" s="63">
        <f>VLOOKUP($AD793,pTRAIT!$A:$X,15,FALSE)</f>
        <v>0</v>
      </c>
      <c r="AO793" s="63">
        <f>VLOOKUP($AD793,pTRAIT!$A:$X,16,FALSE)</f>
        <v>0</v>
      </c>
      <c r="AP793" s="63">
        <f>VLOOKUP($AD793,pTRAIT!$A:$X,17,FALSE)</f>
        <v>0</v>
      </c>
      <c r="AQ793" s="63">
        <f>VLOOKUP($AD793,pTRAIT!$A:$X,18,FALSE)</f>
        <v>0</v>
      </c>
      <c r="AR793" s="63">
        <f>VLOOKUP($AD793,pTRAIT!$A:$X,19,FALSE)</f>
        <v>0</v>
      </c>
      <c r="AS793" s="63">
        <f>VLOOKUP($AD793,pTRAIT!$A:$X,20,FALSE)</f>
        <v>0</v>
      </c>
      <c r="AT793" s="63">
        <f>VLOOKUP($AD793,pTRAIT!$A:$X,21,FALSE)</f>
        <v>0</v>
      </c>
      <c r="AU793" s="63">
        <f>VLOOKUP($AD793,pTRAIT!$A:$X,22,FALSE)</f>
        <v>0</v>
      </c>
      <c r="AV793" s="63">
        <f>VLOOKUP($AD793,pTRAIT!$A:$X,23,FALSE)</f>
        <v>0</v>
      </c>
      <c r="AW793" s="63">
        <f>VLOOKUP($AD793,pTRAIT!$A:$X,24,FALSE)</f>
        <v>0</v>
      </c>
      <c r="AX793" s="67" t="s">
        <v>3533</v>
      </c>
      <c r="AY793" s="71" t="str">
        <f t="shared" si="37"/>
        <v xml:space="preserve"> // EM5RTRo5So5Cf9PuY;NST=X / ERo5So5ogc;NST=X</v>
      </c>
    </row>
    <row r="794" spans="1:51" ht="12" customHeight="1" x14ac:dyDescent="0.25">
      <c r="A794" s="32">
        <v>1546</v>
      </c>
      <c r="B794" s="33" t="s">
        <v>5</v>
      </c>
      <c r="C794" s="34">
        <v>1557</v>
      </c>
      <c r="D794" s="32" t="str">
        <f t="shared" si="36"/>
        <v>1546X1557</v>
      </c>
      <c r="E794" s="53" t="s">
        <v>1622</v>
      </c>
      <c r="F794" s="61" t="s">
        <v>18</v>
      </c>
      <c r="G794" s="41" t="s">
        <v>43</v>
      </c>
      <c r="H794" s="45"/>
      <c r="I794" s="32">
        <v>1546</v>
      </c>
      <c r="J794" s="63">
        <f>VLOOKUP(I794,pTRAIT!A:B,2,FALSE)</f>
        <v>0</v>
      </c>
      <c r="K794" s="63" t="s">
        <v>2724</v>
      </c>
      <c r="L794" s="63"/>
      <c r="M794" s="63" t="s">
        <v>2729</v>
      </c>
      <c r="N794" s="63"/>
      <c r="O794" s="63"/>
      <c r="P794" s="63" t="s">
        <v>2732</v>
      </c>
      <c r="Q794" s="63"/>
      <c r="R794" s="63" t="s">
        <v>2431</v>
      </c>
      <c r="S794" s="63" t="s">
        <v>2736</v>
      </c>
      <c r="T794" s="63"/>
      <c r="U794" s="63" t="s">
        <v>2738</v>
      </c>
      <c r="V794" s="63"/>
      <c r="W794" s="63"/>
      <c r="X794" s="63"/>
      <c r="Y794" s="63"/>
      <c r="Z794" s="63"/>
      <c r="AA794" s="63" t="s">
        <v>2728</v>
      </c>
      <c r="AB794" s="63" t="s">
        <v>2439</v>
      </c>
      <c r="AC794" s="63"/>
      <c r="AD794" s="34">
        <v>1557</v>
      </c>
      <c r="AE794" s="40" t="str">
        <f>VLOOKUP(AD794,pTRAIT!A:B,2,FALSE)</f>
        <v>EM5RTRo5So5Cf9PuY;NST=X / (RT)Ro5So5Cf9Y;NST=X</v>
      </c>
      <c r="AF794" s="63">
        <f>VLOOKUP($AD794,pTRAIT!$A:$X,7,FALSE)</f>
        <v>0</v>
      </c>
      <c r="AG794" s="63">
        <f>VLOOKUP($AD794,pTRAIT!$A:$X,8,FALSE)</f>
        <v>0</v>
      </c>
      <c r="AH794" s="63">
        <f>VLOOKUP($AD794,pTRAIT!$A:$X,9,FALSE)</f>
        <v>0</v>
      </c>
      <c r="AI794" s="63">
        <f>VLOOKUP($AD794,pTRAIT!$A:$X,10,FALSE)</f>
        <v>0</v>
      </c>
      <c r="AJ794" s="63">
        <f>VLOOKUP($AD794,pTRAIT!$A:$X,11,FALSE)</f>
        <v>0</v>
      </c>
      <c r="AK794" s="63">
        <f>VLOOKUP($AD794,pTRAIT!$A:$X,12,FALSE)</f>
        <v>0</v>
      </c>
      <c r="AL794" s="63">
        <f>VLOOKUP($AD794,pTRAIT!$A:$X,13,FALSE)</f>
        <v>0</v>
      </c>
      <c r="AM794" s="63">
        <f>VLOOKUP($AD794,pTRAIT!$A:$X,14,FALSE)</f>
        <v>0</v>
      </c>
      <c r="AN794" s="63">
        <f>VLOOKUP($AD794,pTRAIT!$A:$X,15,FALSE)</f>
        <v>0</v>
      </c>
      <c r="AO794" s="63">
        <f>VLOOKUP($AD794,pTRAIT!$A:$X,16,FALSE)</f>
        <v>0</v>
      </c>
      <c r="AP794" s="63">
        <f>VLOOKUP($AD794,pTRAIT!$A:$X,17,FALSE)</f>
        <v>0</v>
      </c>
      <c r="AQ794" s="63">
        <f>VLOOKUP($AD794,pTRAIT!$A:$X,18,FALSE)</f>
        <v>0</v>
      </c>
      <c r="AR794" s="63">
        <f>VLOOKUP($AD794,pTRAIT!$A:$X,19,FALSE)</f>
        <v>0</v>
      </c>
      <c r="AS794" s="63">
        <f>VLOOKUP($AD794,pTRAIT!$A:$X,20,FALSE)</f>
        <v>0</v>
      </c>
      <c r="AT794" s="63">
        <f>VLOOKUP($AD794,pTRAIT!$A:$X,21,FALSE)</f>
        <v>0</v>
      </c>
      <c r="AU794" s="63">
        <f>VLOOKUP($AD794,pTRAIT!$A:$X,22,FALSE)</f>
        <v>0</v>
      </c>
      <c r="AV794" s="63">
        <f>VLOOKUP($AD794,pTRAIT!$A:$X,23,FALSE)</f>
        <v>0</v>
      </c>
      <c r="AW794" s="63">
        <f>VLOOKUP($AD794,pTRAIT!$A:$X,24,FALSE)</f>
        <v>0</v>
      </c>
      <c r="AX794" s="67" t="s">
        <v>3534</v>
      </c>
      <c r="AY794" s="71" t="str">
        <f t="shared" si="37"/>
        <v xml:space="preserve"> // EM5RTRo5So5Cf9PuY;NST=X / (RT)Ro5So5Cf9Y;NST=X</v>
      </c>
    </row>
    <row r="795" spans="1:51" ht="12" customHeight="1" x14ac:dyDescent="0.25">
      <c r="A795" s="32">
        <v>1547</v>
      </c>
      <c r="B795" s="33" t="s">
        <v>5</v>
      </c>
      <c r="C795" s="34">
        <v>1562</v>
      </c>
      <c r="D795" s="32" t="str">
        <f t="shared" si="36"/>
        <v>1547X1562</v>
      </c>
      <c r="E795" s="53" t="s">
        <v>1622</v>
      </c>
      <c r="F795" s="61" t="s">
        <v>18</v>
      </c>
      <c r="G795" s="41" t="s">
        <v>43</v>
      </c>
      <c r="H795" s="45"/>
      <c r="I795" s="32">
        <v>1547</v>
      </c>
      <c r="J795" s="63">
        <f>VLOOKUP(I795,pTRAIT!A:B,2,FALSE)</f>
        <v>0</v>
      </c>
      <c r="K795" s="63" t="s">
        <v>2724</v>
      </c>
      <c r="L795" s="63"/>
      <c r="M795" s="63" t="s">
        <v>2437</v>
      </c>
      <c r="N795" s="63"/>
      <c r="O795" s="63"/>
      <c r="P795" s="63" t="s">
        <v>2732</v>
      </c>
      <c r="Q795" s="63"/>
      <c r="R795" s="63" t="s">
        <v>2431</v>
      </c>
      <c r="S795" s="63" t="s">
        <v>2736</v>
      </c>
      <c r="T795" s="63"/>
      <c r="U795" s="63" t="s">
        <v>2738</v>
      </c>
      <c r="V795" s="63"/>
      <c r="W795" s="63"/>
      <c r="X795" s="63"/>
      <c r="Y795" s="63"/>
      <c r="Z795" s="63"/>
      <c r="AA795" s="63" t="s">
        <v>2728</v>
      </c>
      <c r="AB795" s="63" t="s">
        <v>2439</v>
      </c>
      <c r="AC795" s="63"/>
      <c r="AD795" s="34">
        <v>1562</v>
      </c>
      <c r="AE795" s="40" t="str">
        <f>VLOOKUP(AD795,pTRAIT!A:B,2,FALSE)</f>
        <v>EM5RTRo5So5Cf9PuY;NST=X / RT(So5)Cf9Y;NST=X</v>
      </c>
      <c r="AF795" s="63">
        <f>VLOOKUP($AD795,pTRAIT!$A:$X,7,FALSE)</f>
        <v>0</v>
      </c>
      <c r="AG795" s="63">
        <f>VLOOKUP($AD795,pTRAIT!$A:$X,8,FALSE)</f>
        <v>0</v>
      </c>
      <c r="AH795" s="63">
        <f>VLOOKUP($AD795,pTRAIT!$A:$X,9,FALSE)</f>
        <v>0</v>
      </c>
      <c r="AI795" s="63">
        <f>VLOOKUP($AD795,pTRAIT!$A:$X,10,FALSE)</f>
        <v>0</v>
      </c>
      <c r="AJ795" s="63">
        <f>VLOOKUP($AD795,pTRAIT!$A:$X,11,FALSE)</f>
        <v>0</v>
      </c>
      <c r="AK795" s="63">
        <f>VLOOKUP($AD795,pTRAIT!$A:$X,12,FALSE)</f>
        <v>0</v>
      </c>
      <c r="AL795" s="63">
        <f>VLOOKUP($AD795,pTRAIT!$A:$X,13,FALSE)</f>
        <v>0</v>
      </c>
      <c r="AM795" s="63">
        <f>VLOOKUP($AD795,pTRAIT!$A:$X,14,FALSE)</f>
        <v>0</v>
      </c>
      <c r="AN795" s="63">
        <f>VLOOKUP($AD795,pTRAIT!$A:$X,15,FALSE)</f>
        <v>0</v>
      </c>
      <c r="AO795" s="63">
        <f>VLOOKUP($AD795,pTRAIT!$A:$X,16,FALSE)</f>
        <v>0</v>
      </c>
      <c r="AP795" s="63">
        <f>VLOOKUP($AD795,pTRAIT!$A:$X,17,FALSE)</f>
        <v>0</v>
      </c>
      <c r="AQ795" s="63">
        <f>VLOOKUP($AD795,pTRAIT!$A:$X,18,FALSE)</f>
        <v>0</v>
      </c>
      <c r="AR795" s="63">
        <f>VLOOKUP($AD795,pTRAIT!$A:$X,19,FALSE)</f>
        <v>0</v>
      </c>
      <c r="AS795" s="63">
        <f>VLOOKUP($AD795,pTRAIT!$A:$X,20,FALSE)</f>
        <v>0</v>
      </c>
      <c r="AT795" s="63">
        <f>VLOOKUP($AD795,pTRAIT!$A:$X,21,FALSE)</f>
        <v>0</v>
      </c>
      <c r="AU795" s="63">
        <f>VLOOKUP($AD795,pTRAIT!$A:$X,22,FALSE)</f>
        <v>0</v>
      </c>
      <c r="AV795" s="63">
        <f>VLOOKUP($AD795,pTRAIT!$A:$X,23,FALSE)</f>
        <v>0</v>
      </c>
      <c r="AW795" s="63">
        <f>VLOOKUP($AD795,pTRAIT!$A:$X,24,FALSE)</f>
        <v>0</v>
      </c>
      <c r="AX795" s="67" t="s">
        <v>3535</v>
      </c>
      <c r="AY795" s="71" t="str">
        <f t="shared" si="37"/>
        <v xml:space="preserve"> // EM5RTRo5So5Cf9PuY;NST=X / RT(So5)Cf9Y;NST=X</v>
      </c>
    </row>
    <row r="796" spans="1:51" ht="12" customHeight="1" x14ac:dyDescent="0.25">
      <c r="A796" s="32">
        <v>1547</v>
      </c>
      <c r="B796" s="33" t="s">
        <v>5</v>
      </c>
      <c r="C796" s="34">
        <v>1563</v>
      </c>
      <c r="D796" s="32" t="str">
        <f t="shared" si="36"/>
        <v>1547X1563</v>
      </c>
      <c r="E796" s="53" t="s">
        <v>1622</v>
      </c>
      <c r="F796" s="61" t="s">
        <v>18</v>
      </c>
      <c r="G796" s="41" t="s">
        <v>43</v>
      </c>
      <c r="H796" s="45"/>
      <c r="I796" s="32">
        <v>1547</v>
      </c>
      <c r="J796" s="63">
        <f>VLOOKUP(I796,pTRAIT!A:B,2,FALSE)</f>
        <v>0</v>
      </c>
      <c r="K796" s="63" t="s">
        <v>2724</v>
      </c>
      <c r="L796" s="63"/>
      <c r="M796" s="63" t="s">
        <v>2437</v>
      </c>
      <c r="N796" s="63"/>
      <c r="O796" s="63"/>
      <c r="P796" s="63" t="s">
        <v>2732</v>
      </c>
      <c r="Q796" s="63"/>
      <c r="R796" s="63" t="s">
        <v>2431</v>
      </c>
      <c r="S796" s="63" t="s">
        <v>2736</v>
      </c>
      <c r="T796" s="63"/>
      <c r="U796" s="63" t="s">
        <v>2738</v>
      </c>
      <c r="V796" s="63"/>
      <c r="W796" s="63"/>
      <c r="X796" s="63"/>
      <c r="Y796" s="63"/>
      <c r="Z796" s="63"/>
      <c r="AA796" s="63" t="s">
        <v>2728</v>
      </c>
      <c r="AB796" s="63" t="s">
        <v>2439</v>
      </c>
      <c r="AC796" s="63"/>
      <c r="AD796" s="34">
        <v>1563</v>
      </c>
      <c r="AE796" s="40" t="str">
        <f>VLOOKUP(AD796,pTRAIT!A:B,2,FALSE)</f>
        <v>EM5RTRo5So5Cf9PuY;NST=X / RT(So5)Cf9Y;NST=X</v>
      </c>
      <c r="AF796" s="63">
        <f>VLOOKUP($AD796,pTRAIT!$A:$X,7,FALSE)</f>
        <v>0</v>
      </c>
      <c r="AG796" s="63">
        <f>VLOOKUP($AD796,pTRAIT!$A:$X,8,FALSE)</f>
        <v>0</v>
      </c>
      <c r="AH796" s="63">
        <f>VLOOKUP($AD796,pTRAIT!$A:$X,9,FALSE)</f>
        <v>0</v>
      </c>
      <c r="AI796" s="63">
        <f>VLOOKUP($AD796,pTRAIT!$A:$X,10,FALSE)</f>
        <v>0</v>
      </c>
      <c r="AJ796" s="63">
        <f>VLOOKUP($AD796,pTRAIT!$A:$X,11,FALSE)</f>
        <v>0</v>
      </c>
      <c r="AK796" s="63">
        <f>VLOOKUP($AD796,pTRAIT!$A:$X,12,FALSE)</f>
        <v>0</v>
      </c>
      <c r="AL796" s="63">
        <f>VLOOKUP($AD796,pTRAIT!$A:$X,13,FALSE)</f>
        <v>0</v>
      </c>
      <c r="AM796" s="63">
        <f>VLOOKUP($AD796,pTRAIT!$A:$X,14,FALSE)</f>
        <v>0</v>
      </c>
      <c r="AN796" s="63">
        <f>VLOOKUP($AD796,pTRAIT!$A:$X,15,FALSE)</f>
        <v>0</v>
      </c>
      <c r="AO796" s="63">
        <f>VLOOKUP($AD796,pTRAIT!$A:$X,16,FALSE)</f>
        <v>0</v>
      </c>
      <c r="AP796" s="63">
        <f>VLOOKUP($AD796,pTRAIT!$A:$X,17,FALSE)</f>
        <v>0</v>
      </c>
      <c r="AQ796" s="63">
        <f>VLOOKUP($AD796,pTRAIT!$A:$X,18,FALSE)</f>
        <v>0</v>
      </c>
      <c r="AR796" s="63">
        <f>VLOOKUP($AD796,pTRAIT!$A:$X,19,FALSE)</f>
        <v>0</v>
      </c>
      <c r="AS796" s="63">
        <f>VLOOKUP($AD796,pTRAIT!$A:$X,20,FALSE)</f>
        <v>0</v>
      </c>
      <c r="AT796" s="63">
        <f>VLOOKUP($AD796,pTRAIT!$A:$X,21,FALSE)</f>
        <v>0</v>
      </c>
      <c r="AU796" s="63">
        <f>VLOOKUP($AD796,pTRAIT!$A:$X,22,FALSE)</f>
        <v>0</v>
      </c>
      <c r="AV796" s="63">
        <f>VLOOKUP($AD796,pTRAIT!$A:$X,23,FALSE)</f>
        <v>0</v>
      </c>
      <c r="AW796" s="63">
        <f>VLOOKUP($AD796,pTRAIT!$A:$X,24,FALSE)</f>
        <v>0</v>
      </c>
      <c r="AX796" s="67" t="s">
        <v>3536</v>
      </c>
      <c r="AY796" s="71" t="str">
        <f t="shared" si="37"/>
        <v xml:space="preserve"> // EM5RTRo5So5Cf9PuY;NST=X / RT(So5)Cf9Y;NST=X</v>
      </c>
    </row>
    <row r="797" spans="1:51" ht="12" customHeight="1" x14ac:dyDescent="0.25">
      <c r="A797" s="32">
        <v>1548</v>
      </c>
      <c r="B797" s="33" t="s">
        <v>5</v>
      </c>
      <c r="C797" s="34">
        <v>1564</v>
      </c>
      <c r="D797" s="32" t="str">
        <f t="shared" si="36"/>
        <v>1548X1564</v>
      </c>
      <c r="E797" s="53" t="s">
        <v>1622</v>
      </c>
      <c r="F797" s="61" t="s">
        <v>18</v>
      </c>
      <c r="G797" s="41" t="s">
        <v>43</v>
      </c>
      <c r="H797" s="45"/>
      <c r="I797" s="32">
        <v>1548</v>
      </c>
      <c r="J797" s="63">
        <f>VLOOKUP(I797,pTRAIT!A:B,2,FALSE)</f>
        <v>0</v>
      </c>
      <c r="K797" s="63" t="s">
        <v>2724</v>
      </c>
      <c r="L797" s="63"/>
      <c r="M797" s="63" t="s">
        <v>2729</v>
      </c>
      <c r="N797" s="63"/>
      <c r="O797" s="63"/>
      <c r="P797" s="63" t="s">
        <v>2732</v>
      </c>
      <c r="Q797" s="63"/>
      <c r="R797" s="63" t="s">
        <v>2431</v>
      </c>
      <c r="S797" s="63" t="s">
        <v>2736</v>
      </c>
      <c r="T797" s="63"/>
      <c r="U797" s="63" t="s">
        <v>2738</v>
      </c>
      <c r="V797" s="63"/>
      <c r="W797" s="63"/>
      <c r="X797" s="63"/>
      <c r="Y797" s="63"/>
      <c r="Z797" s="63"/>
      <c r="AA797" s="63" t="s">
        <v>2728</v>
      </c>
      <c r="AB797" s="63" t="s">
        <v>2439</v>
      </c>
      <c r="AC797" s="63"/>
      <c r="AD797" s="34">
        <v>1564</v>
      </c>
      <c r="AE797" s="40" t="str">
        <f>VLOOKUP(AD797,pTRAIT!A:B,2,FALSE)</f>
        <v>EM5RTRo5So5Cf9PuY;NST=X / RTRo5So5Cf9Y;NST=X</v>
      </c>
      <c r="AF797" s="63">
        <f>VLOOKUP($AD797,pTRAIT!$A:$X,7,FALSE)</f>
        <v>0</v>
      </c>
      <c r="AG797" s="63">
        <f>VLOOKUP($AD797,pTRAIT!$A:$X,8,FALSE)</f>
        <v>0</v>
      </c>
      <c r="AH797" s="63">
        <f>VLOOKUP($AD797,pTRAIT!$A:$X,9,FALSE)</f>
        <v>0</v>
      </c>
      <c r="AI797" s="63">
        <f>VLOOKUP($AD797,pTRAIT!$A:$X,10,FALSE)</f>
        <v>0</v>
      </c>
      <c r="AJ797" s="63">
        <f>VLOOKUP($AD797,pTRAIT!$A:$X,11,FALSE)</f>
        <v>0</v>
      </c>
      <c r="AK797" s="63">
        <f>VLOOKUP($AD797,pTRAIT!$A:$X,12,FALSE)</f>
        <v>0</v>
      </c>
      <c r="AL797" s="63">
        <f>VLOOKUP($AD797,pTRAIT!$A:$X,13,FALSE)</f>
        <v>0</v>
      </c>
      <c r="AM797" s="63">
        <f>VLOOKUP($AD797,pTRAIT!$A:$X,14,FALSE)</f>
        <v>0</v>
      </c>
      <c r="AN797" s="63">
        <f>VLOOKUP($AD797,pTRAIT!$A:$X,15,FALSE)</f>
        <v>0</v>
      </c>
      <c r="AO797" s="63">
        <f>VLOOKUP($AD797,pTRAIT!$A:$X,16,FALSE)</f>
        <v>0</v>
      </c>
      <c r="AP797" s="63">
        <f>VLOOKUP($AD797,pTRAIT!$A:$X,17,FALSE)</f>
        <v>0</v>
      </c>
      <c r="AQ797" s="63">
        <f>VLOOKUP($AD797,pTRAIT!$A:$X,18,FALSE)</f>
        <v>0</v>
      </c>
      <c r="AR797" s="63">
        <f>VLOOKUP($AD797,pTRAIT!$A:$X,19,FALSE)</f>
        <v>0</v>
      </c>
      <c r="AS797" s="63">
        <f>VLOOKUP($AD797,pTRAIT!$A:$X,20,FALSE)</f>
        <v>0</v>
      </c>
      <c r="AT797" s="63">
        <f>VLOOKUP($AD797,pTRAIT!$A:$X,21,FALSE)</f>
        <v>0</v>
      </c>
      <c r="AU797" s="63">
        <f>VLOOKUP($AD797,pTRAIT!$A:$X,22,FALSE)</f>
        <v>0</v>
      </c>
      <c r="AV797" s="63">
        <f>VLOOKUP($AD797,pTRAIT!$A:$X,23,FALSE)</f>
        <v>0</v>
      </c>
      <c r="AW797" s="63">
        <f>VLOOKUP($AD797,pTRAIT!$A:$X,24,FALSE)</f>
        <v>0</v>
      </c>
      <c r="AX797" s="67" t="s">
        <v>3537</v>
      </c>
      <c r="AY797" s="71" t="str">
        <f t="shared" si="37"/>
        <v xml:space="preserve"> // EM5RTRo5So5Cf9PuY;NST=X / RTRo5So5Cf9Y;NST=X</v>
      </c>
    </row>
    <row r="798" spans="1:51" ht="12" customHeight="1" x14ac:dyDescent="0.25">
      <c r="A798" s="32">
        <v>1569</v>
      </c>
      <c r="B798" s="33" t="s">
        <v>5</v>
      </c>
      <c r="C798" s="34">
        <v>1584</v>
      </c>
      <c r="D798" s="32" t="str">
        <f t="shared" si="36"/>
        <v>1569X1584</v>
      </c>
      <c r="E798" s="53" t="s">
        <v>1626</v>
      </c>
      <c r="F798" s="61" t="s">
        <v>1628</v>
      </c>
      <c r="G798" s="41" t="s">
        <v>43</v>
      </c>
      <c r="H798" s="45"/>
      <c r="I798" s="32">
        <v>1569</v>
      </c>
      <c r="J798" s="63">
        <f>VLOOKUP(I798,pTRAIT!A:B,2,FALSE)</f>
        <v>0</v>
      </c>
      <c r="K798" s="63" t="s">
        <v>2724</v>
      </c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 t="s">
        <v>2728</v>
      </c>
      <c r="AB798" s="63" t="s">
        <v>2439</v>
      </c>
      <c r="AC798" s="63"/>
      <c r="AD798" s="34">
        <v>1584</v>
      </c>
      <c r="AE798" s="40" t="str">
        <f>VLOOKUP(AD798,pTRAIT!A:B,2,FALSE)</f>
        <v>EM5RTUeMi1Fr1Cf9PuY;NST=X / Y;NST=X</v>
      </c>
      <c r="AF798" s="63">
        <f>VLOOKUP($AD798,pTRAIT!$A:$X,7,FALSE)</f>
        <v>0</v>
      </c>
      <c r="AG798" s="63">
        <f>VLOOKUP($AD798,pTRAIT!$A:$X,8,FALSE)</f>
        <v>0</v>
      </c>
      <c r="AH798" s="63">
        <f>VLOOKUP($AD798,pTRAIT!$A:$X,9,FALSE)</f>
        <v>0</v>
      </c>
      <c r="AI798" s="63">
        <f>VLOOKUP($AD798,pTRAIT!$A:$X,10,FALSE)</f>
        <v>0</v>
      </c>
      <c r="AJ798" s="63">
        <f>VLOOKUP($AD798,pTRAIT!$A:$X,11,FALSE)</f>
        <v>0</v>
      </c>
      <c r="AK798" s="63">
        <f>VLOOKUP($AD798,pTRAIT!$A:$X,12,FALSE)</f>
        <v>0</v>
      </c>
      <c r="AL798" s="63">
        <f>VLOOKUP($AD798,pTRAIT!$A:$X,13,FALSE)</f>
        <v>0</v>
      </c>
      <c r="AM798" s="63">
        <f>VLOOKUP($AD798,pTRAIT!$A:$X,14,FALSE)</f>
        <v>0</v>
      </c>
      <c r="AN798" s="63">
        <f>VLOOKUP($AD798,pTRAIT!$A:$X,15,FALSE)</f>
        <v>0</v>
      </c>
      <c r="AO798" s="63">
        <f>VLOOKUP($AD798,pTRAIT!$A:$X,16,FALSE)</f>
        <v>0</v>
      </c>
      <c r="AP798" s="63">
        <f>VLOOKUP($AD798,pTRAIT!$A:$X,17,FALSE)</f>
        <v>0</v>
      </c>
      <c r="AQ798" s="63">
        <f>VLOOKUP($AD798,pTRAIT!$A:$X,18,FALSE)</f>
        <v>0</v>
      </c>
      <c r="AR798" s="63">
        <f>VLOOKUP($AD798,pTRAIT!$A:$X,19,FALSE)</f>
        <v>0</v>
      </c>
      <c r="AS798" s="63">
        <f>VLOOKUP($AD798,pTRAIT!$A:$X,20,FALSE)</f>
        <v>0</v>
      </c>
      <c r="AT798" s="63">
        <f>VLOOKUP($AD798,pTRAIT!$A:$X,21,FALSE)</f>
        <v>0</v>
      </c>
      <c r="AU798" s="63">
        <f>VLOOKUP($AD798,pTRAIT!$A:$X,22,FALSE)</f>
        <v>0</v>
      </c>
      <c r="AV798" s="63">
        <f>VLOOKUP($AD798,pTRAIT!$A:$X,23,FALSE)</f>
        <v>0</v>
      </c>
      <c r="AW798" s="63">
        <f>VLOOKUP($AD798,pTRAIT!$A:$X,24,FALSE)</f>
        <v>0</v>
      </c>
      <c r="AX798" s="67" t="s">
        <v>3538</v>
      </c>
      <c r="AY798" s="71" t="str">
        <f t="shared" si="37"/>
        <v xml:space="preserve"> // EM5RTUeMi1Fr1Cf9PuY;NST=X / Y;NST=X</v>
      </c>
    </row>
    <row r="799" spans="1:51" ht="12" customHeight="1" x14ac:dyDescent="0.25">
      <c r="A799" s="32">
        <v>1569</v>
      </c>
      <c r="B799" s="33" t="s">
        <v>5</v>
      </c>
      <c r="C799" s="34">
        <v>1591</v>
      </c>
      <c r="D799" s="32" t="str">
        <f t="shared" si="36"/>
        <v>1569X1591</v>
      </c>
      <c r="E799" s="53" t="s">
        <v>1626</v>
      </c>
      <c r="F799" s="61" t="s">
        <v>1628</v>
      </c>
      <c r="G799" s="41" t="s">
        <v>43</v>
      </c>
      <c r="H799" s="45"/>
      <c r="I799" s="32">
        <v>1569</v>
      </c>
      <c r="J799" s="63">
        <f>VLOOKUP(I799,pTRAIT!A:B,2,FALSE)</f>
        <v>0</v>
      </c>
      <c r="K799" s="63" t="s">
        <v>2724</v>
      </c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 t="s">
        <v>2728</v>
      </c>
      <c r="AB799" s="63" t="s">
        <v>2439</v>
      </c>
      <c r="AC799" s="63"/>
      <c r="AD799" s="34">
        <v>1591</v>
      </c>
      <c r="AE799" s="40" t="str">
        <f>VLOOKUP(AD799,pTRAIT!A:B,2,FALSE)</f>
        <v>EM5RTUeMi1Fr1Cf9PuY;NST=X / Y;NST=X</v>
      </c>
      <c r="AF799" s="63">
        <f>VLOOKUP($AD799,pTRAIT!$A:$X,7,FALSE)</f>
        <v>0</v>
      </c>
      <c r="AG799" s="63">
        <f>VLOOKUP($AD799,pTRAIT!$A:$X,8,FALSE)</f>
        <v>0</v>
      </c>
      <c r="AH799" s="63">
        <f>VLOOKUP($AD799,pTRAIT!$A:$X,9,FALSE)</f>
        <v>0</v>
      </c>
      <c r="AI799" s="63">
        <f>VLOOKUP($AD799,pTRAIT!$A:$X,10,FALSE)</f>
        <v>0</v>
      </c>
      <c r="AJ799" s="63">
        <f>VLOOKUP($AD799,pTRAIT!$A:$X,11,FALSE)</f>
        <v>0</v>
      </c>
      <c r="AK799" s="63">
        <f>VLOOKUP($AD799,pTRAIT!$A:$X,12,FALSE)</f>
        <v>0</v>
      </c>
      <c r="AL799" s="63">
        <f>VLOOKUP($AD799,pTRAIT!$A:$X,13,FALSE)</f>
        <v>0</v>
      </c>
      <c r="AM799" s="63">
        <f>VLOOKUP($AD799,pTRAIT!$A:$X,14,FALSE)</f>
        <v>0</v>
      </c>
      <c r="AN799" s="63">
        <f>VLOOKUP($AD799,pTRAIT!$A:$X,15,FALSE)</f>
        <v>0</v>
      </c>
      <c r="AO799" s="63">
        <f>VLOOKUP($AD799,pTRAIT!$A:$X,16,FALSE)</f>
        <v>0</v>
      </c>
      <c r="AP799" s="63">
        <f>VLOOKUP($AD799,pTRAIT!$A:$X,17,FALSE)</f>
        <v>0</v>
      </c>
      <c r="AQ799" s="63">
        <f>VLOOKUP($AD799,pTRAIT!$A:$X,18,FALSE)</f>
        <v>0</v>
      </c>
      <c r="AR799" s="63">
        <f>VLOOKUP($AD799,pTRAIT!$A:$X,19,FALSE)</f>
        <v>0</v>
      </c>
      <c r="AS799" s="63">
        <f>VLOOKUP($AD799,pTRAIT!$A:$X,20,FALSE)</f>
        <v>0</v>
      </c>
      <c r="AT799" s="63">
        <f>VLOOKUP($AD799,pTRAIT!$A:$X,21,FALSE)</f>
        <v>0</v>
      </c>
      <c r="AU799" s="63">
        <f>VLOOKUP($AD799,pTRAIT!$A:$X,22,FALSE)</f>
        <v>0</v>
      </c>
      <c r="AV799" s="63">
        <f>VLOOKUP($AD799,pTRAIT!$A:$X,23,FALSE)</f>
        <v>0</v>
      </c>
      <c r="AW799" s="63">
        <f>VLOOKUP($AD799,pTRAIT!$A:$X,24,FALSE)</f>
        <v>0</v>
      </c>
      <c r="AX799" s="67" t="s">
        <v>3539</v>
      </c>
      <c r="AY799" s="71" t="str">
        <f t="shared" si="37"/>
        <v xml:space="preserve"> // EM5RTUeMi1Fr1Cf9PuY;NST=X / Y;NST=X</v>
      </c>
    </row>
    <row r="800" spans="1:51" ht="12" customHeight="1" x14ac:dyDescent="0.25">
      <c r="A800" s="32">
        <v>1569</v>
      </c>
      <c r="B800" s="33" t="s">
        <v>5</v>
      </c>
      <c r="C800" s="34">
        <v>1607</v>
      </c>
      <c r="D800" s="32" t="str">
        <f t="shared" si="36"/>
        <v>1569X1607</v>
      </c>
      <c r="E800" s="53" t="s">
        <v>1626</v>
      </c>
      <c r="F800" s="61" t="s">
        <v>1628</v>
      </c>
      <c r="G800" s="41" t="s">
        <v>43</v>
      </c>
      <c r="H800" s="45"/>
      <c r="I800" s="32">
        <v>1569</v>
      </c>
      <c r="J800" s="63">
        <f>VLOOKUP(I800,pTRAIT!A:B,2,FALSE)</f>
        <v>0</v>
      </c>
      <c r="K800" s="63" t="s">
        <v>2724</v>
      </c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 t="s">
        <v>2728</v>
      </c>
      <c r="AB800" s="63" t="s">
        <v>2439</v>
      </c>
      <c r="AC800" s="63"/>
      <c r="AD800" s="34">
        <v>1607</v>
      </c>
      <c r="AE800" s="40" t="str">
        <f>VLOOKUP(AD800,pTRAIT!A:B,2,FALSE)</f>
        <v>(E)RTUeMi1Pui10-SCHIY;NST=X / Y;NST=X</v>
      </c>
      <c r="AF800" s="63">
        <f>VLOOKUP($AD800,pTRAIT!$A:$X,7,FALSE)</f>
        <v>0</v>
      </c>
      <c r="AG800" s="63">
        <f>VLOOKUP($AD800,pTRAIT!$A:$X,8,FALSE)</f>
        <v>0</v>
      </c>
      <c r="AH800" s="63">
        <f>VLOOKUP($AD800,pTRAIT!$A:$X,9,FALSE)</f>
        <v>0</v>
      </c>
      <c r="AI800" s="63">
        <f>VLOOKUP($AD800,pTRAIT!$A:$X,10,FALSE)</f>
        <v>0</v>
      </c>
      <c r="AJ800" s="63">
        <f>VLOOKUP($AD800,pTRAIT!$A:$X,11,FALSE)</f>
        <v>0</v>
      </c>
      <c r="AK800" s="63">
        <f>VLOOKUP($AD800,pTRAIT!$A:$X,12,FALSE)</f>
        <v>0</v>
      </c>
      <c r="AL800" s="63">
        <f>VLOOKUP($AD800,pTRAIT!$A:$X,13,FALSE)</f>
        <v>0</v>
      </c>
      <c r="AM800" s="63">
        <f>VLOOKUP($AD800,pTRAIT!$A:$X,14,FALSE)</f>
        <v>0</v>
      </c>
      <c r="AN800" s="63">
        <f>VLOOKUP($AD800,pTRAIT!$A:$X,15,FALSE)</f>
        <v>0</v>
      </c>
      <c r="AO800" s="63">
        <f>VLOOKUP($AD800,pTRAIT!$A:$X,16,FALSE)</f>
        <v>0</v>
      </c>
      <c r="AP800" s="63">
        <f>VLOOKUP($AD800,pTRAIT!$A:$X,17,FALSE)</f>
        <v>0</v>
      </c>
      <c r="AQ800" s="63">
        <f>VLOOKUP($AD800,pTRAIT!$A:$X,18,FALSE)</f>
        <v>0</v>
      </c>
      <c r="AR800" s="63">
        <f>VLOOKUP($AD800,pTRAIT!$A:$X,19,FALSE)</f>
        <v>0</v>
      </c>
      <c r="AS800" s="63">
        <f>VLOOKUP($AD800,pTRAIT!$A:$X,20,FALSE)</f>
        <v>0</v>
      </c>
      <c r="AT800" s="63">
        <f>VLOOKUP($AD800,pTRAIT!$A:$X,21,FALSE)</f>
        <v>0</v>
      </c>
      <c r="AU800" s="63">
        <f>VLOOKUP($AD800,pTRAIT!$A:$X,22,FALSE)</f>
        <v>0</v>
      </c>
      <c r="AV800" s="63">
        <f>VLOOKUP($AD800,pTRAIT!$A:$X,23,FALSE)</f>
        <v>0</v>
      </c>
      <c r="AW800" s="63">
        <f>VLOOKUP($AD800,pTRAIT!$A:$X,24,FALSE)</f>
        <v>0</v>
      </c>
      <c r="AX800" s="67" t="s">
        <v>3540</v>
      </c>
      <c r="AY800" s="71" t="str">
        <f t="shared" si="37"/>
        <v xml:space="preserve"> // (E)RTUeMi1Pui10-SCHIY;NST=X / Y;NST=X</v>
      </c>
    </row>
    <row r="801" spans="1:51" ht="12" customHeight="1" x14ac:dyDescent="0.25">
      <c r="A801" s="32">
        <v>1569</v>
      </c>
      <c r="B801" s="33" t="s">
        <v>5</v>
      </c>
      <c r="C801" s="34">
        <v>1589</v>
      </c>
      <c r="D801" s="32" t="str">
        <f t="shared" si="36"/>
        <v>1569X1589</v>
      </c>
      <c r="E801" s="53" t="s">
        <v>1626</v>
      </c>
      <c r="F801" s="61" t="s">
        <v>18</v>
      </c>
      <c r="G801" s="41" t="s">
        <v>43</v>
      </c>
      <c r="H801" s="45"/>
      <c r="I801" s="32">
        <v>1569</v>
      </c>
      <c r="J801" s="63">
        <f>VLOOKUP(I801,pTRAIT!A:B,2,FALSE)</f>
        <v>0</v>
      </c>
      <c r="K801" s="63" t="s">
        <v>2724</v>
      </c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 t="s">
        <v>2728</v>
      </c>
      <c r="AB801" s="63" t="s">
        <v>2439</v>
      </c>
      <c r="AC801" s="63"/>
      <c r="AD801" s="34">
        <v>1589</v>
      </c>
      <c r="AE801" s="40" t="str">
        <f>VLOOKUP(AD801,pTRAIT!A:B,2,FALSE)</f>
        <v>EM5RTUeMi1Fr1Cf9PuY;NST=X / ;</v>
      </c>
      <c r="AF801" s="63">
        <f>VLOOKUP($AD801,pTRAIT!$A:$X,7,FALSE)</f>
        <v>0</v>
      </c>
      <c r="AG801" s="63">
        <f>VLOOKUP($AD801,pTRAIT!$A:$X,8,FALSE)</f>
        <v>0</v>
      </c>
      <c r="AH801" s="63">
        <f>VLOOKUP($AD801,pTRAIT!$A:$X,9,FALSE)</f>
        <v>0</v>
      </c>
      <c r="AI801" s="63">
        <f>VLOOKUP($AD801,pTRAIT!$A:$X,10,FALSE)</f>
        <v>0</v>
      </c>
      <c r="AJ801" s="63">
        <f>VLOOKUP($AD801,pTRAIT!$A:$X,11,FALSE)</f>
        <v>0</v>
      </c>
      <c r="AK801" s="63">
        <f>VLOOKUP($AD801,pTRAIT!$A:$X,12,FALSE)</f>
        <v>0</v>
      </c>
      <c r="AL801" s="63">
        <f>VLOOKUP($AD801,pTRAIT!$A:$X,13,FALSE)</f>
        <v>0</v>
      </c>
      <c r="AM801" s="63">
        <f>VLOOKUP($AD801,pTRAIT!$A:$X,14,FALSE)</f>
        <v>0</v>
      </c>
      <c r="AN801" s="63">
        <f>VLOOKUP($AD801,pTRAIT!$A:$X,15,FALSE)</f>
        <v>0</v>
      </c>
      <c r="AO801" s="63">
        <f>VLOOKUP($AD801,pTRAIT!$A:$X,16,FALSE)</f>
        <v>0</v>
      </c>
      <c r="AP801" s="63">
        <f>VLOOKUP($AD801,pTRAIT!$A:$X,17,FALSE)</f>
        <v>0</v>
      </c>
      <c r="AQ801" s="63">
        <f>VLOOKUP($AD801,pTRAIT!$A:$X,18,FALSE)</f>
        <v>0</v>
      </c>
      <c r="AR801" s="63">
        <f>VLOOKUP($AD801,pTRAIT!$A:$X,19,FALSE)</f>
        <v>0</v>
      </c>
      <c r="AS801" s="63">
        <f>VLOOKUP($AD801,pTRAIT!$A:$X,20,FALSE)</f>
        <v>0</v>
      </c>
      <c r="AT801" s="63">
        <f>VLOOKUP($AD801,pTRAIT!$A:$X,21,FALSE)</f>
        <v>0</v>
      </c>
      <c r="AU801" s="63">
        <f>VLOOKUP($AD801,pTRAIT!$A:$X,22,FALSE)</f>
        <v>0</v>
      </c>
      <c r="AV801" s="63">
        <f>VLOOKUP($AD801,pTRAIT!$A:$X,23,FALSE)</f>
        <v>0</v>
      </c>
      <c r="AW801" s="63">
        <f>VLOOKUP($AD801,pTRAIT!$A:$X,24,FALSE)</f>
        <v>0</v>
      </c>
      <c r="AX801" s="67" t="s">
        <v>3541</v>
      </c>
      <c r="AY801" s="71" t="str">
        <f t="shared" si="37"/>
        <v xml:space="preserve"> // EM5RTUeMi1Fr1Cf9PuY;NST=X / ;</v>
      </c>
    </row>
    <row r="802" spans="1:51" ht="12" customHeight="1" x14ac:dyDescent="0.25">
      <c r="A802" s="32">
        <v>1569</v>
      </c>
      <c r="B802" s="33" t="s">
        <v>5</v>
      </c>
      <c r="C802" s="34">
        <v>1590</v>
      </c>
      <c r="D802" s="32" t="str">
        <f t="shared" si="36"/>
        <v>1569X1590</v>
      </c>
      <c r="E802" s="53" t="s">
        <v>1626</v>
      </c>
      <c r="F802" s="61" t="s">
        <v>11</v>
      </c>
      <c r="G802" s="41" t="s">
        <v>43</v>
      </c>
      <c r="H802" s="45"/>
      <c r="I802" s="32">
        <v>1569</v>
      </c>
      <c r="J802" s="63">
        <f>VLOOKUP(I802,pTRAIT!A:B,2,FALSE)</f>
        <v>0</v>
      </c>
      <c r="K802" s="63" t="s">
        <v>2724</v>
      </c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 t="s">
        <v>2728</v>
      </c>
      <c r="AB802" s="63" t="s">
        <v>2439</v>
      </c>
      <c r="AC802" s="63"/>
      <c r="AD802" s="34">
        <v>1590</v>
      </c>
      <c r="AE802" s="40" t="str">
        <f>VLOOKUP(AD802,pTRAIT!A:B,2,FALSE)</f>
        <v>EM5RTUeMi1Fr1Cf9PuY;NST=X / ;</v>
      </c>
      <c r="AF802" s="63">
        <f>VLOOKUP($AD802,pTRAIT!$A:$X,7,FALSE)</f>
        <v>0</v>
      </c>
      <c r="AG802" s="63">
        <f>VLOOKUP($AD802,pTRAIT!$A:$X,8,FALSE)</f>
        <v>0</v>
      </c>
      <c r="AH802" s="63">
        <f>VLOOKUP($AD802,pTRAIT!$A:$X,9,FALSE)</f>
        <v>0</v>
      </c>
      <c r="AI802" s="63">
        <f>VLOOKUP($AD802,pTRAIT!$A:$X,10,FALSE)</f>
        <v>0</v>
      </c>
      <c r="AJ802" s="63">
        <f>VLOOKUP($AD802,pTRAIT!$A:$X,11,FALSE)</f>
        <v>0</v>
      </c>
      <c r="AK802" s="63">
        <f>VLOOKUP($AD802,pTRAIT!$A:$X,12,FALSE)</f>
        <v>0</v>
      </c>
      <c r="AL802" s="63">
        <f>VLOOKUP($AD802,pTRAIT!$A:$X,13,FALSE)</f>
        <v>0</v>
      </c>
      <c r="AM802" s="63">
        <f>VLOOKUP($AD802,pTRAIT!$A:$X,14,FALSE)</f>
        <v>0</v>
      </c>
      <c r="AN802" s="63">
        <f>VLOOKUP($AD802,pTRAIT!$A:$X,15,FALSE)</f>
        <v>0</v>
      </c>
      <c r="AO802" s="63">
        <f>VLOOKUP($AD802,pTRAIT!$A:$X,16,FALSE)</f>
        <v>0</v>
      </c>
      <c r="AP802" s="63">
        <f>VLOOKUP($AD802,pTRAIT!$A:$X,17,FALSE)</f>
        <v>0</v>
      </c>
      <c r="AQ802" s="63">
        <f>VLOOKUP($AD802,pTRAIT!$A:$X,18,FALSE)</f>
        <v>0</v>
      </c>
      <c r="AR802" s="63">
        <f>VLOOKUP($AD802,pTRAIT!$A:$X,19,FALSE)</f>
        <v>0</v>
      </c>
      <c r="AS802" s="63">
        <f>VLOOKUP($AD802,pTRAIT!$A:$X,20,FALSE)</f>
        <v>0</v>
      </c>
      <c r="AT802" s="63">
        <f>VLOOKUP($AD802,pTRAIT!$A:$X,21,FALSE)</f>
        <v>0</v>
      </c>
      <c r="AU802" s="63">
        <f>VLOOKUP($AD802,pTRAIT!$A:$X,22,FALSE)</f>
        <v>0</v>
      </c>
      <c r="AV802" s="63">
        <f>VLOOKUP($AD802,pTRAIT!$A:$X,23,FALSE)</f>
        <v>0</v>
      </c>
      <c r="AW802" s="63">
        <f>VLOOKUP($AD802,pTRAIT!$A:$X,24,FALSE)</f>
        <v>0</v>
      </c>
      <c r="AX802" s="67" t="s">
        <v>3542</v>
      </c>
      <c r="AY802" s="71" t="str">
        <f t="shared" si="37"/>
        <v xml:space="preserve"> // EM5RTUeMi1Fr1Cf9PuY;NST=X / ;</v>
      </c>
    </row>
    <row r="803" spans="1:51" ht="12" customHeight="1" x14ac:dyDescent="0.25">
      <c r="A803" s="32">
        <v>1569</v>
      </c>
      <c r="B803" s="33" t="s">
        <v>5</v>
      </c>
      <c r="C803" s="34">
        <v>1585</v>
      </c>
      <c r="D803" s="32" t="str">
        <f t="shared" si="36"/>
        <v>1569X1585</v>
      </c>
      <c r="E803" s="53" t="s">
        <v>1626</v>
      </c>
      <c r="F803" s="61" t="s">
        <v>14</v>
      </c>
      <c r="G803" s="41" t="s">
        <v>43</v>
      </c>
      <c r="H803" s="45"/>
      <c r="I803" s="32">
        <v>1569</v>
      </c>
      <c r="J803" s="63">
        <f>VLOOKUP(I803,pTRAIT!A:B,2,FALSE)</f>
        <v>0</v>
      </c>
      <c r="K803" s="63" t="s">
        <v>2724</v>
      </c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 t="s">
        <v>2728</v>
      </c>
      <c r="AB803" s="63" t="s">
        <v>2439</v>
      </c>
      <c r="AC803" s="63"/>
      <c r="AD803" s="34">
        <v>1585</v>
      </c>
      <c r="AE803" s="40" t="str">
        <f>VLOOKUP(AD803,pTRAIT!A:B,2,FALSE)</f>
        <v>EM5RTUeMi1Fr1Cf9PuY;NST=X / Y;NST=X</v>
      </c>
      <c r="AF803" s="63">
        <f>VLOOKUP($AD803,pTRAIT!$A:$X,7,FALSE)</f>
        <v>0</v>
      </c>
      <c r="AG803" s="63">
        <f>VLOOKUP($AD803,pTRAIT!$A:$X,8,FALSE)</f>
        <v>0</v>
      </c>
      <c r="AH803" s="63">
        <f>VLOOKUP($AD803,pTRAIT!$A:$X,9,FALSE)</f>
        <v>0</v>
      </c>
      <c r="AI803" s="63">
        <f>VLOOKUP($AD803,pTRAIT!$A:$X,10,FALSE)</f>
        <v>0</v>
      </c>
      <c r="AJ803" s="63">
        <f>VLOOKUP($AD803,pTRAIT!$A:$X,11,FALSE)</f>
        <v>0</v>
      </c>
      <c r="AK803" s="63">
        <f>VLOOKUP($AD803,pTRAIT!$A:$X,12,FALSE)</f>
        <v>0</v>
      </c>
      <c r="AL803" s="63">
        <f>VLOOKUP($AD803,pTRAIT!$A:$X,13,FALSE)</f>
        <v>0</v>
      </c>
      <c r="AM803" s="63">
        <f>VLOOKUP($AD803,pTRAIT!$A:$X,14,FALSE)</f>
        <v>0</v>
      </c>
      <c r="AN803" s="63">
        <f>VLOOKUP($AD803,pTRAIT!$A:$X,15,FALSE)</f>
        <v>0</v>
      </c>
      <c r="AO803" s="63">
        <f>VLOOKUP($AD803,pTRAIT!$A:$X,16,FALSE)</f>
        <v>0</v>
      </c>
      <c r="AP803" s="63">
        <f>VLOOKUP($AD803,pTRAIT!$A:$X,17,FALSE)</f>
        <v>0</v>
      </c>
      <c r="AQ803" s="63">
        <f>VLOOKUP($AD803,pTRAIT!$A:$X,18,FALSE)</f>
        <v>0</v>
      </c>
      <c r="AR803" s="63">
        <f>VLOOKUP($AD803,pTRAIT!$A:$X,19,FALSE)</f>
        <v>0</v>
      </c>
      <c r="AS803" s="63">
        <f>VLOOKUP($AD803,pTRAIT!$A:$X,20,FALSE)</f>
        <v>0</v>
      </c>
      <c r="AT803" s="63">
        <f>VLOOKUP($AD803,pTRAIT!$A:$X,21,FALSE)</f>
        <v>0</v>
      </c>
      <c r="AU803" s="63">
        <f>VLOOKUP($AD803,pTRAIT!$A:$X,22,FALSE)</f>
        <v>0</v>
      </c>
      <c r="AV803" s="63">
        <f>VLOOKUP($AD803,pTRAIT!$A:$X,23,FALSE)</f>
        <v>0</v>
      </c>
      <c r="AW803" s="63">
        <f>VLOOKUP($AD803,pTRAIT!$A:$X,24,FALSE)</f>
        <v>0</v>
      </c>
      <c r="AX803" s="67" t="s">
        <v>3543</v>
      </c>
      <c r="AY803" s="71" t="str">
        <f t="shared" si="37"/>
        <v xml:space="preserve"> // EM5RTUeMi1Fr1Cf9PuY;NST=X / Y;NST=X</v>
      </c>
    </row>
    <row r="804" spans="1:51" ht="12" customHeight="1" x14ac:dyDescent="0.25">
      <c r="A804" s="32">
        <v>1569</v>
      </c>
      <c r="B804" s="33" t="s">
        <v>5</v>
      </c>
      <c r="C804" s="34">
        <v>1586</v>
      </c>
      <c r="D804" s="32" t="str">
        <f t="shared" si="36"/>
        <v>1569X1586</v>
      </c>
      <c r="E804" s="53" t="s">
        <v>1626</v>
      </c>
      <c r="F804" s="61" t="s">
        <v>19</v>
      </c>
      <c r="G804" s="41" t="s">
        <v>43</v>
      </c>
      <c r="H804" s="45"/>
      <c r="I804" s="32">
        <v>1569</v>
      </c>
      <c r="J804" s="63">
        <f>VLOOKUP(I804,pTRAIT!A:B,2,FALSE)</f>
        <v>0</v>
      </c>
      <c r="K804" s="63" t="s">
        <v>2724</v>
      </c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 t="s">
        <v>2728</v>
      </c>
      <c r="AB804" s="63" t="s">
        <v>2439</v>
      </c>
      <c r="AC804" s="63"/>
      <c r="AD804" s="34">
        <v>1586</v>
      </c>
      <c r="AE804" s="40" t="str">
        <f>VLOOKUP(AD804,pTRAIT!A:B,2,FALSE)</f>
        <v>EM5RTUeMi1Fr1Cf9PuY;NST=X / Y;NST=X</v>
      </c>
      <c r="AF804" s="63">
        <f>VLOOKUP($AD804,pTRAIT!$A:$X,7,FALSE)</f>
        <v>0</v>
      </c>
      <c r="AG804" s="63">
        <f>VLOOKUP($AD804,pTRAIT!$A:$X,8,FALSE)</f>
        <v>0</v>
      </c>
      <c r="AH804" s="63">
        <f>VLOOKUP($AD804,pTRAIT!$A:$X,9,FALSE)</f>
        <v>0</v>
      </c>
      <c r="AI804" s="63">
        <f>VLOOKUP($AD804,pTRAIT!$A:$X,10,FALSE)</f>
        <v>0</v>
      </c>
      <c r="AJ804" s="63">
        <f>VLOOKUP($AD804,pTRAIT!$A:$X,11,FALSE)</f>
        <v>0</v>
      </c>
      <c r="AK804" s="63">
        <f>VLOOKUP($AD804,pTRAIT!$A:$X,12,FALSE)</f>
        <v>0</v>
      </c>
      <c r="AL804" s="63">
        <f>VLOOKUP($AD804,pTRAIT!$A:$X,13,FALSE)</f>
        <v>0</v>
      </c>
      <c r="AM804" s="63">
        <f>VLOOKUP($AD804,pTRAIT!$A:$X,14,FALSE)</f>
        <v>0</v>
      </c>
      <c r="AN804" s="63">
        <f>VLOOKUP($AD804,pTRAIT!$A:$X,15,FALSE)</f>
        <v>0</v>
      </c>
      <c r="AO804" s="63">
        <f>VLOOKUP($AD804,pTRAIT!$A:$X,16,FALSE)</f>
        <v>0</v>
      </c>
      <c r="AP804" s="63">
        <f>VLOOKUP($AD804,pTRAIT!$A:$X,17,FALSE)</f>
        <v>0</v>
      </c>
      <c r="AQ804" s="63">
        <f>VLOOKUP($AD804,pTRAIT!$A:$X,18,FALSE)</f>
        <v>0</v>
      </c>
      <c r="AR804" s="63">
        <f>VLOOKUP($AD804,pTRAIT!$A:$X,19,FALSE)</f>
        <v>0</v>
      </c>
      <c r="AS804" s="63">
        <f>VLOOKUP($AD804,pTRAIT!$A:$X,20,FALSE)</f>
        <v>0</v>
      </c>
      <c r="AT804" s="63">
        <f>VLOOKUP($AD804,pTRAIT!$A:$X,21,FALSE)</f>
        <v>0</v>
      </c>
      <c r="AU804" s="63">
        <f>VLOOKUP($AD804,pTRAIT!$A:$X,22,FALSE)</f>
        <v>0</v>
      </c>
      <c r="AV804" s="63">
        <f>VLOOKUP($AD804,pTRAIT!$A:$X,23,FALSE)</f>
        <v>0</v>
      </c>
      <c r="AW804" s="63">
        <f>VLOOKUP($AD804,pTRAIT!$A:$X,24,FALSE)</f>
        <v>0</v>
      </c>
      <c r="AX804" s="67" t="s">
        <v>3544</v>
      </c>
      <c r="AY804" s="71" t="str">
        <f t="shared" si="37"/>
        <v xml:space="preserve"> // EM5RTUeMi1Fr1Cf9PuY;NST=X / Y;NST=X</v>
      </c>
    </row>
    <row r="805" spans="1:51" ht="12" customHeight="1" x14ac:dyDescent="0.25">
      <c r="A805" s="32">
        <v>1570</v>
      </c>
      <c r="B805" s="33" t="s">
        <v>5</v>
      </c>
      <c r="C805" s="34">
        <v>1584</v>
      </c>
      <c r="D805" s="32" t="str">
        <f t="shared" si="36"/>
        <v>1570X1584</v>
      </c>
      <c r="E805" s="53" t="s">
        <v>1626</v>
      </c>
      <c r="F805" s="61" t="s">
        <v>2414</v>
      </c>
      <c r="G805" s="41" t="s">
        <v>43</v>
      </c>
      <c r="H805" s="45"/>
      <c r="I805" s="32">
        <v>1570</v>
      </c>
      <c r="J805" s="63">
        <f>VLOOKUP(I805,pTRAIT!A:B,2,FALSE)</f>
        <v>0</v>
      </c>
      <c r="K805" s="63" t="s">
        <v>2724</v>
      </c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 t="s">
        <v>2728</v>
      </c>
      <c r="AB805" s="63" t="s">
        <v>2439</v>
      </c>
      <c r="AC805" s="63"/>
      <c r="AD805" s="34">
        <v>1584</v>
      </c>
      <c r="AE805" s="40" t="str">
        <f>VLOOKUP(AD805,pTRAIT!A:B,2,FALSE)</f>
        <v>EM5RTUeMi1Fr1Cf9PuY;NST=X / Y;NST=X</v>
      </c>
      <c r="AF805" s="63">
        <f>VLOOKUP($AD805,pTRAIT!$A:$X,7,FALSE)</f>
        <v>0</v>
      </c>
      <c r="AG805" s="63">
        <f>VLOOKUP($AD805,pTRAIT!$A:$X,8,FALSE)</f>
        <v>0</v>
      </c>
      <c r="AH805" s="63">
        <f>VLOOKUP($AD805,pTRAIT!$A:$X,9,FALSE)</f>
        <v>0</v>
      </c>
      <c r="AI805" s="63">
        <f>VLOOKUP($AD805,pTRAIT!$A:$X,10,FALSE)</f>
        <v>0</v>
      </c>
      <c r="AJ805" s="63">
        <f>VLOOKUP($AD805,pTRAIT!$A:$X,11,FALSE)</f>
        <v>0</v>
      </c>
      <c r="AK805" s="63">
        <f>VLOOKUP($AD805,pTRAIT!$A:$X,12,FALSE)</f>
        <v>0</v>
      </c>
      <c r="AL805" s="63">
        <f>VLOOKUP($AD805,pTRAIT!$A:$X,13,FALSE)</f>
        <v>0</v>
      </c>
      <c r="AM805" s="63">
        <f>VLOOKUP($AD805,pTRAIT!$A:$X,14,FALSE)</f>
        <v>0</v>
      </c>
      <c r="AN805" s="63">
        <f>VLOOKUP($AD805,pTRAIT!$A:$X,15,FALSE)</f>
        <v>0</v>
      </c>
      <c r="AO805" s="63">
        <f>VLOOKUP($AD805,pTRAIT!$A:$X,16,FALSE)</f>
        <v>0</v>
      </c>
      <c r="AP805" s="63">
        <f>VLOOKUP($AD805,pTRAIT!$A:$X,17,FALSE)</f>
        <v>0</v>
      </c>
      <c r="AQ805" s="63">
        <f>VLOOKUP($AD805,pTRAIT!$A:$X,18,FALSE)</f>
        <v>0</v>
      </c>
      <c r="AR805" s="63">
        <f>VLOOKUP($AD805,pTRAIT!$A:$X,19,FALSE)</f>
        <v>0</v>
      </c>
      <c r="AS805" s="63">
        <f>VLOOKUP($AD805,pTRAIT!$A:$X,20,FALSE)</f>
        <v>0</v>
      </c>
      <c r="AT805" s="63">
        <f>VLOOKUP($AD805,pTRAIT!$A:$X,21,FALSE)</f>
        <v>0</v>
      </c>
      <c r="AU805" s="63">
        <f>VLOOKUP($AD805,pTRAIT!$A:$X,22,FALSE)</f>
        <v>0</v>
      </c>
      <c r="AV805" s="63">
        <f>VLOOKUP($AD805,pTRAIT!$A:$X,23,FALSE)</f>
        <v>0</v>
      </c>
      <c r="AW805" s="63">
        <f>VLOOKUP($AD805,pTRAIT!$A:$X,24,FALSE)</f>
        <v>0</v>
      </c>
      <c r="AX805" s="67" t="s">
        <v>3545</v>
      </c>
      <c r="AY805" s="71" t="str">
        <f t="shared" si="37"/>
        <v xml:space="preserve"> // EM5RTUeMi1Fr1Cf9PuY;NST=X / Y;NST=X</v>
      </c>
    </row>
    <row r="806" spans="1:51" ht="12" customHeight="1" x14ac:dyDescent="0.25">
      <c r="A806" s="32">
        <v>1570</v>
      </c>
      <c r="B806" s="33" t="s">
        <v>5</v>
      </c>
      <c r="C806" s="34">
        <v>1591</v>
      </c>
      <c r="D806" s="32" t="str">
        <f t="shared" si="36"/>
        <v>1570X1591</v>
      </c>
      <c r="E806" s="53" t="s">
        <v>1626</v>
      </c>
      <c r="F806" s="61" t="s">
        <v>2415</v>
      </c>
      <c r="G806" s="41" t="s">
        <v>43</v>
      </c>
      <c r="H806" s="45"/>
      <c r="I806" s="32">
        <v>1570</v>
      </c>
      <c r="J806" s="63">
        <f>VLOOKUP(I806,pTRAIT!A:B,2,FALSE)</f>
        <v>0</v>
      </c>
      <c r="K806" s="63" t="s">
        <v>2724</v>
      </c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 t="s">
        <v>2728</v>
      </c>
      <c r="AB806" s="63" t="s">
        <v>2439</v>
      </c>
      <c r="AC806" s="63"/>
      <c r="AD806" s="34">
        <v>1591</v>
      </c>
      <c r="AE806" s="40" t="str">
        <f>VLOOKUP(AD806,pTRAIT!A:B,2,FALSE)</f>
        <v>EM5RTUeMi1Fr1Cf9PuY;NST=X / Y;NST=X</v>
      </c>
      <c r="AF806" s="63">
        <f>VLOOKUP($AD806,pTRAIT!$A:$X,7,FALSE)</f>
        <v>0</v>
      </c>
      <c r="AG806" s="63">
        <f>VLOOKUP($AD806,pTRAIT!$A:$X,8,FALSE)</f>
        <v>0</v>
      </c>
      <c r="AH806" s="63">
        <f>VLOOKUP($AD806,pTRAIT!$A:$X,9,FALSE)</f>
        <v>0</v>
      </c>
      <c r="AI806" s="63">
        <f>VLOOKUP($AD806,pTRAIT!$A:$X,10,FALSE)</f>
        <v>0</v>
      </c>
      <c r="AJ806" s="63">
        <f>VLOOKUP($AD806,pTRAIT!$A:$X,11,FALSE)</f>
        <v>0</v>
      </c>
      <c r="AK806" s="63">
        <f>VLOOKUP($AD806,pTRAIT!$A:$X,12,FALSE)</f>
        <v>0</v>
      </c>
      <c r="AL806" s="63">
        <f>VLOOKUP($AD806,pTRAIT!$A:$X,13,FALSE)</f>
        <v>0</v>
      </c>
      <c r="AM806" s="63">
        <f>VLOOKUP($AD806,pTRAIT!$A:$X,14,FALSE)</f>
        <v>0</v>
      </c>
      <c r="AN806" s="63">
        <f>VLOOKUP($AD806,pTRAIT!$A:$X,15,FALSE)</f>
        <v>0</v>
      </c>
      <c r="AO806" s="63">
        <f>VLOOKUP($AD806,pTRAIT!$A:$X,16,FALSE)</f>
        <v>0</v>
      </c>
      <c r="AP806" s="63">
        <f>VLOOKUP($AD806,pTRAIT!$A:$X,17,FALSE)</f>
        <v>0</v>
      </c>
      <c r="AQ806" s="63">
        <f>VLOOKUP($AD806,pTRAIT!$A:$X,18,FALSE)</f>
        <v>0</v>
      </c>
      <c r="AR806" s="63">
        <f>VLOOKUP($AD806,pTRAIT!$A:$X,19,FALSE)</f>
        <v>0</v>
      </c>
      <c r="AS806" s="63">
        <f>VLOOKUP($AD806,pTRAIT!$A:$X,20,FALSE)</f>
        <v>0</v>
      </c>
      <c r="AT806" s="63">
        <f>VLOOKUP($AD806,pTRAIT!$A:$X,21,FALSE)</f>
        <v>0</v>
      </c>
      <c r="AU806" s="63">
        <f>VLOOKUP($AD806,pTRAIT!$A:$X,22,FALSE)</f>
        <v>0</v>
      </c>
      <c r="AV806" s="63">
        <f>VLOOKUP($AD806,pTRAIT!$A:$X,23,FALSE)</f>
        <v>0</v>
      </c>
      <c r="AW806" s="63">
        <f>VLOOKUP($AD806,pTRAIT!$A:$X,24,FALSE)</f>
        <v>0</v>
      </c>
      <c r="AX806" s="67" t="s">
        <v>3546</v>
      </c>
      <c r="AY806" s="71" t="str">
        <f t="shared" si="37"/>
        <v xml:space="preserve"> // EM5RTUeMi1Fr1Cf9PuY;NST=X / Y;NST=X</v>
      </c>
    </row>
    <row r="807" spans="1:51" ht="12" customHeight="1" x14ac:dyDescent="0.25">
      <c r="A807" s="32">
        <v>1570</v>
      </c>
      <c r="B807" s="33" t="s">
        <v>5</v>
      </c>
      <c r="C807" s="34">
        <v>1607</v>
      </c>
      <c r="D807" s="32" t="str">
        <f t="shared" si="36"/>
        <v>1570X1607</v>
      </c>
      <c r="E807" s="53" t="s">
        <v>1626</v>
      </c>
      <c r="F807" s="61" t="s">
        <v>2416</v>
      </c>
      <c r="G807" s="41" t="s">
        <v>43</v>
      </c>
      <c r="H807" s="45"/>
      <c r="I807" s="32">
        <v>1570</v>
      </c>
      <c r="J807" s="63">
        <f>VLOOKUP(I807,pTRAIT!A:B,2,FALSE)</f>
        <v>0</v>
      </c>
      <c r="K807" s="63" t="s">
        <v>2724</v>
      </c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 t="s">
        <v>2728</v>
      </c>
      <c r="AB807" s="63" t="s">
        <v>2439</v>
      </c>
      <c r="AC807" s="63"/>
      <c r="AD807" s="34">
        <v>1607</v>
      </c>
      <c r="AE807" s="40" t="str">
        <f>VLOOKUP(AD807,pTRAIT!A:B,2,FALSE)</f>
        <v>(E)RTUeMi1Pui10-SCHIY;NST=X / Y;NST=X</v>
      </c>
      <c r="AF807" s="63">
        <f>VLOOKUP($AD807,pTRAIT!$A:$X,7,FALSE)</f>
        <v>0</v>
      </c>
      <c r="AG807" s="63">
        <f>VLOOKUP($AD807,pTRAIT!$A:$X,8,FALSE)</f>
        <v>0</v>
      </c>
      <c r="AH807" s="63">
        <f>VLOOKUP($AD807,pTRAIT!$A:$X,9,FALSE)</f>
        <v>0</v>
      </c>
      <c r="AI807" s="63">
        <f>VLOOKUP($AD807,pTRAIT!$A:$X,10,FALSE)</f>
        <v>0</v>
      </c>
      <c r="AJ807" s="63">
        <f>VLOOKUP($AD807,pTRAIT!$A:$X,11,FALSE)</f>
        <v>0</v>
      </c>
      <c r="AK807" s="63">
        <f>VLOOKUP($AD807,pTRAIT!$A:$X,12,FALSE)</f>
        <v>0</v>
      </c>
      <c r="AL807" s="63">
        <f>VLOOKUP($AD807,pTRAIT!$A:$X,13,FALSE)</f>
        <v>0</v>
      </c>
      <c r="AM807" s="63">
        <f>VLOOKUP($AD807,pTRAIT!$A:$X,14,FALSE)</f>
        <v>0</v>
      </c>
      <c r="AN807" s="63">
        <f>VLOOKUP($AD807,pTRAIT!$A:$X,15,FALSE)</f>
        <v>0</v>
      </c>
      <c r="AO807" s="63">
        <f>VLOOKUP($AD807,pTRAIT!$A:$X,16,FALSE)</f>
        <v>0</v>
      </c>
      <c r="AP807" s="63">
        <f>VLOOKUP($AD807,pTRAIT!$A:$X,17,FALSE)</f>
        <v>0</v>
      </c>
      <c r="AQ807" s="63">
        <f>VLOOKUP($AD807,pTRAIT!$A:$X,18,FALSE)</f>
        <v>0</v>
      </c>
      <c r="AR807" s="63">
        <f>VLOOKUP($AD807,pTRAIT!$A:$X,19,FALSE)</f>
        <v>0</v>
      </c>
      <c r="AS807" s="63">
        <f>VLOOKUP($AD807,pTRAIT!$A:$X,20,FALSE)</f>
        <v>0</v>
      </c>
      <c r="AT807" s="63">
        <f>VLOOKUP($AD807,pTRAIT!$A:$X,21,FALSE)</f>
        <v>0</v>
      </c>
      <c r="AU807" s="63">
        <f>VLOOKUP($AD807,pTRAIT!$A:$X,22,FALSE)</f>
        <v>0</v>
      </c>
      <c r="AV807" s="63">
        <f>VLOOKUP($AD807,pTRAIT!$A:$X,23,FALSE)</f>
        <v>0</v>
      </c>
      <c r="AW807" s="63">
        <f>VLOOKUP($AD807,pTRAIT!$A:$X,24,FALSE)</f>
        <v>0</v>
      </c>
      <c r="AX807" s="67" t="s">
        <v>3547</v>
      </c>
      <c r="AY807" s="71" t="str">
        <f t="shared" si="37"/>
        <v xml:space="preserve"> // (E)RTUeMi1Pui10-SCHIY;NST=X / Y;NST=X</v>
      </c>
    </row>
    <row r="808" spans="1:51" ht="12" customHeight="1" x14ac:dyDescent="0.25">
      <c r="A808" s="32">
        <v>1570</v>
      </c>
      <c r="B808" s="33" t="s">
        <v>5</v>
      </c>
      <c r="C808" s="34">
        <v>1599</v>
      </c>
      <c r="D808" s="32" t="str">
        <f t="shared" si="36"/>
        <v>1570X1599</v>
      </c>
      <c r="E808" s="53" t="s">
        <v>1626</v>
      </c>
      <c r="F808" s="61" t="s">
        <v>18</v>
      </c>
      <c r="G808" s="41" t="s">
        <v>43</v>
      </c>
      <c r="H808" s="45"/>
      <c r="I808" s="32">
        <v>1570</v>
      </c>
      <c r="J808" s="63">
        <f>VLOOKUP(I808,pTRAIT!A:B,2,FALSE)</f>
        <v>0</v>
      </c>
      <c r="K808" s="63" t="s">
        <v>2724</v>
      </c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 t="s">
        <v>2728</v>
      </c>
      <c r="AB808" s="63" t="s">
        <v>2439</v>
      </c>
      <c r="AC808" s="63"/>
      <c r="AD808" s="34">
        <v>1599</v>
      </c>
      <c r="AE808" s="40" t="str">
        <f>VLOOKUP(AD808,pTRAIT!A:B,2,FALSE)</f>
        <v>EM5RTUeMi1Fr1Cf9PuY;NST=X / ;</v>
      </c>
      <c r="AF808" s="63">
        <f>VLOOKUP($AD808,pTRAIT!$A:$X,7,FALSE)</f>
        <v>0</v>
      </c>
      <c r="AG808" s="63">
        <f>VLOOKUP($AD808,pTRAIT!$A:$X,8,FALSE)</f>
        <v>0</v>
      </c>
      <c r="AH808" s="63">
        <f>VLOOKUP($AD808,pTRAIT!$A:$X,9,FALSE)</f>
        <v>0</v>
      </c>
      <c r="AI808" s="63">
        <f>VLOOKUP($AD808,pTRAIT!$A:$X,10,FALSE)</f>
        <v>0</v>
      </c>
      <c r="AJ808" s="63">
        <f>VLOOKUP($AD808,pTRAIT!$A:$X,11,FALSE)</f>
        <v>0</v>
      </c>
      <c r="AK808" s="63">
        <f>VLOOKUP($AD808,pTRAIT!$A:$X,12,FALSE)</f>
        <v>0</v>
      </c>
      <c r="AL808" s="63">
        <f>VLOOKUP($AD808,pTRAIT!$A:$X,13,FALSE)</f>
        <v>0</v>
      </c>
      <c r="AM808" s="63">
        <f>VLOOKUP($AD808,pTRAIT!$A:$X,14,FALSE)</f>
        <v>0</v>
      </c>
      <c r="AN808" s="63">
        <f>VLOOKUP($AD808,pTRAIT!$A:$X,15,FALSE)</f>
        <v>0</v>
      </c>
      <c r="AO808" s="63">
        <f>VLOOKUP($AD808,pTRAIT!$A:$X,16,FALSE)</f>
        <v>0</v>
      </c>
      <c r="AP808" s="63">
        <f>VLOOKUP($AD808,pTRAIT!$A:$X,17,FALSE)</f>
        <v>0</v>
      </c>
      <c r="AQ808" s="63">
        <f>VLOOKUP($AD808,pTRAIT!$A:$X,18,FALSE)</f>
        <v>0</v>
      </c>
      <c r="AR808" s="63">
        <f>VLOOKUP($AD808,pTRAIT!$A:$X,19,FALSE)</f>
        <v>0</v>
      </c>
      <c r="AS808" s="63">
        <f>VLOOKUP($AD808,pTRAIT!$A:$X,20,FALSE)</f>
        <v>0</v>
      </c>
      <c r="AT808" s="63">
        <f>VLOOKUP($AD808,pTRAIT!$A:$X,21,FALSE)</f>
        <v>0</v>
      </c>
      <c r="AU808" s="63">
        <f>VLOOKUP($AD808,pTRAIT!$A:$X,22,FALSE)</f>
        <v>0</v>
      </c>
      <c r="AV808" s="63">
        <f>VLOOKUP($AD808,pTRAIT!$A:$X,23,FALSE)</f>
        <v>0</v>
      </c>
      <c r="AW808" s="63">
        <f>VLOOKUP($AD808,pTRAIT!$A:$X,24,FALSE)</f>
        <v>0</v>
      </c>
      <c r="AX808" s="67" t="s">
        <v>3548</v>
      </c>
      <c r="AY808" s="71" t="str">
        <f t="shared" si="37"/>
        <v xml:space="preserve"> // EM5RTUeMi1Fr1Cf9PuY;NST=X / ;</v>
      </c>
    </row>
    <row r="809" spans="1:51" ht="12" customHeight="1" x14ac:dyDescent="0.25">
      <c r="A809" s="32">
        <v>1570</v>
      </c>
      <c r="B809" s="33" t="s">
        <v>5</v>
      </c>
      <c r="C809" s="34">
        <v>1600</v>
      </c>
      <c r="D809" s="32" t="str">
        <f t="shared" si="36"/>
        <v>1570X1600</v>
      </c>
      <c r="E809" s="53" t="s">
        <v>1626</v>
      </c>
      <c r="F809" s="61" t="s">
        <v>11</v>
      </c>
      <c r="G809" s="41" t="s">
        <v>43</v>
      </c>
      <c r="H809" s="45"/>
      <c r="I809" s="32">
        <v>1570</v>
      </c>
      <c r="J809" s="63">
        <f>VLOOKUP(I809,pTRAIT!A:B,2,FALSE)</f>
        <v>0</v>
      </c>
      <c r="K809" s="63" t="s">
        <v>2724</v>
      </c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 t="s">
        <v>2728</v>
      </c>
      <c r="AB809" s="63" t="s">
        <v>2439</v>
      </c>
      <c r="AC809" s="63"/>
      <c r="AD809" s="34">
        <v>1600</v>
      </c>
      <c r="AE809" s="40" t="str">
        <f>VLOOKUP(AD809,pTRAIT!A:B,2,FALSE)</f>
        <v>EM5RTUeMi1Fr1Cf9PuY;NST=X / ;</v>
      </c>
      <c r="AF809" s="63">
        <f>VLOOKUP($AD809,pTRAIT!$A:$X,7,FALSE)</f>
        <v>0</v>
      </c>
      <c r="AG809" s="63">
        <f>VLOOKUP($AD809,pTRAIT!$A:$X,8,FALSE)</f>
        <v>0</v>
      </c>
      <c r="AH809" s="63">
        <f>VLOOKUP($AD809,pTRAIT!$A:$X,9,FALSE)</f>
        <v>0</v>
      </c>
      <c r="AI809" s="63">
        <f>VLOOKUP($AD809,pTRAIT!$A:$X,10,FALSE)</f>
        <v>0</v>
      </c>
      <c r="AJ809" s="63">
        <f>VLOOKUP($AD809,pTRAIT!$A:$X,11,FALSE)</f>
        <v>0</v>
      </c>
      <c r="AK809" s="63">
        <f>VLOOKUP($AD809,pTRAIT!$A:$X,12,FALSE)</f>
        <v>0</v>
      </c>
      <c r="AL809" s="63">
        <f>VLOOKUP($AD809,pTRAIT!$A:$X,13,FALSE)</f>
        <v>0</v>
      </c>
      <c r="AM809" s="63">
        <f>VLOOKUP($AD809,pTRAIT!$A:$X,14,FALSE)</f>
        <v>0</v>
      </c>
      <c r="AN809" s="63">
        <f>VLOOKUP($AD809,pTRAIT!$A:$X,15,FALSE)</f>
        <v>0</v>
      </c>
      <c r="AO809" s="63">
        <f>VLOOKUP($AD809,pTRAIT!$A:$X,16,FALSE)</f>
        <v>0</v>
      </c>
      <c r="AP809" s="63">
        <f>VLOOKUP($AD809,pTRAIT!$A:$X,17,FALSE)</f>
        <v>0</v>
      </c>
      <c r="AQ809" s="63">
        <f>VLOOKUP($AD809,pTRAIT!$A:$X,18,FALSE)</f>
        <v>0</v>
      </c>
      <c r="AR809" s="63">
        <f>VLOOKUP($AD809,pTRAIT!$A:$X,19,FALSE)</f>
        <v>0</v>
      </c>
      <c r="AS809" s="63">
        <f>VLOOKUP($AD809,pTRAIT!$A:$X,20,FALSE)</f>
        <v>0</v>
      </c>
      <c r="AT809" s="63">
        <f>VLOOKUP($AD809,pTRAIT!$A:$X,21,FALSE)</f>
        <v>0</v>
      </c>
      <c r="AU809" s="63">
        <f>VLOOKUP($AD809,pTRAIT!$A:$X,22,FALSE)</f>
        <v>0</v>
      </c>
      <c r="AV809" s="63">
        <f>VLOOKUP($AD809,pTRAIT!$A:$X,23,FALSE)</f>
        <v>0</v>
      </c>
      <c r="AW809" s="63">
        <f>VLOOKUP($AD809,pTRAIT!$A:$X,24,FALSE)</f>
        <v>0</v>
      </c>
      <c r="AX809" s="67" t="s">
        <v>3549</v>
      </c>
      <c r="AY809" s="71" t="str">
        <f t="shared" si="37"/>
        <v xml:space="preserve"> // EM5RTUeMi1Fr1Cf9PuY;NST=X / ;</v>
      </c>
    </row>
    <row r="810" spans="1:51" ht="12" customHeight="1" x14ac:dyDescent="0.25">
      <c r="A810" s="32">
        <v>1570</v>
      </c>
      <c r="B810" s="33" t="s">
        <v>5</v>
      </c>
      <c r="C810" s="34">
        <v>1595</v>
      </c>
      <c r="D810" s="32" t="str">
        <f t="shared" si="36"/>
        <v>1570X1595</v>
      </c>
      <c r="E810" s="53" t="s">
        <v>1626</v>
      </c>
      <c r="F810" s="61" t="s">
        <v>14</v>
      </c>
      <c r="G810" s="41" t="s">
        <v>43</v>
      </c>
      <c r="H810" s="45"/>
      <c r="I810" s="32">
        <v>1570</v>
      </c>
      <c r="J810" s="63">
        <f>VLOOKUP(I810,pTRAIT!A:B,2,FALSE)</f>
        <v>0</v>
      </c>
      <c r="K810" s="63" t="s">
        <v>2724</v>
      </c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 t="s">
        <v>2728</v>
      </c>
      <c r="AB810" s="63" t="s">
        <v>2439</v>
      </c>
      <c r="AC810" s="63"/>
      <c r="AD810" s="34">
        <v>1595</v>
      </c>
      <c r="AE810" s="40" t="str">
        <f>VLOOKUP(AD810,pTRAIT!A:B,2,FALSE)</f>
        <v>EM5RTUeMi1Fr1Cf9PuY;NST=X / Y;NST=X</v>
      </c>
      <c r="AF810" s="63">
        <f>VLOOKUP($AD810,pTRAIT!$A:$X,7,FALSE)</f>
        <v>0</v>
      </c>
      <c r="AG810" s="63">
        <f>VLOOKUP($AD810,pTRAIT!$A:$X,8,FALSE)</f>
        <v>0</v>
      </c>
      <c r="AH810" s="63">
        <f>VLOOKUP($AD810,pTRAIT!$A:$X,9,FALSE)</f>
        <v>0</v>
      </c>
      <c r="AI810" s="63">
        <f>VLOOKUP($AD810,pTRAIT!$A:$X,10,FALSE)</f>
        <v>0</v>
      </c>
      <c r="AJ810" s="63">
        <f>VLOOKUP($AD810,pTRAIT!$A:$X,11,FALSE)</f>
        <v>0</v>
      </c>
      <c r="AK810" s="63">
        <f>VLOOKUP($AD810,pTRAIT!$A:$X,12,FALSE)</f>
        <v>0</v>
      </c>
      <c r="AL810" s="63">
        <f>VLOOKUP($AD810,pTRAIT!$A:$X,13,FALSE)</f>
        <v>0</v>
      </c>
      <c r="AM810" s="63">
        <f>VLOOKUP($AD810,pTRAIT!$A:$X,14,FALSE)</f>
        <v>0</v>
      </c>
      <c r="AN810" s="63">
        <f>VLOOKUP($AD810,pTRAIT!$A:$X,15,FALSE)</f>
        <v>0</v>
      </c>
      <c r="AO810" s="63">
        <f>VLOOKUP($AD810,pTRAIT!$A:$X,16,FALSE)</f>
        <v>0</v>
      </c>
      <c r="AP810" s="63">
        <f>VLOOKUP($AD810,pTRAIT!$A:$X,17,FALSE)</f>
        <v>0</v>
      </c>
      <c r="AQ810" s="63">
        <f>VLOOKUP($AD810,pTRAIT!$A:$X,18,FALSE)</f>
        <v>0</v>
      </c>
      <c r="AR810" s="63">
        <f>VLOOKUP($AD810,pTRAIT!$A:$X,19,FALSE)</f>
        <v>0</v>
      </c>
      <c r="AS810" s="63">
        <f>VLOOKUP($AD810,pTRAIT!$A:$X,20,FALSE)</f>
        <v>0</v>
      </c>
      <c r="AT810" s="63">
        <f>VLOOKUP($AD810,pTRAIT!$A:$X,21,FALSE)</f>
        <v>0</v>
      </c>
      <c r="AU810" s="63">
        <f>VLOOKUP($AD810,pTRAIT!$A:$X,22,FALSE)</f>
        <v>0</v>
      </c>
      <c r="AV810" s="63">
        <f>VLOOKUP($AD810,pTRAIT!$A:$X,23,FALSE)</f>
        <v>0</v>
      </c>
      <c r="AW810" s="63">
        <f>VLOOKUP($AD810,pTRAIT!$A:$X,24,FALSE)</f>
        <v>0</v>
      </c>
      <c r="AX810" s="67" t="s">
        <v>3550</v>
      </c>
      <c r="AY810" s="71" t="str">
        <f t="shared" si="37"/>
        <v xml:space="preserve"> // EM5RTUeMi1Fr1Cf9PuY;NST=X / Y;NST=X</v>
      </c>
    </row>
    <row r="811" spans="1:51" ht="12" customHeight="1" x14ac:dyDescent="0.25">
      <c r="A811" s="32">
        <v>1570</v>
      </c>
      <c r="B811" s="33" t="s">
        <v>5</v>
      </c>
      <c r="C811" s="34">
        <v>1596</v>
      </c>
      <c r="D811" s="32" t="str">
        <f t="shared" si="36"/>
        <v>1570X1596</v>
      </c>
      <c r="E811" s="53" t="s">
        <v>1626</v>
      </c>
      <c r="F811" s="61" t="s">
        <v>2416</v>
      </c>
      <c r="G811" s="41" t="s">
        <v>43</v>
      </c>
      <c r="H811" s="45"/>
      <c r="I811" s="32">
        <v>1570</v>
      </c>
      <c r="J811" s="63">
        <f>VLOOKUP(I811,pTRAIT!A:B,2,FALSE)</f>
        <v>0</v>
      </c>
      <c r="K811" s="63" t="s">
        <v>2724</v>
      </c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 t="s">
        <v>2728</v>
      </c>
      <c r="AB811" s="63" t="s">
        <v>2439</v>
      </c>
      <c r="AC811" s="63"/>
      <c r="AD811" s="34">
        <v>1596</v>
      </c>
      <c r="AE811" s="40" t="str">
        <f>VLOOKUP(AD811,pTRAIT!A:B,2,FALSE)</f>
        <v>EM5RTUeMi1Fr1Cf9PuY;NST=X / Y;NST=X</v>
      </c>
      <c r="AF811" s="63">
        <f>VLOOKUP($AD811,pTRAIT!$A:$X,7,FALSE)</f>
        <v>0</v>
      </c>
      <c r="AG811" s="63">
        <f>VLOOKUP($AD811,pTRAIT!$A:$X,8,FALSE)</f>
        <v>0</v>
      </c>
      <c r="AH811" s="63">
        <f>VLOOKUP($AD811,pTRAIT!$A:$X,9,FALSE)</f>
        <v>0</v>
      </c>
      <c r="AI811" s="63">
        <f>VLOOKUP($AD811,pTRAIT!$A:$X,10,FALSE)</f>
        <v>0</v>
      </c>
      <c r="AJ811" s="63">
        <f>VLOOKUP($AD811,pTRAIT!$A:$X,11,FALSE)</f>
        <v>0</v>
      </c>
      <c r="AK811" s="63">
        <f>VLOOKUP($AD811,pTRAIT!$A:$X,12,FALSE)</f>
        <v>0</v>
      </c>
      <c r="AL811" s="63">
        <f>VLOOKUP($AD811,pTRAIT!$A:$X,13,FALSE)</f>
        <v>0</v>
      </c>
      <c r="AM811" s="63">
        <f>VLOOKUP($AD811,pTRAIT!$A:$X,14,FALSE)</f>
        <v>0</v>
      </c>
      <c r="AN811" s="63">
        <f>VLOOKUP($AD811,pTRAIT!$A:$X,15,FALSE)</f>
        <v>0</v>
      </c>
      <c r="AO811" s="63">
        <f>VLOOKUP($AD811,pTRAIT!$A:$X,16,FALSE)</f>
        <v>0</v>
      </c>
      <c r="AP811" s="63">
        <f>VLOOKUP($AD811,pTRAIT!$A:$X,17,FALSE)</f>
        <v>0</v>
      </c>
      <c r="AQ811" s="63">
        <f>VLOOKUP($AD811,pTRAIT!$A:$X,18,FALSE)</f>
        <v>0</v>
      </c>
      <c r="AR811" s="63">
        <f>VLOOKUP($AD811,pTRAIT!$A:$X,19,FALSE)</f>
        <v>0</v>
      </c>
      <c r="AS811" s="63">
        <f>VLOOKUP($AD811,pTRAIT!$A:$X,20,FALSE)</f>
        <v>0</v>
      </c>
      <c r="AT811" s="63">
        <f>VLOOKUP($AD811,pTRAIT!$A:$X,21,FALSE)</f>
        <v>0</v>
      </c>
      <c r="AU811" s="63">
        <f>VLOOKUP($AD811,pTRAIT!$A:$X,22,FALSE)</f>
        <v>0</v>
      </c>
      <c r="AV811" s="63">
        <f>VLOOKUP($AD811,pTRAIT!$A:$X,23,FALSE)</f>
        <v>0</v>
      </c>
      <c r="AW811" s="63">
        <f>VLOOKUP($AD811,pTRAIT!$A:$X,24,FALSE)</f>
        <v>0</v>
      </c>
      <c r="AX811" s="67" t="s">
        <v>3551</v>
      </c>
      <c r="AY811" s="71" t="str">
        <f t="shared" si="37"/>
        <v xml:space="preserve"> // EM5RTUeMi1Fr1Cf9PuY;NST=X / Y;NST=X</v>
      </c>
    </row>
    <row r="812" spans="1:51" ht="12" customHeight="1" x14ac:dyDescent="0.25">
      <c r="A812" s="32">
        <v>1571</v>
      </c>
      <c r="B812" s="33" t="s">
        <v>5</v>
      </c>
      <c r="C812" s="34">
        <v>1587</v>
      </c>
      <c r="D812" s="32" t="str">
        <f t="shared" si="36"/>
        <v>1571X1587</v>
      </c>
      <c r="E812" s="53" t="s">
        <v>1626</v>
      </c>
      <c r="F812" s="61" t="s">
        <v>2417</v>
      </c>
      <c r="G812" s="41" t="s">
        <v>43</v>
      </c>
      <c r="H812" s="45"/>
      <c r="I812" s="32">
        <v>1571</v>
      </c>
      <c r="J812" s="63">
        <f>VLOOKUP(I812,pTRAIT!A:B,2,FALSE)</f>
        <v>0</v>
      </c>
      <c r="K812" s="63" t="s">
        <v>2724</v>
      </c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 t="s">
        <v>2728</v>
      </c>
      <c r="AB812" s="63" t="s">
        <v>2439</v>
      </c>
      <c r="AC812" s="63"/>
      <c r="AD812" s="34">
        <v>1587</v>
      </c>
      <c r="AE812" s="40" t="str">
        <f>VLOOKUP(AD812,pTRAIT!A:B,2,FALSE)</f>
        <v>EM5RTUeMi1Fr1Cf9PuY;NST=X / Y;NST=X</v>
      </c>
      <c r="AF812" s="63">
        <f>VLOOKUP($AD812,pTRAIT!$A:$X,7,FALSE)</f>
        <v>0</v>
      </c>
      <c r="AG812" s="63">
        <f>VLOOKUP($AD812,pTRAIT!$A:$X,8,FALSE)</f>
        <v>0</v>
      </c>
      <c r="AH812" s="63">
        <f>VLOOKUP($AD812,pTRAIT!$A:$X,9,FALSE)</f>
        <v>0</v>
      </c>
      <c r="AI812" s="63">
        <f>VLOOKUP($AD812,pTRAIT!$A:$X,10,FALSE)</f>
        <v>0</v>
      </c>
      <c r="AJ812" s="63">
        <f>VLOOKUP($AD812,pTRAIT!$A:$X,11,FALSE)</f>
        <v>0</v>
      </c>
      <c r="AK812" s="63">
        <f>VLOOKUP($AD812,pTRAIT!$A:$X,12,FALSE)</f>
        <v>0</v>
      </c>
      <c r="AL812" s="63">
        <f>VLOOKUP($AD812,pTRAIT!$A:$X,13,FALSE)</f>
        <v>0</v>
      </c>
      <c r="AM812" s="63">
        <f>VLOOKUP($AD812,pTRAIT!$A:$X,14,FALSE)</f>
        <v>0</v>
      </c>
      <c r="AN812" s="63">
        <f>VLOOKUP($AD812,pTRAIT!$A:$X,15,FALSE)</f>
        <v>0</v>
      </c>
      <c r="AO812" s="63">
        <f>VLOOKUP($AD812,pTRAIT!$A:$X,16,FALSE)</f>
        <v>0</v>
      </c>
      <c r="AP812" s="63">
        <f>VLOOKUP($AD812,pTRAIT!$A:$X,17,FALSE)</f>
        <v>0</v>
      </c>
      <c r="AQ812" s="63">
        <f>VLOOKUP($AD812,pTRAIT!$A:$X,18,FALSE)</f>
        <v>0</v>
      </c>
      <c r="AR812" s="63">
        <f>VLOOKUP($AD812,pTRAIT!$A:$X,19,FALSE)</f>
        <v>0</v>
      </c>
      <c r="AS812" s="63">
        <f>VLOOKUP($AD812,pTRAIT!$A:$X,20,FALSE)</f>
        <v>0</v>
      </c>
      <c r="AT812" s="63">
        <f>VLOOKUP($AD812,pTRAIT!$A:$X,21,FALSE)</f>
        <v>0</v>
      </c>
      <c r="AU812" s="63">
        <f>VLOOKUP($AD812,pTRAIT!$A:$X,22,FALSE)</f>
        <v>0</v>
      </c>
      <c r="AV812" s="63">
        <f>VLOOKUP($AD812,pTRAIT!$A:$X,23,FALSE)</f>
        <v>0</v>
      </c>
      <c r="AW812" s="63">
        <f>VLOOKUP($AD812,pTRAIT!$A:$X,24,FALSE)</f>
        <v>0</v>
      </c>
      <c r="AX812" s="67" t="s">
        <v>3552</v>
      </c>
      <c r="AY812" s="71" t="str">
        <f t="shared" si="37"/>
        <v xml:space="preserve"> // EM5RTUeMi1Fr1Cf9PuY;NST=X / Y;NST=X</v>
      </c>
    </row>
    <row r="813" spans="1:51" ht="12" customHeight="1" x14ac:dyDescent="0.25">
      <c r="A813" s="32">
        <v>1571</v>
      </c>
      <c r="B813" s="33" t="s">
        <v>5</v>
      </c>
      <c r="C813" s="34">
        <v>1597</v>
      </c>
      <c r="D813" s="32" t="str">
        <f t="shared" si="36"/>
        <v>1571X1597</v>
      </c>
      <c r="E813" s="53" t="s">
        <v>1626</v>
      </c>
      <c r="F813" s="61" t="s">
        <v>2418</v>
      </c>
      <c r="G813" s="41" t="s">
        <v>43</v>
      </c>
      <c r="H813" s="45"/>
      <c r="I813" s="32">
        <v>1571</v>
      </c>
      <c r="J813" s="63">
        <f>VLOOKUP(I813,pTRAIT!A:B,2,FALSE)</f>
        <v>0</v>
      </c>
      <c r="K813" s="63" t="s">
        <v>2724</v>
      </c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 t="s">
        <v>2728</v>
      </c>
      <c r="AB813" s="63" t="s">
        <v>2439</v>
      </c>
      <c r="AC813" s="63"/>
      <c r="AD813" s="34">
        <v>1597</v>
      </c>
      <c r="AE813" s="40" t="str">
        <f>VLOOKUP(AD813,pTRAIT!A:B,2,FALSE)</f>
        <v>EM5RTUeMi1Fr1Cf9PuY;NST=X / Y;NST=X</v>
      </c>
      <c r="AF813" s="63">
        <f>VLOOKUP($AD813,pTRAIT!$A:$X,7,FALSE)</f>
        <v>0</v>
      </c>
      <c r="AG813" s="63">
        <f>VLOOKUP($AD813,pTRAIT!$A:$X,8,FALSE)</f>
        <v>0</v>
      </c>
      <c r="AH813" s="63">
        <f>VLOOKUP($AD813,pTRAIT!$A:$X,9,FALSE)</f>
        <v>0</v>
      </c>
      <c r="AI813" s="63">
        <f>VLOOKUP($AD813,pTRAIT!$A:$X,10,FALSE)</f>
        <v>0</v>
      </c>
      <c r="AJ813" s="63">
        <f>VLOOKUP($AD813,pTRAIT!$A:$X,11,FALSE)</f>
        <v>0</v>
      </c>
      <c r="AK813" s="63">
        <f>VLOOKUP($AD813,pTRAIT!$A:$X,12,FALSE)</f>
        <v>0</v>
      </c>
      <c r="AL813" s="63">
        <f>VLOOKUP($AD813,pTRAIT!$A:$X,13,FALSE)</f>
        <v>0</v>
      </c>
      <c r="AM813" s="63">
        <f>VLOOKUP($AD813,pTRAIT!$A:$X,14,FALSE)</f>
        <v>0</v>
      </c>
      <c r="AN813" s="63">
        <f>VLOOKUP($AD813,pTRAIT!$A:$X,15,FALSE)</f>
        <v>0</v>
      </c>
      <c r="AO813" s="63">
        <f>VLOOKUP($AD813,pTRAIT!$A:$X,16,FALSE)</f>
        <v>0</v>
      </c>
      <c r="AP813" s="63">
        <f>VLOOKUP($AD813,pTRAIT!$A:$X,17,FALSE)</f>
        <v>0</v>
      </c>
      <c r="AQ813" s="63">
        <f>VLOOKUP($AD813,pTRAIT!$A:$X,18,FALSE)</f>
        <v>0</v>
      </c>
      <c r="AR813" s="63">
        <f>VLOOKUP($AD813,pTRAIT!$A:$X,19,FALSE)</f>
        <v>0</v>
      </c>
      <c r="AS813" s="63">
        <f>VLOOKUP($AD813,pTRAIT!$A:$X,20,FALSE)</f>
        <v>0</v>
      </c>
      <c r="AT813" s="63">
        <f>VLOOKUP($AD813,pTRAIT!$A:$X,21,FALSE)</f>
        <v>0</v>
      </c>
      <c r="AU813" s="63">
        <f>VLOOKUP($AD813,pTRAIT!$A:$X,22,FALSE)</f>
        <v>0</v>
      </c>
      <c r="AV813" s="63">
        <f>VLOOKUP($AD813,pTRAIT!$A:$X,23,FALSE)</f>
        <v>0</v>
      </c>
      <c r="AW813" s="63">
        <f>VLOOKUP($AD813,pTRAIT!$A:$X,24,FALSE)</f>
        <v>0</v>
      </c>
      <c r="AX813" s="67" t="s">
        <v>3553</v>
      </c>
      <c r="AY813" s="71" t="str">
        <f t="shared" si="37"/>
        <v xml:space="preserve"> // EM5RTUeMi1Fr1Cf9PuY;NST=X / Y;NST=X</v>
      </c>
    </row>
    <row r="814" spans="1:51" ht="12" customHeight="1" x14ac:dyDescent="0.25">
      <c r="A814" s="32">
        <v>1571</v>
      </c>
      <c r="B814" s="33" t="s">
        <v>5</v>
      </c>
      <c r="C814" s="34">
        <v>1603</v>
      </c>
      <c r="D814" s="32" t="str">
        <f t="shared" si="36"/>
        <v>1571X1603</v>
      </c>
      <c r="E814" s="53" t="s">
        <v>1626</v>
      </c>
      <c r="F814" s="61" t="s">
        <v>2419</v>
      </c>
      <c r="G814" s="41" t="s">
        <v>43</v>
      </c>
      <c r="H814" s="45"/>
      <c r="I814" s="32">
        <v>1571</v>
      </c>
      <c r="J814" s="63">
        <f>VLOOKUP(I814,pTRAIT!A:B,2,FALSE)</f>
        <v>0</v>
      </c>
      <c r="K814" s="63" t="s">
        <v>2724</v>
      </c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 t="s">
        <v>2728</v>
      </c>
      <c r="AB814" s="63" t="s">
        <v>2439</v>
      </c>
      <c r="AC814" s="63"/>
      <c r="AD814" s="34">
        <v>1603</v>
      </c>
      <c r="AE814" s="40" t="str">
        <f>VLOOKUP(AD814,pTRAIT!A:B,2,FALSE)</f>
        <v>ERTUeMi1Pui10-SCHIY;NST=X / Y;NST=X</v>
      </c>
      <c r="AF814" s="63">
        <f>VLOOKUP($AD814,pTRAIT!$A:$X,7,FALSE)</f>
        <v>0</v>
      </c>
      <c r="AG814" s="63">
        <f>VLOOKUP($AD814,pTRAIT!$A:$X,8,FALSE)</f>
        <v>0</v>
      </c>
      <c r="AH814" s="63">
        <f>VLOOKUP($AD814,pTRAIT!$A:$X,9,FALSE)</f>
        <v>0</v>
      </c>
      <c r="AI814" s="63">
        <f>VLOOKUP($AD814,pTRAIT!$A:$X,10,FALSE)</f>
        <v>0</v>
      </c>
      <c r="AJ814" s="63">
        <f>VLOOKUP($AD814,pTRAIT!$A:$X,11,FALSE)</f>
        <v>0</v>
      </c>
      <c r="AK814" s="63">
        <f>VLOOKUP($AD814,pTRAIT!$A:$X,12,FALSE)</f>
        <v>0</v>
      </c>
      <c r="AL814" s="63">
        <f>VLOOKUP($AD814,pTRAIT!$A:$X,13,FALSE)</f>
        <v>0</v>
      </c>
      <c r="AM814" s="63">
        <f>VLOOKUP($AD814,pTRAIT!$A:$X,14,FALSE)</f>
        <v>0</v>
      </c>
      <c r="AN814" s="63">
        <f>VLOOKUP($AD814,pTRAIT!$A:$X,15,FALSE)</f>
        <v>0</v>
      </c>
      <c r="AO814" s="63">
        <f>VLOOKUP($AD814,pTRAIT!$A:$X,16,FALSE)</f>
        <v>0</v>
      </c>
      <c r="AP814" s="63">
        <f>VLOOKUP($AD814,pTRAIT!$A:$X,17,FALSE)</f>
        <v>0</v>
      </c>
      <c r="AQ814" s="63">
        <f>VLOOKUP($AD814,pTRAIT!$A:$X,18,FALSE)</f>
        <v>0</v>
      </c>
      <c r="AR814" s="63">
        <f>VLOOKUP($AD814,pTRAIT!$A:$X,19,FALSE)</f>
        <v>0</v>
      </c>
      <c r="AS814" s="63">
        <f>VLOOKUP($AD814,pTRAIT!$A:$X,20,FALSE)</f>
        <v>0</v>
      </c>
      <c r="AT814" s="63">
        <f>VLOOKUP($AD814,pTRAIT!$A:$X,21,FALSE)</f>
        <v>0</v>
      </c>
      <c r="AU814" s="63">
        <f>VLOOKUP($AD814,pTRAIT!$A:$X,22,FALSE)</f>
        <v>0</v>
      </c>
      <c r="AV814" s="63">
        <f>VLOOKUP($AD814,pTRAIT!$A:$X,23,FALSE)</f>
        <v>0</v>
      </c>
      <c r="AW814" s="63">
        <f>VLOOKUP($AD814,pTRAIT!$A:$X,24,FALSE)</f>
        <v>0</v>
      </c>
      <c r="AX814" s="67" t="s">
        <v>3554</v>
      </c>
      <c r="AY814" s="71" t="str">
        <f t="shared" si="37"/>
        <v xml:space="preserve"> // ERTUeMi1Pui10-SCHIY;NST=X / Y;NST=X</v>
      </c>
    </row>
    <row r="815" spans="1:51" ht="12" customHeight="1" x14ac:dyDescent="0.25">
      <c r="A815" s="32">
        <v>1571</v>
      </c>
      <c r="B815" s="33" t="s">
        <v>5</v>
      </c>
      <c r="C815" s="34">
        <v>1610</v>
      </c>
      <c r="D815" s="32" t="str">
        <f t="shared" si="36"/>
        <v>1571X1610</v>
      </c>
      <c r="E815" s="53" t="s">
        <v>1626</v>
      </c>
      <c r="F815" s="61" t="s">
        <v>2420</v>
      </c>
      <c r="G815" s="41" t="s">
        <v>43</v>
      </c>
      <c r="H815" s="45"/>
      <c r="I815" s="32">
        <v>1571</v>
      </c>
      <c r="J815" s="63">
        <f>VLOOKUP(I815,pTRAIT!A:B,2,FALSE)</f>
        <v>0</v>
      </c>
      <c r="K815" s="63" t="s">
        <v>2724</v>
      </c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 t="s">
        <v>2728</v>
      </c>
      <c r="AB815" s="63" t="s">
        <v>2439</v>
      </c>
      <c r="AC815" s="63"/>
      <c r="AD815" s="34">
        <v>1610</v>
      </c>
      <c r="AE815" s="40" t="str">
        <f>VLOOKUP(AD815,pTRAIT!A:B,2,FALSE)</f>
        <v>(E)RTUeMi1Pui10-SCHIY;NST=X / Y;NST=X</v>
      </c>
      <c r="AF815" s="63">
        <f>VLOOKUP($AD815,pTRAIT!$A:$X,7,FALSE)</f>
        <v>0</v>
      </c>
      <c r="AG815" s="63">
        <f>VLOOKUP($AD815,pTRAIT!$A:$X,8,FALSE)</f>
        <v>0</v>
      </c>
      <c r="AH815" s="63">
        <f>VLOOKUP($AD815,pTRAIT!$A:$X,9,FALSE)</f>
        <v>0</v>
      </c>
      <c r="AI815" s="63">
        <f>VLOOKUP($AD815,pTRAIT!$A:$X,10,FALSE)</f>
        <v>0</v>
      </c>
      <c r="AJ815" s="63">
        <f>VLOOKUP($AD815,pTRAIT!$A:$X,11,FALSE)</f>
        <v>0</v>
      </c>
      <c r="AK815" s="63">
        <f>VLOOKUP($AD815,pTRAIT!$A:$X,12,FALSE)</f>
        <v>0</v>
      </c>
      <c r="AL815" s="63">
        <f>VLOOKUP($AD815,pTRAIT!$A:$X,13,FALSE)</f>
        <v>0</v>
      </c>
      <c r="AM815" s="63">
        <f>VLOOKUP($AD815,pTRAIT!$A:$X,14,FALSE)</f>
        <v>0</v>
      </c>
      <c r="AN815" s="63">
        <f>VLOOKUP($AD815,pTRAIT!$A:$X,15,FALSE)</f>
        <v>0</v>
      </c>
      <c r="AO815" s="63">
        <f>VLOOKUP($AD815,pTRAIT!$A:$X,16,FALSE)</f>
        <v>0</v>
      </c>
      <c r="AP815" s="63">
        <f>VLOOKUP($AD815,pTRAIT!$A:$X,17,FALSE)</f>
        <v>0</v>
      </c>
      <c r="AQ815" s="63">
        <f>VLOOKUP($AD815,pTRAIT!$A:$X,18,FALSE)</f>
        <v>0</v>
      </c>
      <c r="AR815" s="63">
        <f>VLOOKUP($AD815,pTRAIT!$A:$X,19,FALSE)</f>
        <v>0</v>
      </c>
      <c r="AS815" s="63">
        <f>VLOOKUP($AD815,pTRAIT!$A:$X,20,FALSE)</f>
        <v>0</v>
      </c>
      <c r="AT815" s="63">
        <f>VLOOKUP($AD815,pTRAIT!$A:$X,21,FALSE)</f>
        <v>0</v>
      </c>
      <c r="AU815" s="63">
        <f>VLOOKUP($AD815,pTRAIT!$A:$X,22,FALSE)</f>
        <v>0</v>
      </c>
      <c r="AV815" s="63">
        <f>VLOOKUP($AD815,pTRAIT!$A:$X,23,FALSE)</f>
        <v>0</v>
      </c>
      <c r="AW815" s="63">
        <f>VLOOKUP($AD815,pTRAIT!$A:$X,24,FALSE)</f>
        <v>0</v>
      </c>
      <c r="AX815" s="67" t="s">
        <v>3555</v>
      </c>
      <c r="AY815" s="71" t="str">
        <f t="shared" si="37"/>
        <v xml:space="preserve"> // (E)RTUeMi1Pui10-SCHIY;NST=X / Y;NST=X</v>
      </c>
    </row>
    <row r="816" spans="1:51" ht="12" customHeight="1" x14ac:dyDescent="0.25">
      <c r="A816" s="32">
        <v>1571</v>
      </c>
      <c r="B816" s="33" t="s">
        <v>5</v>
      </c>
      <c r="C816" s="34">
        <v>1605</v>
      </c>
      <c r="D816" s="32" t="str">
        <f t="shared" si="36"/>
        <v>1571X1605</v>
      </c>
      <c r="E816" s="53" t="s">
        <v>1626</v>
      </c>
      <c r="F816" s="61" t="s">
        <v>2063</v>
      </c>
      <c r="G816" s="41" t="s">
        <v>43</v>
      </c>
      <c r="H816" s="45"/>
      <c r="I816" s="32">
        <v>1571</v>
      </c>
      <c r="J816" s="63">
        <f>VLOOKUP(I816,pTRAIT!A:B,2,FALSE)</f>
        <v>0</v>
      </c>
      <c r="K816" s="63" t="s">
        <v>2724</v>
      </c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 t="s">
        <v>2728</v>
      </c>
      <c r="AB816" s="63" t="s">
        <v>2439</v>
      </c>
      <c r="AC816" s="63"/>
      <c r="AD816" s="34">
        <v>1605</v>
      </c>
      <c r="AE816" s="40" t="str">
        <f>VLOOKUP(AD816,pTRAIT!A:B,2,FALSE)</f>
        <v>ERTUeMi1Pui10-SCHIY;NST=X / ;</v>
      </c>
      <c r="AF816" s="63">
        <f>VLOOKUP($AD816,pTRAIT!$A:$X,7,FALSE)</f>
        <v>0</v>
      </c>
      <c r="AG816" s="63">
        <f>VLOOKUP($AD816,pTRAIT!$A:$X,8,FALSE)</f>
        <v>0</v>
      </c>
      <c r="AH816" s="63">
        <f>VLOOKUP($AD816,pTRAIT!$A:$X,9,FALSE)</f>
        <v>0</v>
      </c>
      <c r="AI816" s="63">
        <f>VLOOKUP($AD816,pTRAIT!$A:$X,10,FALSE)</f>
        <v>0</v>
      </c>
      <c r="AJ816" s="63">
        <f>VLOOKUP($AD816,pTRAIT!$A:$X,11,FALSE)</f>
        <v>0</v>
      </c>
      <c r="AK816" s="63">
        <f>VLOOKUP($AD816,pTRAIT!$A:$X,12,FALSE)</f>
        <v>0</v>
      </c>
      <c r="AL816" s="63">
        <f>VLOOKUP($AD816,pTRAIT!$A:$X,13,FALSE)</f>
        <v>0</v>
      </c>
      <c r="AM816" s="63">
        <f>VLOOKUP($AD816,pTRAIT!$A:$X,14,FALSE)</f>
        <v>0</v>
      </c>
      <c r="AN816" s="63">
        <f>VLOOKUP($AD816,pTRAIT!$A:$X,15,FALSE)</f>
        <v>0</v>
      </c>
      <c r="AO816" s="63">
        <f>VLOOKUP($AD816,pTRAIT!$A:$X,16,FALSE)</f>
        <v>0</v>
      </c>
      <c r="AP816" s="63">
        <f>VLOOKUP($AD816,pTRAIT!$A:$X,17,FALSE)</f>
        <v>0</v>
      </c>
      <c r="AQ816" s="63">
        <f>VLOOKUP($AD816,pTRAIT!$A:$X,18,FALSE)</f>
        <v>0</v>
      </c>
      <c r="AR816" s="63">
        <f>VLOOKUP($AD816,pTRAIT!$A:$X,19,FALSE)</f>
        <v>0</v>
      </c>
      <c r="AS816" s="63">
        <f>VLOOKUP($AD816,pTRAIT!$A:$X,20,FALSE)</f>
        <v>0</v>
      </c>
      <c r="AT816" s="63">
        <f>VLOOKUP($AD816,pTRAIT!$A:$X,21,FALSE)</f>
        <v>0</v>
      </c>
      <c r="AU816" s="63">
        <f>VLOOKUP($AD816,pTRAIT!$A:$X,22,FALSE)</f>
        <v>0</v>
      </c>
      <c r="AV816" s="63">
        <f>VLOOKUP($AD816,pTRAIT!$A:$X,23,FALSE)</f>
        <v>0</v>
      </c>
      <c r="AW816" s="63">
        <f>VLOOKUP($AD816,pTRAIT!$A:$X,24,FALSE)</f>
        <v>0</v>
      </c>
      <c r="AX816" s="67" t="s">
        <v>3556</v>
      </c>
      <c r="AY816" s="71" t="str">
        <f t="shared" si="37"/>
        <v xml:space="preserve"> // ERTUeMi1Pui10-SCHIY;NST=X / ;</v>
      </c>
    </row>
    <row r="817" spans="1:51" ht="12" customHeight="1" x14ac:dyDescent="0.25">
      <c r="A817" s="32">
        <v>1571</v>
      </c>
      <c r="B817" s="33" t="s">
        <v>5</v>
      </c>
      <c r="C817" s="34">
        <v>1606</v>
      </c>
      <c r="D817" s="32" t="str">
        <f t="shared" si="36"/>
        <v>1571X1606</v>
      </c>
      <c r="E817" s="53" t="s">
        <v>1626</v>
      </c>
      <c r="F817" s="61" t="s">
        <v>2064</v>
      </c>
      <c r="G817" s="41" t="s">
        <v>43</v>
      </c>
      <c r="H817" s="45"/>
      <c r="I817" s="32">
        <v>1571</v>
      </c>
      <c r="J817" s="63">
        <f>VLOOKUP(I817,pTRAIT!A:B,2,FALSE)</f>
        <v>0</v>
      </c>
      <c r="K817" s="63" t="s">
        <v>2724</v>
      </c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 t="s">
        <v>2728</v>
      </c>
      <c r="AB817" s="63" t="s">
        <v>2439</v>
      </c>
      <c r="AC817" s="63"/>
      <c r="AD817" s="34">
        <v>1606</v>
      </c>
      <c r="AE817" s="40" t="str">
        <f>VLOOKUP(AD817,pTRAIT!A:B,2,FALSE)</f>
        <v>ERTUeMi1Pui10-SCHIY;NST=X / ;</v>
      </c>
      <c r="AF817" s="63">
        <f>VLOOKUP($AD817,pTRAIT!$A:$X,7,FALSE)</f>
        <v>0</v>
      </c>
      <c r="AG817" s="63">
        <f>VLOOKUP($AD817,pTRAIT!$A:$X,8,FALSE)</f>
        <v>0</v>
      </c>
      <c r="AH817" s="63">
        <f>VLOOKUP($AD817,pTRAIT!$A:$X,9,FALSE)</f>
        <v>0</v>
      </c>
      <c r="AI817" s="63">
        <f>VLOOKUP($AD817,pTRAIT!$A:$X,10,FALSE)</f>
        <v>0</v>
      </c>
      <c r="AJ817" s="63">
        <f>VLOOKUP($AD817,pTRAIT!$A:$X,11,FALSE)</f>
        <v>0</v>
      </c>
      <c r="AK817" s="63">
        <f>VLOOKUP($AD817,pTRAIT!$A:$X,12,FALSE)</f>
        <v>0</v>
      </c>
      <c r="AL817" s="63">
        <f>VLOOKUP($AD817,pTRAIT!$A:$X,13,FALSE)</f>
        <v>0</v>
      </c>
      <c r="AM817" s="63">
        <f>VLOOKUP($AD817,pTRAIT!$A:$X,14,FALSE)</f>
        <v>0</v>
      </c>
      <c r="AN817" s="63">
        <f>VLOOKUP($AD817,pTRAIT!$A:$X,15,FALSE)</f>
        <v>0</v>
      </c>
      <c r="AO817" s="63">
        <f>VLOOKUP($AD817,pTRAIT!$A:$X,16,FALSE)</f>
        <v>0</v>
      </c>
      <c r="AP817" s="63">
        <f>VLOOKUP($AD817,pTRAIT!$A:$X,17,FALSE)</f>
        <v>0</v>
      </c>
      <c r="AQ817" s="63">
        <f>VLOOKUP($AD817,pTRAIT!$A:$X,18,FALSE)</f>
        <v>0</v>
      </c>
      <c r="AR817" s="63">
        <f>VLOOKUP($AD817,pTRAIT!$A:$X,19,FALSE)</f>
        <v>0</v>
      </c>
      <c r="AS817" s="63">
        <f>VLOOKUP($AD817,pTRAIT!$A:$X,20,FALSE)</f>
        <v>0</v>
      </c>
      <c r="AT817" s="63">
        <f>VLOOKUP($AD817,pTRAIT!$A:$X,21,FALSE)</f>
        <v>0</v>
      </c>
      <c r="AU817" s="63">
        <f>VLOOKUP($AD817,pTRAIT!$A:$X,22,FALSE)</f>
        <v>0</v>
      </c>
      <c r="AV817" s="63">
        <f>VLOOKUP($AD817,pTRAIT!$A:$X,23,FALSE)</f>
        <v>0</v>
      </c>
      <c r="AW817" s="63">
        <f>VLOOKUP($AD817,pTRAIT!$A:$X,24,FALSE)</f>
        <v>0</v>
      </c>
      <c r="AX817" s="67" t="s">
        <v>3557</v>
      </c>
      <c r="AY817" s="71" t="str">
        <f t="shared" si="37"/>
        <v xml:space="preserve"> // ERTUeMi1Pui10-SCHIY;NST=X / ;</v>
      </c>
    </row>
    <row r="818" spans="1:51" ht="12" customHeight="1" x14ac:dyDescent="0.25">
      <c r="A818" s="32">
        <v>1571</v>
      </c>
      <c r="B818" s="33" t="s">
        <v>5</v>
      </c>
      <c r="C818" s="34">
        <v>1601</v>
      </c>
      <c r="D818" s="32" t="str">
        <f t="shared" si="36"/>
        <v>1571X1601</v>
      </c>
      <c r="E818" s="53" t="s">
        <v>1626</v>
      </c>
      <c r="F818" s="61" t="s">
        <v>2065</v>
      </c>
      <c r="G818" s="41" t="s">
        <v>43</v>
      </c>
      <c r="H818" s="45"/>
      <c r="I818" s="32">
        <v>1571</v>
      </c>
      <c r="J818" s="63">
        <f>VLOOKUP(I818,pTRAIT!A:B,2,FALSE)</f>
        <v>0</v>
      </c>
      <c r="K818" s="63" t="s">
        <v>2724</v>
      </c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 t="s">
        <v>2728</v>
      </c>
      <c r="AB818" s="63" t="s">
        <v>2439</v>
      </c>
      <c r="AC818" s="63"/>
      <c r="AD818" s="34">
        <v>1601</v>
      </c>
      <c r="AE818" s="40" t="str">
        <f>VLOOKUP(AD818,pTRAIT!A:B,2,FALSE)</f>
        <v>ERTUeMi1Pui10-SCHIY;NST=X / Y;NST=X</v>
      </c>
      <c r="AF818" s="63">
        <f>VLOOKUP($AD818,pTRAIT!$A:$X,7,FALSE)</f>
        <v>0</v>
      </c>
      <c r="AG818" s="63">
        <f>VLOOKUP($AD818,pTRAIT!$A:$X,8,FALSE)</f>
        <v>0</v>
      </c>
      <c r="AH818" s="63">
        <f>VLOOKUP($AD818,pTRAIT!$A:$X,9,FALSE)</f>
        <v>0</v>
      </c>
      <c r="AI818" s="63">
        <f>VLOOKUP($AD818,pTRAIT!$A:$X,10,FALSE)</f>
        <v>0</v>
      </c>
      <c r="AJ818" s="63">
        <f>VLOOKUP($AD818,pTRAIT!$A:$X,11,FALSE)</f>
        <v>0</v>
      </c>
      <c r="AK818" s="63">
        <f>VLOOKUP($AD818,pTRAIT!$A:$X,12,FALSE)</f>
        <v>0</v>
      </c>
      <c r="AL818" s="63">
        <f>VLOOKUP($AD818,pTRAIT!$A:$X,13,FALSE)</f>
        <v>0</v>
      </c>
      <c r="AM818" s="63">
        <f>VLOOKUP($AD818,pTRAIT!$A:$X,14,FALSE)</f>
        <v>0</v>
      </c>
      <c r="AN818" s="63">
        <f>VLOOKUP($AD818,pTRAIT!$A:$X,15,FALSE)</f>
        <v>0</v>
      </c>
      <c r="AO818" s="63">
        <f>VLOOKUP($AD818,pTRAIT!$A:$X,16,FALSE)</f>
        <v>0</v>
      </c>
      <c r="AP818" s="63">
        <f>VLOOKUP($AD818,pTRAIT!$A:$X,17,FALSE)</f>
        <v>0</v>
      </c>
      <c r="AQ818" s="63">
        <f>VLOOKUP($AD818,pTRAIT!$A:$X,18,FALSE)</f>
        <v>0</v>
      </c>
      <c r="AR818" s="63">
        <f>VLOOKUP($AD818,pTRAIT!$A:$X,19,FALSE)</f>
        <v>0</v>
      </c>
      <c r="AS818" s="63">
        <f>VLOOKUP($AD818,pTRAIT!$A:$X,20,FALSE)</f>
        <v>0</v>
      </c>
      <c r="AT818" s="63">
        <f>VLOOKUP($AD818,pTRAIT!$A:$X,21,FALSE)</f>
        <v>0</v>
      </c>
      <c r="AU818" s="63">
        <f>VLOOKUP($AD818,pTRAIT!$A:$X,22,FALSE)</f>
        <v>0</v>
      </c>
      <c r="AV818" s="63">
        <f>VLOOKUP($AD818,pTRAIT!$A:$X,23,FALSE)</f>
        <v>0</v>
      </c>
      <c r="AW818" s="63">
        <f>VLOOKUP($AD818,pTRAIT!$A:$X,24,FALSE)</f>
        <v>0</v>
      </c>
      <c r="AX818" s="67" t="s">
        <v>3558</v>
      </c>
      <c r="AY818" s="71" t="str">
        <f t="shared" si="37"/>
        <v xml:space="preserve"> // ERTUeMi1Pui10-SCHIY;NST=X / Y;NST=X</v>
      </c>
    </row>
    <row r="819" spans="1:51" ht="12" customHeight="1" x14ac:dyDescent="0.25">
      <c r="A819" s="32">
        <v>1571</v>
      </c>
      <c r="B819" s="33" t="s">
        <v>5</v>
      </c>
      <c r="C819" s="34">
        <v>1602</v>
      </c>
      <c r="D819" s="32" t="str">
        <f t="shared" si="36"/>
        <v>1571X1602</v>
      </c>
      <c r="E819" s="53" t="s">
        <v>1626</v>
      </c>
      <c r="F819" s="61" t="s">
        <v>2066</v>
      </c>
      <c r="G819" s="41" t="s">
        <v>43</v>
      </c>
      <c r="H819" s="45"/>
      <c r="I819" s="32">
        <v>1571</v>
      </c>
      <c r="J819" s="63">
        <f>VLOOKUP(I819,pTRAIT!A:B,2,FALSE)</f>
        <v>0</v>
      </c>
      <c r="K819" s="63" t="s">
        <v>2724</v>
      </c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 t="s">
        <v>2728</v>
      </c>
      <c r="AB819" s="63" t="s">
        <v>2439</v>
      </c>
      <c r="AC819" s="63"/>
      <c r="AD819" s="34">
        <v>1602</v>
      </c>
      <c r="AE819" s="40" t="str">
        <f>VLOOKUP(AD819,pTRAIT!A:B,2,FALSE)</f>
        <v>ERTUeMi1Pui10-SCHIY;NST=X / Y;NST=X</v>
      </c>
      <c r="AF819" s="63">
        <f>VLOOKUP($AD819,pTRAIT!$A:$X,7,FALSE)</f>
        <v>0</v>
      </c>
      <c r="AG819" s="63">
        <f>VLOOKUP($AD819,pTRAIT!$A:$X,8,FALSE)</f>
        <v>0</v>
      </c>
      <c r="AH819" s="63">
        <f>VLOOKUP($AD819,pTRAIT!$A:$X,9,FALSE)</f>
        <v>0</v>
      </c>
      <c r="AI819" s="63">
        <f>VLOOKUP($AD819,pTRAIT!$A:$X,10,FALSE)</f>
        <v>0</v>
      </c>
      <c r="AJ819" s="63">
        <f>VLOOKUP($AD819,pTRAIT!$A:$X,11,FALSE)</f>
        <v>0</v>
      </c>
      <c r="AK819" s="63">
        <f>VLOOKUP($AD819,pTRAIT!$A:$X,12,FALSE)</f>
        <v>0</v>
      </c>
      <c r="AL819" s="63">
        <f>VLOOKUP($AD819,pTRAIT!$A:$X,13,FALSE)</f>
        <v>0</v>
      </c>
      <c r="AM819" s="63">
        <f>VLOOKUP($AD819,pTRAIT!$A:$X,14,FALSE)</f>
        <v>0</v>
      </c>
      <c r="AN819" s="63">
        <f>VLOOKUP($AD819,pTRAIT!$A:$X,15,FALSE)</f>
        <v>0</v>
      </c>
      <c r="AO819" s="63">
        <f>VLOOKUP($AD819,pTRAIT!$A:$X,16,FALSE)</f>
        <v>0</v>
      </c>
      <c r="AP819" s="63">
        <f>VLOOKUP($AD819,pTRAIT!$A:$X,17,FALSE)</f>
        <v>0</v>
      </c>
      <c r="AQ819" s="63">
        <f>VLOOKUP($AD819,pTRAIT!$A:$X,18,FALSE)</f>
        <v>0</v>
      </c>
      <c r="AR819" s="63">
        <f>VLOOKUP($AD819,pTRAIT!$A:$X,19,FALSE)</f>
        <v>0</v>
      </c>
      <c r="AS819" s="63">
        <f>VLOOKUP($AD819,pTRAIT!$A:$X,20,FALSE)</f>
        <v>0</v>
      </c>
      <c r="AT819" s="63">
        <f>VLOOKUP($AD819,pTRAIT!$A:$X,21,FALSE)</f>
        <v>0</v>
      </c>
      <c r="AU819" s="63">
        <f>VLOOKUP($AD819,pTRAIT!$A:$X,22,FALSE)</f>
        <v>0</v>
      </c>
      <c r="AV819" s="63">
        <f>VLOOKUP($AD819,pTRAIT!$A:$X,23,FALSE)</f>
        <v>0</v>
      </c>
      <c r="AW819" s="63">
        <f>VLOOKUP($AD819,pTRAIT!$A:$X,24,FALSE)</f>
        <v>0</v>
      </c>
      <c r="AX819" s="67" t="s">
        <v>3559</v>
      </c>
      <c r="AY819" s="71" t="str">
        <f t="shared" si="37"/>
        <v xml:space="preserve"> // ERTUeMi1Pui10-SCHIY;NST=X / Y;NST=X</v>
      </c>
    </row>
    <row r="820" spans="1:51" ht="12" customHeight="1" x14ac:dyDescent="0.25">
      <c r="A820" s="32">
        <v>1572</v>
      </c>
      <c r="B820" s="33" t="s">
        <v>5</v>
      </c>
      <c r="C820" s="34">
        <v>1588</v>
      </c>
      <c r="D820" s="32" t="str">
        <f t="shared" si="36"/>
        <v>1572X1588</v>
      </c>
      <c r="E820" s="53" t="s">
        <v>1626</v>
      </c>
      <c r="F820" s="61" t="s">
        <v>2420</v>
      </c>
      <c r="G820" s="41" t="s">
        <v>43</v>
      </c>
      <c r="H820" s="45"/>
      <c r="I820" s="32">
        <v>1572</v>
      </c>
      <c r="J820" s="63">
        <f>VLOOKUP(I820,pTRAIT!A:B,2,FALSE)</f>
        <v>0</v>
      </c>
      <c r="K820" s="63" t="s">
        <v>2724</v>
      </c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 t="s">
        <v>2728</v>
      </c>
      <c r="AB820" s="63" t="s">
        <v>2439</v>
      </c>
      <c r="AC820" s="63"/>
      <c r="AD820" s="34">
        <v>1588</v>
      </c>
      <c r="AE820" s="40" t="str">
        <f>VLOOKUP(AD820,pTRAIT!A:B,2,FALSE)</f>
        <v>EM5RTUeMi1Fr1Cf9PuY;NST=X / Y;NST=X</v>
      </c>
      <c r="AF820" s="63">
        <f>VLOOKUP($AD820,pTRAIT!$A:$X,7,FALSE)</f>
        <v>0</v>
      </c>
      <c r="AG820" s="63">
        <f>VLOOKUP($AD820,pTRAIT!$A:$X,8,FALSE)</f>
        <v>0</v>
      </c>
      <c r="AH820" s="63">
        <f>VLOOKUP($AD820,pTRAIT!$A:$X,9,FALSE)</f>
        <v>0</v>
      </c>
      <c r="AI820" s="63">
        <f>VLOOKUP($AD820,pTRAIT!$A:$X,10,FALSE)</f>
        <v>0</v>
      </c>
      <c r="AJ820" s="63">
        <f>VLOOKUP($AD820,pTRAIT!$A:$X,11,FALSE)</f>
        <v>0</v>
      </c>
      <c r="AK820" s="63">
        <f>VLOOKUP($AD820,pTRAIT!$A:$X,12,FALSE)</f>
        <v>0</v>
      </c>
      <c r="AL820" s="63">
        <f>VLOOKUP($AD820,pTRAIT!$A:$X,13,FALSE)</f>
        <v>0</v>
      </c>
      <c r="AM820" s="63">
        <f>VLOOKUP($AD820,pTRAIT!$A:$X,14,FALSE)</f>
        <v>0</v>
      </c>
      <c r="AN820" s="63">
        <f>VLOOKUP($AD820,pTRAIT!$A:$X,15,FALSE)</f>
        <v>0</v>
      </c>
      <c r="AO820" s="63">
        <f>VLOOKUP($AD820,pTRAIT!$A:$X,16,FALSE)</f>
        <v>0</v>
      </c>
      <c r="AP820" s="63">
        <f>VLOOKUP($AD820,pTRAIT!$A:$X,17,FALSE)</f>
        <v>0</v>
      </c>
      <c r="AQ820" s="63">
        <f>VLOOKUP($AD820,pTRAIT!$A:$X,18,FALSE)</f>
        <v>0</v>
      </c>
      <c r="AR820" s="63">
        <f>VLOOKUP($AD820,pTRAIT!$A:$X,19,FALSE)</f>
        <v>0</v>
      </c>
      <c r="AS820" s="63">
        <f>VLOOKUP($AD820,pTRAIT!$A:$X,20,FALSE)</f>
        <v>0</v>
      </c>
      <c r="AT820" s="63">
        <f>VLOOKUP($AD820,pTRAIT!$A:$X,21,FALSE)</f>
        <v>0</v>
      </c>
      <c r="AU820" s="63">
        <f>VLOOKUP($AD820,pTRAIT!$A:$X,22,FALSE)</f>
        <v>0</v>
      </c>
      <c r="AV820" s="63">
        <f>VLOOKUP($AD820,pTRAIT!$A:$X,23,FALSE)</f>
        <v>0</v>
      </c>
      <c r="AW820" s="63">
        <f>VLOOKUP($AD820,pTRAIT!$A:$X,24,FALSE)</f>
        <v>0</v>
      </c>
      <c r="AX820" s="67" t="s">
        <v>3560</v>
      </c>
      <c r="AY820" s="71" t="str">
        <f t="shared" si="37"/>
        <v xml:space="preserve"> // EM5RTUeMi1Fr1Cf9PuY;NST=X / Y;NST=X</v>
      </c>
    </row>
    <row r="821" spans="1:51" ht="12" customHeight="1" x14ac:dyDescent="0.25">
      <c r="A821" s="32">
        <v>1572</v>
      </c>
      <c r="B821" s="33" t="s">
        <v>5</v>
      </c>
      <c r="C821" s="34">
        <v>1598</v>
      </c>
      <c r="D821" s="32" t="str">
        <f t="shared" si="36"/>
        <v>1572X1598</v>
      </c>
      <c r="E821" s="53" t="s">
        <v>1626</v>
      </c>
      <c r="F821" s="61" t="s">
        <v>2421</v>
      </c>
      <c r="G821" s="41" t="s">
        <v>43</v>
      </c>
      <c r="H821" s="45"/>
      <c r="I821" s="32">
        <v>1572</v>
      </c>
      <c r="J821" s="63">
        <f>VLOOKUP(I821,pTRAIT!A:B,2,FALSE)</f>
        <v>0</v>
      </c>
      <c r="K821" s="63" t="s">
        <v>2724</v>
      </c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 t="s">
        <v>2728</v>
      </c>
      <c r="AB821" s="63" t="s">
        <v>2439</v>
      </c>
      <c r="AC821" s="63"/>
      <c r="AD821" s="34">
        <v>1598</v>
      </c>
      <c r="AE821" s="40" t="str">
        <f>VLOOKUP(AD821,pTRAIT!A:B,2,FALSE)</f>
        <v>EM5RTUeMi1Fr1Cf9PuY;NST=X / Y;NST=X</v>
      </c>
      <c r="AF821" s="63">
        <f>VLOOKUP($AD821,pTRAIT!$A:$X,7,FALSE)</f>
        <v>0</v>
      </c>
      <c r="AG821" s="63">
        <f>VLOOKUP($AD821,pTRAIT!$A:$X,8,FALSE)</f>
        <v>0</v>
      </c>
      <c r="AH821" s="63">
        <f>VLOOKUP($AD821,pTRAIT!$A:$X,9,FALSE)</f>
        <v>0</v>
      </c>
      <c r="AI821" s="63">
        <f>VLOOKUP($AD821,pTRAIT!$A:$X,10,FALSE)</f>
        <v>0</v>
      </c>
      <c r="AJ821" s="63">
        <f>VLOOKUP($AD821,pTRAIT!$A:$X,11,FALSE)</f>
        <v>0</v>
      </c>
      <c r="AK821" s="63">
        <f>VLOOKUP($AD821,pTRAIT!$A:$X,12,FALSE)</f>
        <v>0</v>
      </c>
      <c r="AL821" s="63">
        <f>VLOOKUP($AD821,pTRAIT!$A:$X,13,FALSE)</f>
        <v>0</v>
      </c>
      <c r="AM821" s="63">
        <f>VLOOKUP($AD821,pTRAIT!$A:$X,14,FALSE)</f>
        <v>0</v>
      </c>
      <c r="AN821" s="63">
        <f>VLOOKUP($AD821,pTRAIT!$A:$X,15,FALSE)</f>
        <v>0</v>
      </c>
      <c r="AO821" s="63">
        <f>VLOOKUP($AD821,pTRAIT!$A:$X,16,FALSE)</f>
        <v>0</v>
      </c>
      <c r="AP821" s="63">
        <f>VLOOKUP($AD821,pTRAIT!$A:$X,17,FALSE)</f>
        <v>0</v>
      </c>
      <c r="AQ821" s="63">
        <f>VLOOKUP($AD821,pTRAIT!$A:$X,18,FALSE)</f>
        <v>0</v>
      </c>
      <c r="AR821" s="63">
        <f>VLOOKUP($AD821,pTRAIT!$A:$X,19,FALSE)</f>
        <v>0</v>
      </c>
      <c r="AS821" s="63">
        <f>VLOOKUP($AD821,pTRAIT!$A:$X,20,FALSE)</f>
        <v>0</v>
      </c>
      <c r="AT821" s="63">
        <f>VLOOKUP($AD821,pTRAIT!$A:$X,21,FALSE)</f>
        <v>0</v>
      </c>
      <c r="AU821" s="63">
        <f>VLOOKUP($AD821,pTRAIT!$A:$X,22,FALSE)</f>
        <v>0</v>
      </c>
      <c r="AV821" s="63">
        <f>VLOOKUP($AD821,pTRAIT!$A:$X,23,FALSE)</f>
        <v>0</v>
      </c>
      <c r="AW821" s="63">
        <f>VLOOKUP($AD821,pTRAIT!$A:$X,24,FALSE)</f>
        <v>0</v>
      </c>
      <c r="AX821" s="67" t="s">
        <v>3561</v>
      </c>
      <c r="AY821" s="71" t="str">
        <f t="shared" si="37"/>
        <v xml:space="preserve"> // EM5RTUeMi1Fr1Cf9PuY;NST=X / Y;NST=X</v>
      </c>
    </row>
    <row r="822" spans="1:51" ht="12" customHeight="1" x14ac:dyDescent="0.25">
      <c r="A822" s="32">
        <v>1572</v>
      </c>
      <c r="B822" s="33" t="s">
        <v>5</v>
      </c>
      <c r="C822" s="34">
        <v>1604</v>
      </c>
      <c r="D822" s="32" t="str">
        <f t="shared" si="36"/>
        <v>1572X1604</v>
      </c>
      <c r="E822" s="53" t="s">
        <v>1626</v>
      </c>
      <c r="F822" s="61" t="s">
        <v>2422</v>
      </c>
      <c r="G822" s="41" t="s">
        <v>43</v>
      </c>
      <c r="H822" s="45"/>
      <c r="I822" s="32">
        <v>1572</v>
      </c>
      <c r="J822" s="63">
        <f>VLOOKUP(I822,pTRAIT!A:B,2,FALSE)</f>
        <v>0</v>
      </c>
      <c r="K822" s="63" t="s">
        <v>2724</v>
      </c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 t="s">
        <v>2728</v>
      </c>
      <c r="AB822" s="63" t="s">
        <v>2439</v>
      </c>
      <c r="AC822" s="63"/>
      <c r="AD822" s="34">
        <v>1604</v>
      </c>
      <c r="AE822" s="40" t="str">
        <f>VLOOKUP(AD822,pTRAIT!A:B,2,FALSE)</f>
        <v>ERTUeMi1Pui10-SCHIY;NST=X / Y;NST=X</v>
      </c>
      <c r="AF822" s="63">
        <f>VLOOKUP($AD822,pTRAIT!$A:$X,7,FALSE)</f>
        <v>0</v>
      </c>
      <c r="AG822" s="63">
        <f>VLOOKUP($AD822,pTRAIT!$A:$X,8,FALSE)</f>
        <v>0</v>
      </c>
      <c r="AH822" s="63">
        <f>VLOOKUP($AD822,pTRAIT!$A:$X,9,FALSE)</f>
        <v>0</v>
      </c>
      <c r="AI822" s="63">
        <f>VLOOKUP($AD822,pTRAIT!$A:$X,10,FALSE)</f>
        <v>0</v>
      </c>
      <c r="AJ822" s="63">
        <f>VLOOKUP($AD822,pTRAIT!$A:$X,11,FALSE)</f>
        <v>0</v>
      </c>
      <c r="AK822" s="63">
        <f>VLOOKUP($AD822,pTRAIT!$A:$X,12,FALSE)</f>
        <v>0</v>
      </c>
      <c r="AL822" s="63">
        <f>VLOOKUP($AD822,pTRAIT!$A:$X,13,FALSE)</f>
        <v>0</v>
      </c>
      <c r="AM822" s="63">
        <f>VLOOKUP($AD822,pTRAIT!$A:$X,14,FALSE)</f>
        <v>0</v>
      </c>
      <c r="AN822" s="63">
        <f>VLOOKUP($AD822,pTRAIT!$A:$X,15,FALSE)</f>
        <v>0</v>
      </c>
      <c r="AO822" s="63">
        <f>VLOOKUP($AD822,pTRAIT!$A:$X,16,FALSE)</f>
        <v>0</v>
      </c>
      <c r="AP822" s="63">
        <f>VLOOKUP($AD822,pTRAIT!$A:$X,17,FALSE)</f>
        <v>0</v>
      </c>
      <c r="AQ822" s="63">
        <f>VLOOKUP($AD822,pTRAIT!$A:$X,18,FALSE)</f>
        <v>0</v>
      </c>
      <c r="AR822" s="63">
        <f>VLOOKUP($AD822,pTRAIT!$A:$X,19,FALSE)</f>
        <v>0</v>
      </c>
      <c r="AS822" s="63">
        <f>VLOOKUP($AD822,pTRAIT!$A:$X,20,FALSE)</f>
        <v>0</v>
      </c>
      <c r="AT822" s="63">
        <f>VLOOKUP($AD822,pTRAIT!$A:$X,21,FALSE)</f>
        <v>0</v>
      </c>
      <c r="AU822" s="63">
        <f>VLOOKUP($AD822,pTRAIT!$A:$X,22,FALSE)</f>
        <v>0</v>
      </c>
      <c r="AV822" s="63">
        <f>VLOOKUP($AD822,pTRAIT!$A:$X,23,FALSE)</f>
        <v>0</v>
      </c>
      <c r="AW822" s="63">
        <f>VLOOKUP($AD822,pTRAIT!$A:$X,24,FALSE)</f>
        <v>0</v>
      </c>
      <c r="AX822" s="67" t="s">
        <v>3562</v>
      </c>
      <c r="AY822" s="71" t="str">
        <f t="shared" si="37"/>
        <v xml:space="preserve"> // ERTUeMi1Pui10-SCHIY;NST=X / Y;NST=X</v>
      </c>
    </row>
    <row r="823" spans="1:51" ht="12" customHeight="1" x14ac:dyDescent="0.25">
      <c r="A823" s="32">
        <v>1572</v>
      </c>
      <c r="B823" s="33" t="s">
        <v>5</v>
      </c>
      <c r="C823" s="34">
        <v>1611</v>
      </c>
      <c r="D823" s="32" t="str">
        <f t="shared" si="36"/>
        <v>1572X1611</v>
      </c>
      <c r="E823" s="53" t="s">
        <v>1626</v>
      </c>
      <c r="F823" s="61" t="s">
        <v>2423</v>
      </c>
      <c r="G823" s="41" t="s">
        <v>43</v>
      </c>
      <c r="H823" s="45"/>
      <c r="I823" s="32">
        <v>1572</v>
      </c>
      <c r="J823" s="63">
        <f>VLOOKUP(I823,pTRAIT!A:B,2,FALSE)</f>
        <v>0</v>
      </c>
      <c r="K823" s="63" t="s">
        <v>2724</v>
      </c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 t="s">
        <v>2728</v>
      </c>
      <c r="AB823" s="63" t="s">
        <v>2439</v>
      </c>
      <c r="AC823" s="63"/>
      <c r="AD823" s="34">
        <v>1611</v>
      </c>
      <c r="AE823" s="40" t="str">
        <f>VLOOKUP(AD823,pTRAIT!A:B,2,FALSE)</f>
        <v>(E)RTUeMi1Pui10-SCHIY;NST=X / Y;NST=X</v>
      </c>
      <c r="AF823" s="63">
        <f>VLOOKUP($AD823,pTRAIT!$A:$X,7,FALSE)</f>
        <v>0</v>
      </c>
      <c r="AG823" s="63">
        <f>VLOOKUP($AD823,pTRAIT!$A:$X,8,FALSE)</f>
        <v>0</v>
      </c>
      <c r="AH823" s="63">
        <f>VLOOKUP($AD823,pTRAIT!$A:$X,9,FALSE)</f>
        <v>0</v>
      </c>
      <c r="AI823" s="63">
        <f>VLOOKUP($AD823,pTRAIT!$A:$X,10,FALSE)</f>
        <v>0</v>
      </c>
      <c r="AJ823" s="63">
        <f>VLOOKUP($AD823,pTRAIT!$A:$X,11,FALSE)</f>
        <v>0</v>
      </c>
      <c r="AK823" s="63">
        <f>VLOOKUP($AD823,pTRAIT!$A:$X,12,FALSE)</f>
        <v>0</v>
      </c>
      <c r="AL823" s="63">
        <f>VLOOKUP($AD823,pTRAIT!$A:$X,13,FALSE)</f>
        <v>0</v>
      </c>
      <c r="AM823" s="63">
        <f>VLOOKUP($AD823,pTRAIT!$A:$X,14,FALSE)</f>
        <v>0</v>
      </c>
      <c r="AN823" s="63">
        <f>VLOOKUP($AD823,pTRAIT!$A:$X,15,FALSE)</f>
        <v>0</v>
      </c>
      <c r="AO823" s="63">
        <f>VLOOKUP($AD823,pTRAIT!$A:$X,16,FALSE)</f>
        <v>0</v>
      </c>
      <c r="AP823" s="63">
        <f>VLOOKUP($AD823,pTRAIT!$A:$X,17,FALSE)</f>
        <v>0</v>
      </c>
      <c r="AQ823" s="63">
        <f>VLOOKUP($AD823,pTRAIT!$A:$X,18,FALSE)</f>
        <v>0</v>
      </c>
      <c r="AR823" s="63">
        <f>VLOOKUP($AD823,pTRAIT!$A:$X,19,FALSE)</f>
        <v>0</v>
      </c>
      <c r="AS823" s="63">
        <f>VLOOKUP($AD823,pTRAIT!$A:$X,20,FALSE)</f>
        <v>0</v>
      </c>
      <c r="AT823" s="63">
        <f>VLOOKUP($AD823,pTRAIT!$A:$X,21,FALSE)</f>
        <v>0</v>
      </c>
      <c r="AU823" s="63">
        <f>VLOOKUP($AD823,pTRAIT!$A:$X,22,FALSE)</f>
        <v>0</v>
      </c>
      <c r="AV823" s="63">
        <f>VLOOKUP($AD823,pTRAIT!$A:$X,23,FALSE)</f>
        <v>0</v>
      </c>
      <c r="AW823" s="63">
        <f>VLOOKUP($AD823,pTRAIT!$A:$X,24,FALSE)</f>
        <v>0</v>
      </c>
      <c r="AX823" s="67" t="s">
        <v>3563</v>
      </c>
      <c r="AY823" s="71" t="str">
        <f t="shared" si="37"/>
        <v xml:space="preserve"> // (E)RTUeMi1Pui10-SCHIY;NST=X / Y;NST=X</v>
      </c>
    </row>
    <row r="824" spans="1:51" ht="12" customHeight="1" x14ac:dyDescent="0.25">
      <c r="A824" s="32">
        <v>1572</v>
      </c>
      <c r="B824" s="33" t="s">
        <v>5</v>
      </c>
      <c r="C824" s="34">
        <v>1612</v>
      </c>
      <c r="D824" s="32" t="str">
        <f t="shared" si="36"/>
        <v>1572X1612</v>
      </c>
      <c r="E824" s="53" t="s">
        <v>1626</v>
      </c>
      <c r="F824" s="61" t="s">
        <v>2063</v>
      </c>
      <c r="G824" s="41" t="s">
        <v>43</v>
      </c>
      <c r="H824" s="45"/>
      <c r="I824" s="32">
        <v>1572</v>
      </c>
      <c r="J824" s="63">
        <f>VLOOKUP(I824,pTRAIT!A:B,2,FALSE)</f>
        <v>0</v>
      </c>
      <c r="K824" s="63" t="s">
        <v>2724</v>
      </c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 t="s">
        <v>2728</v>
      </c>
      <c r="AB824" s="63" t="s">
        <v>2439</v>
      </c>
      <c r="AC824" s="63"/>
      <c r="AD824" s="34">
        <v>1612</v>
      </c>
      <c r="AE824" s="40" t="str">
        <f>VLOOKUP(AD824,pTRAIT!A:B,2,FALSE)</f>
        <v>(E)RTUeMi1Pui10-SCHIY;NST=X / ;</v>
      </c>
      <c r="AF824" s="63">
        <f>VLOOKUP($AD824,pTRAIT!$A:$X,7,FALSE)</f>
        <v>0</v>
      </c>
      <c r="AG824" s="63">
        <f>VLOOKUP($AD824,pTRAIT!$A:$X,8,FALSE)</f>
        <v>0</v>
      </c>
      <c r="AH824" s="63">
        <f>VLOOKUP($AD824,pTRAIT!$A:$X,9,FALSE)</f>
        <v>0</v>
      </c>
      <c r="AI824" s="63">
        <f>VLOOKUP($AD824,pTRAIT!$A:$X,10,FALSE)</f>
        <v>0</v>
      </c>
      <c r="AJ824" s="63">
        <f>VLOOKUP($AD824,pTRAIT!$A:$X,11,FALSE)</f>
        <v>0</v>
      </c>
      <c r="AK824" s="63">
        <f>VLOOKUP($AD824,pTRAIT!$A:$X,12,FALSE)</f>
        <v>0</v>
      </c>
      <c r="AL824" s="63">
        <f>VLOOKUP($AD824,pTRAIT!$A:$X,13,FALSE)</f>
        <v>0</v>
      </c>
      <c r="AM824" s="63">
        <f>VLOOKUP($AD824,pTRAIT!$A:$X,14,FALSE)</f>
        <v>0</v>
      </c>
      <c r="AN824" s="63">
        <f>VLOOKUP($AD824,pTRAIT!$A:$X,15,FALSE)</f>
        <v>0</v>
      </c>
      <c r="AO824" s="63">
        <f>VLOOKUP($AD824,pTRAIT!$A:$X,16,FALSE)</f>
        <v>0</v>
      </c>
      <c r="AP824" s="63">
        <f>VLOOKUP($AD824,pTRAIT!$A:$X,17,FALSE)</f>
        <v>0</v>
      </c>
      <c r="AQ824" s="63">
        <f>VLOOKUP($AD824,pTRAIT!$A:$X,18,FALSE)</f>
        <v>0</v>
      </c>
      <c r="AR824" s="63">
        <f>VLOOKUP($AD824,pTRAIT!$A:$X,19,FALSE)</f>
        <v>0</v>
      </c>
      <c r="AS824" s="63">
        <f>VLOOKUP($AD824,pTRAIT!$A:$X,20,FALSE)</f>
        <v>0</v>
      </c>
      <c r="AT824" s="63">
        <f>VLOOKUP($AD824,pTRAIT!$A:$X,21,FALSE)</f>
        <v>0</v>
      </c>
      <c r="AU824" s="63">
        <f>VLOOKUP($AD824,pTRAIT!$A:$X,22,FALSE)</f>
        <v>0</v>
      </c>
      <c r="AV824" s="63">
        <f>VLOOKUP($AD824,pTRAIT!$A:$X,23,FALSE)</f>
        <v>0</v>
      </c>
      <c r="AW824" s="63">
        <f>VLOOKUP($AD824,pTRAIT!$A:$X,24,FALSE)</f>
        <v>0</v>
      </c>
      <c r="AX824" s="67" t="s">
        <v>3564</v>
      </c>
      <c r="AY824" s="71" t="str">
        <f t="shared" si="37"/>
        <v xml:space="preserve"> // (E)RTUeMi1Pui10-SCHIY;NST=X / ;</v>
      </c>
    </row>
    <row r="825" spans="1:51" ht="12" customHeight="1" x14ac:dyDescent="0.25">
      <c r="A825" s="32">
        <v>1572</v>
      </c>
      <c r="B825" s="33" t="s">
        <v>5</v>
      </c>
      <c r="C825" s="34">
        <v>1613</v>
      </c>
      <c r="D825" s="32" t="str">
        <f t="shared" si="36"/>
        <v>1572X1613</v>
      </c>
      <c r="E825" s="53" t="s">
        <v>1626</v>
      </c>
      <c r="F825" s="61" t="s">
        <v>2064</v>
      </c>
      <c r="G825" s="41" t="s">
        <v>43</v>
      </c>
      <c r="H825" s="45"/>
      <c r="I825" s="32">
        <v>1572</v>
      </c>
      <c r="J825" s="63">
        <f>VLOOKUP(I825,pTRAIT!A:B,2,FALSE)</f>
        <v>0</v>
      </c>
      <c r="K825" s="63" t="s">
        <v>2724</v>
      </c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 t="s">
        <v>2728</v>
      </c>
      <c r="AB825" s="63" t="s">
        <v>2439</v>
      </c>
      <c r="AC825" s="63"/>
      <c r="AD825" s="34">
        <v>1613</v>
      </c>
      <c r="AE825" s="40" t="str">
        <f>VLOOKUP(AD825,pTRAIT!A:B,2,FALSE)</f>
        <v>(E)RTUeMi1Pui10-SCHIY;NST=X / ;</v>
      </c>
      <c r="AF825" s="63">
        <f>VLOOKUP($AD825,pTRAIT!$A:$X,7,FALSE)</f>
        <v>0</v>
      </c>
      <c r="AG825" s="63">
        <f>VLOOKUP($AD825,pTRAIT!$A:$X,8,FALSE)</f>
        <v>0</v>
      </c>
      <c r="AH825" s="63">
        <f>VLOOKUP($AD825,pTRAIT!$A:$X,9,FALSE)</f>
        <v>0</v>
      </c>
      <c r="AI825" s="63">
        <f>VLOOKUP($AD825,pTRAIT!$A:$X,10,FALSE)</f>
        <v>0</v>
      </c>
      <c r="AJ825" s="63">
        <f>VLOOKUP($AD825,pTRAIT!$A:$X,11,FALSE)</f>
        <v>0</v>
      </c>
      <c r="AK825" s="63">
        <f>VLOOKUP($AD825,pTRAIT!$A:$X,12,FALSE)</f>
        <v>0</v>
      </c>
      <c r="AL825" s="63">
        <f>VLOOKUP($AD825,pTRAIT!$A:$X,13,FALSE)</f>
        <v>0</v>
      </c>
      <c r="AM825" s="63">
        <f>VLOOKUP($AD825,pTRAIT!$A:$X,14,FALSE)</f>
        <v>0</v>
      </c>
      <c r="AN825" s="63">
        <f>VLOOKUP($AD825,pTRAIT!$A:$X,15,FALSE)</f>
        <v>0</v>
      </c>
      <c r="AO825" s="63">
        <f>VLOOKUP($AD825,pTRAIT!$A:$X,16,FALSE)</f>
        <v>0</v>
      </c>
      <c r="AP825" s="63">
        <f>VLOOKUP($AD825,pTRAIT!$A:$X,17,FALSE)</f>
        <v>0</v>
      </c>
      <c r="AQ825" s="63">
        <f>VLOOKUP($AD825,pTRAIT!$A:$X,18,FALSE)</f>
        <v>0</v>
      </c>
      <c r="AR825" s="63">
        <f>VLOOKUP($AD825,pTRAIT!$A:$X,19,FALSE)</f>
        <v>0</v>
      </c>
      <c r="AS825" s="63">
        <f>VLOOKUP($AD825,pTRAIT!$A:$X,20,FALSE)</f>
        <v>0</v>
      </c>
      <c r="AT825" s="63">
        <f>VLOOKUP($AD825,pTRAIT!$A:$X,21,FALSE)</f>
        <v>0</v>
      </c>
      <c r="AU825" s="63">
        <f>VLOOKUP($AD825,pTRAIT!$A:$X,22,FALSE)</f>
        <v>0</v>
      </c>
      <c r="AV825" s="63">
        <f>VLOOKUP($AD825,pTRAIT!$A:$X,23,FALSE)</f>
        <v>0</v>
      </c>
      <c r="AW825" s="63">
        <f>VLOOKUP($AD825,pTRAIT!$A:$X,24,FALSE)</f>
        <v>0</v>
      </c>
      <c r="AX825" s="67" t="s">
        <v>3565</v>
      </c>
      <c r="AY825" s="71" t="str">
        <f t="shared" si="37"/>
        <v xml:space="preserve"> // (E)RTUeMi1Pui10-SCHIY;NST=X / ;</v>
      </c>
    </row>
    <row r="826" spans="1:51" ht="12" customHeight="1" x14ac:dyDescent="0.25">
      <c r="A826" s="32">
        <v>1572</v>
      </c>
      <c r="B826" s="33" t="s">
        <v>5</v>
      </c>
      <c r="C826" s="34">
        <v>1608</v>
      </c>
      <c r="D826" s="32" t="str">
        <f t="shared" si="36"/>
        <v>1572X1608</v>
      </c>
      <c r="E826" s="53" t="s">
        <v>1626</v>
      </c>
      <c r="F826" s="61" t="s">
        <v>2065</v>
      </c>
      <c r="G826" s="41" t="s">
        <v>43</v>
      </c>
      <c r="H826" s="45"/>
      <c r="I826" s="32">
        <v>1572</v>
      </c>
      <c r="J826" s="63">
        <f>VLOOKUP(I826,pTRAIT!A:B,2,FALSE)</f>
        <v>0</v>
      </c>
      <c r="K826" s="63" t="s">
        <v>2724</v>
      </c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 t="s">
        <v>2728</v>
      </c>
      <c r="AB826" s="63" t="s">
        <v>2439</v>
      </c>
      <c r="AC826" s="63"/>
      <c r="AD826" s="34">
        <v>1608</v>
      </c>
      <c r="AE826" s="40" t="str">
        <f>VLOOKUP(AD826,pTRAIT!A:B,2,FALSE)</f>
        <v>(E)RTUeMi1Pui10-SCHIY;NST=X / Y;NST=X</v>
      </c>
      <c r="AF826" s="63">
        <f>VLOOKUP($AD826,pTRAIT!$A:$X,7,FALSE)</f>
        <v>0</v>
      </c>
      <c r="AG826" s="63">
        <f>VLOOKUP($AD826,pTRAIT!$A:$X,8,FALSE)</f>
        <v>0</v>
      </c>
      <c r="AH826" s="63">
        <f>VLOOKUP($AD826,pTRAIT!$A:$X,9,FALSE)</f>
        <v>0</v>
      </c>
      <c r="AI826" s="63">
        <f>VLOOKUP($AD826,pTRAIT!$A:$X,10,FALSE)</f>
        <v>0</v>
      </c>
      <c r="AJ826" s="63">
        <f>VLOOKUP($AD826,pTRAIT!$A:$X,11,FALSE)</f>
        <v>0</v>
      </c>
      <c r="AK826" s="63">
        <f>VLOOKUP($AD826,pTRAIT!$A:$X,12,FALSE)</f>
        <v>0</v>
      </c>
      <c r="AL826" s="63">
        <f>VLOOKUP($AD826,pTRAIT!$A:$X,13,FALSE)</f>
        <v>0</v>
      </c>
      <c r="AM826" s="63">
        <f>VLOOKUP($AD826,pTRAIT!$A:$X,14,FALSE)</f>
        <v>0</v>
      </c>
      <c r="AN826" s="63">
        <f>VLOOKUP($AD826,pTRAIT!$A:$X,15,FALSE)</f>
        <v>0</v>
      </c>
      <c r="AO826" s="63">
        <f>VLOOKUP($AD826,pTRAIT!$A:$X,16,FALSE)</f>
        <v>0</v>
      </c>
      <c r="AP826" s="63">
        <f>VLOOKUP($AD826,pTRAIT!$A:$X,17,FALSE)</f>
        <v>0</v>
      </c>
      <c r="AQ826" s="63">
        <f>VLOOKUP($AD826,pTRAIT!$A:$X,18,FALSE)</f>
        <v>0</v>
      </c>
      <c r="AR826" s="63">
        <f>VLOOKUP($AD826,pTRAIT!$A:$X,19,FALSE)</f>
        <v>0</v>
      </c>
      <c r="AS826" s="63">
        <f>VLOOKUP($AD826,pTRAIT!$A:$X,20,FALSE)</f>
        <v>0</v>
      </c>
      <c r="AT826" s="63">
        <f>VLOOKUP($AD826,pTRAIT!$A:$X,21,FALSE)</f>
        <v>0</v>
      </c>
      <c r="AU826" s="63">
        <f>VLOOKUP($AD826,pTRAIT!$A:$X,22,FALSE)</f>
        <v>0</v>
      </c>
      <c r="AV826" s="63">
        <f>VLOOKUP($AD826,pTRAIT!$A:$X,23,FALSE)</f>
        <v>0</v>
      </c>
      <c r="AW826" s="63">
        <f>VLOOKUP($AD826,pTRAIT!$A:$X,24,FALSE)</f>
        <v>0</v>
      </c>
      <c r="AX826" s="67" t="s">
        <v>3566</v>
      </c>
      <c r="AY826" s="71" t="str">
        <f t="shared" si="37"/>
        <v xml:space="preserve"> // (E)RTUeMi1Pui10-SCHIY;NST=X / Y;NST=X</v>
      </c>
    </row>
    <row r="827" spans="1:51" ht="12" customHeight="1" x14ac:dyDescent="0.25">
      <c r="A827" s="32">
        <v>1572</v>
      </c>
      <c r="B827" s="33" t="s">
        <v>5</v>
      </c>
      <c r="C827" s="34">
        <v>1609</v>
      </c>
      <c r="D827" s="32" t="str">
        <f t="shared" si="36"/>
        <v>1572X1609</v>
      </c>
      <c r="E827" s="53" t="s">
        <v>1626</v>
      </c>
      <c r="F827" s="61" t="s">
        <v>2066</v>
      </c>
      <c r="G827" s="41" t="s">
        <v>43</v>
      </c>
      <c r="H827" s="45"/>
      <c r="I827" s="32">
        <v>1572</v>
      </c>
      <c r="J827" s="63">
        <f>VLOOKUP(I827,pTRAIT!A:B,2,FALSE)</f>
        <v>0</v>
      </c>
      <c r="K827" s="63" t="s">
        <v>2724</v>
      </c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 t="s">
        <v>2728</v>
      </c>
      <c r="AB827" s="63" t="s">
        <v>2439</v>
      </c>
      <c r="AC827" s="63"/>
      <c r="AD827" s="34">
        <v>1609</v>
      </c>
      <c r="AE827" s="40" t="str">
        <f>VLOOKUP(AD827,pTRAIT!A:B,2,FALSE)</f>
        <v>(E)RTUeMi1Pui10-SCHIY;NST=X / Y;NST=X</v>
      </c>
      <c r="AF827" s="63">
        <f>VLOOKUP($AD827,pTRAIT!$A:$X,7,FALSE)</f>
        <v>0</v>
      </c>
      <c r="AG827" s="63">
        <f>VLOOKUP($AD827,pTRAIT!$A:$X,8,FALSE)</f>
        <v>0</v>
      </c>
      <c r="AH827" s="63">
        <f>VLOOKUP($AD827,pTRAIT!$A:$X,9,FALSE)</f>
        <v>0</v>
      </c>
      <c r="AI827" s="63">
        <f>VLOOKUP($AD827,pTRAIT!$A:$X,10,FALSE)</f>
        <v>0</v>
      </c>
      <c r="AJ827" s="63">
        <f>VLOOKUP($AD827,pTRAIT!$A:$X,11,FALSE)</f>
        <v>0</v>
      </c>
      <c r="AK827" s="63">
        <f>VLOOKUP($AD827,pTRAIT!$A:$X,12,FALSE)</f>
        <v>0</v>
      </c>
      <c r="AL827" s="63">
        <f>VLOOKUP($AD827,pTRAIT!$A:$X,13,FALSE)</f>
        <v>0</v>
      </c>
      <c r="AM827" s="63">
        <f>VLOOKUP($AD827,pTRAIT!$A:$X,14,FALSE)</f>
        <v>0</v>
      </c>
      <c r="AN827" s="63">
        <f>VLOOKUP($AD827,pTRAIT!$A:$X,15,FALSE)</f>
        <v>0</v>
      </c>
      <c r="AO827" s="63">
        <f>VLOOKUP($AD827,pTRAIT!$A:$X,16,FALSE)</f>
        <v>0</v>
      </c>
      <c r="AP827" s="63">
        <f>VLOOKUP($AD827,pTRAIT!$A:$X,17,FALSE)</f>
        <v>0</v>
      </c>
      <c r="AQ827" s="63">
        <f>VLOOKUP($AD827,pTRAIT!$A:$X,18,FALSE)</f>
        <v>0</v>
      </c>
      <c r="AR827" s="63">
        <f>VLOOKUP($AD827,pTRAIT!$A:$X,19,FALSE)</f>
        <v>0</v>
      </c>
      <c r="AS827" s="63">
        <f>VLOOKUP($AD827,pTRAIT!$A:$X,20,FALSE)</f>
        <v>0</v>
      </c>
      <c r="AT827" s="63">
        <f>VLOOKUP($AD827,pTRAIT!$A:$X,21,FALSE)</f>
        <v>0</v>
      </c>
      <c r="AU827" s="63">
        <f>VLOOKUP($AD827,pTRAIT!$A:$X,22,FALSE)</f>
        <v>0</v>
      </c>
      <c r="AV827" s="63">
        <f>VLOOKUP($AD827,pTRAIT!$A:$X,23,FALSE)</f>
        <v>0</v>
      </c>
      <c r="AW827" s="63">
        <f>VLOOKUP($AD827,pTRAIT!$A:$X,24,FALSE)</f>
        <v>0</v>
      </c>
      <c r="AX827" s="67" t="s">
        <v>3567</v>
      </c>
      <c r="AY827" s="71" t="str">
        <f t="shared" si="37"/>
        <v xml:space="preserve"> // (E)RTUeMi1Pui10-SCHIY;NST=X / Y;NST=X</v>
      </c>
    </row>
    <row r="828" spans="1:51" ht="12" customHeight="1" x14ac:dyDescent="0.2">
      <c r="A828" s="45"/>
      <c r="B828" s="45"/>
      <c r="C828" s="45"/>
      <c r="D828" s="45"/>
      <c r="E828" s="45"/>
      <c r="F828" s="62"/>
      <c r="G828" s="45"/>
      <c r="H828" s="45"/>
      <c r="I828" s="44"/>
      <c r="J828" s="63"/>
      <c r="K828" s="63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AD828" s="34"/>
      <c r="AX828" s="68"/>
      <c r="AY828" s="39" t="str">
        <f t="shared" si="37"/>
        <v xml:space="preserve"> // </v>
      </c>
    </row>
    <row r="829" spans="1:51" ht="12" customHeight="1" x14ac:dyDescent="0.2">
      <c r="A829" s="29"/>
      <c r="C829" s="39"/>
      <c r="D829" s="39"/>
      <c r="E829" s="44"/>
      <c r="F829" s="61"/>
      <c r="J829" s="63"/>
      <c r="K829" s="63"/>
      <c r="AD829" s="34"/>
      <c r="AX829" s="69"/>
      <c r="AY829" s="39" t="str">
        <f t="shared" si="37"/>
        <v xml:space="preserve"> // </v>
      </c>
    </row>
    <row r="830" spans="1:51" ht="12" customHeight="1" x14ac:dyDescent="0.3">
      <c r="J830" s="63"/>
      <c r="K830" s="63"/>
      <c r="AD830" s="34"/>
      <c r="AY830" s="39" t="str">
        <f t="shared" si="37"/>
        <v xml:space="preserve"> // </v>
      </c>
    </row>
    <row r="831" spans="1:51" ht="12" customHeight="1" x14ac:dyDescent="0.3">
      <c r="J831" s="63"/>
      <c r="K831" s="63"/>
      <c r="AD831" s="34"/>
      <c r="AY831" s="39" t="str">
        <f t="shared" si="37"/>
        <v xml:space="preserve"> // </v>
      </c>
    </row>
    <row r="832" spans="1:51" ht="12" customHeight="1" x14ac:dyDescent="0.3">
      <c r="J832" s="63"/>
      <c r="K832" s="63"/>
      <c r="AD832" s="34"/>
      <c r="AY832" s="39" t="str">
        <f t="shared" si="37"/>
        <v xml:space="preserve"> // </v>
      </c>
    </row>
    <row r="833" spans="10:51" ht="12" customHeight="1" x14ac:dyDescent="0.3">
      <c r="J833" s="63"/>
      <c r="K833" s="63"/>
      <c r="AD833" s="34"/>
      <c r="AY833" s="39" t="str">
        <f t="shared" si="37"/>
        <v xml:space="preserve"> // </v>
      </c>
    </row>
    <row r="834" spans="10:51" ht="12" customHeight="1" x14ac:dyDescent="0.3">
      <c r="J834" s="63"/>
      <c r="K834" s="63"/>
      <c r="AD834" s="34"/>
      <c r="AY834" s="39" t="str">
        <f t="shared" si="37"/>
        <v xml:space="preserve"> // </v>
      </c>
    </row>
    <row r="835" spans="10:51" ht="12" customHeight="1" x14ac:dyDescent="0.3">
      <c r="J835" s="63"/>
      <c r="K835" s="63"/>
      <c r="AD835" s="34"/>
      <c r="AY835" s="39" t="str">
        <f t="shared" ref="AY835:AY898" si="38">CONCATENATE(AC835," ","//"," ",AE835)</f>
        <v xml:space="preserve"> // </v>
      </c>
    </row>
    <row r="836" spans="10:51" ht="12" customHeight="1" x14ac:dyDescent="0.3">
      <c r="J836" s="63"/>
      <c r="K836" s="63"/>
      <c r="AD836" s="34"/>
      <c r="AY836" s="39" t="str">
        <f t="shared" si="38"/>
        <v xml:space="preserve"> // </v>
      </c>
    </row>
    <row r="837" spans="10:51" ht="12" customHeight="1" x14ac:dyDescent="0.3">
      <c r="J837" s="63"/>
      <c r="K837" s="63"/>
      <c r="AD837" s="34"/>
      <c r="AY837" s="39" t="str">
        <f t="shared" si="38"/>
        <v xml:space="preserve"> // </v>
      </c>
    </row>
    <row r="838" spans="10:51" ht="12" customHeight="1" x14ac:dyDescent="0.3">
      <c r="J838" s="63"/>
      <c r="K838" s="63"/>
      <c r="AD838" s="34"/>
      <c r="AY838" s="39" t="str">
        <f t="shared" si="38"/>
        <v xml:space="preserve"> // </v>
      </c>
    </row>
    <row r="839" spans="10:51" ht="12" customHeight="1" x14ac:dyDescent="0.3">
      <c r="J839" s="63"/>
      <c r="K839" s="63"/>
      <c r="AD839" s="34"/>
      <c r="AY839" s="39" t="str">
        <f t="shared" si="38"/>
        <v xml:space="preserve"> // </v>
      </c>
    </row>
    <row r="840" spans="10:51" ht="12" customHeight="1" x14ac:dyDescent="0.3">
      <c r="J840" s="63"/>
      <c r="K840" s="63"/>
      <c r="AD840" s="34"/>
      <c r="AY840" s="39" t="str">
        <f t="shared" si="38"/>
        <v xml:space="preserve"> // </v>
      </c>
    </row>
    <row r="841" spans="10:51" ht="12" customHeight="1" x14ac:dyDescent="0.3">
      <c r="J841" s="63"/>
      <c r="K841" s="63"/>
      <c r="AD841" s="34"/>
      <c r="AY841" s="39" t="str">
        <f t="shared" si="38"/>
        <v xml:space="preserve"> // </v>
      </c>
    </row>
    <row r="842" spans="10:51" ht="12" customHeight="1" x14ac:dyDescent="0.3">
      <c r="J842" s="63"/>
      <c r="K842" s="63"/>
      <c r="AD842" s="34"/>
      <c r="AY842" s="39" t="str">
        <f t="shared" si="38"/>
        <v xml:space="preserve"> // </v>
      </c>
    </row>
    <row r="843" spans="10:51" ht="12" customHeight="1" x14ac:dyDescent="0.3">
      <c r="J843" s="63"/>
      <c r="K843" s="63"/>
      <c r="AD843" s="34"/>
      <c r="AY843" s="39" t="str">
        <f t="shared" si="38"/>
        <v xml:space="preserve"> // </v>
      </c>
    </row>
    <row r="844" spans="10:51" ht="12" customHeight="1" x14ac:dyDescent="0.3">
      <c r="J844" s="63"/>
      <c r="K844" s="63"/>
      <c r="AD844" s="34"/>
      <c r="AY844" s="39" t="str">
        <f t="shared" si="38"/>
        <v xml:space="preserve"> // </v>
      </c>
    </row>
    <row r="845" spans="10:51" ht="12" customHeight="1" x14ac:dyDescent="0.3">
      <c r="J845" s="63"/>
      <c r="K845" s="63"/>
      <c r="AD845" s="34"/>
      <c r="AY845" s="39" t="str">
        <f t="shared" si="38"/>
        <v xml:space="preserve"> // </v>
      </c>
    </row>
    <row r="846" spans="10:51" ht="12" customHeight="1" x14ac:dyDescent="0.3">
      <c r="J846" s="63"/>
      <c r="K846" s="63"/>
      <c r="AD846" s="34"/>
      <c r="AY846" s="39" t="str">
        <f t="shared" si="38"/>
        <v xml:space="preserve"> // </v>
      </c>
    </row>
    <row r="847" spans="10:51" ht="12" customHeight="1" x14ac:dyDescent="0.3">
      <c r="J847" s="63"/>
      <c r="K847" s="63"/>
      <c r="AD847" s="34"/>
      <c r="AY847" s="39" t="str">
        <f t="shared" si="38"/>
        <v xml:space="preserve"> // </v>
      </c>
    </row>
    <row r="848" spans="10:51" ht="12" customHeight="1" x14ac:dyDescent="0.3">
      <c r="J848" s="63"/>
      <c r="K848" s="63"/>
      <c r="AD848" s="34"/>
      <c r="AY848" s="39" t="str">
        <f t="shared" si="38"/>
        <v xml:space="preserve"> // </v>
      </c>
    </row>
    <row r="849" spans="10:51" ht="12" customHeight="1" x14ac:dyDescent="0.3">
      <c r="J849" s="63"/>
      <c r="K849" s="63"/>
      <c r="AD849" s="34"/>
      <c r="AY849" s="39" t="str">
        <f t="shared" si="38"/>
        <v xml:space="preserve"> // </v>
      </c>
    </row>
    <row r="850" spans="10:51" ht="12" customHeight="1" x14ac:dyDescent="0.3">
      <c r="J850" s="63"/>
      <c r="K850" s="63"/>
      <c r="AD850" s="34"/>
      <c r="AY850" s="39" t="str">
        <f t="shared" si="38"/>
        <v xml:space="preserve"> // </v>
      </c>
    </row>
    <row r="851" spans="10:51" ht="12" customHeight="1" x14ac:dyDescent="0.3">
      <c r="J851" s="63"/>
      <c r="K851" s="63"/>
      <c r="AD851" s="34"/>
      <c r="AY851" s="39" t="str">
        <f t="shared" si="38"/>
        <v xml:space="preserve"> // </v>
      </c>
    </row>
    <row r="852" spans="10:51" ht="12" customHeight="1" x14ac:dyDescent="0.3">
      <c r="J852" s="63"/>
      <c r="K852" s="63"/>
      <c r="AD852" s="34"/>
      <c r="AY852" s="39" t="str">
        <f t="shared" si="38"/>
        <v xml:space="preserve"> // </v>
      </c>
    </row>
    <row r="853" spans="10:51" ht="12" customHeight="1" x14ac:dyDescent="0.3">
      <c r="J853" s="63"/>
      <c r="K853" s="63"/>
      <c r="AD853" s="34"/>
      <c r="AY853" s="39" t="str">
        <f t="shared" si="38"/>
        <v xml:space="preserve"> // </v>
      </c>
    </row>
    <row r="854" spans="10:51" ht="12" customHeight="1" x14ac:dyDescent="0.3">
      <c r="J854" s="63"/>
      <c r="K854" s="63"/>
      <c r="AD854" s="34"/>
      <c r="AY854" s="39" t="str">
        <f t="shared" si="38"/>
        <v xml:space="preserve"> // </v>
      </c>
    </row>
    <row r="855" spans="10:51" ht="12" customHeight="1" x14ac:dyDescent="0.3">
      <c r="J855" s="63"/>
      <c r="K855" s="63"/>
      <c r="AD855" s="34"/>
      <c r="AY855" s="39" t="str">
        <f t="shared" si="38"/>
        <v xml:space="preserve"> // </v>
      </c>
    </row>
    <row r="856" spans="10:51" ht="12" customHeight="1" x14ac:dyDescent="0.3">
      <c r="J856" s="63"/>
      <c r="K856" s="63"/>
      <c r="AD856" s="34"/>
      <c r="AY856" s="39" t="str">
        <f t="shared" si="38"/>
        <v xml:space="preserve"> // </v>
      </c>
    </row>
    <row r="857" spans="10:51" ht="12" customHeight="1" x14ac:dyDescent="0.3">
      <c r="J857" s="63"/>
      <c r="K857" s="63"/>
      <c r="AD857" s="34"/>
      <c r="AY857" s="39" t="str">
        <f t="shared" si="38"/>
        <v xml:space="preserve"> // </v>
      </c>
    </row>
    <row r="858" spans="10:51" ht="12" customHeight="1" x14ac:dyDescent="0.3">
      <c r="J858" s="63"/>
      <c r="K858" s="63"/>
      <c r="AD858" s="34"/>
      <c r="AY858" s="39" t="str">
        <f t="shared" si="38"/>
        <v xml:space="preserve"> // </v>
      </c>
    </row>
    <row r="859" spans="10:51" ht="12" customHeight="1" x14ac:dyDescent="0.3">
      <c r="J859" s="63"/>
      <c r="K859" s="63"/>
      <c r="AD859" s="34"/>
      <c r="AY859" s="39" t="str">
        <f t="shared" si="38"/>
        <v xml:space="preserve"> // </v>
      </c>
    </row>
    <row r="860" spans="10:51" ht="12" customHeight="1" x14ac:dyDescent="0.3">
      <c r="J860" s="63"/>
      <c r="K860" s="63"/>
      <c r="AD860" s="34"/>
      <c r="AY860" s="39" t="str">
        <f t="shared" si="38"/>
        <v xml:space="preserve"> // </v>
      </c>
    </row>
    <row r="861" spans="10:51" ht="12" customHeight="1" x14ac:dyDescent="0.3">
      <c r="J861" s="63"/>
      <c r="K861" s="63"/>
      <c r="AD861" s="34"/>
      <c r="AY861" s="39" t="str">
        <f t="shared" si="38"/>
        <v xml:space="preserve"> // </v>
      </c>
    </row>
    <row r="862" spans="10:51" ht="12" customHeight="1" x14ac:dyDescent="0.3">
      <c r="J862" s="63"/>
      <c r="K862" s="63"/>
      <c r="AD862" s="34"/>
      <c r="AY862" s="39" t="str">
        <f t="shared" si="38"/>
        <v xml:space="preserve"> // </v>
      </c>
    </row>
    <row r="863" spans="10:51" ht="12" customHeight="1" x14ac:dyDescent="0.3">
      <c r="J863" s="63"/>
      <c r="K863" s="63"/>
      <c r="AD863" s="34"/>
      <c r="AY863" s="39" t="str">
        <f t="shared" si="38"/>
        <v xml:space="preserve"> // </v>
      </c>
    </row>
    <row r="864" spans="10:51" ht="12" customHeight="1" x14ac:dyDescent="0.3">
      <c r="J864" s="63"/>
      <c r="K864" s="63"/>
      <c r="AD864" s="34"/>
      <c r="AY864" s="39" t="str">
        <f t="shared" si="38"/>
        <v xml:space="preserve"> // </v>
      </c>
    </row>
    <row r="865" spans="10:51" ht="12" customHeight="1" x14ac:dyDescent="0.3">
      <c r="J865" s="63"/>
      <c r="K865" s="63"/>
      <c r="AD865" s="34"/>
      <c r="AY865" s="39" t="str">
        <f t="shared" si="38"/>
        <v xml:space="preserve"> // </v>
      </c>
    </row>
    <row r="866" spans="10:51" ht="12" customHeight="1" x14ac:dyDescent="0.3">
      <c r="J866" s="63"/>
      <c r="K866" s="63"/>
      <c r="AD866" s="34"/>
      <c r="AY866" s="39" t="str">
        <f t="shared" si="38"/>
        <v xml:space="preserve"> // </v>
      </c>
    </row>
    <row r="867" spans="10:51" ht="12" customHeight="1" x14ac:dyDescent="0.3">
      <c r="J867" s="63"/>
      <c r="K867" s="63"/>
      <c r="AD867" s="34"/>
      <c r="AY867" s="39" t="str">
        <f t="shared" si="38"/>
        <v xml:space="preserve"> // </v>
      </c>
    </row>
    <row r="868" spans="10:51" ht="12" customHeight="1" x14ac:dyDescent="0.3">
      <c r="J868" s="63"/>
      <c r="K868" s="63"/>
      <c r="AD868" s="34"/>
      <c r="AY868" s="39" t="str">
        <f t="shared" si="38"/>
        <v xml:space="preserve"> // </v>
      </c>
    </row>
    <row r="869" spans="10:51" ht="12" customHeight="1" x14ac:dyDescent="0.3">
      <c r="J869" s="63"/>
      <c r="K869" s="63"/>
      <c r="AD869" s="34"/>
      <c r="AY869" s="39" t="str">
        <f t="shared" si="38"/>
        <v xml:space="preserve"> // </v>
      </c>
    </row>
    <row r="870" spans="10:51" ht="12" customHeight="1" x14ac:dyDescent="0.3">
      <c r="J870" s="63"/>
      <c r="K870" s="63"/>
      <c r="AD870" s="34"/>
      <c r="AY870" s="39" t="str">
        <f t="shared" si="38"/>
        <v xml:space="preserve"> // </v>
      </c>
    </row>
    <row r="871" spans="10:51" ht="12" customHeight="1" x14ac:dyDescent="0.3">
      <c r="J871" s="63"/>
      <c r="K871" s="63"/>
      <c r="AD871" s="34"/>
      <c r="AY871" s="39" t="str">
        <f t="shared" si="38"/>
        <v xml:space="preserve"> // </v>
      </c>
    </row>
    <row r="872" spans="10:51" ht="12" customHeight="1" x14ac:dyDescent="0.3">
      <c r="J872" s="63"/>
      <c r="K872" s="63"/>
      <c r="AD872" s="34"/>
      <c r="AY872" s="39" t="str">
        <f t="shared" si="38"/>
        <v xml:space="preserve"> // </v>
      </c>
    </row>
    <row r="873" spans="10:51" ht="12" customHeight="1" x14ac:dyDescent="0.3">
      <c r="J873" s="63"/>
      <c r="K873" s="63"/>
      <c r="AD873" s="34"/>
      <c r="AY873" s="39" t="str">
        <f t="shared" si="38"/>
        <v xml:space="preserve"> // </v>
      </c>
    </row>
    <row r="874" spans="10:51" ht="12" customHeight="1" x14ac:dyDescent="0.3">
      <c r="J874" s="63"/>
      <c r="K874" s="63"/>
      <c r="AD874" s="34"/>
      <c r="AY874" s="39" t="str">
        <f t="shared" si="38"/>
        <v xml:space="preserve"> // </v>
      </c>
    </row>
    <row r="875" spans="10:51" ht="12" customHeight="1" x14ac:dyDescent="0.3">
      <c r="J875" s="63"/>
      <c r="K875" s="63"/>
      <c r="AD875" s="34"/>
      <c r="AY875" s="39" t="str">
        <f t="shared" si="38"/>
        <v xml:space="preserve"> // </v>
      </c>
    </row>
    <row r="876" spans="10:51" ht="12" customHeight="1" x14ac:dyDescent="0.3">
      <c r="J876" s="63"/>
      <c r="K876" s="63"/>
      <c r="AD876" s="34"/>
      <c r="AY876" s="39" t="str">
        <f t="shared" si="38"/>
        <v xml:space="preserve"> // </v>
      </c>
    </row>
    <row r="877" spans="10:51" ht="12" customHeight="1" x14ac:dyDescent="0.3">
      <c r="J877" s="63"/>
      <c r="K877" s="63"/>
      <c r="AD877" s="34"/>
      <c r="AY877" s="39" t="str">
        <f t="shared" si="38"/>
        <v xml:space="preserve"> // </v>
      </c>
    </row>
    <row r="878" spans="10:51" ht="12" customHeight="1" x14ac:dyDescent="0.3">
      <c r="J878" s="63"/>
      <c r="K878" s="63"/>
      <c r="AD878" s="34"/>
      <c r="AY878" s="39" t="str">
        <f t="shared" si="38"/>
        <v xml:space="preserve"> // </v>
      </c>
    </row>
    <row r="879" spans="10:51" ht="12" customHeight="1" x14ac:dyDescent="0.3">
      <c r="J879" s="63"/>
      <c r="K879" s="63"/>
      <c r="AD879" s="34"/>
      <c r="AY879" s="39" t="str">
        <f t="shared" si="38"/>
        <v xml:space="preserve"> // </v>
      </c>
    </row>
    <row r="880" spans="10:51" ht="12" customHeight="1" x14ac:dyDescent="0.3">
      <c r="J880" s="63"/>
      <c r="K880" s="63"/>
      <c r="AD880" s="34"/>
      <c r="AY880" s="39" t="str">
        <f t="shared" si="38"/>
        <v xml:space="preserve"> // </v>
      </c>
    </row>
    <row r="881" spans="10:51" ht="12" customHeight="1" x14ac:dyDescent="0.3">
      <c r="J881" s="63"/>
      <c r="K881" s="63"/>
      <c r="AD881" s="34"/>
      <c r="AY881" s="39" t="str">
        <f t="shared" si="38"/>
        <v xml:space="preserve"> // </v>
      </c>
    </row>
    <row r="882" spans="10:51" ht="12" customHeight="1" x14ac:dyDescent="0.3">
      <c r="J882" s="63"/>
      <c r="K882" s="63"/>
      <c r="AD882" s="34"/>
      <c r="AY882" s="39" t="str">
        <f t="shared" si="38"/>
        <v xml:space="preserve"> // </v>
      </c>
    </row>
    <row r="883" spans="10:51" ht="12" customHeight="1" x14ac:dyDescent="0.3">
      <c r="J883" s="63"/>
      <c r="K883" s="63"/>
      <c r="AD883" s="34"/>
      <c r="AY883" s="39" t="str">
        <f t="shared" si="38"/>
        <v xml:space="preserve"> // </v>
      </c>
    </row>
    <row r="884" spans="10:51" ht="12" customHeight="1" x14ac:dyDescent="0.3">
      <c r="J884" s="63"/>
      <c r="K884" s="63"/>
      <c r="AD884" s="34"/>
      <c r="AY884" s="39" t="str">
        <f t="shared" si="38"/>
        <v xml:space="preserve"> // </v>
      </c>
    </row>
    <row r="885" spans="10:51" ht="12" customHeight="1" x14ac:dyDescent="0.3">
      <c r="J885" s="63"/>
      <c r="K885" s="63"/>
      <c r="AD885" s="34"/>
      <c r="AY885" s="39" t="str">
        <f t="shared" si="38"/>
        <v xml:space="preserve"> // </v>
      </c>
    </row>
    <row r="886" spans="10:51" ht="12" customHeight="1" x14ac:dyDescent="0.3">
      <c r="J886" s="63"/>
      <c r="K886" s="63"/>
      <c r="AD886" s="34"/>
      <c r="AY886" s="39" t="str">
        <f t="shared" si="38"/>
        <v xml:space="preserve"> // </v>
      </c>
    </row>
    <row r="887" spans="10:51" ht="12" customHeight="1" x14ac:dyDescent="0.3">
      <c r="J887" s="63"/>
      <c r="K887" s="63"/>
      <c r="AD887" s="34"/>
      <c r="AY887" s="39" t="str">
        <f t="shared" si="38"/>
        <v xml:space="preserve"> // </v>
      </c>
    </row>
    <row r="888" spans="10:51" ht="12" customHeight="1" x14ac:dyDescent="0.3">
      <c r="J888" s="63"/>
      <c r="K888" s="63"/>
      <c r="AD888" s="34"/>
      <c r="AY888" s="39" t="str">
        <f t="shared" si="38"/>
        <v xml:space="preserve"> // </v>
      </c>
    </row>
    <row r="889" spans="10:51" ht="12" customHeight="1" x14ac:dyDescent="0.3">
      <c r="J889" s="63"/>
      <c r="K889" s="63"/>
      <c r="AD889" s="34"/>
      <c r="AY889" s="39" t="str">
        <f t="shared" si="38"/>
        <v xml:space="preserve"> // </v>
      </c>
    </row>
    <row r="890" spans="10:51" ht="12" customHeight="1" x14ac:dyDescent="0.3">
      <c r="J890" s="63"/>
      <c r="K890" s="63"/>
      <c r="AD890" s="34"/>
      <c r="AY890" s="39" t="str">
        <f t="shared" si="38"/>
        <v xml:space="preserve"> // </v>
      </c>
    </row>
    <row r="891" spans="10:51" ht="12" customHeight="1" x14ac:dyDescent="0.3">
      <c r="J891" s="63"/>
      <c r="K891" s="63"/>
      <c r="AD891" s="34"/>
      <c r="AY891" s="39" t="str">
        <f t="shared" si="38"/>
        <v xml:space="preserve"> // </v>
      </c>
    </row>
    <row r="892" spans="10:51" ht="12" customHeight="1" x14ac:dyDescent="0.3">
      <c r="J892" s="63"/>
      <c r="K892" s="63"/>
      <c r="AD892" s="34"/>
      <c r="AY892" s="39" t="str">
        <f t="shared" si="38"/>
        <v xml:space="preserve"> // </v>
      </c>
    </row>
    <row r="893" spans="10:51" ht="12" customHeight="1" x14ac:dyDescent="0.3">
      <c r="J893" s="63"/>
      <c r="K893" s="63"/>
      <c r="AD893" s="34"/>
      <c r="AY893" s="39" t="str">
        <f t="shared" si="38"/>
        <v xml:space="preserve"> // </v>
      </c>
    </row>
    <row r="894" spans="10:51" ht="12" customHeight="1" x14ac:dyDescent="0.3">
      <c r="J894" s="63"/>
      <c r="K894" s="63"/>
      <c r="AD894" s="34"/>
      <c r="AY894" s="39" t="str">
        <f t="shared" si="38"/>
        <v xml:space="preserve"> // </v>
      </c>
    </row>
    <row r="895" spans="10:51" ht="12" customHeight="1" x14ac:dyDescent="0.3">
      <c r="J895" s="63"/>
      <c r="K895" s="63"/>
      <c r="AD895" s="34"/>
      <c r="AY895" s="39" t="str">
        <f t="shared" si="38"/>
        <v xml:space="preserve"> // </v>
      </c>
    </row>
    <row r="896" spans="10:51" ht="12" customHeight="1" x14ac:dyDescent="0.3">
      <c r="J896" s="63"/>
      <c r="K896" s="63"/>
      <c r="AD896" s="34"/>
      <c r="AY896" s="39" t="str">
        <f t="shared" si="38"/>
        <v xml:space="preserve"> // </v>
      </c>
    </row>
    <row r="897" spans="10:51" ht="12" customHeight="1" x14ac:dyDescent="0.3">
      <c r="J897" s="63"/>
      <c r="K897" s="63"/>
      <c r="AD897" s="34"/>
      <c r="AY897" s="39" t="str">
        <f t="shared" si="38"/>
        <v xml:space="preserve"> // </v>
      </c>
    </row>
    <row r="898" spans="10:51" ht="12" customHeight="1" x14ac:dyDescent="0.3">
      <c r="J898" s="63"/>
      <c r="K898" s="63"/>
      <c r="AD898" s="34"/>
      <c r="AY898" s="39" t="str">
        <f t="shared" si="38"/>
        <v xml:space="preserve"> // </v>
      </c>
    </row>
    <row r="899" spans="10:51" ht="12" customHeight="1" x14ac:dyDescent="0.3">
      <c r="J899" s="63"/>
      <c r="K899" s="63"/>
      <c r="AD899" s="34"/>
      <c r="AY899" s="39" t="str">
        <f t="shared" ref="AY899:AY962" si="39">CONCATENATE(AC899," ","//"," ",AE899)</f>
        <v xml:space="preserve"> // </v>
      </c>
    </row>
    <row r="900" spans="10:51" ht="12" customHeight="1" x14ac:dyDescent="0.3">
      <c r="J900" s="63"/>
      <c r="K900" s="63"/>
      <c r="AD900" s="34"/>
      <c r="AY900" s="39" t="str">
        <f t="shared" si="39"/>
        <v xml:space="preserve"> // </v>
      </c>
    </row>
    <row r="901" spans="10:51" ht="12" customHeight="1" x14ac:dyDescent="0.3">
      <c r="J901" s="63"/>
      <c r="K901" s="63"/>
      <c r="AD901" s="34"/>
      <c r="AY901" s="39" t="str">
        <f t="shared" si="39"/>
        <v xml:space="preserve"> // </v>
      </c>
    </row>
    <row r="902" spans="10:51" ht="12" customHeight="1" x14ac:dyDescent="0.3">
      <c r="J902" s="63"/>
      <c r="K902" s="63"/>
      <c r="AD902" s="34"/>
      <c r="AY902" s="39" t="str">
        <f t="shared" si="39"/>
        <v xml:space="preserve"> // </v>
      </c>
    </row>
    <row r="903" spans="10:51" ht="12" customHeight="1" x14ac:dyDescent="0.3">
      <c r="J903" s="63"/>
      <c r="K903" s="63"/>
      <c r="AD903" s="34"/>
      <c r="AY903" s="39" t="str">
        <f t="shared" si="39"/>
        <v xml:space="preserve"> // </v>
      </c>
    </row>
    <row r="904" spans="10:51" ht="12" customHeight="1" x14ac:dyDescent="0.3">
      <c r="J904" s="63"/>
      <c r="K904" s="63"/>
      <c r="AD904" s="34"/>
      <c r="AY904" s="39" t="str">
        <f t="shared" si="39"/>
        <v xml:space="preserve"> // </v>
      </c>
    </row>
    <row r="905" spans="10:51" ht="12" customHeight="1" x14ac:dyDescent="0.3">
      <c r="J905" s="63"/>
      <c r="K905" s="63"/>
      <c r="AD905" s="34"/>
      <c r="AY905" s="39" t="str">
        <f t="shared" si="39"/>
        <v xml:space="preserve"> // </v>
      </c>
    </row>
    <row r="906" spans="10:51" ht="12" customHeight="1" x14ac:dyDescent="0.3">
      <c r="J906" s="63"/>
      <c r="K906" s="63"/>
      <c r="AD906" s="34"/>
      <c r="AY906" s="39" t="str">
        <f t="shared" si="39"/>
        <v xml:space="preserve"> // </v>
      </c>
    </row>
    <row r="907" spans="10:51" ht="12" customHeight="1" x14ac:dyDescent="0.3">
      <c r="J907" s="63"/>
      <c r="K907" s="63"/>
      <c r="AD907" s="34"/>
      <c r="AY907" s="39" t="str">
        <f t="shared" si="39"/>
        <v xml:space="preserve"> // </v>
      </c>
    </row>
    <row r="908" spans="10:51" ht="12" customHeight="1" x14ac:dyDescent="0.3">
      <c r="J908" s="63"/>
      <c r="K908" s="63"/>
      <c r="AD908" s="34"/>
      <c r="AY908" s="39" t="str">
        <f t="shared" si="39"/>
        <v xml:space="preserve"> // </v>
      </c>
    </row>
    <row r="909" spans="10:51" ht="12" customHeight="1" x14ac:dyDescent="0.3">
      <c r="J909" s="63"/>
      <c r="K909" s="63"/>
      <c r="AD909" s="34"/>
      <c r="AY909" s="39" t="str">
        <f t="shared" si="39"/>
        <v xml:space="preserve"> // </v>
      </c>
    </row>
    <row r="910" spans="10:51" ht="12" customHeight="1" x14ac:dyDescent="0.3">
      <c r="J910" s="63"/>
      <c r="K910" s="63"/>
      <c r="AD910" s="34"/>
      <c r="AY910" s="39" t="str">
        <f t="shared" si="39"/>
        <v xml:space="preserve"> // </v>
      </c>
    </row>
    <row r="911" spans="10:51" ht="12" customHeight="1" x14ac:dyDescent="0.3">
      <c r="J911" s="63"/>
      <c r="K911" s="63"/>
      <c r="AD911" s="34"/>
      <c r="AY911" s="39" t="str">
        <f t="shared" si="39"/>
        <v xml:space="preserve"> // </v>
      </c>
    </row>
    <row r="912" spans="10:51" ht="12" customHeight="1" x14ac:dyDescent="0.3">
      <c r="J912" s="63"/>
      <c r="K912" s="63"/>
      <c r="AD912" s="34"/>
      <c r="AY912" s="39" t="str">
        <f t="shared" si="39"/>
        <v xml:space="preserve"> // </v>
      </c>
    </row>
    <row r="913" spans="10:51" ht="12" customHeight="1" x14ac:dyDescent="0.3">
      <c r="J913" s="63"/>
      <c r="K913" s="63"/>
      <c r="AD913" s="34"/>
      <c r="AY913" s="39" t="str">
        <f t="shared" si="39"/>
        <v xml:space="preserve"> // </v>
      </c>
    </row>
    <row r="914" spans="10:51" ht="12" customHeight="1" x14ac:dyDescent="0.3">
      <c r="J914" s="63"/>
      <c r="K914" s="63"/>
      <c r="AD914" s="34"/>
      <c r="AY914" s="39" t="str">
        <f t="shared" si="39"/>
        <v xml:space="preserve"> // </v>
      </c>
    </row>
    <row r="915" spans="10:51" ht="12" customHeight="1" x14ac:dyDescent="0.3">
      <c r="J915" s="63"/>
      <c r="K915" s="63"/>
      <c r="AD915" s="34"/>
      <c r="AY915" s="39" t="str">
        <f t="shared" si="39"/>
        <v xml:space="preserve"> // </v>
      </c>
    </row>
    <row r="916" spans="10:51" ht="12" customHeight="1" x14ac:dyDescent="0.3">
      <c r="J916" s="63"/>
      <c r="K916" s="63"/>
      <c r="AD916" s="34"/>
      <c r="AY916" s="39" t="str">
        <f t="shared" si="39"/>
        <v xml:space="preserve"> // </v>
      </c>
    </row>
    <row r="917" spans="10:51" ht="12" customHeight="1" x14ac:dyDescent="0.3">
      <c r="J917" s="63"/>
      <c r="K917" s="63"/>
      <c r="AD917" s="34"/>
      <c r="AY917" s="39" t="str">
        <f t="shared" si="39"/>
        <v xml:space="preserve"> // </v>
      </c>
    </row>
    <row r="918" spans="10:51" ht="12" customHeight="1" x14ac:dyDescent="0.3">
      <c r="J918" s="63"/>
      <c r="K918" s="63"/>
      <c r="AD918" s="34"/>
      <c r="AY918" s="39" t="str">
        <f t="shared" si="39"/>
        <v xml:space="preserve"> // </v>
      </c>
    </row>
    <row r="919" spans="10:51" ht="12" customHeight="1" x14ac:dyDescent="0.3">
      <c r="J919" s="63"/>
      <c r="K919" s="63"/>
      <c r="AD919" s="34"/>
      <c r="AY919" s="39" t="str">
        <f t="shared" si="39"/>
        <v xml:space="preserve"> // </v>
      </c>
    </row>
    <row r="920" spans="10:51" ht="12" customHeight="1" x14ac:dyDescent="0.3">
      <c r="J920" s="63"/>
      <c r="K920" s="63"/>
      <c r="AD920" s="34"/>
      <c r="AY920" s="39" t="str">
        <f t="shared" si="39"/>
        <v xml:space="preserve"> // </v>
      </c>
    </row>
    <row r="921" spans="10:51" ht="12" customHeight="1" x14ac:dyDescent="0.3">
      <c r="J921" s="63"/>
      <c r="K921" s="63"/>
      <c r="AD921" s="34"/>
      <c r="AY921" s="39" t="str">
        <f t="shared" si="39"/>
        <v xml:space="preserve"> // </v>
      </c>
    </row>
    <row r="922" spans="10:51" ht="12" customHeight="1" x14ac:dyDescent="0.3">
      <c r="J922" s="63"/>
      <c r="K922" s="63"/>
      <c r="AD922" s="34"/>
      <c r="AY922" s="39" t="str">
        <f t="shared" si="39"/>
        <v xml:space="preserve"> // </v>
      </c>
    </row>
    <row r="923" spans="10:51" ht="12" customHeight="1" x14ac:dyDescent="0.3">
      <c r="J923" s="63"/>
      <c r="K923" s="63"/>
      <c r="AD923" s="34"/>
      <c r="AY923" s="39" t="str">
        <f t="shared" si="39"/>
        <v xml:space="preserve"> // </v>
      </c>
    </row>
    <row r="924" spans="10:51" ht="12" customHeight="1" x14ac:dyDescent="0.3">
      <c r="J924" s="63"/>
      <c r="K924" s="63"/>
      <c r="AD924" s="34"/>
      <c r="AY924" s="39" t="str">
        <f t="shared" si="39"/>
        <v xml:space="preserve"> // </v>
      </c>
    </row>
    <row r="925" spans="10:51" ht="12" customHeight="1" x14ac:dyDescent="0.3">
      <c r="J925" s="63"/>
      <c r="K925" s="63"/>
      <c r="AD925" s="34"/>
      <c r="AY925" s="39" t="str">
        <f t="shared" si="39"/>
        <v xml:space="preserve"> // </v>
      </c>
    </row>
    <row r="926" spans="10:51" ht="12" customHeight="1" x14ac:dyDescent="0.3">
      <c r="J926" s="63"/>
      <c r="K926" s="63"/>
      <c r="AD926" s="34"/>
      <c r="AY926" s="39" t="str">
        <f t="shared" si="39"/>
        <v xml:space="preserve"> // </v>
      </c>
    </row>
    <row r="927" spans="10:51" ht="12" customHeight="1" x14ac:dyDescent="0.3">
      <c r="J927" s="63"/>
      <c r="K927" s="63"/>
      <c r="AD927" s="34"/>
      <c r="AY927" s="39" t="str">
        <f t="shared" si="39"/>
        <v xml:space="preserve"> // </v>
      </c>
    </row>
    <row r="928" spans="10:51" ht="12" customHeight="1" x14ac:dyDescent="0.3">
      <c r="J928" s="63"/>
      <c r="K928" s="63"/>
      <c r="AD928" s="34"/>
      <c r="AY928" s="39" t="str">
        <f t="shared" si="39"/>
        <v xml:space="preserve"> // </v>
      </c>
    </row>
    <row r="929" spans="10:51" ht="12" customHeight="1" x14ac:dyDescent="0.3">
      <c r="J929" s="63"/>
      <c r="K929" s="63"/>
      <c r="AD929" s="34"/>
      <c r="AY929" s="39" t="str">
        <f t="shared" si="39"/>
        <v xml:space="preserve"> // </v>
      </c>
    </row>
    <row r="930" spans="10:51" ht="12" customHeight="1" x14ac:dyDescent="0.3">
      <c r="J930" s="63"/>
      <c r="K930" s="63"/>
      <c r="AD930" s="34"/>
      <c r="AY930" s="39" t="str">
        <f t="shared" si="39"/>
        <v xml:space="preserve"> // </v>
      </c>
    </row>
    <row r="931" spans="10:51" ht="12" customHeight="1" x14ac:dyDescent="0.3">
      <c r="J931" s="63"/>
      <c r="K931" s="63"/>
      <c r="AD931" s="34"/>
      <c r="AY931" s="39" t="str">
        <f t="shared" si="39"/>
        <v xml:space="preserve"> // </v>
      </c>
    </row>
    <row r="932" spans="10:51" ht="12" customHeight="1" x14ac:dyDescent="0.3">
      <c r="J932" s="63"/>
      <c r="K932" s="63"/>
      <c r="AD932" s="34"/>
      <c r="AY932" s="39" t="str">
        <f t="shared" si="39"/>
        <v xml:space="preserve"> // </v>
      </c>
    </row>
    <row r="933" spans="10:51" ht="12" customHeight="1" x14ac:dyDescent="0.3">
      <c r="J933" s="63"/>
      <c r="K933" s="63"/>
      <c r="AD933" s="34"/>
      <c r="AY933" s="39" t="str">
        <f t="shared" si="39"/>
        <v xml:space="preserve"> // </v>
      </c>
    </row>
    <row r="934" spans="10:51" ht="12" customHeight="1" x14ac:dyDescent="0.3">
      <c r="J934" s="63"/>
      <c r="K934" s="63"/>
      <c r="AD934" s="34"/>
      <c r="AY934" s="39" t="str">
        <f t="shared" si="39"/>
        <v xml:space="preserve"> // </v>
      </c>
    </row>
    <row r="935" spans="10:51" ht="12" customHeight="1" x14ac:dyDescent="0.3">
      <c r="J935" s="63"/>
      <c r="K935" s="63"/>
      <c r="AD935" s="34"/>
      <c r="AY935" s="39" t="str">
        <f t="shared" si="39"/>
        <v xml:space="preserve"> // </v>
      </c>
    </row>
    <row r="936" spans="10:51" ht="12" customHeight="1" x14ac:dyDescent="0.3">
      <c r="J936" s="63"/>
      <c r="K936" s="63"/>
      <c r="AD936" s="34"/>
      <c r="AY936" s="39" t="str">
        <f t="shared" si="39"/>
        <v xml:space="preserve"> // </v>
      </c>
    </row>
    <row r="937" spans="10:51" ht="12" customHeight="1" x14ac:dyDescent="0.3">
      <c r="J937" s="63"/>
      <c r="K937" s="63"/>
      <c r="AD937" s="34"/>
      <c r="AY937" s="39" t="str">
        <f t="shared" si="39"/>
        <v xml:space="preserve"> // </v>
      </c>
    </row>
    <row r="938" spans="10:51" ht="12" customHeight="1" x14ac:dyDescent="0.3">
      <c r="J938" s="63"/>
      <c r="K938" s="63"/>
      <c r="AD938" s="34"/>
      <c r="AY938" s="39" t="str">
        <f t="shared" si="39"/>
        <v xml:space="preserve"> // </v>
      </c>
    </row>
    <row r="939" spans="10:51" ht="12" customHeight="1" x14ac:dyDescent="0.3">
      <c r="J939" s="63"/>
      <c r="K939" s="63"/>
      <c r="AD939" s="34"/>
      <c r="AY939" s="39" t="str">
        <f t="shared" si="39"/>
        <v xml:space="preserve"> // </v>
      </c>
    </row>
    <row r="940" spans="10:51" ht="12" customHeight="1" x14ac:dyDescent="0.3">
      <c r="J940" s="63"/>
      <c r="K940" s="63"/>
      <c r="AD940" s="34"/>
      <c r="AY940" s="39" t="str">
        <f t="shared" si="39"/>
        <v xml:space="preserve"> // </v>
      </c>
    </row>
    <row r="941" spans="10:51" ht="12" customHeight="1" x14ac:dyDescent="0.3">
      <c r="J941" s="63"/>
      <c r="K941" s="63"/>
      <c r="AD941" s="34"/>
      <c r="AY941" s="39" t="str">
        <f t="shared" si="39"/>
        <v xml:space="preserve"> // </v>
      </c>
    </row>
    <row r="942" spans="10:51" ht="12" customHeight="1" x14ac:dyDescent="0.3">
      <c r="J942" s="63"/>
      <c r="K942" s="63"/>
      <c r="AD942" s="34"/>
      <c r="AY942" s="39" t="str">
        <f t="shared" si="39"/>
        <v xml:space="preserve"> // </v>
      </c>
    </row>
    <row r="943" spans="10:51" ht="12" customHeight="1" x14ac:dyDescent="0.3">
      <c r="J943" s="63"/>
      <c r="K943" s="63"/>
      <c r="AD943" s="34"/>
      <c r="AY943" s="39" t="str">
        <f t="shared" si="39"/>
        <v xml:space="preserve"> // </v>
      </c>
    </row>
    <row r="944" spans="10:51" ht="12" customHeight="1" x14ac:dyDescent="0.3">
      <c r="J944" s="63"/>
      <c r="K944" s="63"/>
      <c r="AD944" s="34"/>
      <c r="AY944" s="39" t="str">
        <f t="shared" si="39"/>
        <v xml:space="preserve"> // </v>
      </c>
    </row>
    <row r="945" spans="10:51" ht="12" customHeight="1" x14ac:dyDescent="0.3">
      <c r="J945" s="63"/>
      <c r="K945" s="63"/>
      <c r="AD945" s="34"/>
      <c r="AY945" s="39" t="str">
        <f t="shared" si="39"/>
        <v xml:space="preserve"> // </v>
      </c>
    </row>
    <row r="946" spans="10:51" ht="12" customHeight="1" x14ac:dyDescent="0.3">
      <c r="J946" s="63"/>
      <c r="K946" s="63"/>
      <c r="AD946" s="34"/>
      <c r="AY946" s="39" t="str">
        <f t="shared" si="39"/>
        <v xml:space="preserve"> // </v>
      </c>
    </row>
    <row r="947" spans="10:51" ht="12" customHeight="1" x14ac:dyDescent="0.3">
      <c r="J947" s="63"/>
      <c r="K947" s="63"/>
      <c r="AD947" s="34"/>
      <c r="AY947" s="39" t="str">
        <f t="shared" si="39"/>
        <v xml:space="preserve"> // </v>
      </c>
    </row>
    <row r="948" spans="10:51" ht="12" customHeight="1" x14ac:dyDescent="0.3">
      <c r="J948" s="63"/>
      <c r="K948" s="63"/>
      <c r="AD948" s="34"/>
      <c r="AY948" s="39" t="str">
        <f t="shared" si="39"/>
        <v xml:space="preserve"> // </v>
      </c>
    </row>
    <row r="949" spans="10:51" ht="12" customHeight="1" x14ac:dyDescent="0.3">
      <c r="J949" s="63"/>
      <c r="K949" s="63"/>
      <c r="AD949" s="34"/>
      <c r="AY949" s="39" t="str">
        <f t="shared" si="39"/>
        <v xml:space="preserve"> // </v>
      </c>
    </row>
    <row r="950" spans="10:51" ht="12" customHeight="1" x14ac:dyDescent="0.3">
      <c r="J950" s="63"/>
      <c r="K950" s="63"/>
      <c r="AD950" s="34"/>
      <c r="AY950" s="39" t="str">
        <f t="shared" si="39"/>
        <v xml:space="preserve"> // </v>
      </c>
    </row>
    <row r="951" spans="10:51" ht="12" customHeight="1" x14ac:dyDescent="0.3">
      <c r="J951" s="63"/>
      <c r="K951" s="63"/>
      <c r="AD951" s="34"/>
      <c r="AY951" s="39" t="str">
        <f t="shared" si="39"/>
        <v xml:space="preserve"> // </v>
      </c>
    </row>
    <row r="952" spans="10:51" ht="12" customHeight="1" x14ac:dyDescent="0.3">
      <c r="J952" s="63"/>
      <c r="K952" s="63"/>
      <c r="AD952" s="34"/>
      <c r="AY952" s="39" t="str">
        <f t="shared" si="39"/>
        <v xml:space="preserve"> // </v>
      </c>
    </row>
    <row r="953" spans="10:51" ht="12" customHeight="1" x14ac:dyDescent="0.3">
      <c r="J953" s="63"/>
      <c r="K953" s="63"/>
      <c r="AD953" s="34"/>
      <c r="AY953" s="39" t="str">
        <f t="shared" si="39"/>
        <v xml:space="preserve"> // </v>
      </c>
    </row>
    <row r="954" spans="10:51" ht="12" customHeight="1" x14ac:dyDescent="0.3">
      <c r="J954" s="63"/>
      <c r="K954" s="63"/>
      <c r="AD954" s="34"/>
      <c r="AY954" s="39" t="str">
        <f t="shared" si="39"/>
        <v xml:space="preserve"> // </v>
      </c>
    </row>
    <row r="955" spans="10:51" ht="12" customHeight="1" x14ac:dyDescent="0.3">
      <c r="J955" s="63"/>
      <c r="K955" s="63"/>
      <c r="AD955" s="34"/>
      <c r="AY955" s="39" t="str">
        <f t="shared" si="39"/>
        <v xml:space="preserve"> // </v>
      </c>
    </row>
    <row r="956" spans="10:51" ht="12" customHeight="1" x14ac:dyDescent="0.3">
      <c r="J956" s="63"/>
      <c r="K956" s="63"/>
      <c r="AD956" s="34"/>
      <c r="AY956" s="39" t="str">
        <f t="shared" si="39"/>
        <v xml:space="preserve"> // </v>
      </c>
    </row>
    <row r="957" spans="10:51" ht="12" customHeight="1" x14ac:dyDescent="0.3">
      <c r="J957" s="63"/>
      <c r="K957" s="63"/>
      <c r="AD957" s="34"/>
      <c r="AY957" s="39" t="str">
        <f t="shared" si="39"/>
        <v xml:space="preserve"> // </v>
      </c>
    </row>
    <row r="958" spans="10:51" ht="12" customHeight="1" x14ac:dyDescent="0.3">
      <c r="J958" s="63"/>
      <c r="K958" s="63"/>
      <c r="AD958" s="34"/>
      <c r="AY958" s="39" t="str">
        <f t="shared" si="39"/>
        <v xml:space="preserve"> // </v>
      </c>
    </row>
    <row r="959" spans="10:51" ht="12" customHeight="1" x14ac:dyDescent="0.3">
      <c r="J959" s="63"/>
      <c r="K959" s="63"/>
      <c r="AD959" s="34"/>
      <c r="AY959" s="39" t="str">
        <f t="shared" si="39"/>
        <v xml:space="preserve"> // </v>
      </c>
    </row>
    <row r="960" spans="10:51" ht="12" customHeight="1" x14ac:dyDescent="0.3">
      <c r="J960" s="63"/>
      <c r="K960" s="63"/>
      <c r="AD960" s="34"/>
      <c r="AY960" s="39" t="str">
        <f t="shared" si="39"/>
        <v xml:space="preserve"> // </v>
      </c>
    </row>
    <row r="961" spans="10:51" ht="12" customHeight="1" x14ac:dyDescent="0.3">
      <c r="J961" s="63"/>
      <c r="K961" s="63"/>
      <c r="AD961" s="34"/>
      <c r="AY961" s="39" t="str">
        <f t="shared" si="39"/>
        <v xml:space="preserve"> // </v>
      </c>
    </row>
    <row r="962" spans="10:51" ht="12" customHeight="1" x14ac:dyDescent="0.3">
      <c r="J962" s="63"/>
      <c r="K962" s="63"/>
      <c r="AD962" s="34"/>
      <c r="AY962" s="39" t="str">
        <f t="shared" si="39"/>
        <v xml:space="preserve"> // </v>
      </c>
    </row>
    <row r="963" spans="10:51" ht="12" customHeight="1" x14ac:dyDescent="0.3">
      <c r="J963" s="63"/>
      <c r="K963" s="63"/>
      <c r="AD963" s="34"/>
      <c r="AY963" s="39" t="str">
        <f t="shared" ref="AY963:AY1026" si="40">CONCATENATE(AC963," ","//"," ",AE963)</f>
        <v xml:space="preserve"> // </v>
      </c>
    </row>
    <row r="964" spans="10:51" ht="12" customHeight="1" x14ac:dyDescent="0.3">
      <c r="J964" s="63"/>
      <c r="K964" s="63"/>
      <c r="AD964" s="34"/>
      <c r="AY964" s="39" t="str">
        <f t="shared" si="40"/>
        <v xml:space="preserve"> // </v>
      </c>
    </row>
    <row r="965" spans="10:51" ht="12" customHeight="1" x14ac:dyDescent="0.3">
      <c r="J965" s="63"/>
      <c r="K965" s="63"/>
      <c r="AD965" s="34"/>
      <c r="AY965" s="39" t="str">
        <f t="shared" si="40"/>
        <v xml:space="preserve"> // </v>
      </c>
    </row>
    <row r="966" spans="10:51" ht="12" customHeight="1" x14ac:dyDescent="0.3">
      <c r="J966" s="63"/>
      <c r="K966" s="63"/>
      <c r="AD966" s="34"/>
      <c r="AY966" s="39" t="str">
        <f t="shared" si="40"/>
        <v xml:space="preserve"> // </v>
      </c>
    </row>
    <row r="967" spans="10:51" ht="12" customHeight="1" x14ac:dyDescent="0.3">
      <c r="J967" s="63"/>
      <c r="K967" s="63"/>
      <c r="AD967" s="34"/>
      <c r="AY967" s="39" t="str">
        <f t="shared" si="40"/>
        <v xml:space="preserve"> // </v>
      </c>
    </row>
    <row r="968" spans="10:51" ht="12" customHeight="1" x14ac:dyDescent="0.3">
      <c r="J968" s="63"/>
      <c r="K968" s="63"/>
      <c r="AD968" s="34"/>
      <c r="AY968" s="39" t="str">
        <f t="shared" si="40"/>
        <v xml:space="preserve"> // </v>
      </c>
    </row>
    <row r="969" spans="10:51" ht="12" customHeight="1" x14ac:dyDescent="0.3">
      <c r="J969" s="63"/>
      <c r="K969" s="63"/>
      <c r="AD969" s="34"/>
      <c r="AY969" s="39" t="str">
        <f t="shared" si="40"/>
        <v xml:space="preserve"> // </v>
      </c>
    </row>
    <row r="970" spans="10:51" ht="12" customHeight="1" x14ac:dyDescent="0.3">
      <c r="J970" s="63"/>
      <c r="K970" s="63"/>
      <c r="AD970" s="34"/>
      <c r="AY970" s="39" t="str">
        <f t="shared" si="40"/>
        <v xml:space="preserve"> // </v>
      </c>
    </row>
    <row r="971" spans="10:51" ht="12" customHeight="1" x14ac:dyDescent="0.3">
      <c r="J971" s="63"/>
      <c r="K971" s="63"/>
      <c r="AD971" s="34"/>
      <c r="AY971" s="39" t="str">
        <f t="shared" si="40"/>
        <v xml:space="preserve"> // </v>
      </c>
    </row>
    <row r="972" spans="10:51" ht="12" customHeight="1" x14ac:dyDescent="0.3">
      <c r="J972" s="63"/>
      <c r="K972" s="63"/>
      <c r="AD972" s="34"/>
      <c r="AY972" s="39" t="str">
        <f t="shared" si="40"/>
        <v xml:space="preserve"> // </v>
      </c>
    </row>
    <row r="973" spans="10:51" ht="12" customHeight="1" x14ac:dyDescent="0.3">
      <c r="J973" s="63"/>
      <c r="K973" s="63"/>
      <c r="AD973" s="34"/>
      <c r="AY973" s="39" t="str">
        <f t="shared" si="40"/>
        <v xml:space="preserve"> // </v>
      </c>
    </row>
    <row r="974" spans="10:51" ht="12" customHeight="1" x14ac:dyDescent="0.3">
      <c r="J974" s="63"/>
      <c r="K974" s="63"/>
      <c r="AD974" s="34"/>
      <c r="AY974" s="39" t="str">
        <f t="shared" si="40"/>
        <v xml:space="preserve"> // </v>
      </c>
    </row>
    <row r="975" spans="10:51" ht="12" customHeight="1" x14ac:dyDescent="0.3">
      <c r="J975" s="63"/>
      <c r="K975" s="63"/>
      <c r="AD975" s="34"/>
      <c r="AY975" s="39" t="str">
        <f t="shared" si="40"/>
        <v xml:space="preserve"> // </v>
      </c>
    </row>
    <row r="976" spans="10:51" ht="12" customHeight="1" x14ac:dyDescent="0.3">
      <c r="J976" s="63"/>
      <c r="K976" s="63"/>
      <c r="AD976" s="34"/>
      <c r="AY976" s="39" t="str">
        <f t="shared" si="40"/>
        <v xml:space="preserve"> // </v>
      </c>
    </row>
    <row r="977" spans="10:51" ht="12" customHeight="1" x14ac:dyDescent="0.3">
      <c r="J977" s="63"/>
      <c r="K977" s="63"/>
      <c r="AD977" s="34"/>
      <c r="AY977" s="39" t="str">
        <f t="shared" si="40"/>
        <v xml:space="preserve"> // </v>
      </c>
    </row>
    <row r="978" spans="10:51" ht="12" customHeight="1" x14ac:dyDescent="0.3">
      <c r="J978" s="63"/>
      <c r="K978" s="63"/>
      <c r="AD978" s="34"/>
      <c r="AY978" s="39" t="str">
        <f t="shared" si="40"/>
        <v xml:space="preserve"> // </v>
      </c>
    </row>
    <row r="979" spans="10:51" ht="12" customHeight="1" x14ac:dyDescent="0.3">
      <c r="J979" s="63"/>
      <c r="K979" s="63"/>
      <c r="AD979" s="34"/>
      <c r="AY979" s="39" t="str">
        <f t="shared" si="40"/>
        <v xml:space="preserve"> // </v>
      </c>
    </row>
    <row r="980" spans="10:51" ht="12" customHeight="1" x14ac:dyDescent="0.3">
      <c r="J980" s="63"/>
      <c r="K980" s="63"/>
      <c r="AD980" s="34"/>
      <c r="AY980" s="39" t="str">
        <f t="shared" si="40"/>
        <v xml:space="preserve"> // </v>
      </c>
    </row>
    <row r="981" spans="10:51" ht="12" customHeight="1" x14ac:dyDescent="0.3">
      <c r="J981" s="63"/>
      <c r="K981" s="63"/>
      <c r="AD981" s="34"/>
      <c r="AY981" s="39" t="str">
        <f t="shared" si="40"/>
        <v xml:space="preserve"> // </v>
      </c>
    </row>
    <row r="982" spans="10:51" ht="12" customHeight="1" x14ac:dyDescent="0.3">
      <c r="J982" s="63"/>
      <c r="K982" s="63"/>
      <c r="AD982" s="34"/>
      <c r="AY982" s="39" t="str">
        <f t="shared" si="40"/>
        <v xml:space="preserve"> // </v>
      </c>
    </row>
    <row r="983" spans="10:51" ht="12" customHeight="1" x14ac:dyDescent="0.3">
      <c r="J983" s="63"/>
      <c r="K983" s="63"/>
      <c r="AD983" s="34"/>
      <c r="AY983" s="39" t="str">
        <f t="shared" si="40"/>
        <v xml:space="preserve"> // </v>
      </c>
    </row>
    <row r="984" spans="10:51" ht="12" customHeight="1" x14ac:dyDescent="0.3">
      <c r="J984" s="63"/>
      <c r="K984" s="63"/>
      <c r="AD984" s="34"/>
      <c r="AY984" s="39" t="str">
        <f t="shared" si="40"/>
        <v xml:space="preserve"> // </v>
      </c>
    </row>
    <row r="985" spans="10:51" ht="12" customHeight="1" x14ac:dyDescent="0.3">
      <c r="J985" s="63"/>
      <c r="K985" s="63"/>
      <c r="AD985" s="34"/>
      <c r="AY985" s="39" t="str">
        <f t="shared" si="40"/>
        <v xml:space="preserve"> // </v>
      </c>
    </row>
    <row r="986" spans="10:51" ht="12" customHeight="1" x14ac:dyDescent="0.3">
      <c r="J986" s="63"/>
      <c r="K986" s="63"/>
      <c r="AD986" s="34"/>
      <c r="AY986" s="39" t="str">
        <f t="shared" si="40"/>
        <v xml:space="preserve"> // </v>
      </c>
    </row>
    <row r="987" spans="10:51" ht="12" customHeight="1" x14ac:dyDescent="0.3">
      <c r="J987" s="63"/>
      <c r="K987" s="63"/>
      <c r="AD987" s="34"/>
      <c r="AY987" s="39" t="str">
        <f t="shared" si="40"/>
        <v xml:space="preserve"> // </v>
      </c>
    </row>
    <row r="988" spans="10:51" ht="12" customHeight="1" x14ac:dyDescent="0.3">
      <c r="J988" s="63"/>
      <c r="K988" s="63"/>
      <c r="AD988" s="34"/>
      <c r="AY988" s="39" t="str">
        <f t="shared" si="40"/>
        <v xml:space="preserve"> // </v>
      </c>
    </row>
    <row r="989" spans="10:51" ht="12" customHeight="1" x14ac:dyDescent="0.3">
      <c r="J989" s="63"/>
      <c r="K989" s="63"/>
      <c r="AD989" s="34"/>
      <c r="AY989" s="39" t="str">
        <f t="shared" si="40"/>
        <v xml:space="preserve"> // </v>
      </c>
    </row>
    <row r="990" spans="10:51" ht="12" customHeight="1" x14ac:dyDescent="0.3">
      <c r="J990" s="63"/>
      <c r="K990" s="63"/>
      <c r="AD990" s="34"/>
      <c r="AY990" s="39" t="str">
        <f t="shared" si="40"/>
        <v xml:space="preserve"> // </v>
      </c>
    </row>
    <row r="991" spans="10:51" ht="12" customHeight="1" x14ac:dyDescent="0.3">
      <c r="J991" s="63"/>
      <c r="K991" s="63"/>
      <c r="AD991" s="34"/>
      <c r="AY991" s="39" t="str">
        <f t="shared" si="40"/>
        <v xml:space="preserve"> // </v>
      </c>
    </row>
    <row r="992" spans="10:51" ht="12" customHeight="1" x14ac:dyDescent="0.3">
      <c r="J992" s="63"/>
      <c r="K992" s="63"/>
      <c r="AD992" s="34"/>
      <c r="AY992" s="39" t="str">
        <f t="shared" si="40"/>
        <v xml:space="preserve"> // </v>
      </c>
    </row>
    <row r="993" spans="10:51" ht="12" customHeight="1" x14ac:dyDescent="0.3">
      <c r="J993" s="63"/>
      <c r="K993" s="63"/>
      <c r="AD993" s="34"/>
      <c r="AY993" s="39" t="str">
        <f t="shared" si="40"/>
        <v xml:space="preserve"> // </v>
      </c>
    </row>
    <row r="994" spans="10:51" ht="12" customHeight="1" x14ac:dyDescent="0.3">
      <c r="J994" s="63"/>
      <c r="K994" s="63"/>
      <c r="AD994" s="34"/>
      <c r="AY994" s="39" t="str">
        <f t="shared" si="40"/>
        <v xml:space="preserve"> // </v>
      </c>
    </row>
    <row r="995" spans="10:51" ht="12" customHeight="1" x14ac:dyDescent="0.3">
      <c r="J995" s="63"/>
      <c r="K995" s="63"/>
      <c r="AD995" s="34"/>
      <c r="AY995" s="39" t="str">
        <f t="shared" si="40"/>
        <v xml:space="preserve"> // </v>
      </c>
    </row>
    <row r="996" spans="10:51" ht="12" customHeight="1" x14ac:dyDescent="0.3">
      <c r="J996" s="63"/>
      <c r="K996" s="63"/>
      <c r="AD996" s="34"/>
      <c r="AY996" s="39" t="str">
        <f t="shared" si="40"/>
        <v xml:space="preserve"> // </v>
      </c>
    </row>
    <row r="997" spans="10:51" ht="12" customHeight="1" x14ac:dyDescent="0.3">
      <c r="J997" s="63"/>
      <c r="K997" s="63"/>
      <c r="AD997" s="34"/>
      <c r="AY997" s="39" t="str">
        <f t="shared" si="40"/>
        <v xml:space="preserve"> // </v>
      </c>
    </row>
    <row r="998" spans="10:51" ht="12" customHeight="1" x14ac:dyDescent="0.3">
      <c r="J998" s="63"/>
      <c r="K998" s="63"/>
      <c r="AD998" s="34"/>
      <c r="AY998" s="39" t="str">
        <f t="shared" si="40"/>
        <v xml:space="preserve"> // </v>
      </c>
    </row>
    <row r="999" spans="10:51" ht="12" customHeight="1" x14ac:dyDescent="0.3">
      <c r="J999" s="63"/>
      <c r="K999" s="63"/>
      <c r="AD999" s="34"/>
      <c r="AY999" s="39" t="str">
        <f t="shared" si="40"/>
        <v xml:space="preserve"> // </v>
      </c>
    </row>
    <row r="1000" spans="10:51" ht="12" customHeight="1" x14ac:dyDescent="0.3">
      <c r="J1000" s="63"/>
      <c r="K1000" s="63"/>
      <c r="AD1000" s="34"/>
      <c r="AY1000" s="39" t="str">
        <f t="shared" si="40"/>
        <v xml:space="preserve"> // </v>
      </c>
    </row>
    <row r="1001" spans="10:51" ht="12" customHeight="1" x14ac:dyDescent="0.3">
      <c r="J1001" s="63"/>
      <c r="K1001" s="63"/>
      <c r="AD1001" s="34"/>
      <c r="AY1001" s="39" t="str">
        <f t="shared" si="40"/>
        <v xml:space="preserve"> // </v>
      </c>
    </row>
    <row r="1002" spans="10:51" ht="12" customHeight="1" x14ac:dyDescent="0.3">
      <c r="J1002" s="63"/>
      <c r="K1002" s="63"/>
      <c r="AD1002" s="34"/>
      <c r="AY1002" s="39" t="str">
        <f t="shared" si="40"/>
        <v xml:space="preserve"> // </v>
      </c>
    </row>
    <row r="1003" spans="10:51" ht="12" customHeight="1" x14ac:dyDescent="0.3">
      <c r="J1003" s="63"/>
      <c r="K1003" s="63"/>
      <c r="AD1003" s="34"/>
      <c r="AY1003" s="39" t="str">
        <f t="shared" si="40"/>
        <v xml:space="preserve"> // </v>
      </c>
    </row>
    <row r="1004" spans="10:51" ht="12" customHeight="1" x14ac:dyDescent="0.3">
      <c r="J1004" s="63"/>
      <c r="K1004" s="63"/>
      <c r="AD1004" s="34"/>
      <c r="AY1004" s="39" t="str">
        <f t="shared" si="40"/>
        <v xml:space="preserve"> // </v>
      </c>
    </row>
    <row r="1005" spans="10:51" ht="12" customHeight="1" x14ac:dyDescent="0.3">
      <c r="J1005" s="63"/>
      <c r="K1005" s="63"/>
      <c r="AD1005" s="34"/>
      <c r="AY1005" s="39" t="str">
        <f t="shared" si="40"/>
        <v xml:space="preserve"> // </v>
      </c>
    </row>
    <row r="1006" spans="10:51" ht="12" customHeight="1" x14ac:dyDescent="0.3">
      <c r="J1006" s="63"/>
      <c r="K1006" s="63"/>
      <c r="AD1006" s="34"/>
      <c r="AY1006" s="39" t="str">
        <f t="shared" si="40"/>
        <v xml:space="preserve"> // </v>
      </c>
    </row>
    <row r="1007" spans="10:51" ht="12" customHeight="1" x14ac:dyDescent="0.3">
      <c r="J1007" s="63"/>
      <c r="K1007" s="63"/>
      <c r="AD1007" s="34"/>
      <c r="AY1007" s="39" t="str">
        <f t="shared" si="40"/>
        <v xml:space="preserve"> // </v>
      </c>
    </row>
    <row r="1008" spans="10:51" ht="12" customHeight="1" x14ac:dyDescent="0.3">
      <c r="J1008" s="63"/>
      <c r="K1008" s="63"/>
      <c r="AD1008" s="34"/>
      <c r="AY1008" s="39" t="str">
        <f t="shared" si="40"/>
        <v xml:space="preserve"> // </v>
      </c>
    </row>
    <row r="1009" spans="10:51" ht="12" customHeight="1" x14ac:dyDescent="0.3">
      <c r="J1009" s="63"/>
      <c r="K1009" s="63"/>
      <c r="AD1009" s="34"/>
      <c r="AY1009" s="39" t="str">
        <f t="shared" si="40"/>
        <v xml:space="preserve"> // </v>
      </c>
    </row>
    <row r="1010" spans="10:51" ht="12" customHeight="1" x14ac:dyDescent="0.3">
      <c r="J1010" s="63"/>
      <c r="K1010" s="63"/>
      <c r="AD1010" s="34"/>
      <c r="AY1010" s="39" t="str">
        <f t="shared" si="40"/>
        <v xml:space="preserve"> // </v>
      </c>
    </row>
    <row r="1011" spans="10:51" ht="12" customHeight="1" x14ac:dyDescent="0.3">
      <c r="J1011" s="63"/>
      <c r="K1011" s="63"/>
      <c r="AD1011" s="34"/>
      <c r="AY1011" s="39" t="str">
        <f t="shared" si="40"/>
        <v xml:space="preserve"> // </v>
      </c>
    </row>
    <row r="1012" spans="10:51" ht="12" customHeight="1" x14ac:dyDescent="0.3">
      <c r="J1012" s="63"/>
      <c r="K1012" s="63"/>
      <c r="AD1012" s="34"/>
      <c r="AY1012" s="39" t="str">
        <f t="shared" si="40"/>
        <v xml:space="preserve"> // </v>
      </c>
    </row>
    <row r="1013" spans="10:51" ht="12" customHeight="1" x14ac:dyDescent="0.3">
      <c r="J1013" s="63"/>
      <c r="K1013" s="63"/>
      <c r="AD1013" s="34"/>
      <c r="AY1013" s="39" t="str">
        <f t="shared" si="40"/>
        <v xml:space="preserve"> // </v>
      </c>
    </row>
    <row r="1014" spans="10:51" ht="12" customHeight="1" x14ac:dyDescent="0.3">
      <c r="J1014" s="63"/>
      <c r="K1014" s="63"/>
      <c r="AD1014" s="34"/>
      <c r="AY1014" s="39" t="str">
        <f t="shared" si="40"/>
        <v xml:space="preserve"> // </v>
      </c>
    </row>
    <row r="1015" spans="10:51" ht="12" customHeight="1" x14ac:dyDescent="0.3">
      <c r="J1015" s="63"/>
      <c r="K1015" s="63"/>
      <c r="AD1015" s="34"/>
      <c r="AY1015" s="39" t="str">
        <f t="shared" si="40"/>
        <v xml:space="preserve"> // </v>
      </c>
    </row>
    <row r="1016" spans="10:51" ht="12" customHeight="1" x14ac:dyDescent="0.3">
      <c r="J1016" s="63"/>
      <c r="K1016" s="63"/>
      <c r="AD1016" s="34"/>
      <c r="AY1016" s="39" t="str">
        <f t="shared" si="40"/>
        <v xml:space="preserve"> // </v>
      </c>
    </row>
    <row r="1017" spans="10:51" ht="12" customHeight="1" x14ac:dyDescent="0.3">
      <c r="J1017" s="63"/>
      <c r="K1017" s="63"/>
      <c r="AD1017" s="34"/>
      <c r="AY1017" s="39" t="str">
        <f t="shared" si="40"/>
        <v xml:space="preserve"> // </v>
      </c>
    </row>
    <row r="1018" spans="10:51" ht="12" customHeight="1" x14ac:dyDescent="0.3">
      <c r="J1018" s="63"/>
      <c r="K1018" s="63"/>
      <c r="AD1018" s="34"/>
      <c r="AY1018" s="39" t="str">
        <f t="shared" si="40"/>
        <v xml:space="preserve"> // </v>
      </c>
    </row>
    <row r="1019" spans="10:51" ht="12" customHeight="1" x14ac:dyDescent="0.3">
      <c r="J1019" s="63"/>
      <c r="K1019" s="63"/>
      <c r="AD1019" s="34"/>
      <c r="AY1019" s="39" t="str">
        <f t="shared" si="40"/>
        <v xml:space="preserve"> // </v>
      </c>
    </row>
    <row r="1020" spans="10:51" ht="12" customHeight="1" x14ac:dyDescent="0.3">
      <c r="J1020" s="63"/>
      <c r="K1020" s="63"/>
      <c r="AD1020" s="34"/>
      <c r="AY1020" s="39" t="str">
        <f t="shared" si="40"/>
        <v xml:space="preserve"> // </v>
      </c>
    </row>
    <row r="1021" spans="10:51" ht="12" customHeight="1" x14ac:dyDescent="0.3">
      <c r="J1021" s="63"/>
      <c r="K1021" s="63"/>
      <c r="AD1021" s="34"/>
      <c r="AY1021" s="39" t="str">
        <f t="shared" si="40"/>
        <v xml:space="preserve"> // </v>
      </c>
    </row>
    <row r="1022" spans="10:51" ht="12" customHeight="1" x14ac:dyDescent="0.3">
      <c r="J1022" s="63"/>
      <c r="K1022" s="63"/>
      <c r="AD1022" s="34"/>
      <c r="AY1022" s="39" t="str">
        <f t="shared" si="40"/>
        <v xml:space="preserve"> // </v>
      </c>
    </row>
    <row r="1023" spans="10:51" ht="12" customHeight="1" x14ac:dyDescent="0.3">
      <c r="J1023" s="63"/>
      <c r="K1023" s="63"/>
      <c r="AD1023" s="34"/>
      <c r="AY1023" s="39" t="str">
        <f t="shared" si="40"/>
        <v xml:space="preserve"> // </v>
      </c>
    </row>
    <row r="1024" spans="10:51" ht="12" customHeight="1" x14ac:dyDescent="0.3">
      <c r="J1024" s="63"/>
      <c r="K1024" s="63"/>
      <c r="AD1024" s="34"/>
      <c r="AY1024" s="39" t="str">
        <f t="shared" si="40"/>
        <v xml:space="preserve"> // </v>
      </c>
    </row>
    <row r="1025" spans="10:51" ht="12" customHeight="1" x14ac:dyDescent="0.3">
      <c r="J1025" s="63"/>
      <c r="K1025" s="63"/>
      <c r="AD1025" s="34"/>
      <c r="AY1025" s="39" t="str">
        <f t="shared" si="40"/>
        <v xml:space="preserve"> // </v>
      </c>
    </row>
    <row r="1026" spans="10:51" ht="12" customHeight="1" x14ac:dyDescent="0.3">
      <c r="J1026" s="63"/>
      <c r="K1026" s="63"/>
      <c r="AD1026" s="34"/>
      <c r="AY1026" s="39" t="str">
        <f t="shared" si="40"/>
        <v xml:space="preserve"> // </v>
      </c>
    </row>
    <row r="1027" spans="10:51" ht="12" customHeight="1" x14ac:dyDescent="0.3">
      <c r="J1027" s="63"/>
      <c r="K1027" s="63"/>
      <c r="AD1027" s="34"/>
      <c r="AY1027" s="39" t="str">
        <f t="shared" ref="AY1027:AY1090" si="41">CONCATENATE(AC1027," ","//"," ",AE1027)</f>
        <v xml:space="preserve"> // </v>
      </c>
    </row>
    <row r="1028" spans="10:51" ht="12" customHeight="1" x14ac:dyDescent="0.3">
      <c r="J1028" s="63"/>
      <c r="K1028" s="63"/>
      <c r="AD1028" s="34"/>
      <c r="AY1028" s="39" t="str">
        <f t="shared" si="41"/>
        <v xml:space="preserve"> // </v>
      </c>
    </row>
    <row r="1029" spans="10:51" ht="12" customHeight="1" x14ac:dyDescent="0.3">
      <c r="J1029" s="63"/>
      <c r="K1029" s="63"/>
      <c r="AD1029" s="34"/>
      <c r="AY1029" s="39" t="str">
        <f t="shared" si="41"/>
        <v xml:space="preserve"> // </v>
      </c>
    </row>
    <row r="1030" spans="10:51" ht="12" customHeight="1" x14ac:dyDescent="0.3">
      <c r="J1030" s="63"/>
      <c r="K1030" s="63"/>
      <c r="AD1030" s="34"/>
      <c r="AY1030" s="39" t="str">
        <f t="shared" si="41"/>
        <v xml:space="preserve"> // </v>
      </c>
    </row>
    <row r="1031" spans="10:51" ht="12" customHeight="1" x14ac:dyDescent="0.3">
      <c r="J1031" s="63"/>
      <c r="K1031" s="63"/>
      <c r="AD1031" s="34"/>
      <c r="AY1031" s="39" t="str">
        <f t="shared" si="41"/>
        <v xml:space="preserve"> // </v>
      </c>
    </row>
    <row r="1032" spans="10:51" ht="12" customHeight="1" x14ac:dyDescent="0.3">
      <c r="J1032" s="63"/>
      <c r="K1032" s="63"/>
      <c r="AD1032" s="34"/>
      <c r="AY1032" s="39" t="str">
        <f t="shared" si="41"/>
        <v xml:space="preserve"> // </v>
      </c>
    </row>
    <row r="1033" spans="10:51" ht="12" customHeight="1" x14ac:dyDescent="0.3">
      <c r="J1033" s="63"/>
      <c r="K1033" s="63"/>
      <c r="AD1033" s="34"/>
      <c r="AY1033" s="39" t="str">
        <f t="shared" si="41"/>
        <v xml:space="preserve"> // </v>
      </c>
    </row>
    <row r="1034" spans="10:51" ht="12" customHeight="1" x14ac:dyDescent="0.3">
      <c r="J1034" s="63"/>
      <c r="K1034" s="63"/>
      <c r="AD1034" s="34"/>
      <c r="AY1034" s="39" t="str">
        <f t="shared" si="41"/>
        <v xml:space="preserve"> // </v>
      </c>
    </row>
    <row r="1035" spans="10:51" ht="12" customHeight="1" x14ac:dyDescent="0.3">
      <c r="J1035" s="63"/>
      <c r="K1035" s="63"/>
      <c r="AD1035" s="34"/>
      <c r="AY1035" s="39" t="str">
        <f t="shared" si="41"/>
        <v xml:space="preserve"> // </v>
      </c>
    </row>
    <row r="1036" spans="10:51" ht="12" customHeight="1" x14ac:dyDescent="0.3">
      <c r="J1036" s="63"/>
      <c r="K1036" s="63"/>
      <c r="AD1036" s="34"/>
      <c r="AY1036" s="39" t="str">
        <f t="shared" si="41"/>
        <v xml:space="preserve"> // </v>
      </c>
    </row>
    <row r="1037" spans="10:51" ht="12" customHeight="1" x14ac:dyDescent="0.3">
      <c r="J1037" s="63"/>
      <c r="K1037" s="63"/>
      <c r="AD1037" s="34"/>
      <c r="AY1037" s="39" t="str">
        <f t="shared" si="41"/>
        <v xml:space="preserve"> // </v>
      </c>
    </row>
    <row r="1038" spans="10:51" ht="12" customHeight="1" x14ac:dyDescent="0.3">
      <c r="J1038" s="63"/>
      <c r="K1038" s="63"/>
      <c r="AD1038" s="34"/>
      <c r="AY1038" s="39" t="str">
        <f t="shared" si="41"/>
        <v xml:space="preserve"> // </v>
      </c>
    </row>
    <row r="1039" spans="10:51" ht="12" customHeight="1" x14ac:dyDescent="0.3">
      <c r="J1039" s="63"/>
      <c r="K1039" s="63"/>
      <c r="AD1039" s="34"/>
      <c r="AY1039" s="39" t="str">
        <f t="shared" si="41"/>
        <v xml:space="preserve"> // </v>
      </c>
    </row>
    <row r="1040" spans="10:51" ht="12" customHeight="1" x14ac:dyDescent="0.3">
      <c r="J1040" s="63"/>
      <c r="K1040" s="63"/>
      <c r="AD1040" s="34"/>
      <c r="AY1040" s="39" t="str">
        <f t="shared" si="41"/>
        <v xml:space="preserve"> // </v>
      </c>
    </row>
    <row r="1041" spans="10:51" ht="12" customHeight="1" x14ac:dyDescent="0.3">
      <c r="J1041" s="63"/>
      <c r="K1041" s="63"/>
      <c r="AD1041" s="34"/>
      <c r="AY1041" s="39" t="str">
        <f t="shared" si="41"/>
        <v xml:space="preserve"> // </v>
      </c>
    </row>
    <row r="1042" spans="10:51" ht="12" customHeight="1" x14ac:dyDescent="0.3">
      <c r="J1042" s="63"/>
      <c r="K1042" s="63"/>
      <c r="AD1042" s="34"/>
      <c r="AY1042" s="39" t="str">
        <f t="shared" si="41"/>
        <v xml:space="preserve"> // </v>
      </c>
    </row>
    <row r="1043" spans="10:51" ht="12" customHeight="1" x14ac:dyDescent="0.3">
      <c r="J1043" s="63"/>
      <c r="K1043" s="63"/>
      <c r="AD1043" s="34"/>
      <c r="AY1043" s="39" t="str">
        <f t="shared" si="41"/>
        <v xml:space="preserve"> // </v>
      </c>
    </row>
    <row r="1044" spans="10:51" ht="12" customHeight="1" x14ac:dyDescent="0.3">
      <c r="J1044" s="63"/>
      <c r="K1044" s="63"/>
      <c r="AD1044" s="34"/>
      <c r="AY1044" s="39" t="str">
        <f t="shared" si="41"/>
        <v xml:space="preserve"> // </v>
      </c>
    </row>
    <row r="1045" spans="10:51" ht="12" customHeight="1" x14ac:dyDescent="0.3">
      <c r="J1045" s="63"/>
      <c r="K1045" s="63"/>
      <c r="AD1045" s="34"/>
      <c r="AY1045" s="39" t="str">
        <f t="shared" si="41"/>
        <v xml:space="preserve"> // </v>
      </c>
    </row>
    <row r="1046" spans="10:51" ht="12" customHeight="1" x14ac:dyDescent="0.3">
      <c r="J1046" s="63"/>
      <c r="K1046" s="63"/>
      <c r="AD1046" s="34"/>
      <c r="AY1046" s="39" t="str">
        <f t="shared" si="41"/>
        <v xml:space="preserve"> // </v>
      </c>
    </row>
    <row r="1047" spans="10:51" ht="12" customHeight="1" x14ac:dyDescent="0.3">
      <c r="J1047" s="63"/>
      <c r="K1047" s="63"/>
      <c r="AD1047" s="34"/>
      <c r="AY1047" s="39" t="str">
        <f t="shared" si="41"/>
        <v xml:space="preserve"> // </v>
      </c>
    </row>
    <row r="1048" spans="10:51" ht="12" customHeight="1" x14ac:dyDescent="0.3">
      <c r="J1048" s="63"/>
      <c r="K1048" s="63"/>
      <c r="AD1048" s="34"/>
      <c r="AY1048" s="39" t="str">
        <f t="shared" si="41"/>
        <v xml:space="preserve"> // </v>
      </c>
    </row>
    <row r="1049" spans="10:51" ht="12" customHeight="1" x14ac:dyDescent="0.3">
      <c r="J1049" s="63"/>
      <c r="K1049" s="63"/>
      <c r="AD1049" s="34"/>
      <c r="AY1049" s="39" t="str">
        <f t="shared" si="41"/>
        <v xml:space="preserve"> // </v>
      </c>
    </row>
    <row r="1050" spans="10:51" ht="12" customHeight="1" x14ac:dyDescent="0.3">
      <c r="J1050" s="63"/>
      <c r="K1050" s="63"/>
      <c r="AD1050" s="34"/>
      <c r="AY1050" s="39" t="str">
        <f t="shared" si="41"/>
        <v xml:space="preserve"> // </v>
      </c>
    </row>
    <row r="1051" spans="10:51" ht="12" customHeight="1" x14ac:dyDescent="0.3">
      <c r="J1051" s="63"/>
      <c r="K1051" s="63"/>
      <c r="AD1051" s="34"/>
      <c r="AY1051" s="39" t="str">
        <f t="shared" si="41"/>
        <v xml:space="preserve"> // </v>
      </c>
    </row>
    <row r="1052" spans="10:51" ht="12" customHeight="1" x14ac:dyDescent="0.3">
      <c r="J1052" s="63"/>
      <c r="K1052" s="63"/>
      <c r="AD1052" s="34"/>
      <c r="AY1052" s="39" t="str">
        <f t="shared" si="41"/>
        <v xml:space="preserve"> // </v>
      </c>
    </row>
    <row r="1053" spans="10:51" ht="12" customHeight="1" x14ac:dyDescent="0.3">
      <c r="J1053" s="63"/>
      <c r="K1053" s="63"/>
      <c r="AD1053" s="34"/>
      <c r="AY1053" s="39" t="str">
        <f t="shared" si="41"/>
        <v xml:space="preserve"> // </v>
      </c>
    </row>
    <row r="1054" spans="10:51" ht="12" customHeight="1" x14ac:dyDescent="0.3">
      <c r="J1054" s="63"/>
      <c r="K1054" s="63"/>
      <c r="AD1054" s="34"/>
      <c r="AY1054" s="39" t="str">
        <f t="shared" si="41"/>
        <v xml:space="preserve"> // </v>
      </c>
    </row>
    <row r="1055" spans="10:51" ht="12" customHeight="1" x14ac:dyDescent="0.3">
      <c r="J1055" s="63"/>
      <c r="K1055" s="63"/>
      <c r="AD1055" s="34"/>
      <c r="AY1055" s="39" t="str">
        <f t="shared" si="41"/>
        <v xml:space="preserve"> // </v>
      </c>
    </row>
    <row r="1056" spans="10:51" ht="12" customHeight="1" x14ac:dyDescent="0.3">
      <c r="J1056" s="63"/>
      <c r="K1056" s="63"/>
      <c r="AD1056" s="34"/>
      <c r="AY1056" s="39" t="str">
        <f t="shared" si="41"/>
        <v xml:space="preserve"> // </v>
      </c>
    </row>
    <row r="1057" spans="10:51" ht="12" customHeight="1" x14ac:dyDescent="0.3">
      <c r="J1057" s="63"/>
      <c r="K1057" s="63"/>
      <c r="AD1057" s="34"/>
      <c r="AY1057" s="39" t="str">
        <f t="shared" si="41"/>
        <v xml:space="preserve"> // </v>
      </c>
    </row>
    <row r="1058" spans="10:51" ht="12" customHeight="1" x14ac:dyDescent="0.3">
      <c r="J1058" s="63"/>
      <c r="K1058" s="63"/>
      <c r="AD1058" s="34"/>
      <c r="AY1058" s="39" t="str">
        <f t="shared" si="41"/>
        <v xml:space="preserve"> // </v>
      </c>
    </row>
    <row r="1059" spans="10:51" ht="12" customHeight="1" x14ac:dyDescent="0.3">
      <c r="J1059" s="63"/>
      <c r="K1059" s="63"/>
      <c r="AD1059" s="34"/>
      <c r="AY1059" s="39" t="str">
        <f t="shared" si="41"/>
        <v xml:space="preserve"> // </v>
      </c>
    </row>
    <row r="1060" spans="10:51" ht="12" customHeight="1" x14ac:dyDescent="0.3">
      <c r="J1060" s="63"/>
      <c r="K1060" s="63"/>
      <c r="AD1060" s="34"/>
      <c r="AY1060" s="39" t="str">
        <f t="shared" si="41"/>
        <v xml:space="preserve"> // </v>
      </c>
    </row>
    <row r="1061" spans="10:51" ht="12" customHeight="1" x14ac:dyDescent="0.3">
      <c r="J1061" s="63"/>
      <c r="K1061" s="63"/>
      <c r="AD1061" s="34"/>
      <c r="AY1061" s="39" t="str">
        <f t="shared" si="41"/>
        <v xml:space="preserve"> // </v>
      </c>
    </row>
    <row r="1062" spans="10:51" ht="12" customHeight="1" x14ac:dyDescent="0.3">
      <c r="J1062" s="63"/>
      <c r="K1062" s="63"/>
      <c r="AD1062" s="34"/>
      <c r="AY1062" s="39" t="str">
        <f t="shared" si="41"/>
        <v xml:space="preserve"> // </v>
      </c>
    </row>
    <row r="1063" spans="10:51" ht="12" customHeight="1" x14ac:dyDescent="0.3">
      <c r="J1063" s="63"/>
      <c r="K1063" s="63"/>
      <c r="AD1063" s="34"/>
      <c r="AY1063" s="39" t="str">
        <f t="shared" si="41"/>
        <v xml:space="preserve"> // </v>
      </c>
    </row>
    <row r="1064" spans="10:51" ht="12" customHeight="1" x14ac:dyDescent="0.3">
      <c r="J1064" s="63"/>
      <c r="K1064" s="63"/>
      <c r="AD1064" s="34"/>
      <c r="AY1064" s="39" t="str">
        <f t="shared" si="41"/>
        <v xml:space="preserve"> // </v>
      </c>
    </row>
    <row r="1065" spans="10:51" ht="12" customHeight="1" x14ac:dyDescent="0.3">
      <c r="J1065" s="63"/>
      <c r="K1065" s="63"/>
      <c r="AD1065" s="34"/>
      <c r="AY1065" s="39" t="str">
        <f t="shared" si="41"/>
        <v xml:space="preserve"> // </v>
      </c>
    </row>
    <row r="1066" spans="10:51" ht="12" customHeight="1" x14ac:dyDescent="0.3">
      <c r="J1066" s="63"/>
      <c r="K1066" s="63"/>
      <c r="AD1066" s="34"/>
      <c r="AY1066" s="39" t="str">
        <f t="shared" si="41"/>
        <v xml:space="preserve"> // </v>
      </c>
    </row>
    <row r="1067" spans="10:51" ht="12" customHeight="1" x14ac:dyDescent="0.3">
      <c r="J1067" s="63"/>
      <c r="K1067" s="63"/>
      <c r="AD1067" s="34"/>
      <c r="AY1067" s="39" t="str">
        <f t="shared" si="41"/>
        <v xml:space="preserve"> // </v>
      </c>
    </row>
    <row r="1068" spans="10:51" ht="12" customHeight="1" x14ac:dyDescent="0.3">
      <c r="J1068" s="63"/>
      <c r="K1068" s="63"/>
      <c r="AD1068" s="34"/>
      <c r="AY1068" s="39" t="str">
        <f t="shared" si="41"/>
        <v xml:space="preserve"> // </v>
      </c>
    </row>
    <row r="1069" spans="10:51" ht="12" customHeight="1" x14ac:dyDescent="0.3">
      <c r="J1069" s="63"/>
      <c r="K1069" s="63"/>
      <c r="AD1069" s="34"/>
      <c r="AY1069" s="39" t="str">
        <f t="shared" si="41"/>
        <v xml:space="preserve"> // </v>
      </c>
    </row>
    <row r="1070" spans="10:51" ht="12" customHeight="1" x14ac:dyDescent="0.3">
      <c r="J1070" s="63"/>
      <c r="K1070" s="63"/>
      <c r="AD1070" s="34"/>
      <c r="AY1070" s="39" t="str">
        <f t="shared" si="41"/>
        <v xml:space="preserve"> // </v>
      </c>
    </row>
    <row r="1071" spans="10:51" ht="12" customHeight="1" x14ac:dyDescent="0.3">
      <c r="J1071" s="63"/>
      <c r="K1071" s="63"/>
      <c r="AD1071" s="34"/>
      <c r="AY1071" s="39" t="str">
        <f t="shared" si="41"/>
        <v xml:space="preserve"> // </v>
      </c>
    </row>
    <row r="1072" spans="10:51" ht="12" customHeight="1" x14ac:dyDescent="0.3">
      <c r="J1072" s="63"/>
      <c r="K1072" s="63"/>
      <c r="AD1072" s="34"/>
      <c r="AY1072" s="39" t="str">
        <f t="shared" si="41"/>
        <v xml:space="preserve"> // </v>
      </c>
    </row>
    <row r="1073" spans="10:51" ht="12" customHeight="1" x14ac:dyDescent="0.3">
      <c r="J1073" s="63"/>
      <c r="K1073" s="63"/>
      <c r="AD1073" s="34"/>
      <c r="AY1073" s="39" t="str">
        <f t="shared" si="41"/>
        <v xml:space="preserve"> // </v>
      </c>
    </row>
    <row r="1074" spans="10:51" ht="12" customHeight="1" x14ac:dyDescent="0.3">
      <c r="J1074" s="63"/>
      <c r="K1074" s="63"/>
      <c r="AD1074" s="34"/>
      <c r="AY1074" s="39" t="str">
        <f t="shared" si="41"/>
        <v xml:space="preserve"> // </v>
      </c>
    </row>
    <row r="1075" spans="10:51" ht="12" customHeight="1" x14ac:dyDescent="0.3">
      <c r="J1075" s="63"/>
      <c r="K1075" s="63"/>
      <c r="AD1075" s="34"/>
      <c r="AY1075" s="39" t="str">
        <f t="shared" si="41"/>
        <v xml:space="preserve"> // </v>
      </c>
    </row>
    <row r="1076" spans="10:51" ht="12" customHeight="1" x14ac:dyDescent="0.3">
      <c r="J1076" s="63"/>
      <c r="K1076" s="63"/>
      <c r="AD1076" s="34"/>
      <c r="AY1076" s="39" t="str">
        <f t="shared" si="41"/>
        <v xml:space="preserve"> // </v>
      </c>
    </row>
    <row r="1077" spans="10:51" ht="12" customHeight="1" x14ac:dyDescent="0.3">
      <c r="J1077" s="63"/>
      <c r="K1077" s="63"/>
      <c r="AD1077" s="34"/>
      <c r="AY1077" s="39" t="str">
        <f t="shared" si="41"/>
        <v xml:space="preserve"> // </v>
      </c>
    </row>
    <row r="1078" spans="10:51" ht="12" customHeight="1" x14ac:dyDescent="0.3">
      <c r="J1078" s="63"/>
      <c r="K1078" s="63"/>
      <c r="AD1078" s="34"/>
      <c r="AY1078" s="39" t="str">
        <f t="shared" si="41"/>
        <v xml:space="preserve"> // </v>
      </c>
    </row>
    <row r="1079" spans="10:51" ht="12" customHeight="1" x14ac:dyDescent="0.3">
      <c r="J1079" s="63"/>
      <c r="K1079" s="63"/>
      <c r="AD1079" s="34"/>
      <c r="AY1079" s="39" t="str">
        <f t="shared" si="41"/>
        <v xml:space="preserve"> // </v>
      </c>
    </row>
    <row r="1080" spans="10:51" ht="12" customHeight="1" x14ac:dyDescent="0.3">
      <c r="J1080" s="63"/>
      <c r="K1080" s="63"/>
      <c r="AD1080" s="34"/>
      <c r="AY1080" s="39" t="str">
        <f t="shared" si="41"/>
        <v xml:space="preserve"> // </v>
      </c>
    </row>
    <row r="1081" spans="10:51" ht="12" customHeight="1" x14ac:dyDescent="0.3">
      <c r="J1081" s="63"/>
      <c r="K1081" s="63"/>
      <c r="AD1081" s="34"/>
      <c r="AY1081" s="39" t="str">
        <f t="shared" si="41"/>
        <v xml:space="preserve"> // </v>
      </c>
    </row>
    <row r="1082" spans="10:51" ht="12" customHeight="1" x14ac:dyDescent="0.3">
      <c r="J1082" s="63"/>
      <c r="K1082" s="63"/>
      <c r="AD1082" s="34"/>
      <c r="AY1082" s="39" t="str">
        <f t="shared" si="41"/>
        <v xml:space="preserve"> // </v>
      </c>
    </row>
    <row r="1083" spans="10:51" ht="12" customHeight="1" x14ac:dyDescent="0.3">
      <c r="J1083" s="63"/>
      <c r="K1083" s="63"/>
      <c r="AD1083" s="34"/>
      <c r="AY1083" s="39" t="str">
        <f t="shared" si="41"/>
        <v xml:space="preserve"> // </v>
      </c>
    </row>
    <row r="1084" spans="10:51" ht="12" customHeight="1" x14ac:dyDescent="0.3">
      <c r="J1084" s="63"/>
      <c r="K1084" s="63"/>
      <c r="AD1084" s="34"/>
      <c r="AY1084" s="39" t="str">
        <f t="shared" si="41"/>
        <v xml:space="preserve"> // </v>
      </c>
    </row>
    <row r="1085" spans="10:51" ht="12" customHeight="1" x14ac:dyDescent="0.3">
      <c r="J1085" s="63"/>
      <c r="K1085" s="63"/>
      <c r="AD1085" s="34"/>
      <c r="AY1085" s="39" t="str">
        <f t="shared" si="41"/>
        <v xml:space="preserve"> // </v>
      </c>
    </row>
    <row r="1086" spans="10:51" ht="12" customHeight="1" x14ac:dyDescent="0.3">
      <c r="J1086" s="63"/>
      <c r="K1086" s="63"/>
      <c r="AD1086" s="34"/>
      <c r="AY1086" s="39" t="str">
        <f t="shared" si="41"/>
        <v xml:space="preserve"> // </v>
      </c>
    </row>
    <row r="1087" spans="10:51" ht="12" customHeight="1" x14ac:dyDescent="0.3">
      <c r="J1087" s="63"/>
      <c r="K1087" s="63"/>
      <c r="AD1087" s="34"/>
      <c r="AY1087" s="39" t="str">
        <f t="shared" si="41"/>
        <v xml:space="preserve"> // </v>
      </c>
    </row>
    <row r="1088" spans="10:51" ht="12" customHeight="1" x14ac:dyDescent="0.3">
      <c r="J1088" s="63"/>
      <c r="K1088" s="63"/>
      <c r="AD1088" s="34"/>
      <c r="AY1088" s="39" t="str">
        <f t="shared" si="41"/>
        <v xml:space="preserve"> // </v>
      </c>
    </row>
    <row r="1089" spans="10:51" ht="12" customHeight="1" x14ac:dyDescent="0.3">
      <c r="J1089" s="63"/>
      <c r="K1089" s="63"/>
      <c r="AD1089" s="34"/>
      <c r="AY1089" s="39" t="str">
        <f t="shared" si="41"/>
        <v xml:space="preserve"> // </v>
      </c>
    </row>
    <row r="1090" spans="10:51" ht="12" customHeight="1" x14ac:dyDescent="0.3">
      <c r="J1090" s="63"/>
      <c r="K1090" s="63"/>
      <c r="AD1090" s="34"/>
      <c r="AY1090" s="39" t="str">
        <f t="shared" si="41"/>
        <v xml:space="preserve"> // </v>
      </c>
    </row>
    <row r="1091" spans="10:51" ht="12" customHeight="1" x14ac:dyDescent="0.3">
      <c r="J1091" s="63"/>
      <c r="K1091" s="63"/>
      <c r="AD1091" s="34"/>
      <c r="AY1091" s="39" t="str">
        <f t="shared" ref="AY1091:AY1154" si="42">CONCATENATE(AC1091," ","//"," ",AE1091)</f>
        <v xml:space="preserve"> // </v>
      </c>
    </row>
    <row r="1092" spans="10:51" ht="12" customHeight="1" x14ac:dyDescent="0.3">
      <c r="J1092" s="63"/>
      <c r="K1092" s="63"/>
      <c r="AD1092" s="34"/>
      <c r="AY1092" s="39" t="str">
        <f t="shared" si="42"/>
        <v xml:space="preserve"> // </v>
      </c>
    </row>
    <row r="1093" spans="10:51" ht="12" customHeight="1" x14ac:dyDescent="0.3">
      <c r="J1093" s="63"/>
      <c r="K1093" s="63"/>
      <c r="AD1093" s="34"/>
      <c r="AY1093" s="39" t="str">
        <f t="shared" si="42"/>
        <v xml:space="preserve"> // </v>
      </c>
    </row>
    <row r="1094" spans="10:51" ht="12" customHeight="1" x14ac:dyDescent="0.3">
      <c r="J1094" s="63"/>
      <c r="K1094" s="63"/>
      <c r="AD1094" s="34"/>
      <c r="AY1094" s="39" t="str">
        <f t="shared" si="42"/>
        <v xml:space="preserve"> // </v>
      </c>
    </row>
    <row r="1095" spans="10:51" ht="12" customHeight="1" x14ac:dyDescent="0.3">
      <c r="J1095" s="63"/>
      <c r="K1095" s="63"/>
      <c r="AD1095" s="34"/>
      <c r="AY1095" s="39" t="str">
        <f t="shared" si="42"/>
        <v xml:space="preserve"> // </v>
      </c>
    </row>
    <row r="1096" spans="10:51" ht="12" customHeight="1" x14ac:dyDescent="0.3">
      <c r="J1096" s="63"/>
      <c r="K1096" s="63"/>
      <c r="AD1096" s="34"/>
      <c r="AY1096" s="39" t="str">
        <f t="shared" si="42"/>
        <v xml:space="preserve"> // </v>
      </c>
    </row>
    <row r="1097" spans="10:51" ht="12" customHeight="1" x14ac:dyDescent="0.3">
      <c r="J1097" s="63"/>
      <c r="K1097" s="63"/>
      <c r="AD1097" s="34"/>
      <c r="AY1097" s="39" t="str">
        <f t="shared" si="42"/>
        <v xml:space="preserve"> // </v>
      </c>
    </row>
    <row r="1098" spans="10:51" ht="12" customHeight="1" x14ac:dyDescent="0.3">
      <c r="J1098" s="63"/>
      <c r="K1098" s="63"/>
      <c r="AD1098" s="34"/>
      <c r="AY1098" s="39" t="str">
        <f t="shared" si="42"/>
        <v xml:space="preserve"> // </v>
      </c>
    </row>
    <row r="1099" spans="10:51" ht="12" customHeight="1" x14ac:dyDescent="0.3">
      <c r="J1099" s="63"/>
      <c r="K1099" s="63"/>
      <c r="AD1099" s="34"/>
      <c r="AY1099" s="39" t="str">
        <f t="shared" si="42"/>
        <v xml:space="preserve"> // </v>
      </c>
    </row>
    <row r="1100" spans="10:51" ht="12" customHeight="1" x14ac:dyDescent="0.3">
      <c r="J1100" s="63"/>
      <c r="K1100" s="63"/>
      <c r="AD1100" s="34"/>
      <c r="AY1100" s="39" t="str">
        <f t="shared" si="42"/>
        <v xml:space="preserve"> // </v>
      </c>
    </row>
    <row r="1101" spans="10:51" ht="12" customHeight="1" x14ac:dyDescent="0.3">
      <c r="J1101" s="63"/>
      <c r="K1101" s="63"/>
      <c r="AD1101" s="34"/>
      <c r="AY1101" s="39" t="str">
        <f t="shared" si="42"/>
        <v xml:space="preserve"> // </v>
      </c>
    </row>
    <row r="1102" spans="10:51" ht="12" customHeight="1" x14ac:dyDescent="0.3">
      <c r="J1102" s="63"/>
      <c r="K1102" s="63"/>
      <c r="AD1102" s="34"/>
      <c r="AY1102" s="39" t="str">
        <f t="shared" si="42"/>
        <v xml:space="preserve"> // </v>
      </c>
    </row>
    <row r="1103" spans="10:51" ht="12" customHeight="1" x14ac:dyDescent="0.3">
      <c r="J1103" s="63"/>
      <c r="K1103" s="63"/>
      <c r="AD1103" s="34"/>
      <c r="AY1103" s="39" t="str">
        <f t="shared" si="42"/>
        <v xml:space="preserve"> // </v>
      </c>
    </row>
    <row r="1104" spans="10:51" ht="12" customHeight="1" x14ac:dyDescent="0.3">
      <c r="J1104" s="63"/>
      <c r="K1104" s="63"/>
      <c r="AD1104" s="34"/>
      <c r="AY1104" s="39" t="str">
        <f t="shared" si="42"/>
        <v xml:space="preserve"> // </v>
      </c>
    </row>
    <row r="1105" spans="10:51" ht="12" customHeight="1" x14ac:dyDescent="0.3">
      <c r="J1105" s="63"/>
      <c r="K1105" s="63"/>
      <c r="AD1105" s="34"/>
      <c r="AY1105" s="39" t="str">
        <f t="shared" si="42"/>
        <v xml:space="preserve"> // </v>
      </c>
    </row>
    <row r="1106" spans="10:51" ht="12" customHeight="1" x14ac:dyDescent="0.3">
      <c r="J1106" s="63"/>
      <c r="K1106" s="63"/>
      <c r="AD1106" s="34"/>
      <c r="AY1106" s="39" t="str">
        <f t="shared" si="42"/>
        <v xml:space="preserve"> // </v>
      </c>
    </row>
    <row r="1107" spans="10:51" ht="12" customHeight="1" x14ac:dyDescent="0.3">
      <c r="J1107" s="63"/>
      <c r="K1107" s="63"/>
      <c r="AD1107" s="34"/>
      <c r="AY1107" s="39" t="str">
        <f t="shared" si="42"/>
        <v xml:space="preserve"> // </v>
      </c>
    </row>
    <row r="1108" spans="10:51" ht="12" customHeight="1" x14ac:dyDescent="0.3">
      <c r="J1108" s="63"/>
      <c r="K1108" s="63"/>
      <c r="AD1108" s="34"/>
      <c r="AY1108" s="39" t="str">
        <f t="shared" si="42"/>
        <v xml:space="preserve"> // </v>
      </c>
    </row>
    <row r="1109" spans="10:51" ht="12" customHeight="1" x14ac:dyDescent="0.3">
      <c r="J1109" s="63"/>
      <c r="K1109" s="63"/>
      <c r="AD1109" s="34"/>
      <c r="AY1109" s="39" t="str">
        <f t="shared" si="42"/>
        <v xml:space="preserve"> // </v>
      </c>
    </row>
    <row r="1110" spans="10:51" ht="12" customHeight="1" x14ac:dyDescent="0.3">
      <c r="J1110" s="63"/>
      <c r="K1110" s="63"/>
      <c r="AD1110" s="34"/>
      <c r="AY1110" s="39" t="str">
        <f t="shared" si="42"/>
        <v xml:space="preserve"> // </v>
      </c>
    </row>
    <row r="1111" spans="10:51" ht="12" customHeight="1" x14ac:dyDescent="0.3">
      <c r="J1111" s="63"/>
      <c r="K1111" s="63"/>
      <c r="AD1111" s="34"/>
      <c r="AY1111" s="39" t="str">
        <f t="shared" si="42"/>
        <v xml:space="preserve"> // </v>
      </c>
    </row>
    <row r="1112" spans="10:51" ht="12" customHeight="1" x14ac:dyDescent="0.3">
      <c r="J1112" s="63"/>
      <c r="K1112" s="63"/>
      <c r="AD1112" s="34"/>
      <c r="AY1112" s="39" t="str">
        <f t="shared" si="42"/>
        <v xml:space="preserve"> // </v>
      </c>
    </row>
    <row r="1113" spans="10:51" ht="12" customHeight="1" x14ac:dyDescent="0.3">
      <c r="J1113" s="63"/>
      <c r="K1113" s="63"/>
      <c r="AD1113" s="34"/>
      <c r="AY1113" s="39" t="str">
        <f t="shared" si="42"/>
        <v xml:space="preserve"> // </v>
      </c>
    </row>
    <row r="1114" spans="10:51" ht="12" customHeight="1" x14ac:dyDescent="0.3">
      <c r="J1114" s="63"/>
      <c r="K1114" s="63"/>
      <c r="AD1114" s="34"/>
      <c r="AY1114" s="39" t="str">
        <f t="shared" si="42"/>
        <v xml:space="preserve"> // </v>
      </c>
    </row>
    <row r="1115" spans="10:51" ht="12" customHeight="1" x14ac:dyDescent="0.3">
      <c r="J1115" s="63"/>
      <c r="K1115" s="63"/>
      <c r="AD1115" s="34"/>
      <c r="AY1115" s="39" t="str">
        <f t="shared" si="42"/>
        <v xml:space="preserve"> // </v>
      </c>
    </row>
    <row r="1116" spans="10:51" ht="12" customHeight="1" x14ac:dyDescent="0.3">
      <c r="J1116" s="63"/>
      <c r="K1116" s="63"/>
      <c r="AD1116" s="34"/>
      <c r="AY1116" s="39" t="str">
        <f t="shared" si="42"/>
        <v xml:space="preserve"> // </v>
      </c>
    </row>
    <row r="1117" spans="10:51" ht="12" customHeight="1" x14ac:dyDescent="0.3">
      <c r="J1117" s="63"/>
      <c r="K1117" s="63"/>
      <c r="AD1117" s="34"/>
      <c r="AY1117" s="39" t="str">
        <f t="shared" si="42"/>
        <v xml:space="preserve"> // </v>
      </c>
    </row>
    <row r="1118" spans="10:51" ht="12" customHeight="1" x14ac:dyDescent="0.3">
      <c r="J1118" s="63"/>
      <c r="K1118" s="63"/>
      <c r="AD1118" s="34"/>
      <c r="AY1118" s="39" t="str">
        <f t="shared" si="42"/>
        <v xml:space="preserve"> // </v>
      </c>
    </row>
    <row r="1119" spans="10:51" ht="12" customHeight="1" x14ac:dyDescent="0.3">
      <c r="J1119" s="63"/>
      <c r="K1119" s="63"/>
      <c r="AD1119" s="34"/>
      <c r="AY1119" s="39" t="str">
        <f t="shared" si="42"/>
        <v xml:space="preserve"> // </v>
      </c>
    </row>
    <row r="1120" spans="10:51" ht="12" customHeight="1" x14ac:dyDescent="0.3">
      <c r="J1120" s="63"/>
      <c r="K1120" s="63"/>
      <c r="AD1120" s="34"/>
      <c r="AY1120" s="39" t="str">
        <f t="shared" si="42"/>
        <v xml:space="preserve"> // </v>
      </c>
    </row>
    <row r="1121" spans="10:51" ht="12" customHeight="1" x14ac:dyDescent="0.3">
      <c r="J1121" s="63"/>
      <c r="K1121" s="63"/>
      <c r="AD1121" s="34"/>
      <c r="AY1121" s="39" t="str">
        <f t="shared" si="42"/>
        <v xml:space="preserve"> // </v>
      </c>
    </row>
    <row r="1122" spans="10:51" ht="12" customHeight="1" x14ac:dyDescent="0.3">
      <c r="J1122" s="63"/>
      <c r="K1122" s="63"/>
      <c r="AD1122" s="34"/>
      <c r="AY1122" s="39" t="str">
        <f t="shared" si="42"/>
        <v xml:space="preserve"> // </v>
      </c>
    </row>
    <row r="1123" spans="10:51" ht="12" customHeight="1" x14ac:dyDescent="0.3">
      <c r="J1123" s="63"/>
      <c r="K1123" s="63"/>
      <c r="AD1123" s="34"/>
      <c r="AY1123" s="39" t="str">
        <f t="shared" si="42"/>
        <v xml:space="preserve"> // </v>
      </c>
    </row>
    <row r="1124" spans="10:51" ht="12" customHeight="1" x14ac:dyDescent="0.3">
      <c r="J1124" s="63"/>
      <c r="K1124" s="63"/>
      <c r="AD1124" s="34"/>
      <c r="AY1124" s="39" t="str">
        <f t="shared" si="42"/>
        <v xml:space="preserve"> // </v>
      </c>
    </row>
    <row r="1125" spans="10:51" ht="12" customHeight="1" x14ac:dyDescent="0.3">
      <c r="J1125" s="63"/>
      <c r="K1125" s="63"/>
      <c r="AD1125" s="34"/>
      <c r="AY1125" s="39" t="str">
        <f t="shared" si="42"/>
        <v xml:space="preserve"> // </v>
      </c>
    </row>
    <row r="1126" spans="10:51" ht="12" customHeight="1" x14ac:dyDescent="0.3">
      <c r="J1126" s="63"/>
      <c r="K1126" s="63"/>
      <c r="AD1126" s="34"/>
      <c r="AY1126" s="39" t="str">
        <f t="shared" si="42"/>
        <v xml:space="preserve"> // </v>
      </c>
    </row>
    <row r="1127" spans="10:51" ht="12" customHeight="1" x14ac:dyDescent="0.3">
      <c r="J1127" s="63"/>
      <c r="K1127" s="63"/>
      <c r="AD1127" s="34"/>
      <c r="AY1127" s="39" t="str">
        <f t="shared" si="42"/>
        <v xml:space="preserve"> // </v>
      </c>
    </row>
    <row r="1128" spans="10:51" ht="12" customHeight="1" x14ac:dyDescent="0.3">
      <c r="J1128" s="63"/>
      <c r="K1128" s="63"/>
      <c r="AD1128" s="34"/>
      <c r="AY1128" s="39" t="str">
        <f t="shared" si="42"/>
        <v xml:space="preserve"> // </v>
      </c>
    </row>
    <row r="1129" spans="10:51" ht="12" customHeight="1" x14ac:dyDescent="0.3">
      <c r="J1129" s="63"/>
      <c r="K1129" s="63"/>
      <c r="AD1129" s="34"/>
      <c r="AY1129" s="39" t="str">
        <f t="shared" si="42"/>
        <v xml:space="preserve"> // </v>
      </c>
    </row>
    <row r="1130" spans="10:51" ht="12" customHeight="1" x14ac:dyDescent="0.3">
      <c r="J1130" s="63"/>
      <c r="K1130" s="63"/>
      <c r="AD1130" s="34"/>
      <c r="AY1130" s="39" t="str">
        <f t="shared" si="42"/>
        <v xml:space="preserve"> // </v>
      </c>
    </row>
    <row r="1131" spans="10:51" ht="12" customHeight="1" x14ac:dyDescent="0.3">
      <c r="J1131" s="63"/>
      <c r="K1131" s="63"/>
      <c r="AD1131" s="34"/>
      <c r="AY1131" s="39" t="str">
        <f t="shared" si="42"/>
        <v xml:space="preserve"> // </v>
      </c>
    </row>
    <row r="1132" spans="10:51" ht="12" customHeight="1" x14ac:dyDescent="0.3">
      <c r="J1132" s="63"/>
      <c r="K1132" s="63"/>
      <c r="AD1132" s="34"/>
      <c r="AY1132" s="39" t="str">
        <f t="shared" si="42"/>
        <v xml:space="preserve"> // </v>
      </c>
    </row>
    <row r="1133" spans="10:51" ht="12" customHeight="1" x14ac:dyDescent="0.3">
      <c r="J1133" s="63"/>
      <c r="K1133" s="63"/>
      <c r="AD1133" s="34"/>
      <c r="AY1133" s="39" t="str">
        <f t="shared" si="42"/>
        <v xml:space="preserve"> // </v>
      </c>
    </row>
    <row r="1134" spans="10:51" ht="12" customHeight="1" x14ac:dyDescent="0.3">
      <c r="J1134" s="63"/>
      <c r="K1134" s="63"/>
      <c r="AD1134" s="34"/>
      <c r="AY1134" s="39" t="str">
        <f t="shared" si="42"/>
        <v xml:space="preserve"> // </v>
      </c>
    </row>
    <row r="1135" spans="10:51" ht="12" customHeight="1" x14ac:dyDescent="0.3">
      <c r="J1135" s="63"/>
      <c r="K1135" s="63"/>
      <c r="AD1135" s="34"/>
      <c r="AY1135" s="39" t="str">
        <f t="shared" si="42"/>
        <v xml:space="preserve"> // </v>
      </c>
    </row>
    <row r="1136" spans="10:51" ht="12" customHeight="1" x14ac:dyDescent="0.3">
      <c r="J1136" s="63"/>
      <c r="K1136" s="63"/>
      <c r="AD1136" s="34"/>
      <c r="AY1136" s="39" t="str">
        <f t="shared" si="42"/>
        <v xml:space="preserve"> // </v>
      </c>
    </row>
    <row r="1137" spans="10:51" ht="12" customHeight="1" x14ac:dyDescent="0.3">
      <c r="J1137" s="63"/>
      <c r="K1137" s="63"/>
      <c r="AD1137" s="34"/>
      <c r="AY1137" s="39" t="str">
        <f t="shared" si="42"/>
        <v xml:space="preserve"> // </v>
      </c>
    </row>
    <row r="1138" spans="10:51" ht="12" customHeight="1" x14ac:dyDescent="0.3">
      <c r="J1138" s="63"/>
      <c r="K1138" s="63"/>
      <c r="AD1138" s="34"/>
      <c r="AY1138" s="39" t="str">
        <f t="shared" si="42"/>
        <v xml:space="preserve"> // </v>
      </c>
    </row>
    <row r="1139" spans="10:51" ht="12" customHeight="1" x14ac:dyDescent="0.3">
      <c r="J1139" s="63"/>
      <c r="K1139" s="63"/>
      <c r="AD1139" s="34"/>
      <c r="AY1139" s="39" t="str">
        <f t="shared" si="42"/>
        <v xml:space="preserve"> // </v>
      </c>
    </row>
    <row r="1140" spans="10:51" ht="12" customHeight="1" x14ac:dyDescent="0.3">
      <c r="J1140" s="63"/>
      <c r="K1140" s="63"/>
      <c r="AD1140" s="34"/>
      <c r="AY1140" s="39" t="str">
        <f t="shared" si="42"/>
        <v xml:space="preserve"> // </v>
      </c>
    </row>
    <row r="1141" spans="10:51" ht="12" customHeight="1" x14ac:dyDescent="0.3">
      <c r="J1141" s="63"/>
      <c r="K1141" s="63"/>
      <c r="AD1141" s="34"/>
      <c r="AY1141" s="39" t="str">
        <f t="shared" si="42"/>
        <v xml:space="preserve"> // </v>
      </c>
    </row>
    <row r="1142" spans="10:51" ht="12" customHeight="1" x14ac:dyDescent="0.3">
      <c r="J1142" s="63"/>
      <c r="K1142" s="63"/>
      <c r="AD1142" s="34"/>
      <c r="AY1142" s="39" t="str">
        <f t="shared" si="42"/>
        <v xml:space="preserve"> // </v>
      </c>
    </row>
    <row r="1143" spans="10:51" ht="12" customHeight="1" x14ac:dyDescent="0.3">
      <c r="J1143" s="63"/>
      <c r="K1143" s="63"/>
      <c r="AD1143" s="34"/>
      <c r="AY1143" s="39" t="str">
        <f t="shared" si="42"/>
        <v xml:space="preserve"> // </v>
      </c>
    </row>
    <row r="1144" spans="10:51" ht="12" customHeight="1" x14ac:dyDescent="0.3">
      <c r="J1144" s="63"/>
      <c r="K1144" s="63"/>
      <c r="AD1144" s="34"/>
      <c r="AY1144" s="39" t="str">
        <f t="shared" si="42"/>
        <v xml:space="preserve"> // </v>
      </c>
    </row>
    <row r="1145" spans="10:51" ht="12" customHeight="1" x14ac:dyDescent="0.3">
      <c r="J1145" s="63"/>
      <c r="K1145" s="63"/>
      <c r="AD1145" s="34"/>
      <c r="AY1145" s="39" t="str">
        <f t="shared" si="42"/>
        <v xml:space="preserve"> // </v>
      </c>
    </row>
    <row r="1146" spans="10:51" ht="12" customHeight="1" x14ac:dyDescent="0.3">
      <c r="J1146" s="63"/>
      <c r="K1146" s="63"/>
      <c r="AD1146" s="34"/>
      <c r="AY1146" s="39" t="str">
        <f t="shared" si="42"/>
        <v xml:space="preserve"> // </v>
      </c>
    </row>
    <row r="1147" spans="10:51" ht="12" customHeight="1" x14ac:dyDescent="0.3">
      <c r="J1147" s="63"/>
      <c r="K1147" s="63"/>
      <c r="AD1147" s="34"/>
      <c r="AY1147" s="39" t="str">
        <f t="shared" si="42"/>
        <v xml:space="preserve"> // </v>
      </c>
    </row>
    <row r="1148" spans="10:51" ht="12" customHeight="1" x14ac:dyDescent="0.3">
      <c r="J1148" s="63"/>
      <c r="K1148" s="63"/>
      <c r="AD1148" s="34"/>
      <c r="AY1148" s="39" t="str">
        <f t="shared" si="42"/>
        <v xml:space="preserve"> // </v>
      </c>
    </row>
    <row r="1149" spans="10:51" ht="12" customHeight="1" x14ac:dyDescent="0.3">
      <c r="J1149" s="63"/>
      <c r="K1149" s="63"/>
      <c r="AD1149" s="34"/>
      <c r="AY1149" s="39" t="str">
        <f t="shared" si="42"/>
        <v xml:space="preserve"> // </v>
      </c>
    </row>
    <row r="1150" spans="10:51" ht="12" customHeight="1" x14ac:dyDescent="0.3">
      <c r="J1150" s="63"/>
      <c r="K1150" s="63"/>
      <c r="AD1150" s="34"/>
      <c r="AY1150" s="39" t="str">
        <f t="shared" si="42"/>
        <v xml:space="preserve"> // </v>
      </c>
    </row>
    <row r="1151" spans="10:51" ht="12" customHeight="1" x14ac:dyDescent="0.3">
      <c r="J1151" s="63"/>
      <c r="K1151" s="63"/>
      <c r="AD1151" s="34"/>
      <c r="AY1151" s="39" t="str">
        <f t="shared" si="42"/>
        <v xml:space="preserve"> // </v>
      </c>
    </row>
    <row r="1152" spans="10:51" ht="12" customHeight="1" x14ac:dyDescent="0.3">
      <c r="J1152" s="63"/>
      <c r="K1152" s="63"/>
      <c r="AD1152" s="34"/>
      <c r="AY1152" s="39" t="str">
        <f t="shared" si="42"/>
        <v xml:space="preserve"> // </v>
      </c>
    </row>
    <row r="1153" spans="10:51" ht="12" customHeight="1" x14ac:dyDescent="0.3">
      <c r="J1153" s="63"/>
      <c r="K1153" s="63"/>
      <c r="AD1153" s="34"/>
      <c r="AY1153" s="39" t="str">
        <f t="shared" si="42"/>
        <v xml:space="preserve"> // </v>
      </c>
    </row>
    <row r="1154" spans="10:51" ht="12" customHeight="1" x14ac:dyDescent="0.3">
      <c r="J1154" s="63"/>
      <c r="K1154" s="63"/>
      <c r="AD1154" s="34"/>
      <c r="AY1154" s="39" t="str">
        <f t="shared" si="42"/>
        <v xml:space="preserve"> // </v>
      </c>
    </row>
    <row r="1155" spans="10:51" ht="12" customHeight="1" x14ac:dyDescent="0.3">
      <c r="J1155" s="63"/>
      <c r="K1155" s="63"/>
      <c r="AD1155" s="34"/>
      <c r="AY1155" s="39" t="str">
        <f t="shared" ref="AY1155:AY1218" si="43">CONCATENATE(AC1155," ","//"," ",AE1155)</f>
        <v xml:space="preserve"> // </v>
      </c>
    </row>
    <row r="1156" spans="10:51" ht="12" customHeight="1" x14ac:dyDescent="0.3">
      <c r="J1156" s="63"/>
      <c r="K1156" s="63"/>
      <c r="AD1156" s="34"/>
      <c r="AY1156" s="39" t="str">
        <f t="shared" si="43"/>
        <v xml:space="preserve"> // </v>
      </c>
    </row>
    <row r="1157" spans="10:51" ht="12" customHeight="1" x14ac:dyDescent="0.3">
      <c r="J1157" s="63"/>
      <c r="K1157" s="63"/>
      <c r="AD1157" s="34"/>
      <c r="AY1157" s="39" t="str">
        <f t="shared" si="43"/>
        <v xml:space="preserve"> // </v>
      </c>
    </row>
    <row r="1158" spans="10:51" ht="12" customHeight="1" x14ac:dyDescent="0.3">
      <c r="J1158" s="63"/>
      <c r="K1158" s="63"/>
      <c r="AD1158" s="34"/>
      <c r="AY1158" s="39" t="str">
        <f t="shared" si="43"/>
        <v xml:space="preserve"> // </v>
      </c>
    </row>
    <row r="1159" spans="10:51" ht="12" customHeight="1" x14ac:dyDescent="0.3">
      <c r="J1159" s="63"/>
      <c r="K1159" s="63"/>
      <c r="AD1159" s="34"/>
      <c r="AY1159" s="39" t="str">
        <f t="shared" si="43"/>
        <v xml:space="preserve"> // </v>
      </c>
    </row>
    <row r="1160" spans="10:51" ht="12" customHeight="1" x14ac:dyDescent="0.3">
      <c r="J1160" s="63"/>
      <c r="K1160" s="63"/>
      <c r="AD1160" s="34"/>
      <c r="AY1160" s="39" t="str">
        <f t="shared" si="43"/>
        <v xml:space="preserve"> // </v>
      </c>
    </row>
    <row r="1161" spans="10:51" ht="12" customHeight="1" x14ac:dyDescent="0.3">
      <c r="J1161" s="63"/>
      <c r="K1161" s="63"/>
      <c r="AD1161" s="34"/>
      <c r="AY1161" s="39" t="str">
        <f t="shared" si="43"/>
        <v xml:space="preserve"> // </v>
      </c>
    </row>
    <row r="1162" spans="10:51" ht="12" customHeight="1" x14ac:dyDescent="0.3">
      <c r="J1162" s="63"/>
      <c r="K1162" s="63"/>
      <c r="AD1162" s="34"/>
      <c r="AY1162" s="39" t="str">
        <f t="shared" si="43"/>
        <v xml:space="preserve"> // </v>
      </c>
    </row>
    <row r="1163" spans="10:51" ht="12" customHeight="1" x14ac:dyDescent="0.3">
      <c r="J1163" s="63"/>
      <c r="K1163" s="63"/>
      <c r="AD1163" s="34"/>
      <c r="AY1163" s="39" t="str">
        <f t="shared" si="43"/>
        <v xml:space="preserve"> // </v>
      </c>
    </row>
    <row r="1164" spans="10:51" ht="12" customHeight="1" x14ac:dyDescent="0.3">
      <c r="J1164" s="63"/>
      <c r="K1164" s="63"/>
      <c r="AD1164" s="34"/>
      <c r="AY1164" s="39" t="str">
        <f t="shared" si="43"/>
        <v xml:space="preserve"> // </v>
      </c>
    </row>
    <row r="1165" spans="10:51" ht="12" customHeight="1" x14ac:dyDescent="0.3">
      <c r="J1165" s="63"/>
      <c r="K1165" s="63"/>
      <c r="AD1165" s="34"/>
      <c r="AY1165" s="39" t="str">
        <f t="shared" si="43"/>
        <v xml:space="preserve"> // </v>
      </c>
    </row>
    <row r="1166" spans="10:51" ht="12" customHeight="1" x14ac:dyDescent="0.3">
      <c r="J1166" s="63"/>
      <c r="K1166" s="63"/>
      <c r="AD1166" s="34"/>
      <c r="AY1166" s="39" t="str">
        <f t="shared" si="43"/>
        <v xml:space="preserve"> // </v>
      </c>
    </row>
    <row r="1167" spans="10:51" ht="12" customHeight="1" x14ac:dyDescent="0.3">
      <c r="J1167" s="63"/>
      <c r="K1167" s="63"/>
      <c r="AD1167" s="34"/>
      <c r="AY1167" s="39" t="str">
        <f t="shared" si="43"/>
        <v xml:space="preserve"> // </v>
      </c>
    </row>
    <row r="1168" spans="10:51" ht="12" customHeight="1" x14ac:dyDescent="0.3">
      <c r="J1168" s="63"/>
      <c r="K1168" s="63"/>
      <c r="AD1168" s="34"/>
      <c r="AY1168" s="39" t="str">
        <f t="shared" si="43"/>
        <v xml:space="preserve"> // </v>
      </c>
    </row>
    <row r="1169" spans="10:51" ht="12" customHeight="1" x14ac:dyDescent="0.3">
      <c r="J1169" s="63"/>
      <c r="K1169" s="63"/>
      <c r="AD1169" s="34"/>
      <c r="AY1169" s="39" t="str">
        <f t="shared" si="43"/>
        <v xml:space="preserve"> // </v>
      </c>
    </row>
    <row r="1170" spans="10:51" ht="12" customHeight="1" x14ac:dyDescent="0.3">
      <c r="J1170" s="63"/>
      <c r="K1170" s="63"/>
      <c r="AD1170" s="34"/>
      <c r="AY1170" s="39" t="str">
        <f t="shared" si="43"/>
        <v xml:space="preserve"> // </v>
      </c>
    </row>
    <row r="1171" spans="10:51" ht="12" customHeight="1" x14ac:dyDescent="0.3">
      <c r="J1171" s="63"/>
      <c r="K1171" s="63"/>
      <c r="AD1171" s="34"/>
      <c r="AY1171" s="39" t="str">
        <f t="shared" si="43"/>
        <v xml:space="preserve"> // </v>
      </c>
    </row>
    <row r="1172" spans="10:51" ht="12" customHeight="1" x14ac:dyDescent="0.3">
      <c r="J1172" s="63"/>
      <c r="K1172" s="63"/>
      <c r="AD1172" s="34"/>
      <c r="AY1172" s="39" t="str">
        <f t="shared" si="43"/>
        <v xml:space="preserve"> // </v>
      </c>
    </row>
    <row r="1173" spans="10:51" ht="12" customHeight="1" x14ac:dyDescent="0.3">
      <c r="J1173" s="63"/>
      <c r="K1173" s="63"/>
      <c r="AD1173" s="34"/>
      <c r="AY1173" s="39" t="str">
        <f t="shared" si="43"/>
        <v xml:space="preserve"> // </v>
      </c>
    </row>
    <row r="1174" spans="10:51" ht="12" customHeight="1" x14ac:dyDescent="0.3">
      <c r="J1174" s="63"/>
      <c r="K1174" s="63"/>
      <c r="AD1174" s="34"/>
      <c r="AY1174" s="39" t="str">
        <f t="shared" si="43"/>
        <v xml:space="preserve"> // </v>
      </c>
    </row>
    <row r="1175" spans="10:51" ht="12" customHeight="1" x14ac:dyDescent="0.3">
      <c r="J1175" s="63"/>
      <c r="K1175" s="63"/>
      <c r="AD1175" s="34"/>
      <c r="AY1175" s="39" t="str">
        <f t="shared" si="43"/>
        <v xml:space="preserve"> // </v>
      </c>
    </row>
    <row r="1176" spans="10:51" ht="12" customHeight="1" x14ac:dyDescent="0.3">
      <c r="J1176" s="63"/>
      <c r="K1176" s="63"/>
      <c r="AD1176" s="34"/>
      <c r="AY1176" s="39" t="str">
        <f t="shared" si="43"/>
        <v xml:space="preserve"> // </v>
      </c>
    </row>
    <row r="1177" spans="10:51" ht="12" customHeight="1" x14ac:dyDescent="0.3">
      <c r="J1177" s="63"/>
      <c r="K1177" s="63"/>
      <c r="AD1177" s="34"/>
      <c r="AY1177" s="39" t="str">
        <f t="shared" si="43"/>
        <v xml:space="preserve"> // </v>
      </c>
    </row>
    <row r="1178" spans="10:51" ht="12" customHeight="1" x14ac:dyDescent="0.3">
      <c r="J1178" s="63"/>
      <c r="K1178" s="63"/>
      <c r="AD1178" s="34"/>
      <c r="AY1178" s="39" t="str">
        <f t="shared" si="43"/>
        <v xml:space="preserve"> // </v>
      </c>
    </row>
    <row r="1179" spans="10:51" ht="12" customHeight="1" x14ac:dyDescent="0.3">
      <c r="J1179" s="63"/>
      <c r="K1179" s="63"/>
      <c r="AD1179" s="34"/>
      <c r="AY1179" s="39" t="str">
        <f t="shared" si="43"/>
        <v xml:space="preserve"> // </v>
      </c>
    </row>
    <row r="1180" spans="10:51" ht="12" customHeight="1" x14ac:dyDescent="0.3">
      <c r="J1180" s="63"/>
      <c r="K1180" s="63"/>
      <c r="AD1180" s="34"/>
      <c r="AY1180" s="39" t="str">
        <f t="shared" si="43"/>
        <v xml:space="preserve"> // </v>
      </c>
    </row>
    <row r="1181" spans="10:51" ht="12" customHeight="1" x14ac:dyDescent="0.3">
      <c r="J1181" s="63"/>
      <c r="K1181" s="63"/>
      <c r="AD1181" s="34"/>
      <c r="AY1181" s="39" t="str">
        <f t="shared" si="43"/>
        <v xml:space="preserve"> // </v>
      </c>
    </row>
    <row r="1182" spans="10:51" ht="12" customHeight="1" x14ac:dyDescent="0.3">
      <c r="J1182" s="63"/>
      <c r="K1182" s="63"/>
      <c r="AD1182" s="34"/>
      <c r="AY1182" s="39" t="str">
        <f t="shared" si="43"/>
        <v xml:space="preserve"> // </v>
      </c>
    </row>
    <row r="1183" spans="10:51" ht="12" customHeight="1" x14ac:dyDescent="0.3">
      <c r="J1183" s="63"/>
      <c r="K1183" s="63"/>
      <c r="AD1183" s="34"/>
      <c r="AY1183" s="39" t="str">
        <f t="shared" si="43"/>
        <v xml:space="preserve"> // </v>
      </c>
    </row>
    <row r="1184" spans="10:51" ht="12" customHeight="1" x14ac:dyDescent="0.3">
      <c r="J1184" s="63"/>
      <c r="K1184" s="63"/>
      <c r="AD1184" s="34"/>
      <c r="AY1184" s="39" t="str">
        <f t="shared" si="43"/>
        <v xml:space="preserve"> // </v>
      </c>
    </row>
    <row r="1185" spans="10:51" ht="12" customHeight="1" x14ac:dyDescent="0.3">
      <c r="J1185" s="63"/>
      <c r="K1185" s="63"/>
      <c r="AD1185" s="34"/>
      <c r="AY1185" s="39" t="str">
        <f t="shared" si="43"/>
        <v xml:space="preserve"> // </v>
      </c>
    </row>
    <row r="1186" spans="10:51" ht="12" customHeight="1" x14ac:dyDescent="0.3">
      <c r="J1186" s="63"/>
      <c r="K1186" s="63"/>
      <c r="AD1186" s="34"/>
      <c r="AY1186" s="39" t="str">
        <f t="shared" si="43"/>
        <v xml:space="preserve"> // </v>
      </c>
    </row>
    <row r="1187" spans="10:51" ht="12" customHeight="1" x14ac:dyDescent="0.3">
      <c r="J1187" s="63"/>
      <c r="K1187" s="63"/>
      <c r="AD1187" s="34"/>
      <c r="AY1187" s="39" t="str">
        <f t="shared" si="43"/>
        <v xml:space="preserve"> // </v>
      </c>
    </row>
    <row r="1188" spans="10:51" ht="12" customHeight="1" x14ac:dyDescent="0.3">
      <c r="J1188" s="63"/>
      <c r="K1188" s="63"/>
      <c r="AD1188" s="34"/>
      <c r="AY1188" s="39" t="str">
        <f t="shared" si="43"/>
        <v xml:space="preserve"> // </v>
      </c>
    </row>
    <row r="1189" spans="10:51" ht="12" customHeight="1" x14ac:dyDescent="0.3">
      <c r="J1189" s="63"/>
      <c r="K1189" s="63"/>
      <c r="AD1189" s="34"/>
      <c r="AY1189" s="39" t="str">
        <f t="shared" si="43"/>
        <v xml:space="preserve"> // </v>
      </c>
    </row>
    <row r="1190" spans="10:51" ht="12" customHeight="1" x14ac:dyDescent="0.3">
      <c r="J1190" s="63"/>
      <c r="K1190" s="63"/>
      <c r="AD1190" s="34"/>
      <c r="AY1190" s="39" t="str">
        <f t="shared" si="43"/>
        <v xml:space="preserve"> // </v>
      </c>
    </row>
    <row r="1191" spans="10:51" ht="12" customHeight="1" x14ac:dyDescent="0.3">
      <c r="J1191" s="63"/>
      <c r="K1191" s="63"/>
      <c r="AD1191" s="34"/>
      <c r="AY1191" s="39" t="str">
        <f t="shared" si="43"/>
        <v xml:space="preserve"> // </v>
      </c>
    </row>
    <row r="1192" spans="10:51" ht="12" customHeight="1" x14ac:dyDescent="0.3">
      <c r="J1192" s="63"/>
      <c r="K1192" s="63"/>
      <c r="AD1192" s="34"/>
      <c r="AY1192" s="39" t="str">
        <f t="shared" si="43"/>
        <v xml:space="preserve"> // </v>
      </c>
    </row>
    <row r="1193" spans="10:51" ht="12" customHeight="1" x14ac:dyDescent="0.3">
      <c r="J1193" s="63"/>
      <c r="K1193" s="63"/>
      <c r="AD1193" s="34"/>
      <c r="AY1193" s="39" t="str">
        <f t="shared" si="43"/>
        <v xml:space="preserve"> // </v>
      </c>
    </row>
    <row r="1194" spans="10:51" ht="12" customHeight="1" x14ac:dyDescent="0.3">
      <c r="J1194" s="63"/>
      <c r="K1194" s="63"/>
      <c r="AD1194" s="34"/>
      <c r="AY1194" s="39" t="str">
        <f t="shared" si="43"/>
        <v xml:space="preserve"> // </v>
      </c>
    </row>
    <row r="1195" spans="10:51" ht="12" customHeight="1" x14ac:dyDescent="0.3">
      <c r="J1195" s="63"/>
      <c r="K1195" s="63"/>
      <c r="AD1195" s="34"/>
      <c r="AY1195" s="39" t="str">
        <f t="shared" si="43"/>
        <v xml:space="preserve"> // </v>
      </c>
    </row>
    <row r="1196" spans="10:51" ht="12" customHeight="1" x14ac:dyDescent="0.3">
      <c r="J1196" s="63"/>
      <c r="K1196" s="63"/>
      <c r="AD1196" s="34"/>
      <c r="AY1196" s="39" t="str">
        <f t="shared" si="43"/>
        <v xml:space="preserve"> // </v>
      </c>
    </row>
    <row r="1197" spans="10:51" ht="12" customHeight="1" x14ac:dyDescent="0.3">
      <c r="J1197" s="63"/>
      <c r="K1197" s="63"/>
      <c r="AD1197" s="34"/>
      <c r="AY1197" s="39" t="str">
        <f t="shared" si="43"/>
        <v xml:space="preserve"> // </v>
      </c>
    </row>
    <row r="1198" spans="10:51" ht="12" customHeight="1" x14ac:dyDescent="0.3">
      <c r="J1198" s="63"/>
      <c r="K1198" s="63"/>
      <c r="AD1198" s="34"/>
      <c r="AY1198" s="39" t="str">
        <f t="shared" si="43"/>
        <v xml:space="preserve"> // </v>
      </c>
    </row>
    <row r="1199" spans="10:51" ht="12" customHeight="1" x14ac:dyDescent="0.3">
      <c r="J1199" s="63"/>
      <c r="K1199" s="63"/>
      <c r="AD1199" s="34"/>
      <c r="AY1199" s="39" t="str">
        <f t="shared" si="43"/>
        <v xml:space="preserve"> // </v>
      </c>
    </row>
    <row r="1200" spans="10:51" ht="12" customHeight="1" x14ac:dyDescent="0.3">
      <c r="J1200" s="63"/>
      <c r="K1200" s="63"/>
      <c r="AD1200" s="34"/>
      <c r="AY1200" s="39" t="str">
        <f t="shared" si="43"/>
        <v xml:space="preserve"> // </v>
      </c>
    </row>
    <row r="1201" spans="10:51" ht="12" customHeight="1" x14ac:dyDescent="0.3">
      <c r="J1201" s="63"/>
      <c r="K1201" s="63"/>
      <c r="AD1201" s="34"/>
      <c r="AY1201" s="39" t="str">
        <f t="shared" si="43"/>
        <v xml:space="preserve"> // </v>
      </c>
    </row>
    <row r="1202" spans="10:51" ht="12" customHeight="1" x14ac:dyDescent="0.3">
      <c r="J1202" s="63"/>
      <c r="K1202" s="63"/>
      <c r="AD1202" s="34"/>
      <c r="AY1202" s="39" t="str">
        <f t="shared" si="43"/>
        <v xml:space="preserve"> // </v>
      </c>
    </row>
    <row r="1203" spans="10:51" ht="12" customHeight="1" x14ac:dyDescent="0.3">
      <c r="J1203" s="63"/>
      <c r="K1203" s="63"/>
      <c r="AD1203" s="34"/>
      <c r="AY1203" s="39" t="str">
        <f t="shared" si="43"/>
        <v xml:space="preserve"> // </v>
      </c>
    </row>
    <row r="1204" spans="10:51" ht="12" customHeight="1" x14ac:dyDescent="0.3">
      <c r="J1204" s="63"/>
      <c r="K1204" s="63"/>
      <c r="AD1204" s="34"/>
      <c r="AY1204" s="39" t="str">
        <f t="shared" si="43"/>
        <v xml:space="preserve"> // </v>
      </c>
    </row>
    <row r="1205" spans="10:51" ht="12" customHeight="1" x14ac:dyDescent="0.3">
      <c r="J1205" s="63"/>
      <c r="K1205" s="63"/>
      <c r="AD1205" s="34"/>
      <c r="AY1205" s="39" t="str">
        <f t="shared" si="43"/>
        <v xml:space="preserve"> // </v>
      </c>
    </row>
    <row r="1206" spans="10:51" ht="12" customHeight="1" x14ac:dyDescent="0.3">
      <c r="J1206" s="63"/>
      <c r="K1206" s="63"/>
      <c r="AD1206" s="34"/>
      <c r="AY1206" s="39" t="str">
        <f t="shared" si="43"/>
        <v xml:space="preserve"> // </v>
      </c>
    </row>
    <row r="1207" spans="10:51" ht="12" customHeight="1" x14ac:dyDescent="0.3">
      <c r="J1207" s="63"/>
      <c r="K1207" s="63"/>
      <c r="AD1207" s="34"/>
      <c r="AY1207" s="39" t="str">
        <f t="shared" si="43"/>
        <v xml:space="preserve"> // </v>
      </c>
    </row>
    <row r="1208" spans="10:51" ht="12" customHeight="1" x14ac:dyDescent="0.3">
      <c r="J1208" s="63"/>
      <c r="K1208" s="63"/>
      <c r="AD1208" s="34"/>
      <c r="AY1208" s="39" t="str">
        <f t="shared" si="43"/>
        <v xml:space="preserve"> // </v>
      </c>
    </row>
    <row r="1209" spans="10:51" ht="12" customHeight="1" x14ac:dyDescent="0.3">
      <c r="J1209" s="63"/>
      <c r="K1209" s="63"/>
      <c r="AD1209" s="34"/>
      <c r="AY1209" s="39" t="str">
        <f t="shared" si="43"/>
        <v xml:space="preserve"> // </v>
      </c>
    </row>
    <row r="1210" spans="10:51" ht="12" customHeight="1" x14ac:dyDescent="0.3">
      <c r="J1210" s="63"/>
      <c r="K1210" s="63"/>
      <c r="AD1210" s="34"/>
      <c r="AY1210" s="39" t="str">
        <f t="shared" si="43"/>
        <v xml:space="preserve"> // </v>
      </c>
    </row>
    <row r="1211" spans="10:51" ht="12" customHeight="1" x14ac:dyDescent="0.3">
      <c r="J1211" s="63"/>
      <c r="K1211" s="63"/>
      <c r="AD1211" s="34"/>
      <c r="AY1211" s="39" t="str">
        <f t="shared" si="43"/>
        <v xml:space="preserve"> // </v>
      </c>
    </row>
    <row r="1212" spans="10:51" ht="12" customHeight="1" x14ac:dyDescent="0.3">
      <c r="J1212" s="63"/>
      <c r="K1212" s="63"/>
      <c r="AD1212" s="34"/>
      <c r="AY1212" s="39" t="str">
        <f t="shared" si="43"/>
        <v xml:space="preserve"> // </v>
      </c>
    </row>
    <row r="1213" spans="10:51" ht="12" customHeight="1" x14ac:dyDescent="0.3">
      <c r="J1213" s="63"/>
      <c r="K1213" s="63"/>
      <c r="AD1213" s="34"/>
      <c r="AY1213" s="39" t="str">
        <f t="shared" si="43"/>
        <v xml:space="preserve"> // </v>
      </c>
    </row>
    <row r="1214" spans="10:51" ht="12" customHeight="1" x14ac:dyDescent="0.3">
      <c r="J1214" s="63"/>
      <c r="K1214" s="63"/>
      <c r="AD1214" s="34"/>
      <c r="AY1214" s="39" t="str">
        <f t="shared" si="43"/>
        <v xml:space="preserve"> // </v>
      </c>
    </row>
    <row r="1215" spans="10:51" ht="12" customHeight="1" x14ac:dyDescent="0.3">
      <c r="J1215" s="63"/>
      <c r="K1215" s="63"/>
      <c r="AD1215" s="34"/>
      <c r="AY1215" s="39" t="str">
        <f t="shared" si="43"/>
        <v xml:space="preserve"> // </v>
      </c>
    </row>
    <row r="1216" spans="10:51" ht="12" customHeight="1" x14ac:dyDescent="0.3">
      <c r="J1216" s="63"/>
      <c r="K1216" s="63"/>
      <c r="AD1216" s="34"/>
      <c r="AY1216" s="39" t="str">
        <f t="shared" si="43"/>
        <v xml:space="preserve"> // </v>
      </c>
    </row>
    <row r="1217" spans="10:51" ht="12" customHeight="1" x14ac:dyDescent="0.3">
      <c r="J1217" s="63"/>
      <c r="K1217" s="63"/>
      <c r="AD1217" s="34"/>
      <c r="AY1217" s="39" t="str">
        <f t="shared" si="43"/>
        <v xml:space="preserve"> // </v>
      </c>
    </row>
    <row r="1218" spans="10:51" ht="12" customHeight="1" x14ac:dyDescent="0.3">
      <c r="J1218" s="63"/>
      <c r="K1218" s="63"/>
      <c r="AD1218" s="34"/>
      <c r="AY1218" s="39" t="str">
        <f t="shared" si="43"/>
        <v xml:space="preserve"> // </v>
      </c>
    </row>
    <row r="1219" spans="10:51" ht="12" customHeight="1" x14ac:dyDescent="0.3">
      <c r="J1219" s="63"/>
      <c r="K1219" s="63"/>
      <c r="AD1219" s="34"/>
      <c r="AY1219" s="39" t="str">
        <f t="shared" ref="AY1219:AY1282" si="44">CONCATENATE(AC1219," ","//"," ",AE1219)</f>
        <v xml:space="preserve"> // </v>
      </c>
    </row>
    <row r="1220" spans="10:51" ht="12" customHeight="1" x14ac:dyDescent="0.3">
      <c r="J1220" s="63"/>
      <c r="K1220" s="63"/>
      <c r="AD1220" s="34"/>
      <c r="AY1220" s="39" t="str">
        <f t="shared" si="44"/>
        <v xml:space="preserve"> // </v>
      </c>
    </row>
    <row r="1221" spans="10:51" ht="12" customHeight="1" x14ac:dyDescent="0.3">
      <c r="J1221" s="63"/>
      <c r="K1221" s="63"/>
      <c r="AD1221" s="34"/>
      <c r="AY1221" s="39" t="str">
        <f t="shared" si="44"/>
        <v xml:space="preserve"> // </v>
      </c>
    </row>
    <row r="1222" spans="10:51" ht="12" customHeight="1" x14ac:dyDescent="0.3">
      <c r="J1222" s="63"/>
      <c r="K1222" s="63"/>
      <c r="AD1222" s="34"/>
      <c r="AY1222" s="39" t="str">
        <f t="shared" si="44"/>
        <v xml:space="preserve"> // </v>
      </c>
    </row>
    <row r="1223" spans="10:51" ht="12" customHeight="1" x14ac:dyDescent="0.3">
      <c r="J1223" s="63"/>
      <c r="K1223" s="63"/>
      <c r="AD1223" s="34"/>
      <c r="AY1223" s="39" t="str">
        <f t="shared" si="44"/>
        <v xml:space="preserve"> // </v>
      </c>
    </row>
    <row r="1224" spans="10:51" ht="12" customHeight="1" x14ac:dyDescent="0.3">
      <c r="J1224" s="63"/>
      <c r="K1224" s="63"/>
      <c r="AD1224" s="34"/>
      <c r="AY1224" s="39" t="str">
        <f t="shared" si="44"/>
        <v xml:space="preserve"> // </v>
      </c>
    </row>
    <row r="1225" spans="10:51" ht="12" customHeight="1" x14ac:dyDescent="0.3">
      <c r="J1225" s="63"/>
      <c r="K1225" s="63"/>
      <c r="AD1225" s="34"/>
      <c r="AY1225" s="39" t="str">
        <f t="shared" si="44"/>
        <v xml:space="preserve"> // </v>
      </c>
    </row>
    <row r="1226" spans="10:51" ht="12" customHeight="1" x14ac:dyDescent="0.3">
      <c r="J1226" s="63"/>
      <c r="K1226" s="63"/>
      <c r="AD1226" s="34"/>
      <c r="AY1226" s="39" t="str">
        <f t="shared" si="44"/>
        <v xml:space="preserve"> // </v>
      </c>
    </row>
    <row r="1227" spans="10:51" ht="12" customHeight="1" x14ac:dyDescent="0.3">
      <c r="J1227" s="63"/>
      <c r="K1227" s="63"/>
      <c r="AD1227" s="34"/>
      <c r="AY1227" s="39" t="str">
        <f t="shared" si="44"/>
        <v xml:space="preserve"> // </v>
      </c>
    </row>
    <row r="1228" spans="10:51" ht="12" customHeight="1" x14ac:dyDescent="0.3">
      <c r="J1228" s="63"/>
      <c r="K1228" s="63"/>
      <c r="AD1228" s="34"/>
      <c r="AY1228" s="39" t="str">
        <f t="shared" si="44"/>
        <v xml:space="preserve"> // </v>
      </c>
    </row>
    <row r="1229" spans="10:51" ht="12" customHeight="1" x14ac:dyDescent="0.3">
      <c r="J1229" s="63"/>
      <c r="K1229" s="63"/>
      <c r="AD1229" s="34"/>
      <c r="AY1229" s="39" t="str">
        <f t="shared" si="44"/>
        <v xml:space="preserve"> // </v>
      </c>
    </row>
    <row r="1230" spans="10:51" ht="12" customHeight="1" x14ac:dyDescent="0.3">
      <c r="J1230" s="63"/>
      <c r="K1230" s="63"/>
      <c r="AD1230" s="34"/>
      <c r="AY1230" s="39" t="str">
        <f t="shared" si="44"/>
        <v xml:space="preserve"> // </v>
      </c>
    </row>
    <row r="1231" spans="10:51" ht="12" customHeight="1" x14ac:dyDescent="0.3">
      <c r="J1231" s="63"/>
      <c r="K1231" s="63"/>
      <c r="AD1231" s="34"/>
      <c r="AY1231" s="39" t="str">
        <f t="shared" si="44"/>
        <v xml:space="preserve"> // </v>
      </c>
    </row>
    <row r="1232" spans="10:51" ht="12" customHeight="1" x14ac:dyDescent="0.3">
      <c r="J1232" s="63"/>
      <c r="K1232" s="63"/>
      <c r="AD1232" s="34"/>
      <c r="AY1232" s="39" t="str">
        <f t="shared" si="44"/>
        <v xml:space="preserve"> // </v>
      </c>
    </row>
    <row r="1233" spans="10:51" ht="12" customHeight="1" x14ac:dyDescent="0.3">
      <c r="J1233" s="63"/>
      <c r="K1233" s="63"/>
      <c r="AD1233" s="34"/>
      <c r="AY1233" s="39" t="str">
        <f t="shared" si="44"/>
        <v xml:space="preserve"> // </v>
      </c>
    </row>
    <row r="1234" spans="10:51" ht="12" customHeight="1" x14ac:dyDescent="0.3">
      <c r="J1234" s="63"/>
      <c r="K1234" s="63"/>
      <c r="AD1234" s="34"/>
      <c r="AY1234" s="39" t="str">
        <f t="shared" si="44"/>
        <v xml:space="preserve"> // </v>
      </c>
    </row>
    <row r="1235" spans="10:51" ht="12" customHeight="1" x14ac:dyDescent="0.3">
      <c r="J1235" s="63"/>
      <c r="K1235" s="63"/>
      <c r="AD1235" s="34"/>
      <c r="AY1235" s="39" t="str">
        <f t="shared" si="44"/>
        <v xml:space="preserve"> // </v>
      </c>
    </row>
    <row r="1236" spans="10:51" ht="12" customHeight="1" x14ac:dyDescent="0.3">
      <c r="J1236" s="63"/>
      <c r="K1236" s="63"/>
      <c r="AD1236" s="34"/>
      <c r="AY1236" s="39" t="str">
        <f t="shared" si="44"/>
        <v xml:space="preserve"> // </v>
      </c>
    </row>
    <row r="1237" spans="10:51" ht="12" customHeight="1" x14ac:dyDescent="0.3">
      <c r="J1237" s="63"/>
      <c r="K1237" s="63"/>
      <c r="AD1237" s="34"/>
      <c r="AY1237" s="39" t="str">
        <f t="shared" si="44"/>
        <v xml:space="preserve"> // </v>
      </c>
    </row>
    <row r="1238" spans="10:51" ht="12" customHeight="1" x14ac:dyDescent="0.3">
      <c r="J1238" s="63"/>
      <c r="K1238" s="63"/>
      <c r="AD1238" s="34"/>
      <c r="AY1238" s="39" t="str">
        <f t="shared" si="44"/>
        <v xml:space="preserve"> // </v>
      </c>
    </row>
    <row r="1239" spans="10:51" ht="12" customHeight="1" x14ac:dyDescent="0.3">
      <c r="J1239" s="63"/>
      <c r="K1239" s="63"/>
      <c r="AD1239" s="34"/>
      <c r="AY1239" s="39" t="str">
        <f t="shared" si="44"/>
        <v xml:space="preserve"> // </v>
      </c>
    </row>
    <row r="1240" spans="10:51" ht="12" customHeight="1" x14ac:dyDescent="0.3">
      <c r="J1240" s="63"/>
      <c r="K1240" s="63"/>
      <c r="AD1240" s="34"/>
      <c r="AY1240" s="39" t="str">
        <f t="shared" si="44"/>
        <v xml:space="preserve"> // </v>
      </c>
    </row>
    <row r="1241" spans="10:51" ht="12" customHeight="1" x14ac:dyDescent="0.3">
      <c r="J1241" s="63"/>
      <c r="K1241" s="63"/>
      <c r="AD1241" s="34"/>
      <c r="AY1241" s="39" t="str">
        <f t="shared" si="44"/>
        <v xml:space="preserve"> // </v>
      </c>
    </row>
    <row r="1242" spans="10:51" ht="12" customHeight="1" x14ac:dyDescent="0.3">
      <c r="J1242" s="63"/>
      <c r="K1242" s="63"/>
      <c r="AD1242" s="34"/>
      <c r="AY1242" s="39" t="str">
        <f t="shared" si="44"/>
        <v xml:space="preserve"> // </v>
      </c>
    </row>
    <row r="1243" spans="10:51" ht="12" customHeight="1" x14ac:dyDescent="0.3">
      <c r="J1243" s="63"/>
      <c r="K1243" s="63"/>
      <c r="AD1243" s="34"/>
      <c r="AY1243" s="39" t="str">
        <f t="shared" si="44"/>
        <v xml:space="preserve"> // </v>
      </c>
    </row>
    <row r="1244" spans="10:51" ht="12" customHeight="1" x14ac:dyDescent="0.3">
      <c r="J1244" s="63"/>
      <c r="K1244" s="63"/>
      <c r="AD1244" s="34"/>
      <c r="AY1244" s="39" t="str">
        <f t="shared" si="44"/>
        <v xml:space="preserve"> // </v>
      </c>
    </row>
    <row r="1245" spans="10:51" ht="12" customHeight="1" x14ac:dyDescent="0.3">
      <c r="J1245" s="63"/>
      <c r="K1245" s="63"/>
      <c r="AD1245" s="34"/>
      <c r="AY1245" s="39" t="str">
        <f t="shared" si="44"/>
        <v xml:space="preserve"> // </v>
      </c>
    </row>
    <row r="1246" spans="10:51" ht="12" customHeight="1" x14ac:dyDescent="0.3">
      <c r="J1246" s="63"/>
      <c r="K1246" s="63"/>
      <c r="AD1246" s="34"/>
      <c r="AY1246" s="39" t="str">
        <f t="shared" si="44"/>
        <v xml:space="preserve"> // </v>
      </c>
    </row>
    <row r="1247" spans="10:51" ht="12" customHeight="1" x14ac:dyDescent="0.3">
      <c r="J1247" s="63"/>
      <c r="K1247" s="63"/>
      <c r="AD1247" s="34"/>
      <c r="AY1247" s="39" t="str">
        <f t="shared" si="44"/>
        <v xml:space="preserve"> // </v>
      </c>
    </row>
    <row r="1248" spans="10:51" ht="12" customHeight="1" x14ac:dyDescent="0.3">
      <c r="J1248" s="63"/>
      <c r="K1248" s="63"/>
      <c r="AD1248" s="34"/>
      <c r="AY1248" s="39" t="str">
        <f t="shared" si="44"/>
        <v xml:space="preserve"> // </v>
      </c>
    </row>
    <row r="1249" spans="10:51" ht="12" customHeight="1" x14ac:dyDescent="0.3">
      <c r="J1249" s="63"/>
      <c r="K1249" s="63"/>
      <c r="AD1249" s="34"/>
      <c r="AY1249" s="39" t="str">
        <f t="shared" si="44"/>
        <v xml:space="preserve"> // </v>
      </c>
    </row>
    <row r="1250" spans="10:51" ht="12" customHeight="1" x14ac:dyDescent="0.3">
      <c r="J1250" s="63"/>
      <c r="K1250" s="63"/>
      <c r="AD1250" s="34"/>
      <c r="AY1250" s="39" t="str">
        <f t="shared" si="44"/>
        <v xml:space="preserve"> // </v>
      </c>
    </row>
    <row r="1251" spans="10:51" ht="12" customHeight="1" x14ac:dyDescent="0.3">
      <c r="J1251" s="63"/>
      <c r="K1251" s="63"/>
      <c r="AD1251" s="34"/>
      <c r="AY1251" s="39" t="str">
        <f t="shared" si="44"/>
        <v xml:space="preserve"> // </v>
      </c>
    </row>
    <row r="1252" spans="10:51" ht="12" customHeight="1" x14ac:dyDescent="0.3">
      <c r="J1252" s="63"/>
      <c r="K1252" s="63"/>
      <c r="AD1252" s="34"/>
      <c r="AY1252" s="39" t="str">
        <f t="shared" si="44"/>
        <v xml:space="preserve"> // </v>
      </c>
    </row>
    <row r="1253" spans="10:51" ht="12" customHeight="1" x14ac:dyDescent="0.3">
      <c r="J1253" s="63"/>
      <c r="K1253" s="63"/>
      <c r="AD1253" s="34"/>
      <c r="AY1253" s="39" t="str">
        <f t="shared" si="44"/>
        <v xml:space="preserve"> // </v>
      </c>
    </row>
    <row r="1254" spans="10:51" ht="12" customHeight="1" x14ac:dyDescent="0.3">
      <c r="J1254" s="63"/>
      <c r="K1254" s="63"/>
      <c r="AD1254" s="34"/>
      <c r="AY1254" s="39" t="str">
        <f t="shared" si="44"/>
        <v xml:space="preserve"> // </v>
      </c>
    </row>
    <row r="1255" spans="10:51" ht="12" customHeight="1" x14ac:dyDescent="0.3">
      <c r="J1255" s="63"/>
      <c r="K1255" s="63"/>
      <c r="AD1255" s="34"/>
      <c r="AY1255" s="39" t="str">
        <f t="shared" si="44"/>
        <v xml:space="preserve"> // </v>
      </c>
    </row>
    <row r="1256" spans="10:51" ht="12" customHeight="1" x14ac:dyDescent="0.3">
      <c r="J1256" s="63"/>
      <c r="K1256" s="63"/>
      <c r="AD1256" s="34"/>
      <c r="AY1256" s="39" t="str">
        <f t="shared" si="44"/>
        <v xml:space="preserve"> // </v>
      </c>
    </row>
    <row r="1257" spans="10:51" ht="12" customHeight="1" x14ac:dyDescent="0.3">
      <c r="J1257" s="63"/>
      <c r="K1257" s="63"/>
      <c r="AD1257" s="34"/>
      <c r="AY1257" s="39" t="str">
        <f t="shared" si="44"/>
        <v xml:space="preserve"> // </v>
      </c>
    </row>
    <row r="1258" spans="10:51" ht="12" customHeight="1" x14ac:dyDescent="0.3">
      <c r="J1258" s="63"/>
      <c r="K1258" s="63"/>
      <c r="AD1258" s="34"/>
      <c r="AY1258" s="39" t="str">
        <f t="shared" si="44"/>
        <v xml:space="preserve"> // </v>
      </c>
    </row>
    <row r="1259" spans="10:51" ht="12" customHeight="1" x14ac:dyDescent="0.3">
      <c r="J1259" s="63"/>
      <c r="K1259" s="63"/>
      <c r="AD1259" s="34"/>
      <c r="AY1259" s="39" t="str">
        <f t="shared" si="44"/>
        <v xml:space="preserve"> // </v>
      </c>
    </row>
    <row r="1260" spans="10:51" ht="12" customHeight="1" x14ac:dyDescent="0.3">
      <c r="J1260" s="63"/>
      <c r="K1260" s="63"/>
      <c r="AD1260" s="34"/>
      <c r="AY1260" s="39" t="str">
        <f t="shared" si="44"/>
        <v xml:space="preserve"> // </v>
      </c>
    </row>
    <row r="1261" spans="10:51" ht="12" customHeight="1" x14ac:dyDescent="0.3">
      <c r="J1261" s="63"/>
      <c r="K1261" s="63"/>
      <c r="AD1261" s="34"/>
      <c r="AY1261" s="39" t="str">
        <f t="shared" si="44"/>
        <v xml:space="preserve"> // </v>
      </c>
    </row>
    <row r="1262" spans="10:51" ht="12" customHeight="1" x14ac:dyDescent="0.3">
      <c r="J1262" s="63"/>
      <c r="K1262" s="63"/>
      <c r="AD1262" s="34"/>
      <c r="AY1262" s="39" t="str">
        <f t="shared" si="44"/>
        <v xml:space="preserve"> // </v>
      </c>
    </row>
    <row r="1263" spans="10:51" ht="12" customHeight="1" x14ac:dyDescent="0.3">
      <c r="J1263" s="63"/>
      <c r="K1263" s="63"/>
      <c r="AD1263" s="34"/>
      <c r="AY1263" s="39" t="str">
        <f t="shared" si="44"/>
        <v xml:space="preserve"> // </v>
      </c>
    </row>
    <row r="1264" spans="10:51" ht="12" customHeight="1" x14ac:dyDescent="0.3">
      <c r="J1264" s="63"/>
      <c r="K1264" s="63"/>
      <c r="AD1264" s="34"/>
      <c r="AY1264" s="39" t="str">
        <f t="shared" si="44"/>
        <v xml:space="preserve"> // </v>
      </c>
    </row>
    <row r="1265" spans="10:51" ht="12" customHeight="1" x14ac:dyDescent="0.3">
      <c r="J1265" s="63"/>
      <c r="K1265" s="63"/>
      <c r="AD1265" s="34"/>
      <c r="AY1265" s="39" t="str">
        <f t="shared" si="44"/>
        <v xml:space="preserve"> // </v>
      </c>
    </row>
    <row r="1266" spans="10:51" ht="12" customHeight="1" x14ac:dyDescent="0.3">
      <c r="J1266" s="63"/>
      <c r="K1266" s="63"/>
      <c r="AD1266" s="34"/>
      <c r="AY1266" s="39" t="str">
        <f t="shared" si="44"/>
        <v xml:space="preserve"> // </v>
      </c>
    </row>
    <row r="1267" spans="10:51" ht="12" customHeight="1" x14ac:dyDescent="0.3">
      <c r="J1267" s="63"/>
      <c r="K1267" s="63"/>
      <c r="AD1267" s="34"/>
      <c r="AY1267" s="39" t="str">
        <f t="shared" si="44"/>
        <v xml:space="preserve"> // </v>
      </c>
    </row>
    <row r="1268" spans="10:51" ht="12" customHeight="1" x14ac:dyDescent="0.3">
      <c r="J1268" s="63"/>
      <c r="K1268" s="63"/>
      <c r="AD1268" s="34"/>
      <c r="AY1268" s="39" t="str">
        <f t="shared" si="44"/>
        <v xml:space="preserve"> // </v>
      </c>
    </row>
    <row r="1269" spans="10:51" ht="12" customHeight="1" x14ac:dyDescent="0.3">
      <c r="J1269" s="63"/>
      <c r="K1269" s="63"/>
      <c r="AD1269" s="34"/>
      <c r="AY1269" s="39" t="str">
        <f t="shared" si="44"/>
        <v xml:space="preserve"> // </v>
      </c>
    </row>
    <row r="1270" spans="10:51" ht="12" customHeight="1" x14ac:dyDescent="0.3">
      <c r="J1270" s="63"/>
      <c r="K1270" s="63"/>
      <c r="AD1270" s="34"/>
      <c r="AY1270" s="39" t="str">
        <f t="shared" si="44"/>
        <v xml:space="preserve"> // </v>
      </c>
    </row>
    <row r="1271" spans="10:51" ht="12" customHeight="1" x14ac:dyDescent="0.3">
      <c r="J1271" s="63"/>
      <c r="K1271" s="63"/>
      <c r="AD1271" s="34"/>
      <c r="AY1271" s="39" t="str">
        <f t="shared" si="44"/>
        <v xml:space="preserve"> // </v>
      </c>
    </row>
    <row r="1272" spans="10:51" ht="12" customHeight="1" x14ac:dyDescent="0.3">
      <c r="J1272" s="63"/>
      <c r="K1272" s="63"/>
      <c r="AD1272" s="34"/>
      <c r="AY1272" s="39" t="str">
        <f t="shared" si="44"/>
        <v xml:space="preserve"> // </v>
      </c>
    </row>
    <row r="1273" spans="10:51" ht="12" customHeight="1" x14ac:dyDescent="0.3">
      <c r="J1273" s="63"/>
      <c r="K1273" s="63"/>
      <c r="AD1273" s="34"/>
      <c r="AY1273" s="39" t="str">
        <f t="shared" si="44"/>
        <v xml:space="preserve"> // </v>
      </c>
    </row>
    <row r="1274" spans="10:51" ht="12" customHeight="1" x14ac:dyDescent="0.3">
      <c r="J1274" s="63"/>
      <c r="K1274" s="63"/>
      <c r="AD1274" s="34"/>
      <c r="AY1274" s="39" t="str">
        <f t="shared" si="44"/>
        <v xml:space="preserve"> // </v>
      </c>
    </row>
    <row r="1275" spans="10:51" ht="12" customHeight="1" x14ac:dyDescent="0.3">
      <c r="J1275" s="63"/>
      <c r="K1275" s="63"/>
      <c r="AD1275" s="34"/>
      <c r="AY1275" s="39" t="str">
        <f t="shared" si="44"/>
        <v xml:space="preserve"> // </v>
      </c>
    </row>
    <row r="1276" spans="10:51" ht="12" customHeight="1" x14ac:dyDescent="0.3">
      <c r="J1276" s="63"/>
      <c r="K1276" s="63"/>
      <c r="AD1276" s="34"/>
      <c r="AY1276" s="39" t="str">
        <f t="shared" si="44"/>
        <v xml:space="preserve"> // </v>
      </c>
    </row>
    <row r="1277" spans="10:51" ht="12" customHeight="1" x14ac:dyDescent="0.3">
      <c r="J1277" s="63"/>
      <c r="K1277" s="63"/>
      <c r="AD1277" s="34"/>
      <c r="AY1277" s="39" t="str">
        <f t="shared" si="44"/>
        <v xml:space="preserve"> // </v>
      </c>
    </row>
    <row r="1278" spans="10:51" ht="12" customHeight="1" x14ac:dyDescent="0.3">
      <c r="J1278" s="63"/>
      <c r="K1278" s="63"/>
      <c r="AD1278" s="34"/>
      <c r="AY1278" s="39" t="str">
        <f t="shared" si="44"/>
        <v xml:space="preserve"> // </v>
      </c>
    </row>
    <row r="1279" spans="10:51" ht="12" customHeight="1" x14ac:dyDescent="0.3">
      <c r="J1279" s="63"/>
      <c r="K1279" s="63"/>
      <c r="AD1279" s="34"/>
      <c r="AY1279" s="39" t="str">
        <f t="shared" si="44"/>
        <v xml:space="preserve"> // </v>
      </c>
    </row>
    <row r="1280" spans="10:51" ht="12" customHeight="1" x14ac:dyDescent="0.3">
      <c r="J1280" s="63"/>
      <c r="K1280" s="63"/>
      <c r="AD1280" s="34"/>
      <c r="AY1280" s="39" t="str">
        <f t="shared" si="44"/>
        <v xml:space="preserve"> // </v>
      </c>
    </row>
    <row r="1281" spans="10:51" ht="12" customHeight="1" x14ac:dyDescent="0.3">
      <c r="J1281" s="63"/>
      <c r="K1281" s="63"/>
      <c r="AD1281" s="34"/>
      <c r="AY1281" s="39" t="str">
        <f t="shared" si="44"/>
        <v xml:space="preserve"> // </v>
      </c>
    </row>
    <row r="1282" spans="10:51" ht="12" customHeight="1" x14ac:dyDescent="0.3">
      <c r="J1282" s="63"/>
      <c r="K1282" s="63"/>
      <c r="AD1282" s="34"/>
      <c r="AY1282" s="39" t="str">
        <f t="shared" si="44"/>
        <v xml:space="preserve"> // </v>
      </c>
    </row>
    <row r="1283" spans="10:51" ht="12" customHeight="1" x14ac:dyDescent="0.3">
      <c r="J1283" s="63"/>
      <c r="K1283" s="63"/>
      <c r="AD1283" s="34"/>
      <c r="AY1283" s="39" t="str">
        <f t="shared" ref="AY1283:AY1346" si="45">CONCATENATE(AC1283," ","//"," ",AE1283)</f>
        <v xml:space="preserve"> // </v>
      </c>
    </row>
    <row r="1284" spans="10:51" ht="12" customHeight="1" x14ac:dyDescent="0.3">
      <c r="J1284" s="63"/>
      <c r="K1284" s="63"/>
      <c r="AD1284" s="34"/>
      <c r="AY1284" s="39" t="str">
        <f t="shared" si="45"/>
        <v xml:space="preserve"> // </v>
      </c>
    </row>
    <row r="1285" spans="10:51" ht="12" customHeight="1" x14ac:dyDescent="0.3">
      <c r="J1285" s="63"/>
      <c r="K1285" s="63"/>
      <c r="AD1285" s="34"/>
      <c r="AY1285" s="39" t="str">
        <f t="shared" si="45"/>
        <v xml:space="preserve"> // </v>
      </c>
    </row>
    <row r="1286" spans="10:51" ht="12" customHeight="1" x14ac:dyDescent="0.3">
      <c r="J1286" s="63"/>
      <c r="K1286" s="63"/>
      <c r="AD1286" s="34"/>
      <c r="AY1286" s="39" t="str">
        <f t="shared" si="45"/>
        <v xml:space="preserve"> // </v>
      </c>
    </row>
    <row r="1287" spans="10:51" ht="12" customHeight="1" x14ac:dyDescent="0.3">
      <c r="J1287" s="63"/>
      <c r="K1287" s="63"/>
      <c r="AD1287" s="34"/>
      <c r="AY1287" s="39" t="str">
        <f t="shared" si="45"/>
        <v xml:space="preserve"> // </v>
      </c>
    </row>
    <row r="1288" spans="10:51" ht="12" customHeight="1" x14ac:dyDescent="0.3">
      <c r="J1288" s="63"/>
      <c r="K1288" s="63"/>
      <c r="AD1288" s="34"/>
      <c r="AY1288" s="39" t="str">
        <f t="shared" si="45"/>
        <v xml:space="preserve"> // </v>
      </c>
    </row>
    <row r="1289" spans="10:51" ht="12" customHeight="1" x14ac:dyDescent="0.3">
      <c r="J1289" s="63"/>
      <c r="K1289" s="63"/>
      <c r="AD1289" s="34"/>
      <c r="AY1289" s="39" t="str">
        <f t="shared" si="45"/>
        <v xml:space="preserve"> // </v>
      </c>
    </row>
    <row r="1290" spans="10:51" ht="12" customHeight="1" x14ac:dyDescent="0.3">
      <c r="J1290" s="63"/>
      <c r="K1290" s="63"/>
      <c r="AD1290" s="34"/>
      <c r="AY1290" s="39" t="str">
        <f t="shared" si="45"/>
        <v xml:space="preserve"> // </v>
      </c>
    </row>
    <row r="1291" spans="10:51" ht="12" customHeight="1" x14ac:dyDescent="0.3">
      <c r="J1291" s="63"/>
      <c r="K1291" s="63"/>
      <c r="AD1291" s="34"/>
      <c r="AY1291" s="39" t="str">
        <f t="shared" si="45"/>
        <v xml:space="preserve"> // </v>
      </c>
    </row>
    <row r="1292" spans="10:51" ht="12" customHeight="1" x14ac:dyDescent="0.3">
      <c r="J1292" s="63"/>
      <c r="K1292" s="63"/>
      <c r="AD1292" s="34"/>
      <c r="AY1292" s="39" t="str">
        <f t="shared" si="45"/>
        <v xml:space="preserve"> // </v>
      </c>
    </row>
    <row r="1293" spans="10:51" ht="12" customHeight="1" x14ac:dyDescent="0.3">
      <c r="J1293" s="63"/>
      <c r="K1293" s="63"/>
      <c r="AD1293" s="34"/>
      <c r="AY1293" s="39" t="str">
        <f t="shared" si="45"/>
        <v xml:space="preserve"> // </v>
      </c>
    </row>
    <row r="1294" spans="10:51" ht="12" customHeight="1" x14ac:dyDescent="0.3">
      <c r="J1294" s="63"/>
      <c r="K1294" s="63"/>
      <c r="AD1294" s="34"/>
      <c r="AY1294" s="39" t="str">
        <f t="shared" si="45"/>
        <v xml:space="preserve"> // </v>
      </c>
    </row>
    <row r="1295" spans="10:51" ht="12" customHeight="1" x14ac:dyDescent="0.3">
      <c r="J1295" s="63"/>
      <c r="K1295" s="63"/>
      <c r="AD1295" s="34"/>
      <c r="AY1295" s="39" t="str">
        <f t="shared" si="45"/>
        <v xml:space="preserve"> // </v>
      </c>
    </row>
    <row r="1296" spans="10:51" ht="12" customHeight="1" x14ac:dyDescent="0.3">
      <c r="J1296" s="63"/>
      <c r="K1296" s="63"/>
      <c r="AD1296" s="34"/>
      <c r="AY1296" s="39" t="str">
        <f t="shared" si="45"/>
        <v xml:space="preserve"> // </v>
      </c>
    </row>
    <row r="1297" spans="10:51" ht="12" customHeight="1" x14ac:dyDescent="0.3">
      <c r="J1297" s="63"/>
      <c r="K1297" s="63"/>
      <c r="AD1297" s="34"/>
      <c r="AY1297" s="39" t="str">
        <f t="shared" si="45"/>
        <v xml:space="preserve"> // </v>
      </c>
    </row>
    <row r="1298" spans="10:51" ht="12" customHeight="1" x14ac:dyDescent="0.3">
      <c r="J1298" s="63"/>
      <c r="K1298" s="63"/>
      <c r="AD1298" s="34"/>
      <c r="AY1298" s="39" t="str">
        <f t="shared" si="45"/>
        <v xml:space="preserve"> // </v>
      </c>
    </row>
    <row r="1299" spans="10:51" ht="12" customHeight="1" x14ac:dyDescent="0.3">
      <c r="J1299" s="63"/>
      <c r="K1299" s="63"/>
      <c r="AD1299" s="34"/>
      <c r="AY1299" s="39" t="str">
        <f t="shared" si="45"/>
        <v xml:space="preserve"> // </v>
      </c>
    </row>
    <row r="1300" spans="10:51" ht="12" customHeight="1" x14ac:dyDescent="0.3">
      <c r="J1300" s="63"/>
      <c r="K1300" s="63"/>
      <c r="AD1300" s="34"/>
      <c r="AY1300" s="39" t="str">
        <f t="shared" si="45"/>
        <v xml:space="preserve"> // </v>
      </c>
    </row>
    <row r="1301" spans="10:51" ht="12" customHeight="1" x14ac:dyDescent="0.3">
      <c r="J1301" s="63"/>
      <c r="K1301" s="63"/>
      <c r="AD1301" s="34"/>
      <c r="AY1301" s="39" t="str">
        <f t="shared" si="45"/>
        <v xml:space="preserve"> // </v>
      </c>
    </row>
    <row r="1302" spans="10:51" ht="12" customHeight="1" x14ac:dyDescent="0.3">
      <c r="J1302" s="63"/>
      <c r="K1302" s="63"/>
      <c r="AD1302" s="34"/>
      <c r="AY1302" s="39" t="str">
        <f t="shared" si="45"/>
        <v xml:space="preserve"> // </v>
      </c>
    </row>
    <row r="1303" spans="10:51" ht="12" customHeight="1" x14ac:dyDescent="0.3">
      <c r="J1303" s="63"/>
      <c r="K1303" s="63"/>
      <c r="AD1303" s="34"/>
      <c r="AY1303" s="39" t="str">
        <f t="shared" si="45"/>
        <v xml:space="preserve"> // </v>
      </c>
    </row>
    <row r="1304" spans="10:51" ht="12" customHeight="1" x14ac:dyDescent="0.3">
      <c r="J1304" s="63"/>
      <c r="K1304" s="63"/>
      <c r="AD1304" s="34"/>
      <c r="AY1304" s="39" t="str">
        <f t="shared" si="45"/>
        <v xml:space="preserve"> // </v>
      </c>
    </row>
    <row r="1305" spans="10:51" ht="12" customHeight="1" x14ac:dyDescent="0.3">
      <c r="J1305" s="63"/>
      <c r="K1305" s="63"/>
      <c r="AD1305" s="34"/>
      <c r="AY1305" s="39" t="str">
        <f t="shared" si="45"/>
        <v xml:space="preserve"> // </v>
      </c>
    </row>
    <row r="1306" spans="10:51" ht="12" customHeight="1" x14ac:dyDescent="0.3">
      <c r="J1306" s="63"/>
      <c r="K1306" s="63"/>
      <c r="AD1306" s="34"/>
      <c r="AY1306" s="39" t="str">
        <f t="shared" si="45"/>
        <v xml:space="preserve"> // </v>
      </c>
    </row>
    <row r="1307" spans="10:51" ht="12" customHeight="1" x14ac:dyDescent="0.3">
      <c r="J1307" s="63"/>
      <c r="K1307" s="63"/>
      <c r="AD1307" s="34"/>
      <c r="AY1307" s="39" t="str">
        <f t="shared" si="45"/>
        <v xml:space="preserve"> // </v>
      </c>
    </row>
    <row r="1308" spans="10:51" ht="12" customHeight="1" x14ac:dyDescent="0.3">
      <c r="J1308" s="63"/>
      <c r="K1308" s="63"/>
      <c r="AD1308" s="34"/>
      <c r="AY1308" s="39" t="str">
        <f t="shared" si="45"/>
        <v xml:space="preserve"> // </v>
      </c>
    </row>
    <row r="1309" spans="10:51" ht="12" customHeight="1" x14ac:dyDescent="0.3">
      <c r="J1309" s="63"/>
      <c r="K1309" s="63"/>
      <c r="AD1309" s="34"/>
      <c r="AY1309" s="39" t="str">
        <f t="shared" si="45"/>
        <v xml:space="preserve"> // </v>
      </c>
    </row>
    <row r="1310" spans="10:51" ht="12" customHeight="1" x14ac:dyDescent="0.3">
      <c r="J1310" s="63"/>
      <c r="K1310" s="63"/>
      <c r="AD1310" s="34"/>
      <c r="AY1310" s="39" t="str">
        <f t="shared" si="45"/>
        <v xml:space="preserve"> // </v>
      </c>
    </row>
    <row r="1311" spans="10:51" ht="12" customHeight="1" x14ac:dyDescent="0.3">
      <c r="J1311" s="63"/>
      <c r="K1311" s="63"/>
      <c r="AD1311" s="34"/>
      <c r="AY1311" s="39" t="str">
        <f t="shared" si="45"/>
        <v xml:space="preserve"> // </v>
      </c>
    </row>
    <row r="1312" spans="10:51" ht="12" customHeight="1" x14ac:dyDescent="0.3">
      <c r="J1312" s="63"/>
      <c r="K1312" s="63"/>
      <c r="AD1312" s="34"/>
      <c r="AY1312" s="39" t="str">
        <f t="shared" si="45"/>
        <v xml:space="preserve"> // </v>
      </c>
    </row>
    <row r="1313" spans="10:51" ht="12" customHeight="1" x14ac:dyDescent="0.3">
      <c r="J1313" s="63"/>
      <c r="K1313" s="63"/>
      <c r="AD1313" s="34"/>
      <c r="AY1313" s="39" t="str">
        <f t="shared" si="45"/>
        <v xml:space="preserve"> // </v>
      </c>
    </row>
    <row r="1314" spans="10:51" ht="12" customHeight="1" x14ac:dyDescent="0.3">
      <c r="J1314" s="63"/>
      <c r="K1314" s="63"/>
      <c r="AD1314" s="34"/>
      <c r="AY1314" s="39" t="str">
        <f t="shared" si="45"/>
        <v xml:space="preserve"> // </v>
      </c>
    </row>
    <row r="1315" spans="10:51" ht="12" customHeight="1" x14ac:dyDescent="0.3">
      <c r="J1315" s="63"/>
      <c r="K1315" s="63"/>
      <c r="AD1315" s="34"/>
      <c r="AY1315" s="39" t="str">
        <f t="shared" si="45"/>
        <v xml:space="preserve"> // </v>
      </c>
    </row>
    <row r="1316" spans="10:51" ht="12" customHeight="1" x14ac:dyDescent="0.3">
      <c r="J1316" s="63"/>
      <c r="K1316" s="63"/>
      <c r="AD1316" s="34"/>
      <c r="AY1316" s="39" t="str">
        <f t="shared" si="45"/>
        <v xml:space="preserve"> // </v>
      </c>
    </row>
    <row r="1317" spans="10:51" ht="12" customHeight="1" x14ac:dyDescent="0.3">
      <c r="J1317" s="63"/>
      <c r="K1317" s="63"/>
      <c r="AD1317" s="34"/>
      <c r="AY1317" s="39" t="str">
        <f t="shared" si="45"/>
        <v xml:space="preserve"> // </v>
      </c>
    </row>
    <row r="1318" spans="10:51" ht="12" customHeight="1" x14ac:dyDescent="0.3">
      <c r="J1318" s="63"/>
      <c r="K1318" s="63"/>
      <c r="AD1318" s="34"/>
      <c r="AY1318" s="39" t="str">
        <f t="shared" si="45"/>
        <v xml:space="preserve"> // </v>
      </c>
    </row>
    <row r="1319" spans="10:51" ht="12" customHeight="1" x14ac:dyDescent="0.3">
      <c r="J1319" s="63"/>
      <c r="K1319" s="63"/>
      <c r="AD1319" s="34"/>
      <c r="AY1319" s="39" t="str">
        <f t="shared" si="45"/>
        <v xml:space="preserve"> // </v>
      </c>
    </row>
    <row r="1320" spans="10:51" ht="12" customHeight="1" x14ac:dyDescent="0.3">
      <c r="J1320" s="63"/>
      <c r="K1320" s="63"/>
      <c r="AD1320" s="34"/>
      <c r="AY1320" s="39" t="str">
        <f t="shared" si="45"/>
        <v xml:space="preserve"> // </v>
      </c>
    </row>
    <row r="1321" spans="10:51" ht="12" customHeight="1" x14ac:dyDescent="0.3">
      <c r="J1321" s="63"/>
      <c r="K1321" s="63"/>
      <c r="AD1321" s="34"/>
      <c r="AY1321" s="39" t="str">
        <f t="shared" si="45"/>
        <v xml:space="preserve"> // </v>
      </c>
    </row>
    <row r="1322" spans="10:51" ht="12" customHeight="1" x14ac:dyDescent="0.3">
      <c r="J1322" s="63"/>
      <c r="K1322" s="63"/>
      <c r="AD1322" s="34"/>
      <c r="AY1322" s="39" t="str">
        <f t="shared" si="45"/>
        <v xml:space="preserve"> // </v>
      </c>
    </row>
    <row r="1323" spans="10:51" ht="12" customHeight="1" x14ac:dyDescent="0.3">
      <c r="J1323" s="63"/>
      <c r="K1323" s="63"/>
      <c r="AD1323" s="34"/>
      <c r="AY1323" s="39" t="str">
        <f t="shared" si="45"/>
        <v xml:space="preserve"> // </v>
      </c>
    </row>
    <row r="1324" spans="10:51" ht="12" customHeight="1" x14ac:dyDescent="0.3">
      <c r="J1324" s="63"/>
      <c r="K1324" s="63"/>
      <c r="AD1324" s="34"/>
      <c r="AY1324" s="39" t="str">
        <f t="shared" si="45"/>
        <v xml:space="preserve"> // </v>
      </c>
    </row>
    <row r="1325" spans="10:51" ht="12" customHeight="1" x14ac:dyDescent="0.3">
      <c r="J1325" s="63"/>
      <c r="K1325" s="63"/>
      <c r="AD1325" s="34"/>
      <c r="AY1325" s="39" t="str">
        <f t="shared" si="45"/>
        <v xml:space="preserve"> // </v>
      </c>
    </row>
    <row r="1326" spans="10:51" ht="12" customHeight="1" x14ac:dyDescent="0.3">
      <c r="J1326" s="63"/>
      <c r="K1326" s="63"/>
      <c r="AD1326" s="34"/>
      <c r="AY1326" s="39" t="str">
        <f t="shared" si="45"/>
        <v xml:space="preserve"> // </v>
      </c>
    </row>
    <row r="1327" spans="10:51" ht="12" customHeight="1" x14ac:dyDescent="0.3">
      <c r="J1327" s="63"/>
      <c r="K1327" s="63"/>
      <c r="AD1327" s="34"/>
      <c r="AY1327" s="39" t="str">
        <f t="shared" si="45"/>
        <v xml:space="preserve"> // </v>
      </c>
    </row>
    <row r="1328" spans="10:51" ht="12" customHeight="1" x14ac:dyDescent="0.3">
      <c r="J1328" s="63"/>
      <c r="K1328" s="63"/>
      <c r="AD1328" s="34"/>
      <c r="AY1328" s="39" t="str">
        <f t="shared" si="45"/>
        <v xml:space="preserve"> // </v>
      </c>
    </row>
    <row r="1329" spans="10:51" ht="12" customHeight="1" x14ac:dyDescent="0.3">
      <c r="J1329" s="63"/>
      <c r="K1329" s="63"/>
      <c r="AD1329" s="34"/>
      <c r="AY1329" s="39" t="str">
        <f t="shared" si="45"/>
        <v xml:space="preserve"> // </v>
      </c>
    </row>
    <row r="1330" spans="10:51" ht="12" customHeight="1" x14ac:dyDescent="0.3">
      <c r="J1330" s="63"/>
      <c r="K1330" s="63"/>
      <c r="AD1330" s="34"/>
      <c r="AY1330" s="39" t="str">
        <f t="shared" si="45"/>
        <v xml:space="preserve"> // </v>
      </c>
    </row>
    <row r="1331" spans="10:51" ht="12" customHeight="1" x14ac:dyDescent="0.3">
      <c r="J1331" s="63"/>
      <c r="K1331" s="63"/>
      <c r="AD1331" s="34"/>
      <c r="AY1331" s="39" t="str">
        <f t="shared" si="45"/>
        <v xml:space="preserve"> // </v>
      </c>
    </row>
    <row r="1332" spans="10:51" ht="12" customHeight="1" x14ac:dyDescent="0.3">
      <c r="J1332" s="63"/>
      <c r="K1332" s="63"/>
      <c r="AD1332" s="34"/>
      <c r="AY1332" s="39" t="str">
        <f t="shared" si="45"/>
        <v xml:space="preserve"> // </v>
      </c>
    </row>
    <row r="1333" spans="10:51" ht="12" customHeight="1" x14ac:dyDescent="0.3">
      <c r="J1333" s="63"/>
      <c r="K1333" s="63"/>
      <c r="AD1333" s="34"/>
      <c r="AY1333" s="39" t="str">
        <f t="shared" si="45"/>
        <v xml:space="preserve"> // </v>
      </c>
    </row>
    <row r="1334" spans="10:51" ht="12" customHeight="1" x14ac:dyDescent="0.3">
      <c r="J1334" s="63"/>
      <c r="K1334" s="63"/>
      <c r="AD1334" s="34"/>
      <c r="AY1334" s="39" t="str">
        <f t="shared" si="45"/>
        <v xml:space="preserve"> // </v>
      </c>
    </row>
    <row r="1335" spans="10:51" ht="12" customHeight="1" x14ac:dyDescent="0.3">
      <c r="J1335" s="63"/>
      <c r="K1335" s="63"/>
      <c r="AD1335" s="34"/>
      <c r="AY1335" s="39" t="str">
        <f t="shared" si="45"/>
        <v xml:space="preserve"> // </v>
      </c>
    </row>
    <row r="1336" spans="10:51" ht="12" customHeight="1" x14ac:dyDescent="0.3">
      <c r="J1336" s="63"/>
      <c r="K1336" s="63"/>
      <c r="AD1336" s="34"/>
      <c r="AY1336" s="39" t="str">
        <f t="shared" si="45"/>
        <v xml:space="preserve"> // </v>
      </c>
    </row>
    <row r="1337" spans="10:51" ht="12" customHeight="1" x14ac:dyDescent="0.3">
      <c r="J1337" s="63"/>
      <c r="K1337" s="63"/>
      <c r="AD1337" s="34"/>
      <c r="AY1337" s="39" t="str">
        <f t="shared" si="45"/>
        <v xml:space="preserve"> // </v>
      </c>
    </row>
    <row r="1338" spans="10:51" ht="12" customHeight="1" x14ac:dyDescent="0.3">
      <c r="J1338" s="63"/>
      <c r="K1338" s="63"/>
      <c r="AD1338" s="34"/>
      <c r="AY1338" s="39" t="str">
        <f t="shared" si="45"/>
        <v xml:space="preserve"> // </v>
      </c>
    </row>
    <row r="1339" spans="10:51" ht="12" customHeight="1" x14ac:dyDescent="0.3">
      <c r="J1339" s="63"/>
      <c r="K1339" s="63"/>
      <c r="AD1339" s="34"/>
      <c r="AY1339" s="39" t="str">
        <f t="shared" si="45"/>
        <v xml:space="preserve"> // </v>
      </c>
    </row>
    <row r="1340" spans="10:51" ht="12" customHeight="1" x14ac:dyDescent="0.3">
      <c r="J1340" s="63"/>
      <c r="K1340" s="63"/>
      <c r="AD1340" s="34"/>
      <c r="AY1340" s="39" t="str">
        <f t="shared" si="45"/>
        <v xml:space="preserve"> // </v>
      </c>
    </row>
    <row r="1341" spans="10:51" ht="12" customHeight="1" x14ac:dyDescent="0.3">
      <c r="J1341" s="63"/>
      <c r="K1341" s="63"/>
      <c r="AD1341" s="34"/>
      <c r="AY1341" s="39" t="str">
        <f t="shared" si="45"/>
        <v xml:space="preserve"> // </v>
      </c>
    </row>
    <row r="1342" spans="10:51" ht="12" customHeight="1" x14ac:dyDescent="0.3">
      <c r="J1342" s="63"/>
      <c r="K1342" s="63"/>
      <c r="AD1342" s="34"/>
      <c r="AY1342" s="39" t="str">
        <f t="shared" si="45"/>
        <v xml:space="preserve"> // </v>
      </c>
    </row>
    <row r="1343" spans="10:51" ht="12" customHeight="1" x14ac:dyDescent="0.3">
      <c r="J1343" s="63"/>
      <c r="K1343" s="63"/>
      <c r="AD1343" s="34"/>
      <c r="AY1343" s="39" t="str">
        <f t="shared" si="45"/>
        <v xml:space="preserve"> // </v>
      </c>
    </row>
    <row r="1344" spans="10:51" ht="12" customHeight="1" x14ac:dyDescent="0.3">
      <c r="J1344" s="63"/>
      <c r="K1344" s="63"/>
      <c r="AD1344" s="34"/>
      <c r="AY1344" s="39" t="str">
        <f t="shared" si="45"/>
        <v xml:space="preserve"> // </v>
      </c>
    </row>
    <row r="1345" spans="10:51" ht="12" customHeight="1" x14ac:dyDescent="0.3">
      <c r="J1345" s="63"/>
      <c r="K1345" s="63"/>
      <c r="AD1345" s="34"/>
      <c r="AY1345" s="39" t="str">
        <f t="shared" si="45"/>
        <v xml:space="preserve"> // </v>
      </c>
    </row>
    <row r="1346" spans="10:51" ht="12" customHeight="1" x14ac:dyDescent="0.3">
      <c r="J1346" s="63"/>
      <c r="K1346" s="63"/>
      <c r="AD1346" s="34"/>
      <c r="AY1346" s="39" t="str">
        <f t="shared" si="45"/>
        <v xml:space="preserve"> // </v>
      </c>
    </row>
    <row r="1347" spans="10:51" ht="12" customHeight="1" x14ac:dyDescent="0.3">
      <c r="J1347" s="63"/>
      <c r="K1347" s="63"/>
      <c r="AD1347" s="34"/>
      <c r="AY1347" s="39" t="str">
        <f t="shared" ref="AY1347:AY1410" si="46">CONCATENATE(AC1347," ","//"," ",AE1347)</f>
        <v xml:space="preserve"> // </v>
      </c>
    </row>
    <row r="1348" spans="10:51" ht="12" customHeight="1" x14ac:dyDescent="0.3">
      <c r="J1348" s="63"/>
      <c r="K1348" s="63"/>
      <c r="AD1348" s="34"/>
      <c r="AY1348" s="39" t="str">
        <f t="shared" si="46"/>
        <v xml:space="preserve"> // </v>
      </c>
    </row>
    <row r="1349" spans="10:51" ht="12" customHeight="1" x14ac:dyDescent="0.3">
      <c r="J1349" s="63"/>
      <c r="K1349" s="63"/>
      <c r="AD1349" s="34"/>
      <c r="AY1349" s="39" t="str">
        <f t="shared" si="46"/>
        <v xml:space="preserve"> // </v>
      </c>
    </row>
    <row r="1350" spans="10:51" ht="12" customHeight="1" x14ac:dyDescent="0.3">
      <c r="J1350" s="63"/>
      <c r="K1350" s="63"/>
      <c r="AD1350" s="34"/>
      <c r="AY1350" s="39" t="str">
        <f t="shared" si="46"/>
        <v xml:space="preserve"> // </v>
      </c>
    </row>
    <row r="1351" spans="10:51" ht="12" customHeight="1" x14ac:dyDescent="0.3">
      <c r="J1351" s="63"/>
      <c r="K1351" s="63"/>
      <c r="AD1351" s="34"/>
      <c r="AY1351" s="39" t="str">
        <f t="shared" si="46"/>
        <v xml:space="preserve"> // </v>
      </c>
    </row>
    <row r="1352" spans="10:51" ht="12" customHeight="1" x14ac:dyDescent="0.3">
      <c r="J1352" s="63"/>
      <c r="K1352" s="63"/>
      <c r="AD1352" s="34"/>
      <c r="AY1352" s="39" t="str">
        <f t="shared" si="46"/>
        <v xml:space="preserve"> // </v>
      </c>
    </row>
    <row r="1353" spans="10:51" ht="12" customHeight="1" x14ac:dyDescent="0.3">
      <c r="J1353" s="63"/>
      <c r="K1353" s="63"/>
      <c r="AD1353" s="34"/>
      <c r="AY1353" s="39" t="str">
        <f t="shared" si="46"/>
        <v xml:space="preserve"> // </v>
      </c>
    </row>
    <row r="1354" spans="10:51" ht="12" customHeight="1" x14ac:dyDescent="0.3">
      <c r="J1354" s="63"/>
      <c r="K1354" s="63"/>
      <c r="AD1354" s="34"/>
      <c r="AY1354" s="39" t="str">
        <f t="shared" si="46"/>
        <v xml:space="preserve"> // </v>
      </c>
    </row>
    <row r="1355" spans="10:51" ht="12" customHeight="1" x14ac:dyDescent="0.3">
      <c r="J1355" s="63"/>
      <c r="K1355" s="63"/>
      <c r="AD1355" s="34"/>
      <c r="AY1355" s="39" t="str">
        <f t="shared" si="46"/>
        <v xml:space="preserve"> // </v>
      </c>
    </row>
    <row r="1356" spans="10:51" ht="12" customHeight="1" x14ac:dyDescent="0.3">
      <c r="J1356" s="63"/>
      <c r="K1356" s="63"/>
      <c r="AD1356" s="34"/>
      <c r="AY1356" s="39" t="str">
        <f t="shared" si="46"/>
        <v xml:space="preserve"> // </v>
      </c>
    </row>
    <row r="1357" spans="10:51" ht="12" customHeight="1" x14ac:dyDescent="0.3">
      <c r="J1357" s="63"/>
      <c r="K1357" s="63"/>
      <c r="AD1357" s="34"/>
      <c r="AY1357" s="39" t="str">
        <f t="shared" si="46"/>
        <v xml:space="preserve"> // </v>
      </c>
    </row>
    <row r="1358" spans="10:51" ht="12" customHeight="1" x14ac:dyDescent="0.3">
      <c r="J1358" s="63"/>
      <c r="K1358" s="63"/>
      <c r="AD1358" s="34"/>
      <c r="AY1358" s="39" t="str">
        <f t="shared" si="46"/>
        <v xml:space="preserve"> // </v>
      </c>
    </row>
    <row r="1359" spans="10:51" ht="12" customHeight="1" x14ac:dyDescent="0.3">
      <c r="J1359" s="63"/>
      <c r="K1359" s="63"/>
      <c r="AD1359" s="34"/>
      <c r="AY1359" s="39" t="str">
        <f t="shared" si="46"/>
        <v xml:space="preserve"> // </v>
      </c>
    </row>
    <row r="1360" spans="10:51" ht="12" customHeight="1" x14ac:dyDescent="0.3">
      <c r="J1360" s="63"/>
      <c r="K1360" s="63"/>
      <c r="AD1360" s="34"/>
      <c r="AY1360" s="39" t="str">
        <f t="shared" si="46"/>
        <v xml:space="preserve"> // </v>
      </c>
    </row>
    <row r="1361" spans="10:51" ht="12" customHeight="1" x14ac:dyDescent="0.3">
      <c r="J1361" s="63"/>
      <c r="K1361" s="63"/>
      <c r="AD1361" s="34"/>
      <c r="AY1361" s="39" t="str">
        <f t="shared" si="46"/>
        <v xml:space="preserve"> // </v>
      </c>
    </row>
    <row r="1362" spans="10:51" ht="12" customHeight="1" x14ac:dyDescent="0.3">
      <c r="J1362" s="63"/>
      <c r="K1362" s="63"/>
      <c r="AD1362" s="34"/>
      <c r="AY1362" s="39" t="str">
        <f t="shared" si="46"/>
        <v xml:space="preserve"> // </v>
      </c>
    </row>
    <row r="1363" spans="10:51" ht="12" customHeight="1" x14ac:dyDescent="0.3">
      <c r="J1363" s="63"/>
      <c r="K1363" s="63"/>
      <c r="AD1363" s="34"/>
      <c r="AY1363" s="39" t="str">
        <f t="shared" si="46"/>
        <v xml:space="preserve"> // </v>
      </c>
    </row>
    <row r="1364" spans="10:51" ht="12" customHeight="1" x14ac:dyDescent="0.3">
      <c r="J1364" s="63"/>
      <c r="K1364" s="63"/>
      <c r="AD1364" s="34"/>
      <c r="AY1364" s="39" t="str">
        <f t="shared" si="46"/>
        <v xml:space="preserve"> // </v>
      </c>
    </row>
    <row r="1365" spans="10:51" ht="12" customHeight="1" x14ac:dyDescent="0.3">
      <c r="J1365" s="63"/>
      <c r="K1365" s="63"/>
      <c r="AD1365" s="34"/>
      <c r="AY1365" s="39" t="str">
        <f t="shared" si="46"/>
        <v xml:space="preserve"> // </v>
      </c>
    </row>
    <row r="1366" spans="10:51" ht="12" customHeight="1" x14ac:dyDescent="0.3">
      <c r="J1366" s="63"/>
      <c r="K1366" s="63"/>
      <c r="AD1366" s="34"/>
      <c r="AY1366" s="39" t="str">
        <f t="shared" si="46"/>
        <v xml:space="preserve"> // </v>
      </c>
    </row>
    <row r="1367" spans="10:51" ht="12" customHeight="1" x14ac:dyDescent="0.3">
      <c r="J1367" s="63"/>
      <c r="K1367" s="63"/>
      <c r="AD1367" s="34"/>
      <c r="AY1367" s="39" t="str">
        <f t="shared" si="46"/>
        <v xml:space="preserve"> // </v>
      </c>
    </row>
    <row r="1368" spans="10:51" ht="12" customHeight="1" x14ac:dyDescent="0.3">
      <c r="J1368" s="63"/>
      <c r="K1368" s="63"/>
      <c r="AD1368" s="34"/>
      <c r="AY1368" s="39" t="str">
        <f t="shared" si="46"/>
        <v xml:space="preserve"> // </v>
      </c>
    </row>
    <row r="1369" spans="10:51" ht="12" customHeight="1" x14ac:dyDescent="0.3">
      <c r="J1369" s="63"/>
      <c r="K1369" s="63"/>
      <c r="AD1369" s="34"/>
      <c r="AY1369" s="39" t="str">
        <f t="shared" si="46"/>
        <v xml:space="preserve"> // </v>
      </c>
    </row>
    <row r="1370" spans="10:51" ht="12" customHeight="1" x14ac:dyDescent="0.3">
      <c r="J1370" s="63"/>
      <c r="K1370" s="63"/>
      <c r="AD1370" s="34"/>
      <c r="AY1370" s="39" t="str">
        <f t="shared" si="46"/>
        <v xml:space="preserve"> // </v>
      </c>
    </row>
    <row r="1371" spans="10:51" ht="12" customHeight="1" x14ac:dyDescent="0.3">
      <c r="J1371" s="63"/>
      <c r="K1371" s="63"/>
      <c r="AD1371" s="34"/>
      <c r="AY1371" s="39" t="str">
        <f t="shared" si="46"/>
        <v xml:space="preserve"> // </v>
      </c>
    </row>
    <row r="1372" spans="10:51" ht="12" customHeight="1" x14ac:dyDescent="0.3">
      <c r="J1372" s="63"/>
      <c r="K1372" s="63"/>
      <c r="AD1372" s="34"/>
      <c r="AY1372" s="39" t="str">
        <f t="shared" si="46"/>
        <v xml:space="preserve"> // </v>
      </c>
    </row>
    <row r="1373" spans="10:51" ht="12" customHeight="1" x14ac:dyDescent="0.3">
      <c r="J1373" s="63"/>
      <c r="K1373" s="63"/>
      <c r="AD1373" s="34"/>
      <c r="AY1373" s="39" t="str">
        <f t="shared" si="46"/>
        <v xml:space="preserve"> // </v>
      </c>
    </row>
    <row r="1374" spans="10:51" ht="12" customHeight="1" x14ac:dyDescent="0.3">
      <c r="J1374" s="63"/>
      <c r="K1374" s="63"/>
      <c r="AD1374" s="34"/>
      <c r="AY1374" s="39" t="str">
        <f t="shared" si="46"/>
        <v xml:space="preserve"> // </v>
      </c>
    </row>
    <row r="1375" spans="10:51" ht="12" customHeight="1" x14ac:dyDescent="0.3">
      <c r="J1375" s="63"/>
      <c r="K1375" s="63"/>
      <c r="AD1375" s="34"/>
      <c r="AY1375" s="39" t="str">
        <f t="shared" si="46"/>
        <v xml:space="preserve"> // </v>
      </c>
    </row>
    <row r="1376" spans="10:51" ht="12" customHeight="1" x14ac:dyDescent="0.3">
      <c r="J1376" s="63"/>
      <c r="K1376" s="63"/>
      <c r="AD1376" s="34"/>
      <c r="AY1376" s="39" t="str">
        <f t="shared" si="46"/>
        <v xml:space="preserve"> // </v>
      </c>
    </row>
    <row r="1377" spans="10:51" ht="12" customHeight="1" x14ac:dyDescent="0.3">
      <c r="J1377" s="63"/>
      <c r="K1377" s="63"/>
      <c r="AD1377" s="34"/>
      <c r="AY1377" s="39" t="str">
        <f t="shared" si="46"/>
        <v xml:space="preserve"> // </v>
      </c>
    </row>
    <row r="1378" spans="10:51" ht="12" customHeight="1" x14ac:dyDescent="0.3">
      <c r="J1378" s="63"/>
      <c r="K1378" s="63"/>
      <c r="AD1378" s="34"/>
      <c r="AY1378" s="39" t="str">
        <f t="shared" si="46"/>
        <v xml:space="preserve"> // </v>
      </c>
    </row>
    <row r="1379" spans="10:51" ht="12" customHeight="1" x14ac:dyDescent="0.3">
      <c r="J1379" s="63"/>
      <c r="K1379" s="63"/>
      <c r="AD1379" s="34"/>
      <c r="AY1379" s="39" t="str">
        <f t="shared" si="46"/>
        <v xml:space="preserve"> // </v>
      </c>
    </row>
    <row r="1380" spans="10:51" ht="12" customHeight="1" x14ac:dyDescent="0.3">
      <c r="J1380" s="63"/>
      <c r="K1380" s="63"/>
      <c r="AD1380" s="34"/>
      <c r="AY1380" s="39" t="str">
        <f t="shared" si="46"/>
        <v xml:space="preserve"> // </v>
      </c>
    </row>
    <row r="1381" spans="10:51" ht="12" customHeight="1" x14ac:dyDescent="0.3">
      <c r="J1381" s="63"/>
      <c r="K1381" s="63"/>
      <c r="AD1381" s="34"/>
      <c r="AY1381" s="39" t="str">
        <f t="shared" si="46"/>
        <v xml:space="preserve"> // </v>
      </c>
    </row>
    <row r="1382" spans="10:51" ht="12" customHeight="1" x14ac:dyDescent="0.3">
      <c r="J1382" s="63"/>
      <c r="K1382" s="63"/>
      <c r="AD1382" s="34"/>
      <c r="AY1382" s="39" t="str">
        <f t="shared" si="46"/>
        <v xml:space="preserve"> // </v>
      </c>
    </row>
    <row r="1383" spans="10:51" ht="12" customHeight="1" x14ac:dyDescent="0.3">
      <c r="J1383" s="63"/>
      <c r="K1383" s="63"/>
      <c r="AD1383" s="34"/>
      <c r="AY1383" s="39" t="str">
        <f t="shared" si="46"/>
        <v xml:space="preserve"> // </v>
      </c>
    </row>
    <row r="1384" spans="10:51" ht="12" customHeight="1" x14ac:dyDescent="0.3">
      <c r="J1384" s="63"/>
      <c r="K1384" s="63"/>
      <c r="AD1384" s="34"/>
      <c r="AY1384" s="39" t="str">
        <f t="shared" si="46"/>
        <v xml:space="preserve"> // </v>
      </c>
    </row>
    <row r="1385" spans="10:51" ht="12" customHeight="1" x14ac:dyDescent="0.3">
      <c r="J1385" s="63"/>
      <c r="K1385" s="63"/>
      <c r="AD1385" s="34"/>
      <c r="AY1385" s="39" t="str">
        <f t="shared" si="46"/>
        <v xml:space="preserve"> // </v>
      </c>
    </row>
    <row r="1386" spans="10:51" ht="12" customHeight="1" x14ac:dyDescent="0.3">
      <c r="J1386" s="63"/>
      <c r="K1386" s="63"/>
      <c r="AD1386" s="34"/>
      <c r="AY1386" s="39" t="str">
        <f t="shared" si="46"/>
        <v xml:space="preserve"> // </v>
      </c>
    </row>
    <row r="1387" spans="10:51" ht="12" customHeight="1" x14ac:dyDescent="0.3">
      <c r="J1387" s="63"/>
      <c r="K1387" s="63"/>
      <c r="AD1387" s="34"/>
      <c r="AY1387" s="39" t="str">
        <f t="shared" si="46"/>
        <v xml:space="preserve"> // </v>
      </c>
    </row>
    <row r="1388" spans="10:51" ht="12" customHeight="1" x14ac:dyDescent="0.3">
      <c r="J1388" s="63"/>
      <c r="K1388" s="63"/>
      <c r="AD1388" s="34"/>
      <c r="AY1388" s="39" t="str">
        <f t="shared" si="46"/>
        <v xml:space="preserve"> // </v>
      </c>
    </row>
    <row r="1389" spans="10:51" ht="12" customHeight="1" x14ac:dyDescent="0.3">
      <c r="J1389" s="63"/>
      <c r="K1389" s="63"/>
      <c r="AD1389" s="34"/>
      <c r="AY1389" s="39" t="str">
        <f t="shared" si="46"/>
        <v xml:space="preserve"> // </v>
      </c>
    </row>
    <row r="1390" spans="10:51" ht="12" customHeight="1" x14ac:dyDescent="0.3">
      <c r="J1390" s="63"/>
      <c r="K1390" s="63"/>
      <c r="AD1390" s="34"/>
      <c r="AY1390" s="39" t="str">
        <f t="shared" si="46"/>
        <v xml:space="preserve"> // </v>
      </c>
    </row>
    <row r="1391" spans="10:51" ht="12" customHeight="1" x14ac:dyDescent="0.3">
      <c r="J1391" s="63"/>
      <c r="K1391" s="63"/>
      <c r="AD1391" s="34"/>
      <c r="AY1391" s="39" t="str">
        <f t="shared" si="46"/>
        <v xml:space="preserve"> // </v>
      </c>
    </row>
    <row r="1392" spans="10:51" ht="12" customHeight="1" x14ac:dyDescent="0.3">
      <c r="J1392" s="63"/>
      <c r="K1392" s="63"/>
      <c r="AD1392" s="34"/>
      <c r="AY1392" s="39" t="str">
        <f t="shared" si="46"/>
        <v xml:space="preserve"> // </v>
      </c>
    </row>
    <row r="1393" spans="10:51" ht="12" customHeight="1" x14ac:dyDescent="0.3">
      <c r="J1393" s="63"/>
      <c r="K1393" s="63"/>
      <c r="AD1393" s="34"/>
      <c r="AY1393" s="39" t="str">
        <f t="shared" si="46"/>
        <v xml:space="preserve"> // </v>
      </c>
    </row>
    <row r="1394" spans="10:51" ht="12" customHeight="1" x14ac:dyDescent="0.3">
      <c r="J1394" s="63"/>
      <c r="K1394" s="63"/>
      <c r="AD1394" s="34"/>
      <c r="AY1394" s="39" t="str">
        <f t="shared" si="46"/>
        <v xml:space="preserve"> // </v>
      </c>
    </row>
    <row r="1395" spans="10:51" ht="12" customHeight="1" x14ac:dyDescent="0.3">
      <c r="J1395" s="63"/>
      <c r="K1395" s="63"/>
      <c r="AD1395" s="34"/>
      <c r="AY1395" s="39" t="str">
        <f t="shared" si="46"/>
        <v xml:space="preserve"> // </v>
      </c>
    </row>
    <row r="1396" spans="10:51" ht="12" customHeight="1" x14ac:dyDescent="0.3">
      <c r="J1396" s="63"/>
      <c r="K1396" s="63"/>
      <c r="AD1396" s="34"/>
      <c r="AY1396" s="39" t="str">
        <f t="shared" si="46"/>
        <v xml:space="preserve"> // </v>
      </c>
    </row>
    <row r="1397" spans="10:51" ht="12" customHeight="1" x14ac:dyDescent="0.3">
      <c r="J1397" s="63"/>
      <c r="K1397" s="63"/>
      <c r="AD1397" s="34"/>
      <c r="AY1397" s="39" t="str">
        <f t="shared" si="46"/>
        <v xml:space="preserve"> // </v>
      </c>
    </row>
    <row r="1398" spans="10:51" ht="12" customHeight="1" x14ac:dyDescent="0.3">
      <c r="J1398" s="63"/>
      <c r="K1398" s="63"/>
      <c r="AD1398" s="34"/>
      <c r="AY1398" s="39" t="str">
        <f t="shared" si="46"/>
        <v xml:space="preserve"> // </v>
      </c>
    </row>
    <row r="1399" spans="10:51" ht="12" customHeight="1" x14ac:dyDescent="0.3">
      <c r="J1399" s="63"/>
      <c r="K1399" s="63"/>
      <c r="AD1399" s="34"/>
      <c r="AY1399" s="39" t="str">
        <f t="shared" si="46"/>
        <v xml:space="preserve"> // </v>
      </c>
    </row>
    <row r="1400" spans="10:51" ht="12" customHeight="1" x14ac:dyDescent="0.3">
      <c r="J1400" s="63"/>
      <c r="K1400" s="63"/>
      <c r="AD1400" s="34"/>
      <c r="AY1400" s="39" t="str">
        <f t="shared" si="46"/>
        <v xml:space="preserve"> // </v>
      </c>
    </row>
    <row r="1401" spans="10:51" ht="12" customHeight="1" x14ac:dyDescent="0.3">
      <c r="J1401" s="63"/>
      <c r="K1401" s="63"/>
      <c r="AD1401" s="34"/>
      <c r="AY1401" s="39" t="str">
        <f t="shared" si="46"/>
        <v xml:space="preserve"> // </v>
      </c>
    </row>
    <row r="1402" spans="10:51" ht="12" customHeight="1" x14ac:dyDescent="0.3">
      <c r="J1402" s="63"/>
      <c r="K1402" s="63"/>
      <c r="AD1402" s="34"/>
      <c r="AY1402" s="39" t="str">
        <f t="shared" si="46"/>
        <v xml:space="preserve"> // </v>
      </c>
    </row>
    <row r="1403" spans="10:51" ht="12" customHeight="1" x14ac:dyDescent="0.3">
      <c r="J1403" s="63"/>
      <c r="K1403" s="63"/>
      <c r="AD1403" s="34"/>
      <c r="AY1403" s="39" t="str">
        <f t="shared" si="46"/>
        <v xml:space="preserve"> // </v>
      </c>
    </row>
    <row r="1404" spans="10:51" ht="12" customHeight="1" x14ac:dyDescent="0.3">
      <c r="J1404" s="63"/>
      <c r="K1404" s="63"/>
      <c r="AD1404" s="34"/>
      <c r="AY1404" s="39" t="str">
        <f t="shared" si="46"/>
        <v xml:space="preserve"> // </v>
      </c>
    </row>
    <row r="1405" spans="10:51" ht="12" customHeight="1" x14ac:dyDescent="0.3">
      <c r="J1405" s="63"/>
      <c r="K1405" s="63"/>
      <c r="AD1405" s="34"/>
      <c r="AY1405" s="39" t="str">
        <f t="shared" si="46"/>
        <v xml:space="preserve"> // </v>
      </c>
    </row>
    <row r="1406" spans="10:51" ht="12" customHeight="1" x14ac:dyDescent="0.3">
      <c r="J1406" s="63"/>
      <c r="K1406" s="63"/>
      <c r="AD1406" s="34"/>
      <c r="AY1406" s="39" t="str">
        <f t="shared" si="46"/>
        <v xml:space="preserve"> // </v>
      </c>
    </row>
    <row r="1407" spans="10:51" ht="12" customHeight="1" x14ac:dyDescent="0.3">
      <c r="J1407" s="63"/>
      <c r="K1407" s="63"/>
      <c r="AD1407" s="34"/>
      <c r="AY1407" s="39" t="str">
        <f t="shared" si="46"/>
        <v xml:space="preserve"> // </v>
      </c>
    </row>
    <row r="1408" spans="10:51" ht="12" customHeight="1" x14ac:dyDescent="0.3">
      <c r="J1408" s="63"/>
      <c r="K1408" s="63"/>
      <c r="AD1408" s="34"/>
      <c r="AY1408" s="39" t="str">
        <f t="shared" si="46"/>
        <v xml:space="preserve"> // </v>
      </c>
    </row>
    <row r="1409" spans="10:51" ht="12" customHeight="1" x14ac:dyDescent="0.3">
      <c r="J1409" s="63"/>
      <c r="K1409" s="63"/>
      <c r="AD1409" s="34"/>
      <c r="AY1409" s="39" t="str">
        <f t="shared" si="46"/>
        <v xml:space="preserve"> // </v>
      </c>
    </row>
    <row r="1410" spans="10:51" ht="12" customHeight="1" x14ac:dyDescent="0.3">
      <c r="J1410" s="63"/>
      <c r="K1410" s="63"/>
      <c r="AD1410" s="34"/>
      <c r="AY1410" s="39" t="str">
        <f t="shared" si="46"/>
        <v xml:space="preserve"> // </v>
      </c>
    </row>
    <row r="1411" spans="10:51" ht="12" customHeight="1" x14ac:dyDescent="0.3">
      <c r="J1411" s="63"/>
      <c r="K1411" s="63"/>
      <c r="AD1411" s="34"/>
      <c r="AY1411" s="39" t="str">
        <f t="shared" ref="AY1411:AY1474" si="47">CONCATENATE(AC1411," ","//"," ",AE1411)</f>
        <v xml:space="preserve"> // </v>
      </c>
    </row>
    <row r="1412" spans="10:51" ht="12" customHeight="1" x14ac:dyDescent="0.3">
      <c r="J1412" s="63"/>
      <c r="K1412" s="63"/>
      <c r="AD1412" s="34"/>
      <c r="AY1412" s="39" t="str">
        <f t="shared" si="47"/>
        <v xml:space="preserve"> // </v>
      </c>
    </row>
    <row r="1413" spans="10:51" ht="12" customHeight="1" x14ac:dyDescent="0.3">
      <c r="J1413" s="63"/>
      <c r="K1413" s="63"/>
      <c r="AD1413" s="34"/>
      <c r="AY1413" s="39" t="str">
        <f t="shared" si="47"/>
        <v xml:space="preserve"> // </v>
      </c>
    </row>
    <row r="1414" spans="10:51" ht="12" customHeight="1" x14ac:dyDescent="0.3">
      <c r="J1414" s="63"/>
      <c r="K1414" s="63"/>
      <c r="AD1414" s="34"/>
      <c r="AY1414" s="39" t="str">
        <f t="shared" si="47"/>
        <v xml:space="preserve"> // </v>
      </c>
    </row>
    <row r="1415" spans="10:51" ht="12" customHeight="1" x14ac:dyDescent="0.3">
      <c r="J1415" s="63"/>
      <c r="K1415" s="63"/>
      <c r="AD1415" s="34"/>
      <c r="AY1415" s="39" t="str">
        <f t="shared" si="47"/>
        <v xml:space="preserve"> // </v>
      </c>
    </row>
    <row r="1416" spans="10:51" ht="12" customHeight="1" x14ac:dyDescent="0.3">
      <c r="J1416" s="63"/>
      <c r="K1416" s="63"/>
      <c r="AD1416" s="34"/>
      <c r="AY1416" s="39" t="str">
        <f t="shared" si="47"/>
        <v xml:space="preserve"> // </v>
      </c>
    </row>
    <row r="1417" spans="10:51" ht="12" customHeight="1" x14ac:dyDescent="0.3">
      <c r="J1417" s="63"/>
      <c r="K1417" s="63"/>
      <c r="AD1417" s="34"/>
      <c r="AY1417" s="39" t="str">
        <f t="shared" si="47"/>
        <v xml:space="preserve"> // </v>
      </c>
    </row>
    <row r="1418" spans="10:51" ht="12" customHeight="1" x14ac:dyDescent="0.3">
      <c r="J1418" s="63"/>
      <c r="K1418" s="63"/>
      <c r="AD1418" s="34"/>
      <c r="AY1418" s="39" t="str">
        <f t="shared" si="47"/>
        <v xml:space="preserve"> // </v>
      </c>
    </row>
    <row r="1419" spans="10:51" ht="12" customHeight="1" x14ac:dyDescent="0.3">
      <c r="J1419" s="63"/>
      <c r="K1419" s="63"/>
      <c r="AD1419" s="34"/>
      <c r="AY1419" s="39" t="str">
        <f t="shared" si="47"/>
        <v xml:space="preserve"> // </v>
      </c>
    </row>
    <row r="1420" spans="10:51" ht="12" customHeight="1" x14ac:dyDescent="0.3">
      <c r="J1420" s="63"/>
      <c r="K1420" s="63"/>
      <c r="AD1420" s="34"/>
      <c r="AY1420" s="39" t="str">
        <f t="shared" si="47"/>
        <v xml:space="preserve"> // </v>
      </c>
    </row>
    <row r="1421" spans="10:51" ht="12" customHeight="1" x14ac:dyDescent="0.3">
      <c r="J1421" s="63"/>
      <c r="K1421" s="63"/>
      <c r="AD1421" s="34"/>
      <c r="AY1421" s="39" t="str">
        <f t="shared" si="47"/>
        <v xml:space="preserve"> // </v>
      </c>
    </row>
    <row r="1422" spans="10:51" ht="12" customHeight="1" x14ac:dyDescent="0.3">
      <c r="J1422" s="63"/>
      <c r="K1422" s="63"/>
      <c r="AD1422" s="34"/>
      <c r="AY1422" s="39" t="str">
        <f t="shared" si="47"/>
        <v xml:space="preserve"> // </v>
      </c>
    </row>
    <row r="1423" spans="10:51" ht="12" customHeight="1" x14ac:dyDescent="0.3">
      <c r="J1423" s="63"/>
      <c r="K1423" s="63"/>
      <c r="AD1423" s="34"/>
      <c r="AY1423" s="39" t="str">
        <f t="shared" si="47"/>
        <v xml:space="preserve"> // </v>
      </c>
    </row>
    <row r="1424" spans="10:51" ht="12" customHeight="1" x14ac:dyDescent="0.3">
      <c r="J1424" s="63"/>
      <c r="K1424" s="63"/>
      <c r="AD1424" s="34"/>
      <c r="AY1424" s="39" t="str">
        <f t="shared" si="47"/>
        <v xml:space="preserve"> // </v>
      </c>
    </row>
    <row r="1425" spans="10:51" ht="12" customHeight="1" x14ac:dyDescent="0.3">
      <c r="J1425" s="63"/>
      <c r="K1425" s="63"/>
      <c r="AD1425" s="34"/>
      <c r="AY1425" s="39" t="str">
        <f t="shared" si="47"/>
        <v xml:space="preserve"> // </v>
      </c>
    </row>
    <row r="1426" spans="10:51" ht="12" customHeight="1" x14ac:dyDescent="0.3">
      <c r="J1426" s="63"/>
      <c r="K1426" s="63"/>
      <c r="AD1426" s="34"/>
      <c r="AY1426" s="39" t="str">
        <f t="shared" si="47"/>
        <v xml:space="preserve"> // </v>
      </c>
    </row>
    <row r="1427" spans="10:51" ht="12" customHeight="1" x14ac:dyDescent="0.3">
      <c r="J1427" s="63"/>
      <c r="K1427" s="63"/>
      <c r="AD1427" s="34"/>
      <c r="AY1427" s="39" t="str">
        <f t="shared" si="47"/>
        <v xml:space="preserve"> // </v>
      </c>
    </row>
    <row r="1428" spans="10:51" ht="12" customHeight="1" x14ac:dyDescent="0.3">
      <c r="J1428" s="63"/>
      <c r="K1428" s="63"/>
      <c r="AD1428" s="34"/>
      <c r="AY1428" s="39" t="str">
        <f t="shared" si="47"/>
        <v xml:space="preserve"> // </v>
      </c>
    </row>
    <row r="1429" spans="10:51" ht="12" customHeight="1" x14ac:dyDescent="0.3">
      <c r="J1429" s="63"/>
      <c r="K1429" s="63"/>
      <c r="AD1429" s="34"/>
      <c r="AY1429" s="39" t="str">
        <f t="shared" si="47"/>
        <v xml:space="preserve"> // </v>
      </c>
    </row>
    <row r="1430" spans="10:51" ht="12" customHeight="1" x14ac:dyDescent="0.3">
      <c r="J1430" s="63"/>
      <c r="K1430" s="63"/>
      <c r="AD1430" s="34"/>
      <c r="AY1430" s="39" t="str">
        <f t="shared" si="47"/>
        <v xml:space="preserve"> // </v>
      </c>
    </row>
    <row r="1431" spans="10:51" ht="12" customHeight="1" x14ac:dyDescent="0.3">
      <c r="J1431" s="63"/>
      <c r="K1431" s="63"/>
      <c r="AD1431" s="34"/>
      <c r="AY1431" s="39" t="str">
        <f t="shared" si="47"/>
        <v xml:space="preserve"> // </v>
      </c>
    </row>
    <row r="1432" spans="10:51" ht="12" customHeight="1" x14ac:dyDescent="0.3">
      <c r="J1432" s="63"/>
      <c r="K1432" s="63"/>
      <c r="AD1432" s="34"/>
      <c r="AY1432" s="39" t="str">
        <f t="shared" si="47"/>
        <v xml:space="preserve"> // </v>
      </c>
    </row>
    <row r="1433" spans="10:51" ht="12" customHeight="1" x14ac:dyDescent="0.3">
      <c r="J1433" s="63"/>
      <c r="K1433" s="63"/>
      <c r="AD1433" s="34"/>
      <c r="AY1433" s="39" t="str">
        <f t="shared" si="47"/>
        <v xml:space="preserve"> // </v>
      </c>
    </row>
    <row r="1434" spans="10:51" ht="12" customHeight="1" x14ac:dyDescent="0.3">
      <c r="J1434" s="63"/>
      <c r="K1434" s="63"/>
      <c r="AD1434" s="34"/>
      <c r="AY1434" s="39" t="str">
        <f t="shared" si="47"/>
        <v xml:space="preserve"> // </v>
      </c>
    </row>
    <row r="1435" spans="10:51" ht="12" customHeight="1" x14ac:dyDescent="0.3">
      <c r="J1435" s="63"/>
      <c r="K1435" s="63"/>
      <c r="AD1435" s="34"/>
      <c r="AY1435" s="39" t="str">
        <f t="shared" si="47"/>
        <v xml:space="preserve"> // </v>
      </c>
    </row>
    <row r="1436" spans="10:51" ht="12" customHeight="1" x14ac:dyDescent="0.3">
      <c r="J1436" s="63"/>
      <c r="K1436" s="63"/>
      <c r="AD1436" s="34"/>
      <c r="AY1436" s="39" t="str">
        <f t="shared" si="47"/>
        <v xml:space="preserve"> // </v>
      </c>
    </row>
    <row r="1437" spans="10:51" ht="12" customHeight="1" x14ac:dyDescent="0.3">
      <c r="J1437" s="63"/>
      <c r="K1437" s="63"/>
      <c r="AD1437" s="34"/>
      <c r="AY1437" s="39" t="str">
        <f t="shared" si="47"/>
        <v xml:space="preserve"> // </v>
      </c>
    </row>
    <row r="1438" spans="10:51" ht="12" customHeight="1" x14ac:dyDescent="0.3">
      <c r="J1438" s="63"/>
      <c r="K1438" s="63"/>
      <c r="AD1438" s="34"/>
      <c r="AY1438" s="39" t="str">
        <f t="shared" si="47"/>
        <v xml:space="preserve"> // </v>
      </c>
    </row>
    <row r="1439" spans="10:51" ht="12" customHeight="1" x14ac:dyDescent="0.3">
      <c r="J1439" s="63"/>
      <c r="K1439" s="63"/>
      <c r="AD1439" s="34"/>
      <c r="AY1439" s="39" t="str">
        <f t="shared" si="47"/>
        <v xml:space="preserve"> // </v>
      </c>
    </row>
    <row r="1440" spans="10:51" ht="12" customHeight="1" x14ac:dyDescent="0.3">
      <c r="J1440" s="63"/>
      <c r="K1440" s="63"/>
      <c r="AD1440" s="34"/>
      <c r="AY1440" s="39" t="str">
        <f t="shared" si="47"/>
        <v xml:space="preserve"> // </v>
      </c>
    </row>
    <row r="1441" spans="10:51" ht="12" customHeight="1" x14ac:dyDescent="0.3">
      <c r="J1441" s="63"/>
      <c r="K1441" s="63"/>
      <c r="AD1441" s="34"/>
      <c r="AY1441" s="39" t="str">
        <f t="shared" si="47"/>
        <v xml:space="preserve"> // </v>
      </c>
    </row>
    <row r="1442" spans="10:51" ht="12" customHeight="1" x14ac:dyDescent="0.3">
      <c r="J1442" s="63"/>
      <c r="K1442" s="63"/>
      <c r="AD1442" s="34"/>
      <c r="AY1442" s="39" t="str">
        <f t="shared" si="47"/>
        <v xml:space="preserve"> // </v>
      </c>
    </row>
    <row r="1443" spans="10:51" ht="12" customHeight="1" x14ac:dyDescent="0.3">
      <c r="J1443" s="63"/>
      <c r="K1443" s="63"/>
      <c r="AD1443" s="34"/>
      <c r="AY1443" s="39" t="str">
        <f t="shared" si="47"/>
        <v xml:space="preserve"> // </v>
      </c>
    </row>
    <row r="1444" spans="10:51" ht="12" customHeight="1" x14ac:dyDescent="0.3">
      <c r="J1444" s="63"/>
      <c r="K1444" s="63"/>
      <c r="AD1444" s="34"/>
      <c r="AY1444" s="39" t="str">
        <f t="shared" si="47"/>
        <v xml:space="preserve"> // </v>
      </c>
    </row>
    <row r="1445" spans="10:51" ht="12" customHeight="1" x14ac:dyDescent="0.3">
      <c r="J1445" s="63"/>
      <c r="K1445" s="63"/>
      <c r="AD1445" s="34"/>
      <c r="AY1445" s="39" t="str">
        <f t="shared" si="47"/>
        <v xml:space="preserve"> // </v>
      </c>
    </row>
    <row r="1446" spans="10:51" ht="12" customHeight="1" x14ac:dyDescent="0.3">
      <c r="J1446" s="63"/>
      <c r="K1446" s="63"/>
      <c r="AD1446" s="34"/>
      <c r="AY1446" s="39" t="str">
        <f t="shared" si="47"/>
        <v xml:space="preserve"> // </v>
      </c>
    </row>
    <row r="1447" spans="10:51" ht="12" customHeight="1" x14ac:dyDescent="0.3">
      <c r="J1447" s="63"/>
      <c r="K1447" s="63"/>
      <c r="AD1447" s="34"/>
      <c r="AY1447" s="39" t="str">
        <f t="shared" si="47"/>
        <v xml:space="preserve"> // </v>
      </c>
    </row>
    <row r="1448" spans="10:51" ht="12" customHeight="1" x14ac:dyDescent="0.3">
      <c r="J1448" s="63"/>
      <c r="K1448" s="63"/>
      <c r="AD1448" s="34"/>
      <c r="AY1448" s="39" t="str">
        <f t="shared" si="47"/>
        <v xml:space="preserve"> // </v>
      </c>
    </row>
    <row r="1449" spans="10:51" ht="12" customHeight="1" x14ac:dyDescent="0.3">
      <c r="J1449" s="63"/>
      <c r="K1449" s="63"/>
      <c r="AD1449" s="34"/>
      <c r="AY1449" s="39" t="str">
        <f t="shared" si="47"/>
        <v xml:space="preserve"> // </v>
      </c>
    </row>
    <row r="1450" spans="10:51" ht="12" customHeight="1" x14ac:dyDescent="0.3">
      <c r="J1450" s="63"/>
      <c r="K1450" s="63"/>
      <c r="AD1450" s="34"/>
      <c r="AY1450" s="39" t="str">
        <f t="shared" si="47"/>
        <v xml:space="preserve"> // </v>
      </c>
    </row>
    <row r="1451" spans="10:51" ht="12" customHeight="1" x14ac:dyDescent="0.3">
      <c r="J1451" s="63"/>
      <c r="K1451" s="63"/>
      <c r="AD1451" s="34"/>
      <c r="AY1451" s="39" t="str">
        <f t="shared" si="47"/>
        <v xml:space="preserve"> // </v>
      </c>
    </row>
    <row r="1452" spans="10:51" ht="12" customHeight="1" x14ac:dyDescent="0.3">
      <c r="J1452" s="63"/>
      <c r="K1452" s="63"/>
      <c r="AD1452" s="34"/>
      <c r="AY1452" s="39" t="str">
        <f t="shared" si="47"/>
        <v xml:space="preserve"> // </v>
      </c>
    </row>
    <row r="1453" spans="10:51" ht="12" customHeight="1" x14ac:dyDescent="0.3">
      <c r="J1453" s="63"/>
      <c r="K1453" s="63"/>
      <c r="AD1453" s="34"/>
      <c r="AY1453" s="39" t="str">
        <f t="shared" si="47"/>
        <v xml:space="preserve"> // </v>
      </c>
    </row>
    <row r="1454" spans="10:51" ht="12" customHeight="1" x14ac:dyDescent="0.3">
      <c r="J1454" s="63"/>
      <c r="K1454" s="63"/>
      <c r="AD1454" s="34"/>
      <c r="AY1454" s="39" t="str">
        <f t="shared" si="47"/>
        <v xml:space="preserve"> // </v>
      </c>
    </row>
    <row r="1455" spans="10:51" ht="12" customHeight="1" x14ac:dyDescent="0.3">
      <c r="J1455" s="63"/>
      <c r="K1455" s="63"/>
      <c r="AD1455" s="34"/>
      <c r="AY1455" s="39" t="str">
        <f t="shared" si="47"/>
        <v xml:space="preserve"> // </v>
      </c>
    </row>
    <row r="1456" spans="10:51" ht="12" customHeight="1" x14ac:dyDescent="0.3">
      <c r="J1456" s="63"/>
      <c r="K1456" s="63"/>
      <c r="AD1456" s="34"/>
      <c r="AY1456" s="39" t="str">
        <f t="shared" si="47"/>
        <v xml:space="preserve"> // </v>
      </c>
    </row>
    <row r="1457" spans="10:51" ht="12" customHeight="1" x14ac:dyDescent="0.3">
      <c r="J1457" s="63"/>
      <c r="K1457" s="63"/>
      <c r="AD1457" s="34"/>
      <c r="AY1457" s="39" t="str">
        <f t="shared" si="47"/>
        <v xml:space="preserve"> // </v>
      </c>
    </row>
    <row r="1458" spans="10:51" ht="12" customHeight="1" x14ac:dyDescent="0.3">
      <c r="J1458" s="63"/>
      <c r="K1458" s="63"/>
      <c r="AD1458" s="34"/>
      <c r="AY1458" s="39" t="str">
        <f t="shared" si="47"/>
        <v xml:space="preserve"> // </v>
      </c>
    </row>
    <row r="1459" spans="10:51" ht="12" customHeight="1" x14ac:dyDescent="0.3">
      <c r="J1459" s="63"/>
      <c r="K1459" s="63"/>
      <c r="AD1459" s="34"/>
      <c r="AY1459" s="39" t="str">
        <f t="shared" si="47"/>
        <v xml:space="preserve"> // </v>
      </c>
    </row>
    <row r="1460" spans="10:51" ht="12" customHeight="1" x14ac:dyDescent="0.3">
      <c r="J1460" s="63"/>
      <c r="K1460" s="63"/>
      <c r="AD1460" s="34"/>
      <c r="AY1460" s="39" t="str">
        <f t="shared" si="47"/>
        <v xml:space="preserve"> // </v>
      </c>
    </row>
    <row r="1461" spans="10:51" ht="12" customHeight="1" x14ac:dyDescent="0.3">
      <c r="J1461" s="63"/>
      <c r="K1461" s="63"/>
      <c r="AD1461" s="34"/>
      <c r="AY1461" s="39" t="str">
        <f t="shared" si="47"/>
        <v xml:space="preserve"> // </v>
      </c>
    </row>
    <row r="1462" spans="10:51" ht="12" customHeight="1" x14ac:dyDescent="0.3">
      <c r="J1462" s="63"/>
      <c r="K1462" s="63"/>
      <c r="AD1462" s="34"/>
      <c r="AY1462" s="39" t="str">
        <f t="shared" si="47"/>
        <v xml:space="preserve"> // </v>
      </c>
    </row>
    <row r="1463" spans="10:51" ht="12" customHeight="1" x14ac:dyDescent="0.3">
      <c r="J1463" s="63"/>
      <c r="K1463" s="63"/>
      <c r="AD1463" s="34"/>
      <c r="AY1463" s="39" t="str">
        <f t="shared" si="47"/>
        <v xml:space="preserve"> // </v>
      </c>
    </row>
    <row r="1464" spans="10:51" ht="12" customHeight="1" x14ac:dyDescent="0.3">
      <c r="J1464" s="63"/>
      <c r="K1464" s="63"/>
      <c r="AD1464" s="34"/>
      <c r="AY1464" s="39" t="str">
        <f t="shared" si="47"/>
        <v xml:space="preserve"> // </v>
      </c>
    </row>
    <row r="1465" spans="10:51" ht="12" customHeight="1" x14ac:dyDescent="0.3">
      <c r="J1465" s="63"/>
      <c r="K1465" s="63"/>
      <c r="AD1465" s="34"/>
      <c r="AY1465" s="39" t="str">
        <f t="shared" si="47"/>
        <v xml:space="preserve"> // </v>
      </c>
    </row>
    <row r="1466" spans="10:51" ht="12" customHeight="1" x14ac:dyDescent="0.3">
      <c r="J1466" s="63"/>
      <c r="K1466" s="63"/>
      <c r="AD1466" s="34"/>
      <c r="AY1466" s="39" t="str">
        <f t="shared" si="47"/>
        <v xml:space="preserve"> // </v>
      </c>
    </row>
    <row r="1467" spans="10:51" ht="12" customHeight="1" x14ac:dyDescent="0.3">
      <c r="J1467" s="63"/>
      <c r="K1467" s="63"/>
      <c r="AD1467" s="34"/>
      <c r="AY1467" s="39" t="str">
        <f t="shared" si="47"/>
        <v xml:space="preserve"> // </v>
      </c>
    </row>
    <row r="1468" spans="10:51" ht="12" customHeight="1" x14ac:dyDescent="0.3">
      <c r="J1468" s="63"/>
      <c r="K1468" s="63"/>
      <c r="AD1468" s="34"/>
      <c r="AY1468" s="39" t="str">
        <f t="shared" si="47"/>
        <v xml:space="preserve"> // </v>
      </c>
    </row>
    <row r="1469" spans="10:51" ht="12" customHeight="1" x14ac:dyDescent="0.3">
      <c r="J1469" s="63"/>
      <c r="K1469" s="63"/>
      <c r="AD1469" s="34"/>
      <c r="AY1469" s="39" t="str">
        <f t="shared" si="47"/>
        <v xml:space="preserve"> // </v>
      </c>
    </row>
    <row r="1470" spans="10:51" ht="12" customHeight="1" x14ac:dyDescent="0.3">
      <c r="J1470" s="63"/>
      <c r="K1470" s="63"/>
      <c r="AD1470" s="34"/>
      <c r="AY1470" s="39" t="str">
        <f t="shared" si="47"/>
        <v xml:space="preserve"> // </v>
      </c>
    </row>
    <row r="1471" spans="10:51" ht="12" customHeight="1" x14ac:dyDescent="0.3">
      <c r="J1471" s="63"/>
      <c r="K1471" s="63"/>
      <c r="AD1471" s="34"/>
      <c r="AY1471" s="39" t="str">
        <f t="shared" si="47"/>
        <v xml:space="preserve"> // </v>
      </c>
    </row>
    <row r="1472" spans="10:51" ht="12" customHeight="1" x14ac:dyDescent="0.3">
      <c r="J1472" s="63"/>
      <c r="K1472" s="63"/>
      <c r="AD1472" s="34"/>
      <c r="AY1472" s="39" t="str">
        <f t="shared" si="47"/>
        <v xml:space="preserve"> // </v>
      </c>
    </row>
    <row r="1473" spans="10:51" ht="12" customHeight="1" x14ac:dyDescent="0.3">
      <c r="J1473" s="63"/>
      <c r="K1473" s="63"/>
      <c r="AD1473" s="34"/>
      <c r="AY1473" s="39" t="str">
        <f t="shared" si="47"/>
        <v xml:space="preserve"> // </v>
      </c>
    </row>
    <row r="1474" spans="10:51" ht="12" customHeight="1" x14ac:dyDescent="0.3">
      <c r="J1474" s="63"/>
      <c r="K1474" s="63"/>
      <c r="AD1474" s="34"/>
      <c r="AY1474" s="39" t="str">
        <f t="shared" si="47"/>
        <v xml:space="preserve"> // </v>
      </c>
    </row>
    <row r="1475" spans="10:51" ht="12" customHeight="1" x14ac:dyDescent="0.3">
      <c r="J1475" s="63"/>
      <c r="K1475" s="63"/>
      <c r="AD1475" s="34"/>
      <c r="AY1475" s="39" t="str">
        <f t="shared" ref="AY1475:AY1538" si="48">CONCATENATE(AC1475," ","//"," ",AE1475)</f>
        <v xml:space="preserve"> // </v>
      </c>
    </row>
    <row r="1476" spans="10:51" ht="12" customHeight="1" x14ac:dyDescent="0.3">
      <c r="J1476" s="63"/>
      <c r="K1476" s="63"/>
      <c r="AD1476" s="34"/>
      <c r="AY1476" s="39" t="str">
        <f t="shared" si="48"/>
        <v xml:space="preserve"> // </v>
      </c>
    </row>
    <row r="1477" spans="10:51" ht="12" customHeight="1" x14ac:dyDescent="0.3">
      <c r="J1477" s="63"/>
      <c r="K1477" s="63"/>
      <c r="AD1477" s="34"/>
      <c r="AY1477" s="39" t="str">
        <f t="shared" si="48"/>
        <v xml:space="preserve"> // </v>
      </c>
    </row>
    <row r="1478" spans="10:51" ht="12" customHeight="1" x14ac:dyDescent="0.3">
      <c r="J1478" s="63"/>
      <c r="K1478" s="63"/>
      <c r="AD1478" s="34"/>
      <c r="AY1478" s="39" t="str">
        <f t="shared" si="48"/>
        <v xml:space="preserve"> // </v>
      </c>
    </row>
    <row r="1479" spans="10:51" ht="12" customHeight="1" x14ac:dyDescent="0.3">
      <c r="J1479" s="63"/>
      <c r="K1479" s="63"/>
      <c r="AD1479" s="34"/>
      <c r="AY1479" s="39" t="str">
        <f t="shared" si="48"/>
        <v xml:space="preserve"> // </v>
      </c>
    </row>
    <row r="1480" spans="10:51" ht="12" customHeight="1" x14ac:dyDescent="0.3">
      <c r="J1480" s="63"/>
      <c r="K1480" s="63"/>
      <c r="AD1480" s="34"/>
      <c r="AY1480" s="39" t="str">
        <f t="shared" si="48"/>
        <v xml:space="preserve"> // </v>
      </c>
    </row>
    <row r="1481" spans="10:51" ht="12" customHeight="1" x14ac:dyDescent="0.3">
      <c r="J1481" s="63"/>
      <c r="K1481" s="63"/>
      <c r="AD1481" s="34"/>
      <c r="AY1481" s="39" t="str">
        <f t="shared" si="48"/>
        <v xml:space="preserve"> // </v>
      </c>
    </row>
    <row r="1482" spans="10:51" ht="12" customHeight="1" x14ac:dyDescent="0.3">
      <c r="J1482" s="63"/>
      <c r="K1482" s="63"/>
      <c r="AD1482" s="34"/>
      <c r="AY1482" s="39" t="str">
        <f t="shared" si="48"/>
        <v xml:space="preserve"> // </v>
      </c>
    </row>
    <row r="1483" spans="10:51" ht="12" customHeight="1" x14ac:dyDescent="0.3">
      <c r="J1483" s="63"/>
      <c r="K1483" s="63"/>
      <c r="AD1483" s="34"/>
      <c r="AY1483" s="39" t="str">
        <f t="shared" si="48"/>
        <v xml:space="preserve"> // </v>
      </c>
    </row>
    <row r="1484" spans="10:51" ht="12" customHeight="1" x14ac:dyDescent="0.3">
      <c r="J1484" s="63"/>
      <c r="K1484" s="63"/>
      <c r="AD1484" s="34"/>
      <c r="AY1484" s="39" t="str">
        <f t="shared" si="48"/>
        <v xml:space="preserve"> // </v>
      </c>
    </row>
    <row r="1485" spans="10:51" ht="12" customHeight="1" x14ac:dyDescent="0.3">
      <c r="J1485" s="63"/>
      <c r="K1485" s="63"/>
      <c r="AD1485" s="34"/>
      <c r="AY1485" s="39" t="str">
        <f t="shared" si="48"/>
        <v xml:space="preserve"> // </v>
      </c>
    </row>
    <row r="1486" spans="10:51" ht="12" customHeight="1" x14ac:dyDescent="0.3">
      <c r="J1486" s="63"/>
      <c r="K1486" s="63"/>
      <c r="AD1486" s="34"/>
      <c r="AY1486" s="39" t="str">
        <f t="shared" si="48"/>
        <v xml:space="preserve"> // </v>
      </c>
    </row>
    <row r="1487" spans="10:51" ht="12" customHeight="1" x14ac:dyDescent="0.3">
      <c r="J1487" s="63"/>
      <c r="K1487" s="63"/>
      <c r="AD1487" s="34"/>
      <c r="AY1487" s="39" t="str">
        <f t="shared" si="48"/>
        <v xml:space="preserve"> // </v>
      </c>
    </row>
    <row r="1488" spans="10:51" ht="12" customHeight="1" x14ac:dyDescent="0.3">
      <c r="J1488" s="63"/>
      <c r="K1488" s="63"/>
      <c r="AD1488" s="34"/>
      <c r="AY1488" s="39" t="str">
        <f t="shared" si="48"/>
        <v xml:space="preserve"> // </v>
      </c>
    </row>
    <row r="1489" spans="10:51" ht="12" customHeight="1" x14ac:dyDescent="0.3">
      <c r="J1489" s="63"/>
      <c r="K1489" s="63"/>
      <c r="AD1489" s="34"/>
      <c r="AY1489" s="39" t="str">
        <f t="shared" si="48"/>
        <v xml:space="preserve"> // </v>
      </c>
    </row>
    <row r="1490" spans="10:51" ht="12" customHeight="1" x14ac:dyDescent="0.3">
      <c r="J1490" s="63"/>
      <c r="K1490" s="63"/>
      <c r="AD1490" s="34"/>
      <c r="AY1490" s="39" t="str">
        <f t="shared" si="48"/>
        <v xml:space="preserve"> // </v>
      </c>
    </row>
    <row r="1491" spans="10:51" ht="12" customHeight="1" x14ac:dyDescent="0.3">
      <c r="J1491" s="63"/>
      <c r="K1491" s="63"/>
      <c r="AD1491" s="34"/>
      <c r="AY1491" s="39" t="str">
        <f t="shared" si="48"/>
        <v xml:space="preserve"> // </v>
      </c>
    </row>
    <row r="1492" spans="10:51" ht="12" customHeight="1" x14ac:dyDescent="0.3">
      <c r="J1492" s="63"/>
      <c r="K1492" s="63"/>
      <c r="AD1492" s="34"/>
      <c r="AY1492" s="39" t="str">
        <f t="shared" si="48"/>
        <v xml:space="preserve"> // </v>
      </c>
    </row>
    <row r="1493" spans="10:51" ht="12" customHeight="1" x14ac:dyDescent="0.3">
      <c r="J1493" s="63"/>
      <c r="K1493" s="63"/>
      <c r="AD1493" s="34"/>
      <c r="AY1493" s="39" t="str">
        <f t="shared" si="48"/>
        <v xml:space="preserve"> // </v>
      </c>
    </row>
    <row r="1494" spans="10:51" ht="12" customHeight="1" x14ac:dyDescent="0.3">
      <c r="J1494" s="63"/>
      <c r="K1494" s="63"/>
      <c r="AD1494" s="34"/>
      <c r="AY1494" s="39" t="str">
        <f t="shared" si="48"/>
        <v xml:space="preserve"> // </v>
      </c>
    </row>
    <row r="1495" spans="10:51" ht="12" customHeight="1" x14ac:dyDescent="0.3">
      <c r="J1495" s="63"/>
      <c r="K1495" s="63"/>
      <c r="AD1495" s="34"/>
      <c r="AY1495" s="39" t="str">
        <f t="shared" si="48"/>
        <v xml:space="preserve"> // </v>
      </c>
    </row>
    <row r="1496" spans="10:51" ht="12" customHeight="1" x14ac:dyDescent="0.3">
      <c r="J1496" s="63"/>
      <c r="K1496" s="63"/>
      <c r="AD1496" s="34"/>
      <c r="AY1496" s="39" t="str">
        <f t="shared" si="48"/>
        <v xml:space="preserve"> // </v>
      </c>
    </row>
    <row r="1497" spans="10:51" ht="12" customHeight="1" x14ac:dyDescent="0.3">
      <c r="J1497" s="63"/>
      <c r="K1497" s="63"/>
      <c r="AD1497" s="34"/>
      <c r="AY1497" s="39" t="str">
        <f t="shared" si="48"/>
        <v xml:space="preserve"> // </v>
      </c>
    </row>
    <row r="1498" spans="10:51" ht="12" customHeight="1" x14ac:dyDescent="0.3">
      <c r="J1498" s="63"/>
      <c r="K1498" s="63"/>
      <c r="AD1498" s="34"/>
      <c r="AY1498" s="39" t="str">
        <f t="shared" si="48"/>
        <v xml:space="preserve"> // </v>
      </c>
    </row>
    <row r="1499" spans="10:51" ht="12" customHeight="1" x14ac:dyDescent="0.3">
      <c r="J1499" s="63"/>
      <c r="K1499" s="63"/>
      <c r="AD1499" s="34"/>
      <c r="AY1499" s="39" t="str">
        <f t="shared" si="48"/>
        <v xml:space="preserve"> // </v>
      </c>
    </row>
    <row r="1500" spans="10:51" ht="12" customHeight="1" x14ac:dyDescent="0.3">
      <c r="J1500" s="63"/>
      <c r="K1500" s="63"/>
      <c r="AD1500" s="34"/>
      <c r="AY1500" s="39" t="str">
        <f t="shared" si="48"/>
        <v xml:space="preserve"> // </v>
      </c>
    </row>
    <row r="1501" spans="10:51" ht="12" customHeight="1" x14ac:dyDescent="0.3">
      <c r="J1501" s="63"/>
      <c r="K1501" s="63"/>
      <c r="AD1501" s="34"/>
      <c r="AY1501" s="39" t="str">
        <f t="shared" si="48"/>
        <v xml:space="preserve"> // </v>
      </c>
    </row>
    <row r="1502" spans="10:51" ht="12" customHeight="1" x14ac:dyDescent="0.3">
      <c r="J1502" s="63"/>
      <c r="K1502" s="63"/>
      <c r="AD1502" s="34"/>
      <c r="AY1502" s="39" t="str">
        <f t="shared" si="48"/>
        <v xml:space="preserve"> // </v>
      </c>
    </row>
    <row r="1503" spans="10:51" ht="12" customHeight="1" x14ac:dyDescent="0.3">
      <c r="J1503" s="63"/>
      <c r="K1503" s="63"/>
      <c r="AD1503" s="34"/>
      <c r="AY1503" s="39" t="str">
        <f t="shared" si="48"/>
        <v xml:space="preserve"> // </v>
      </c>
    </row>
    <row r="1504" spans="10:51" ht="12" customHeight="1" x14ac:dyDescent="0.3">
      <c r="J1504" s="63"/>
      <c r="K1504" s="63"/>
      <c r="AD1504" s="34"/>
      <c r="AY1504" s="39" t="str">
        <f t="shared" si="48"/>
        <v xml:space="preserve"> // </v>
      </c>
    </row>
    <row r="1505" spans="10:51" ht="12" customHeight="1" x14ac:dyDescent="0.3">
      <c r="J1505" s="63"/>
      <c r="K1505" s="63"/>
      <c r="AD1505" s="34"/>
      <c r="AY1505" s="39" t="str">
        <f t="shared" si="48"/>
        <v xml:space="preserve"> // </v>
      </c>
    </row>
    <row r="1506" spans="10:51" ht="12" customHeight="1" x14ac:dyDescent="0.3">
      <c r="J1506" s="63"/>
      <c r="K1506" s="63"/>
      <c r="AD1506" s="34"/>
      <c r="AY1506" s="39" t="str">
        <f t="shared" si="48"/>
        <v xml:space="preserve"> // </v>
      </c>
    </row>
    <row r="1507" spans="10:51" ht="12" customHeight="1" x14ac:dyDescent="0.3">
      <c r="J1507" s="63"/>
      <c r="K1507" s="63"/>
      <c r="AD1507" s="34"/>
      <c r="AY1507" s="39" t="str">
        <f t="shared" si="48"/>
        <v xml:space="preserve"> // </v>
      </c>
    </row>
    <row r="1508" spans="10:51" ht="12" customHeight="1" x14ac:dyDescent="0.3">
      <c r="J1508" s="63"/>
      <c r="K1508" s="63"/>
      <c r="AD1508" s="34"/>
      <c r="AY1508" s="39" t="str">
        <f t="shared" si="48"/>
        <v xml:space="preserve"> // </v>
      </c>
    </row>
    <row r="1509" spans="10:51" ht="12" customHeight="1" x14ac:dyDescent="0.3">
      <c r="J1509" s="63"/>
      <c r="K1509" s="63"/>
      <c r="AD1509" s="34"/>
      <c r="AY1509" s="39" t="str">
        <f t="shared" si="48"/>
        <v xml:space="preserve"> // </v>
      </c>
    </row>
    <row r="1510" spans="10:51" ht="12" customHeight="1" x14ac:dyDescent="0.3">
      <c r="J1510" s="63"/>
      <c r="K1510" s="63"/>
      <c r="AD1510" s="34"/>
      <c r="AY1510" s="39" t="str">
        <f t="shared" si="48"/>
        <v xml:space="preserve"> // </v>
      </c>
    </row>
    <row r="1511" spans="10:51" ht="12" customHeight="1" x14ac:dyDescent="0.3">
      <c r="J1511" s="63"/>
      <c r="K1511" s="63"/>
      <c r="AD1511" s="34"/>
      <c r="AY1511" s="39" t="str">
        <f t="shared" si="48"/>
        <v xml:space="preserve"> // </v>
      </c>
    </row>
    <row r="1512" spans="10:51" ht="12" customHeight="1" x14ac:dyDescent="0.3">
      <c r="J1512" s="63"/>
      <c r="K1512" s="63"/>
      <c r="AD1512" s="34"/>
      <c r="AY1512" s="39" t="str">
        <f t="shared" si="48"/>
        <v xml:space="preserve"> // </v>
      </c>
    </row>
    <row r="1513" spans="10:51" ht="12" customHeight="1" x14ac:dyDescent="0.3">
      <c r="J1513" s="63"/>
      <c r="K1513" s="63"/>
      <c r="AD1513" s="34"/>
      <c r="AY1513" s="39" t="str">
        <f t="shared" si="48"/>
        <v xml:space="preserve"> // </v>
      </c>
    </row>
    <row r="1514" spans="10:51" ht="12" customHeight="1" x14ac:dyDescent="0.3">
      <c r="J1514" s="63"/>
      <c r="K1514" s="63"/>
      <c r="AD1514" s="34"/>
      <c r="AY1514" s="39" t="str">
        <f t="shared" si="48"/>
        <v xml:space="preserve"> // </v>
      </c>
    </row>
    <row r="1515" spans="10:51" ht="12" customHeight="1" x14ac:dyDescent="0.3">
      <c r="J1515" s="63"/>
      <c r="K1515" s="63"/>
      <c r="AD1515" s="34"/>
      <c r="AY1515" s="39" t="str">
        <f t="shared" si="48"/>
        <v xml:space="preserve"> // </v>
      </c>
    </row>
    <row r="1516" spans="10:51" ht="12" customHeight="1" x14ac:dyDescent="0.3">
      <c r="J1516" s="63"/>
      <c r="K1516" s="63"/>
      <c r="AD1516" s="34"/>
      <c r="AY1516" s="39" t="str">
        <f t="shared" si="48"/>
        <v xml:space="preserve"> // </v>
      </c>
    </row>
    <row r="1517" spans="10:51" ht="12" customHeight="1" x14ac:dyDescent="0.3">
      <c r="J1517" s="63"/>
      <c r="K1517" s="63"/>
      <c r="AD1517" s="34"/>
      <c r="AY1517" s="39" t="str">
        <f t="shared" si="48"/>
        <v xml:space="preserve"> // </v>
      </c>
    </row>
    <row r="1518" spans="10:51" ht="12" customHeight="1" x14ac:dyDescent="0.3">
      <c r="J1518" s="63"/>
      <c r="K1518" s="63"/>
      <c r="AD1518" s="34"/>
      <c r="AY1518" s="39" t="str">
        <f t="shared" si="48"/>
        <v xml:space="preserve"> // </v>
      </c>
    </row>
    <row r="1519" spans="10:51" ht="12" customHeight="1" x14ac:dyDescent="0.3">
      <c r="J1519" s="63"/>
      <c r="K1519" s="63"/>
      <c r="AD1519" s="34"/>
      <c r="AY1519" s="39" t="str">
        <f t="shared" si="48"/>
        <v xml:space="preserve"> // </v>
      </c>
    </row>
    <row r="1520" spans="10:51" ht="12" customHeight="1" x14ac:dyDescent="0.3">
      <c r="J1520" s="63"/>
      <c r="K1520" s="63"/>
      <c r="AD1520" s="34"/>
      <c r="AY1520" s="39" t="str">
        <f t="shared" si="48"/>
        <v xml:space="preserve"> // </v>
      </c>
    </row>
    <row r="1521" spans="10:51" ht="12" customHeight="1" x14ac:dyDescent="0.3">
      <c r="J1521" s="63"/>
      <c r="K1521" s="63"/>
      <c r="AD1521" s="34"/>
      <c r="AY1521" s="39" t="str">
        <f t="shared" si="48"/>
        <v xml:space="preserve"> // </v>
      </c>
    </row>
    <row r="1522" spans="10:51" ht="12" customHeight="1" x14ac:dyDescent="0.3">
      <c r="J1522" s="63"/>
      <c r="K1522" s="63"/>
      <c r="AD1522" s="34"/>
      <c r="AY1522" s="39" t="str">
        <f t="shared" si="48"/>
        <v xml:space="preserve"> // </v>
      </c>
    </row>
    <row r="1523" spans="10:51" ht="12" customHeight="1" x14ac:dyDescent="0.3">
      <c r="J1523" s="63"/>
      <c r="K1523" s="63"/>
      <c r="AD1523" s="34"/>
      <c r="AY1523" s="39" t="str">
        <f t="shared" si="48"/>
        <v xml:space="preserve"> // </v>
      </c>
    </row>
    <row r="1524" spans="10:51" ht="12" customHeight="1" x14ac:dyDescent="0.3">
      <c r="J1524" s="63"/>
      <c r="K1524" s="63"/>
      <c r="AD1524" s="34"/>
      <c r="AY1524" s="39" t="str">
        <f t="shared" si="48"/>
        <v xml:space="preserve"> // </v>
      </c>
    </row>
    <row r="1525" spans="10:51" ht="12" customHeight="1" x14ac:dyDescent="0.3">
      <c r="J1525" s="63"/>
      <c r="K1525" s="63"/>
      <c r="AD1525" s="34"/>
      <c r="AY1525" s="39" t="str">
        <f t="shared" si="48"/>
        <v xml:space="preserve"> // </v>
      </c>
    </row>
    <row r="1526" spans="10:51" ht="12" customHeight="1" x14ac:dyDescent="0.3">
      <c r="J1526" s="63"/>
      <c r="K1526" s="63"/>
      <c r="AD1526" s="34"/>
      <c r="AY1526" s="39" t="str">
        <f t="shared" si="48"/>
        <v xml:space="preserve"> // </v>
      </c>
    </row>
    <row r="1527" spans="10:51" ht="12" customHeight="1" x14ac:dyDescent="0.3">
      <c r="J1527" s="63"/>
      <c r="K1527" s="63"/>
      <c r="AD1527" s="34"/>
      <c r="AY1527" s="39" t="str">
        <f t="shared" si="48"/>
        <v xml:space="preserve"> // </v>
      </c>
    </row>
    <row r="1528" spans="10:51" ht="12" customHeight="1" x14ac:dyDescent="0.3">
      <c r="J1528" s="63"/>
      <c r="K1528" s="63"/>
      <c r="AD1528" s="34"/>
      <c r="AY1528" s="39" t="str">
        <f t="shared" si="48"/>
        <v xml:space="preserve"> // </v>
      </c>
    </row>
    <row r="1529" spans="10:51" ht="12" customHeight="1" x14ac:dyDescent="0.3">
      <c r="J1529" s="63"/>
      <c r="K1529" s="63"/>
      <c r="AD1529" s="34"/>
      <c r="AY1529" s="39" t="str">
        <f t="shared" si="48"/>
        <v xml:space="preserve"> // </v>
      </c>
    </row>
    <row r="1530" spans="10:51" ht="12" customHeight="1" x14ac:dyDescent="0.3">
      <c r="J1530" s="63"/>
      <c r="K1530" s="63"/>
      <c r="AD1530" s="34"/>
      <c r="AY1530" s="39" t="str">
        <f t="shared" si="48"/>
        <v xml:space="preserve"> // </v>
      </c>
    </row>
    <row r="1531" spans="10:51" ht="12" customHeight="1" x14ac:dyDescent="0.3">
      <c r="J1531" s="63"/>
      <c r="K1531" s="63"/>
      <c r="AD1531" s="34"/>
      <c r="AY1531" s="39" t="str">
        <f t="shared" si="48"/>
        <v xml:space="preserve"> // </v>
      </c>
    </row>
    <row r="1532" spans="10:51" ht="12" customHeight="1" x14ac:dyDescent="0.3">
      <c r="J1532" s="63"/>
      <c r="K1532" s="63"/>
      <c r="AD1532" s="34"/>
      <c r="AY1532" s="39" t="str">
        <f t="shared" si="48"/>
        <v xml:space="preserve"> // </v>
      </c>
    </row>
    <row r="1533" spans="10:51" ht="12" customHeight="1" x14ac:dyDescent="0.3">
      <c r="J1533" s="63"/>
      <c r="K1533" s="63"/>
      <c r="AD1533" s="34"/>
      <c r="AY1533" s="39" t="str">
        <f t="shared" si="48"/>
        <v xml:space="preserve"> // </v>
      </c>
    </row>
    <row r="1534" spans="10:51" ht="12" customHeight="1" x14ac:dyDescent="0.3">
      <c r="J1534" s="63"/>
      <c r="K1534" s="63"/>
      <c r="AD1534" s="34"/>
      <c r="AY1534" s="39" t="str">
        <f t="shared" si="48"/>
        <v xml:space="preserve"> // </v>
      </c>
    </row>
    <row r="1535" spans="10:51" ht="12" customHeight="1" x14ac:dyDescent="0.3">
      <c r="J1535" s="63"/>
      <c r="K1535" s="63"/>
      <c r="AD1535" s="34"/>
      <c r="AY1535" s="39" t="str">
        <f t="shared" si="48"/>
        <v xml:space="preserve"> // </v>
      </c>
    </row>
    <row r="1536" spans="10:51" ht="12" customHeight="1" x14ac:dyDescent="0.3">
      <c r="J1536" s="63"/>
      <c r="K1536" s="63"/>
      <c r="AD1536" s="34"/>
      <c r="AY1536" s="39" t="str">
        <f t="shared" si="48"/>
        <v xml:space="preserve"> // </v>
      </c>
    </row>
    <row r="1537" spans="10:51" ht="12" customHeight="1" x14ac:dyDescent="0.3">
      <c r="J1537" s="63"/>
      <c r="K1537" s="63"/>
      <c r="AD1537" s="34"/>
      <c r="AY1537" s="39" t="str">
        <f t="shared" si="48"/>
        <v xml:space="preserve"> // </v>
      </c>
    </row>
    <row r="1538" spans="10:51" ht="12" customHeight="1" x14ac:dyDescent="0.3">
      <c r="J1538" s="63"/>
      <c r="K1538" s="63"/>
      <c r="AD1538" s="34"/>
      <c r="AY1538" s="39" t="str">
        <f t="shared" si="48"/>
        <v xml:space="preserve"> // </v>
      </c>
    </row>
    <row r="1539" spans="10:51" ht="12" customHeight="1" x14ac:dyDescent="0.3">
      <c r="J1539" s="63"/>
      <c r="K1539" s="63"/>
      <c r="AD1539" s="34"/>
      <c r="AY1539" s="39" t="str">
        <f t="shared" ref="AY1539:AY1602" si="49">CONCATENATE(AC1539," ","//"," ",AE1539)</f>
        <v xml:space="preserve"> // </v>
      </c>
    </row>
    <row r="1540" spans="10:51" ht="12" customHeight="1" x14ac:dyDescent="0.3">
      <c r="J1540" s="63"/>
      <c r="K1540" s="63"/>
      <c r="AD1540" s="34"/>
      <c r="AY1540" s="39" t="str">
        <f t="shared" si="49"/>
        <v xml:space="preserve"> // </v>
      </c>
    </row>
    <row r="1541" spans="10:51" ht="12" customHeight="1" x14ac:dyDescent="0.3">
      <c r="J1541" s="63"/>
      <c r="K1541" s="63"/>
      <c r="AD1541" s="34"/>
      <c r="AY1541" s="39" t="str">
        <f t="shared" si="49"/>
        <v xml:space="preserve"> // </v>
      </c>
    </row>
    <row r="1542" spans="10:51" ht="12" customHeight="1" x14ac:dyDescent="0.3">
      <c r="J1542" s="63"/>
      <c r="K1542" s="63"/>
      <c r="AD1542" s="34"/>
      <c r="AY1542" s="39" t="str">
        <f t="shared" si="49"/>
        <v xml:space="preserve"> // </v>
      </c>
    </row>
    <row r="1543" spans="10:51" ht="12" customHeight="1" x14ac:dyDescent="0.3">
      <c r="J1543" s="63"/>
      <c r="K1543" s="63"/>
      <c r="AD1543" s="34"/>
      <c r="AY1543" s="39" t="str">
        <f t="shared" si="49"/>
        <v xml:space="preserve"> // </v>
      </c>
    </row>
    <row r="1544" spans="10:51" ht="12" customHeight="1" x14ac:dyDescent="0.3">
      <c r="J1544" s="63"/>
      <c r="K1544" s="63"/>
      <c r="AD1544" s="34"/>
      <c r="AY1544" s="39" t="str">
        <f t="shared" si="49"/>
        <v xml:space="preserve"> // </v>
      </c>
    </row>
    <row r="1545" spans="10:51" ht="12" customHeight="1" x14ac:dyDescent="0.3">
      <c r="J1545" s="63"/>
      <c r="K1545" s="63"/>
      <c r="AD1545" s="34"/>
      <c r="AY1545" s="39" t="str">
        <f t="shared" si="49"/>
        <v xml:space="preserve"> // </v>
      </c>
    </row>
    <row r="1546" spans="10:51" ht="12" customHeight="1" x14ac:dyDescent="0.3">
      <c r="J1546" s="63"/>
      <c r="K1546" s="63"/>
      <c r="AD1546" s="34"/>
      <c r="AY1546" s="39" t="str">
        <f t="shared" si="49"/>
        <v xml:space="preserve"> // </v>
      </c>
    </row>
    <row r="1547" spans="10:51" ht="12" customHeight="1" x14ac:dyDescent="0.3">
      <c r="J1547" s="63"/>
      <c r="K1547" s="63"/>
      <c r="AD1547" s="34"/>
      <c r="AY1547" s="39" t="str">
        <f t="shared" si="49"/>
        <v xml:space="preserve"> // </v>
      </c>
    </row>
    <row r="1548" spans="10:51" ht="12" customHeight="1" x14ac:dyDescent="0.3">
      <c r="J1548" s="63"/>
      <c r="K1548" s="63"/>
      <c r="AD1548" s="34"/>
      <c r="AY1548" s="39" t="str">
        <f t="shared" si="49"/>
        <v xml:space="preserve"> // </v>
      </c>
    </row>
    <row r="1549" spans="10:51" ht="12" customHeight="1" x14ac:dyDescent="0.3">
      <c r="J1549" s="63"/>
      <c r="K1549" s="63"/>
      <c r="AD1549" s="34"/>
      <c r="AY1549" s="39" t="str">
        <f t="shared" si="49"/>
        <v xml:space="preserve"> // </v>
      </c>
    </row>
    <row r="1550" spans="10:51" ht="12" customHeight="1" x14ac:dyDescent="0.3">
      <c r="J1550" s="63"/>
      <c r="K1550" s="63"/>
      <c r="AD1550" s="34"/>
      <c r="AY1550" s="39" t="str">
        <f t="shared" si="49"/>
        <v xml:space="preserve"> // </v>
      </c>
    </row>
    <row r="1551" spans="10:51" ht="12" customHeight="1" x14ac:dyDescent="0.3">
      <c r="J1551" s="63"/>
      <c r="K1551" s="63"/>
      <c r="AD1551" s="34"/>
      <c r="AY1551" s="39" t="str">
        <f t="shared" si="49"/>
        <v xml:space="preserve"> // </v>
      </c>
    </row>
    <row r="1552" spans="10:51" ht="12" customHeight="1" x14ac:dyDescent="0.3">
      <c r="J1552" s="63"/>
      <c r="K1552" s="63"/>
      <c r="AD1552" s="34"/>
      <c r="AY1552" s="39" t="str">
        <f t="shared" si="49"/>
        <v xml:space="preserve"> // </v>
      </c>
    </row>
    <row r="1553" spans="10:51" ht="12" customHeight="1" x14ac:dyDescent="0.3">
      <c r="J1553" s="63"/>
      <c r="K1553" s="63"/>
      <c r="AD1553" s="34"/>
      <c r="AY1553" s="39" t="str">
        <f t="shared" si="49"/>
        <v xml:space="preserve"> // </v>
      </c>
    </row>
    <row r="1554" spans="10:51" ht="12" customHeight="1" x14ac:dyDescent="0.3">
      <c r="J1554" s="63"/>
      <c r="K1554" s="63"/>
      <c r="AD1554" s="34"/>
      <c r="AY1554" s="39" t="str">
        <f t="shared" si="49"/>
        <v xml:space="preserve"> // </v>
      </c>
    </row>
    <row r="1555" spans="10:51" ht="12" customHeight="1" x14ac:dyDescent="0.3">
      <c r="J1555" s="63"/>
      <c r="K1555" s="63"/>
      <c r="AD1555" s="34"/>
      <c r="AY1555" s="39" t="str">
        <f t="shared" si="49"/>
        <v xml:space="preserve"> // </v>
      </c>
    </row>
    <row r="1556" spans="10:51" ht="12" customHeight="1" x14ac:dyDescent="0.3">
      <c r="J1556" s="63"/>
      <c r="K1556" s="63"/>
      <c r="AD1556" s="34"/>
      <c r="AY1556" s="39" t="str">
        <f t="shared" si="49"/>
        <v xml:space="preserve"> // </v>
      </c>
    </row>
    <row r="1557" spans="10:51" ht="12" customHeight="1" x14ac:dyDescent="0.3">
      <c r="J1557" s="63"/>
      <c r="K1557" s="63"/>
      <c r="AD1557" s="34"/>
      <c r="AY1557" s="39" t="str">
        <f t="shared" si="49"/>
        <v xml:space="preserve"> // </v>
      </c>
    </row>
    <row r="1558" spans="10:51" ht="12" customHeight="1" x14ac:dyDescent="0.3">
      <c r="J1558" s="63"/>
      <c r="K1558" s="63"/>
      <c r="AD1558" s="34"/>
      <c r="AY1558" s="39" t="str">
        <f t="shared" si="49"/>
        <v xml:space="preserve"> // </v>
      </c>
    </row>
    <row r="1559" spans="10:51" ht="12" customHeight="1" x14ac:dyDescent="0.3">
      <c r="J1559" s="63"/>
      <c r="K1559" s="63"/>
      <c r="AD1559" s="34"/>
      <c r="AY1559" s="39" t="str">
        <f t="shared" si="49"/>
        <v xml:space="preserve"> // </v>
      </c>
    </row>
    <row r="1560" spans="10:51" ht="12" customHeight="1" x14ac:dyDescent="0.3">
      <c r="J1560" s="63"/>
      <c r="K1560" s="63"/>
      <c r="AD1560" s="34"/>
      <c r="AY1560" s="39" t="str">
        <f t="shared" si="49"/>
        <v xml:space="preserve"> // </v>
      </c>
    </row>
    <row r="1561" spans="10:51" ht="12" customHeight="1" x14ac:dyDescent="0.3">
      <c r="J1561" s="63"/>
      <c r="K1561" s="63"/>
      <c r="AD1561" s="34"/>
      <c r="AY1561" s="39" t="str">
        <f t="shared" si="49"/>
        <v xml:space="preserve"> // </v>
      </c>
    </row>
    <row r="1562" spans="10:51" ht="12" customHeight="1" x14ac:dyDescent="0.3">
      <c r="J1562" s="63"/>
      <c r="K1562" s="63"/>
      <c r="AD1562" s="34"/>
      <c r="AY1562" s="39" t="str">
        <f t="shared" si="49"/>
        <v xml:space="preserve"> // </v>
      </c>
    </row>
    <row r="1563" spans="10:51" ht="12" customHeight="1" x14ac:dyDescent="0.3">
      <c r="J1563" s="63"/>
      <c r="K1563" s="63"/>
      <c r="AD1563" s="34"/>
      <c r="AY1563" s="39" t="str">
        <f t="shared" si="49"/>
        <v xml:space="preserve"> // </v>
      </c>
    </row>
    <row r="1564" spans="10:51" ht="12" customHeight="1" x14ac:dyDescent="0.3">
      <c r="J1564" s="63"/>
      <c r="K1564" s="63"/>
      <c r="AD1564" s="34"/>
      <c r="AY1564" s="39" t="str">
        <f t="shared" si="49"/>
        <v xml:space="preserve"> // </v>
      </c>
    </row>
    <row r="1565" spans="10:51" ht="12" customHeight="1" x14ac:dyDescent="0.3">
      <c r="J1565" s="63"/>
      <c r="K1565" s="63"/>
      <c r="AD1565" s="34"/>
      <c r="AY1565" s="39" t="str">
        <f t="shared" si="49"/>
        <v xml:space="preserve"> // </v>
      </c>
    </row>
    <row r="1566" spans="10:51" ht="12" customHeight="1" x14ac:dyDescent="0.3">
      <c r="J1566" s="63"/>
      <c r="K1566" s="63"/>
      <c r="AD1566" s="34"/>
      <c r="AY1566" s="39" t="str">
        <f t="shared" si="49"/>
        <v xml:space="preserve"> // </v>
      </c>
    </row>
    <row r="1567" spans="10:51" ht="12" customHeight="1" x14ac:dyDescent="0.3">
      <c r="J1567" s="63"/>
      <c r="K1567" s="63"/>
      <c r="AD1567" s="34"/>
      <c r="AY1567" s="39" t="str">
        <f t="shared" si="49"/>
        <v xml:space="preserve"> // </v>
      </c>
    </row>
    <row r="1568" spans="10:51" ht="12" customHeight="1" x14ac:dyDescent="0.3">
      <c r="J1568" s="63"/>
      <c r="K1568" s="63"/>
      <c r="AD1568" s="34"/>
      <c r="AY1568" s="39" t="str">
        <f t="shared" si="49"/>
        <v xml:space="preserve"> // </v>
      </c>
    </row>
    <row r="1569" spans="10:51" ht="12" customHeight="1" x14ac:dyDescent="0.3">
      <c r="J1569" s="63"/>
      <c r="K1569" s="63"/>
      <c r="AD1569" s="34"/>
      <c r="AY1569" s="39" t="str">
        <f t="shared" si="49"/>
        <v xml:space="preserve"> // </v>
      </c>
    </row>
    <row r="1570" spans="10:51" ht="12" customHeight="1" x14ac:dyDescent="0.3">
      <c r="J1570" s="63"/>
      <c r="K1570" s="63"/>
      <c r="AD1570" s="34"/>
      <c r="AY1570" s="39" t="str">
        <f t="shared" si="49"/>
        <v xml:space="preserve"> // </v>
      </c>
    </row>
    <row r="1571" spans="10:51" ht="12" customHeight="1" x14ac:dyDescent="0.3">
      <c r="J1571" s="63"/>
      <c r="K1571" s="63"/>
      <c r="AD1571" s="34"/>
      <c r="AY1571" s="39" t="str">
        <f t="shared" si="49"/>
        <v xml:space="preserve"> // </v>
      </c>
    </row>
    <row r="1572" spans="10:51" ht="12" customHeight="1" x14ac:dyDescent="0.3">
      <c r="J1572" s="63"/>
      <c r="K1572" s="63"/>
      <c r="AD1572" s="34"/>
      <c r="AY1572" s="39" t="str">
        <f t="shared" si="49"/>
        <v xml:space="preserve"> // </v>
      </c>
    </row>
    <row r="1573" spans="10:51" ht="12" customHeight="1" x14ac:dyDescent="0.3">
      <c r="J1573" s="63"/>
      <c r="K1573" s="63"/>
      <c r="AD1573" s="34"/>
      <c r="AY1573" s="39" t="str">
        <f t="shared" si="49"/>
        <v xml:space="preserve"> // </v>
      </c>
    </row>
    <row r="1574" spans="10:51" ht="12" customHeight="1" x14ac:dyDescent="0.3">
      <c r="J1574" s="63"/>
      <c r="K1574" s="63"/>
      <c r="AD1574" s="34"/>
      <c r="AY1574" s="39" t="str">
        <f t="shared" si="49"/>
        <v xml:space="preserve"> // </v>
      </c>
    </row>
    <row r="1575" spans="10:51" ht="12" customHeight="1" x14ac:dyDescent="0.3">
      <c r="J1575" s="63"/>
      <c r="K1575" s="63"/>
      <c r="AD1575" s="34"/>
      <c r="AY1575" s="39" t="str">
        <f t="shared" si="49"/>
        <v xml:space="preserve"> // </v>
      </c>
    </row>
    <row r="1576" spans="10:51" ht="12" customHeight="1" x14ac:dyDescent="0.3">
      <c r="J1576" s="63"/>
      <c r="K1576" s="63"/>
      <c r="AD1576" s="34"/>
      <c r="AY1576" s="39" t="str">
        <f t="shared" si="49"/>
        <v xml:space="preserve"> // </v>
      </c>
    </row>
    <row r="1577" spans="10:51" ht="12" customHeight="1" x14ac:dyDescent="0.3">
      <c r="J1577" s="63"/>
      <c r="K1577" s="63"/>
      <c r="AD1577" s="34"/>
      <c r="AY1577" s="39" t="str">
        <f t="shared" si="49"/>
        <v xml:space="preserve"> // </v>
      </c>
    </row>
    <row r="1578" spans="10:51" ht="12" customHeight="1" x14ac:dyDescent="0.3">
      <c r="J1578" s="63"/>
      <c r="K1578" s="63"/>
      <c r="AD1578" s="34"/>
      <c r="AY1578" s="39" t="str">
        <f t="shared" si="49"/>
        <v xml:space="preserve"> // </v>
      </c>
    </row>
    <row r="1579" spans="10:51" ht="12" customHeight="1" x14ac:dyDescent="0.3">
      <c r="J1579" s="63"/>
      <c r="K1579" s="63"/>
      <c r="AD1579" s="34"/>
      <c r="AY1579" s="39" t="str">
        <f t="shared" si="49"/>
        <v xml:space="preserve"> // </v>
      </c>
    </row>
    <row r="1580" spans="10:51" ht="12" customHeight="1" x14ac:dyDescent="0.3">
      <c r="J1580" s="63"/>
      <c r="K1580" s="63"/>
      <c r="AD1580" s="34"/>
      <c r="AY1580" s="39" t="str">
        <f t="shared" si="49"/>
        <v xml:space="preserve"> // </v>
      </c>
    </row>
    <row r="1581" spans="10:51" ht="12" customHeight="1" x14ac:dyDescent="0.3">
      <c r="J1581" s="63"/>
      <c r="K1581" s="63"/>
      <c r="AD1581" s="34"/>
      <c r="AY1581" s="39" t="str">
        <f t="shared" si="49"/>
        <v xml:space="preserve"> // </v>
      </c>
    </row>
    <row r="1582" spans="10:51" ht="12" customHeight="1" x14ac:dyDescent="0.3">
      <c r="J1582" s="63"/>
      <c r="K1582" s="63"/>
      <c r="AD1582" s="34"/>
      <c r="AY1582" s="39" t="str">
        <f t="shared" si="49"/>
        <v xml:space="preserve"> // </v>
      </c>
    </row>
    <row r="1583" spans="10:51" ht="12" customHeight="1" x14ac:dyDescent="0.3">
      <c r="J1583" s="63"/>
      <c r="K1583" s="63"/>
      <c r="AD1583" s="34"/>
      <c r="AY1583" s="39" t="str">
        <f t="shared" si="49"/>
        <v xml:space="preserve"> // </v>
      </c>
    </row>
    <row r="1584" spans="10:51" ht="12" customHeight="1" x14ac:dyDescent="0.3">
      <c r="J1584" s="63"/>
      <c r="K1584" s="63"/>
      <c r="AD1584" s="34"/>
      <c r="AY1584" s="39" t="str">
        <f t="shared" si="49"/>
        <v xml:space="preserve"> // </v>
      </c>
    </row>
    <row r="1585" spans="10:51" ht="12" customHeight="1" x14ac:dyDescent="0.3">
      <c r="J1585" s="63"/>
      <c r="K1585" s="63"/>
      <c r="AD1585" s="34"/>
      <c r="AY1585" s="39" t="str">
        <f t="shared" si="49"/>
        <v xml:space="preserve"> // </v>
      </c>
    </row>
    <row r="1586" spans="10:51" ht="12" customHeight="1" x14ac:dyDescent="0.3">
      <c r="J1586" s="63"/>
      <c r="K1586" s="63"/>
      <c r="AD1586" s="34"/>
      <c r="AY1586" s="39" t="str">
        <f t="shared" si="49"/>
        <v xml:space="preserve"> // </v>
      </c>
    </row>
    <row r="1587" spans="10:51" ht="12" customHeight="1" x14ac:dyDescent="0.3">
      <c r="J1587" s="63"/>
      <c r="K1587" s="63"/>
      <c r="AD1587" s="34"/>
      <c r="AY1587" s="39" t="str">
        <f t="shared" si="49"/>
        <v xml:space="preserve"> // </v>
      </c>
    </row>
    <row r="1588" spans="10:51" ht="12" customHeight="1" x14ac:dyDescent="0.3">
      <c r="J1588" s="63"/>
      <c r="K1588" s="63"/>
      <c r="AD1588" s="34"/>
      <c r="AY1588" s="39" t="str">
        <f t="shared" si="49"/>
        <v xml:space="preserve"> // </v>
      </c>
    </row>
    <row r="1589" spans="10:51" ht="12" customHeight="1" x14ac:dyDescent="0.3">
      <c r="J1589" s="63"/>
      <c r="K1589" s="63"/>
      <c r="AD1589" s="34"/>
      <c r="AY1589" s="39" t="str">
        <f t="shared" si="49"/>
        <v xml:space="preserve"> // </v>
      </c>
    </row>
    <row r="1590" spans="10:51" ht="12" customHeight="1" x14ac:dyDescent="0.3">
      <c r="J1590" s="63"/>
      <c r="K1590" s="63"/>
      <c r="AD1590" s="34"/>
      <c r="AY1590" s="39" t="str">
        <f t="shared" si="49"/>
        <v xml:space="preserve"> // </v>
      </c>
    </row>
    <row r="1591" spans="10:51" ht="12" customHeight="1" x14ac:dyDescent="0.3">
      <c r="J1591" s="63"/>
      <c r="K1591" s="63"/>
      <c r="AD1591" s="34"/>
      <c r="AY1591" s="39" t="str">
        <f t="shared" si="49"/>
        <v xml:space="preserve"> // </v>
      </c>
    </row>
    <row r="1592" spans="10:51" ht="12" customHeight="1" x14ac:dyDescent="0.3">
      <c r="J1592" s="63"/>
      <c r="K1592" s="63"/>
      <c r="AD1592" s="34"/>
      <c r="AY1592" s="39" t="str">
        <f t="shared" si="49"/>
        <v xml:space="preserve"> // </v>
      </c>
    </row>
    <row r="1593" spans="10:51" ht="12" customHeight="1" x14ac:dyDescent="0.3">
      <c r="J1593" s="63"/>
      <c r="K1593" s="63"/>
      <c r="AD1593" s="34"/>
      <c r="AY1593" s="39" t="str">
        <f t="shared" si="49"/>
        <v xml:space="preserve"> // </v>
      </c>
    </row>
    <row r="1594" spans="10:51" ht="12" customHeight="1" x14ac:dyDescent="0.3">
      <c r="J1594" s="63"/>
      <c r="K1594" s="63"/>
      <c r="AD1594" s="34"/>
      <c r="AY1594" s="39" t="str">
        <f t="shared" si="49"/>
        <v xml:space="preserve"> // </v>
      </c>
    </row>
    <row r="1595" spans="10:51" ht="12" customHeight="1" x14ac:dyDescent="0.3">
      <c r="J1595" s="63"/>
      <c r="K1595" s="63"/>
      <c r="AD1595" s="34"/>
      <c r="AY1595" s="39" t="str">
        <f t="shared" si="49"/>
        <v xml:space="preserve"> // </v>
      </c>
    </row>
    <row r="1596" spans="10:51" ht="12" customHeight="1" x14ac:dyDescent="0.3">
      <c r="J1596" s="63"/>
      <c r="K1596" s="63"/>
      <c r="AD1596" s="34"/>
      <c r="AY1596" s="39" t="str">
        <f t="shared" si="49"/>
        <v xml:space="preserve"> // </v>
      </c>
    </row>
    <row r="1597" spans="10:51" ht="12" customHeight="1" x14ac:dyDescent="0.3">
      <c r="J1597" s="63"/>
      <c r="K1597" s="63"/>
      <c r="AD1597" s="34"/>
      <c r="AY1597" s="39" t="str">
        <f t="shared" si="49"/>
        <v xml:space="preserve"> // </v>
      </c>
    </row>
    <row r="1598" spans="10:51" ht="12" customHeight="1" x14ac:dyDescent="0.3">
      <c r="J1598" s="63"/>
      <c r="K1598" s="63"/>
      <c r="AD1598" s="34"/>
      <c r="AY1598" s="39" t="str">
        <f t="shared" si="49"/>
        <v xml:space="preserve"> // </v>
      </c>
    </row>
    <row r="1599" spans="10:51" ht="12" customHeight="1" x14ac:dyDescent="0.3">
      <c r="J1599" s="63"/>
      <c r="K1599" s="63"/>
      <c r="AD1599" s="34"/>
      <c r="AY1599" s="39" t="str">
        <f t="shared" si="49"/>
        <v xml:space="preserve"> // </v>
      </c>
    </row>
    <row r="1600" spans="10:51" ht="12" customHeight="1" x14ac:dyDescent="0.3">
      <c r="J1600" s="63"/>
      <c r="K1600" s="63"/>
      <c r="AD1600" s="34"/>
      <c r="AY1600" s="39" t="str">
        <f t="shared" si="49"/>
        <v xml:space="preserve"> // </v>
      </c>
    </row>
    <row r="1601" spans="10:51" ht="12" customHeight="1" x14ac:dyDescent="0.3">
      <c r="J1601" s="63"/>
      <c r="K1601" s="63"/>
      <c r="AD1601" s="34"/>
      <c r="AY1601" s="39" t="str">
        <f t="shared" si="49"/>
        <v xml:space="preserve"> // </v>
      </c>
    </row>
    <row r="1602" spans="10:51" ht="12" customHeight="1" x14ac:dyDescent="0.3">
      <c r="J1602" s="63"/>
      <c r="K1602" s="63"/>
      <c r="AD1602" s="34"/>
      <c r="AY1602" s="39" t="str">
        <f t="shared" si="49"/>
        <v xml:space="preserve"> // </v>
      </c>
    </row>
    <row r="1603" spans="10:51" ht="12" customHeight="1" x14ac:dyDescent="0.3">
      <c r="J1603" s="63"/>
      <c r="K1603" s="63"/>
      <c r="AD1603" s="34"/>
      <c r="AY1603" s="39" t="str">
        <f t="shared" ref="AY1603:AY1627" si="50">CONCATENATE(AC1603," ","//"," ",AE1603)</f>
        <v xml:space="preserve"> // </v>
      </c>
    </row>
    <row r="1604" spans="10:51" ht="12" customHeight="1" x14ac:dyDescent="0.3">
      <c r="J1604" s="63"/>
      <c r="K1604" s="63"/>
      <c r="AD1604" s="34"/>
      <c r="AY1604" s="39" t="str">
        <f t="shared" si="50"/>
        <v xml:space="preserve"> // </v>
      </c>
    </row>
    <row r="1605" spans="10:51" ht="12" customHeight="1" x14ac:dyDescent="0.3">
      <c r="J1605" s="63"/>
      <c r="K1605" s="63"/>
      <c r="AD1605" s="34"/>
      <c r="AY1605" s="39" t="str">
        <f t="shared" si="50"/>
        <v xml:space="preserve"> // </v>
      </c>
    </row>
    <row r="1606" spans="10:51" ht="12" customHeight="1" x14ac:dyDescent="0.3">
      <c r="J1606" s="63"/>
      <c r="K1606" s="63"/>
      <c r="AD1606" s="34"/>
      <c r="AY1606" s="39" t="str">
        <f t="shared" si="50"/>
        <v xml:space="preserve"> // </v>
      </c>
    </row>
    <row r="1607" spans="10:51" ht="12" customHeight="1" x14ac:dyDescent="0.3">
      <c r="J1607" s="63"/>
      <c r="K1607" s="63"/>
      <c r="AD1607" s="34"/>
      <c r="AY1607" s="39" t="str">
        <f t="shared" si="50"/>
        <v xml:space="preserve"> // </v>
      </c>
    </row>
    <row r="1608" spans="10:51" ht="12" customHeight="1" x14ac:dyDescent="0.3">
      <c r="J1608" s="63"/>
      <c r="K1608" s="63"/>
      <c r="AD1608" s="34"/>
      <c r="AY1608" s="39" t="str">
        <f t="shared" si="50"/>
        <v xml:space="preserve"> // </v>
      </c>
    </row>
    <row r="1609" spans="10:51" ht="12" customHeight="1" x14ac:dyDescent="0.3">
      <c r="J1609" s="63"/>
      <c r="K1609" s="63"/>
      <c r="AD1609" s="34"/>
      <c r="AY1609" s="39" t="str">
        <f t="shared" si="50"/>
        <v xml:space="preserve"> // </v>
      </c>
    </row>
    <row r="1610" spans="10:51" ht="12" customHeight="1" x14ac:dyDescent="0.3">
      <c r="J1610" s="63"/>
      <c r="K1610" s="63"/>
      <c r="AD1610" s="34"/>
      <c r="AY1610" s="39" t="str">
        <f t="shared" si="50"/>
        <v xml:space="preserve"> // </v>
      </c>
    </row>
    <row r="1611" spans="10:51" ht="12" customHeight="1" x14ac:dyDescent="0.3">
      <c r="J1611" s="63"/>
      <c r="K1611" s="63"/>
      <c r="AD1611" s="34"/>
      <c r="AY1611" s="39" t="str">
        <f t="shared" si="50"/>
        <v xml:space="preserve"> // </v>
      </c>
    </row>
    <row r="1612" spans="10:51" ht="12" customHeight="1" x14ac:dyDescent="0.3">
      <c r="J1612" s="63"/>
      <c r="K1612" s="63"/>
      <c r="AD1612" s="34"/>
      <c r="AY1612" s="39" t="str">
        <f t="shared" si="50"/>
        <v xml:space="preserve"> // </v>
      </c>
    </row>
    <row r="1613" spans="10:51" ht="12" customHeight="1" x14ac:dyDescent="0.3">
      <c r="J1613" s="63"/>
      <c r="K1613" s="63"/>
      <c r="AD1613" s="34"/>
      <c r="AY1613" s="39" t="str">
        <f t="shared" si="50"/>
        <v xml:space="preserve"> // </v>
      </c>
    </row>
    <row r="1614" spans="10:51" ht="12" customHeight="1" x14ac:dyDescent="0.3">
      <c r="J1614" s="63"/>
      <c r="K1614" s="63"/>
      <c r="AD1614" s="34"/>
      <c r="AY1614" s="39" t="str">
        <f t="shared" si="50"/>
        <v xml:space="preserve"> // </v>
      </c>
    </row>
    <row r="1615" spans="10:51" ht="12" customHeight="1" x14ac:dyDescent="0.3">
      <c r="J1615" s="63"/>
      <c r="K1615" s="63"/>
      <c r="AD1615" s="34"/>
      <c r="AY1615" s="39" t="str">
        <f t="shared" si="50"/>
        <v xml:space="preserve"> // </v>
      </c>
    </row>
    <row r="1616" spans="10:51" ht="12" customHeight="1" x14ac:dyDescent="0.3">
      <c r="J1616" s="63"/>
      <c r="K1616" s="63"/>
      <c r="AD1616" s="34"/>
      <c r="AY1616" s="39" t="str">
        <f t="shared" si="50"/>
        <v xml:space="preserve"> // </v>
      </c>
    </row>
    <row r="1617" spans="10:51" ht="12" customHeight="1" x14ac:dyDescent="0.3">
      <c r="J1617" s="63"/>
      <c r="K1617" s="63"/>
      <c r="AD1617" s="34"/>
      <c r="AY1617" s="39" t="str">
        <f t="shared" si="50"/>
        <v xml:space="preserve"> // </v>
      </c>
    </row>
    <row r="1618" spans="10:51" ht="12" customHeight="1" x14ac:dyDescent="0.3">
      <c r="J1618" s="63"/>
      <c r="K1618" s="63"/>
      <c r="AD1618" s="34"/>
      <c r="AY1618" s="39" t="str">
        <f t="shared" si="50"/>
        <v xml:space="preserve"> // </v>
      </c>
    </row>
    <row r="1619" spans="10:51" ht="12" customHeight="1" x14ac:dyDescent="0.3">
      <c r="J1619" s="63"/>
      <c r="K1619" s="63"/>
      <c r="AD1619" s="34"/>
      <c r="AY1619" s="39" t="str">
        <f t="shared" si="50"/>
        <v xml:space="preserve"> // </v>
      </c>
    </row>
    <row r="1620" spans="10:51" ht="12" customHeight="1" x14ac:dyDescent="0.3">
      <c r="J1620" s="63"/>
      <c r="K1620" s="63"/>
      <c r="AD1620" s="34"/>
      <c r="AY1620" s="39" t="str">
        <f t="shared" si="50"/>
        <v xml:space="preserve"> // </v>
      </c>
    </row>
    <row r="1621" spans="10:51" ht="12" customHeight="1" x14ac:dyDescent="0.3">
      <c r="J1621" s="63"/>
      <c r="K1621" s="63"/>
      <c r="AD1621" s="34"/>
      <c r="AY1621" s="39" t="str">
        <f t="shared" si="50"/>
        <v xml:space="preserve"> // </v>
      </c>
    </row>
    <row r="1622" spans="10:51" ht="12" customHeight="1" x14ac:dyDescent="0.3">
      <c r="J1622" s="63"/>
      <c r="K1622" s="63"/>
      <c r="AD1622" s="34"/>
      <c r="AY1622" s="39" t="str">
        <f t="shared" si="50"/>
        <v xml:space="preserve"> // </v>
      </c>
    </row>
    <row r="1623" spans="10:51" ht="12" customHeight="1" x14ac:dyDescent="0.3">
      <c r="J1623" s="63"/>
      <c r="K1623" s="63"/>
      <c r="AD1623" s="34"/>
      <c r="AY1623" s="39" t="str">
        <f t="shared" si="50"/>
        <v xml:space="preserve"> // </v>
      </c>
    </row>
    <row r="1624" spans="10:51" ht="12" customHeight="1" x14ac:dyDescent="0.3">
      <c r="J1624" s="63"/>
      <c r="K1624" s="63"/>
      <c r="AD1624" s="34"/>
      <c r="AY1624" s="39" t="str">
        <f t="shared" si="50"/>
        <v xml:space="preserve"> // </v>
      </c>
    </row>
    <row r="1625" spans="10:51" ht="12" customHeight="1" x14ac:dyDescent="0.3">
      <c r="J1625" s="63"/>
      <c r="K1625" s="63"/>
      <c r="AD1625" s="34"/>
      <c r="AY1625" s="39" t="str">
        <f t="shared" si="50"/>
        <v xml:space="preserve"> // </v>
      </c>
    </row>
    <row r="1626" spans="10:51" ht="12" customHeight="1" x14ac:dyDescent="0.3">
      <c r="J1626" s="63"/>
      <c r="K1626" s="63"/>
      <c r="AD1626" s="34"/>
      <c r="AY1626" s="39" t="str">
        <f t="shared" si="50"/>
        <v xml:space="preserve"> // </v>
      </c>
    </row>
    <row r="1627" spans="10:51" ht="12" customHeight="1" x14ac:dyDescent="0.3">
      <c r="J1627" s="63"/>
      <c r="K1627" s="63"/>
      <c r="AD1627" s="34"/>
      <c r="AY1627" s="39" t="str">
        <f t="shared" si="50"/>
        <v xml:space="preserve"> // </v>
      </c>
    </row>
  </sheetData>
  <autoFilter ref="K1:AB1627" xr:uid="{D7BC3C6F-BF6C-4D0D-A9A6-ADF6A6077FD6}"/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5C5A-4371-4D0B-BA5A-E11ADAF49E15}">
  <dimension ref="A1:AY1627"/>
  <sheetViews>
    <sheetView workbookViewId="0">
      <pane ySplit="1" topLeftCell="A2" activePane="bottomLeft" state="frozen"/>
      <selection activeCell="AS1385" sqref="AS1385"/>
      <selection pane="bottomLeft" activeCell="F12" sqref="F12"/>
    </sheetView>
  </sheetViews>
  <sheetFormatPr baseColWidth="10" defaultColWidth="9.109375" defaultRowHeight="12" customHeight="1" x14ac:dyDescent="0.3"/>
  <cols>
    <col min="1" max="1" width="9.33203125" style="54" customWidth="1"/>
    <col min="2" max="2" width="4.88671875" style="33" customWidth="1"/>
    <col min="3" max="3" width="9.33203125" style="54" customWidth="1"/>
    <col min="4" max="4" width="20.33203125" style="55" customWidth="1"/>
    <col min="5" max="5" width="25.6640625" style="56" customWidth="1"/>
    <col min="6" max="6" width="19.5546875" style="39" customWidth="1"/>
    <col min="7" max="7" width="30.5546875" style="40" customWidth="1"/>
    <col min="8" max="8" width="1.33203125" style="46" customWidth="1"/>
    <col min="9" max="9" width="9.109375" style="40"/>
    <col min="10" max="10" width="16.6640625" style="40" customWidth="1"/>
    <col min="11" max="11" width="7.5546875" style="40" customWidth="1"/>
    <col min="12" max="26" width="3.44140625" style="40" customWidth="1"/>
    <col min="27" max="27" width="5.88671875" style="40" customWidth="1"/>
    <col min="28" max="28" width="3.44140625" style="40" customWidth="1"/>
    <col min="29" max="29" width="39.88671875" style="40" customWidth="1"/>
    <col min="30" max="30" width="9.109375" style="40"/>
    <col min="31" max="31" width="33.6640625" style="40" customWidth="1"/>
    <col min="32" max="40" width="9.109375" style="40"/>
    <col min="41" max="49" width="9.109375" style="39"/>
    <col min="50" max="50" width="20.33203125" style="70" customWidth="1"/>
    <col min="51" max="51" width="69.44140625" style="39" bestFit="1" customWidth="1"/>
    <col min="52" max="16384" width="9.109375" style="39"/>
  </cols>
  <sheetData>
    <row r="1" spans="1:51" ht="97.5" customHeight="1" x14ac:dyDescent="0.3">
      <c r="A1" s="32" t="s">
        <v>2425</v>
      </c>
      <c r="B1" s="33" t="s">
        <v>5</v>
      </c>
      <c r="C1" s="34" t="s">
        <v>2426</v>
      </c>
      <c r="D1" s="35" t="s">
        <v>15</v>
      </c>
      <c r="E1" s="36" t="s">
        <v>16</v>
      </c>
      <c r="F1" s="60" t="s">
        <v>1</v>
      </c>
      <c r="G1" s="37" t="s">
        <v>17</v>
      </c>
      <c r="H1" s="38"/>
      <c r="I1" s="32" t="s">
        <v>2425</v>
      </c>
      <c r="J1" s="64" t="s">
        <v>2723</v>
      </c>
      <c r="K1" s="9" t="s">
        <v>1603</v>
      </c>
      <c r="L1" s="9" t="s">
        <v>1604</v>
      </c>
      <c r="M1" s="9" t="s">
        <v>1605</v>
      </c>
      <c r="N1" s="9" t="s">
        <v>1606</v>
      </c>
      <c r="O1" s="9" t="s">
        <v>1607</v>
      </c>
      <c r="P1" s="9" t="s">
        <v>1608</v>
      </c>
      <c r="Q1" s="9" t="s">
        <v>1609</v>
      </c>
      <c r="R1" s="9" t="s">
        <v>1610</v>
      </c>
      <c r="S1" s="9" t="s">
        <v>1611</v>
      </c>
      <c r="T1" s="9" t="s">
        <v>1612</v>
      </c>
      <c r="U1" s="9" t="s">
        <v>2438</v>
      </c>
      <c r="V1" s="9" t="s">
        <v>1613</v>
      </c>
      <c r="W1" s="9" t="s">
        <v>1614</v>
      </c>
      <c r="X1" s="9" t="s">
        <v>1615</v>
      </c>
      <c r="Y1" s="9" t="s">
        <v>1616</v>
      </c>
      <c r="Z1" s="9" t="s">
        <v>1617</v>
      </c>
      <c r="AA1" s="9" t="s">
        <v>1618</v>
      </c>
      <c r="AB1" s="10" t="s">
        <v>1602</v>
      </c>
      <c r="AC1" s="66" t="s">
        <v>2741</v>
      </c>
      <c r="AD1" s="34" t="s">
        <v>2426</v>
      </c>
      <c r="AE1" s="65" t="s">
        <v>2723</v>
      </c>
      <c r="AF1" s="9" t="s">
        <v>1603</v>
      </c>
      <c r="AG1" s="9" t="s">
        <v>1604</v>
      </c>
      <c r="AH1" s="9" t="s">
        <v>1605</v>
      </c>
      <c r="AI1" s="9" t="s">
        <v>1606</v>
      </c>
      <c r="AJ1" s="9" t="s">
        <v>1607</v>
      </c>
      <c r="AK1" s="9" t="s">
        <v>1608</v>
      </c>
      <c r="AL1" s="9" t="s">
        <v>1609</v>
      </c>
      <c r="AM1" s="9" t="s">
        <v>1610</v>
      </c>
      <c r="AN1" s="9" t="s">
        <v>1611</v>
      </c>
      <c r="AO1" s="9" t="s">
        <v>1612</v>
      </c>
      <c r="AP1" s="9" t="s">
        <v>2438</v>
      </c>
      <c r="AQ1" s="9" t="s">
        <v>1613</v>
      </c>
      <c r="AR1" s="9" t="s">
        <v>1614</v>
      </c>
      <c r="AS1" s="9" t="s">
        <v>1615</v>
      </c>
      <c r="AT1" s="9" t="s">
        <v>1616</v>
      </c>
      <c r="AU1" s="9" t="s">
        <v>1617</v>
      </c>
      <c r="AV1" s="9" t="s">
        <v>1618</v>
      </c>
      <c r="AW1" s="10" t="s">
        <v>1602</v>
      </c>
      <c r="AX1" s="67" t="s">
        <v>15</v>
      </c>
    </row>
    <row r="2" spans="1:51" ht="12" customHeight="1" x14ac:dyDescent="0.25">
      <c r="A2" s="32">
        <v>11</v>
      </c>
      <c r="B2" s="33" t="s">
        <v>5</v>
      </c>
      <c r="C2" s="34">
        <v>34</v>
      </c>
      <c r="D2" s="32" t="str">
        <f t="shared" ref="D2:D65" si="0">_xlfn.CONCAT(A2,B2,C2)</f>
        <v>11X34</v>
      </c>
      <c r="E2" s="43" t="s">
        <v>1623</v>
      </c>
      <c r="F2" s="61" t="s">
        <v>1629</v>
      </c>
      <c r="G2" s="41" t="s">
        <v>43</v>
      </c>
      <c r="H2" s="38"/>
      <c r="I2" s="32">
        <v>11</v>
      </c>
      <c r="J2" s="63">
        <f>VLOOKUP(I2,pTRAIT!A:B,2,FALSE)</f>
        <v>0</v>
      </c>
      <c r="K2" s="63" t="s">
        <v>2724</v>
      </c>
      <c r="L2" s="63"/>
      <c r="M2" s="63" t="s">
        <v>2437</v>
      </c>
      <c r="N2" s="63"/>
      <c r="O2" s="63"/>
      <c r="P2" s="63"/>
      <c r="Q2" s="63"/>
      <c r="R2" s="63"/>
      <c r="S2" s="63" t="s">
        <v>2736</v>
      </c>
      <c r="T2" s="63"/>
      <c r="U2" s="63" t="s">
        <v>2738</v>
      </c>
      <c r="V2" s="63"/>
      <c r="W2" s="63"/>
      <c r="X2" s="63"/>
      <c r="Y2" s="63"/>
      <c r="Z2" s="63"/>
      <c r="AA2" s="63" t="s">
        <v>2728</v>
      </c>
      <c r="AB2" s="63"/>
      <c r="AC2" s="63" t="str">
        <f>CONCATENATE(L2,M2,N2,O2,P2,Q2,R2,S2,T2,U2,V2,W2,X2,Y2,Z2,AA2,AB2, ";",K2)</f>
        <v>ERo5So5n-sge;NST=X</v>
      </c>
      <c r="AD2" s="34">
        <v>34</v>
      </c>
      <c r="AE2" s="40" t="str">
        <f>VLOOKUP(AD2,pTRAIT!A:B,2,FALSE)</f>
        <v>ERo5So5;NST=X / EM5RTUeRo5So5(Pu);NST=X</v>
      </c>
      <c r="AF2" s="63">
        <f>VLOOKUP($AD2,pTRAIT!$A:$X,7,FALSE)</f>
        <v>0</v>
      </c>
      <c r="AG2" s="63">
        <f>VLOOKUP($AD2,pTRAIT!$A:$X,8,FALSE)</f>
        <v>0</v>
      </c>
      <c r="AH2" s="63">
        <f>VLOOKUP($AD2,pTRAIT!$A:$X,9,FALSE)</f>
        <v>0</v>
      </c>
      <c r="AI2" s="63">
        <f>VLOOKUP($AD2,pTRAIT!$A:$X,10,FALSE)</f>
        <v>0</v>
      </c>
      <c r="AJ2" s="63">
        <f>VLOOKUP($AD2,pTRAIT!$A:$X,11,FALSE)</f>
        <v>0</v>
      </c>
      <c r="AK2" s="63">
        <f>VLOOKUP($AD2,pTRAIT!$A:$X,12,FALSE)</f>
        <v>0</v>
      </c>
      <c r="AL2" s="63">
        <f>VLOOKUP($AD2,pTRAIT!$A:$X,13,FALSE)</f>
        <v>0</v>
      </c>
      <c r="AM2" s="63">
        <f>VLOOKUP($AD2,pTRAIT!$A:$X,14,FALSE)</f>
        <v>0</v>
      </c>
      <c r="AN2" s="63">
        <f>VLOOKUP($AD2,pTRAIT!$A:$X,15,FALSE)</f>
        <v>0</v>
      </c>
      <c r="AO2" s="63">
        <f>VLOOKUP($AD2,pTRAIT!$A:$X,16,FALSE)</f>
        <v>0</v>
      </c>
      <c r="AP2" s="63">
        <f>VLOOKUP($AD2,pTRAIT!$A:$X,17,FALSE)</f>
        <v>0</v>
      </c>
      <c r="AQ2" s="63">
        <f>VLOOKUP($AD2,pTRAIT!$A:$X,18,FALSE)</f>
        <v>0</v>
      </c>
      <c r="AR2" s="63">
        <f>VLOOKUP($AD2,pTRAIT!$A:$X,19,FALSE)</f>
        <v>0</v>
      </c>
      <c r="AS2" s="63">
        <f>VLOOKUP($AD2,pTRAIT!$A:$X,20,FALSE)</f>
        <v>0</v>
      </c>
      <c r="AT2" s="63">
        <f>VLOOKUP($AD2,pTRAIT!$A:$X,21,FALSE)</f>
        <v>0</v>
      </c>
      <c r="AU2" s="63">
        <f>VLOOKUP($AD2,pTRAIT!$A:$X,22,FALSE)</f>
        <v>0</v>
      </c>
      <c r="AV2" s="63">
        <f>VLOOKUP($AD2,pTRAIT!$A:$X,23,FALSE)</f>
        <v>0</v>
      </c>
      <c r="AW2" s="63">
        <f>VLOOKUP($AD2,pTRAIT!$A:$X,24,FALSE)</f>
        <v>0</v>
      </c>
      <c r="AX2" s="67" t="s">
        <v>2742</v>
      </c>
      <c r="AY2" s="71" t="s">
        <v>3568</v>
      </c>
    </row>
    <row r="3" spans="1:51" ht="12" customHeight="1" x14ac:dyDescent="0.25">
      <c r="A3" s="32">
        <v>11</v>
      </c>
      <c r="B3" s="33" t="s">
        <v>5</v>
      </c>
      <c r="C3" s="34">
        <v>35</v>
      </c>
      <c r="D3" s="32" t="str">
        <f t="shared" si="0"/>
        <v>11X35</v>
      </c>
      <c r="E3" s="43" t="s">
        <v>1623</v>
      </c>
      <c r="F3" s="61" t="s">
        <v>1630</v>
      </c>
      <c r="G3" s="41" t="s">
        <v>43</v>
      </c>
      <c r="H3" s="38"/>
      <c r="I3" s="32">
        <v>11</v>
      </c>
      <c r="J3" s="63">
        <f>VLOOKUP(I3,pTRAIT!A:B,2,FALSE)</f>
        <v>0</v>
      </c>
      <c r="K3" s="63" t="s">
        <v>2724</v>
      </c>
      <c r="L3" s="63"/>
      <c r="M3" s="63" t="s">
        <v>2437</v>
      </c>
      <c r="N3" s="63"/>
      <c r="O3" s="63"/>
      <c r="P3" s="63"/>
      <c r="Q3" s="63"/>
      <c r="R3" s="63"/>
      <c r="S3" s="63" t="s">
        <v>2736</v>
      </c>
      <c r="T3" s="63"/>
      <c r="U3" s="63" t="s">
        <v>2738</v>
      </c>
      <c r="V3" s="63"/>
      <c r="W3" s="63"/>
      <c r="X3" s="63"/>
      <c r="Y3" s="63"/>
      <c r="Z3" s="63"/>
      <c r="AA3" s="63" t="s">
        <v>2728</v>
      </c>
      <c r="AB3" s="63"/>
      <c r="AC3" s="63" t="str">
        <f t="shared" ref="AC3:AC66" si="1">CONCATENATE(L3,M3,N3,O3,P3,Q3,R3,S3,T3,U3,V3,W3,X3,Y3,Z3,AA3,AB3,";",K3)</f>
        <v>ERo5So5n-sge;NST=X</v>
      </c>
      <c r="AD3" s="34">
        <v>35</v>
      </c>
      <c r="AE3" s="40" t="str">
        <f>VLOOKUP(AD3,pTRAIT!A:B,2,FALSE)</f>
        <v>ERo5So5;NST=X / EM5RTUeRo5So5(Pu);NST=X</v>
      </c>
      <c r="AF3" s="63">
        <f>VLOOKUP($AD3,pTRAIT!$A:$X,7,FALSE)</f>
        <v>0</v>
      </c>
      <c r="AG3" s="63">
        <f>VLOOKUP($AD3,pTRAIT!$A:$X,8,FALSE)</f>
        <v>0</v>
      </c>
      <c r="AH3" s="63">
        <f>VLOOKUP($AD3,pTRAIT!$A:$X,9,FALSE)</f>
        <v>0</v>
      </c>
      <c r="AI3" s="63">
        <f>VLOOKUP($AD3,pTRAIT!$A:$X,10,FALSE)</f>
        <v>0</v>
      </c>
      <c r="AJ3" s="63">
        <f>VLOOKUP($AD3,pTRAIT!$A:$X,11,FALSE)</f>
        <v>0</v>
      </c>
      <c r="AK3" s="63">
        <f>VLOOKUP($AD3,pTRAIT!$A:$X,12,FALSE)</f>
        <v>0</v>
      </c>
      <c r="AL3" s="63">
        <f>VLOOKUP($AD3,pTRAIT!$A:$X,13,FALSE)</f>
        <v>0</v>
      </c>
      <c r="AM3" s="63">
        <f>VLOOKUP($AD3,pTRAIT!$A:$X,14,FALSE)</f>
        <v>0</v>
      </c>
      <c r="AN3" s="63">
        <f>VLOOKUP($AD3,pTRAIT!$A:$X,15,FALSE)</f>
        <v>0</v>
      </c>
      <c r="AO3" s="63">
        <f>VLOOKUP($AD3,pTRAIT!$A:$X,16,FALSE)</f>
        <v>0</v>
      </c>
      <c r="AP3" s="63">
        <f>VLOOKUP($AD3,pTRAIT!$A:$X,17,FALSE)</f>
        <v>0</v>
      </c>
      <c r="AQ3" s="63">
        <f>VLOOKUP($AD3,pTRAIT!$A:$X,18,FALSE)</f>
        <v>0</v>
      </c>
      <c r="AR3" s="63">
        <f>VLOOKUP($AD3,pTRAIT!$A:$X,19,FALSE)</f>
        <v>0</v>
      </c>
      <c r="AS3" s="63">
        <f>VLOOKUP($AD3,pTRAIT!$A:$X,20,FALSE)</f>
        <v>0</v>
      </c>
      <c r="AT3" s="63">
        <f>VLOOKUP($AD3,pTRAIT!$A:$X,21,FALSE)</f>
        <v>0</v>
      </c>
      <c r="AU3" s="63">
        <f>VLOOKUP($AD3,pTRAIT!$A:$X,22,FALSE)</f>
        <v>0</v>
      </c>
      <c r="AV3" s="63">
        <f>VLOOKUP($AD3,pTRAIT!$A:$X,23,FALSE)</f>
        <v>0</v>
      </c>
      <c r="AW3" s="63">
        <f>VLOOKUP($AD3,pTRAIT!$A:$X,24,FALSE)</f>
        <v>0</v>
      </c>
      <c r="AX3" s="67" t="s">
        <v>2743</v>
      </c>
      <c r="AY3" s="71" t="s">
        <v>3568</v>
      </c>
    </row>
    <row r="4" spans="1:51" ht="12" customHeight="1" x14ac:dyDescent="0.25">
      <c r="A4" s="32">
        <v>11</v>
      </c>
      <c r="B4" s="33" t="s">
        <v>5</v>
      </c>
      <c r="C4" s="34">
        <v>37</v>
      </c>
      <c r="D4" s="32" t="str">
        <f t="shared" si="0"/>
        <v>11X37</v>
      </c>
      <c r="E4" s="43" t="s">
        <v>1623</v>
      </c>
      <c r="F4" s="61" t="s">
        <v>1631</v>
      </c>
      <c r="G4" s="41" t="s">
        <v>43</v>
      </c>
      <c r="H4" s="38"/>
      <c r="I4" s="32">
        <v>11</v>
      </c>
      <c r="J4" s="63">
        <f>VLOOKUP(I4,pTRAIT!A:B,2,FALSE)</f>
        <v>0</v>
      </c>
      <c r="K4" s="63" t="s">
        <v>2724</v>
      </c>
      <c r="L4" s="63"/>
      <c r="M4" s="63" t="s">
        <v>2437</v>
      </c>
      <c r="N4" s="63"/>
      <c r="O4" s="63"/>
      <c r="P4" s="63"/>
      <c r="Q4" s="63"/>
      <c r="R4" s="63"/>
      <c r="S4" s="63" t="s">
        <v>2736</v>
      </c>
      <c r="T4" s="63"/>
      <c r="U4" s="63" t="s">
        <v>2738</v>
      </c>
      <c r="V4" s="63"/>
      <c r="W4" s="63"/>
      <c r="X4" s="63"/>
      <c r="Y4" s="63"/>
      <c r="Z4" s="63"/>
      <c r="AA4" s="63" t="s">
        <v>2728</v>
      </c>
      <c r="AB4" s="63"/>
      <c r="AC4" s="63" t="str">
        <f t="shared" si="1"/>
        <v>ERo5So5n-sge;NST=X</v>
      </c>
      <c r="AD4" s="34">
        <v>37</v>
      </c>
      <c r="AE4" s="40" t="str">
        <f>VLOOKUP(AD4,pTRAIT!A:B,2,FALSE)</f>
        <v>ERo5So5;NST=X / EM5RTUeRo5So5(Pu);NST=X</v>
      </c>
      <c r="AF4" s="63">
        <f>VLOOKUP($AD4,pTRAIT!$A:$X,7,FALSE)</f>
        <v>0</v>
      </c>
      <c r="AG4" s="63">
        <f>VLOOKUP($AD4,pTRAIT!$A:$X,8,FALSE)</f>
        <v>0</v>
      </c>
      <c r="AH4" s="63">
        <f>VLOOKUP($AD4,pTRAIT!$A:$X,9,FALSE)</f>
        <v>0</v>
      </c>
      <c r="AI4" s="63">
        <f>VLOOKUP($AD4,pTRAIT!$A:$X,10,FALSE)</f>
        <v>0</v>
      </c>
      <c r="AJ4" s="63">
        <f>VLOOKUP($AD4,pTRAIT!$A:$X,11,FALSE)</f>
        <v>0</v>
      </c>
      <c r="AK4" s="63">
        <f>VLOOKUP($AD4,pTRAIT!$A:$X,12,FALSE)</f>
        <v>0</v>
      </c>
      <c r="AL4" s="63">
        <f>VLOOKUP($AD4,pTRAIT!$A:$X,13,FALSE)</f>
        <v>0</v>
      </c>
      <c r="AM4" s="63">
        <f>VLOOKUP($AD4,pTRAIT!$A:$X,14,FALSE)</f>
        <v>0</v>
      </c>
      <c r="AN4" s="63">
        <f>VLOOKUP($AD4,pTRAIT!$A:$X,15,FALSE)</f>
        <v>0</v>
      </c>
      <c r="AO4" s="63">
        <f>VLOOKUP($AD4,pTRAIT!$A:$X,16,FALSE)</f>
        <v>0</v>
      </c>
      <c r="AP4" s="63">
        <f>VLOOKUP($AD4,pTRAIT!$A:$X,17,FALSE)</f>
        <v>0</v>
      </c>
      <c r="AQ4" s="63">
        <f>VLOOKUP($AD4,pTRAIT!$A:$X,18,FALSE)</f>
        <v>0</v>
      </c>
      <c r="AR4" s="63">
        <f>VLOOKUP($AD4,pTRAIT!$A:$X,19,FALSE)</f>
        <v>0</v>
      </c>
      <c r="AS4" s="63">
        <f>VLOOKUP($AD4,pTRAIT!$A:$X,20,FALSE)</f>
        <v>0</v>
      </c>
      <c r="AT4" s="63">
        <f>VLOOKUP($AD4,pTRAIT!$A:$X,21,FALSE)</f>
        <v>0</v>
      </c>
      <c r="AU4" s="63">
        <f>VLOOKUP($AD4,pTRAIT!$A:$X,22,FALSE)</f>
        <v>0</v>
      </c>
      <c r="AV4" s="63">
        <f>VLOOKUP($AD4,pTRAIT!$A:$X,23,FALSE)</f>
        <v>0</v>
      </c>
      <c r="AW4" s="63">
        <f>VLOOKUP($AD4,pTRAIT!$A:$X,24,FALSE)</f>
        <v>0</v>
      </c>
      <c r="AX4" s="67" t="s">
        <v>2744</v>
      </c>
      <c r="AY4" s="71" t="s">
        <v>3568</v>
      </c>
    </row>
    <row r="5" spans="1:51" ht="12" customHeight="1" x14ac:dyDescent="0.25">
      <c r="A5" s="32">
        <v>11</v>
      </c>
      <c r="B5" s="33" t="s">
        <v>5</v>
      </c>
      <c r="C5" s="34">
        <v>42</v>
      </c>
      <c r="D5" s="32" t="str">
        <f t="shared" si="0"/>
        <v>11X42</v>
      </c>
      <c r="E5" s="43" t="s">
        <v>1623</v>
      </c>
      <c r="F5" s="61" t="s">
        <v>1632</v>
      </c>
      <c r="G5" s="41" t="s">
        <v>43</v>
      </c>
      <c r="H5" s="38"/>
      <c r="I5" s="32">
        <v>11</v>
      </c>
      <c r="J5" s="63">
        <f>VLOOKUP(I5,pTRAIT!A:B,2,FALSE)</f>
        <v>0</v>
      </c>
      <c r="K5" s="63" t="s">
        <v>2724</v>
      </c>
      <c r="L5" s="63"/>
      <c r="M5" s="63" t="s">
        <v>2437</v>
      </c>
      <c r="N5" s="63"/>
      <c r="O5" s="63"/>
      <c r="P5" s="63"/>
      <c r="Q5" s="63"/>
      <c r="R5" s="63"/>
      <c r="S5" s="63" t="s">
        <v>2736</v>
      </c>
      <c r="T5" s="63"/>
      <c r="U5" s="63" t="s">
        <v>2738</v>
      </c>
      <c r="V5" s="63"/>
      <c r="W5" s="63"/>
      <c r="X5" s="63"/>
      <c r="Y5" s="63"/>
      <c r="Z5" s="63"/>
      <c r="AA5" s="63" t="s">
        <v>2728</v>
      </c>
      <c r="AB5" s="63"/>
      <c r="AC5" s="63" t="str">
        <f t="shared" si="1"/>
        <v>ERo5So5n-sge;NST=X</v>
      </c>
      <c r="AD5" s="34">
        <v>42</v>
      </c>
      <c r="AE5" s="40" t="str">
        <f>VLOOKUP(AD5,pTRAIT!A:B,2,FALSE)</f>
        <v>ERo5So5;NST=X / EM5RTUeRo5So5WSPu;NST=X</v>
      </c>
      <c r="AF5" s="63">
        <f>VLOOKUP($AD5,pTRAIT!$A:$X,7,FALSE)</f>
        <v>0</v>
      </c>
      <c r="AG5" s="63">
        <f>VLOOKUP($AD5,pTRAIT!$A:$X,8,FALSE)</f>
        <v>0</v>
      </c>
      <c r="AH5" s="63">
        <f>VLOOKUP($AD5,pTRAIT!$A:$X,9,FALSE)</f>
        <v>0</v>
      </c>
      <c r="AI5" s="63">
        <f>VLOOKUP($AD5,pTRAIT!$A:$X,10,FALSE)</f>
        <v>0</v>
      </c>
      <c r="AJ5" s="63">
        <f>VLOOKUP($AD5,pTRAIT!$A:$X,11,FALSE)</f>
        <v>0</v>
      </c>
      <c r="AK5" s="63">
        <f>VLOOKUP($AD5,pTRAIT!$A:$X,12,FALSE)</f>
        <v>0</v>
      </c>
      <c r="AL5" s="63">
        <f>VLOOKUP($AD5,pTRAIT!$A:$X,13,FALSE)</f>
        <v>0</v>
      </c>
      <c r="AM5" s="63">
        <f>VLOOKUP($AD5,pTRAIT!$A:$X,14,FALSE)</f>
        <v>0</v>
      </c>
      <c r="AN5" s="63">
        <f>VLOOKUP($AD5,pTRAIT!$A:$X,15,FALSE)</f>
        <v>0</v>
      </c>
      <c r="AO5" s="63">
        <f>VLOOKUP($AD5,pTRAIT!$A:$X,16,FALSE)</f>
        <v>0</v>
      </c>
      <c r="AP5" s="63">
        <f>VLOOKUP($AD5,pTRAIT!$A:$X,17,FALSE)</f>
        <v>0</v>
      </c>
      <c r="AQ5" s="63">
        <f>VLOOKUP($AD5,pTRAIT!$A:$X,18,FALSE)</f>
        <v>0</v>
      </c>
      <c r="AR5" s="63">
        <f>VLOOKUP($AD5,pTRAIT!$A:$X,19,FALSE)</f>
        <v>0</v>
      </c>
      <c r="AS5" s="63">
        <f>VLOOKUP($AD5,pTRAIT!$A:$X,20,FALSE)</f>
        <v>0</v>
      </c>
      <c r="AT5" s="63">
        <f>VLOOKUP($AD5,pTRAIT!$A:$X,21,FALSE)</f>
        <v>0</v>
      </c>
      <c r="AU5" s="63">
        <f>VLOOKUP($AD5,pTRAIT!$A:$X,22,FALSE)</f>
        <v>0</v>
      </c>
      <c r="AV5" s="63">
        <f>VLOOKUP($AD5,pTRAIT!$A:$X,23,FALSE)</f>
        <v>0</v>
      </c>
      <c r="AW5" s="63">
        <f>VLOOKUP($AD5,pTRAIT!$A:$X,24,FALSE)</f>
        <v>0</v>
      </c>
      <c r="AX5" s="67" t="s">
        <v>2745</v>
      </c>
      <c r="AY5" s="71" t="s">
        <v>3569</v>
      </c>
    </row>
    <row r="6" spans="1:51" ht="12" customHeight="1" x14ac:dyDescent="0.25">
      <c r="A6" s="32">
        <v>11</v>
      </c>
      <c r="B6" s="33" t="s">
        <v>5</v>
      </c>
      <c r="C6" s="34">
        <v>45</v>
      </c>
      <c r="D6" s="32" t="str">
        <f t="shared" si="0"/>
        <v>11X45</v>
      </c>
      <c r="E6" s="43" t="s">
        <v>1623</v>
      </c>
      <c r="F6" s="61" t="s">
        <v>1633</v>
      </c>
      <c r="G6" s="41" t="s">
        <v>43</v>
      </c>
      <c r="H6" s="38"/>
      <c r="I6" s="32">
        <v>11</v>
      </c>
      <c r="J6" s="63">
        <f>VLOOKUP(I6,pTRAIT!A:B,2,FALSE)</f>
        <v>0</v>
      </c>
      <c r="K6" s="63" t="s">
        <v>2724</v>
      </c>
      <c r="L6" s="63"/>
      <c r="M6" s="63" t="s">
        <v>2437</v>
      </c>
      <c r="N6" s="63"/>
      <c r="O6" s="63"/>
      <c r="P6" s="63"/>
      <c r="Q6" s="63"/>
      <c r="R6" s="63"/>
      <c r="S6" s="63" t="s">
        <v>2736</v>
      </c>
      <c r="T6" s="63"/>
      <c r="U6" s="63" t="s">
        <v>2738</v>
      </c>
      <c r="V6" s="63"/>
      <c r="W6" s="63"/>
      <c r="X6" s="63"/>
      <c r="Y6" s="63"/>
      <c r="Z6" s="63"/>
      <c r="AA6" s="63" t="s">
        <v>2728</v>
      </c>
      <c r="AB6" s="63"/>
      <c r="AC6" s="63" t="str">
        <f t="shared" si="1"/>
        <v>ERo5So5n-sge;NST=X</v>
      </c>
      <c r="AD6" s="34">
        <v>45</v>
      </c>
      <c r="AE6" s="40" t="str">
        <f>VLOOKUP(AD6,pTRAIT!A:B,2,FALSE)</f>
        <v>ERo5So5;NST=X / EM5RTUe(CM5)(So5)Cf9Pu;NST=X</v>
      </c>
      <c r="AF6" s="63">
        <f>VLOOKUP($AD6,pTRAIT!$A:$X,7,FALSE)</f>
        <v>0</v>
      </c>
      <c r="AG6" s="63">
        <f>VLOOKUP($AD6,pTRAIT!$A:$X,8,FALSE)</f>
        <v>0</v>
      </c>
      <c r="AH6" s="63">
        <f>VLOOKUP($AD6,pTRAIT!$A:$X,9,FALSE)</f>
        <v>0</v>
      </c>
      <c r="AI6" s="63">
        <f>VLOOKUP($AD6,pTRAIT!$A:$X,10,FALSE)</f>
        <v>0</v>
      </c>
      <c r="AJ6" s="63">
        <f>VLOOKUP($AD6,pTRAIT!$A:$X,11,FALSE)</f>
        <v>0</v>
      </c>
      <c r="AK6" s="63">
        <f>VLOOKUP($AD6,pTRAIT!$A:$X,12,FALSE)</f>
        <v>0</v>
      </c>
      <c r="AL6" s="63">
        <f>VLOOKUP($AD6,pTRAIT!$A:$X,13,FALSE)</f>
        <v>0</v>
      </c>
      <c r="AM6" s="63">
        <f>VLOOKUP($AD6,pTRAIT!$A:$X,14,FALSE)</f>
        <v>0</v>
      </c>
      <c r="AN6" s="63">
        <f>VLOOKUP($AD6,pTRAIT!$A:$X,15,FALSE)</f>
        <v>0</v>
      </c>
      <c r="AO6" s="63">
        <f>VLOOKUP($AD6,pTRAIT!$A:$X,16,FALSE)</f>
        <v>0</v>
      </c>
      <c r="AP6" s="63">
        <f>VLOOKUP($AD6,pTRAIT!$A:$X,17,FALSE)</f>
        <v>0</v>
      </c>
      <c r="AQ6" s="63">
        <f>VLOOKUP($AD6,pTRAIT!$A:$X,18,FALSE)</f>
        <v>0</v>
      </c>
      <c r="AR6" s="63">
        <f>VLOOKUP($AD6,pTRAIT!$A:$X,19,FALSE)</f>
        <v>0</v>
      </c>
      <c r="AS6" s="63">
        <f>VLOOKUP($AD6,pTRAIT!$A:$X,20,FALSE)</f>
        <v>0</v>
      </c>
      <c r="AT6" s="63">
        <f>VLOOKUP($AD6,pTRAIT!$A:$X,21,FALSE)</f>
        <v>0</v>
      </c>
      <c r="AU6" s="63">
        <f>VLOOKUP($AD6,pTRAIT!$A:$X,22,FALSE)</f>
        <v>0</v>
      </c>
      <c r="AV6" s="63">
        <f>VLOOKUP($AD6,pTRAIT!$A:$X,23,FALSE)</f>
        <v>0</v>
      </c>
      <c r="AW6" s="63">
        <f>VLOOKUP($AD6,pTRAIT!$A:$X,24,FALSE)</f>
        <v>0</v>
      </c>
      <c r="AX6" s="67" t="s">
        <v>2746</v>
      </c>
      <c r="AY6" s="71" t="s">
        <v>3570</v>
      </c>
    </row>
    <row r="7" spans="1:51" ht="12" customHeight="1" x14ac:dyDescent="0.25">
      <c r="A7" s="32">
        <v>11</v>
      </c>
      <c r="B7" s="33" t="s">
        <v>5</v>
      </c>
      <c r="C7" s="34">
        <v>48</v>
      </c>
      <c r="D7" s="32" t="str">
        <f t="shared" si="0"/>
        <v>11X48</v>
      </c>
      <c r="E7" s="43" t="s">
        <v>1623</v>
      </c>
      <c r="F7" s="61" t="s">
        <v>1634</v>
      </c>
      <c r="G7" s="41" t="s">
        <v>43</v>
      </c>
      <c r="H7" s="38"/>
      <c r="I7" s="32">
        <v>11</v>
      </c>
      <c r="J7" s="63">
        <f>VLOOKUP(I7,pTRAIT!A:B,2,FALSE)</f>
        <v>0</v>
      </c>
      <c r="K7" s="63" t="s">
        <v>2724</v>
      </c>
      <c r="L7" s="63"/>
      <c r="M7" s="63" t="s">
        <v>2437</v>
      </c>
      <c r="N7" s="63"/>
      <c r="O7" s="63"/>
      <c r="P7" s="63"/>
      <c r="Q7" s="63"/>
      <c r="R7" s="63"/>
      <c r="S7" s="63" t="s">
        <v>2736</v>
      </c>
      <c r="T7" s="63"/>
      <c r="U7" s="63" t="s">
        <v>2738</v>
      </c>
      <c r="V7" s="63"/>
      <c r="W7" s="63"/>
      <c r="X7" s="63"/>
      <c r="Y7" s="63"/>
      <c r="Z7" s="63"/>
      <c r="AA7" s="63" t="s">
        <v>2728</v>
      </c>
      <c r="AB7" s="63"/>
      <c r="AC7" s="63" t="str">
        <f t="shared" si="1"/>
        <v>ERo5So5n-sge;NST=X</v>
      </c>
      <c r="AD7" s="34">
        <v>48</v>
      </c>
      <c r="AE7" s="40" t="str">
        <f>VLOOKUP(AD7,pTRAIT!A:B,2,FALSE)</f>
        <v>ERo5So5;NST=X / EM5RTUeCM5So5WSPu;NST=X</v>
      </c>
      <c r="AF7" s="63">
        <f>VLOOKUP($AD7,pTRAIT!$A:$X,7,FALSE)</f>
        <v>0</v>
      </c>
      <c r="AG7" s="63">
        <f>VLOOKUP($AD7,pTRAIT!$A:$X,8,FALSE)</f>
        <v>0</v>
      </c>
      <c r="AH7" s="63">
        <f>VLOOKUP($AD7,pTRAIT!$A:$X,9,FALSE)</f>
        <v>0</v>
      </c>
      <c r="AI7" s="63">
        <f>VLOOKUP($AD7,pTRAIT!$A:$X,10,FALSE)</f>
        <v>0</v>
      </c>
      <c r="AJ7" s="63">
        <f>VLOOKUP($AD7,pTRAIT!$A:$X,11,FALSE)</f>
        <v>0</v>
      </c>
      <c r="AK7" s="63">
        <f>VLOOKUP($AD7,pTRAIT!$A:$X,12,FALSE)</f>
        <v>0</v>
      </c>
      <c r="AL7" s="63">
        <f>VLOOKUP($AD7,pTRAIT!$A:$X,13,FALSE)</f>
        <v>0</v>
      </c>
      <c r="AM7" s="63">
        <f>VLOOKUP($AD7,pTRAIT!$A:$X,14,FALSE)</f>
        <v>0</v>
      </c>
      <c r="AN7" s="63">
        <f>VLOOKUP($AD7,pTRAIT!$A:$X,15,FALSE)</f>
        <v>0</v>
      </c>
      <c r="AO7" s="63">
        <f>VLOOKUP($AD7,pTRAIT!$A:$X,16,FALSE)</f>
        <v>0</v>
      </c>
      <c r="AP7" s="63">
        <f>VLOOKUP($AD7,pTRAIT!$A:$X,17,FALSE)</f>
        <v>0</v>
      </c>
      <c r="AQ7" s="63">
        <f>VLOOKUP($AD7,pTRAIT!$A:$X,18,FALSE)</f>
        <v>0</v>
      </c>
      <c r="AR7" s="63">
        <f>VLOOKUP($AD7,pTRAIT!$A:$X,19,FALSE)</f>
        <v>0</v>
      </c>
      <c r="AS7" s="63">
        <f>VLOOKUP($AD7,pTRAIT!$A:$X,20,FALSE)</f>
        <v>0</v>
      </c>
      <c r="AT7" s="63">
        <f>VLOOKUP($AD7,pTRAIT!$A:$X,21,FALSE)</f>
        <v>0</v>
      </c>
      <c r="AU7" s="63">
        <f>VLOOKUP($AD7,pTRAIT!$A:$X,22,FALSE)</f>
        <v>0</v>
      </c>
      <c r="AV7" s="63">
        <f>VLOOKUP($AD7,pTRAIT!$A:$X,23,FALSE)</f>
        <v>0</v>
      </c>
      <c r="AW7" s="63">
        <f>VLOOKUP($AD7,pTRAIT!$A:$X,24,FALSE)</f>
        <v>0</v>
      </c>
      <c r="AX7" s="67" t="s">
        <v>2747</v>
      </c>
      <c r="AY7" s="71" t="s">
        <v>3571</v>
      </c>
    </row>
    <row r="8" spans="1:51" ht="12" customHeight="1" x14ac:dyDescent="0.25">
      <c r="A8" s="32">
        <v>11</v>
      </c>
      <c r="B8" s="33" t="s">
        <v>5</v>
      </c>
      <c r="C8" s="34">
        <v>52</v>
      </c>
      <c r="D8" s="32" t="str">
        <f t="shared" si="0"/>
        <v>11X52</v>
      </c>
      <c r="E8" s="43" t="s">
        <v>1623</v>
      </c>
      <c r="F8" s="61" t="s">
        <v>1635</v>
      </c>
      <c r="G8" s="41" t="s">
        <v>43</v>
      </c>
      <c r="H8" s="38"/>
      <c r="I8" s="32">
        <v>11</v>
      </c>
      <c r="J8" s="63">
        <f>VLOOKUP(I8,pTRAIT!A:B,2,FALSE)</f>
        <v>0</v>
      </c>
      <c r="K8" s="63" t="s">
        <v>2724</v>
      </c>
      <c r="L8" s="63"/>
      <c r="M8" s="63" t="s">
        <v>2437</v>
      </c>
      <c r="N8" s="63"/>
      <c r="O8" s="63"/>
      <c r="P8" s="63"/>
      <c r="Q8" s="63"/>
      <c r="R8" s="63"/>
      <c r="S8" s="63" t="s">
        <v>2736</v>
      </c>
      <c r="T8" s="63"/>
      <c r="U8" s="63" t="s">
        <v>2738</v>
      </c>
      <c r="V8" s="63"/>
      <c r="W8" s="63"/>
      <c r="X8" s="63"/>
      <c r="Y8" s="63"/>
      <c r="Z8" s="63"/>
      <c r="AA8" s="63" t="s">
        <v>2728</v>
      </c>
      <c r="AB8" s="63"/>
      <c r="AC8" s="63" t="str">
        <f t="shared" si="1"/>
        <v>ERo5So5n-sge;NST=X</v>
      </c>
      <c r="AD8" s="34">
        <v>52</v>
      </c>
      <c r="AE8" s="40" t="str">
        <f>VLOOKUP(AD8,pTRAIT!A:B,2,FALSE)</f>
        <v>ERo5So5;NST=X / EM5RT(Ue)CM5So5WSPu;NST=X</v>
      </c>
      <c r="AF8" s="63">
        <f>VLOOKUP($AD8,pTRAIT!$A:$X,7,FALSE)</f>
        <v>0</v>
      </c>
      <c r="AG8" s="63">
        <f>VLOOKUP($AD8,pTRAIT!$A:$X,8,FALSE)</f>
        <v>0</v>
      </c>
      <c r="AH8" s="63">
        <f>VLOOKUP($AD8,pTRAIT!$A:$X,9,FALSE)</f>
        <v>0</v>
      </c>
      <c r="AI8" s="63">
        <f>VLOOKUP($AD8,pTRAIT!$A:$X,10,FALSE)</f>
        <v>0</v>
      </c>
      <c r="AJ8" s="63">
        <f>VLOOKUP($AD8,pTRAIT!$A:$X,11,FALSE)</f>
        <v>0</v>
      </c>
      <c r="AK8" s="63">
        <f>VLOOKUP($AD8,pTRAIT!$A:$X,12,FALSE)</f>
        <v>0</v>
      </c>
      <c r="AL8" s="63">
        <f>VLOOKUP($AD8,pTRAIT!$A:$X,13,FALSE)</f>
        <v>0</v>
      </c>
      <c r="AM8" s="63">
        <f>VLOOKUP($AD8,pTRAIT!$A:$X,14,FALSE)</f>
        <v>0</v>
      </c>
      <c r="AN8" s="63">
        <f>VLOOKUP($AD8,pTRAIT!$A:$X,15,FALSE)</f>
        <v>0</v>
      </c>
      <c r="AO8" s="63">
        <f>VLOOKUP($AD8,pTRAIT!$A:$X,16,FALSE)</f>
        <v>0</v>
      </c>
      <c r="AP8" s="63">
        <f>VLOOKUP($AD8,pTRAIT!$A:$X,17,FALSE)</f>
        <v>0</v>
      </c>
      <c r="AQ8" s="63">
        <f>VLOOKUP($AD8,pTRAIT!$A:$X,18,FALSE)</f>
        <v>0</v>
      </c>
      <c r="AR8" s="63">
        <f>VLOOKUP($AD8,pTRAIT!$A:$X,19,FALSE)</f>
        <v>0</v>
      </c>
      <c r="AS8" s="63">
        <f>VLOOKUP($AD8,pTRAIT!$A:$X,20,FALSE)</f>
        <v>0</v>
      </c>
      <c r="AT8" s="63">
        <f>VLOOKUP($AD8,pTRAIT!$A:$X,21,FALSE)</f>
        <v>0</v>
      </c>
      <c r="AU8" s="63">
        <f>VLOOKUP($AD8,pTRAIT!$A:$X,22,FALSE)</f>
        <v>0</v>
      </c>
      <c r="AV8" s="63">
        <f>VLOOKUP($AD8,pTRAIT!$A:$X,23,FALSE)</f>
        <v>0</v>
      </c>
      <c r="AW8" s="63">
        <f>VLOOKUP($AD8,pTRAIT!$A:$X,24,FALSE)</f>
        <v>0</v>
      </c>
      <c r="AX8" s="67" t="s">
        <v>2748</v>
      </c>
      <c r="AY8" s="71" t="s">
        <v>3572</v>
      </c>
    </row>
    <row r="9" spans="1:51" ht="12" customHeight="1" x14ac:dyDescent="0.25">
      <c r="A9" s="32">
        <v>11</v>
      </c>
      <c r="B9" s="33" t="s">
        <v>5</v>
      </c>
      <c r="C9" s="34">
        <v>53</v>
      </c>
      <c r="D9" s="32" t="str">
        <f t="shared" si="0"/>
        <v>11X53</v>
      </c>
      <c r="E9" s="43" t="s">
        <v>1623</v>
      </c>
      <c r="F9" s="61" t="s">
        <v>1636</v>
      </c>
      <c r="G9" s="41" t="s">
        <v>43</v>
      </c>
      <c r="H9" s="38"/>
      <c r="I9" s="32">
        <v>11</v>
      </c>
      <c r="J9" s="63">
        <f>VLOOKUP(I9,pTRAIT!A:B,2,FALSE)</f>
        <v>0</v>
      </c>
      <c r="K9" s="63" t="s">
        <v>2724</v>
      </c>
      <c r="L9" s="63"/>
      <c r="M9" s="63" t="s">
        <v>2437</v>
      </c>
      <c r="N9" s="63"/>
      <c r="O9" s="63"/>
      <c r="P9" s="63"/>
      <c r="Q9" s="63"/>
      <c r="R9" s="63"/>
      <c r="S9" s="63" t="s">
        <v>2736</v>
      </c>
      <c r="T9" s="63"/>
      <c r="U9" s="63" t="s">
        <v>2738</v>
      </c>
      <c r="V9" s="63"/>
      <c r="W9" s="63"/>
      <c r="X9" s="63"/>
      <c r="Y9" s="63"/>
      <c r="Z9" s="63"/>
      <c r="AA9" s="63" t="s">
        <v>2728</v>
      </c>
      <c r="AB9" s="63"/>
      <c r="AC9" s="63" t="str">
        <f t="shared" si="1"/>
        <v>ERo5So5n-sge;NST=X</v>
      </c>
      <c r="AD9" s="34">
        <v>53</v>
      </c>
      <c r="AE9" s="40" t="str">
        <f>VLOOKUP(AD9,pTRAIT!A:B,2,FALSE)</f>
        <v>ERo5So5;NST=X / EM5RTUeCM5So5Pu;NST=X</v>
      </c>
      <c r="AF9" s="63">
        <f>VLOOKUP($AD9,pTRAIT!$A:$X,7,FALSE)</f>
        <v>0</v>
      </c>
      <c r="AG9" s="63">
        <f>VLOOKUP($AD9,pTRAIT!$A:$X,8,FALSE)</f>
        <v>0</v>
      </c>
      <c r="AH9" s="63">
        <f>VLOOKUP($AD9,pTRAIT!$A:$X,9,FALSE)</f>
        <v>0</v>
      </c>
      <c r="AI9" s="63">
        <f>VLOOKUP($AD9,pTRAIT!$A:$X,10,FALSE)</f>
        <v>0</v>
      </c>
      <c r="AJ9" s="63">
        <f>VLOOKUP($AD9,pTRAIT!$A:$X,11,FALSE)</f>
        <v>0</v>
      </c>
      <c r="AK9" s="63">
        <f>VLOOKUP($AD9,pTRAIT!$A:$X,12,FALSE)</f>
        <v>0</v>
      </c>
      <c r="AL9" s="63">
        <f>VLOOKUP($AD9,pTRAIT!$A:$X,13,FALSE)</f>
        <v>0</v>
      </c>
      <c r="AM9" s="63">
        <f>VLOOKUP($AD9,pTRAIT!$A:$X,14,FALSE)</f>
        <v>0</v>
      </c>
      <c r="AN9" s="63">
        <f>VLOOKUP($AD9,pTRAIT!$A:$X,15,FALSE)</f>
        <v>0</v>
      </c>
      <c r="AO9" s="63">
        <f>VLOOKUP($AD9,pTRAIT!$A:$X,16,FALSE)</f>
        <v>0</v>
      </c>
      <c r="AP9" s="63">
        <f>VLOOKUP($AD9,pTRAIT!$A:$X,17,FALSE)</f>
        <v>0</v>
      </c>
      <c r="AQ9" s="63">
        <f>VLOOKUP($AD9,pTRAIT!$A:$X,18,FALSE)</f>
        <v>0</v>
      </c>
      <c r="AR9" s="63">
        <f>VLOOKUP($AD9,pTRAIT!$A:$X,19,FALSE)</f>
        <v>0</v>
      </c>
      <c r="AS9" s="63">
        <f>VLOOKUP($AD9,pTRAIT!$A:$X,20,FALSE)</f>
        <v>0</v>
      </c>
      <c r="AT9" s="63">
        <f>VLOOKUP($AD9,pTRAIT!$A:$X,21,FALSE)</f>
        <v>0</v>
      </c>
      <c r="AU9" s="63">
        <f>VLOOKUP($AD9,pTRAIT!$A:$X,22,FALSE)</f>
        <v>0</v>
      </c>
      <c r="AV9" s="63">
        <f>VLOOKUP($AD9,pTRAIT!$A:$X,23,FALSE)</f>
        <v>0</v>
      </c>
      <c r="AW9" s="63">
        <f>VLOOKUP($AD9,pTRAIT!$A:$X,24,FALSE)</f>
        <v>0</v>
      </c>
      <c r="AX9" s="67" t="s">
        <v>2749</v>
      </c>
      <c r="AY9" s="71" t="s">
        <v>3573</v>
      </c>
    </row>
    <row r="10" spans="1:51" ht="12" customHeight="1" x14ac:dyDescent="0.25">
      <c r="A10" s="32">
        <v>11</v>
      </c>
      <c r="B10" s="33" t="s">
        <v>5</v>
      </c>
      <c r="C10" s="34">
        <v>54</v>
      </c>
      <c r="D10" s="32" t="str">
        <f t="shared" si="0"/>
        <v>11X54</v>
      </c>
      <c r="E10" s="43" t="s">
        <v>1623</v>
      </c>
      <c r="F10" s="61" t="s">
        <v>1637</v>
      </c>
      <c r="G10" s="41" t="s">
        <v>43</v>
      </c>
      <c r="H10" s="38"/>
      <c r="I10" s="32">
        <v>11</v>
      </c>
      <c r="J10" s="63">
        <f>VLOOKUP(I10,pTRAIT!A:B,2,FALSE)</f>
        <v>0</v>
      </c>
      <c r="K10" s="63" t="s">
        <v>2724</v>
      </c>
      <c r="L10" s="63"/>
      <c r="M10" s="63" t="s">
        <v>2437</v>
      </c>
      <c r="N10" s="63"/>
      <c r="O10" s="63"/>
      <c r="P10" s="63"/>
      <c r="Q10" s="63"/>
      <c r="R10" s="63"/>
      <c r="S10" s="63" t="s">
        <v>2736</v>
      </c>
      <c r="T10" s="63"/>
      <c r="U10" s="63" t="s">
        <v>2738</v>
      </c>
      <c r="V10" s="63"/>
      <c r="W10" s="63"/>
      <c r="X10" s="63"/>
      <c r="Y10" s="63"/>
      <c r="Z10" s="63"/>
      <c r="AA10" s="63" t="s">
        <v>2728</v>
      </c>
      <c r="AB10" s="63"/>
      <c r="AC10" s="63" t="str">
        <f t="shared" si="1"/>
        <v>ERo5So5n-sge;NST=X</v>
      </c>
      <c r="AD10" s="34">
        <v>54</v>
      </c>
      <c r="AE10" s="40" t="str">
        <f>VLOOKUP(AD10,pTRAIT!A:B,2,FALSE)</f>
        <v>ERo5So5;NST=X / EM5RTUeCM5So5Pu;NST=X</v>
      </c>
      <c r="AF10" s="63">
        <f>VLOOKUP($AD10,pTRAIT!$A:$X,7,FALSE)</f>
        <v>0</v>
      </c>
      <c r="AG10" s="63">
        <f>VLOOKUP($AD10,pTRAIT!$A:$X,8,FALSE)</f>
        <v>0</v>
      </c>
      <c r="AH10" s="63">
        <f>VLOOKUP($AD10,pTRAIT!$A:$X,9,FALSE)</f>
        <v>0</v>
      </c>
      <c r="AI10" s="63">
        <f>VLOOKUP($AD10,pTRAIT!$A:$X,10,FALSE)</f>
        <v>0</v>
      </c>
      <c r="AJ10" s="63">
        <f>VLOOKUP($AD10,pTRAIT!$A:$X,11,FALSE)</f>
        <v>0</v>
      </c>
      <c r="AK10" s="63">
        <f>VLOOKUP($AD10,pTRAIT!$A:$X,12,FALSE)</f>
        <v>0</v>
      </c>
      <c r="AL10" s="63">
        <f>VLOOKUP($AD10,pTRAIT!$A:$X,13,FALSE)</f>
        <v>0</v>
      </c>
      <c r="AM10" s="63">
        <f>VLOOKUP($AD10,pTRAIT!$A:$X,14,FALSE)</f>
        <v>0</v>
      </c>
      <c r="AN10" s="63">
        <f>VLOOKUP($AD10,pTRAIT!$A:$X,15,FALSE)</f>
        <v>0</v>
      </c>
      <c r="AO10" s="63">
        <f>VLOOKUP($AD10,pTRAIT!$A:$X,16,FALSE)</f>
        <v>0</v>
      </c>
      <c r="AP10" s="63">
        <f>VLOOKUP($AD10,pTRAIT!$A:$X,17,FALSE)</f>
        <v>0</v>
      </c>
      <c r="AQ10" s="63">
        <f>VLOOKUP($AD10,pTRAIT!$A:$X,18,FALSE)</f>
        <v>0</v>
      </c>
      <c r="AR10" s="63">
        <f>VLOOKUP($AD10,pTRAIT!$A:$X,19,FALSE)</f>
        <v>0</v>
      </c>
      <c r="AS10" s="63">
        <f>VLOOKUP($AD10,pTRAIT!$A:$X,20,FALSE)</f>
        <v>0</v>
      </c>
      <c r="AT10" s="63">
        <f>VLOOKUP($AD10,pTRAIT!$A:$X,21,FALSE)</f>
        <v>0</v>
      </c>
      <c r="AU10" s="63">
        <f>VLOOKUP($AD10,pTRAIT!$A:$X,22,FALSE)</f>
        <v>0</v>
      </c>
      <c r="AV10" s="63">
        <f>VLOOKUP($AD10,pTRAIT!$A:$X,23,FALSE)</f>
        <v>0</v>
      </c>
      <c r="AW10" s="63">
        <f>VLOOKUP($AD10,pTRAIT!$A:$X,24,FALSE)</f>
        <v>0</v>
      </c>
      <c r="AX10" s="67" t="s">
        <v>2750</v>
      </c>
      <c r="AY10" s="71" t="s">
        <v>3573</v>
      </c>
    </row>
    <row r="11" spans="1:51" ht="12" customHeight="1" x14ac:dyDescent="0.25">
      <c r="A11" s="32">
        <v>11</v>
      </c>
      <c r="B11" s="33" t="s">
        <v>5</v>
      </c>
      <c r="C11" s="34">
        <v>55</v>
      </c>
      <c r="D11" s="32" t="str">
        <f t="shared" si="0"/>
        <v>11X55</v>
      </c>
      <c r="E11" s="43" t="s">
        <v>1623</v>
      </c>
      <c r="F11" s="61" t="s">
        <v>1638</v>
      </c>
      <c r="G11" s="41" t="s">
        <v>43</v>
      </c>
      <c r="H11" s="38"/>
      <c r="I11" s="32">
        <v>11</v>
      </c>
      <c r="J11" s="63">
        <f>VLOOKUP(I11,pTRAIT!A:B,2,FALSE)</f>
        <v>0</v>
      </c>
      <c r="K11" s="63" t="s">
        <v>2724</v>
      </c>
      <c r="L11" s="63"/>
      <c r="M11" s="63" t="s">
        <v>2437</v>
      </c>
      <c r="N11" s="63"/>
      <c r="O11" s="63"/>
      <c r="P11" s="63"/>
      <c r="Q11" s="63"/>
      <c r="R11" s="63"/>
      <c r="S11" s="63" t="s">
        <v>2736</v>
      </c>
      <c r="T11" s="63"/>
      <c r="U11" s="63" t="s">
        <v>2738</v>
      </c>
      <c r="V11" s="63"/>
      <c r="W11" s="63"/>
      <c r="X11" s="63"/>
      <c r="Y11" s="63"/>
      <c r="Z11" s="63"/>
      <c r="AA11" s="63" t="s">
        <v>2728</v>
      </c>
      <c r="AB11" s="63"/>
      <c r="AC11" s="63" t="str">
        <f t="shared" si="1"/>
        <v>ERo5So5n-sge;NST=X</v>
      </c>
      <c r="AD11" s="34">
        <v>55</v>
      </c>
      <c r="AE11" s="40" t="str">
        <f>VLOOKUP(AD11,pTRAIT!A:B,2,FALSE)</f>
        <v>ERo5So5;NST=X / EM5RTUeCM5So5Pu;NST=X</v>
      </c>
      <c r="AF11" s="63">
        <f>VLOOKUP($AD11,pTRAIT!$A:$X,7,FALSE)</f>
        <v>0</v>
      </c>
      <c r="AG11" s="63">
        <f>VLOOKUP($AD11,pTRAIT!$A:$X,8,FALSE)</f>
        <v>0</v>
      </c>
      <c r="AH11" s="63">
        <f>VLOOKUP($AD11,pTRAIT!$A:$X,9,FALSE)</f>
        <v>0</v>
      </c>
      <c r="AI11" s="63">
        <f>VLOOKUP($AD11,pTRAIT!$A:$X,10,FALSE)</f>
        <v>0</v>
      </c>
      <c r="AJ11" s="63">
        <f>VLOOKUP($AD11,pTRAIT!$A:$X,11,FALSE)</f>
        <v>0</v>
      </c>
      <c r="AK11" s="63">
        <f>VLOOKUP($AD11,pTRAIT!$A:$X,12,FALSE)</f>
        <v>0</v>
      </c>
      <c r="AL11" s="63">
        <f>VLOOKUP($AD11,pTRAIT!$A:$X,13,FALSE)</f>
        <v>0</v>
      </c>
      <c r="AM11" s="63">
        <f>VLOOKUP($AD11,pTRAIT!$A:$X,14,FALSE)</f>
        <v>0</v>
      </c>
      <c r="AN11" s="63">
        <f>VLOOKUP($AD11,pTRAIT!$A:$X,15,FALSE)</f>
        <v>0</v>
      </c>
      <c r="AO11" s="63">
        <f>VLOOKUP($AD11,pTRAIT!$A:$X,16,FALSE)</f>
        <v>0</v>
      </c>
      <c r="AP11" s="63">
        <f>VLOOKUP($AD11,pTRAIT!$A:$X,17,FALSE)</f>
        <v>0</v>
      </c>
      <c r="AQ11" s="63">
        <f>VLOOKUP($AD11,pTRAIT!$A:$X,18,FALSE)</f>
        <v>0</v>
      </c>
      <c r="AR11" s="63">
        <f>VLOOKUP($AD11,pTRAIT!$A:$X,19,FALSE)</f>
        <v>0</v>
      </c>
      <c r="AS11" s="63">
        <f>VLOOKUP($AD11,pTRAIT!$A:$X,20,FALSE)</f>
        <v>0</v>
      </c>
      <c r="AT11" s="63">
        <f>VLOOKUP($AD11,pTRAIT!$A:$X,21,FALSE)</f>
        <v>0</v>
      </c>
      <c r="AU11" s="63">
        <f>VLOOKUP($AD11,pTRAIT!$A:$X,22,FALSE)</f>
        <v>0</v>
      </c>
      <c r="AV11" s="63">
        <f>VLOOKUP($AD11,pTRAIT!$A:$X,23,FALSE)</f>
        <v>0</v>
      </c>
      <c r="AW11" s="63">
        <f>VLOOKUP($AD11,pTRAIT!$A:$X,24,FALSE)</f>
        <v>0</v>
      </c>
      <c r="AX11" s="67" t="s">
        <v>2751</v>
      </c>
      <c r="AY11" s="71" t="s">
        <v>3573</v>
      </c>
    </row>
    <row r="12" spans="1:51" ht="12" customHeight="1" x14ac:dyDescent="0.25">
      <c r="A12" s="32">
        <v>11</v>
      </c>
      <c r="B12" s="33" t="s">
        <v>5</v>
      </c>
      <c r="C12" s="34">
        <v>56</v>
      </c>
      <c r="D12" s="32" t="str">
        <f t="shared" si="0"/>
        <v>11X56</v>
      </c>
      <c r="E12" s="43" t="s">
        <v>1623</v>
      </c>
      <c r="F12" s="61" t="s">
        <v>1639</v>
      </c>
      <c r="G12" s="41" t="s">
        <v>43</v>
      </c>
      <c r="H12" s="38"/>
      <c r="I12" s="32">
        <v>11</v>
      </c>
      <c r="J12" s="63">
        <f>VLOOKUP(I12,pTRAIT!A:B,2,FALSE)</f>
        <v>0</v>
      </c>
      <c r="K12" s="63" t="s">
        <v>2724</v>
      </c>
      <c r="L12" s="63"/>
      <c r="M12" s="63" t="s">
        <v>2437</v>
      </c>
      <c r="N12" s="63"/>
      <c r="O12" s="63"/>
      <c r="P12" s="63"/>
      <c r="Q12" s="63"/>
      <c r="R12" s="63"/>
      <c r="S12" s="63" t="s">
        <v>2736</v>
      </c>
      <c r="T12" s="63"/>
      <c r="U12" s="63" t="s">
        <v>2738</v>
      </c>
      <c r="V12" s="63"/>
      <c r="W12" s="63"/>
      <c r="X12" s="63"/>
      <c r="Y12" s="63"/>
      <c r="Z12" s="63"/>
      <c r="AA12" s="63" t="s">
        <v>2728</v>
      </c>
      <c r="AB12" s="63"/>
      <c r="AC12" s="63" t="str">
        <f t="shared" si="1"/>
        <v>ERo5So5n-sge;NST=X</v>
      </c>
      <c r="AD12" s="34">
        <v>56</v>
      </c>
      <c r="AE12" s="40" t="str">
        <f>VLOOKUP(AD12,pTRAIT!A:B,2,FALSE)</f>
        <v>ERo5So5;NST=X / EM5RTUeCM5So5Pu;NST=X</v>
      </c>
      <c r="AF12" s="63">
        <f>VLOOKUP($AD12,pTRAIT!$A:$X,7,FALSE)</f>
        <v>0</v>
      </c>
      <c r="AG12" s="63">
        <f>VLOOKUP($AD12,pTRAIT!$A:$X,8,FALSE)</f>
        <v>0</v>
      </c>
      <c r="AH12" s="63">
        <f>VLOOKUP($AD12,pTRAIT!$A:$X,9,FALSE)</f>
        <v>0</v>
      </c>
      <c r="AI12" s="63">
        <f>VLOOKUP($AD12,pTRAIT!$A:$X,10,FALSE)</f>
        <v>0</v>
      </c>
      <c r="AJ12" s="63">
        <f>VLOOKUP($AD12,pTRAIT!$A:$X,11,FALSE)</f>
        <v>0</v>
      </c>
      <c r="AK12" s="63">
        <f>VLOOKUP($AD12,pTRAIT!$A:$X,12,FALSE)</f>
        <v>0</v>
      </c>
      <c r="AL12" s="63">
        <f>VLOOKUP($AD12,pTRAIT!$A:$X,13,FALSE)</f>
        <v>0</v>
      </c>
      <c r="AM12" s="63">
        <f>VLOOKUP($AD12,pTRAIT!$A:$X,14,FALSE)</f>
        <v>0</v>
      </c>
      <c r="AN12" s="63">
        <f>VLOOKUP($AD12,pTRAIT!$A:$X,15,FALSE)</f>
        <v>0</v>
      </c>
      <c r="AO12" s="63">
        <f>VLOOKUP($AD12,pTRAIT!$A:$X,16,FALSE)</f>
        <v>0</v>
      </c>
      <c r="AP12" s="63">
        <f>VLOOKUP($AD12,pTRAIT!$A:$X,17,FALSE)</f>
        <v>0</v>
      </c>
      <c r="AQ12" s="63">
        <f>VLOOKUP($AD12,pTRAIT!$A:$X,18,FALSE)</f>
        <v>0</v>
      </c>
      <c r="AR12" s="63">
        <f>VLOOKUP($AD12,pTRAIT!$A:$X,19,FALSE)</f>
        <v>0</v>
      </c>
      <c r="AS12" s="63">
        <f>VLOOKUP($AD12,pTRAIT!$A:$X,20,FALSE)</f>
        <v>0</v>
      </c>
      <c r="AT12" s="63">
        <f>VLOOKUP($AD12,pTRAIT!$A:$X,21,FALSE)</f>
        <v>0</v>
      </c>
      <c r="AU12" s="63">
        <f>VLOOKUP($AD12,pTRAIT!$A:$X,22,FALSE)</f>
        <v>0</v>
      </c>
      <c r="AV12" s="63">
        <f>VLOOKUP($AD12,pTRAIT!$A:$X,23,FALSE)</f>
        <v>0</v>
      </c>
      <c r="AW12" s="63">
        <f>VLOOKUP($AD12,pTRAIT!$A:$X,24,FALSE)</f>
        <v>0</v>
      </c>
      <c r="AX12" s="67" t="s">
        <v>2752</v>
      </c>
      <c r="AY12" s="71" t="s">
        <v>3573</v>
      </c>
    </row>
    <row r="13" spans="1:51" ht="12" customHeight="1" x14ac:dyDescent="0.25">
      <c r="A13" s="32">
        <v>11</v>
      </c>
      <c r="B13" s="33" t="s">
        <v>5</v>
      </c>
      <c r="C13" s="34">
        <v>57</v>
      </c>
      <c r="D13" s="32" t="str">
        <f t="shared" si="0"/>
        <v>11X57</v>
      </c>
      <c r="E13" s="43" t="s">
        <v>1623</v>
      </c>
      <c r="F13" s="61" t="s">
        <v>1640</v>
      </c>
      <c r="G13" s="41" t="s">
        <v>43</v>
      </c>
      <c r="H13" s="38"/>
      <c r="I13" s="32">
        <v>11</v>
      </c>
      <c r="J13" s="63">
        <f>VLOOKUP(I13,pTRAIT!A:B,2,FALSE)</f>
        <v>0</v>
      </c>
      <c r="K13" s="63" t="s">
        <v>2724</v>
      </c>
      <c r="L13" s="63"/>
      <c r="M13" s="63" t="s">
        <v>2437</v>
      </c>
      <c r="N13" s="63"/>
      <c r="O13" s="63"/>
      <c r="P13" s="63"/>
      <c r="Q13" s="63"/>
      <c r="R13" s="63"/>
      <c r="S13" s="63" t="s">
        <v>2736</v>
      </c>
      <c r="T13" s="63"/>
      <c r="U13" s="63" t="s">
        <v>2738</v>
      </c>
      <c r="V13" s="63"/>
      <c r="W13" s="63"/>
      <c r="X13" s="63"/>
      <c r="Y13" s="63"/>
      <c r="Z13" s="63"/>
      <c r="AA13" s="63" t="s">
        <v>2728</v>
      </c>
      <c r="AB13" s="63"/>
      <c r="AC13" s="63" t="str">
        <f t="shared" si="1"/>
        <v>ERo5So5n-sge;NST=X</v>
      </c>
      <c r="AD13" s="34">
        <v>57</v>
      </c>
      <c r="AE13" s="40" t="str">
        <f>VLOOKUP(AD13,pTRAIT!A:B,2,FALSE)</f>
        <v>ERo5So5;NST=X / EM5RTUePu;RIN=X</v>
      </c>
      <c r="AF13" s="63">
        <f>VLOOKUP($AD13,pTRAIT!$A:$X,7,FALSE)</f>
        <v>0</v>
      </c>
      <c r="AG13" s="63">
        <f>VLOOKUP($AD13,pTRAIT!$A:$X,8,FALSE)</f>
        <v>0</v>
      </c>
      <c r="AH13" s="63">
        <f>VLOOKUP($AD13,pTRAIT!$A:$X,9,FALSE)</f>
        <v>0</v>
      </c>
      <c r="AI13" s="63">
        <f>VLOOKUP($AD13,pTRAIT!$A:$X,10,FALSE)</f>
        <v>0</v>
      </c>
      <c r="AJ13" s="63">
        <f>VLOOKUP($AD13,pTRAIT!$A:$X,11,FALSE)</f>
        <v>0</v>
      </c>
      <c r="AK13" s="63">
        <f>VLOOKUP($AD13,pTRAIT!$A:$X,12,FALSE)</f>
        <v>0</v>
      </c>
      <c r="AL13" s="63">
        <f>VLOOKUP($AD13,pTRAIT!$A:$X,13,FALSE)</f>
        <v>0</v>
      </c>
      <c r="AM13" s="63">
        <f>VLOOKUP($AD13,pTRAIT!$A:$X,14,FALSE)</f>
        <v>0</v>
      </c>
      <c r="AN13" s="63">
        <f>VLOOKUP($AD13,pTRAIT!$A:$X,15,FALSE)</f>
        <v>0</v>
      </c>
      <c r="AO13" s="63">
        <f>VLOOKUP($AD13,pTRAIT!$A:$X,16,FALSE)</f>
        <v>0</v>
      </c>
      <c r="AP13" s="63">
        <f>VLOOKUP($AD13,pTRAIT!$A:$X,17,FALSE)</f>
        <v>0</v>
      </c>
      <c r="AQ13" s="63">
        <f>VLOOKUP($AD13,pTRAIT!$A:$X,18,FALSE)</f>
        <v>0</v>
      </c>
      <c r="AR13" s="63">
        <f>VLOOKUP($AD13,pTRAIT!$A:$X,19,FALSE)</f>
        <v>0</v>
      </c>
      <c r="AS13" s="63">
        <f>VLOOKUP($AD13,pTRAIT!$A:$X,20,FALSE)</f>
        <v>0</v>
      </c>
      <c r="AT13" s="63">
        <f>VLOOKUP($AD13,pTRAIT!$A:$X,21,FALSE)</f>
        <v>0</v>
      </c>
      <c r="AU13" s="63">
        <f>VLOOKUP($AD13,pTRAIT!$A:$X,22,FALSE)</f>
        <v>0</v>
      </c>
      <c r="AV13" s="63">
        <f>VLOOKUP($AD13,pTRAIT!$A:$X,23,FALSE)</f>
        <v>0</v>
      </c>
      <c r="AW13" s="63">
        <f>VLOOKUP($AD13,pTRAIT!$A:$X,24,FALSE)</f>
        <v>0</v>
      </c>
      <c r="AX13" s="67" t="s">
        <v>2753</v>
      </c>
      <c r="AY13" s="71" t="s">
        <v>3574</v>
      </c>
    </row>
    <row r="14" spans="1:51" ht="12" customHeight="1" x14ac:dyDescent="0.25">
      <c r="A14" s="32">
        <v>11</v>
      </c>
      <c r="B14" s="33" t="s">
        <v>5</v>
      </c>
      <c r="C14" s="34">
        <v>58</v>
      </c>
      <c r="D14" s="32" t="str">
        <f t="shared" si="0"/>
        <v>11X58</v>
      </c>
      <c r="E14" s="43" t="s">
        <v>1623</v>
      </c>
      <c r="F14" s="61" t="s">
        <v>1641</v>
      </c>
      <c r="G14" s="41" t="s">
        <v>43</v>
      </c>
      <c r="H14" s="38"/>
      <c r="I14" s="32">
        <v>11</v>
      </c>
      <c r="J14" s="63">
        <f>VLOOKUP(I14,pTRAIT!A:B,2,FALSE)</f>
        <v>0</v>
      </c>
      <c r="K14" s="63" t="s">
        <v>2724</v>
      </c>
      <c r="L14" s="63"/>
      <c r="M14" s="63" t="s">
        <v>2437</v>
      </c>
      <c r="N14" s="63"/>
      <c r="O14" s="63"/>
      <c r="P14" s="63"/>
      <c r="Q14" s="63"/>
      <c r="R14" s="63"/>
      <c r="S14" s="63" t="s">
        <v>2736</v>
      </c>
      <c r="T14" s="63"/>
      <c r="U14" s="63" t="s">
        <v>2738</v>
      </c>
      <c r="V14" s="63"/>
      <c r="W14" s="63"/>
      <c r="X14" s="63"/>
      <c r="Y14" s="63"/>
      <c r="Z14" s="63"/>
      <c r="AA14" s="63" t="s">
        <v>2728</v>
      </c>
      <c r="AB14" s="63"/>
      <c r="AC14" s="63" t="str">
        <f t="shared" si="1"/>
        <v>ERo5So5n-sge;NST=X</v>
      </c>
      <c r="AD14" s="34">
        <v>58</v>
      </c>
      <c r="AE14" s="40" t="str">
        <f>VLOOKUP(AD14,pTRAIT!A:B,2,FALSE)</f>
        <v>ERo5So5;NST=X / EM5RTCM5(So5)Pu;NST=X</v>
      </c>
      <c r="AF14" s="63">
        <f>VLOOKUP($AD14,pTRAIT!$A:$X,7,FALSE)</f>
        <v>0</v>
      </c>
      <c r="AG14" s="63">
        <f>VLOOKUP($AD14,pTRAIT!$A:$X,8,FALSE)</f>
        <v>0</v>
      </c>
      <c r="AH14" s="63">
        <f>VLOOKUP($AD14,pTRAIT!$A:$X,9,FALSE)</f>
        <v>0</v>
      </c>
      <c r="AI14" s="63">
        <f>VLOOKUP($AD14,pTRAIT!$A:$X,10,FALSE)</f>
        <v>0</v>
      </c>
      <c r="AJ14" s="63">
        <f>VLOOKUP($AD14,pTRAIT!$A:$X,11,FALSE)</f>
        <v>0</v>
      </c>
      <c r="AK14" s="63">
        <f>VLOOKUP($AD14,pTRAIT!$A:$X,12,FALSE)</f>
        <v>0</v>
      </c>
      <c r="AL14" s="63">
        <f>VLOOKUP($AD14,pTRAIT!$A:$X,13,FALSE)</f>
        <v>0</v>
      </c>
      <c r="AM14" s="63">
        <f>VLOOKUP($AD14,pTRAIT!$A:$X,14,FALSE)</f>
        <v>0</v>
      </c>
      <c r="AN14" s="63">
        <f>VLOOKUP($AD14,pTRAIT!$A:$X,15,FALSE)</f>
        <v>0</v>
      </c>
      <c r="AO14" s="63">
        <f>VLOOKUP($AD14,pTRAIT!$A:$X,16,FALSE)</f>
        <v>0</v>
      </c>
      <c r="AP14" s="63">
        <f>VLOOKUP($AD14,pTRAIT!$A:$X,17,FALSE)</f>
        <v>0</v>
      </c>
      <c r="AQ14" s="63">
        <f>VLOOKUP($AD14,pTRAIT!$A:$X,18,FALSE)</f>
        <v>0</v>
      </c>
      <c r="AR14" s="63">
        <f>VLOOKUP($AD14,pTRAIT!$A:$X,19,FALSE)</f>
        <v>0</v>
      </c>
      <c r="AS14" s="63">
        <f>VLOOKUP($AD14,pTRAIT!$A:$X,20,FALSE)</f>
        <v>0</v>
      </c>
      <c r="AT14" s="63">
        <f>VLOOKUP($AD14,pTRAIT!$A:$X,21,FALSE)</f>
        <v>0</v>
      </c>
      <c r="AU14" s="63">
        <f>VLOOKUP($AD14,pTRAIT!$A:$X,22,FALSE)</f>
        <v>0</v>
      </c>
      <c r="AV14" s="63">
        <f>VLOOKUP($AD14,pTRAIT!$A:$X,23,FALSE)</f>
        <v>0</v>
      </c>
      <c r="AW14" s="63">
        <f>VLOOKUP($AD14,pTRAIT!$A:$X,24,FALSE)</f>
        <v>0</v>
      </c>
      <c r="AX14" s="67" t="s">
        <v>2754</v>
      </c>
      <c r="AY14" s="71" t="s">
        <v>3575</v>
      </c>
    </row>
    <row r="15" spans="1:51" ht="12" customHeight="1" x14ac:dyDescent="0.25">
      <c r="A15" s="32">
        <v>11</v>
      </c>
      <c r="B15" s="33" t="s">
        <v>5</v>
      </c>
      <c r="C15" s="34">
        <v>59</v>
      </c>
      <c r="D15" s="32" t="str">
        <f t="shared" si="0"/>
        <v>11X59</v>
      </c>
      <c r="E15" s="43" t="s">
        <v>1623</v>
      </c>
      <c r="F15" s="61" t="s">
        <v>1642</v>
      </c>
      <c r="G15" s="41" t="s">
        <v>43</v>
      </c>
      <c r="H15" s="38"/>
      <c r="I15" s="32">
        <v>11</v>
      </c>
      <c r="J15" s="63">
        <f>VLOOKUP(I15,pTRAIT!A:B,2,FALSE)</f>
        <v>0</v>
      </c>
      <c r="K15" s="63" t="s">
        <v>2724</v>
      </c>
      <c r="L15" s="63"/>
      <c r="M15" s="63" t="s">
        <v>2437</v>
      </c>
      <c r="N15" s="63"/>
      <c r="O15" s="63"/>
      <c r="P15" s="63"/>
      <c r="Q15" s="63"/>
      <c r="R15" s="63"/>
      <c r="S15" s="63" t="s">
        <v>2736</v>
      </c>
      <c r="T15" s="63"/>
      <c r="U15" s="63" t="s">
        <v>2738</v>
      </c>
      <c r="V15" s="63"/>
      <c r="W15" s="63"/>
      <c r="X15" s="63"/>
      <c r="Y15" s="63"/>
      <c r="Z15" s="63"/>
      <c r="AA15" s="63" t="s">
        <v>2728</v>
      </c>
      <c r="AB15" s="63"/>
      <c r="AC15" s="63" t="str">
        <f t="shared" si="1"/>
        <v>ERo5So5n-sge;NST=X</v>
      </c>
      <c r="AD15" s="34">
        <v>59</v>
      </c>
      <c r="AE15" s="40" t="str">
        <f>VLOOKUP(AD15,pTRAIT!A:B,2,FALSE)</f>
        <v>ERo5So5;NST=X / EM5RTCM5Pu;NST=X</v>
      </c>
      <c r="AF15" s="63">
        <f>VLOOKUP($AD15,pTRAIT!$A:$X,7,FALSE)</f>
        <v>0</v>
      </c>
      <c r="AG15" s="63">
        <f>VLOOKUP($AD15,pTRAIT!$A:$X,8,FALSE)</f>
        <v>0</v>
      </c>
      <c r="AH15" s="63">
        <f>VLOOKUP($AD15,pTRAIT!$A:$X,9,FALSE)</f>
        <v>0</v>
      </c>
      <c r="AI15" s="63">
        <f>VLOOKUP($AD15,pTRAIT!$A:$X,10,FALSE)</f>
        <v>0</v>
      </c>
      <c r="AJ15" s="63">
        <f>VLOOKUP($AD15,pTRAIT!$A:$X,11,FALSE)</f>
        <v>0</v>
      </c>
      <c r="AK15" s="63">
        <f>VLOOKUP($AD15,pTRAIT!$A:$X,12,FALSE)</f>
        <v>0</v>
      </c>
      <c r="AL15" s="63">
        <f>VLOOKUP($AD15,pTRAIT!$A:$X,13,FALSE)</f>
        <v>0</v>
      </c>
      <c r="AM15" s="63">
        <f>VLOOKUP($AD15,pTRAIT!$A:$X,14,FALSE)</f>
        <v>0</v>
      </c>
      <c r="AN15" s="63">
        <f>VLOOKUP($AD15,pTRAIT!$A:$X,15,FALSE)</f>
        <v>0</v>
      </c>
      <c r="AO15" s="63">
        <f>VLOOKUP($AD15,pTRAIT!$A:$X,16,FALSE)</f>
        <v>0</v>
      </c>
      <c r="AP15" s="63">
        <f>VLOOKUP($AD15,pTRAIT!$A:$X,17,FALSE)</f>
        <v>0</v>
      </c>
      <c r="AQ15" s="63">
        <f>VLOOKUP($AD15,pTRAIT!$A:$X,18,FALSE)</f>
        <v>0</v>
      </c>
      <c r="AR15" s="63">
        <f>VLOOKUP($AD15,pTRAIT!$A:$X,19,FALSE)</f>
        <v>0</v>
      </c>
      <c r="AS15" s="63">
        <f>VLOOKUP($AD15,pTRAIT!$A:$X,20,FALSE)</f>
        <v>0</v>
      </c>
      <c r="AT15" s="63">
        <f>VLOOKUP($AD15,pTRAIT!$A:$X,21,FALSE)</f>
        <v>0</v>
      </c>
      <c r="AU15" s="63">
        <f>VLOOKUP($AD15,pTRAIT!$A:$X,22,FALSE)</f>
        <v>0</v>
      </c>
      <c r="AV15" s="63">
        <f>VLOOKUP($AD15,pTRAIT!$A:$X,23,FALSE)</f>
        <v>0</v>
      </c>
      <c r="AW15" s="63">
        <f>VLOOKUP($AD15,pTRAIT!$A:$X,24,FALSE)</f>
        <v>0</v>
      </c>
      <c r="AX15" s="67" t="s">
        <v>2755</v>
      </c>
      <c r="AY15" s="71" t="s">
        <v>3576</v>
      </c>
    </row>
    <row r="16" spans="1:51" ht="12" customHeight="1" x14ac:dyDescent="0.25">
      <c r="A16" s="32">
        <v>11</v>
      </c>
      <c r="B16" s="33" t="s">
        <v>5</v>
      </c>
      <c r="C16" s="34">
        <v>60</v>
      </c>
      <c r="D16" s="32" t="str">
        <f t="shared" si="0"/>
        <v>11X60</v>
      </c>
      <c r="E16" s="43" t="s">
        <v>1623</v>
      </c>
      <c r="F16" s="61" t="s">
        <v>1643</v>
      </c>
      <c r="G16" s="41" t="s">
        <v>43</v>
      </c>
      <c r="H16" s="38"/>
      <c r="I16" s="32">
        <v>11</v>
      </c>
      <c r="J16" s="63">
        <f>VLOOKUP(I16,pTRAIT!A:B,2,FALSE)</f>
        <v>0</v>
      </c>
      <c r="K16" s="63" t="s">
        <v>2724</v>
      </c>
      <c r="L16" s="63"/>
      <c r="M16" s="63" t="s">
        <v>2437</v>
      </c>
      <c r="N16" s="63"/>
      <c r="O16" s="63"/>
      <c r="P16" s="63"/>
      <c r="Q16" s="63"/>
      <c r="R16" s="63"/>
      <c r="S16" s="63" t="s">
        <v>2736</v>
      </c>
      <c r="T16" s="63"/>
      <c r="U16" s="63" t="s">
        <v>2738</v>
      </c>
      <c r="V16" s="63"/>
      <c r="W16" s="63"/>
      <c r="X16" s="63"/>
      <c r="Y16" s="63"/>
      <c r="Z16" s="63"/>
      <c r="AA16" s="63" t="s">
        <v>2728</v>
      </c>
      <c r="AB16" s="63"/>
      <c r="AC16" s="63" t="str">
        <f t="shared" si="1"/>
        <v>ERo5So5n-sge;NST=X</v>
      </c>
      <c r="AD16" s="34">
        <v>60</v>
      </c>
      <c r="AE16" s="40" t="str">
        <f>VLOOKUP(AD16,pTRAIT!A:B,2,FALSE)</f>
        <v>ERo5So5;NST=X / EM5RTCM5Pu;NST=X</v>
      </c>
      <c r="AF16" s="63">
        <f>VLOOKUP($AD16,pTRAIT!$A:$X,7,FALSE)</f>
        <v>0</v>
      </c>
      <c r="AG16" s="63">
        <f>VLOOKUP($AD16,pTRAIT!$A:$X,8,FALSE)</f>
        <v>0</v>
      </c>
      <c r="AH16" s="63">
        <f>VLOOKUP($AD16,pTRAIT!$A:$X,9,FALSE)</f>
        <v>0</v>
      </c>
      <c r="AI16" s="63">
        <f>VLOOKUP($AD16,pTRAIT!$A:$X,10,FALSE)</f>
        <v>0</v>
      </c>
      <c r="AJ16" s="63">
        <f>VLOOKUP($AD16,pTRAIT!$A:$X,11,FALSE)</f>
        <v>0</v>
      </c>
      <c r="AK16" s="63">
        <f>VLOOKUP($AD16,pTRAIT!$A:$X,12,FALSE)</f>
        <v>0</v>
      </c>
      <c r="AL16" s="63">
        <f>VLOOKUP($AD16,pTRAIT!$A:$X,13,FALSE)</f>
        <v>0</v>
      </c>
      <c r="AM16" s="63">
        <f>VLOOKUP($AD16,pTRAIT!$A:$X,14,FALSE)</f>
        <v>0</v>
      </c>
      <c r="AN16" s="63">
        <f>VLOOKUP($AD16,pTRAIT!$A:$X,15,FALSE)</f>
        <v>0</v>
      </c>
      <c r="AO16" s="63">
        <f>VLOOKUP($AD16,pTRAIT!$A:$X,16,FALSE)</f>
        <v>0</v>
      </c>
      <c r="AP16" s="63">
        <f>VLOOKUP($AD16,pTRAIT!$A:$X,17,FALSE)</f>
        <v>0</v>
      </c>
      <c r="AQ16" s="63">
        <f>VLOOKUP($AD16,pTRAIT!$A:$X,18,FALSE)</f>
        <v>0</v>
      </c>
      <c r="AR16" s="63">
        <f>VLOOKUP($AD16,pTRAIT!$A:$X,19,FALSE)</f>
        <v>0</v>
      </c>
      <c r="AS16" s="63">
        <f>VLOOKUP($AD16,pTRAIT!$A:$X,20,FALSE)</f>
        <v>0</v>
      </c>
      <c r="AT16" s="63">
        <f>VLOOKUP($AD16,pTRAIT!$A:$X,21,FALSE)</f>
        <v>0</v>
      </c>
      <c r="AU16" s="63">
        <f>VLOOKUP($AD16,pTRAIT!$A:$X,22,FALSE)</f>
        <v>0</v>
      </c>
      <c r="AV16" s="63">
        <f>VLOOKUP($AD16,pTRAIT!$A:$X,23,FALSE)</f>
        <v>0</v>
      </c>
      <c r="AW16" s="63">
        <f>VLOOKUP($AD16,pTRAIT!$A:$X,24,FALSE)</f>
        <v>0</v>
      </c>
      <c r="AX16" s="67" t="s">
        <v>2756</v>
      </c>
      <c r="AY16" s="71" t="s">
        <v>3576</v>
      </c>
    </row>
    <row r="17" spans="1:51" ht="12" customHeight="1" x14ac:dyDescent="0.25">
      <c r="A17" s="32">
        <v>11</v>
      </c>
      <c r="B17" s="33" t="s">
        <v>5</v>
      </c>
      <c r="C17" s="34">
        <v>62</v>
      </c>
      <c r="D17" s="32" t="str">
        <f t="shared" si="0"/>
        <v>11X62</v>
      </c>
      <c r="E17" s="43" t="s">
        <v>1623</v>
      </c>
      <c r="F17" s="61" t="s">
        <v>1644</v>
      </c>
      <c r="G17" s="41" t="s">
        <v>43</v>
      </c>
      <c r="H17" s="38"/>
      <c r="I17" s="32">
        <v>11</v>
      </c>
      <c r="J17" s="63">
        <f>VLOOKUP(I17,pTRAIT!A:B,2,FALSE)</f>
        <v>0</v>
      </c>
      <c r="K17" s="63" t="s">
        <v>2724</v>
      </c>
      <c r="L17" s="63"/>
      <c r="M17" s="63" t="s">
        <v>2437</v>
      </c>
      <c r="N17" s="63"/>
      <c r="O17" s="63"/>
      <c r="P17" s="63"/>
      <c r="Q17" s="63"/>
      <c r="R17" s="63"/>
      <c r="S17" s="63" t="s">
        <v>2736</v>
      </c>
      <c r="T17" s="63"/>
      <c r="U17" s="63" t="s">
        <v>2738</v>
      </c>
      <c r="V17" s="63"/>
      <c r="W17" s="63"/>
      <c r="X17" s="63"/>
      <c r="Y17" s="63"/>
      <c r="Z17" s="63"/>
      <c r="AA17" s="63" t="s">
        <v>2728</v>
      </c>
      <c r="AB17" s="63"/>
      <c r="AC17" s="63" t="str">
        <f t="shared" si="1"/>
        <v>ERo5So5n-sge;NST=X</v>
      </c>
      <c r="AD17" s="34">
        <v>62</v>
      </c>
      <c r="AE17" s="40" t="str">
        <f>VLOOKUP(AD17,pTRAIT!A:B,2,FALSE)</f>
        <v>ERo5So5;NST=X / EM5RTCM5Ro5So5Pu;NST=X</v>
      </c>
      <c r="AF17" s="63">
        <f>VLOOKUP($AD17,pTRAIT!$A:$X,7,FALSE)</f>
        <v>0</v>
      </c>
      <c r="AG17" s="63">
        <f>VLOOKUP($AD17,pTRAIT!$A:$X,8,FALSE)</f>
        <v>0</v>
      </c>
      <c r="AH17" s="63">
        <f>VLOOKUP($AD17,pTRAIT!$A:$X,9,FALSE)</f>
        <v>0</v>
      </c>
      <c r="AI17" s="63">
        <f>VLOOKUP($AD17,pTRAIT!$A:$X,10,FALSE)</f>
        <v>0</v>
      </c>
      <c r="AJ17" s="63">
        <f>VLOOKUP($AD17,pTRAIT!$A:$X,11,FALSE)</f>
        <v>0</v>
      </c>
      <c r="AK17" s="63">
        <f>VLOOKUP($AD17,pTRAIT!$A:$X,12,FALSE)</f>
        <v>0</v>
      </c>
      <c r="AL17" s="63">
        <f>VLOOKUP($AD17,pTRAIT!$A:$X,13,FALSE)</f>
        <v>0</v>
      </c>
      <c r="AM17" s="63">
        <f>VLOOKUP($AD17,pTRAIT!$A:$X,14,FALSE)</f>
        <v>0</v>
      </c>
      <c r="AN17" s="63">
        <f>VLOOKUP($AD17,pTRAIT!$A:$X,15,FALSE)</f>
        <v>0</v>
      </c>
      <c r="AO17" s="63">
        <f>VLOOKUP($AD17,pTRAIT!$A:$X,16,FALSE)</f>
        <v>0</v>
      </c>
      <c r="AP17" s="63">
        <f>VLOOKUP($AD17,pTRAIT!$A:$X,17,FALSE)</f>
        <v>0</v>
      </c>
      <c r="AQ17" s="63">
        <f>VLOOKUP($AD17,pTRAIT!$A:$X,18,FALSE)</f>
        <v>0</v>
      </c>
      <c r="AR17" s="63">
        <f>VLOOKUP($AD17,pTRAIT!$A:$X,19,FALSE)</f>
        <v>0</v>
      </c>
      <c r="AS17" s="63">
        <f>VLOOKUP($AD17,pTRAIT!$A:$X,20,FALSE)</f>
        <v>0</v>
      </c>
      <c r="AT17" s="63">
        <f>VLOOKUP($AD17,pTRAIT!$A:$X,21,FALSE)</f>
        <v>0</v>
      </c>
      <c r="AU17" s="63">
        <f>VLOOKUP($AD17,pTRAIT!$A:$X,22,FALSE)</f>
        <v>0</v>
      </c>
      <c r="AV17" s="63">
        <f>VLOOKUP($AD17,pTRAIT!$A:$X,23,FALSE)</f>
        <v>0</v>
      </c>
      <c r="AW17" s="63">
        <f>VLOOKUP($AD17,pTRAIT!$A:$X,24,FALSE)</f>
        <v>0</v>
      </c>
      <c r="AX17" s="67" t="s">
        <v>2757</v>
      </c>
      <c r="AY17" s="71" t="s">
        <v>3577</v>
      </c>
    </row>
    <row r="18" spans="1:51" ht="12" customHeight="1" x14ac:dyDescent="0.25">
      <c r="A18" s="32">
        <v>11</v>
      </c>
      <c r="B18" s="33" t="s">
        <v>5</v>
      </c>
      <c r="C18" s="34">
        <v>63</v>
      </c>
      <c r="D18" s="32" t="str">
        <f t="shared" si="0"/>
        <v>11X63</v>
      </c>
      <c r="E18" s="43" t="s">
        <v>1623</v>
      </c>
      <c r="F18" s="61" t="s">
        <v>1645</v>
      </c>
      <c r="G18" s="41" t="s">
        <v>43</v>
      </c>
      <c r="H18" s="38"/>
      <c r="I18" s="32">
        <v>11</v>
      </c>
      <c r="J18" s="63">
        <f>VLOOKUP(I18,pTRAIT!A:B,2,FALSE)</f>
        <v>0</v>
      </c>
      <c r="K18" s="63" t="s">
        <v>2724</v>
      </c>
      <c r="L18" s="63"/>
      <c r="M18" s="63" t="s">
        <v>2437</v>
      </c>
      <c r="N18" s="63"/>
      <c r="O18" s="63"/>
      <c r="P18" s="63"/>
      <c r="Q18" s="63"/>
      <c r="R18" s="63"/>
      <c r="S18" s="63" t="s">
        <v>2736</v>
      </c>
      <c r="T18" s="63"/>
      <c r="U18" s="63" t="s">
        <v>2738</v>
      </c>
      <c r="V18" s="63"/>
      <c r="W18" s="63"/>
      <c r="X18" s="63"/>
      <c r="Y18" s="63"/>
      <c r="Z18" s="63"/>
      <c r="AA18" s="63" t="s">
        <v>2728</v>
      </c>
      <c r="AB18" s="63"/>
      <c r="AC18" s="63" t="str">
        <f t="shared" si="1"/>
        <v>ERo5So5n-sge;NST=X</v>
      </c>
      <c r="AD18" s="34">
        <v>63</v>
      </c>
      <c r="AE18" s="40" t="str">
        <f>VLOOKUP(AD18,pTRAIT!A:B,2,FALSE)</f>
        <v>ERo5So5;NST=X / EM5RTCM5So5Pu;NST=X</v>
      </c>
      <c r="AF18" s="63">
        <f>VLOOKUP($AD18,pTRAIT!$A:$X,7,FALSE)</f>
        <v>0</v>
      </c>
      <c r="AG18" s="63">
        <f>VLOOKUP($AD18,pTRAIT!$A:$X,8,FALSE)</f>
        <v>0</v>
      </c>
      <c r="AH18" s="63">
        <f>VLOOKUP($AD18,pTRAIT!$A:$X,9,FALSE)</f>
        <v>0</v>
      </c>
      <c r="AI18" s="63">
        <f>VLOOKUP($AD18,pTRAIT!$A:$X,10,FALSE)</f>
        <v>0</v>
      </c>
      <c r="AJ18" s="63">
        <f>VLOOKUP($AD18,pTRAIT!$A:$X,11,FALSE)</f>
        <v>0</v>
      </c>
      <c r="AK18" s="63">
        <f>VLOOKUP($AD18,pTRAIT!$A:$X,12,FALSE)</f>
        <v>0</v>
      </c>
      <c r="AL18" s="63">
        <f>VLOOKUP($AD18,pTRAIT!$A:$X,13,FALSE)</f>
        <v>0</v>
      </c>
      <c r="AM18" s="63">
        <f>VLOOKUP($AD18,pTRAIT!$A:$X,14,FALSE)</f>
        <v>0</v>
      </c>
      <c r="AN18" s="63">
        <f>VLOOKUP($AD18,pTRAIT!$A:$X,15,FALSE)</f>
        <v>0</v>
      </c>
      <c r="AO18" s="63">
        <f>VLOOKUP($AD18,pTRAIT!$A:$X,16,FALSE)</f>
        <v>0</v>
      </c>
      <c r="AP18" s="63">
        <f>VLOOKUP($AD18,pTRAIT!$A:$X,17,FALSE)</f>
        <v>0</v>
      </c>
      <c r="AQ18" s="63">
        <f>VLOOKUP($AD18,pTRAIT!$A:$X,18,FALSE)</f>
        <v>0</v>
      </c>
      <c r="AR18" s="63">
        <f>VLOOKUP($AD18,pTRAIT!$A:$X,19,FALSE)</f>
        <v>0</v>
      </c>
      <c r="AS18" s="63">
        <f>VLOOKUP($AD18,pTRAIT!$A:$X,20,FALSE)</f>
        <v>0</v>
      </c>
      <c r="AT18" s="63">
        <f>VLOOKUP($AD18,pTRAIT!$A:$X,21,FALSE)</f>
        <v>0</v>
      </c>
      <c r="AU18" s="63">
        <f>VLOOKUP($AD18,pTRAIT!$A:$X,22,FALSE)</f>
        <v>0</v>
      </c>
      <c r="AV18" s="63">
        <f>VLOOKUP($AD18,pTRAIT!$A:$X,23,FALSE)</f>
        <v>0</v>
      </c>
      <c r="AW18" s="63">
        <f>VLOOKUP($AD18,pTRAIT!$A:$X,24,FALSE)</f>
        <v>0</v>
      </c>
      <c r="AX18" s="67" t="s">
        <v>2758</v>
      </c>
      <c r="AY18" s="71" t="s">
        <v>3578</v>
      </c>
    </row>
    <row r="19" spans="1:51" ht="12" customHeight="1" x14ac:dyDescent="0.25">
      <c r="A19" s="32">
        <v>11</v>
      </c>
      <c r="B19" s="33" t="s">
        <v>5</v>
      </c>
      <c r="C19" s="34">
        <v>64</v>
      </c>
      <c r="D19" s="32" t="str">
        <f t="shared" si="0"/>
        <v>11X64</v>
      </c>
      <c r="E19" s="43" t="s">
        <v>1623</v>
      </c>
      <c r="F19" s="61" t="s">
        <v>1646</v>
      </c>
      <c r="G19" s="41" t="s">
        <v>43</v>
      </c>
      <c r="H19" s="38"/>
      <c r="I19" s="32">
        <v>11</v>
      </c>
      <c r="J19" s="63">
        <f>VLOOKUP(I19,pTRAIT!A:B,2,FALSE)</f>
        <v>0</v>
      </c>
      <c r="K19" s="63" t="s">
        <v>2724</v>
      </c>
      <c r="L19" s="63"/>
      <c r="M19" s="63" t="s">
        <v>2437</v>
      </c>
      <c r="N19" s="63"/>
      <c r="O19" s="63"/>
      <c r="P19" s="63"/>
      <c r="Q19" s="63"/>
      <c r="R19" s="63"/>
      <c r="S19" s="63" t="s">
        <v>2736</v>
      </c>
      <c r="T19" s="63"/>
      <c r="U19" s="63" t="s">
        <v>2738</v>
      </c>
      <c r="V19" s="63"/>
      <c r="W19" s="63"/>
      <c r="X19" s="63"/>
      <c r="Y19" s="63"/>
      <c r="Z19" s="63"/>
      <c r="AA19" s="63" t="s">
        <v>2728</v>
      </c>
      <c r="AB19" s="63"/>
      <c r="AC19" s="63" t="str">
        <f t="shared" si="1"/>
        <v>ERo5So5n-sge;NST=X</v>
      </c>
      <c r="AD19" s="34">
        <v>64</v>
      </c>
      <c r="AE19" s="40" t="str">
        <f>VLOOKUP(AD19,pTRAIT!A:B,2,FALSE)</f>
        <v>ERo5So5;NST=X / EM5RTCM5So5Pu;NST=X</v>
      </c>
      <c r="AF19" s="63">
        <f>VLOOKUP($AD19,pTRAIT!$A:$X,7,FALSE)</f>
        <v>0</v>
      </c>
      <c r="AG19" s="63">
        <f>VLOOKUP($AD19,pTRAIT!$A:$X,8,FALSE)</f>
        <v>0</v>
      </c>
      <c r="AH19" s="63">
        <f>VLOOKUP($AD19,pTRAIT!$A:$X,9,FALSE)</f>
        <v>0</v>
      </c>
      <c r="AI19" s="63">
        <f>VLOOKUP($AD19,pTRAIT!$A:$X,10,FALSE)</f>
        <v>0</v>
      </c>
      <c r="AJ19" s="63">
        <f>VLOOKUP($AD19,pTRAIT!$A:$X,11,FALSE)</f>
        <v>0</v>
      </c>
      <c r="AK19" s="63">
        <f>VLOOKUP($AD19,pTRAIT!$A:$X,12,FALSE)</f>
        <v>0</v>
      </c>
      <c r="AL19" s="63">
        <f>VLOOKUP($AD19,pTRAIT!$A:$X,13,FALSE)</f>
        <v>0</v>
      </c>
      <c r="AM19" s="63">
        <f>VLOOKUP($AD19,pTRAIT!$A:$X,14,FALSE)</f>
        <v>0</v>
      </c>
      <c r="AN19" s="63">
        <f>VLOOKUP($AD19,pTRAIT!$A:$X,15,FALSE)</f>
        <v>0</v>
      </c>
      <c r="AO19" s="63">
        <f>VLOOKUP($AD19,pTRAIT!$A:$X,16,FALSE)</f>
        <v>0</v>
      </c>
      <c r="AP19" s="63">
        <f>VLOOKUP($AD19,pTRAIT!$A:$X,17,FALSE)</f>
        <v>0</v>
      </c>
      <c r="AQ19" s="63">
        <f>VLOOKUP($AD19,pTRAIT!$A:$X,18,FALSE)</f>
        <v>0</v>
      </c>
      <c r="AR19" s="63">
        <f>VLOOKUP($AD19,pTRAIT!$A:$X,19,FALSE)</f>
        <v>0</v>
      </c>
      <c r="AS19" s="63">
        <f>VLOOKUP($AD19,pTRAIT!$A:$X,20,FALSE)</f>
        <v>0</v>
      </c>
      <c r="AT19" s="63">
        <f>VLOOKUP($AD19,pTRAIT!$A:$X,21,FALSE)</f>
        <v>0</v>
      </c>
      <c r="AU19" s="63">
        <f>VLOOKUP($AD19,pTRAIT!$A:$X,22,FALSE)</f>
        <v>0</v>
      </c>
      <c r="AV19" s="63">
        <f>VLOOKUP($AD19,pTRAIT!$A:$X,23,FALSE)</f>
        <v>0</v>
      </c>
      <c r="AW19" s="63">
        <f>VLOOKUP($AD19,pTRAIT!$A:$X,24,FALSE)</f>
        <v>0</v>
      </c>
      <c r="AX19" s="67" t="s">
        <v>2759</v>
      </c>
      <c r="AY19" s="71" t="s">
        <v>3578</v>
      </c>
    </row>
    <row r="20" spans="1:51" ht="12" customHeight="1" x14ac:dyDescent="0.25">
      <c r="A20" s="32">
        <v>11</v>
      </c>
      <c r="B20" s="33" t="s">
        <v>5</v>
      </c>
      <c r="C20" s="34">
        <v>67</v>
      </c>
      <c r="D20" s="32" t="str">
        <f t="shared" si="0"/>
        <v>11X67</v>
      </c>
      <c r="E20" s="43" t="s">
        <v>1623</v>
      </c>
      <c r="F20" s="61" t="s">
        <v>1647</v>
      </c>
      <c r="G20" s="41" t="s">
        <v>43</v>
      </c>
      <c r="H20" s="38"/>
      <c r="I20" s="32">
        <v>11</v>
      </c>
      <c r="J20" s="63">
        <f>VLOOKUP(I20,pTRAIT!A:B,2,FALSE)</f>
        <v>0</v>
      </c>
      <c r="K20" s="63" t="s">
        <v>2724</v>
      </c>
      <c r="L20" s="63"/>
      <c r="M20" s="63" t="s">
        <v>2437</v>
      </c>
      <c r="N20" s="63"/>
      <c r="O20" s="63"/>
      <c r="P20" s="63"/>
      <c r="Q20" s="63"/>
      <c r="R20" s="63"/>
      <c r="S20" s="63" t="s">
        <v>2736</v>
      </c>
      <c r="T20" s="63"/>
      <c r="U20" s="63" t="s">
        <v>2738</v>
      </c>
      <c r="V20" s="63"/>
      <c r="W20" s="63"/>
      <c r="X20" s="63"/>
      <c r="Y20" s="63"/>
      <c r="Z20" s="63"/>
      <c r="AA20" s="63" t="s">
        <v>2728</v>
      </c>
      <c r="AB20" s="63"/>
      <c r="AC20" s="63" t="str">
        <f t="shared" si="1"/>
        <v>ERo5So5n-sge;NST=X</v>
      </c>
      <c r="AD20" s="34">
        <v>67</v>
      </c>
      <c r="AE20" s="40" t="str">
        <f>VLOOKUP(AD20,pTRAIT!A:B,2,FALSE)</f>
        <v>ERo5So5;NST=X / EM5RTCM5So5Pu;NST=X</v>
      </c>
      <c r="AF20" s="63">
        <f>VLOOKUP($AD20,pTRAIT!$A:$X,7,FALSE)</f>
        <v>0</v>
      </c>
      <c r="AG20" s="63">
        <f>VLOOKUP($AD20,pTRAIT!$A:$X,8,FALSE)</f>
        <v>0</v>
      </c>
      <c r="AH20" s="63">
        <f>VLOOKUP($AD20,pTRAIT!$A:$X,9,FALSE)</f>
        <v>0</v>
      </c>
      <c r="AI20" s="63">
        <f>VLOOKUP($AD20,pTRAIT!$A:$X,10,FALSE)</f>
        <v>0</v>
      </c>
      <c r="AJ20" s="63">
        <f>VLOOKUP($AD20,pTRAIT!$A:$X,11,FALSE)</f>
        <v>0</v>
      </c>
      <c r="AK20" s="63">
        <f>VLOOKUP($AD20,pTRAIT!$A:$X,12,FALSE)</f>
        <v>0</v>
      </c>
      <c r="AL20" s="63">
        <f>VLOOKUP($AD20,pTRAIT!$A:$X,13,FALSE)</f>
        <v>0</v>
      </c>
      <c r="AM20" s="63">
        <f>VLOOKUP($AD20,pTRAIT!$A:$X,14,FALSE)</f>
        <v>0</v>
      </c>
      <c r="AN20" s="63">
        <f>VLOOKUP($AD20,pTRAIT!$A:$X,15,FALSE)</f>
        <v>0</v>
      </c>
      <c r="AO20" s="63">
        <f>VLOOKUP($AD20,pTRAIT!$A:$X,16,FALSE)</f>
        <v>0</v>
      </c>
      <c r="AP20" s="63">
        <f>VLOOKUP($AD20,pTRAIT!$A:$X,17,FALSE)</f>
        <v>0</v>
      </c>
      <c r="AQ20" s="63">
        <f>VLOOKUP($AD20,pTRAIT!$A:$X,18,FALSE)</f>
        <v>0</v>
      </c>
      <c r="AR20" s="63">
        <f>VLOOKUP($AD20,pTRAIT!$A:$X,19,FALSE)</f>
        <v>0</v>
      </c>
      <c r="AS20" s="63">
        <f>VLOOKUP($AD20,pTRAIT!$A:$X,20,FALSE)</f>
        <v>0</v>
      </c>
      <c r="AT20" s="63">
        <f>VLOOKUP($AD20,pTRAIT!$A:$X,21,FALSE)</f>
        <v>0</v>
      </c>
      <c r="AU20" s="63">
        <f>VLOOKUP($AD20,pTRAIT!$A:$X,22,FALSE)</f>
        <v>0</v>
      </c>
      <c r="AV20" s="63">
        <f>VLOOKUP($AD20,pTRAIT!$A:$X,23,FALSE)</f>
        <v>0</v>
      </c>
      <c r="AW20" s="63">
        <f>VLOOKUP($AD20,pTRAIT!$A:$X,24,FALSE)</f>
        <v>0</v>
      </c>
      <c r="AX20" s="67" t="s">
        <v>2760</v>
      </c>
      <c r="AY20" s="71" t="s">
        <v>3578</v>
      </c>
    </row>
    <row r="21" spans="1:51" ht="12" customHeight="1" x14ac:dyDescent="0.25">
      <c r="A21" s="32">
        <v>11</v>
      </c>
      <c r="B21" s="33" t="s">
        <v>5</v>
      </c>
      <c r="C21" s="34">
        <v>68</v>
      </c>
      <c r="D21" s="32" t="str">
        <f t="shared" si="0"/>
        <v>11X68</v>
      </c>
      <c r="E21" s="43" t="s">
        <v>1623</v>
      </c>
      <c r="F21" s="61" t="s">
        <v>1648</v>
      </c>
      <c r="G21" s="41" t="s">
        <v>43</v>
      </c>
      <c r="H21" s="38"/>
      <c r="I21" s="32">
        <v>11</v>
      </c>
      <c r="J21" s="63">
        <f>VLOOKUP(I21,pTRAIT!A:B,2,FALSE)</f>
        <v>0</v>
      </c>
      <c r="K21" s="63" t="s">
        <v>2724</v>
      </c>
      <c r="L21" s="63"/>
      <c r="M21" s="63" t="s">
        <v>2437</v>
      </c>
      <c r="N21" s="63"/>
      <c r="O21" s="63"/>
      <c r="P21" s="63"/>
      <c r="Q21" s="63"/>
      <c r="R21" s="63"/>
      <c r="S21" s="63" t="s">
        <v>2736</v>
      </c>
      <c r="T21" s="63"/>
      <c r="U21" s="63" t="s">
        <v>2738</v>
      </c>
      <c r="V21" s="63"/>
      <c r="W21" s="63"/>
      <c r="X21" s="63"/>
      <c r="Y21" s="63"/>
      <c r="Z21" s="63"/>
      <c r="AA21" s="63" t="s">
        <v>2728</v>
      </c>
      <c r="AB21" s="63"/>
      <c r="AC21" s="63" t="str">
        <f t="shared" si="1"/>
        <v>ERo5So5n-sge;NST=X</v>
      </c>
      <c r="AD21" s="34">
        <v>68</v>
      </c>
      <c r="AE21" s="40" t="str">
        <f>VLOOKUP(AD21,pTRAIT!A:B,2,FALSE)</f>
        <v>ERo5So5;NST=X / EM5RTCM5So5(WS)Pu;NST=X</v>
      </c>
      <c r="AF21" s="63">
        <f>VLOOKUP($AD21,pTRAIT!$A:$X,7,FALSE)</f>
        <v>0</v>
      </c>
      <c r="AG21" s="63">
        <f>VLOOKUP($AD21,pTRAIT!$A:$X,8,FALSE)</f>
        <v>0</v>
      </c>
      <c r="AH21" s="63">
        <f>VLOOKUP($AD21,pTRAIT!$A:$X,9,FALSE)</f>
        <v>0</v>
      </c>
      <c r="AI21" s="63">
        <f>VLOOKUP($AD21,pTRAIT!$A:$X,10,FALSE)</f>
        <v>0</v>
      </c>
      <c r="AJ21" s="63">
        <f>VLOOKUP($AD21,pTRAIT!$A:$X,11,FALSE)</f>
        <v>0</v>
      </c>
      <c r="AK21" s="63">
        <f>VLOOKUP($AD21,pTRAIT!$A:$X,12,FALSE)</f>
        <v>0</v>
      </c>
      <c r="AL21" s="63">
        <f>VLOOKUP($AD21,pTRAIT!$A:$X,13,FALSE)</f>
        <v>0</v>
      </c>
      <c r="AM21" s="63">
        <f>VLOOKUP($AD21,pTRAIT!$A:$X,14,FALSE)</f>
        <v>0</v>
      </c>
      <c r="AN21" s="63">
        <f>VLOOKUP($AD21,pTRAIT!$A:$X,15,FALSE)</f>
        <v>0</v>
      </c>
      <c r="AO21" s="63">
        <f>VLOOKUP($AD21,pTRAIT!$A:$X,16,FALSE)</f>
        <v>0</v>
      </c>
      <c r="AP21" s="63">
        <f>VLOOKUP($AD21,pTRAIT!$A:$X,17,FALSE)</f>
        <v>0</v>
      </c>
      <c r="AQ21" s="63">
        <f>VLOOKUP($AD21,pTRAIT!$A:$X,18,FALSE)</f>
        <v>0</v>
      </c>
      <c r="AR21" s="63">
        <f>VLOOKUP($AD21,pTRAIT!$A:$X,19,FALSE)</f>
        <v>0</v>
      </c>
      <c r="AS21" s="63">
        <f>VLOOKUP($AD21,pTRAIT!$A:$X,20,FALSE)</f>
        <v>0</v>
      </c>
      <c r="AT21" s="63">
        <f>VLOOKUP($AD21,pTRAIT!$A:$X,21,FALSE)</f>
        <v>0</v>
      </c>
      <c r="AU21" s="63">
        <f>VLOOKUP($AD21,pTRAIT!$A:$X,22,FALSE)</f>
        <v>0</v>
      </c>
      <c r="AV21" s="63">
        <f>VLOOKUP($AD21,pTRAIT!$A:$X,23,FALSE)</f>
        <v>0</v>
      </c>
      <c r="AW21" s="63">
        <f>VLOOKUP($AD21,pTRAIT!$A:$X,24,FALSE)</f>
        <v>0</v>
      </c>
      <c r="AX21" s="67" t="s">
        <v>2761</v>
      </c>
      <c r="AY21" s="71" t="s">
        <v>3579</v>
      </c>
    </row>
    <row r="22" spans="1:51" ht="12" customHeight="1" x14ac:dyDescent="0.25">
      <c r="A22" s="32">
        <v>11</v>
      </c>
      <c r="B22" s="33" t="s">
        <v>5</v>
      </c>
      <c r="C22" s="34">
        <v>71</v>
      </c>
      <c r="D22" s="32" t="str">
        <f t="shared" si="0"/>
        <v>11X71</v>
      </c>
      <c r="E22" s="43" t="s">
        <v>1623</v>
      </c>
      <c r="F22" s="61" t="s">
        <v>1649</v>
      </c>
      <c r="G22" s="41" t="s">
        <v>43</v>
      </c>
      <c r="H22" s="38"/>
      <c r="I22" s="32">
        <v>11</v>
      </c>
      <c r="J22" s="63">
        <f>VLOOKUP(I22,pTRAIT!A:B,2,FALSE)</f>
        <v>0</v>
      </c>
      <c r="K22" s="63" t="s">
        <v>2724</v>
      </c>
      <c r="L22" s="63"/>
      <c r="M22" s="63" t="s">
        <v>2437</v>
      </c>
      <c r="N22" s="63"/>
      <c r="O22" s="63"/>
      <c r="P22" s="63"/>
      <c r="Q22" s="63"/>
      <c r="R22" s="63"/>
      <c r="S22" s="63" t="s">
        <v>2736</v>
      </c>
      <c r="T22" s="63"/>
      <c r="U22" s="63" t="s">
        <v>2738</v>
      </c>
      <c r="V22" s="63"/>
      <c r="W22" s="63"/>
      <c r="X22" s="63"/>
      <c r="Y22" s="63"/>
      <c r="Z22" s="63"/>
      <c r="AA22" s="63" t="s">
        <v>2728</v>
      </c>
      <c r="AB22" s="63"/>
      <c r="AC22" s="63" t="str">
        <f t="shared" si="1"/>
        <v>ERo5So5n-sge;NST=X</v>
      </c>
      <c r="AD22" s="34">
        <v>71</v>
      </c>
      <c r="AE22" s="40" t="str">
        <f>VLOOKUP(AD22,pTRAIT!A:B,2,FALSE)</f>
        <v>ERo5So5;NST=X / (Pu);</v>
      </c>
      <c r="AF22" s="63">
        <f>VLOOKUP($AD22,pTRAIT!$A:$X,7,FALSE)</f>
        <v>0</v>
      </c>
      <c r="AG22" s="63">
        <f>VLOOKUP($AD22,pTRAIT!$A:$X,8,FALSE)</f>
        <v>0</v>
      </c>
      <c r="AH22" s="63">
        <f>VLOOKUP($AD22,pTRAIT!$A:$X,9,FALSE)</f>
        <v>0</v>
      </c>
      <c r="AI22" s="63">
        <f>VLOOKUP($AD22,pTRAIT!$A:$X,10,FALSE)</f>
        <v>0</v>
      </c>
      <c r="AJ22" s="63">
        <f>VLOOKUP($AD22,pTRAIT!$A:$X,11,FALSE)</f>
        <v>0</v>
      </c>
      <c r="AK22" s="63">
        <f>VLOOKUP($AD22,pTRAIT!$A:$X,12,FALSE)</f>
        <v>0</v>
      </c>
      <c r="AL22" s="63">
        <f>VLOOKUP($AD22,pTRAIT!$A:$X,13,FALSE)</f>
        <v>0</v>
      </c>
      <c r="AM22" s="63">
        <f>VLOOKUP($AD22,pTRAIT!$A:$X,14,FALSE)</f>
        <v>0</v>
      </c>
      <c r="AN22" s="63">
        <f>VLOOKUP($AD22,pTRAIT!$A:$X,15,FALSE)</f>
        <v>0</v>
      </c>
      <c r="AO22" s="63">
        <f>VLOOKUP($AD22,pTRAIT!$A:$X,16,FALSE)</f>
        <v>0</v>
      </c>
      <c r="AP22" s="63">
        <f>VLOOKUP($AD22,pTRAIT!$A:$X,17,FALSE)</f>
        <v>0</v>
      </c>
      <c r="AQ22" s="63">
        <f>VLOOKUP($AD22,pTRAIT!$A:$X,18,FALSE)</f>
        <v>0</v>
      </c>
      <c r="AR22" s="63">
        <f>VLOOKUP($AD22,pTRAIT!$A:$X,19,FALSE)</f>
        <v>0</v>
      </c>
      <c r="AS22" s="63">
        <f>VLOOKUP($AD22,pTRAIT!$A:$X,20,FALSE)</f>
        <v>0</v>
      </c>
      <c r="AT22" s="63">
        <f>VLOOKUP($AD22,pTRAIT!$A:$X,21,FALSE)</f>
        <v>0</v>
      </c>
      <c r="AU22" s="63">
        <f>VLOOKUP($AD22,pTRAIT!$A:$X,22,FALSE)</f>
        <v>0</v>
      </c>
      <c r="AV22" s="63">
        <f>VLOOKUP($AD22,pTRAIT!$A:$X,23,FALSE)</f>
        <v>0</v>
      </c>
      <c r="AW22" s="63">
        <f>VLOOKUP($AD22,pTRAIT!$A:$X,24,FALSE)</f>
        <v>0</v>
      </c>
      <c r="AX22" s="67" t="s">
        <v>2762</v>
      </c>
      <c r="AY22" s="71" t="s">
        <v>3580</v>
      </c>
    </row>
    <row r="23" spans="1:51" ht="12" customHeight="1" x14ac:dyDescent="0.25">
      <c r="A23" s="32">
        <v>11</v>
      </c>
      <c r="B23" s="33" t="s">
        <v>5</v>
      </c>
      <c r="C23" s="34">
        <v>74</v>
      </c>
      <c r="D23" s="32" t="str">
        <f t="shared" si="0"/>
        <v>11X74</v>
      </c>
      <c r="E23" s="43" t="s">
        <v>1623</v>
      </c>
      <c r="F23" s="61" t="s">
        <v>1650</v>
      </c>
      <c r="G23" s="41" t="s">
        <v>43</v>
      </c>
      <c r="H23" s="38"/>
      <c r="I23" s="32">
        <v>11</v>
      </c>
      <c r="J23" s="63">
        <f>VLOOKUP(I23,pTRAIT!A:B,2,FALSE)</f>
        <v>0</v>
      </c>
      <c r="K23" s="63" t="s">
        <v>2724</v>
      </c>
      <c r="L23" s="63"/>
      <c r="M23" s="63" t="s">
        <v>2437</v>
      </c>
      <c r="N23" s="63"/>
      <c r="O23" s="63"/>
      <c r="P23" s="63"/>
      <c r="Q23" s="63"/>
      <c r="R23" s="63"/>
      <c r="S23" s="63" t="s">
        <v>2736</v>
      </c>
      <c r="T23" s="63"/>
      <c r="U23" s="63" t="s">
        <v>2738</v>
      </c>
      <c r="V23" s="63"/>
      <c r="W23" s="63"/>
      <c r="X23" s="63"/>
      <c r="Y23" s="63"/>
      <c r="Z23" s="63"/>
      <c r="AA23" s="63" t="s">
        <v>2728</v>
      </c>
      <c r="AB23" s="63"/>
      <c r="AC23" s="63" t="str">
        <f t="shared" si="1"/>
        <v>ERo5So5n-sge;NST=X</v>
      </c>
      <c r="AD23" s="34">
        <v>74</v>
      </c>
      <c r="AE23" s="40" t="str">
        <f>VLOOKUP(AD23,pTRAIT!A:B,2,FALSE)</f>
        <v>ERo5So5;NST=X / (Pu);</v>
      </c>
      <c r="AF23" s="63">
        <f>VLOOKUP($AD23,pTRAIT!$A:$X,7,FALSE)</f>
        <v>0</v>
      </c>
      <c r="AG23" s="63">
        <f>VLOOKUP($AD23,pTRAIT!$A:$X,8,FALSE)</f>
        <v>0</v>
      </c>
      <c r="AH23" s="63">
        <f>VLOOKUP($AD23,pTRAIT!$A:$X,9,FALSE)</f>
        <v>0</v>
      </c>
      <c r="AI23" s="63">
        <f>VLOOKUP($AD23,pTRAIT!$A:$X,10,FALSE)</f>
        <v>0</v>
      </c>
      <c r="AJ23" s="63">
        <f>VLOOKUP($AD23,pTRAIT!$A:$X,11,FALSE)</f>
        <v>0</v>
      </c>
      <c r="AK23" s="63">
        <f>VLOOKUP($AD23,pTRAIT!$A:$X,12,FALSE)</f>
        <v>0</v>
      </c>
      <c r="AL23" s="63">
        <f>VLOOKUP($AD23,pTRAIT!$A:$X,13,FALSE)</f>
        <v>0</v>
      </c>
      <c r="AM23" s="63">
        <f>VLOOKUP($AD23,pTRAIT!$A:$X,14,FALSE)</f>
        <v>0</v>
      </c>
      <c r="AN23" s="63">
        <f>VLOOKUP($AD23,pTRAIT!$A:$X,15,FALSE)</f>
        <v>0</v>
      </c>
      <c r="AO23" s="63">
        <f>VLOOKUP($AD23,pTRAIT!$A:$X,16,FALSE)</f>
        <v>0</v>
      </c>
      <c r="AP23" s="63">
        <f>VLOOKUP($AD23,pTRAIT!$A:$X,17,FALSE)</f>
        <v>0</v>
      </c>
      <c r="AQ23" s="63">
        <f>VLOOKUP($AD23,pTRAIT!$A:$X,18,FALSE)</f>
        <v>0</v>
      </c>
      <c r="AR23" s="63">
        <f>VLOOKUP($AD23,pTRAIT!$A:$X,19,FALSE)</f>
        <v>0</v>
      </c>
      <c r="AS23" s="63">
        <f>VLOOKUP($AD23,pTRAIT!$A:$X,20,FALSE)</f>
        <v>0</v>
      </c>
      <c r="AT23" s="63">
        <f>VLOOKUP($AD23,pTRAIT!$A:$X,21,FALSE)</f>
        <v>0</v>
      </c>
      <c r="AU23" s="63">
        <f>VLOOKUP($AD23,pTRAIT!$A:$X,22,FALSE)</f>
        <v>0</v>
      </c>
      <c r="AV23" s="63">
        <f>VLOOKUP($AD23,pTRAIT!$A:$X,23,FALSE)</f>
        <v>0</v>
      </c>
      <c r="AW23" s="63">
        <f>VLOOKUP($AD23,pTRAIT!$A:$X,24,FALSE)</f>
        <v>0</v>
      </c>
      <c r="AX23" s="67" t="s">
        <v>2763</v>
      </c>
      <c r="AY23" s="71" t="s">
        <v>3580</v>
      </c>
    </row>
    <row r="24" spans="1:51" ht="12" customHeight="1" x14ac:dyDescent="0.25">
      <c r="A24" s="32">
        <v>12</v>
      </c>
      <c r="B24" s="33" t="s">
        <v>5</v>
      </c>
      <c r="C24" s="34">
        <v>213</v>
      </c>
      <c r="D24" s="32" t="str">
        <f t="shared" si="0"/>
        <v>12X213</v>
      </c>
      <c r="E24" s="43" t="s">
        <v>1623</v>
      </c>
      <c r="F24" s="61" t="s">
        <v>1651</v>
      </c>
      <c r="G24" s="41" t="s">
        <v>43</v>
      </c>
      <c r="H24" s="38"/>
      <c r="I24" s="32">
        <v>12</v>
      </c>
      <c r="J24" s="63">
        <f>VLOOKUP(I24,pTRAIT!A:B,2,FALSE)</f>
        <v>0</v>
      </c>
      <c r="K24" s="63" t="s">
        <v>2724</v>
      </c>
      <c r="L24" s="63"/>
      <c r="M24" s="63" t="s">
        <v>2437</v>
      </c>
      <c r="N24" s="63"/>
      <c r="O24" s="63"/>
      <c r="P24" s="63"/>
      <c r="Q24" s="63"/>
      <c r="R24" s="63"/>
      <c r="S24" s="63" t="s">
        <v>2736</v>
      </c>
      <c r="T24" s="63"/>
      <c r="U24" s="63" t="s">
        <v>2738</v>
      </c>
      <c r="V24" s="63"/>
      <c r="W24" s="63"/>
      <c r="X24" s="63"/>
      <c r="Y24" s="63" t="s">
        <v>2740</v>
      </c>
      <c r="Z24" s="63"/>
      <c r="AA24" s="63" t="s">
        <v>2728</v>
      </c>
      <c r="AB24" s="63"/>
      <c r="AC24" s="63" t="str">
        <f t="shared" si="1"/>
        <v>ERo5So5Pun-sge;NST=X</v>
      </c>
      <c r="AD24" s="34">
        <v>213</v>
      </c>
      <c r="AE24" s="40" t="str">
        <f>VLOOKUP(AD24,pTRAIT!A:B,2,FALSE)</f>
        <v>EM5RTRo5So5;NST=X / ERo5So5(Pu);NST=X</v>
      </c>
      <c r="AF24" s="63">
        <f>VLOOKUP($AD24,pTRAIT!$A:$X,7,FALSE)</f>
        <v>0</v>
      </c>
      <c r="AG24" s="63">
        <f>VLOOKUP($AD24,pTRAIT!$A:$X,8,FALSE)</f>
        <v>0</v>
      </c>
      <c r="AH24" s="63">
        <f>VLOOKUP($AD24,pTRAIT!$A:$X,9,FALSE)</f>
        <v>0</v>
      </c>
      <c r="AI24" s="63">
        <f>VLOOKUP($AD24,pTRAIT!$A:$X,10,FALSE)</f>
        <v>0</v>
      </c>
      <c r="AJ24" s="63">
        <f>VLOOKUP($AD24,pTRAIT!$A:$X,11,FALSE)</f>
        <v>0</v>
      </c>
      <c r="AK24" s="63">
        <f>VLOOKUP($AD24,pTRAIT!$A:$X,12,FALSE)</f>
        <v>0</v>
      </c>
      <c r="AL24" s="63">
        <f>VLOOKUP($AD24,pTRAIT!$A:$X,13,FALSE)</f>
        <v>0</v>
      </c>
      <c r="AM24" s="63">
        <f>VLOOKUP($AD24,pTRAIT!$A:$X,14,FALSE)</f>
        <v>0</v>
      </c>
      <c r="AN24" s="63">
        <f>VLOOKUP($AD24,pTRAIT!$A:$X,15,FALSE)</f>
        <v>0</v>
      </c>
      <c r="AO24" s="63">
        <f>VLOOKUP($AD24,pTRAIT!$A:$X,16,FALSE)</f>
        <v>0</v>
      </c>
      <c r="AP24" s="63">
        <f>VLOOKUP($AD24,pTRAIT!$A:$X,17,FALSE)</f>
        <v>0</v>
      </c>
      <c r="AQ24" s="63">
        <f>VLOOKUP($AD24,pTRAIT!$A:$X,18,FALSE)</f>
        <v>0</v>
      </c>
      <c r="AR24" s="63">
        <f>VLOOKUP($AD24,pTRAIT!$A:$X,19,FALSE)</f>
        <v>0</v>
      </c>
      <c r="AS24" s="63">
        <f>VLOOKUP($AD24,pTRAIT!$A:$X,20,FALSE)</f>
        <v>0</v>
      </c>
      <c r="AT24" s="63">
        <f>VLOOKUP($AD24,pTRAIT!$A:$X,21,FALSE)</f>
        <v>0</v>
      </c>
      <c r="AU24" s="63">
        <f>VLOOKUP($AD24,pTRAIT!$A:$X,22,FALSE)</f>
        <v>0</v>
      </c>
      <c r="AV24" s="63">
        <f>VLOOKUP($AD24,pTRAIT!$A:$X,23,FALSE)</f>
        <v>0</v>
      </c>
      <c r="AW24" s="63">
        <f>VLOOKUP($AD24,pTRAIT!$A:$X,24,FALSE)</f>
        <v>0</v>
      </c>
      <c r="AX24" s="67" t="s">
        <v>2764</v>
      </c>
      <c r="AY24" s="71" t="s">
        <v>3581</v>
      </c>
    </row>
    <row r="25" spans="1:51" ht="12" customHeight="1" x14ac:dyDescent="0.25">
      <c r="A25" s="32">
        <v>12</v>
      </c>
      <c r="B25" s="33" t="s">
        <v>5</v>
      </c>
      <c r="C25" s="34">
        <v>269</v>
      </c>
      <c r="D25" s="32" t="str">
        <f t="shared" si="0"/>
        <v>12X269</v>
      </c>
      <c r="E25" s="43" t="s">
        <v>1623</v>
      </c>
      <c r="F25" s="61" t="s">
        <v>1652</v>
      </c>
      <c r="G25" s="41" t="s">
        <v>43</v>
      </c>
      <c r="H25" s="38"/>
      <c r="I25" s="32">
        <v>12</v>
      </c>
      <c r="J25" s="63">
        <f>VLOOKUP(I25,pTRAIT!A:B,2,FALSE)</f>
        <v>0</v>
      </c>
      <c r="K25" s="63" t="s">
        <v>2724</v>
      </c>
      <c r="L25" s="63"/>
      <c r="M25" s="63" t="s">
        <v>2437</v>
      </c>
      <c r="N25" s="63"/>
      <c r="O25" s="63"/>
      <c r="P25" s="63"/>
      <c r="Q25" s="63"/>
      <c r="R25" s="63"/>
      <c r="S25" s="63" t="s">
        <v>2736</v>
      </c>
      <c r="T25" s="63"/>
      <c r="U25" s="63" t="s">
        <v>2738</v>
      </c>
      <c r="V25" s="63"/>
      <c r="W25" s="63"/>
      <c r="X25" s="63"/>
      <c r="Y25" s="63" t="s">
        <v>2740</v>
      </c>
      <c r="Z25" s="63"/>
      <c r="AA25" s="63" t="s">
        <v>2728</v>
      </c>
      <c r="AB25" s="63"/>
      <c r="AC25" s="63" t="str">
        <f t="shared" si="1"/>
        <v>ERo5So5Pun-sge;NST=X</v>
      </c>
      <c r="AD25" s="34">
        <v>269</v>
      </c>
      <c r="AE25" s="40" t="str">
        <f>VLOOKUP(AD25,pTRAIT!A:B,2,FALSE)</f>
        <v>EM5RTUeRo5So5;NST=X / ERo5So5(Pu);NST=X</v>
      </c>
      <c r="AF25" s="63">
        <f>VLOOKUP($AD25,pTRAIT!$A:$X,7,FALSE)</f>
        <v>0</v>
      </c>
      <c r="AG25" s="63">
        <f>VLOOKUP($AD25,pTRAIT!$A:$X,8,FALSE)</f>
        <v>0</v>
      </c>
      <c r="AH25" s="63">
        <f>VLOOKUP($AD25,pTRAIT!$A:$X,9,FALSE)</f>
        <v>0</v>
      </c>
      <c r="AI25" s="63">
        <f>VLOOKUP($AD25,pTRAIT!$A:$X,10,FALSE)</f>
        <v>0</v>
      </c>
      <c r="AJ25" s="63">
        <f>VLOOKUP($AD25,pTRAIT!$A:$X,11,FALSE)</f>
        <v>0</v>
      </c>
      <c r="AK25" s="63">
        <f>VLOOKUP($AD25,pTRAIT!$A:$X,12,FALSE)</f>
        <v>0</v>
      </c>
      <c r="AL25" s="63">
        <f>VLOOKUP($AD25,pTRAIT!$A:$X,13,FALSE)</f>
        <v>0</v>
      </c>
      <c r="AM25" s="63">
        <f>VLOOKUP($AD25,pTRAIT!$A:$X,14,FALSE)</f>
        <v>0</v>
      </c>
      <c r="AN25" s="63">
        <f>VLOOKUP($AD25,pTRAIT!$A:$X,15,FALSE)</f>
        <v>0</v>
      </c>
      <c r="AO25" s="63">
        <f>VLOOKUP($AD25,pTRAIT!$A:$X,16,FALSE)</f>
        <v>0</v>
      </c>
      <c r="AP25" s="63">
        <f>VLOOKUP($AD25,pTRAIT!$A:$X,17,FALSE)</f>
        <v>0</v>
      </c>
      <c r="AQ25" s="63">
        <f>VLOOKUP($AD25,pTRAIT!$A:$X,18,FALSE)</f>
        <v>0</v>
      </c>
      <c r="AR25" s="63">
        <f>VLOOKUP($AD25,pTRAIT!$A:$X,19,FALSE)</f>
        <v>0</v>
      </c>
      <c r="AS25" s="63">
        <f>VLOOKUP($AD25,pTRAIT!$A:$X,20,FALSE)</f>
        <v>0</v>
      </c>
      <c r="AT25" s="63">
        <f>VLOOKUP($AD25,pTRAIT!$A:$X,21,FALSE)</f>
        <v>0</v>
      </c>
      <c r="AU25" s="63">
        <f>VLOOKUP($AD25,pTRAIT!$A:$X,22,FALSE)</f>
        <v>0</v>
      </c>
      <c r="AV25" s="63">
        <f>VLOOKUP($AD25,pTRAIT!$A:$X,23,FALSE)</f>
        <v>0</v>
      </c>
      <c r="AW25" s="63">
        <f>VLOOKUP($AD25,pTRAIT!$A:$X,24,FALSE)</f>
        <v>0</v>
      </c>
      <c r="AX25" s="67" t="s">
        <v>2765</v>
      </c>
      <c r="AY25" s="71" t="s">
        <v>3582</v>
      </c>
    </row>
    <row r="26" spans="1:51" ht="12" customHeight="1" x14ac:dyDescent="0.25">
      <c r="A26" s="32">
        <v>12</v>
      </c>
      <c r="B26" s="33" t="s">
        <v>5</v>
      </c>
      <c r="C26" s="34">
        <v>341</v>
      </c>
      <c r="D26" s="32" t="str">
        <f t="shared" si="0"/>
        <v>12X341</v>
      </c>
      <c r="E26" s="43" t="s">
        <v>1623</v>
      </c>
      <c r="F26" s="61" t="s">
        <v>1653</v>
      </c>
      <c r="G26" s="41" t="s">
        <v>43</v>
      </c>
      <c r="H26" s="45"/>
      <c r="I26" s="32">
        <v>12</v>
      </c>
      <c r="J26" s="63">
        <f>VLOOKUP(I26,pTRAIT!A:B,2,FALSE)</f>
        <v>0</v>
      </c>
      <c r="K26" s="63" t="s">
        <v>2724</v>
      </c>
      <c r="L26" s="63"/>
      <c r="M26" s="63" t="s">
        <v>2437</v>
      </c>
      <c r="N26" s="63"/>
      <c r="O26" s="63"/>
      <c r="P26" s="63"/>
      <c r="Q26" s="63"/>
      <c r="R26" s="63"/>
      <c r="S26" s="63" t="s">
        <v>2736</v>
      </c>
      <c r="T26" s="63"/>
      <c r="U26" s="63" t="s">
        <v>2738</v>
      </c>
      <c r="V26" s="63"/>
      <c r="W26" s="63"/>
      <c r="X26" s="63"/>
      <c r="Y26" s="63" t="s">
        <v>2740</v>
      </c>
      <c r="Z26" s="63"/>
      <c r="AA26" s="63" t="s">
        <v>2728</v>
      </c>
      <c r="AB26" s="63"/>
      <c r="AC26" s="63" t="str">
        <f t="shared" si="1"/>
        <v>ERo5So5Pun-sge;NST=X</v>
      </c>
      <c r="AD26" s="34">
        <v>341</v>
      </c>
      <c r="AE26" s="40" t="str">
        <f>VLOOKUP(AD26,pTRAIT!A:B,2,FALSE)</f>
        <v>EM5RTUeRo5So5;NST=X / ERo5So5(Pu);NST=X</v>
      </c>
      <c r="AF26" s="63">
        <f>VLOOKUP($AD26,pTRAIT!$A:$X,7,FALSE)</f>
        <v>0</v>
      </c>
      <c r="AG26" s="63">
        <f>VLOOKUP($AD26,pTRAIT!$A:$X,8,FALSE)</f>
        <v>0</v>
      </c>
      <c r="AH26" s="63">
        <f>VLOOKUP($AD26,pTRAIT!$A:$X,9,FALSE)</f>
        <v>0</v>
      </c>
      <c r="AI26" s="63">
        <f>VLOOKUP($AD26,pTRAIT!$A:$X,10,FALSE)</f>
        <v>0</v>
      </c>
      <c r="AJ26" s="63">
        <f>VLOOKUP($AD26,pTRAIT!$A:$X,11,FALSE)</f>
        <v>0</v>
      </c>
      <c r="AK26" s="63">
        <f>VLOOKUP($AD26,pTRAIT!$A:$X,12,FALSE)</f>
        <v>0</v>
      </c>
      <c r="AL26" s="63">
        <f>VLOOKUP($AD26,pTRAIT!$A:$X,13,FALSE)</f>
        <v>0</v>
      </c>
      <c r="AM26" s="63">
        <f>VLOOKUP($AD26,pTRAIT!$A:$X,14,FALSE)</f>
        <v>0</v>
      </c>
      <c r="AN26" s="63">
        <f>VLOOKUP($AD26,pTRAIT!$A:$X,15,FALSE)</f>
        <v>0</v>
      </c>
      <c r="AO26" s="63">
        <f>VLOOKUP($AD26,pTRAIT!$A:$X,16,FALSE)</f>
        <v>0</v>
      </c>
      <c r="AP26" s="63">
        <f>VLOOKUP($AD26,pTRAIT!$A:$X,17,FALSE)</f>
        <v>0</v>
      </c>
      <c r="AQ26" s="63">
        <f>VLOOKUP($AD26,pTRAIT!$A:$X,18,FALSE)</f>
        <v>0</v>
      </c>
      <c r="AR26" s="63">
        <f>VLOOKUP($AD26,pTRAIT!$A:$X,19,FALSE)</f>
        <v>0</v>
      </c>
      <c r="AS26" s="63">
        <f>VLOOKUP($AD26,pTRAIT!$A:$X,20,FALSE)</f>
        <v>0</v>
      </c>
      <c r="AT26" s="63">
        <f>VLOOKUP($AD26,pTRAIT!$A:$X,21,FALSE)</f>
        <v>0</v>
      </c>
      <c r="AU26" s="63">
        <f>VLOOKUP($AD26,pTRAIT!$A:$X,22,FALSE)</f>
        <v>0</v>
      </c>
      <c r="AV26" s="63">
        <f>VLOOKUP($AD26,pTRAIT!$A:$X,23,FALSE)</f>
        <v>0</v>
      </c>
      <c r="AW26" s="63">
        <f>VLOOKUP($AD26,pTRAIT!$A:$X,24,FALSE)</f>
        <v>0</v>
      </c>
      <c r="AX26" s="67" t="s">
        <v>2766</v>
      </c>
      <c r="AY26" s="71" t="s">
        <v>3582</v>
      </c>
    </row>
    <row r="27" spans="1:51" ht="12" customHeight="1" x14ac:dyDescent="0.25">
      <c r="A27" s="32">
        <v>12</v>
      </c>
      <c r="B27" s="33" t="s">
        <v>5</v>
      </c>
      <c r="C27" s="34">
        <v>387</v>
      </c>
      <c r="D27" s="32" t="str">
        <f t="shared" si="0"/>
        <v>12X387</v>
      </c>
      <c r="E27" s="43" t="s">
        <v>1623</v>
      </c>
      <c r="F27" s="61" t="s">
        <v>1654</v>
      </c>
      <c r="G27" s="41" t="s">
        <v>43</v>
      </c>
      <c r="H27" s="38"/>
      <c r="I27" s="32">
        <v>12</v>
      </c>
      <c r="J27" s="63">
        <f>VLOOKUP(I27,pTRAIT!A:B,2,FALSE)</f>
        <v>0</v>
      </c>
      <c r="K27" s="63" t="s">
        <v>2724</v>
      </c>
      <c r="L27" s="63"/>
      <c r="M27" s="63" t="s">
        <v>2437</v>
      </c>
      <c r="N27" s="63"/>
      <c r="O27" s="63"/>
      <c r="P27" s="63"/>
      <c r="Q27" s="63"/>
      <c r="R27" s="63"/>
      <c r="S27" s="63" t="s">
        <v>2736</v>
      </c>
      <c r="T27" s="63"/>
      <c r="U27" s="63" t="s">
        <v>2738</v>
      </c>
      <c r="V27" s="63"/>
      <c r="W27" s="63"/>
      <c r="X27" s="63"/>
      <c r="Y27" s="63" t="s">
        <v>2740</v>
      </c>
      <c r="Z27" s="63"/>
      <c r="AA27" s="63" t="s">
        <v>2728</v>
      </c>
      <c r="AB27" s="63"/>
      <c r="AC27" s="63" t="str">
        <f t="shared" si="1"/>
        <v>ERo5So5Pun-sge;NST=X</v>
      </c>
      <c r="AD27" s="34">
        <v>387</v>
      </c>
      <c r="AE27" s="40" t="str">
        <f>VLOOKUP(AD27,pTRAIT!A:B,2,FALSE)</f>
        <v>EM5RTUeRo5So5;NST=X / ERo5So5(Pu);NST=X</v>
      </c>
      <c r="AF27" s="63">
        <f>VLOOKUP($AD27,pTRAIT!$A:$X,7,FALSE)</f>
        <v>0</v>
      </c>
      <c r="AG27" s="63">
        <f>VLOOKUP($AD27,pTRAIT!$A:$X,8,FALSE)</f>
        <v>0</v>
      </c>
      <c r="AH27" s="63">
        <f>VLOOKUP($AD27,pTRAIT!$A:$X,9,FALSE)</f>
        <v>0</v>
      </c>
      <c r="AI27" s="63">
        <f>VLOOKUP($AD27,pTRAIT!$A:$X,10,FALSE)</f>
        <v>0</v>
      </c>
      <c r="AJ27" s="63">
        <f>VLOOKUP($AD27,pTRAIT!$A:$X,11,FALSE)</f>
        <v>0</v>
      </c>
      <c r="AK27" s="63">
        <f>VLOOKUP($AD27,pTRAIT!$A:$X,12,FALSE)</f>
        <v>0</v>
      </c>
      <c r="AL27" s="63">
        <f>VLOOKUP($AD27,pTRAIT!$A:$X,13,FALSE)</f>
        <v>0</v>
      </c>
      <c r="AM27" s="63">
        <f>VLOOKUP($AD27,pTRAIT!$A:$X,14,FALSE)</f>
        <v>0</v>
      </c>
      <c r="AN27" s="63">
        <f>VLOOKUP($AD27,pTRAIT!$A:$X,15,FALSE)</f>
        <v>0</v>
      </c>
      <c r="AO27" s="63">
        <f>VLOOKUP($AD27,pTRAIT!$A:$X,16,FALSE)</f>
        <v>0</v>
      </c>
      <c r="AP27" s="63">
        <f>VLOOKUP($AD27,pTRAIT!$A:$X,17,FALSE)</f>
        <v>0</v>
      </c>
      <c r="AQ27" s="63">
        <f>VLOOKUP($AD27,pTRAIT!$A:$X,18,FALSE)</f>
        <v>0</v>
      </c>
      <c r="AR27" s="63">
        <f>VLOOKUP($AD27,pTRAIT!$A:$X,19,FALSE)</f>
        <v>0</v>
      </c>
      <c r="AS27" s="63">
        <f>VLOOKUP($AD27,pTRAIT!$A:$X,20,FALSE)</f>
        <v>0</v>
      </c>
      <c r="AT27" s="63">
        <f>VLOOKUP($AD27,pTRAIT!$A:$X,21,FALSE)</f>
        <v>0</v>
      </c>
      <c r="AU27" s="63">
        <f>VLOOKUP($AD27,pTRAIT!$A:$X,22,FALSE)</f>
        <v>0</v>
      </c>
      <c r="AV27" s="63">
        <f>VLOOKUP($AD27,pTRAIT!$A:$X,23,FALSE)</f>
        <v>0</v>
      </c>
      <c r="AW27" s="63">
        <f>VLOOKUP($AD27,pTRAIT!$A:$X,24,FALSE)</f>
        <v>0</v>
      </c>
      <c r="AX27" s="67" t="s">
        <v>2767</v>
      </c>
      <c r="AY27" s="71" t="s">
        <v>3582</v>
      </c>
    </row>
    <row r="28" spans="1:51" ht="12" customHeight="1" x14ac:dyDescent="0.25">
      <c r="A28" s="32">
        <v>13</v>
      </c>
      <c r="B28" s="33" t="s">
        <v>5</v>
      </c>
      <c r="C28" s="34">
        <v>34</v>
      </c>
      <c r="D28" s="32" t="str">
        <f t="shared" si="0"/>
        <v>13X34</v>
      </c>
      <c r="E28" s="43" t="s">
        <v>1623</v>
      </c>
      <c r="F28" s="61" t="s">
        <v>1655</v>
      </c>
      <c r="G28" s="41" t="s">
        <v>43</v>
      </c>
      <c r="H28" s="38"/>
      <c r="I28" s="32">
        <v>13</v>
      </c>
      <c r="J28" s="63">
        <f>VLOOKUP(I28,pTRAIT!A:B,2,FALSE)</f>
        <v>0</v>
      </c>
      <c r="K28" s="63" t="s">
        <v>2724</v>
      </c>
      <c r="L28" s="63"/>
      <c r="M28" s="63" t="s">
        <v>2437</v>
      </c>
      <c r="N28" s="63"/>
      <c r="O28" s="63"/>
      <c r="P28" s="63"/>
      <c r="Q28" s="63"/>
      <c r="R28" s="63"/>
      <c r="S28" s="63"/>
      <c r="T28" s="63"/>
      <c r="U28" s="63" t="s">
        <v>2738</v>
      </c>
      <c r="V28" s="63"/>
      <c r="W28" s="63"/>
      <c r="X28" s="63"/>
      <c r="Y28" s="63"/>
      <c r="Z28" s="63"/>
      <c r="AA28" s="63" t="s">
        <v>2728</v>
      </c>
      <c r="AB28" s="63"/>
      <c r="AC28" s="63" t="str">
        <f t="shared" si="1"/>
        <v>ESo5n-sge;NST=X</v>
      </c>
      <c r="AD28" s="34">
        <v>34</v>
      </c>
      <c r="AE28" s="40" t="str">
        <f>VLOOKUP(AD28,pTRAIT!A:B,2,FALSE)</f>
        <v>ERo5So5;NST=X / EM5RTUeRo5So5(Pu);NST=X</v>
      </c>
      <c r="AF28" s="63">
        <f>VLOOKUP($AD28,pTRAIT!$A:$X,7,FALSE)</f>
        <v>0</v>
      </c>
      <c r="AG28" s="63">
        <f>VLOOKUP($AD28,pTRAIT!$A:$X,8,FALSE)</f>
        <v>0</v>
      </c>
      <c r="AH28" s="63">
        <f>VLOOKUP($AD28,pTRAIT!$A:$X,9,FALSE)</f>
        <v>0</v>
      </c>
      <c r="AI28" s="63">
        <f>VLOOKUP($AD28,pTRAIT!$A:$X,10,FALSE)</f>
        <v>0</v>
      </c>
      <c r="AJ28" s="63">
        <f>VLOOKUP($AD28,pTRAIT!$A:$X,11,FALSE)</f>
        <v>0</v>
      </c>
      <c r="AK28" s="63">
        <f>VLOOKUP($AD28,pTRAIT!$A:$X,12,FALSE)</f>
        <v>0</v>
      </c>
      <c r="AL28" s="63">
        <f>VLOOKUP($AD28,pTRAIT!$A:$X,13,FALSE)</f>
        <v>0</v>
      </c>
      <c r="AM28" s="63">
        <f>VLOOKUP($AD28,pTRAIT!$A:$X,14,FALSE)</f>
        <v>0</v>
      </c>
      <c r="AN28" s="63">
        <f>VLOOKUP($AD28,pTRAIT!$A:$X,15,FALSE)</f>
        <v>0</v>
      </c>
      <c r="AO28" s="63">
        <f>VLOOKUP($AD28,pTRAIT!$A:$X,16,FALSE)</f>
        <v>0</v>
      </c>
      <c r="AP28" s="63">
        <f>VLOOKUP($AD28,pTRAIT!$A:$X,17,FALSE)</f>
        <v>0</v>
      </c>
      <c r="AQ28" s="63">
        <f>VLOOKUP($AD28,pTRAIT!$A:$X,18,FALSE)</f>
        <v>0</v>
      </c>
      <c r="AR28" s="63">
        <f>VLOOKUP($AD28,pTRAIT!$A:$X,19,FALSE)</f>
        <v>0</v>
      </c>
      <c r="AS28" s="63">
        <f>VLOOKUP($AD28,pTRAIT!$A:$X,20,FALSE)</f>
        <v>0</v>
      </c>
      <c r="AT28" s="63">
        <f>VLOOKUP($AD28,pTRAIT!$A:$X,21,FALSE)</f>
        <v>0</v>
      </c>
      <c r="AU28" s="63">
        <f>VLOOKUP($AD28,pTRAIT!$A:$X,22,FALSE)</f>
        <v>0</v>
      </c>
      <c r="AV28" s="63">
        <f>VLOOKUP($AD28,pTRAIT!$A:$X,23,FALSE)</f>
        <v>0</v>
      </c>
      <c r="AW28" s="63">
        <f>VLOOKUP($AD28,pTRAIT!$A:$X,24,FALSE)</f>
        <v>0</v>
      </c>
      <c r="AX28" s="67" t="s">
        <v>2768</v>
      </c>
      <c r="AY28" s="71" t="s">
        <v>3583</v>
      </c>
    </row>
    <row r="29" spans="1:51" ht="12" customHeight="1" x14ac:dyDescent="0.25">
      <c r="A29" s="32">
        <v>13</v>
      </c>
      <c r="B29" s="33" t="s">
        <v>5</v>
      </c>
      <c r="C29" s="34">
        <v>35</v>
      </c>
      <c r="D29" s="32" t="str">
        <f t="shared" si="0"/>
        <v>13X35</v>
      </c>
      <c r="E29" s="43" t="s">
        <v>1623</v>
      </c>
      <c r="F29" s="61" t="s">
        <v>1656</v>
      </c>
      <c r="G29" s="41" t="s">
        <v>43</v>
      </c>
      <c r="H29" s="38"/>
      <c r="I29" s="32">
        <v>13</v>
      </c>
      <c r="J29" s="63">
        <f>VLOOKUP(I29,pTRAIT!A:B,2,FALSE)</f>
        <v>0</v>
      </c>
      <c r="K29" s="63" t="s">
        <v>2724</v>
      </c>
      <c r="L29" s="63"/>
      <c r="M29" s="63" t="s">
        <v>2437</v>
      </c>
      <c r="N29" s="63"/>
      <c r="O29" s="63"/>
      <c r="P29" s="63"/>
      <c r="Q29" s="63"/>
      <c r="R29" s="63"/>
      <c r="S29" s="63"/>
      <c r="T29" s="63"/>
      <c r="U29" s="63" t="s">
        <v>2738</v>
      </c>
      <c r="V29" s="63"/>
      <c r="W29" s="63"/>
      <c r="X29" s="63"/>
      <c r="Y29" s="63"/>
      <c r="Z29" s="63"/>
      <c r="AA29" s="63" t="s">
        <v>2728</v>
      </c>
      <c r="AB29" s="63"/>
      <c r="AC29" s="63" t="str">
        <f t="shared" si="1"/>
        <v>ESo5n-sge;NST=X</v>
      </c>
      <c r="AD29" s="34">
        <v>35</v>
      </c>
      <c r="AE29" s="40" t="str">
        <f>VLOOKUP(AD29,pTRAIT!A:B,2,FALSE)</f>
        <v>ERo5So5;NST=X / EM5RTUeRo5So5(Pu);NST=X</v>
      </c>
      <c r="AF29" s="63">
        <f>VLOOKUP($AD29,pTRAIT!$A:$X,7,FALSE)</f>
        <v>0</v>
      </c>
      <c r="AG29" s="63">
        <f>VLOOKUP($AD29,pTRAIT!$A:$X,8,FALSE)</f>
        <v>0</v>
      </c>
      <c r="AH29" s="63">
        <f>VLOOKUP($AD29,pTRAIT!$A:$X,9,FALSE)</f>
        <v>0</v>
      </c>
      <c r="AI29" s="63">
        <f>VLOOKUP($AD29,pTRAIT!$A:$X,10,FALSE)</f>
        <v>0</v>
      </c>
      <c r="AJ29" s="63">
        <f>VLOOKUP($AD29,pTRAIT!$A:$X,11,FALSE)</f>
        <v>0</v>
      </c>
      <c r="AK29" s="63">
        <f>VLOOKUP($AD29,pTRAIT!$A:$X,12,FALSE)</f>
        <v>0</v>
      </c>
      <c r="AL29" s="63">
        <f>VLOOKUP($AD29,pTRAIT!$A:$X,13,FALSE)</f>
        <v>0</v>
      </c>
      <c r="AM29" s="63">
        <f>VLOOKUP($AD29,pTRAIT!$A:$X,14,FALSE)</f>
        <v>0</v>
      </c>
      <c r="AN29" s="63">
        <f>VLOOKUP($AD29,pTRAIT!$A:$X,15,FALSE)</f>
        <v>0</v>
      </c>
      <c r="AO29" s="63">
        <f>VLOOKUP($AD29,pTRAIT!$A:$X,16,FALSE)</f>
        <v>0</v>
      </c>
      <c r="AP29" s="63">
        <f>VLOOKUP($AD29,pTRAIT!$A:$X,17,FALSE)</f>
        <v>0</v>
      </c>
      <c r="AQ29" s="63">
        <f>VLOOKUP($AD29,pTRAIT!$A:$X,18,FALSE)</f>
        <v>0</v>
      </c>
      <c r="AR29" s="63">
        <f>VLOOKUP($AD29,pTRAIT!$A:$X,19,FALSE)</f>
        <v>0</v>
      </c>
      <c r="AS29" s="63">
        <f>VLOOKUP($AD29,pTRAIT!$A:$X,20,FALSE)</f>
        <v>0</v>
      </c>
      <c r="AT29" s="63">
        <f>VLOOKUP($AD29,pTRAIT!$A:$X,21,FALSE)</f>
        <v>0</v>
      </c>
      <c r="AU29" s="63">
        <f>VLOOKUP($AD29,pTRAIT!$A:$X,22,FALSE)</f>
        <v>0</v>
      </c>
      <c r="AV29" s="63">
        <f>VLOOKUP($AD29,pTRAIT!$A:$X,23,FALSE)</f>
        <v>0</v>
      </c>
      <c r="AW29" s="63">
        <f>VLOOKUP($AD29,pTRAIT!$A:$X,24,FALSE)</f>
        <v>0</v>
      </c>
      <c r="AX29" s="67" t="s">
        <v>2769</v>
      </c>
      <c r="AY29" s="71" t="s">
        <v>3583</v>
      </c>
    </row>
    <row r="30" spans="1:51" ht="12" customHeight="1" x14ac:dyDescent="0.25">
      <c r="A30" s="32">
        <v>13</v>
      </c>
      <c r="B30" s="33" t="s">
        <v>5</v>
      </c>
      <c r="C30" s="34">
        <v>37</v>
      </c>
      <c r="D30" s="32" t="str">
        <f t="shared" si="0"/>
        <v>13X37</v>
      </c>
      <c r="E30" s="43" t="s">
        <v>1623</v>
      </c>
      <c r="F30" s="61" t="s">
        <v>1657</v>
      </c>
      <c r="G30" s="41" t="s">
        <v>43</v>
      </c>
      <c r="H30" s="38"/>
      <c r="I30" s="32">
        <v>13</v>
      </c>
      <c r="J30" s="63">
        <f>VLOOKUP(I30,pTRAIT!A:B,2,FALSE)</f>
        <v>0</v>
      </c>
      <c r="K30" s="63" t="s">
        <v>2724</v>
      </c>
      <c r="L30" s="63"/>
      <c r="M30" s="63" t="s">
        <v>2437</v>
      </c>
      <c r="N30" s="63"/>
      <c r="O30" s="63"/>
      <c r="P30" s="63"/>
      <c r="Q30" s="63"/>
      <c r="R30" s="63"/>
      <c r="S30" s="63"/>
      <c r="T30" s="63"/>
      <c r="U30" s="63" t="s">
        <v>2738</v>
      </c>
      <c r="V30" s="63"/>
      <c r="W30" s="63"/>
      <c r="X30" s="63"/>
      <c r="Y30" s="63"/>
      <c r="Z30" s="63"/>
      <c r="AA30" s="63" t="s">
        <v>2728</v>
      </c>
      <c r="AB30" s="63"/>
      <c r="AC30" s="63" t="str">
        <f t="shared" si="1"/>
        <v>ESo5n-sge;NST=X</v>
      </c>
      <c r="AD30" s="34">
        <v>37</v>
      </c>
      <c r="AE30" s="40" t="str">
        <f>VLOOKUP(AD30,pTRAIT!A:B,2,FALSE)</f>
        <v>ERo5So5;NST=X / EM5RTUeRo5So5(Pu);NST=X</v>
      </c>
      <c r="AF30" s="63">
        <f>VLOOKUP($AD30,pTRAIT!$A:$X,7,FALSE)</f>
        <v>0</v>
      </c>
      <c r="AG30" s="63">
        <f>VLOOKUP($AD30,pTRAIT!$A:$X,8,FALSE)</f>
        <v>0</v>
      </c>
      <c r="AH30" s="63">
        <f>VLOOKUP($AD30,pTRAIT!$A:$X,9,FALSE)</f>
        <v>0</v>
      </c>
      <c r="AI30" s="63">
        <f>VLOOKUP($AD30,pTRAIT!$A:$X,10,FALSE)</f>
        <v>0</v>
      </c>
      <c r="AJ30" s="63">
        <f>VLOOKUP($AD30,pTRAIT!$A:$X,11,FALSE)</f>
        <v>0</v>
      </c>
      <c r="AK30" s="63">
        <f>VLOOKUP($AD30,pTRAIT!$A:$X,12,FALSE)</f>
        <v>0</v>
      </c>
      <c r="AL30" s="63">
        <f>VLOOKUP($AD30,pTRAIT!$A:$X,13,FALSE)</f>
        <v>0</v>
      </c>
      <c r="AM30" s="63">
        <f>VLOOKUP($AD30,pTRAIT!$A:$X,14,FALSE)</f>
        <v>0</v>
      </c>
      <c r="AN30" s="63">
        <f>VLOOKUP($AD30,pTRAIT!$A:$X,15,FALSE)</f>
        <v>0</v>
      </c>
      <c r="AO30" s="63">
        <f>VLOOKUP($AD30,pTRAIT!$A:$X,16,FALSE)</f>
        <v>0</v>
      </c>
      <c r="AP30" s="63">
        <f>VLOOKUP($AD30,pTRAIT!$A:$X,17,FALSE)</f>
        <v>0</v>
      </c>
      <c r="AQ30" s="63">
        <f>VLOOKUP($AD30,pTRAIT!$A:$X,18,FALSE)</f>
        <v>0</v>
      </c>
      <c r="AR30" s="63">
        <f>VLOOKUP($AD30,pTRAIT!$A:$X,19,FALSE)</f>
        <v>0</v>
      </c>
      <c r="AS30" s="63">
        <f>VLOOKUP($AD30,pTRAIT!$A:$X,20,FALSE)</f>
        <v>0</v>
      </c>
      <c r="AT30" s="63">
        <f>VLOOKUP($AD30,pTRAIT!$A:$X,21,FALSE)</f>
        <v>0</v>
      </c>
      <c r="AU30" s="63">
        <f>VLOOKUP($AD30,pTRAIT!$A:$X,22,FALSE)</f>
        <v>0</v>
      </c>
      <c r="AV30" s="63">
        <f>VLOOKUP($AD30,pTRAIT!$A:$X,23,FALSE)</f>
        <v>0</v>
      </c>
      <c r="AW30" s="63">
        <f>VLOOKUP($AD30,pTRAIT!$A:$X,24,FALSE)</f>
        <v>0</v>
      </c>
      <c r="AX30" s="67" t="s">
        <v>2770</v>
      </c>
      <c r="AY30" s="71" t="s">
        <v>3583</v>
      </c>
    </row>
    <row r="31" spans="1:51" ht="12" customHeight="1" x14ac:dyDescent="0.25">
      <c r="A31" s="32">
        <v>13</v>
      </c>
      <c r="B31" s="33" t="s">
        <v>5</v>
      </c>
      <c r="C31" s="34">
        <v>42</v>
      </c>
      <c r="D31" s="32" t="str">
        <f t="shared" si="0"/>
        <v>13X42</v>
      </c>
      <c r="E31" s="43" t="s">
        <v>1623</v>
      </c>
      <c r="F31" s="61" t="s">
        <v>1658</v>
      </c>
      <c r="G31" s="41" t="s">
        <v>43</v>
      </c>
      <c r="H31" s="38"/>
      <c r="I31" s="32">
        <v>13</v>
      </c>
      <c r="J31" s="63">
        <f>VLOOKUP(I31,pTRAIT!A:B,2,FALSE)</f>
        <v>0</v>
      </c>
      <c r="K31" s="63" t="s">
        <v>2724</v>
      </c>
      <c r="L31" s="63"/>
      <c r="M31" s="63" t="s">
        <v>2437</v>
      </c>
      <c r="N31" s="63"/>
      <c r="O31" s="63"/>
      <c r="P31" s="63"/>
      <c r="Q31" s="63"/>
      <c r="R31" s="63"/>
      <c r="S31" s="63"/>
      <c r="T31" s="63"/>
      <c r="U31" s="63" t="s">
        <v>2738</v>
      </c>
      <c r="V31" s="63"/>
      <c r="W31" s="63"/>
      <c r="X31" s="63"/>
      <c r="Y31" s="63"/>
      <c r="Z31" s="63"/>
      <c r="AA31" s="63" t="s">
        <v>2728</v>
      </c>
      <c r="AB31" s="63"/>
      <c r="AC31" s="63" t="str">
        <f t="shared" si="1"/>
        <v>ESo5n-sge;NST=X</v>
      </c>
      <c r="AD31" s="34">
        <v>42</v>
      </c>
      <c r="AE31" s="40" t="str">
        <f>VLOOKUP(AD31,pTRAIT!A:B,2,FALSE)</f>
        <v>ERo5So5;NST=X / EM5RTUeRo5So5WSPu;NST=X</v>
      </c>
      <c r="AF31" s="63">
        <f>VLOOKUP($AD31,pTRAIT!$A:$X,7,FALSE)</f>
        <v>0</v>
      </c>
      <c r="AG31" s="63">
        <f>VLOOKUP($AD31,pTRAIT!$A:$X,8,FALSE)</f>
        <v>0</v>
      </c>
      <c r="AH31" s="63">
        <f>VLOOKUP($AD31,pTRAIT!$A:$X,9,FALSE)</f>
        <v>0</v>
      </c>
      <c r="AI31" s="63">
        <f>VLOOKUP($AD31,pTRAIT!$A:$X,10,FALSE)</f>
        <v>0</v>
      </c>
      <c r="AJ31" s="63">
        <f>VLOOKUP($AD31,pTRAIT!$A:$X,11,FALSE)</f>
        <v>0</v>
      </c>
      <c r="AK31" s="63">
        <f>VLOOKUP($AD31,pTRAIT!$A:$X,12,FALSE)</f>
        <v>0</v>
      </c>
      <c r="AL31" s="63">
        <f>VLOOKUP($AD31,pTRAIT!$A:$X,13,FALSE)</f>
        <v>0</v>
      </c>
      <c r="AM31" s="63">
        <f>VLOOKUP($AD31,pTRAIT!$A:$X,14,FALSE)</f>
        <v>0</v>
      </c>
      <c r="AN31" s="63">
        <f>VLOOKUP($AD31,pTRAIT!$A:$X,15,FALSE)</f>
        <v>0</v>
      </c>
      <c r="AO31" s="63">
        <f>VLOOKUP($AD31,pTRAIT!$A:$X,16,FALSE)</f>
        <v>0</v>
      </c>
      <c r="AP31" s="63">
        <f>VLOOKUP($AD31,pTRAIT!$A:$X,17,FALSE)</f>
        <v>0</v>
      </c>
      <c r="AQ31" s="63">
        <f>VLOOKUP($AD31,pTRAIT!$A:$X,18,FALSE)</f>
        <v>0</v>
      </c>
      <c r="AR31" s="63">
        <f>VLOOKUP($AD31,pTRAIT!$A:$X,19,FALSE)</f>
        <v>0</v>
      </c>
      <c r="AS31" s="63">
        <f>VLOOKUP($AD31,pTRAIT!$A:$X,20,FALSE)</f>
        <v>0</v>
      </c>
      <c r="AT31" s="63">
        <f>VLOOKUP($AD31,pTRAIT!$A:$X,21,FALSE)</f>
        <v>0</v>
      </c>
      <c r="AU31" s="63">
        <f>VLOOKUP($AD31,pTRAIT!$A:$X,22,FALSE)</f>
        <v>0</v>
      </c>
      <c r="AV31" s="63">
        <f>VLOOKUP($AD31,pTRAIT!$A:$X,23,FALSE)</f>
        <v>0</v>
      </c>
      <c r="AW31" s="63">
        <f>VLOOKUP($AD31,pTRAIT!$A:$X,24,FALSE)</f>
        <v>0</v>
      </c>
      <c r="AX31" s="67" t="s">
        <v>2771</v>
      </c>
      <c r="AY31" s="71" t="s">
        <v>3584</v>
      </c>
    </row>
    <row r="32" spans="1:51" ht="12" customHeight="1" x14ac:dyDescent="0.25">
      <c r="A32" s="32">
        <v>13</v>
      </c>
      <c r="B32" s="33" t="s">
        <v>5</v>
      </c>
      <c r="C32" s="34">
        <v>45</v>
      </c>
      <c r="D32" s="32" t="str">
        <f t="shared" si="0"/>
        <v>13X45</v>
      </c>
      <c r="E32" s="43" t="s">
        <v>1623</v>
      </c>
      <c r="F32" s="61" t="s">
        <v>1659</v>
      </c>
      <c r="G32" s="41" t="s">
        <v>43</v>
      </c>
      <c r="H32" s="38"/>
      <c r="I32" s="32">
        <v>13</v>
      </c>
      <c r="J32" s="63">
        <f>VLOOKUP(I32,pTRAIT!A:B,2,FALSE)</f>
        <v>0</v>
      </c>
      <c r="K32" s="63" t="s">
        <v>2724</v>
      </c>
      <c r="L32" s="63"/>
      <c r="M32" s="63" t="s">
        <v>2437</v>
      </c>
      <c r="N32" s="63"/>
      <c r="O32" s="63"/>
      <c r="P32" s="63"/>
      <c r="Q32" s="63"/>
      <c r="R32" s="63"/>
      <c r="S32" s="63"/>
      <c r="T32" s="63"/>
      <c r="U32" s="63" t="s">
        <v>2738</v>
      </c>
      <c r="V32" s="63"/>
      <c r="W32" s="63"/>
      <c r="X32" s="63"/>
      <c r="Y32" s="63"/>
      <c r="Z32" s="63"/>
      <c r="AA32" s="63" t="s">
        <v>2728</v>
      </c>
      <c r="AB32" s="63"/>
      <c r="AC32" s="63" t="str">
        <f t="shared" si="1"/>
        <v>ESo5n-sge;NST=X</v>
      </c>
      <c r="AD32" s="34">
        <v>45</v>
      </c>
      <c r="AE32" s="40" t="str">
        <f>VLOOKUP(AD32,pTRAIT!A:B,2,FALSE)</f>
        <v>ERo5So5;NST=X / EM5RTUe(CM5)(So5)Cf9Pu;NST=X</v>
      </c>
      <c r="AF32" s="63">
        <f>VLOOKUP($AD32,pTRAIT!$A:$X,7,FALSE)</f>
        <v>0</v>
      </c>
      <c r="AG32" s="63">
        <f>VLOOKUP($AD32,pTRAIT!$A:$X,8,FALSE)</f>
        <v>0</v>
      </c>
      <c r="AH32" s="63">
        <f>VLOOKUP($AD32,pTRAIT!$A:$X,9,FALSE)</f>
        <v>0</v>
      </c>
      <c r="AI32" s="63">
        <f>VLOOKUP($AD32,pTRAIT!$A:$X,10,FALSE)</f>
        <v>0</v>
      </c>
      <c r="AJ32" s="63">
        <f>VLOOKUP($AD32,pTRAIT!$A:$X,11,FALSE)</f>
        <v>0</v>
      </c>
      <c r="AK32" s="63">
        <f>VLOOKUP($AD32,pTRAIT!$A:$X,12,FALSE)</f>
        <v>0</v>
      </c>
      <c r="AL32" s="63">
        <f>VLOOKUP($AD32,pTRAIT!$A:$X,13,FALSE)</f>
        <v>0</v>
      </c>
      <c r="AM32" s="63">
        <f>VLOOKUP($AD32,pTRAIT!$A:$X,14,FALSE)</f>
        <v>0</v>
      </c>
      <c r="AN32" s="63">
        <f>VLOOKUP($AD32,pTRAIT!$A:$X,15,FALSE)</f>
        <v>0</v>
      </c>
      <c r="AO32" s="63">
        <f>VLOOKUP($AD32,pTRAIT!$A:$X,16,FALSE)</f>
        <v>0</v>
      </c>
      <c r="AP32" s="63">
        <f>VLOOKUP($AD32,pTRAIT!$A:$X,17,FALSE)</f>
        <v>0</v>
      </c>
      <c r="AQ32" s="63">
        <f>VLOOKUP($AD32,pTRAIT!$A:$X,18,FALSE)</f>
        <v>0</v>
      </c>
      <c r="AR32" s="63">
        <f>VLOOKUP($AD32,pTRAIT!$A:$X,19,FALSE)</f>
        <v>0</v>
      </c>
      <c r="AS32" s="63">
        <f>VLOOKUP($AD32,pTRAIT!$A:$X,20,FALSE)</f>
        <v>0</v>
      </c>
      <c r="AT32" s="63">
        <f>VLOOKUP($AD32,pTRAIT!$A:$X,21,FALSE)</f>
        <v>0</v>
      </c>
      <c r="AU32" s="63">
        <f>VLOOKUP($AD32,pTRAIT!$A:$X,22,FALSE)</f>
        <v>0</v>
      </c>
      <c r="AV32" s="63">
        <f>VLOOKUP($AD32,pTRAIT!$A:$X,23,FALSE)</f>
        <v>0</v>
      </c>
      <c r="AW32" s="63">
        <f>VLOOKUP($AD32,pTRAIT!$A:$X,24,FALSE)</f>
        <v>0</v>
      </c>
      <c r="AX32" s="67" t="s">
        <v>2772</v>
      </c>
      <c r="AY32" s="71" t="s">
        <v>3585</v>
      </c>
    </row>
    <row r="33" spans="1:51" ht="12" customHeight="1" x14ac:dyDescent="0.25">
      <c r="A33" s="32">
        <v>13</v>
      </c>
      <c r="B33" s="33" t="s">
        <v>5</v>
      </c>
      <c r="C33" s="34">
        <v>48</v>
      </c>
      <c r="D33" s="32" t="str">
        <f t="shared" si="0"/>
        <v>13X48</v>
      </c>
      <c r="E33" s="43" t="s">
        <v>1623</v>
      </c>
      <c r="F33" s="61" t="s">
        <v>1660</v>
      </c>
      <c r="G33" s="41" t="s">
        <v>43</v>
      </c>
      <c r="H33" s="38"/>
      <c r="I33" s="32">
        <v>13</v>
      </c>
      <c r="J33" s="63">
        <f>VLOOKUP(I33,pTRAIT!A:B,2,FALSE)</f>
        <v>0</v>
      </c>
      <c r="K33" s="63" t="s">
        <v>2724</v>
      </c>
      <c r="L33" s="63"/>
      <c r="M33" s="63" t="s">
        <v>2437</v>
      </c>
      <c r="N33" s="63"/>
      <c r="O33" s="63"/>
      <c r="P33" s="63"/>
      <c r="Q33" s="63"/>
      <c r="R33" s="63"/>
      <c r="S33" s="63"/>
      <c r="T33" s="63"/>
      <c r="U33" s="63" t="s">
        <v>2738</v>
      </c>
      <c r="V33" s="63"/>
      <c r="W33" s="63"/>
      <c r="X33" s="63"/>
      <c r="Y33" s="63"/>
      <c r="Z33" s="63"/>
      <c r="AA33" s="63" t="s">
        <v>2728</v>
      </c>
      <c r="AB33" s="63"/>
      <c r="AC33" s="63" t="str">
        <f t="shared" si="1"/>
        <v>ESo5n-sge;NST=X</v>
      </c>
      <c r="AD33" s="34">
        <v>48</v>
      </c>
      <c r="AE33" s="40" t="str">
        <f>VLOOKUP(AD33,pTRAIT!A:B,2,FALSE)</f>
        <v>ERo5So5;NST=X / EM5RTUeCM5So5WSPu;NST=X</v>
      </c>
      <c r="AF33" s="63">
        <f>VLOOKUP($AD33,pTRAIT!$A:$X,7,FALSE)</f>
        <v>0</v>
      </c>
      <c r="AG33" s="63">
        <f>VLOOKUP($AD33,pTRAIT!$A:$X,8,FALSE)</f>
        <v>0</v>
      </c>
      <c r="AH33" s="63">
        <f>VLOOKUP($AD33,pTRAIT!$A:$X,9,FALSE)</f>
        <v>0</v>
      </c>
      <c r="AI33" s="63">
        <f>VLOOKUP($AD33,pTRAIT!$A:$X,10,FALSE)</f>
        <v>0</v>
      </c>
      <c r="AJ33" s="63">
        <f>VLOOKUP($AD33,pTRAIT!$A:$X,11,FALSE)</f>
        <v>0</v>
      </c>
      <c r="AK33" s="63">
        <f>VLOOKUP($AD33,pTRAIT!$A:$X,12,FALSE)</f>
        <v>0</v>
      </c>
      <c r="AL33" s="63">
        <f>VLOOKUP($AD33,pTRAIT!$A:$X,13,FALSE)</f>
        <v>0</v>
      </c>
      <c r="AM33" s="63">
        <f>VLOOKUP($AD33,pTRAIT!$A:$X,14,FALSE)</f>
        <v>0</v>
      </c>
      <c r="AN33" s="63">
        <f>VLOOKUP($AD33,pTRAIT!$A:$X,15,FALSE)</f>
        <v>0</v>
      </c>
      <c r="AO33" s="63">
        <f>VLOOKUP($AD33,pTRAIT!$A:$X,16,FALSE)</f>
        <v>0</v>
      </c>
      <c r="AP33" s="63">
        <f>VLOOKUP($AD33,pTRAIT!$A:$X,17,FALSE)</f>
        <v>0</v>
      </c>
      <c r="AQ33" s="63">
        <f>VLOOKUP($AD33,pTRAIT!$A:$X,18,FALSE)</f>
        <v>0</v>
      </c>
      <c r="AR33" s="63">
        <f>VLOOKUP($AD33,pTRAIT!$A:$X,19,FALSE)</f>
        <v>0</v>
      </c>
      <c r="AS33" s="63">
        <f>VLOOKUP($AD33,pTRAIT!$A:$X,20,FALSE)</f>
        <v>0</v>
      </c>
      <c r="AT33" s="63">
        <f>VLOOKUP($AD33,pTRAIT!$A:$X,21,FALSE)</f>
        <v>0</v>
      </c>
      <c r="AU33" s="63">
        <f>VLOOKUP($AD33,pTRAIT!$A:$X,22,FALSE)</f>
        <v>0</v>
      </c>
      <c r="AV33" s="63">
        <f>VLOOKUP($AD33,pTRAIT!$A:$X,23,FALSE)</f>
        <v>0</v>
      </c>
      <c r="AW33" s="63">
        <f>VLOOKUP($AD33,pTRAIT!$A:$X,24,FALSE)</f>
        <v>0</v>
      </c>
      <c r="AX33" s="67" t="s">
        <v>2773</v>
      </c>
      <c r="AY33" s="71" t="s">
        <v>3586</v>
      </c>
    </row>
    <row r="34" spans="1:51" ht="12" customHeight="1" x14ac:dyDescent="0.25">
      <c r="A34" s="32">
        <v>14</v>
      </c>
      <c r="B34" s="33" t="s">
        <v>5</v>
      </c>
      <c r="C34" s="34">
        <v>52</v>
      </c>
      <c r="D34" s="32" t="str">
        <f t="shared" si="0"/>
        <v>14X52</v>
      </c>
      <c r="E34" s="43" t="s">
        <v>1623</v>
      </c>
      <c r="F34" s="61" t="s">
        <v>1661</v>
      </c>
      <c r="G34" s="41" t="s">
        <v>43</v>
      </c>
      <c r="H34" s="38"/>
      <c r="I34" s="32">
        <v>14</v>
      </c>
      <c r="J34" s="63">
        <f>VLOOKUP(I34,pTRAIT!A:B,2,FALSE)</f>
        <v>0</v>
      </c>
      <c r="K34" s="63" t="s">
        <v>2724</v>
      </c>
      <c r="L34" s="63"/>
      <c r="M34" s="63" t="s">
        <v>2437</v>
      </c>
      <c r="N34" s="63"/>
      <c r="O34" s="63"/>
      <c r="P34" s="63"/>
      <c r="Q34" s="63"/>
      <c r="R34" s="63"/>
      <c r="S34" s="63"/>
      <c r="T34" s="63"/>
      <c r="U34" s="63" t="s">
        <v>2738</v>
      </c>
      <c r="V34" s="63"/>
      <c r="W34" s="63"/>
      <c r="X34" s="63"/>
      <c r="Y34" s="63"/>
      <c r="Z34" s="63"/>
      <c r="AA34" s="63" t="s">
        <v>2728</v>
      </c>
      <c r="AB34" s="63"/>
      <c r="AC34" s="63" t="str">
        <f t="shared" si="1"/>
        <v>ESo5n-sge;NST=X</v>
      </c>
      <c r="AD34" s="34">
        <v>52</v>
      </c>
      <c r="AE34" s="40" t="str">
        <f>VLOOKUP(AD34,pTRAIT!A:B,2,FALSE)</f>
        <v>ERo5So5;NST=X / EM5RT(Ue)CM5So5WSPu;NST=X</v>
      </c>
      <c r="AF34" s="63">
        <f>VLOOKUP($AD34,pTRAIT!$A:$X,7,FALSE)</f>
        <v>0</v>
      </c>
      <c r="AG34" s="63">
        <f>VLOOKUP($AD34,pTRAIT!$A:$X,8,FALSE)</f>
        <v>0</v>
      </c>
      <c r="AH34" s="63">
        <f>VLOOKUP($AD34,pTRAIT!$A:$X,9,FALSE)</f>
        <v>0</v>
      </c>
      <c r="AI34" s="63">
        <f>VLOOKUP($AD34,pTRAIT!$A:$X,10,FALSE)</f>
        <v>0</v>
      </c>
      <c r="AJ34" s="63">
        <f>VLOOKUP($AD34,pTRAIT!$A:$X,11,FALSE)</f>
        <v>0</v>
      </c>
      <c r="AK34" s="63">
        <f>VLOOKUP($AD34,pTRAIT!$A:$X,12,FALSE)</f>
        <v>0</v>
      </c>
      <c r="AL34" s="63">
        <f>VLOOKUP($AD34,pTRAIT!$A:$X,13,FALSE)</f>
        <v>0</v>
      </c>
      <c r="AM34" s="63">
        <f>VLOOKUP($AD34,pTRAIT!$A:$X,14,FALSE)</f>
        <v>0</v>
      </c>
      <c r="AN34" s="63">
        <f>VLOOKUP($AD34,pTRAIT!$A:$X,15,FALSE)</f>
        <v>0</v>
      </c>
      <c r="AO34" s="63">
        <f>VLOOKUP($AD34,pTRAIT!$A:$X,16,FALSE)</f>
        <v>0</v>
      </c>
      <c r="AP34" s="63">
        <f>VLOOKUP($AD34,pTRAIT!$A:$X,17,FALSE)</f>
        <v>0</v>
      </c>
      <c r="AQ34" s="63">
        <f>VLOOKUP($AD34,pTRAIT!$A:$X,18,FALSE)</f>
        <v>0</v>
      </c>
      <c r="AR34" s="63">
        <f>VLOOKUP($AD34,pTRAIT!$A:$X,19,FALSE)</f>
        <v>0</v>
      </c>
      <c r="AS34" s="63">
        <f>VLOOKUP($AD34,pTRAIT!$A:$X,20,FALSE)</f>
        <v>0</v>
      </c>
      <c r="AT34" s="63">
        <f>VLOOKUP($AD34,pTRAIT!$A:$X,21,FALSE)</f>
        <v>0</v>
      </c>
      <c r="AU34" s="63">
        <f>VLOOKUP($AD34,pTRAIT!$A:$X,22,FALSE)</f>
        <v>0</v>
      </c>
      <c r="AV34" s="63">
        <f>VLOOKUP($AD34,pTRAIT!$A:$X,23,FALSE)</f>
        <v>0</v>
      </c>
      <c r="AW34" s="63">
        <f>VLOOKUP($AD34,pTRAIT!$A:$X,24,FALSE)</f>
        <v>0</v>
      </c>
      <c r="AX34" s="67" t="s">
        <v>2774</v>
      </c>
      <c r="AY34" s="71" t="s">
        <v>3587</v>
      </c>
    </row>
    <row r="35" spans="1:51" ht="12" customHeight="1" x14ac:dyDescent="0.25">
      <c r="A35" s="32">
        <v>14</v>
      </c>
      <c r="B35" s="33" t="s">
        <v>5</v>
      </c>
      <c r="C35" s="34">
        <v>53</v>
      </c>
      <c r="D35" s="32" t="str">
        <f t="shared" si="0"/>
        <v>14X53</v>
      </c>
      <c r="E35" s="43" t="s">
        <v>1623</v>
      </c>
      <c r="F35" s="61" t="s">
        <v>1662</v>
      </c>
      <c r="G35" s="41" t="s">
        <v>43</v>
      </c>
      <c r="H35" s="38"/>
      <c r="I35" s="32">
        <v>14</v>
      </c>
      <c r="J35" s="63">
        <f>VLOOKUP(I35,pTRAIT!A:B,2,FALSE)</f>
        <v>0</v>
      </c>
      <c r="K35" s="63" t="s">
        <v>2724</v>
      </c>
      <c r="L35" s="63"/>
      <c r="M35" s="63" t="s">
        <v>2437</v>
      </c>
      <c r="N35" s="63"/>
      <c r="O35" s="63"/>
      <c r="P35" s="63"/>
      <c r="Q35" s="63"/>
      <c r="R35" s="63"/>
      <c r="S35" s="63"/>
      <c r="T35" s="63"/>
      <c r="U35" s="63" t="s">
        <v>2738</v>
      </c>
      <c r="V35" s="63"/>
      <c r="W35" s="63"/>
      <c r="X35" s="63"/>
      <c r="Y35" s="63"/>
      <c r="Z35" s="63"/>
      <c r="AA35" s="63" t="s">
        <v>2728</v>
      </c>
      <c r="AB35" s="63"/>
      <c r="AC35" s="63" t="str">
        <f t="shared" si="1"/>
        <v>ESo5n-sge;NST=X</v>
      </c>
      <c r="AD35" s="34">
        <v>53</v>
      </c>
      <c r="AE35" s="40" t="str">
        <f>VLOOKUP(AD35,pTRAIT!A:B,2,FALSE)</f>
        <v>ERo5So5;NST=X / EM5RTUeCM5So5Pu;NST=X</v>
      </c>
      <c r="AF35" s="63">
        <f>VLOOKUP($AD35,pTRAIT!$A:$X,7,FALSE)</f>
        <v>0</v>
      </c>
      <c r="AG35" s="63">
        <f>VLOOKUP($AD35,pTRAIT!$A:$X,8,FALSE)</f>
        <v>0</v>
      </c>
      <c r="AH35" s="63">
        <f>VLOOKUP($AD35,pTRAIT!$A:$X,9,FALSE)</f>
        <v>0</v>
      </c>
      <c r="AI35" s="63">
        <f>VLOOKUP($AD35,pTRAIT!$A:$X,10,FALSE)</f>
        <v>0</v>
      </c>
      <c r="AJ35" s="63">
        <f>VLOOKUP($AD35,pTRAIT!$A:$X,11,FALSE)</f>
        <v>0</v>
      </c>
      <c r="AK35" s="63">
        <f>VLOOKUP($AD35,pTRAIT!$A:$X,12,FALSE)</f>
        <v>0</v>
      </c>
      <c r="AL35" s="63">
        <f>VLOOKUP($AD35,pTRAIT!$A:$X,13,FALSE)</f>
        <v>0</v>
      </c>
      <c r="AM35" s="63">
        <f>VLOOKUP($AD35,pTRAIT!$A:$X,14,FALSE)</f>
        <v>0</v>
      </c>
      <c r="AN35" s="63">
        <f>VLOOKUP($AD35,pTRAIT!$A:$X,15,FALSE)</f>
        <v>0</v>
      </c>
      <c r="AO35" s="63">
        <f>VLOOKUP($AD35,pTRAIT!$A:$X,16,FALSE)</f>
        <v>0</v>
      </c>
      <c r="AP35" s="63">
        <f>VLOOKUP($AD35,pTRAIT!$A:$X,17,FALSE)</f>
        <v>0</v>
      </c>
      <c r="AQ35" s="63">
        <f>VLOOKUP($AD35,pTRAIT!$A:$X,18,FALSE)</f>
        <v>0</v>
      </c>
      <c r="AR35" s="63">
        <f>VLOOKUP($AD35,pTRAIT!$A:$X,19,FALSE)</f>
        <v>0</v>
      </c>
      <c r="AS35" s="63">
        <f>VLOOKUP($AD35,pTRAIT!$A:$X,20,FALSE)</f>
        <v>0</v>
      </c>
      <c r="AT35" s="63">
        <f>VLOOKUP($AD35,pTRAIT!$A:$X,21,FALSE)</f>
        <v>0</v>
      </c>
      <c r="AU35" s="63">
        <f>VLOOKUP($AD35,pTRAIT!$A:$X,22,FALSE)</f>
        <v>0</v>
      </c>
      <c r="AV35" s="63">
        <f>VLOOKUP($AD35,pTRAIT!$A:$X,23,FALSE)</f>
        <v>0</v>
      </c>
      <c r="AW35" s="63">
        <f>VLOOKUP($AD35,pTRAIT!$A:$X,24,FALSE)</f>
        <v>0</v>
      </c>
      <c r="AX35" s="67" t="s">
        <v>2775</v>
      </c>
      <c r="AY35" s="71" t="s">
        <v>3588</v>
      </c>
    </row>
    <row r="36" spans="1:51" ht="12" customHeight="1" x14ac:dyDescent="0.25">
      <c r="A36" s="32">
        <v>14</v>
      </c>
      <c r="B36" s="33" t="s">
        <v>5</v>
      </c>
      <c r="C36" s="34">
        <v>54</v>
      </c>
      <c r="D36" s="32" t="str">
        <f t="shared" si="0"/>
        <v>14X54</v>
      </c>
      <c r="E36" s="43" t="s">
        <v>1623</v>
      </c>
      <c r="F36" s="61" t="s">
        <v>1663</v>
      </c>
      <c r="G36" s="41" t="s">
        <v>43</v>
      </c>
      <c r="H36" s="38"/>
      <c r="I36" s="32">
        <v>14</v>
      </c>
      <c r="J36" s="63">
        <f>VLOOKUP(I36,pTRAIT!A:B,2,FALSE)</f>
        <v>0</v>
      </c>
      <c r="K36" s="63" t="s">
        <v>2724</v>
      </c>
      <c r="L36" s="63"/>
      <c r="M36" s="63" t="s">
        <v>2437</v>
      </c>
      <c r="N36" s="63"/>
      <c r="O36" s="63"/>
      <c r="P36" s="63"/>
      <c r="Q36" s="63"/>
      <c r="R36" s="63"/>
      <c r="S36" s="63"/>
      <c r="T36" s="63"/>
      <c r="U36" s="63" t="s">
        <v>2738</v>
      </c>
      <c r="V36" s="63"/>
      <c r="W36" s="63"/>
      <c r="X36" s="63"/>
      <c r="Y36" s="63"/>
      <c r="Z36" s="63"/>
      <c r="AA36" s="63" t="s">
        <v>2728</v>
      </c>
      <c r="AB36" s="63"/>
      <c r="AC36" s="63" t="str">
        <f t="shared" si="1"/>
        <v>ESo5n-sge;NST=X</v>
      </c>
      <c r="AD36" s="34">
        <v>54</v>
      </c>
      <c r="AE36" s="40" t="str">
        <f>VLOOKUP(AD36,pTRAIT!A:B,2,FALSE)</f>
        <v>ERo5So5;NST=X / EM5RTUeCM5So5Pu;NST=X</v>
      </c>
      <c r="AF36" s="63">
        <f>VLOOKUP($AD36,pTRAIT!$A:$X,7,FALSE)</f>
        <v>0</v>
      </c>
      <c r="AG36" s="63">
        <f>VLOOKUP($AD36,pTRAIT!$A:$X,8,FALSE)</f>
        <v>0</v>
      </c>
      <c r="AH36" s="63">
        <f>VLOOKUP($AD36,pTRAIT!$A:$X,9,FALSE)</f>
        <v>0</v>
      </c>
      <c r="AI36" s="63">
        <f>VLOOKUP($AD36,pTRAIT!$A:$X,10,FALSE)</f>
        <v>0</v>
      </c>
      <c r="AJ36" s="63">
        <f>VLOOKUP($AD36,pTRAIT!$A:$X,11,FALSE)</f>
        <v>0</v>
      </c>
      <c r="AK36" s="63">
        <f>VLOOKUP($AD36,pTRAIT!$A:$X,12,FALSE)</f>
        <v>0</v>
      </c>
      <c r="AL36" s="63">
        <f>VLOOKUP($AD36,pTRAIT!$A:$X,13,FALSE)</f>
        <v>0</v>
      </c>
      <c r="AM36" s="63">
        <f>VLOOKUP($AD36,pTRAIT!$A:$X,14,FALSE)</f>
        <v>0</v>
      </c>
      <c r="AN36" s="63">
        <f>VLOOKUP($AD36,pTRAIT!$A:$X,15,FALSE)</f>
        <v>0</v>
      </c>
      <c r="AO36" s="63">
        <f>VLOOKUP($AD36,pTRAIT!$A:$X,16,FALSE)</f>
        <v>0</v>
      </c>
      <c r="AP36" s="63">
        <f>VLOOKUP($AD36,pTRAIT!$A:$X,17,FALSE)</f>
        <v>0</v>
      </c>
      <c r="AQ36" s="63">
        <f>VLOOKUP($AD36,pTRAIT!$A:$X,18,FALSE)</f>
        <v>0</v>
      </c>
      <c r="AR36" s="63">
        <f>VLOOKUP($AD36,pTRAIT!$A:$X,19,FALSE)</f>
        <v>0</v>
      </c>
      <c r="AS36" s="63">
        <f>VLOOKUP($AD36,pTRAIT!$A:$X,20,FALSE)</f>
        <v>0</v>
      </c>
      <c r="AT36" s="63">
        <f>VLOOKUP($AD36,pTRAIT!$A:$X,21,FALSE)</f>
        <v>0</v>
      </c>
      <c r="AU36" s="63">
        <f>VLOOKUP($AD36,pTRAIT!$A:$X,22,FALSE)</f>
        <v>0</v>
      </c>
      <c r="AV36" s="63">
        <f>VLOOKUP($AD36,pTRAIT!$A:$X,23,FALSE)</f>
        <v>0</v>
      </c>
      <c r="AW36" s="63">
        <f>VLOOKUP($AD36,pTRAIT!$A:$X,24,FALSE)</f>
        <v>0</v>
      </c>
      <c r="AX36" s="67" t="s">
        <v>2776</v>
      </c>
      <c r="AY36" s="71" t="s">
        <v>3588</v>
      </c>
    </row>
    <row r="37" spans="1:51" ht="12" customHeight="1" x14ac:dyDescent="0.25">
      <c r="A37" s="32">
        <v>14</v>
      </c>
      <c r="B37" s="33" t="s">
        <v>5</v>
      </c>
      <c r="C37" s="34">
        <v>55</v>
      </c>
      <c r="D37" s="32" t="str">
        <f t="shared" si="0"/>
        <v>14X55</v>
      </c>
      <c r="E37" s="43" t="s">
        <v>1623</v>
      </c>
      <c r="F37" s="61" t="s">
        <v>1664</v>
      </c>
      <c r="G37" s="41" t="s">
        <v>43</v>
      </c>
      <c r="H37" s="38"/>
      <c r="I37" s="32">
        <v>14</v>
      </c>
      <c r="J37" s="63">
        <f>VLOOKUP(I37,pTRAIT!A:B,2,FALSE)</f>
        <v>0</v>
      </c>
      <c r="K37" s="63" t="s">
        <v>2724</v>
      </c>
      <c r="L37" s="63"/>
      <c r="M37" s="63" t="s">
        <v>2437</v>
      </c>
      <c r="N37" s="63"/>
      <c r="O37" s="63"/>
      <c r="P37" s="63"/>
      <c r="Q37" s="63"/>
      <c r="R37" s="63"/>
      <c r="S37" s="63"/>
      <c r="T37" s="63"/>
      <c r="U37" s="63" t="s">
        <v>2738</v>
      </c>
      <c r="V37" s="63"/>
      <c r="W37" s="63"/>
      <c r="X37" s="63"/>
      <c r="Y37" s="63"/>
      <c r="Z37" s="63"/>
      <c r="AA37" s="63" t="s">
        <v>2728</v>
      </c>
      <c r="AB37" s="63"/>
      <c r="AC37" s="63" t="str">
        <f t="shared" si="1"/>
        <v>ESo5n-sge;NST=X</v>
      </c>
      <c r="AD37" s="34">
        <v>55</v>
      </c>
      <c r="AE37" s="40" t="str">
        <f>VLOOKUP(AD37,pTRAIT!A:B,2,FALSE)</f>
        <v>ERo5So5;NST=X / EM5RTUeCM5So5Pu;NST=X</v>
      </c>
      <c r="AF37" s="63">
        <f>VLOOKUP($AD37,pTRAIT!$A:$X,7,FALSE)</f>
        <v>0</v>
      </c>
      <c r="AG37" s="63">
        <f>VLOOKUP($AD37,pTRAIT!$A:$X,8,FALSE)</f>
        <v>0</v>
      </c>
      <c r="AH37" s="63">
        <f>VLOOKUP($AD37,pTRAIT!$A:$X,9,FALSE)</f>
        <v>0</v>
      </c>
      <c r="AI37" s="63">
        <f>VLOOKUP($AD37,pTRAIT!$A:$X,10,FALSE)</f>
        <v>0</v>
      </c>
      <c r="AJ37" s="63">
        <f>VLOOKUP($AD37,pTRAIT!$A:$X,11,FALSE)</f>
        <v>0</v>
      </c>
      <c r="AK37" s="63">
        <f>VLOOKUP($AD37,pTRAIT!$A:$X,12,FALSE)</f>
        <v>0</v>
      </c>
      <c r="AL37" s="63">
        <f>VLOOKUP($AD37,pTRAIT!$A:$X,13,FALSE)</f>
        <v>0</v>
      </c>
      <c r="AM37" s="63">
        <f>VLOOKUP($AD37,pTRAIT!$A:$X,14,FALSE)</f>
        <v>0</v>
      </c>
      <c r="AN37" s="63">
        <f>VLOOKUP($AD37,pTRAIT!$A:$X,15,FALSE)</f>
        <v>0</v>
      </c>
      <c r="AO37" s="63">
        <f>VLOOKUP($AD37,pTRAIT!$A:$X,16,FALSE)</f>
        <v>0</v>
      </c>
      <c r="AP37" s="63">
        <f>VLOOKUP($AD37,pTRAIT!$A:$X,17,FALSE)</f>
        <v>0</v>
      </c>
      <c r="AQ37" s="63">
        <f>VLOOKUP($AD37,pTRAIT!$A:$X,18,FALSE)</f>
        <v>0</v>
      </c>
      <c r="AR37" s="63">
        <f>VLOOKUP($AD37,pTRAIT!$A:$X,19,FALSE)</f>
        <v>0</v>
      </c>
      <c r="AS37" s="63">
        <f>VLOOKUP($AD37,pTRAIT!$A:$X,20,FALSE)</f>
        <v>0</v>
      </c>
      <c r="AT37" s="63">
        <f>VLOOKUP($AD37,pTRAIT!$A:$X,21,FALSE)</f>
        <v>0</v>
      </c>
      <c r="AU37" s="63">
        <f>VLOOKUP($AD37,pTRAIT!$A:$X,22,FALSE)</f>
        <v>0</v>
      </c>
      <c r="AV37" s="63">
        <f>VLOOKUP($AD37,pTRAIT!$A:$X,23,FALSE)</f>
        <v>0</v>
      </c>
      <c r="AW37" s="63">
        <f>VLOOKUP($AD37,pTRAIT!$A:$X,24,FALSE)</f>
        <v>0</v>
      </c>
      <c r="AX37" s="67" t="s">
        <v>2777</v>
      </c>
      <c r="AY37" s="71" t="s">
        <v>3588</v>
      </c>
    </row>
    <row r="38" spans="1:51" ht="12" customHeight="1" x14ac:dyDescent="0.25">
      <c r="A38" s="32">
        <v>14</v>
      </c>
      <c r="B38" s="33" t="s">
        <v>5</v>
      </c>
      <c r="C38" s="34">
        <v>56</v>
      </c>
      <c r="D38" s="32" t="str">
        <f t="shared" si="0"/>
        <v>14X56</v>
      </c>
      <c r="E38" s="43" t="s">
        <v>1623</v>
      </c>
      <c r="F38" s="61" t="s">
        <v>1665</v>
      </c>
      <c r="G38" s="41" t="s">
        <v>43</v>
      </c>
      <c r="H38" s="38"/>
      <c r="I38" s="32">
        <v>14</v>
      </c>
      <c r="J38" s="63">
        <f>VLOOKUP(I38,pTRAIT!A:B,2,FALSE)</f>
        <v>0</v>
      </c>
      <c r="K38" s="63" t="s">
        <v>2724</v>
      </c>
      <c r="L38" s="63"/>
      <c r="M38" s="63" t="s">
        <v>2437</v>
      </c>
      <c r="N38" s="63"/>
      <c r="O38" s="63"/>
      <c r="P38" s="63"/>
      <c r="Q38" s="63"/>
      <c r="R38" s="63"/>
      <c r="S38" s="63"/>
      <c r="T38" s="63"/>
      <c r="U38" s="63" t="s">
        <v>2738</v>
      </c>
      <c r="V38" s="63"/>
      <c r="W38" s="63"/>
      <c r="X38" s="63"/>
      <c r="Y38" s="63"/>
      <c r="Z38" s="63"/>
      <c r="AA38" s="63" t="s">
        <v>2728</v>
      </c>
      <c r="AB38" s="63"/>
      <c r="AC38" s="63" t="str">
        <f t="shared" si="1"/>
        <v>ESo5n-sge;NST=X</v>
      </c>
      <c r="AD38" s="34">
        <v>56</v>
      </c>
      <c r="AE38" s="40" t="str">
        <f>VLOOKUP(AD38,pTRAIT!A:B,2,FALSE)</f>
        <v>ERo5So5;NST=X / EM5RTUeCM5So5Pu;NST=X</v>
      </c>
      <c r="AF38" s="63">
        <f>VLOOKUP($AD38,pTRAIT!$A:$X,7,FALSE)</f>
        <v>0</v>
      </c>
      <c r="AG38" s="63">
        <f>VLOOKUP($AD38,pTRAIT!$A:$X,8,FALSE)</f>
        <v>0</v>
      </c>
      <c r="AH38" s="63">
        <f>VLOOKUP($AD38,pTRAIT!$A:$X,9,FALSE)</f>
        <v>0</v>
      </c>
      <c r="AI38" s="63">
        <f>VLOOKUP($AD38,pTRAIT!$A:$X,10,FALSE)</f>
        <v>0</v>
      </c>
      <c r="AJ38" s="63">
        <f>VLOOKUP($AD38,pTRAIT!$A:$X,11,FALSE)</f>
        <v>0</v>
      </c>
      <c r="AK38" s="63">
        <f>VLOOKUP($AD38,pTRAIT!$A:$X,12,FALSE)</f>
        <v>0</v>
      </c>
      <c r="AL38" s="63">
        <f>VLOOKUP($AD38,pTRAIT!$A:$X,13,FALSE)</f>
        <v>0</v>
      </c>
      <c r="AM38" s="63">
        <f>VLOOKUP($AD38,pTRAIT!$A:$X,14,FALSE)</f>
        <v>0</v>
      </c>
      <c r="AN38" s="63">
        <f>VLOOKUP($AD38,pTRAIT!$A:$X,15,FALSE)</f>
        <v>0</v>
      </c>
      <c r="AO38" s="63">
        <f>VLOOKUP($AD38,pTRAIT!$A:$X,16,FALSE)</f>
        <v>0</v>
      </c>
      <c r="AP38" s="63">
        <f>VLOOKUP($AD38,pTRAIT!$A:$X,17,FALSE)</f>
        <v>0</v>
      </c>
      <c r="AQ38" s="63">
        <f>VLOOKUP($AD38,pTRAIT!$A:$X,18,FALSE)</f>
        <v>0</v>
      </c>
      <c r="AR38" s="63">
        <f>VLOOKUP($AD38,pTRAIT!$A:$X,19,FALSE)</f>
        <v>0</v>
      </c>
      <c r="AS38" s="63">
        <f>VLOOKUP($AD38,pTRAIT!$A:$X,20,FALSE)</f>
        <v>0</v>
      </c>
      <c r="AT38" s="63">
        <f>VLOOKUP($AD38,pTRAIT!$A:$X,21,FALSE)</f>
        <v>0</v>
      </c>
      <c r="AU38" s="63">
        <f>VLOOKUP($AD38,pTRAIT!$A:$X,22,FALSE)</f>
        <v>0</v>
      </c>
      <c r="AV38" s="63">
        <f>VLOOKUP($AD38,pTRAIT!$A:$X,23,FALSE)</f>
        <v>0</v>
      </c>
      <c r="AW38" s="63">
        <f>VLOOKUP($AD38,pTRAIT!$A:$X,24,FALSE)</f>
        <v>0</v>
      </c>
      <c r="AX38" s="67" t="s">
        <v>2778</v>
      </c>
      <c r="AY38" s="71" t="s">
        <v>3588</v>
      </c>
    </row>
    <row r="39" spans="1:51" ht="12" customHeight="1" x14ac:dyDescent="0.25">
      <c r="A39" s="32">
        <v>14</v>
      </c>
      <c r="B39" s="33" t="s">
        <v>5</v>
      </c>
      <c r="C39" s="34">
        <v>57</v>
      </c>
      <c r="D39" s="32" t="str">
        <f t="shared" si="0"/>
        <v>14X57</v>
      </c>
      <c r="E39" s="43" t="s">
        <v>1623</v>
      </c>
      <c r="F39" s="61" t="s">
        <v>1666</v>
      </c>
      <c r="G39" s="41" t="s">
        <v>43</v>
      </c>
      <c r="H39" s="38"/>
      <c r="I39" s="32">
        <v>14</v>
      </c>
      <c r="J39" s="63">
        <f>VLOOKUP(I39,pTRAIT!A:B,2,FALSE)</f>
        <v>0</v>
      </c>
      <c r="K39" s="63" t="s">
        <v>2724</v>
      </c>
      <c r="L39" s="63"/>
      <c r="M39" s="63" t="s">
        <v>2437</v>
      </c>
      <c r="N39" s="63"/>
      <c r="O39" s="63"/>
      <c r="P39" s="63"/>
      <c r="Q39" s="63"/>
      <c r="R39" s="63"/>
      <c r="S39" s="63"/>
      <c r="T39" s="63"/>
      <c r="U39" s="63" t="s">
        <v>2738</v>
      </c>
      <c r="V39" s="63"/>
      <c r="W39" s="63"/>
      <c r="X39" s="63"/>
      <c r="Y39" s="63"/>
      <c r="Z39" s="63"/>
      <c r="AA39" s="63" t="s">
        <v>2728</v>
      </c>
      <c r="AB39" s="63"/>
      <c r="AC39" s="63" t="str">
        <f t="shared" si="1"/>
        <v>ESo5n-sge;NST=X</v>
      </c>
      <c r="AD39" s="34">
        <v>57</v>
      </c>
      <c r="AE39" s="40" t="str">
        <f>VLOOKUP(AD39,pTRAIT!A:B,2,FALSE)</f>
        <v>ERo5So5;NST=X / EM5RTUePu;RIN=X</v>
      </c>
      <c r="AF39" s="63">
        <f>VLOOKUP($AD39,pTRAIT!$A:$X,7,FALSE)</f>
        <v>0</v>
      </c>
      <c r="AG39" s="63">
        <f>VLOOKUP($AD39,pTRAIT!$A:$X,8,FALSE)</f>
        <v>0</v>
      </c>
      <c r="AH39" s="63">
        <f>VLOOKUP($AD39,pTRAIT!$A:$X,9,FALSE)</f>
        <v>0</v>
      </c>
      <c r="AI39" s="63">
        <f>VLOOKUP($AD39,pTRAIT!$A:$X,10,FALSE)</f>
        <v>0</v>
      </c>
      <c r="AJ39" s="63">
        <f>VLOOKUP($AD39,pTRAIT!$A:$X,11,FALSE)</f>
        <v>0</v>
      </c>
      <c r="AK39" s="63">
        <f>VLOOKUP($AD39,pTRAIT!$A:$X,12,FALSE)</f>
        <v>0</v>
      </c>
      <c r="AL39" s="63">
        <f>VLOOKUP($AD39,pTRAIT!$A:$X,13,FALSE)</f>
        <v>0</v>
      </c>
      <c r="AM39" s="63">
        <f>VLOOKUP($AD39,pTRAIT!$A:$X,14,FALSE)</f>
        <v>0</v>
      </c>
      <c r="AN39" s="63">
        <f>VLOOKUP($AD39,pTRAIT!$A:$X,15,FALSE)</f>
        <v>0</v>
      </c>
      <c r="AO39" s="63">
        <f>VLOOKUP($AD39,pTRAIT!$A:$X,16,FALSE)</f>
        <v>0</v>
      </c>
      <c r="AP39" s="63">
        <f>VLOOKUP($AD39,pTRAIT!$A:$X,17,FALSE)</f>
        <v>0</v>
      </c>
      <c r="AQ39" s="63">
        <f>VLOOKUP($AD39,pTRAIT!$A:$X,18,FALSE)</f>
        <v>0</v>
      </c>
      <c r="AR39" s="63">
        <f>VLOOKUP($AD39,pTRAIT!$A:$X,19,FALSE)</f>
        <v>0</v>
      </c>
      <c r="AS39" s="63">
        <f>VLOOKUP($AD39,pTRAIT!$A:$X,20,FALSE)</f>
        <v>0</v>
      </c>
      <c r="AT39" s="63">
        <f>VLOOKUP($AD39,pTRAIT!$A:$X,21,FALSE)</f>
        <v>0</v>
      </c>
      <c r="AU39" s="63">
        <f>VLOOKUP($AD39,pTRAIT!$A:$X,22,FALSE)</f>
        <v>0</v>
      </c>
      <c r="AV39" s="63">
        <f>VLOOKUP($AD39,pTRAIT!$A:$X,23,FALSE)</f>
        <v>0</v>
      </c>
      <c r="AW39" s="63">
        <f>VLOOKUP($AD39,pTRAIT!$A:$X,24,FALSE)</f>
        <v>0</v>
      </c>
      <c r="AX39" s="67" t="s">
        <v>2779</v>
      </c>
      <c r="AY39" s="71" t="s">
        <v>3589</v>
      </c>
    </row>
    <row r="40" spans="1:51" ht="12" customHeight="1" x14ac:dyDescent="0.25">
      <c r="A40" s="32">
        <v>14</v>
      </c>
      <c r="B40" s="33" t="s">
        <v>5</v>
      </c>
      <c r="C40" s="34">
        <v>58</v>
      </c>
      <c r="D40" s="32" t="str">
        <f t="shared" si="0"/>
        <v>14X58</v>
      </c>
      <c r="E40" s="43" t="s">
        <v>1623</v>
      </c>
      <c r="F40" s="61" t="s">
        <v>1667</v>
      </c>
      <c r="G40" s="41" t="s">
        <v>43</v>
      </c>
      <c r="H40" s="38"/>
      <c r="I40" s="32">
        <v>14</v>
      </c>
      <c r="J40" s="63">
        <f>VLOOKUP(I40,pTRAIT!A:B,2,FALSE)</f>
        <v>0</v>
      </c>
      <c r="K40" s="63" t="s">
        <v>2724</v>
      </c>
      <c r="L40" s="63"/>
      <c r="M40" s="63" t="s">
        <v>2437</v>
      </c>
      <c r="N40" s="63"/>
      <c r="O40" s="63"/>
      <c r="P40" s="63"/>
      <c r="Q40" s="63"/>
      <c r="R40" s="63"/>
      <c r="S40" s="63"/>
      <c r="T40" s="63"/>
      <c r="U40" s="63" t="s">
        <v>2738</v>
      </c>
      <c r="V40" s="63"/>
      <c r="W40" s="63"/>
      <c r="X40" s="63"/>
      <c r="Y40" s="63"/>
      <c r="Z40" s="63"/>
      <c r="AA40" s="63" t="s">
        <v>2728</v>
      </c>
      <c r="AB40" s="63"/>
      <c r="AC40" s="63" t="str">
        <f t="shared" si="1"/>
        <v>ESo5n-sge;NST=X</v>
      </c>
      <c r="AD40" s="34">
        <v>58</v>
      </c>
      <c r="AE40" s="40" t="str">
        <f>VLOOKUP(AD40,pTRAIT!A:B,2,FALSE)</f>
        <v>ERo5So5;NST=X / EM5RTCM5(So5)Pu;NST=X</v>
      </c>
      <c r="AF40" s="63">
        <f>VLOOKUP($AD40,pTRAIT!$A:$X,7,FALSE)</f>
        <v>0</v>
      </c>
      <c r="AG40" s="63">
        <f>VLOOKUP($AD40,pTRAIT!$A:$X,8,FALSE)</f>
        <v>0</v>
      </c>
      <c r="AH40" s="63">
        <f>VLOOKUP($AD40,pTRAIT!$A:$X,9,FALSE)</f>
        <v>0</v>
      </c>
      <c r="AI40" s="63">
        <f>VLOOKUP($AD40,pTRAIT!$A:$X,10,FALSE)</f>
        <v>0</v>
      </c>
      <c r="AJ40" s="63">
        <f>VLOOKUP($AD40,pTRAIT!$A:$X,11,FALSE)</f>
        <v>0</v>
      </c>
      <c r="AK40" s="63">
        <f>VLOOKUP($AD40,pTRAIT!$A:$X,12,FALSE)</f>
        <v>0</v>
      </c>
      <c r="AL40" s="63">
        <f>VLOOKUP($AD40,pTRAIT!$A:$X,13,FALSE)</f>
        <v>0</v>
      </c>
      <c r="AM40" s="63">
        <f>VLOOKUP($AD40,pTRAIT!$A:$X,14,FALSE)</f>
        <v>0</v>
      </c>
      <c r="AN40" s="63">
        <f>VLOOKUP($AD40,pTRAIT!$A:$X,15,FALSE)</f>
        <v>0</v>
      </c>
      <c r="AO40" s="63">
        <f>VLOOKUP($AD40,pTRAIT!$A:$X,16,FALSE)</f>
        <v>0</v>
      </c>
      <c r="AP40" s="63">
        <f>VLOOKUP($AD40,pTRAIT!$A:$X,17,FALSE)</f>
        <v>0</v>
      </c>
      <c r="AQ40" s="63">
        <f>VLOOKUP($AD40,pTRAIT!$A:$X,18,FALSE)</f>
        <v>0</v>
      </c>
      <c r="AR40" s="63">
        <f>VLOOKUP($AD40,pTRAIT!$A:$X,19,FALSE)</f>
        <v>0</v>
      </c>
      <c r="AS40" s="63">
        <f>VLOOKUP($AD40,pTRAIT!$A:$X,20,FALSE)</f>
        <v>0</v>
      </c>
      <c r="AT40" s="63">
        <f>VLOOKUP($AD40,pTRAIT!$A:$X,21,FALSE)</f>
        <v>0</v>
      </c>
      <c r="AU40" s="63">
        <f>VLOOKUP($AD40,pTRAIT!$A:$X,22,FALSE)</f>
        <v>0</v>
      </c>
      <c r="AV40" s="63">
        <f>VLOOKUP($AD40,pTRAIT!$A:$X,23,FALSE)</f>
        <v>0</v>
      </c>
      <c r="AW40" s="63">
        <f>VLOOKUP($AD40,pTRAIT!$A:$X,24,FALSE)</f>
        <v>0</v>
      </c>
      <c r="AX40" s="67" t="s">
        <v>2780</v>
      </c>
      <c r="AY40" s="71" t="s">
        <v>3590</v>
      </c>
    </row>
    <row r="41" spans="1:51" ht="12" customHeight="1" x14ac:dyDescent="0.25">
      <c r="A41" s="32">
        <v>15</v>
      </c>
      <c r="B41" s="33" t="s">
        <v>5</v>
      </c>
      <c r="C41" s="34">
        <v>59</v>
      </c>
      <c r="D41" s="32" t="str">
        <f t="shared" si="0"/>
        <v>15X59</v>
      </c>
      <c r="E41" s="43" t="s">
        <v>1623</v>
      </c>
      <c r="F41" s="61" t="s">
        <v>1668</v>
      </c>
      <c r="G41" s="41" t="s">
        <v>43</v>
      </c>
      <c r="H41" s="38"/>
      <c r="I41" s="32">
        <v>15</v>
      </c>
      <c r="J41" s="63">
        <f>VLOOKUP(I41,pTRAIT!A:B,2,FALSE)</f>
        <v>0</v>
      </c>
      <c r="K41" s="63" t="s">
        <v>2724</v>
      </c>
      <c r="L41" s="63"/>
      <c r="M41" s="63" t="s">
        <v>2437</v>
      </c>
      <c r="N41" s="63"/>
      <c r="O41" s="63"/>
      <c r="P41" s="63"/>
      <c r="Q41" s="63"/>
      <c r="R41" s="63"/>
      <c r="S41" s="63"/>
      <c r="T41" s="63"/>
      <c r="U41" s="63" t="s">
        <v>2738</v>
      </c>
      <c r="V41" s="63"/>
      <c r="W41" s="63"/>
      <c r="X41" s="63"/>
      <c r="Y41" s="63"/>
      <c r="Z41" s="63"/>
      <c r="AA41" s="63" t="s">
        <v>2728</v>
      </c>
      <c r="AB41" s="63"/>
      <c r="AC41" s="63" t="str">
        <f t="shared" si="1"/>
        <v>ESo5n-sge;NST=X</v>
      </c>
      <c r="AD41" s="34">
        <v>59</v>
      </c>
      <c r="AE41" s="40" t="str">
        <f>VLOOKUP(AD41,pTRAIT!A:B,2,FALSE)</f>
        <v>ERo5So5;NST=X / EM5RTCM5Pu;NST=X</v>
      </c>
      <c r="AF41" s="63">
        <f>VLOOKUP($AD41,pTRAIT!$A:$X,7,FALSE)</f>
        <v>0</v>
      </c>
      <c r="AG41" s="63">
        <f>VLOOKUP($AD41,pTRAIT!$A:$X,8,FALSE)</f>
        <v>0</v>
      </c>
      <c r="AH41" s="63">
        <f>VLOOKUP($AD41,pTRAIT!$A:$X,9,FALSE)</f>
        <v>0</v>
      </c>
      <c r="AI41" s="63">
        <f>VLOOKUP($AD41,pTRAIT!$A:$X,10,FALSE)</f>
        <v>0</v>
      </c>
      <c r="AJ41" s="63">
        <f>VLOOKUP($AD41,pTRAIT!$A:$X,11,FALSE)</f>
        <v>0</v>
      </c>
      <c r="AK41" s="63">
        <f>VLOOKUP($AD41,pTRAIT!$A:$X,12,FALSE)</f>
        <v>0</v>
      </c>
      <c r="AL41" s="63">
        <f>VLOOKUP($AD41,pTRAIT!$A:$X,13,FALSE)</f>
        <v>0</v>
      </c>
      <c r="AM41" s="63">
        <f>VLOOKUP($AD41,pTRAIT!$A:$X,14,FALSE)</f>
        <v>0</v>
      </c>
      <c r="AN41" s="63">
        <f>VLOOKUP($AD41,pTRAIT!$A:$X,15,FALSE)</f>
        <v>0</v>
      </c>
      <c r="AO41" s="63">
        <f>VLOOKUP($AD41,pTRAIT!$A:$X,16,FALSE)</f>
        <v>0</v>
      </c>
      <c r="AP41" s="63">
        <f>VLOOKUP($AD41,pTRAIT!$A:$X,17,FALSE)</f>
        <v>0</v>
      </c>
      <c r="AQ41" s="63">
        <f>VLOOKUP($AD41,pTRAIT!$A:$X,18,FALSE)</f>
        <v>0</v>
      </c>
      <c r="AR41" s="63">
        <f>VLOOKUP($AD41,pTRAIT!$A:$X,19,FALSE)</f>
        <v>0</v>
      </c>
      <c r="AS41" s="63">
        <f>VLOOKUP($AD41,pTRAIT!$A:$X,20,FALSE)</f>
        <v>0</v>
      </c>
      <c r="AT41" s="63">
        <f>VLOOKUP($AD41,pTRAIT!$A:$X,21,FALSE)</f>
        <v>0</v>
      </c>
      <c r="AU41" s="63">
        <f>VLOOKUP($AD41,pTRAIT!$A:$X,22,FALSE)</f>
        <v>0</v>
      </c>
      <c r="AV41" s="63">
        <f>VLOOKUP($AD41,pTRAIT!$A:$X,23,FALSE)</f>
        <v>0</v>
      </c>
      <c r="AW41" s="63">
        <f>VLOOKUP($AD41,pTRAIT!$A:$X,24,FALSE)</f>
        <v>0</v>
      </c>
      <c r="AX41" s="67" t="s">
        <v>2781</v>
      </c>
      <c r="AY41" s="71" t="s">
        <v>3591</v>
      </c>
    </row>
    <row r="42" spans="1:51" ht="12" customHeight="1" x14ac:dyDescent="0.25">
      <c r="A42" s="32">
        <v>15</v>
      </c>
      <c r="B42" s="33" t="s">
        <v>5</v>
      </c>
      <c r="C42" s="34">
        <v>60</v>
      </c>
      <c r="D42" s="32" t="str">
        <f t="shared" si="0"/>
        <v>15X60</v>
      </c>
      <c r="E42" s="43" t="s">
        <v>1623</v>
      </c>
      <c r="F42" s="61" t="s">
        <v>1669</v>
      </c>
      <c r="G42" s="41" t="s">
        <v>43</v>
      </c>
      <c r="H42" s="38"/>
      <c r="I42" s="32">
        <v>15</v>
      </c>
      <c r="J42" s="63">
        <f>VLOOKUP(I42,pTRAIT!A:B,2,FALSE)</f>
        <v>0</v>
      </c>
      <c r="K42" s="63" t="s">
        <v>2724</v>
      </c>
      <c r="L42" s="63"/>
      <c r="M42" s="63" t="s">
        <v>2437</v>
      </c>
      <c r="N42" s="63"/>
      <c r="O42" s="63"/>
      <c r="P42" s="63"/>
      <c r="Q42" s="63"/>
      <c r="R42" s="63"/>
      <c r="S42" s="63"/>
      <c r="T42" s="63"/>
      <c r="U42" s="63" t="s">
        <v>2738</v>
      </c>
      <c r="V42" s="63"/>
      <c r="W42" s="63"/>
      <c r="X42" s="63"/>
      <c r="Y42" s="63"/>
      <c r="Z42" s="63"/>
      <c r="AA42" s="63" t="s">
        <v>2728</v>
      </c>
      <c r="AB42" s="63"/>
      <c r="AC42" s="63" t="str">
        <f t="shared" si="1"/>
        <v>ESo5n-sge;NST=X</v>
      </c>
      <c r="AD42" s="34">
        <v>60</v>
      </c>
      <c r="AE42" s="40" t="str">
        <f>VLOOKUP(AD42,pTRAIT!A:B,2,FALSE)</f>
        <v>ERo5So5;NST=X / EM5RTCM5Pu;NST=X</v>
      </c>
      <c r="AF42" s="63">
        <f>VLOOKUP($AD42,pTRAIT!$A:$X,7,FALSE)</f>
        <v>0</v>
      </c>
      <c r="AG42" s="63">
        <f>VLOOKUP($AD42,pTRAIT!$A:$X,8,FALSE)</f>
        <v>0</v>
      </c>
      <c r="AH42" s="63">
        <f>VLOOKUP($AD42,pTRAIT!$A:$X,9,FALSE)</f>
        <v>0</v>
      </c>
      <c r="AI42" s="63">
        <f>VLOOKUP($AD42,pTRAIT!$A:$X,10,FALSE)</f>
        <v>0</v>
      </c>
      <c r="AJ42" s="63">
        <f>VLOOKUP($AD42,pTRAIT!$A:$X,11,FALSE)</f>
        <v>0</v>
      </c>
      <c r="AK42" s="63">
        <f>VLOOKUP($AD42,pTRAIT!$A:$X,12,FALSE)</f>
        <v>0</v>
      </c>
      <c r="AL42" s="63">
        <f>VLOOKUP($AD42,pTRAIT!$A:$X,13,FALSE)</f>
        <v>0</v>
      </c>
      <c r="AM42" s="63">
        <f>VLOOKUP($AD42,pTRAIT!$A:$X,14,FALSE)</f>
        <v>0</v>
      </c>
      <c r="AN42" s="63">
        <f>VLOOKUP($AD42,pTRAIT!$A:$X,15,FALSE)</f>
        <v>0</v>
      </c>
      <c r="AO42" s="63">
        <f>VLOOKUP($AD42,pTRAIT!$A:$X,16,FALSE)</f>
        <v>0</v>
      </c>
      <c r="AP42" s="63">
        <f>VLOOKUP($AD42,pTRAIT!$A:$X,17,FALSE)</f>
        <v>0</v>
      </c>
      <c r="AQ42" s="63">
        <f>VLOOKUP($AD42,pTRAIT!$A:$X,18,FALSE)</f>
        <v>0</v>
      </c>
      <c r="AR42" s="63">
        <f>VLOOKUP($AD42,pTRAIT!$A:$X,19,FALSE)</f>
        <v>0</v>
      </c>
      <c r="AS42" s="63">
        <f>VLOOKUP($AD42,pTRAIT!$A:$X,20,FALSE)</f>
        <v>0</v>
      </c>
      <c r="AT42" s="63">
        <f>VLOOKUP($AD42,pTRAIT!$A:$X,21,FALSE)</f>
        <v>0</v>
      </c>
      <c r="AU42" s="63">
        <f>VLOOKUP($AD42,pTRAIT!$A:$X,22,FALSE)</f>
        <v>0</v>
      </c>
      <c r="AV42" s="63">
        <f>VLOOKUP($AD42,pTRAIT!$A:$X,23,FALSE)</f>
        <v>0</v>
      </c>
      <c r="AW42" s="63">
        <f>VLOOKUP($AD42,pTRAIT!$A:$X,24,FALSE)</f>
        <v>0</v>
      </c>
      <c r="AX42" s="67" t="s">
        <v>2782</v>
      </c>
      <c r="AY42" s="71" t="s">
        <v>3591</v>
      </c>
    </row>
    <row r="43" spans="1:51" ht="12" customHeight="1" x14ac:dyDescent="0.25">
      <c r="A43" s="32">
        <v>15</v>
      </c>
      <c r="B43" s="33" t="s">
        <v>5</v>
      </c>
      <c r="C43" s="34">
        <v>62</v>
      </c>
      <c r="D43" s="32" t="str">
        <f t="shared" si="0"/>
        <v>15X62</v>
      </c>
      <c r="E43" s="43" t="s">
        <v>1623</v>
      </c>
      <c r="F43" s="61" t="s">
        <v>1670</v>
      </c>
      <c r="G43" s="41" t="s">
        <v>43</v>
      </c>
      <c r="H43" s="38"/>
      <c r="I43" s="32">
        <v>15</v>
      </c>
      <c r="J43" s="63">
        <f>VLOOKUP(I43,pTRAIT!A:B,2,FALSE)</f>
        <v>0</v>
      </c>
      <c r="K43" s="63" t="s">
        <v>2724</v>
      </c>
      <c r="L43" s="63"/>
      <c r="M43" s="63" t="s">
        <v>2437</v>
      </c>
      <c r="N43" s="63"/>
      <c r="O43" s="63"/>
      <c r="P43" s="63"/>
      <c r="Q43" s="63"/>
      <c r="R43" s="63"/>
      <c r="S43" s="63"/>
      <c r="T43" s="63"/>
      <c r="U43" s="63" t="s">
        <v>2738</v>
      </c>
      <c r="V43" s="63"/>
      <c r="W43" s="63"/>
      <c r="X43" s="63"/>
      <c r="Y43" s="63"/>
      <c r="Z43" s="63"/>
      <c r="AA43" s="63" t="s">
        <v>2728</v>
      </c>
      <c r="AB43" s="63"/>
      <c r="AC43" s="63" t="str">
        <f t="shared" si="1"/>
        <v>ESo5n-sge;NST=X</v>
      </c>
      <c r="AD43" s="34">
        <v>62</v>
      </c>
      <c r="AE43" s="40" t="str">
        <f>VLOOKUP(AD43,pTRAIT!A:B,2,FALSE)</f>
        <v>ERo5So5;NST=X / EM5RTCM5Ro5So5Pu;NST=X</v>
      </c>
      <c r="AF43" s="63">
        <f>VLOOKUP($AD43,pTRAIT!$A:$X,7,FALSE)</f>
        <v>0</v>
      </c>
      <c r="AG43" s="63">
        <f>VLOOKUP($AD43,pTRAIT!$A:$X,8,FALSE)</f>
        <v>0</v>
      </c>
      <c r="AH43" s="63">
        <f>VLOOKUP($AD43,pTRAIT!$A:$X,9,FALSE)</f>
        <v>0</v>
      </c>
      <c r="AI43" s="63">
        <f>VLOOKUP($AD43,pTRAIT!$A:$X,10,FALSE)</f>
        <v>0</v>
      </c>
      <c r="AJ43" s="63">
        <f>VLOOKUP($AD43,pTRAIT!$A:$X,11,FALSE)</f>
        <v>0</v>
      </c>
      <c r="AK43" s="63">
        <f>VLOOKUP($AD43,pTRAIT!$A:$X,12,FALSE)</f>
        <v>0</v>
      </c>
      <c r="AL43" s="63">
        <f>VLOOKUP($AD43,pTRAIT!$A:$X,13,FALSE)</f>
        <v>0</v>
      </c>
      <c r="AM43" s="63">
        <f>VLOOKUP($AD43,pTRAIT!$A:$X,14,FALSE)</f>
        <v>0</v>
      </c>
      <c r="AN43" s="63">
        <f>VLOOKUP($AD43,pTRAIT!$A:$X,15,FALSE)</f>
        <v>0</v>
      </c>
      <c r="AO43" s="63">
        <f>VLOOKUP($AD43,pTRAIT!$A:$X,16,FALSE)</f>
        <v>0</v>
      </c>
      <c r="AP43" s="63">
        <f>VLOOKUP($AD43,pTRAIT!$A:$X,17,FALSE)</f>
        <v>0</v>
      </c>
      <c r="AQ43" s="63">
        <f>VLOOKUP($AD43,pTRAIT!$A:$X,18,FALSE)</f>
        <v>0</v>
      </c>
      <c r="AR43" s="63">
        <f>VLOOKUP($AD43,pTRAIT!$A:$X,19,FALSE)</f>
        <v>0</v>
      </c>
      <c r="AS43" s="63">
        <f>VLOOKUP($AD43,pTRAIT!$A:$X,20,FALSE)</f>
        <v>0</v>
      </c>
      <c r="AT43" s="63">
        <f>VLOOKUP($AD43,pTRAIT!$A:$X,21,FALSE)</f>
        <v>0</v>
      </c>
      <c r="AU43" s="63">
        <f>VLOOKUP($AD43,pTRAIT!$A:$X,22,FALSE)</f>
        <v>0</v>
      </c>
      <c r="AV43" s="63">
        <f>VLOOKUP($AD43,pTRAIT!$A:$X,23,FALSE)</f>
        <v>0</v>
      </c>
      <c r="AW43" s="63">
        <f>VLOOKUP($AD43,pTRAIT!$A:$X,24,FALSE)</f>
        <v>0</v>
      </c>
      <c r="AX43" s="67" t="s">
        <v>2783</v>
      </c>
      <c r="AY43" s="71" t="s">
        <v>3592</v>
      </c>
    </row>
    <row r="44" spans="1:51" ht="12" customHeight="1" x14ac:dyDescent="0.25">
      <c r="A44" s="32">
        <v>15</v>
      </c>
      <c r="B44" s="33" t="s">
        <v>5</v>
      </c>
      <c r="C44" s="34">
        <v>63</v>
      </c>
      <c r="D44" s="32" t="str">
        <f t="shared" si="0"/>
        <v>15X63</v>
      </c>
      <c r="E44" s="43" t="s">
        <v>1623</v>
      </c>
      <c r="F44" s="61" t="s">
        <v>1671</v>
      </c>
      <c r="G44" s="41" t="s">
        <v>43</v>
      </c>
      <c r="H44" s="38"/>
      <c r="I44" s="32">
        <v>15</v>
      </c>
      <c r="J44" s="63">
        <f>VLOOKUP(I44,pTRAIT!A:B,2,FALSE)</f>
        <v>0</v>
      </c>
      <c r="K44" s="63" t="s">
        <v>2724</v>
      </c>
      <c r="L44" s="63"/>
      <c r="M44" s="63" t="s">
        <v>2437</v>
      </c>
      <c r="N44" s="63"/>
      <c r="O44" s="63"/>
      <c r="P44" s="63"/>
      <c r="Q44" s="63"/>
      <c r="R44" s="63"/>
      <c r="S44" s="63"/>
      <c r="T44" s="63"/>
      <c r="U44" s="63" t="s">
        <v>2738</v>
      </c>
      <c r="V44" s="63"/>
      <c r="W44" s="63"/>
      <c r="X44" s="63"/>
      <c r="Y44" s="63"/>
      <c r="Z44" s="63"/>
      <c r="AA44" s="63" t="s">
        <v>2728</v>
      </c>
      <c r="AB44" s="63"/>
      <c r="AC44" s="63" t="str">
        <f t="shared" si="1"/>
        <v>ESo5n-sge;NST=X</v>
      </c>
      <c r="AD44" s="34">
        <v>63</v>
      </c>
      <c r="AE44" s="40" t="str">
        <f>VLOOKUP(AD44,pTRAIT!A:B,2,FALSE)</f>
        <v>ERo5So5;NST=X / EM5RTCM5So5Pu;NST=X</v>
      </c>
      <c r="AF44" s="63">
        <f>VLOOKUP($AD44,pTRAIT!$A:$X,7,FALSE)</f>
        <v>0</v>
      </c>
      <c r="AG44" s="63">
        <f>VLOOKUP($AD44,pTRAIT!$A:$X,8,FALSE)</f>
        <v>0</v>
      </c>
      <c r="AH44" s="63">
        <f>VLOOKUP($AD44,pTRAIT!$A:$X,9,FALSE)</f>
        <v>0</v>
      </c>
      <c r="AI44" s="63">
        <f>VLOOKUP($AD44,pTRAIT!$A:$X,10,FALSE)</f>
        <v>0</v>
      </c>
      <c r="AJ44" s="63">
        <f>VLOOKUP($AD44,pTRAIT!$A:$X,11,FALSE)</f>
        <v>0</v>
      </c>
      <c r="AK44" s="63">
        <f>VLOOKUP($AD44,pTRAIT!$A:$X,12,FALSE)</f>
        <v>0</v>
      </c>
      <c r="AL44" s="63">
        <f>VLOOKUP($AD44,pTRAIT!$A:$X,13,FALSE)</f>
        <v>0</v>
      </c>
      <c r="AM44" s="63">
        <f>VLOOKUP($AD44,pTRAIT!$A:$X,14,FALSE)</f>
        <v>0</v>
      </c>
      <c r="AN44" s="63">
        <f>VLOOKUP($AD44,pTRAIT!$A:$X,15,FALSE)</f>
        <v>0</v>
      </c>
      <c r="AO44" s="63">
        <f>VLOOKUP($AD44,pTRAIT!$A:$X,16,FALSE)</f>
        <v>0</v>
      </c>
      <c r="AP44" s="63">
        <f>VLOOKUP($AD44,pTRAIT!$A:$X,17,FALSE)</f>
        <v>0</v>
      </c>
      <c r="AQ44" s="63">
        <f>VLOOKUP($AD44,pTRAIT!$A:$X,18,FALSE)</f>
        <v>0</v>
      </c>
      <c r="AR44" s="63">
        <f>VLOOKUP($AD44,pTRAIT!$A:$X,19,FALSE)</f>
        <v>0</v>
      </c>
      <c r="AS44" s="63">
        <f>VLOOKUP($AD44,pTRAIT!$A:$X,20,FALSE)</f>
        <v>0</v>
      </c>
      <c r="AT44" s="63">
        <f>VLOOKUP($AD44,pTRAIT!$A:$X,21,FALSE)</f>
        <v>0</v>
      </c>
      <c r="AU44" s="63">
        <f>VLOOKUP($AD44,pTRAIT!$A:$X,22,FALSE)</f>
        <v>0</v>
      </c>
      <c r="AV44" s="63">
        <f>VLOOKUP($AD44,pTRAIT!$A:$X,23,FALSE)</f>
        <v>0</v>
      </c>
      <c r="AW44" s="63">
        <f>VLOOKUP($AD44,pTRAIT!$A:$X,24,FALSE)</f>
        <v>0</v>
      </c>
      <c r="AX44" s="67" t="s">
        <v>2784</v>
      </c>
      <c r="AY44" s="71" t="s">
        <v>3593</v>
      </c>
    </row>
    <row r="45" spans="1:51" ht="12" customHeight="1" x14ac:dyDescent="0.25">
      <c r="A45" s="32">
        <v>15</v>
      </c>
      <c r="B45" s="33" t="s">
        <v>5</v>
      </c>
      <c r="C45" s="34">
        <v>64</v>
      </c>
      <c r="D45" s="32" t="str">
        <f t="shared" si="0"/>
        <v>15X64</v>
      </c>
      <c r="E45" s="43" t="s">
        <v>1623</v>
      </c>
      <c r="F45" s="61" t="s">
        <v>1672</v>
      </c>
      <c r="G45" s="41" t="s">
        <v>43</v>
      </c>
      <c r="H45" s="38"/>
      <c r="I45" s="32">
        <v>15</v>
      </c>
      <c r="J45" s="63">
        <f>VLOOKUP(I45,pTRAIT!A:B,2,FALSE)</f>
        <v>0</v>
      </c>
      <c r="K45" s="63" t="s">
        <v>2724</v>
      </c>
      <c r="L45" s="63"/>
      <c r="M45" s="63" t="s">
        <v>2437</v>
      </c>
      <c r="N45" s="63"/>
      <c r="O45" s="63"/>
      <c r="P45" s="63"/>
      <c r="Q45" s="63"/>
      <c r="R45" s="63"/>
      <c r="S45" s="63"/>
      <c r="T45" s="63"/>
      <c r="U45" s="63" t="s">
        <v>2738</v>
      </c>
      <c r="V45" s="63"/>
      <c r="W45" s="63"/>
      <c r="X45" s="63"/>
      <c r="Y45" s="63"/>
      <c r="Z45" s="63"/>
      <c r="AA45" s="63" t="s">
        <v>2728</v>
      </c>
      <c r="AB45" s="63"/>
      <c r="AC45" s="63" t="str">
        <f t="shared" si="1"/>
        <v>ESo5n-sge;NST=X</v>
      </c>
      <c r="AD45" s="34">
        <v>64</v>
      </c>
      <c r="AE45" s="40" t="str">
        <f>VLOOKUP(AD45,pTRAIT!A:B,2,FALSE)</f>
        <v>ERo5So5;NST=X / EM5RTCM5So5Pu;NST=X</v>
      </c>
      <c r="AF45" s="63">
        <f>VLOOKUP($AD45,pTRAIT!$A:$X,7,FALSE)</f>
        <v>0</v>
      </c>
      <c r="AG45" s="63">
        <f>VLOOKUP($AD45,pTRAIT!$A:$X,8,FALSE)</f>
        <v>0</v>
      </c>
      <c r="AH45" s="63">
        <f>VLOOKUP($AD45,pTRAIT!$A:$X,9,FALSE)</f>
        <v>0</v>
      </c>
      <c r="AI45" s="63">
        <f>VLOOKUP($AD45,pTRAIT!$A:$X,10,FALSE)</f>
        <v>0</v>
      </c>
      <c r="AJ45" s="63">
        <f>VLOOKUP($AD45,pTRAIT!$A:$X,11,FALSE)</f>
        <v>0</v>
      </c>
      <c r="AK45" s="63">
        <f>VLOOKUP($AD45,pTRAIT!$A:$X,12,FALSE)</f>
        <v>0</v>
      </c>
      <c r="AL45" s="63">
        <f>VLOOKUP($AD45,pTRAIT!$A:$X,13,FALSE)</f>
        <v>0</v>
      </c>
      <c r="AM45" s="63">
        <f>VLOOKUP($AD45,pTRAIT!$A:$X,14,FALSE)</f>
        <v>0</v>
      </c>
      <c r="AN45" s="63">
        <f>VLOOKUP($AD45,pTRAIT!$A:$X,15,FALSE)</f>
        <v>0</v>
      </c>
      <c r="AO45" s="63">
        <f>VLOOKUP($AD45,pTRAIT!$A:$X,16,FALSE)</f>
        <v>0</v>
      </c>
      <c r="AP45" s="63">
        <f>VLOOKUP($AD45,pTRAIT!$A:$X,17,FALSE)</f>
        <v>0</v>
      </c>
      <c r="AQ45" s="63">
        <f>VLOOKUP($AD45,pTRAIT!$A:$X,18,FALSE)</f>
        <v>0</v>
      </c>
      <c r="AR45" s="63">
        <f>VLOOKUP($AD45,pTRAIT!$A:$X,19,FALSE)</f>
        <v>0</v>
      </c>
      <c r="AS45" s="63">
        <f>VLOOKUP($AD45,pTRAIT!$A:$X,20,FALSE)</f>
        <v>0</v>
      </c>
      <c r="AT45" s="63">
        <f>VLOOKUP($AD45,pTRAIT!$A:$X,21,FALSE)</f>
        <v>0</v>
      </c>
      <c r="AU45" s="63">
        <f>VLOOKUP($AD45,pTRAIT!$A:$X,22,FALSE)</f>
        <v>0</v>
      </c>
      <c r="AV45" s="63">
        <f>VLOOKUP($AD45,pTRAIT!$A:$X,23,FALSE)</f>
        <v>0</v>
      </c>
      <c r="AW45" s="63">
        <f>VLOOKUP($AD45,pTRAIT!$A:$X,24,FALSE)</f>
        <v>0</v>
      </c>
      <c r="AX45" s="67" t="s">
        <v>2785</v>
      </c>
      <c r="AY45" s="71" t="s">
        <v>3593</v>
      </c>
    </row>
    <row r="46" spans="1:51" ht="12" customHeight="1" x14ac:dyDescent="0.25">
      <c r="A46" s="32">
        <v>15</v>
      </c>
      <c r="B46" s="33" t="s">
        <v>5</v>
      </c>
      <c r="C46" s="34">
        <v>67</v>
      </c>
      <c r="D46" s="32" t="str">
        <f t="shared" si="0"/>
        <v>15X67</v>
      </c>
      <c r="E46" s="43" t="s">
        <v>1623</v>
      </c>
      <c r="F46" s="61" t="s">
        <v>1673</v>
      </c>
      <c r="G46" s="41" t="s">
        <v>43</v>
      </c>
      <c r="H46" s="38"/>
      <c r="I46" s="32">
        <v>15</v>
      </c>
      <c r="J46" s="63">
        <f>VLOOKUP(I46,pTRAIT!A:B,2,FALSE)</f>
        <v>0</v>
      </c>
      <c r="K46" s="63" t="s">
        <v>2724</v>
      </c>
      <c r="L46" s="63"/>
      <c r="M46" s="63" t="s">
        <v>2437</v>
      </c>
      <c r="N46" s="63"/>
      <c r="O46" s="63"/>
      <c r="P46" s="63"/>
      <c r="Q46" s="63"/>
      <c r="R46" s="63"/>
      <c r="S46" s="63"/>
      <c r="T46" s="63"/>
      <c r="U46" s="63" t="s">
        <v>2738</v>
      </c>
      <c r="V46" s="63"/>
      <c r="W46" s="63"/>
      <c r="X46" s="63"/>
      <c r="Y46" s="63"/>
      <c r="Z46" s="63"/>
      <c r="AA46" s="63" t="s">
        <v>2728</v>
      </c>
      <c r="AB46" s="63"/>
      <c r="AC46" s="63" t="str">
        <f t="shared" si="1"/>
        <v>ESo5n-sge;NST=X</v>
      </c>
      <c r="AD46" s="34">
        <v>67</v>
      </c>
      <c r="AE46" s="40" t="str">
        <f>VLOOKUP(AD46,pTRAIT!A:B,2,FALSE)</f>
        <v>ERo5So5;NST=X / EM5RTCM5So5Pu;NST=X</v>
      </c>
      <c r="AF46" s="63">
        <f>VLOOKUP($AD46,pTRAIT!$A:$X,7,FALSE)</f>
        <v>0</v>
      </c>
      <c r="AG46" s="63">
        <f>VLOOKUP($AD46,pTRAIT!$A:$X,8,FALSE)</f>
        <v>0</v>
      </c>
      <c r="AH46" s="63">
        <f>VLOOKUP($AD46,pTRAIT!$A:$X,9,FALSE)</f>
        <v>0</v>
      </c>
      <c r="AI46" s="63">
        <f>VLOOKUP($AD46,pTRAIT!$A:$X,10,FALSE)</f>
        <v>0</v>
      </c>
      <c r="AJ46" s="63">
        <f>VLOOKUP($AD46,pTRAIT!$A:$X,11,FALSE)</f>
        <v>0</v>
      </c>
      <c r="AK46" s="63">
        <f>VLOOKUP($AD46,pTRAIT!$A:$X,12,FALSE)</f>
        <v>0</v>
      </c>
      <c r="AL46" s="63">
        <f>VLOOKUP($AD46,pTRAIT!$A:$X,13,FALSE)</f>
        <v>0</v>
      </c>
      <c r="AM46" s="63">
        <f>VLOOKUP($AD46,pTRAIT!$A:$X,14,FALSE)</f>
        <v>0</v>
      </c>
      <c r="AN46" s="63">
        <f>VLOOKUP($AD46,pTRAIT!$A:$X,15,FALSE)</f>
        <v>0</v>
      </c>
      <c r="AO46" s="63">
        <f>VLOOKUP($AD46,pTRAIT!$A:$X,16,FALSE)</f>
        <v>0</v>
      </c>
      <c r="AP46" s="63">
        <f>VLOOKUP($AD46,pTRAIT!$A:$X,17,FALSE)</f>
        <v>0</v>
      </c>
      <c r="AQ46" s="63">
        <f>VLOOKUP($AD46,pTRAIT!$A:$X,18,FALSE)</f>
        <v>0</v>
      </c>
      <c r="AR46" s="63">
        <f>VLOOKUP($AD46,pTRAIT!$A:$X,19,FALSE)</f>
        <v>0</v>
      </c>
      <c r="AS46" s="63">
        <f>VLOOKUP($AD46,pTRAIT!$A:$X,20,FALSE)</f>
        <v>0</v>
      </c>
      <c r="AT46" s="63">
        <f>VLOOKUP($AD46,pTRAIT!$A:$X,21,FALSE)</f>
        <v>0</v>
      </c>
      <c r="AU46" s="63">
        <f>VLOOKUP($AD46,pTRAIT!$A:$X,22,FALSE)</f>
        <v>0</v>
      </c>
      <c r="AV46" s="63">
        <f>VLOOKUP($AD46,pTRAIT!$A:$X,23,FALSE)</f>
        <v>0</v>
      </c>
      <c r="AW46" s="63">
        <f>VLOOKUP($AD46,pTRAIT!$A:$X,24,FALSE)</f>
        <v>0</v>
      </c>
      <c r="AX46" s="67" t="s">
        <v>2786</v>
      </c>
      <c r="AY46" s="71" t="s">
        <v>3593</v>
      </c>
    </row>
    <row r="47" spans="1:51" ht="12" customHeight="1" x14ac:dyDescent="0.25">
      <c r="A47" s="32">
        <v>16</v>
      </c>
      <c r="B47" s="33" t="s">
        <v>5</v>
      </c>
      <c r="C47" s="34">
        <v>68</v>
      </c>
      <c r="D47" s="32" t="str">
        <f t="shared" si="0"/>
        <v>16X68</v>
      </c>
      <c r="E47" s="43" t="s">
        <v>1623</v>
      </c>
      <c r="F47" s="61" t="s">
        <v>1674</v>
      </c>
      <c r="G47" s="41" t="s">
        <v>43</v>
      </c>
      <c r="H47" s="38"/>
      <c r="I47" s="32">
        <v>16</v>
      </c>
      <c r="J47" s="63">
        <f>VLOOKUP(I47,pTRAIT!A:B,2,FALSE)</f>
        <v>0</v>
      </c>
      <c r="K47" s="63" t="s">
        <v>2724</v>
      </c>
      <c r="L47" s="63"/>
      <c r="M47" s="63" t="s">
        <v>2437</v>
      </c>
      <c r="N47" s="63"/>
      <c r="O47" s="63"/>
      <c r="P47" s="63"/>
      <c r="Q47" s="63"/>
      <c r="R47" s="63"/>
      <c r="S47" s="63"/>
      <c r="T47" s="63"/>
      <c r="U47" s="63" t="s">
        <v>2738</v>
      </c>
      <c r="V47" s="63"/>
      <c r="W47" s="63"/>
      <c r="X47" s="63"/>
      <c r="Y47" s="63"/>
      <c r="Z47" s="63"/>
      <c r="AA47" s="63" t="s">
        <v>2728</v>
      </c>
      <c r="AB47" s="63"/>
      <c r="AC47" s="63" t="str">
        <f t="shared" si="1"/>
        <v>ESo5n-sge;NST=X</v>
      </c>
      <c r="AD47" s="34">
        <v>68</v>
      </c>
      <c r="AE47" s="40" t="str">
        <f>VLOOKUP(AD47,pTRAIT!A:B,2,FALSE)</f>
        <v>ERo5So5;NST=X / EM5RTCM5So5(WS)Pu;NST=X</v>
      </c>
      <c r="AF47" s="63">
        <f>VLOOKUP($AD47,pTRAIT!$A:$X,7,FALSE)</f>
        <v>0</v>
      </c>
      <c r="AG47" s="63">
        <f>VLOOKUP($AD47,pTRAIT!$A:$X,8,FALSE)</f>
        <v>0</v>
      </c>
      <c r="AH47" s="63">
        <f>VLOOKUP($AD47,pTRAIT!$A:$X,9,FALSE)</f>
        <v>0</v>
      </c>
      <c r="AI47" s="63">
        <f>VLOOKUP($AD47,pTRAIT!$A:$X,10,FALSE)</f>
        <v>0</v>
      </c>
      <c r="AJ47" s="63">
        <f>VLOOKUP($AD47,pTRAIT!$A:$X,11,FALSE)</f>
        <v>0</v>
      </c>
      <c r="AK47" s="63">
        <f>VLOOKUP($AD47,pTRAIT!$A:$X,12,FALSE)</f>
        <v>0</v>
      </c>
      <c r="AL47" s="63">
        <f>VLOOKUP($AD47,pTRAIT!$A:$X,13,FALSE)</f>
        <v>0</v>
      </c>
      <c r="AM47" s="63">
        <f>VLOOKUP($AD47,pTRAIT!$A:$X,14,FALSE)</f>
        <v>0</v>
      </c>
      <c r="AN47" s="63">
        <f>VLOOKUP($AD47,pTRAIT!$A:$X,15,FALSE)</f>
        <v>0</v>
      </c>
      <c r="AO47" s="63">
        <f>VLOOKUP($AD47,pTRAIT!$A:$X,16,FALSE)</f>
        <v>0</v>
      </c>
      <c r="AP47" s="63">
        <f>VLOOKUP($AD47,pTRAIT!$A:$X,17,FALSE)</f>
        <v>0</v>
      </c>
      <c r="AQ47" s="63">
        <f>VLOOKUP($AD47,pTRAIT!$A:$X,18,FALSE)</f>
        <v>0</v>
      </c>
      <c r="AR47" s="63">
        <f>VLOOKUP($AD47,pTRAIT!$A:$X,19,FALSE)</f>
        <v>0</v>
      </c>
      <c r="AS47" s="63">
        <f>VLOOKUP($AD47,pTRAIT!$A:$X,20,FALSE)</f>
        <v>0</v>
      </c>
      <c r="AT47" s="63">
        <f>VLOOKUP($AD47,pTRAIT!$A:$X,21,FALSE)</f>
        <v>0</v>
      </c>
      <c r="AU47" s="63">
        <f>VLOOKUP($AD47,pTRAIT!$A:$X,22,FALSE)</f>
        <v>0</v>
      </c>
      <c r="AV47" s="63">
        <f>VLOOKUP($AD47,pTRAIT!$A:$X,23,FALSE)</f>
        <v>0</v>
      </c>
      <c r="AW47" s="63">
        <f>VLOOKUP($AD47,pTRAIT!$A:$X,24,FALSE)</f>
        <v>0</v>
      </c>
      <c r="AX47" s="67" t="s">
        <v>2787</v>
      </c>
      <c r="AY47" s="71" t="s">
        <v>3594</v>
      </c>
    </row>
    <row r="48" spans="1:51" ht="12" customHeight="1" x14ac:dyDescent="0.25">
      <c r="A48" s="32">
        <v>16</v>
      </c>
      <c r="B48" s="33" t="s">
        <v>5</v>
      </c>
      <c r="C48" s="34">
        <v>71</v>
      </c>
      <c r="D48" s="32" t="str">
        <f t="shared" si="0"/>
        <v>16X71</v>
      </c>
      <c r="E48" s="43" t="s">
        <v>1623</v>
      </c>
      <c r="F48" s="61" t="s">
        <v>1675</v>
      </c>
      <c r="G48" s="41" t="s">
        <v>43</v>
      </c>
      <c r="H48" s="38"/>
      <c r="I48" s="32">
        <v>16</v>
      </c>
      <c r="J48" s="63">
        <f>VLOOKUP(I48,pTRAIT!A:B,2,FALSE)</f>
        <v>0</v>
      </c>
      <c r="K48" s="63" t="s">
        <v>2724</v>
      </c>
      <c r="L48" s="63"/>
      <c r="M48" s="63" t="s">
        <v>2437</v>
      </c>
      <c r="N48" s="63"/>
      <c r="O48" s="63"/>
      <c r="P48" s="63"/>
      <c r="Q48" s="63"/>
      <c r="R48" s="63"/>
      <c r="S48" s="63"/>
      <c r="T48" s="63"/>
      <c r="U48" s="63" t="s">
        <v>2738</v>
      </c>
      <c r="V48" s="63"/>
      <c r="W48" s="63"/>
      <c r="X48" s="63"/>
      <c r="Y48" s="63"/>
      <c r="Z48" s="63"/>
      <c r="AA48" s="63" t="s">
        <v>2728</v>
      </c>
      <c r="AB48" s="63"/>
      <c r="AC48" s="63" t="str">
        <f t="shared" si="1"/>
        <v>ESo5n-sge;NST=X</v>
      </c>
      <c r="AD48" s="34">
        <v>71</v>
      </c>
      <c r="AE48" s="40" t="str">
        <f>VLOOKUP(AD48,pTRAIT!A:B,2,FALSE)</f>
        <v>ERo5So5;NST=X / (Pu);</v>
      </c>
      <c r="AF48" s="63">
        <f>VLOOKUP($AD48,pTRAIT!$A:$X,7,FALSE)</f>
        <v>0</v>
      </c>
      <c r="AG48" s="63">
        <f>VLOOKUP($AD48,pTRAIT!$A:$X,8,FALSE)</f>
        <v>0</v>
      </c>
      <c r="AH48" s="63">
        <f>VLOOKUP($AD48,pTRAIT!$A:$X,9,FALSE)</f>
        <v>0</v>
      </c>
      <c r="AI48" s="63">
        <f>VLOOKUP($AD48,pTRAIT!$A:$X,10,FALSE)</f>
        <v>0</v>
      </c>
      <c r="AJ48" s="63">
        <f>VLOOKUP($AD48,pTRAIT!$A:$X,11,FALSE)</f>
        <v>0</v>
      </c>
      <c r="AK48" s="63">
        <f>VLOOKUP($AD48,pTRAIT!$A:$X,12,FALSE)</f>
        <v>0</v>
      </c>
      <c r="AL48" s="63">
        <f>VLOOKUP($AD48,pTRAIT!$A:$X,13,FALSE)</f>
        <v>0</v>
      </c>
      <c r="AM48" s="63">
        <f>VLOOKUP($AD48,pTRAIT!$A:$X,14,FALSE)</f>
        <v>0</v>
      </c>
      <c r="AN48" s="63">
        <f>VLOOKUP($AD48,pTRAIT!$A:$X,15,FALSE)</f>
        <v>0</v>
      </c>
      <c r="AO48" s="63">
        <f>VLOOKUP($AD48,pTRAIT!$A:$X,16,FALSE)</f>
        <v>0</v>
      </c>
      <c r="AP48" s="63">
        <f>VLOOKUP($AD48,pTRAIT!$A:$X,17,FALSE)</f>
        <v>0</v>
      </c>
      <c r="AQ48" s="63">
        <f>VLOOKUP($AD48,pTRAIT!$A:$X,18,FALSE)</f>
        <v>0</v>
      </c>
      <c r="AR48" s="63">
        <f>VLOOKUP($AD48,pTRAIT!$A:$X,19,FALSE)</f>
        <v>0</v>
      </c>
      <c r="AS48" s="63">
        <f>VLOOKUP($AD48,pTRAIT!$A:$X,20,FALSE)</f>
        <v>0</v>
      </c>
      <c r="AT48" s="63">
        <f>VLOOKUP($AD48,pTRAIT!$A:$X,21,FALSE)</f>
        <v>0</v>
      </c>
      <c r="AU48" s="63">
        <f>VLOOKUP($AD48,pTRAIT!$A:$X,22,FALSE)</f>
        <v>0</v>
      </c>
      <c r="AV48" s="63">
        <f>VLOOKUP($AD48,pTRAIT!$A:$X,23,FALSE)</f>
        <v>0</v>
      </c>
      <c r="AW48" s="63">
        <f>VLOOKUP($AD48,pTRAIT!$A:$X,24,FALSE)</f>
        <v>0</v>
      </c>
      <c r="AX48" s="67" t="s">
        <v>2788</v>
      </c>
      <c r="AY48" s="71" t="s">
        <v>3595</v>
      </c>
    </row>
    <row r="49" spans="1:51" ht="12" customHeight="1" x14ac:dyDescent="0.25">
      <c r="A49" s="32">
        <v>16</v>
      </c>
      <c r="B49" s="33" t="s">
        <v>5</v>
      </c>
      <c r="C49" s="34">
        <v>74</v>
      </c>
      <c r="D49" s="32" t="str">
        <f t="shared" si="0"/>
        <v>16X74</v>
      </c>
      <c r="E49" s="43" t="s">
        <v>1623</v>
      </c>
      <c r="F49" s="61" t="s">
        <v>1676</v>
      </c>
      <c r="G49" s="41" t="s">
        <v>43</v>
      </c>
      <c r="H49" s="38"/>
      <c r="I49" s="32">
        <v>16</v>
      </c>
      <c r="J49" s="63">
        <f>VLOOKUP(I49,pTRAIT!A:B,2,FALSE)</f>
        <v>0</v>
      </c>
      <c r="K49" s="63" t="s">
        <v>2724</v>
      </c>
      <c r="L49" s="63"/>
      <c r="M49" s="63" t="s">
        <v>2437</v>
      </c>
      <c r="N49" s="63"/>
      <c r="O49" s="63"/>
      <c r="P49" s="63"/>
      <c r="Q49" s="63"/>
      <c r="R49" s="63"/>
      <c r="S49" s="63"/>
      <c r="T49" s="63"/>
      <c r="U49" s="63" t="s">
        <v>2738</v>
      </c>
      <c r="V49" s="63"/>
      <c r="W49" s="63"/>
      <c r="X49" s="63"/>
      <c r="Y49" s="63"/>
      <c r="Z49" s="63"/>
      <c r="AA49" s="63" t="s">
        <v>2728</v>
      </c>
      <c r="AB49" s="63"/>
      <c r="AC49" s="63" t="str">
        <f t="shared" si="1"/>
        <v>ESo5n-sge;NST=X</v>
      </c>
      <c r="AD49" s="34">
        <v>74</v>
      </c>
      <c r="AE49" s="40" t="str">
        <f>VLOOKUP(AD49,pTRAIT!A:B,2,FALSE)</f>
        <v>ERo5So5;NST=X / (Pu);</v>
      </c>
      <c r="AF49" s="63">
        <f>VLOOKUP($AD49,pTRAIT!$A:$X,7,FALSE)</f>
        <v>0</v>
      </c>
      <c r="AG49" s="63">
        <f>VLOOKUP($AD49,pTRAIT!$A:$X,8,FALSE)</f>
        <v>0</v>
      </c>
      <c r="AH49" s="63">
        <f>VLOOKUP($AD49,pTRAIT!$A:$X,9,FALSE)</f>
        <v>0</v>
      </c>
      <c r="AI49" s="63">
        <f>VLOOKUP($AD49,pTRAIT!$A:$X,10,FALSE)</f>
        <v>0</v>
      </c>
      <c r="AJ49" s="63">
        <f>VLOOKUP($AD49,pTRAIT!$A:$X,11,FALSE)</f>
        <v>0</v>
      </c>
      <c r="AK49" s="63">
        <f>VLOOKUP($AD49,pTRAIT!$A:$X,12,FALSE)</f>
        <v>0</v>
      </c>
      <c r="AL49" s="63">
        <f>VLOOKUP($AD49,pTRAIT!$A:$X,13,FALSE)</f>
        <v>0</v>
      </c>
      <c r="AM49" s="63">
        <f>VLOOKUP($AD49,pTRAIT!$A:$X,14,FALSE)</f>
        <v>0</v>
      </c>
      <c r="AN49" s="63">
        <f>VLOOKUP($AD49,pTRAIT!$A:$X,15,FALSE)</f>
        <v>0</v>
      </c>
      <c r="AO49" s="63">
        <f>VLOOKUP($AD49,pTRAIT!$A:$X,16,FALSE)</f>
        <v>0</v>
      </c>
      <c r="AP49" s="63">
        <f>VLOOKUP($AD49,pTRAIT!$A:$X,17,FALSE)</f>
        <v>0</v>
      </c>
      <c r="AQ49" s="63">
        <f>VLOOKUP($AD49,pTRAIT!$A:$X,18,FALSE)</f>
        <v>0</v>
      </c>
      <c r="AR49" s="63">
        <f>VLOOKUP($AD49,pTRAIT!$A:$X,19,FALSE)</f>
        <v>0</v>
      </c>
      <c r="AS49" s="63">
        <f>VLOOKUP($AD49,pTRAIT!$A:$X,20,FALSE)</f>
        <v>0</v>
      </c>
      <c r="AT49" s="63">
        <f>VLOOKUP($AD49,pTRAIT!$A:$X,21,FALSE)</f>
        <v>0</v>
      </c>
      <c r="AU49" s="63">
        <f>VLOOKUP($AD49,pTRAIT!$A:$X,22,FALSE)</f>
        <v>0</v>
      </c>
      <c r="AV49" s="63">
        <f>VLOOKUP($AD49,pTRAIT!$A:$X,23,FALSE)</f>
        <v>0</v>
      </c>
      <c r="AW49" s="63">
        <f>VLOOKUP($AD49,pTRAIT!$A:$X,24,FALSE)</f>
        <v>0</v>
      </c>
      <c r="AX49" s="67" t="s">
        <v>2789</v>
      </c>
      <c r="AY49" s="71" t="s">
        <v>3595</v>
      </c>
    </row>
    <row r="50" spans="1:51" ht="12" customHeight="1" x14ac:dyDescent="0.25">
      <c r="A50" s="32">
        <v>16</v>
      </c>
      <c r="B50" s="33" t="s">
        <v>5</v>
      </c>
      <c r="C50" s="34">
        <v>213</v>
      </c>
      <c r="D50" s="32" t="str">
        <f t="shared" si="0"/>
        <v>16X213</v>
      </c>
      <c r="E50" s="43" t="s">
        <v>1623</v>
      </c>
      <c r="F50" s="61" t="s">
        <v>1677</v>
      </c>
      <c r="G50" s="41" t="s">
        <v>43</v>
      </c>
      <c r="H50" s="38"/>
      <c r="I50" s="32">
        <v>16</v>
      </c>
      <c r="J50" s="63">
        <f>VLOOKUP(I50,pTRAIT!A:B,2,FALSE)</f>
        <v>0</v>
      </c>
      <c r="K50" s="63" t="s">
        <v>2724</v>
      </c>
      <c r="L50" s="63"/>
      <c r="M50" s="63" t="s">
        <v>2437</v>
      </c>
      <c r="N50" s="63"/>
      <c r="O50" s="63"/>
      <c r="P50" s="63"/>
      <c r="Q50" s="63"/>
      <c r="R50" s="63"/>
      <c r="S50" s="63"/>
      <c r="T50" s="63"/>
      <c r="U50" s="63" t="s">
        <v>2738</v>
      </c>
      <c r="V50" s="63"/>
      <c r="W50" s="63"/>
      <c r="X50" s="63"/>
      <c r="Y50" s="63"/>
      <c r="Z50" s="63"/>
      <c r="AA50" s="63" t="s">
        <v>2728</v>
      </c>
      <c r="AB50" s="63"/>
      <c r="AC50" s="63" t="str">
        <f t="shared" si="1"/>
        <v>ESo5n-sge;NST=X</v>
      </c>
      <c r="AD50" s="34">
        <v>213</v>
      </c>
      <c r="AE50" s="40" t="str">
        <f>VLOOKUP(AD50,pTRAIT!A:B,2,FALSE)</f>
        <v>EM5RTRo5So5;NST=X / ERo5So5(Pu);NST=X</v>
      </c>
      <c r="AF50" s="63">
        <f>VLOOKUP($AD50,pTRAIT!$A:$X,7,FALSE)</f>
        <v>0</v>
      </c>
      <c r="AG50" s="63">
        <f>VLOOKUP($AD50,pTRAIT!$A:$X,8,FALSE)</f>
        <v>0</v>
      </c>
      <c r="AH50" s="63">
        <f>VLOOKUP($AD50,pTRAIT!$A:$X,9,FALSE)</f>
        <v>0</v>
      </c>
      <c r="AI50" s="63">
        <f>VLOOKUP($AD50,pTRAIT!$A:$X,10,FALSE)</f>
        <v>0</v>
      </c>
      <c r="AJ50" s="63">
        <f>VLOOKUP($AD50,pTRAIT!$A:$X,11,FALSE)</f>
        <v>0</v>
      </c>
      <c r="AK50" s="63">
        <f>VLOOKUP($AD50,pTRAIT!$A:$X,12,FALSE)</f>
        <v>0</v>
      </c>
      <c r="AL50" s="63">
        <f>VLOOKUP($AD50,pTRAIT!$A:$X,13,FALSE)</f>
        <v>0</v>
      </c>
      <c r="AM50" s="63">
        <f>VLOOKUP($AD50,pTRAIT!$A:$X,14,FALSE)</f>
        <v>0</v>
      </c>
      <c r="AN50" s="63">
        <f>VLOOKUP($AD50,pTRAIT!$A:$X,15,FALSE)</f>
        <v>0</v>
      </c>
      <c r="AO50" s="63">
        <f>VLOOKUP($AD50,pTRAIT!$A:$X,16,FALSE)</f>
        <v>0</v>
      </c>
      <c r="AP50" s="63">
        <f>VLOOKUP($AD50,pTRAIT!$A:$X,17,FALSE)</f>
        <v>0</v>
      </c>
      <c r="AQ50" s="63">
        <f>VLOOKUP($AD50,pTRAIT!$A:$X,18,FALSE)</f>
        <v>0</v>
      </c>
      <c r="AR50" s="63">
        <f>VLOOKUP($AD50,pTRAIT!$A:$X,19,FALSE)</f>
        <v>0</v>
      </c>
      <c r="AS50" s="63">
        <f>VLOOKUP($AD50,pTRAIT!$A:$X,20,FALSE)</f>
        <v>0</v>
      </c>
      <c r="AT50" s="63">
        <f>VLOOKUP($AD50,pTRAIT!$A:$X,21,FALSE)</f>
        <v>0</v>
      </c>
      <c r="AU50" s="63">
        <f>VLOOKUP($AD50,pTRAIT!$A:$X,22,FALSE)</f>
        <v>0</v>
      </c>
      <c r="AV50" s="63">
        <f>VLOOKUP($AD50,pTRAIT!$A:$X,23,FALSE)</f>
        <v>0</v>
      </c>
      <c r="AW50" s="63">
        <f>VLOOKUP($AD50,pTRAIT!$A:$X,24,FALSE)</f>
        <v>0</v>
      </c>
      <c r="AX50" s="67" t="s">
        <v>2790</v>
      </c>
      <c r="AY50" s="71" t="s">
        <v>3596</v>
      </c>
    </row>
    <row r="51" spans="1:51" ht="12" customHeight="1" x14ac:dyDescent="0.25">
      <c r="A51" s="32">
        <v>16</v>
      </c>
      <c r="B51" s="33" t="s">
        <v>5</v>
      </c>
      <c r="C51" s="34">
        <v>269</v>
      </c>
      <c r="D51" s="32" t="str">
        <f t="shared" si="0"/>
        <v>16X269</v>
      </c>
      <c r="E51" s="43" t="s">
        <v>1623</v>
      </c>
      <c r="F51" s="61" t="s">
        <v>1678</v>
      </c>
      <c r="G51" s="41" t="s">
        <v>43</v>
      </c>
      <c r="H51" s="38"/>
      <c r="I51" s="32">
        <v>16</v>
      </c>
      <c r="J51" s="63">
        <f>VLOOKUP(I51,pTRAIT!A:B,2,FALSE)</f>
        <v>0</v>
      </c>
      <c r="K51" s="63" t="s">
        <v>2724</v>
      </c>
      <c r="L51" s="63"/>
      <c r="M51" s="63" t="s">
        <v>2437</v>
      </c>
      <c r="N51" s="63"/>
      <c r="O51" s="63"/>
      <c r="P51" s="63"/>
      <c r="Q51" s="63"/>
      <c r="R51" s="63"/>
      <c r="S51" s="63"/>
      <c r="T51" s="63"/>
      <c r="U51" s="63" t="s">
        <v>2738</v>
      </c>
      <c r="V51" s="63"/>
      <c r="W51" s="63"/>
      <c r="X51" s="63"/>
      <c r="Y51" s="63"/>
      <c r="Z51" s="63"/>
      <c r="AA51" s="63" t="s">
        <v>2728</v>
      </c>
      <c r="AB51" s="63"/>
      <c r="AC51" s="63" t="str">
        <f t="shared" si="1"/>
        <v>ESo5n-sge;NST=X</v>
      </c>
      <c r="AD51" s="34">
        <v>269</v>
      </c>
      <c r="AE51" s="40" t="str">
        <f>VLOOKUP(AD51,pTRAIT!A:B,2,FALSE)</f>
        <v>EM5RTUeRo5So5;NST=X / ERo5So5(Pu);NST=X</v>
      </c>
      <c r="AF51" s="63">
        <f>VLOOKUP($AD51,pTRAIT!$A:$X,7,FALSE)</f>
        <v>0</v>
      </c>
      <c r="AG51" s="63">
        <f>VLOOKUP($AD51,pTRAIT!$A:$X,8,FALSE)</f>
        <v>0</v>
      </c>
      <c r="AH51" s="63">
        <f>VLOOKUP($AD51,pTRAIT!$A:$X,9,FALSE)</f>
        <v>0</v>
      </c>
      <c r="AI51" s="63">
        <f>VLOOKUP($AD51,pTRAIT!$A:$X,10,FALSE)</f>
        <v>0</v>
      </c>
      <c r="AJ51" s="63">
        <f>VLOOKUP($AD51,pTRAIT!$A:$X,11,FALSE)</f>
        <v>0</v>
      </c>
      <c r="AK51" s="63">
        <f>VLOOKUP($AD51,pTRAIT!$A:$X,12,FALSE)</f>
        <v>0</v>
      </c>
      <c r="AL51" s="63">
        <f>VLOOKUP($AD51,pTRAIT!$A:$X,13,FALSE)</f>
        <v>0</v>
      </c>
      <c r="AM51" s="63">
        <f>VLOOKUP($AD51,pTRAIT!$A:$X,14,FALSE)</f>
        <v>0</v>
      </c>
      <c r="AN51" s="63">
        <f>VLOOKUP($AD51,pTRAIT!$A:$X,15,FALSE)</f>
        <v>0</v>
      </c>
      <c r="AO51" s="63">
        <f>VLOOKUP($AD51,pTRAIT!$A:$X,16,FALSE)</f>
        <v>0</v>
      </c>
      <c r="AP51" s="63">
        <f>VLOOKUP($AD51,pTRAIT!$A:$X,17,FALSE)</f>
        <v>0</v>
      </c>
      <c r="AQ51" s="63">
        <f>VLOOKUP($AD51,pTRAIT!$A:$X,18,FALSE)</f>
        <v>0</v>
      </c>
      <c r="AR51" s="63">
        <f>VLOOKUP($AD51,pTRAIT!$A:$X,19,FALSE)</f>
        <v>0</v>
      </c>
      <c r="AS51" s="63">
        <f>VLOOKUP($AD51,pTRAIT!$A:$X,20,FALSE)</f>
        <v>0</v>
      </c>
      <c r="AT51" s="63">
        <f>VLOOKUP($AD51,pTRAIT!$A:$X,21,FALSE)</f>
        <v>0</v>
      </c>
      <c r="AU51" s="63">
        <f>VLOOKUP($AD51,pTRAIT!$A:$X,22,FALSE)</f>
        <v>0</v>
      </c>
      <c r="AV51" s="63">
        <f>VLOOKUP($AD51,pTRAIT!$A:$X,23,FALSE)</f>
        <v>0</v>
      </c>
      <c r="AW51" s="63">
        <f>VLOOKUP($AD51,pTRAIT!$A:$X,24,FALSE)</f>
        <v>0</v>
      </c>
      <c r="AX51" s="67" t="s">
        <v>2791</v>
      </c>
      <c r="AY51" s="71" t="s">
        <v>3597</v>
      </c>
    </row>
    <row r="52" spans="1:51" ht="12" customHeight="1" x14ac:dyDescent="0.25">
      <c r="A52" s="32">
        <v>16</v>
      </c>
      <c r="B52" s="33" t="s">
        <v>5</v>
      </c>
      <c r="C52" s="34">
        <v>341</v>
      </c>
      <c r="D52" s="32" t="str">
        <f t="shared" si="0"/>
        <v>16X341</v>
      </c>
      <c r="E52" s="43" t="s">
        <v>1623</v>
      </c>
      <c r="F52" s="61" t="s">
        <v>1679</v>
      </c>
      <c r="G52" s="41" t="s">
        <v>43</v>
      </c>
      <c r="H52" s="45"/>
      <c r="I52" s="32">
        <v>16</v>
      </c>
      <c r="J52" s="63">
        <f>VLOOKUP(I52,pTRAIT!A:B,2,FALSE)</f>
        <v>0</v>
      </c>
      <c r="K52" s="63" t="s">
        <v>2724</v>
      </c>
      <c r="L52" s="63"/>
      <c r="M52" s="63" t="s">
        <v>2437</v>
      </c>
      <c r="N52" s="63"/>
      <c r="O52" s="63"/>
      <c r="P52" s="63"/>
      <c r="Q52" s="63"/>
      <c r="R52" s="63"/>
      <c r="S52" s="63"/>
      <c r="T52" s="63"/>
      <c r="U52" s="63" t="s">
        <v>2738</v>
      </c>
      <c r="V52" s="63"/>
      <c r="W52" s="63"/>
      <c r="X52" s="63"/>
      <c r="Y52" s="63"/>
      <c r="Z52" s="63"/>
      <c r="AA52" s="63" t="s">
        <v>2728</v>
      </c>
      <c r="AB52" s="63"/>
      <c r="AC52" s="63" t="str">
        <f t="shared" si="1"/>
        <v>ESo5n-sge;NST=X</v>
      </c>
      <c r="AD52" s="34">
        <v>341</v>
      </c>
      <c r="AE52" s="40" t="str">
        <f>VLOOKUP(AD52,pTRAIT!A:B,2,FALSE)</f>
        <v>EM5RTUeRo5So5;NST=X / ERo5So5(Pu);NST=X</v>
      </c>
      <c r="AF52" s="63">
        <f>VLOOKUP($AD52,pTRAIT!$A:$X,7,FALSE)</f>
        <v>0</v>
      </c>
      <c r="AG52" s="63">
        <f>VLOOKUP($AD52,pTRAIT!$A:$X,8,FALSE)</f>
        <v>0</v>
      </c>
      <c r="AH52" s="63">
        <f>VLOOKUP($AD52,pTRAIT!$A:$X,9,FALSE)</f>
        <v>0</v>
      </c>
      <c r="AI52" s="63">
        <f>VLOOKUP($AD52,pTRAIT!$A:$X,10,FALSE)</f>
        <v>0</v>
      </c>
      <c r="AJ52" s="63">
        <f>VLOOKUP($AD52,pTRAIT!$A:$X,11,FALSE)</f>
        <v>0</v>
      </c>
      <c r="AK52" s="63">
        <f>VLOOKUP($AD52,pTRAIT!$A:$X,12,FALSE)</f>
        <v>0</v>
      </c>
      <c r="AL52" s="63">
        <f>VLOOKUP($AD52,pTRAIT!$A:$X,13,FALSE)</f>
        <v>0</v>
      </c>
      <c r="AM52" s="63">
        <f>VLOOKUP($AD52,pTRAIT!$A:$X,14,FALSE)</f>
        <v>0</v>
      </c>
      <c r="AN52" s="63">
        <f>VLOOKUP($AD52,pTRAIT!$A:$X,15,FALSE)</f>
        <v>0</v>
      </c>
      <c r="AO52" s="63">
        <f>VLOOKUP($AD52,pTRAIT!$A:$X,16,FALSE)</f>
        <v>0</v>
      </c>
      <c r="AP52" s="63">
        <f>VLOOKUP($AD52,pTRAIT!$A:$X,17,FALSE)</f>
        <v>0</v>
      </c>
      <c r="AQ52" s="63">
        <f>VLOOKUP($AD52,pTRAIT!$A:$X,18,FALSE)</f>
        <v>0</v>
      </c>
      <c r="AR52" s="63">
        <f>VLOOKUP($AD52,pTRAIT!$A:$X,19,FALSE)</f>
        <v>0</v>
      </c>
      <c r="AS52" s="63">
        <f>VLOOKUP($AD52,pTRAIT!$A:$X,20,FALSE)</f>
        <v>0</v>
      </c>
      <c r="AT52" s="63">
        <f>VLOOKUP($AD52,pTRAIT!$A:$X,21,FALSE)</f>
        <v>0</v>
      </c>
      <c r="AU52" s="63">
        <f>VLOOKUP($AD52,pTRAIT!$A:$X,22,FALSE)</f>
        <v>0</v>
      </c>
      <c r="AV52" s="63">
        <f>VLOOKUP($AD52,pTRAIT!$A:$X,23,FALSE)</f>
        <v>0</v>
      </c>
      <c r="AW52" s="63">
        <f>VLOOKUP($AD52,pTRAIT!$A:$X,24,FALSE)</f>
        <v>0</v>
      </c>
      <c r="AX52" s="67" t="s">
        <v>2792</v>
      </c>
      <c r="AY52" s="71" t="s">
        <v>3597</v>
      </c>
    </row>
    <row r="53" spans="1:51" ht="12" customHeight="1" x14ac:dyDescent="0.25">
      <c r="A53" s="32">
        <v>16</v>
      </c>
      <c r="B53" s="33" t="s">
        <v>5</v>
      </c>
      <c r="C53" s="34">
        <v>387</v>
      </c>
      <c r="D53" s="32" t="str">
        <f t="shared" si="0"/>
        <v>16X387</v>
      </c>
      <c r="E53" s="43" t="s">
        <v>1623</v>
      </c>
      <c r="F53" s="61" t="s">
        <v>1680</v>
      </c>
      <c r="G53" s="41" t="s">
        <v>43</v>
      </c>
      <c r="H53" s="38"/>
      <c r="I53" s="32">
        <v>16</v>
      </c>
      <c r="J53" s="63">
        <f>VLOOKUP(I53,pTRAIT!A:B,2,FALSE)</f>
        <v>0</v>
      </c>
      <c r="K53" s="63" t="s">
        <v>2724</v>
      </c>
      <c r="L53" s="63"/>
      <c r="M53" s="63" t="s">
        <v>2437</v>
      </c>
      <c r="N53" s="63"/>
      <c r="O53" s="63"/>
      <c r="P53" s="63"/>
      <c r="Q53" s="63"/>
      <c r="R53" s="63"/>
      <c r="S53" s="63"/>
      <c r="T53" s="63"/>
      <c r="U53" s="63" t="s">
        <v>2738</v>
      </c>
      <c r="V53" s="63"/>
      <c r="W53" s="63"/>
      <c r="X53" s="63"/>
      <c r="Y53" s="63"/>
      <c r="Z53" s="63"/>
      <c r="AA53" s="63" t="s">
        <v>2728</v>
      </c>
      <c r="AB53" s="63"/>
      <c r="AC53" s="63" t="str">
        <f t="shared" si="1"/>
        <v>ESo5n-sge;NST=X</v>
      </c>
      <c r="AD53" s="34">
        <v>387</v>
      </c>
      <c r="AE53" s="40" t="str">
        <f>VLOOKUP(AD53,pTRAIT!A:B,2,FALSE)</f>
        <v>EM5RTUeRo5So5;NST=X / ERo5So5(Pu);NST=X</v>
      </c>
      <c r="AF53" s="63">
        <f>VLOOKUP($AD53,pTRAIT!$A:$X,7,FALSE)</f>
        <v>0</v>
      </c>
      <c r="AG53" s="63">
        <f>VLOOKUP($AD53,pTRAIT!$A:$X,8,FALSE)</f>
        <v>0</v>
      </c>
      <c r="AH53" s="63">
        <f>VLOOKUP($AD53,pTRAIT!$A:$X,9,FALSE)</f>
        <v>0</v>
      </c>
      <c r="AI53" s="63">
        <f>VLOOKUP($AD53,pTRAIT!$A:$X,10,FALSE)</f>
        <v>0</v>
      </c>
      <c r="AJ53" s="63">
        <f>VLOOKUP($AD53,pTRAIT!$A:$X,11,FALSE)</f>
        <v>0</v>
      </c>
      <c r="AK53" s="63">
        <f>VLOOKUP($AD53,pTRAIT!$A:$X,12,FALSE)</f>
        <v>0</v>
      </c>
      <c r="AL53" s="63">
        <f>VLOOKUP($AD53,pTRAIT!$A:$X,13,FALSE)</f>
        <v>0</v>
      </c>
      <c r="AM53" s="63">
        <f>VLOOKUP($AD53,pTRAIT!$A:$X,14,FALSE)</f>
        <v>0</v>
      </c>
      <c r="AN53" s="63">
        <f>VLOOKUP($AD53,pTRAIT!$A:$X,15,FALSE)</f>
        <v>0</v>
      </c>
      <c r="AO53" s="63">
        <f>VLOOKUP($AD53,pTRAIT!$A:$X,16,FALSE)</f>
        <v>0</v>
      </c>
      <c r="AP53" s="63">
        <f>VLOOKUP($AD53,pTRAIT!$A:$X,17,FALSE)</f>
        <v>0</v>
      </c>
      <c r="AQ53" s="63">
        <f>VLOOKUP($AD53,pTRAIT!$A:$X,18,FALSE)</f>
        <v>0</v>
      </c>
      <c r="AR53" s="63">
        <f>VLOOKUP($AD53,pTRAIT!$A:$X,19,FALSE)</f>
        <v>0</v>
      </c>
      <c r="AS53" s="63">
        <f>VLOOKUP($AD53,pTRAIT!$A:$X,20,FALSE)</f>
        <v>0</v>
      </c>
      <c r="AT53" s="63">
        <f>VLOOKUP($AD53,pTRAIT!$A:$X,21,FALSE)</f>
        <v>0</v>
      </c>
      <c r="AU53" s="63">
        <f>VLOOKUP($AD53,pTRAIT!$A:$X,22,FALSE)</f>
        <v>0</v>
      </c>
      <c r="AV53" s="63">
        <f>VLOOKUP($AD53,pTRAIT!$A:$X,23,FALSE)</f>
        <v>0</v>
      </c>
      <c r="AW53" s="63">
        <f>VLOOKUP($AD53,pTRAIT!$A:$X,24,FALSE)</f>
        <v>0</v>
      </c>
      <c r="AX53" s="67" t="s">
        <v>2793</v>
      </c>
      <c r="AY53" s="71" t="s">
        <v>3597</v>
      </c>
    </row>
    <row r="54" spans="1:51" ht="12" customHeight="1" x14ac:dyDescent="0.25">
      <c r="A54" s="32">
        <v>18</v>
      </c>
      <c r="B54" s="33" t="s">
        <v>5</v>
      </c>
      <c r="C54" s="34">
        <v>34</v>
      </c>
      <c r="D54" s="32" t="str">
        <f t="shared" si="0"/>
        <v>18X34</v>
      </c>
      <c r="E54" s="43" t="s">
        <v>1623</v>
      </c>
      <c r="F54" s="61" t="s">
        <v>1681</v>
      </c>
      <c r="G54" s="41" t="s">
        <v>43</v>
      </c>
      <c r="H54" s="38"/>
      <c r="I54" s="32">
        <v>18</v>
      </c>
      <c r="J54" s="63">
        <f>VLOOKUP(I54,pTRAIT!A:B,2,FALSE)</f>
        <v>0</v>
      </c>
      <c r="K54" s="63" t="s">
        <v>2724</v>
      </c>
      <c r="L54" s="63"/>
      <c r="M54" s="63" t="s">
        <v>2437</v>
      </c>
      <c r="N54" s="63" t="s">
        <v>2730</v>
      </c>
      <c r="O54" s="63"/>
      <c r="P54" s="63" t="s">
        <v>2732</v>
      </c>
      <c r="Q54" s="63" t="s">
        <v>2734</v>
      </c>
      <c r="R54" s="63" t="s">
        <v>2431</v>
      </c>
      <c r="S54" s="63" t="s">
        <v>2736</v>
      </c>
      <c r="T54" s="63"/>
      <c r="U54" s="63" t="s">
        <v>2738</v>
      </c>
      <c r="V54" s="63"/>
      <c r="W54" s="63"/>
      <c r="X54" s="63"/>
      <c r="Y54" s="63" t="s">
        <v>2740</v>
      </c>
      <c r="Z54" s="63"/>
      <c r="AA54" s="63" t="s">
        <v>2728</v>
      </c>
      <c r="AB54" s="63"/>
      <c r="AC54" s="63" t="str">
        <f t="shared" si="1"/>
        <v>EM5RTUe Ro5So5Pun-sge;NST=X</v>
      </c>
      <c r="AD54" s="34">
        <v>34</v>
      </c>
      <c r="AE54" s="40" t="str">
        <f>VLOOKUP(AD54,pTRAIT!A:B,2,FALSE)</f>
        <v>ERo5So5;NST=X / EM5RTUeRo5So5(Pu);NST=X</v>
      </c>
      <c r="AF54" s="63">
        <f>VLOOKUP($AD54,pTRAIT!$A:$X,7,FALSE)</f>
        <v>0</v>
      </c>
      <c r="AG54" s="63">
        <f>VLOOKUP($AD54,pTRAIT!$A:$X,8,FALSE)</f>
        <v>0</v>
      </c>
      <c r="AH54" s="63">
        <f>VLOOKUP($AD54,pTRAIT!$A:$X,9,FALSE)</f>
        <v>0</v>
      </c>
      <c r="AI54" s="63">
        <f>VLOOKUP($AD54,pTRAIT!$A:$X,10,FALSE)</f>
        <v>0</v>
      </c>
      <c r="AJ54" s="63">
        <f>VLOOKUP($AD54,pTRAIT!$A:$X,11,FALSE)</f>
        <v>0</v>
      </c>
      <c r="AK54" s="63">
        <f>VLOOKUP($AD54,pTRAIT!$A:$X,12,FALSE)</f>
        <v>0</v>
      </c>
      <c r="AL54" s="63">
        <f>VLOOKUP($AD54,pTRAIT!$A:$X,13,FALSE)</f>
        <v>0</v>
      </c>
      <c r="AM54" s="63">
        <f>VLOOKUP($AD54,pTRAIT!$A:$X,14,FALSE)</f>
        <v>0</v>
      </c>
      <c r="AN54" s="63">
        <f>VLOOKUP($AD54,pTRAIT!$A:$X,15,FALSE)</f>
        <v>0</v>
      </c>
      <c r="AO54" s="63">
        <f>VLOOKUP($AD54,pTRAIT!$A:$X,16,FALSE)</f>
        <v>0</v>
      </c>
      <c r="AP54" s="63">
        <f>VLOOKUP($AD54,pTRAIT!$A:$X,17,FALSE)</f>
        <v>0</v>
      </c>
      <c r="AQ54" s="63">
        <f>VLOOKUP($AD54,pTRAIT!$A:$X,18,FALSE)</f>
        <v>0</v>
      </c>
      <c r="AR54" s="63">
        <f>VLOOKUP($AD54,pTRAIT!$A:$X,19,FALSE)</f>
        <v>0</v>
      </c>
      <c r="AS54" s="63">
        <f>VLOOKUP($AD54,pTRAIT!$A:$X,20,FALSE)</f>
        <v>0</v>
      </c>
      <c r="AT54" s="63">
        <f>VLOOKUP($AD54,pTRAIT!$A:$X,21,FALSE)</f>
        <v>0</v>
      </c>
      <c r="AU54" s="63">
        <f>VLOOKUP($AD54,pTRAIT!$A:$X,22,FALSE)</f>
        <v>0</v>
      </c>
      <c r="AV54" s="63">
        <f>VLOOKUP($AD54,pTRAIT!$A:$X,23,FALSE)</f>
        <v>0</v>
      </c>
      <c r="AW54" s="63">
        <f>VLOOKUP($AD54,pTRAIT!$A:$X,24,FALSE)</f>
        <v>0</v>
      </c>
      <c r="AX54" s="67" t="s">
        <v>2794</v>
      </c>
      <c r="AY54" s="71" t="s">
        <v>3598</v>
      </c>
    </row>
    <row r="55" spans="1:51" ht="12" customHeight="1" x14ac:dyDescent="0.25">
      <c r="A55" s="32">
        <v>18</v>
      </c>
      <c r="B55" s="33" t="s">
        <v>5</v>
      </c>
      <c r="C55" s="34">
        <v>216</v>
      </c>
      <c r="D55" s="32" t="str">
        <f t="shared" si="0"/>
        <v>18X216</v>
      </c>
      <c r="E55" s="43" t="s">
        <v>1623</v>
      </c>
      <c r="F55" s="61" t="s">
        <v>1682</v>
      </c>
      <c r="G55" s="41" t="s">
        <v>43</v>
      </c>
      <c r="H55" s="38"/>
      <c r="I55" s="32">
        <v>18</v>
      </c>
      <c r="J55" s="63">
        <f>VLOOKUP(I55,pTRAIT!A:B,2,FALSE)</f>
        <v>0</v>
      </c>
      <c r="K55" s="63" t="s">
        <v>2724</v>
      </c>
      <c r="L55" s="63"/>
      <c r="M55" s="63" t="s">
        <v>2437</v>
      </c>
      <c r="N55" s="63" t="s">
        <v>2730</v>
      </c>
      <c r="O55" s="63"/>
      <c r="P55" s="63" t="s">
        <v>2732</v>
      </c>
      <c r="Q55" s="63" t="s">
        <v>2734</v>
      </c>
      <c r="R55" s="63" t="s">
        <v>2431</v>
      </c>
      <c r="S55" s="63" t="s">
        <v>2736</v>
      </c>
      <c r="T55" s="63"/>
      <c r="U55" s="63" t="s">
        <v>2738</v>
      </c>
      <c r="V55" s="63"/>
      <c r="W55" s="63"/>
      <c r="X55" s="63"/>
      <c r="Y55" s="63" t="s">
        <v>2740</v>
      </c>
      <c r="Z55" s="63"/>
      <c r="AA55" s="63" t="s">
        <v>2728</v>
      </c>
      <c r="AB55" s="63"/>
      <c r="AC55" s="63" t="str">
        <f t="shared" si="1"/>
        <v>EM5RTUe Ro5So5Pun-sge;NST=X</v>
      </c>
      <c r="AD55" s="34">
        <v>216</v>
      </c>
      <c r="AE55" s="40" t="str">
        <f>VLOOKUP(AD55,pTRAIT!A:B,2,FALSE)</f>
        <v>EM5RTRo5So5;NST=X / EM5RTUeRo5So5(Pu);NST=X</v>
      </c>
      <c r="AF55" s="63">
        <f>VLOOKUP($AD55,pTRAIT!$A:$X,7,FALSE)</f>
        <v>0</v>
      </c>
      <c r="AG55" s="63">
        <f>VLOOKUP($AD55,pTRAIT!$A:$X,8,FALSE)</f>
        <v>0</v>
      </c>
      <c r="AH55" s="63">
        <f>VLOOKUP($AD55,pTRAIT!$A:$X,9,FALSE)</f>
        <v>0</v>
      </c>
      <c r="AI55" s="63">
        <f>VLOOKUP($AD55,pTRAIT!$A:$X,10,FALSE)</f>
        <v>0</v>
      </c>
      <c r="AJ55" s="63">
        <f>VLOOKUP($AD55,pTRAIT!$A:$X,11,FALSE)</f>
        <v>0</v>
      </c>
      <c r="AK55" s="63">
        <f>VLOOKUP($AD55,pTRAIT!$A:$X,12,FALSE)</f>
        <v>0</v>
      </c>
      <c r="AL55" s="63">
        <f>VLOOKUP($AD55,pTRAIT!$A:$X,13,FALSE)</f>
        <v>0</v>
      </c>
      <c r="AM55" s="63">
        <f>VLOOKUP($AD55,pTRAIT!$A:$X,14,FALSE)</f>
        <v>0</v>
      </c>
      <c r="AN55" s="63">
        <f>VLOOKUP($AD55,pTRAIT!$A:$X,15,FALSE)</f>
        <v>0</v>
      </c>
      <c r="AO55" s="63">
        <f>VLOOKUP($AD55,pTRAIT!$A:$X,16,FALSE)</f>
        <v>0</v>
      </c>
      <c r="AP55" s="63">
        <f>VLOOKUP($AD55,pTRAIT!$A:$X,17,FALSE)</f>
        <v>0</v>
      </c>
      <c r="AQ55" s="63">
        <f>VLOOKUP($AD55,pTRAIT!$A:$X,18,FALSE)</f>
        <v>0</v>
      </c>
      <c r="AR55" s="63">
        <f>VLOOKUP($AD55,pTRAIT!$A:$X,19,FALSE)</f>
        <v>0</v>
      </c>
      <c r="AS55" s="63">
        <f>VLOOKUP($AD55,pTRAIT!$A:$X,20,FALSE)</f>
        <v>0</v>
      </c>
      <c r="AT55" s="63">
        <f>VLOOKUP($AD55,pTRAIT!$A:$X,21,FALSE)</f>
        <v>0</v>
      </c>
      <c r="AU55" s="63">
        <f>VLOOKUP($AD55,pTRAIT!$A:$X,22,FALSE)</f>
        <v>0</v>
      </c>
      <c r="AV55" s="63">
        <f>VLOOKUP($AD55,pTRAIT!$A:$X,23,FALSE)</f>
        <v>0</v>
      </c>
      <c r="AW55" s="63">
        <f>VLOOKUP($AD55,pTRAIT!$A:$X,24,FALSE)</f>
        <v>0</v>
      </c>
      <c r="AX55" s="67" t="s">
        <v>2795</v>
      </c>
      <c r="AY55" s="71" t="s">
        <v>3599</v>
      </c>
    </row>
    <row r="56" spans="1:51" ht="12" customHeight="1" x14ac:dyDescent="0.25">
      <c r="A56" s="32">
        <v>18</v>
      </c>
      <c r="B56" s="33" t="s">
        <v>5</v>
      </c>
      <c r="C56" s="34">
        <v>248</v>
      </c>
      <c r="D56" s="32" t="str">
        <f t="shared" si="0"/>
        <v>18X248</v>
      </c>
      <c r="E56" s="43" t="s">
        <v>1623</v>
      </c>
      <c r="F56" s="61" t="s">
        <v>1683</v>
      </c>
      <c r="G56" s="41" t="s">
        <v>43</v>
      </c>
      <c r="H56" s="45"/>
      <c r="I56" s="32">
        <v>18</v>
      </c>
      <c r="J56" s="63">
        <f>VLOOKUP(I56,pTRAIT!A:B,2,FALSE)</f>
        <v>0</v>
      </c>
      <c r="K56" s="63" t="s">
        <v>2724</v>
      </c>
      <c r="L56" s="63"/>
      <c r="M56" s="63" t="s">
        <v>2437</v>
      </c>
      <c r="N56" s="63" t="s">
        <v>2730</v>
      </c>
      <c r="O56" s="63"/>
      <c r="P56" s="63" t="s">
        <v>2732</v>
      </c>
      <c r="Q56" s="63" t="s">
        <v>2734</v>
      </c>
      <c r="R56" s="63" t="s">
        <v>2431</v>
      </c>
      <c r="S56" s="63" t="s">
        <v>2736</v>
      </c>
      <c r="T56" s="63"/>
      <c r="U56" s="63" t="s">
        <v>2738</v>
      </c>
      <c r="V56" s="63"/>
      <c r="W56" s="63"/>
      <c r="X56" s="63"/>
      <c r="Y56" s="63" t="s">
        <v>2740</v>
      </c>
      <c r="Z56" s="63"/>
      <c r="AA56" s="63" t="s">
        <v>2728</v>
      </c>
      <c r="AB56" s="63"/>
      <c r="AC56" s="63" t="str">
        <f t="shared" si="1"/>
        <v>EM5RTUe Ro5So5Pun-sge;NST=X</v>
      </c>
      <c r="AD56" s="34">
        <v>248</v>
      </c>
      <c r="AE56" s="40" t="str">
        <f>VLOOKUP(AD56,pTRAIT!A:B,2,FALSE)</f>
        <v>EM5RTUeRo5So5;NST=X / EM5RTUeRo5So5(Pu);NST=X</v>
      </c>
      <c r="AF56" s="63">
        <f>VLOOKUP($AD56,pTRAIT!$A:$X,7,FALSE)</f>
        <v>0</v>
      </c>
      <c r="AG56" s="63">
        <f>VLOOKUP($AD56,pTRAIT!$A:$X,8,FALSE)</f>
        <v>0</v>
      </c>
      <c r="AH56" s="63">
        <f>VLOOKUP($AD56,pTRAIT!$A:$X,9,FALSE)</f>
        <v>0</v>
      </c>
      <c r="AI56" s="63">
        <f>VLOOKUP($AD56,pTRAIT!$A:$X,10,FALSE)</f>
        <v>0</v>
      </c>
      <c r="AJ56" s="63">
        <f>VLOOKUP($AD56,pTRAIT!$A:$X,11,FALSE)</f>
        <v>0</v>
      </c>
      <c r="AK56" s="63">
        <f>VLOOKUP($AD56,pTRAIT!$A:$X,12,FALSE)</f>
        <v>0</v>
      </c>
      <c r="AL56" s="63">
        <f>VLOOKUP($AD56,pTRAIT!$A:$X,13,FALSE)</f>
        <v>0</v>
      </c>
      <c r="AM56" s="63">
        <f>VLOOKUP($AD56,pTRAIT!$A:$X,14,FALSE)</f>
        <v>0</v>
      </c>
      <c r="AN56" s="63">
        <f>VLOOKUP($AD56,pTRAIT!$A:$X,15,FALSE)</f>
        <v>0</v>
      </c>
      <c r="AO56" s="63">
        <f>VLOOKUP($AD56,pTRAIT!$A:$X,16,FALSE)</f>
        <v>0</v>
      </c>
      <c r="AP56" s="63">
        <f>VLOOKUP($AD56,pTRAIT!$A:$X,17,FALSE)</f>
        <v>0</v>
      </c>
      <c r="AQ56" s="63">
        <f>VLOOKUP($AD56,pTRAIT!$A:$X,18,FALSE)</f>
        <v>0</v>
      </c>
      <c r="AR56" s="63">
        <f>VLOOKUP($AD56,pTRAIT!$A:$X,19,FALSE)</f>
        <v>0</v>
      </c>
      <c r="AS56" s="63">
        <f>VLOOKUP($AD56,pTRAIT!$A:$X,20,FALSE)</f>
        <v>0</v>
      </c>
      <c r="AT56" s="63">
        <f>VLOOKUP($AD56,pTRAIT!$A:$X,21,FALSE)</f>
        <v>0</v>
      </c>
      <c r="AU56" s="63">
        <f>VLOOKUP($AD56,pTRAIT!$A:$X,22,FALSE)</f>
        <v>0</v>
      </c>
      <c r="AV56" s="63">
        <f>VLOOKUP($AD56,pTRAIT!$A:$X,23,FALSE)</f>
        <v>0</v>
      </c>
      <c r="AW56" s="63">
        <f>VLOOKUP($AD56,pTRAIT!$A:$X,24,FALSE)</f>
        <v>0</v>
      </c>
      <c r="AX56" s="67" t="s">
        <v>2796</v>
      </c>
      <c r="AY56" s="71" t="s">
        <v>3600</v>
      </c>
    </row>
    <row r="57" spans="1:51" ht="12" customHeight="1" x14ac:dyDescent="0.25">
      <c r="A57" s="32">
        <v>18</v>
      </c>
      <c r="B57" s="33" t="s">
        <v>5</v>
      </c>
      <c r="C57" s="34">
        <v>273</v>
      </c>
      <c r="D57" s="32" t="str">
        <f t="shared" si="0"/>
        <v>18X273</v>
      </c>
      <c r="E57" s="43" t="s">
        <v>1623</v>
      </c>
      <c r="F57" s="61" t="s">
        <v>1684</v>
      </c>
      <c r="G57" s="41" t="s">
        <v>43</v>
      </c>
      <c r="H57" s="38"/>
      <c r="I57" s="32">
        <v>18</v>
      </c>
      <c r="J57" s="63">
        <f>VLOOKUP(I57,pTRAIT!A:B,2,FALSE)</f>
        <v>0</v>
      </c>
      <c r="K57" s="63" t="s">
        <v>2724</v>
      </c>
      <c r="L57" s="63"/>
      <c r="M57" s="63" t="s">
        <v>2437</v>
      </c>
      <c r="N57" s="63" t="s">
        <v>2730</v>
      </c>
      <c r="O57" s="63"/>
      <c r="P57" s="63" t="s">
        <v>2732</v>
      </c>
      <c r="Q57" s="63" t="s">
        <v>2734</v>
      </c>
      <c r="R57" s="63" t="s">
        <v>2431</v>
      </c>
      <c r="S57" s="63" t="s">
        <v>2736</v>
      </c>
      <c r="T57" s="63"/>
      <c r="U57" s="63" t="s">
        <v>2738</v>
      </c>
      <c r="V57" s="63"/>
      <c r="W57" s="63"/>
      <c r="X57" s="63"/>
      <c r="Y57" s="63" t="s">
        <v>2740</v>
      </c>
      <c r="Z57" s="63"/>
      <c r="AA57" s="63" t="s">
        <v>2728</v>
      </c>
      <c r="AB57" s="63"/>
      <c r="AC57" s="63" t="str">
        <f t="shared" si="1"/>
        <v>EM5RTUe Ro5So5Pun-sge;NST=X</v>
      </c>
      <c r="AD57" s="34">
        <v>273</v>
      </c>
      <c r="AE57" s="40" t="str">
        <f>VLOOKUP(AD57,pTRAIT!A:B,2,FALSE)</f>
        <v>EM5RTUeRo5So5;NST=X / EM5RTUeRo5So5(Pu);NST=X</v>
      </c>
      <c r="AF57" s="63">
        <f>VLOOKUP($AD57,pTRAIT!$A:$X,7,FALSE)</f>
        <v>0</v>
      </c>
      <c r="AG57" s="63">
        <f>VLOOKUP($AD57,pTRAIT!$A:$X,8,FALSE)</f>
        <v>0</v>
      </c>
      <c r="AH57" s="63">
        <f>VLOOKUP($AD57,pTRAIT!$A:$X,9,FALSE)</f>
        <v>0</v>
      </c>
      <c r="AI57" s="63">
        <f>VLOOKUP($AD57,pTRAIT!$A:$X,10,FALSE)</f>
        <v>0</v>
      </c>
      <c r="AJ57" s="63">
        <f>VLOOKUP($AD57,pTRAIT!$A:$X,11,FALSE)</f>
        <v>0</v>
      </c>
      <c r="AK57" s="63">
        <f>VLOOKUP($AD57,pTRAIT!$A:$X,12,FALSE)</f>
        <v>0</v>
      </c>
      <c r="AL57" s="63">
        <f>VLOOKUP($AD57,pTRAIT!$A:$X,13,FALSE)</f>
        <v>0</v>
      </c>
      <c r="AM57" s="63">
        <f>VLOOKUP($AD57,pTRAIT!$A:$X,14,FALSE)</f>
        <v>0</v>
      </c>
      <c r="AN57" s="63">
        <f>VLOOKUP($AD57,pTRAIT!$A:$X,15,FALSE)</f>
        <v>0</v>
      </c>
      <c r="AO57" s="63">
        <f>VLOOKUP($AD57,pTRAIT!$A:$X,16,FALSE)</f>
        <v>0</v>
      </c>
      <c r="AP57" s="63">
        <f>VLOOKUP($AD57,pTRAIT!$A:$X,17,FALSE)</f>
        <v>0</v>
      </c>
      <c r="AQ57" s="63">
        <f>VLOOKUP($AD57,pTRAIT!$A:$X,18,FALSE)</f>
        <v>0</v>
      </c>
      <c r="AR57" s="63">
        <f>VLOOKUP($AD57,pTRAIT!$A:$X,19,FALSE)</f>
        <v>0</v>
      </c>
      <c r="AS57" s="63">
        <f>VLOOKUP($AD57,pTRAIT!$A:$X,20,FALSE)</f>
        <v>0</v>
      </c>
      <c r="AT57" s="63">
        <f>VLOOKUP($AD57,pTRAIT!$A:$X,21,FALSE)</f>
        <v>0</v>
      </c>
      <c r="AU57" s="63">
        <f>VLOOKUP($AD57,pTRAIT!$A:$X,22,FALSE)</f>
        <v>0</v>
      </c>
      <c r="AV57" s="63">
        <f>VLOOKUP($AD57,pTRAIT!$A:$X,23,FALSE)</f>
        <v>0</v>
      </c>
      <c r="AW57" s="63">
        <f>VLOOKUP($AD57,pTRAIT!$A:$X,24,FALSE)</f>
        <v>0</v>
      </c>
      <c r="AX57" s="67" t="s">
        <v>2797</v>
      </c>
      <c r="AY57" s="71" t="s">
        <v>3600</v>
      </c>
    </row>
    <row r="58" spans="1:51" ht="12" customHeight="1" x14ac:dyDescent="0.25">
      <c r="A58" s="32">
        <v>18</v>
      </c>
      <c r="B58" s="33" t="s">
        <v>5</v>
      </c>
      <c r="C58" s="34">
        <v>344</v>
      </c>
      <c r="D58" s="32" t="str">
        <f t="shared" si="0"/>
        <v>18X344</v>
      </c>
      <c r="E58" s="43" t="s">
        <v>1623</v>
      </c>
      <c r="F58" s="61" t="s">
        <v>1685</v>
      </c>
      <c r="G58" s="41" t="s">
        <v>43</v>
      </c>
      <c r="H58" s="45"/>
      <c r="I58" s="32">
        <v>18</v>
      </c>
      <c r="J58" s="63">
        <f>VLOOKUP(I58,pTRAIT!A:B,2,FALSE)</f>
        <v>0</v>
      </c>
      <c r="K58" s="63" t="s">
        <v>2724</v>
      </c>
      <c r="L58" s="63"/>
      <c r="M58" s="63" t="s">
        <v>2437</v>
      </c>
      <c r="N58" s="63" t="s">
        <v>2730</v>
      </c>
      <c r="O58" s="63"/>
      <c r="P58" s="63" t="s">
        <v>2732</v>
      </c>
      <c r="Q58" s="63" t="s">
        <v>2734</v>
      </c>
      <c r="R58" s="63" t="s">
        <v>2431</v>
      </c>
      <c r="S58" s="63" t="s">
        <v>2736</v>
      </c>
      <c r="T58" s="63"/>
      <c r="U58" s="63" t="s">
        <v>2738</v>
      </c>
      <c r="V58" s="63"/>
      <c r="W58" s="63"/>
      <c r="X58" s="63"/>
      <c r="Y58" s="63" t="s">
        <v>2740</v>
      </c>
      <c r="Z58" s="63"/>
      <c r="AA58" s="63" t="s">
        <v>2728</v>
      </c>
      <c r="AB58" s="63"/>
      <c r="AC58" s="63" t="str">
        <f t="shared" si="1"/>
        <v>EM5RTUe Ro5So5Pun-sge;NST=X</v>
      </c>
      <c r="AD58" s="34">
        <v>344</v>
      </c>
      <c r="AE58" s="40" t="str">
        <f>VLOOKUP(AD58,pTRAIT!A:B,2,FALSE)</f>
        <v>EM5RTUeRo5So5;NST=X / EM5RTUeRo5So5(Pu);NST=X</v>
      </c>
      <c r="AF58" s="63">
        <f>VLOOKUP($AD58,pTRAIT!$A:$X,7,FALSE)</f>
        <v>0</v>
      </c>
      <c r="AG58" s="63">
        <f>VLOOKUP($AD58,pTRAIT!$A:$X,8,FALSE)</f>
        <v>0</v>
      </c>
      <c r="AH58" s="63">
        <f>VLOOKUP($AD58,pTRAIT!$A:$X,9,FALSE)</f>
        <v>0</v>
      </c>
      <c r="AI58" s="63">
        <f>VLOOKUP($AD58,pTRAIT!$A:$X,10,FALSE)</f>
        <v>0</v>
      </c>
      <c r="AJ58" s="63">
        <f>VLOOKUP($AD58,pTRAIT!$A:$X,11,FALSE)</f>
        <v>0</v>
      </c>
      <c r="AK58" s="63">
        <f>VLOOKUP($AD58,pTRAIT!$A:$X,12,FALSE)</f>
        <v>0</v>
      </c>
      <c r="AL58" s="63">
        <f>VLOOKUP($AD58,pTRAIT!$A:$X,13,FALSE)</f>
        <v>0</v>
      </c>
      <c r="AM58" s="63">
        <f>VLOOKUP($AD58,pTRAIT!$A:$X,14,FALSE)</f>
        <v>0</v>
      </c>
      <c r="AN58" s="63">
        <f>VLOOKUP($AD58,pTRAIT!$A:$X,15,FALSE)</f>
        <v>0</v>
      </c>
      <c r="AO58" s="63">
        <f>VLOOKUP($AD58,pTRAIT!$A:$X,16,FALSE)</f>
        <v>0</v>
      </c>
      <c r="AP58" s="63">
        <f>VLOOKUP($AD58,pTRAIT!$A:$X,17,FALSE)</f>
        <v>0</v>
      </c>
      <c r="AQ58" s="63">
        <f>VLOOKUP($AD58,pTRAIT!$A:$X,18,FALSE)</f>
        <v>0</v>
      </c>
      <c r="AR58" s="63">
        <f>VLOOKUP($AD58,pTRAIT!$A:$X,19,FALSE)</f>
        <v>0</v>
      </c>
      <c r="AS58" s="63">
        <f>VLOOKUP($AD58,pTRAIT!$A:$X,20,FALSE)</f>
        <v>0</v>
      </c>
      <c r="AT58" s="63">
        <f>VLOOKUP($AD58,pTRAIT!$A:$X,21,FALSE)</f>
        <v>0</v>
      </c>
      <c r="AU58" s="63">
        <f>VLOOKUP($AD58,pTRAIT!$A:$X,22,FALSE)</f>
        <v>0</v>
      </c>
      <c r="AV58" s="63">
        <f>VLOOKUP($AD58,pTRAIT!$A:$X,23,FALSE)</f>
        <v>0</v>
      </c>
      <c r="AW58" s="63">
        <f>VLOOKUP($AD58,pTRAIT!$A:$X,24,FALSE)</f>
        <v>0</v>
      </c>
      <c r="AX58" s="67" t="s">
        <v>2798</v>
      </c>
      <c r="AY58" s="71" t="s">
        <v>3600</v>
      </c>
    </row>
    <row r="59" spans="1:51" ht="12" customHeight="1" x14ac:dyDescent="0.25">
      <c r="A59" s="32">
        <v>19</v>
      </c>
      <c r="B59" s="33" t="s">
        <v>5</v>
      </c>
      <c r="C59" s="34">
        <v>35</v>
      </c>
      <c r="D59" s="32" t="str">
        <f t="shared" si="0"/>
        <v>19X35</v>
      </c>
      <c r="E59" s="43" t="s">
        <v>1623</v>
      </c>
      <c r="F59" s="61" t="s">
        <v>1686</v>
      </c>
      <c r="G59" s="41" t="s">
        <v>43</v>
      </c>
      <c r="H59" s="38"/>
      <c r="I59" s="32">
        <v>19</v>
      </c>
      <c r="J59" s="63">
        <f>VLOOKUP(I59,pTRAIT!A:B,2,FALSE)</f>
        <v>0</v>
      </c>
      <c r="K59" s="63" t="s">
        <v>2724</v>
      </c>
      <c r="L59" s="63"/>
      <c r="M59" s="63" t="s">
        <v>2437</v>
      </c>
      <c r="N59" s="63" t="s">
        <v>2730</v>
      </c>
      <c r="O59" s="63"/>
      <c r="P59" s="63" t="s">
        <v>2732</v>
      </c>
      <c r="Q59" s="63" t="s">
        <v>2734</v>
      </c>
      <c r="R59" s="63" t="s">
        <v>2431</v>
      </c>
      <c r="S59" s="63" t="s">
        <v>2736</v>
      </c>
      <c r="T59" s="63"/>
      <c r="U59" s="63" t="s">
        <v>2738</v>
      </c>
      <c r="V59" s="63"/>
      <c r="W59" s="63"/>
      <c r="X59" s="63"/>
      <c r="Y59" s="63" t="s">
        <v>2740</v>
      </c>
      <c r="Z59" s="63"/>
      <c r="AA59" s="63" t="s">
        <v>2728</v>
      </c>
      <c r="AB59" s="63"/>
      <c r="AC59" s="63" t="str">
        <f t="shared" si="1"/>
        <v>EM5RTUe Ro5So5Pun-sge;NST=X</v>
      </c>
      <c r="AD59" s="34">
        <v>35</v>
      </c>
      <c r="AE59" s="40" t="str">
        <f>VLOOKUP(AD59,pTRAIT!A:B,2,FALSE)</f>
        <v>ERo5So5;NST=X / EM5RTUeRo5So5(Pu);NST=X</v>
      </c>
      <c r="AF59" s="63">
        <f>VLOOKUP($AD59,pTRAIT!$A:$X,7,FALSE)</f>
        <v>0</v>
      </c>
      <c r="AG59" s="63">
        <f>VLOOKUP($AD59,pTRAIT!$A:$X,8,FALSE)</f>
        <v>0</v>
      </c>
      <c r="AH59" s="63">
        <f>VLOOKUP($AD59,pTRAIT!$A:$X,9,FALSE)</f>
        <v>0</v>
      </c>
      <c r="AI59" s="63">
        <f>VLOOKUP($AD59,pTRAIT!$A:$X,10,FALSE)</f>
        <v>0</v>
      </c>
      <c r="AJ59" s="63">
        <f>VLOOKUP($AD59,pTRAIT!$A:$X,11,FALSE)</f>
        <v>0</v>
      </c>
      <c r="AK59" s="63">
        <f>VLOOKUP($AD59,pTRAIT!$A:$X,12,FALSE)</f>
        <v>0</v>
      </c>
      <c r="AL59" s="63">
        <f>VLOOKUP($AD59,pTRAIT!$A:$X,13,FALSE)</f>
        <v>0</v>
      </c>
      <c r="AM59" s="63">
        <f>VLOOKUP($AD59,pTRAIT!$A:$X,14,FALSE)</f>
        <v>0</v>
      </c>
      <c r="AN59" s="63">
        <f>VLOOKUP($AD59,pTRAIT!$A:$X,15,FALSE)</f>
        <v>0</v>
      </c>
      <c r="AO59" s="63">
        <f>VLOOKUP($AD59,pTRAIT!$A:$X,16,FALSE)</f>
        <v>0</v>
      </c>
      <c r="AP59" s="63">
        <f>VLOOKUP($AD59,pTRAIT!$A:$X,17,FALSE)</f>
        <v>0</v>
      </c>
      <c r="AQ59" s="63">
        <f>VLOOKUP($AD59,pTRAIT!$A:$X,18,FALSE)</f>
        <v>0</v>
      </c>
      <c r="AR59" s="63">
        <f>VLOOKUP($AD59,pTRAIT!$A:$X,19,FALSE)</f>
        <v>0</v>
      </c>
      <c r="AS59" s="63">
        <f>VLOOKUP($AD59,pTRAIT!$A:$X,20,FALSE)</f>
        <v>0</v>
      </c>
      <c r="AT59" s="63">
        <f>VLOOKUP($AD59,pTRAIT!$A:$X,21,FALSE)</f>
        <v>0</v>
      </c>
      <c r="AU59" s="63">
        <f>VLOOKUP($AD59,pTRAIT!$A:$X,22,FALSE)</f>
        <v>0</v>
      </c>
      <c r="AV59" s="63">
        <f>VLOOKUP($AD59,pTRAIT!$A:$X,23,FALSE)</f>
        <v>0</v>
      </c>
      <c r="AW59" s="63">
        <f>VLOOKUP($AD59,pTRAIT!$A:$X,24,FALSE)</f>
        <v>0</v>
      </c>
      <c r="AX59" s="67" t="s">
        <v>2799</v>
      </c>
      <c r="AY59" s="71" t="s">
        <v>3598</v>
      </c>
    </row>
    <row r="60" spans="1:51" ht="12" customHeight="1" x14ac:dyDescent="0.25">
      <c r="A60" s="32">
        <v>19</v>
      </c>
      <c r="B60" s="33" t="s">
        <v>5</v>
      </c>
      <c r="C60" s="34">
        <v>217</v>
      </c>
      <c r="D60" s="32" t="str">
        <f t="shared" si="0"/>
        <v>19X217</v>
      </c>
      <c r="E60" s="43" t="s">
        <v>1623</v>
      </c>
      <c r="F60" s="61" t="s">
        <v>1687</v>
      </c>
      <c r="G60" s="41" t="s">
        <v>43</v>
      </c>
      <c r="H60" s="38"/>
      <c r="I60" s="32">
        <v>19</v>
      </c>
      <c r="J60" s="63">
        <f>VLOOKUP(I60,pTRAIT!A:B,2,FALSE)</f>
        <v>0</v>
      </c>
      <c r="K60" s="63" t="s">
        <v>2724</v>
      </c>
      <c r="L60" s="63"/>
      <c r="M60" s="63" t="s">
        <v>2437</v>
      </c>
      <c r="N60" s="63" t="s">
        <v>2730</v>
      </c>
      <c r="O60" s="63"/>
      <c r="P60" s="63" t="s">
        <v>2732</v>
      </c>
      <c r="Q60" s="63" t="s">
        <v>2734</v>
      </c>
      <c r="R60" s="63" t="s">
        <v>2431</v>
      </c>
      <c r="S60" s="63" t="s">
        <v>2736</v>
      </c>
      <c r="T60" s="63"/>
      <c r="U60" s="63" t="s">
        <v>2738</v>
      </c>
      <c r="V60" s="63"/>
      <c r="W60" s="63"/>
      <c r="X60" s="63"/>
      <c r="Y60" s="63" t="s">
        <v>2740</v>
      </c>
      <c r="Z60" s="63"/>
      <c r="AA60" s="63" t="s">
        <v>2728</v>
      </c>
      <c r="AB60" s="63"/>
      <c r="AC60" s="63" t="str">
        <f t="shared" si="1"/>
        <v>EM5RTUe Ro5So5Pun-sge;NST=X</v>
      </c>
      <c r="AD60" s="34">
        <v>217</v>
      </c>
      <c r="AE60" s="40" t="str">
        <f>VLOOKUP(AD60,pTRAIT!A:B,2,FALSE)</f>
        <v>EM5RTRo5So5;NST=X / EM5RTUeRo5So5(Pu);NST=X</v>
      </c>
      <c r="AF60" s="63">
        <f>VLOOKUP($AD60,pTRAIT!$A:$X,7,FALSE)</f>
        <v>0</v>
      </c>
      <c r="AG60" s="63">
        <f>VLOOKUP($AD60,pTRAIT!$A:$X,8,FALSE)</f>
        <v>0</v>
      </c>
      <c r="AH60" s="63">
        <f>VLOOKUP($AD60,pTRAIT!$A:$X,9,FALSE)</f>
        <v>0</v>
      </c>
      <c r="AI60" s="63">
        <f>VLOOKUP($AD60,pTRAIT!$A:$X,10,FALSE)</f>
        <v>0</v>
      </c>
      <c r="AJ60" s="63">
        <f>VLOOKUP($AD60,pTRAIT!$A:$X,11,FALSE)</f>
        <v>0</v>
      </c>
      <c r="AK60" s="63">
        <f>VLOOKUP($AD60,pTRAIT!$A:$X,12,FALSE)</f>
        <v>0</v>
      </c>
      <c r="AL60" s="63">
        <f>VLOOKUP($AD60,pTRAIT!$A:$X,13,FALSE)</f>
        <v>0</v>
      </c>
      <c r="AM60" s="63">
        <f>VLOOKUP($AD60,pTRAIT!$A:$X,14,FALSE)</f>
        <v>0</v>
      </c>
      <c r="AN60" s="63">
        <f>VLOOKUP($AD60,pTRAIT!$A:$X,15,FALSE)</f>
        <v>0</v>
      </c>
      <c r="AO60" s="63">
        <f>VLOOKUP($AD60,pTRAIT!$A:$X,16,FALSE)</f>
        <v>0</v>
      </c>
      <c r="AP60" s="63">
        <f>VLOOKUP($AD60,pTRAIT!$A:$X,17,FALSE)</f>
        <v>0</v>
      </c>
      <c r="AQ60" s="63">
        <f>VLOOKUP($AD60,pTRAIT!$A:$X,18,FALSE)</f>
        <v>0</v>
      </c>
      <c r="AR60" s="63">
        <f>VLOOKUP($AD60,pTRAIT!$A:$X,19,FALSE)</f>
        <v>0</v>
      </c>
      <c r="AS60" s="63">
        <f>VLOOKUP($AD60,pTRAIT!$A:$X,20,FALSE)</f>
        <v>0</v>
      </c>
      <c r="AT60" s="63">
        <f>VLOOKUP($AD60,pTRAIT!$A:$X,21,FALSE)</f>
        <v>0</v>
      </c>
      <c r="AU60" s="63">
        <f>VLOOKUP($AD60,pTRAIT!$A:$X,22,FALSE)</f>
        <v>0</v>
      </c>
      <c r="AV60" s="63">
        <f>VLOOKUP($AD60,pTRAIT!$A:$X,23,FALSE)</f>
        <v>0</v>
      </c>
      <c r="AW60" s="63">
        <f>VLOOKUP($AD60,pTRAIT!$A:$X,24,FALSE)</f>
        <v>0</v>
      </c>
      <c r="AX60" s="67" t="s">
        <v>2800</v>
      </c>
      <c r="AY60" s="71" t="s">
        <v>3599</v>
      </c>
    </row>
    <row r="61" spans="1:51" ht="12" customHeight="1" x14ac:dyDescent="0.25">
      <c r="A61" s="32">
        <v>19</v>
      </c>
      <c r="B61" s="33" t="s">
        <v>5</v>
      </c>
      <c r="C61" s="34">
        <v>274</v>
      </c>
      <c r="D61" s="32" t="str">
        <f t="shared" si="0"/>
        <v>19X274</v>
      </c>
      <c r="E61" s="43" t="s">
        <v>1623</v>
      </c>
      <c r="F61" s="61" t="s">
        <v>1688</v>
      </c>
      <c r="G61" s="41" t="s">
        <v>43</v>
      </c>
      <c r="H61" s="38"/>
      <c r="I61" s="32">
        <v>19</v>
      </c>
      <c r="J61" s="63">
        <f>VLOOKUP(I61,pTRAIT!A:B,2,FALSE)</f>
        <v>0</v>
      </c>
      <c r="K61" s="63" t="s">
        <v>2724</v>
      </c>
      <c r="L61" s="63"/>
      <c r="M61" s="63" t="s">
        <v>2437</v>
      </c>
      <c r="N61" s="63" t="s">
        <v>2730</v>
      </c>
      <c r="O61" s="63"/>
      <c r="P61" s="63" t="s">
        <v>2732</v>
      </c>
      <c r="Q61" s="63" t="s">
        <v>2734</v>
      </c>
      <c r="R61" s="63" t="s">
        <v>2431</v>
      </c>
      <c r="S61" s="63" t="s">
        <v>2736</v>
      </c>
      <c r="T61" s="63"/>
      <c r="U61" s="63" t="s">
        <v>2738</v>
      </c>
      <c r="V61" s="63"/>
      <c r="W61" s="63"/>
      <c r="X61" s="63"/>
      <c r="Y61" s="63" t="s">
        <v>2740</v>
      </c>
      <c r="Z61" s="63"/>
      <c r="AA61" s="63" t="s">
        <v>2728</v>
      </c>
      <c r="AB61" s="63"/>
      <c r="AC61" s="63" t="str">
        <f t="shared" si="1"/>
        <v>EM5RTUe Ro5So5Pun-sge;NST=X</v>
      </c>
      <c r="AD61" s="34">
        <v>274</v>
      </c>
      <c r="AE61" s="40" t="str">
        <f>VLOOKUP(AD61,pTRAIT!A:B,2,FALSE)</f>
        <v>EM5RTUeRo5So5;NST=X / EM5RTUeRo5So5(Pu);NST=X</v>
      </c>
      <c r="AF61" s="63">
        <f>VLOOKUP($AD61,pTRAIT!$A:$X,7,FALSE)</f>
        <v>0</v>
      </c>
      <c r="AG61" s="63">
        <f>VLOOKUP($AD61,pTRAIT!$A:$X,8,FALSE)</f>
        <v>0</v>
      </c>
      <c r="AH61" s="63">
        <f>VLOOKUP($AD61,pTRAIT!$A:$X,9,FALSE)</f>
        <v>0</v>
      </c>
      <c r="AI61" s="63">
        <f>VLOOKUP($AD61,pTRAIT!$A:$X,10,FALSE)</f>
        <v>0</v>
      </c>
      <c r="AJ61" s="63">
        <f>VLOOKUP($AD61,pTRAIT!$A:$X,11,FALSE)</f>
        <v>0</v>
      </c>
      <c r="AK61" s="63">
        <f>VLOOKUP($AD61,pTRAIT!$A:$X,12,FALSE)</f>
        <v>0</v>
      </c>
      <c r="AL61" s="63">
        <f>VLOOKUP($AD61,pTRAIT!$A:$X,13,FALSE)</f>
        <v>0</v>
      </c>
      <c r="AM61" s="63">
        <f>VLOOKUP($AD61,pTRAIT!$A:$X,14,FALSE)</f>
        <v>0</v>
      </c>
      <c r="AN61" s="63">
        <f>VLOOKUP($AD61,pTRAIT!$A:$X,15,FALSE)</f>
        <v>0</v>
      </c>
      <c r="AO61" s="63">
        <f>VLOOKUP($AD61,pTRAIT!$A:$X,16,FALSE)</f>
        <v>0</v>
      </c>
      <c r="AP61" s="63">
        <f>VLOOKUP($AD61,pTRAIT!$A:$X,17,FALSE)</f>
        <v>0</v>
      </c>
      <c r="AQ61" s="63">
        <f>VLOOKUP($AD61,pTRAIT!$A:$X,18,FALSE)</f>
        <v>0</v>
      </c>
      <c r="AR61" s="63">
        <f>VLOOKUP($AD61,pTRAIT!$A:$X,19,FALSE)</f>
        <v>0</v>
      </c>
      <c r="AS61" s="63">
        <f>VLOOKUP($AD61,pTRAIT!$A:$X,20,FALSE)</f>
        <v>0</v>
      </c>
      <c r="AT61" s="63">
        <f>VLOOKUP($AD61,pTRAIT!$A:$X,21,FALSE)</f>
        <v>0</v>
      </c>
      <c r="AU61" s="63">
        <f>VLOOKUP($AD61,pTRAIT!$A:$X,22,FALSE)</f>
        <v>0</v>
      </c>
      <c r="AV61" s="63">
        <f>VLOOKUP($AD61,pTRAIT!$A:$X,23,FALSE)</f>
        <v>0</v>
      </c>
      <c r="AW61" s="63">
        <f>VLOOKUP($AD61,pTRAIT!$A:$X,24,FALSE)</f>
        <v>0</v>
      </c>
      <c r="AX61" s="67" t="s">
        <v>2801</v>
      </c>
      <c r="AY61" s="71" t="s">
        <v>3600</v>
      </c>
    </row>
    <row r="62" spans="1:51" ht="12" customHeight="1" x14ac:dyDescent="0.25">
      <c r="A62" s="32">
        <v>19</v>
      </c>
      <c r="B62" s="33" t="s">
        <v>5</v>
      </c>
      <c r="C62" s="34">
        <v>345</v>
      </c>
      <c r="D62" s="32" t="str">
        <f t="shared" si="0"/>
        <v>19X345</v>
      </c>
      <c r="E62" s="43" t="s">
        <v>1623</v>
      </c>
      <c r="F62" s="61" t="s">
        <v>1689</v>
      </c>
      <c r="G62" s="41" t="s">
        <v>43</v>
      </c>
      <c r="H62" s="45"/>
      <c r="I62" s="32">
        <v>19</v>
      </c>
      <c r="J62" s="63">
        <f>VLOOKUP(I62,pTRAIT!A:B,2,FALSE)</f>
        <v>0</v>
      </c>
      <c r="K62" s="63" t="s">
        <v>2724</v>
      </c>
      <c r="L62" s="63"/>
      <c r="M62" s="63" t="s">
        <v>2437</v>
      </c>
      <c r="N62" s="63" t="s">
        <v>2730</v>
      </c>
      <c r="O62" s="63"/>
      <c r="P62" s="63" t="s">
        <v>2732</v>
      </c>
      <c r="Q62" s="63" t="s">
        <v>2734</v>
      </c>
      <c r="R62" s="63" t="s">
        <v>2431</v>
      </c>
      <c r="S62" s="63" t="s">
        <v>2736</v>
      </c>
      <c r="T62" s="63"/>
      <c r="U62" s="63" t="s">
        <v>2738</v>
      </c>
      <c r="V62" s="63"/>
      <c r="W62" s="63"/>
      <c r="X62" s="63"/>
      <c r="Y62" s="63" t="s">
        <v>2740</v>
      </c>
      <c r="Z62" s="63"/>
      <c r="AA62" s="63" t="s">
        <v>2728</v>
      </c>
      <c r="AB62" s="63"/>
      <c r="AC62" s="63" t="str">
        <f t="shared" si="1"/>
        <v>EM5RTUe Ro5So5Pun-sge;NST=X</v>
      </c>
      <c r="AD62" s="34">
        <v>345</v>
      </c>
      <c r="AE62" s="40" t="str">
        <f>VLOOKUP(AD62,pTRAIT!A:B,2,FALSE)</f>
        <v>EM5RTUeRo5So5;NST=X / EM5RTUeRo5So5(Pu);NST=X</v>
      </c>
      <c r="AF62" s="63">
        <f>VLOOKUP($AD62,pTRAIT!$A:$X,7,FALSE)</f>
        <v>0</v>
      </c>
      <c r="AG62" s="63">
        <f>VLOOKUP($AD62,pTRAIT!$A:$X,8,FALSE)</f>
        <v>0</v>
      </c>
      <c r="AH62" s="63">
        <f>VLOOKUP($AD62,pTRAIT!$A:$X,9,FALSE)</f>
        <v>0</v>
      </c>
      <c r="AI62" s="63">
        <f>VLOOKUP($AD62,pTRAIT!$A:$X,10,FALSE)</f>
        <v>0</v>
      </c>
      <c r="AJ62" s="63">
        <f>VLOOKUP($AD62,pTRAIT!$A:$X,11,FALSE)</f>
        <v>0</v>
      </c>
      <c r="AK62" s="63">
        <f>VLOOKUP($AD62,pTRAIT!$A:$X,12,FALSE)</f>
        <v>0</v>
      </c>
      <c r="AL62" s="63">
        <f>VLOOKUP($AD62,pTRAIT!$A:$X,13,FALSE)</f>
        <v>0</v>
      </c>
      <c r="AM62" s="63">
        <f>VLOOKUP($AD62,pTRAIT!$A:$X,14,FALSE)</f>
        <v>0</v>
      </c>
      <c r="AN62" s="63">
        <f>VLOOKUP($AD62,pTRAIT!$A:$X,15,FALSE)</f>
        <v>0</v>
      </c>
      <c r="AO62" s="63">
        <f>VLOOKUP($AD62,pTRAIT!$A:$X,16,FALSE)</f>
        <v>0</v>
      </c>
      <c r="AP62" s="63">
        <f>VLOOKUP($AD62,pTRAIT!$A:$X,17,FALSE)</f>
        <v>0</v>
      </c>
      <c r="AQ62" s="63">
        <f>VLOOKUP($AD62,pTRAIT!$A:$X,18,FALSE)</f>
        <v>0</v>
      </c>
      <c r="AR62" s="63">
        <f>VLOOKUP($AD62,pTRAIT!$A:$X,19,FALSE)</f>
        <v>0</v>
      </c>
      <c r="AS62" s="63">
        <f>VLOOKUP($AD62,pTRAIT!$A:$X,20,FALSE)</f>
        <v>0</v>
      </c>
      <c r="AT62" s="63">
        <f>VLOOKUP($AD62,pTRAIT!$A:$X,21,FALSE)</f>
        <v>0</v>
      </c>
      <c r="AU62" s="63">
        <f>VLOOKUP($AD62,pTRAIT!$A:$X,22,FALSE)</f>
        <v>0</v>
      </c>
      <c r="AV62" s="63">
        <f>VLOOKUP($AD62,pTRAIT!$A:$X,23,FALSE)</f>
        <v>0</v>
      </c>
      <c r="AW62" s="63">
        <f>VLOOKUP($AD62,pTRAIT!$A:$X,24,FALSE)</f>
        <v>0</v>
      </c>
      <c r="AX62" s="67" t="s">
        <v>2802</v>
      </c>
      <c r="AY62" s="71" t="s">
        <v>3600</v>
      </c>
    </row>
    <row r="63" spans="1:51" ht="12" customHeight="1" x14ac:dyDescent="0.25">
      <c r="A63" s="32">
        <v>20</v>
      </c>
      <c r="B63" s="33" t="s">
        <v>5</v>
      </c>
      <c r="C63" s="34">
        <v>37</v>
      </c>
      <c r="D63" s="32" t="str">
        <f t="shared" si="0"/>
        <v>20X37</v>
      </c>
      <c r="E63" s="43" t="s">
        <v>1623</v>
      </c>
      <c r="F63" s="61" t="s">
        <v>1690</v>
      </c>
      <c r="G63" s="41" t="s">
        <v>43</v>
      </c>
      <c r="H63" s="38"/>
      <c r="I63" s="32">
        <v>20</v>
      </c>
      <c r="J63" s="63">
        <f>VLOOKUP(I63,pTRAIT!A:B,2,FALSE)</f>
        <v>0</v>
      </c>
      <c r="K63" s="63" t="s">
        <v>2724</v>
      </c>
      <c r="L63" s="63"/>
      <c r="M63" s="63" t="s">
        <v>2437</v>
      </c>
      <c r="N63" s="63" t="s">
        <v>2730</v>
      </c>
      <c r="O63" s="63"/>
      <c r="P63" s="63" t="s">
        <v>2732</v>
      </c>
      <c r="Q63" s="63" t="s">
        <v>2734</v>
      </c>
      <c r="R63" s="63" t="s">
        <v>2431</v>
      </c>
      <c r="S63" s="63" t="s">
        <v>2736</v>
      </c>
      <c r="T63" s="63"/>
      <c r="U63" s="63" t="s">
        <v>2738</v>
      </c>
      <c r="V63" s="63"/>
      <c r="W63" s="63"/>
      <c r="X63" s="63"/>
      <c r="Y63" s="63" t="s">
        <v>2740</v>
      </c>
      <c r="Z63" s="63"/>
      <c r="AA63" s="63" t="s">
        <v>2728</v>
      </c>
      <c r="AB63" s="63"/>
      <c r="AC63" s="63" t="str">
        <f t="shared" si="1"/>
        <v>EM5RTUe Ro5So5Pun-sge;NST=X</v>
      </c>
      <c r="AD63" s="34">
        <v>37</v>
      </c>
      <c r="AE63" s="40" t="str">
        <f>VLOOKUP(AD63,pTRAIT!A:B,2,FALSE)</f>
        <v>ERo5So5;NST=X / EM5RTUeRo5So5(Pu);NST=X</v>
      </c>
      <c r="AF63" s="63">
        <f>VLOOKUP($AD63,pTRAIT!$A:$X,7,FALSE)</f>
        <v>0</v>
      </c>
      <c r="AG63" s="63">
        <f>VLOOKUP($AD63,pTRAIT!$A:$X,8,FALSE)</f>
        <v>0</v>
      </c>
      <c r="AH63" s="63">
        <f>VLOOKUP($AD63,pTRAIT!$A:$X,9,FALSE)</f>
        <v>0</v>
      </c>
      <c r="AI63" s="63">
        <f>VLOOKUP($AD63,pTRAIT!$A:$X,10,FALSE)</f>
        <v>0</v>
      </c>
      <c r="AJ63" s="63">
        <f>VLOOKUP($AD63,pTRAIT!$A:$X,11,FALSE)</f>
        <v>0</v>
      </c>
      <c r="AK63" s="63">
        <f>VLOOKUP($AD63,pTRAIT!$A:$X,12,FALSE)</f>
        <v>0</v>
      </c>
      <c r="AL63" s="63">
        <f>VLOOKUP($AD63,pTRAIT!$A:$X,13,FALSE)</f>
        <v>0</v>
      </c>
      <c r="AM63" s="63">
        <f>VLOOKUP($AD63,pTRAIT!$A:$X,14,FALSE)</f>
        <v>0</v>
      </c>
      <c r="AN63" s="63">
        <f>VLOOKUP($AD63,pTRAIT!$A:$X,15,FALSE)</f>
        <v>0</v>
      </c>
      <c r="AO63" s="63">
        <f>VLOOKUP($AD63,pTRAIT!$A:$X,16,FALSE)</f>
        <v>0</v>
      </c>
      <c r="AP63" s="63">
        <f>VLOOKUP($AD63,pTRAIT!$A:$X,17,FALSE)</f>
        <v>0</v>
      </c>
      <c r="AQ63" s="63">
        <f>VLOOKUP($AD63,pTRAIT!$A:$X,18,FALSE)</f>
        <v>0</v>
      </c>
      <c r="AR63" s="63">
        <f>VLOOKUP($AD63,pTRAIT!$A:$X,19,FALSE)</f>
        <v>0</v>
      </c>
      <c r="AS63" s="63">
        <f>VLOOKUP($AD63,pTRAIT!$A:$X,20,FALSE)</f>
        <v>0</v>
      </c>
      <c r="AT63" s="63">
        <f>VLOOKUP($AD63,pTRAIT!$A:$X,21,FALSE)</f>
        <v>0</v>
      </c>
      <c r="AU63" s="63">
        <f>VLOOKUP($AD63,pTRAIT!$A:$X,22,FALSE)</f>
        <v>0</v>
      </c>
      <c r="AV63" s="63">
        <f>VLOOKUP($AD63,pTRAIT!$A:$X,23,FALSE)</f>
        <v>0</v>
      </c>
      <c r="AW63" s="63">
        <f>VLOOKUP($AD63,pTRAIT!$A:$X,24,FALSE)</f>
        <v>0</v>
      </c>
      <c r="AX63" s="67" t="s">
        <v>2803</v>
      </c>
      <c r="AY63" s="71" t="s">
        <v>3598</v>
      </c>
    </row>
    <row r="64" spans="1:51" ht="12" customHeight="1" x14ac:dyDescent="0.25">
      <c r="A64" s="32">
        <v>20</v>
      </c>
      <c r="B64" s="33" t="s">
        <v>5</v>
      </c>
      <c r="C64" s="34">
        <v>219</v>
      </c>
      <c r="D64" s="32" t="str">
        <f t="shared" si="0"/>
        <v>20X219</v>
      </c>
      <c r="E64" s="43" t="s">
        <v>1623</v>
      </c>
      <c r="F64" s="61" t="s">
        <v>1691</v>
      </c>
      <c r="G64" s="41" t="s">
        <v>43</v>
      </c>
      <c r="H64" s="38"/>
      <c r="I64" s="32">
        <v>20</v>
      </c>
      <c r="J64" s="63">
        <f>VLOOKUP(I64,pTRAIT!A:B,2,FALSE)</f>
        <v>0</v>
      </c>
      <c r="K64" s="63" t="s">
        <v>2724</v>
      </c>
      <c r="L64" s="63"/>
      <c r="M64" s="63" t="s">
        <v>2437</v>
      </c>
      <c r="N64" s="63" t="s">
        <v>2730</v>
      </c>
      <c r="O64" s="63"/>
      <c r="P64" s="63" t="s">
        <v>2732</v>
      </c>
      <c r="Q64" s="63" t="s">
        <v>2734</v>
      </c>
      <c r="R64" s="63" t="s">
        <v>2431</v>
      </c>
      <c r="S64" s="63" t="s">
        <v>2736</v>
      </c>
      <c r="T64" s="63"/>
      <c r="U64" s="63" t="s">
        <v>2738</v>
      </c>
      <c r="V64" s="63"/>
      <c r="W64" s="63"/>
      <c r="X64" s="63"/>
      <c r="Y64" s="63" t="s">
        <v>2740</v>
      </c>
      <c r="Z64" s="63"/>
      <c r="AA64" s="63" t="s">
        <v>2728</v>
      </c>
      <c r="AB64" s="63"/>
      <c r="AC64" s="63" t="str">
        <f t="shared" si="1"/>
        <v>EM5RTUe Ro5So5Pun-sge;NST=X</v>
      </c>
      <c r="AD64" s="34">
        <v>219</v>
      </c>
      <c r="AE64" s="40" t="str">
        <f>VLOOKUP(AD64,pTRAIT!A:B,2,FALSE)</f>
        <v>EM5RTRo5So5;NST=X / EM5RTUeRo5So5(Pu);NST=X</v>
      </c>
      <c r="AF64" s="63">
        <f>VLOOKUP($AD64,pTRAIT!$A:$X,7,FALSE)</f>
        <v>0</v>
      </c>
      <c r="AG64" s="63">
        <f>VLOOKUP($AD64,pTRAIT!$A:$X,8,FALSE)</f>
        <v>0</v>
      </c>
      <c r="AH64" s="63">
        <f>VLOOKUP($AD64,pTRAIT!$A:$X,9,FALSE)</f>
        <v>0</v>
      </c>
      <c r="AI64" s="63">
        <f>VLOOKUP($AD64,pTRAIT!$A:$X,10,FALSE)</f>
        <v>0</v>
      </c>
      <c r="AJ64" s="63">
        <f>VLOOKUP($AD64,pTRAIT!$A:$X,11,FALSE)</f>
        <v>0</v>
      </c>
      <c r="AK64" s="63">
        <f>VLOOKUP($AD64,pTRAIT!$A:$X,12,FALSE)</f>
        <v>0</v>
      </c>
      <c r="AL64" s="63">
        <f>VLOOKUP($AD64,pTRAIT!$A:$X,13,FALSE)</f>
        <v>0</v>
      </c>
      <c r="AM64" s="63">
        <f>VLOOKUP($AD64,pTRAIT!$A:$X,14,FALSE)</f>
        <v>0</v>
      </c>
      <c r="AN64" s="63">
        <f>VLOOKUP($AD64,pTRAIT!$A:$X,15,FALSE)</f>
        <v>0</v>
      </c>
      <c r="AO64" s="63">
        <f>VLOOKUP($AD64,pTRAIT!$A:$X,16,FALSE)</f>
        <v>0</v>
      </c>
      <c r="AP64" s="63">
        <f>VLOOKUP($AD64,pTRAIT!$A:$X,17,FALSE)</f>
        <v>0</v>
      </c>
      <c r="AQ64" s="63">
        <f>VLOOKUP($AD64,pTRAIT!$A:$X,18,FALSE)</f>
        <v>0</v>
      </c>
      <c r="AR64" s="63">
        <f>VLOOKUP($AD64,pTRAIT!$A:$X,19,FALSE)</f>
        <v>0</v>
      </c>
      <c r="AS64" s="63">
        <f>VLOOKUP($AD64,pTRAIT!$A:$X,20,FALSE)</f>
        <v>0</v>
      </c>
      <c r="AT64" s="63">
        <f>VLOOKUP($AD64,pTRAIT!$A:$X,21,FALSE)</f>
        <v>0</v>
      </c>
      <c r="AU64" s="63">
        <f>VLOOKUP($AD64,pTRAIT!$A:$X,22,FALSE)</f>
        <v>0</v>
      </c>
      <c r="AV64" s="63">
        <f>VLOOKUP($AD64,pTRAIT!$A:$X,23,FALSE)</f>
        <v>0</v>
      </c>
      <c r="AW64" s="63">
        <f>VLOOKUP($AD64,pTRAIT!$A:$X,24,FALSE)</f>
        <v>0</v>
      </c>
      <c r="AX64" s="67" t="s">
        <v>2804</v>
      </c>
      <c r="AY64" s="71" t="s">
        <v>3599</v>
      </c>
    </row>
    <row r="65" spans="1:51" ht="12" customHeight="1" x14ac:dyDescent="0.25">
      <c r="A65" s="32">
        <v>20</v>
      </c>
      <c r="B65" s="33" t="s">
        <v>5</v>
      </c>
      <c r="C65" s="34">
        <v>276</v>
      </c>
      <c r="D65" s="32" t="str">
        <f t="shared" si="0"/>
        <v>20X276</v>
      </c>
      <c r="E65" s="43" t="s">
        <v>1623</v>
      </c>
      <c r="F65" s="61" t="s">
        <v>1692</v>
      </c>
      <c r="G65" s="41" t="s">
        <v>43</v>
      </c>
      <c r="H65" s="38"/>
      <c r="I65" s="32">
        <v>20</v>
      </c>
      <c r="J65" s="63">
        <f>VLOOKUP(I65,pTRAIT!A:B,2,FALSE)</f>
        <v>0</v>
      </c>
      <c r="K65" s="63" t="s">
        <v>2724</v>
      </c>
      <c r="L65" s="63"/>
      <c r="M65" s="63" t="s">
        <v>2437</v>
      </c>
      <c r="N65" s="63" t="s">
        <v>2730</v>
      </c>
      <c r="O65" s="63"/>
      <c r="P65" s="63" t="s">
        <v>2732</v>
      </c>
      <c r="Q65" s="63" t="s">
        <v>2734</v>
      </c>
      <c r="R65" s="63" t="s">
        <v>2431</v>
      </c>
      <c r="S65" s="63" t="s">
        <v>2736</v>
      </c>
      <c r="T65" s="63"/>
      <c r="U65" s="63" t="s">
        <v>2738</v>
      </c>
      <c r="V65" s="63"/>
      <c r="W65" s="63"/>
      <c r="X65" s="63"/>
      <c r="Y65" s="63" t="s">
        <v>2740</v>
      </c>
      <c r="Z65" s="63"/>
      <c r="AA65" s="63" t="s">
        <v>2728</v>
      </c>
      <c r="AB65" s="63"/>
      <c r="AC65" s="63" t="str">
        <f t="shared" si="1"/>
        <v>EM5RTUe Ro5So5Pun-sge;NST=X</v>
      </c>
      <c r="AD65" s="34">
        <v>276</v>
      </c>
      <c r="AE65" s="40" t="str">
        <f>VLOOKUP(AD65,pTRAIT!A:B,2,FALSE)</f>
        <v>EM5RTUeRo5So5;NST=X / EM5RTUeRo5So5(Pu);NST=X</v>
      </c>
      <c r="AF65" s="63">
        <f>VLOOKUP($AD65,pTRAIT!$A:$X,7,FALSE)</f>
        <v>0</v>
      </c>
      <c r="AG65" s="63">
        <f>VLOOKUP($AD65,pTRAIT!$A:$X,8,FALSE)</f>
        <v>0</v>
      </c>
      <c r="AH65" s="63">
        <f>VLOOKUP($AD65,pTRAIT!$A:$X,9,FALSE)</f>
        <v>0</v>
      </c>
      <c r="AI65" s="63">
        <f>VLOOKUP($AD65,pTRAIT!$A:$X,10,FALSE)</f>
        <v>0</v>
      </c>
      <c r="AJ65" s="63">
        <f>VLOOKUP($AD65,pTRAIT!$A:$X,11,FALSE)</f>
        <v>0</v>
      </c>
      <c r="AK65" s="63">
        <f>VLOOKUP($AD65,pTRAIT!$A:$X,12,FALSE)</f>
        <v>0</v>
      </c>
      <c r="AL65" s="63">
        <f>VLOOKUP($AD65,pTRAIT!$A:$X,13,FALSE)</f>
        <v>0</v>
      </c>
      <c r="AM65" s="63">
        <f>VLOOKUP($AD65,pTRAIT!$A:$X,14,FALSE)</f>
        <v>0</v>
      </c>
      <c r="AN65" s="63">
        <f>VLOOKUP($AD65,pTRAIT!$A:$X,15,FALSE)</f>
        <v>0</v>
      </c>
      <c r="AO65" s="63">
        <f>VLOOKUP($AD65,pTRAIT!$A:$X,16,FALSE)</f>
        <v>0</v>
      </c>
      <c r="AP65" s="63">
        <f>VLOOKUP($AD65,pTRAIT!$A:$X,17,FALSE)</f>
        <v>0</v>
      </c>
      <c r="AQ65" s="63">
        <f>VLOOKUP($AD65,pTRAIT!$A:$X,18,FALSE)</f>
        <v>0</v>
      </c>
      <c r="AR65" s="63">
        <f>VLOOKUP($AD65,pTRAIT!$A:$X,19,FALSE)</f>
        <v>0</v>
      </c>
      <c r="AS65" s="63">
        <f>VLOOKUP($AD65,pTRAIT!$A:$X,20,FALSE)</f>
        <v>0</v>
      </c>
      <c r="AT65" s="63">
        <f>VLOOKUP($AD65,pTRAIT!$A:$X,21,FALSE)</f>
        <v>0</v>
      </c>
      <c r="AU65" s="63">
        <f>VLOOKUP($AD65,pTRAIT!$A:$X,22,FALSE)</f>
        <v>0</v>
      </c>
      <c r="AV65" s="63">
        <f>VLOOKUP($AD65,pTRAIT!$A:$X,23,FALSE)</f>
        <v>0</v>
      </c>
      <c r="AW65" s="63">
        <f>VLOOKUP($AD65,pTRAIT!$A:$X,24,FALSE)</f>
        <v>0</v>
      </c>
      <c r="AX65" s="67" t="s">
        <v>2805</v>
      </c>
      <c r="AY65" s="71" t="s">
        <v>3600</v>
      </c>
    </row>
    <row r="66" spans="1:51" ht="12" customHeight="1" x14ac:dyDescent="0.25">
      <c r="A66" s="32">
        <v>20</v>
      </c>
      <c r="B66" s="33" t="s">
        <v>5</v>
      </c>
      <c r="C66" s="34">
        <v>347</v>
      </c>
      <c r="D66" s="32" t="str">
        <f t="shared" ref="D66:D129" si="2">_xlfn.CONCAT(A66,B66,C66)</f>
        <v>20X347</v>
      </c>
      <c r="E66" s="43" t="s">
        <v>1623</v>
      </c>
      <c r="F66" s="61" t="s">
        <v>1693</v>
      </c>
      <c r="G66" s="41" t="s">
        <v>43</v>
      </c>
      <c r="H66" s="45"/>
      <c r="I66" s="32">
        <v>20</v>
      </c>
      <c r="J66" s="63">
        <f>VLOOKUP(I66,pTRAIT!A:B,2,FALSE)</f>
        <v>0</v>
      </c>
      <c r="K66" s="63" t="s">
        <v>2724</v>
      </c>
      <c r="L66" s="63"/>
      <c r="M66" s="63" t="s">
        <v>2437</v>
      </c>
      <c r="N66" s="63" t="s">
        <v>2730</v>
      </c>
      <c r="O66" s="63"/>
      <c r="P66" s="63" t="s">
        <v>2732</v>
      </c>
      <c r="Q66" s="63" t="s">
        <v>2734</v>
      </c>
      <c r="R66" s="63" t="s">
        <v>2431</v>
      </c>
      <c r="S66" s="63" t="s">
        <v>2736</v>
      </c>
      <c r="T66" s="63"/>
      <c r="U66" s="63" t="s">
        <v>2738</v>
      </c>
      <c r="V66" s="63"/>
      <c r="W66" s="63"/>
      <c r="X66" s="63"/>
      <c r="Y66" s="63" t="s">
        <v>2740</v>
      </c>
      <c r="Z66" s="63"/>
      <c r="AA66" s="63" t="s">
        <v>2728</v>
      </c>
      <c r="AB66" s="63"/>
      <c r="AC66" s="63" t="str">
        <f t="shared" si="1"/>
        <v>EM5RTUe Ro5So5Pun-sge;NST=X</v>
      </c>
      <c r="AD66" s="34">
        <v>347</v>
      </c>
      <c r="AE66" s="40" t="str">
        <f>VLOOKUP(AD66,pTRAIT!A:B,2,FALSE)</f>
        <v>EM5RTUeRo5So5;NST=X / EM5RTUeRo5So5(Pu);NST=X</v>
      </c>
      <c r="AF66" s="63">
        <f>VLOOKUP($AD66,pTRAIT!$A:$X,7,FALSE)</f>
        <v>0</v>
      </c>
      <c r="AG66" s="63">
        <f>VLOOKUP($AD66,pTRAIT!$A:$X,8,FALSE)</f>
        <v>0</v>
      </c>
      <c r="AH66" s="63">
        <f>VLOOKUP($AD66,pTRAIT!$A:$X,9,FALSE)</f>
        <v>0</v>
      </c>
      <c r="AI66" s="63">
        <f>VLOOKUP($AD66,pTRAIT!$A:$X,10,FALSE)</f>
        <v>0</v>
      </c>
      <c r="AJ66" s="63">
        <f>VLOOKUP($AD66,pTRAIT!$A:$X,11,FALSE)</f>
        <v>0</v>
      </c>
      <c r="AK66" s="63">
        <f>VLOOKUP($AD66,pTRAIT!$A:$X,12,FALSE)</f>
        <v>0</v>
      </c>
      <c r="AL66" s="63">
        <f>VLOOKUP($AD66,pTRAIT!$A:$X,13,FALSE)</f>
        <v>0</v>
      </c>
      <c r="AM66" s="63">
        <f>VLOOKUP($AD66,pTRAIT!$A:$X,14,FALSE)</f>
        <v>0</v>
      </c>
      <c r="AN66" s="63">
        <f>VLOOKUP($AD66,pTRAIT!$A:$X,15,FALSE)</f>
        <v>0</v>
      </c>
      <c r="AO66" s="63">
        <f>VLOOKUP($AD66,pTRAIT!$A:$X,16,FALSE)</f>
        <v>0</v>
      </c>
      <c r="AP66" s="63">
        <f>VLOOKUP($AD66,pTRAIT!$A:$X,17,FALSE)</f>
        <v>0</v>
      </c>
      <c r="AQ66" s="63">
        <f>VLOOKUP($AD66,pTRAIT!$A:$X,18,FALSE)</f>
        <v>0</v>
      </c>
      <c r="AR66" s="63">
        <f>VLOOKUP($AD66,pTRAIT!$A:$X,19,FALSE)</f>
        <v>0</v>
      </c>
      <c r="AS66" s="63">
        <f>VLOOKUP($AD66,pTRAIT!$A:$X,20,FALSE)</f>
        <v>0</v>
      </c>
      <c r="AT66" s="63">
        <f>VLOOKUP($AD66,pTRAIT!$A:$X,21,FALSE)</f>
        <v>0</v>
      </c>
      <c r="AU66" s="63">
        <f>VLOOKUP($AD66,pTRAIT!$A:$X,22,FALSE)</f>
        <v>0</v>
      </c>
      <c r="AV66" s="63">
        <f>VLOOKUP($AD66,pTRAIT!$A:$X,23,FALSE)</f>
        <v>0</v>
      </c>
      <c r="AW66" s="63">
        <f>VLOOKUP($AD66,pTRAIT!$A:$X,24,FALSE)</f>
        <v>0</v>
      </c>
      <c r="AX66" s="67" t="s">
        <v>2806</v>
      </c>
      <c r="AY66" s="71" t="s">
        <v>3600</v>
      </c>
    </row>
    <row r="67" spans="1:51" ht="12" customHeight="1" x14ac:dyDescent="0.25">
      <c r="A67" s="32">
        <v>21</v>
      </c>
      <c r="B67" s="33" t="s">
        <v>5</v>
      </c>
      <c r="C67" s="34">
        <v>34</v>
      </c>
      <c r="D67" s="32" t="str">
        <f t="shared" si="2"/>
        <v>21X34</v>
      </c>
      <c r="E67" s="43" t="s">
        <v>1623</v>
      </c>
      <c r="F67" s="61" t="s">
        <v>1694</v>
      </c>
      <c r="G67" s="41" t="s">
        <v>43</v>
      </c>
      <c r="H67" s="38"/>
      <c r="I67" s="32">
        <v>21</v>
      </c>
      <c r="J67" s="63">
        <f>VLOOKUP(I67,pTRAIT!A:B,2,FALSE)</f>
        <v>0</v>
      </c>
      <c r="K67" s="63" t="s">
        <v>2724</v>
      </c>
      <c r="L67" s="63"/>
      <c r="M67" s="63" t="s">
        <v>2437</v>
      </c>
      <c r="N67" s="63" t="s">
        <v>2730</v>
      </c>
      <c r="O67" s="63"/>
      <c r="P67" s="63" t="s">
        <v>2732</v>
      </c>
      <c r="Q67" s="63" t="s">
        <v>2734</v>
      </c>
      <c r="R67" s="63" t="s">
        <v>2431</v>
      </c>
      <c r="S67" s="63" t="s">
        <v>2736</v>
      </c>
      <c r="T67" s="63"/>
      <c r="U67" s="63" t="s">
        <v>2738</v>
      </c>
      <c r="V67" s="63"/>
      <c r="W67" s="63"/>
      <c r="X67" s="63"/>
      <c r="Y67" s="63"/>
      <c r="Z67" s="63"/>
      <c r="AA67" s="63" t="s">
        <v>2728</v>
      </c>
      <c r="AB67" s="63"/>
      <c r="AC67" s="63" t="str">
        <f t="shared" ref="AC67:AC130" si="3">CONCATENATE(L67,M67,N67,O67,P67,Q67,R67,S67,T67,U67,V67,W67,X67,Y67,Z67,AA67,AB67,";",K67)</f>
        <v>EM5RTUe Ro5So5n-sge;NST=X</v>
      </c>
      <c r="AD67" s="34">
        <v>34</v>
      </c>
      <c r="AE67" s="40" t="str">
        <f>VLOOKUP(AD67,pTRAIT!A:B,2,FALSE)</f>
        <v>ERo5So5;NST=X / EM5RTUeRo5So5(Pu);NST=X</v>
      </c>
      <c r="AF67" s="63">
        <f>VLOOKUP($AD67,pTRAIT!$A:$X,7,FALSE)</f>
        <v>0</v>
      </c>
      <c r="AG67" s="63">
        <f>VLOOKUP($AD67,pTRAIT!$A:$X,8,FALSE)</f>
        <v>0</v>
      </c>
      <c r="AH67" s="63">
        <f>VLOOKUP($AD67,pTRAIT!$A:$X,9,FALSE)</f>
        <v>0</v>
      </c>
      <c r="AI67" s="63">
        <f>VLOOKUP($AD67,pTRAIT!$A:$X,10,FALSE)</f>
        <v>0</v>
      </c>
      <c r="AJ67" s="63">
        <f>VLOOKUP($AD67,pTRAIT!$A:$X,11,FALSE)</f>
        <v>0</v>
      </c>
      <c r="AK67" s="63">
        <f>VLOOKUP($AD67,pTRAIT!$A:$X,12,FALSE)</f>
        <v>0</v>
      </c>
      <c r="AL67" s="63">
        <f>VLOOKUP($AD67,pTRAIT!$A:$X,13,FALSE)</f>
        <v>0</v>
      </c>
      <c r="AM67" s="63">
        <f>VLOOKUP($AD67,pTRAIT!$A:$X,14,FALSE)</f>
        <v>0</v>
      </c>
      <c r="AN67" s="63">
        <f>VLOOKUP($AD67,pTRAIT!$A:$X,15,FALSE)</f>
        <v>0</v>
      </c>
      <c r="AO67" s="63">
        <f>VLOOKUP($AD67,pTRAIT!$A:$X,16,FALSE)</f>
        <v>0</v>
      </c>
      <c r="AP67" s="63">
        <f>VLOOKUP($AD67,pTRAIT!$A:$X,17,FALSE)</f>
        <v>0</v>
      </c>
      <c r="AQ67" s="63">
        <f>VLOOKUP($AD67,pTRAIT!$A:$X,18,FALSE)</f>
        <v>0</v>
      </c>
      <c r="AR67" s="63">
        <f>VLOOKUP($AD67,pTRAIT!$A:$X,19,FALSE)</f>
        <v>0</v>
      </c>
      <c r="AS67" s="63">
        <f>VLOOKUP($AD67,pTRAIT!$A:$X,20,FALSE)</f>
        <v>0</v>
      </c>
      <c r="AT67" s="63">
        <f>VLOOKUP($AD67,pTRAIT!$A:$X,21,FALSE)</f>
        <v>0</v>
      </c>
      <c r="AU67" s="63">
        <f>VLOOKUP($AD67,pTRAIT!$A:$X,22,FALSE)</f>
        <v>0</v>
      </c>
      <c r="AV67" s="63">
        <f>VLOOKUP($AD67,pTRAIT!$A:$X,23,FALSE)</f>
        <v>0</v>
      </c>
      <c r="AW67" s="63">
        <f>VLOOKUP($AD67,pTRAIT!$A:$X,24,FALSE)</f>
        <v>0</v>
      </c>
      <c r="AX67" s="67" t="s">
        <v>2807</v>
      </c>
      <c r="AY67" s="71" t="s">
        <v>3601</v>
      </c>
    </row>
    <row r="68" spans="1:51" ht="12" customHeight="1" x14ac:dyDescent="0.25">
      <c r="A68" s="32">
        <v>21</v>
      </c>
      <c r="B68" s="33" t="s">
        <v>5</v>
      </c>
      <c r="C68" s="34">
        <v>35</v>
      </c>
      <c r="D68" s="32" t="str">
        <f t="shared" si="2"/>
        <v>21X35</v>
      </c>
      <c r="E68" s="43" t="s">
        <v>1623</v>
      </c>
      <c r="F68" s="61" t="s">
        <v>1695</v>
      </c>
      <c r="G68" s="41" t="s">
        <v>43</v>
      </c>
      <c r="H68" s="38"/>
      <c r="I68" s="32">
        <v>21</v>
      </c>
      <c r="J68" s="63">
        <f>VLOOKUP(I68,pTRAIT!A:B,2,FALSE)</f>
        <v>0</v>
      </c>
      <c r="K68" s="63" t="s">
        <v>2724</v>
      </c>
      <c r="L68" s="63"/>
      <c r="M68" s="63" t="s">
        <v>2437</v>
      </c>
      <c r="N68" s="63" t="s">
        <v>2730</v>
      </c>
      <c r="O68" s="63"/>
      <c r="P68" s="63" t="s">
        <v>2732</v>
      </c>
      <c r="Q68" s="63" t="s">
        <v>2734</v>
      </c>
      <c r="R68" s="63" t="s">
        <v>2431</v>
      </c>
      <c r="S68" s="63" t="s">
        <v>2736</v>
      </c>
      <c r="T68" s="63"/>
      <c r="U68" s="63" t="s">
        <v>2738</v>
      </c>
      <c r="V68" s="63"/>
      <c r="W68" s="63"/>
      <c r="X68" s="63"/>
      <c r="Y68" s="63"/>
      <c r="Z68" s="63"/>
      <c r="AA68" s="63" t="s">
        <v>2728</v>
      </c>
      <c r="AB68" s="63"/>
      <c r="AC68" s="63" t="str">
        <f t="shared" si="3"/>
        <v>EM5RTUe Ro5So5n-sge;NST=X</v>
      </c>
      <c r="AD68" s="34">
        <v>35</v>
      </c>
      <c r="AE68" s="40" t="str">
        <f>VLOOKUP(AD68,pTRAIT!A:B,2,FALSE)</f>
        <v>ERo5So5;NST=X / EM5RTUeRo5So5(Pu);NST=X</v>
      </c>
      <c r="AF68" s="63">
        <f>VLOOKUP($AD68,pTRAIT!$A:$X,7,FALSE)</f>
        <v>0</v>
      </c>
      <c r="AG68" s="63">
        <f>VLOOKUP($AD68,pTRAIT!$A:$X,8,FALSE)</f>
        <v>0</v>
      </c>
      <c r="AH68" s="63">
        <f>VLOOKUP($AD68,pTRAIT!$A:$X,9,FALSE)</f>
        <v>0</v>
      </c>
      <c r="AI68" s="63">
        <f>VLOOKUP($AD68,pTRAIT!$A:$X,10,FALSE)</f>
        <v>0</v>
      </c>
      <c r="AJ68" s="63">
        <f>VLOOKUP($AD68,pTRAIT!$A:$X,11,FALSE)</f>
        <v>0</v>
      </c>
      <c r="AK68" s="63">
        <f>VLOOKUP($AD68,pTRAIT!$A:$X,12,FALSE)</f>
        <v>0</v>
      </c>
      <c r="AL68" s="63">
        <f>VLOOKUP($AD68,pTRAIT!$A:$X,13,FALSE)</f>
        <v>0</v>
      </c>
      <c r="AM68" s="63">
        <f>VLOOKUP($AD68,pTRAIT!$A:$X,14,FALSE)</f>
        <v>0</v>
      </c>
      <c r="AN68" s="63">
        <f>VLOOKUP($AD68,pTRAIT!$A:$X,15,FALSE)</f>
        <v>0</v>
      </c>
      <c r="AO68" s="63">
        <f>VLOOKUP($AD68,pTRAIT!$A:$X,16,FALSE)</f>
        <v>0</v>
      </c>
      <c r="AP68" s="63">
        <f>VLOOKUP($AD68,pTRAIT!$A:$X,17,FALSE)</f>
        <v>0</v>
      </c>
      <c r="AQ68" s="63">
        <f>VLOOKUP($AD68,pTRAIT!$A:$X,18,FALSE)</f>
        <v>0</v>
      </c>
      <c r="AR68" s="63">
        <f>VLOOKUP($AD68,pTRAIT!$A:$X,19,FALSE)</f>
        <v>0</v>
      </c>
      <c r="AS68" s="63">
        <f>VLOOKUP($AD68,pTRAIT!$A:$X,20,FALSE)</f>
        <v>0</v>
      </c>
      <c r="AT68" s="63">
        <f>VLOOKUP($AD68,pTRAIT!$A:$X,21,FALSE)</f>
        <v>0</v>
      </c>
      <c r="AU68" s="63">
        <f>VLOOKUP($AD68,pTRAIT!$A:$X,22,FALSE)</f>
        <v>0</v>
      </c>
      <c r="AV68" s="63">
        <f>VLOOKUP($AD68,pTRAIT!$A:$X,23,FALSE)</f>
        <v>0</v>
      </c>
      <c r="AW68" s="63">
        <f>VLOOKUP($AD68,pTRAIT!$A:$X,24,FALSE)</f>
        <v>0</v>
      </c>
      <c r="AX68" s="67" t="s">
        <v>2808</v>
      </c>
      <c r="AY68" s="71" t="s">
        <v>3601</v>
      </c>
    </row>
    <row r="69" spans="1:51" ht="12" customHeight="1" x14ac:dyDescent="0.25">
      <c r="A69" s="32">
        <v>21</v>
      </c>
      <c r="B69" s="33" t="s">
        <v>5</v>
      </c>
      <c r="C69" s="34">
        <v>79</v>
      </c>
      <c r="D69" s="32" t="str">
        <f t="shared" si="2"/>
        <v>21X79</v>
      </c>
      <c r="E69" s="43" t="s">
        <v>1623</v>
      </c>
      <c r="F69" s="61" t="s">
        <v>1696</v>
      </c>
      <c r="G69" s="41" t="s">
        <v>43</v>
      </c>
      <c r="H69" s="38"/>
      <c r="I69" s="32">
        <v>21</v>
      </c>
      <c r="J69" s="63">
        <f>VLOOKUP(I69,pTRAIT!A:B,2,FALSE)</f>
        <v>0</v>
      </c>
      <c r="K69" s="63" t="s">
        <v>2724</v>
      </c>
      <c r="L69" s="63"/>
      <c r="M69" s="63" t="s">
        <v>2437</v>
      </c>
      <c r="N69" s="63" t="s">
        <v>2730</v>
      </c>
      <c r="O69" s="63"/>
      <c r="P69" s="63" t="s">
        <v>2732</v>
      </c>
      <c r="Q69" s="63" t="s">
        <v>2734</v>
      </c>
      <c r="R69" s="63" t="s">
        <v>2431</v>
      </c>
      <c r="S69" s="63" t="s">
        <v>2736</v>
      </c>
      <c r="T69" s="63"/>
      <c r="U69" s="63" t="s">
        <v>2738</v>
      </c>
      <c r="V69" s="63"/>
      <c r="W69" s="63"/>
      <c r="X69" s="63"/>
      <c r="Y69" s="63"/>
      <c r="Z69" s="63"/>
      <c r="AA69" s="63" t="s">
        <v>2728</v>
      </c>
      <c r="AB69" s="63"/>
      <c r="AC69" s="63" t="str">
        <f t="shared" si="3"/>
        <v>EM5RTUe Ro5So5n-sge;NST=X</v>
      </c>
      <c r="AD69" s="34">
        <v>79</v>
      </c>
      <c r="AE69" s="40" t="str">
        <f>VLOOKUP(AD69,pTRAIT!A:B,2,FALSE)</f>
        <v>EM5RTUeRo5So5;NST=X / EM5RTUeRo5So5(Pu);NST=X</v>
      </c>
      <c r="AF69" s="63">
        <f>VLOOKUP($AD69,pTRAIT!$A:$X,7,FALSE)</f>
        <v>0</v>
      </c>
      <c r="AG69" s="63">
        <f>VLOOKUP($AD69,pTRAIT!$A:$X,8,FALSE)</f>
        <v>0</v>
      </c>
      <c r="AH69" s="63">
        <f>VLOOKUP($AD69,pTRAIT!$A:$X,9,FALSE)</f>
        <v>0</v>
      </c>
      <c r="AI69" s="63">
        <f>VLOOKUP($AD69,pTRAIT!$A:$X,10,FALSE)</f>
        <v>0</v>
      </c>
      <c r="AJ69" s="63">
        <f>VLOOKUP($AD69,pTRAIT!$A:$X,11,FALSE)</f>
        <v>0</v>
      </c>
      <c r="AK69" s="63">
        <f>VLOOKUP($AD69,pTRAIT!$A:$X,12,FALSE)</f>
        <v>0</v>
      </c>
      <c r="AL69" s="63">
        <f>VLOOKUP($AD69,pTRAIT!$A:$X,13,FALSE)</f>
        <v>0</v>
      </c>
      <c r="AM69" s="63">
        <f>VLOOKUP($AD69,pTRAIT!$A:$X,14,FALSE)</f>
        <v>0</v>
      </c>
      <c r="AN69" s="63">
        <f>VLOOKUP($AD69,pTRAIT!$A:$X,15,FALSE)</f>
        <v>0</v>
      </c>
      <c r="AO69" s="63">
        <f>VLOOKUP($AD69,pTRAIT!$A:$X,16,FALSE)</f>
        <v>0</v>
      </c>
      <c r="AP69" s="63">
        <f>VLOOKUP($AD69,pTRAIT!$A:$X,17,FALSE)</f>
        <v>0</v>
      </c>
      <c r="AQ69" s="63">
        <f>VLOOKUP($AD69,pTRAIT!$A:$X,18,FALSE)</f>
        <v>0</v>
      </c>
      <c r="AR69" s="63">
        <f>VLOOKUP($AD69,pTRAIT!$A:$X,19,FALSE)</f>
        <v>0</v>
      </c>
      <c r="AS69" s="63">
        <f>VLOOKUP($AD69,pTRAIT!$A:$X,20,FALSE)</f>
        <v>0</v>
      </c>
      <c r="AT69" s="63">
        <f>VLOOKUP($AD69,pTRAIT!$A:$X,21,FALSE)</f>
        <v>0</v>
      </c>
      <c r="AU69" s="63">
        <f>VLOOKUP($AD69,pTRAIT!$A:$X,22,FALSE)</f>
        <v>0</v>
      </c>
      <c r="AV69" s="63">
        <f>VLOOKUP($AD69,pTRAIT!$A:$X,23,FALSE)</f>
        <v>0</v>
      </c>
      <c r="AW69" s="63">
        <f>VLOOKUP($AD69,pTRAIT!$A:$X,24,FALSE)</f>
        <v>0</v>
      </c>
      <c r="AX69" s="67" t="s">
        <v>2809</v>
      </c>
      <c r="AY69" s="71" t="s">
        <v>3602</v>
      </c>
    </row>
    <row r="70" spans="1:51" ht="12" customHeight="1" x14ac:dyDescent="0.25">
      <c r="A70" s="32">
        <v>22</v>
      </c>
      <c r="B70" s="33" t="s">
        <v>5</v>
      </c>
      <c r="C70" s="34">
        <v>186</v>
      </c>
      <c r="D70" s="32" t="str">
        <f t="shared" si="2"/>
        <v>22X186</v>
      </c>
      <c r="E70" s="43" t="s">
        <v>1623</v>
      </c>
      <c r="F70" s="61" t="s">
        <v>1697</v>
      </c>
      <c r="G70" s="41" t="s">
        <v>43</v>
      </c>
      <c r="H70" s="38"/>
      <c r="I70" s="32">
        <v>22</v>
      </c>
      <c r="J70" s="63">
        <f>VLOOKUP(I70,pTRAIT!A:B,2,FALSE)</f>
        <v>0</v>
      </c>
      <c r="K70" s="63" t="s">
        <v>2724</v>
      </c>
      <c r="L70" s="63"/>
      <c r="M70" s="63" t="s">
        <v>2437</v>
      </c>
      <c r="N70" s="63" t="s">
        <v>2730</v>
      </c>
      <c r="O70" s="63"/>
      <c r="P70" s="63" t="s">
        <v>2732</v>
      </c>
      <c r="Q70" s="63" t="s">
        <v>2734</v>
      </c>
      <c r="R70" s="63" t="s">
        <v>2431</v>
      </c>
      <c r="S70" s="63" t="s">
        <v>2736</v>
      </c>
      <c r="T70" s="63"/>
      <c r="U70" s="63" t="s">
        <v>2738</v>
      </c>
      <c r="V70" s="63"/>
      <c r="W70" s="63"/>
      <c r="X70" s="63"/>
      <c r="Y70" s="63"/>
      <c r="Z70" s="63"/>
      <c r="AA70" s="63" t="s">
        <v>2728</v>
      </c>
      <c r="AB70" s="63"/>
      <c r="AC70" s="63" t="str">
        <f t="shared" si="3"/>
        <v>EM5RTUe Ro5So5n-sge;NST=X</v>
      </c>
      <c r="AD70" s="34">
        <v>186</v>
      </c>
      <c r="AE70" s="40" t="str">
        <f>VLOOKUP(AD70,pTRAIT!A:B,2,FALSE)</f>
        <v>EM5RTUeRo5So5;NST=X / EM5RTUeRo5So5(Pu);NST=X</v>
      </c>
      <c r="AF70" s="63">
        <f>VLOOKUP($AD70,pTRAIT!$A:$X,7,FALSE)</f>
        <v>0</v>
      </c>
      <c r="AG70" s="63">
        <f>VLOOKUP($AD70,pTRAIT!$A:$X,8,FALSE)</f>
        <v>0</v>
      </c>
      <c r="AH70" s="63">
        <f>VLOOKUP($AD70,pTRAIT!$A:$X,9,FALSE)</f>
        <v>0</v>
      </c>
      <c r="AI70" s="63">
        <f>VLOOKUP($AD70,pTRAIT!$A:$X,10,FALSE)</f>
        <v>0</v>
      </c>
      <c r="AJ70" s="63">
        <f>VLOOKUP($AD70,pTRAIT!$A:$X,11,FALSE)</f>
        <v>0</v>
      </c>
      <c r="AK70" s="63">
        <f>VLOOKUP($AD70,pTRAIT!$A:$X,12,FALSE)</f>
        <v>0</v>
      </c>
      <c r="AL70" s="63">
        <f>VLOOKUP($AD70,pTRAIT!$A:$X,13,FALSE)</f>
        <v>0</v>
      </c>
      <c r="AM70" s="63">
        <f>VLOOKUP($AD70,pTRAIT!$A:$X,14,FALSE)</f>
        <v>0</v>
      </c>
      <c r="AN70" s="63">
        <f>VLOOKUP($AD70,pTRAIT!$A:$X,15,FALSE)</f>
        <v>0</v>
      </c>
      <c r="AO70" s="63">
        <f>VLOOKUP($AD70,pTRAIT!$A:$X,16,FALSE)</f>
        <v>0</v>
      </c>
      <c r="AP70" s="63">
        <f>VLOOKUP($AD70,pTRAIT!$A:$X,17,FALSE)</f>
        <v>0</v>
      </c>
      <c r="AQ70" s="63">
        <f>VLOOKUP($AD70,pTRAIT!$A:$X,18,FALSE)</f>
        <v>0</v>
      </c>
      <c r="AR70" s="63">
        <f>VLOOKUP($AD70,pTRAIT!$A:$X,19,FALSE)</f>
        <v>0</v>
      </c>
      <c r="AS70" s="63">
        <f>VLOOKUP($AD70,pTRAIT!$A:$X,20,FALSE)</f>
        <v>0</v>
      </c>
      <c r="AT70" s="63">
        <f>VLOOKUP($AD70,pTRAIT!$A:$X,21,FALSE)</f>
        <v>0</v>
      </c>
      <c r="AU70" s="63">
        <f>VLOOKUP($AD70,pTRAIT!$A:$X,22,FALSE)</f>
        <v>0</v>
      </c>
      <c r="AV70" s="63">
        <f>VLOOKUP($AD70,pTRAIT!$A:$X,23,FALSE)</f>
        <v>0</v>
      </c>
      <c r="AW70" s="63">
        <f>VLOOKUP($AD70,pTRAIT!$A:$X,24,FALSE)</f>
        <v>0</v>
      </c>
      <c r="AX70" s="67" t="s">
        <v>2810</v>
      </c>
      <c r="AY70" s="71" t="s">
        <v>3602</v>
      </c>
    </row>
    <row r="71" spans="1:51" ht="12" customHeight="1" x14ac:dyDescent="0.25">
      <c r="A71" s="32">
        <v>22</v>
      </c>
      <c r="B71" s="33" t="s">
        <v>5</v>
      </c>
      <c r="C71" s="34">
        <v>187</v>
      </c>
      <c r="D71" s="32" t="str">
        <f t="shared" si="2"/>
        <v>22X187</v>
      </c>
      <c r="E71" s="43" t="s">
        <v>1623</v>
      </c>
      <c r="F71" s="61" t="s">
        <v>1698</v>
      </c>
      <c r="G71" s="41" t="s">
        <v>43</v>
      </c>
      <c r="H71" s="38"/>
      <c r="I71" s="32">
        <v>22</v>
      </c>
      <c r="J71" s="63">
        <f>VLOOKUP(I71,pTRAIT!A:B,2,FALSE)</f>
        <v>0</v>
      </c>
      <c r="K71" s="63" t="s">
        <v>2724</v>
      </c>
      <c r="L71" s="63"/>
      <c r="M71" s="63" t="s">
        <v>2437</v>
      </c>
      <c r="N71" s="63" t="s">
        <v>2730</v>
      </c>
      <c r="O71" s="63"/>
      <c r="P71" s="63" t="s">
        <v>2732</v>
      </c>
      <c r="Q71" s="63" t="s">
        <v>2734</v>
      </c>
      <c r="R71" s="63" t="s">
        <v>2431</v>
      </c>
      <c r="S71" s="63" t="s">
        <v>2736</v>
      </c>
      <c r="T71" s="63"/>
      <c r="U71" s="63" t="s">
        <v>2738</v>
      </c>
      <c r="V71" s="63"/>
      <c r="W71" s="63"/>
      <c r="X71" s="63"/>
      <c r="Y71" s="63"/>
      <c r="Z71" s="63"/>
      <c r="AA71" s="63" t="s">
        <v>2728</v>
      </c>
      <c r="AB71" s="63"/>
      <c r="AC71" s="63" t="str">
        <f t="shared" si="3"/>
        <v>EM5RTUe Ro5So5n-sge;NST=X</v>
      </c>
      <c r="AD71" s="34">
        <v>187</v>
      </c>
      <c r="AE71" s="40" t="str">
        <f>VLOOKUP(AD71,pTRAIT!A:B,2,FALSE)</f>
        <v>EM5RTUeRo5So5;NST=X / EM5RTUeRo5So5(Pu);NST=X</v>
      </c>
      <c r="AF71" s="63">
        <f>VLOOKUP($AD71,pTRAIT!$A:$X,7,FALSE)</f>
        <v>0</v>
      </c>
      <c r="AG71" s="63">
        <f>VLOOKUP($AD71,pTRAIT!$A:$X,8,FALSE)</f>
        <v>0</v>
      </c>
      <c r="AH71" s="63">
        <f>VLOOKUP($AD71,pTRAIT!$A:$X,9,FALSE)</f>
        <v>0</v>
      </c>
      <c r="AI71" s="63">
        <f>VLOOKUP($AD71,pTRAIT!$A:$X,10,FALSE)</f>
        <v>0</v>
      </c>
      <c r="AJ71" s="63">
        <f>VLOOKUP($AD71,pTRAIT!$A:$X,11,FALSE)</f>
        <v>0</v>
      </c>
      <c r="AK71" s="63">
        <f>VLOOKUP($AD71,pTRAIT!$A:$X,12,FALSE)</f>
        <v>0</v>
      </c>
      <c r="AL71" s="63">
        <f>VLOOKUP($AD71,pTRAIT!$A:$X,13,FALSE)</f>
        <v>0</v>
      </c>
      <c r="AM71" s="63">
        <f>VLOOKUP($AD71,pTRAIT!$A:$X,14,FALSE)</f>
        <v>0</v>
      </c>
      <c r="AN71" s="63">
        <f>VLOOKUP($AD71,pTRAIT!$A:$X,15,FALSE)</f>
        <v>0</v>
      </c>
      <c r="AO71" s="63">
        <f>VLOOKUP($AD71,pTRAIT!$A:$X,16,FALSE)</f>
        <v>0</v>
      </c>
      <c r="AP71" s="63">
        <f>VLOOKUP($AD71,pTRAIT!$A:$X,17,FALSE)</f>
        <v>0</v>
      </c>
      <c r="AQ71" s="63">
        <f>VLOOKUP($AD71,pTRAIT!$A:$X,18,FALSE)</f>
        <v>0</v>
      </c>
      <c r="AR71" s="63">
        <f>VLOOKUP($AD71,pTRAIT!$A:$X,19,FALSE)</f>
        <v>0</v>
      </c>
      <c r="AS71" s="63">
        <f>VLOOKUP($AD71,pTRAIT!$A:$X,20,FALSE)</f>
        <v>0</v>
      </c>
      <c r="AT71" s="63">
        <f>VLOOKUP($AD71,pTRAIT!$A:$X,21,FALSE)</f>
        <v>0</v>
      </c>
      <c r="AU71" s="63">
        <f>VLOOKUP($AD71,pTRAIT!$A:$X,22,FALSE)</f>
        <v>0</v>
      </c>
      <c r="AV71" s="63">
        <f>VLOOKUP($AD71,pTRAIT!$A:$X,23,FALSE)</f>
        <v>0</v>
      </c>
      <c r="AW71" s="63">
        <f>VLOOKUP($AD71,pTRAIT!$A:$X,24,FALSE)</f>
        <v>0</v>
      </c>
      <c r="AX71" s="67" t="s">
        <v>2811</v>
      </c>
      <c r="AY71" s="71" t="s">
        <v>3602</v>
      </c>
    </row>
    <row r="72" spans="1:51" ht="12" customHeight="1" x14ac:dyDescent="0.25">
      <c r="A72" s="32">
        <v>22</v>
      </c>
      <c r="B72" s="33" t="s">
        <v>5</v>
      </c>
      <c r="C72" s="34">
        <v>216</v>
      </c>
      <c r="D72" s="32" t="str">
        <f t="shared" si="2"/>
        <v>22X216</v>
      </c>
      <c r="E72" s="43" t="s">
        <v>1623</v>
      </c>
      <c r="F72" s="61" t="s">
        <v>1699</v>
      </c>
      <c r="G72" s="41" t="s">
        <v>43</v>
      </c>
      <c r="H72" s="38"/>
      <c r="I72" s="32">
        <v>22</v>
      </c>
      <c r="J72" s="63">
        <f>VLOOKUP(I72,pTRAIT!A:B,2,FALSE)</f>
        <v>0</v>
      </c>
      <c r="K72" s="63" t="s">
        <v>2724</v>
      </c>
      <c r="L72" s="63"/>
      <c r="M72" s="63" t="s">
        <v>2437</v>
      </c>
      <c r="N72" s="63" t="s">
        <v>2730</v>
      </c>
      <c r="O72" s="63"/>
      <c r="P72" s="63" t="s">
        <v>2732</v>
      </c>
      <c r="Q72" s="63" t="s">
        <v>2734</v>
      </c>
      <c r="R72" s="63" t="s">
        <v>2431</v>
      </c>
      <c r="S72" s="63" t="s">
        <v>2736</v>
      </c>
      <c r="T72" s="63"/>
      <c r="U72" s="63" t="s">
        <v>2738</v>
      </c>
      <c r="V72" s="63"/>
      <c r="W72" s="63"/>
      <c r="X72" s="63"/>
      <c r="Y72" s="63"/>
      <c r="Z72" s="63"/>
      <c r="AA72" s="63" t="s">
        <v>2728</v>
      </c>
      <c r="AB72" s="63"/>
      <c r="AC72" s="63" t="str">
        <f t="shared" si="3"/>
        <v>EM5RTUe Ro5So5n-sge;NST=X</v>
      </c>
      <c r="AD72" s="34">
        <v>216</v>
      </c>
      <c r="AE72" s="40" t="str">
        <f>VLOOKUP(AD72,pTRAIT!A:B,2,FALSE)</f>
        <v>EM5RTRo5So5;NST=X / EM5RTUeRo5So5(Pu);NST=X</v>
      </c>
      <c r="AF72" s="63">
        <f>VLOOKUP($AD72,pTRAIT!$A:$X,7,FALSE)</f>
        <v>0</v>
      </c>
      <c r="AG72" s="63">
        <f>VLOOKUP($AD72,pTRAIT!$A:$X,8,FALSE)</f>
        <v>0</v>
      </c>
      <c r="AH72" s="63">
        <f>VLOOKUP($AD72,pTRAIT!$A:$X,9,FALSE)</f>
        <v>0</v>
      </c>
      <c r="AI72" s="63">
        <f>VLOOKUP($AD72,pTRAIT!$A:$X,10,FALSE)</f>
        <v>0</v>
      </c>
      <c r="AJ72" s="63">
        <f>VLOOKUP($AD72,pTRAIT!$A:$X,11,FALSE)</f>
        <v>0</v>
      </c>
      <c r="AK72" s="63">
        <f>VLOOKUP($AD72,pTRAIT!$A:$X,12,FALSE)</f>
        <v>0</v>
      </c>
      <c r="AL72" s="63">
        <f>VLOOKUP($AD72,pTRAIT!$A:$X,13,FALSE)</f>
        <v>0</v>
      </c>
      <c r="AM72" s="63">
        <f>VLOOKUP($AD72,pTRAIT!$A:$X,14,FALSE)</f>
        <v>0</v>
      </c>
      <c r="AN72" s="63">
        <f>VLOOKUP($AD72,pTRAIT!$A:$X,15,FALSE)</f>
        <v>0</v>
      </c>
      <c r="AO72" s="63">
        <f>VLOOKUP($AD72,pTRAIT!$A:$X,16,FALSE)</f>
        <v>0</v>
      </c>
      <c r="AP72" s="63">
        <f>VLOOKUP($AD72,pTRAIT!$A:$X,17,FALSE)</f>
        <v>0</v>
      </c>
      <c r="AQ72" s="63">
        <f>VLOOKUP($AD72,pTRAIT!$A:$X,18,FALSE)</f>
        <v>0</v>
      </c>
      <c r="AR72" s="63">
        <f>VLOOKUP($AD72,pTRAIT!$A:$X,19,FALSE)</f>
        <v>0</v>
      </c>
      <c r="AS72" s="63">
        <f>VLOOKUP($AD72,pTRAIT!$A:$X,20,FALSE)</f>
        <v>0</v>
      </c>
      <c r="AT72" s="63">
        <f>VLOOKUP($AD72,pTRAIT!$A:$X,21,FALSE)</f>
        <v>0</v>
      </c>
      <c r="AU72" s="63">
        <f>VLOOKUP($AD72,pTRAIT!$A:$X,22,FALSE)</f>
        <v>0</v>
      </c>
      <c r="AV72" s="63">
        <f>VLOOKUP($AD72,pTRAIT!$A:$X,23,FALSE)</f>
        <v>0</v>
      </c>
      <c r="AW72" s="63">
        <f>VLOOKUP($AD72,pTRAIT!$A:$X,24,FALSE)</f>
        <v>0</v>
      </c>
      <c r="AX72" s="67" t="s">
        <v>2812</v>
      </c>
      <c r="AY72" s="71" t="s">
        <v>3603</v>
      </c>
    </row>
    <row r="73" spans="1:51" ht="12" customHeight="1" x14ac:dyDescent="0.25">
      <c r="A73" s="32">
        <v>22</v>
      </c>
      <c r="B73" s="33" t="s">
        <v>5</v>
      </c>
      <c r="C73" s="34">
        <v>217</v>
      </c>
      <c r="D73" s="32" t="str">
        <f t="shared" si="2"/>
        <v>22X217</v>
      </c>
      <c r="E73" s="43" t="s">
        <v>1623</v>
      </c>
      <c r="F73" s="61" t="s">
        <v>1700</v>
      </c>
      <c r="G73" s="41" t="s">
        <v>43</v>
      </c>
      <c r="H73" s="38"/>
      <c r="I73" s="32">
        <v>22</v>
      </c>
      <c r="J73" s="63">
        <f>VLOOKUP(I73,pTRAIT!A:B,2,FALSE)</f>
        <v>0</v>
      </c>
      <c r="K73" s="63" t="s">
        <v>2724</v>
      </c>
      <c r="L73" s="63"/>
      <c r="M73" s="63" t="s">
        <v>2437</v>
      </c>
      <c r="N73" s="63" t="s">
        <v>2730</v>
      </c>
      <c r="O73" s="63"/>
      <c r="P73" s="63" t="s">
        <v>2732</v>
      </c>
      <c r="Q73" s="63" t="s">
        <v>2734</v>
      </c>
      <c r="R73" s="63" t="s">
        <v>2431</v>
      </c>
      <c r="S73" s="63" t="s">
        <v>2736</v>
      </c>
      <c r="T73" s="63"/>
      <c r="U73" s="63" t="s">
        <v>2738</v>
      </c>
      <c r="V73" s="63"/>
      <c r="W73" s="63"/>
      <c r="X73" s="63"/>
      <c r="Y73" s="63"/>
      <c r="Z73" s="63"/>
      <c r="AA73" s="63" t="s">
        <v>2728</v>
      </c>
      <c r="AB73" s="63"/>
      <c r="AC73" s="63" t="str">
        <f t="shared" si="3"/>
        <v>EM5RTUe Ro5So5n-sge;NST=X</v>
      </c>
      <c r="AD73" s="34">
        <v>217</v>
      </c>
      <c r="AE73" s="40" t="str">
        <f>VLOOKUP(AD73,pTRAIT!A:B,2,FALSE)</f>
        <v>EM5RTRo5So5;NST=X / EM5RTUeRo5So5(Pu);NST=X</v>
      </c>
      <c r="AF73" s="63">
        <f>VLOOKUP($AD73,pTRAIT!$A:$X,7,FALSE)</f>
        <v>0</v>
      </c>
      <c r="AG73" s="63">
        <f>VLOOKUP($AD73,pTRAIT!$A:$X,8,FALSE)</f>
        <v>0</v>
      </c>
      <c r="AH73" s="63">
        <f>VLOOKUP($AD73,pTRAIT!$A:$X,9,FALSE)</f>
        <v>0</v>
      </c>
      <c r="AI73" s="63">
        <f>VLOOKUP($AD73,pTRAIT!$A:$X,10,FALSE)</f>
        <v>0</v>
      </c>
      <c r="AJ73" s="63">
        <f>VLOOKUP($AD73,pTRAIT!$A:$X,11,FALSE)</f>
        <v>0</v>
      </c>
      <c r="AK73" s="63">
        <f>VLOOKUP($AD73,pTRAIT!$A:$X,12,FALSE)</f>
        <v>0</v>
      </c>
      <c r="AL73" s="63">
        <f>VLOOKUP($AD73,pTRAIT!$A:$X,13,FALSE)</f>
        <v>0</v>
      </c>
      <c r="AM73" s="63">
        <f>VLOOKUP($AD73,pTRAIT!$A:$X,14,FALSE)</f>
        <v>0</v>
      </c>
      <c r="AN73" s="63">
        <f>VLOOKUP($AD73,pTRAIT!$A:$X,15,FALSE)</f>
        <v>0</v>
      </c>
      <c r="AO73" s="63">
        <f>VLOOKUP($AD73,pTRAIT!$A:$X,16,FALSE)</f>
        <v>0</v>
      </c>
      <c r="AP73" s="63">
        <f>VLOOKUP($AD73,pTRAIT!$A:$X,17,FALSE)</f>
        <v>0</v>
      </c>
      <c r="AQ73" s="63">
        <f>VLOOKUP($AD73,pTRAIT!$A:$X,18,FALSE)</f>
        <v>0</v>
      </c>
      <c r="AR73" s="63">
        <f>VLOOKUP($AD73,pTRAIT!$A:$X,19,FALSE)</f>
        <v>0</v>
      </c>
      <c r="AS73" s="63">
        <f>VLOOKUP($AD73,pTRAIT!$A:$X,20,FALSE)</f>
        <v>0</v>
      </c>
      <c r="AT73" s="63">
        <f>VLOOKUP($AD73,pTRAIT!$A:$X,21,FALSE)</f>
        <v>0</v>
      </c>
      <c r="AU73" s="63">
        <f>VLOOKUP($AD73,pTRAIT!$A:$X,22,FALSE)</f>
        <v>0</v>
      </c>
      <c r="AV73" s="63">
        <f>VLOOKUP($AD73,pTRAIT!$A:$X,23,FALSE)</f>
        <v>0</v>
      </c>
      <c r="AW73" s="63">
        <f>VLOOKUP($AD73,pTRAIT!$A:$X,24,FALSE)</f>
        <v>0</v>
      </c>
      <c r="AX73" s="67" t="s">
        <v>2813</v>
      </c>
      <c r="AY73" s="71" t="s">
        <v>3603</v>
      </c>
    </row>
    <row r="74" spans="1:51" ht="12" customHeight="1" x14ac:dyDescent="0.25">
      <c r="A74" s="32">
        <v>22</v>
      </c>
      <c r="B74" s="33" t="s">
        <v>5</v>
      </c>
      <c r="C74" s="34">
        <v>248</v>
      </c>
      <c r="D74" s="32" t="str">
        <f t="shared" si="2"/>
        <v>22X248</v>
      </c>
      <c r="E74" s="43" t="s">
        <v>1623</v>
      </c>
      <c r="F74" s="61" t="s">
        <v>1701</v>
      </c>
      <c r="G74" s="41" t="s">
        <v>43</v>
      </c>
      <c r="H74" s="45"/>
      <c r="I74" s="32">
        <v>22</v>
      </c>
      <c r="J74" s="63">
        <f>VLOOKUP(I74,pTRAIT!A:B,2,FALSE)</f>
        <v>0</v>
      </c>
      <c r="K74" s="63" t="s">
        <v>2724</v>
      </c>
      <c r="L74" s="63"/>
      <c r="M74" s="63" t="s">
        <v>2437</v>
      </c>
      <c r="N74" s="63" t="s">
        <v>2730</v>
      </c>
      <c r="O74" s="63"/>
      <c r="P74" s="63" t="s">
        <v>2732</v>
      </c>
      <c r="Q74" s="63" t="s">
        <v>2734</v>
      </c>
      <c r="R74" s="63" t="s">
        <v>2431</v>
      </c>
      <c r="S74" s="63" t="s">
        <v>2736</v>
      </c>
      <c r="T74" s="63"/>
      <c r="U74" s="63" t="s">
        <v>2738</v>
      </c>
      <c r="V74" s="63"/>
      <c r="W74" s="63"/>
      <c r="X74" s="63"/>
      <c r="Y74" s="63"/>
      <c r="Z74" s="63"/>
      <c r="AA74" s="63" t="s">
        <v>2728</v>
      </c>
      <c r="AB74" s="63"/>
      <c r="AC74" s="63" t="str">
        <f t="shared" si="3"/>
        <v>EM5RTUe Ro5So5n-sge;NST=X</v>
      </c>
      <c r="AD74" s="34">
        <v>248</v>
      </c>
      <c r="AE74" s="40" t="str">
        <f>VLOOKUP(AD74,pTRAIT!A:B,2,FALSE)</f>
        <v>EM5RTUeRo5So5;NST=X / EM5RTUeRo5So5(Pu);NST=X</v>
      </c>
      <c r="AF74" s="63">
        <f>VLOOKUP($AD74,pTRAIT!$A:$X,7,FALSE)</f>
        <v>0</v>
      </c>
      <c r="AG74" s="63">
        <f>VLOOKUP($AD74,pTRAIT!$A:$X,8,FALSE)</f>
        <v>0</v>
      </c>
      <c r="AH74" s="63">
        <f>VLOOKUP($AD74,pTRAIT!$A:$X,9,FALSE)</f>
        <v>0</v>
      </c>
      <c r="AI74" s="63">
        <f>VLOOKUP($AD74,pTRAIT!$A:$X,10,FALSE)</f>
        <v>0</v>
      </c>
      <c r="AJ74" s="63">
        <f>VLOOKUP($AD74,pTRAIT!$A:$X,11,FALSE)</f>
        <v>0</v>
      </c>
      <c r="AK74" s="63">
        <f>VLOOKUP($AD74,pTRAIT!$A:$X,12,FALSE)</f>
        <v>0</v>
      </c>
      <c r="AL74" s="63">
        <f>VLOOKUP($AD74,pTRAIT!$A:$X,13,FALSE)</f>
        <v>0</v>
      </c>
      <c r="AM74" s="63">
        <f>VLOOKUP($AD74,pTRAIT!$A:$X,14,FALSE)</f>
        <v>0</v>
      </c>
      <c r="AN74" s="63">
        <f>VLOOKUP($AD74,pTRAIT!$A:$X,15,FALSE)</f>
        <v>0</v>
      </c>
      <c r="AO74" s="63">
        <f>VLOOKUP($AD74,pTRAIT!$A:$X,16,FALSE)</f>
        <v>0</v>
      </c>
      <c r="AP74" s="63">
        <f>VLOOKUP($AD74,pTRAIT!$A:$X,17,FALSE)</f>
        <v>0</v>
      </c>
      <c r="AQ74" s="63">
        <f>VLOOKUP($AD74,pTRAIT!$A:$X,18,FALSE)</f>
        <v>0</v>
      </c>
      <c r="AR74" s="63">
        <f>VLOOKUP($AD74,pTRAIT!$A:$X,19,FALSE)</f>
        <v>0</v>
      </c>
      <c r="AS74" s="63">
        <f>VLOOKUP($AD74,pTRAIT!$A:$X,20,FALSE)</f>
        <v>0</v>
      </c>
      <c r="AT74" s="63">
        <f>VLOOKUP($AD74,pTRAIT!$A:$X,21,FALSE)</f>
        <v>0</v>
      </c>
      <c r="AU74" s="63">
        <f>VLOOKUP($AD74,pTRAIT!$A:$X,22,FALSE)</f>
        <v>0</v>
      </c>
      <c r="AV74" s="63">
        <f>VLOOKUP($AD74,pTRAIT!$A:$X,23,FALSE)</f>
        <v>0</v>
      </c>
      <c r="AW74" s="63">
        <f>VLOOKUP($AD74,pTRAIT!$A:$X,24,FALSE)</f>
        <v>0</v>
      </c>
      <c r="AX74" s="67" t="s">
        <v>2814</v>
      </c>
      <c r="AY74" s="71" t="s">
        <v>3602</v>
      </c>
    </row>
    <row r="75" spans="1:51" ht="12" customHeight="1" x14ac:dyDescent="0.25">
      <c r="A75" s="32">
        <v>23</v>
      </c>
      <c r="B75" s="33" t="s">
        <v>5</v>
      </c>
      <c r="C75" s="34">
        <v>117</v>
      </c>
      <c r="D75" s="32" t="str">
        <f t="shared" si="2"/>
        <v>23X117</v>
      </c>
      <c r="E75" s="43" t="s">
        <v>1623</v>
      </c>
      <c r="F75" s="61" t="s">
        <v>1702</v>
      </c>
      <c r="G75" s="41" t="s">
        <v>43</v>
      </c>
      <c r="H75" s="38"/>
      <c r="I75" s="32">
        <v>23</v>
      </c>
      <c r="J75" s="63">
        <f>VLOOKUP(I75,pTRAIT!A:B,2,FALSE)</f>
        <v>0</v>
      </c>
      <c r="K75" s="63" t="s">
        <v>2724</v>
      </c>
      <c r="L75" s="63"/>
      <c r="M75" s="63" t="s">
        <v>2437</v>
      </c>
      <c r="N75" s="63" t="s">
        <v>2730</v>
      </c>
      <c r="O75" s="63"/>
      <c r="P75" s="63" t="s">
        <v>2732</v>
      </c>
      <c r="Q75" s="63" t="s">
        <v>2734</v>
      </c>
      <c r="R75" s="63" t="s">
        <v>2431</v>
      </c>
      <c r="S75" s="63" t="s">
        <v>2736</v>
      </c>
      <c r="T75" s="63"/>
      <c r="U75" s="63" t="s">
        <v>2738</v>
      </c>
      <c r="V75" s="63"/>
      <c r="W75" s="63"/>
      <c r="X75" s="63"/>
      <c r="Y75" s="63"/>
      <c r="Z75" s="63"/>
      <c r="AA75" s="63" t="s">
        <v>2728</v>
      </c>
      <c r="AB75" s="63"/>
      <c r="AC75" s="63" t="str">
        <f t="shared" si="3"/>
        <v>EM5RTUe Ro5So5n-sge;NST=X</v>
      </c>
      <c r="AD75" s="34">
        <v>117</v>
      </c>
      <c r="AE75" s="40" t="str">
        <f>VLOOKUP(AD75,pTRAIT!A:B,2,FALSE)</f>
        <v>EM5RTUeRo5So5;NST=X / EM5RTUeRo5So5(Pu);NST=X</v>
      </c>
      <c r="AF75" s="63">
        <f>VLOOKUP($AD75,pTRAIT!$A:$X,7,FALSE)</f>
        <v>0</v>
      </c>
      <c r="AG75" s="63">
        <f>VLOOKUP($AD75,pTRAIT!$A:$X,8,FALSE)</f>
        <v>0</v>
      </c>
      <c r="AH75" s="63">
        <f>VLOOKUP($AD75,pTRAIT!$A:$X,9,FALSE)</f>
        <v>0</v>
      </c>
      <c r="AI75" s="63">
        <f>VLOOKUP($AD75,pTRAIT!$A:$X,10,FALSE)</f>
        <v>0</v>
      </c>
      <c r="AJ75" s="63">
        <f>VLOOKUP($AD75,pTRAIT!$A:$X,11,FALSE)</f>
        <v>0</v>
      </c>
      <c r="AK75" s="63">
        <f>VLOOKUP($AD75,pTRAIT!$A:$X,12,FALSE)</f>
        <v>0</v>
      </c>
      <c r="AL75" s="63">
        <f>VLOOKUP($AD75,pTRAIT!$A:$X,13,FALSE)</f>
        <v>0</v>
      </c>
      <c r="AM75" s="63">
        <f>VLOOKUP($AD75,pTRAIT!$A:$X,14,FALSE)</f>
        <v>0</v>
      </c>
      <c r="AN75" s="63">
        <f>VLOOKUP($AD75,pTRAIT!$A:$X,15,FALSE)</f>
        <v>0</v>
      </c>
      <c r="AO75" s="63">
        <f>VLOOKUP($AD75,pTRAIT!$A:$X,16,FALSE)</f>
        <v>0</v>
      </c>
      <c r="AP75" s="63">
        <f>VLOOKUP($AD75,pTRAIT!$A:$X,17,FALSE)</f>
        <v>0</v>
      </c>
      <c r="AQ75" s="63">
        <f>VLOOKUP($AD75,pTRAIT!$A:$X,18,FALSE)</f>
        <v>0</v>
      </c>
      <c r="AR75" s="63">
        <f>VLOOKUP($AD75,pTRAIT!$A:$X,19,FALSE)</f>
        <v>0</v>
      </c>
      <c r="AS75" s="63">
        <f>VLOOKUP($AD75,pTRAIT!$A:$X,20,FALSE)</f>
        <v>0</v>
      </c>
      <c r="AT75" s="63">
        <f>VLOOKUP($AD75,pTRAIT!$A:$X,21,FALSE)</f>
        <v>0</v>
      </c>
      <c r="AU75" s="63">
        <f>VLOOKUP($AD75,pTRAIT!$A:$X,22,FALSE)</f>
        <v>0</v>
      </c>
      <c r="AV75" s="63">
        <f>VLOOKUP($AD75,pTRAIT!$A:$X,23,FALSE)</f>
        <v>0</v>
      </c>
      <c r="AW75" s="63">
        <f>VLOOKUP($AD75,pTRAIT!$A:$X,24,FALSE)</f>
        <v>0</v>
      </c>
      <c r="AX75" s="67" t="s">
        <v>2815</v>
      </c>
      <c r="AY75" s="71" t="s">
        <v>3602</v>
      </c>
    </row>
    <row r="76" spans="1:51" ht="12" customHeight="1" x14ac:dyDescent="0.25">
      <c r="A76" s="32">
        <v>23</v>
      </c>
      <c r="B76" s="33" t="s">
        <v>5</v>
      </c>
      <c r="C76" s="34">
        <v>118</v>
      </c>
      <c r="D76" s="32" t="str">
        <f t="shared" si="2"/>
        <v>23X118</v>
      </c>
      <c r="E76" s="43" t="s">
        <v>1623</v>
      </c>
      <c r="F76" s="61" t="s">
        <v>1703</v>
      </c>
      <c r="G76" s="41" t="s">
        <v>43</v>
      </c>
      <c r="H76" s="38"/>
      <c r="I76" s="32">
        <v>23</v>
      </c>
      <c r="J76" s="63">
        <f>VLOOKUP(I76,pTRAIT!A:B,2,FALSE)</f>
        <v>0</v>
      </c>
      <c r="K76" s="63" t="s">
        <v>2724</v>
      </c>
      <c r="L76" s="63"/>
      <c r="M76" s="63" t="s">
        <v>2437</v>
      </c>
      <c r="N76" s="63" t="s">
        <v>2730</v>
      </c>
      <c r="O76" s="63"/>
      <c r="P76" s="63" t="s">
        <v>2732</v>
      </c>
      <c r="Q76" s="63" t="s">
        <v>2734</v>
      </c>
      <c r="R76" s="63" t="s">
        <v>2431</v>
      </c>
      <c r="S76" s="63" t="s">
        <v>2736</v>
      </c>
      <c r="T76" s="63"/>
      <c r="U76" s="63" t="s">
        <v>2738</v>
      </c>
      <c r="V76" s="63"/>
      <c r="W76" s="63"/>
      <c r="X76" s="63"/>
      <c r="Y76" s="63"/>
      <c r="Z76" s="63"/>
      <c r="AA76" s="63" t="s">
        <v>2728</v>
      </c>
      <c r="AB76" s="63"/>
      <c r="AC76" s="63" t="str">
        <f t="shared" si="3"/>
        <v>EM5RTUe Ro5So5n-sge;NST=X</v>
      </c>
      <c r="AD76" s="34">
        <v>118</v>
      </c>
      <c r="AE76" s="40" t="str">
        <f>VLOOKUP(AD76,pTRAIT!A:B,2,FALSE)</f>
        <v>EM5RTUeRo5So5;NST=X / EM5RTUeRo5So5(Pu);NST=X</v>
      </c>
      <c r="AF76" s="63">
        <f>VLOOKUP($AD76,pTRAIT!$A:$X,7,FALSE)</f>
        <v>0</v>
      </c>
      <c r="AG76" s="63">
        <f>VLOOKUP($AD76,pTRAIT!$A:$X,8,FALSE)</f>
        <v>0</v>
      </c>
      <c r="AH76" s="63">
        <f>VLOOKUP($AD76,pTRAIT!$A:$X,9,FALSE)</f>
        <v>0</v>
      </c>
      <c r="AI76" s="63">
        <f>VLOOKUP($AD76,pTRAIT!$A:$X,10,FALSE)</f>
        <v>0</v>
      </c>
      <c r="AJ76" s="63">
        <f>VLOOKUP($AD76,pTRAIT!$A:$X,11,FALSE)</f>
        <v>0</v>
      </c>
      <c r="AK76" s="63">
        <f>VLOOKUP($AD76,pTRAIT!$A:$X,12,FALSE)</f>
        <v>0</v>
      </c>
      <c r="AL76" s="63">
        <f>VLOOKUP($AD76,pTRAIT!$A:$X,13,FALSE)</f>
        <v>0</v>
      </c>
      <c r="AM76" s="63">
        <f>VLOOKUP($AD76,pTRAIT!$A:$X,14,FALSE)</f>
        <v>0</v>
      </c>
      <c r="AN76" s="63">
        <f>VLOOKUP($AD76,pTRAIT!$A:$X,15,FALSE)</f>
        <v>0</v>
      </c>
      <c r="AO76" s="63">
        <f>VLOOKUP($AD76,pTRAIT!$A:$X,16,FALSE)</f>
        <v>0</v>
      </c>
      <c r="AP76" s="63">
        <f>VLOOKUP($AD76,pTRAIT!$A:$X,17,FALSE)</f>
        <v>0</v>
      </c>
      <c r="AQ76" s="63">
        <f>VLOOKUP($AD76,pTRAIT!$A:$X,18,FALSE)</f>
        <v>0</v>
      </c>
      <c r="AR76" s="63">
        <f>VLOOKUP($AD76,pTRAIT!$A:$X,19,FALSE)</f>
        <v>0</v>
      </c>
      <c r="AS76" s="63">
        <f>VLOOKUP($AD76,pTRAIT!$A:$X,20,FALSE)</f>
        <v>0</v>
      </c>
      <c r="AT76" s="63">
        <f>VLOOKUP($AD76,pTRAIT!$A:$X,21,FALSE)</f>
        <v>0</v>
      </c>
      <c r="AU76" s="63">
        <f>VLOOKUP($AD76,pTRAIT!$A:$X,22,FALSE)</f>
        <v>0</v>
      </c>
      <c r="AV76" s="63">
        <f>VLOOKUP($AD76,pTRAIT!$A:$X,23,FALSE)</f>
        <v>0</v>
      </c>
      <c r="AW76" s="63">
        <f>VLOOKUP($AD76,pTRAIT!$A:$X,24,FALSE)</f>
        <v>0</v>
      </c>
      <c r="AX76" s="67" t="s">
        <v>2816</v>
      </c>
      <c r="AY76" s="71" t="s">
        <v>3602</v>
      </c>
    </row>
    <row r="77" spans="1:51" ht="12" customHeight="1" x14ac:dyDescent="0.25">
      <c r="A77" s="32">
        <v>23</v>
      </c>
      <c r="B77" s="33" t="s">
        <v>5</v>
      </c>
      <c r="C77" s="34">
        <v>273</v>
      </c>
      <c r="D77" s="32" t="str">
        <f t="shared" si="2"/>
        <v>23X273</v>
      </c>
      <c r="E77" s="43" t="s">
        <v>1623</v>
      </c>
      <c r="F77" s="61" t="s">
        <v>1704</v>
      </c>
      <c r="G77" s="41" t="s">
        <v>43</v>
      </c>
      <c r="H77" s="38"/>
      <c r="I77" s="32">
        <v>23</v>
      </c>
      <c r="J77" s="63">
        <f>VLOOKUP(I77,pTRAIT!A:B,2,FALSE)</f>
        <v>0</v>
      </c>
      <c r="K77" s="63" t="s">
        <v>2724</v>
      </c>
      <c r="L77" s="63"/>
      <c r="M77" s="63" t="s">
        <v>2437</v>
      </c>
      <c r="N77" s="63" t="s">
        <v>2730</v>
      </c>
      <c r="O77" s="63"/>
      <c r="P77" s="63" t="s">
        <v>2732</v>
      </c>
      <c r="Q77" s="63" t="s">
        <v>2734</v>
      </c>
      <c r="R77" s="63" t="s">
        <v>2431</v>
      </c>
      <c r="S77" s="63" t="s">
        <v>2736</v>
      </c>
      <c r="T77" s="63"/>
      <c r="U77" s="63" t="s">
        <v>2738</v>
      </c>
      <c r="V77" s="63"/>
      <c r="W77" s="63"/>
      <c r="X77" s="63"/>
      <c r="Y77" s="63"/>
      <c r="Z77" s="63"/>
      <c r="AA77" s="63" t="s">
        <v>2728</v>
      </c>
      <c r="AB77" s="63"/>
      <c r="AC77" s="63" t="str">
        <f t="shared" si="3"/>
        <v>EM5RTUe Ro5So5n-sge;NST=X</v>
      </c>
      <c r="AD77" s="34">
        <v>273</v>
      </c>
      <c r="AE77" s="40" t="str">
        <f>VLOOKUP(AD77,pTRAIT!A:B,2,FALSE)</f>
        <v>EM5RTUeRo5So5;NST=X / EM5RTUeRo5So5(Pu);NST=X</v>
      </c>
      <c r="AF77" s="63">
        <f>VLOOKUP($AD77,pTRAIT!$A:$X,7,FALSE)</f>
        <v>0</v>
      </c>
      <c r="AG77" s="63">
        <f>VLOOKUP($AD77,pTRAIT!$A:$X,8,FALSE)</f>
        <v>0</v>
      </c>
      <c r="AH77" s="63">
        <f>VLOOKUP($AD77,pTRAIT!$A:$X,9,FALSE)</f>
        <v>0</v>
      </c>
      <c r="AI77" s="63">
        <f>VLOOKUP($AD77,pTRAIT!$A:$X,10,FALSE)</f>
        <v>0</v>
      </c>
      <c r="AJ77" s="63">
        <f>VLOOKUP($AD77,pTRAIT!$A:$X,11,FALSE)</f>
        <v>0</v>
      </c>
      <c r="AK77" s="63">
        <f>VLOOKUP($AD77,pTRAIT!$A:$X,12,FALSE)</f>
        <v>0</v>
      </c>
      <c r="AL77" s="63">
        <f>VLOOKUP($AD77,pTRAIT!$A:$X,13,FALSE)</f>
        <v>0</v>
      </c>
      <c r="AM77" s="63">
        <f>VLOOKUP($AD77,pTRAIT!$A:$X,14,FALSE)</f>
        <v>0</v>
      </c>
      <c r="AN77" s="63">
        <f>VLOOKUP($AD77,pTRAIT!$A:$X,15,FALSE)</f>
        <v>0</v>
      </c>
      <c r="AO77" s="63">
        <f>VLOOKUP($AD77,pTRAIT!$A:$X,16,FALSE)</f>
        <v>0</v>
      </c>
      <c r="AP77" s="63">
        <f>VLOOKUP($AD77,pTRAIT!$A:$X,17,FALSE)</f>
        <v>0</v>
      </c>
      <c r="AQ77" s="63">
        <f>VLOOKUP($AD77,pTRAIT!$A:$X,18,FALSE)</f>
        <v>0</v>
      </c>
      <c r="AR77" s="63">
        <f>VLOOKUP($AD77,pTRAIT!$A:$X,19,FALSE)</f>
        <v>0</v>
      </c>
      <c r="AS77" s="63">
        <f>VLOOKUP($AD77,pTRAIT!$A:$X,20,FALSE)</f>
        <v>0</v>
      </c>
      <c r="AT77" s="63">
        <f>VLOOKUP($AD77,pTRAIT!$A:$X,21,FALSE)</f>
        <v>0</v>
      </c>
      <c r="AU77" s="63">
        <f>VLOOKUP($AD77,pTRAIT!$A:$X,22,FALSE)</f>
        <v>0</v>
      </c>
      <c r="AV77" s="63">
        <f>VLOOKUP($AD77,pTRAIT!$A:$X,23,FALSE)</f>
        <v>0</v>
      </c>
      <c r="AW77" s="63">
        <f>VLOOKUP($AD77,pTRAIT!$A:$X,24,FALSE)</f>
        <v>0</v>
      </c>
      <c r="AX77" s="67" t="s">
        <v>2817</v>
      </c>
      <c r="AY77" s="71" t="s">
        <v>3602</v>
      </c>
    </row>
    <row r="78" spans="1:51" ht="12" customHeight="1" x14ac:dyDescent="0.25">
      <c r="A78" s="32">
        <v>23</v>
      </c>
      <c r="B78" s="33" t="s">
        <v>5</v>
      </c>
      <c r="C78" s="34">
        <v>274</v>
      </c>
      <c r="D78" s="32" t="str">
        <f t="shared" si="2"/>
        <v>23X274</v>
      </c>
      <c r="E78" s="43" t="s">
        <v>1623</v>
      </c>
      <c r="F78" s="61" t="s">
        <v>1705</v>
      </c>
      <c r="G78" s="41" t="s">
        <v>43</v>
      </c>
      <c r="H78" s="38"/>
      <c r="I78" s="32">
        <v>23</v>
      </c>
      <c r="J78" s="63">
        <f>VLOOKUP(I78,pTRAIT!A:B,2,FALSE)</f>
        <v>0</v>
      </c>
      <c r="K78" s="63" t="s">
        <v>2724</v>
      </c>
      <c r="L78" s="63"/>
      <c r="M78" s="63" t="s">
        <v>2437</v>
      </c>
      <c r="N78" s="63" t="s">
        <v>2730</v>
      </c>
      <c r="O78" s="63"/>
      <c r="P78" s="63" t="s">
        <v>2732</v>
      </c>
      <c r="Q78" s="63" t="s">
        <v>2734</v>
      </c>
      <c r="R78" s="63" t="s">
        <v>2431</v>
      </c>
      <c r="S78" s="63" t="s">
        <v>2736</v>
      </c>
      <c r="T78" s="63"/>
      <c r="U78" s="63" t="s">
        <v>2738</v>
      </c>
      <c r="V78" s="63"/>
      <c r="W78" s="63"/>
      <c r="X78" s="63"/>
      <c r="Y78" s="63"/>
      <c r="Z78" s="63"/>
      <c r="AA78" s="63" t="s">
        <v>2728</v>
      </c>
      <c r="AB78" s="63"/>
      <c r="AC78" s="63" t="str">
        <f t="shared" si="3"/>
        <v>EM5RTUe Ro5So5n-sge;NST=X</v>
      </c>
      <c r="AD78" s="34">
        <v>274</v>
      </c>
      <c r="AE78" s="40" t="str">
        <f>VLOOKUP(AD78,pTRAIT!A:B,2,FALSE)</f>
        <v>EM5RTUeRo5So5;NST=X / EM5RTUeRo5So5(Pu);NST=X</v>
      </c>
      <c r="AF78" s="63">
        <f>VLOOKUP($AD78,pTRAIT!$A:$X,7,FALSE)</f>
        <v>0</v>
      </c>
      <c r="AG78" s="63">
        <f>VLOOKUP($AD78,pTRAIT!$A:$X,8,FALSE)</f>
        <v>0</v>
      </c>
      <c r="AH78" s="63">
        <f>VLOOKUP($AD78,pTRAIT!$A:$X,9,FALSE)</f>
        <v>0</v>
      </c>
      <c r="AI78" s="63">
        <f>VLOOKUP($AD78,pTRAIT!$A:$X,10,FALSE)</f>
        <v>0</v>
      </c>
      <c r="AJ78" s="63">
        <f>VLOOKUP($AD78,pTRAIT!$A:$X,11,FALSE)</f>
        <v>0</v>
      </c>
      <c r="AK78" s="63">
        <f>VLOOKUP($AD78,pTRAIT!$A:$X,12,FALSE)</f>
        <v>0</v>
      </c>
      <c r="AL78" s="63">
        <f>VLOOKUP($AD78,pTRAIT!$A:$X,13,FALSE)</f>
        <v>0</v>
      </c>
      <c r="AM78" s="63">
        <f>VLOOKUP($AD78,pTRAIT!$A:$X,14,FALSE)</f>
        <v>0</v>
      </c>
      <c r="AN78" s="63">
        <f>VLOOKUP($AD78,pTRAIT!$A:$X,15,FALSE)</f>
        <v>0</v>
      </c>
      <c r="AO78" s="63">
        <f>VLOOKUP($AD78,pTRAIT!$A:$X,16,FALSE)</f>
        <v>0</v>
      </c>
      <c r="AP78" s="63">
        <f>VLOOKUP($AD78,pTRAIT!$A:$X,17,FALSE)</f>
        <v>0</v>
      </c>
      <c r="AQ78" s="63">
        <f>VLOOKUP($AD78,pTRAIT!$A:$X,18,FALSE)</f>
        <v>0</v>
      </c>
      <c r="AR78" s="63">
        <f>VLOOKUP($AD78,pTRAIT!$A:$X,19,FALSE)</f>
        <v>0</v>
      </c>
      <c r="AS78" s="63">
        <f>VLOOKUP($AD78,pTRAIT!$A:$X,20,FALSE)</f>
        <v>0</v>
      </c>
      <c r="AT78" s="63">
        <f>VLOOKUP($AD78,pTRAIT!$A:$X,21,FALSE)</f>
        <v>0</v>
      </c>
      <c r="AU78" s="63">
        <f>VLOOKUP($AD78,pTRAIT!$A:$X,22,FALSE)</f>
        <v>0</v>
      </c>
      <c r="AV78" s="63">
        <f>VLOOKUP($AD78,pTRAIT!$A:$X,23,FALSE)</f>
        <v>0</v>
      </c>
      <c r="AW78" s="63">
        <f>VLOOKUP($AD78,pTRAIT!$A:$X,24,FALSE)</f>
        <v>0</v>
      </c>
      <c r="AX78" s="67" t="s">
        <v>2818</v>
      </c>
      <c r="AY78" s="71" t="s">
        <v>3602</v>
      </c>
    </row>
    <row r="79" spans="1:51" ht="12" customHeight="1" x14ac:dyDescent="0.25">
      <c r="A79" s="32">
        <v>23</v>
      </c>
      <c r="B79" s="33" t="s">
        <v>5</v>
      </c>
      <c r="C79" s="34">
        <v>344</v>
      </c>
      <c r="D79" s="32" t="str">
        <f t="shared" si="2"/>
        <v>23X344</v>
      </c>
      <c r="E79" s="43" t="s">
        <v>1623</v>
      </c>
      <c r="F79" s="61" t="s">
        <v>1706</v>
      </c>
      <c r="G79" s="41" t="s">
        <v>43</v>
      </c>
      <c r="H79" s="45"/>
      <c r="I79" s="32">
        <v>23</v>
      </c>
      <c r="J79" s="63">
        <f>VLOOKUP(I79,pTRAIT!A:B,2,FALSE)</f>
        <v>0</v>
      </c>
      <c r="K79" s="63" t="s">
        <v>2724</v>
      </c>
      <c r="L79" s="63"/>
      <c r="M79" s="63" t="s">
        <v>2437</v>
      </c>
      <c r="N79" s="63" t="s">
        <v>2730</v>
      </c>
      <c r="O79" s="63"/>
      <c r="P79" s="63" t="s">
        <v>2732</v>
      </c>
      <c r="Q79" s="63" t="s">
        <v>2734</v>
      </c>
      <c r="R79" s="63" t="s">
        <v>2431</v>
      </c>
      <c r="S79" s="63" t="s">
        <v>2736</v>
      </c>
      <c r="T79" s="63"/>
      <c r="U79" s="63" t="s">
        <v>2738</v>
      </c>
      <c r="V79" s="63"/>
      <c r="W79" s="63"/>
      <c r="X79" s="63"/>
      <c r="Y79" s="63"/>
      <c r="Z79" s="63"/>
      <c r="AA79" s="63" t="s">
        <v>2728</v>
      </c>
      <c r="AB79" s="63"/>
      <c r="AC79" s="63" t="str">
        <f t="shared" si="3"/>
        <v>EM5RTUe Ro5So5n-sge;NST=X</v>
      </c>
      <c r="AD79" s="34">
        <v>344</v>
      </c>
      <c r="AE79" s="40" t="str">
        <f>VLOOKUP(AD79,pTRAIT!A:B,2,FALSE)</f>
        <v>EM5RTUeRo5So5;NST=X / EM5RTUeRo5So5(Pu);NST=X</v>
      </c>
      <c r="AF79" s="63">
        <f>VLOOKUP($AD79,pTRAIT!$A:$X,7,FALSE)</f>
        <v>0</v>
      </c>
      <c r="AG79" s="63">
        <f>VLOOKUP($AD79,pTRAIT!$A:$X,8,FALSE)</f>
        <v>0</v>
      </c>
      <c r="AH79" s="63">
        <f>VLOOKUP($AD79,pTRAIT!$A:$X,9,FALSE)</f>
        <v>0</v>
      </c>
      <c r="AI79" s="63">
        <f>VLOOKUP($AD79,pTRAIT!$A:$X,10,FALSE)</f>
        <v>0</v>
      </c>
      <c r="AJ79" s="63">
        <f>VLOOKUP($AD79,pTRAIT!$A:$X,11,FALSE)</f>
        <v>0</v>
      </c>
      <c r="AK79" s="63">
        <f>VLOOKUP($AD79,pTRAIT!$A:$X,12,FALSE)</f>
        <v>0</v>
      </c>
      <c r="AL79" s="63">
        <f>VLOOKUP($AD79,pTRAIT!$A:$X,13,FALSE)</f>
        <v>0</v>
      </c>
      <c r="AM79" s="63">
        <f>VLOOKUP($AD79,pTRAIT!$A:$X,14,FALSE)</f>
        <v>0</v>
      </c>
      <c r="AN79" s="63">
        <f>VLOOKUP($AD79,pTRAIT!$A:$X,15,FALSE)</f>
        <v>0</v>
      </c>
      <c r="AO79" s="63">
        <f>VLOOKUP($AD79,pTRAIT!$A:$X,16,FALSE)</f>
        <v>0</v>
      </c>
      <c r="AP79" s="63">
        <f>VLOOKUP($AD79,pTRAIT!$A:$X,17,FALSE)</f>
        <v>0</v>
      </c>
      <c r="AQ79" s="63">
        <f>VLOOKUP($AD79,pTRAIT!$A:$X,18,FALSE)</f>
        <v>0</v>
      </c>
      <c r="AR79" s="63">
        <f>VLOOKUP($AD79,pTRAIT!$A:$X,19,FALSE)</f>
        <v>0</v>
      </c>
      <c r="AS79" s="63">
        <f>VLOOKUP($AD79,pTRAIT!$A:$X,20,FALSE)</f>
        <v>0</v>
      </c>
      <c r="AT79" s="63">
        <f>VLOOKUP($AD79,pTRAIT!$A:$X,21,FALSE)</f>
        <v>0</v>
      </c>
      <c r="AU79" s="63">
        <f>VLOOKUP($AD79,pTRAIT!$A:$X,22,FALSE)</f>
        <v>0</v>
      </c>
      <c r="AV79" s="63">
        <f>VLOOKUP($AD79,pTRAIT!$A:$X,23,FALSE)</f>
        <v>0</v>
      </c>
      <c r="AW79" s="63">
        <f>VLOOKUP($AD79,pTRAIT!$A:$X,24,FALSE)</f>
        <v>0</v>
      </c>
      <c r="AX79" s="67" t="s">
        <v>2819</v>
      </c>
      <c r="AY79" s="71" t="s">
        <v>3602</v>
      </c>
    </row>
    <row r="80" spans="1:51" ht="12" customHeight="1" x14ac:dyDescent="0.25">
      <c r="A80" s="32">
        <v>24</v>
      </c>
      <c r="B80" s="33" t="s">
        <v>5</v>
      </c>
      <c r="C80" s="34">
        <v>345</v>
      </c>
      <c r="D80" s="32" t="str">
        <f t="shared" si="2"/>
        <v>24X345</v>
      </c>
      <c r="E80" s="43" t="s">
        <v>1623</v>
      </c>
      <c r="F80" s="61" t="s">
        <v>1707</v>
      </c>
      <c r="G80" s="41" t="s">
        <v>43</v>
      </c>
      <c r="H80" s="45"/>
      <c r="I80" s="32">
        <v>24</v>
      </c>
      <c r="J80" s="63">
        <f>VLOOKUP(I80,pTRAIT!A:B,2,FALSE)</f>
        <v>0</v>
      </c>
      <c r="K80" s="63" t="s">
        <v>2724</v>
      </c>
      <c r="L80" s="63"/>
      <c r="M80" s="63" t="s">
        <v>2437</v>
      </c>
      <c r="N80" s="63" t="s">
        <v>2730</v>
      </c>
      <c r="O80" s="63"/>
      <c r="P80" s="63" t="s">
        <v>2732</v>
      </c>
      <c r="Q80" s="63" t="s">
        <v>2734</v>
      </c>
      <c r="R80" s="63" t="s">
        <v>2431</v>
      </c>
      <c r="S80" s="63" t="s">
        <v>2736</v>
      </c>
      <c r="T80" s="63"/>
      <c r="U80" s="63" t="s">
        <v>2738</v>
      </c>
      <c r="V80" s="63"/>
      <c r="W80" s="63"/>
      <c r="X80" s="63"/>
      <c r="Y80" s="63"/>
      <c r="Z80" s="63"/>
      <c r="AA80" s="63" t="s">
        <v>2728</v>
      </c>
      <c r="AB80" s="63"/>
      <c r="AC80" s="63" t="str">
        <f t="shared" si="3"/>
        <v>EM5RTUe Ro5So5n-sge;NST=X</v>
      </c>
      <c r="AD80" s="34">
        <v>345</v>
      </c>
      <c r="AE80" s="40" t="str">
        <f>VLOOKUP(AD80,pTRAIT!A:B,2,FALSE)</f>
        <v>EM5RTUeRo5So5;NST=X / EM5RTUeRo5So5(Pu);NST=X</v>
      </c>
      <c r="AF80" s="63">
        <f>VLOOKUP($AD80,pTRAIT!$A:$X,7,FALSE)</f>
        <v>0</v>
      </c>
      <c r="AG80" s="63">
        <f>VLOOKUP($AD80,pTRAIT!$A:$X,8,FALSE)</f>
        <v>0</v>
      </c>
      <c r="AH80" s="63">
        <f>VLOOKUP($AD80,pTRAIT!$A:$X,9,FALSE)</f>
        <v>0</v>
      </c>
      <c r="AI80" s="63">
        <f>VLOOKUP($AD80,pTRAIT!$A:$X,10,FALSE)</f>
        <v>0</v>
      </c>
      <c r="AJ80" s="63">
        <f>VLOOKUP($AD80,pTRAIT!$A:$X,11,FALSE)</f>
        <v>0</v>
      </c>
      <c r="AK80" s="63">
        <f>VLOOKUP($AD80,pTRAIT!$A:$X,12,FALSE)</f>
        <v>0</v>
      </c>
      <c r="AL80" s="63">
        <f>VLOOKUP($AD80,pTRAIT!$A:$X,13,FALSE)</f>
        <v>0</v>
      </c>
      <c r="AM80" s="63">
        <f>VLOOKUP($AD80,pTRAIT!$A:$X,14,FALSE)</f>
        <v>0</v>
      </c>
      <c r="AN80" s="63">
        <f>VLOOKUP($AD80,pTRAIT!$A:$X,15,FALSE)</f>
        <v>0</v>
      </c>
      <c r="AO80" s="63">
        <f>VLOOKUP($AD80,pTRAIT!$A:$X,16,FALSE)</f>
        <v>0</v>
      </c>
      <c r="AP80" s="63">
        <f>VLOOKUP($AD80,pTRAIT!$A:$X,17,FALSE)</f>
        <v>0</v>
      </c>
      <c r="AQ80" s="63">
        <f>VLOOKUP($AD80,pTRAIT!$A:$X,18,FALSE)</f>
        <v>0</v>
      </c>
      <c r="AR80" s="63">
        <f>VLOOKUP($AD80,pTRAIT!$A:$X,19,FALSE)</f>
        <v>0</v>
      </c>
      <c r="AS80" s="63">
        <f>VLOOKUP($AD80,pTRAIT!$A:$X,20,FALSE)</f>
        <v>0</v>
      </c>
      <c r="AT80" s="63">
        <f>VLOOKUP($AD80,pTRAIT!$A:$X,21,FALSE)</f>
        <v>0</v>
      </c>
      <c r="AU80" s="63">
        <f>VLOOKUP($AD80,pTRAIT!$A:$X,22,FALSE)</f>
        <v>0</v>
      </c>
      <c r="AV80" s="63">
        <f>VLOOKUP($AD80,pTRAIT!$A:$X,23,FALSE)</f>
        <v>0</v>
      </c>
      <c r="AW80" s="63">
        <f>VLOOKUP($AD80,pTRAIT!$A:$X,24,FALSE)</f>
        <v>0</v>
      </c>
      <c r="AX80" s="67" t="s">
        <v>2820</v>
      </c>
      <c r="AY80" s="71" t="s">
        <v>3602</v>
      </c>
    </row>
    <row r="81" spans="1:51" ht="12" customHeight="1" x14ac:dyDescent="0.25">
      <c r="A81" s="32">
        <v>24</v>
      </c>
      <c r="B81" s="33" t="s">
        <v>5</v>
      </c>
      <c r="C81" s="34">
        <v>37</v>
      </c>
      <c r="D81" s="32" t="str">
        <f t="shared" si="2"/>
        <v>24X37</v>
      </c>
      <c r="E81" s="43" t="s">
        <v>1623</v>
      </c>
      <c r="F81" s="61" t="s">
        <v>1708</v>
      </c>
      <c r="G81" s="41" t="s">
        <v>43</v>
      </c>
      <c r="H81" s="38"/>
      <c r="I81" s="32">
        <v>24</v>
      </c>
      <c r="J81" s="63">
        <f>VLOOKUP(I81,pTRAIT!A:B,2,FALSE)</f>
        <v>0</v>
      </c>
      <c r="K81" s="63" t="s">
        <v>2724</v>
      </c>
      <c r="L81" s="63"/>
      <c r="M81" s="63" t="s">
        <v>2437</v>
      </c>
      <c r="N81" s="63" t="s">
        <v>2730</v>
      </c>
      <c r="O81" s="63"/>
      <c r="P81" s="63" t="s">
        <v>2732</v>
      </c>
      <c r="Q81" s="63" t="s">
        <v>2734</v>
      </c>
      <c r="R81" s="63" t="s">
        <v>2431</v>
      </c>
      <c r="S81" s="63" t="s">
        <v>2736</v>
      </c>
      <c r="T81" s="63"/>
      <c r="U81" s="63" t="s">
        <v>2738</v>
      </c>
      <c r="V81" s="63"/>
      <c r="W81" s="63"/>
      <c r="X81" s="63"/>
      <c r="Y81" s="63"/>
      <c r="Z81" s="63"/>
      <c r="AA81" s="63" t="s">
        <v>2728</v>
      </c>
      <c r="AB81" s="63"/>
      <c r="AC81" s="63" t="str">
        <f t="shared" si="3"/>
        <v>EM5RTUe Ro5So5n-sge;NST=X</v>
      </c>
      <c r="AD81" s="34">
        <v>37</v>
      </c>
      <c r="AE81" s="40" t="str">
        <f>VLOOKUP(AD81,pTRAIT!A:B,2,FALSE)</f>
        <v>ERo5So5;NST=X / EM5RTUeRo5So5(Pu);NST=X</v>
      </c>
      <c r="AF81" s="63">
        <f>VLOOKUP($AD81,pTRAIT!$A:$X,7,FALSE)</f>
        <v>0</v>
      </c>
      <c r="AG81" s="63">
        <f>VLOOKUP($AD81,pTRAIT!$A:$X,8,FALSE)</f>
        <v>0</v>
      </c>
      <c r="AH81" s="63">
        <f>VLOOKUP($AD81,pTRAIT!$A:$X,9,FALSE)</f>
        <v>0</v>
      </c>
      <c r="AI81" s="63">
        <f>VLOOKUP($AD81,pTRAIT!$A:$X,10,FALSE)</f>
        <v>0</v>
      </c>
      <c r="AJ81" s="63">
        <f>VLOOKUP($AD81,pTRAIT!$A:$X,11,FALSE)</f>
        <v>0</v>
      </c>
      <c r="AK81" s="63">
        <f>VLOOKUP($AD81,pTRAIT!$A:$X,12,FALSE)</f>
        <v>0</v>
      </c>
      <c r="AL81" s="63">
        <f>VLOOKUP($AD81,pTRAIT!$A:$X,13,FALSE)</f>
        <v>0</v>
      </c>
      <c r="AM81" s="63">
        <f>VLOOKUP($AD81,pTRAIT!$A:$X,14,FALSE)</f>
        <v>0</v>
      </c>
      <c r="AN81" s="63">
        <f>VLOOKUP($AD81,pTRAIT!$A:$X,15,FALSE)</f>
        <v>0</v>
      </c>
      <c r="AO81" s="63">
        <f>VLOOKUP($AD81,pTRAIT!$A:$X,16,FALSE)</f>
        <v>0</v>
      </c>
      <c r="AP81" s="63">
        <f>VLOOKUP($AD81,pTRAIT!$A:$X,17,FALSE)</f>
        <v>0</v>
      </c>
      <c r="AQ81" s="63">
        <f>VLOOKUP($AD81,pTRAIT!$A:$X,18,FALSE)</f>
        <v>0</v>
      </c>
      <c r="AR81" s="63">
        <f>VLOOKUP($AD81,pTRAIT!$A:$X,19,FALSE)</f>
        <v>0</v>
      </c>
      <c r="AS81" s="63">
        <f>VLOOKUP($AD81,pTRAIT!$A:$X,20,FALSE)</f>
        <v>0</v>
      </c>
      <c r="AT81" s="63">
        <f>VLOOKUP($AD81,pTRAIT!$A:$X,21,FALSE)</f>
        <v>0</v>
      </c>
      <c r="AU81" s="63">
        <f>VLOOKUP($AD81,pTRAIT!$A:$X,22,FALSE)</f>
        <v>0</v>
      </c>
      <c r="AV81" s="63">
        <f>VLOOKUP($AD81,pTRAIT!$A:$X,23,FALSE)</f>
        <v>0</v>
      </c>
      <c r="AW81" s="63">
        <f>VLOOKUP($AD81,pTRAIT!$A:$X,24,FALSE)</f>
        <v>0</v>
      </c>
      <c r="AX81" s="67" t="s">
        <v>2821</v>
      </c>
      <c r="AY81" s="71" t="s">
        <v>3601</v>
      </c>
    </row>
    <row r="82" spans="1:51" ht="12" customHeight="1" x14ac:dyDescent="0.25">
      <c r="A82" s="32">
        <v>24</v>
      </c>
      <c r="B82" s="33" t="s">
        <v>5</v>
      </c>
      <c r="C82" s="34">
        <v>82</v>
      </c>
      <c r="D82" s="32" t="str">
        <f t="shared" si="2"/>
        <v>24X82</v>
      </c>
      <c r="E82" s="43" t="s">
        <v>1623</v>
      </c>
      <c r="F82" s="61" t="s">
        <v>1709</v>
      </c>
      <c r="G82" s="41" t="s">
        <v>43</v>
      </c>
      <c r="H82" s="38"/>
      <c r="I82" s="32">
        <v>24</v>
      </c>
      <c r="J82" s="63">
        <f>VLOOKUP(I82,pTRAIT!A:B,2,FALSE)</f>
        <v>0</v>
      </c>
      <c r="K82" s="63" t="s">
        <v>2724</v>
      </c>
      <c r="L82" s="63"/>
      <c r="M82" s="63" t="s">
        <v>2437</v>
      </c>
      <c r="N82" s="63" t="s">
        <v>2730</v>
      </c>
      <c r="O82" s="63"/>
      <c r="P82" s="63" t="s">
        <v>2732</v>
      </c>
      <c r="Q82" s="63" t="s">
        <v>2734</v>
      </c>
      <c r="R82" s="63" t="s">
        <v>2431</v>
      </c>
      <c r="S82" s="63" t="s">
        <v>2736</v>
      </c>
      <c r="T82" s="63"/>
      <c r="U82" s="63" t="s">
        <v>2738</v>
      </c>
      <c r="V82" s="63"/>
      <c r="W82" s="63"/>
      <c r="X82" s="63"/>
      <c r="Y82" s="63"/>
      <c r="Z82" s="63"/>
      <c r="AA82" s="63" t="s">
        <v>2728</v>
      </c>
      <c r="AB82" s="63"/>
      <c r="AC82" s="63" t="str">
        <f t="shared" si="3"/>
        <v>EM5RTUe Ro5So5n-sge;NST=X</v>
      </c>
      <c r="AD82" s="34">
        <v>82</v>
      </c>
      <c r="AE82" s="40" t="str">
        <f>VLOOKUP(AD82,pTRAIT!A:B,2,FALSE)</f>
        <v>EM5RTUeRo5So5;NST=X / EM5RTUeRo5So5(Pu);NST=X</v>
      </c>
      <c r="AF82" s="63">
        <f>VLOOKUP($AD82,pTRAIT!$A:$X,7,FALSE)</f>
        <v>0</v>
      </c>
      <c r="AG82" s="63">
        <f>VLOOKUP($AD82,pTRAIT!$A:$X,8,FALSE)</f>
        <v>0</v>
      </c>
      <c r="AH82" s="63">
        <f>VLOOKUP($AD82,pTRAIT!$A:$X,9,FALSE)</f>
        <v>0</v>
      </c>
      <c r="AI82" s="63">
        <f>VLOOKUP($AD82,pTRAIT!$A:$X,10,FALSE)</f>
        <v>0</v>
      </c>
      <c r="AJ82" s="63">
        <f>VLOOKUP($AD82,pTRAIT!$A:$X,11,FALSE)</f>
        <v>0</v>
      </c>
      <c r="AK82" s="63">
        <f>VLOOKUP($AD82,pTRAIT!$A:$X,12,FALSE)</f>
        <v>0</v>
      </c>
      <c r="AL82" s="63">
        <f>VLOOKUP($AD82,pTRAIT!$A:$X,13,FALSE)</f>
        <v>0</v>
      </c>
      <c r="AM82" s="63">
        <f>VLOOKUP($AD82,pTRAIT!$A:$X,14,FALSE)</f>
        <v>0</v>
      </c>
      <c r="AN82" s="63">
        <f>VLOOKUP($AD82,pTRAIT!$A:$X,15,FALSE)</f>
        <v>0</v>
      </c>
      <c r="AO82" s="63">
        <f>VLOOKUP($AD82,pTRAIT!$A:$X,16,FALSE)</f>
        <v>0</v>
      </c>
      <c r="AP82" s="63">
        <f>VLOOKUP($AD82,pTRAIT!$A:$X,17,FALSE)</f>
        <v>0</v>
      </c>
      <c r="AQ82" s="63">
        <f>VLOOKUP($AD82,pTRAIT!$A:$X,18,FALSE)</f>
        <v>0</v>
      </c>
      <c r="AR82" s="63">
        <f>VLOOKUP($AD82,pTRAIT!$A:$X,19,FALSE)</f>
        <v>0</v>
      </c>
      <c r="AS82" s="63">
        <f>VLOOKUP($AD82,pTRAIT!$A:$X,20,FALSE)</f>
        <v>0</v>
      </c>
      <c r="AT82" s="63">
        <f>VLOOKUP($AD82,pTRAIT!$A:$X,21,FALSE)</f>
        <v>0</v>
      </c>
      <c r="AU82" s="63">
        <f>VLOOKUP($AD82,pTRAIT!$A:$X,22,FALSE)</f>
        <v>0</v>
      </c>
      <c r="AV82" s="63">
        <f>VLOOKUP($AD82,pTRAIT!$A:$X,23,FALSE)</f>
        <v>0</v>
      </c>
      <c r="AW82" s="63">
        <f>VLOOKUP($AD82,pTRAIT!$A:$X,24,FALSE)</f>
        <v>0</v>
      </c>
      <c r="AX82" s="67" t="s">
        <v>2822</v>
      </c>
      <c r="AY82" s="71" t="s">
        <v>3602</v>
      </c>
    </row>
    <row r="83" spans="1:51" ht="12" customHeight="1" x14ac:dyDescent="0.25">
      <c r="A83" s="32">
        <v>24</v>
      </c>
      <c r="B83" s="33" t="s">
        <v>5</v>
      </c>
      <c r="C83" s="34">
        <v>120</v>
      </c>
      <c r="D83" s="32" t="str">
        <f t="shared" si="2"/>
        <v>24X120</v>
      </c>
      <c r="E83" s="43" t="s">
        <v>1623</v>
      </c>
      <c r="F83" s="61" t="s">
        <v>1710</v>
      </c>
      <c r="G83" s="41" t="s">
        <v>43</v>
      </c>
      <c r="H83" s="38"/>
      <c r="I83" s="32">
        <v>24</v>
      </c>
      <c r="J83" s="63">
        <f>VLOOKUP(I83,pTRAIT!A:B,2,FALSE)</f>
        <v>0</v>
      </c>
      <c r="K83" s="63" t="s">
        <v>2724</v>
      </c>
      <c r="L83" s="63"/>
      <c r="M83" s="63" t="s">
        <v>2437</v>
      </c>
      <c r="N83" s="63" t="s">
        <v>2730</v>
      </c>
      <c r="O83" s="63"/>
      <c r="P83" s="63" t="s">
        <v>2732</v>
      </c>
      <c r="Q83" s="63" t="s">
        <v>2734</v>
      </c>
      <c r="R83" s="63" t="s">
        <v>2431</v>
      </c>
      <c r="S83" s="63" t="s">
        <v>2736</v>
      </c>
      <c r="T83" s="63"/>
      <c r="U83" s="63" t="s">
        <v>2738</v>
      </c>
      <c r="V83" s="63"/>
      <c r="W83" s="63"/>
      <c r="X83" s="63"/>
      <c r="Y83" s="63"/>
      <c r="Z83" s="63"/>
      <c r="AA83" s="63" t="s">
        <v>2728</v>
      </c>
      <c r="AB83" s="63"/>
      <c r="AC83" s="63" t="str">
        <f t="shared" si="3"/>
        <v>EM5RTUe Ro5So5n-sge;NST=X</v>
      </c>
      <c r="AD83" s="34">
        <v>120</v>
      </c>
      <c r="AE83" s="40" t="str">
        <f>VLOOKUP(AD83,pTRAIT!A:B,2,FALSE)</f>
        <v>EM5RTUeRo5So5;NST=X / EM5RTUeRo5So5(Pu);NST=X</v>
      </c>
      <c r="AF83" s="63">
        <f>VLOOKUP($AD83,pTRAIT!$A:$X,7,FALSE)</f>
        <v>0</v>
      </c>
      <c r="AG83" s="63">
        <f>VLOOKUP($AD83,pTRAIT!$A:$X,8,FALSE)</f>
        <v>0</v>
      </c>
      <c r="AH83" s="63">
        <f>VLOOKUP($AD83,pTRAIT!$A:$X,9,FALSE)</f>
        <v>0</v>
      </c>
      <c r="AI83" s="63">
        <f>VLOOKUP($AD83,pTRAIT!$A:$X,10,FALSE)</f>
        <v>0</v>
      </c>
      <c r="AJ83" s="63">
        <f>VLOOKUP($AD83,pTRAIT!$A:$X,11,FALSE)</f>
        <v>0</v>
      </c>
      <c r="AK83" s="63">
        <f>VLOOKUP($AD83,pTRAIT!$A:$X,12,FALSE)</f>
        <v>0</v>
      </c>
      <c r="AL83" s="63">
        <f>VLOOKUP($AD83,pTRAIT!$A:$X,13,FALSE)</f>
        <v>0</v>
      </c>
      <c r="AM83" s="63">
        <f>VLOOKUP($AD83,pTRAIT!$A:$X,14,FALSE)</f>
        <v>0</v>
      </c>
      <c r="AN83" s="63">
        <f>VLOOKUP($AD83,pTRAIT!$A:$X,15,FALSE)</f>
        <v>0</v>
      </c>
      <c r="AO83" s="63">
        <f>VLOOKUP($AD83,pTRAIT!$A:$X,16,FALSE)</f>
        <v>0</v>
      </c>
      <c r="AP83" s="63">
        <f>VLOOKUP($AD83,pTRAIT!$A:$X,17,FALSE)</f>
        <v>0</v>
      </c>
      <c r="AQ83" s="63">
        <f>VLOOKUP($AD83,pTRAIT!$A:$X,18,FALSE)</f>
        <v>0</v>
      </c>
      <c r="AR83" s="63">
        <f>VLOOKUP($AD83,pTRAIT!$A:$X,19,FALSE)</f>
        <v>0</v>
      </c>
      <c r="AS83" s="63">
        <f>VLOOKUP($AD83,pTRAIT!$A:$X,20,FALSE)</f>
        <v>0</v>
      </c>
      <c r="AT83" s="63">
        <f>VLOOKUP($AD83,pTRAIT!$A:$X,21,FALSE)</f>
        <v>0</v>
      </c>
      <c r="AU83" s="63">
        <f>VLOOKUP($AD83,pTRAIT!$A:$X,22,FALSE)</f>
        <v>0</v>
      </c>
      <c r="AV83" s="63">
        <f>VLOOKUP($AD83,pTRAIT!$A:$X,23,FALSE)</f>
        <v>0</v>
      </c>
      <c r="AW83" s="63">
        <f>VLOOKUP($AD83,pTRAIT!$A:$X,24,FALSE)</f>
        <v>0</v>
      </c>
      <c r="AX83" s="67" t="s">
        <v>2823</v>
      </c>
      <c r="AY83" s="71" t="s">
        <v>3602</v>
      </c>
    </row>
    <row r="84" spans="1:51" ht="12" customHeight="1" x14ac:dyDescent="0.25">
      <c r="A84" s="32">
        <v>24</v>
      </c>
      <c r="B84" s="33" t="s">
        <v>5</v>
      </c>
      <c r="C84" s="34">
        <v>189</v>
      </c>
      <c r="D84" s="32" t="str">
        <f t="shared" si="2"/>
        <v>24X189</v>
      </c>
      <c r="E84" s="43" t="s">
        <v>1623</v>
      </c>
      <c r="F84" s="61" t="s">
        <v>1711</v>
      </c>
      <c r="G84" s="41" t="s">
        <v>43</v>
      </c>
      <c r="H84" s="38"/>
      <c r="I84" s="32">
        <v>24</v>
      </c>
      <c r="J84" s="63">
        <f>VLOOKUP(I84,pTRAIT!A:B,2,FALSE)</f>
        <v>0</v>
      </c>
      <c r="K84" s="63" t="s">
        <v>2724</v>
      </c>
      <c r="L84" s="63"/>
      <c r="M84" s="63" t="s">
        <v>2437</v>
      </c>
      <c r="N84" s="63" t="s">
        <v>2730</v>
      </c>
      <c r="O84" s="63"/>
      <c r="P84" s="63" t="s">
        <v>2732</v>
      </c>
      <c r="Q84" s="63" t="s">
        <v>2734</v>
      </c>
      <c r="R84" s="63" t="s">
        <v>2431</v>
      </c>
      <c r="S84" s="63" t="s">
        <v>2736</v>
      </c>
      <c r="T84" s="63"/>
      <c r="U84" s="63" t="s">
        <v>2738</v>
      </c>
      <c r="V84" s="63"/>
      <c r="W84" s="63"/>
      <c r="X84" s="63"/>
      <c r="Y84" s="63"/>
      <c r="Z84" s="63"/>
      <c r="AA84" s="63" t="s">
        <v>2728</v>
      </c>
      <c r="AB84" s="63"/>
      <c r="AC84" s="63" t="str">
        <f t="shared" si="3"/>
        <v>EM5RTUe Ro5So5n-sge;NST=X</v>
      </c>
      <c r="AD84" s="34">
        <v>189</v>
      </c>
      <c r="AE84" s="40" t="str">
        <f>VLOOKUP(AD84,pTRAIT!A:B,2,FALSE)</f>
        <v>EM5RTUeRo5So5;NST=X / EM5RTUeRo5So5(Pu);NST=X</v>
      </c>
      <c r="AF84" s="63">
        <f>VLOOKUP($AD84,pTRAIT!$A:$X,7,FALSE)</f>
        <v>0</v>
      </c>
      <c r="AG84" s="63">
        <f>VLOOKUP($AD84,pTRAIT!$A:$X,8,FALSE)</f>
        <v>0</v>
      </c>
      <c r="AH84" s="63">
        <f>VLOOKUP($AD84,pTRAIT!$A:$X,9,FALSE)</f>
        <v>0</v>
      </c>
      <c r="AI84" s="63">
        <f>VLOOKUP($AD84,pTRAIT!$A:$X,10,FALSE)</f>
        <v>0</v>
      </c>
      <c r="AJ84" s="63">
        <f>VLOOKUP($AD84,pTRAIT!$A:$X,11,FALSE)</f>
        <v>0</v>
      </c>
      <c r="AK84" s="63">
        <f>VLOOKUP($AD84,pTRAIT!$A:$X,12,FALSE)</f>
        <v>0</v>
      </c>
      <c r="AL84" s="63">
        <f>VLOOKUP($AD84,pTRAIT!$A:$X,13,FALSE)</f>
        <v>0</v>
      </c>
      <c r="AM84" s="63">
        <f>VLOOKUP($AD84,pTRAIT!$A:$X,14,FALSE)</f>
        <v>0</v>
      </c>
      <c r="AN84" s="63">
        <f>VLOOKUP($AD84,pTRAIT!$A:$X,15,FALSE)</f>
        <v>0</v>
      </c>
      <c r="AO84" s="63">
        <f>VLOOKUP($AD84,pTRAIT!$A:$X,16,FALSE)</f>
        <v>0</v>
      </c>
      <c r="AP84" s="63">
        <f>VLOOKUP($AD84,pTRAIT!$A:$X,17,FALSE)</f>
        <v>0</v>
      </c>
      <c r="AQ84" s="63">
        <f>VLOOKUP($AD84,pTRAIT!$A:$X,18,FALSE)</f>
        <v>0</v>
      </c>
      <c r="AR84" s="63">
        <f>VLOOKUP($AD84,pTRAIT!$A:$X,19,FALSE)</f>
        <v>0</v>
      </c>
      <c r="AS84" s="63">
        <f>VLOOKUP($AD84,pTRAIT!$A:$X,20,FALSE)</f>
        <v>0</v>
      </c>
      <c r="AT84" s="63">
        <f>VLOOKUP($AD84,pTRAIT!$A:$X,21,FALSE)</f>
        <v>0</v>
      </c>
      <c r="AU84" s="63">
        <f>VLOOKUP($AD84,pTRAIT!$A:$X,22,FALSE)</f>
        <v>0</v>
      </c>
      <c r="AV84" s="63">
        <f>VLOOKUP($AD84,pTRAIT!$A:$X,23,FALSE)</f>
        <v>0</v>
      </c>
      <c r="AW84" s="63">
        <f>VLOOKUP($AD84,pTRAIT!$A:$X,24,FALSE)</f>
        <v>0</v>
      </c>
      <c r="AX84" s="67" t="s">
        <v>2824</v>
      </c>
      <c r="AY84" s="71" t="s">
        <v>3602</v>
      </c>
    </row>
    <row r="85" spans="1:51" ht="12" customHeight="1" x14ac:dyDescent="0.25">
      <c r="A85" s="32">
        <v>25</v>
      </c>
      <c r="B85" s="33" t="s">
        <v>5</v>
      </c>
      <c r="C85" s="34">
        <v>80</v>
      </c>
      <c r="D85" s="32" t="str">
        <f t="shared" si="2"/>
        <v>25X80</v>
      </c>
      <c r="E85" s="43" t="s">
        <v>1623</v>
      </c>
      <c r="F85" s="61" t="s">
        <v>1712</v>
      </c>
      <c r="G85" s="41" t="s">
        <v>43</v>
      </c>
      <c r="H85" s="38"/>
      <c r="I85" s="32">
        <v>25</v>
      </c>
      <c r="J85" s="63">
        <f>VLOOKUP(I85,pTRAIT!A:B,2,FALSE)</f>
        <v>0</v>
      </c>
      <c r="K85" s="63" t="s">
        <v>2724</v>
      </c>
      <c r="L85" s="63"/>
      <c r="M85" s="63" t="s">
        <v>2437</v>
      </c>
      <c r="N85" s="63" t="s">
        <v>2730</v>
      </c>
      <c r="O85" s="63"/>
      <c r="P85" s="63" t="s">
        <v>2732</v>
      </c>
      <c r="Q85" s="63" t="s">
        <v>2734</v>
      </c>
      <c r="R85" s="63" t="s">
        <v>2431</v>
      </c>
      <c r="S85" s="63" t="s">
        <v>2736</v>
      </c>
      <c r="T85" s="63"/>
      <c r="U85" s="63" t="s">
        <v>2738</v>
      </c>
      <c r="V85" s="63"/>
      <c r="W85" s="63"/>
      <c r="X85" s="63"/>
      <c r="Y85" s="63"/>
      <c r="Z85" s="63"/>
      <c r="AA85" s="63" t="s">
        <v>2728</v>
      </c>
      <c r="AB85" s="63"/>
      <c r="AC85" s="63" t="str">
        <f t="shared" si="3"/>
        <v>EM5RTUe Ro5So5n-sge;NST=X</v>
      </c>
      <c r="AD85" s="34">
        <v>80</v>
      </c>
      <c r="AE85" s="40" t="str">
        <f>VLOOKUP(AD85,pTRAIT!A:B,2,FALSE)</f>
        <v>EM5RTUeRo5So5;NST=X / EM5RTUeRo5So5(Pu);NST=X</v>
      </c>
      <c r="AF85" s="63">
        <f>VLOOKUP($AD85,pTRAIT!$A:$X,7,FALSE)</f>
        <v>0</v>
      </c>
      <c r="AG85" s="63">
        <f>VLOOKUP($AD85,pTRAIT!$A:$X,8,FALSE)</f>
        <v>0</v>
      </c>
      <c r="AH85" s="63">
        <f>VLOOKUP($AD85,pTRAIT!$A:$X,9,FALSE)</f>
        <v>0</v>
      </c>
      <c r="AI85" s="63">
        <f>VLOOKUP($AD85,pTRAIT!$A:$X,10,FALSE)</f>
        <v>0</v>
      </c>
      <c r="AJ85" s="63">
        <f>VLOOKUP($AD85,pTRAIT!$A:$X,11,FALSE)</f>
        <v>0</v>
      </c>
      <c r="AK85" s="63">
        <f>VLOOKUP($AD85,pTRAIT!$A:$X,12,FALSE)</f>
        <v>0</v>
      </c>
      <c r="AL85" s="63">
        <f>VLOOKUP($AD85,pTRAIT!$A:$X,13,FALSE)</f>
        <v>0</v>
      </c>
      <c r="AM85" s="63">
        <f>VLOOKUP($AD85,pTRAIT!$A:$X,14,FALSE)</f>
        <v>0</v>
      </c>
      <c r="AN85" s="63">
        <f>VLOOKUP($AD85,pTRAIT!$A:$X,15,FALSE)</f>
        <v>0</v>
      </c>
      <c r="AO85" s="63">
        <f>VLOOKUP($AD85,pTRAIT!$A:$X,16,FALSE)</f>
        <v>0</v>
      </c>
      <c r="AP85" s="63">
        <f>VLOOKUP($AD85,pTRAIT!$A:$X,17,FALSE)</f>
        <v>0</v>
      </c>
      <c r="AQ85" s="63">
        <f>VLOOKUP($AD85,pTRAIT!$A:$X,18,FALSE)</f>
        <v>0</v>
      </c>
      <c r="AR85" s="63">
        <f>VLOOKUP($AD85,pTRAIT!$A:$X,19,FALSE)</f>
        <v>0</v>
      </c>
      <c r="AS85" s="63">
        <f>VLOOKUP($AD85,pTRAIT!$A:$X,20,FALSE)</f>
        <v>0</v>
      </c>
      <c r="AT85" s="63">
        <f>VLOOKUP($AD85,pTRAIT!$A:$X,21,FALSE)</f>
        <v>0</v>
      </c>
      <c r="AU85" s="63">
        <f>VLOOKUP($AD85,pTRAIT!$A:$X,22,FALSE)</f>
        <v>0</v>
      </c>
      <c r="AV85" s="63">
        <f>VLOOKUP($AD85,pTRAIT!$A:$X,23,FALSE)</f>
        <v>0</v>
      </c>
      <c r="AW85" s="63">
        <f>VLOOKUP($AD85,pTRAIT!$A:$X,24,FALSE)</f>
        <v>0</v>
      </c>
      <c r="AX85" s="67" t="s">
        <v>2825</v>
      </c>
      <c r="AY85" s="71" t="s">
        <v>3602</v>
      </c>
    </row>
    <row r="86" spans="1:51" ht="12" customHeight="1" x14ac:dyDescent="0.25">
      <c r="A86" s="32">
        <v>25</v>
      </c>
      <c r="B86" s="33" t="s">
        <v>5</v>
      </c>
      <c r="C86" s="34">
        <v>219</v>
      </c>
      <c r="D86" s="32" t="str">
        <f t="shared" si="2"/>
        <v>25X219</v>
      </c>
      <c r="E86" s="43" t="s">
        <v>1623</v>
      </c>
      <c r="F86" s="61" t="s">
        <v>1713</v>
      </c>
      <c r="G86" s="41" t="s">
        <v>43</v>
      </c>
      <c r="H86" s="38"/>
      <c r="I86" s="32">
        <v>25</v>
      </c>
      <c r="J86" s="63">
        <f>VLOOKUP(I86,pTRAIT!A:B,2,FALSE)</f>
        <v>0</v>
      </c>
      <c r="K86" s="63" t="s">
        <v>2724</v>
      </c>
      <c r="L86" s="63"/>
      <c r="M86" s="63" t="s">
        <v>2437</v>
      </c>
      <c r="N86" s="63" t="s">
        <v>2730</v>
      </c>
      <c r="O86" s="63"/>
      <c r="P86" s="63" t="s">
        <v>2732</v>
      </c>
      <c r="Q86" s="63" t="s">
        <v>2734</v>
      </c>
      <c r="R86" s="63" t="s">
        <v>2431</v>
      </c>
      <c r="S86" s="63" t="s">
        <v>2736</v>
      </c>
      <c r="T86" s="63"/>
      <c r="U86" s="63" t="s">
        <v>2738</v>
      </c>
      <c r="V86" s="63"/>
      <c r="W86" s="63"/>
      <c r="X86" s="63"/>
      <c r="Y86" s="63"/>
      <c r="Z86" s="63"/>
      <c r="AA86" s="63" t="s">
        <v>2728</v>
      </c>
      <c r="AB86" s="63"/>
      <c r="AC86" s="63" t="str">
        <f t="shared" si="3"/>
        <v>EM5RTUe Ro5So5n-sge;NST=X</v>
      </c>
      <c r="AD86" s="34">
        <v>219</v>
      </c>
      <c r="AE86" s="40" t="str">
        <f>VLOOKUP(AD86,pTRAIT!A:B,2,FALSE)</f>
        <v>EM5RTRo5So5;NST=X / EM5RTUeRo5So5(Pu);NST=X</v>
      </c>
      <c r="AF86" s="63">
        <f>VLOOKUP($AD86,pTRAIT!$A:$X,7,FALSE)</f>
        <v>0</v>
      </c>
      <c r="AG86" s="63">
        <f>VLOOKUP($AD86,pTRAIT!$A:$X,8,FALSE)</f>
        <v>0</v>
      </c>
      <c r="AH86" s="63">
        <f>VLOOKUP($AD86,pTRAIT!$A:$X,9,FALSE)</f>
        <v>0</v>
      </c>
      <c r="AI86" s="63">
        <f>VLOOKUP($AD86,pTRAIT!$A:$X,10,FALSE)</f>
        <v>0</v>
      </c>
      <c r="AJ86" s="63">
        <f>VLOOKUP($AD86,pTRAIT!$A:$X,11,FALSE)</f>
        <v>0</v>
      </c>
      <c r="AK86" s="63">
        <f>VLOOKUP($AD86,pTRAIT!$A:$X,12,FALSE)</f>
        <v>0</v>
      </c>
      <c r="AL86" s="63">
        <f>VLOOKUP($AD86,pTRAIT!$A:$X,13,FALSE)</f>
        <v>0</v>
      </c>
      <c r="AM86" s="63">
        <f>VLOOKUP($AD86,pTRAIT!$A:$X,14,FALSE)</f>
        <v>0</v>
      </c>
      <c r="AN86" s="63">
        <f>VLOOKUP($AD86,pTRAIT!$A:$X,15,FALSE)</f>
        <v>0</v>
      </c>
      <c r="AO86" s="63">
        <f>VLOOKUP($AD86,pTRAIT!$A:$X,16,FALSE)</f>
        <v>0</v>
      </c>
      <c r="AP86" s="63">
        <f>VLOOKUP($AD86,pTRAIT!$A:$X,17,FALSE)</f>
        <v>0</v>
      </c>
      <c r="AQ86" s="63">
        <f>VLOOKUP($AD86,pTRAIT!$A:$X,18,FALSE)</f>
        <v>0</v>
      </c>
      <c r="AR86" s="63">
        <f>VLOOKUP($AD86,pTRAIT!$A:$X,19,FALSE)</f>
        <v>0</v>
      </c>
      <c r="AS86" s="63">
        <f>VLOOKUP($AD86,pTRAIT!$A:$X,20,FALSE)</f>
        <v>0</v>
      </c>
      <c r="AT86" s="63">
        <f>VLOOKUP($AD86,pTRAIT!$A:$X,21,FALSE)</f>
        <v>0</v>
      </c>
      <c r="AU86" s="63">
        <f>VLOOKUP($AD86,pTRAIT!$A:$X,22,FALSE)</f>
        <v>0</v>
      </c>
      <c r="AV86" s="63">
        <f>VLOOKUP($AD86,pTRAIT!$A:$X,23,FALSE)</f>
        <v>0</v>
      </c>
      <c r="AW86" s="63">
        <f>VLOOKUP($AD86,pTRAIT!$A:$X,24,FALSE)</f>
        <v>0</v>
      </c>
      <c r="AX86" s="67" t="s">
        <v>2826</v>
      </c>
      <c r="AY86" s="71" t="s">
        <v>3603</v>
      </c>
    </row>
    <row r="87" spans="1:51" ht="12" customHeight="1" x14ac:dyDescent="0.25">
      <c r="A87" s="32">
        <v>25</v>
      </c>
      <c r="B87" s="33" t="s">
        <v>5</v>
      </c>
      <c r="C87" s="34">
        <v>276</v>
      </c>
      <c r="D87" s="32" t="str">
        <f t="shared" si="2"/>
        <v>25X276</v>
      </c>
      <c r="E87" s="43" t="s">
        <v>1623</v>
      </c>
      <c r="F87" s="61" t="s">
        <v>1714</v>
      </c>
      <c r="G87" s="41" t="s">
        <v>43</v>
      </c>
      <c r="H87" s="38"/>
      <c r="I87" s="32">
        <v>25</v>
      </c>
      <c r="J87" s="63">
        <f>VLOOKUP(I87,pTRAIT!A:B,2,FALSE)</f>
        <v>0</v>
      </c>
      <c r="K87" s="63" t="s">
        <v>2724</v>
      </c>
      <c r="L87" s="63"/>
      <c r="M87" s="63" t="s">
        <v>2437</v>
      </c>
      <c r="N87" s="63" t="s">
        <v>2730</v>
      </c>
      <c r="O87" s="63"/>
      <c r="P87" s="63" t="s">
        <v>2732</v>
      </c>
      <c r="Q87" s="63" t="s">
        <v>2734</v>
      </c>
      <c r="R87" s="63" t="s">
        <v>2431</v>
      </c>
      <c r="S87" s="63" t="s">
        <v>2736</v>
      </c>
      <c r="T87" s="63"/>
      <c r="U87" s="63" t="s">
        <v>2738</v>
      </c>
      <c r="V87" s="63"/>
      <c r="W87" s="63"/>
      <c r="X87" s="63"/>
      <c r="Y87" s="63"/>
      <c r="Z87" s="63"/>
      <c r="AA87" s="63" t="s">
        <v>2728</v>
      </c>
      <c r="AB87" s="63"/>
      <c r="AC87" s="63" t="str">
        <f t="shared" si="3"/>
        <v>EM5RTUe Ro5So5n-sge;NST=X</v>
      </c>
      <c r="AD87" s="34">
        <v>276</v>
      </c>
      <c r="AE87" s="40" t="str">
        <f>VLOOKUP(AD87,pTRAIT!A:B,2,FALSE)</f>
        <v>EM5RTUeRo5So5;NST=X / EM5RTUeRo5So5(Pu);NST=X</v>
      </c>
      <c r="AF87" s="63">
        <f>VLOOKUP($AD87,pTRAIT!$A:$X,7,FALSE)</f>
        <v>0</v>
      </c>
      <c r="AG87" s="63">
        <f>VLOOKUP($AD87,pTRAIT!$A:$X,8,FALSE)</f>
        <v>0</v>
      </c>
      <c r="AH87" s="63">
        <f>VLOOKUP($AD87,pTRAIT!$A:$X,9,FALSE)</f>
        <v>0</v>
      </c>
      <c r="AI87" s="63">
        <f>VLOOKUP($AD87,pTRAIT!$A:$X,10,FALSE)</f>
        <v>0</v>
      </c>
      <c r="AJ87" s="63">
        <f>VLOOKUP($AD87,pTRAIT!$A:$X,11,FALSE)</f>
        <v>0</v>
      </c>
      <c r="AK87" s="63">
        <f>VLOOKUP($AD87,pTRAIT!$A:$X,12,FALSE)</f>
        <v>0</v>
      </c>
      <c r="AL87" s="63">
        <f>VLOOKUP($AD87,pTRAIT!$A:$X,13,FALSE)</f>
        <v>0</v>
      </c>
      <c r="AM87" s="63">
        <f>VLOOKUP($AD87,pTRAIT!$A:$X,14,FALSE)</f>
        <v>0</v>
      </c>
      <c r="AN87" s="63">
        <f>VLOOKUP($AD87,pTRAIT!$A:$X,15,FALSE)</f>
        <v>0</v>
      </c>
      <c r="AO87" s="63">
        <f>VLOOKUP($AD87,pTRAIT!$A:$X,16,FALSE)</f>
        <v>0</v>
      </c>
      <c r="AP87" s="63">
        <f>VLOOKUP($AD87,pTRAIT!$A:$X,17,FALSE)</f>
        <v>0</v>
      </c>
      <c r="AQ87" s="63">
        <f>VLOOKUP($AD87,pTRAIT!$A:$X,18,FALSE)</f>
        <v>0</v>
      </c>
      <c r="AR87" s="63">
        <f>VLOOKUP($AD87,pTRAIT!$A:$X,19,FALSE)</f>
        <v>0</v>
      </c>
      <c r="AS87" s="63">
        <f>VLOOKUP($AD87,pTRAIT!$A:$X,20,FALSE)</f>
        <v>0</v>
      </c>
      <c r="AT87" s="63">
        <f>VLOOKUP($AD87,pTRAIT!$A:$X,21,FALSE)</f>
        <v>0</v>
      </c>
      <c r="AU87" s="63">
        <f>VLOOKUP($AD87,pTRAIT!$A:$X,22,FALSE)</f>
        <v>0</v>
      </c>
      <c r="AV87" s="63">
        <f>VLOOKUP($AD87,pTRAIT!$A:$X,23,FALSE)</f>
        <v>0</v>
      </c>
      <c r="AW87" s="63">
        <f>VLOOKUP($AD87,pTRAIT!$A:$X,24,FALSE)</f>
        <v>0</v>
      </c>
      <c r="AX87" s="67" t="s">
        <v>2827</v>
      </c>
      <c r="AY87" s="71" t="s">
        <v>3602</v>
      </c>
    </row>
    <row r="88" spans="1:51" ht="12" customHeight="1" x14ac:dyDescent="0.25">
      <c r="A88" s="32">
        <v>25</v>
      </c>
      <c r="B88" s="33" t="s">
        <v>5</v>
      </c>
      <c r="C88" s="34">
        <v>347</v>
      </c>
      <c r="D88" s="32" t="str">
        <f t="shared" si="2"/>
        <v>25X347</v>
      </c>
      <c r="E88" s="43" t="s">
        <v>1623</v>
      </c>
      <c r="F88" s="61" t="s">
        <v>1715</v>
      </c>
      <c r="G88" s="41" t="s">
        <v>43</v>
      </c>
      <c r="H88" s="45"/>
      <c r="I88" s="32">
        <v>25</v>
      </c>
      <c r="J88" s="63">
        <f>VLOOKUP(I88,pTRAIT!A:B,2,FALSE)</f>
        <v>0</v>
      </c>
      <c r="K88" s="63" t="s">
        <v>2724</v>
      </c>
      <c r="L88" s="63"/>
      <c r="M88" s="63" t="s">
        <v>2437</v>
      </c>
      <c r="N88" s="63" t="s">
        <v>2730</v>
      </c>
      <c r="O88" s="63"/>
      <c r="P88" s="63" t="s">
        <v>2732</v>
      </c>
      <c r="Q88" s="63" t="s">
        <v>2734</v>
      </c>
      <c r="R88" s="63" t="s">
        <v>2431</v>
      </c>
      <c r="S88" s="63" t="s">
        <v>2736</v>
      </c>
      <c r="T88" s="63"/>
      <c r="U88" s="63" t="s">
        <v>2738</v>
      </c>
      <c r="V88" s="63"/>
      <c r="W88" s="63"/>
      <c r="X88" s="63"/>
      <c r="Y88" s="63"/>
      <c r="Z88" s="63"/>
      <c r="AA88" s="63" t="s">
        <v>2728</v>
      </c>
      <c r="AB88" s="63"/>
      <c r="AC88" s="63" t="str">
        <f t="shared" si="3"/>
        <v>EM5RTUe Ro5So5n-sge;NST=X</v>
      </c>
      <c r="AD88" s="34">
        <v>347</v>
      </c>
      <c r="AE88" s="40" t="str">
        <f>VLOOKUP(AD88,pTRAIT!A:B,2,FALSE)</f>
        <v>EM5RTUeRo5So5;NST=X / EM5RTUeRo5So5(Pu);NST=X</v>
      </c>
      <c r="AF88" s="63">
        <f>VLOOKUP($AD88,pTRAIT!$A:$X,7,FALSE)</f>
        <v>0</v>
      </c>
      <c r="AG88" s="63">
        <f>VLOOKUP($AD88,pTRAIT!$A:$X,8,FALSE)</f>
        <v>0</v>
      </c>
      <c r="AH88" s="63">
        <f>VLOOKUP($AD88,pTRAIT!$A:$X,9,FALSE)</f>
        <v>0</v>
      </c>
      <c r="AI88" s="63">
        <f>VLOOKUP($AD88,pTRAIT!$A:$X,10,FALSE)</f>
        <v>0</v>
      </c>
      <c r="AJ88" s="63">
        <f>VLOOKUP($AD88,pTRAIT!$A:$X,11,FALSE)</f>
        <v>0</v>
      </c>
      <c r="AK88" s="63">
        <f>VLOOKUP($AD88,pTRAIT!$A:$X,12,FALSE)</f>
        <v>0</v>
      </c>
      <c r="AL88" s="63">
        <f>VLOOKUP($AD88,pTRAIT!$A:$X,13,FALSE)</f>
        <v>0</v>
      </c>
      <c r="AM88" s="63">
        <f>VLOOKUP($AD88,pTRAIT!$A:$X,14,FALSE)</f>
        <v>0</v>
      </c>
      <c r="AN88" s="63">
        <f>VLOOKUP($AD88,pTRAIT!$A:$X,15,FALSE)</f>
        <v>0</v>
      </c>
      <c r="AO88" s="63">
        <f>VLOOKUP($AD88,pTRAIT!$A:$X,16,FALSE)</f>
        <v>0</v>
      </c>
      <c r="AP88" s="63">
        <f>VLOOKUP($AD88,pTRAIT!$A:$X,17,FALSE)</f>
        <v>0</v>
      </c>
      <c r="AQ88" s="63">
        <f>VLOOKUP($AD88,pTRAIT!$A:$X,18,FALSE)</f>
        <v>0</v>
      </c>
      <c r="AR88" s="63">
        <f>VLOOKUP($AD88,pTRAIT!$A:$X,19,FALSE)</f>
        <v>0</v>
      </c>
      <c r="AS88" s="63">
        <f>VLOOKUP($AD88,pTRAIT!$A:$X,20,FALSE)</f>
        <v>0</v>
      </c>
      <c r="AT88" s="63">
        <f>VLOOKUP($AD88,pTRAIT!$A:$X,21,FALSE)</f>
        <v>0</v>
      </c>
      <c r="AU88" s="63">
        <f>VLOOKUP($AD88,pTRAIT!$A:$X,22,FALSE)</f>
        <v>0</v>
      </c>
      <c r="AV88" s="63">
        <f>VLOOKUP($AD88,pTRAIT!$A:$X,23,FALSE)</f>
        <v>0</v>
      </c>
      <c r="AW88" s="63">
        <f>VLOOKUP($AD88,pTRAIT!$A:$X,24,FALSE)</f>
        <v>0</v>
      </c>
      <c r="AX88" s="67" t="s">
        <v>2828</v>
      </c>
      <c r="AY88" s="71" t="s">
        <v>3602</v>
      </c>
    </row>
    <row r="89" spans="1:51" ht="12" customHeight="1" x14ac:dyDescent="0.25">
      <c r="A89" s="32">
        <v>26</v>
      </c>
      <c r="B89" s="33" t="s">
        <v>5</v>
      </c>
      <c r="C89" s="34">
        <v>213</v>
      </c>
      <c r="D89" s="32" t="str">
        <f t="shared" si="2"/>
        <v>26X213</v>
      </c>
      <c r="E89" s="43" t="s">
        <v>1623</v>
      </c>
      <c r="F89" s="61" t="s">
        <v>1716</v>
      </c>
      <c r="G89" s="41" t="s">
        <v>43</v>
      </c>
      <c r="H89" s="38"/>
      <c r="I89" s="32">
        <v>26</v>
      </c>
      <c r="J89" s="63">
        <f>VLOOKUP(I89,pTRAIT!A:B,2,FALSE)</f>
        <v>0</v>
      </c>
      <c r="K89" s="63" t="s">
        <v>2724</v>
      </c>
      <c r="L89" s="63"/>
      <c r="M89" s="63" t="s">
        <v>2437</v>
      </c>
      <c r="N89" s="63" t="s">
        <v>2730</v>
      </c>
      <c r="O89" s="63"/>
      <c r="P89" s="63" t="s">
        <v>2732</v>
      </c>
      <c r="Q89" s="63"/>
      <c r="R89" s="63" t="s">
        <v>2431</v>
      </c>
      <c r="S89" s="63" t="s">
        <v>2736</v>
      </c>
      <c r="T89" s="63"/>
      <c r="U89" s="63" t="s">
        <v>2738</v>
      </c>
      <c r="V89" s="63"/>
      <c r="W89" s="63"/>
      <c r="X89" s="63"/>
      <c r="Y89" s="63"/>
      <c r="Z89" s="63"/>
      <c r="AA89" s="63" t="s">
        <v>2728</v>
      </c>
      <c r="AB89" s="63"/>
      <c r="AC89" s="63" t="str">
        <f t="shared" si="3"/>
        <v>EM5RT Ro5So5n-sge;NST=X</v>
      </c>
      <c r="AD89" s="34">
        <v>213</v>
      </c>
      <c r="AE89" s="40" t="str">
        <f>VLOOKUP(AD89,pTRAIT!A:B,2,FALSE)</f>
        <v>EM5RTRo5So5;NST=X / ERo5So5(Pu);NST=X</v>
      </c>
      <c r="AF89" s="63">
        <f>VLOOKUP($AD89,pTRAIT!$A:$X,7,FALSE)</f>
        <v>0</v>
      </c>
      <c r="AG89" s="63">
        <f>VLOOKUP($AD89,pTRAIT!$A:$X,8,FALSE)</f>
        <v>0</v>
      </c>
      <c r="AH89" s="63">
        <f>VLOOKUP($AD89,pTRAIT!$A:$X,9,FALSE)</f>
        <v>0</v>
      </c>
      <c r="AI89" s="63">
        <f>VLOOKUP($AD89,pTRAIT!$A:$X,10,FALSE)</f>
        <v>0</v>
      </c>
      <c r="AJ89" s="63">
        <f>VLOOKUP($AD89,pTRAIT!$A:$X,11,FALSE)</f>
        <v>0</v>
      </c>
      <c r="AK89" s="63">
        <f>VLOOKUP($AD89,pTRAIT!$A:$X,12,FALSE)</f>
        <v>0</v>
      </c>
      <c r="AL89" s="63">
        <f>VLOOKUP($AD89,pTRAIT!$A:$X,13,FALSE)</f>
        <v>0</v>
      </c>
      <c r="AM89" s="63">
        <f>VLOOKUP($AD89,pTRAIT!$A:$X,14,FALSE)</f>
        <v>0</v>
      </c>
      <c r="AN89" s="63">
        <f>VLOOKUP($AD89,pTRAIT!$A:$X,15,FALSE)</f>
        <v>0</v>
      </c>
      <c r="AO89" s="63">
        <f>VLOOKUP($AD89,pTRAIT!$A:$X,16,FALSE)</f>
        <v>0</v>
      </c>
      <c r="AP89" s="63">
        <f>VLOOKUP($AD89,pTRAIT!$A:$X,17,FALSE)</f>
        <v>0</v>
      </c>
      <c r="AQ89" s="63">
        <f>VLOOKUP($AD89,pTRAIT!$A:$X,18,FALSE)</f>
        <v>0</v>
      </c>
      <c r="AR89" s="63">
        <f>VLOOKUP($AD89,pTRAIT!$A:$X,19,FALSE)</f>
        <v>0</v>
      </c>
      <c r="AS89" s="63">
        <f>VLOOKUP($AD89,pTRAIT!$A:$X,20,FALSE)</f>
        <v>0</v>
      </c>
      <c r="AT89" s="63">
        <f>VLOOKUP($AD89,pTRAIT!$A:$X,21,FALSE)</f>
        <v>0</v>
      </c>
      <c r="AU89" s="63">
        <f>VLOOKUP($AD89,pTRAIT!$A:$X,22,FALSE)</f>
        <v>0</v>
      </c>
      <c r="AV89" s="63">
        <f>VLOOKUP($AD89,pTRAIT!$A:$X,23,FALSE)</f>
        <v>0</v>
      </c>
      <c r="AW89" s="63">
        <f>VLOOKUP($AD89,pTRAIT!$A:$X,24,FALSE)</f>
        <v>0</v>
      </c>
      <c r="AX89" s="67" t="s">
        <v>2829</v>
      </c>
      <c r="AY89" s="71" t="s">
        <v>3604</v>
      </c>
    </row>
    <row r="90" spans="1:51" ht="12" customHeight="1" x14ac:dyDescent="0.25">
      <c r="A90" s="32">
        <v>26</v>
      </c>
      <c r="B90" s="33" t="s">
        <v>5</v>
      </c>
      <c r="C90" s="34">
        <v>214</v>
      </c>
      <c r="D90" s="32" t="str">
        <f t="shared" si="2"/>
        <v>26X214</v>
      </c>
      <c r="E90" s="43" t="s">
        <v>1623</v>
      </c>
      <c r="F90" s="61" t="s">
        <v>1717</v>
      </c>
      <c r="G90" s="41" t="s">
        <v>43</v>
      </c>
      <c r="H90" s="38"/>
      <c r="I90" s="32">
        <v>26</v>
      </c>
      <c r="J90" s="63">
        <f>VLOOKUP(I90,pTRAIT!A:B,2,FALSE)</f>
        <v>0</v>
      </c>
      <c r="K90" s="63" t="s">
        <v>2724</v>
      </c>
      <c r="L90" s="63"/>
      <c r="M90" s="63" t="s">
        <v>2437</v>
      </c>
      <c r="N90" s="63" t="s">
        <v>2730</v>
      </c>
      <c r="O90" s="63"/>
      <c r="P90" s="63" t="s">
        <v>2732</v>
      </c>
      <c r="Q90" s="63"/>
      <c r="R90" s="63" t="s">
        <v>2431</v>
      </c>
      <c r="S90" s="63" t="s">
        <v>2736</v>
      </c>
      <c r="T90" s="63"/>
      <c r="U90" s="63" t="s">
        <v>2738</v>
      </c>
      <c r="V90" s="63"/>
      <c r="W90" s="63"/>
      <c r="X90" s="63"/>
      <c r="Y90" s="63"/>
      <c r="Z90" s="63"/>
      <c r="AA90" s="63" t="s">
        <v>2728</v>
      </c>
      <c r="AB90" s="63"/>
      <c r="AC90" s="63" t="str">
        <f t="shared" si="3"/>
        <v>EM5RT Ro5So5n-sge;NST=X</v>
      </c>
      <c r="AD90" s="34">
        <v>214</v>
      </c>
      <c r="AE90" s="40" t="str">
        <f>VLOOKUP(AD90,pTRAIT!A:B,2,FALSE)</f>
        <v>EM5RTRo5So5;NST=X / ERo5So5(Pu);NST=X</v>
      </c>
      <c r="AF90" s="63">
        <f>VLOOKUP($AD90,pTRAIT!$A:$X,7,FALSE)</f>
        <v>0</v>
      </c>
      <c r="AG90" s="63">
        <f>VLOOKUP($AD90,pTRAIT!$A:$X,8,FALSE)</f>
        <v>0</v>
      </c>
      <c r="AH90" s="63">
        <f>VLOOKUP($AD90,pTRAIT!$A:$X,9,FALSE)</f>
        <v>0</v>
      </c>
      <c r="AI90" s="63">
        <f>VLOOKUP($AD90,pTRAIT!$A:$X,10,FALSE)</f>
        <v>0</v>
      </c>
      <c r="AJ90" s="63">
        <f>VLOOKUP($AD90,pTRAIT!$A:$X,11,FALSE)</f>
        <v>0</v>
      </c>
      <c r="AK90" s="63">
        <f>VLOOKUP($AD90,pTRAIT!$A:$X,12,FALSE)</f>
        <v>0</v>
      </c>
      <c r="AL90" s="63">
        <f>VLOOKUP($AD90,pTRAIT!$A:$X,13,FALSE)</f>
        <v>0</v>
      </c>
      <c r="AM90" s="63">
        <f>VLOOKUP($AD90,pTRAIT!$A:$X,14,FALSE)</f>
        <v>0</v>
      </c>
      <c r="AN90" s="63">
        <f>VLOOKUP($AD90,pTRAIT!$A:$X,15,FALSE)</f>
        <v>0</v>
      </c>
      <c r="AO90" s="63">
        <f>VLOOKUP($AD90,pTRAIT!$A:$X,16,FALSE)</f>
        <v>0</v>
      </c>
      <c r="AP90" s="63">
        <f>VLOOKUP($AD90,pTRAIT!$A:$X,17,FALSE)</f>
        <v>0</v>
      </c>
      <c r="AQ90" s="63">
        <f>VLOOKUP($AD90,pTRAIT!$A:$X,18,FALSE)</f>
        <v>0</v>
      </c>
      <c r="AR90" s="63">
        <f>VLOOKUP($AD90,pTRAIT!$A:$X,19,FALSE)</f>
        <v>0</v>
      </c>
      <c r="AS90" s="63">
        <f>VLOOKUP($AD90,pTRAIT!$A:$X,20,FALSE)</f>
        <v>0</v>
      </c>
      <c r="AT90" s="63">
        <f>VLOOKUP($AD90,pTRAIT!$A:$X,21,FALSE)</f>
        <v>0</v>
      </c>
      <c r="AU90" s="63">
        <f>VLOOKUP($AD90,pTRAIT!$A:$X,22,FALSE)</f>
        <v>0</v>
      </c>
      <c r="AV90" s="63">
        <f>VLOOKUP($AD90,pTRAIT!$A:$X,23,FALSE)</f>
        <v>0</v>
      </c>
      <c r="AW90" s="63">
        <f>VLOOKUP($AD90,pTRAIT!$A:$X,24,FALSE)</f>
        <v>0</v>
      </c>
      <c r="AX90" s="67" t="s">
        <v>2830</v>
      </c>
      <c r="AY90" s="71" t="s">
        <v>3604</v>
      </c>
    </row>
    <row r="91" spans="1:51" ht="12" customHeight="1" x14ac:dyDescent="0.25">
      <c r="A91" s="32">
        <v>26</v>
      </c>
      <c r="B91" s="33" t="s">
        <v>5</v>
      </c>
      <c r="C91" s="34">
        <v>216</v>
      </c>
      <c r="D91" s="32" t="str">
        <f t="shared" si="2"/>
        <v>26X216</v>
      </c>
      <c r="E91" s="43" t="s">
        <v>1623</v>
      </c>
      <c r="F91" s="61" t="s">
        <v>1718</v>
      </c>
      <c r="G91" s="41" t="s">
        <v>43</v>
      </c>
      <c r="H91" s="38"/>
      <c r="I91" s="32">
        <v>26</v>
      </c>
      <c r="J91" s="63">
        <f>VLOOKUP(I91,pTRAIT!A:B,2,FALSE)</f>
        <v>0</v>
      </c>
      <c r="K91" s="63" t="s">
        <v>2724</v>
      </c>
      <c r="L91" s="63"/>
      <c r="M91" s="63" t="s">
        <v>2437</v>
      </c>
      <c r="N91" s="63" t="s">
        <v>2730</v>
      </c>
      <c r="O91" s="63"/>
      <c r="P91" s="63" t="s">
        <v>2732</v>
      </c>
      <c r="Q91" s="63"/>
      <c r="R91" s="63" t="s">
        <v>2431</v>
      </c>
      <c r="S91" s="63" t="s">
        <v>2736</v>
      </c>
      <c r="T91" s="63"/>
      <c r="U91" s="63" t="s">
        <v>2738</v>
      </c>
      <c r="V91" s="63"/>
      <c r="W91" s="63"/>
      <c r="X91" s="63"/>
      <c r="Y91" s="63"/>
      <c r="Z91" s="63"/>
      <c r="AA91" s="63" t="s">
        <v>2728</v>
      </c>
      <c r="AB91" s="63"/>
      <c r="AC91" s="63" t="str">
        <f t="shared" si="3"/>
        <v>EM5RT Ro5So5n-sge;NST=X</v>
      </c>
      <c r="AD91" s="34">
        <v>216</v>
      </c>
      <c r="AE91" s="40" t="str">
        <f>VLOOKUP(AD91,pTRAIT!A:B,2,FALSE)</f>
        <v>EM5RTRo5So5;NST=X / EM5RTUeRo5So5(Pu);NST=X</v>
      </c>
      <c r="AF91" s="63">
        <f>VLOOKUP($AD91,pTRAIT!$A:$X,7,FALSE)</f>
        <v>0</v>
      </c>
      <c r="AG91" s="63">
        <f>VLOOKUP($AD91,pTRAIT!$A:$X,8,FALSE)</f>
        <v>0</v>
      </c>
      <c r="AH91" s="63">
        <f>VLOOKUP($AD91,pTRAIT!$A:$X,9,FALSE)</f>
        <v>0</v>
      </c>
      <c r="AI91" s="63">
        <f>VLOOKUP($AD91,pTRAIT!$A:$X,10,FALSE)</f>
        <v>0</v>
      </c>
      <c r="AJ91" s="63">
        <f>VLOOKUP($AD91,pTRAIT!$A:$X,11,FALSE)</f>
        <v>0</v>
      </c>
      <c r="AK91" s="63">
        <f>VLOOKUP($AD91,pTRAIT!$A:$X,12,FALSE)</f>
        <v>0</v>
      </c>
      <c r="AL91" s="63">
        <f>VLOOKUP($AD91,pTRAIT!$A:$X,13,FALSE)</f>
        <v>0</v>
      </c>
      <c r="AM91" s="63">
        <f>VLOOKUP($AD91,pTRAIT!$A:$X,14,FALSE)</f>
        <v>0</v>
      </c>
      <c r="AN91" s="63">
        <f>VLOOKUP($AD91,pTRAIT!$A:$X,15,FALSE)</f>
        <v>0</v>
      </c>
      <c r="AO91" s="63">
        <f>VLOOKUP($AD91,pTRAIT!$A:$X,16,FALSE)</f>
        <v>0</v>
      </c>
      <c r="AP91" s="63">
        <f>VLOOKUP($AD91,pTRAIT!$A:$X,17,FALSE)</f>
        <v>0</v>
      </c>
      <c r="AQ91" s="63">
        <f>VLOOKUP($AD91,pTRAIT!$A:$X,18,FALSE)</f>
        <v>0</v>
      </c>
      <c r="AR91" s="63">
        <f>VLOOKUP($AD91,pTRAIT!$A:$X,19,FALSE)</f>
        <v>0</v>
      </c>
      <c r="AS91" s="63">
        <f>VLOOKUP($AD91,pTRAIT!$A:$X,20,FALSE)</f>
        <v>0</v>
      </c>
      <c r="AT91" s="63">
        <f>VLOOKUP($AD91,pTRAIT!$A:$X,21,FALSE)</f>
        <v>0</v>
      </c>
      <c r="AU91" s="63">
        <f>VLOOKUP($AD91,pTRAIT!$A:$X,22,FALSE)</f>
        <v>0</v>
      </c>
      <c r="AV91" s="63">
        <f>VLOOKUP($AD91,pTRAIT!$A:$X,23,FALSE)</f>
        <v>0</v>
      </c>
      <c r="AW91" s="63">
        <f>VLOOKUP($AD91,pTRAIT!$A:$X,24,FALSE)</f>
        <v>0</v>
      </c>
      <c r="AX91" s="67" t="s">
        <v>2831</v>
      </c>
      <c r="AY91" s="71" t="s">
        <v>3605</v>
      </c>
    </row>
    <row r="92" spans="1:51" ht="12" customHeight="1" x14ac:dyDescent="0.25">
      <c r="A92" s="32">
        <v>26</v>
      </c>
      <c r="B92" s="33" t="s">
        <v>5</v>
      </c>
      <c r="C92" s="34">
        <v>217</v>
      </c>
      <c r="D92" s="32" t="str">
        <f t="shared" si="2"/>
        <v>26X217</v>
      </c>
      <c r="E92" s="43" t="s">
        <v>1623</v>
      </c>
      <c r="F92" s="61" t="s">
        <v>1719</v>
      </c>
      <c r="G92" s="41" t="s">
        <v>43</v>
      </c>
      <c r="H92" s="38"/>
      <c r="I92" s="32">
        <v>26</v>
      </c>
      <c r="J92" s="63">
        <f>VLOOKUP(I92,pTRAIT!A:B,2,FALSE)</f>
        <v>0</v>
      </c>
      <c r="K92" s="63" t="s">
        <v>2724</v>
      </c>
      <c r="L92" s="63"/>
      <c r="M92" s="63" t="s">
        <v>2437</v>
      </c>
      <c r="N92" s="63" t="s">
        <v>2730</v>
      </c>
      <c r="O92" s="63"/>
      <c r="P92" s="63" t="s">
        <v>2732</v>
      </c>
      <c r="Q92" s="63"/>
      <c r="R92" s="63" t="s">
        <v>2431</v>
      </c>
      <c r="S92" s="63" t="s">
        <v>2736</v>
      </c>
      <c r="T92" s="63"/>
      <c r="U92" s="63" t="s">
        <v>2738</v>
      </c>
      <c r="V92" s="63"/>
      <c r="W92" s="63"/>
      <c r="X92" s="63"/>
      <c r="Y92" s="63"/>
      <c r="Z92" s="63"/>
      <c r="AA92" s="63" t="s">
        <v>2728</v>
      </c>
      <c r="AB92" s="63"/>
      <c r="AC92" s="63" t="str">
        <f t="shared" si="3"/>
        <v>EM5RT Ro5So5n-sge;NST=X</v>
      </c>
      <c r="AD92" s="34">
        <v>217</v>
      </c>
      <c r="AE92" s="40" t="str">
        <f>VLOOKUP(AD92,pTRAIT!A:B,2,FALSE)</f>
        <v>EM5RTRo5So5;NST=X / EM5RTUeRo5So5(Pu);NST=X</v>
      </c>
      <c r="AF92" s="63">
        <f>VLOOKUP($AD92,pTRAIT!$A:$X,7,FALSE)</f>
        <v>0</v>
      </c>
      <c r="AG92" s="63">
        <f>VLOOKUP($AD92,pTRAIT!$A:$X,8,FALSE)</f>
        <v>0</v>
      </c>
      <c r="AH92" s="63">
        <f>VLOOKUP($AD92,pTRAIT!$A:$X,9,FALSE)</f>
        <v>0</v>
      </c>
      <c r="AI92" s="63">
        <f>VLOOKUP($AD92,pTRAIT!$A:$X,10,FALSE)</f>
        <v>0</v>
      </c>
      <c r="AJ92" s="63">
        <f>VLOOKUP($AD92,pTRAIT!$A:$X,11,FALSE)</f>
        <v>0</v>
      </c>
      <c r="AK92" s="63">
        <f>VLOOKUP($AD92,pTRAIT!$A:$X,12,FALSE)</f>
        <v>0</v>
      </c>
      <c r="AL92" s="63">
        <f>VLOOKUP($AD92,pTRAIT!$A:$X,13,FALSE)</f>
        <v>0</v>
      </c>
      <c r="AM92" s="63">
        <f>VLOOKUP($AD92,pTRAIT!$A:$X,14,FALSE)</f>
        <v>0</v>
      </c>
      <c r="AN92" s="63">
        <f>VLOOKUP($AD92,pTRAIT!$A:$X,15,FALSE)</f>
        <v>0</v>
      </c>
      <c r="AO92" s="63">
        <f>VLOOKUP($AD92,pTRAIT!$A:$X,16,FALSE)</f>
        <v>0</v>
      </c>
      <c r="AP92" s="63">
        <f>VLOOKUP($AD92,pTRAIT!$A:$X,17,FALSE)</f>
        <v>0</v>
      </c>
      <c r="AQ92" s="63">
        <f>VLOOKUP($AD92,pTRAIT!$A:$X,18,FALSE)</f>
        <v>0</v>
      </c>
      <c r="AR92" s="63">
        <f>VLOOKUP($AD92,pTRAIT!$A:$X,19,FALSE)</f>
        <v>0</v>
      </c>
      <c r="AS92" s="63">
        <f>VLOOKUP($AD92,pTRAIT!$A:$X,20,FALSE)</f>
        <v>0</v>
      </c>
      <c r="AT92" s="63">
        <f>VLOOKUP($AD92,pTRAIT!$A:$X,21,FALSE)</f>
        <v>0</v>
      </c>
      <c r="AU92" s="63">
        <f>VLOOKUP($AD92,pTRAIT!$A:$X,22,FALSE)</f>
        <v>0</v>
      </c>
      <c r="AV92" s="63">
        <f>VLOOKUP($AD92,pTRAIT!$A:$X,23,FALSE)</f>
        <v>0</v>
      </c>
      <c r="AW92" s="63">
        <f>VLOOKUP($AD92,pTRAIT!$A:$X,24,FALSE)</f>
        <v>0</v>
      </c>
      <c r="AX92" s="67" t="s">
        <v>2832</v>
      </c>
      <c r="AY92" s="71" t="s">
        <v>3605</v>
      </c>
    </row>
    <row r="93" spans="1:51" ht="12" customHeight="1" x14ac:dyDescent="0.25">
      <c r="A93" s="32">
        <v>26</v>
      </c>
      <c r="B93" s="33" t="s">
        <v>5</v>
      </c>
      <c r="C93" s="34">
        <v>219</v>
      </c>
      <c r="D93" s="32" t="str">
        <f t="shared" si="2"/>
        <v>26X219</v>
      </c>
      <c r="E93" s="43" t="s">
        <v>1623</v>
      </c>
      <c r="F93" s="61" t="s">
        <v>1720</v>
      </c>
      <c r="G93" s="41" t="s">
        <v>43</v>
      </c>
      <c r="H93" s="38"/>
      <c r="I93" s="32">
        <v>26</v>
      </c>
      <c r="J93" s="63">
        <f>VLOOKUP(I93,pTRAIT!A:B,2,FALSE)</f>
        <v>0</v>
      </c>
      <c r="K93" s="63" t="s">
        <v>2724</v>
      </c>
      <c r="L93" s="63"/>
      <c r="M93" s="63" t="s">
        <v>2437</v>
      </c>
      <c r="N93" s="63" t="s">
        <v>2730</v>
      </c>
      <c r="O93" s="63"/>
      <c r="P93" s="63" t="s">
        <v>2732</v>
      </c>
      <c r="Q93" s="63"/>
      <c r="R93" s="63" t="s">
        <v>2431</v>
      </c>
      <c r="S93" s="63" t="s">
        <v>2736</v>
      </c>
      <c r="T93" s="63"/>
      <c r="U93" s="63" t="s">
        <v>2738</v>
      </c>
      <c r="V93" s="63"/>
      <c r="W93" s="63"/>
      <c r="X93" s="63"/>
      <c r="Y93" s="63"/>
      <c r="Z93" s="63"/>
      <c r="AA93" s="63" t="s">
        <v>2728</v>
      </c>
      <c r="AB93" s="63"/>
      <c r="AC93" s="63" t="str">
        <f t="shared" si="3"/>
        <v>EM5RT Ro5So5n-sge;NST=X</v>
      </c>
      <c r="AD93" s="34">
        <v>219</v>
      </c>
      <c r="AE93" s="40" t="str">
        <f>VLOOKUP(AD93,pTRAIT!A:B,2,FALSE)</f>
        <v>EM5RTRo5So5;NST=X / EM5RTUeRo5So5(Pu);NST=X</v>
      </c>
      <c r="AF93" s="63">
        <f>VLOOKUP($AD93,pTRAIT!$A:$X,7,FALSE)</f>
        <v>0</v>
      </c>
      <c r="AG93" s="63">
        <f>VLOOKUP($AD93,pTRAIT!$A:$X,8,FALSE)</f>
        <v>0</v>
      </c>
      <c r="AH93" s="63">
        <f>VLOOKUP($AD93,pTRAIT!$A:$X,9,FALSE)</f>
        <v>0</v>
      </c>
      <c r="AI93" s="63">
        <f>VLOOKUP($AD93,pTRAIT!$A:$X,10,FALSE)</f>
        <v>0</v>
      </c>
      <c r="AJ93" s="63">
        <f>VLOOKUP($AD93,pTRAIT!$A:$X,11,FALSE)</f>
        <v>0</v>
      </c>
      <c r="AK93" s="63">
        <f>VLOOKUP($AD93,pTRAIT!$A:$X,12,FALSE)</f>
        <v>0</v>
      </c>
      <c r="AL93" s="63">
        <f>VLOOKUP($AD93,pTRAIT!$A:$X,13,FALSE)</f>
        <v>0</v>
      </c>
      <c r="AM93" s="63">
        <f>VLOOKUP($AD93,pTRAIT!$A:$X,14,FALSE)</f>
        <v>0</v>
      </c>
      <c r="AN93" s="63">
        <f>VLOOKUP($AD93,pTRAIT!$A:$X,15,FALSE)</f>
        <v>0</v>
      </c>
      <c r="AO93" s="63">
        <f>VLOOKUP($AD93,pTRAIT!$A:$X,16,FALSE)</f>
        <v>0</v>
      </c>
      <c r="AP93" s="63">
        <f>VLOOKUP($AD93,pTRAIT!$A:$X,17,FALSE)</f>
        <v>0</v>
      </c>
      <c r="AQ93" s="63">
        <f>VLOOKUP($AD93,pTRAIT!$A:$X,18,FALSE)</f>
        <v>0</v>
      </c>
      <c r="AR93" s="63">
        <f>VLOOKUP($AD93,pTRAIT!$A:$X,19,FALSE)</f>
        <v>0</v>
      </c>
      <c r="AS93" s="63">
        <f>VLOOKUP($AD93,pTRAIT!$A:$X,20,FALSE)</f>
        <v>0</v>
      </c>
      <c r="AT93" s="63">
        <f>VLOOKUP($AD93,pTRAIT!$A:$X,21,FALSE)</f>
        <v>0</v>
      </c>
      <c r="AU93" s="63">
        <f>VLOOKUP($AD93,pTRAIT!$A:$X,22,FALSE)</f>
        <v>0</v>
      </c>
      <c r="AV93" s="63">
        <f>VLOOKUP($AD93,pTRAIT!$A:$X,23,FALSE)</f>
        <v>0</v>
      </c>
      <c r="AW93" s="63">
        <f>VLOOKUP($AD93,pTRAIT!$A:$X,24,FALSE)</f>
        <v>0</v>
      </c>
      <c r="AX93" s="67" t="s">
        <v>2833</v>
      </c>
      <c r="AY93" s="71" t="s">
        <v>3605</v>
      </c>
    </row>
    <row r="94" spans="1:51" ht="12" customHeight="1" x14ac:dyDescent="0.25">
      <c r="A94" s="32">
        <v>26</v>
      </c>
      <c r="B94" s="33" t="s">
        <v>5</v>
      </c>
      <c r="C94" s="34">
        <v>225</v>
      </c>
      <c r="D94" s="32" t="str">
        <f t="shared" si="2"/>
        <v>26X225</v>
      </c>
      <c r="E94" s="43" t="s">
        <v>1623</v>
      </c>
      <c r="F94" s="61" t="s">
        <v>1721</v>
      </c>
      <c r="G94" s="41" t="s">
        <v>43</v>
      </c>
      <c r="H94" s="38"/>
      <c r="I94" s="32">
        <v>26</v>
      </c>
      <c r="J94" s="63">
        <f>VLOOKUP(I94,pTRAIT!A:B,2,FALSE)</f>
        <v>0</v>
      </c>
      <c r="K94" s="63" t="s">
        <v>2724</v>
      </c>
      <c r="L94" s="63"/>
      <c r="M94" s="63" t="s">
        <v>2437</v>
      </c>
      <c r="N94" s="63" t="s">
        <v>2730</v>
      </c>
      <c r="O94" s="63"/>
      <c r="P94" s="63" t="s">
        <v>2732</v>
      </c>
      <c r="Q94" s="63"/>
      <c r="R94" s="63" t="s">
        <v>2431</v>
      </c>
      <c r="S94" s="63" t="s">
        <v>2736</v>
      </c>
      <c r="T94" s="63"/>
      <c r="U94" s="63" t="s">
        <v>2738</v>
      </c>
      <c r="V94" s="63"/>
      <c r="W94" s="63"/>
      <c r="X94" s="63"/>
      <c r="Y94" s="63"/>
      <c r="Z94" s="63"/>
      <c r="AA94" s="63" t="s">
        <v>2728</v>
      </c>
      <c r="AB94" s="63"/>
      <c r="AC94" s="63" t="str">
        <f t="shared" si="3"/>
        <v>EM5RT Ro5So5n-sge;NST=X</v>
      </c>
      <c r="AD94" s="34">
        <v>225</v>
      </c>
      <c r="AE94" s="40" t="str">
        <f>VLOOKUP(AD94,pTRAIT!A:B,2,FALSE)</f>
        <v>EM5RTRo5So5;NST=X / EM5RTUeRo5So5WSPu;NST=X</v>
      </c>
      <c r="AF94" s="63">
        <f>VLOOKUP($AD94,pTRAIT!$A:$X,7,FALSE)</f>
        <v>0</v>
      </c>
      <c r="AG94" s="63">
        <f>VLOOKUP($AD94,pTRAIT!$A:$X,8,FALSE)</f>
        <v>0</v>
      </c>
      <c r="AH94" s="63">
        <f>VLOOKUP($AD94,pTRAIT!$A:$X,9,FALSE)</f>
        <v>0</v>
      </c>
      <c r="AI94" s="63">
        <f>VLOOKUP($AD94,pTRAIT!$A:$X,10,FALSE)</f>
        <v>0</v>
      </c>
      <c r="AJ94" s="63">
        <f>VLOOKUP($AD94,pTRAIT!$A:$X,11,FALSE)</f>
        <v>0</v>
      </c>
      <c r="AK94" s="63">
        <f>VLOOKUP($AD94,pTRAIT!$A:$X,12,FALSE)</f>
        <v>0</v>
      </c>
      <c r="AL94" s="63">
        <f>VLOOKUP($AD94,pTRAIT!$A:$X,13,FALSE)</f>
        <v>0</v>
      </c>
      <c r="AM94" s="63">
        <f>VLOOKUP($AD94,pTRAIT!$A:$X,14,FALSE)</f>
        <v>0</v>
      </c>
      <c r="AN94" s="63">
        <f>VLOOKUP($AD94,pTRAIT!$A:$X,15,FALSE)</f>
        <v>0</v>
      </c>
      <c r="AO94" s="63">
        <f>VLOOKUP($AD94,pTRAIT!$A:$X,16,FALSE)</f>
        <v>0</v>
      </c>
      <c r="AP94" s="63">
        <f>VLOOKUP($AD94,pTRAIT!$A:$X,17,FALSE)</f>
        <v>0</v>
      </c>
      <c r="AQ94" s="63">
        <f>VLOOKUP($AD94,pTRAIT!$A:$X,18,FALSE)</f>
        <v>0</v>
      </c>
      <c r="AR94" s="63">
        <f>VLOOKUP($AD94,pTRAIT!$A:$X,19,FALSE)</f>
        <v>0</v>
      </c>
      <c r="AS94" s="63">
        <f>VLOOKUP($AD94,pTRAIT!$A:$X,20,FALSE)</f>
        <v>0</v>
      </c>
      <c r="AT94" s="63">
        <f>VLOOKUP($AD94,pTRAIT!$A:$X,21,FALSE)</f>
        <v>0</v>
      </c>
      <c r="AU94" s="63">
        <f>VLOOKUP($AD94,pTRAIT!$A:$X,22,FALSE)</f>
        <v>0</v>
      </c>
      <c r="AV94" s="63">
        <f>VLOOKUP($AD94,pTRAIT!$A:$X,23,FALSE)</f>
        <v>0</v>
      </c>
      <c r="AW94" s="63">
        <f>VLOOKUP($AD94,pTRAIT!$A:$X,24,FALSE)</f>
        <v>0</v>
      </c>
      <c r="AX94" s="67" t="s">
        <v>2834</v>
      </c>
      <c r="AY94" s="71" t="s">
        <v>3606</v>
      </c>
    </row>
    <row r="95" spans="1:51" ht="12" customHeight="1" x14ac:dyDescent="0.25">
      <c r="A95" s="32">
        <v>26</v>
      </c>
      <c r="B95" s="33" t="s">
        <v>5</v>
      </c>
      <c r="C95" s="34">
        <v>228</v>
      </c>
      <c r="D95" s="32" t="str">
        <f t="shared" si="2"/>
        <v>26X228</v>
      </c>
      <c r="E95" s="43" t="s">
        <v>1623</v>
      </c>
      <c r="F95" s="61" t="s">
        <v>1722</v>
      </c>
      <c r="G95" s="41" t="s">
        <v>43</v>
      </c>
      <c r="H95" s="38"/>
      <c r="I95" s="32">
        <v>26</v>
      </c>
      <c r="J95" s="63">
        <f>VLOOKUP(I95,pTRAIT!A:B,2,FALSE)</f>
        <v>0</v>
      </c>
      <c r="K95" s="63" t="s">
        <v>2724</v>
      </c>
      <c r="L95" s="63"/>
      <c r="M95" s="63" t="s">
        <v>2437</v>
      </c>
      <c r="N95" s="63" t="s">
        <v>2730</v>
      </c>
      <c r="O95" s="63"/>
      <c r="P95" s="63" t="s">
        <v>2732</v>
      </c>
      <c r="Q95" s="63"/>
      <c r="R95" s="63" t="s">
        <v>2431</v>
      </c>
      <c r="S95" s="63" t="s">
        <v>2736</v>
      </c>
      <c r="T95" s="63"/>
      <c r="U95" s="63" t="s">
        <v>2738</v>
      </c>
      <c r="V95" s="63"/>
      <c r="W95" s="63"/>
      <c r="X95" s="63"/>
      <c r="Y95" s="63"/>
      <c r="Z95" s="63"/>
      <c r="AA95" s="63" t="s">
        <v>2728</v>
      </c>
      <c r="AB95" s="63"/>
      <c r="AC95" s="63" t="str">
        <f t="shared" si="3"/>
        <v>EM5RT Ro5So5n-sge;NST=X</v>
      </c>
      <c r="AD95" s="34">
        <v>228</v>
      </c>
      <c r="AE95" s="40" t="str">
        <f>VLOOKUP(AD95,pTRAIT!A:B,2,FALSE)</f>
        <v>EM5RTRo5So5;NST=X / EM5RTUe(CM5)(So5)Cf9Pu;NST=X</v>
      </c>
      <c r="AF95" s="63">
        <f>VLOOKUP($AD95,pTRAIT!$A:$X,7,FALSE)</f>
        <v>0</v>
      </c>
      <c r="AG95" s="63">
        <f>VLOOKUP($AD95,pTRAIT!$A:$X,8,FALSE)</f>
        <v>0</v>
      </c>
      <c r="AH95" s="63">
        <f>VLOOKUP($AD95,pTRAIT!$A:$X,9,FALSE)</f>
        <v>0</v>
      </c>
      <c r="AI95" s="63">
        <f>VLOOKUP($AD95,pTRAIT!$A:$X,10,FALSE)</f>
        <v>0</v>
      </c>
      <c r="AJ95" s="63">
        <f>VLOOKUP($AD95,pTRAIT!$A:$X,11,FALSE)</f>
        <v>0</v>
      </c>
      <c r="AK95" s="63">
        <f>VLOOKUP($AD95,pTRAIT!$A:$X,12,FALSE)</f>
        <v>0</v>
      </c>
      <c r="AL95" s="63">
        <f>VLOOKUP($AD95,pTRAIT!$A:$X,13,FALSE)</f>
        <v>0</v>
      </c>
      <c r="AM95" s="63">
        <f>VLOOKUP($AD95,pTRAIT!$A:$X,14,FALSE)</f>
        <v>0</v>
      </c>
      <c r="AN95" s="63">
        <f>VLOOKUP($AD95,pTRAIT!$A:$X,15,FALSE)</f>
        <v>0</v>
      </c>
      <c r="AO95" s="63">
        <f>VLOOKUP($AD95,pTRAIT!$A:$X,16,FALSE)</f>
        <v>0</v>
      </c>
      <c r="AP95" s="63">
        <f>VLOOKUP($AD95,pTRAIT!$A:$X,17,FALSE)</f>
        <v>0</v>
      </c>
      <c r="AQ95" s="63">
        <f>VLOOKUP($AD95,pTRAIT!$A:$X,18,FALSE)</f>
        <v>0</v>
      </c>
      <c r="AR95" s="63">
        <f>VLOOKUP($AD95,pTRAIT!$A:$X,19,FALSE)</f>
        <v>0</v>
      </c>
      <c r="AS95" s="63">
        <f>VLOOKUP($AD95,pTRAIT!$A:$X,20,FALSE)</f>
        <v>0</v>
      </c>
      <c r="AT95" s="63">
        <f>VLOOKUP($AD95,pTRAIT!$A:$X,21,FALSE)</f>
        <v>0</v>
      </c>
      <c r="AU95" s="63">
        <f>VLOOKUP($AD95,pTRAIT!$A:$X,22,FALSE)</f>
        <v>0</v>
      </c>
      <c r="AV95" s="63">
        <f>VLOOKUP($AD95,pTRAIT!$A:$X,23,FALSE)</f>
        <v>0</v>
      </c>
      <c r="AW95" s="63">
        <f>VLOOKUP($AD95,pTRAIT!$A:$X,24,FALSE)</f>
        <v>0</v>
      </c>
      <c r="AX95" s="67" t="s">
        <v>2835</v>
      </c>
      <c r="AY95" s="71" t="s">
        <v>3607</v>
      </c>
    </row>
    <row r="96" spans="1:51" ht="12" customHeight="1" x14ac:dyDescent="0.25">
      <c r="A96" s="32">
        <v>26</v>
      </c>
      <c r="B96" s="33" t="s">
        <v>5</v>
      </c>
      <c r="C96" s="34">
        <v>231</v>
      </c>
      <c r="D96" s="32" t="str">
        <f t="shared" si="2"/>
        <v>26X231</v>
      </c>
      <c r="E96" s="43" t="s">
        <v>1623</v>
      </c>
      <c r="F96" s="61" t="s">
        <v>1723</v>
      </c>
      <c r="G96" s="41" t="s">
        <v>43</v>
      </c>
      <c r="H96" s="38"/>
      <c r="I96" s="32">
        <v>26</v>
      </c>
      <c r="J96" s="63">
        <f>VLOOKUP(I96,pTRAIT!A:B,2,FALSE)</f>
        <v>0</v>
      </c>
      <c r="K96" s="63" t="s">
        <v>2724</v>
      </c>
      <c r="L96" s="63"/>
      <c r="M96" s="63" t="s">
        <v>2437</v>
      </c>
      <c r="N96" s="63" t="s">
        <v>2730</v>
      </c>
      <c r="O96" s="63"/>
      <c r="P96" s="63" t="s">
        <v>2732</v>
      </c>
      <c r="Q96" s="63"/>
      <c r="R96" s="63" t="s">
        <v>2431</v>
      </c>
      <c r="S96" s="63" t="s">
        <v>2736</v>
      </c>
      <c r="T96" s="63"/>
      <c r="U96" s="63" t="s">
        <v>2738</v>
      </c>
      <c r="V96" s="63"/>
      <c r="W96" s="63"/>
      <c r="X96" s="63"/>
      <c r="Y96" s="63"/>
      <c r="Z96" s="63"/>
      <c r="AA96" s="63" t="s">
        <v>2728</v>
      </c>
      <c r="AB96" s="63"/>
      <c r="AC96" s="63" t="str">
        <f t="shared" si="3"/>
        <v>EM5RT Ro5So5n-sge;NST=X</v>
      </c>
      <c r="AD96" s="34">
        <v>231</v>
      </c>
      <c r="AE96" s="40" t="str">
        <f>VLOOKUP(AD96,pTRAIT!A:B,2,FALSE)</f>
        <v>EM5RTRo5So5;NST=X / EM5RTUeCM5So5WSPu;NST=X</v>
      </c>
      <c r="AF96" s="63">
        <f>VLOOKUP($AD96,pTRAIT!$A:$X,7,FALSE)</f>
        <v>0</v>
      </c>
      <c r="AG96" s="63">
        <f>VLOOKUP($AD96,pTRAIT!$A:$X,8,FALSE)</f>
        <v>0</v>
      </c>
      <c r="AH96" s="63">
        <f>VLOOKUP($AD96,pTRAIT!$A:$X,9,FALSE)</f>
        <v>0</v>
      </c>
      <c r="AI96" s="63">
        <f>VLOOKUP($AD96,pTRAIT!$A:$X,10,FALSE)</f>
        <v>0</v>
      </c>
      <c r="AJ96" s="63">
        <f>VLOOKUP($AD96,pTRAIT!$A:$X,11,FALSE)</f>
        <v>0</v>
      </c>
      <c r="AK96" s="63">
        <f>VLOOKUP($AD96,pTRAIT!$A:$X,12,FALSE)</f>
        <v>0</v>
      </c>
      <c r="AL96" s="63">
        <f>VLOOKUP($AD96,pTRAIT!$A:$X,13,FALSE)</f>
        <v>0</v>
      </c>
      <c r="AM96" s="63">
        <f>VLOOKUP($AD96,pTRAIT!$A:$X,14,FALSE)</f>
        <v>0</v>
      </c>
      <c r="AN96" s="63">
        <f>VLOOKUP($AD96,pTRAIT!$A:$X,15,FALSE)</f>
        <v>0</v>
      </c>
      <c r="AO96" s="63">
        <f>VLOOKUP($AD96,pTRAIT!$A:$X,16,FALSE)</f>
        <v>0</v>
      </c>
      <c r="AP96" s="63">
        <f>VLOOKUP($AD96,pTRAIT!$A:$X,17,FALSE)</f>
        <v>0</v>
      </c>
      <c r="AQ96" s="63">
        <f>VLOOKUP($AD96,pTRAIT!$A:$X,18,FALSE)</f>
        <v>0</v>
      </c>
      <c r="AR96" s="63">
        <f>VLOOKUP($AD96,pTRAIT!$A:$X,19,FALSE)</f>
        <v>0</v>
      </c>
      <c r="AS96" s="63">
        <f>VLOOKUP($AD96,pTRAIT!$A:$X,20,FALSE)</f>
        <v>0</v>
      </c>
      <c r="AT96" s="63">
        <f>VLOOKUP($AD96,pTRAIT!$A:$X,21,FALSE)</f>
        <v>0</v>
      </c>
      <c r="AU96" s="63">
        <f>VLOOKUP($AD96,pTRAIT!$A:$X,22,FALSE)</f>
        <v>0</v>
      </c>
      <c r="AV96" s="63">
        <f>VLOOKUP($AD96,pTRAIT!$A:$X,23,FALSE)</f>
        <v>0</v>
      </c>
      <c r="AW96" s="63">
        <f>VLOOKUP($AD96,pTRAIT!$A:$X,24,FALSE)</f>
        <v>0</v>
      </c>
      <c r="AX96" s="67" t="s">
        <v>2836</v>
      </c>
      <c r="AY96" s="71" t="s">
        <v>3608</v>
      </c>
    </row>
    <row r="97" spans="1:51" ht="12" customHeight="1" x14ac:dyDescent="0.25">
      <c r="A97" s="32">
        <v>26</v>
      </c>
      <c r="B97" s="33" t="s">
        <v>5</v>
      </c>
      <c r="C97" s="34">
        <v>235</v>
      </c>
      <c r="D97" s="32" t="str">
        <f t="shared" si="2"/>
        <v>26X235</v>
      </c>
      <c r="E97" s="43" t="s">
        <v>1623</v>
      </c>
      <c r="F97" s="61" t="s">
        <v>1724</v>
      </c>
      <c r="G97" s="41" t="s">
        <v>43</v>
      </c>
      <c r="H97" s="38"/>
      <c r="I97" s="32">
        <v>26</v>
      </c>
      <c r="J97" s="63">
        <f>VLOOKUP(I97,pTRAIT!A:B,2,FALSE)</f>
        <v>0</v>
      </c>
      <c r="K97" s="63" t="s">
        <v>2724</v>
      </c>
      <c r="L97" s="63"/>
      <c r="M97" s="63" t="s">
        <v>2437</v>
      </c>
      <c r="N97" s="63" t="s">
        <v>2730</v>
      </c>
      <c r="O97" s="63"/>
      <c r="P97" s="63" t="s">
        <v>2732</v>
      </c>
      <c r="Q97" s="63"/>
      <c r="R97" s="63" t="s">
        <v>2431</v>
      </c>
      <c r="S97" s="63" t="s">
        <v>2736</v>
      </c>
      <c r="T97" s="63"/>
      <c r="U97" s="63" t="s">
        <v>2738</v>
      </c>
      <c r="V97" s="63"/>
      <c r="W97" s="63"/>
      <c r="X97" s="63"/>
      <c r="Y97" s="63"/>
      <c r="Z97" s="63"/>
      <c r="AA97" s="63" t="s">
        <v>2728</v>
      </c>
      <c r="AB97" s="63"/>
      <c r="AC97" s="63" t="str">
        <f t="shared" si="3"/>
        <v>EM5RT Ro5So5n-sge;NST=X</v>
      </c>
      <c r="AD97" s="34">
        <v>235</v>
      </c>
      <c r="AE97" s="40" t="str">
        <f>VLOOKUP(AD97,pTRAIT!A:B,2,FALSE)</f>
        <v>EM5RTRo5So5;NST=X / EM5RT(Ue)CM5So5WSPu;NST=X</v>
      </c>
      <c r="AF97" s="63">
        <f>VLOOKUP($AD97,pTRAIT!$A:$X,7,FALSE)</f>
        <v>0</v>
      </c>
      <c r="AG97" s="63">
        <f>VLOOKUP($AD97,pTRAIT!$A:$X,8,FALSE)</f>
        <v>0</v>
      </c>
      <c r="AH97" s="63">
        <f>VLOOKUP($AD97,pTRAIT!$A:$X,9,FALSE)</f>
        <v>0</v>
      </c>
      <c r="AI97" s="63">
        <f>VLOOKUP($AD97,pTRAIT!$A:$X,10,FALSE)</f>
        <v>0</v>
      </c>
      <c r="AJ97" s="63">
        <f>VLOOKUP($AD97,pTRAIT!$A:$X,11,FALSE)</f>
        <v>0</v>
      </c>
      <c r="AK97" s="63">
        <f>VLOOKUP($AD97,pTRAIT!$A:$X,12,FALSE)</f>
        <v>0</v>
      </c>
      <c r="AL97" s="63">
        <f>VLOOKUP($AD97,pTRAIT!$A:$X,13,FALSE)</f>
        <v>0</v>
      </c>
      <c r="AM97" s="63">
        <f>VLOOKUP($AD97,pTRAIT!$A:$X,14,FALSE)</f>
        <v>0</v>
      </c>
      <c r="AN97" s="63">
        <f>VLOOKUP($AD97,pTRAIT!$A:$X,15,FALSE)</f>
        <v>0</v>
      </c>
      <c r="AO97" s="63">
        <f>VLOOKUP($AD97,pTRAIT!$A:$X,16,FALSE)</f>
        <v>0</v>
      </c>
      <c r="AP97" s="63">
        <f>VLOOKUP($AD97,pTRAIT!$A:$X,17,FALSE)</f>
        <v>0</v>
      </c>
      <c r="AQ97" s="63">
        <f>VLOOKUP($AD97,pTRAIT!$A:$X,18,FALSE)</f>
        <v>0</v>
      </c>
      <c r="AR97" s="63">
        <f>VLOOKUP($AD97,pTRAIT!$A:$X,19,FALSE)</f>
        <v>0</v>
      </c>
      <c r="AS97" s="63">
        <f>VLOOKUP($AD97,pTRAIT!$A:$X,20,FALSE)</f>
        <v>0</v>
      </c>
      <c r="AT97" s="63">
        <f>VLOOKUP($AD97,pTRAIT!$A:$X,21,FALSE)</f>
        <v>0</v>
      </c>
      <c r="AU97" s="63">
        <f>VLOOKUP($AD97,pTRAIT!$A:$X,22,FALSE)</f>
        <v>0</v>
      </c>
      <c r="AV97" s="63">
        <f>VLOOKUP($AD97,pTRAIT!$A:$X,23,FALSE)</f>
        <v>0</v>
      </c>
      <c r="AW97" s="63">
        <f>VLOOKUP($AD97,pTRAIT!$A:$X,24,FALSE)</f>
        <v>0</v>
      </c>
      <c r="AX97" s="67" t="s">
        <v>2837</v>
      </c>
      <c r="AY97" s="71" t="s">
        <v>3609</v>
      </c>
    </row>
    <row r="98" spans="1:51" ht="12" customHeight="1" x14ac:dyDescent="0.25">
      <c r="A98" s="32">
        <v>26</v>
      </c>
      <c r="B98" s="33" t="s">
        <v>5</v>
      </c>
      <c r="C98" s="34">
        <v>236</v>
      </c>
      <c r="D98" s="32" t="str">
        <f t="shared" si="2"/>
        <v>26X236</v>
      </c>
      <c r="E98" s="43" t="s">
        <v>1623</v>
      </c>
      <c r="F98" s="61" t="s">
        <v>1725</v>
      </c>
      <c r="G98" s="41" t="s">
        <v>43</v>
      </c>
      <c r="H98" s="38"/>
      <c r="I98" s="32">
        <v>26</v>
      </c>
      <c r="J98" s="63">
        <f>VLOOKUP(I98,pTRAIT!A:B,2,FALSE)</f>
        <v>0</v>
      </c>
      <c r="K98" s="63" t="s">
        <v>2724</v>
      </c>
      <c r="L98" s="63"/>
      <c r="M98" s="63" t="s">
        <v>2437</v>
      </c>
      <c r="N98" s="63" t="s">
        <v>2730</v>
      </c>
      <c r="O98" s="63"/>
      <c r="P98" s="63" t="s">
        <v>2732</v>
      </c>
      <c r="Q98" s="63"/>
      <c r="R98" s="63" t="s">
        <v>2431</v>
      </c>
      <c r="S98" s="63" t="s">
        <v>2736</v>
      </c>
      <c r="T98" s="63"/>
      <c r="U98" s="63" t="s">
        <v>2738</v>
      </c>
      <c r="V98" s="63"/>
      <c r="W98" s="63"/>
      <c r="X98" s="63"/>
      <c r="Y98" s="63"/>
      <c r="Z98" s="63"/>
      <c r="AA98" s="63" t="s">
        <v>2728</v>
      </c>
      <c r="AB98" s="63"/>
      <c r="AC98" s="63" t="str">
        <f t="shared" si="3"/>
        <v>EM5RT Ro5So5n-sge;NST=X</v>
      </c>
      <c r="AD98" s="34">
        <v>236</v>
      </c>
      <c r="AE98" s="40" t="str">
        <f>VLOOKUP(AD98,pTRAIT!A:B,2,FALSE)</f>
        <v>EM5RTRo5So5;NST=X / Sp-1EM5RTUeRo5So5Cf9Pu;NST=X</v>
      </c>
      <c r="AF98" s="63">
        <f>VLOOKUP($AD98,pTRAIT!$A:$X,7,FALSE)</f>
        <v>0</v>
      </c>
      <c r="AG98" s="63">
        <f>VLOOKUP($AD98,pTRAIT!$A:$X,8,FALSE)</f>
        <v>0</v>
      </c>
      <c r="AH98" s="63">
        <f>VLOOKUP($AD98,pTRAIT!$A:$X,9,FALSE)</f>
        <v>0</v>
      </c>
      <c r="AI98" s="63">
        <f>VLOOKUP($AD98,pTRAIT!$A:$X,10,FALSE)</f>
        <v>0</v>
      </c>
      <c r="AJ98" s="63">
        <f>VLOOKUP($AD98,pTRAIT!$A:$X,11,FALSE)</f>
        <v>0</v>
      </c>
      <c r="AK98" s="63">
        <f>VLOOKUP($AD98,pTRAIT!$A:$X,12,FALSE)</f>
        <v>0</v>
      </c>
      <c r="AL98" s="63">
        <f>VLOOKUP($AD98,pTRAIT!$A:$X,13,FALSE)</f>
        <v>0</v>
      </c>
      <c r="AM98" s="63">
        <f>VLOOKUP($AD98,pTRAIT!$A:$X,14,FALSE)</f>
        <v>0</v>
      </c>
      <c r="AN98" s="63">
        <f>VLOOKUP($AD98,pTRAIT!$A:$X,15,FALSE)</f>
        <v>0</v>
      </c>
      <c r="AO98" s="63">
        <f>VLOOKUP($AD98,pTRAIT!$A:$X,16,FALSE)</f>
        <v>0</v>
      </c>
      <c r="AP98" s="63">
        <f>VLOOKUP($AD98,pTRAIT!$A:$X,17,FALSE)</f>
        <v>0</v>
      </c>
      <c r="AQ98" s="63">
        <f>VLOOKUP($AD98,pTRAIT!$A:$X,18,FALSE)</f>
        <v>0</v>
      </c>
      <c r="AR98" s="63">
        <f>VLOOKUP($AD98,pTRAIT!$A:$X,19,FALSE)</f>
        <v>0</v>
      </c>
      <c r="AS98" s="63">
        <f>VLOOKUP($AD98,pTRAIT!$A:$X,20,FALSE)</f>
        <v>0</v>
      </c>
      <c r="AT98" s="63">
        <f>VLOOKUP($AD98,pTRAIT!$A:$X,21,FALSE)</f>
        <v>0</v>
      </c>
      <c r="AU98" s="63">
        <f>VLOOKUP($AD98,pTRAIT!$A:$X,22,FALSE)</f>
        <v>0</v>
      </c>
      <c r="AV98" s="63">
        <f>VLOOKUP($AD98,pTRAIT!$A:$X,23,FALSE)</f>
        <v>0</v>
      </c>
      <c r="AW98" s="63">
        <f>VLOOKUP($AD98,pTRAIT!$A:$X,24,FALSE)</f>
        <v>0</v>
      </c>
      <c r="AX98" s="67" t="s">
        <v>2838</v>
      </c>
      <c r="AY98" s="71" t="s">
        <v>3610</v>
      </c>
    </row>
    <row r="99" spans="1:51" ht="12" customHeight="1" x14ac:dyDescent="0.25">
      <c r="A99" s="32">
        <v>26</v>
      </c>
      <c r="B99" s="33" t="s">
        <v>5</v>
      </c>
      <c r="C99" s="34">
        <v>238</v>
      </c>
      <c r="D99" s="32" t="str">
        <f t="shared" si="2"/>
        <v>26X238</v>
      </c>
      <c r="E99" s="43" t="s">
        <v>1623</v>
      </c>
      <c r="F99" s="61" t="s">
        <v>1726</v>
      </c>
      <c r="G99" s="41" t="s">
        <v>43</v>
      </c>
      <c r="H99" s="38"/>
      <c r="I99" s="32">
        <v>26</v>
      </c>
      <c r="J99" s="63">
        <f>VLOOKUP(I99,pTRAIT!A:B,2,FALSE)</f>
        <v>0</v>
      </c>
      <c r="K99" s="63" t="s">
        <v>2724</v>
      </c>
      <c r="L99" s="63"/>
      <c r="M99" s="63" t="s">
        <v>2437</v>
      </c>
      <c r="N99" s="63" t="s">
        <v>2730</v>
      </c>
      <c r="O99" s="63"/>
      <c r="P99" s="63" t="s">
        <v>2732</v>
      </c>
      <c r="Q99" s="63"/>
      <c r="R99" s="63" t="s">
        <v>2431</v>
      </c>
      <c r="S99" s="63" t="s">
        <v>2736</v>
      </c>
      <c r="T99" s="63"/>
      <c r="U99" s="63" t="s">
        <v>2738</v>
      </c>
      <c r="V99" s="63"/>
      <c r="W99" s="63"/>
      <c r="X99" s="63"/>
      <c r="Y99" s="63"/>
      <c r="Z99" s="63"/>
      <c r="AA99" s="63" t="s">
        <v>2728</v>
      </c>
      <c r="AB99" s="63"/>
      <c r="AC99" s="63" t="str">
        <f t="shared" si="3"/>
        <v>EM5RT Ro5So5n-sge;NST=X</v>
      </c>
      <c r="AD99" s="34">
        <v>238</v>
      </c>
      <c r="AE99" s="40" t="str">
        <f>VLOOKUP(AD99,pTRAIT!A:B,2,FALSE)</f>
        <v>EM5RTRo5So5;NST=X / EM5RTCM5(So5)Pu;NST=X</v>
      </c>
      <c r="AF99" s="63">
        <f>VLOOKUP($AD99,pTRAIT!$A:$X,7,FALSE)</f>
        <v>0</v>
      </c>
      <c r="AG99" s="63">
        <f>VLOOKUP($AD99,pTRAIT!$A:$X,8,FALSE)</f>
        <v>0</v>
      </c>
      <c r="AH99" s="63">
        <f>VLOOKUP($AD99,pTRAIT!$A:$X,9,FALSE)</f>
        <v>0</v>
      </c>
      <c r="AI99" s="63">
        <f>VLOOKUP($AD99,pTRAIT!$A:$X,10,FALSE)</f>
        <v>0</v>
      </c>
      <c r="AJ99" s="63">
        <f>VLOOKUP($AD99,pTRAIT!$A:$X,11,FALSE)</f>
        <v>0</v>
      </c>
      <c r="AK99" s="63">
        <f>VLOOKUP($AD99,pTRAIT!$A:$X,12,FALSE)</f>
        <v>0</v>
      </c>
      <c r="AL99" s="63">
        <f>VLOOKUP($AD99,pTRAIT!$A:$X,13,FALSE)</f>
        <v>0</v>
      </c>
      <c r="AM99" s="63">
        <f>VLOOKUP($AD99,pTRAIT!$A:$X,14,FALSE)</f>
        <v>0</v>
      </c>
      <c r="AN99" s="63">
        <f>VLOOKUP($AD99,pTRAIT!$A:$X,15,FALSE)</f>
        <v>0</v>
      </c>
      <c r="AO99" s="63">
        <f>VLOOKUP($AD99,pTRAIT!$A:$X,16,FALSE)</f>
        <v>0</v>
      </c>
      <c r="AP99" s="63">
        <f>VLOOKUP($AD99,pTRAIT!$A:$X,17,FALSE)</f>
        <v>0</v>
      </c>
      <c r="AQ99" s="63">
        <f>VLOOKUP($AD99,pTRAIT!$A:$X,18,FALSE)</f>
        <v>0</v>
      </c>
      <c r="AR99" s="63">
        <f>VLOOKUP($AD99,pTRAIT!$A:$X,19,FALSE)</f>
        <v>0</v>
      </c>
      <c r="AS99" s="63">
        <f>VLOOKUP($AD99,pTRAIT!$A:$X,20,FALSE)</f>
        <v>0</v>
      </c>
      <c r="AT99" s="63">
        <f>VLOOKUP($AD99,pTRAIT!$A:$X,21,FALSE)</f>
        <v>0</v>
      </c>
      <c r="AU99" s="63">
        <f>VLOOKUP($AD99,pTRAIT!$A:$X,22,FALSE)</f>
        <v>0</v>
      </c>
      <c r="AV99" s="63">
        <f>VLOOKUP($AD99,pTRAIT!$A:$X,23,FALSE)</f>
        <v>0</v>
      </c>
      <c r="AW99" s="63">
        <f>VLOOKUP($AD99,pTRAIT!$A:$X,24,FALSE)</f>
        <v>0</v>
      </c>
      <c r="AX99" s="67" t="s">
        <v>2839</v>
      </c>
      <c r="AY99" s="71" t="s">
        <v>3611</v>
      </c>
    </row>
    <row r="100" spans="1:51" ht="12" customHeight="1" x14ac:dyDescent="0.25">
      <c r="A100" s="32">
        <v>26</v>
      </c>
      <c r="B100" s="33" t="s">
        <v>5</v>
      </c>
      <c r="C100" s="34">
        <v>239</v>
      </c>
      <c r="D100" s="32" t="str">
        <f t="shared" si="2"/>
        <v>26X239</v>
      </c>
      <c r="E100" s="43" t="s">
        <v>1623</v>
      </c>
      <c r="F100" s="61" t="s">
        <v>1727</v>
      </c>
      <c r="G100" s="41" t="s">
        <v>43</v>
      </c>
      <c r="H100" s="38"/>
      <c r="I100" s="32">
        <v>26</v>
      </c>
      <c r="J100" s="63">
        <f>VLOOKUP(I100,pTRAIT!A:B,2,FALSE)</f>
        <v>0</v>
      </c>
      <c r="K100" s="63" t="s">
        <v>2724</v>
      </c>
      <c r="L100" s="63"/>
      <c r="M100" s="63" t="s">
        <v>2437</v>
      </c>
      <c r="N100" s="63" t="s">
        <v>2730</v>
      </c>
      <c r="O100" s="63"/>
      <c r="P100" s="63" t="s">
        <v>2732</v>
      </c>
      <c r="Q100" s="63"/>
      <c r="R100" s="63" t="s">
        <v>2431</v>
      </c>
      <c r="S100" s="63" t="s">
        <v>2736</v>
      </c>
      <c r="T100" s="63"/>
      <c r="U100" s="63" t="s">
        <v>2738</v>
      </c>
      <c r="V100" s="63"/>
      <c r="W100" s="63"/>
      <c r="X100" s="63"/>
      <c r="Y100" s="63"/>
      <c r="Z100" s="63"/>
      <c r="AA100" s="63" t="s">
        <v>2728</v>
      </c>
      <c r="AB100" s="63"/>
      <c r="AC100" s="63" t="str">
        <f t="shared" si="3"/>
        <v>EM5RT Ro5So5n-sge;NST=X</v>
      </c>
      <c r="AD100" s="34">
        <v>239</v>
      </c>
      <c r="AE100" s="40" t="str">
        <f>VLOOKUP(AD100,pTRAIT!A:B,2,FALSE)</f>
        <v>EM5RTRo5So5;NST=X / EM5RTCM5Pu;NST=X</v>
      </c>
      <c r="AF100" s="63">
        <f>VLOOKUP($AD100,pTRAIT!$A:$X,7,FALSE)</f>
        <v>0</v>
      </c>
      <c r="AG100" s="63">
        <f>VLOOKUP($AD100,pTRAIT!$A:$X,8,FALSE)</f>
        <v>0</v>
      </c>
      <c r="AH100" s="63">
        <f>VLOOKUP($AD100,pTRAIT!$A:$X,9,FALSE)</f>
        <v>0</v>
      </c>
      <c r="AI100" s="63">
        <f>VLOOKUP($AD100,pTRAIT!$A:$X,10,FALSE)</f>
        <v>0</v>
      </c>
      <c r="AJ100" s="63">
        <f>VLOOKUP($AD100,pTRAIT!$A:$X,11,FALSE)</f>
        <v>0</v>
      </c>
      <c r="AK100" s="63">
        <f>VLOOKUP($AD100,pTRAIT!$A:$X,12,FALSE)</f>
        <v>0</v>
      </c>
      <c r="AL100" s="63">
        <f>VLOOKUP($AD100,pTRAIT!$A:$X,13,FALSE)</f>
        <v>0</v>
      </c>
      <c r="AM100" s="63">
        <f>VLOOKUP($AD100,pTRAIT!$A:$X,14,FALSE)</f>
        <v>0</v>
      </c>
      <c r="AN100" s="63">
        <f>VLOOKUP($AD100,pTRAIT!$A:$X,15,FALSE)</f>
        <v>0</v>
      </c>
      <c r="AO100" s="63">
        <f>VLOOKUP($AD100,pTRAIT!$A:$X,16,FALSE)</f>
        <v>0</v>
      </c>
      <c r="AP100" s="63">
        <f>VLOOKUP($AD100,pTRAIT!$A:$X,17,FALSE)</f>
        <v>0</v>
      </c>
      <c r="AQ100" s="63">
        <f>VLOOKUP($AD100,pTRAIT!$A:$X,18,FALSE)</f>
        <v>0</v>
      </c>
      <c r="AR100" s="63">
        <f>VLOOKUP($AD100,pTRAIT!$A:$X,19,FALSE)</f>
        <v>0</v>
      </c>
      <c r="AS100" s="63">
        <f>VLOOKUP($AD100,pTRAIT!$A:$X,20,FALSE)</f>
        <v>0</v>
      </c>
      <c r="AT100" s="63">
        <f>VLOOKUP($AD100,pTRAIT!$A:$X,21,FALSE)</f>
        <v>0</v>
      </c>
      <c r="AU100" s="63">
        <f>VLOOKUP($AD100,pTRAIT!$A:$X,22,FALSE)</f>
        <v>0</v>
      </c>
      <c r="AV100" s="63">
        <f>VLOOKUP($AD100,pTRAIT!$A:$X,23,FALSE)</f>
        <v>0</v>
      </c>
      <c r="AW100" s="63">
        <f>VLOOKUP($AD100,pTRAIT!$A:$X,24,FALSE)</f>
        <v>0</v>
      </c>
      <c r="AX100" s="67" t="s">
        <v>2840</v>
      </c>
      <c r="AY100" s="71" t="s">
        <v>3612</v>
      </c>
    </row>
    <row r="101" spans="1:51" ht="12" customHeight="1" x14ac:dyDescent="0.25">
      <c r="A101" s="32">
        <v>26</v>
      </c>
      <c r="B101" s="33" t="s">
        <v>5</v>
      </c>
      <c r="C101" s="34">
        <v>240</v>
      </c>
      <c r="D101" s="32" t="str">
        <f t="shared" si="2"/>
        <v>26X240</v>
      </c>
      <c r="E101" s="43" t="s">
        <v>1623</v>
      </c>
      <c r="F101" s="61" t="s">
        <v>1728</v>
      </c>
      <c r="G101" s="41" t="s">
        <v>43</v>
      </c>
      <c r="H101" s="38"/>
      <c r="I101" s="32">
        <v>26</v>
      </c>
      <c r="J101" s="63">
        <f>VLOOKUP(I101,pTRAIT!A:B,2,FALSE)</f>
        <v>0</v>
      </c>
      <c r="K101" s="63" t="s">
        <v>2724</v>
      </c>
      <c r="L101" s="63"/>
      <c r="M101" s="63" t="s">
        <v>2437</v>
      </c>
      <c r="N101" s="63" t="s">
        <v>2730</v>
      </c>
      <c r="O101" s="63"/>
      <c r="P101" s="63" t="s">
        <v>2732</v>
      </c>
      <c r="Q101" s="63"/>
      <c r="R101" s="63" t="s">
        <v>2431</v>
      </c>
      <c r="S101" s="63" t="s">
        <v>2736</v>
      </c>
      <c r="T101" s="63"/>
      <c r="U101" s="63" t="s">
        <v>2738</v>
      </c>
      <c r="V101" s="63"/>
      <c r="W101" s="63"/>
      <c r="X101" s="63"/>
      <c r="Y101" s="63"/>
      <c r="Z101" s="63"/>
      <c r="AA101" s="63" t="s">
        <v>2728</v>
      </c>
      <c r="AB101" s="63"/>
      <c r="AC101" s="63" t="str">
        <f t="shared" si="3"/>
        <v>EM5RT Ro5So5n-sge;NST=X</v>
      </c>
      <c r="AD101" s="34">
        <v>240</v>
      </c>
      <c r="AE101" s="40" t="str">
        <f>VLOOKUP(AD101,pTRAIT!A:B,2,FALSE)</f>
        <v>EM5RTRo5So5;NST=X / EM5RTCM5Ro5So5Pu;NST=X</v>
      </c>
      <c r="AF101" s="63">
        <f>VLOOKUP($AD101,pTRAIT!$A:$X,7,FALSE)</f>
        <v>0</v>
      </c>
      <c r="AG101" s="63">
        <f>VLOOKUP($AD101,pTRAIT!$A:$X,8,FALSE)</f>
        <v>0</v>
      </c>
      <c r="AH101" s="63">
        <f>VLOOKUP($AD101,pTRAIT!$A:$X,9,FALSE)</f>
        <v>0</v>
      </c>
      <c r="AI101" s="63">
        <f>VLOOKUP($AD101,pTRAIT!$A:$X,10,FALSE)</f>
        <v>0</v>
      </c>
      <c r="AJ101" s="63">
        <f>VLOOKUP($AD101,pTRAIT!$A:$X,11,FALSE)</f>
        <v>0</v>
      </c>
      <c r="AK101" s="63">
        <f>VLOOKUP($AD101,pTRAIT!$A:$X,12,FALSE)</f>
        <v>0</v>
      </c>
      <c r="AL101" s="63">
        <f>VLOOKUP($AD101,pTRAIT!$A:$X,13,FALSE)</f>
        <v>0</v>
      </c>
      <c r="AM101" s="63">
        <f>VLOOKUP($AD101,pTRAIT!$A:$X,14,FALSE)</f>
        <v>0</v>
      </c>
      <c r="AN101" s="63">
        <f>VLOOKUP($AD101,pTRAIT!$A:$X,15,FALSE)</f>
        <v>0</v>
      </c>
      <c r="AO101" s="63">
        <f>VLOOKUP($AD101,pTRAIT!$A:$X,16,FALSE)</f>
        <v>0</v>
      </c>
      <c r="AP101" s="63">
        <f>VLOOKUP($AD101,pTRAIT!$A:$X,17,FALSE)</f>
        <v>0</v>
      </c>
      <c r="AQ101" s="63">
        <f>VLOOKUP($AD101,pTRAIT!$A:$X,18,FALSE)</f>
        <v>0</v>
      </c>
      <c r="AR101" s="63">
        <f>VLOOKUP($AD101,pTRAIT!$A:$X,19,FALSE)</f>
        <v>0</v>
      </c>
      <c r="AS101" s="63">
        <f>VLOOKUP($AD101,pTRAIT!$A:$X,20,FALSE)</f>
        <v>0</v>
      </c>
      <c r="AT101" s="63">
        <f>VLOOKUP($AD101,pTRAIT!$A:$X,21,FALSE)</f>
        <v>0</v>
      </c>
      <c r="AU101" s="63">
        <f>VLOOKUP($AD101,pTRAIT!$A:$X,22,FALSE)</f>
        <v>0</v>
      </c>
      <c r="AV101" s="63">
        <f>VLOOKUP($AD101,pTRAIT!$A:$X,23,FALSE)</f>
        <v>0</v>
      </c>
      <c r="AW101" s="63">
        <f>VLOOKUP($AD101,pTRAIT!$A:$X,24,FALSE)</f>
        <v>0</v>
      </c>
      <c r="AX101" s="67" t="s">
        <v>2841</v>
      </c>
      <c r="AY101" s="71" t="s">
        <v>3613</v>
      </c>
    </row>
    <row r="102" spans="1:51" ht="12" customHeight="1" x14ac:dyDescent="0.25">
      <c r="A102" s="32">
        <v>26</v>
      </c>
      <c r="B102" s="33" t="s">
        <v>5</v>
      </c>
      <c r="C102" s="34">
        <v>241</v>
      </c>
      <c r="D102" s="32" t="str">
        <f t="shared" si="2"/>
        <v>26X241</v>
      </c>
      <c r="E102" s="43" t="s">
        <v>1623</v>
      </c>
      <c r="F102" s="61" t="s">
        <v>1729</v>
      </c>
      <c r="G102" s="41" t="s">
        <v>43</v>
      </c>
      <c r="H102" s="45"/>
      <c r="I102" s="32">
        <v>26</v>
      </c>
      <c r="J102" s="63">
        <f>VLOOKUP(I102,pTRAIT!A:B,2,FALSE)</f>
        <v>0</v>
      </c>
      <c r="K102" s="63" t="s">
        <v>2724</v>
      </c>
      <c r="L102" s="63"/>
      <c r="M102" s="63" t="s">
        <v>2437</v>
      </c>
      <c r="N102" s="63" t="s">
        <v>2730</v>
      </c>
      <c r="O102" s="63"/>
      <c r="P102" s="63" t="s">
        <v>2732</v>
      </c>
      <c r="Q102" s="63"/>
      <c r="R102" s="63" t="s">
        <v>2431</v>
      </c>
      <c r="S102" s="63" t="s">
        <v>2736</v>
      </c>
      <c r="T102" s="63"/>
      <c r="U102" s="63" t="s">
        <v>2738</v>
      </c>
      <c r="V102" s="63"/>
      <c r="W102" s="63"/>
      <c r="X102" s="63"/>
      <c r="Y102" s="63"/>
      <c r="Z102" s="63"/>
      <c r="AA102" s="63" t="s">
        <v>2728</v>
      </c>
      <c r="AB102" s="63"/>
      <c r="AC102" s="63" t="str">
        <f t="shared" si="3"/>
        <v>EM5RT Ro5So5n-sge;NST=X</v>
      </c>
      <c r="AD102" s="34">
        <v>241</v>
      </c>
      <c r="AE102" s="40" t="str">
        <f>VLOOKUP(AD102,pTRAIT!A:B,2,FALSE)</f>
        <v>EM5RTRo5So5;NST=X / EM5RTCM5So5Pu;NST=X</v>
      </c>
      <c r="AF102" s="63">
        <f>VLOOKUP($AD102,pTRAIT!$A:$X,7,FALSE)</f>
        <v>0</v>
      </c>
      <c r="AG102" s="63">
        <f>VLOOKUP($AD102,pTRAIT!$A:$X,8,FALSE)</f>
        <v>0</v>
      </c>
      <c r="AH102" s="63">
        <f>VLOOKUP($AD102,pTRAIT!$A:$X,9,FALSE)</f>
        <v>0</v>
      </c>
      <c r="AI102" s="63">
        <f>VLOOKUP($AD102,pTRAIT!$A:$X,10,FALSE)</f>
        <v>0</v>
      </c>
      <c r="AJ102" s="63">
        <f>VLOOKUP($AD102,pTRAIT!$A:$X,11,FALSE)</f>
        <v>0</v>
      </c>
      <c r="AK102" s="63">
        <f>VLOOKUP($AD102,pTRAIT!$A:$X,12,FALSE)</f>
        <v>0</v>
      </c>
      <c r="AL102" s="63">
        <f>VLOOKUP($AD102,pTRAIT!$A:$X,13,FALSE)</f>
        <v>0</v>
      </c>
      <c r="AM102" s="63">
        <f>VLOOKUP($AD102,pTRAIT!$A:$X,14,FALSE)</f>
        <v>0</v>
      </c>
      <c r="AN102" s="63">
        <f>VLOOKUP($AD102,pTRAIT!$A:$X,15,FALSE)</f>
        <v>0</v>
      </c>
      <c r="AO102" s="63">
        <f>VLOOKUP($AD102,pTRAIT!$A:$X,16,FALSE)</f>
        <v>0</v>
      </c>
      <c r="AP102" s="63">
        <f>VLOOKUP($AD102,pTRAIT!$A:$X,17,FALSE)</f>
        <v>0</v>
      </c>
      <c r="AQ102" s="63">
        <f>VLOOKUP($AD102,pTRAIT!$A:$X,18,FALSE)</f>
        <v>0</v>
      </c>
      <c r="AR102" s="63">
        <f>VLOOKUP($AD102,pTRAIT!$A:$X,19,FALSE)</f>
        <v>0</v>
      </c>
      <c r="AS102" s="63">
        <f>VLOOKUP($AD102,pTRAIT!$A:$X,20,FALSE)</f>
        <v>0</v>
      </c>
      <c r="AT102" s="63">
        <f>VLOOKUP($AD102,pTRAIT!$A:$X,21,FALSE)</f>
        <v>0</v>
      </c>
      <c r="AU102" s="63">
        <f>VLOOKUP($AD102,pTRAIT!$A:$X,22,FALSE)</f>
        <v>0</v>
      </c>
      <c r="AV102" s="63">
        <f>VLOOKUP($AD102,pTRAIT!$A:$X,23,FALSE)</f>
        <v>0</v>
      </c>
      <c r="AW102" s="63">
        <f>VLOOKUP($AD102,pTRAIT!$A:$X,24,FALSE)</f>
        <v>0</v>
      </c>
      <c r="AX102" s="67" t="s">
        <v>2842</v>
      </c>
      <c r="AY102" s="71" t="s">
        <v>3614</v>
      </c>
    </row>
    <row r="103" spans="1:51" ht="12" customHeight="1" x14ac:dyDescent="0.25">
      <c r="A103" s="32">
        <v>26</v>
      </c>
      <c r="B103" s="33" t="s">
        <v>5</v>
      </c>
      <c r="C103" s="34">
        <v>242</v>
      </c>
      <c r="D103" s="32" t="str">
        <f t="shared" si="2"/>
        <v>26X242</v>
      </c>
      <c r="E103" s="43" t="s">
        <v>1623</v>
      </c>
      <c r="F103" s="61" t="s">
        <v>1730</v>
      </c>
      <c r="G103" s="41" t="s">
        <v>43</v>
      </c>
      <c r="H103" s="45"/>
      <c r="I103" s="32">
        <v>26</v>
      </c>
      <c r="J103" s="63">
        <f>VLOOKUP(I103,pTRAIT!A:B,2,FALSE)</f>
        <v>0</v>
      </c>
      <c r="K103" s="63" t="s">
        <v>2724</v>
      </c>
      <c r="L103" s="63"/>
      <c r="M103" s="63" t="s">
        <v>2437</v>
      </c>
      <c r="N103" s="63" t="s">
        <v>2730</v>
      </c>
      <c r="O103" s="63"/>
      <c r="P103" s="63" t="s">
        <v>2732</v>
      </c>
      <c r="Q103" s="63"/>
      <c r="R103" s="63" t="s">
        <v>2431</v>
      </c>
      <c r="S103" s="63" t="s">
        <v>2736</v>
      </c>
      <c r="T103" s="63"/>
      <c r="U103" s="63" t="s">
        <v>2738</v>
      </c>
      <c r="V103" s="63"/>
      <c r="W103" s="63"/>
      <c r="X103" s="63"/>
      <c r="Y103" s="63"/>
      <c r="Z103" s="63"/>
      <c r="AA103" s="63" t="s">
        <v>2728</v>
      </c>
      <c r="AB103" s="63"/>
      <c r="AC103" s="63" t="str">
        <f t="shared" si="3"/>
        <v>EM5RT Ro5So5n-sge;NST=X</v>
      </c>
      <c r="AD103" s="34">
        <v>242</v>
      </c>
      <c r="AE103" s="40" t="str">
        <f>VLOOKUP(AD103,pTRAIT!A:B,2,FALSE)</f>
        <v>EM5RTRo5So5;NST=X / EM5RTCM5So5Pu;NST=X</v>
      </c>
      <c r="AF103" s="63">
        <f>VLOOKUP($AD103,pTRAIT!$A:$X,7,FALSE)</f>
        <v>0</v>
      </c>
      <c r="AG103" s="63">
        <f>VLOOKUP($AD103,pTRAIT!$A:$X,8,FALSE)</f>
        <v>0</v>
      </c>
      <c r="AH103" s="63">
        <f>VLOOKUP($AD103,pTRAIT!$A:$X,9,FALSE)</f>
        <v>0</v>
      </c>
      <c r="AI103" s="63">
        <f>VLOOKUP($AD103,pTRAIT!$A:$X,10,FALSE)</f>
        <v>0</v>
      </c>
      <c r="AJ103" s="63">
        <f>VLOOKUP($AD103,pTRAIT!$A:$X,11,FALSE)</f>
        <v>0</v>
      </c>
      <c r="AK103" s="63">
        <f>VLOOKUP($AD103,pTRAIT!$A:$X,12,FALSE)</f>
        <v>0</v>
      </c>
      <c r="AL103" s="63">
        <f>VLOOKUP($AD103,pTRAIT!$A:$X,13,FALSE)</f>
        <v>0</v>
      </c>
      <c r="AM103" s="63">
        <f>VLOOKUP($AD103,pTRAIT!$A:$X,14,FALSE)</f>
        <v>0</v>
      </c>
      <c r="AN103" s="63">
        <f>VLOOKUP($AD103,pTRAIT!$A:$X,15,FALSE)</f>
        <v>0</v>
      </c>
      <c r="AO103" s="63">
        <f>VLOOKUP($AD103,pTRAIT!$A:$X,16,FALSE)</f>
        <v>0</v>
      </c>
      <c r="AP103" s="63">
        <f>VLOOKUP($AD103,pTRAIT!$A:$X,17,FALSE)</f>
        <v>0</v>
      </c>
      <c r="AQ103" s="63">
        <f>VLOOKUP($AD103,pTRAIT!$A:$X,18,FALSE)</f>
        <v>0</v>
      </c>
      <c r="AR103" s="63">
        <f>VLOOKUP($AD103,pTRAIT!$A:$X,19,FALSE)</f>
        <v>0</v>
      </c>
      <c r="AS103" s="63">
        <f>VLOOKUP($AD103,pTRAIT!$A:$X,20,FALSE)</f>
        <v>0</v>
      </c>
      <c r="AT103" s="63">
        <f>VLOOKUP($AD103,pTRAIT!$A:$X,21,FALSE)</f>
        <v>0</v>
      </c>
      <c r="AU103" s="63">
        <f>VLOOKUP($AD103,pTRAIT!$A:$X,22,FALSE)</f>
        <v>0</v>
      </c>
      <c r="AV103" s="63">
        <f>VLOOKUP($AD103,pTRAIT!$A:$X,23,FALSE)</f>
        <v>0</v>
      </c>
      <c r="AW103" s="63">
        <f>VLOOKUP($AD103,pTRAIT!$A:$X,24,FALSE)</f>
        <v>0</v>
      </c>
      <c r="AX103" s="67" t="s">
        <v>2843</v>
      </c>
      <c r="AY103" s="71" t="s">
        <v>3614</v>
      </c>
    </row>
    <row r="104" spans="1:51" ht="12" customHeight="1" x14ac:dyDescent="0.25">
      <c r="A104" s="32">
        <v>26</v>
      </c>
      <c r="B104" s="33" t="s">
        <v>5</v>
      </c>
      <c r="C104" s="34">
        <v>243</v>
      </c>
      <c r="D104" s="32" t="str">
        <f t="shared" si="2"/>
        <v>26X243</v>
      </c>
      <c r="E104" s="43" t="s">
        <v>1623</v>
      </c>
      <c r="F104" s="61" t="s">
        <v>1731</v>
      </c>
      <c r="G104" s="41" t="s">
        <v>43</v>
      </c>
      <c r="H104" s="45"/>
      <c r="I104" s="32">
        <v>26</v>
      </c>
      <c r="J104" s="63">
        <f>VLOOKUP(I104,pTRAIT!A:B,2,FALSE)</f>
        <v>0</v>
      </c>
      <c r="K104" s="63" t="s">
        <v>2724</v>
      </c>
      <c r="L104" s="63"/>
      <c r="M104" s="63" t="s">
        <v>2437</v>
      </c>
      <c r="N104" s="63" t="s">
        <v>2730</v>
      </c>
      <c r="O104" s="63"/>
      <c r="P104" s="63" t="s">
        <v>2732</v>
      </c>
      <c r="Q104" s="63"/>
      <c r="R104" s="63" t="s">
        <v>2431</v>
      </c>
      <c r="S104" s="63" t="s">
        <v>2736</v>
      </c>
      <c r="T104" s="63"/>
      <c r="U104" s="63" t="s">
        <v>2738</v>
      </c>
      <c r="V104" s="63"/>
      <c r="W104" s="63"/>
      <c r="X104" s="63"/>
      <c r="Y104" s="63"/>
      <c r="Z104" s="63"/>
      <c r="AA104" s="63" t="s">
        <v>2728</v>
      </c>
      <c r="AB104" s="63"/>
      <c r="AC104" s="63" t="str">
        <f t="shared" si="3"/>
        <v>EM5RT Ro5So5n-sge;NST=X</v>
      </c>
      <c r="AD104" s="34">
        <v>243</v>
      </c>
      <c r="AE104" s="40" t="str">
        <f>VLOOKUP(AD104,pTRAIT!A:B,2,FALSE)</f>
        <v>EM5RTRo5So5;NST=X / EM5RTCM5So5Pu;NST=X</v>
      </c>
      <c r="AF104" s="63">
        <f>VLOOKUP($AD104,pTRAIT!$A:$X,7,FALSE)</f>
        <v>0</v>
      </c>
      <c r="AG104" s="63">
        <f>VLOOKUP($AD104,pTRAIT!$A:$X,8,FALSE)</f>
        <v>0</v>
      </c>
      <c r="AH104" s="63">
        <f>VLOOKUP($AD104,pTRAIT!$A:$X,9,FALSE)</f>
        <v>0</v>
      </c>
      <c r="AI104" s="63">
        <f>VLOOKUP($AD104,pTRAIT!$A:$X,10,FALSE)</f>
        <v>0</v>
      </c>
      <c r="AJ104" s="63">
        <f>VLOOKUP($AD104,pTRAIT!$A:$X,11,FALSE)</f>
        <v>0</v>
      </c>
      <c r="AK104" s="63">
        <f>VLOOKUP($AD104,pTRAIT!$A:$X,12,FALSE)</f>
        <v>0</v>
      </c>
      <c r="AL104" s="63">
        <f>VLOOKUP($AD104,pTRAIT!$A:$X,13,FALSE)</f>
        <v>0</v>
      </c>
      <c r="AM104" s="63">
        <f>VLOOKUP($AD104,pTRAIT!$A:$X,14,FALSE)</f>
        <v>0</v>
      </c>
      <c r="AN104" s="63">
        <f>VLOOKUP($AD104,pTRAIT!$A:$X,15,FALSE)</f>
        <v>0</v>
      </c>
      <c r="AO104" s="63">
        <f>VLOOKUP($AD104,pTRAIT!$A:$X,16,FALSE)</f>
        <v>0</v>
      </c>
      <c r="AP104" s="63">
        <f>VLOOKUP($AD104,pTRAIT!$A:$X,17,FALSE)</f>
        <v>0</v>
      </c>
      <c r="AQ104" s="63">
        <f>VLOOKUP($AD104,pTRAIT!$A:$X,18,FALSE)</f>
        <v>0</v>
      </c>
      <c r="AR104" s="63">
        <f>VLOOKUP($AD104,pTRAIT!$A:$X,19,FALSE)</f>
        <v>0</v>
      </c>
      <c r="AS104" s="63">
        <f>VLOOKUP($AD104,pTRAIT!$A:$X,20,FALSE)</f>
        <v>0</v>
      </c>
      <c r="AT104" s="63">
        <f>VLOOKUP($AD104,pTRAIT!$A:$X,21,FALSE)</f>
        <v>0</v>
      </c>
      <c r="AU104" s="63">
        <f>VLOOKUP($AD104,pTRAIT!$A:$X,22,FALSE)</f>
        <v>0</v>
      </c>
      <c r="AV104" s="63">
        <f>VLOOKUP($AD104,pTRAIT!$A:$X,23,FALSE)</f>
        <v>0</v>
      </c>
      <c r="AW104" s="63">
        <f>VLOOKUP($AD104,pTRAIT!$A:$X,24,FALSE)</f>
        <v>0</v>
      </c>
      <c r="AX104" s="67" t="s">
        <v>2844</v>
      </c>
      <c r="AY104" s="71" t="s">
        <v>3614</v>
      </c>
    </row>
    <row r="105" spans="1:51" ht="12" customHeight="1" x14ac:dyDescent="0.25">
      <c r="A105" s="32">
        <v>26</v>
      </c>
      <c r="B105" s="33" t="s">
        <v>5</v>
      </c>
      <c r="C105" s="34">
        <v>244</v>
      </c>
      <c r="D105" s="32" t="str">
        <f t="shared" si="2"/>
        <v>26X244</v>
      </c>
      <c r="E105" s="43" t="s">
        <v>1623</v>
      </c>
      <c r="F105" s="61" t="s">
        <v>1732</v>
      </c>
      <c r="G105" s="41" t="s">
        <v>43</v>
      </c>
      <c r="H105" s="45"/>
      <c r="I105" s="32">
        <v>26</v>
      </c>
      <c r="J105" s="63">
        <f>VLOOKUP(I105,pTRAIT!A:B,2,FALSE)</f>
        <v>0</v>
      </c>
      <c r="K105" s="63" t="s">
        <v>2724</v>
      </c>
      <c r="L105" s="63"/>
      <c r="M105" s="63" t="s">
        <v>2437</v>
      </c>
      <c r="N105" s="63" t="s">
        <v>2730</v>
      </c>
      <c r="O105" s="63"/>
      <c r="P105" s="63" t="s">
        <v>2732</v>
      </c>
      <c r="Q105" s="63"/>
      <c r="R105" s="63" t="s">
        <v>2431</v>
      </c>
      <c r="S105" s="63" t="s">
        <v>2736</v>
      </c>
      <c r="T105" s="63"/>
      <c r="U105" s="63" t="s">
        <v>2738</v>
      </c>
      <c r="V105" s="63"/>
      <c r="W105" s="63"/>
      <c r="X105" s="63"/>
      <c r="Y105" s="63"/>
      <c r="Z105" s="63"/>
      <c r="AA105" s="63" t="s">
        <v>2728</v>
      </c>
      <c r="AB105" s="63"/>
      <c r="AC105" s="63" t="str">
        <f t="shared" si="3"/>
        <v>EM5RT Ro5So5n-sge;NST=X</v>
      </c>
      <c r="AD105" s="34">
        <v>244</v>
      </c>
      <c r="AE105" s="40" t="str">
        <f>VLOOKUP(AD105,pTRAIT!A:B,2,FALSE)</f>
        <v>EM5RTRo5So5;NST=X / EM5RTCM5So5Pu;NST=X</v>
      </c>
      <c r="AF105" s="63">
        <f>VLOOKUP($AD105,pTRAIT!$A:$X,7,FALSE)</f>
        <v>0</v>
      </c>
      <c r="AG105" s="63">
        <f>VLOOKUP($AD105,pTRAIT!$A:$X,8,FALSE)</f>
        <v>0</v>
      </c>
      <c r="AH105" s="63">
        <f>VLOOKUP($AD105,pTRAIT!$A:$X,9,FALSE)</f>
        <v>0</v>
      </c>
      <c r="AI105" s="63">
        <f>VLOOKUP($AD105,pTRAIT!$A:$X,10,FALSE)</f>
        <v>0</v>
      </c>
      <c r="AJ105" s="63">
        <f>VLOOKUP($AD105,pTRAIT!$A:$X,11,FALSE)</f>
        <v>0</v>
      </c>
      <c r="AK105" s="63">
        <f>VLOOKUP($AD105,pTRAIT!$A:$X,12,FALSE)</f>
        <v>0</v>
      </c>
      <c r="AL105" s="63">
        <f>VLOOKUP($AD105,pTRAIT!$A:$X,13,FALSE)</f>
        <v>0</v>
      </c>
      <c r="AM105" s="63">
        <f>VLOOKUP($AD105,pTRAIT!$A:$X,14,FALSE)</f>
        <v>0</v>
      </c>
      <c r="AN105" s="63">
        <f>VLOOKUP($AD105,pTRAIT!$A:$X,15,FALSE)</f>
        <v>0</v>
      </c>
      <c r="AO105" s="63">
        <f>VLOOKUP($AD105,pTRAIT!$A:$X,16,FALSE)</f>
        <v>0</v>
      </c>
      <c r="AP105" s="63">
        <f>VLOOKUP($AD105,pTRAIT!$A:$X,17,FALSE)</f>
        <v>0</v>
      </c>
      <c r="AQ105" s="63">
        <f>VLOOKUP($AD105,pTRAIT!$A:$X,18,FALSE)</f>
        <v>0</v>
      </c>
      <c r="AR105" s="63">
        <f>VLOOKUP($AD105,pTRAIT!$A:$X,19,FALSE)</f>
        <v>0</v>
      </c>
      <c r="AS105" s="63">
        <f>VLOOKUP($AD105,pTRAIT!$A:$X,20,FALSE)</f>
        <v>0</v>
      </c>
      <c r="AT105" s="63">
        <f>VLOOKUP($AD105,pTRAIT!$A:$X,21,FALSE)</f>
        <v>0</v>
      </c>
      <c r="AU105" s="63">
        <f>VLOOKUP($AD105,pTRAIT!$A:$X,22,FALSE)</f>
        <v>0</v>
      </c>
      <c r="AV105" s="63">
        <f>VLOOKUP($AD105,pTRAIT!$A:$X,23,FALSE)</f>
        <v>0</v>
      </c>
      <c r="AW105" s="63">
        <f>VLOOKUP($AD105,pTRAIT!$A:$X,24,FALSE)</f>
        <v>0</v>
      </c>
      <c r="AX105" s="67" t="s">
        <v>2845</v>
      </c>
      <c r="AY105" s="71" t="s">
        <v>3614</v>
      </c>
    </row>
    <row r="106" spans="1:51" ht="12" customHeight="1" x14ac:dyDescent="0.25">
      <c r="A106" s="32">
        <v>26</v>
      </c>
      <c r="B106" s="33" t="s">
        <v>5</v>
      </c>
      <c r="C106" s="34">
        <v>245</v>
      </c>
      <c r="D106" s="32" t="str">
        <f t="shared" si="2"/>
        <v>26X245</v>
      </c>
      <c r="E106" s="43" t="s">
        <v>1623</v>
      </c>
      <c r="F106" s="61" t="s">
        <v>1733</v>
      </c>
      <c r="G106" s="41" t="s">
        <v>43</v>
      </c>
      <c r="H106" s="45"/>
      <c r="I106" s="32">
        <v>26</v>
      </c>
      <c r="J106" s="63">
        <f>VLOOKUP(I106,pTRAIT!A:B,2,FALSE)</f>
        <v>0</v>
      </c>
      <c r="K106" s="63" t="s">
        <v>2724</v>
      </c>
      <c r="L106" s="63"/>
      <c r="M106" s="63" t="s">
        <v>2437</v>
      </c>
      <c r="N106" s="63" t="s">
        <v>2730</v>
      </c>
      <c r="O106" s="63"/>
      <c r="P106" s="63" t="s">
        <v>2732</v>
      </c>
      <c r="Q106" s="63"/>
      <c r="R106" s="63" t="s">
        <v>2431</v>
      </c>
      <c r="S106" s="63" t="s">
        <v>2736</v>
      </c>
      <c r="T106" s="63"/>
      <c r="U106" s="63" t="s">
        <v>2738</v>
      </c>
      <c r="V106" s="63"/>
      <c r="W106" s="63"/>
      <c r="X106" s="63"/>
      <c r="Y106" s="63"/>
      <c r="Z106" s="63"/>
      <c r="AA106" s="63" t="s">
        <v>2728</v>
      </c>
      <c r="AB106" s="63"/>
      <c r="AC106" s="63" t="str">
        <f t="shared" si="3"/>
        <v>EM5RT Ro5So5n-sge;NST=X</v>
      </c>
      <c r="AD106" s="34">
        <v>245</v>
      </c>
      <c r="AE106" s="40" t="str">
        <f>VLOOKUP(AD106,pTRAIT!A:B,2,FALSE)</f>
        <v>EM5RTRo5So5;NST=X / EM5RTCM5So5WSPu;NST=X</v>
      </c>
      <c r="AF106" s="63">
        <f>VLOOKUP($AD106,pTRAIT!$A:$X,7,FALSE)</f>
        <v>0</v>
      </c>
      <c r="AG106" s="63">
        <f>VLOOKUP($AD106,pTRAIT!$A:$X,8,FALSE)</f>
        <v>0</v>
      </c>
      <c r="AH106" s="63">
        <f>VLOOKUP($AD106,pTRAIT!$A:$X,9,FALSE)</f>
        <v>0</v>
      </c>
      <c r="AI106" s="63">
        <f>VLOOKUP($AD106,pTRAIT!$A:$X,10,FALSE)</f>
        <v>0</v>
      </c>
      <c r="AJ106" s="63">
        <f>VLOOKUP($AD106,pTRAIT!$A:$X,11,FALSE)</f>
        <v>0</v>
      </c>
      <c r="AK106" s="63">
        <f>VLOOKUP($AD106,pTRAIT!$A:$X,12,FALSE)</f>
        <v>0</v>
      </c>
      <c r="AL106" s="63">
        <f>VLOOKUP($AD106,pTRAIT!$A:$X,13,FALSE)</f>
        <v>0</v>
      </c>
      <c r="AM106" s="63">
        <f>VLOOKUP($AD106,pTRAIT!$A:$X,14,FALSE)</f>
        <v>0</v>
      </c>
      <c r="AN106" s="63">
        <f>VLOOKUP($AD106,pTRAIT!$A:$X,15,FALSE)</f>
        <v>0</v>
      </c>
      <c r="AO106" s="63">
        <f>VLOOKUP($AD106,pTRAIT!$A:$X,16,FALSE)</f>
        <v>0</v>
      </c>
      <c r="AP106" s="63">
        <f>VLOOKUP($AD106,pTRAIT!$A:$X,17,FALSE)</f>
        <v>0</v>
      </c>
      <c r="AQ106" s="63">
        <f>VLOOKUP($AD106,pTRAIT!$A:$X,18,FALSE)</f>
        <v>0</v>
      </c>
      <c r="AR106" s="63">
        <f>VLOOKUP($AD106,pTRAIT!$A:$X,19,FALSE)</f>
        <v>0</v>
      </c>
      <c r="AS106" s="63">
        <f>VLOOKUP($AD106,pTRAIT!$A:$X,20,FALSE)</f>
        <v>0</v>
      </c>
      <c r="AT106" s="63">
        <f>VLOOKUP($AD106,pTRAIT!$A:$X,21,FALSE)</f>
        <v>0</v>
      </c>
      <c r="AU106" s="63">
        <f>VLOOKUP($AD106,pTRAIT!$A:$X,22,FALSE)</f>
        <v>0</v>
      </c>
      <c r="AV106" s="63">
        <f>VLOOKUP($AD106,pTRAIT!$A:$X,23,FALSE)</f>
        <v>0</v>
      </c>
      <c r="AW106" s="63">
        <f>VLOOKUP($AD106,pTRAIT!$A:$X,24,FALSE)</f>
        <v>0</v>
      </c>
      <c r="AX106" s="67" t="s">
        <v>2846</v>
      </c>
      <c r="AY106" s="71" t="s">
        <v>3615</v>
      </c>
    </row>
    <row r="107" spans="1:51" ht="12" customHeight="1" x14ac:dyDescent="0.25">
      <c r="A107" s="32">
        <v>26</v>
      </c>
      <c r="B107" s="33" t="s">
        <v>5</v>
      </c>
      <c r="C107" s="34">
        <v>246</v>
      </c>
      <c r="D107" s="32" t="str">
        <f t="shared" si="2"/>
        <v>26X246</v>
      </c>
      <c r="E107" s="43" t="s">
        <v>1623</v>
      </c>
      <c r="F107" s="61" t="s">
        <v>1734</v>
      </c>
      <c r="G107" s="41" t="s">
        <v>43</v>
      </c>
      <c r="H107" s="45"/>
      <c r="I107" s="32">
        <v>26</v>
      </c>
      <c r="J107" s="63">
        <f>VLOOKUP(I107,pTRAIT!A:B,2,FALSE)</f>
        <v>0</v>
      </c>
      <c r="K107" s="63" t="s">
        <v>2724</v>
      </c>
      <c r="L107" s="63"/>
      <c r="M107" s="63" t="s">
        <v>2437</v>
      </c>
      <c r="N107" s="63" t="s">
        <v>2730</v>
      </c>
      <c r="O107" s="63"/>
      <c r="P107" s="63" t="s">
        <v>2732</v>
      </c>
      <c r="Q107" s="63"/>
      <c r="R107" s="63" t="s">
        <v>2431</v>
      </c>
      <c r="S107" s="63" t="s">
        <v>2736</v>
      </c>
      <c r="T107" s="63"/>
      <c r="U107" s="63" t="s">
        <v>2738</v>
      </c>
      <c r="V107" s="63"/>
      <c r="W107" s="63"/>
      <c r="X107" s="63"/>
      <c r="Y107" s="63"/>
      <c r="Z107" s="63"/>
      <c r="AA107" s="63" t="s">
        <v>2728</v>
      </c>
      <c r="AB107" s="63"/>
      <c r="AC107" s="63" t="str">
        <f t="shared" si="3"/>
        <v>EM5RT Ro5So5n-sge;NST=X</v>
      </c>
      <c r="AD107" s="34">
        <v>246</v>
      </c>
      <c r="AE107" s="40" t="str">
        <f>VLOOKUP(AD107,pTRAIT!A:B,2,FALSE)</f>
        <v>EM5RTRo5So5;NST=X / EM5RTCM5So5(WS)Pu;NST=X</v>
      </c>
      <c r="AF107" s="63">
        <f>VLOOKUP($AD107,pTRAIT!$A:$X,7,FALSE)</f>
        <v>0</v>
      </c>
      <c r="AG107" s="63">
        <f>VLOOKUP($AD107,pTRAIT!$A:$X,8,FALSE)</f>
        <v>0</v>
      </c>
      <c r="AH107" s="63">
        <f>VLOOKUP($AD107,pTRAIT!$A:$X,9,FALSE)</f>
        <v>0</v>
      </c>
      <c r="AI107" s="63">
        <f>VLOOKUP($AD107,pTRAIT!$A:$X,10,FALSE)</f>
        <v>0</v>
      </c>
      <c r="AJ107" s="63">
        <f>VLOOKUP($AD107,pTRAIT!$A:$X,11,FALSE)</f>
        <v>0</v>
      </c>
      <c r="AK107" s="63">
        <f>VLOOKUP($AD107,pTRAIT!$A:$X,12,FALSE)</f>
        <v>0</v>
      </c>
      <c r="AL107" s="63">
        <f>VLOOKUP($AD107,pTRAIT!$A:$X,13,FALSE)</f>
        <v>0</v>
      </c>
      <c r="AM107" s="63">
        <f>VLOOKUP($AD107,pTRAIT!$A:$X,14,FALSE)</f>
        <v>0</v>
      </c>
      <c r="AN107" s="63">
        <f>VLOOKUP($AD107,pTRAIT!$A:$X,15,FALSE)</f>
        <v>0</v>
      </c>
      <c r="AO107" s="63">
        <f>VLOOKUP($AD107,pTRAIT!$A:$X,16,FALSE)</f>
        <v>0</v>
      </c>
      <c r="AP107" s="63">
        <f>VLOOKUP($AD107,pTRAIT!$A:$X,17,FALSE)</f>
        <v>0</v>
      </c>
      <c r="AQ107" s="63">
        <f>VLOOKUP($AD107,pTRAIT!$A:$X,18,FALSE)</f>
        <v>0</v>
      </c>
      <c r="AR107" s="63">
        <f>VLOOKUP($AD107,pTRAIT!$A:$X,19,FALSE)</f>
        <v>0</v>
      </c>
      <c r="AS107" s="63">
        <f>VLOOKUP($AD107,pTRAIT!$A:$X,20,FALSE)</f>
        <v>0</v>
      </c>
      <c r="AT107" s="63">
        <f>VLOOKUP($AD107,pTRAIT!$A:$X,21,FALSE)</f>
        <v>0</v>
      </c>
      <c r="AU107" s="63">
        <f>VLOOKUP($AD107,pTRAIT!$A:$X,22,FALSE)</f>
        <v>0</v>
      </c>
      <c r="AV107" s="63">
        <f>VLOOKUP($AD107,pTRAIT!$A:$X,23,FALSE)</f>
        <v>0</v>
      </c>
      <c r="AW107" s="63">
        <f>VLOOKUP($AD107,pTRAIT!$A:$X,24,FALSE)</f>
        <v>0</v>
      </c>
      <c r="AX107" s="67" t="s">
        <v>2847</v>
      </c>
      <c r="AY107" s="71" t="s">
        <v>3616</v>
      </c>
    </row>
    <row r="108" spans="1:51" ht="12" customHeight="1" x14ac:dyDescent="0.25">
      <c r="A108" s="32">
        <v>27</v>
      </c>
      <c r="B108" s="33" t="s">
        <v>5</v>
      </c>
      <c r="C108" s="34">
        <v>269</v>
      </c>
      <c r="D108" s="32" t="str">
        <f t="shared" si="2"/>
        <v>27X269</v>
      </c>
      <c r="E108" s="43" t="s">
        <v>1623</v>
      </c>
      <c r="F108" s="61" t="s">
        <v>1735</v>
      </c>
      <c r="G108" s="41" t="s">
        <v>43</v>
      </c>
      <c r="H108" s="38"/>
      <c r="I108" s="32">
        <v>27</v>
      </c>
      <c r="J108" s="63">
        <f>VLOOKUP(I108,pTRAIT!A:B,2,FALSE)</f>
        <v>0</v>
      </c>
      <c r="K108" s="63" t="s">
        <v>2724</v>
      </c>
      <c r="L108" s="63"/>
      <c r="M108" s="63" t="s">
        <v>2437</v>
      </c>
      <c r="N108" s="63" t="s">
        <v>2730</v>
      </c>
      <c r="O108" s="63"/>
      <c r="P108" s="63" t="s">
        <v>2732</v>
      </c>
      <c r="Q108" s="63" t="s">
        <v>2734</v>
      </c>
      <c r="R108" s="63" t="s">
        <v>2431</v>
      </c>
      <c r="S108" s="63" t="s">
        <v>2736</v>
      </c>
      <c r="T108" s="63"/>
      <c r="U108" s="63" t="s">
        <v>2738</v>
      </c>
      <c r="V108" s="63"/>
      <c r="W108" s="63"/>
      <c r="X108" s="63"/>
      <c r="Y108" s="63"/>
      <c r="Z108" s="63"/>
      <c r="AA108" s="63" t="s">
        <v>2728</v>
      </c>
      <c r="AB108" s="63"/>
      <c r="AC108" s="63" t="str">
        <f t="shared" si="3"/>
        <v>EM5RTUe Ro5So5n-sge;NST=X</v>
      </c>
      <c r="AD108" s="34">
        <v>269</v>
      </c>
      <c r="AE108" s="40" t="str">
        <f>VLOOKUP(AD108,pTRAIT!A:B,2,FALSE)</f>
        <v>EM5RTUeRo5So5;NST=X / ERo5So5(Pu);NST=X</v>
      </c>
      <c r="AF108" s="63">
        <f>VLOOKUP($AD108,pTRAIT!$A:$X,7,FALSE)</f>
        <v>0</v>
      </c>
      <c r="AG108" s="63">
        <f>VLOOKUP($AD108,pTRAIT!$A:$X,8,FALSE)</f>
        <v>0</v>
      </c>
      <c r="AH108" s="63">
        <f>VLOOKUP($AD108,pTRAIT!$A:$X,9,FALSE)</f>
        <v>0</v>
      </c>
      <c r="AI108" s="63">
        <f>VLOOKUP($AD108,pTRAIT!$A:$X,10,FALSE)</f>
        <v>0</v>
      </c>
      <c r="AJ108" s="63">
        <f>VLOOKUP($AD108,pTRAIT!$A:$X,11,FALSE)</f>
        <v>0</v>
      </c>
      <c r="AK108" s="63">
        <f>VLOOKUP($AD108,pTRAIT!$A:$X,12,FALSE)</f>
        <v>0</v>
      </c>
      <c r="AL108" s="63">
        <f>VLOOKUP($AD108,pTRAIT!$A:$X,13,FALSE)</f>
        <v>0</v>
      </c>
      <c r="AM108" s="63">
        <f>VLOOKUP($AD108,pTRAIT!$A:$X,14,FALSE)</f>
        <v>0</v>
      </c>
      <c r="AN108" s="63">
        <f>VLOOKUP($AD108,pTRAIT!$A:$X,15,FALSE)</f>
        <v>0</v>
      </c>
      <c r="AO108" s="63">
        <f>VLOOKUP($AD108,pTRAIT!$A:$X,16,FALSE)</f>
        <v>0</v>
      </c>
      <c r="AP108" s="63">
        <f>VLOOKUP($AD108,pTRAIT!$A:$X,17,FALSE)</f>
        <v>0</v>
      </c>
      <c r="AQ108" s="63">
        <f>VLOOKUP($AD108,pTRAIT!$A:$X,18,FALSE)</f>
        <v>0</v>
      </c>
      <c r="AR108" s="63">
        <f>VLOOKUP($AD108,pTRAIT!$A:$X,19,FALSE)</f>
        <v>0</v>
      </c>
      <c r="AS108" s="63">
        <f>VLOOKUP($AD108,pTRAIT!$A:$X,20,FALSE)</f>
        <v>0</v>
      </c>
      <c r="AT108" s="63">
        <f>VLOOKUP($AD108,pTRAIT!$A:$X,21,FALSE)</f>
        <v>0</v>
      </c>
      <c r="AU108" s="63">
        <f>VLOOKUP($AD108,pTRAIT!$A:$X,22,FALSE)</f>
        <v>0</v>
      </c>
      <c r="AV108" s="63">
        <f>VLOOKUP($AD108,pTRAIT!$A:$X,23,FALSE)</f>
        <v>0</v>
      </c>
      <c r="AW108" s="63">
        <f>VLOOKUP($AD108,pTRAIT!$A:$X,24,FALSE)</f>
        <v>0</v>
      </c>
      <c r="AX108" s="67" t="s">
        <v>2848</v>
      </c>
      <c r="AY108" s="71" t="s">
        <v>3617</v>
      </c>
    </row>
    <row r="109" spans="1:51" ht="12" customHeight="1" x14ac:dyDescent="0.25">
      <c r="A109" s="32">
        <v>27</v>
      </c>
      <c r="B109" s="33" t="s">
        <v>5</v>
      </c>
      <c r="C109" s="34">
        <v>271</v>
      </c>
      <c r="D109" s="32" t="str">
        <f t="shared" si="2"/>
        <v>27X271</v>
      </c>
      <c r="E109" s="43" t="s">
        <v>1623</v>
      </c>
      <c r="F109" s="61" t="s">
        <v>1736</v>
      </c>
      <c r="G109" s="41" t="s">
        <v>43</v>
      </c>
      <c r="H109" s="38"/>
      <c r="I109" s="32">
        <v>27</v>
      </c>
      <c r="J109" s="63">
        <f>VLOOKUP(I109,pTRAIT!A:B,2,FALSE)</f>
        <v>0</v>
      </c>
      <c r="K109" s="63" t="s">
        <v>2724</v>
      </c>
      <c r="L109" s="63"/>
      <c r="M109" s="63" t="s">
        <v>2437</v>
      </c>
      <c r="N109" s="63" t="s">
        <v>2730</v>
      </c>
      <c r="O109" s="63"/>
      <c r="P109" s="63" t="s">
        <v>2732</v>
      </c>
      <c r="Q109" s="63" t="s">
        <v>2734</v>
      </c>
      <c r="R109" s="63" t="s">
        <v>2431</v>
      </c>
      <c r="S109" s="63" t="s">
        <v>2736</v>
      </c>
      <c r="T109" s="63"/>
      <c r="U109" s="63" t="s">
        <v>2738</v>
      </c>
      <c r="V109" s="63"/>
      <c r="W109" s="63"/>
      <c r="X109" s="63"/>
      <c r="Y109" s="63"/>
      <c r="Z109" s="63"/>
      <c r="AA109" s="63" t="s">
        <v>2728</v>
      </c>
      <c r="AB109" s="63"/>
      <c r="AC109" s="63" t="str">
        <f t="shared" si="3"/>
        <v>EM5RTUe Ro5So5n-sge;NST=X</v>
      </c>
      <c r="AD109" s="34">
        <v>271</v>
      </c>
      <c r="AE109" s="40" t="str">
        <f>VLOOKUP(AD109,pTRAIT!A:B,2,FALSE)</f>
        <v>EM5RTUeRo5So5;NST=X / ERo5So5(Pu);NST=X</v>
      </c>
      <c r="AF109" s="63">
        <f>VLOOKUP($AD109,pTRAIT!$A:$X,7,FALSE)</f>
        <v>0</v>
      </c>
      <c r="AG109" s="63">
        <f>VLOOKUP($AD109,pTRAIT!$A:$X,8,FALSE)</f>
        <v>0</v>
      </c>
      <c r="AH109" s="63">
        <f>VLOOKUP($AD109,pTRAIT!$A:$X,9,FALSE)</f>
        <v>0</v>
      </c>
      <c r="AI109" s="63">
        <f>VLOOKUP($AD109,pTRAIT!$A:$X,10,FALSE)</f>
        <v>0</v>
      </c>
      <c r="AJ109" s="63">
        <f>VLOOKUP($AD109,pTRAIT!$A:$X,11,FALSE)</f>
        <v>0</v>
      </c>
      <c r="AK109" s="63">
        <f>VLOOKUP($AD109,pTRAIT!$A:$X,12,FALSE)</f>
        <v>0</v>
      </c>
      <c r="AL109" s="63">
        <f>VLOOKUP($AD109,pTRAIT!$A:$X,13,FALSE)</f>
        <v>0</v>
      </c>
      <c r="AM109" s="63">
        <f>VLOOKUP($AD109,pTRAIT!$A:$X,14,FALSE)</f>
        <v>0</v>
      </c>
      <c r="AN109" s="63">
        <f>VLOOKUP($AD109,pTRAIT!$A:$X,15,FALSE)</f>
        <v>0</v>
      </c>
      <c r="AO109" s="63">
        <f>VLOOKUP($AD109,pTRAIT!$A:$X,16,FALSE)</f>
        <v>0</v>
      </c>
      <c r="AP109" s="63">
        <f>VLOOKUP($AD109,pTRAIT!$A:$X,17,FALSE)</f>
        <v>0</v>
      </c>
      <c r="AQ109" s="63">
        <f>VLOOKUP($AD109,pTRAIT!$A:$X,18,FALSE)</f>
        <v>0</v>
      </c>
      <c r="AR109" s="63">
        <f>VLOOKUP($AD109,pTRAIT!$A:$X,19,FALSE)</f>
        <v>0</v>
      </c>
      <c r="AS109" s="63">
        <f>VLOOKUP($AD109,pTRAIT!$A:$X,20,FALSE)</f>
        <v>0</v>
      </c>
      <c r="AT109" s="63">
        <f>VLOOKUP($AD109,pTRAIT!$A:$X,21,FALSE)</f>
        <v>0</v>
      </c>
      <c r="AU109" s="63">
        <f>VLOOKUP($AD109,pTRAIT!$A:$X,22,FALSE)</f>
        <v>0</v>
      </c>
      <c r="AV109" s="63">
        <f>VLOOKUP($AD109,pTRAIT!$A:$X,23,FALSE)</f>
        <v>0</v>
      </c>
      <c r="AW109" s="63">
        <f>VLOOKUP($AD109,pTRAIT!$A:$X,24,FALSE)</f>
        <v>0</v>
      </c>
      <c r="AX109" s="67" t="s">
        <v>2849</v>
      </c>
      <c r="AY109" s="71" t="s">
        <v>3617</v>
      </c>
    </row>
    <row r="110" spans="1:51" ht="12" customHeight="1" x14ac:dyDescent="0.25">
      <c r="A110" s="32">
        <v>27</v>
      </c>
      <c r="B110" s="33" t="s">
        <v>5</v>
      </c>
      <c r="C110" s="34">
        <v>273</v>
      </c>
      <c r="D110" s="32" t="str">
        <f t="shared" si="2"/>
        <v>27X273</v>
      </c>
      <c r="E110" s="43" t="s">
        <v>1623</v>
      </c>
      <c r="F110" s="61" t="s">
        <v>1737</v>
      </c>
      <c r="G110" s="41" t="s">
        <v>43</v>
      </c>
      <c r="H110" s="38"/>
      <c r="I110" s="32">
        <v>27</v>
      </c>
      <c r="J110" s="63">
        <f>VLOOKUP(I110,pTRAIT!A:B,2,FALSE)</f>
        <v>0</v>
      </c>
      <c r="K110" s="63" t="s">
        <v>2724</v>
      </c>
      <c r="L110" s="63"/>
      <c r="M110" s="63" t="s">
        <v>2437</v>
      </c>
      <c r="N110" s="63" t="s">
        <v>2730</v>
      </c>
      <c r="O110" s="63"/>
      <c r="P110" s="63" t="s">
        <v>2732</v>
      </c>
      <c r="Q110" s="63" t="s">
        <v>2734</v>
      </c>
      <c r="R110" s="63" t="s">
        <v>2431</v>
      </c>
      <c r="S110" s="63" t="s">
        <v>2736</v>
      </c>
      <c r="T110" s="63"/>
      <c r="U110" s="63" t="s">
        <v>2738</v>
      </c>
      <c r="V110" s="63"/>
      <c r="W110" s="63"/>
      <c r="X110" s="63"/>
      <c r="Y110" s="63"/>
      <c r="Z110" s="63"/>
      <c r="AA110" s="63" t="s">
        <v>2728</v>
      </c>
      <c r="AB110" s="63"/>
      <c r="AC110" s="63" t="str">
        <f t="shared" si="3"/>
        <v>EM5RTUe Ro5So5n-sge;NST=X</v>
      </c>
      <c r="AD110" s="34">
        <v>273</v>
      </c>
      <c r="AE110" s="40" t="str">
        <f>VLOOKUP(AD110,pTRAIT!A:B,2,FALSE)</f>
        <v>EM5RTUeRo5So5;NST=X / EM5RTUeRo5So5(Pu);NST=X</v>
      </c>
      <c r="AF110" s="63">
        <f>VLOOKUP($AD110,pTRAIT!$A:$X,7,FALSE)</f>
        <v>0</v>
      </c>
      <c r="AG110" s="63">
        <f>VLOOKUP($AD110,pTRAIT!$A:$X,8,FALSE)</f>
        <v>0</v>
      </c>
      <c r="AH110" s="63">
        <f>VLOOKUP($AD110,pTRAIT!$A:$X,9,FALSE)</f>
        <v>0</v>
      </c>
      <c r="AI110" s="63">
        <f>VLOOKUP($AD110,pTRAIT!$A:$X,10,FALSE)</f>
        <v>0</v>
      </c>
      <c r="AJ110" s="63">
        <f>VLOOKUP($AD110,pTRAIT!$A:$X,11,FALSE)</f>
        <v>0</v>
      </c>
      <c r="AK110" s="63">
        <f>VLOOKUP($AD110,pTRAIT!$A:$X,12,FALSE)</f>
        <v>0</v>
      </c>
      <c r="AL110" s="63">
        <f>VLOOKUP($AD110,pTRAIT!$A:$X,13,FALSE)</f>
        <v>0</v>
      </c>
      <c r="AM110" s="63">
        <f>VLOOKUP($AD110,pTRAIT!$A:$X,14,FALSE)</f>
        <v>0</v>
      </c>
      <c r="AN110" s="63">
        <f>VLOOKUP($AD110,pTRAIT!$A:$X,15,FALSE)</f>
        <v>0</v>
      </c>
      <c r="AO110" s="63">
        <f>VLOOKUP($AD110,pTRAIT!$A:$X,16,FALSE)</f>
        <v>0</v>
      </c>
      <c r="AP110" s="63">
        <f>VLOOKUP($AD110,pTRAIT!$A:$X,17,FALSE)</f>
        <v>0</v>
      </c>
      <c r="AQ110" s="63">
        <f>VLOOKUP($AD110,pTRAIT!$A:$X,18,FALSE)</f>
        <v>0</v>
      </c>
      <c r="AR110" s="63">
        <f>VLOOKUP($AD110,pTRAIT!$A:$X,19,FALSE)</f>
        <v>0</v>
      </c>
      <c r="AS110" s="63">
        <f>VLOOKUP($AD110,pTRAIT!$A:$X,20,FALSE)</f>
        <v>0</v>
      </c>
      <c r="AT110" s="63">
        <f>VLOOKUP($AD110,pTRAIT!$A:$X,21,FALSE)</f>
        <v>0</v>
      </c>
      <c r="AU110" s="63">
        <f>VLOOKUP($AD110,pTRAIT!$A:$X,22,FALSE)</f>
        <v>0</v>
      </c>
      <c r="AV110" s="63">
        <f>VLOOKUP($AD110,pTRAIT!$A:$X,23,FALSE)</f>
        <v>0</v>
      </c>
      <c r="AW110" s="63">
        <f>VLOOKUP($AD110,pTRAIT!$A:$X,24,FALSE)</f>
        <v>0</v>
      </c>
      <c r="AX110" s="67" t="s">
        <v>2850</v>
      </c>
      <c r="AY110" s="71" t="s">
        <v>3602</v>
      </c>
    </row>
    <row r="111" spans="1:51" ht="12" customHeight="1" x14ac:dyDescent="0.25">
      <c r="A111" s="32">
        <v>27</v>
      </c>
      <c r="B111" s="33" t="s">
        <v>5</v>
      </c>
      <c r="C111" s="34">
        <v>274</v>
      </c>
      <c r="D111" s="32" t="str">
        <f t="shared" si="2"/>
        <v>27X274</v>
      </c>
      <c r="E111" s="43" t="s">
        <v>1623</v>
      </c>
      <c r="F111" s="61" t="s">
        <v>1738</v>
      </c>
      <c r="G111" s="41" t="s">
        <v>43</v>
      </c>
      <c r="H111" s="38"/>
      <c r="I111" s="32">
        <v>27</v>
      </c>
      <c r="J111" s="63">
        <f>VLOOKUP(I111,pTRAIT!A:B,2,FALSE)</f>
        <v>0</v>
      </c>
      <c r="K111" s="63" t="s">
        <v>2724</v>
      </c>
      <c r="L111" s="63"/>
      <c r="M111" s="63" t="s">
        <v>2437</v>
      </c>
      <c r="N111" s="63" t="s">
        <v>2730</v>
      </c>
      <c r="O111" s="63"/>
      <c r="P111" s="63" t="s">
        <v>2732</v>
      </c>
      <c r="Q111" s="63" t="s">
        <v>2734</v>
      </c>
      <c r="R111" s="63" t="s">
        <v>2431</v>
      </c>
      <c r="S111" s="63" t="s">
        <v>2736</v>
      </c>
      <c r="T111" s="63"/>
      <c r="U111" s="63" t="s">
        <v>2738</v>
      </c>
      <c r="V111" s="63"/>
      <c r="W111" s="63"/>
      <c r="X111" s="63"/>
      <c r="Y111" s="63"/>
      <c r="Z111" s="63"/>
      <c r="AA111" s="63" t="s">
        <v>2728</v>
      </c>
      <c r="AB111" s="63"/>
      <c r="AC111" s="63" t="str">
        <f t="shared" si="3"/>
        <v>EM5RTUe Ro5So5n-sge;NST=X</v>
      </c>
      <c r="AD111" s="34">
        <v>274</v>
      </c>
      <c r="AE111" s="40" t="str">
        <f>VLOOKUP(AD111,pTRAIT!A:B,2,FALSE)</f>
        <v>EM5RTUeRo5So5;NST=X / EM5RTUeRo5So5(Pu);NST=X</v>
      </c>
      <c r="AF111" s="63">
        <f>VLOOKUP($AD111,pTRAIT!$A:$X,7,FALSE)</f>
        <v>0</v>
      </c>
      <c r="AG111" s="63">
        <f>VLOOKUP($AD111,pTRAIT!$A:$X,8,FALSE)</f>
        <v>0</v>
      </c>
      <c r="AH111" s="63">
        <f>VLOOKUP($AD111,pTRAIT!$A:$X,9,FALSE)</f>
        <v>0</v>
      </c>
      <c r="AI111" s="63">
        <f>VLOOKUP($AD111,pTRAIT!$A:$X,10,FALSE)</f>
        <v>0</v>
      </c>
      <c r="AJ111" s="63">
        <f>VLOOKUP($AD111,pTRAIT!$A:$X,11,FALSE)</f>
        <v>0</v>
      </c>
      <c r="AK111" s="63">
        <f>VLOOKUP($AD111,pTRAIT!$A:$X,12,FALSE)</f>
        <v>0</v>
      </c>
      <c r="AL111" s="63">
        <f>VLOOKUP($AD111,pTRAIT!$A:$X,13,FALSE)</f>
        <v>0</v>
      </c>
      <c r="AM111" s="63">
        <f>VLOOKUP($AD111,pTRAIT!$A:$X,14,FALSE)</f>
        <v>0</v>
      </c>
      <c r="AN111" s="63">
        <f>VLOOKUP($AD111,pTRAIT!$A:$X,15,FALSE)</f>
        <v>0</v>
      </c>
      <c r="AO111" s="63">
        <f>VLOOKUP($AD111,pTRAIT!$A:$X,16,FALSE)</f>
        <v>0</v>
      </c>
      <c r="AP111" s="63">
        <f>VLOOKUP($AD111,pTRAIT!$A:$X,17,FALSE)</f>
        <v>0</v>
      </c>
      <c r="AQ111" s="63">
        <f>VLOOKUP($AD111,pTRAIT!$A:$X,18,FALSE)</f>
        <v>0</v>
      </c>
      <c r="AR111" s="63">
        <f>VLOOKUP($AD111,pTRAIT!$A:$X,19,FALSE)</f>
        <v>0</v>
      </c>
      <c r="AS111" s="63">
        <f>VLOOKUP($AD111,pTRAIT!$A:$X,20,FALSE)</f>
        <v>0</v>
      </c>
      <c r="AT111" s="63">
        <f>VLOOKUP($AD111,pTRAIT!$A:$X,21,FALSE)</f>
        <v>0</v>
      </c>
      <c r="AU111" s="63">
        <f>VLOOKUP($AD111,pTRAIT!$A:$X,22,FALSE)</f>
        <v>0</v>
      </c>
      <c r="AV111" s="63">
        <f>VLOOKUP($AD111,pTRAIT!$A:$X,23,FALSE)</f>
        <v>0</v>
      </c>
      <c r="AW111" s="63">
        <f>VLOOKUP($AD111,pTRAIT!$A:$X,24,FALSE)</f>
        <v>0</v>
      </c>
      <c r="AX111" s="67" t="s">
        <v>2851</v>
      </c>
      <c r="AY111" s="71" t="s">
        <v>3602</v>
      </c>
    </row>
    <row r="112" spans="1:51" ht="12" customHeight="1" x14ac:dyDescent="0.25">
      <c r="A112" s="32">
        <v>27</v>
      </c>
      <c r="B112" s="33" t="s">
        <v>5</v>
      </c>
      <c r="C112" s="34">
        <v>276</v>
      </c>
      <c r="D112" s="32" t="str">
        <f t="shared" si="2"/>
        <v>27X276</v>
      </c>
      <c r="E112" s="43" t="s">
        <v>1623</v>
      </c>
      <c r="F112" s="61" t="s">
        <v>1739</v>
      </c>
      <c r="G112" s="41" t="s">
        <v>43</v>
      </c>
      <c r="H112" s="38"/>
      <c r="I112" s="32">
        <v>27</v>
      </c>
      <c r="J112" s="63">
        <f>VLOOKUP(I112,pTRAIT!A:B,2,FALSE)</f>
        <v>0</v>
      </c>
      <c r="K112" s="63" t="s">
        <v>2724</v>
      </c>
      <c r="L112" s="63"/>
      <c r="M112" s="63" t="s">
        <v>2437</v>
      </c>
      <c r="N112" s="63" t="s">
        <v>2730</v>
      </c>
      <c r="O112" s="63"/>
      <c r="P112" s="63" t="s">
        <v>2732</v>
      </c>
      <c r="Q112" s="63" t="s">
        <v>2734</v>
      </c>
      <c r="R112" s="63" t="s">
        <v>2431</v>
      </c>
      <c r="S112" s="63" t="s">
        <v>2736</v>
      </c>
      <c r="T112" s="63"/>
      <c r="U112" s="63" t="s">
        <v>2738</v>
      </c>
      <c r="V112" s="63"/>
      <c r="W112" s="63"/>
      <c r="X112" s="63"/>
      <c r="Y112" s="63"/>
      <c r="Z112" s="63"/>
      <c r="AA112" s="63" t="s">
        <v>2728</v>
      </c>
      <c r="AB112" s="63"/>
      <c r="AC112" s="63" t="str">
        <f t="shared" si="3"/>
        <v>EM5RTUe Ro5So5n-sge;NST=X</v>
      </c>
      <c r="AD112" s="34">
        <v>276</v>
      </c>
      <c r="AE112" s="40" t="str">
        <f>VLOOKUP(AD112,pTRAIT!A:B,2,FALSE)</f>
        <v>EM5RTUeRo5So5;NST=X / EM5RTUeRo5So5(Pu);NST=X</v>
      </c>
      <c r="AF112" s="63">
        <f>VLOOKUP($AD112,pTRAIT!$A:$X,7,FALSE)</f>
        <v>0</v>
      </c>
      <c r="AG112" s="63">
        <f>VLOOKUP($AD112,pTRAIT!$A:$X,8,FALSE)</f>
        <v>0</v>
      </c>
      <c r="AH112" s="63">
        <f>VLOOKUP($AD112,pTRAIT!$A:$X,9,FALSE)</f>
        <v>0</v>
      </c>
      <c r="AI112" s="63">
        <f>VLOOKUP($AD112,pTRAIT!$A:$X,10,FALSE)</f>
        <v>0</v>
      </c>
      <c r="AJ112" s="63">
        <f>VLOOKUP($AD112,pTRAIT!$A:$X,11,FALSE)</f>
        <v>0</v>
      </c>
      <c r="AK112" s="63">
        <f>VLOOKUP($AD112,pTRAIT!$A:$X,12,FALSE)</f>
        <v>0</v>
      </c>
      <c r="AL112" s="63">
        <f>VLOOKUP($AD112,pTRAIT!$A:$X,13,FALSE)</f>
        <v>0</v>
      </c>
      <c r="AM112" s="63">
        <f>VLOOKUP($AD112,pTRAIT!$A:$X,14,FALSE)</f>
        <v>0</v>
      </c>
      <c r="AN112" s="63">
        <f>VLOOKUP($AD112,pTRAIT!$A:$X,15,FALSE)</f>
        <v>0</v>
      </c>
      <c r="AO112" s="63">
        <f>VLOOKUP($AD112,pTRAIT!$A:$X,16,FALSE)</f>
        <v>0</v>
      </c>
      <c r="AP112" s="63">
        <f>VLOOKUP($AD112,pTRAIT!$A:$X,17,FALSE)</f>
        <v>0</v>
      </c>
      <c r="AQ112" s="63">
        <f>VLOOKUP($AD112,pTRAIT!$A:$X,18,FALSE)</f>
        <v>0</v>
      </c>
      <c r="AR112" s="63">
        <f>VLOOKUP($AD112,pTRAIT!$A:$X,19,FALSE)</f>
        <v>0</v>
      </c>
      <c r="AS112" s="63">
        <f>VLOOKUP($AD112,pTRAIT!$A:$X,20,FALSE)</f>
        <v>0</v>
      </c>
      <c r="AT112" s="63">
        <f>VLOOKUP($AD112,pTRAIT!$A:$X,21,FALSE)</f>
        <v>0</v>
      </c>
      <c r="AU112" s="63">
        <f>VLOOKUP($AD112,pTRAIT!$A:$X,22,FALSE)</f>
        <v>0</v>
      </c>
      <c r="AV112" s="63">
        <f>VLOOKUP($AD112,pTRAIT!$A:$X,23,FALSE)</f>
        <v>0</v>
      </c>
      <c r="AW112" s="63">
        <f>VLOOKUP($AD112,pTRAIT!$A:$X,24,FALSE)</f>
        <v>0</v>
      </c>
      <c r="AX112" s="67" t="s">
        <v>2852</v>
      </c>
      <c r="AY112" s="71" t="s">
        <v>3602</v>
      </c>
    </row>
    <row r="113" spans="1:51" ht="12" customHeight="1" x14ac:dyDescent="0.25">
      <c r="A113" s="32">
        <v>27</v>
      </c>
      <c r="B113" s="33" t="s">
        <v>5</v>
      </c>
      <c r="C113" s="34">
        <v>278</v>
      </c>
      <c r="D113" s="32" t="str">
        <f t="shared" si="2"/>
        <v>27X278</v>
      </c>
      <c r="E113" s="43" t="s">
        <v>1623</v>
      </c>
      <c r="F113" s="61" t="s">
        <v>1740</v>
      </c>
      <c r="G113" s="41" t="s">
        <v>43</v>
      </c>
      <c r="H113" s="38"/>
      <c r="I113" s="32">
        <v>27</v>
      </c>
      <c r="J113" s="63">
        <f>VLOOKUP(I113,pTRAIT!A:B,2,FALSE)</f>
        <v>0</v>
      </c>
      <c r="K113" s="63" t="s">
        <v>2724</v>
      </c>
      <c r="L113" s="63"/>
      <c r="M113" s="63" t="s">
        <v>2437</v>
      </c>
      <c r="N113" s="63" t="s">
        <v>2730</v>
      </c>
      <c r="O113" s="63"/>
      <c r="P113" s="63" t="s">
        <v>2732</v>
      </c>
      <c r="Q113" s="63" t="s">
        <v>2734</v>
      </c>
      <c r="R113" s="63" t="s">
        <v>2431</v>
      </c>
      <c r="S113" s="63" t="s">
        <v>2736</v>
      </c>
      <c r="T113" s="63"/>
      <c r="U113" s="63" t="s">
        <v>2738</v>
      </c>
      <c r="V113" s="63"/>
      <c r="W113" s="63"/>
      <c r="X113" s="63"/>
      <c r="Y113" s="63"/>
      <c r="Z113" s="63"/>
      <c r="AA113" s="63" t="s">
        <v>2728</v>
      </c>
      <c r="AB113" s="63"/>
      <c r="AC113" s="63" t="str">
        <f t="shared" si="3"/>
        <v>EM5RTUe Ro5So5n-sge;NST=X</v>
      </c>
      <c r="AD113" s="34">
        <v>278</v>
      </c>
      <c r="AE113" s="40" t="str">
        <f>VLOOKUP(AD113,pTRAIT!A:B,2,FALSE)</f>
        <v>EM5RTUeRo5So5;NST=X / EM5RTUe(Ro5)So5Pu;NST=X</v>
      </c>
      <c r="AF113" s="63">
        <f>VLOOKUP($AD113,pTRAIT!$A:$X,7,FALSE)</f>
        <v>0</v>
      </c>
      <c r="AG113" s="63">
        <f>VLOOKUP($AD113,pTRAIT!$A:$X,8,FALSE)</f>
        <v>0</v>
      </c>
      <c r="AH113" s="63">
        <f>VLOOKUP($AD113,pTRAIT!$A:$X,9,FALSE)</f>
        <v>0</v>
      </c>
      <c r="AI113" s="63">
        <f>VLOOKUP($AD113,pTRAIT!$A:$X,10,FALSE)</f>
        <v>0</v>
      </c>
      <c r="AJ113" s="63">
        <f>VLOOKUP($AD113,pTRAIT!$A:$X,11,FALSE)</f>
        <v>0</v>
      </c>
      <c r="AK113" s="63">
        <f>VLOOKUP($AD113,pTRAIT!$A:$X,12,FALSE)</f>
        <v>0</v>
      </c>
      <c r="AL113" s="63">
        <f>VLOOKUP($AD113,pTRAIT!$A:$X,13,FALSE)</f>
        <v>0</v>
      </c>
      <c r="AM113" s="63">
        <f>VLOOKUP($AD113,pTRAIT!$A:$X,14,FALSE)</f>
        <v>0</v>
      </c>
      <c r="AN113" s="63">
        <f>VLOOKUP($AD113,pTRAIT!$A:$X,15,FALSE)</f>
        <v>0</v>
      </c>
      <c r="AO113" s="63">
        <f>VLOOKUP($AD113,pTRAIT!$A:$X,16,FALSE)</f>
        <v>0</v>
      </c>
      <c r="AP113" s="63">
        <f>VLOOKUP($AD113,pTRAIT!$A:$X,17,FALSE)</f>
        <v>0</v>
      </c>
      <c r="AQ113" s="63">
        <f>VLOOKUP($AD113,pTRAIT!$A:$X,18,FALSE)</f>
        <v>0</v>
      </c>
      <c r="AR113" s="63">
        <f>VLOOKUP($AD113,pTRAIT!$A:$X,19,FALSE)</f>
        <v>0</v>
      </c>
      <c r="AS113" s="63">
        <f>VLOOKUP($AD113,pTRAIT!$A:$X,20,FALSE)</f>
        <v>0</v>
      </c>
      <c r="AT113" s="63">
        <f>VLOOKUP($AD113,pTRAIT!$A:$X,21,FALSE)</f>
        <v>0</v>
      </c>
      <c r="AU113" s="63">
        <f>VLOOKUP($AD113,pTRAIT!$A:$X,22,FALSE)</f>
        <v>0</v>
      </c>
      <c r="AV113" s="63">
        <f>VLOOKUP($AD113,pTRAIT!$A:$X,23,FALSE)</f>
        <v>0</v>
      </c>
      <c r="AW113" s="63">
        <f>VLOOKUP($AD113,pTRAIT!$A:$X,24,FALSE)</f>
        <v>0</v>
      </c>
      <c r="AX113" s="67" t="s">
        <v>2853</v>
      </c>
      <c r="AY113" s="71" t="s">
        <v>3618</v>
      </c>
    </row>
    <row r="114" spans="1:51" ht="12" customHeight="1" x14ac:dyDescent="0.25">
      <c r="A114" s="32">
        <v>27</v>
      </c>
      <c r="B114" s="33" t="s">
        <v>5</v>
      </c>
      <c r="C114" s="34">
        <v>284</v>
      </c>
      <c r="D114" s="32" t="str">
        <f t="shared" si="2"/>
        <v>27X284</v>
      </c>
      <c r="E114" s="43" t="s">
        <v>1623</v>
      </c>
      <c r="F114" s="61" t="s">
        <v>1741</v>
      </c>
      <c r="G114" s="41" t="s">
        <v>43</v>
      </c>
      <c r="H114" s="38"/>
      <c r="I114" s="32">
        <v>27</v>
      </c>
      <c r="J114" s="63">
        <f>VLOOKUP(I114,pTRAIT!A:B,2,FALSE)</f>
        <v>0</v>
      </c>
      <c r="K114" s="63" t="s">
        <v>2724</v>
      </c>
      <c r="L114" s="63"/>
      <c r="M114" s="63" t="s">
        <v>2437</v>
      </c>
      <c r="N114" s="63" t="s">
        <v>2730</v>
      </c>
      <c r="O114" s="63"/>
      <c r="P114" s="63" t="s">
        <v>2732</v>
      </c>
      <c r="Q114" s="63" t="s">
        <v>2734</v>
      </c>
      <c r="R114" s="63" t="s">
        <v>2431</v>
      </c>
      <c r="S114" s="63" t="s">
        <v>2736</v>
      </c>
      <c r="T114" s="63"/>
      <c r="U114" s="63" t="s">
        <v>2738</v>
      </c>
      <c r="V114" s="63"/>
      <c r="W114" s="63"/>
      <c r="X114" s="63"/>
      <c r="Y114" s="63"/>
      <c r="Z114" s="63"/>
      <c r="AA114" s="63" t="s">
        <v>2728</v>
      </c>
      <c r="AB114" s="63"/>
      <c r="AC114" s="63" t="str">
        <f t="shared" si="3"/>
        <v>EM5RTUe Ro5So5n-sge;NST=X</v>
      </c>
      <c r="AD114" s="34">
        <v>284</v>
      </c>
      <c r="AE114" s="40" t="str">
        <f>VLOOKUP(AD114,pTRAIT!A:B,2,FALSE)</f>
        <v>EM5RTUeRo5So5;NST=X / EM5RTUeRo5So5WSPu;NST=X</v>
      </c>
      <c r="AF114" s="63">
        <f>VLOOKUP($AD114,pTRAIT!$A:$X,7,FALSE)</f>
        <v>0</v>
      </c>
      <c r="AG114" s="63">
        <f>VLOOKUP($AD114,pTRAIT!$A:$X,8,FALSE)</f>
        <v>0</v>
      </c>
      <c r="AH114" s="63">
        <f>VLOOKUP($AD114,pTRAIT!$A:$X,9,FALSE)</f>
        <v>0</v>
      </c>
      <c r="AI114" s="63">
        <f>VLOOKUP($AD114,pTRAIT!$A:$X,10,FALSE)</f>
        <v>0</v>
      </c>
      <c r="AJ114" s="63">
        <f>VLOOKUP($AD114,pTRAIT!$A:$X,11,FALSE)</f>
        <v>0</v>
      </c>
      <c r="AK114" s="63">
        <f>VLOOKUP($AD114,pTRAIT!$A:$X,12,FALSE)</f>
        <v>0</v>
      </c>
      <c r="AL114" s="63">
        <f>VLOOKUP($AD114,pTRAIT!$A:$X,13,FALSE)</f>
        <v>0</v>
      </c>
      <c r="AM114" s="63">
        <f>VLOOKUP($AD114,pTRAIT!$A:$X,14,FALSE)</f>
        <v>0</v>
      </c>
      <c r="AN114" s="63">
        <f>VLOOKUP($AD114,pTRAIT!$A:$X,15,FALSE)</f>
        <v>0</v>
      </c>
      <c r="AO114" s="63">
        <f>VLOOKUP($AD114,pTRAIT!$A:$X,16,FALSE)</f>
        <v>0</v>
      </c>
      <c r="AP114" s="63">
        <f>VLOOKUP($AD114,pTRAIT!$A:$X,17,FALSE)</f>
        <v>0</v>
      </c>
      <c r="AQ114" s="63">
        <f>VLOOKUP($AD114,pTRAIT!$A:$X,18,FALSE)</f>
        <v>0</v>
      </c>
      <c r="AR114" s="63">
        <f>VLOOKUP($AD114,pTRAIT!$A:$X,19,FALSE)</f>
        <v>0</v>
      </c>
      <c r="AS114" s="63">
        <f>VLOOKUP($AD114,pTRAIT!$A:$X,20,FALSE)</f>
        <v>0</v>
      </c>
      <c r="AT114" s="63">
        <f>VLOOKUP($AD114,pTRAIT!$A:$X,21,FALSE)</f>
        <v>0</v>
      </c>
      <c r="AU114" s="63">
        <f>VLOOKUP($AD114,pTRAIT!$A:$X,22,FALSE)</f>
        <v>0</v>
      </c>
      <c r="AV114" s="63">
        <f>VLOOKUP($AD114,pTRAIT!$A:$X,23,FALSE)</f>
        <v>0</v>
      </c>
      <c r="AW114" s="63">
        <f>VLOOKUP($AD114,pTRAIT!$A:$X,24,FALSE)</f>
        <v>0</v>
      </c>
      <c r="AX114" s="67" t="s">
        <v>2854</v>
      </c>
      <c r="AY114" s="71" t="s">
        <v>3619</v>
      </c>
    </row>
    <row r="115" spans="1:51" ht="12" customHeight="1" x14ac:dyDescent="0.25">
      <c r="A115" s="32">
        <v>27</v>
      </c>
      <c r="B115" s="33" t="s">
        <v>5</v>
      </c>
      <c r="C115" s="34">
        <v>286</v>
      </c>
      <c r="D115" s="32" t="str">
        <f t="shared" si="2"/>
        <v>27X286</v>
      </c>
      <c r="E115" s="43" t="s">
        <v>1623</v>
      </c>
      <c r="F115" s="61" t="s">
        <v>1742</v>
      </c>
      <c r="G115" s="41" t="s">
        <v>43</v>
      </c>
      <c r="H115" s="38"/>
      <c r="I115" s="32">
        <v>27</v>
      </c>
      <c r="J115" s="63">
        <f>VLOOKUP(I115,pTRAIT!A:B,2,FALSE)</f>
        <v>0</v>
      </c>
      <c r="K115" s="63" t="s">
        <v>2724</v>
      </c>
      <c r="L115" s="63"/>
      <c r="M115" s="63" t="s">
        <v>2437</v>
      </c>
      <c r="N115" s="63" t="s">
        <v>2730</v>
      </c>
      <c r="O115" s="63"/>
      <c r="P115" s="63" t="s">
        <v>2732</v>
      </c>
      <c r="Q115" s="63" t="s">
        <v>2734</v>
      </c>
      <c r="R115" s="63" t="s">
        <v>2431</v>
      </c>
      <c r="S115" s="63" t="s">
        <v>2736</v>
      </c>
      <c r="T115" s="63"/>
      <c r="U115" s="63" t="s">
        <v>2738</v>
      </c>
      <c r="V115" s="63"/>
      <c r="W115" s="63"/>
      <c r="X115" s="63"/>
      <c r="Y115" s="63"/>
      <c r="Z115" s="63"/>
      <c r="AA115" s="63" t="s">
        <v>2728</v>
      </c>
      <c r="AB115" s="63"/>
      <c r="AC115" s="63" t="str">
        <f t="shared" si="3"/>
        <v>EM5RTUe Ro5So5n-sge;NST=X</v>
      </c>
      <c r="AD115" s="34">
        <v>286</v>
      </c>
      <c r="AE115" s="40" t="str">
        <f>VLOOKUP(AD115,pTRAIT!A:B,2,FALSE)</f>
        <v>EM5RTUeRo5So5;NST=X / EM5RTRo5So5WSPu;NST=X</v>
      </c>
      <c r="AF115" s="63">
        <f>VLOOKUP($AD115,pTRAIT!$A:$X,7,FALSE)</f>
        <v>0</v>
      </c>
      <c r="AG115" s="63">
        <f>VLOOKUP($AD115,pTRAIT!$A:$X,8,FALSE)</f>
        <v>0</v>
      </c>
      <c r="AH115" s="63">
        <f>VLOOKUP($AD115,pTRAIT!$A:$X,9,FALSE)</f>
        <v>0</v>
      </c>
      <c r="AI115" s="63">
        <f>VLOOKUP($AD115,pTRAIT!$A:$X,10,FALSE)</f>
        <v>0</v>
      </c>
      <c r="AJ115" s="63">
        <f>VLOOKUP($AD115,pTRAIT!$A:$X,11,FALSE)</f>
        <v>0</v>
      </c>
      <c r="AK115" s="63">
        <f>VLOOKUP($AD115,pTRAIT!$A:$X,12,FALSE)</f>
        <v>0</v>
      </c>
      <c r="AL115" s="63">
        <f>VLOOKUP($AD115,pTRAIT!$A:$X,13,FALSE)</f>
        <v>0</v>
      </c>
      <c r="AM115" s="63">
        <f>VLOOKUP($AD115,pTRAIT!$A:$X,14,FALSE)</f>
        <v>0</v>
      </c>
      <c r="AN115" s="63">
        <f>VLOOKUP($AD115,pTRAIT!$A:$X,15,FALSE)</f>
        <v>0</v>
      </c>
      <c r="AO115" s="63">
        <f>VLOOKUP($AD115,pTRAIT!$A:$X,16,FALSE)</f>
        <v>0</v>
      </c>
      <c r="AP115" s="63">
        <f>VLOOKUP($AD115,pTRAIT!$A:$X,17,FALSE)</f>
        <v>0</v>
      </c>
      <c r="AQ115" s="63">
        <f>VLOOKUP($AD115,pTRAIT!$A:$X,18,FALSE)</f>
        <v>0</v>
      </c>
      <c r="AR115" s="63">
        <f>VLOOKUP($AD115,pTRAIT!$A:$X,19,FALSE)</f>
        <v>0</v>
      </c>
      <c r="AS115" s="63">
        <f>VLOOKUP($AD115,pTRAIT!$A:$X,20,FALSE)</f>
        <v>0</v>
      </c>
      <c r="AT115" s="63">
        <f>VLOOKUP($AD115,pTRAIT!$A:$X,21,FALSE)</f>
        <v>0</v>
      </c>
      <c r="AU115" s="63">
        <f>VLOOKUP($AD115,pTRAIT!$A:$X,22,FALSE)</f>
        <v>0</v>
      </c>
      <c r="AV115" s="63">
        <f>VLOOKUP($AD115,pTRAIT!$A:$X,23,FALSE)</f>
        <v>0</v>
      </c>
      <c r="AW115" s="63">
        <f>VLOOKUP($AD115,pTRAIT!$A:$X,24,FALSE)</f>
        <v>0</v>
      </c>
      <c r="AX115" s="67" t="s">
        <v>2855</v>
      </c>
      <c r="AY115" s="71" t="s">
        <v>3620</v>
      </c>
    </row>
    <row r="116" spans="1:51" ht="12" customHeight="1" x14ac:dyDescent="0.25">
      <c r="A116" s="32">
        <v>27</v>
      </c>
      <c r="B116" s="33" t="s">
        <v>5</v>
      </c>
      <c r="C116" s="34">
        <v>289</v>
      </c>
      <c r="D116" s="32" t="str">
        <f t="shared" si="2"/>
        <v>27X289</v>
      </c>
      <c r="E116" s="43" t="s">
        <v>1623</v>
      </c>
      <c r="F116" s="61" t="s">
        <v>1743</v>
      </c>
      <c r="G116" s="41" t="s">
        <v>43</v>
      </c>
      <c r="H116" s="38"/>
      <c r="I116" s="32">
        <v>27</v>
      </c>
      <c r="J116" s="63">
        <f>VLOOKUP(I116,pTRAIT!A:B,2,FALSE)</f>
        <v>0</v>
      </c>
      <c r="K116" s="63" t="s">
        <v>2724</v>
      </c>
      <c r="L116" s="63"/>
      <c r="M116" s="63" t="s">
        <v>2437</v>
      </c>
      <c r="N116" s="63" t="s">
        <v>2730</v>
      </c>
      <c r="O116" s="63"/>
      <c r="P116" s="63" t="s">
        <v>2732</v>
      </c>
      <c r="Q116" s="63" t="s">
        <v>2734</v>
      </c>
      <c r="R116" s="63" t="s">
        <v>2431</v>
      </c>
      <c r="S116" s="63" t="s">
        <v>2736</v>
      </c>
      <c r="T116" s="63"/>
      <c r="U116" s="63" t="s">
        <v>2738</v>
      </c>
      <c r="V116" s="63"/>
      <c r="W116" s="63"/>
      <c r="X116" s="63"/>
      <c r="Y116" s="63"/>
      <c r="Z116" s="63"/>
      <c r="AA116" s="63" t="s">
        <v>2728</v>
      </c>
      <c r="AB116" s="63"/>
      <c r="AC116" s="63" t="str">
        <f t="shared" si="3"/>
        <v>EM5RTUe Ro5So5n-sge;NST=X</v>
      </c>
      <c r="AD116" s="34">
        <v>289</v>
      </c>
      <c r="AE116" s="40" t="str">
        <f>VLOOKUP(AD116,pTRAIT!A:B,2,FALSE)</f>
        <v>EM5RTUeRo5So5;NST=X / EM5RTUe(CM5)(So5)Cf9Pu;NST=X</v>
      </c>
      <c r="AF116" s="63">
        <f>VLOOKUP($AD116,pTRAIT!$A:$X,7,FALSE)</f>
        <v>0</v>
      </c>
      <c r="AG116" s="63">
        <f>VLOOKUP($AD116,pTRAIT!$A:$X,8,FALSE)</f>
        <v>0</v>
      </c>
      <c r="AH116" s="63">
        <f>VLOOKUP($AD116,pTRAIT!$A:$X,9,FALSE)</f>
        <v>0</v>
      </c>
      <c r="AI116" s="63">
        <f>VLOOKUP($AD116,pTRAIT!$A:$X,10,FALSE)</f>
        <v>0</v>
      </c>
      <c r="AJ116" s="63">
        <f>VLOOKUP($AD116,pTRAIT!$A:$X,11,FALSE)</f>
        <v>0</v>
      </c>
      <c r="AK116" s="63">
        <f>VLOOKUP($AD116,pTRAIT!$A:$X,12,FALSE)</f>
        <v>0</v>
      </c>
      <c r="AL116" s="63">
        <f>VLOOKUP($AD116,pTRAIT!$A:$X,13,FALSE)</f>
        <v>0</v>
      </c>
      <c r="AM116" s="63">
        <f>VLOOKUP($AD116,pTRAIT!$A:$X,14,FALSE)</f>
        <v>0</v>
      </c>
      <c r="AN116" s="63">
        <f>VLOOKUP($AD116,pTRAIT!$A:$X,15,FALSE)</f>
        <v>0</v>
      </c>
      <c r="AO116" s="63">
        <f>VLOOKUP($AD116,pTRAIT!$A:$X,16,FALSE)</f>
        <v>0</v>
      </c>
      <c r="AP116" s="63">
        <f>VLOOKUP($AD116,pTRAIT!$A:$X,17,FALSE)</f>
        <v>0</v>
      </c>
      <c r="AQ116" s="63">
        <f>VLOOKUP($AD116,pTRAIT!$A:$X,18,FALSE)</f>
        <v>0</v>
      </c>
      <c r="AR116" s="63">
        <f>VLOOKUP($AD116,pTRAIT!$A:$X,19,FALSE)</f>
        <v>0</v>
      </c>
      <c r="AS116" s="63">
        <f>VLOOKUP($AD116,pTRAIT!$A:$X,20,FALSE)</f>
        <v>0</v>
      </c>
      <c r="AT116" s="63">
        <f>VLOOKUP($AD116,pTRAIT!$A:$X,21,FALSE)</f>
        <v>0</v>
      </c>
      <c r="AU116" s="63">
        <f>VLOOKUP($AD116,pTRAIT!$A:$X,22,FALSE)</f>
        <v>0</v>
      </c>
      <c r="AV116" s="63">
        <f>VLOOKUP($AD116,pTRAIT!$A:$X,23,FALSE)</f>
        <v>0</v>
      </c>
      <c r="AW116" s="63">
        <f>VLOOKUP($AD116,pTRAIT!$A:$X,24,FALSE)</f>
        <v>0</v>
      </c>
      <c r="AX116" s="67" t="s">
        <v>2856</v>
      </c>
      <c r="AY116" s="71" t="s">
        <v>3621</v>
      </c>
    </row>
    <row r="117" spans="1:51" ht="12" customHeight="1" x14ac:dyDescent="0.25">
      <c r="A117" s="32">
        <v>27</v>
      </c>
      <c r="B117" s="33" t="s">
        <v>5</v>
      </c>
      <c r="C117" s="34">
        <v>292</v>
      </c>
      <c r="D117" s="32" t="str">
        <f t="shared" si="2"/>
        <v>27X292</v>
      </c>
      <c r="E117" s="43" t="s">
        <v>1623</v>
      </c>
      <c r="F117" s="61" t="s">
        <v>1744</v>
      </c>
      <c r="G117" s="41" t="s">
        <v>43</v>
      </c>
      <c r="H117" s="38"/>
      <c r="I117" s="32">
        <v>27</v>
      </c>
      <c r="J117" s="63">
        <f>VLOOKUP(I117,pTRAIT!A:B,2,FALSE)</f>
        <v>0</v>
      </c>
      <c r="K117" s="63" t="s">
        <v>2724</v>
      </c>
      <c r="L117" s="63"/>
      <c r="M117" s="63" t="s">
        <v>2437</v>
      </c>
      <c r="N117" s="63" t="s">
        <v>2730</v>
      </c>
      <c r="O117" s="63"/>
      <c r="P117" s="63" t="s">
        <v>2732</v>
      </c>
      <c r="Q117" s="63" t="s">
        <v>2734</v>
      </c>
      <c r="R117" s="63" t="s">
        <v>2431</v>
      </c>
      <c r="S117" s="63" t="s">
        <v>2736</v>
      </c>
      <c r="T117" s="63"/>
      <c r="U117" s="63" t="s">
        <v>2738</v>
      </c>
      <c r="V117" s="63"/>
      <c r="W117" s="63"/>
      <c r="X117" s="63"/>
      <c r="Y117" s="63"/>
      <c r="Z117" s="63"/>
      <c r="AA117" s="63" t="s">
        <v>2728</v>
      </c>
      <c r="AB117" s="63"/>
      <c r="AC117" s="63" t="str">
        <f t="shared" si="3"/>
        <v>EM5RTUe Ro5So5n-sge;NST=X</v>
      </c>
      <c r="AD117" s="34">
        <v>292</v>
      </c>
      <c r="AE117" s="40" t="str">
        <f>VLOOKUP(AD117,pTRAIT!A:B,2,FALSE)</f>
        <v>EM5RTUeRo5So5;NST=X / EM5RTUeCM5So5WSPu;NST=X</v>
      </c>
      <c r="AF117" s="63">
        <f>VLOOKUP($AD117,pTRAIT!$A:$X,7,FALSE)</f>
        <v>0</v>
      </c>
      <c r="AG117" s="63">
        <f>VLOOKUP($AD117,pTRAIT!$A:$X,8,FALSE)</f>
        <v>0</v>
      </c>
      <c r="AH117" s="63">
        <f>VLOOKUP($AD117,pTRAIT!$A:$X,9,FALSE)</f>
        <v>0</v>
      </c>
      <c r="AI117" s="63">
        <f>VLOOKUP($AD117,pTRAIT!$A:$X,10,FALSE)</f>
        <v>0</v>
      </c>
      <c r="AJ117" s="63">
        <f>VLOOKUP($AD117,pTRAIT!$A:$X,11,FALSE)</f>
        <v>0</v>
      </c>
      <c r="AK117" s="63">
        <f>VLOOKUP($AD117,pTRAIT!$A:$X,12,FALSE)</f>
        <v>0</v>
      </c>
      <c r="AL117" s="63">
        <f>VLOOKUP($AD117,pTRAIT!$A:$X,13,FALSE)</f>
        <v>0</v>
      </c>
      <c r="AM117" s="63">
        <f>VLOOKUP($AD117,pTRAIT!$A:$X,14,FALSE)</f>
        <v>0</v>
      </c>
      <c r="AN117" s="63">
        <f>VLOOKUP($AD117,pTRAIT!$A:$X,15,FALSE)</f>
        <v>0</v>
      </c>
      <c r="AO117" s="63">
        <f>VLOOKUP($AD117,pTRAIT!$A:$X,16,FALSE)</f>
        <v>0</v>
      </c>
      <c r="AP117" s="63">
        <f>VLOOKUP($AD117,pTRAIT!$A:$X,17,FALSE)</f>
        <v>0</v>
      </c>
      <c r="AQ117" s="63">
        <f>VLOOKUP($AD117,pTRAIT!$A:$X,18,FALSE)</f>
        <v>0</v>
      </c>
      <c r="AR117" s="63">
        <f>VLOOKUP($AD117,pTRAIT!$A:$X,19,FALSE)</f>
        <v>0</v>
      </c>
      <c r="AS117" s="63">
        <f>VLOOKUP($AD117,pTRAIT!$A:$X,20,FALSE)</f>
        <v>0</v>
      </c>
      <c r="AT117" s="63">
        <f>VLOOKUP($AD117,pTRAIT!$A:$X,21,FALSE)</f>
        <v>0</v>
      </c>
      <c r="AU117" s="63">
        <f>VLOOKUP($AD117,pTRAIT!$A:$X,22,FALSE)</f>
        <v>0</v>
      </c>
      <c r="AV117" s="63">
        <f>VLOOKUP($AD117,pTRAIT!$A:$X,23,FALSE)</f>
        <v>0</v>
      </c>
      <c r="AW117" s="63">
        <f>VLOOKUP($AD117,pTRAIT!$A:$X,24,FALSE)</f>
        <v>0</v>
      </c>
      <c r="AX117" s="67" t="s">
        <v>2857</v>
      </c>
      <c r="AY117" s="71" t="s">
        <v>3622</v>
      </c>
    </row>
    <row r="118" spans="1:51" ht="12" customHeight="1" x14ac:dyDescent="0.25">
      <c r="A118" s="32">
        <v>27</v>
      </c>
      <c r="B118" s="33" t="s">
        <v>5</v>
      </c>
      <c r="C118" s="34">
        <v>296</v>
      </c>
      <c r="D118" s="32" t="str">
        <f t="shared" si="2"/>
        <v>27X296</v>
      </c>
      <c r="E118" s="43" t="s">
        <v>1623</v>
      </c>
      <c r="F118" s="61" t="s">
        <v>1745</v>
      </c>
      <c r="G118" s="41" t="s">
        <v>43</v>
      </c>
      <c r="H118" s="38"/>
      <c r="I118" s="32">
        <v>27</v>
      </c>
      <c r="J118" s="63">
        <f>VLOOKUP(I118,pTRAIT!A:B,2,FALSE)</f>
        <v>0</v>
      </c>
      <c r="K118" s="63" t="s">
        <v>2724</v>
      </c>
      <c r="L118" s="63"/>
      <c r="M118" s="63" t="s">
        <v>2437</v>
      </c>
      <c r="N118" s="63" t="s">
        <v>2730</v>
      </c>
      <c r="O118" s="63"/>
      <c r="P118" s="63" t="s">
        <v>2732</v>
      </c>
      <c r="Q118" s="63" t="s">
        <v>2734</v>
      </c>
      <c r="R118" s="63" t="s">
        <v>2431</v>
      </c>
      <c r="S118" s="63" t="s">
        <v>2736</v>
      </c>
      <c r="T118" s="63"/>
      <c r="U118" s="63" t="s">
        <v>2738</v>
      </c>
      <c r="V118" s="63"/>
      <c r="W118" s="63"/>
      <c r="X118" s="63"/>
      <c r="Y118" s="63"/>
      <c r="Z118" s="63"/>
      <c r="AA118" s="63" t="s">
        <v>2728</v>
      </c>
      <c r="AB118" s="63"/>
      <c r="AC118" s="63" t="str">
        <f t="shared" si="3"/>
        <v>EM5RTUe Ro5So5n-sge;NST=X</v>
      </c>
      <c r="AD118" s="34">
        <v>296</v>
      </c>
      <c r="AE118" s="40" t="str">
        <f>VLOOKUP(AD118,pTRAIT!A:B,2,FALSE)</f>
        <v>EM5RTUeRo5So5;NST=X / EM5RT(Ue)CM5So5WSPu;NST=X</v>
      </c>
      <c r="AF118" s="63">
        <f>VLOOKUP($AD118,pTRAIT!$A:$X,7,FALSE)</f>
        <v>0</v>
      </c>
      <c r="AG118" s="63">
        <f>VLOOKUP($AD118,pTRAIT!$A:$X,8,FALSE)</f>
        <v>0</v>
      </c>
      <c r="AH118" s="63">
        <f>VLOOKUP($AD118,pTRAIT!$A:$X,9,FALSE)</f>
        <v>0</v>
      </c>
      <c r="AI118" s="63">
        <f>VLOOKUP($AD118,pTRAIT!$A:$X,10,FALSE)</f>
        <v>0</v>
      </c>
      <c r="AJ118" s="63">
        <f>VLOOKUP($AD118,pTRAIT!$A:$X,11,FALSE)</f>
        <v>0</v>
      </c>
      <c r="AK118" s="63">
        <f>VLOOKUP($AD118,pTRAIT!$A:$X,12,FALSE)</f>
        <v>0</v>
      </c>
      <c r="AL118" s="63">
        <f>VLOOKUP($AD118,pTRAIT!$A:$X,13,FALSE)</f>
        <v>0</v>
      </c>
      <c r="AM118" s="63">
        <f>VLOOKUP($AD118,pTRAIT!$A:$X,14,FALSE)</f>
        <v>0</v>
      </c>
      <c r="AN118" s="63">
        <f>VLOOKUP($AD118,pTRAIT!$A:$X,15,FALSE)</f>
        <v>0</v>
      </c>
      <c r="AO118" s="63">
        <f>VLOOKUP($AD118,pTRAIT!$A:$X,16,FALSE)</f>
        <v>0</v>
      </c>
      <c r="AP118" s="63">
        <f>VLOOKUP($AD118,pTRAIT!$A:$X,17,FALSE)</f>
        <v>0</v>
      </c>
      <c r="AQ118" s="63">
        <f>VLOOKUP($AD118,pTRAIT!$A:$X,18,FALSE)</f>
        <v>0</v>
      </c>
      <c r="AR118" s="63">
        <f>VLOOKUP($AD118,pTRAIT!$A:$X,19,FALSE)</f>
        <v>0</v>
      </c>
      <c r="AS118" s="63">
        <f>VLOOKUP($AD118,pTRAIT!$A:$X,20,FALSE)</f>
        <v>0</v>
      </c>
      <c r="AT118" s="63">
        <f>VLOOKUP($AD118,pTRAIT!$A:$X,21,FALSE)</f>
        <v>0</v>
      </c>
      <c r="AU118" s="63">
        <f>VLOOKUP($AD118,pTRAIT!$A:$X,22,FALSE)</f>
        <v>0</v>
      </c>
      <c r="AV118" s="63">
        <f>VLOOKUP($AD118,pTRAIT!$A:$X,23,FALSE)</f>
        <v>0</v>
      </c>
      <c r="AW118" s="63">
        <f>VLOOKUP($AD118,pTRAIT!$A:$X,24,FALSE)</f>
        <v>0</v>
      </c>
      <c r="AX118" s="67" t="s">
        <v>2858</v>
      </c>
      <c r="AY118" s="71" t="s">
        <v>3623</v>
      </c>
    </row>
    <row r="119" spans="1:51" ht="12" customHeight="1" x14ac:dyDescent="0.25">
      <c r="A119" s="32">
        <v>27</v>
      </c>
      <c r="B119" s="33" t="s">
        <v>5</v>
      </c>
      <c r="C119" s="34">
        <v>297</v>
      </c>
      <c r="D119" s="32" t="str">
        <f t="shared" si="2"/>
        <v>27X297</v>
      </c>
      <c r="E119" s="43" t="s">
        <v>1623</v>
      </c>
      <c r="F119" s="61" t="s">
        <v>1746</v>
      </c>
      <c r="G119" s="41" t="s">
        <v>43</v>
      </c>
      <c r="H119" s="38"/>
      <c r="I119" s="32">
        <v>27</v>
      </c>
      <c r="J119" s="63">
        <f>VLOOKUP(I119,pTRAIT!A:B,2,FALSE)</f>
        <v>0</v>
      </c>
      <c r="K119" s="63" t="s">
        <v>2724</v>
      </c>
      <c r="L119" s="63"/>
      <c r="M119" s="63" t="s">
        <v>2437</v>
      </c>
      <c r="N119" s="63" t="s">
        <v>2730</v>
      </c>
      <c r="O119" s="63"/>
      <c r="P119" s="63" t="s">
        <v>2732</v>
      </c>
      <c r="Q119" s="63" t="s">
        <v>2734</v>
      </c>
      <c r="R119" s="63" t="s">
        <v>2431</v>
      </c>
      <c r="S119" s="63" t="s">
        <v>2736</v>
      </c>
      <c r="T119" s="63"/>
      <c r="U119" s="63" t="s">
        <v>2738</v>
      </c>
      <c r="V119" s="63"/>
      <c r="W119" s="63"/>
      <c r="X119" s="63"/>
      <c r="Y119" s="63"/>
      <c r="Z119" s="63"/>
      <c r="AA119" s="63" t="s">
        <v>2728</v>
      </c>
      <c r="AB119" s="63"/>
      <c r="AC119" s="63" t="str">
        <f t="shared" si="3"/>
        <v>EM5RTUe Ro5So5n-sge;NST=X</v>
      </c>
      <c r="AD119" s="34">
        <v>297</v>
      </c>
      <c r="AE119" s="40" t="str">
        <f>VLOOKUP(AD119,pTRAIT!A:B,2,FALSE)</f>
        <v>EM5RTUeRo5So5;NST=X / EM5RTUeCM5So5Pu;NST=X</v>
      </c>
      <c r="AF119" s="63">
        <f>VLOOKUP($AD119,pTRAIT!$A:$X,7,FALSE)</f>
        <v>0</v>
      </c>
      <c r="AG119" s="63">
        <f>VLOOKUP($AD119,pTRAIT!$A:$X,8,FALSE)</f>
        <v>0</v>
      </c>
      <c r="AH119" s="63">
        <f>VLOOKUP($AD119,pTRAIT!$A:$X,9,FALSE)</f>
        <v>0</v>
      </c>
      <c r="AI119" s="63">
        <f>VLOOKUP($AD119,pTRAIT!$A:$X,10,FALSE)</f>
        <v>0</v>
      </c>
      <c r="AJ119" s="63">
        <f>VLOOKUP($AD119,pTRAIT!$A:$X,11,FALSE)</f>
        <v>0</v>
      </c>
      <c r="AK119" s="63">
        <f>VLOOKUP($AD119,pTRAIT!$A:$X,12,FALSE)</f>
        <v>0</v>
      </c>
      <c r="AL119" s="63">
        <f>VLOOKUP($AD119,pTRAIT!$A:$X,13,FALSE)</f>
        <v>0</v>
      </c>
      <c r="AM119" s="63">
        <f>VLOOKUP($AD119,pTRAIT!$A:$X,14,FALSE)</f>
        <v>0</v>
      </c>
      <c r="AN119" s="63">
        <f>VLOOKUP($AD119,pTRAIT!$A:$X,15,FALSE)</f>
        <v>0</v>
      </c>
      <c r="AO119" s="63">
        <f>VLOOKUP($AD119,pTRAIT!$A:$X,16,FALSE)</f>
        <v>0</v>
      </c>
      <c r="AP119" s="63">
        <f>VLOOKUP($AD119,pTRAIT!$A:$X,17,FALSE)</f>
        <v>0</v>
      </c>
      <c r="AQ119" s="63">
        <f>VLOOKUP($AD119,pTRAIT!$A:$X,18,FALSE)</f>
        <v>0</v>
      </c>
      <c r="AR119" s="63">
        <f>VLOOKUP($AD119,pTRAIT!$A:$X,19,FALSE)</f>
        <v>0</v>
      </c>
      <c r="AS119" s="63">
        <f>VLOOKUP($AD119,pTRAIT!$A:$X,20,FALSE)</f>
        <v>0</v>
      </c>
      <c r="AT119" s="63">
        <f>VLOOKUP($AD119,pTRAIT!$A:$X,21,FALSE)</f>
        <v>0</v>
      </c>
      <c r="AU119" s="63">
        <f>VLOOKUP($AD119,pTRAIT!$A:$X,22,FALSE)</f>
        <v>0</v>
      </c>
      <c r="AV119" s="63">
        <f>VLOOKUP($AD119,pTRAIT!$A:$X,23,FALSE)</f>
        <v>0</v>
      </c>
      <c r="AW119" s="63">
        <f>VLOOKUP($AD119,pTRAIT!$A:$X,24,FALSE)</f>
        <v>0</v>
      </c>
      <c r="AX119" s="67" t="s">
        <v>2859</v>
      </c>
      <c r="AY119" s="71" t="s">
        <v>3624</v>
      </c>
    </row>
    <row r="120" spans="1:51" ht="12" customHeight="1" x14ac:dyDescent="0.25">
      <c r="A120" s="32">
        <v>27</v>
      </c>
      <c r="B120" s="33" t="s">
        <v>5</v>
      </c>
      <c r="C120" s="34">
        <v>298</v>
      </c>
      <c r="D120" s="32" t="str">
        <f t="shared" si="2"/>
        <v>27X298</v>
      </c>
      <c r="E120" s="43" t="s">
        <v>1623</v>
      </c>
      <c r="F120" s="61" t="s">
        <v>1747</v>
      </c>
      <c r="G120" s="41" t="s">
        <v>43</v>
      </c>
      <c r="H120" s="38"/>
      <c r="I120" s="32">
        <v>27</v>
      </c>
      <c r="J120" s="63">
        <f>VLOOKUP(I120,pTRAIT!A:B,2,FALSE)</f>
        <v>0</v>
      </c>
      <c r="K120" s="63" t="s">
        <v>2724</v>
      </c>
      <c r="L120" s="63"/>
      <c r="M120" s="63" t="s">
        <v>2437</v>
      </c>
      <c r="N120" s="63" t="s">
        <v>2730</v>
      </c>
      <c r="O120" s="63"/>
      <c r="P120" s="63" t="s">
        <v>2732</v>
      </c>
      <c r="Q120" s="63" t="s">
        <v>2734</v>
      </c>
      <c r="R120" s="63" t="s">
        <v>2431</v>
      </c>
      <c r="S120" s="63" t="s">
        <v>2736</v>
      </c>
      <c r="T120" s="63"/>
      <c r="U120" s="63" t="s">
        <v>2738</v>
      </c>
      <c r="V120" s="63"/>
      <c r="W120" s="63"/>
      <c r="X120" s="63"/>
      <c r="Y120" s="63"/>
      <c r="Z120" s="63"/>
      <c r="AA120" s="63" t="s">
        <v>2728</v>
      </c>
      <c r="AB120" s="63"/>
      <c r="AC120" s="63" t="str">
        <f t="shared" si="3"/>
        <v>EM5RTUe Ro5So5n-sge;NST=X</v>
      </c>
      <c r="AD120" s="34">
        <v>298</v>
      </c>
      <c r="AE120" s="40" t="str">
        <f>VLOOKUP(AD120,pTRAIT!A:B,2,FALSE)</f>
        <v>EM5RTUeRo5So5;NST=X / EM5RTUeCM5So5Pu;NST=X</v>
      </c>
      <c r="AF120" s="63">
        <f>VLOOKUP($AD120,pTRAIT!$A:$X,7,FALSE)</f>
        <v>0</v>
      </c>
      <c r="AG120" s="63">
        <f>VLOOKUP($AD120,pTRAIT!$A:$X,8,FALSE)</f>
        <v>0</v>
      </c>
      <c r="AH120" s="63">
        <f>VLOOKUP($AD120,pTRAIT!$A:$X,9,FALSE)</f>
        <v>0</v>
      </c>
      <c r="AI120" s="63">
        <f>VLOOKUP($AD120,pTRAIT!$A:$X,10,FALSE)</f>
        <v>0</v>
      </c>
      <c r="AJ120" s="63">
        <f>VLOOKUP($AD120,pTRAIT!$A:$X,11,FALSE)</f>
        <v>0</v>
      </c>
      <c r="AK120" s="63">
        <f>VLOOKUP($AD120,pTRAIT!$A:$X,12,FALSE)</f>
        <v>0</v>
      </c>
      <c r="AL120" s="63">
        <f>VLOOKUP($AD120,pTRAIT!$A:$X,13,FALSE)</f>
        <v>0</v>
      </c>
      <c r="AM120" s="63">
        <f>VLOOKUP($AD120,pTRAIT!$A:$X,14,FALSE)</f>
        <v>0</v>
      </c>
      <c r="AN120" s="63">
        <f>VLOOKUP($AD120,pTRAIT!$A:$X,15,FALSE)</f>
        <v>0</v>
      </c>
      <c r="AO120" s="63">
        <f>VLOOKUP($AD120,pTRAIT!$A:$X,16,FALSE)</f>
        <v>0</v>
      </c>
      <c r="AP120" s="63">
        <f>VLOOKUP($AD120,pTRAIT!$A:$X,17,FALSE)</f>
        <v>0</v>
      </c>
      <c r="AQ120" s="63">
        <f>VLOOKUP($AD120,pTRAIT!$A:$X,18,FALSE)</f>
        <v>0</v>
      </c>
      <c r="AR120" s="63">
        <f>VLOOKUP($AD120,pTRAIT!$A:$X,19,FALSE)</f>
        <v>0</v>
      </c>
      <c r="AS120" s="63">
        <f>VLOOKUP($AD120,pTRAIT!$A:$X,20,FALSE)</f>
        <v>0</v>
      </c>
      <c r="AT120" s="63">
        <f>VLOOKUP($AD120,pTRAIT!$A:$X,21,FALSE)</f>
        <v>0</v>
      </c>
      <c r="AU120" s="63">
        <f>VLOOKUP($AD120,pTRAIT!$A:$X,22,FALSE)</f>
        <v>0</v>
      </c>
      <c r="AV120" s="63">
        <f>VLOOKUP($AD120,pTRAIT!$A:$X,23,FALSE)</f>
        <v>0</v>
      </c>
      <c r="AW120" s="63">
        <f>VLOOKUP($AD120,pTRAIT!$A:$X,24,FALSE)</f>
        <v>0</v>
      </c>
      <c r="AX120" s="67" t="s">
        <v>2860</v>
      </c>
      <c r="AY120" s="71" t="s">
        <v>3624</v>
      </c>
    </row>
    <row r="121" spans="1:51" ht="12" customHeight="1" x14ac:dyDescent="0.25">
      <c r="A121" s="32">
        <v>27</v>
      </c>
      <c r="B121" s="33" t="s">
        <v>5</v>
      </c>
      <c r="C121" s="34">
        <v>299</v>
      </c>
      <c r="D121" s="32" t="str">
        <f t="shared" si="2"/>
        <v>27X299</v>
      </c>
      <c r="E121" s="43" t="s">
        <v>1623</v>
      </c>
      <c r="F121" s="61" t="s">
        <v>1748</v>
      </c>
      <c r="G121" s="41" t="s">
        <v>43</v>
      </c>
      <c r="H121" s="38"/>
      <c r="I121" s="32">
        <v>27</v>
      </c>
      <c r="J121" s="63">
        <f>VLOOKUP(I121,pTRAIT!A:B,2,FALSE)</f>
        <v>0</v>
      </c>
      <c r="K121" s="63" t="s">
        <v>2724</v>
      </c>
      <c r="L121" s="63"/>
      <c r="M121" s="63" t="s">
        <v>2437</v>
      </c>
      <c r="N121" s="63" t="s">
        <v>2730</v>
      </c>
      <c r="O121" s="63"/>
      <c r="P121" s="63" t="s">
        <v>2732</v>
      </c>
      <c r="Q121" s="63" t="s">
        <v>2734</v>
      </c>
      <c r="R121" s="63" t="s">
        <v>2431</v>
      </c>
      <c r="S121" s="63" t="s">
        <v>2736</v>
      </c>
      <c r="T121" s="63"/>
      <c r="U121" s="63" t="s">
        <v>2738</v>
      </c>
      <c r="V121" s="63"/>
      <c r="W121" s="63"/>
      <c r="X121" s="63"/>
      <c r="Y121" s="63"/>
      <c r="Z121" s="63"/>
      <c r="AA121" s="63" t="s">
        <v>2728</v>
      </c>
      <c r="AB121" s="63"/>
      <c r="AC121" s="63" t="str">
        <f t="shared" si="3"/>
        <v>EM5RTUe Ro5So5n-sge;NST=X</v>
      </c>
      <c r="AD121" s="34">
        <v>299</v>
      </c>
      <c r="AE121" s="40" t="str">
        <f>VLOOKUP(AD121,pTRAIT!A:B,2,FALSE)</f>
        <v>EM5RTUeRo5So5;NST=X / EM5RTUeCM5So5Pu;NST=X</v>
      </c>
      <c r="AF121" s="63">
        <f>VLOOKUP($AD121,pTRAIT!$A:$X,7,FALSE)</f>
        <v>0</v>
      </c>
      <c r="AG121" s="63">
        <f>VLOOKUP($AD121,pTRAIT!$A:$X,8,FALSE)</f>
        <v>0</v>
      </c>
      <c r="AH121" s="63">
        <f>VLOOKUP($AD121,pTRAIT!$A:$X,9,FALSE)</f>
        <v>0</v>
      </c>
      <c r="AI121" s="63">
        <f>VLOOKUP($AD121,pTRAIT!$A:$X,10,FALSE)</f>
        <v>0</v>
      </c>
      <c r="AJ121" s="63">
        <f>VLOOKUP($AD121,pTRAIT!$A:$X,11,FALSE)</f>
        <v>0</v>
      </c>
      <c r="AK121" s="63">
        <f>VLOOKUP($AD121,pTRAIT!$A:$X,12,FALSE)</f>
        <v>0</v>
      </c>
      <c r="AL121" s="63">
        <f>VLOOKUP($AD121,pTRAIT!$A:$X,13,FALSE)</f>
        <v>0</v>
      </c>
      <c r="AM121" s="63">
        <f>VLOOKUP($AD121,pTRAIT!$A:$X,14,FALSE)</f>
        <v>0</v>
      </c>
      <c r="AN121" s="63">
        <f>VLOOKUP($AD121,pTRAIT!$A:$X,15,FALSE)</f>
        <v>0</v>
      </c>
      <c r="AO121" s="63">
        <f>VLOOKUP($AD121,pTRAIT!$A:$X,16,FALSE)</f>
        <v>0</v>
      </c>
      <c r="AP121" s="63">
        <f>VLOOKUP($AD121,pTRAIT!$A:$X,17,FALSE)</f>
        <v>0</v>
      </c>
      <c r="AQ121" s="63">
        <f>VLOOKUP($AD121,pTRAIT!$A:$X,18,FALSE)</f>
        <v>0</v>
      </c>
      <c r="AR121" s="63">
        <f>VLOOKUP($AD121,pTRAIT!$A:$X,19,FALSE)</f>
        <v>0</v>
      </c>
      <c r="AS121" s="63">
        <f>VLOOKUP($AD121,pTRAIT!$A:$X,20,FALSE)</f>
        <v>0</v>
      </c>
      <c r="AT121" s="63">
        <f>VLOOKUP($AD121,pTRAIT!$A:$X,21,FALSE)</f>
        <v>0</v>
      </c>
      <c r="AU121" s="63">
        <f>VLOOKUP($AD121,pTRAIT!$A:$X,22,FALSE)</f>
        <v>0</v>
      </c>
      <c r="AV121" s="63">
        <f>VLOOKUP($AD121,pTRAIT!$A:$X,23,FALSE)</f>
        <v>0</v>
      </c>
      <c r="AW121" s="63">
        <f>VLOOKUP($AD121,pTRAIT!$A:$X,24,FALSE)</f>
        <v>0</v>
      </c>
      <c r="AX121" s="67" t="s">
        <v>2861</v>
      </c>
      <c r="AY121" s="71" t="s">
        <v>3624</v>
      </c>
    </row>
    <row r="122" spans="1:51" ht="12" customHeight="1" x14ac:dyDescent="0.25">
      <c r="A122" s="32">
        <v>27</v>
      </c>
      <c r="B122" s="33" t="s">
        <v>5</v>
      </c>
      <c r="C122" s="34">
        <v>300</v>
      </c>
      <c r="D122" s="32" t="str">
        <f t="shared" si="2"/>
        <v>27X300</v>
      </c>
      <c r="E122" s="43" t="s">
        <v>1623</v>
      </c>
      <c r="F122" s="61" t="s">
        <v>1749</v>
      </c>
      <c r="G122" s="41" t="s">
        <v>43</v>
      </c>
      <c r="H122" s="38"/>
      <c r="I122" s="32">
        <v>27</v>
      </c>
      <c r="J122" s="63">
        <f>VLOOKUP(I122,pTRAIT!A:B,2,FALSE)</f>
        <v>0</v>
      </c>
      <c r="K122" s="63" t="s">
        <v>2724</v>
      </c>
      <c r="L122" s="63"/>
      <c r="M122" s="63" t="s">
        <v>2437</v>
      </c>
      <c r="N122" s="63" t="s">
        <v>2730</v>
      </c>
      <c r="O122" s="63"/>
      <c r="P122" s="63" t="s">
        <v>2732</v>
      </c>
      <c r="Q122" s="63" t="s">
        <v>2734</v>
      </c>
      <c r="R122" s="63" t="s">
        <v>2431</v>
      </c>
      <c r="S122" s="63" t="s">
        <v>2736</v>
      </c>
      <c r="T122" s="63"/>
      <c r="U122" s="63" t="s">
        <v>2738</v>
      </c>
      <c r="V122" s="63"/>
      <c r="W122" s="63"/>
      <c r="X122" s="63"/>
      <c r="Y122" s="63"/>
      <c r="Z122" s="63"/>
      <c r="AA122" s="63" t="s">
        <v>2728</v>
      </c>
      <c r="AB122" s="63"/>
      <c r="AC122" s="63" t="str">
        <f t="shared" si="3"/>
        <v>EM5RTUe Ro5So5n-sge;NST=X</v>
      </c>
      <c r="AD122" s="34">
        <v>300</v>
      </c>
      <c r="AE122" s="40" t="str">
        <f>VLOOKUP(AD122,pTRAIT!A:B,2,FALSE)</f>
        <v>EM5RTUeRo5So5;NST=X / EM5RTUeCM5So5Pu;NST=X</v>
      </c>
      <c r="AF122" s="63">
        <f>VLOOKUP($AD122,pTRAIT!$A:$X,7,FALSE)</f>
        <v>0</v>
      </c>
      <c r="AG122" s="63">
        <f>VLOOKUP($AD122,pTRAIT!$A:$X,8,FALSE)</f>
        <v>0</v>
      </c>
      <c r="AH122" s="63">
        <f>VLOOKUP($AD122,pTRAIT!$A:$X,9,FALSE)</f>
        <v>0</v>
      </c>
      <c r="AI122" s="63">
        <f>VLOOKUP($AD122,pTRAIT!$A:$X,10,FALSE)</f>
        <v>0</v>
      </c>
      <c r="AJ122" s="63">
        <f>VLOOKUP($AD122,pTRAIT!$A:$X,11,FALSE)</f>
        <v>0</v>
      </c>
      <c r="AK122" s="63">
        <f>VLOOKUP($AD122,pTRAIT!$A:$X,12,FALSE)</f>
        <v>0</v>
      </c>
      <c r="AL122" s="63">
        <f>VLOOKUP($AD122,pTRAIT!$A:$X,13,FALSE)</f>
        <v>0</v>
      </c>
      <c r="AM122" s="63">
        <f>VLOOKUP($AD122,pTRAIT!$A:$X,14,FALSE)</f>
        <v>0</v>
      </c>
      <c r="AN122" s="63">
        <f>VLOOKUP($AD122,pTRAIT!$A:$X,15,FALSE)</f>
        <v>0</v>
      </c>
      <c r="AO122" s="63">
        <f>VLOOKUP($AD122,pTRAIT!$A:$X,16,FALSE)</f>
        <v>0</v>
      </c>
      <c r="AP122" s="63">
        <f>VLOOKUP($AD122,pTRAIT!$A:$X,17,FALSE)</f>
        <v>0</v>
      </c>
      <c r="AQ122" s="63">
        <f>VLOOKUP($AD122,pTRAIT!$A:$X,18,FALSE)</f>
        <v>0</v>
      </c>
      <c r="AR122" s="63">
        <f>VLOOKUP($AD122,pTRAIT!$A:$X,19,FALSE)</f>
        <v>0</v>
      </c>
      <c r="AS122" s="63">
        <f>VLOOKUP($AD122,pTRAIT!$A:$X,20,FALSE)</f>
        <v>0</v>
      </c>
      <c r="AT122" s="63">
        <f>VLOOKUP($AD122,pTRAIT!$A:$X,21,FALSE)</f>
        <v>0</v>
      </c>
      <c r="AU122" s="63">
        <f>VLOOKUP($AD122,pTRAIT!$A:$X,22,FALSE)</f>
        <v>0</v>
      </c>
      <c r="AV122" s="63">
        <f>VLOOKUP($AD122,pTRAIT!$A:$X,23,FALSE)</f>
        <v>0</v>
      </c>
      <c r="AW122" s="63">
        <f>VLOOKUP($AD122,pTRAIT!$A:$X,24,FALSE)</f>
        <v>0</v>
      </c>
      <c r="AX122" s="67" t="s">
        <v>2862</v>
      </c>
      <c r="AY122" s="71" t="s">
        <v>3624</v>
      </c>
    </row>
    <row r="123" spans="1:51" ht="12" customHeight="1" x14ac:dyDescent="0.25">
      <c r="A123" s="32">
        <v>27</v>
      </c>
      <c r="B123" s="33" t="s">
        <v>5</v>
      </c>
      <c r="C123" s="34">
        <v>301</v>
      </c>
      <c r="D123" s="32" t="str">
        <f t="shared" si="2"/>
        <v>27X301</v>
      </c>
      <c r="E123" s="43" t="s">
        <v>1623</v>
      </c>
      <c r="F123" s="61" t="s">
        <v>1750</v>
      </c>
      <c r="G123" s="41" t="s">
        <v>43</v>
      </c>
      <c r="H123" s="38"/>
      <c r="I123" s="32">
        <v>27</v>
      </c>
      <c r="J123" s="63">
        <f>VLOOKUP(I123,pTRAIT!A:B,2,FALSE)</f>
        <v>0</v>
      </c>
      <c r="K123" s="63" t="s">
        <v>2724</v>
      </c>
      <c r="L123" s="63"/>
      <c r="M123" s="63" t="s">
        <v>2437</v>
      </c>
      <c r="N123" s="63" t="s">
        <v>2730</v>
      </c>
      <c r="O123" s="63"/>
      <c r="P123" s="63" t="s">
        <v>2732</v>
      </c>
      <c r="Q123" s="63" t="s">
        <v>2734</v>
      </c>
      <c r="R123" s="63" t="s">
        <v>2431</v>
      </c>
      <c r="S123" s="63" t="s">
        <v>2736</v>
      </c>
      <c r="T123" s="63"/>
      <c r="U123" s="63" t="s">
        <v>2738</v>
      </c>
      <c r="V123" s="63"/>
      <c r="W123" s="63"/>
      <c r="X123" s="63"/>
      <c r="Y123" s="63"/>
      <c r="Z123" s="63"/>
      <c r="AA123" s="63" t="s">
        <v>2728</v>
      </c>
      <c r="AB123" s="63"/>
      <c r="AC123" s="63" t="str">
        <f t="shared" si="3"/>
        <v>EM5RTUe Ro5So5n-sge;NST=X</v>
      </c>
      <c r="AD123" s="34">
        <v>301</v>
      </c>
      <c r="AE123" s="40" t="str">
        <f>VLOOKUP(AD123,pTRAIT!A:B,2,FALSE)</f>
        <v>EM5RTUeRo5So5;NST=X / EM5RTUePu;RIN=X</v>
      </c>
      <c r="AF123" s="63">
        <f>VLOOKUP($AD123,pTRAIT!$A:$X,7,FALSE)</f>
        <v>0</v>
      </c>
      <c r="AG123" s="63">
        <f>VLOOKUP($AD123,pTRAIT!$A:$X,8,FALSE)</f>
        <v>0</v>
      </c>
      <c r="AH123" s="63">
        <f>VLOOKUP($AD123,pTRAIT!$A:$X,9,FALSE)</f>
        <v>0</v>
      </c>
      <c r="AI123" s="63">
        <f>VLOOKUP($AD123,pTRAIT!$A:$X,10,FALSE)</f>
        <v>0</v>
      </c>
      <c r="AJ123" s="63">
        <f>VLOOKUP($AD123,pTRAIT!$A:$X,11,FALSE)</f>
        <v>0</v>
      </c>
      <c r="AK123" s="63">
        <f>VLOOKUP($AD123,pTRAIT!$A:$X,12,FALSE)</f>
        <v>0</v>
      </c>
      <c r="AL123" s="63">
        <f>VLOOKUP($AD123,pTRAIT!$A:$X,13,FALSE)</f>
        <v>0</v>
      </c>
      <c r="AM123" s="63">
        <f>VLOOKUP($AD123,pTRAIT!$A:$X,14,FALSE)</f>
        <v>0</v>
      </c>
      <c r="AN123" s="63">
        <f>VLOOKUP($AD123,pTRAIT!$A:$X,15,FALSE)</f>
        <v>0</v>
      </c>
      <c r="AO123" s="63">
        <f>VLOOKUP($AD123,pTRAIT!$A:$X,16,FALSE)</f>
        <v>0</v>
      </c>
      <c r="AP123" s="63">
        <f>VLOOKUP($AD123,pTRAIT!$A:$X,17,FALSE)</f>
        <v>0</v>
      </c>
      <c r="AQ123" s="63">
        <f>VLOOKUP($AD123,pTRAIT!$A:$X,18,FALSE)</f>
        <v>0</v>
      </c>
      <c r="AR123" s="63">
        <f>VLOOKUP($AD123,pTRAIT!$A:$X,19,FALSE)</f>
        <v>0</v>
      </c>
      <c r="AS123" s="63">
        <f>VLOOKUP($AD123,pTRAIT!$A:$X,20,FALSE)</f>
        <v>0</v>
      </c>
      <c r="AT123" s="63">
        <f>VLOOKUP($AD123,pTRAIT!$A:$X,21,FALSE)</f>
        <v>0</v>
      </c>
      <c r="AU123" s="63">
        <f>VLOOKUP($AD123,pTRAIT!$A:$X,22,FALSE)</f>
        <v>0</v>
      </c>
      <c r="AV123" s="63">
        <f>VLOOKUP($AD123,pTRAIT!$A:$X,23,FALSE)</f>
        <v>0</v>
      </c>
      <c r="AW123" s="63">
        <f>VLOOKUP($AD123,pTRAIT!$A:$X,24,FALSE)</f>
        <v>0</v>
      </c>
      <c r="AX123" s="67" t="s">
        <v>2863</v>
      </c>
      <c r="AY123" s="71" t="s">
        <v>3625</v>
      </c>
    </row>
    <row r="124" spans="1:51" ht="12" customHeight="1" x14ac:dyDescent="0.25">
      <c r="A124" s="32">
        <v>27</v>
      </c>
      <c r="B124" s="33" t="s">
        <v>5</v>
      </c>
      <c r="C124" s="34">
        <v>303</v>
      </c>
      <c r="D124" s="32" t="str">
        <f t="shared" si="2"/>
        <v>27X303</v>
      </c>
      <c r="E124" s="43" t="s">
        <v>1623</v>
      </c>
      <c r="F124" s="61" t="s">
        <v>1751</v>
      </c>
      <c r="G124" s="41" t="s">
        <v>43</v>
      </c>
      <c r="H124" s="38"/>
      <c r="I124" s="32">
        <v>27</v>
      </c>
      <c r="J124" s="63">
        <f>VLOOKUP(I124,pTRAIT!A:B,2,FALSE)</f>
        <v>0</v>
      </c>
      <c r="K124" s="63" t="s">
        <v>2724</v>
      </c>
      <c r="L124" s="63"/>
      <c r="M124" s="63" t="s">
        <v>2437</v>
      </c>
      <c r="N124" s="63" t="s">
        <v>2730</v>
      </c>
      <c r="O124" s="63"/>
      <c r="P124" s="63" t="s">
        <v>2732</v>
      </c>
      <c r="Q124" s="63" t="s">
        <v>2734</v>
      </c>
      <c r="R124" s="63" t="s">
        <v>2431</v>
      </c>
      <c r="S124" s="63" t="s">
        <v>2736</v>
      </c>
      <c r="T124" s="63"/>
      <c r="U124" s="63" t="s">
        <v>2738</v>
      </c>
      <c r="V124" s="63"/>
      <c r="W124" s="63"/>
      <c r="X124" s="63"/>
      <c r="Y124" s="63"/>
      <c r="Z124" s="63"/>
      <c r="AA124" s="63" t="s">
        <v>2728</v>
      </c>
      <c r="AB124" s="63"/>
      <c r="AC124" s="63" t="str">
        <f t="shared" si="3"/>
        <v>EM5RTUe Ro5So5n-sge;NST=X</v>
      </c>
      <c r="AD124" s="34">
        <v>303</v>
      </c>
      <c r="AE124" s="40" t="str">
        <f>VLOOKUP(AD124,pTRAIT!A:B,2,FALSE)</f>
        <v>EM5RTUeRo5So5;NST=X / Sp-1EM5RTUeRo5So5Cf9Pu;NST=X</v>
      </c>
      <c r="AF124" s="63">
        <f>VLOOKUP($AD124,pTRAIT!$A:$X,7,FALSE)</f>
        <v>0</v>
      </c>
      <c r="AG124" s="63">
        <f>VLOOKUP($AD124,pTRAIT!$A:$X,8,FALSE)</f>
        <v>0</v>
      </c>
      <c r="AH124" s="63">
        <f>VLOOKUP($AD124,pTRAIT!$A:$X,9,FALSE)</f>
        <v>0</v>
      </c>
      <c r="AI124" s="63">
        <f>VLOOKUP($AD124,pTRAIT!$A:$X,10,FALSE)</f>
        <v>0</v>
      </c>
      <c r="AJ124" s="63">
        <f>VLOOKUP($AD124,pTRAIT!$A:$X,11,FALSE)</f>
        <v>0</v>
      </c>
      <c r="AK124" s="63">
        <f>VLOOKUP($AD124,pTRAIT!$A:$X,12,FALSE)</f>
        <v>0</v>
      </c>
      <c r="AL124" s="63">
        <f>VLOOKUP($AD124,pTRAIT!$A:$X,13,FALSE)</f>
        <v>0</v>
      </c>
      <c r="AM124" s="63">
        <f>VLOOKUP($AD124,pTRAIT!$A:$X,14,FALSE)</f>
        <v>0</v>
      </c>
      <c r="AN124" s="63">
        <f>VLOOKUP($AD124,pTRAIT!$A:$X,15,FALSE)</f>
        <v>0</v>
      </c>
      <c r="AO124" s="63">
        <f>VLOOKUP($AD124,pTRAIT!$A:$X,16,FALSE)</f>
        <v>0</v>
      </c>
      <c r="AP124" s="63">
        <f>VLOOKUP($AD124,pTRAIT!$A:$X,17,FALSE)</f>
        <v>0</v>
      </c>
      <c r="AQ124" s="63">
        <f>VLOOKUP($AD124,pTRAIT!$A:$X,18,FALSE)</f>
        <v>0</v>
      </c>
      <c r="AR124" s="63">
        <f>VLOOKUP($AD124,pTRAIT!$A:$X,19,FALSE)</f>
        <v>0</v>
      </c>
      <c r="AS124" s="63">
        <f>VLOOKUP($AD124,pTRAIT!$A:$X,20,FALSE)</f>
        <v>0</v>
      </c>
      <c r="AT124" s="63">
        <f>VLOOKUP($AD124,pTRAIT!$A:$X,21,FALSE)</f>
        <v>0</v>
      </c>
      <c r="AU124" s="63">
        <f>VLOOKUP($AD124,pTRAIT!$A:$X,22,FALSE)</f>
        <v>0</v>
      </c>
      <c r="AV124" s="63">
        <f>VLOOKUP($AD124,pTRAIT!$A:$X,23,FALSE)</f>
        <v>0</v>
      </c>
      <c r="AW124" s="63">
        <f>VLOOKUP($AD124,pTRAIT!$A:$X,24,FALSE)</f>
        <v>0</v>
      </c>
      <c r="AX124" s="67" t="s">
        <v>2864</v>
      </c>
      <c r="AY124" s="71" t="s">
        <v>3626</v>
      </c>
    </row>
    <row r="125" spans="1:51" ht="12" customHeight="1" x14ac:dyDescent="0.25">
      <c r="A125" s="32">
        <v>27</v>
      </c>
      <c r="B125" s="33" t="s">
        <v>5</v>
      </c>
      <c r="C125" s="34">
        <v>308</v>
      </c>
      <c r="D125" s="32" t="str">
        <f t="shared" si="2"/>
        <v>27X308</v>
      </c>
      <c r="E125" s="43" t="s">
        <v>1623</v>
      </c>
      <c r="F125" s="61" t="s">
        <v>1752</v>
      </c>
      <c r="G125" s="41" t="s">
        <v>43</v>
      </c>
      <c r="H125" s="38"/>
      <c r="I125" s="32">
        <v>27</v>
      </c>
      <c r="J125" s="63">
        <f>VLOOKUP(I125,pTRAIT!A:B,2,FALSE)</f>
        <v>0</v>
      </c>
      <c r="K125" s="63" t="s">
        <v>2724</v>
      </c>
      <c r="L125" s="63"/>
      <c r="M125" s="63" t="s">
        <v>2437</v>
      </c>
      <c r="N125" s="63" t="s">
        <v>2730</v>
      </c>
      <c r="O125" s="63"/>
      <c r="P125" s="63" t="s">
        <v>2732</v>
      </c>
      <c r="Q125" s="63" t="s">
        <v>2734</v>
      </c>
      <c r="R125" s="63" t="s">
        <v>2431</v>
      </c>
      <c r="S125" s="63" t="s">
        <v>2736</v>
      </c>
      <c r="T125" s="63"/>
      <c r="U125" s="63" t="s">
        <v>2738</v>
      </c>
      <c r="V125" s="63"/>
      <c r="W125" s="63"/>
      <c r="X125" s="63"/>
      <c r="Y125" s="63"/>
      <c r="Z125" s="63"/>
      <c r="AA125" s="63" t="s">
        <v>2728</v>
      </c>
      <c r="AB125" s="63"/>
      <c r="AC125" s="63" t="str">
        <f t="shared" si="3"/>
        <v>EM5RTUe Ro5So5n-sge;NST=X</v>
      </c>
      <c r="AD125" s="34">
        <v>308</v>
      </c>
      <c r="AE125" s="40" t="str">
        <f>VLOOKUP(AD125,pTRAIT!A:B,2,FALSE)</f>
        <v>EM5RTUeRo5So5;NST=X / EM5RTCM5(So5)Pu;NST=X</v>
      </c>
      <c r="AF125" s="63">
        <f>VLOOKUP($AD125,pTRAIT!$A:$X,7,FALSE)</f>
        <v>0</v>
      </c>
      <c r="AG125" s="63">
        <f>VLOOKUP($AD125,pTRAIT!$A:$X,8,FALSE)</f>
        <v>0</v>
      </c>
      <c r="AH125" s="63">
        <f>VLOOKUP($AD125,pTRAIT!$A:$X,9,FALSE)</f>
        <v>0</v>
      </c>
      <c r="AI125" s="63">
        <f>VLOOKUP($AD125,pTRAIT!$A:$X,10,FALSE)</f>
        <v>0</v>
      </c>
      <c r="AJ125" s="63">
        <f>VLOOKUP($AD125,pTRAIT!$A:$X,11,FALSE)</f>
        <v>0</v>
      </c>
      <c r="AK125" s="63">
        <f>VLOOKUP($AD125,pTRAIT!$A:$X,12,FALSE)</f>
        <v>0</v>
      </c>
      <c r="AL125" s="63">
        <f>VLOOKUP($AD125,pTRAIT!$A:$X,13,FALSE)</f>
        <v>0</v>
      </c>
      <c r="AM125" s="63">
        <f>VLOOKUP($AD125,pTRAIT!$A:$X,14,FALSE)</f>
        <v>0</v>
      </c>
      <c r="AN125" s="63">
        <f>VLOOKUP($AD125,pTRAIT!$A:$X,15,FALSE)</f>
        <v>0</v>
      </c>
      <c r="AO125" s="63">
        <f>VLOOKUP($AD125,pTRAIT!$A:$X,16,FALSE)</f>
        <v>0</v>
      </c>
      <c r="AP125" s="63">
        <f>VLOOKUP($AD125,pTRAIT!$A:$X,17,FALSE)</f>
        <v>0</v>
      </c>
      <c r="AQ125" s="63">
        <f>VLOOKUP($AD125,pTRAIT!$A:$X,18,FALSE)</f>
        <v>0</v>
      </c>
      <c r="AR125" s="63">
        <f>VLOOKUP($AD125,pTRAIT!$A:$X,19,FALSE)</f>
        <v>0</v>
      </c>
      <c r="AS125" s="63">
        <f>VLOOKUP($AD125,pTRAIT!$A:$X,20,FALSE)</f>
        <v>0</v>
      </c>
      <c r="AT125" s="63">
        <f>VLOOKUP($AD125,pTRAIT!$A:$X,21,FALSE)</f>
        <v>0</v>
      </c>
      <c r="AU125" s="63">
        <f>VLOOKUP($AD125,pTRAIT!$A:$X,22,FALSE)</f>
        <v>0</v>
      </c>
      <c r="AV125" s="63">
        <f>VLOOKUP($AD125,pTRAIT!$A:$X,23,FALSE)</f>
        <v>0</v>
      </c>
      <c r="AW125" s="63">
        <f>VLOOKUP($AD125,pTRAIT!$A:$X,24,FALSE)</f>
        <v>0</v>
      </c>
      <c r="AX125" s="67" t="s">
        <v>2865</v>
      </c>
      <c r="AY125" s="71" t="s">
        <v>3627</v>
      </c>
    </row>
    <row r="126" spans="1:51" ht="12" customHeight="1" x14ac:dyDescent="0.25">
      <c r="A126" s="32">
        <v>27</v>
      </c>
      <c r="B126" s="33" t="s">
        <v>5</v>
      </c>
      <c r="C126" s="34">
        <v>310</v>
      </c>
      <c r="D126" s="32" t="str">
        <f t="shared" si="2"/>
        <v>27X310</v>
      </c>
      <c r="E126" s="43" t="s">
        <v>1623</v>
      </c>
      <c r="F126" s="61" t="s">
        <v>1753</v>
      </c>
      <c r="G126" s="41" t="s">
        <v>43</v>
      </c>
      <c r="H126" s="38"/>
      <c r="I126" s="32">
        <v>27</v>
      </c>
      <c r="J126" s="63">
        <f>VLOOKUP(I126,pTRAIT!A:B,2,FALSE)</f>
        <v>0</v>
      </c>
      <c r="K126" s="63" t="s">
        <v>2724</v>
      </c>
      <c r="L126" s="63"/>
      <c r="M126" s="63" t="s">
        <v>2437</v>
      </c>
      <c r="N126" s="63" t="s">
        <v>2730</v>
      </c>
      <c r="O126" s="63"/>
      <c r="P126" s="63" t="s">
        <v>2732</v>
      </c>
      <c r="Q126" s="63" t="s">
        <v>2734</v>
      </c>
      <c r="R126" s="63" t="s">
        <v>2431</v>
      </c>
      <c r="S126" s="63" t="s">
        <v>2736</v>
      </c>
      <c r="T126" s="63"/>
      <c r="U126" s="63" t="s">
        <v>2738</v>
      </c>
      <c r="V126" s="63"/>
      <c r="W126" s="63"/>
      <c r="X126" s="63"/>
      <c r="Y126" s="63"/>
      <c r="Z126" s="63"/>
      <c r="AA126" s="63" t="s">
        <v>2728</v>
      </c>
      <c r="AB126" s="63"/>
      <c r="AC126" s="63" t="str">
        <f t="shared" si="3"/>
        <v>EM5RTUe Ro5So5n-sge;NST=X</v>
      </c>
      <c r="AD126" s="34">
        <v>310</v>
      </c>
      <c r="AE126" s="40" t="str">
        <f>VLOOKUP(AD126,pTRAIT!A:B,2,FALSE)</f>
        <v>EM5RTUeRo5So5;NST=X / EM5RTCM5Pu;NST=X</v>
      </c>
      <c r="AF126" s="63">
        <f>VLOOKUP($AD126,pTRAIT!$A:$X,7,FALSE)</f>
        <v>0</v>
      </c>
      <c r="AG126" s="63">
        <f>VLOOKUP($AD126,pTRAIT!$A:$X,8,FALSE)</f>
        <v>0</v>
      </c>
      <c r="AH126" s="63">
        <f>VLOOKUP($AD126,pTRAIT!$A:$X,9,FALSE)</f>
        <v>0</v>
      </c>
      <c r="AI126" s="63">
        <f>VLOOKUP($AD126,pTRAIT!$A:$X,10,FALSE)</f>
        <v>0</v>
      </c>
      <c r="AJ126" s="63">
        <f>VLOOKUP($AD126,pTRAIT!$A:$X,11,FALSE)</f>
        <v>0</v>
      </c>
      <c r="AK126" s="63">
        <f>VLOOKUP($AD126,pTRAIT!$A:$X,12,FALSE)</f>
        <v>0</v>
      </c>
      <c r="AL126" s="63">
        <f>VLOOKUP($AD126,pTRAIT!$A:$X,13,FALSE)</f>
        <v>0</v>
      </c>
      <c r="AM126" s="63">
        <f>VLOOKUP($AD126,pTRAIT!$A:$X,14,FALSE)</f>
        <v>0</v>
      </c>
      <c r="AN126" s="63">
        <f>VLOOKUP($AD126,pTRAIT!$A:$X,15,FALSE)</f>
        <v>0</v>
      </c>
      <c r="AO126" s="63">
        <f>VLOOKUP($AD126,pTRAIT!$A:$X,16,FALSE)</f>
        <v>0</v>
      </c>
      <c r="AP126" s="63">
        <f>VLOOKUP($AD126,pTRAIT!$A:$X,17,FALSE)</f>
        <v>0</v>
      </c>
      <c r="AQ126" s="63">
        <f>VLOOKUP($AD126,pTRAIT!$A:$X,18,FALSE)</f>
        <v>0</v>
      </c>
      <c r="AR126" s="63">
        <f>VLOOKUP($AD126,pTRAIT!$A:$X,19,FALSE)</f>
        <v>0</v>
      </c>
      <c r="AS126" s="63">
        <f>VLOOKUP($AD126,pTRAIT!$A:$X,20,FALSE)</f>
        <v>0</v>
      </c>
      <c r="AT126" s="63">
        <f>VLOOKUP($AD126,pTRAIT!$A:$X,21,FALSE)</f>
        <v>0</v>
      </c>
      <c r="AU126" s="63">
        <f>VLOOKUP($AD126,pTRAIT!$A:$X,22,FALSE)</f>
        <v>0</v>
      </c>
      <c r="AV126" s="63">
        <f>VLOOKUP($AD126,pTRAIT!$A:$X,23,FALSE)</f>
        <v>0</v>
      </c>
      <c r="AW126" s="63">
        <f>VLOOKUP($AD126,pTRAIT!$A:$X,24,FALSE)</f>
        <v>0</v>
      </c>
      <c r="AX126" s="67" t="s">
        <v>2866</v>
      </c>
      <c r="AY126" s="71" t="s">
        <v>3628</v>
      </c>
    </row>
    <row r="127" spans="1:51" ht="12" customHeight="1" x14ac:dyDescent="0.25">
      <c r="A127" s="32">
        <v>27</v>
      </c>
      <c r="B127" s="33" t="s">
        <v>5</v>
      </c>
      <c r="C127" s="34">
        <v>311</v>
      </c>
      <c r="D127" s="32" t="str">
        <f t="shared" si="2"/>
        <v>27X311</v>
      </c>
      <c r="E127" s="43" t="s">
        <v>1623</v>
      </c>
      <c r="F127" s="61" t="s">
        <v>1754</v>
      </c>
      <c r="G127" s="41" t="s">
        <v>43</v>
      </c>
      <c r="H127" s="38"/>
      <c r="I127" s="32">
        <v>27</v>
      </c>
      <c r="J127" s="63">
        <f>VLOOKUP(I127,pTRAIT!A:B,2,FALSE)</f>
        <v>0</v>
      </c>
      <c r="K127" s="63" t="s">
        <v>2724</v>
      </c>
      <c r="L127" s="63"/>
      <c r="M127" s="63" t="s">
        <v>2437</v>
      </c>
      <c r="N127" s="63" t="s">
        <v>2730</v>
      </c>
      <c r="O127" s="63"/>
      <c r="P127" s="63" t="s">
        <v>2732</v>
      </c>
      <c r="Q127" s="63" t="s">
        <v>2734</v>
      </c>
      <c r="R127" s="63" t="s">
        <v>2431</v>
      </c>
      <c r="S127" s="63" t="s">
        <v>2736</v>
      </c>
      <c r="T127" s="63"/>
      <c r="U127" s="63" t="s">
        <v>2738</v>
      </c>
      <c r="V127" s="63"/>
      <c r="W127" s="63"/>
      <c r="X127" s="63"/>
      <c r="Y127" s="63"/>
      <c r="Z127" s="63"/>
      <c r="AA127" s="63" t="s">
        <v>2728</v>
      </c>
      <c r="AB127" s="63"/>
      <c r="AC127" s="63" t="str">
        <f t="shared" si="3"/>
        <v>EM5RTUe Ro5So5n-sge;NST=X</v>
      </c>
      <c r="AD127" s="34">
        <v>311</v>
      </c>
      <c r="AE127" s="40" t="str">
        <f>VLOOKUP(AD127,pTRAIT!A:B,2,FALSE)</f>
        <v>EM5RTUeRo5So5;NST=X / EM5RTCM5Pu;NST=X</v>
      </c>
      <c r="AF127" s="63">
        <f>VLOOKUP($AD127,pTRAIT!$A:$X,7,FALSE)</f>
        <v>0</v>
      </c>
      <c r="AG127" s="63">
        <f>VLOOKUP($AD127,pTRAIT!$A:$X,8,FALSE)</f>
        <v>0</v>
      </c>
      <c r="AH127" s="63">
        <f>VLOOKUP($AD127,pTRAIT!$A:$X,9,FALSE)</f>
        <v>0</v>
      </c>
      <c r="AI127" s="63">
        <f>VLOOKUP($AD127,pTRAIT!$A:$X,10,FALSE)</f>
        <v>0</v>
      </c>
      <c r="AJ127" s="63">
        <f>VLOOKUP($AD127,pTRAIT!$A:$X,11,FALSE)</f>
        <v>0</v>
      </c>
      <c r="AK127" s="63">
        <f>VLOOKUP($AD127,pTRAIT!$A:$X,12,FALSE)</f>
        <v>0</v>
      </c>
      <c r="AL127" s="63">
        <f>VLOOKUP($AD127,pTRAIT!$A:$X,13,FALSE)</f>
        <v>0</v>
      </c>
      <c r="AM127" s="63">
        <f>VLOOKUP($AD127,pTRAIT!$A:$X,14,FALSE)</f>
        <v>0</v>
      </c>
      <c r="AN127" s="63">
        <f>VLOOKUP($AD127,pTRAIT!$A:$X,15,FALSE)</f>
        <v>0</v>
      </c>
      <c r="AO127" s="63">
        <f>VLOOKUP($AD127,pTRAIT!$A:$X,16,FALSE)</f>
        <v>0</v>
      </c>
      <c r="AP127" s="63">
        <f>VLOOKUP($AD127,pTRAIT!$A:$X,17,FALSE)</f>
        <v>0</v>
      </c>
      <c r="AQ127" s="63">
        <f>VLOOKUP($AD127,pTRAIT!$A:$X,18,FALSE)</f>
        <v>0</v>
      </c>
      <c r="AR127" s="63">
        <f>VLOOKUP($AD127,pTRAIT!$A:$X,19,FALSE)</f>
        <v>0</v>
      </c>
      <c r="AS127" s="63">
        <f>VLOOKUP($AD127,pTRAIT!$A:$X,20,FALSE)</f>
        <v>0</v>
      </c>
      <c r="AT127" s="63">
        <f>VLOOKUP($AD127,pTRAIT!$A:$X,21,FALSE)</f>
        <v>0</v>
      </c>
      <c r="AU127" s="63">
        <f>VLOOKUP($AD127,pTRAIT!$A:$X,22,FALSE)</f>
        <v>0</v>
      </c>
      <c r="AV127" s="63">
        <f>VLOOKUP($AD127,pTRAIT!$A:$X,23,FALSE)</f>
        <v>0</v>
      </c>
      <c r="AW127" s="63">
        <f>VLOOKUP($AD127,pTRAIT!$A:$X,24,FALSE)</f>
        <v>0</v>
      </c>
      <c r="AX127" s="67" t="s">
        <v>2867</v>
      </c>
      <c r="AY127" s="71" t="s">
        <v>3628</v>
      </c>
    </row>
    <row r="128" spans="1:51" ht="12" customHeight="1" x14ac:dyDescent="0.25">
      <c r="A128" s="32">
        <v>27</v>
      </c>
      <c r="B128" s="33" t="s">
        <v>5</v>
      </c>
      <c r="C128" s="34">
        <v>313</v>
      </c>
      <c r="D128" s="32" t="str">
        <f t="shared" si="2"/>
        <v>27X313</v>
      </c>
      <c r="E128" s="43" t="s">
        <v>1623</v>
      </c>
      <c r="F128" s="61" t="s">
        <v>1755</v>
      </c>
      <c r="G128" s="41" t="s">
        <v>43</v>
      </c>
      <c r="H128" s="38"/>
      <c r="I128" s="32">
        <v>27</v>
      </c>
      <c r="J128" s="63">
        <f>VLOOKUP(I128,pTRAIT!A:B,2,FALSE)</f>
        <v>0</v>
      </c>
      <c r="K128" s="63" t="s">
        <v>2724</v>
      </c>
      <c r="L128" s="63"/>
      <c r="M128" s="63" t="s">
        <v>2437</v>
      </c>
      <c r="N128" s="63" t="s">
        <v>2730</v>
      </c>
      <c r="O128" s="63"/>
      <c r="P128" s="63" t="s">
        <v>2732</v>
      </c>
      <c r="Q128" s="63" t="s">
        <v>2734</v>
      </c>
      <c r="R128" s="63" t="s">
        <v>2431</v>
      </c>
      <c r="S128" s="63" t="s">
        <v>2736</v>
      </c>
      <c r="T128" s="63"/>
      <c r="U128" s="63" t="s">
        <v>2738</v>
      </c>
      <c r="V128" s="63"/>
      <c r="W128" s="63"/>
      <c r="X128" s="63"/>
      <c r="Y128" s="63"/>
      <c r="Z128" s="63"/>
      <c r="AA128" s="63" t="s">
        <v>2728</v>
      </c>
      <c r="AB128" s="63"/>
      <c r="AC128" s="63" t="str">
        <f t="shared" si="3"/>
        <v>EM5RTUe Ro5So5n-sge;NST=X</v>
      </c>
      <c r="AD128" s="34">
        <v>313</v>
      </c>
      <c r="AE128" s="40" t="str">
        <f>VLOOKUP(AD128,pTRAIT!A:B,2,FALSE)</f>
        <v>EM5RTUeRo5So5;NST=X / EM5RTDRAG1So5DRAG2Pu;RIN=X</v>
      </c>
      <c r="AF128" s="63">
        <f>VLOOKUP($AD128,pTRAIT!$A:$X,7,FALSE)</f>
        <v>0</v>
      </c>
      <c r="AG128" s="63">
        <f>VLOOKUP($AD128,pTRAIT!$A:$X,8,FALSE)</f>
        <v>0</v>
      </c>
      <c r="AH128" s="63">
        <f>VLOOKUP($AD128,pTRAIT!$A:$X,9,FALSE)</f>
        <v>0</v>
      </c>
      <c r="AI128" s="63">
        <f>VLOOKUP($AD128,pTRAIT!$A:$X,10,FALSE)</f>
        <v>0</v>
      </c>
      <c r="AJ128" s="63">
        <f>VLOOKUP($AD128,pTRAIT!$A:$X,11,FALSE)</f>
        <v>0</v>
      </c>
      <c r="AK128" s="63">
        <f>VLOOKUP($AD128,pTRAIT!$A:$X,12,FALSE)</f>
        <v>0</v>
      </c>
      <c r="AL128" s="63">
        <f>VLOOKUP($AD128,pTRAIT!$A:$X,13,FALSE)</f>
        <v>0</v>
      </c>
      <c r="AM128" s="63">
        <f>VLOOKUP($AD128,pTRAIT!$A:$X,14,FALSE)</f>
        <v>0</v>
      </c>
      <c r="AN128" s="63">
        <f>VLOOKUP($AD128,pTRAIT!$A:$X,15,FALSE)</f>
        <v>0</v>
      </c>
      <c r="AO128" s="63">
        <f>VLOOKUP($AD128,pTRAIT!$A:$X,16,FALSE)</f>
        <v>0</v>
      </c>
      <c r="AP128" s="63">
        <f>VLOOKUP($AD128,pTRAIT!$A:$X,17,FALSE)</f>
        <v>0</v>
      </c>
      <c r="AQ128" s="63">
        <f>VLOOKUP($AD128,pTRAIT!$A:$X,18,FALSE)</f>
        <v>0</v>
      </c>
      <c r="AR128" s="63">
        <f>VLOOKUP($AD128,pTRAIT!$A:$X,19,FALSE)</f>
        <v>0</v>
      </c>
      <c r="AS128" s="63">
        <f>VLOOKUP($AD128,pTRAIT!$A:$X,20,FALSE)</f>
        <v>0</v>
      </c>
      <c r="AT128" s="63">
        <f>VLOOKUP($AD128,pTRAIT!$A:$X,21,FALSE)</f>
        <v>0</v>
      </c>
      <c r="AU128" s="63">
        <f>VLOOKUP($AD128,pTRAIT!$A:$X,22,FALSE)</f>
        <v>0</v>
      </c>
      <c r="AV128" s="63">
        <f>VLOOKUP($AD128,pTRAIT!$A:$X,23,FALSE)</f>
        <v>0</v>
      </c>
      <c r="AW128" s="63">
        <f>VLOOKUP($AD128,pTRAIT!$A:$X,24,FALSE)</f>
        <v>0</v>
      </c>
      <c r="AX128" s="67" t="s">
        <v>2868</v>
      </c>
      <c r="AY128" s="71" t="s">
        <v>3629</v>
      </c>
    </row>
    <row r="129" spans="1:51" ht="12" customHeight="1" x14ac:dyDescent="0.25">
      <c r="A129" s="32">
        <v>27</v>
      </c>
      <c r="B129" s="33" t="s">
        <v>5</v>
      </c>
      <c r="C129" s="34">
        <v>315</v>
      </c>
      <c r="D129" s="32" t="str">
        <f t="shared" si="2"/>
        <v>27X315</v>
      </c>
      <c r="E129" s="43" t="s">
        <v>1623</v>
      </c>
      <c r="F129" s="61" t="s">
        <v>1756</v>
      </c>
      <c r="G129" s="41" t="s">
        <v>43</v>
      </c>
      <c r="H129" s="38"/>
      <c r="I129" s="32">
        <v>27</v>
      </c>
      <c r="J129" s="63">
        <f>VLOOKUP(I129,pTRAIT!A:B,2,FALSE)</f>
        <v>0</v>
      </c>
      <c r="K129" s="63" t="s">
        <v>2724</v>
      </c>
      <c r="L129" s="63"/>
      <c r="M129" s="63" t="s">
        <v>2437</v>
      </c>
      <c r="N129" s="63" t="s">
        <v>2730</v>
      </c>
      <c r="O129" s="63"/>
      <c r="P129" s="63" t="s">
        <v>2732</v>
      </c>
      <c r="Q129" s="63" t="s">
        <v>2734</v>
      </c>
      <c r="R129" s="63" t="s">
        <v>2431</v>
      </c>
      <c r="S129" s="63" t="s">
        <v>2736</v>
      </c>
      <c r="T129" s="63"/>
      <c r="U129" s="63" t="s">
        <v>2738</v>
      </c>
      <c r="V129" s="63"/>
      <c r="W129" s="63"/>
      <c r="X129" s="63"/>
      <c r="Y129" s="63"/>
      <c r="Z129" s="63"/>
      <c r="AA129" s="63" t="s">
        <v>2728</v>
      </c>
      <c r="AB129" s="63"/>
      <c r="AC129" s="63" t="str">
        <f t="shared" si="3"/>
        <v>EM5RTUe Ro5So5n-sge;NST=X</v>
      </c>
      <c r="AD129" s="34">
        <v>315</v>
      </c>
      <c r="AE129" s="40" t="str">
        <f>VLOOKUP(AD129,pTRAIT!A:B,2,FALSE)</f>
        <v>EM5RTUeRo5So5;NST=X / EM5RTCM5Ro5So5Pu;NST=X</v>
      </c>
      <c r="AF129" s="63">
        <f>VLOOKUP($AD129,pTRAIT!$A:$X,7,FALSE)</f>
        <v>0</v>
      </c>
      <c r="AG129" s="63">
        <f>VLOOKUP($AD129,pTRAIT!$A:$X,8,FALSE)</f>
        <v>0</v>
      </c>
      <c r="AH129" s="63">
        <f>VLOOKUP($AD129,pTRAIT!$A:$X,9,FALSE)</f>
        <v>0</v>
      </c>
      <c r="AI129" s="63">
        <f>VLOOKUP($AD129,pTRAIT!$A:$X,10,FALSE)</f>
        <v>0</v>
      </c>
      <c r="AJ129" s="63">
        <f>VLOOKUP($AD129,pTRAIT!$A:$X,11,FALSE)</f>
        <v>0</v>
      </c>
      <c r="AK129" s="63">
        <f>VLOOKUP($AD129,pTRAIT!$A:$X,12,FALSE)</f>
        <v>0</v>
      </c>
      <c r="AL129" s="63">
        <f>VLOOKUP($AD129,pTRAIT!$A:$X,13,FALSE)</f>
        <v>0</v>
      </c>
      <c r="AM129" s="63">
        <f>VLOOKUP($AD129,pTRAIT!$A:$X,14,FALSE)</f>
        <v>0</v>
      </c>
      <c r="AN129" s="63">
        <f>VLOOKUP($AD129,pTRAIT!$A:$X,15,FALSE)</f>
        <v>0</v>
      </c>
      <c r="AO129" s="63">
        <f>VLOOKUP($AD129,pTRAIT!$A:$X,16,FALSE)</f>
        <v>0</v>
      </c>
      <c r="AP129" s="63">
        <f>VLOOKUP($AD129,pTRAIT!$A:$X,17,FALSE)</f>
        <v>0</v>
      </c>
      <c r="AQ129" s="63">
        <f>VLOOKUP($AD129,pTRAIT!$A:$X,18,FALSE)</f>
        <v>0</v>
      </c>
      <c r="AR129" s="63">
        <f>VLOOKUP($AD129,pTRAIT!$A:$X,19,FALSE)</f>
        <v>0</v>
      </c>
      <c r="AS129" s="63">
        <f>VLOOKUP($AD129,pTRAIT!$A:$X,20,FALSE)</f>
        <v>0</v>
      </c>
      <c r="AT129" s="63">
        <f>VLOOKUP($AD129,pTRAIT!$A:$X,21,FALSE)</f>
        <v>0</v>
      </c>
      <c r="AU129" s="63">
        <f>VLOOKUP($AD129,pTRAIT!$A:$X,22,FALSE)</f>
        <v>0</v>
      </c>
      <c r="AV129" s="63">
        <f>VLOOKUP($AD129,pTRAIT!$A:$X,23,FALSE)</f>
        <v>0</v>
      </c>
      <c r="AW129" s="63">
        <f>VLOOKUP($AD129,pTRAIT!$A:$X,24,FALSE)</f>
        <v>0</v>
      </c>
      <c r="AX129" s="67" t="s">
        <v>2869</v>
      </c>
      <c r="AY129" s="71" t="s">
        <v>3630</v>
      </c>
    </row>
    <row r="130" spans="1:51" ht="12" customHeight="1" x14ac:dyDescent="0.25">
      <c r="A130" s="32">
        <v>27</v>
      </c>
      <c r="B130" s="33" t="s">
        <v>5</v>
      </c>
      <c r="C130" s="34">
        <v>318</v>
      </c>
      <c r="D130" s="32" t="str">
        <f t="shared" ref="D130:D193" si="4">_xlfn.CONCAT(A130,B130,C130)</f>
        <v>27X318</v>
      </c>
      <c r="E130" s="43" t="s">
        <v>1623</v>
      </c>
      <c r="F130" s="61" t="s">
        <v>1757</v>
      </c>
      <c r="G130" s="41" t="s">
        <v>43</v>
      </c>
      <c r="H130" s="38"/>
      <c r="I130" s="32">
        <v>27</v>
      </c>
      <c r="J130" s="63">
        <f>VLOOKUP(I130,pTRAIT!A:B,2,FALSE)</f>
        <v>0</v>
      </c>
      <c r="K130" s="63" t="s">
        <v>2724</v>
      </c>
      <c r="L130" s="63"/>
      <c r="M130" s="63" t="s">
        <v>2437</v>
      </c>
      <c r="N130" s="63" t="s">
        <v>2730</v>
      </c>
      <c r="O130" s="63"/>
      <c r="P130" s="63" t="s">
        <v>2732</v>
      </c>
      <c r="Q130" s="63" t="s">
        <v>2734</v>
      </c>
      <c r="R130" s="63" t="s">
        <v>2431</v>
      </c>
      <c r="S130" s="63" t="s">
        <v>2736</v>
      </c>
      <c r="T130" s="63"/>
      <c r="U130" s="63" t="s">
        <v>2738</v>
      </c>
      <c r="V130" s="63"/>
      <c r="W130" s="63"/>
      <c r="X130" s="63"/>
      <c r="Y130" s="63"/>
      <c r="Z130" s="63"/>
      <c r="AA130" s="63" t="s">
        <v>2728</v>
      </c>
      <c r="AB130" s="63"/>
      <c r="AC130" s="63" t="str">
        <f t="shared" si="3"/>
        <v>EM5RTUe Ro5So5n-sge;NST=X</v>
      </c>
      <c r="AD130" s="34">
        <v>318</v>
      </c>
      <c r="AE130" s="40" t="str">
        <f>VLOOKUP(AD130,pTRAIT!A:B,2,FALSE)</f>
        <v>EM5RTUeRo5So5;NST=X / EM5RTCM5Ro5So5Pu;NST=X</v>
      </c>
      <c r="AF130" s="63">
        <f>VLOOKUP($AD130,pTRAIT!$A:$X,7,FALSE)</f>
        <v>0</v>
      </c>
      <c r="AG130" s="63">
        <f>VLOOKUP($AD130,pTRAIT!$A:$X,8,FALSE)</f>
        <v>0</v>
      </c>
      <c r="AH130" s="63">
        <f>VLOOKUP($AD130,pTRAIT!$A:$X,9,FALSE)</f>
        <v>0</v>
      </c>
      <c r="AI130" s="63">
        <f>VLOOKUP($AD130,pTRAIT!$A:$X,10,FALSE)</f>
        <v>0</v>
      </c>
      <c r="AJ130" s="63">
        <f>VLOOKUP($AD130,pTRAIT!$A:$X,11,FALSE)</f>
        <v>0</v>
      </c>
      <c r="AK130" s="63">
        <f>VLOOKUP($AD130,pTRAIT!$A:$X,12,FALSE)</f>
        <v>0</v>
      </c>
      <c r="AL130" s="63">
        <f>VLOOKUP($AD130,pTRAIT!$A:$X,13,FALSE)</f>
        <v>0</v>
      </c>
      <c r="AM130" s="63">
        <f>VLOOKUP($AD130,pTRAIT!$A:$X,14,FALSE)</f>
        <v>0</v>
      </c>
      <c r="AN130" s="63">
        <f>VLOOKUP($AD130,pTRAIT!$A:$X,15,FALSE)</f>
        <v>0</v>
      </c>
      <c r="AO130" s="63">
        <f>VLOOKUP($AD130,pTRAIT!$A:$X,16,FALSE)</f>
        <v>0</v>
      </c>
      <c r="AP130" s="63">
        <f>VLOOKUP($AD130,pTRAIT!$A:$X,17,FALSE)</f>
        <v>0</v>
      </c>
      <c r="AQ130" s="63">
        <f>VLOOKUP($AD130,pTRAIT!$A:$X,18,FALSE)</f>
        <v>0</v>
      </c>
      <c r="AR130" s="63">
        <f>VLOOKUP($AD130,pTRAIT!$A:$X,19,FALSE)</f>
        <v>0</v>
      </c>
      <c r="AS130" s="63">
        <f>VLOOKUP($AD130,pTRAIT!$A:$X,20,FALSE)</f>
        <v>0</v>
      </c>
      <c r="AT130" s="63">
        <f>VLOOKUP($AD130,pTRAIT!$A:$X,21,FALSE)</f>
        <v>0</v>
      </c>
      <c r="AU130" s="63">
        <f>VLOOKUP($AD130,pTRAIT!$A:$X,22,FALSE)</f>
        <v>0</v>
      </c>
      <c r="AV130" s="63">
        <f>VLOOKUP($AD130,pTRAIT!$A:$X,23,FALSE)</f>
        <v>0</v>
      </c>
      <c r="AW130" s="63">
        <f>VLOOKUP($AD130,pTRAIT!$A:$X,24,FALSE)</f>
        <v>0</v>
      </c>
      <c r="AX130" s="67" t="s">
        <v>2870</v>
      </c>
      <c r="AY130" s="71" t="s">
        <v>3630</v>
      </c>
    </row>
    <row r="131" spans="1:51" ht="12" customHeight="1" x14ac:dyDescent="0.25">
      <c r="A131" s="32">
        <v>27</v>
      </c>
      <c r="B131" s="33" t="s">
        <v>5</v>
      </c>
      <c r="C131" s="34">
        <v>320</v>
      </c>
      <c r="D131" s="32" t="str">
        <f t="shared" si="4"/>
        <v>27X320</v>
      </c>
      <c r="E131" s="43" t="s">
        <v>1623</v>
      </c>
      <c r="F131" s="61" t="s">
        <v>1758</v>
      </c>
      <c r="G131" s="41" t="s">
        <v>43</v>
      </c>
      <c r="H131" s="38"/>
      <c r="I131" s="32">
        <v>27</v>
      </c>
      <c r="J131" s="63">
        <f>VLOOKUP(I131,pTRAIT!A:B,2,FALSE)</f>
        <v>0</v>
      </c>
      <c r="K131" s="63" t="s">
        <v>2724</v>
      </c>
      <c r="L131" s="63"/>
      <c r="M131" s="63" t="s">
        <v>2437</v>
      </c>
      <c r="N131" s="63" t="s">
        <v>2730</v>
      </c>
      <c r="O131" s="63"/>
      <c r="P131" s="63" t="s">
        <v>2732</v>
      </c>
      <c r="Q131" s="63" t="s">
        <v>2734</v>
      </c>
      <c r="R131" s="63" t="s">
        <v>2431</v>
      </c>
      <c r="S131" s="63" t="s">
        <v>2736</v>
      </c>
      <c r="T131" s="63"/>
      <c r="U131" s="63" t="s">
        <v>2738</v>
      </c>
      <c r="V131" s="63"/>
      <c r="W131" s="63"/>
      <c r="X131" s="63"/>
      <c r="Y131" s="63"/>
      <c r="Z131" s="63"/>
      <c r="AA131" s="63" t="s">
        <v>2728</v>
      </c>
      <c r="AB131" s="63"/>
      <c r="AC131" s="63" t="str">
        <f t="shared" ref="AC131:AC194" si="5">CONCATENATE(L131,M131,N131,O131,P131,Q131,R131,S131,T131,U131,V131,W131,X131,Y131,Z131,AA131,AB131,";",K131)</f>
        <v>EM5RTUe Ro5So5n-sge;NST=X</v>
      </c>
      <c r="AD131" s="34">
        <v>320</v>
      </c>
      <c r="AE131" s="40" t="str">
        <f>VLOOKUP(AD131,pTRAIT!A:B,2,FALSE)</f>
        <v>EM5RTUeRo5So5;NST=X / EM5RTCM5Pu;NST=X</v>
      </c>
      <c r="AF131" s="63">
        <f>VLOOKUP($AD131,pTRAIT!$A:$X,7,FALSE)</f>
        <v>0</v>
      </c>
      <c r="AG131" s="63">
        <f>VLOOKUP($AD131,pTRAIT!$A:$X,8,FALSE)</f>
        <v>0</v>
      </c>
      <c r="AH131" s="63">
        <f>VLOOKUP($AD131,pTRAIT!$A:$X,9,FALSE)</f>
        <v>0</v>
      </c>
      <c r="AI131" s="63">
        <f>VLOOKUP($AD131,pTRAIT!$A:$X,10,FALSE)</f>
        <v>0</v>
      </c>
      <c r="AJ131" s="63">
        <f>VLOOKUP($AD131,pTRAIT!$A:$X,11,FALSE)</f>
        <v>0</v>
      </c>
      <c r="AK131" s="63">
        <f>VLOOKUP($AD131,pTRAIT!$A:$X,12,FALSE)</f>
        <v>0</v>
      </c>
      <c r="AL131" s="63">
        <f>VLOOKUP($AD131,pTRAIT!$A:$X,13,FALSE)</f>
        <v>0</v>
      </c>
      <c r="AM131" s="63">
        <f>VLOOKUP($AD131,pTRAIT!$A:$X,14,FALSE)</f>
        <v>0</v>
      </c>
      <c r="AN131" s="63">
        <f>VLOOKUP($AD131,pTRAIT!$A:$X,15,FALSE)</f>
        <v>0</v>
      </c>
      <c r="AO131" s="63">
        <f>VLOOKUP($AD131,pTRAIT!$A:$X,16,FALSE)</f>
        <v>0</v>
      </c>
      <c r="AP131" s="63">
        <f>VLOOKUP($AD131,pTRAIT!$A:$X,17,FALSE)</f>
        <v>0</v>
      </c>
      <c r="AQ131" s="63">
        <f>VLOOKUP($AD131,pTRAIT!$A:$X,18,FALSE)</f>
        <v>0</v>
      </c>
      <c r="AR131" s="63">
        <f>VLOOKUP($AD131,pTRAIT!$A:$X,19,FALSE)</f>
        <v>0</v>
      </c>
      <c r="AS131" s="63">
        <f>VLOOKUP($AD131,pTRAIT!$A:$X,20,FALSE)</f>
        <v>0</v>
      </c>
      <c r="AT131" s="63">
        <f>VLOOKUP($AD131,pTRAIT!$A:$X,21,FALSE)</f>
        <v>0</v>
      </c>
      <c r="AU131" s="63">
        <f>VLOOKUP($AD131,pTRAIT!$A:$X,22,FALSE)</f>
        <v>0</v>
      </c>
      <c r="AV131" s="63">
        <f>VLOOKUP($AD131,pTRAIT!$A:$X,23,FALSE)</f>
        <v>0</v>
      </c>
      <c r="AW131" s="63">
        <f>VLOOKUP($AD131,pTRAIT!$A:$X,24,FALSE)</f>
        <v>0</v>
      </c>
      <c r="AX131" s="67" t="s">
        <v>2871</v>
      </c>
      <c r="AY131" s="71" t="s">
        <v>3628</v>
      </c>
    </row>
    <row r="132" spans="1:51" ht="12" customHeight="1" x14ac:dyDescent="0.25">
      <c r="A132" s="32">
        <v>27</v>
      </c>
      <c r="B132" s="33" t="s">
        <v>5</v>
      </c>
      <c r="C132" s="34">
        <v>323</v>
      </c>
      <c r="D132" s="32" t="str">
        <f t="shared" si="4"/>
        <v>27X323</v>
      </c>
      <c r="E132" s="43" t="s">
        <v>1623</v>
      </c>
      <c r="F132" s="61" t="s">
        <v>1759</v>
      </c>
      <c r="G132" s="41" t="s">
        <v>43</v>
      </c>
      <c r="H132" s="38"/>
      <c r="I132" s="32">
        <v>27</v>
      </c>
      <c r="J132" s="63">
        <f>VLOOKUP(I132,pTRAIT!A:B,2,FALSE)</f>
        <v>0</v>
      </c>
      <c r="K132" s="63" t="s">
        <v>2724</v>
      </c>
      <c r="L132" s="63"/>
      <c r="M132" s="63" t="s">
        <v>2437</v>
      </c>
      <c r="N132" s="63" t="s">
        <v>2730</v>
      </c>
      <c r="O132" s="63"/>
      <c r="P132" s="63" t="s">
        <v>2732</v>
      </c>
      <c r="Q132" s="63" t="s">
        <v>2734</v>
      </c>
      <c r="R132" s="63" t="s">
        <v>2431</v>
      </c>
      <c r="S132" s="63" t="s">
        <v>2736</v>
      </c>
      <c r="T132" s="63"/>
      <c r="U132" s="63" t="s">
        <v>2738</v>
      </c>
      <c r="V132" s="63"/>
      <c r="W132" s="63"/>
      <c r="X132" s="63"/>
      <c r="Y132" s="63"/>
      <c r="Z132" s="63"/>
      <c r="AA132" s="63" t="s">
        <v>2728</v>
      </c>
      <c r="AB132" s="63"/>
      <c r="AC132" s="63" t="str">
        <f t="shared" si="5"/>
        <v>EM5RTUe Ro5So5n-sge;NST=X</v>
      </c>
      <c r="AD132" s="34">
        <v>323</v>
      </c>
      <c r="AE132" s="40" t="str">
        <f>VLOOKUP(AD132,pTRAIT!A:B,2,FALSE)</f>
        <v>EM5RTUeRo5So5;NST=X / EM5RTCM5So5Pu;NST=X</v>
      </c>
      <c r="AF132" s="63">
        <f>VLOOKUP($AD132,pTRAIT!$A:$X,7,FALSE)</f>
        <v>0</v>
      </c>
      <c r="AG132" s="63">
        <f>VLOOKUP($AD132,pTRAIT!$A:$X,8,FALSE)</f>
        <v>0</v>
      </c>
      <c r="AH132" s="63">
        <f>VLOOKUP($AD132,pTRAIT!$A:$X,9,FALSE)</f>
        <v>0</v>
      </c>
      <c r="AI132" s="63">
        <f>VLOOKUP($AD132,pTRAIT!$A:$X,10,FALSE)</f>
        <v>0</v>
      </c>
      <c r="AJ132" s="63">
        <f>VLOOKUP($AD132,pTRAIT!$A:$X,11,FALSE)</f>
        <v>0</v>
      </c>
      <c r="AK132" s="63">
        <f>VLOOKUP($AD132,pTRAIT!$A:$X,12,FALSE)</f>
        <v>0</v>
      </c>
      <c r="AL132" s="63">
        <f>VLOOKUP($AD132,pTRAIT!$A:$X,13,FALSE)</f>
        <v>0</v>
      </c>
      <c r="AM132" s="63">
        <f>VLOOKUP($AD132,pTRAIT!$A:$X,14,FALSE)</f>
        <v>0</v>
      </c>
      <c r="AN132" s="63">
        <f>VLOOKUP($AD132,pTRAIT!$A:$X,15,FALSE)</f>
        <v>0</v>
      </c>
      <c r="AO132" s="63">
        <f>VLOOKUP($AD132,pTRAIT!$A:$X,16,FALSE)</f>
        <v>0</v>
      </c>
      <c r="AP132" s="63">
        <f>VLOOKUP($AD132,pTRAIT!$A:$X,17,FALSE)</f>
        <v>0</v>
      </c>
      <c r="AQ132" s="63">
        <f>VLOOKUP($AD132,pTRAIT!$A:$X,18,FALSE)</f>
        <v>0</v>
      </c>
      <c r="AR132" s="63">
        <f>VLOOKUP($AD132,pTRAIT!$A:$X,19,FALSE)</f>
        <v>0</v>
      </c>
      <c r="AS132" s="63">
        <f>VLOOKUP($AD132,pTRAIT!$A:$X,20,FALSE)</f>
        <v>0</v>
      </c>
      <c r="AT132" s="63">
        <f>VLOOKUP($AD132,pTRAIT!$A:$X,21,FALSE)</f>
        <v>0</v>
      </c>
      <c r="AU132" s="63">
        <f>VLOOKUP($AD132,pTRAIT!$A:$X,22,FALSE)</f>
        <v>0</v>
      </c>
      <c r="AV132" s="63">
        <f>VLOOKUP($AD132,pTRAIT!$A:$X,23,FALSE)</f>
        <v>0</v>
      </c>
      <c r="AW132" s="63">
        <f>VLOOKUP($AD132,pTRAIT!$A:$X,24,FALSE)</f>
        <v>0</v>
      </c>
      <c r="AX132" s="67" t="s">
        <v>2872</v>
      </c>
      <c r="AY132" s="71" t="s">
        <v>3631</v>
      </c>
    </row>
    <row r="133" spans="1:51" ht="12" customHeight="1" x14ac:dyDescent="0.25">
      <c r="A133" s="32">
        <v>27</v>
      </c>
      <c r="B133" s="33" t="s">
        <v>5</v>
      </c>
      <c r="C133" s="34">
        <v>324</v>
      </c>
      <c r="D133" s="32" t="str">
        <f t="shared" si="4"/>
        <v>27X324</v>
      </c>
      <c r="E133" s="43" t="s">
        <v>1623</v>
      </c>
      <c r="F133" s="61" t="s">
        <v>1760</v>
      </c>
      <c r="G133" s="41" t="s">
        <v>43</v>
      </c>
      <c r="H133" s="38"/>
      <c r="I133" s="32">
        <v>27</v>
      </c>
      <c r="J133" s="63">
        <f>VLOOKUP(I133,pTRAIT!A:B,2,FALSE)</f>
        <v>0</v>
      </c>
      <c r="K133" s="63" t="s">
        <v>2724</v>
      </c>
      <c r="L133" s="63"/>
      <c r="M133" s="63" t="s">
        <v>2437</v>
      </c>
      <c r="N133" s="63" t="s">
        <v>2730</v>
      </c>
      <c r="O133" s="63"/>
      <c r="P133" s="63" t="s">
        <v>2732</v>
      </c>
      <c r="Q133" s="63" t="s">
        <v>2734</v>
      </c>
      <c r="R133" s="63" t="s">
        <v>2431</v>
      </c>
      <c r="S133" s="63" t="s">
        <v>2736</v>
      </c>
      <c r="T133" s="63"/>
      <c r="U133" s="63" t="s">
        <v>2738</v>
      </c>
      <c r="V133" s="63"/>
      <c r="W133" s="63"/>
      <c r="X133" s="63"/>
      <c r="Y133" s="63"/>
      <c r="Z133" s="63"/>
      <c r="AA133" s="63" t="s">
        <v>2728</v>
      </c>
      <c r="AB133" s="63"/>
      <c r="AC133" s="63" t="str">
        <f t="shared" si="5"/>
        <v>EM5RTUe Ro5So5n-sge;NST=X</v>
      </c>
      <c r="AD133" s="34">
        <v>324</v>
      </c>
      <c r="AE133" s="40" t="str">
        <f>VLOOKUP(AD133,pTRAIT!A:B,2,FALSE)</f>
        <v>EM5RTUeRo5So5;NST=X / EM5RTCM5So5Pu;NST=X</v>
      </c>
      <c r="AF133" s="63">
        <f>VLOOKUP($AD133,pTRAIT!$A:$X,7,FALSE)</f>
        <v>0</v>
      </c>
      <c r="AG133" s="63">
        <f>VLOOKUP($AD133,pTRAIT!$A:$X,8,FALSE)</f>
        <v>0</v>
      </c>
      <c r="AH133" s="63">
        <f>VLOOKUP($AD133,pTRAIT!$A:$X,9,FALSE)</f>
        <v>0</v>
      </c>
      <c r="AI133" s="63">
        <f>VLOOKUP($AD133,pTRAIT!$A:$X,10,FALSE)</f>
        <v>0</v>
      </c>
      <c r="AJ133" s="63">
        <f>VLOOKUP($AD133,pTRAIT!$A:$X,11,FALSE)</f>
        <v>0</v>
      </c>
      <c r="AK133" s="63">
        <f>VLOOKUP($AD133,pTRAIT!$A:$X,12,FALSE)</f>
        <v>0</v>
      </c>
      <c r="AL133" s="63">
        <f>VLOOKUP($AD133,pTRAIT!$A:$X,13,FALSE)</f>
        <v>0</v>
      </c>
      <c r="AM133" s="63">
        <f>VLOOKUP($AD133,pTRAIT!$A:$X,14,FALSE)</f>
        <v>0</v>
      </c>
      <c r="AN133" s="63">
        <f>VLOOKUP($AD133,pTRAIT!$A:$X,15,FALSE)</f>
        <v>0</v>
      </c>
      <c r="AO133" s="63">
        <f>VLOOKUP($AD133,pTRAIT!$A:$X,16,FALSE)</f>
        <v>0</v>
      </c>
      <c r="AP133" s="63">
        <f>VLOOKUP($AD133,pTRAIT!$A:$X,17,FALSE)</f>
        <v>0</v>
      </c>
      <c r="AQ133" s="63">
        <f>VLOOKUP($AD133,pTRAIT!$A:$X,18,FALSE)</f>
        <v>0</v>
      </c>
      <c r="AR133" s="63">
        <f>VLOOKUP($AD133,pTRAIT!$A:$X,19,FALSE)</f>
        <v>0</v>
      </c>
      <c r="AS133" s="63">
        <f>VLOOKUP($AD133,pTRAIT!$A:$X,20,FALSE)</f>
        <v>0</v>
      </c>
      <c r="AT133" s="63">
        <f>VLOOKUP($AD133,pTRAIT!$A:$X,21,FALSE)</f>
        <v>0</v>
      </c>
      <c r="AU133" s="63">
        <f>VLOOKUP($AD133,pTRAIT!$A:$X,22,FALSE)</f>
        <v>0</v>
      </c>
      <c r="AV133" s="63">
        <f>VLOOKUP($AD133,pTRAIT!$A:$X,23,FALSE)</f>
        <v>0</v>
      </c>
      <c r="AW133" s="63">
        <f>VLOOKUP($AD133,pTRAIT!$A:$X,24,FALSE)</f>
        <v>0</v>
      </c>
      <c r="AX133" s="67" t="s">
        <v>2873</v>
      </c>
      <c r="AY133" s="71" t="s">
        <v>3631</v>
      </c>
    </row>
    <row r="134" spans="1:51" ht="12" customHeight="1" x14ac:dyDescent="0.25">
      <c r="A134" s="32">
        <v>27</v>
      </c>
      <c r="B134" s="33" t="s">
        <v>5</v>
      </c>
      <c r="C134" s="34">
        <v>325</v>
      </c>
      <c r="D134" s="32" t="str">
        <f t="shared" si="4"/>
        <v>27X325</v>
      </c>
      <c r="E134" s="43" t="s">
        <v>1623</v>
      </c>
      <c r="F134" s="61" t="s">
        <v>1761</v>
      </c>
      <c r="G134" s="41" t="s">
        <v>43</v>
      </c>
      <c r="H134" s="38"/>
      <c r="I134" s="32">
        <v>27</v>
      </c>
      <c r="J134" s="63">
        <f>VLOOKUP(I134,pTRAIT!A:B,2,FALSE)</f>
        <v>0</v>
      </c>
      <c r="K134" s="63" t="s">
        <v>2724</v>
      </c>
      <c r="L134" s="63"/>
      <c r="M134" s="63" t="s">
        <v>2437</v>
      </c>
      <c r="N134" s="63" t="s">
        <v>2730</v>
      </c>
      <c r="O134" s="63"/>
      <c r="P134" s="63" t="s">
        <v>2732</v>
      </c>
      <c r="Q134" s="63" t="s">
        <v>2734</v>
      </c>
      <c r="R134" s="63" t="s">
        <v>2431</v>
      </c>
      <c r="S134" s="63" t="s">
        <v>2736</v>
      </c>
      <c r="T134" s="63"/>
      <c r="U134" s="63" t="s">
        <v>2738</v>
      </c>
      <c r="V134" s="63"/>
      <c r="W134" s="63"/>
      <c r="X134" s="63"/>
      <c r="Y134" s="63"/>
      <c r="Z134" s="63"/>
      <c r="AA134" s="63" t="s">
        <v>2728</v>
      </c>
      <c r="AB134" s="63"/>
      <c r="AC134" s="63" t="str">
        <f t="shared" si="5"/>
        <v>EM5RTUe Ro5So5n-sge;NST=X</v>
      </c>
      <c r="AD134" s="34">
        <v>325</v>
      </c>
      <c r="AE134" s="40" t="str">
        <f>VLOOKUP(AD134,pTRAIT!A:B,2,FALSE)</f>
        <v>EM5RTUeRo5So5;NST=X / EM5RTCM5So5Pu;NST=X</v>
      </c>
      <c r="AF134" s="63">
        <f>VLOOKUP($AD134,pTRAIT!$A:$X,7,FALSE)</f>
        <v>0</v>
      </c>
      <c r="AG134" s="63">
        <f>VLOOKUP($AD134,pTRAIT!$A:$X,8,FALSE)</f>
        <v>0</v>
      </c>
      <c r="AH134" s="63">
        <f>VLOOKUP($AD134,pTRAIT!$A:$X,9,FALSE)</f>
        <v>0</v>
      </c>
      <c r="AI134" s="63">
        <f>VLOOKUP($AD134,pTRAIT!$A:$X,10,FALSE)</f>
        <v>0</v>
      </c>
      <c r="AJ134" s="63">
        <f>VLOOKUP($AD134,pTRAIT!$A:$X,11,FALSE)</f>
        <v>0</v>
      </c>
      <c r="AK134" s="63">
        <f>VLOOKUP($AD134,pTRAIT!$A:$X,12,FALSE)</f>
        <v>0</v>
      </c>
      <c r="AL134" s="63">
        <f>VLOOKUP($AD134,pTRAIT!$A:$X,13,FALSE)</f>
        <v>0</v>
      </c>
      <c r="AM134" s="63">
        <f>VLOOKUP($AD134,pTRAIT!$A:$X,14,FALSE)</f>
        <v>0</v>
      </c>
      <c r="AN134" s="63">
        <f>VLOOKUP($AD134,pTRAIT!$A:$X,15,FALSE)</f>
        <v>0</v>
      </c>
      <c r="AO134" s="63">
        <f>VLOOKUP($AD134,pTRAIT!$A:$X,16,FALSE)</f>
        <v>0</v>
      </c>
      <c r="AP134" s="63">
        <f>VLOOKUP($AD134,pTRAIT!$A:$X,17,FALSE)</f>
        <v>0</v>
      </c>
      <c r="AQ134" s="63">
        <f>VLOOKUP($AD134,pTRAIT!$A:$X,18,FALSE)</f>
        <v>0</v>
      </c>
      <c r="AR134" s="63">
        <f>VLOOKUP($AD134,pTRAIT!$A:$X,19,FALSE)</f>
        <v>0</v>
      </c>
      <c r="AS134" s="63">
        <f>VLOOKUP($AD134,pTRAIT!$A:$X,20,FALSE)</f>
        <v>0</v>
      </c>
      <c r="AT134" s="63">
        <f>VLOOKUP($AD134,pTRAIT!$A:$X,21,FALSE)</f>
        <v>0</v>
      </c>
      <c r="AU134" s="63">
        <f>VLOOKUP($AD134,pTRAIT!$A:$X,22,FALSE)</f>
        <v>0</v>
      </c>
      <c r="AV134" s="63">
        <f>VLOOKUP($AD134,pTRAIT!$A:$X,23,FALSE)</f>
        <v>0</v>
      </c>
      <c r="AW134" s="63">
        <f>VLOOKUP($AD134,pTRAIT!$A:$X,24,FALSE)</f>
        <v>0</v>
      </c>
      <c r="AX134" s="67" t="s">
        <v>2874</v>
      </c>
      <c r="AY134" s="71" t="s">
        <v>3631</v>
      </c>
    </row>
    <row r="135" spans="1:51" ht="12" customHeight="1" x14ac:dyDescent="0.25">
      <c r="A135" s="32">
        <v>27</v>
      </c>
      <c r="B135" s="33" t="s">
        <v>5</v>
      </c>
      <c r="C135" s="34">
        <v>327</v>
      </c>
      <c r="D135" s="32" t="str">
        <f t="shared" si="4"/>
        <v>27X327</v>
      </c>
      <c r="E135" s="43" t="s">
        <v>1623</v>
      </c>
      <c r="F135" s="61" t="s">
        <v>1762</v>
      </c>
      <c r="G135" s="41" t="s">
        <v>43</v>
      </c>
      <c r="H135" s="38"/>
      <c r="I135" s="32">
        <v>27</v>
      </c>
      <c r="J135" s="63">
        <f>VLOOKUP(I135,pTRAIT!A:B,2,FALSE)</f>
        <v>0</v>
      </c>
      <c r="K135" s="63" t="s">
        <v>2724</v>
      </c>
      <c r="L135" s="63"/>
      <c r="M135" s="63" t="s">
        <v>2437</v>
      </c>
      <c r="N135" s="63" t="s">
        <v>2730</v>
      </c>
      <c r="O135" s="63"/>
      <c r="P135" s="63" t="s">
        <v>2732</v>
      </c>
      <c r="Q135" s="63" t="s">
        <v>2734</v>
      </c>
      <c r="R135" s="63" t="s">
        <v>2431</v>
      </c>
      <c r="S135" s="63" t="s">
        <v>2736</v>
      </c>
      <c r="T135" s="63"/>
      <c r="U135" s="63" t="s">
        <v>2738</v>
      </c>
      <c r="V135" s="63"/>
      <c r="W135" s="63"/>
      <c r="X135" s="63"/>
      <c r="Y135" s="63"/>
      <c r="Z135" s="63"/>
      <c r="AA135" s="63" t="s">
        <v>2728</v>
      </c>
      <c r="AB135" s="63"/>
      <c r="AC135" s="63" t="str">
        <f t="shared" si="5"/>
        <v>EM5RTUe Ro5So5n-sge;NST=X</v>
      </c>
      <c r="AD135" s="34">
        <v>327</v>
      </c>
      <c r="AE135" s="40" t="str">
        <f>VLOOKUP(AD135,pTRAIT!A:B,2,FALSE)</f>
        <v>EM5RTUeRo5So5;NST=X / EM5RTRo5So5Puogc;NST=X</v>
      </c>
      <c r="AF135" s="63">
        <f>VLOOKUP($AD135,pTRAIT!$A:$X,7,FALSE)</f>
        <v>0</v>
      </c>
      <c r="AG135" s="63">
        <f>VLOOKUP($AD135,pTRAIT!$A:$X,8,FALSE)</f>
        <v>0</v>
      </c>
      <c r="AH135" s="63">
        <f>VLOOKUP($AD135,pTRAIT!$A:$X,9,FALSE)</f>
        <v>0</v>
      </c>
      <c r="AI135" s="63">
        <f>VLOOKUP($AD135,pTRAIT!$A:$X,10,FALSE)</f>
        <v>0</v>
      </c>
      <c r="AJ135" s="63">
        <f>VLOOKUP($AD135,pTRAIT!$A:$X,11,FALSE)</f>
        <v>0</v>
      </c>
      <c r="AK135" s="63">
        <f>VLOOKUP($AD135,pTRAIT!$A:$X,12,FALSE)</f>
        <v>0</v>
      </c>
      <c r="AL135" s="63">
        <f>VLOOKUP($AD135,pTRAIT!$A:$X,13,FALSE)</f>
        <v>0</v>
      </c>
      <c r="AM135" s="63">
        <f>VLOOKUP($AD135,pTRAIT!$A:$X,14,FALSE)</f>
        <v>0</v>
      </c>
      <c r="AN135" s="63">
        <f>VLOOKUP($AD135,pTRAIT!$A:$X,15,FALSE)</f>
        <v>0</v>
      </c>
      <c r="AO135" s="63">
        <f>VLOOKUP($AD135,pTRAIT!$A:$X,16,FALSE)</f>
        <v>0</v>
      </c>
      <c r="AP135" s="63">
        <f>VLOOKUP($AD135,pTRAIT!$A:$X,17,FALSE)</f>
        <v>0</v>
      </c>
      <c r="AQ135" s="63">
        <f>VLOOKUP($AD135,pTRAIT!$A:$X,18,FALSE)</f>
        <v>0</v>
      </c>
      <c r="AR135" s="63">
        <f>VLOOKUP($AD135,pTRAIT!$A:$X,19,FALSE)</f>
        <v>0</v>
      </c>
      <c r="AS135" s="63">
        <f>VLOOKUP($AD135,pTRAIT!$A:$X,20,FALSE)</f>
        <v>0</v>
      </c>
      <c r="AT135" s="63">
        <f>VLOOKUP($AD135,pTRAIT!$A:$X,21,FALSE)</f>
        <v>0</v>
      </c>
      <c r="AU135" s="63">
        <f>VLOOKUP($AD135,pTRAIT!$A:$X,22,FALSE)</f>
        <v>0</v>
      </c>
      <c r="AV135" s="63">
        <f>VLOOKUP($AD135,pTRAIT!$A:$X,23,FALSE)</f>
        <v>0</v>
      </c>
      <c r="AW135" s="63">
        <f>VLOOKUP($AD135,pTRAIT!$A:$X,24,FALSE)</f>
        <v>0</v>
      </c>
      <c r="AX135" s="67" t="s">
        <v>2875</v>
      </c>
      <c r="AY135" s="71" t="s">
        <v>3632</v>
      </c>
    </row>
    <row r="136" spans="1:51" ht="12" customHeight="1" x14ac:dyDescent="0.25">
      <c r="A136" s="32">
        <v>27</v>
      </c>
      <c r="B136" s="33" t="s">
        <v>5</v>
      </c>
      <c r="C136" s="34">
        <v>331</v>
      </c>
      <c r="D136" s="32" t="str">
        <f t="shared" si="4"/>
        <v>27X331</v>
      </c>
      <c r="E136" s="43" t="s">
        <v>1623</v>
      </c>
      <c r="F136" s="61" t="s">
        <v>1763</v>
      </c>
      <c r="G136" s="41" t="s">
        <v>43</v>
      </c>
      <c r="H136" s="38"/>
      <c r="I136" s="32">
        <v>27</v>
      </c>
      <c r="J136" s="63">
        <f>VLOOKUP(I136,pTRAIT!A:B,2,FALSE)</f>
        <v>0</v>
      </c>
      <c r="K136" s="63" t="s">
        <v>2724</v>
      </c>
      <c r="L136" s="63"/>
      <c r="M136" s="63" t="s">
        <v>2437</v>
      </c>
      <c r="N136" s="63" t="s">
        <v>2730</v>
      </c>
      <c r="O136" s="63"/>
      <c r="P136" s="63" t="s">
        <v>2732</v>
      </c>
      <c r="Q136" s="63" t="s">
        <v>2734</v>
      </c>
      <c r="R136" s="63" t="s">
        <v>2431</v>
      </c>
      <c r="S136" s="63" t="s">
        <v>2736</v>
      </c>
      <c r="T136" s="63"/>
      <c r="U136" s="63" t="s">
        <v>2738</v>
      </c>
      <c r="V136" s="63"/>
      <c r="W136" s="63"/>
      <c r="X136" s="63"/>
      <c r="Y136" s="63"/>
      <c r="Z136" s="63"/>
      <c r="AA136" s="63" t="s">
        <v>2728</v>
      </c>
      <c r="AB136" s="63"/>
      <c r="AC136" s="63" t="str">
        <f t="shared" si="5"/>
        <v>EM5RTUe Ro5So5n-sge;NST=X</v>
      </c>
      <c r="AD136" s="34">
        <v>331</v>
      </c>
      <c r="AE136" s="40" t="str">
        <f>VLOOKUP(AD136,pTRAIT!A:B,2,FALSE)</f>
        <v>EM5RTUeRo5So5;NST=X / EM5RTCM5So5Pu;NST=X</v>
      </c>
      <c r="AF136" s="63">
        <f>VLOOKUP($AD136,pTRAIT!$A:$X,7,FALSE)</f>
        <v>0</v>
      </c>
      <c r="AG136" s="63">
        <f>VLOOKUP($AD136,pTRAIT!$A:$X,8,FALSE)</f>
        <v>0</v>
      </c>
      <c r="AH136" s="63">
        <f>VLOOKUP($AD136,pTRAIT!$A:$X,9,FALSE)</f>
        <v>0</v>
      </c>
      <c r="AI136" s="63">
        <f>VLOOKUP($AD136,pTRAIT!$A:$X,10,FALSE)</f>
        <v>0</v>
      </c>
      <c r="AJ136" s="63">
        <f>VLOOKUP($AD136,pTRAIT!$A:$X,11,FALSE)</f>
        <v>0</v>
      </c>
      <c r="AK136" s="63">
        <f>VLOOKUP($AD136,pTRAIT!$A:$X,12,FALSE)</f>
        <v>0</v>
      </c>
      <c r="AL136" s="63">
        <f>VLOOKUP($AD136,pTRAIT!$A:$X,13,FALSE)</f>
        <v>0</v>
      </c>
      <c r="AM136" s="63">
        <f>VLOOKUP($AD136,pTRAIT!$A:$X,14,FALSE)</f>
        <v>0</v>
      </c>
      <c r="AN136" s="63">
        <f>VLOOKUP($AD136,pTRAIT!$A:$X,15,FALSE)</f>
        <v>0</v>
      </c>
      <c r="AO136" s="63">
        <f>VLOOKUP($AD136,pTRAIT!$A:$X,16,FALSE)</f>
        <v>0</v>
      </c>
      <c r="AP136" s="63">
        <f>VLOOKUP($AD136,pTRAIT!$A:$X,17,FALSE)</f>
        <v>0</v>
      </c>
      <c r="AQ136" s="63">
        <f>VLOOKUP($AD136,pTRAIT!$A:$X,18,FALSE)</f>
        <v>0</v>
      </c>
      <c r="AR136" s="63">
        <f>VLOOKUP($AD136,pTRAIT!$A:$X,19,FALSE)</f>
        <v>0</v>
      </c>
      <c r="AS136" s="63">
        <f>VLOOKUP($AD136,pTRAIT!$A:$X,20,FALSE)</f>
        <v>0</v>
      </c>
      <c r="AT136" s="63">
        <f>VLOOKUP($AD136,pTRAIT!$A:$X,21,FALSE)</f>
        <v>0</v>
      </c>
      <c r="AU136" s="63">
        <f>VLOOKUP($AD136,pTRAIT!$A:$X,22,FALSE)</f>
        <v>0</v>
      </c>
      <c r="AV136" s="63">
        <f>VLOOKUP($AD136,pTRAIT!$A:$X,23,FALSE)</f>
        <v>0</v>
      </c>
      <c r="AW136" s="63">
        <f>VLOOKUP($AD136,pTRAIT!$A:$X,24,FALSE)</f>
        <v>0</v>
      </c>
      <c r="AX136" s="67" t="s">
        <v>2876</v>
      </c>
      <c r="AY136" s="71" t="s">
        <v>3631</v>
      </c>
    </row>
    <row r="137" spans="1:51" ht="12" customHeight="1" x14ac:dyDescent="0.25">
      <c r="A137" s="32">
        <v>27</v>
      </c>
      <c r="B137" s="33" t="s">
        <v>5</v>
      </c>
      <c r="C137" s="34">
        <v>332</v>
      </c>
      <c r="D137" s="32" t="str">
        <f t="shared" si="4"/>
        <v>27X332</v>
      </c>
      <c r="E137" s="43" t="s">
        <v>1623</v>
      </c>
      <c r="F137" s="61" t="s">
        <v>1764</v>
      </c>
      <c r="G137" s="41" t="s">
        <v>43</v>
      </c>
      <c r="H137" s="38"/>
      <c r="I137" s="32">
        <v>27</v>
      </c>
      <c r="J137" s="63">
        <f>VLOOKUP(I137,pTRAIT!A:B,2,FALSE)</f>
        <v>0</v>
      </c>
      <c r="K137" s="63" t="s">
        <v>2724</v>
      </c>
      <c r="L137" s="63"/>
      <c r="M137" s="63" t="s">
        <v>2437</v>
      </c>
      <c r="N137" s="63" t="s">
        <v>2730</v>
      </c>
      <c r="O137" s="63"/>
      <c r="P137" s="63" t="s">
        <v>2732</v>
      </c>
      <c r="Q137" s="63" t="s">
        <v>2734</v>
      </c>
      <c r="R137" s="63" t="s">
        <v>2431</v>
      </c>
      <c r="S137" s="63" t="s">
        <v>2736</v>
      </c>
      <c r="T137" s="63"/>
      <c r="U137" s="63" t="s">
        <v>2738</v>
      </c>
      <c r="V137" s="63"/>
      <c r="W137" s="63"/>
      <c r="X137" s="63"/>
      <c r="Y137" s="63"/>
      <c r="Z137" s="63"/>
      <c r="AA137" s="63" t="s">
        <v>2728</v>
      </c>
      <c r="AB137" s="63"/>
      <c r="AC137" s="63" t="str">
        <f t="shared" si="5"/>
        <v>EM5RTUe Ro5So5n-sge;NST=X</v>
      </c>
      <c r="AD137" s="34">
        <v>332</v>
      </c>
      <c r="AE137" s="40" t="str">
        <f>VLOOKUP(AD137,pTRAIT!A:B,2,FALSE)</f>
        <v>EM5RTUeRo5So5;NST=X / EM5RTCM5So5Pu;NST=X</v>
      </c>
      <c r="AF137" s="63">
        <f>VLOOKUP($AD137,pTRAIT!$A:$X,7,FALSE)</f>
        <v>0</v>
      </c>
      <c r="AG137" s="63">
        <f>VLOOKUP($AD137,pTRAIT!$A:$X,8,FALSE)</f>
        <v>0</v>
      </c>
      <c r="AH137" s="63">
        <f>VLOOKUP($AD137,pTRAIT!$A:$X,9,FALSE)</f>
        <v>0</v>
      </c>
      <c r="AI137" s="63">
        <f>VLOOKUP($AD137,pTRAIT!$A:$X,10,FALSE)</f>
        <v>0</v>
      </c>
      <c r="AJ137" s="63">
        <f>VLOOKUP($AD137,pTRAIT!$A:$X,11,FALSE)</f>
        <v>0</v>
      </c>
      <c r="AK137" s="63">
        <f>VLOOKUP($AD137,pTRAIT!$A:$X,12,FALSE)</f>
        <v>0</v>
      </c>
      <c r="AL137" s="63">
        <f>VLOOKUP($AD137,pTRAIT!$A:$X,13,FALSE)</f>
        <v>0</v>
      </c>
      <c r="AM137" s="63">
        <f>VLOOKUP($AD137,pTRAIT!$A:$X,14,FALSE)</f>
        <v>0</v>
      </c>
      <c r="AN137" s="63">
        <f>VLOOKUP($AD137,pTRAIT!$A:$X,15,FALSE)</f>
        <v>0</v>
      </c>
      <c r="AO137" s="63">
        <f>VLOOKUP($AD137,pTRAIT!$A:$X,16,FALSE)</f>
        <v>0</v>
      </c>
      <c r="AP137" s="63">
        <f>VLOOKUP($AD137,pTRAIT!$A:$X,17,FALSE)</f>
        <v>0</v>
      </c>
      <c r="AQ137" s="63">
        <f>VLOOKUP($AD137,pTRAIT!$A:$X,18,FALSE)</f>
        <v>0</v>
      </c>
      <c r="AR137" s="63">
        <f>VLOOKUP($AD137,pTRAIT!$A:$X,19,FALSE)</f>
        <v>0</v>
      </c>
      <c r="AS137" s="63">
        <f>VLOOKUP($AD137,pTRAIT!$A:$X,20,FALSE)</f>
        <v>0</v>
      </c>
      <c r="AT137" s="63">
        <f>VLOOKUP($AD137,pTRAIT!$A:$X,21,FALSE)</f>
        <v>0</v>
      </c>
      <c r="AU137" s="63">
        <f>VLOOKUP($AD137,pTRAIT!$A:$X,22,FALSE)</f>
        <v>0</v>
      </c>
      <c r="AV137" s="63">
        <f>VLOOKUP($AD137,pTRAIT!$A:$X,23,FALSE)</f>
        <v>0</v>
      </c>
      <c r="AW137" s="63">
        <f>VLOOKUP($AD137,pTRAIT!$A:$X,24,FALSE)</f>
        <v>0</v>
      </c>
      <c r="AX137" s="67" t="s">
        <v>2877</v>
      </c>
      <c r="AY137" s="71" t="s">
        <v>3631</v>
      </c>
    </row>
    <row r="138" spans="1:51" ht="12" customHeight="1" x14ac:dyDescent="0.25">
      <c r="A138" s="32">
        <v>27</v>
      </c>
      <c r="B138" s="33" t="s">
        <v>5</v>
      </c>
      <c r="C138" s="34">
        <v>334</v>
      </c>
      <c r="D138" s="32" t="str">
        <f t="shared" si="4"/>
        <v>27X334</v>
      </c>
      <c r="E138" s="43" t="s">
        <v>1623</v>
      </c>
      <c r="F138" s="61" t="s">
        <v>1765</v>
      </c>
      <c r="G138" s="41" t="s">
        <v>43</v>
      </c>
      <c r="H138" s="38"/>
      <c r="I138" s="32">
        <v>27</v>
      </c>
      <c r="J138" s="63">
        <f>VLOOKUP(I138,pTRAIT!A:B,2,FALSE)</f>
        <v>0</v>
      </c>
      <c r="K138" s="63" t="s">
        <v>2724</v>
      </c>
      <c r="L138" s="63"/>
      <c r="M138" s="63" t="s">
        <v>2437</v>
      </c>
      <c r="N138" s="63" t="s">
        <v>2730</v>
      </c>
      <c r="O138" s="63"/>
      <c r="P138" s="63" t="s">
        <v>2732</v>
      </c>
      <c r="Q138" s="63" t="s">
        <v>2734</v>
      </c>
      <c r="R138" s="63" t="s">
        <v>2431</v>
      </c>
      <c r="S138" s="63" t="s">
        <v>2736</v>
      </c>
      <c r="T138" s="63"/>
      <c r="U138" s="63" t="s">
        <v>2738</v>
      </c>
      <c r="V138" s="63"/>
      <c r="W138" s="63"/>
      <c r="X138" s="63"/>
      <c r="Y138" s="63"/>
      <c r="Z138" s="63"/>
      <c r="AA138" s="63" t="s">
        <v>2728</v>
      </c>
      <c r="AB138" s="63"/>
      <c r="AC138" s="63" t="str">
        <f t="shared" si="5"/>
        <v>EM5RTUe Ro5So5n-sge;NST=X</v>
      </c>
      <c r="AD138" s="34">
        <v>334</v>
      </c>
      <c r="AE138" s="40" t="str">
        <f>VLOOKUP(AD138,pTRAIT!A:B,2,FALSE)</f>
        <v>EM5RTUeRo5So5;NST=X / EM5RTCM5So5WSPu;NST=X</v>
      </c>
      <c r="AF138" s="63">
        <f>VLOOKUP($AD138,pTRAIT!$A:$X,7,FALSE)</f>
        <v>0</v>
      </c>
      <c r="AG138" s="63">
        <f>VLOOKUP($AD138,pTRAIT!$A:$X,8,FALSE)</f>
        <v>0</v>
      </c>
      <c r="AH138" s="63">
        <f>VLOOKUP($AD138,pTRAIT!$A:$X,9,FALSE)</f>
        <v>0</v>
      </c>
      <c r="AI138" s="63">
        <f>VLOOKUP($AD138,pTRAIT!$A:$X,10,FALSE)</f>
        <v>0</v>
      </c>
      <c r="AJ138" s="63">
        <f>VLOOKUP($AD138,pTRAIT!$A:$X,11,FALSE)</f>
        <v>0</v>
      </c>
      <c r="AK138" s="63">
        <f>VLOOKUP($AD138,pTRAIT!$A:$X,12,FALSE)</f>
        <v>0</v>
      </c>
      <c r="AL138" s="63">
        <f>VLOOKUP($AD138,pTRAIT!$A:$X,13,FALSE)</f>
        <v>0</v>
      </c>
      <c r="AM138" s="63">
        <f>VLOOKUP($AD138,pTRAIT!$A:$X,14,FALSE)</f>
        <v>0</v>
      </c>
      <c r="AN138" s="63">
        <f>VLOOKUP($AD138,pTRAIT!$A:$X,15,FALSE)</f>
        <v>0</v>
      </c>
      <c r="AO138" s="63">
        <f>VLOOKUP($AD138,pTRAIT!$A:$X,16,FALSE)</f>
        <v>0</v>
      </c>
      <c r="AP138" s="63">
        <f>VLOOKUP($AD138,pTRAIT!$A:$X,17,FALSE)</f>
        <v>0</v>
      </c>
      <c r="AQ138" s="63">
        <f>VLOOKUP($AD138,pTRAIT!$A:$X,18,FALSE)</f>
        <v>0</v>
      </c>
      <c r="AR138" s="63">
        <f>VLOOKUP($AD138,pTRAIT!$A:$X,19,FALSE)</f>
        <v>0</v>
      </c>
      <c r="AS138" s="63">
        <f>VLOOKUP($AD138,pTRAIT!$A:$X,20,FALSE)</f>
        <v>0</v>
      </c>
      <c r="AT138" s="63">
        <f>VLOOKUP($AD138,pTRAIT!$A:$X,21,FALSE)</f>
        <v>0</v>
      </c>
      <c r="AU138" s="63">
        <f>VLOOKUP($AD138,pTRAIT!$A:$X,22,FALSE)</f>
        <v>0</v>
      </c>
      <c r="AV138" s="63">
        <f>VLOOKUP($AD138,pTRAIT!$A:$X,23,FALSE)</f>
        <v>0</v>
      </c>
      <c r="AW138" s="63">
        <f>VLOOKUP($AD138,pTRAIT!$A:$X,24,FALSE)</f>
        <v>0</v>
      </c>
      <c r="AX138" s="67" t="s">
        <v>2878</v>
      </c>
      <c r="AY138" s="71" t="s">
        <v>3633</v>
      </c>
    </row>
    <row r="139" spans="1:51" ht="12" customHeight="1" x14ac:dyDescent="0.25">
      <c r="A139" s="32">
        <v>27</v>
      </c>
      <c r="B139" s="33" t="s">
        <v>5</v>
      </c>
      <c r="C139" s="34">
        <v>335</v>
      </c>
      <c r="D139" s="32" t="str">
        <f t="shared" si="4"/>
        <v>27X335</v>
      </c>
      <c r="E139" s="43" t="s">
        <v>1623</v>
      </c>
      <c r="F139" s="61" t="s">
        <v>1766</v>
      </c>
      <c r="G139" s="41" t="s">
        <v>43</v>
      </c>
      <c r="H139" s="38"/>
      <c r="I139" s="32">
        <v>27</v>
      </c>
      <c r="J139" s="63">
        <f>VLOOKUP(I139,pTRAIT!A:B,2,FALSE)</f>
        <v>0</v>
      </c>
      <c r="K139" s="63" t="s">
        <v>2724</v>
      </c>
      <c r="L139" s="63"/>
      <c r="M139" s="63" t="s">
        <v>2437</v>
      </c>
      <c r="N139" s="63" t="s">
        <v>2730</v>
      </c>
      <c r="O139" s="63"/>
      <c r="P139" s="63" t="s">
        <v>2732</v>
      </c>
      <c r="Q139" s="63" t="s">
        <v>2734</v>
      </c>
      <c r="R139" s="63" t="s">
        <v>2431</v>
      </c>
      <c r="S139" s="63" t="s">
        <v>2736</v>
      </c>
      <c r="T139" s="63"/>
      <c r="U139" s="63" t="s">
        <v>2738</v>
      </c>
      <c r="V139" s="63"/>
      <c r="W139" s="63"/>
      <c r="X139" s="63"/>
      <c r="Y139" s="63"/>
      <c r="Z139" s="63"/>
      <c r="AA139" s="63" t="s">
        <v>2728</v>
      </c>
      <c r="AB139" s="63"/>
      <c r="AC139" s="63" t="str">
        <f t="shared" si="5"/>
        <v>EM5RTUe Ro5So5n-sge;NST=X</v>
      </c>
      <c r="AD139" s="34">
        <v>335</v>
      </c>
      <c r="AE139" s="40" t="str">
        <f>VLOOKUP(AD139,pTRAIT!A:B,2,FALSE)</f>
        <v>EM5RTUeRo5So5;NST=X / EM5RTCM5So5(WS)Pu;NST=X</v>
      </c>
      <c r="AF139" s="63">
        <f>VLOOKUP($AD139,pTRAIT!$A:$X,7,FALSE)</f>
        <v>0</v>
      </c>
      <c r="AG139" s="63">
        <f>VLOOKUP($AD139,pTRAIT!$A:$X,8,FALSE)</f>
        <v>0</v>
      </c>
      <c r="AH139" s="63">
        <f>VLOOKUP($AD139,pTRAIT!$A:$X,9,FALSE)</f>
        <v>0</v>
      </c>
      <c r="AI139" s="63">
        <f>VLOOKUP($AD139,pTRAIT!$A:$X,10,FALSE)</f>
        <v>0</v>
      </c>
      <c r="AJ139" s="63">
        <f>VLOOKUP($AD139,pTRAIT!$A:$X,11,FALSE)</f>
        <v>0</v>
      </c>
      <c r="AK139" s="63">
        <f>VLOOKUP($AD139,pTRAIT!$A:$X,12,FALSE)</f>
        <v>0</v>
      </c>
      <c r="AL139" s="63">
        <f>VLOOKUP($AD139,pTRAIT!$A:$X,13,FALSE)</f>
        <v>0</v>
      </c>
      <c r="AM139" s="63">
        <f>VLOOKUP($AD139,pTRAIT!$A:$X,14,FALSE)</f>
        <v>0</v>
      </c>
      <c r="AN139" s="63">
        <f>VLOOKUP($AD139,pTRAIT!$A:$X,15,FALSE)</f>
        <v>0</v>
      </c>
      <c r="AO139" s="63">
        <f>VLOOKUP($AD139,pTRAIT!$A:$X,16,FALSE)</f>
        <v>0</v>
      </c>
      <c r="AP139" s="63">
        <f>VLOOKUP($AD139,pTRAIT!$A:$X,17,FALSE)</f>
        <v>0</v>
      </c>
      <c r="AQ139" s="63">
        <f>VLOOKUP($AD139,pTRAIT!$A:$X,18,FALSE)</f>
        <v>0</v>
      </c>
      <c r="AR139" s="63">
        <f>VLOOKUP($AD139,pTRAIT!$A:$X,19,FALSE)</f>
        <v>0</v>
      </c>
      <c r="AS139" s="63">
        <f>VLOOKUP($AD139,pTRAIT!$A:$X,20,FALSE)</f>
        <v>0</v>
      </c>
      <c r="AT139" s="63">
        <f>VLOOKUP($AD139,pTRAIT!$A:$X,21,FALSE)</f>
        <v>0</v>
      </c>
      <c r="AU139" s="63">
        <f>VLOOKUP($AD139,pTRAIT!$A:$X,22,FALSE)</f>
        <v>0</v>
      </c>
      <c r="AV139" s="63">
        <f>VLOOKUP($AD139,pTRAIT!$A:$X,23,FALSE)</f>
        <v>0</v>
      </c>
      <c r="AW139" s="63">
        <f>VLOOKUP($AD139,pTRAIT!$A:$X,24,FALSE)</f>
        <v>0</v>
      </c>
      <c r="AX139" s="67" t="s">
        <v>2879</v>
      </c>
      <c r="AY139" s="71" t="s">
        <v>3634</v>
      </c>
    </row>
    <row r="140" spans="1:51" ht="12" customHeight="1" x14ac:dyDescent="0.25">
      <c r="A140" s="32">
        <v>28</v>
      </c>
      <c r="B140" s="33" t="s">
        <v>5</v>
      </c>
      <c r="C140" s="34">
        <v>341</v>
      </c>
      <c r="D140" s="32" t="str">
        <f t="shared" si="4"/>
        <v>28X341</v>
      </c>
      <c r="E140" s="43" t="s">
        <v>1623</v>
      </c>
      <c r="F140" s="61" t="s">
        <v>1767</v>
      </c>
      <c r="G140" s="41" t="s">
        <v>43</v>
      </c>
      <c r="H140" s="45"/>
      <c r="I140" s="32">
        <v>28</v>
      </c>
      <c r="J140" s="63">
        <f>VLOOKUP(I140,pTRAIT!A:B,2,FALSE)</f>
        <v>0</v>
      </c>
      <c r="K140" s="63" t="s">
        <v>2724</v>
      </c>
      <c r="L140" s="63"/>
      <c r="M140" s="63" t="s">
        <v>2437</v>
      </c>
      <c r="N140" s="63" t="s">
        <v>2730</v>
      </c>
      <c r="O140" s="63"/>
      <c r="P140" s="63" t="s">
        <v>2732</v>
      </c>
      <c r="Q140" s="63" t="s">
        <v>2734</v>
      </c>
      <c r="R140" s="63" t="s">
        <v>2431</v>
      </c>
      <c r="S140" s="63" t="s">
        <v>2736</v>
      </c>
      <c r="T140" s="63"/>
      <c r="U140" s="63" t="s">
        <v>2738</v>
      </c>
      <c r="V140" s="63"/>
      <c r="W140" s="63"/>
      <c r="X140" s="63"/>
      <c r="Y140" s="63"/>
      <c r="Z140" s="63"/>
      <c r="AA140" s="63" t="s">
        <v>2728</v>
      </c>
      <c r="AB140" s="63"/>
      <c r="AC140" s="63" t="str">
        <f t="shared" si="5"/>
        <v>EM5RTUe Ro5So5n-sge;NST=X</v>
      </c>
      <c r="AD140" s="34">
        <v>341</v>
      </c>
      <c r="AE140" s="40" t="str">
        <f>VLOOKUP(AD140,pTRAIT!A:B,2,FALSE)</f>
        <v>EM5RTUeRo5So5;NST=X / ERo5So5(Pu);NST=X</v>
      </c>
      <c r="AF140" s="63">
        <f>VLOOKUP($AD140,pTRAIT!$A:$X,7,FALSE)</f>
        <v>0</v>
      </c>
      <c r="AG140" s="63">
        <f>VLOOKUP($AD140,pTRAIT!$A:$X,8,FALSE)</f>
        <v>0</v>
      </c>
      <c r="AH140" s="63">
        <f>VLOOKUP($AD140,pTRAIT!$A:$X,9,FALSE)</f>
        <v>0</v>
      </c>
      <c r="AI140" s="63">
        <f>VLOOKUP($AD140,pTRAIT!$A:$X,10,FALSE)</f>
        <v>0</v>
      </c>
      <c r="AJ140" s="63">
        <f>VLOOKUP($AD140,pTRAIT!$A:$X,11,FALSE)</f>
        <v>0</v>
      </c>
      <c r="AK140" s="63">
        <f>VLOOKUP($AD140,pTRAIT!$A:$X,12,FALSE)</f>
        <v>0</v>
      </c>
      <c r="AL140" s="63">
        <f>VLOOKUP($AD140,pTRAIT!$A:$X,13,FALSE)</f>
        <v>0</v>
      </c>
      <c r="AM140" s="63">
        <f>VLOOKUP($AD140,pTRAIT!$A:$X,14,FALSE)</f>
        <v>0</v>
      </c>
      <c r="AN140" s="63">
        <f>VLOOKUP($AD140,pTRAIT!$A:$X,15,FALSE)</f>
        <v>0</v>
      </c>
      <c r="AO140" s="63">
        <f>VLOOKUP($AD140,pTRAIT!$A:$X,16,FALSE)</f>
        <v>0</v>
      </c>
      <c r="AP140" s="63">
        <f>VLOOKUP($AD140,pTRAIT!$A:$X,17,FALSE)</f>
        <v>0</v>
      </c>
      <c r="AQ140" s="63">
        <f>VLOOKUP($AD140,pTRAIT!$A:$X,18,FALSE)</f>
        <v>0</v>
      </c>
      <c r="AR140" s="63">
        <f>VLOOKUP($AD140,pTRAIT!$A:$X,19,FALSE)</f>
        <v>0</v>
      </c>
      <c r="AS140" s="63">
        <f>VLOOKUP($AD140,pTRAIT!$A:$X,20,FALSE)</f>
        <v>0</v>
      </c>
      <c r="AT140" s="63">
        <f>VLOOKUP($AD140,pTRAIT!$A:$X,21,FALSE)</f>
        <v>0</v>
      </c>
      <c r="AU140" s="63">
        <f>VLOOKUP($AD140,pTRAIT!$A:$X,22,FALSE)</f>
        <v>0</v>
      </c>
      <c r="AV140" s="63">
        <f>VLOOKUP($AD140,pTRAIT!$A:$X,23,FALSE)</f>
        <v>0</v>
      </c>
      <c r="AW140" s="63">
        <f>VLOOKUP($AD140,pTRAIT!$A:$X,24,FALSE)</f>
        <v>0</v>
      </c>
      <c r="AX140" s="67" t="s">
        <v>2880</v>
      </c>
      <c r="AY140" s="71" t="s">
        <v>3617</v>
      </c>
    </row>
    <row r="141" spans="1:51" ht="12" customHeight="1" x14ac:dyDescent="0.25">
      <c r="A141" s="32">
        <v>28</v>
      </c>
      <c r="B141" s="33" t="s">
        <v>5</v>
      </c>
      <c r="C141" s="34">
        <v>342</v>
      </c>
      <c r="D141" s="32" t="str">
        <f t="shared" si="4"/>
        <v>28X342</v>
      </c>
      <c r="E141" s="43" t="s">
        <v>1623</v>
      </c>
      <c r="F141" s="61" t="s">
        <v>1768</v>
      </c>
      <c r="G141" s="41" t="s">
        <v>43</v>
      </c>
      <c r="H141" s="45"/>
      <c r="I141" s="32">
        <v>28</v>
      </c>
      <c r="J141" s="63">
        <f>VLOOKUP(I141,pTRAIT!A:B,2,FALSE)</f>
        <v>0</v>
      </c>
      <c r="K141" s="63" t="s">
        <v>2724</v>
      </c>
      <c r="L141" s="63"/>
      <c r="M141" s="63" t="s">
        <v>2437</v>
      </c>
      <c r="N141" s="63" t="s">
        <v>2730</v>
      </c>
      <c r="O141" s="63"/>
      <c r="P141" s="63" t="s">
        <v>2732</v>
      </c>
      <c r="Q141" s="63" t="s">
        <v>2734</v>
      </c>
      <c r="R141" s="63" t="s">
        <v>2431</v>
      </c>
      <c r="S141" s="63" t="s">
        <v>2736</v>
      </c>
      <c r="T141" s="63"/>
      <c r="U141" s="63" t="s">
        <v>2738</v>
      </c>
      <c r="V141" s="63"/>
      <c r="W141" s="63"/>
      <c r="X141" s="63"/>
      <c r="Y141" s="63"/>
      <c r="Z141" s="63"/>
      <c r="AA141" s="63" t="s">
        <v>2728</v>
      </c>
      <c r="AB141" s="63"/>
      <c r="AC141" s="63" t="str">
        <f t="shared" si="5"/>
        <v>EM5RTUe Ro5So5n-sge;NST=X</v>
      </c>
      <c r="AD141" s="34">
        <v>342</v>
      </c>
      <c r="AE141" s="40" t="str">
        <f>VLOOKUP(AD141,pTRAIT!A:B,2,FALSE)</f>
        <v>EM5RTUeRo5So5;NST=X / ERo5So5(Pu);NST=X</v>
      </c>
      <c r="AF141" s="63">
        <f>VLOOKUP($AD141,pTRAIT!$A:$X,7,FALSE)</f>
        <v>0</v>
      </c>
      <c r="AG141" s="63">
        <f>VLOOKUP($AD141,pTRAIT!$A:$X,8,FALSE)</f>
        <v>0</v>
      </c>
      <c r="AH141" s="63">
        <f>VLOOKUP($AD141,pTRAIT!$A:$X,9,FALSE)</f>
        <v>0</v>
      </c>
      <c r="AI141" s="63">
        <f>VLOOKUP($AD141,pTRAIT!$A:$X,10,FALSE)</f>
        <v>0</v>
      </c>
      <c r="AJ141" s="63">
        <f>VLOOKUP($AD141,pTRAIT!$A:$X,11,FALSE)</f>
        <v>0</v>
      </c>
      <c r="AK141" s="63">
        <f>VLOOKUP($AD141,pTRAIT!$A:$X,12,FALSE)</f>
        <v>0</v>
      </c>
      <c r="AL141" s="63">
        <f>VLOOKUP($AD141,pTRAIT!$A:$X,13,FALSE)</f>
        <v>0</v>
      </c>
      <c r="AM141" s="63">
        <f>VLOOKUP($AD141,pTRAIT!$A:$X,14,FALSE)</f>
        <v>0</v>
      </c>
      <c r="AN141" s="63">
        <f>VLOOKUP($AD141,pTRAIT!$A:$X,15,FALSE)</f>
        <v>0</v>
      </c>
      <c r="AO141" s="63">
        <f>VLOOKUP($AD141,pTRAIT!$A:$X,16,FALSE)</f>
        <v>0</v>
      </c>
      <c r="AP141" s="63">
        <f>VLOOKUP($AD141,pTRAIT!$A:$X,17,FALSE)</f>
        <v>0</v>
      </c>
      <c r="AQ141" s="63">
        <f>VLOOKUP($AD141,pTRAIT!$A:$X,18,FALSE)</f>
        <v>0</v>
      </c>
      <c r="AR141" s="63">
        <f>VLOOKUP($AD141,pTRAIT!$A:$X,19,FALSE)</f>
        <v>0</v>
      </c>
      <c r="AS141" s="63">
        <f>VLOOKUP($AD141,pTRAIT!$A:$X,20,FALSE)</f>
        <v>0</v>
      </c>
      <c r="AT141" s="63">
        <f>VLOOKUP($AD141,pTRAIT!$A:$X,21,FALSE)</f>
        <v>0</v>
      </c>
      <c r="AU141" s="63">
        <f>VLOOKUP($AD141,pTRAIT!$A:$X,22,FALSE)</f>
        <v>0</v>
      </c>
      <c r="AV141" s="63">
        <f>VLOOKUP($AD141,pTRAIT!$A:$X,23,FALSE)</f>
        <v>0</v>
      </c>
      <c r="AW141" s="63">
        <f>VLOOKUP($AD141,pTRAIT!$A:$X,24,FALSE)</f>
        <v>0</v>
      </c>
      <c r="AX141" s="67" t="s">
        <v>2881</v>
      </c>
      <c r="AY141" s="71" t="s">
        <v>3617</v>
      </c>
    </row>
    <row r="142" spans="1:51" ht="12" customHeight="1" x14ac:dyDescent="0.25">
      <c r="A142" s="32">
        <v>28</v>
      </c>
      <c r="B142" s="33" t="s">
        <v>5</v>
      </c>
      <c r="C142" s="34">
        <v>344</v>
      </c>
      <c r="D142" s="32" t="str">
        <f t="shared" si="4"/>
        <v>28X344</v>
      </c>
      <c r="E142" s="43" t="s">
        <v>1623</v>
      </c>
      <c r="F142" s="61" t="s">
        <v>1769</v>
      </c>
      <c r="G142" s="41" t="s">
        <v>43</v>
      </c>
      <c r="H142" s="45"/>
      <c r="I142" s="32">
        <v>28</v>
      </c>
      <c r="J142" s="63">
        <f>VLOOKUP(I142,pTRAIT!A:B,2,FALSE)</f>
        <v>0</v>
      </c>
      <c r="K142" s="63" t="s">
        <v>2724</v>
      </c>
      <c r="L142" s="63"/>
      <c r="M142" s="63" t="s">
        <v>2437</v>
      </c>
      <c r="N142" s="63" t="s">
        <v>2730</v>
      </c>
      <c r="O142" s="63"/>
      <c r="P142" s="63" t="s">
        <v>2732</v>
      </c>
      <c r="Q142" s="63" t="s">
        <v>2734</v>
      </c>
      <c r="R142" s="63" t="s">
        <v>2431</v>
      </c>
      <c r="S142" s="63" t="s">
        <v>2736</v>
      </c>
      <c r="T142" s="63"/>
      <c r="U142" s="63" t="s">
        <v>2738</v>
      </c>
      <c r="V142" s="63"/>
      <c r="W142" s="63"/>
      <c r="X142" s="63"/>
      <c r="Y142" s="63"/>
      <c r="Z142" s="63"/>
      <c r="AA142" s="63" t="s">
        <v>2728</v>
      </c>
      <c r="AB142" s="63"/>
      <c r="AC142" s="63" t="str">
        <f t="shared" si="5"/>
        <v>EM5RTUe Ro5So5n-sge;NST=X</v>
      </c>
      <c r="AD142" s="34">
        <v>344</v>
      </c>
      <c r="AE142" s="40" t="str">
        <f>VLOOKUP(AD142,pTRAIT!A:B,2,FALSE)</f>
        <v>EM5RTUeRo5So5;NST=X / EM5RTUeRo5So5(Pu);NST=X</v>
      </c>
      <c r="AF142" s="63">
        <f>VLOOKUP($AD142,pTRAIT!$A:$X,7,FALSE)</f>
        <v>0</v>
      </c>
      <c r="AG142" s="63">
        <f>VLOOKUP($AD142,pTRAIT!$A:$X,8,FALSE)</f>
        <v>0</v>
      </c>
      <c r="AH142" s="63">
        <f>VLOOKUP($AD142,pTRAIT!$A:$X,9,FALSE)</f>
        <v>0</v>
      </c>
      <c r="AI142" s="63">
        <f>VLOOKUP($AD142,pTRAIT!$A:$X,10,FALSE)</f>
        <v>0</v>
      </c>
      <c r="AJ142" s="63">
        <f>VLOOKUP($AD142,pTRAIT!$A:$X,11,FALSE)</f>
        <v>0</v>
      </c>
      <c r="AK142" s="63">
        <f>VLOOKUP($AD142,pTRAIT!$A:$X,12,FALSE)</f>
        <v>0</v>
      </c>
      <c r="AL142" s="63">
        <f>VLOOKUP($AD142,pTRAIT!$A:$X,13,FALSE)</f>
        <v>0</v>
      </c>
      <c r="AM142" s="63">
        <f>VLOOKUP($AD142,pTRAIT!$A:$X,14,FALSE)</f>
        <v>0</v>
      </c>
      <c r="AN142" s="63">
        <f>VLOOKUP($AD142,pTRAIT!$A:$X,15,FALSE)</f>
        <v>0</v>
      </c>
      <c r="AO142" s="63">
        <f>VLOOKUP($AD142,pTRAIT!$A:$X,16,FALSE)</f>
        <v>0</v>
      </c>
      <c r="AP142" s="63">
        <f>VLOOKUP($AD142,pTRAIT!$A:$X,17,FALSE)</f>
        <v>0</v>
      </c>
      <c r="AQ142" s="63">
        <f>VLOOKUP($AD142,pTRAIT!$A:$X,18,FALSE)</f>
        <v>0</v>
      </c>
      <c r="AR142" s="63">
        <f>VLOOKUP($AD142,pTRAIT!$A:$X,19,FALSE)</f>
        <v>0</v>
      </c>
      <c r="AS142" s="63">
        <f>VLOOKUP($AD142,pTRAIT!$A:$X,20,FALSE)</f>
        <v>0</v>
      </c>
      <c r="AT142" s="63">
        <f>VLOOKUP($AD142,pTRAIT!$A:$X,21,FALSE)</f>
        <v>0</v>
      </c>
      <c r="AU142" s="63">
        <f>VLOOKUP($AD142,pTRAIT!$A:$X,22,FALSE)</f>
        <v>0</v>
      </c>
      <c r="AV142" s="63">
        <f>VLOOKUP($AD142,pTRAIT!$A:$X,23,FALSE)</f>
        <v>0</v>
      </c>
      <c r="AW142" s="63">
        <f>VLOOKUP($AD142,pTRAIT!$A:$X,24,FALSE)</f>
        <v>0</v>
      </c>
      <c r="AX142" s="67" t="s">
        <v>2882</v>
      </c>
      <c r="AY142" s="71" t="s">
        <v>3602</v>
      </c>
    </row>
    <row r="143" spans="1:51" ht="12" customHeight="1" x14ac:dyDescent="0.25">
      <c r="A143" s="32">
        <v>28</v>
      </c>
      <c r="B143" s="33" t="s">
        <v>5</v>
      </c>
      <c r="C143" s="34">
        <v>345</v>
      </c>
      <c r="D143" s="32" t="str">
        <f t="shared" si="4"/>
        <v>28X345</v>
      </c>
      <c r="E143" s="43" t="s">
        <v>1623</v>
      </c>
      <c r="F143" s="61" t="s">
        <v>1770</v>
      </c>
      <c r="G143" s="41" t="s">
        <v>43</v>
      </c>
      <c r="H143" s="45"/>
      <c r="I143" s="32">
        <v>28</v>
      </c>
      <c r="J143" s="63">
        <f>VLOOKUP(I143,pTRAIT!A:B,2,FALSE)</f>
        <v>0</v>
      </c>
      <c r="K143" s="63" t="s">
        <v>2724</v>
      </c>
      <c r="L143" s="63"/>
      <c r="M143" s="63" t="s">
        <v>2437</v>
      </c>
      <c r="N143" s="63" t="s">
        <v>2730</v>
      </c>
      <c r="O143" s="63"/>
      <c r="P143" s="63" t="s">
        <v>2732</v>
      </c>
      <c r="Q143" s="63" t="s">
        <v>2734</v>
      </c>
      <c r="R143" s="63" t="s">
        <v>2431</v>
      </c>
      <c r="S143" s="63" t="s">
        <v>2736</v>
      </c>
      <c r="T143" s="63"/>
      <c r="U143" s="63" t="s">
        <v>2738</v>
      </c>
      <c r="V143" s="63"/>
      <c r="W143" s="63"/>
      <c r="X143" s="63"/>
      <c r="Y143" s="63"/>
      <c r="Z143" s="63"/>
      <c r="AA143" s="63" t="s">
        <v>2728</v>
      </c>
      <c r="AB143" s="63"/>
      <c r="AC143" s="63" t="str">
        <f t="shared" si="5"/>
        <v>EM5RTUe Ro5So5n-sge;NST=X</v>
      </c>
      <c r="AD143" s="34">
        <v>345</v>
      </c>
      <c r="AE143" s="40" t="str">
        <f>VLOOKUP(AD143,pTRAIT!A:B,2,FALSE)</f>
        <v>EM5RTUeRo5So5;NST=X / EM5RTUeRo5So5(Pu);NST=X</v>
      </c>
      <c r="AF143" s="63">
        <f>VLOOKUP($AD143,pTRAIT!$A:$X,7,FALSE)</f>
        <v>0</v>
      </c>
      <c r="AG143" s="63">
        <f>VLOOKUP($AD143,pTRAIT!$A:$X,8,FALSE)</f>
        <v>0</v>
      </c>
      <c r="AH143" s="63">
        <f>VLOOKUP($AD143,pTRAIT!$A:$X,9,FALSE)</f>
        <v>0</v>
      </c>
      <c r="AI143" s="63">
        <f>VLOOKUP($AD143,pTRAIT!$A:$X,10,FALSE)</f>
        <v>0</v>
      </c>
      <c r="AJ143" s="63">
        <f>VLOOKUP($AD143,pTRAIT!$A:$X,11,FALSE)</f>
        <v>0</v>
      </c>
      <c r="AK143" s="63">
        <f>VLOOKUP($AD143,pTRAIT!$A:$X,12,FALSE)</f>
        <v>0</v>
      </c>
      <c r="AL143" s="63">
        <f>VLOOKUP($AD143,pTRAIT!$A:$X,13,FALSE)</f>
        <v>0</v>
      </c>
      <c r="AM143" s="63">
        <f>VLOOKUP($AD143,pTRAIT!$A:$X,14,FALSE)</f>
        <v>0</v>
      </c>
      <c r="AN143" s="63">
        <f>VLOOKUP($AD143,pTRAIT!$A:$X,15,FALSE)</f>
        <v>0</v>
      </c>
      <c r="AO143" s="63">
        <f>VLOOKUP($AD143,pTRAIT!$A:$X,16,FALSE)</f>
        <v>0</v>
      </c>
      <c r="AP143" s="63">
        <f>VLOOKUP($AD143,pTRAIT!$A:$X,17,FALSE)</f>
        <v>0</v>
      </c>
      <c r="AQ143" s="63">
        <f>VLOOKUP($AD143,pTRAIT!$A:$X,18,FALSE)</f>
        <v>0</v>
      </c>
      <c r="AR143" s="63">
        <f>VLOOKUP($AD143,pTRAIT!$A:$X,19,FALSE)</f>
        <v>0</v>
      </c>
      <c r="AS143" s="63">
        <f>VLOOKUP($AD143,pTRAIT!$A:$X,20,FALSE)</f>
        <v>0</v>
      </c>
      <c r="AT143" s="63">
        <f>VLOOKUP($AD143,pTRAIT!$A:$X,21,FALSE)</f>
        <v>0</v>
      </c>
      <c r="AU143" s="63">
        <f>VLOOKUP($AD143,pTRAIT!$A:$X,22,FALSE)</f>
        <v>0</v>
      </c>
      <c r="AV143" s="63">
        <f>VLOOKUP($AD143,pTRAIT!$A:$X,23,FALSE)</f>
        <v>0</v>
      </c>
      <c r="AW143" s="63">
        <f>VLOOKUP($AD143,pTRAIT!$A:$X,24,FALSE)</f>
        <v>0</v>
      </c>
      <c r="AX143" s="67" t="s">
        <v>2883</v>
      </c>
      <c r="AY143" s="71" t="s">
        <v>3602</v>
      </c>
    </row>
    <row r="144" spans="1:51" ht="12" customHeight="1" x14ac:dyDescent="0.25">
      <c r="A144" s="32">
        <v>28</v>
      </c>
      <c r="B144" s="33" t="s">
        <v>5</v>
      </c>
      <c r="C144" s="34">
        <v>347</v>
      </c>
      <c r="D144" s="32" t="str">
        <f t="shared" si="4"/>
        <v>28X347</v>
      </c>
      <c r="E144" s="43" t="s">
        <v>1623</v>
      </c>
      <c r="F144" s="61" t="s">
        <v>1771</v>
      </c>
      <c r="G144" s="41" t="s">
        <v>43</v>
      </c>
      <c r="H144" s="45"/>
      <c r="I144" s="32">
        <v>28</v>
      </c>
      <c r="J144" s="63">
        <f>VLOOKUP(I144,pTRAIT!A:B,2,FALSE)</f>
        <v>0</v>
      </c>
      <c r="K144" s="63" t="s">
        <v>2724</v>
      </c>
      <c r="L144" s="63"/>
      <c r="M144" s="63" t="s">
        <v>2437</v>
      </c>
      <c r="N144" s="63" t="s">
        <v>2730</v>
      </c>
      <c r="O144" s="63"/>
      <c r="P144" s="63" t="s">
        <v>2732</v>
      </c>
      <c r="Q144" s="63" t="s">
        <v>2734</v>
      </c>
      <c r="R144" s="63" t="s">
        <v>2431</v>
      </c>
      <c r="S144" s="63" t="s">
        <v>2736</v>
      </c>
      <c r="T144" s="63"/>
      <c r="U144" s="63" t="s">
        <v>2738</v>
      </c>
      <c r="V144" s="63"/>
      <c r="W144" s="63"/>
      <c r="X144" s="63"/>
      <c r="Y144" s="63"/>
      <c r="Z144" s="63"/>
      <c r="AA144" s="63" t="s">
        <v>2728</v>
      </c>
      <c r="AB144" s="63"/>
      <c r="AC144" s="63" t="str">
        <f t="shared" si="5"/>
        <v>EM5RTUe Ro5So5n-sge;NST=X</v>
      </c>
      <c r="AD144" s="34">
        <v>347</v>
      </c>
      <c r="AE144" s="40" t="str">
        <f>VLOOKUP(AD144,pTRAIT!A:B,2,FALSE)</f>
        <v>EM5RTUeRo5So5;NST=X / EM5RTUeRo5So5(Pu);NST=X</v>
      </c>
      <c r="AF144" s="63">
        <f>VLOOKUP($AD144,pTRAIT!$A:$X,7,FALSE)</f>
        <v>0</v>
      </c>
      <c r="AG144" s="63">
        <f>VLOOKUP($AD144,pTRAIT!$A:$X,8,FALSE)</f>
        <v>0</v>
      </c>
      <c r="AH144" s="63">
        <f>VLOOKUP($AD144,pTRAIT!$A:$X,9,FALSE)</f>
        <v>0</v>
      </c>
      <c r="AI144" s="63">
        <f>VLOOKUP($AD144,pTRAIT!$A:$X,10,FALSE)</f>
        <v>0</v>
      </c>
      <c r="AJ144" s="63">
        <f>VLOOKUP($AD144,pTRAIT!$A:$X,11,FALSE)</f>
        <v>0</v>
      </c>
      <c r="AK144" s="63">
        <f>VLOOKUP($AD144,pTRAIT!$A:$X,12,FALSE)</f>
        <v>0</v>
      </c>
      <c r="AL144" s="63">
        <f>VLOOKUP($AD144,pTRAIT!$A:$X,13,FALSE)</f>
        <v>0</v>
      </c>
      <c r="AM144" s="63">
        <f>VLOOKUP($AD144,pTRAIT!$A:$X,14,FALSE)</f>
        <v>0</v>
      </c>
      <c r="AN144" s="63">
        <f>VLOOKUP($AD144,pTRAIT!$A:$X,15,FALSE)</f>
        <v>0</v>
      </c>
      <c r="AO144" s="63">
        <f>VLOOKUP($AD144,pTRAIT!$A:$X,16,FALSE)</f>
        <v>0</v>
      </c>
      <c r="AP144" s="63">
        <f>VLOOKUP($AD144,pTRAIT!$A:$X,17,FALSE)</f>
        <v>0</v>
      </c>
      <c r="AQ144" s="63">
        <f>VLOOKUP($AD144,pTRAIT!$A:$X,18,FALSE)</f>
        <v>0</v>
      </c>
      <c r="AR144" s="63">
        <f>VLOOKUP($AD144,pTRAIT!$A:$X,19,FALSE)</f>
        <v>0</v>
      </c>
      <c r="AS144" s="63">
        <f>VLOOKUP($AD144,pTRAIT!$A:$X,20,FALSE)</f>
        <v>0</v>
      </c>
      <c r="AT144" s="63">
        <f>VLOOKUP($AD144,pTRAIT!$A:$X,21,FALSE)</f>
        <v>0</v>
      </c>
      <c r="AU144" s="63">
        <f>VLOOKUP($AD144,pTRAIT!$A:$X,22,FALSE)</f>
        <v>0</v>
      </c>
      <c r="AV144" s="63">
        <f>VLOOKUP($AD144,pTRAIT!$A:$X,23,FALSE)</f>
        <v>0</v>
      </c>
      <c r="AW144" s="63">
        <f>VLOOKUP($AD144,pTRAIT!$A:$X,24,FALSE)</f>
        <v>0</v>
      </c>
      <c r="AX144" s="67" t="s">
        <v>2884</v>
      </c>
      <c r="AY144" s="71" t="s">
        <v>3602</v>
      </c>
    </row>
    <row r="145" spans="1:51" ht="12" customHeight="1" x14ac:dyDescent="0.25">
      <c r="A145" s="32">
        <v>28</v>
      </c>
      <c r="B145" s="33" t="s">
        <v>5</v>
      </c>
      <c r="C145" s="34">
        <v>353</v>
      </c>
      <c r="D145" s="32" t="str">
        <f t="shared" si="4"/>
        <v>28X353</v>
      </c>
      <c r="E145" s="43" t="s">
        <v>1623</v>
      </c>
      <c r="F145" s="61" t="s">
        <v>1772</v>
      </c>
      <c r="G145" s="41" t="s">
        <v>43</v>
      </c>
      <c r="H145" s="38"/>
      <c r="I145" s="32">
        <v>28</v>
      </c>
      <c r="J145" s="63">
        <f>VLOOKUP(I145,pTRAIT!A:B,2,FALSE)</f>
        <v>0</v>
      </c>
      <c r="K145" s="63" t="s">
        <v>2724</v>
      </c>
      <c r="L145" s="63"/>
      <c r="M145" s="63" t="s">
        <v>2437</v>
      </c>
      <c r="N145" s="63" t="s">
        <v>2730</v>
      </c>
      <c r="O145" s="63"/>
      <c r="P145" s="63" t="s">
        <v>2732</v>
      </c>
      <c r="Q145" s="63" t="s">
        <v>2734</v>
      </c>
      <c r="R145" s="63" t="s">
        <v>2431</v>
      </c>
      <c r="S145" s="63" t="s">
        <v>2736</v>
      </c>
      <c r="T145" s="63"/>
      <c r="U145" s="63" t="s">
        <v>2738</v>
      </c>
      <c r="V145" s="63"/>
      <c r="W145" s="63"/>
      <c r="X145" s="63"/>
      <c r="Y145" s="63"/>
      <c r="Z145" s="63"/>
      <c r="AA145" s="63" t="s">
        <v>2728</v>
      </c>
      <c r="AB145" s="63"/>
      <c r="AC145" s="63" t="str">
        <f t="shared" si="5"/>
        <v>EM5RTUe Ro5So5n-sge;NST=X</v>
      </c>
      <c r="AD145" s="34">
        <v>353</v>
      </c>
      <c r="AE145" s="40" t="str">
        <f>VLOOKUP(AD145,pTRAIT!A:B,2,FALSE)</f>
        <v>EM5RTUeRo5So5;NST=X / EM5RTUeRo5So5WSPu;NST=X</v>
      </c>
      <c r="AF145" s="63">
        <f>VLOOKUP($AD145,pTRAIT!$A:$X,7,FALSE)</f>
        <v>0</v>
      </c>
      <c r="AG145" s="63">
        <f>VLOOKUP($AD145,pTRAIT!$A:$X,8,FALSE)</f>
        <v>0</v>
      </c>
      <c r="AH145" s="63">
        <f>VLOOKUP($AD145,pTRAIT!$A:$X,9,FALSE)</f>
        <v>0</v>
      </c>
      <c r="AI145" s="63">
        <f>VLOOKUP($AD145,pTRAIT!$A:$X,10,FALSE)</f>
        <v>0</v>
      </c>
      <c r="AJ145" s="63">
        <f>VLOOKUP($AD145,pTRAIT!$A:$X,11,FALSE)</f>
        <v>0</v>
      </c>
      <c r="AK145" s="63">
        <f>VLOOKUP($AD145,pTRAIT!$A:$X,12,FALSE)</f>
        <v>0</v>
      </c>
      <c r="AL145" s="63">
        <f>VLOOKUP($AD145,pTRAIT!$A:$X,13,FALSE)</f>
        <v>0</v>
      </c>
      <c r="AM145" s="63">
        <f>VLOOKUP($AD145,pTRAIT!$A:$X,14,FALSE)</f>
        <v>0</v>
      </c>
      <c r="AN145" s="63">
        <f>VLOOKUP($AD145,pTRAIT!$A:$X,15,FALSE)</f>
        <v>0</v>
      </c>
      <c r="AO145" s="63">
        <f>VLOOKUP($AD145,pTRAIT!$A:$X,16,FALSE)</f>
        <v>0</v>
      </c>
      <c r="AP145" s="63">
        <f>VLOOKUP($AD145,pTRAIT!$A:$X,17,FALSE)</f>
        <v>0</v>
      </c>
      <c r="AQ145" s="63">
        <f>VLOOKUP($AD145,pTRAIT!$A:$X,18,FALSE)</f>
        <v>0</v>
      </c>
      <c r="AR145" s="63">
        <f>VLOOKUP($AD145,pTRAIT!$A:$X,19,FALSE)</f>
        <v>0</v>
      </c>
      <c r="AS145" s="63">
        <f>VLOOKUP($AD145,pTRAIT!$A:$X,20,FALSE)</f>
        <v>0</v>
      </c>
      <c r="AT145" s="63">
        <f>VLOOKUP($AD145,pTRAIT!$A:$X,21,FALSE)</f>
        <v>0</v>
      </c>
      <c r="AU145" s="63">
        <f>VLOOKUP($AD145,pTRAIT!$A:$X,22,FALSE)</f>
        <v>0</v>
      </c>
      <c r="AV145" s="63">
        <f>VLOOKUP($AD145,pTRAIT!$A:$X,23,FALSE)</f>
        <v>0</v>
      </c>
      <c r="AW145" s="63">
        <f>VLOOKUP($AD145,pTRAIT!$A:$X,24,FALSE)</f>
        <v>0</v>
      </c>
      <c r="AX145" s="67" t="s">
        <v>2885</v>
      </c>
      <c r="AY145" s="71" t="s">
        <v>3619</v>
      </c>
    </row>
    <row r="146" spans="1:51" ht="12" customHeight="1" x14ac:dyDescent="0.25">
      <c r="A146" s="32">
        <v>28</v>
      </c>
      <c r="B146" s="33" t="s">
        <v>5</v>
      </c>
      <c r="C146" s="34">
        <v>355</v>
      </c>
      <c r="D146" s="32" t="str">
        <f t="shared" si="4"/>
        <v>28X355</v>
      </c>
      <c r="E146" s="43" t="s">
        <v>1623</v>
      </c>
      <c r="F146" s="61" t="s">
        <v>1773</v>
      </c>
      <c r="G146" s="41" t="s">
        <v>43</v>
      </c>
      <c r="H146" s="38"/>
      <c r="I146" s="32">
        <v>28</v>
      </c>
      <c r="J146" s="63">
        <f>VLOOKUP(I146,pTRAIT!A:B,2,FALSE)</f>
        <v>0</v>
      </c>
      <c r="K146" s="63" t="s">
        <v>2724</v>
      </c>
      <c r="L146" s="63"/>
      <c r="M146" s="63" t="s">
        <v>2437</v>
      </c>
      <c r="N146" s="63" t="s">
        <v>2730</v>
      </c>
      <c r="O146" s="63"/>
      <c r="P146" s="63" t="s">
        <v>2732</v>
      </c>
      <c r="Q146" s="63" t="s">
        <v>2734</v>
      </c>
      <c r="R146" s="63" t="s">
        <v>2431</v>
      </c>
      <c r="S146" s="63" t="s">
        <v>2736</v>
      </c>
      <c r="T146" s="63"/>
      <c r="U146" s="63" t="s">
        <v>2738</v>
      </c>
      <c r="V146" s="63"/>
      <c r="W146" s="63"/>
      <c r="X146" s="63"/>
      <c r="Y146" s="63"/>
      <c r="Z146" s="63"/>
      <c r="AA146" s="63" t="s">
        <v>2728</v>
      </c>
      <c r="AB146" s="63"/>
      <c r="AC146" s="63" t="str">
        <f t="shared" si="5"/>
        <v>EM5RTUe Ro5So5n-sge;NST=X</v>
      </c>
      <c r="AD146" s="34">
        <v>355</v>
      </c>
      <c r="AE146" s="40" t="str">
        <f>VLOOKUP(AD146,pTRAIT!A:B,2,FALSE)</f>
        <v>EM5RTUeRo5So5;NST=X / EM5RTRo5So5WSPu;NST=X</v>
      </c>
      <c r="AF146" s="63">
        <f>VLOOKUP($AD146,pTRAIT!$A:$X,7,FALSE)</f>
        <v>0</v>
      </c>
      <c r="AG146" s="63">
        <f>VLOOKUP($AD146,pTRAIT!$A:$X,8,FALSE)</f>
        <v>0</v>
      </c>
      <c r="AH146" s="63">
        <f>VLOOKUP($AD146,pTRAIT!$A:$X,9,FALSE)</f>
        <v>0</v>
      </c>
      <c r="AI146" s="63">
        <f>VLOOKUP($AD146,pTRAIT!$A:$X,10,FALSE)</f>
        <v>0</v>
      </c>
      <c r="AJ146" s="63">
        <f>VLOOKUP($AD146,pTRAIT!$A:$X,11,FALSE)</f>
        <v>0</v>
      </c>
      <c r="AK146" s="63">
        <f>VLOOKUP($AD146,pTRAIT!$A:$X,12,FALSE)</f>
        <v>0</v>
      </c>
      <c r="AL146" s="63">
        <f>VLOOKUP($AD146,pTRAIT!$A:$X,13,FALSE)</f>
        <v>0</v>
      </c>
      <c r="AM146" s="63">
        <f>VLOOKUP($AD146,pTRAIT!$A:$X,14,FALSE)</f>
        <v>0</v>
      </c>
      <c r="AN146" s="63">
        <f>VLOOKUP($AD146,pTRAIT!$A:$X,15,FALSE)</f>
        <v>0</v>
      </c>
      <c r="AO146" s="63">
        <f>VLOOKUP($AD146,pTRAIT!$A:$X,16,FALSE)</f>
        <v>0</v>
      </c>
      <c r="AP146" s="63">
        <f>VLOOKUP($AD146,pTRAIT!$A:$X,17,FALSE)</f>
        <v>0</v>
      </c>
      <c r="AQ146" s="63">
        <f>VLOOKUP($AD146,pTRAIT!$A:$X,18,FALSE)</f>
        <v>0</v>
      </c>
      <c r="AR146" s="63">
        <f>VLOOKUP($AD146,pTRAIT!$A:$X,19,FALSE)</f>
        <v>0</v>
      </c>
      <c r="AS146" s="63">
        <f>VLOOKUP($AD146,pTRAIT!$A:$X,20,FALSE)</f>
        <v>0</v>
      </c>
      <c r="AT146" s="63">
        <f>VLOOKUP($AD146,pTRAIT!$A:$X,21,FALSE)</f>
        <v>0</v>
      </c>
      <c r="AU146" s="63">
        <f>VLOOKUP($AD146,pTRAIT!$A:$X,22,FALSE)</f>
        <v>0</v>
      </c>
      <c r="AV146" s="63">
        <f>VLOOKUP($AD146,pTRAIT!$A:$X,23,FALSE)</f>
        <v>0</v>
      </c>
      <c r="AW146" s="63">
        <f>VLOOKUP($AD146,pTRAIT!$A:$X,24,FALSE)</f>
        <v>0</v>
      </c>
      <c r="AX146" s="67" t="s">
        <v>2886</v>
      </c>
      <c r="AY146" s="71" t="s">
        <v>3620</v>
      </c>
    </row>
    <row r="147" spans="1:51" ht="12" customHeight="1" x14ac:dyDescent="0.25">
      <c r="A147" s="32">
        <v>28</v>
      </c>
      <c r="B147" s="33" t="s">
        <v>5</v>
      </c>
      <c r="C147" s="34">
        <v>357</v>
      </c>
      <c r="D147" s="32" t="str">
        <f t="shared" si="4"/>
        <v>28X357</v>
      </c>
      <c r="E147" s="43" t="s">
        <v>1623</v>
      </c>
      <c r="F147" s="61" t="s">
        <v>1774</v>
      </c>
      <c r="G147" s="41" t="s">
        <v>43</v>
      </c>
      <c r="H147" s="38"/>
      <c r="I147" s="32">
        <v>28</v>
      </c>
      <c r="J147" s="63">
        <f>VLOOKUP(I147,pTRAIT!A:B,2,FALSE)</f>
        <v>0</v>
      </c>
      <c r="K147" s="63" t="s">
        <v>2724</v>
      </c>
      <c r="L147" s="63"/>
      <c r="M147" s="63" t="s">
        <v>2437</v>
      </c>
      <c r="N147" s="63" t="s">
        <v>2730</v>
      </c>
      <c r="O147" s="63"/>
      <c r="P147" s="63" t="s">
        <v>2732</v>
      </c>
      <c r="Q147" s="63" t="s">
        <v>2734</v>
      </c>
      <c r="R147" s="63" t="s">
        <v>2431</v>
      </c>
      <c r="S147" s="63" t="s">
        <v>2736</v>
      </c>
      <c r="T147" s="63"/>
      <c r="U147" s="63" t="s">
        <v>2738</v>
      </c>
      <c r="V147" s="63"/>
      <c r="W147" s="63"/>
      <c r="X147" s="63"/>
      <c r="Y147" s="63"/>
      <c r="Z147" s="63"/>
      <c r="AA147" s="63" t="s">
        <v>2728</v>
      </c>
      <c r="AB147" s="63"/>
      <c r="AC147" s="63" t="str">
        <f t="shared" si="5"/>
        <v>EM5RTUe Ro5So5n-sge;NST=X</v>
      </c>
      <c r="AD147" s="34">
        <v>357</v>
      </c>
      <c r="AE147" s="40" t="str">
        <f>VLOOKUP(AD147,pTRAIT!A:B,2,FALSE)</f>
        <v>EM5RTUeRo5So5;NST=X / EM5RTUe(CM5)(So5)Cf9Pu;NST=X</v>
      </c>
      <c r="AF147" s="63">
        <f>VLOOKUP($AD147,pTRAIT!$A:$X,7,FALSE)</f>
        <v>0</v>
      </c>
      <c r="AG147" s="63">
        <f>VLOOKUP($AD147,pTRAIT!$A:$X,8,FALSE)</f>
        <v>0</v>
      </c>
      <c r="AH147" s="63">
        <f>VLOOKUP($AD147,pTRAIT!$A:$X,9,FALSE)</f>
        <v>0</v>
      </c>
      <c r="AI147" s="63">
        <f>VLOOKUP($AD147,pTRAIT!$A:$X,10,FALSE)</f>
        <v>0</v>
      </c>
      <c r="AJ147" s="63">
        <f>VLOOKUP($AD147,pTRAIT!$A:$X,11,FALSE)</f>
        <v>0</v>
      </c>
      <c r="AK147" s="63">
        <f>VLOOKUP($AD147,pTRAIT!$A:$X,12,FALSE)</f>
        <v>0</v>
      </c>
      <c r="AL147" s="63">
        <f>VLOOKUP($AD147,pTRAIT!$A:$X,13,FALSE)</f>
        <v>0</v>
      </c>
      <c r="AM147" s="63">
        <f>VLOOKUP($AD147,pTRAIT!$A:$X,14,FALSE)</f>
        <v>0</v>
      </c>
      <c r="AN147" s="63">
        <f>VLOOKUP($AD147,pTRAIT!$A:$X,15,FALSE)</f>
        <v>0</v>
      </c>
      <c r="AO147" s="63">
        <f>VLOOKUP($AD147,pTRAIT!$A:$X,16,FALSE)</f>
        <v>0</v>
      </c>
      <c r="AP147" s="63">
        <f>VLOOKUP($AD147,pTRAIT!$A:$X,17,FALSE)</f>
        <v>0</v>
      </c>
      <c r="AQ147" s="63">
        <f>VLOOKUP($AD147,pTRAIT!$A:$X,18,FALSE)</f>
        <v>0</v>
      </c>
      <c r="AR147" s="63">
        <f>VLOOKUP($AD147,pTRAIT!$A:$X,19,FALSE)</f>
        <v>0</v>
      </c>
      <c r="AS147" s="63">
        <f>VLOOKUP($AD147,pTRAIT!$A:$X,20,FALSE)</f>
        <v>0</v>
      </c>
      <c r="AT147" s="63">
        <f>VLOOKUP($AD147,pTRAIT!$A:$X,21,FALSE)</f>
        <v>0</v>
      </c>
      <c r="AU147" s="63">
        <f>VLOOKUP($AD147,pTRAIT!$A:$X,22,FALSE)</f>
        <v>0</v>
      </c>
      <c r="AV147" s="63">
        <f>VLOOKUP($AD147,pTRAIT!$A:$X,23,FALSE)</f>
        <v>0</v>
      </c>
      <c r="AW147" s="63">
        <f>VLOOKUP($AD147,pTRAIT!$A:$X,24,FALSE)</f>
        <v>0</v>
      </c>
      <c r="AX147" s="67" t="s">
        <v>2887</v>
      </c>
      <c r="AY147" s="71" t="s">
        <v>3621</v>
      </c>
    </row>
    <row r="148" spans="1:51" ht="12" customHeight="1" x14ac:dyDescent="0.25">
      <c r="A148" s="32">
        <v>28</v>
      </c>
      <c r="B148" s="33" t="s">
        <v>5</v>
      </c>
      <c r="C148" s="34">
        <v>360</v>
      </c>
      <c r="D148" s="32" t="str">
        <f t="shared" si="4"/>
        <v>28X360</v>
      </c>
      <c r="E148" s="43" t="s">
        <v>1623</v>
      </c>
      <c r="F148" s="61" t="s">
        <v>1775</v>
      </c>
      <c r="G148" s="41" t="s">
        <v>43</v>
      </c>
      <c r="H148" s="45"/>
      <c r="I148" s="32">
        <v>28</v>
      </c>
      <c r="J148" s="63">
        <f>VLOOKUP(I148,pTRAIT!A:B,2,FALSE)</f>
        <v>0</v>
      </c>
      <c r="K148" s="63" t="s">
        <v>2724</v>
      </c>
      <c r="L148" s="63"/>
      <c r="M148" s="63" t="s">
        <v>2437</v>
      </c>
      <c r="N148" s="63" t="s">
        <v>2730</v>
      </c>
      <c r="O148" s="63"/>
      <c r="P148" s="63" t="s">
        <v>2732</v>
      </c>
      <c r="Q148" s="63" t="s">
        <v>2734</v>
      </c>
      <c r="R148" s="63" t="s">
        <v>2431</v>
      </c>
      <c r="S148" s="63" t="s">
        <v>2736</v>
      </c>
      <c r="T148" s="63"/>
      <c r="U148" s="63" t="s">
        <v>2738</v>
      </c>
      <c r="V148" s="63"/>
      <c r="W148" s="63"/>
      <c r="X148" s="63"/>
      <c r="Y148" s="63"/>
      <c r="Z148" s="63"/>
      <c r="AA148" s="63" t="s">
        <v>2728</v>
      </c>
      <c r="AB148" s="63"/>
      <c r="AC148" s="63" t="str">
        <f t="shared" si="5"/>
        <v>EM5RTUe Ro5So5n-sge;NST=X</v>
      </c>
      <c r="AD148" s="34">
        <v>360</v>
      </c>
      <c r="AE148" s="40" t="str">
        <f>VLOOKUP(AD148,pTRAIT!A:B,2,FALSE)</f>
        <v>EM5RTUeRo5So5;NST=X / EM5RTUeCM5So5WSPu;NST=X</v>
      </c>
      <c r="AF148" s="63">
        <f>VLOOKUP($AD148,pTRAIT!$A:$X,7,FALSE)</f>
        <v>0</v>
      </c>
      <c r="AG148" s="63">
        <f>VLOOKUP($AD148,pTRAIT!$A:$X,8,FALSE)</f>
        <v>0</v>
      </c>
      <c r="AH148" s="63">
        <f>VLOOKUP($AD148,pTRAIT!$A:$X,9,FALSE)</f>
        <v>0</v>
      </c>
      <c r="AI148" s="63">
        <f>VLOOKUP($AD148,pTRAIT!$A:$X,10,FALSE)</f>
        <v>0</v>
      </c>
      <c r="AJ148" s="63">
        <f>VLOOKUP($AD148,pTRAIT!$A:$X,11,FALSE)</f>
        <v>0</v>
      </c>
      <c r="AK148" s="63">
        <f>VLOOKUP($AD148,pTRAIT!$A:$X,12,FALSE)</f>
        <v>0</v>
      </c>
      <c r="AL148" s="63">
        <f>VLOOKUP($AD148,pTRAIT!$A:$X,13,FALSE)</f>
        <v>0</v>
      </c>
      <c r="AM148" s="63">
        <f>VLOOKUP($AD148,pTRAIT!$A:$X,14,FALSE)</f>
        <v>0</v>
      </c>
      <c r="AN148" s="63">
        <f>VLOOKUP($AD148,pTRAIT!$A:$X,15,FALSE)</f>
        <v>0</v>
      </c>
      <c r="AO148" s="63">
        <f>VLOOKUP($AD148,pTRAIT!$A:$X,16,FALSE)</f>
        <v>0</v>
      </c>
      <c r="AP148" s="63">
        <f>VLOOKUP($AD148,pTRAIT!$A:$X,17,FALSE)</f>
        <v>0</v>
      </c>
      <c r="AQ148" s="63">
        <f>VLOOKUP($AD148,pTRAIT!$A:$X,18,FALSE)</f>
        <v>0</v>
      </c>
      <c r="AR148" s="63">
        <f>VLOOKUP($AD148,pTRAIT!$A:$X,19,FALSE)</f>
        <v>0</v>
      </c>
      <c r="AS148" s="63">
        <f>VLOOKUP($AD148,pTRAIT!$A:$X,20,FALSE)</f>
        <v>0</v>
      </c>
      <c r="AT148" s="63">
        <f>VLOOKUP($AD148,pTRAIT!$A:$X,21,FALSE)</f>
        <v>0</v>
      </c>
      <c r="AU148" s="63">
        <f>VLOOKUP($AD148,pTRAIT!$A:$X,22,FALSE)</f>
        <v>0</v>
      </c>
      <c r="AV148" s="63">
        <f>VLOOKUP($AD148,pTRAIT!$A:$X,23,FALSE)</f>
        <v>0</v>
      </c>
      <c r="AW148" s="63">
        <f>VLOOKUP($AD148,pTRAIT!$A:$X,24,FALSE)</f>
        <v>0</v>
      </c>
      <c r="AX148" s="67" t="s">
        <v>2888</v>
      </c>
      <c r="AY148" s="71" t="s">
        <v>3622</v>
      </c>
    </row>
    <row r="149" spans="1:51" ht="12" customHeight="1" x14ac:dyDescent="0.25">
      <c r="A149" s="32">
        <v>28</v>
      </c>
      <c r="B149" s="33" t="s">
        <v>5</v>
      </c>
      <c r="C149" s="34">
        <v>364</v>
      </c>
      <c r="D149" s="32" t="str">
        <f t="shared" si="4"/>
        <v>28X364</v>
      </c>
      <c r="E149" s="43" t="s">
        <v>1623</v>
      </c>
      <c r="F149" s="61" t="s">
        <v>1776</v>
      </c>
      <c r="G149" s="41" t="s">
        <v>43</v>
      </c>
      <c r="H149" s="45"/>
      <c r="I149" s="32">
        <v>28</v>
      </c>
      <c r="J149" s="63">
        <f>VLOOKUP(I149,pTRAIT!A:B,2,FALSE)</f>
        <v>0</v>
      </c>
      <c r="K149" s="63" t="s">
        <v>2724</v>
      </c>
      <c r="L149" s="63"/>
      <c r="M149" s="63" t="s">
        <v>2437</v>
      </c>
      <c r="N149" s="63" t="s">
        <v>2730</v>
      </c>
      <c r="O149" s="63"/>
      <c r="P149" s="63" t="s">
        <v>2732</v>
      </c>
      <c r="Q149" s="63" t="s">
        <v>2734</v>
      </c>
      <c r="R149" s="63" t="s">
        <v>2431</v>
      </c>
      <c r="S149" s="63" t="s">
        <v>2736</v>
      </c>
      <c r="T149" s="63"/>
      <c r="U149" s="63" t="s">
        <v>2738</v>
      </c>
      <c r="V149" s="63"/>
      <c r="W149" s="63"/>
      <c r="X149" s="63"/>
      <c r="Y149" s="63"/>
      <c r="Z149" s="63"/>
      <c r="AA149" s="63" t="s">
        <v>2728</v>
      </c>
      <c r="AB149" s="63"/>
      <c r="AC149" s="63" t="str">
        <f t="shared" si="5"/>
        <v>EM5RTUe Ro5So5n-sge;NST=X</v>
      </c>
      <c r="AD149" s="34">
        <v>364</v>
      </c>
      <c r="AE149" s="40" t="str">
        <f>VLOOKUP(AD149,pTRAIT!A:B,2,FALSE)</f>
        <v>EM5RTUeRo5So5;NST=X / EM5RT(Ue)CM5So5WSPu;NST=X</v>
      </c>
      <c r="AF149" s="63">
        <f>VLOOKUP($AD149,pTRAIT!$A:$X,7,FALSE)</f>
        <v>0</v>
      </c>
      <c r="AG149" s="63">
        <f>VLOOKUP($AD149,pTRAIT!$A:$X,8,FALSE)</f>
        <v>0</v>
      </c>
      <c r="AH149" s="63">
        <f>VLOOKUP($AD149,pTRAIT!$A:$X,9,FALSE)</f>
        <v>0</v>
      </c>
      <c r="AI149" s="63">
        <f>VLOOKUP($AD149,pTRAIT!$A:$X,10,FALSE)</f>
        <v>0</v>
      </c>
      <c r="AJ149" s="63">
        <f>VLOOKUP($AD149,pTRAIT!$A:$X,11,FALSE)</f>
        <v>0</v>
      </c>
      <c r="AK149" s="63">
        <f>VLOOKUP($AD149,pTRAIT!$A:$X,12,FALSE)</f>
        <v>0</v>
      </c>
      <c r="AL149" s="63">
        <f>VLOOKUP($AD149,pTRAIT!$A:$X,13,FALSE)</f>
        <v>0</v>
      </c>
      <c r="AM149" s="63">
        <f>VLOOKUP($AD149,pTRAIT!$A:$X,14,FALSE)</f>
        <v>0</v>
      </c>
      <c r="AN149" s="63">
        <f>VLOOKUP($AD149,pTRAIT!$A:$X,15,FALSE)</f>
        <v>0</v>
      </c>
      <c r="AO149" s="63">
        <f>VLOOKUP($AD149,pTRAIT!$A:$X,16,FALSE)</f>
        <v>0</v>
      </c>
      <c r="AP149" s="63">
        <f>VLOOKUP($AD149,pTRAIT!$A:$X,17,FALSE)</f>
        <v>0</v>
      </c>
      <c r="AQ149" s="63">
        <f>VLOOKUP($AD149,pTRAIT!$A:$X,18,FALSE)</f>
        <v>0</v>
      </c>
      <c r="AR149" s="63">
        <f>VLOOKUP($AD149,pTRAIT!$A:$X,19,FALSE)</f>
        <v>0</v>
      </c>
      <c r="AS149" s="63">
        <f>VLOOKUP($AD149,pTRAIT!$A:$X,20,FALSE)</f>
        <v>0</v>
      </c>
      <c r="AT149" s="63">
        <f>VLOOKUP($AD149,pTRAIT!$A:$X,21,FALSE)</f>
        <v>0</v>
      </c>
      <c r="AU149" s="63">
        <f>VLOOKUP($AD149,pTRAIT!$A:$X,22,FALSE)</f>
        <v>0</v>
      </c>
      <c r="AV149" s="63">
        <f>VLOOKUP($AD149,pTRAIT!$A:$X,23,FALSE)</f>
        <v>0</v>
      </c>
      <c r="AW149" s="63">
        <f>VLOOKUP($AD149,pTRAIT!$A:$X,24,FALSE)</f>
        <v>0</v>
      </c>
      <c r="AX149" s="67" t="s">
        <v>2889</v>
      </c>
      <c r="AY149" s="71" t="s">
        <v>3623</v>
      </c>
    </row>
    <row r="150" spans="1:51" ht="12" customHeight="1" x14ac:dyDescent="0.25">
      <c r="A150" s="32">
        <v>28</v>
      </c>
      <c r="B150" s="33" t="s">
        <v>5</v>
      </c>
      <c r="C150" s="34">
        <v>367</v>
      </c>
      <c r="D150" s="32" t="str">
        <f t="shared" si="4"/>
        <v>28X367</v>
      </c>
      <c r="E150" s="43" t="s">
        <v>1623</v>
      </c>
      <c r="F150" s="61" t="s">
        <v>1777</v>
      </c>
      <c r="G150" s="41" t="s">
        <v>43</v>
      </c>
      <c r="H150" s="45"/>
      <c r="I150" s="32">
        <v>28</v>
      </c>
      <c r="J150" s="63">
        <f>VLOOKUP(I150,pTRAIT!A:B,2,FALSE)</f>
        <v>0</v>
      </c>
      <c r="K150" s="63" t="s">
        <v>2724</v>
      </c>
      <c r="L150" s="63"/>
      <c r="M150" s="63" t="s">
        <v>2437</v>
      </c>
      <c r="N150" s="63" t="s">
        <v>2730</v>
      </c>
      <c r="O150" s="63"/>
      <c r="P150" s="63" t="s">
        <v>2732</v>
      </c>
      <c r="Q150" s="63" t="s">
        <v>2734</v>
      </c>
      <c r="R150" s="63" t="s">
        <v>2431</v>
      </c>
      <c r="S150" s="63" t="s">
        <v>2736</v>
      </c>
      <c r="T150" s="63"/>
      <c r="U150" s="63" t="s">
        <v>2738</v>
      </c>
      <c r="V150" s="63"/>
      <c r="W150" s="63"/>
      <c r="X150" s="63"/>
      <c r="Y150" s="63"/>
      <c r="Z150" s="63"/>
      <c r="AA150" s="63" t="s">
        <v>2728</v>
      </c>
      <c r="AB150" s="63"/>
      <c r="AC150" s="63" t="str">
        <f t="shared" si="5"/>
        <v>EM5RTUe Ro5So5n-sge;NST=X</v>
      </c>
      <c r="AD150" s="34">
        <v>367</v>
      </c>
      <c r="AE150" s="40" t="str">
        <f>VLOOKUP(AD150,pTRAIT!A:B,2,FALSE)</f>
        <v>EM5RTUeRo5So5;NST=X / EM5RTUeCM5So5Pu;NST=X</v>
      </c>
      <c r="AF150" s="63">
        <f>VLOOKUP($AD150,pTRAIT!$A:$X,7,FALSE)</f>
        <v>0</v>
      </c>
      <c r="AG150" s="63">
        <f>VLOOKUP($AD150,pTRAIT!$A:$X,8,FALSE)</f>
        <v>0</v>
      </c>
      <c r="AH150" s="63">
        <f>VLOOKUP($AD150,pTRAIT!$A:$X,9,FALSE)</f>
        <v>0</v>
      </c>
      <c r="AI150" s="63">
        <f>VLOOKUP($AD150,pTRAIT!$A:$X,10,FALSE)</f>
        <v>0</v>
      </c>
      <c r="AJ150" s="63">
        <f>VLOOKUP($AD150,pTRAIT!$A:$X,11,FALSE)</f>
        <v>0</v>
      </c>
      <c r="AK150" s="63">
        <f>VLOOKUP($AD150,pTRAIT!$A:$X,12,FALSE)</f>
        <v>0</v>
      </c>
      <c r="AL150" s="63">
        <f>VLOOKUP($AD150,pTRAIT!$A:$X,13,FALSE)</f>
        <v>0</v>
      </c>
      <c r="AM150" s="63">
        <f>VLOOKUP($AD150,pTRAIT!$A:$X,14,FALSE)</f>
        <v>0</v>
      </c>
      <c r="AN150" s="63">
        <f>VLOOKUP($AD150,pTRAIT!$A:$X,15,FALSE)</f>
        <v>0</v>
      </c>
      <c r="AO150" s="63">
        <f>VLOOKUP($AD150,pTRAIT!$A:$X,16,FALSE)</f>
        <v>0</v>
      </c>
      <c r="AP150" s="63">
        <f>VLOOKUP($AD150,pTRAIT!$A:$X,17,FALSE)</f>
        <v>0</v>
      </c>
      <c r="AQ150" s="63">
        <f>VLOOKUP($AD150,pTRAIT!$A:$X,18,FALSE)</f>
        <v>0</v>
      </c>
      <c r="AR150" s="63">
        <f>VLOOKUP($AD150,pTRAIT!$A:$X,19,FALSE)</f>
        <v>0</v>
      </c>
      <c r="AS150" s="63">
        <f>VLOOKUP($AD150,pTRAIT!$A:$X,20,FALSE)</f>
        <v>0</v>
      </c>
      <c r="AT150" s="63">
        <f>VLOOKUP($AD150,pTRAIT!$A:$X,21,FALSE)</f>
        <v>0</v>
      </c>
      <c r="AU150" s="63">
        <f>VLOOKUP($AD150,pTRAIT!$A:$X,22,FALSE)</f>
        <v>0</v>
      </c>
      <c r="AV150" s="63">
        <f>VLOOKUP($AD150,pTRAIT!$A:$X,23,FALSE)</f>
        <v>0</v>
      </c>
      <c r="AW150" s="63">
        <f>VLOOKUP($AD150,pTRAIT!$A:$X,24,FALSE)</f>
        <v>0</v>
      </c>
      <c r="AX150" s="67" t="s">
        <v>2890</v>
      </c>
      <c r="AY150" s="71" t="s">
        <v>3624</v>
      </c>
    </row>
    <row r="151" spans="1:51" ht="12" customHeight="1" x14ac:dyDescent="0.25">
      <c r="A151" s="32">
        <v>28</v>
      </c>
      <c r="B151" s="33" t="s">
        <v>5</v>
      </c>
      <c r="C151" s="34">
        <v>368</v>
      </c>
      <c r="D151" s="32" t="str">
        <f t="shared" si="4"/>
        <v>28X368</v>
      </c>
      <c r="E151" s="43" t="s">
        <v>1623</v>
      </c>
      <c r="F151" s="61" t="s">
        <v>1778</v>
      </c>
      <c r="G151" s="41" t="s">
        <v>43</v>
      </c>
      <c r="H151" s="45"/>
      <c r="I151" s="32">
        <v>28</v>
      </c>
      <c r="J151" s="63">
        <f>VLOOKUP(I151,pTRAIT!A:B,2,FALSE)</f>
        <v>0</v>
      </c>
      <c r="K151" s="63" t="s">
        <v>2724</v>
      </c>
      <c r="L151" s="63"/>
      <c r="M151" s="63" t="s">
        <v>2437</v>
      </c>
      <c r="N151" s="63" t="s">
        <v>2730</v>
      </c>
      <c r="O151" s="63"/>
      <c r="P151" s="63" t="s">
        <v>2732</v>
      </c>
      <c r="Q151" s="63" t="s">
        <v>2734</v>
      </c>
      <c r="R151" s="63" t="s">
        <v>2431</v>
      </c>
      <c r="S151" s="63" t="s">
        <v>2736</v>
      </c>
      <c r="T151" s="63"/>
      <c r="U151" s="63" t="s">
        <v>2738</v>
      </c>
      <c r="V151" s="63"/>
      <c r="W151" s="63"/>
      <c r="X151" s="63"/>
      <c r="Y151" s="63"/>
      <c r="Z151" s="63"/>
      <c r="AA151" s="63" t="s">
        <v>2728</v>
      </c>
      <c r="AB151" s="63"/>
      <c r="AC151" s="63" t="str">
        <f t="shared" si="5"/>
        <v>EM5RTUe Ro5So5n-sge;NST=X</v>
      </c>
      <c r="AD151" s="34">
        <v>368</v>
      </c>
      <c r="AE151" s="40" t="str">
        <f>VLOOKUP(AD151,pTRAIT!A:B,2,FALSE)</f>
        <v>EM5RTUeRo5So5;NST=X / EM5RTUeCM5So5Pu;NST=X</v>
      </c>
      <c r="AF151" s="63">
        <f>VLOOKUP($AD151,pTRAIT!$A:$X,7,FALSE)</f>
        <v>0</v>
      </c>
      <c r="AG151" s="63">
        <f>VLOOKUP($AD151,pTRAIT!$A:$X,8,FALSE)</f>
        <v>0</v>
      </c>
      <c r="AH151" s="63">
        <f>VLOOKUP($AD151,pTRAIT!$A:$X,9,FALSE)</f>
        <v>0</v>
      </c>
      <c r="AI151" s="63">
        <f>VLOOKUP($AD151,pTRAIT!$A:$X,10,FALSE)</f>
        <v>0</v>
      </c>
      <c r="AJ151" s="63">
        <f>VLOOKUP($AD151,pTRAIT!$A:$X,11,FALSE)</f>
        <v>0</v>
      </c>
      <c r="AK151" s="63">
        <f>VLOOKUP($AD151,pTRAIT!$A:$X,12,FALSE)</f>
        <v>0</v>
      </c>
      <c r="AL151" s="63">
        <f>VLOOKUP($AD151,pTRAIT!$A:$X,13,FALSE)</f>
        <v>0</v>
      </c>
      <c r="AM151" s="63">
        <f>VLOOKUP($AD151,pTRAIT!$A:$X,14,FALSE)</f>
        <v>0</v>
      </c>
      <c r="AN151" s="63">
        <f>VLOOKUP($AD151,pTRAIT!$A:$X,15,FALSE)</f>
        <v>0</v>
      </c>
      <c r="AO151" s="63">
        <f>VLOOKUP($AD151,pTRAIT!$A:$X,16,FALSE)</f>
        <v>0</v>
      </c>
      <c r="AP151" s="63">
        <f>VLOOKUP($AD151,pTRAIT!$A:$X,17,FALSE)</f>
        <v>0</v>
      </c>
      <c r="AQ151" s="63">
        <f>VLOOKUP($AD151,pTRAIT!$A:$X,18,FALSE)</f>
        <v>0</v>
      </c>
      <c r="AR151" s="63">
        <f>VLOOKUP($AD151,pTRAIT!$A:$X,19,FALSE)</f>
        <v>0</v>
      </c>
      <c r="AS151" s="63">
        <f>VLOOKUP($AD151,pTRAIT!$A:$X,20,FALSE)</f>
        <v>0</v>
      </c>
      <c r="AT151" s="63">
        <f>VLOOKUP($AD151,pTRAIT!$A:$X,21,FALSE)</f>
        <v>0</v>
      </c>
      <c r="AU151" s="63">
        <f>VLOOKUP($AD151,pTRAIT!$A:$X,22,FALSE)</f>
        <v>0</v>
      </c>
      <c r="AV151" s="63">
        <f>VLOOKUP($AD151,pTRAIT!$A:$X,23,FALSE)</f>
        <v>0</v>
      </c>
      <c r="AW151" s="63">
        <f>VLOOKUP($AD151,pTRAIT!$A:$X,24,FALSE)</f>
        <v>0</v>
      </c>
      <c r="AX151" s="67" t="s">
        <v>2891</v>
      </c>
      <c r="AY151" s="71" t="s">
        <v>3624</v>
      </c>
    </row>
    <row r="152" spans="1:51" ht="12" customHeight="1" x14ac:dyDescent="0.25">
      <c r="A152" s="32">
        <v>28</v>
      </c>
      <c r="B152" s="33" t="s">
        <v>5</v>
      </c>
      <c r="C152" s="34">
        <v>369</v>
      </c>
      <c r="D152" s="32" t="str">
        <f t="shared" si="4"/>
        <v>28X369</v>
      </c>
      <c r="E152" s="43" t="s">
        <v>1623</v>
      </c>
      <c r="F152" s="61" t="s">
        <v>1779</v>
      </c>
      <c r="G152" s="41" t="s">
        <v>43</v>
      </c>
      <c r="H152" s="45"/>
      <c r="I152" s="32">
        <v>28</v>
      </c>
      <c r="J152" s="63">
        <f>VLOOKUP(I152,pTRAIT!A:B,2,FALSE)</f>
        <v>0</v>
      </c>
      <c r="K152" s="63" t="s">
        <v>2724</v>
      </c>
      <c r="L152" s="63"/>
      <c r="M152" s="63" t="s">
        <v>2437</v>
      </c>
      <c r="N152" s="63" t="s">
        <v>2730</v>
      </c>
      <c r="O152" s="63"/>
      <c r="P152" s="63" t="s">
        <v>2732</v>
      </c>
      <c r="Q152" s="63" t="s">
        <v>2734</v>
      </c>
      <c r="R152" s="63" t="s">
        <v>2431</v>
      </c>
      <c r="S152" s="63" t="s">
        <v>2736</v>
      </c>
      <c r="T152" s="63"/>
      <c r="U152" s="63" t="s">
        <v>2738</v>
      </c>
      <c r="V152" s="63"/>
      <c r="W152" s="63"/>
      <c r="X152" s="63"/>
      <c r="Y152" s="63"/>
      <c r="Z152" s="63"/>
      <c r="AA152" s="63" t="s">
        <v>2728</v>
      </c>
      <c r="AB152" s="63"/>
      <c r="AC152" s="63" t="str">
        <f t="shared" si="5"/>
        <v>EM5RTUe Ro5So5n-sge;NST=X</v>
      </c>
      <c r="AD152" s="34">
        <v>369</v>
      </c>
      <c r="AE152" s="40" t="str">
        <f>VLOOKUP(AD152,pTRAIT!A:B,2,FALSE)</f>
        <v>EM5RTUeRo5So5;NST=X / EM5RTUeCM5So5Pu;NST=X</v>
      </c>
      <c r="AF152" s="63">
        <f>VLOOKUP($AD152,pTRAIT!$A:$X,7,FALSE)</f>
        <v>0</v>
      </c>
      <c r="AG152" s="63">
        <f>VLOOKUP($AD152,pTRAIT!$A:$X,8,FALSE)</f>
        <v>0</v>
      </c>
      <c r="AH152" s="63">
        <f>VLOOKUP($AD152,pTRAIT!$A:$X,9,FALSE)</f>
        <v>0</v>
      </c>
      <c r="AI152" s="63">
        <f>VLOOKUP($AD152,pTRAIT!$A:$X,10,FALSE)</f>
        <v>0</v>
      </c>
      <c r="AJ152" s="63">
        <f>VLOOKUP($AD152,pTRAIT!$A:$X,11,FALSE)</f>
        <v>0</v>
      </c>
      <c r="AK152" s="63">
        <f>VLOOKUP($AD152,pTRAIT!$A:$X,12,FALSE)</f>
        <v>0</v>
      </c>
      <c r="AL152" s="63">
        <f>VLOOKUP($AD152,pTRAIT!$A:$X,13,FALSE)</f>
        <v>0</v>
      </c>
      <c r="AM152" s="63">
        <f>VLOOKUP($AD152,pTRAIT!$A:$X,14,FALSE)</f>
        <v>0</v>
      </c>
      <c r="AN152" s="63">
        <f>VLOOKUP($AD152,pTRAIT!$A:$X,15,FALSE)</f>
        <v>0</v>
      </c>
      <c r="AO152" s="63">
        <f>VLOOKUP($AD152,pTRAIT!$A:$X,16,FALSE)</f>
        <v>0</v>
      </c>
      <c r="AP152" s="63">
        <f>VLOOKUP($AD152,pTRAIT!$A:$X,17,FALSE)</f>
        <v>0</v>
      </c>
      <c r="AQ152" s="63">
        <f>VLOOKUP($AD152,pTRAIT!$A:$X,18,FALSE)</f>
        <v>0</v>
      </c>
      <c r="AR152" s="63">
        <f>VLOOKUP($AD152,pTRAIT!$A:$X,19,FALSE)</f>
        <v>0</v>
      </c>
      <c r="AS152" s="63">
        <f>VLOOKUP($AD152,pTRAIT!$A:$X,20,FALSE)</f>
        <v>0</v>
      </c>
      <c r="AT152" s="63">
        <f>VLOOKUP($AD152,pTRAIT!$A:$X,21,FALSE)</f>
        <v>0</v>
      </c>
      <c r="AU152" s="63">
        <f>VLOOKUP($AD152,pTRAIT!$A:$X,22,FALSE)</f>
        <v>0</v>
      </c>
      <c r="AV152" s="63">
        <f>VLOOKUP($AD152,pTRAIT!$A:$X,23,FALSE)</f>
        <v>0</v>
      </c>
      <c r="AW152" s="63">
        <f>VLOOKUP($AD152,pTRAIT!$A:$X,24,FALSE)</f>
        <v>0</v>
      </c>
      <c r="AX152" s="67" t="s">
        <v>2892</v>
      </c>
      <c r="AY152" s="71" t="s">
        <v>3624</v>
      </c>
    </row>
    <row r="153" spans="1:51" ht="12" customHeight="1" x14ac:dyDescent="0.25">
      <c r="A153" s="32">
        <v>28</v>
      </c>
      <c r="B153" s="33" t="s">
        <v>5</v>
      </c>
      <c r="C153" s="34">
        <v>370</v>
      </c>
      <c r="D153" s="32" t="str">
        <f t="shared" si="4"/>
        <v>28X370</v>
      </c>
      <c r="E153" s="43" t="s">
        <v>1623</v>
      </c>
      <c r="F153" s="61" t="s">
        <v>1780</v>
      </c>
      <c r="G153" s="41" t="s">
        <v>43</v>
      </c>
      <c r="H153" s="45"/>
      <c r="I153" s="32">
        <v>28</v>
      </c>
      <c r="J153" s="63">
        <f>VLOOKUP(I153,pTRAIT!A:B,2,FALSE)</f>
        <v>0</v>
      </c>
      <c r="K153" s="63" t="s">
        <v>2724</v>
      </c>
      <c r="L153" s="63"/>
      <c r="M153" s="63" t="s">
        <v>2437</v>
      </c>
      <c r="N153" s="63" t="s">
        <v>2730</v>
      </c>
      <c r="O153" s="63"/>
      <c r="P153" s="63" t="s">
        <v>2732</v>
      </c>
      <c r="Q153" s="63" t="s">
        <v>2734</v>
      </c>
      <c r="R153" s="63" t="s">
        <v>2431</v>
      </c>
      <c r="S153" s="63" t="s">
        <v>2736</v>
      </c>
      <c r="T153" s="63"/>
      <c r="U153" s="63" t="s">
        <v>2738</v>
      </c>
      <c r="V153" s="63"/>
      <c r="W153" s="63"/>
      <c r="X153" s="63"/>
      <c r="Y153" s="63"/>
      <c r="Z153" s="63"/>
      <c r="AA153" s="63" t="s">
        <v>2728</v>
      </c>
      <c r="AB153" s="63"/>
      <c r="AC153" s="63" t="str">
        <f t="shared" si="5"/>
        <v>EM5RTUe Ro5So5n-sge;NST=X</v>
      </c>
      <c r="AD153" s="34">
        <v>370</v>
      </c>
      <c r="AE153" s="40" t="str">
        <f>VLOOKUP(AD153,pTRAIT!A:B,2,FALSE)</f>
        <v>EM5RTUeRo5So5;NST=X / EM5RTUeCM5So5Pu;NST=X</v>
      </c>
      <c r="AF153" s="63">
        <f>VLOOKUP($AD153,pTRAIT!$A:$X,7,FALSE)</f>
        <v>0</v>
      </c>
      <c r="AG153" s="63">
        <f>VLOOKUP($AD153,pTRAIT!$A:$X,8,FALSE)</f>
        <v>0</v>
      </c>
      <c r="AH153" s="63">
        <f>VLOOKUP($AD153,pTRAIT!$A:$X,9,FALSE)</f>
        <v>0</v>
      </c>
      <c r="AI153" s="63">
        <f>VLOOKUP($AD153,pTRAIT!$A:$X,10,FALSE)</f>
        <v>0</v>
      </c>
      <c r="AJ153" s="63">
        <f>VLOOKUP($AD153,pTRAIT!$A:$X,11,FALSE)</f>
        <v>0</v>
      </c>
      <c r="AK153" s="63">
        <f>VLOOKUP($AD153,pTRAIT!$A:$X,12,FALSE)</f>
        <v>0</v>
      </c>
      <c r="AL153" s="63">
        <f>VLOOKUP($AD153,pTRAIT!$A:$X,13,FALSE)</f>
        <v>0</v>
      </c>
      <c r="AM153" s="63">
        <f>VLOOKUP($AD153,pTRAIT!$A:$X,14,FALSE)</f>
        <v>0</v>
      </c>
      <c r="AN153" s="63">
        <f>VLOOKUP($AD153,pTRAIT!$A:$X,15,FALSE)</f>
        <v>0</v>
      </c>
      <c r="AO153" s="63">
        <f>VLOOKUP($AD153,pTRAIT!$A:$X,16,FALSE)</f>
        <v>0</v>
      </c>
      <c r="AP153" s="63">
        <f>VLOOKUP($AD153,pTRAIT!$A:$X,17,FALSE)</f>
        <v>0</v>
      </c>
      <c r="AQ153" s="63">
        <f>VLOOKUP($AD153,pTRAIT!$A:$X,18,FALSE)</f>
        <v>0</v>
      </c>
      <c r="AR153" s="63">
        <f>VLOOKUP($AD153,pTRAIT!$A:$X,19,FALSE)</f>
        <v>0</v>
      </c>
      <c r="AS153" s="63">
        <f>VLOOKUP($AD153,pTRAIT!$A:$X,20,FALSE)</f>
        <v>0</v>
      </c>
      <c r="AT153" s="63">
        <f>VLOOKUP($AD153,pTRAIT!$A:$X,21,FALSE)</f>
        <v>0</v>
      </c>
      <c r="AU153" s="63">
        <f>VLOOKUP($AD153,pTRAIT!$A:$X,22,FALSE)</f>
        <v>0</v>
      </c>
      <c r="AV153" s="63">
        <f>VLOOKUP($AD153,pTRAIT!$A:$X,23,FALSE)</f>
        <v>0</v>
      </c>
      <c r="AW153" s="63">
        <f>VLOOKUP($AD153,pTRAIT!$A:$X,24,FALSE)</f>
        <v>0</v>
      </c>
      <c r="AX153" s="67" t="s">
        <v>2893</v>
      </c>
      <c r="AY153" s="71" t="s">
        <v>3624</v>
      </c>
    </row>
    <row r="154" spans="1:51" ht="12" customHeight="1" x14ac:dyDescent="0.25">
      <c r="A154" s="32">
        <v>28</v>
      </c>
      <c r="B154" s="33" t="s">
        <v>5</v>
      </c>
      <c r="C154" s="34">
        <v>373</v>
      </c>
      <c r="D154" s="32" t="str">
        <f t="shared" si="4"/>
        <v>28X373</v>
      </c>
      <c r="E154" s="43" t="s">
        <v>1623</v>
      </c>
      <c r="F154" s="61" t="s">
        <v>1781</v>
      </c>
      <c r="G154" s="41" t="s">
        <v>43</v>
      </c>
      <c r="H154" s="38"/>
      <c r="I154" s="32">
        <v>28</v>
      </c>
      <c r="J154" s="63">
        <f>VLOOKUP(I154,pTRAIT!A:B,2,FALSE)</f>
        <v>0</v>
      </c>
      <c r="K154" s="63" t="s">
        <v>2724</v>
      </c>
      <c r="L154" s="63"/>
      <c r="M154" s="63" t="s">
        <v>2437</v>
      </c>
      <c r="N154" s="63" t="s">
        <v>2730</v>
      </c>
      <c r="O154" s="63"/>
      <c r="P154" s="63" t="s">
        <v>2732</v>
      </c>
      <c r="Q154" s="63" t="s">
        <v>2734</v>
      </c>
      <c r="R154" s="63" t="s">
        <v>2431</v>
      </c>
      <c r="S154" s="63" t="s">
        <v>2736</v>
      </c>
      <c r="T154" s="63"/>
      <c r="U154" s="63" t="s">
        <v>2738</v>
      </c>
      <c r="V154" s="63"/>
      <c r="W154" s="63"/>
      <c r="X154" s="63"/>
      <c r="Y154" s="63"/>
      <c r="Z154" s="63"/>
      <c r="AA154" s="63" t="s">
        <v>2728</v>
      </c>
      <c r="AB154" s="63"/>
      <c r="AC154" s="63" t="str">
        <f t="shared" si="5"/>
        <v>EM5RTUe Ro5So5n-sge;NST=X</v>
      </c>
      <c r="AD154" s="34">
        <v>373</v>
      </c>
      <c r="AE154" s="40" t="str">
        <f>VLOOKUP(AD154,pTRAIT!A:B,2,FALSE)</f>
        <v>EM5RTUeRo5So5;NST=X / EM5RTCM5(So5)Pu;NST=X</v>
      </c>
      <c r="AF154" s="63">
        <f>VLOOKUP($AD154,pTRAIT!$A:$X,7,FALSE)</f>
        <v>0</v>
      </c>
      <c r="AG154" s="63">
        <f>VLOOKUP($AD154,pTRAIT!$A:$X,8,FALSE)</f>
        <v>0</v>
      </c>
      <c r="AH154" s="63">
        <f>VLOOKUP($AD154,pTRAIT!$A:$X,9,FALSE)</f>
        <v>0</v>
      </c>
      <c r="AI154" s="63">
        <f>VLOOKUP($AD154,pTRAIT!$A:$X,10,FALSE)</f>
        <v>0</v>
      </c>
      <c r="AJ154" s="63">
        <f>VLOOKUP($AD154,pTRAIT!$A:$X,11,FALSE)</f>
        <v>0</v>
      </c>
      <c r="AK154" s="63">
        <f>VLOOKUP($AD154,pTRAIT!$A:$X,12,FALSE)</f>
        <v>0</v>
      </c>
      <c r="AL154" s="63">
        <f>VLOOKUP($AD154,pTRAIT!$A:$X,13,FALSE)</f>
        <v>0</v>
      </c>
      <c r="AM154" s="63">
        <f>VLOOKUP($AD154,pTRAIT!$A:$X,14,FALSE)</f>
        <v>0</v>
      </c>
      <c r="AN154" s="63">
        <f>VLOOKUP($AD154,pTRAIT!$A:$X,15,FALSE)</f>
        <v>0</v>
      </c>
      <c r="AO154" s="63">
        <f>VLOOKUP($AD154,pTRAIT!$A:$X,16,FALSE)</f>
        <v>0</v>
      </c>
      <c r="AP154" s="63">
        <f>VLOOKUP($AD154,pTRAIT!$A:$X,17,FALSE)</f>
        <v>0</v>
      </c>
      <c r="AQ154" s="63">
        <f>VLOOKUP($AD154,pTRAIT!$A:$X,18,FALSE)</f>
        <v>0</v>
      </c>
      <c r="AR154" s="63">
        <f>VLOOKUP($AD154,pTRAIT!$A:$X,19,FALSE)</f>
        <v>0</v>
      </c>
      <c r="AS154" s="63">
        <f>VLOOKUP($AD154,pTRAIT!$A:$X,20,FALSE)</f>
        <v>0</v>
      </c>
      <c r="AT154" s="63">
        <f>VLOOKUP($AD154,pTRAIT!$A:$X,21,FALSE)</f>
        <v>0</v>
      </c>
      <c r="AU154" s="63">
        <f>VLOOKUP($AD154,pTRAIT!$A:$X,22,FALSE)</f>
        <v>0</v>
      </c>
      <c r="AV154" s="63">
        <f>VLOOKUP($AD154,pTRAIT!$A:$X,23,FALSE)</f>
        <v>0</v>
      </c>
      <c r="AW154" s="63">
        <f>VLOOKUP($AD154,pTRAIT!$A:$X,24,FALSE)</f>
        <v>0</v>
      </c>
      <c r="AX154" s="67" t="s">
        <v>2894</v>
      </c>
      <c r="AY154" s="71" t="s">
        <v>3627</v>
      </c>
    </row>
    <row r="155" spans="1:51" ht="12" customHeight="1" x14ac:dyDescent="0.25">
      <c r="A155" s="32">
        <v>28</v>
      </c>
      <c r="B155" s="33" t="s">
        <v>5</v>
      </c>
      <c r="C155" s="34">
        <v>375</v>
      </c>
      <c r="D155" s="32" t="str">
        <f t="shared" si="4"/>
        <v>28X375</v>
      </c>
      <c r="E155" s="43" t="s">
        <v>1623</v>
      </c>
      <c r="F155" s="61" t="s">
        <v>1782</v>
      </c>
      <c r="G155" s="41" t="s">
        <v>43</v>
      </c>
      <c r="H155" s="38"/>
      <c r="I155" s="32">
        <v>28</v>
      </c>
      <c r="J155" s="63">
        <f>VLOOKUP(I155,pTRAIT!A:B,2,FALSE)</f>
        <v>0</v>
      </c>
      <c r="K155" s="63" t="s">
        <v>2724</v>
      </c>
      <c r="L155" s="63"/>
      <c r="M155" s="63" t="s">
        <v>2437</v>
      </c>
      <c r="N155" s="63" t="s">
        <v>2730</v>
      </c>
      <c r="O155" s="63"/>
      <c r="P155" s="63" t="s">
        <v>2732</v>
      </c>
      <c r="Q155" s="63" t="s">
        <v>2734</v>
      </c>
      <c r="R155" s="63" t="s">
        <v>2431</v>
      </c>
      <c r="S155" s="63" t="s">
        <v>2736</v>
      </c>
      <c r="T155" s="63"/>
      <c r="U155" s="63" t="s">
        <v>2738</v>
      </c>
      <c r="V155" s="63"/>
      <c r="W155" s="63"/>
      <c r="X155" s="63"/>
      <c r="Y155" s="63"/>
      <c r="Z155" s="63"/>
      <c r="AA155" s="63" t="s">
        <v>2728</v>
      </c>
      <c r="AB155" s="63"/>
      <c r="AC155" s="63" t="str">
        <f t="shared" si="5"/>
        <v>EM5RTUe Ro5So5n-sge;NST=X</v>
      </c>
      <c r="AD155" s="34">
        <v>375</v>
      </c>
      <c r="AE155" s="40" t="str">
        <f>VLOOKUP(AD155,pTRAIT!A:B,2,FALSE)</f>
        <v>EM5RTUeRo5So5;NST=X / EM5RTCM5Pu;NST=X</v>
      </c>
      <c r="AF155" s="63">
        <f>VLOOKUP($AD155,pTRAIT!$A:$X,7,FALSE)</f>
        <v>0</v>
      </c>
      <c r="AG155" s="63">
        <f>VLOOKUP($AD155,pTRAIT!$A:$X,8,FALSE)</f>
        <v>0</v>
      </c>
      <c r="AH155" s="63">
        <f>VLOOKUP($AD155,pTRAIT!$A:$X,9,FALSE)</f>
        <v>0</v>
      </c>
      <c r="AI155" s="63">
        <f>VLOOKUP($AD155,pTRAIT!$A:$X,10,FALSE)</f>
        <v>0</v>
      </c>
      <c r="AJ155" s="63">
        <f>VLOOKUP($AD155,pTRAIT!$A:$X,11,FALSE)</f>
        <v>0</v>
      </c>
      <c r="AK155" s="63">
        <f>VLOOKUP($AD155,pTRAIT!$A:$X,12,FALSE)</f>
        <v>0</v>
      </c>
      <c r="AL155" s="63">
        <f>VLOOKUP($AD155,pTRAIT!$A:$X,13,FALSE)</f>
        <v>0</v>
      </c>
      <c r="AM155" s="63">
        <f>VLOOKUP($AD155,pTRAIT!$A:$X,14,FALSE)</f>
        <v>0</v>
      </c>
      <c r="AN155" s="63">
        <f>VLOOKUP($AD155,pTRAIT!$A:$X,15,FALSE)</f>
        <v>0</v>
      </c>
      <c r="AO155" s="63">
        <f>VLOOKUP($AD155,pTRAIT!$A:$X,16,FALSE)</f>
        <v>0</v>
      </c>
      <c r="AP155" s="63">
        <f>VLOOKUP($AD155,pTRAIT!$A:$X,17,FALSE)</f>
        <v>0</v>
      </c>
      <c r="AQ155" s="63">
        <f>VLOOKUP($AD155,pTRAIT!$A:$X,18,FALSE)</f>
        <v>0</v>
      </c>
      <c r="AR155" s="63">
        <f>VLOOKUP($AD155,pTRAIT!$A:$X,19,FALSE)</f>
        <v>0</v>
      </c>
      <c r="AS155" s="63">
        <f>VLOOKUP($AD155,pTRAIT!$A:$X,20,FALSE)</f>
        <v>0</v>
      </c>
      <c r="AT155" s="63">
        <f>VLOOKUP($AD155,pTRAIT!$A:$X,21,FALSE)</f>
        <v>0</v>
      </c>
      <c r="AU155" s="63">
        <f>VLOOKUP($AD155,pTRAIT!$A:$X,22,FALSE)</f>
        <v>0</v>
      </c>
      <c r="AV155" s="63">
        <f>VLOOKUP($AD155,pTRAIT!$A:$X,23,FALSE)</f>
        <v>0</v>
      </c>
      <c r="AW155" s="63">
        <f>VLOOKUP($AD155,pTRAIT!$A:$X,24,FALSE)</f>
        <v>0</v>
      </c>
      <c r="AX155" s="67" t="s">
        <v>2895</v>
      </c>
      <c r="AY155" s="71" t="s">
        <v>3628</v>
      </c>
    </row>
    <row r="156" spans="1:51" ht="12" customHeight="1" x14ac:dyDescent="0.25">
      <c r="A156" s="32">
        <v>28</v>
      </c>
      <c r="B156" s="33" t="s">
        <v>5</v>
      </c>
      <c r="C156" s="34">
        <v>377</v>
      </c>
      <c r="D156" s="32" t="str">
        <f t="shared" si="4"/>
        <v>28X377</v>
      </c>
      <c r="E156" s="43" t="s">
        <v>1623</v>
      </c>
      <c r="F156" s="61" t="s">
        <v>1783</v>
      </c>
      <c r="G156" s="41" t="s">
        <v>43</v>
      </c>
      <c r="H156" s="38"/>
      <c r="I156" s="32">
        <v>28</v>
      </c>
      <c r="J156" s="63">
        <f>VLOOKUP(I156,pTRAIT!A:B,2,FALSE)</f>
        <v>0</v>
      </c>
      <c r="K156" s="63" t="s">
        <v>2724</v>
      </c>
      <c r="L156" s="63"/>
      <c r="M156" s="63" t="s">
        <v>2437</v>
      </c>
      <c r="N156" s="63" t="s">
        <v>2730</v>
      </c>
      <c r="O156" s="63"/>
      <c r="P156" s="63" t="s">
        <v>2732</v>
      </c>
      <c r="Q156" s="63" t="s">
        <v>2734</v>
      </c>
      <c r="R156" s="63" t="s">
        <v>2431</v>
      </c>
      <c r="S156" s="63" t="s">
        <v>2736</v>
      </c>
      <c r="T156" s="63"/>
      <c r="U156" s="63" t="s">
        <v>2738</v>
      </c>
      <c r="V156" s="63"/>
      <c r="W156" s="63"/>
      <c r="X156" s="63"/>
      <c r="Y156" s="63"/>
      <c r="Z156" s="63"/>
      <c r="AA156" s="63" t="s">
        <v>2728</v>
      </c>
      <c r="AB156" s="63"/>
      <c r="AC156" s="63" t="str">
        <f t="shared" si="5"/>
        <v>EM5RTUe Ro5So5n-sge;NST=X</v>
      </c>
      <c r="AD156" s="34">
        <v>377</v>
      </c>
      <c r="AE156" s="40" t="str">
        <f>VLOOKUP(AD156,pTRAIT!A:B,2,FALSE)</f>
        <v>EM5RTUeRo5So5;NST=X / EM5RTCM5Ro5So5Pu;NST=X</v>
      </c>
      <c r="AF156" s="63">
        <f>VLOOKUP($AD156,pTRAIT!$A:$X,7,FALSE)</f>
        <v>0</v>
      </c>
      <c r="AG156" s="63">
        <f>VLOOKUP($AD156,pTRAIT!$A:$X,8,FALSE)</f>
        <v>0</v>
      </c>
      <c r="AH156" s="63">
        <f>VLOOKUP($AD156,pTRAIT!$A:$X,9,FALSE)</f>
        <v>0</v>
      </c>
      <c r="AI156" s="63">
        <f>VLOOKUP($AD156,pTRAIT!$A:$X,10,FALSE)</f>
        <v>0</v>
      </c>
      <c r="AJ156" s="63">
        <f>VLOOKUP($AD156,pTRAIT!$A:$X,11,FALSE)</f>
        <v>0</v>
      </c>
      <c r="AK156" s="63">
        <f>VLOOKUP($AD156,pTRAIT!$A:$X,12,FALSE)</f>
        <v>0</v>
      </c>
      <c r="AL156" s="63">
        <f>VLOOKUP($AD156,pTRAIT!$A:$X,13,FALSE)</f>
        <v>0</v>
      </c>
      <c r="AM156" s="63">
        <f>VLOOKUP($AD156,pTRAIT!$A:$X,14,FALSE)</f>
        <v>0</v>
      </c>
      <c r="AN156" s="63">
        <f>VLOOKUP($AD156,pTRAIT!$A:$X,15,FALSE)</f>
        <v>0</v>
      </c>
      <c r="AO156" s="63">
        <f>VLOOKUP($AD156,pTRAIT!$A:$X,16,FALSE)</f>
        <v>0</v>
      </c>
      <c r="AP156" s="63">
        <f>VLOOKUP($AD156,pTRAIT!$A:$X,17,FALSE)</f>
        <v>0</v>
      </c>
      <c r="AQ156" s="63">
        <f>VLOOKUP($AD156,pTRAIT!$A:$X,18,FALSE)</f>
        <v>0</v>
      </c>
      <c r="AR156" s="63">
        <f>VLOOKUP($AD156,pTRAIT!$A:$X,19,FALSE)</f>
        <v>0</v>
      </c>
      <c r="AS156" s="63">
        <f>VLOOKUP($AD156,pTRAIT!$A:$X,20,FALSE)</f>
        <v>0</v>
      </c>
      <c r="AT156" s="63">
        <f>VLOOKUP($AD156,pTRAIT!$A:$X,21,FALSE)</f>
        <v>0</v>
      </c>
      <c r="AU156" s="63">
        <f>VLOOKUP($AD156,pTRAIT!$A:$X,22,FALSE)</f>
        <v>0</v>
      </c>
      <c r="AV156" s="63">
        <f>VLOOKUP($AD156,pTRAIT!$A:$X,23,FALSE)</f>
        <v>0</v>
      </c>
      <c r="AW156" s="63">
        <f>VLOOKUP($AD156,pTRAIT!$A:$X,24,FALSE)</f>
        <v>0</v>
      </c>
      <c r="AX156" s="67" t="s">
        <v>2896</v>
      </c>
      <c r="AY156" s="71" t="s">
        <v>3630</v>
      </c>
    </row>
    <row r="157" spans="1:51" ht="12" customHeight="1" x14ac:dyDescent="0.25">
      <c r="A157" s="32">
        <v>28</v>
      </c>
      <c r="B157" s="33" t="s">
        <v>5</v>
      </c>
      <c r="C157" s="34">
        <v>379</v>
      </c>
      <c r="D157" s="32" t="str">
        <f t="shared" si="4"/>
        <v>28X379</v>
      </c>
      <c r="E157" s="43" t="s">
        <v>1623</v>
      </c>
      <c r="F157" s="61" t="s">
        <v>1784</v>
      </c>
      <c r="G157" s="41" t="s">
        <v>43</v>
      </c>
      <c r="H157" s="38"/>
      <c r="I157" s="32">
        <v>28</v>
      </c>
      <c r="J157" s="63">
        <f>VLOOKUP(I157,pTRAIT!A:B,2,FALSE)</f>
        <v>0</v>
      </c>
      <c r="K157" s="63" t="s">
        <v>2724</v>
      </c>
      <c r="L157" s="63"/>
      <c r="M157" s="63" t="s">
        <v>2437</v>
      </c>
      <c r="N157" s="63" t="s">
        <v>2730</v>
      </c>
      <c r="O157" s="63"/>
      <c r="P157" s="63" t="s">
        <v>2732</v>
      </c>
      <c r="Q157" s="63" t="s">
        <v>2734</v>
      </c>
      <c r="R157" s="63" t="s">
        <v>2431</v>
      </c>
      <c r="S157" s="63" t="s">
        <v>2736</v>
      </c>
      <c r="T157" s="63"/>
      <c r="U157" s="63" t="s">
        <v>2738</v>
      </c>
      <c r="V157" s="63"/>
      <c r="W157" s="63"/>
      <c r="X157" s="63"/>
      <c r="Y157" s="63"/>
      <c r="Z157" s="63"/>
      <c r="AA157" s="63" t="s">
        <v>2728</v>
      </c>
      <c r="AB157" s="63"/>
      <c r="AC157" s="63" t="str">
        <f t="shared" si="5"/>
        <v>EM5RTUe Ro5So5n-sge;NST=X</v>
      </c>
      <c r="AD157" s="34">
        <v>379</v>
      </c>
      <c r="AE157" s="40" t="str">
        <f>VLOOKUP(AD157,pTRAIT!A:B,2,FALSE)</f>
        <v>EM5RTUeRo5So5;NST=X / EM5RTCM5So5Pu;NST=X</v>
      </c>
      <c r="AF157" s="63">
        <f>VLOOKUP($AD157,pTRAIT!$A:$X,7,FALSE)</f>
        <v>0</v>
      </c>
      <c r="AG157" s="63">
        <f>VLOOKUP($AD157,pTRAIT!$A:$X,8,FALSE)</f>
        <v>0</v>
      </c>
      <c r="AH157" s="63">
        <f>VLOOKUP($AD157,pTRAIT!$A:$X,9,FALSE)</f>
        <v>0</v>
      </c>
      <c r="AI157" s="63">
        <f>VLOOKUP($AD157,pTRAIT!$A:$X,10,FALSE)</f>
        <v>0</v>
      </c>
      <c r="AJ157" s="63">
        <f>VLOOKUP($AD157,pTRAIT!$A:$X,11,FALSE)</f>
        <v>0</v>
      </c>
      <c r="AK157" s="63">
        <f>VLOOKUP($AD157,pTRAIT!$A:$X,12,FALSE)</f>
        <v>0</v>
      </c>
      <c r="AL157" s="63">
        <f>VLOOKUP($AD157,pTRAIT!$A:$X,13,FALSE)</f>
        <v>0</v>
      </c>
      <c r="AM157" s="63">
        <f>VLOOKUP($AD157,pTRAIT!$A:$X,14,FALSE)</f>
        <v>0</v>
      </c>
      <c r="AN157" s="63">
        <f>VLOOKUP($AD157,pTRAIT!$A:$X,15,FALSE)</f>
        <v>0</v>
      </c>
      <c r="AO157" s="63">
        <f>VLOOKUP($AD157,pTRAIT!$A:$X,16,FALSE)</f>
        <v>0</v>
      </c>
      <c r="AP157" s="63">
        <f>VLOOKUP($AD157,pTRAIT!$A:$X,17,FALSE)</f>
        <v>0</v>
      </c>
      <c r="AQ157" s="63">
        <f>VLOOKUP($AD157,pTRAIT!$A:$X,18,FALSE)</f>
        <v>0</v>
      </c>
      <c r="AR157" s="63">
        <f>VLOOKUP($AD157,pTRAIT!$A:$X,19,FALSE)</f>
        <v>0</v>
      </c>
      <c r="AS157" s="63">
        <f>VLOOKUP($AD157,pTRAIT!$A:$X,20,FALSE)</f>
        <v>0</v>
      </c>
      <c r="AT157" s="63">
        <f>VLOOKUP($AD157,pTRAIT!$A:$X,21,FALSE)</f>
        <v>0</v>
      </c>
      <c r="AU157" s="63">
        <f>VLOOKUP($AD157,pTRAIT!$A:$X,22,FALSE)</f>
        <v>0</v>
      </c>
      <c r="AV157" s="63">
        <f>VLOOKUP($AD157,pTRAIT!$A:$X,23,FALSE)</f>
        <v>0</v>
      </c>
      <c r="AW157" s="63">
        <f>VLOOKUP($AD157,pTRAIT!$A:$X,24,FALSE)</f>
        <v>0</v>
      </c>
      <c r="AX157" s="67" t="s">
        <v>2897</v>
      </c>
      <c r="AY157" s="71" t="s">
        <v>3631</v>
      </c>
    </row>
    <row r="158" spans="1:51" ht="12" customHeight="1" x14ac:dyDescent="0.25">
      <c r="A158" s="32">
        <v>28</v>
      </c>
      <c r="B158" s="33" t="s">
        <v>5</v>
      </c>
      <c r="C158" s="34">
        <v>380</v>
      </c>
      <c r="D158" s="32" t="str">
        <f t="shared" si="4"/>
        <v>28X380</v>
      </c>
      <c r="E158" s="43" t="s">
        <v>1623</v>
      </c>
      <c r="F158" s="61" t="s">
        <v>1785</v>
      </c>
      <c r="G158" s="41" t="s">
        <v>43</v>
      </c>
      <c r="H158" s="38"/>
      <c r="I158" s="32">
        <v>28</v>
      </c>
      <c r="J158" s="63">
        <f>VLOOKUP(I158,pTRAIT!A:B,2,FALSE)</f>
        <v>0</v>
      </c>
      <c r="K158" s="63" t="s">
        <v>2724</v>
      </c>
      <c r="L158" s="63"/>
      <c r="M158" s="63" t="s">
        <v>2437</v>
      </c>
      <c r="N158" s="63" t="s">
        <v>2730</v>
      </c>
      <c r="O158" s="63"/>
      <c r="P158" s="63" t="s">
        <v>2732</v>
      </c>
      <c r="Q158" s="63" t="s">
        <v>2734</v>
      </c>
      <c r="R158" s="63" t="s">
        <v>2431</v>
      </c>
      <c r="S158" s="63" t="s">
        <v>2736</v>
      </c>
      <c r="T158" s="63"/>
      <c r="U158" s="63" t="s">
        <v>2738</v>
      </c>
      <c r="V158" s="63"/>
      <c r="W158" s="63"/>
      <c r="X158" s="63"/>
      <c r="Y158" s="63"/>
      <c r="Z158" s="63"/>
      <c r="AA158" s="63" t="s">
        <v>2728</v>
      </c>
      <c r="AB158" s="63"/>
      <c r="AC158" s="63" t="str">
        <f t="shared" si="5"/>
        <v>EM5RTUe Ro5So5n-sge;NST=X</v>
      </c>
      <c r="AD158" s="34">
        <v>380</v>
      </c>
      <c r="AE158" s="40" t="str">
        <f>VLOOKUP(AD158,pTRAIT!A:B,2,FALSE)</f>
        <v>EM5RTUeRo5So5;NST=X / EM5RTCM5So5Pu;NST=X</v>
      </c>
      <c r="AF158" s="63">
        <f>VLOOKUP($AD158,pTRAIT!$A:$X,7,FALSE)</f>
        <v>0</v>
      </c>
      <c r="AG158" s="63">
        <f>VLOOKUP($AD158,pTRAIT!$A:$X,8,FALSE)</f>
        <v>0</v>
      </c>
      <c r="AH158" s="63">
        <f>VLOOKUP($AD158,pTRAIT!$A:$X,9,FALSE)</f>
        <v>0</v>
      </c>
      <c r="AI158" s="63">
        <f>VLOOKUP($AD158,pTRAIT!$A:$X,10,FALSE)</f>
        <v>0</v>
      </c>
      <c r="AJ158" s="63">
        <f>VLOOKUP($AD158,pTRAIT!$A:$X,11,FALSE)</f>
        <v>0</v>
      </c>
      <c r="AK158" s="63">
        <f>VLOOKUP($AD158,pTRAIT!$A:$X,12,FALSE)</f>
        <v>0</v>
      </c>
      <c r="AL158" s="63">
        <f>VLOOKUP($AD158,pTRAIT!$A:$X,13,FALSE)</f>
        <v>0</v>
      </c>
      <c r="AM158" s="63">
        <f>VLOOKUP($AD158,pTRAIT!$A:$X,14,FALSE)</f>
        <v>0</v>
      </c>
      <c r="AN158" s="63">
        <f>VLOOKUP($AD158,pTRAIT!$A:$X,15,FALSE)</f>
        <v>0</v>
      </c>
      <c r="AO158" s="63">
        <f>VLOOKUP($AD158,pTRAIT!$A:$X,16,FALSE)</f>
        <v>0</v>
      </c>
      <c r="AP158" s="63">
        <f>VLOOKUP($AD158,pTRAIT!$A:$X,17,FALSE)</f>
        <v>0</v>
      </c>
      <c r="AQ158" s="63">
        <f>VLOOKUP($AD158,pTRAIT!$A:$X,18,FALSE)</f>
        <v>0</v>
      </c>
      <c r="AR158" s="63">
        <f>VLOOKUP($AD158,pTRAIT!$A:$X,19,FALSE)</f>
        <v>0</v>
      </c>
      <c r="AS158" s="63">
        <f>VLOOKUP($AD158,pTRAIT!$A:$X,20,FALSE)</f>
        <v>0</v>
      </c>
      <c r="AT158" s="63">
        <f>VLOOKUP($AD158,pTRAIT!$A:$X,21,FALSE)</f>
        <v>0</v>
      </c>
      <c r="AU158" s="63">
        <f>VLOOKUP($AD158,pTRAIT!$A:$X,22,FALSE)</f>
        <v>0</v>
      </c>
      <c r="AV158" s="63">
        <f>VLOOKUP($AD158,pTRAIT!$A:$X,23,FALSE)</f>
        <v>0</v>
      </c>
      <c r="AW158" s="63">
        <f>VLOOKUP($AD158,pTRAIT!$A:$X,24,FALSE)</f>
        <v>0</v>
      </c>
      <c r="AX158" s="67" t="s">
        <v>2898</v>
      </c>
      <c r="AY158" s="71" t="s">
        <v>3631</v>
      </c>
    </row>
    <row r="159" spans="1:51" ht="12" customHeight="1" x14ac:dyDescent="0.25">
      <c r="A159" s="32">
        <v>28</v>
      </c>
      <c r="B159" s="33" t="s">
        <v>5</v>
      </c>
      <c r="C159" s="34">
        <v>381</v>
      </c>
      <c r="D159" s="32" t="str">
        <f t="shared" si="4"/>
        <v>28X381</v>
      </c>
      <c r="E159" s="43" t="s">
        <v>1623</v>
      </c>
      <c r="F159" s="61" t="s">
        <v>1786</v>
      </c>
      <c r="G159" s="41" t="s">
        <v>43</v>
      </c>
      <c r="H159" s="38"/>
      <c r="I159" s="32">
        <v>28</v>
      </c>
      <c r="J159" s="63">
        <f>VLOOKUP(I159,pTRAIT!A:B,2,FALSE)</f>
        <v>0</v>
      </c>
      <c r="K159" s="63" t="s">
        <v>2724</v>
      </c>
      <c r="L159" s="63"/>
      <c r="M159" s="63" t="s">
        <v>2437</v>
      </c>
      <c r="N159" s="63" t="s">
        <v>2730</v>
      </c>
      <c r="O159" s="63"/>
      <c r="P159" s="63" t="s">
        <v>2732</v>
      </c>
      <c r="Q159" s="63" t="s">
        <v>2734</v>
      </c>
      <c r="R159" s="63" t="s">
        <v>2431</v>
      </c>
      <c r="S159" s="63" t="s">
        <v>2736</v>
      </c>
      <c r="T159" s="63"/>
      <c r="U159" s="63" t="s">
        <v>2738</v>
      </c>
      <c r="V159" s="63"/>
      <c r="W159" s="63"/>
      <c r="X159" s="63"/>
      <c r="Y159" s="63"/>
      <c r="Z159" s="63"/>
      <c r="AA159" s="63" t="s">
        <v>2728</v>
      </c>
      <c r="AB159" s="63"/>
      <c r="AC159" s="63" t="str">
        <f t="shared" si="5"/>
        <v>EM5RTUe Ro5So5n-sge;NST=X</v>
      </c>
      <c r="AD159" s="34">
        <v>381</v>
      </c>
      <c r="AE159" s="40" t="str">
        <f>VLOOKUP(AD159,pTRAIT!A:B,2,FALSE)</f>
        <v>EM5RTUeRo5So5;NST=X / EM5RTCM5So5Pu;NST=X</v>
      </c>
      <c r="AF159" s="63">
        <f>VLOOKUP($AD159,pTRAIT!$A:$X,7,FALSE)</f>
        <v>0</v>
      </c>
      <c r="AG159" s="63">
        <f>VLOOKUP($AD159,pTRAIT!$A:$X,8,FALSE)</f>
        <v>0</v>
      </c>
      <c r="AH159" s="63">
        <f>VLOOKUP($AD159,pTRAIT!$A:$X,9,FALSE)</f>
        <v>0</v>
      </c>
      <c r="AI159" s="63">
        <f>VLOOKUP($AD159,pTRAIT!$A:$X,10,FALSE)</f>
        <v>0</v>
      </c>
      <c r="AJ159" s="63">
        <f>VLOOKUP($AD159,pTRAIT!$A:$X,11,FALSE)</f>
        <v>0</v>
      </c>
      <c r="AK159" s="63">
        <f>VLOOKUP($AD159,pTRAIT!$A:$X,12,FALSE)</f>
        <v>0</v>
      </c>
      <c r="AL159" s="63">
        <f>VLOOKUP($AD159,pTRAIT!$A:$X,13,FALSE)</f>
        <v>0</v>
      </c>
      <c r="AM159" s="63">
        <f>VLOOKUP($AD159,pTRAIT!$A:$X,14,FALSE)</f>
        <v>0</v>
      </c>
      <c r="AN159" s="63">
        <f>VLOOKUP($AD159,pTRAIT!$A:$X,15,FALSE)</f>
        <v>0</v>
      </c>
      <c r="AO159" s="63">
        <f>VLOOKUP($AD159,pTRAIT!$A:$X,16,FALSE)</f>
        <v>0</v>
      </c>
      <c r="AP159" s="63">
        <f>VLOOKUP($AD159,pTRAIT!$A:$X,17,FALSE)</f>
        <v>0</v>
      </c>
      <c r="AQ159" s="63">
        <f>VLOOKUP($AD159,pTRAIT!$A:$X,18,FALSE)</f>
        <v>0</v>
      </c>
      <c r="AR159" s="63">
        <f>VLOOKUP($AD159,pTRAIT!$A:$X,19,FALSE)</f>
        <v>0</v>
      </c>
      <c r="AS159" s="63">
        <f>VLOOKUP($AD159,pTRAIT!$A:$X,20,FALSE)</f>
        <v>0</v>
      </c>
      <c r="AT159" s="63">
        <f>VLOOKUP($AD159,pTRAIT!$A:$X,21,FALSE)</f>
        <v>0</v>
      </c>
      <c r="AU159" s="63">
        <f>VLOOKUP($AD159,pTRAIT!$A:$X,22,FALSE)</f>
        <v>0</v>
      </c>
      <c r="AV159" s="63">
        <f>VLOOKUP($AD159,pTRAIT!$A:$X,23,FALSE)</f>
        <v>0</v>
      </c>
      <c r="AW159" s="63">
        <f>VLOOKUP($AD159,pTRAIT!$A:$X,24,FALSE)</f>
        <v>0</v>
      </c>
      <c r="AX159" s="67" t="s">
        <v>2899</v>
      </c>
      <c r="AY159" s="71" t="s">
        <v>3631</v>
      </c>
    </row>
    <row r="160" spans="1:51" ht="12" customHeight="1" x14ac:dyDescent="0.25">
      <c r="A160" s="32">
        <v>28</v>
      </c>
      <c r="B160" s="33" t="s">
        <v>5</v>
      </c>
      <c r="C160" s="34">
        <v>382</v>
      </c>
      <c r="D160" s="32" t="str">
        <f t="shared" si="4"/>
        <v>28X382</v>
      </c>
      <c r="E160" s="43" t="s">
        <v>1623</v>
      </c>
      <c r="F160" s="61" t="s">
        <v>1787</v>
      </c>
      <c r="G160" s="41" t="s">
        <v>43</v>
      </c>
      <c r="H160" s="38"/>
      <c r="I160" s="32">
        <v>28</v>
      </c>
      <c r="J160" s="63">
        <f>VLOOKUP(I160,pTRAIT!A:B,2,FALSE)</f>
        <v>0</v>
      </c>
      <c r="K160" s="63" t="s">
        <v>2724</v>
      </c>
      <c r="L160" s="63"/>
      <c r="M160" s="63" t="s">
        <v>2437</v>
      </c>
      <c r="N160" s="63" t="s">
        <v>2730</v>
      </c>
      <c r="O160" s="63"/>
      <c r="P160" s="63" t="s">
        <v>2732</v>
      </c>
      <c r="Q160" s="63" t="s">
        <v>2734</v>
      </c>
      <c r="R160" s="63" t="s">
        <v>2431</v>
      </c>
      <c r="S160" s="63" t="s">
        <v>2736</v>
      </c>
      <c r="T160" s="63"/>
      <c r="U160" s="63" t="s">
        <v>2738</v>
      </c>
      <c r="V160" s="63"/>
      <c r="W160" s="63"/>
      <c r="X160" s="63"/>
      <c r="Y160" s="63"/>
      <c r="Z160" s="63"/>
      <c r="AA160" s="63" t="s">
        <v>2728</v>
      </c>
      <c r="AB160" s="63"/>
      <c r="AC160" s="63" t="str">
        <f t="shared" si="5"/>
        <v>EM5RTUe Ro5So5n-sge;NST=X</v>
      </c>
      <c r="AD160" s="34">
        <v>382</v>
      </c>
      <c r="AE160" s="40" t="str">
        <f>VLOOKUP(AD160,pTRAIT!A:B,2,FALSE)</f>
        <v>EM5RTUeRo5So5;NST=X / EM5RTCM5So5Pu;NST=X</v>
      </c>
      <c r="AF160" s="63">
        <f>VLOOKUP($AD160,pTRAIT!$A:$X,7,FALSE)</f>
        <v>0</v>
      </c>
      <c r="AG160" s="63">
        <f>VLOOKUP($AD160,pTRAIT!$A:$X,8,FALSE)</f>
        <v>0</v>
      </c>
      <c r="AH160" s="63">
        <f>VLOOKUP($AD160,pTRAIT!$A:$X,9,FALSE)</f>
        <v>0</v>
      </c>
      <c r="AI160" s="63">
        <f>VLOOKUP($AD160,pTRAIT!$A:$X,10,FALSE)</f>
        <v>0</v>
      </c>
      <c r="AJ160" s="63">
        <f>VLOOKUP($AD160,pTRAIT!$A:$X,11,FALSE)</f>
        <v>0</v>
      </c>
      <c r="AK160" s="63">
        <f>VLOOKUP($AD160,pTRAIT!$A:$X,12,FALSE)</f>
        <v>0</v>
      </c>
      <c r="AL160" s="63">
        <f>VLOOKUP($AD160,pTRAIT!$A:$X,13,FALSE)</f>
        <v>0</v>
      </c>
      <c r="AM160" s="63">
        <f>VLOOKUP($AD160,pTRAIT!$A:$X,14,FALSE)</f>
        <v>0</v>
      </c>
      <c r="AN160" s="63">
        <f>VLOOKUP($AD160,pTRAIT!$A:$X,15,FALSE)</f>
        <v>0</v>
      </c>
      <c r="AO160" s="63">
        <f>VLOOKUP($AD160,pTRAIT!$A:$X,16,FALSE)</f>
        <v>0</v>
      </c>
      <c r="AP160" s="63">
        <f>VLOOKUP($AD160,pTRAIT!$A:$X,17,FALSE)</f>
        <v>0</v>
      </c>
      <c r="AQ160" s="63">
        <f>VLOOKUP($AD160,pTRAIT!$A:$X,18,FALSE)</f>
        <v>0</v>
      </c>
      <c r="AR160" s="63">
        <f>VLOOKUP($AD160,pTRAIT!$A:$X,19,FALSE)</f>
        <v>0</v>
      </c>
      <c r="AS160" s="63">
        <f>VLOOKUP($AD160,pTRAIT!$A:$X,20,FALSE)</f>
        <v>0</v>
      </c>
      <c r="AT160" s="63">
        <f>VLOOKUP($AD160,pTRAIT!$A:$X,21,FALSE)</f>
        <v>0</v>
      </c>
      <c r="AU160" s="63">
        <f>VLOOKUP($AD160,pTRAIT!$A:$X,22,FALSE)</f>
        <v>0</v>
      </c>
      <c r="AV160" s="63">
        <f>VLOOKUP($AD160,pTRAIT!$A:$X,23,FALSE)</f>
        <v>0</v>
      </c>
      <c r="AW160" s="63">
        <f>VLOOKUP($AD160,pTRAIT!$A:$X,24,FALSE)</f>
        <v>0</v>
      </c>
      <c r="AX160" s="67" t="s">
        <v>2900</v>
      </c>
      <c r="AY160" s="71" t="s">
        <v>3631</v>
      </c>
    </row>
    <row r="161" spans="1:51" ht="12" customHeight="1" x14ac:dyDescent="0.25">
      <c r="A161" s="32">
        <v>28</v>
      </c>
      <c r="B161" s="33" t="s">
        <v>5</v>
      </c>
      <c r="C161" s="34">
        <v>383</v>
      </c>
      <c r="D161" s="32" t="str">
        <f t="shared" si="4"/>
        <v>28X383</v>
      </c>
      <c r="E161" s="43" t="s">
        <v>1623</v>
      </c>
      <c r="F161" s="61" t="s">
        <v>1788</v>
      </c>
      <c r="G161" s="41" t="s">
        <v>43</v>
      </c>
      <c r="H161" s="38"/>
      <c r="I161" s="32">
        <v>28</v>
      </c>
      <c r="J161" s="63">
        <f>VLOOKUP(I161,pTRAIT!A:B,2,FALSE)</f>
        <v>0</v>
      </c>
      <c r="K161" s="63" t="s">
        <v>2724</v>
      </c>
      <c r="L161" s="63"/>
      <c r="M161" s="63" t="s">
        <v>2437</v>
      </c>
      <c r="N161" s="63" t="s">
        <v>2730</v>
      </c>
      <c r="O161" s="63"/>
      <c r="P161" s="63" t="s">
        <v>2732</v>
      </c>
      <c r="Q161" s="63" t="s">
        <v>2734</v>
      </c>
      <c r="R161" s="63" t="s">
        <v>2431</v>
      </c>
      <c r="S161" s="63" t="s">
        <v>2736</v>
      </c>
      <c r="T161" s="63"/>
      <c r="U161" s="63" t="s">
        <v>2738</v>
      </c>
      <c r="V161" s="63"/>
      <c r="W161" s="63"/>
      <c r="X161" s="63"/>
      <c r="Y161" s="63"/>
      <c r="Z161" s="63"/>
      <c r="AA161" s="63" t="s">
        <v>2728</v>
      </c>
      <c r="AB161" s="63"/>
      <c r="AC161" s="63" t="str">
        <f t="shared" si="5"/>
        <v>EM5RTUe Ro5So5n-sge;NST=X</v>
      </c>
      <c r="AD161" s="34">
        <v>383</v>
      </c>
      <c r="AE161" s="40" t="str">
        <f>VLOOKUP(AD161,pTRAIT!A:B,2,FALSE)</f>
        <v>EM5RTUeRo5So5;NST=X / EM5RTCM5So5Pu;NST=X</v>
      </c>
      <c r="AF161" s="63">
        <f>VLOOKUP($AD161,pTRAIT!$A:$X,7,FALSE)</f>
        <v>0</v>
      </c>
      <c r="AG161" s="63">
        <f>VLOOKUP($AD161,pTRAIT!$A:$X,8,FALSE)</f>
        <v>0</v>
      </c>
      <c r="AH161" s="63">
        <f>VLOOKUP($AD161,pTRAIT!$A:$X,9,FALSE)</f>
        <v>0</v>
      </c>
      <c r="AI161" s="63">
        <f>VLOOKUP($AD161,pTRAIT!$A:$X,10,FALSE)</f>
        <v>0</v>
      </c>
      <c r="AJ161" s="63">
        <f>VLOOKUP($AD161,pTRAIT!$A:$X,11,FALSE)</f>
        <v>0</v>
      </c>
      <c r="AK161" s="63">
        <f>VLOOKUP($AD161,pTRAIT!$A:$X,12,FALSE)</f>
        <v>0</v>
      </c>
      <c r="AL161" s="63">
        <f>VLOOKUP($AD161,pTRAIT!$A:$X,13,FALSE)</f>
        <v>0</v>
      </c>
      <c r="AM161" s="63">
        <f>VLOOKUP($AD161,pTRAIT!$A:$X,14,FALSE)</f>
        <v>0</v>
      </c>
      <c r="AN161" s="63">
        <f>VLOOKUP($AD161,pTRAIT!$A:$X,15,FALSE)</f>
        <v>0</v>
      </c>
      <c r="AO161" s="63">
        <f>VLOOKUP($AD161,pTRAIT!$A:$X,16,FALSE)</f>
        <v>0</v>
      </c>
      <c r="AP161" s="63">
        <f>VLOOKUP($AD161,pTRAIT!$A:$X,17,FALSE)</f>
        <v>0</v>
      </c>
      <c r="AQ161" s="63">
        <f>VLOOKUP($AD161,pTRAIT!$A:$X,18,FALSE)</f>
        <v>0</v>
      </c>
      <c r="AR161" s="63">
        <f>VLOOKUP($AD161,pTRAIT!$A:$X,19,FALSE)</f>
        <v>0</v>
      </c>
      <c r="AS161" s="63">
        <f>VLOOKUP($AD161,pTRAIT!$A:$X,20,FALSE)</f>
        <v>0</v>
      </c>
      <c r="AT161" s="63">
        <f>VLOOKUP($AD161,pTRAIT!$A:$X,21,FALSE)</f>
        <v>0</v>
      </c>
      <c r="AU161" s="63">
        <f>VLOOKUP($AD161,pTRAIT!$A:$X,22,FALSE)</f>
        <v>0</v>
      </c>
      <c r="AV161" s="63">
        <f>VLOOKUP($AD161,pTRAIT!$A:$X,23,FALSE)</f>
        <v>0</v>
      </c>
      <c r="AW161" s="63">
        <f>VLOOKUP($AD161,pTRAIT!$A:$X,24,FALSE)</f>
        <v>0</v>
      </c>
      <c r="AX161" s="67" t="s">
        <v>2901</v>
      </c>
      <c r="AY161" s="71" t="s">
        <v>3631</v>
      </c>
    </row>
    <row r="162" spans="1:51" ht="12" customHeight="1" x14ac:dyDescent="0.25">
      <c r="A162" s="32">
        <v>28</v>
      </c>
      <c r="B162" s="33" t="s">
        <v>5</v>
      </c>
      <c r="C162" s="34">
        <v>385</v>
      </c>
      <c r="D162" s="32" t="str">
        <f t="shared" si="4"/>
        <v>28X385</v>
      </c>
      <c r="E162" s="43" t="s">
        <v>1623</v>
      </c>
      <c r="F162" s="61" t="s">
        <v>1789</v>
      </c>
      <c r="G162" s="41" t="s">
        <v>43</v>
      </c>
      <c r="H162" s="38"/>
      <c r="I162" s="32">
        <v>28</v>
      </c>
      <c r="J162" s="63">
        <f>VLOOKUP(I162,pTRAIT!A:B,2,FALSE)</f>
        <v>0</v>
      </c>
      <c r="K162" s="63" t="s">
        <v>2724</v>
      </c>
      <c r="L162" s="63"/>
      <c r="M162" s="63" t="s">
        <v>2437</v>
      </c>
      <c r="N162" s="63" t="s">
        <v>2730</v>
      </c>
      <c r="O162" s="63"/>
      <c r="P162" s="63" t="s">
        <v>2732</v>
      </c>
      <c r="Q162" s="63" t="s">
        <v>2734</v>
      </c>
      <c r="R162" s="63" t="s">
        <v>2431</v>
      </c>
      <c r="S162" s="63" t="s">
        <v>2736</v>
      </c>
      <c r="T162" s="63"/>
      <c r="U162" s="63" t="s">
        <v>2738</v>
      </c>
      <c r="V162" s="63"/>
      <c r="W162" s="63"/>
      <c r="X162" s="63"/>
      <c r="Y162" s="63"/>
      <c r="Z162" s="63"/>
      <c r="AA162" s="63" t="s">
        <v>2728</v>
      </c>
      <c r="AB162" s="63"/>
      <c r="AC162" s="63" t="str">
        <f t="shared" si="5"/>
        <v>EM5RTUe Ro5So5n-sge;NST=X</v>
      </c>
      <c r="AD162" s="34">
        <v>385</v>
      </c>
      <c r="AE162" s="40" t="str">
        <f>VLOOKUP(AD162,pTRAIT!A:B,2,FALSE)</f>
        <v>EM5RTUeRo5So5;NST=X / EM5RTCM5So5WSPu;NST=X</v>
      </c>
      <c r="AF162" s="63">
        <f>VLOOKUP($AD162,pTRAIT!$A:$X,7,FALSE)</f>
        <v>0</v>
      </c>
      <c r="AG162" s="63">
        <f>VLOOKUP($AD162,pTRAIT!$A:$X,8,FALSE)</f>
        <v>0</v>
      </c>
      <c r="AH162" s="63">
        <f>VLOOKUP($AD162,pTRAIT!$A:$X,9,FALSE)</f>
        <v>0</v>
      </c>
      <c r="AI162" s="63">
        <f>VLOOKUP($AD162,pTRAIT!$A:$X,10,FALSE)</f>
        <v>0</v>
      </c>
      <c r="AJ162" s="63">
        <f>VLOOKUP($AD162,pTRAIT!$A:$X,11,FALSE)</f>
        <v>0</v>
      </c>
      <c r="AK162" s="63">
        <f>VLOOKUP($AD162,pTRAIT!$A:$X,12,FALSE)</f>
        <v>0</v>
      </c>
      <c r="AL162" s="63">
        <f>VLOOKUP($AD162,pTRAIT!$A:$X,13,FALSE)</f>
        <v>0</v>
      </c>
      <c r="AM162" s="63">
        <f>VLOOKUP($AD162,pTRAIT!$A:$X,14,FALSE)</f>
        <v>0</v>
      </c>
      <c r="AN162" s="63">
        <f>VLOOKUP($AD162,pTRAIT!$A:$X,15,FALSE)</f>
        <v>0</v>
      </c>
      <c r="AO162" s="63">
        <f>VLOOKUP($AD162,pTRAIT!$A:$X,16,FALSE)</f>
        <v>0</v>
      </c>
      <c r="AP162" s="63">
        <f>VLOOKUP($AD162,pTRAIT!$A:$X,17,FALSE)</f>
        <v>0</v>
      </c>
      <c r="AQ162" s="63">
        <f>VLOOKUP($AD162,pTRAIT!$A:$X,18,FALSE)</f>
        <v>0</v>
      </c>
      <c r="AR162" s="63">
        <f>VLOOKUP($AD162,pTRAIT!$A:$X,19,FALSE)</f>
        <v>0</v>
      </c>
      <c r="AS162" s="63">
        <f>VLOOKUP($AD162,pTRAIT!$A:$X,20,FALSE)</f>
        <v>0</v>
      </c>
      <c r="AT162" s="63">
        <f>VLOOKUP($AD162,pTRAIT!$A:$X,21,FALSE)</f>
        <v>0</v>
      </c>
      <c r="AU162" s="63">
        <f>VLOOKUP($AD162,pTRAIT!$A:$X,22,FALSE)</f>
        <v>0</v>
      </c>
      <c r="AV162" s="63">
        <f>VLOOKUP($AD162,pTRAIT!$A:$X,23,FALSE)</f>
        <v>0</v>
      </c>
      <c r="AW162" s="63">
        <f>VLOOKUP($AD162,pTRAIT!$A:$X,24,FALSE)</f>
        <v>0</v>
      </c>
      <c r="AX162" s="67" t="s">
        <v>2902</v>
      </c>
      <c r="AY162" s="71" t="s">
        <v>3633</v>
      </c>
    </row>
    <row r="163" spans="1:51" ht="12" customHeight="1" x14ac:dyDescent="0.25">
      <c r="A163" s="32">
        <v>28</v>
      </c>
      <c r="B163" s="33" t="s">
        <v>5</v>
      </c>
      <c r="C163" s="34">
        <v>386</v>
      </c>
      <c r="D163" s="32" t="str">
        <f t="shared" si="4"/>
        <v>28X386</v>
      </c>
      <c r="E163" s="43" t="s">
        <v>1623</v>
      </c>
      <c r="F163" s="61" t="s">
        <v>1790</v>
      </c>
      <c r="G163" s="41" t="s">
        <v>43</v>
      </c>
      <c r="H163" s="38"/>
      <c r="I163" s="32">
        <v>28</v>
      </c>
      <c r="J163" s="63">
        <f>VLOOKUP(I163,pTRAIT!A:B,2,FALSE)</f>
        <v>0</v>
      </c>
      <c r="K163" s="63" t="s">
        <v>2724</v>
      </c>
      <c r="L163" s="63"/>
      <c r="M163" s="63" t="s">
        <v>2437</v>
      </c>
      <c r="N163" s="63" t="s">
        <v>2730</v>
      </c>
      <c r="O163" s="63"/>
      <c r="P163" s="63" t="s">
        <v>2732</v>
      </c>
      <c r="Q163" s="63" t="s">
        <v>2734</v>
      </c>
      <c r="R163" s="63" t="s">
        <v>2431</v>
      </c>
      <c r="S163" s="63" t="s">
        <v>2736</v>
      </c>
      <c r="T163" s="63"/>
      <c r="U163" s="63" t="s">
        <v>2738</v>
      </c>
      <c r="V163" s="63"/>
      <c r="W163" s="63"/>
      <c r="X163" s="63"/>
      <c r="Y163" s="63"/>
      <c r="Z163" s="63"/>
      <c r="AA163" s="63" t="s">
        <v>2728</v>
      </c>
      <c r="AB163" s="63"/>
      <c r="AC163" s="63" t="str">
        <f t="shared" si="5"/>
        <v>EM5RTUe Ro5So5n-sge;NST=X</v>
      </c>
      <c r="AD163" s="34">
        <v>386</v>
      </c>
      <c r="AE163" s="40" t="str">
        <f>VLOOKUP(AD163,pTRAIT!A:B,2,FALSE)</f>
        <v>EM5RTUeRo5So5;NST=X / EM5RTCM5So5(WS)Pu;NST=X</v>
      </c>
      <c r="AF163" s="63">
        <f>VLOOKUP($AD163,pTRAIT!$A:$X,7,FALSE)</f>
        <v>0</v>
      </c>
      <c r="AG163" s="63">
        <f>VLOOKUP($AD163,pTRAIT!$A:$X,8,FALSE)</f>
        <v>0</v>
      </c>
      <c r="AH163" s="63">
        <f>VLOOKUP($AD163,pTRAIT!$A:$X,9,FALSE)</f>
        <v>0</v>
      </c>
      <c r="AI163" s="63">
        <f>VLOOKUP($AD163,pTRAIT!$A:$X,10,FALSE)</f>
        <v>0</v>
      </c>
      <c r="AJ163" s="63">
        <f>VLOOKUP($AD163,pTRAIT!$A:$X,11,FALSE)</f>
        <v>0</v>
      </c>
      <c r="AK163" s="63">
        <f>VLOOKUP($AD163,pTRAIT!$A:$X,12,FALSE)</f>
        <v>0</v>
      </c>
      <c r="AL163" s="63">
        <f>VLOOKUP($AD163,pTRAIT!$A:$X,13,FALSE)</f>
        <v>0</v>
      </c>
      <c r="AM163" s="63">
        <f>VLOOKUP($AD163,pTRAIT!$A:$X,14,FALSE)</f>
        <v>0</v>
      </c>
      <c r="AN163" s="63">
        <f>VLOOKUP($AD163,pTRAIT!$A:$X,15,FALSE)</f>
        <v>0</v>
      </c>
      <c r="AO163" s="63">
        <f>VLOOKUP($AD163,pTRAIT!$A:$X,16,FALSE)</f>
        <v>0</v>
      </c>
      <c r="AP163" s="63">
        <f>VLOOKUP($AD163,pTRAIT!$A:$X,17,FALSE)</f>
        <v>0</v>
      </c>
      <c r="AQ163" s="63">
        <f>VLOOKUP($AD163,pTRAIT!$A:$X,18,FALSE)</f>
        <v>0</v>
      </c>
      <c r="AR163" s="63">
        <f>VLOOKUP($AD163,pTRAIT!$A:$X,19,FALSE)</f>
        <v>0</v>
      </c>
      <c r="AS163" s="63">
        <f>VLOOKUP($AD163,pTRAIT!$A:$X,20,FALSE)</f>
        <v>0</v>
      </c>
      <c r="AT163" s="63">
        <f>VLOOKUP($AD163,pTRAIT!$A:$X,21,FALSE)</f>
        <v>0</v>
      </c>
      <c r="AU163" s="63">
        <f>VLOOKUP($AD163,pTRAIT!$A:$X,22,FALSE)</f>
        <v>0</v>
      </c>
      <c r="AV163" s="63">
        <f>VLOOKUP($AD163,pTRAIT!$A:$X,23,FALSE)</f>
        <v>0</v>
      </c>
      <c r="AW163" s="63">
        <f>VLOOKUP($AD163,pTRAIT!$A:$X,24,FALSE)</f>
        <v>0</v>
      </c>
      <c r="AX163" s="67" t="s">
        <v>2903</v>
      </c>
      <c r="AY163" s="71" t="s">
        <v>3634</v>
      </c>
    </row>
    <row r="164" spans="1:51" ht="12" customHeight="1" x14ac:dyDescent="0.25">
      <c r="A164" s="32">
        <v>29</v>
      </c>
      <c r="B164" s="33" t="s">
        <v>5</v>
      </c>
      <c r="C164" s="34">
        <v>387</v>
      </c>
      <c r="D164" s="32" t="str">
        <f t="shared" si="4"/>
        <v>29X387</v>
      </c>
      <c r="E164" s="43" t="s">
        <v>1623</v>
      </c>
      <c r="F164" s="61" t="s">
        <v>1791</v>
      </c>
      <c r="G164" s="41" t="s">
        <v>43</v>
      </c>
      <c r="H164" s="38"/>
      <c r="I164" s="32">
        <v>29</v>
      </c>
      <c r="J164" s="63">
        <f>VLOOKUP(I164,pTRAIT!A:B,2,FALSE)</f>
        <v>0</v>
      </c>
      <c r="K164" s="63" t="s">
        <v>2724</v>
      </c>
      <c r="L164" s="63"/>
      <c r="M164" s="63" t="s">
        <v>2437</v>
      </c>
      <c r="N164" s="63" t="s">
        <v>2730</v>
      </c>
      <c r="O164" s="63"/>
      <c r="P164" s="63" t="s">
        <v>2732</v>
      </c>
      <c r="Q164" s="63" t="s">
        <v>2734</v>
      </c>
      <c r="R164" s="63" t="s">
        <v>2431</v>
      </c>
      <c r="S164" s="63" t="s">
        <v>2736</v>
      </c>
      <c r="T164" s="63"/>
      <c r="U164" s="63" t="s">
        <v>2738</v>
      </c>
      <c r="V164" s="63"/>
      <c r="W164" s="63"/>
      <c r="X164" s="63"/>
      <c r="Y164" s="63"/>
      <c r="Z164" s="63"/>
      <c r="AA164" s="63" t="s">
        <v>2728</v>
      </c>
      <c r="AB164" s="63"/>
      <c r="AC164" s="63" t="str">
        <f t="shared" si="5"/>
        <v>EM5RTUe Ro5So5n-sge;NST=X</v>
      </c>
      <c r="AD164" s="34">
        <v>387</v>
      </c>
      <c r="AE164" s="40" t="str">
        <f>VLOOKUP(AD164,pTRAIT!A:B,2,FALSE)</f>
        <v>EM5RTUeRo5So5;NST=X / ERo5So5(Pu);NST=X</v>
      </c>
      <c r="AF164" s="63">
        <f>VLOOKUP($AD164,pTRAIT!$A:$X,7,FALSE)</f>
        <v>0</v>
      </c>
      <c r="AG164" s="63">
        <f>VLOOKUP($AD164,pTRAIT!$A:$X,8,FALSE)</f>
        <v>0</v>
      </c>
      <c r="AH164" s="63">
        <f>VLOOKUP($AD164,pTRAIT!$A:$X,9,FALSE)</f>
        <v>0</v>
      </c>
      <c r="AI164" s="63">
        <f>VLOOKUP($AD164,pTRAIT!$A:$X,10,FALSE)</f>
        <v>0</v>
      </c>
      <c r="AJ164" s="63">
        <f>VLOOKUP($AD164,pTRAIT!$A:$X,11,FALSE)</f>
        <v>0</v>
      </c>
      <c r="AK164" s="63">
        <f>VLOOKUP($AD164,pTRAIT!$A:$X,12,FALSE)</f>
        <v>0</v>
      </c>
      <c r="AL164" s="63">
        <f>VLOOKUP($AD164,pTRAIT!$A:$X,13,FALSE)</f>
        <v>0</v>
      </c>
      <c r="AM164" s="63">
        <f>VLOOKUP($AD164,pTRAIT!$A:$X,14,FALSE)</f>
        <v>0</v>
      </c>
      <c r="AN164" s="63">
        <f>VLOOKUP($AD164,pTRAIT!$A:$X,15,FALSE)</f>
        <v>0</v>
      </c>
      <c r="AO164" s="63">
        <f>VLOOKUP($AD164,pTRAIT!$A:$X,16,FALSE)</f>
        <v>0</v>
      </c>
      <c r="AP164" s="63">
        <f>VLOOKUP($AD164,pTRAIT!$A:$X,17,FALSE)</f>
        <v>0</v>
      </c>
      <c r="AQ164" s="63">
        <f>VLOOKUP($AD164,pTRAIT!$A:$X,18,FALSE)</f>
        <v>0</v>
      </c>
      <c r="AR164" s="63">
        <f>VLOOKUP($AD164,pTRAIT!$A:$X,19,FALSE)</f>
        <v>0</v>
      </c>
      <c r="AS164" s="63">
        <f>VLOOKUP($AD164,pTRAIT!$A:$X,20,FALSE)</f>
        <v>0</v>
      </c>
      <c r="AT164" s="63">
        <f>VLOOKUP($AD164,pTRAIT!$A:$X,21,FALSE)</f>
        <v>0</v>
      </c>
      <c r="AU164" s="63">
        <f>VLOOKUP($AD164,pTRAIT!$A:$X,22,FALSE)</f>
        <v>0</v>
      </c>
      <c r="AV164" s="63">
        <f>VLOOKUP($AD164,pTRAIT!$A:$X,23,FALSE)</f>
        <v>0</v>
      </c>
      <c r="AW164" s="63">
        <f>VLOOKUP($AD164,pTRAIT!$A:$X,24,FALSE)</f>
        <v>0</v>
      </c>
      <c r="AX164" s="67" t="s">
        <v>2904</v>
      </c>
      <c r="AY164" s="71" t="s">
        <v>3617</v>
      </c>
    </row>
    <row r="165" spans="1:51" ht="12" customHeight="1" x14ac:dyDescent="0.25">
      <c r="A165" s="32">
        <v>29</v>
      </c>
      <c r="B165" s="33" t="s">
        <v>5</v>
      </c>
      <c r="C165" s="34">
        <v>389</v>
      </c>
      <c r="D165" s="32" t="str">
        <f t="shared" si="4"/>
        <v>29X389</v>
      </c>
      <c r="E165" s="43" t="s">
        <v>1623</v>
      </c>
      <c r="F165" s="61" t="s">
        <v>1792</v>
      </c>
      <c r="G165" s="41" t="s">
        <v>43</v>
      </c>
      <c r="H165" s="38"/>
      <c r="I165" s="32">
        <v>29</v>
      </c>
      <c r="J165" s="63">
        <f>VLOOKUP(I165,pTRAIT!A:B,2,FALSE)</f>
        <v>0</v>
      </c>
      <c r="K165" s="63" t="s">
        <v>2724</v>
      </c>
      <c r="L165" s="63"/>
      <c r="M165" s="63" t="s">
        <v>2437</v>
      </c>
      <c r="N165" s="63" t="s">
        <v>2730</v>
      </c>
      <c r="O165" s="63"/>
      <c r="P165" s="63" t="s">
        <v>2732</v>
      </c>
      <c r="Q165" s="63" t="s">
        <v>2734</v>
      </c>
      <c r="R165" s="63" t="s">
        <v>2431</v>
      </c>
      <c r="S165" s="63" t="s">
        <v>2736</v>
      </c>
      <c r="T165" s="63"/>
      <c r="U165" s="63" t="s">
        <v>2738</v>
      </c>
      <c r="V165" s="63"/>
      <c r="W165" s="63"/>
      <c r="X165" s="63"/>
      <c r="Y165" s="63"/>
      <c r="Z165" s="63"/>
      <c r="AA165" s="63" t="s">
        <v>2728</v>
      </c>
      <c r="AB165" s="63"/>
      <c r="AC165" s="63" t="str">
        <f t="shared" si="5"/>
        <v>EM5RTUe Ro5So5n-sge;NST=X</v>
      </c>
      <c r="AD165" s="34">
        <v>389</v>
      </c>
      <c r="AE165" s="40" t="str">
        <f>VLOOKUP(AD165,pTRAIT!A:B,2,FALSE)</f>
        <v>EM5RTUeRo5So5;NST=X / ERo5So5(Pu);NST=X</v>
      </c>
      <c r="AF165" s="63">
        <f>VLOOKUP($AD165,pTRAIT!$A:$X,7,FALSE)</f>
        <v>0</v>
      </c>
      <c r="AG165" s="63">
        <f>VLOOKUP($AD165,pTRAIT!$A:$X,8,FALSE)</f>
        <v>0</v>
      </c>
      <c r="AH165" s="63">
        <f>VLOOKUP($AD165,pTRAIT!$A:$X,9,FALSE)</f>
        <v>0</v>
      </c>
      <c r="AI165" s="63">
        <f>VLOOKUP($AD165,pTRAIT!$A:$X,10,FALSE)</f>
        <v>0</v>
      </c>
      <c r="AJ165" s="63">
        <f>VLOOKUP($AD165,pTRAIT!$A:$X,11,FALSE)</f>
        <v>0</v>
      </c>
      <c r="AK165" s="63">
        <f>VLOOKUP($AD165,pTRAIT!$A:$X,12,FALSE)</f>
        <v>0</v>
      </c>
      <c r="AL165" s="63">
        <f>VLOOKUP($AD165,pTRAIT!$A:$X,13,FALSE)</f>
        <v>0</v>
      </c>
      <c r="AM165" s="63">
        <f>VLOOKUP($AD165,pTRAIT!$A:$X,14,FALSE)</f>
        <v>0</v>
      </c>
      <c r="AN165" s="63">
        <f>VLOOKUP($AD165,pTRAIT!$A:$X,15,FALSE)</f>
        <v>0</v>
      </c>
      <c r="AO165" s="63">
        <f>VLOOKUP($AD165,pTRAIT!$A:$X,16,FALSE)</f>
        <v>0</v>
      </c>
      <c r="AP165" s="63">
        <f>VLOOKUP($AD165,pTRAIT!$A:$X,17,FALSE)</f>
        <v>0</v>
      </c>
      <c r="AQ165" s="63">
        <f>VLOOKUP($AD165,pTRAIT!$A:$X,18,FALSE)</f>
        <v>0</v>
      </c>
      <c r="AR165" s="63">
        <f>VLOOKUP($AD165,pTRAIT!$A:$X,19,FALSE)</f>
        <v>0</v>
      </c>
      <c r="AS165" s="63">
        <f>VLOOKUP($AD165,pTRAIT!$A:$X,20,FALSE)</f>
        <v>0</v>
      </c>
      <c r="AT165" s="63">
        <f>VLOOKUP($AD165,pTRAIT!$A:$X,21,FALSE)</f>
        <v>0</v>
      </c>
      <c r="AU165" s="63">
        <f>VLOOKUP($AD165,pTRAIT!$A:$X,22,FALSE)</f>
        <v>0</v>
      </c>
      <c r="AV165" s="63">
        <f>VLOOKUP($AD165,pTRAIT!$A:$X,23,FALSE)</f>
        <v>0</v>
      </c>
      <c r="AW165" s="63">
        <f>VLOOKUP($AD165,pTRAIT!$A:$X,24,FALSE)</f>
        <v>0</v>
      </c>
      <c r="AX165" s="67" t="s">
        <v>2905</v>
      </c>
      <c r="AY165" s="71" t="s">
        <v>3617</v>
      </c>
    </row>
    <row r="166" spans="1:51" ht="12" customHeight="1" x14ac:dyDescent="0.25">
      <c r="A166" s="32">
        <v>29</v>
      </c>
      <c r="B166" s="33" t="s">
        <v>5</v>
      </c>
      <c r="C166" s="34">
        <v>392</v>
      </c>
      <c r="D166" s="32" t="str">
        <f t="shared" si="4"/>
        <v>29X392</v>
      </c>
      <c r="E166" s="43" t="s">
        <v>1623</v>
      </c>
      <c r="F166" s="61" t="s">
        <v>1793</v>
      </c>
      <c r="G166" s="41" t="s">
        <v>43</v>
      </c>
      <c r="H166" s="38"/>
      <c r="I166" s="32">
        <v>29</v>
      </c>
      <c r="J166" s="63">
        <f>VLOOKUP(I166,pTRAIT!A:B,2,FALSE)</f>
        <v>0</v>
      </c>
      <c r="K166" s="63" t="s">
        <v>2724</v>
      </c>
      <c r="L166" s="63"/>
      <c r="M166" s="63" t="s">
        <v>2437</v>
      </c>
      <c r="N166" s="63" t="s">
        <v>2730</v>
      </c>
      <c r="O166" s="63"/>
      <c r="P166" s="63" t="s">
        <v>2732</v>
      </c>
      <c r="Q166" s="63" t="s">
        <v>2734</v>
      </c>
      <c r="R166" s="63" t="s">
        <v>2431</v>
      </c>
      <c r="S166" s="63" t="s">
        <v>2736</v>
      </c>
      <c r="T166" s="63"/>
      <c r="U166" s="63" t="s">
        <v>2738</v>
      </c>
      <c r="V166" s="63"/>
      <c r="W166" s="63"/>
      <c r="X166" s="63"/>
      <c r="Y166" s="63"/>
      <c r="Z166" s="63"/>
      <c r="AA166" s="63" t="s">
        <v>2728</v>
      </c>
      <c r="AB166" s="63"/>
      <c r="AC166" s="63" t="str">
        <f t="shared" si="5"/>
        <v>EM5RTUe Ro5So5n-sge;NST=X</v>
      </c>
      <c r="AD166" s="34">
        <v>392</v>
      </c>
      <c r="AE166" s="40" t="str">
        <f>VLOOKUP(AD166,pTRAIT!A:B,2,FALSE)</f>
        <v>EM5RTUeRo5So5;NST=X / EM5RTUe(Ro5)So5Pu;NST=X</v>
      </c>
      <c r="AF166" s="63">
        <f>VLOOKUP($AD166,pTRAIT!$A:$X,7,FALSE)</f>
        <v>0</v>
      </c>
      <c r="AG166" s="63">
        <f>VLOOKUP($AD166,pTRAIT!$A:$X,8,FALSE)</f>
        <v>0</v>
      </c>
      <c r="AH166" s="63">
        <f>VLOOKUP($AD166,pTRAIT!$A:$X,9,FALSE)</f>
        <v>0</v>
      </c>
      <c r="AI166" s="63">
        <f>VLOOKUP($AD166,pTRAIT!$A:$X,10,FALSE)</f>
        <v>0</v>
      </c>
      <c r="AJ166" s="63">
        <f>VLOOKUP($AD166,pTRAIT!$A:$X,11,FALSE)</f>
        <v>0</v>
      </c>
      <c r="AK166" s="63">
        <f>VLOOKUP($AD166,pTRAIT!$A:$X,12,FALSE)</f>
        <v>0</v>
      </c>
      <c r="AL166" s="63">
        <f>VLOOKUP($AD166,pTRAIT!$A:$X,13,FALSE)</f>
        <v>0</v>
      </c>
      <c r="AM166" s="63">
        <f>VLOOKUP($AD166,pTRAIT!$A:$X,14,FALSE)</f>
        <v>0</v>
      </c>
      <c r="AN166" s="63">
        <f>VLOOKUP($AD166,pTRAIT!$A:$X,15,FALSE)</f>
        <v>0</v>
      </c>
      <c r="AO166" s="63">
        <f>VLOOKUP($AD166,pTRAIT!$A:$X,16,FALSE)</f>
        <v>0</v>
      </c>
      <c r="AP166" s="63">
        <f>VLOOKUP($AD166,pTRAIT!$A:$X,17,FALSE)</f>
        <v>0</v>
      </c>
      <c r="AQ166" s="63">
        <f>VLOOKUP($AD166,pTRAIT!$A:$X,18,FALSE)</f>
        <v>0</v>
      </c>
      <c r="AR166" s="63">
        <f>VLOOKUP($AD166,pTRAIT!$A:$X,19,FALSE)</f>
        <v>0</v>
      </c>
      <c r="AS166" s="63">
        <f>VLOOKUP($AD166,pTRAIT!$A:$X,20,FALSE)</f>
        <v>0</v>
      </c>
      <c r="AT166" s="63">
        <f>VLOOKUP($AD166,pTRAIT!$A:$X,21,FALSE)</f>
        <v>0</v>
      </c>
      <c r="AU166" s="63">
        <f>VLOOKUP($AD166,pTRAIT!$A:$X,22,FALSE)</f>
        <v>0</v>
      </c>
      <c r="AV166" s="63">
        <f>VLOOKUP($AD166,pTRAIT!$A:$X,23,FALSE)</f>
        <v>0</v>
      </c>
      <c r="AW166" s="63">
        <f>VLOOKUP($AD166,pTRAIT!$A:$X,24,FALSE)</f>
        <v>0</v>
      </c>
      <c r="AX166" s="67" t="s">
        <v>2906</v>
      </c>
      <c r="AY166" s="71" t="s">
        <v>3618</v>
      </c>
    </row>
    <row r="167" spans="1:51" ht="12" customHeight="1" x14ac:dyDescent="0.25">
      <c r="A167" s="32">
        <v>29</v>
      </c>
      <c r="B167" s="33" t="s">
        <v>5</v>
      </c>
      <c r="C167" s="34">
        <v>397</v>
      </c>
      <c r="D167" s="32" t="str">
        <f t="shared" si="4"/>
        <v>29X397</v>
      </c>
      <c r="E167" s="43" t="s">
        <v>1623</v>
      </c>
      <c r="F167" s="61" t="s">
        <v>1794</v>
      </c>
      <c r="G167" s="41" t="s">
        <v>43</v>
      </c>
      <c r="H167" s="38"/>
      <c r="I167" s="32">
        <v>29</v>
      </c>
      <c r="J167" s="63">
        <f>VLOOKUP(I167,pTRAIT!A:B,2,FALSE)</f>
        <v>0</v>
      </c>
      <c r="K167" s="63" t="s">
        <v>2724</v>
      </c>
      <c r="L167" s="63"/>
      <c r="M167" s="63" t="s">
        <v>2437</v>
      </c>
      <c r="N167" s="63" t="s">
        <v>2730</v>
      </c>
      <c r="O167" s="63"/>
      <c r="P167" s="63" t="s">
        <v>2732</v>
      </c>
      <c r="Q167" s="63" t="s">
        <v>2734</v>
      </c>
      <c r="R167" s="63" t="s">
        <v>2431</v>
      </c>
      <c r="S167" s="63" t="s">
        <v>2736</v>
      </c>
      <c r="T167" s="63"/>
      <c r="U167" s="63" t="s">
        <v>2738</v>
      </c>
      <c r="V167" s="63"/>
      <c r="W167" s="63"/>
      <c r="X167" s="63"/>
      <c r="Y167" s="63"/>
      <c r="Z167" s="63"/>
      <c r="AA167" s="63" t="s">
        <v>2728</v>
      </c>
      <c r="AB167" s="63"/>
      <c r="AC167" s="63" t="str">
        <f t="shared" si="5"/>
        <v>EM5RTUe Ro5So5n-sge;NST=X</v>
      </c>
      <c r="AD167" s="34">
        <v>397</v>
      </c>
      <c r="AE167" s="40" t="str">
        <f>VLOOKUP(AD167,pTRAIT!A:B,2,FALSE)</f>
        <v>EM5RTUeRo5So5;NST=X / EM5RTRo5So5WSPu;NST=X</v>
      </c>
      <c r="AF167" s="63">
        <f>VLOOKUP($AD167,pTRAIT!$A:$X,7,FALSE)</f>
        <v>0</v>
      </c>
      <c r="AG167" s="63">
        <f>VLOOKUP($AD167,pTRAIT!$A:$X,8,FALSE)</f>
        <v>0</v>
      </c>
      <c r="AH167" s="63">
        <f>VLOOKUP($AD167,pTRAIT!$A:$X,9,FALSE)</f>
        <v>0</v>
      </c>
      <c r="AI167" s="63">
        <f>VLOOKUP($AD167,pTRAIT!$A:$X,10,FALSE)</f>
        <v>0</v>
      </c>
      <c r="AJ167" s="63">
        <f>VLOOKUP($AD167,pTRAIT!$A:$X,11,FALSE)</f>
        <v>0</v>
      </c>
      <c r="AK167" s="63">
        <f>VLOOKUP($AD167,pTRAIT!$A:$X,12,FALSE)</f>
        <v>0</v>
      </c>
      <c r="AL167" s="63">
        <f>VLOOKUP($AD167,pTRAIT!$A:$X,13,FALSE)</f>
        <v>0</v>
      </c>
      <c r="AM167" s="63">
        <f>VLOOKUP($AD167,pTRAIT!$A:$X,14,FALSE)</f>
        <v>0</v>
      </c>
      <c r="AN167" s="63">
        <f>VLOOKUP($AD167,pTRAIT!$A:$X,15,FALSE)</f>
        <v>0</v>
      </c>
      <c r="AO167" s="63">
        <f>VLOOKUP($AD167,pTRAIT!$A:$X,16,FALSE)</f>
        <v>0</v>
      </c>
      <c r="AP167" s="63">
        <f>VLOOKUP($AD167,pTRAIT!$A:$X,17,FALSE)</f>
        <v>0</v>
      </c>
      <c r="AQ167" s="63">
        <f>VLOOKUP($AD167,pTRAIT!$A:$X,18,FALSE)</f>
        <v>0</v>
      </c>
      <c r="AR167" s="63">
        <f>VLOOKUP($AD167,pTRAIT!$A:$X,19,FALSE)</f>
        <v>0</v>
      </c>
      <c r="AS167" s="63">
        <f>VLOOKUP($AD167,pTRAIT!$A:$X,20,FALSE)</f>
        <v>0</v>
      </c>
      <c r="AT167" s="63">
        <f>VLOOKUP($AD167,pTRAIT!$A:$X,21,FALSE)</f>
        <v>0</v>
      </c>
      <c r="AU167" s="63">
        <f>VLOOKUP($AD167,pTRAIT!$A:$X,22,FALSE)</f>
        <v>0</v>
      </c>
      <c r="AV167" s="63">
        <f>VLOOKUP($AD167,pTRAIT!$A:$X,23,FALSE)</f>
        <v>0</v>
      </c>
      <c r="AW167" s="63">
        <f>VLOOKUP($AD167,pTRAIT!$A:$X,24,FALSE)</f>
        <v>0</v>
      </c>
      <c r="AX167" s="67" t="s">
        <v>2907</v>
      </c>
      <c r="AY167" s="71" t="s">
        <v>3620</v>
      </c>
    </row>
    <row r="168" spans="1:51" ht="12" customHeight="1" x14ac:dyDescent="0.25">
      <c r="A168" s="32">
        <v>29</v>
      </c>
      <c r="B168" s="33" t="s">
        <v>5</v>
      </c>
      <c r="C168" s="34">
        <v>399</v>
      </c>
      <c r="D168" s="32" t="str">
        <f t="shared" si="4"/>
        <v>29X399</v>
      </c>
      <c r="E168" s="43" t="s">
        <v>1623</v>
      </c>
      <c r="F168" s="61" t="s">
        <v>1795</v>
      </c>
      <c r="G168" s="41" t="s">
        <v>43</v>
      </c>
      <c r="H168" s="38"/>
      <c r="I168" s="32">
        <v>29</v>
      </c>
      <c r="J168" s="63">
        <f>VLOOKUP(I168,pTRAIT!A:B,2,FALSE)</f>
        <v>0</v>
      </c>
      <c r="K168" s="63" t="s">
        <v>2724</v>
      </c>
      <c r="L168" s="63"/>
      <c r="M168" s="63" t="s">
        <v>2437</v>
      </c>
      <c r="N168" s="63" t="s">
        <v>2730</v>
      </c>
      <c r="O168" s="63"/>
      <c r="P168" s="63" t="s">
        <v>2732</v>
      </c>
      <c r="Q168" s="63" t="s">
        <v>2734</v>
      </c>
      <c r="R168" s="63" t="s">
        <v>2431</v>
      </c>
      <c r="S168" s="63" t="s">
        <v>2736</v>
      </c>
      <c r="T168" s="63"/>
      <c r="U168" s="63" t="s">
        <v>2738</v>
      </c>
      <c r="V168" s="63"/>
      <c r="W168" s="63"/>
      <c r="X168" s="63"/>
      <c r="Y168" s="63"/>
      <c r="Z168" s="63"/>
      <c r="AA168" s="63" t="s">
        <v>2728</v>
      </c>
      <c r="AB168" s="63"/>
      <c r="AC168" s="63" t="str">
        <f t="shared" si="5"/>
        <v>EM5RTUe Ro5So5n-sge;NST=X</v>
      </c>
      <c r="AD168" s="34">
        <v>399</v>
      </c>
      <c r="AE168" s="40" t="str">
        <f>VLOOKUP(AD168,pTRAIT!A:B,2,FALSE)</f>
        <v>EM5RTUeRo5So5;NST=X / EM5RTUe(CM5)(So5)Cf9Pu;NST=X</v>
      </c>
      <c r="AF168" s="63">
        <f>VLOOKUP($AD168,pTRAIT!$A:$X,7,FALSE)</f>
        <v>0</v>
      </c>
      <c r="AG168" s="63">
        <f>VLOOKUP($AD168,pTRAIT!$A:$X,8,FALSE)</f>
        <v>0</v>
      </c>
      <c r="AH168" s="63">
        <f>VLOOKUP($AD168,pTRAIT!$A:$X,9,FALSE)</f>
        <v>0</v>
      </c>
      <c r="AI168" s="63">
        <f>VLOOKUP($AD168,pTRAIT!$A:$X,10,FALSE)</f>
        <v>0</v>
      </c>
      <c r="AJ168" s="63">
        <f>VLOOKUP($AD168,pTRAIT!$A:$X,11,FALSE)</f>
        <v>0</v>
      </c>
      <c r="AK168" s="63">
        <f>VLOOKUP($AD168,pTRAIT!$A:$X,12,FALSE)</f>
        <v>0</v>
      </c>
      <c r="AL168" s="63">
        <f>VLOOKUP($AD168,pTRAIT!$A:$X,13,FALSE)</f>
        <v>0</v>
      </c>
      <c r="AM168" s="63">
        <f>VLOOKUP($AD168,pTRAIT!$A:$X,14,FALSE)</f>
        <v>0</v>
      </c>
      <c r="AN168" s="63">
        <f>VLOOKUP($AD168,pTRAIT!$A:$X,15,FALSE)</f>
        <v>0</v>
      </c>
      <c r="AO168" s="63">
        <f>VLOOKUP($AD168,pTRAIT!$A:$X,16,FALSE)</f>
        <v>0</v>
      </c>
      <c r="AP168" s="63">
        <f>VLOOKUP($AD168,pTRAIT!$A:$X,17,FALSE)</f>
        <v>0</v>
      </c>
      <c r="AQ168" s="63">
        <f>VLOOKUP($AD168,pTRAIT!$A:$X,18,FALSE)</f>
        <v>0</v>
      </c>
      <c r="AR168" s="63">
        <f>VLOOKUP($AD168,pTRAIT!$A:$X,19,FALSE)</f>
        <v>0</v>
      </c>
      <c r="AS168" s="63">
        <f>VLOOKUP($AD168,pTRAIT!$A:$X,20,FALSE)</f>
        <v>0</v>
      </c>
      <c r="AT168" s="63">
        <f>VLOOKUP($AD168,pTRAIT!$A:$X,21,FALSE)</f>
        <v>0</v>
      </c>
      <c r="AU168" s="63">
        <f>VLOOKUP($AD168,pTRAIT!$A:$X,22,FALSE)</f>
        <v>0</v>
      </c>
      <c r="AV168" s="63">
        <f>VLOOKUP($AD168,pTRAIT!$A:$X,23,FALSE)</f>
        <v>0</v>
      </c>
      <c r="AW168" s="63">
        <f>VLOOKUP($AD168,pTRAIT!$A:$X,24,FALSE)</f>
        <v>0</v>
      </c>
      <c r="AX168" s="67" t="s">
        <v>2908</v>
      </c>
      <c r="AY168" s="71" t="s">
        <v>3621</v>
      </c>
    </row>
    <row r="169" spans="1:51" ht="12" customHeight="1" x14ac:dyDescent="0.25">
      <c r="A169" s="32">
        <v>29</v>
      </c>
      <c r="B169" s="33" t="s">
        <v>5</v>
      </c>
      <c r="C169" s="34">
        <v>405</v>
      </c>
      <c r="D169" s="32" t="str">
        <f t="shared" si="4"/>
        <v>29X405</v>
      </c>
      <c r="E169" s="43" t="s">
        <v>1623</v>
      </c>
      <c r="F169" s="61" t="s">
        <v>1796</v>
      </c>
      <c r="G169" s="41" t="s">
        <v>43</v>
      </c>
      <c r="H169" s="45"/>
      <c r="I169" s="32">
        <v>29</v>
      </c>
      <c r="J169" s="63">
        <f>VLOOKUP(I169,pTRAIT!A:B,2,FALSE)</f>
        <v>0</v>
      </c>
      <c r="K169" s="63" t="s">
        <v>2724</v>
      </c>
      <c r="L169" s="63"/>
      <c r="M169" s="63" t="s">
        <v>2437</v>
      </c>
      <c r="N169" s="63" t="s">
        <v>2730</v>
      </c>
      <c r="O169" s="63"/>
      <c r="P169" s="63" t="s">
        <v>2732</v>
      </c>
      <c r="Q169" s="63" t="s">
        <v>2734</v>
      </c>
      <c r="R169" s="63" t="s">
        <v>2431</v>
      </c>
      <c r="S169" s="63" t="s">
        <v>2736</v>
      </c>
      <c r="T169" s="63"/>
      <c r="U169" s="63" t="s">
        <v>2738</v>
      </c>
      <c r="V169" s="63"/>
      <c r="W169" s="63"/>
      <c r="X169" s="63"/>
      <c r="Y169" s="63"/>
      <c r="Z169" s="63"/>
      <c r="AA169" s="63" t="s">
        <v>2728</v>
      </c>
      <c r="AB169" s="63"/>
      <c r="AC169" s="63" t="str">
        <f t="shared" si="5"/>
        <v>EM5RTUe Ro5So5n-sge;NST=X</v>
      </c>
      <c r="AD169" s="34">
        <v>405</v>
      </c>
      <c r="AE169" s="40" t="str">
        <f>VLOOKUP(AD169,pTRAIT!A:B,2,FALSE)</f>
        <v>EM5RTUeRo5So5;NST=X / EM5RT(Ue)CM5So5WSPu;NST=X</v>
      </c>
      <c r="AF169" s="63">
        <f>VLOOKUP($AD169,pTRAIT!$A:$X,7,FALSE)</f>
        <v>0</v>
      </c>
      <c r="AG169" s="63">
        <f>VLOOKUP($AD169,pTRAIT!$A:$X,8,FALSE)</f>
        <v>0</v>
      </c>
      <c r="AH169" s="63">
        <f>VLOOKUP($AD169,pTRAIT!$A:$X,9,FALSE)</f>
        <v>0</v>
      </c>
      <c r="AI169" s="63">
        <f>VLOOKUP($AD169,pTRAIT!$A:$X,10,FALSE)</f>
        <v>0</v>
      </c>
      <c r="AJ169" s="63">
        <f>VLOOKUP($AD169,pTRAIT!$A:$X,11,FALSE)</f>
        <v>0</v>
      </c>
      <c r="AK169" s="63">
        <f>VLOOKUP($AD169,pTRAIT!$A:$X,12,FALSE)</f>
        <v>0</v>
      </c>
      <c r="AL169" s="63">
        <f>VLOOKUP($AD169,pTRAIT!$A:$X,13,FALSE)</f>
        <v>0</v>
      </c>
      <c r="AM169" s="63">
        <f>VLOOKUP($AD169,pTRAIT!$A:$X,14,FALSE)</f>
        <v>0</v>
      </c>
      <c r="AN169" s="63">
        <f>VLOOKUP($AD169,pTRAIT!$A:$X,15,FALSE)</f>
        <v>0</v>
      </c>
      <c r="AO169" s="63">
        <f>VLOOKUP($AD169,pTRAIT!$A:$X,16,FALSE)</f>
        <v>0</v>
      </c>
      <c r="AP169" s="63">
        <f>VLOOKUP($AD169,pTRAIT!$A:$X,17,FALSE)</f>
        <v>0</v>
      </c>
      <c r="AQ169" s="63">
        <f>VLOOKUP($AD169,pTRAIT!$A:$X,18,FALSE)</f>
        <v>0</v>
      </c>
      <c r="AR169" s="63">
        <f>VLOOKUP($AD169,pTRAIT!$A:$X,19,FALSE)</f>
        <v>0</v>
      </c>
      <c r="AS169" s="63">
        <f>VLOOKUP($AD169,pTRAIT!$A:$X,20,FALSE)</f>
        <v>0</v>
      </c>
      <c r="AT169" s="63">
        <f>VLOOKUP($AD169,pTRAIT!$A:$X,21,FALSE)</f>
        <v>0</v>
      </c>
      <c r="AU169" s="63">
        <f>VLOOKUP($AD169,pTRAIT!$A:$X,22,FALSE)</f>
        <v>0</v>
      </c>
      <c r="AV169" s="63">
        <f>VLOOKUP($AD169,pTRAIT!$A:$X,23,FALSE)</f>
        <v>0</v>
      </c>
      <c r="AW169" s="63">
        <f>VLOOKUP($AD169,pTRAIT!$A:$X,24,FALSE)</f>
        <v>0</v>
      </c>
      <c r="AX169" s="67" t="s">
        <v>2909</v>
      </c>
      <c r="AY169" s="71" t="s">
        <v>3623</v>
      </c>
    </row>
    <row r="170" spans="1:51" ht="12" customHeight="1" x14ac:dyDescent="0.25">
      <c r="A170" s="32">
        <v>29</v>
      </c>
      <c r="B170" s="33" t="s">
        <v>5</v>
      </c>
      <c r="C170" s="34">
        <v>406</v>
      </c>
      <c r="D170" s="32" t="str">
        <f t="shared" si="4"/>
        <v>29X406</v>
      </c>
      <c r="E170" s="43" t="s">
        <v>1623</v>
      </c>
      <c r="F170" s="61" t="s">
        <v>1797</v>
      </c>
      <c r="G170" s="41" t="s">
        <v>43</v>
      </c>
      <c r="H170" s="45"/>
      <c r="I170" s="32">
        <v>29</v>
      </c>
      <c r="J170" s="63">
        <f>VLOOKUP(I170,pTRAIT!A:B,2,FALSE)</f>
        <v>0</v>
      </c>
      <c r="K170" s="63" t="s">
        <v>2724</v>
      </c>
      <c r="L170" s="63"/>
      <c r="M170" s="63" t="s">
        <v>2437</v>
      </c>
      <c r="N170" s="63" t="s">
        <v>2730</v>
      </c>
      <c r="O170" s="63"/>
      <c r="P170" s="63" t="s">
        <v>2732</v>
      </c>
      <c r="Q170" s="63" t="s">
        <v>2734</v>
      </c>
      <c r="R170" s="63" t="s">
        <v>2431</v>
      </c>
      <c r="S170" s="63" t="s">
        <v>2736</v>
      </c>
      <c r="T170" s="63"/>
      <c r="U170" s="63" t="s">
        <v>2738</v>
      </c>
      <c r="V170" s="63"/>
      <c r="W170" s="63"/>
      <c r="X170" s="63"/>
      <c r="Y170" s="63"/>
      <c r="Z170" s="63"/>
      <c r="AA170" s="63" t="s">
        <v>2728</v>
      </c>
      <c r="AB170" s="63"/>
      <c r="AC170" s="63" t="str">
        <f t="shared" si="5"/>
        <v>EM5RTUe Ro5So5n-sge;NST=X</v>
      </c>
      <c r="AD170" s="34">
        <v>406</v>
      </c>
      <c r="AE170" s="40" t="str">
        <f>VLOOKUP(AD170,pTRAIT!A:B,2,FALSE)</f>
        <v>EM5RTUeRo5So5;NST=X / EM5RTUePu;RIN=X</v>
      </c>
      <c r="AF170" s="63">
        <f>VLOOKUP($AD170,pTRAIT!$A:$X,7,FALSE)</f>
        <v>0</v>
      </c>
      <c r="AG170" s="63">
        <f>VLOOKUP($AD170,pTRAIT!$A:$X,8,FALSE)</f>
        <v>0</v>
      </c>
      <c r="AH170" s="63">
        <f>VLOOKUP($AD170,pTRAIT!$A:$X,9,FALSE)</f>
        <v>0</v>
      </c>
      <c r="AI170" s="63">
        <f>VLOOKUP($AD170,pTRAIT!$A:$X,10,FALSE)</f>
        <v>0</v>
      </c>
      <c r="AJ170" s="63">
        <f>VLOOKUP($AD170,pTRAIT!$A:$X,11,FALSE)</f>
        <v>0</v>
      </c>
      <c r="AK170" s="63">
        <f>VLOOKUP($AD170,pTRAIT!$A:$X,12,FALSE)</f>
        <v>0</v>
      </c>
      <c r="AL170" s="63">
        <f>VLOOKUP($AD170,pTRAIT!$A:$X,13,FALSE)</f>
        <v>0</v>
      </c>
      <c r="AM170" s="63">
        <f>VLOOKUP($AD170,pTRAIT!$A:$X,14,FALSE)</f>
        <v>0</v>
      </c>
      <c r="AN170" s="63">
        <f>VLOOKUP($AD170,pTRAIT!$A:$X,15,FALSE)</f>
        <v>0</v>
      </c>
      <c r="AO170" s="63">
        <f>VLOOKUP($AD170,pTRAIT!$A:$X,16,FALSE)</f>
        <v>0</v>
      </c>
      <c r="AP170" s="63">
        <f>VLOOKUP($AD170,pTRAIT!$A:$X,17,FALSE)</f>
        <v>0</v>
      </c>
      <c r="AQ170" s="63">
        <f>VLOOKUP($AD170,pTRAIT!$A:$X,18,FALSE)</f>
        <v>0</v>
      </c>
      <c r="AR170" s="63">
        <f>VLOOKUP($AD170,pTRAIT!$A:$X,19,FALSE)</f>
        <v>0</v>
      </c>
      <c r="AS170" s="63">
        <f>VLOOKUP($AD170,pTRAIT!$A:$X,20,FALSE)</f>
        <v>0</v>
      </c>
      <c r="AT170" s="63">
        <f>VLOOKUP($AD170,pTRAIT!$A:$X,21,FALSE)</f>
        <v>0</v>
      </c>
      <c r="AU170" s="63">
        <f>VLOOKUP($AD170,pTRAIT!$A:$X,22,FALSE)</f>
        <v>0</v>
      </c>
      <c r="AV170" s="63">
        <f>VLOOKUP($AD170,pTRAIT!$A:$X,23,FALSE)</f>
        <v>0</v>
      </c>
      <c r="AW170" s="63">
        <f>VLOOKUP($AD170,pTRAIT!$A:$X,24,FALSE)</f>
        <v>0</v>
      </c>
      <c r="AX170" s="67" t="s">
        <v>2910</v>
      </c>
      <c r="AY170" s="71" t="s">
        <v>3625</v>
      </c>
    </row>
    <row r="171" spans="1:51" ht="12" customHeight="1" x14ac:dyDescent="0.25">
      <c r="A171" s="32">
        <v>29</v>
      </c>
      <c r="B171" s="33" t="s">
        <v>5</v>
      </c>
      <c r="C171" s="34">
        <v>412</v>
      </c>
      <c r="D171" s="32" t="str">
        <f t="shared" si="4"/>
        <v>29X412</v>
      </c>
      <c r="E171" s="43" t="s">
        <v>1623</v>
      </c>
      <c r="F171" s="61" t="s">
        <v>1798</v>
      </c>
      <c r="G171" s="41" t="s">
        <v>43</v>
      </c>
      <c r="H171" s="38"/>
      <c r="I171" s="32">
        <v>29</v>
      </c>
      <c r="J171" s="63">
        <f>VLOOKUP(I171,pTRAIT!A:B,2,FALSE)</f>
        <v>0</v>
      </c>
      <c r="K171" s="63" t="s">
        <v>2724</v>
      </c>
      <c r="L171" s="63"/>
      <c r="M171" s="63" t="s">
        <v>2437</v>
      </c>
      <c r="N171" s="63" t="s">
        <v>2730</v>
      </c>
      <c r="O171" s="63"/>
      <c r="P171" s="63" t="s">
        <v>2732</v>
      </c>
      <c r="Q171" s="63" t="s">
        <v>2734</v>
      </c>
      <c r="R171" s="63" t="s">
        <v>2431</v>
      </c>
      <c r="S171" s="63" t="s">
        <v>2736</v>
      </c>
      <c r="T171" s="63"/>
      <c r="U171" s="63" t="s">
        <v>2738</v>
      </c>
      <c r="V171" s="63"/>
      <c r="W171" s="63"/>
      <c r="X171" s="63"/>
      <c r="Y171" s="63"/>
      <c r="Z171" s="63"/>
      <c r="AA171" s="63" t="s">
        <v>2728</v>
      </c>
      <c r="AB171" s="63"/>
      <c r="AC171" s="63" t="str">
        <f t="shared" si="5"/>
        <v>EM5RTUe Ro5So5n-sge;NST=X</v>
      </c>
      <c r="AD171" s="34">
        <v>412</v>
      </c>
      <c r="AE171" s="40" t="str">
        <f>VLOOKUP(AD171,pTRAIT!A:B,2,FALSE)</f>
        <v>EM5RTUeRo5So5;NST=X / EM5RTCM5(So5)Pu;NST=X</v>
      </c>
      <c r="AF171" s="63">
        <f>VLOOKUP($AD171,pTRAIT!$A:$X,7,FALSE)</f>
        <v>0</v>
      </c>
      <c r="AG171" s="63">
        <f>VLOOKUP($AD171,pTRAIT!$A:$X,8,FALSE)</f>
        <v>0</v>
      </c>
      <c r="AH171" s="63">
        <f>VLOOKUP($AD171,pTRAIT!$A:$X,9,FALSE)</f>
        <v>0</v>
      </c>
      <c r="AI171" s="63">
        <f>VLOOKUP($AD171,pTRAIT!$A:$X,10,FALSE)</f>
        <v>0</v>
      </c>
      <c r="AJ171" s="63">
        <f>VLOOKUP($AD171,pTRAIT!$A:$X,11,FALSE)</f>
        <v>0</v>
      </c>
      <c r="AK171" s="63">
        <f>VLOOKUP($AD171,pTRAIT!$A:$X,12,FALSE)</f>
        <v>0</v>
      </c>
      <c r="AL171" s="63">
        <f>VLOOKUP($AD171,pTRAIT!$A:$X,13,FALSE)</f>
        <v>0</v>
      </c>
      <c r="AM171" s="63">
        <f>VLOOKUP($AD171,pTRAIT!$A:$X,14,FALSE)</f>
        <v>0</v>
      </c>
      <c r="AN171" s="63">
        <f>VLOOKUP($AD171,pTRAIT!$A:$X,15,FALSE)</f>
        <v>0</v>
      </c>
      <c r="AO171" s="63">
        <f>VLOOKUP($AD171,pTRAIT!$A:$X,16,FALSE)</f>
        <v>0</v>
      </c>
      <c r="AP171" s="63">
        <f>VLOOKUP($AD171,pTRAIT!$A:$X,17,FALSE)</f>
        <v>0</v>
      </c>
      <c r="AQ171" s="63">
        <f>VLOOKUP($AD171,pTRAIT!$A:$X,18,FALSE)</f>
        <v>0</v>
      </c>
      <c r="AR171" s="63">
        <f>VLOOKUP($AD171,pTRAIT!$A:$X,19,FALSE)</f>
        <v>0</v>
      </c>
      <c r="AS171" s="63">
        <f>VLOOKUP($AD171,pTRAIT!$A:$X,20,FALSE)</f>
        <v>0</v>
      </c>
      <c r="AT171" s="63">
        <f>VLOOKUP($AD171,pTRAIT!$A:$X,21,FALSE)</f>
        <v>0</v>
      </c>
      <c r="AU171" s="63">
        <f>VLOOKUP($AD171,pTRAIT!$A:$X,22,FALSE)</f>
        <v>0</v>
      </c>
      <c r="AV171" s="63">
        <f>VLOOKUP($AD171,pTRAIT!$A:$X,23,FALSE)</f>
        <v>0</v>
      </c>
      <c r="AW171" s="63">
        <f>VLOOKUP($AD171,pTRAIT!$A:$X,24,FALSE)</f>
        <v>0</v>
      </c>
      <c r="AX171" s="67" t="s">
        <v>2911</v>
      </c>
      <c r="AY171" s="71" t="s">
        <v>3627</v>
      </c>
    </row>
    <row r="172" spans="1:51" ht="12" customHeight="1" x14ac:dyDescent="0.25">
      <c r="A172" s="32">
        <v>29</v>
      </c>
      <c r="B172" s="33" t="s">
        <v>5</v>
      </c>
      <c r="C172" s="34">
        <v>414</v>
      </c>
      <c r="D172" s="32" t="str">
        <f t="shared" si="4"/>
        <v>29X414</v>
      </c>
      <c r="E172" s="43" t="s">
        <v>1623</v>
      </c>
      <c r="F172" s="61" t="s">
        <v>1799</v>
      </c>
      <c r="G172" s="41" t="s">
        <v>43</v>
      </c>
      <c r="H172" s="38"/>
      <c r="I172" s="32">
        <v>29</v>
      </c>
      <c r="J172" s="63">
        <f>VLOOKUP(I172,pTRAIT!A:B,2,FALSE)</f>
        <v>0</v>
      </c>
      <c r="K172" s="63" t="s">
        <v>2724</v>
      </c>
      <c r="L172" s="63"/>
      <c r="M172" s="63" t="s">
        <v>2437</v>
      </c>
      <c r="N172" s="63" t="s">
        <v>2730</v>
      </c>
      <c r="O172" s="63"/>
      <c r="P172" s="63" t="s">
        <v>2732</v>
      </c>
      <c r="Q172" s="63" t="s">
        <v>2734</v>
      </c>
      <c r="R172" s="63" t="s">
        <v>2431</v>
      </c>
      <c r="S172" s="63" t="s">
        <v>2736</v>
      </c>
      <c r="T172" s="63"/>
      <c r="U172" s="63" t="s">
        <v>2738</v>
      </c>
      <c r="V172" s="63"/>
      <c r="W172" s="63"/>
      <c r="X172" s="63"/>
      <c r="Y172" s="63"/>
      <c r="Z172" s="63"/>
      <c r="AA172" s="63" t="s">
        <v>2728</v>
      </c>
      <c r="AB172" s="63"/>
      <c r="AC172" s="63" t="str">
        <f t="shared" si="5"/>
        <v>EM5RTUe Ro5So5n-sge;NST=X</v>
      </c>
      <c r="AD172" s="34">
        <v>414</v>
      </c>
      <c r="AE172" s="40" t="str">
        <f>VLOOKUP(AD172,pTRAIT!A:B,2,FALSE)</f>
        <v>EM5RTUeRo5So5;NST=X / EM5RTCM5Pu;NST=X</v>
      </c>
      <c r="AF172" s="63">
        <f>VLOOKUP($AD172,pTRAIT!$A:$X,7,FALSE)</f>
        <v>0</v>
      </c>
      <c r="AG172" s="63">
        <f>VLOOKUP($AD172,pTRAIT!$A:$X,8,FALSE)</f>
        <v>0</v>
      </c>
      <c r="AH172" s="63">
        <f>VLOOKUP($AD172,pTRAIT!$A:$X,9,FALSE)</f>
        <v>0</v>
      </c>
      <c r="AI172" s="63">
        <f>VLOOKUP($AD172,pTRAIT!$A:$X,10,FALSE)</f>
        <v>0</v>
      </c>
      <c r="AJ172" s="63">
        <f>VLOOKUP($AD172,pTRAIT!$A:$X,11,FALSE)</f>
        <v>0</v>
      </c>
      <c r="AK172" s="63">
        <f>VLOOKUP($AD172,pTRAIT!$A:$X,12,FALSE)</f>
        <v>0</v>
      </c>
      <c r="AL172" s="63">
        <f>VLOOKUP($AD172,pTRAIT!$A:$X,13,FALSE)</f>
        <v>0</v>
      </c>
      <c r="AM172" s="63">
        <f>VLOOKUP($AD172,pTRAIT!$A:$X,14,FALSE)</f>
        <v>0</v>
      </c>
      <c r="AN172" s="63">
        <f>VLOOKUP($AD172,pTRAIT!$A:$X,15,FALSE)</f>
        <v>0</v>
      </c>
      <c r="AO172" s="63">
        <f>VLOOKUP($AD172,pTRAIT!$A:$X,16,FALSE)</f>
        <v>0</v>
      </c>
      <c r="AP172" s="63">
        <f>VLOOKUP($AD172,pTRAIT!$A:$X,17,FALSE)</f>
        <v>0</v>
      </c>
      <c r="AQ172" s="63">
        <f>VLOOKUP($AD172,pTRAIT!$A:$X,18,FALSE)</f>
        <v>0</v>
      </c>
      <c r="AR172" s="63">
        <f>VLOOKUP($AD172,pTRAIT!$A:$X,19,FALSE)</f>
        <v>0</v>
      </c>
      <c r="AS172" s="63">
        <f>VLOOKUP($AD172,pTRAIT!$A:$X,20,FALSE)</f>
        <v>0</v>
      </c>
      <c r="AT172" s="63">
        <f>VLOOKUP($AD172,pTRAIT!$A:$X,21,FALSE)</f>
        <v>0</v>
      </c>
      <c r="AU172" s="63">
        <f>VLOOKUP($AD172,pTRAIT!$A:$X,22,FALSE)</f>
        <v>0</v>
      </c>
      <c r="AV172" s="63">
        <f>VLOOKUP($AD172,pTRAIT!$A:$X,23,FALSE)</f>
        <v>0</v>
      </c>
      <c r="AW172" s="63">
        <f>VLOOKUP($AD172,pTRAIT!$A:$X,24,FALSE)</f>
        <v>0</v>
      </c>
      <c r="AX172" s="67" t="s">
        <v>2912</v>
      </c>
      <c r="AY172" s="71" t="s">
        <v>3628</v>
      </c>
    </row>
    <row r="173" spans="1:51" ht="12" customHeight="1" x14ac:dyDescent="0.25">
      <c r="A173" s="32">
        <v>29</v>
      </c>
      <c r="B173" s="33" t="s">
        <v>5</v>
      </c>
      <c r="C173" s="34">
        <v>415</v>
      </c>
      <c r="D173" s="32" t="str">
        <f t="shared" si="4"/>
        <v>29X415</v>
      </c>
      <c r="E173" s="43" t="s">
        <v>1623</v>
      </c>
      <c r="F173" s="61" t="s">
        <v>1800</v>
      </c>
      <c r="G173" s="41" t="s">
        <v>43</v>
      </c>
      <c r="H173" s="38"/>
      <c r="I173" s="32">
        <v>29</v>
      </c>
      <c r="J173" s="63">
        <f>VLOOKUP(I173,pTRAIT!A:B,2,FALSE)</f>
        <v>0</v>
      </c>
      <c r="K173" s="63" t="s">
        <v>2724</v>
      </c>
      <c r="L173" s="63"/>
      <c r="M173" s="63" t="s">
        <v>2437</v>
      </c>
      <c r="N173" s="63" t="s">
        <v>2730</v>
      </c>
      <c r="O173" s="63"/>
      <c r="P173" s="63" t="s">
        <v>2732</v>
      </c>
      <c r="Q173" s="63" t="s">
        <v>2734</v>
      </c>
      <c r="R173" s="63" t="s">
        <v>2431</v>
      </c>
      <c r="S173" s="63" t="s">
        <v>2736</v>
      </c>
      <c r="T173" s="63"/>
      <c r="U173" s="63" t="s">
        <v>2738</v>
      </c>
      <c r="V173" s="63"/>
      <c r="W173" s="63"/>
      <c r="X173" s="63"/>
      <c r="Y173" s="63"/>
      <c r="Z173" s="63"/>
      <c r="AA173" s="63" t="s">
        <v>2728</v>
      </c>
      <c r="AB173" s="63"/>
      <c r="AC173" s="63" t="str">
        <f t="shared" si="5"/>
        <v>EM5RTUe Ro5So5n-sge;NST=X</v>
      </c>
      <c r="AD173" s="34">
        <v>415</v>
      </c>
      <c r="AE173" s="40" t="str">
        <f>VLOOKUP(AD173,pTRAIT!A:B,2,FALSE)</f>
        <v>EM5RTUeRo5So5;NST=X / EM5RTCM5Pu;NST=X</v>
      </c>
      <c r="AF173" s="63">
        <f>VLOOKUP($AD173,pTRAIT!$A:$X,7,FALSE)</f>
        <v>0</v>
      </c>
      <c r="AG173" s="63">
        <f>VLOOKUP($AD173,pTRAIT!$A:$X,8,FALSE)</f>
        <v>0</v>
      </c>
      <c r="AH173" s="63">
        <f>VLOOKUP($AD173,pTRAIT!$A:$X,9,FALSE)</f>
        <v>0</v>
      </c>
      <c r="AI173" s="63">
        <f>VLOOKUP($AD173,pTRAIT!$A:$X,10,FALSE)</f>
        <v>0</v>
      </c>
      <c r="AJ173" s="63">
        <f>VLOOKUP($AD173,pTRAIT!$A:$X,11,FALSE)</f>
        <v>0</v>
      </c>
      <c r="AK173" s="63">
        <f>VLOOKUP($AD173,pTRAIT!$A:$X,12,FALSE)</f>
        <v>0</v>
      </c>
      <c r="AL173" s="63">
        <f>VLOOKUP($AD173,pTRAIT!$A:$X,13,FALSE)</f>
        <v>0</v>
      </c>
      <c r="AM173" s="63">
        <f>VLOOKUP($AD173,pTRAIT!$A:$X,14,FALSE)</f>
        <v>0</v>
      </c>
      <c r="AN173" s="63">
        <f>VLOOKUP($AD173,pTRAIT!$A:$X,15,FALSE)</f>
        <v>0</v>
      </c>
      <c r="AO173" s="63">
        <f>VLOOKUP($AD173,pTRAIT!$A:$X,16,FALSE)</f>
        <v>0</v>
      </c>
      <c r="AP173" s="63">
        <f>VLOOKUP($AD173,pTRAIT!$A:$X,17,FALSE)</f>
        <v>0</v>
      </c>
      <c r="AQ173" s="63">
        <f>VLOOKUP($AD173,pTRAIT!$A:$X,18,FALSE)</f>
        <v>0</v>
      </c>
      <c r="AR173" s="63">
        <f>VLOOKUP($AD173,pTRAIT!$A:$X,19,FALSE)</f>
        <v>0</v>
      </c>
      <c r="AS173" s="63">
        <f>VLOOKUP($AD173,pTRAIT!$A:$X,20,FALSE)</f>
        <v>0</v>
      </c>
      <c r="AT173" s="63">
        <f>VLOOKUP($AD173,pTRAIT!$A:$X,21,FALSE)</f>
        <v>0</v>
      </c>
      <c r="AU173" s="63">
        <f>VLOOKUP($AD173,pTRAIT!$A:$X,22,FALSE)</f>
        <v>0</v>
      </c>
      <c r="AV173" s="63">
        <f>VLOOKUP($AD173,pTRAIT!$A:$X,23,FALSE)</f>
        <v>0</v>
      </c>
      <c r="AW173" s="63">
        <f>VLOOKUP($AD173,pTRAIT!$A:$X,24,FALSE)</f>
        <v>0</v>
      </c>
      <c r="AX173" s="67" t="s">
        <v>2913</v>
      </c>
      <c r="AY173" s="71" t="s">
        <v>3628</v>
      </c>
    </row>
    <row r="174" spans="1:51" ht="12" customHeight="1" x14ac:dyDescent="0.25">
      <c r="A174" s="32">
        <v>29</v>
      </c>
      <c r="B174" s="33" t="s">
        <v>5</v>
      </c>
      <c r="C174" s="34">
        <v>416</v>
      </c>
      <c r="D174" s="32" t="str">
        <f t="shared" si="4"/>
        <v>29X416</v>
      </c>
      <c r="E174" s="43" t="s">
        <v>1623</v>
      </c>
      <c r="F174" s="61" t="s">
        <v>1801</v>
      </c>
      <c r="G174" s="41" t="s">
        <v>43</v>
      </c>
      <c r="H174" s="38"/>
      <c r="I174" s="32">
        <v>29</v>
      </c>
      <c r="J174" s="63">
        <f>VLOOKUP(I174,pTRAIT!A:B,2,FALSE)</f>
        <v>0</v>
      </c>
      <c r="K174" s="63" t="s">
        <v>2724</v>
      </c>
      <c r="L174" s="63"/>
      <c r="M174" s="63" t="s">
        <v>2437</v>
      </c>
      <c r="N174" s="63" t="s">
        <v>2730</v>
      </c>
      <c r="O174" s="63"/>
      <c r="P174" s="63" t="s">
        <v>2732</v>
      </c>
      <c r="Q174" s="63" t="s">
        <v>2734</v>
      </c>
      <c r="R174" s="63" t="s">
        <v>2431</v>
      </c>
      <c r="S174" s="63" t="s">
        <v>2736</v>
      </c>
      <c r="T174" s="63"/>
      <c r="U174" s="63" t="s">
        <v>2738</v>
      </c>
      <c r="V174" s="63"/>
      <c r="W174" s="63"/>
      <c r="X174" s="63"/>
      <c r="Y174" s="63"/>
      <c r="Z174" s="63"/>
      <c r="AA174" s="63" t="s">
        <v>2728</v>
      </c>
      <c r="AB174" s="63"/>
      <c r="AC174" s="63" t="str">
        <f t="shared" si="5"/>
        <v>EM5RTUe Ro5So5n-sge;NST=X</v>
      </c>
      <c r="AD174" s="34">
        <v>416</v>
      </c>
      <c r="AE174" s="40" t="str">
        <f>VLOOKUP(AD174,pTRAIT!A:B,2,FALSE)</f>
        <v>EM5RTUeRo5So5;NST=X / EM5RTCM5Pu;NST=X</v>
      </c>
      <c r="AF174" s="63">
        <f>VLOOKUP($AD174,pTRAIT!$A:$X,7,FALSE)</f>
        <v>0</v>
      </c>
      <c r="AG174" s="63">
        <f>VLOOKUP($AD174,pTRAIT!$A:$X,8,FALSE)</f>
        <v>0</v>
      </c>
      <c r="AH174" s="63">
        <f>VLOOKUP($AD174,pTRAIT!$A:$X,9,FALSE)</f>
        <v>0</v>
      </c>
      <c r="AI174" s="63">
        <f>VLOOKUP($AD174,pTRAIT!$A:$X,10,FALSE)</f>
        <v>0</v>
      </c>
      <c r="AJ174" s="63">
        <f>VLOOKUP($AD174,pTRAIT!$A:$X,11,FALSE)</f>
        <v>0</v>
      </c>
      <c r="AK174" s="63">
        <f>VLOOKUP($AD174,pTRAIT!$A:$X,12,FALSE)</f>
        <v>0</v>
      </c>
      <c r="AL174" s="63">
        <f>VLOOKUP($AD174,pTRAIT!$A:$X,13,FALSE)</f>
        <v>0</v>
      </c>
      <c r="AM174" s="63">
        <f>VLOOKUP($AD174,pTRAIT!$A:$X,14,FALSE)</f>
        <v>0</v>
      </c>
      <c r="AN174" s="63">
        <f>VLOOKUP($AD174,pTRAIT!$A:$X,15,FALSE)</f>
        <v>0</v>
      </c>
      <c r="AO174" s="63">
        <f>VLOOKUP($AD174,pTRAIT!$A:$X,16,FALSE)</f>
        <v>0</v>
      </c>
      <c r="AP174" s="63">
        <f>VLOOKUP($AD174,pTRAIT!$A:$X,17,FALSE)</f>
        <v>0</v>
      </c>
      <c r="AQ174" s="63">
        <f>VLOOKUP($AD174,pTRAIT!$A:$X,18,FALSE)</f>
        <v>0</v>
      </c>
      <c r="AR174" s="63">
        <f>VLOOKUP($AD174,pTRAIT!$A:$X,19,FALSE)</f>
        <v>0</v>
      </c>
      <c r="AS174" s="63">
        <f>VLOOKUP($AD174,pTRAIT!$A:$X,20,FALSE)</f>
        <v>0</v>
      </c>
      <c r="AT174" s="63">
        <f>VLOOKUP($AD174,pTRAIT!$A:$X,21,FALSE)</f>
        <v>0</v>
      </c>
      <c r="AU174" s="63">
        <f>VLOOKUP($AD174,pTRAIT!$A:$X,22,FALSE)</f>
        <v>0</v>
      </c>
      <c r="AV174" s="63">
        <f>VLOOKUP($AD174,pTRAIT!$A:$X,23,FALSE)</f>
        <v>0</v>
      </c>
      <c r="AW174" s="63">
        <f>VLOOKUP($AD174,pTRAIT!$A:$X,24,FALSE)</f>
        <v>0</v>
      </c>
      <c r="AX174" s="67" t="s">
        <v>2914</v>
      </c>
      <c r="AY174" s="71" t="s">
        <v>3628</v>
      </c>
    </row>
    <row r="175" spans="1:51" ht="12" customHeight="1" x14ac:dyDescent="0.25">
      <c r="A175" s="32">
        <v>29</v>
      </c>
      <c r="B175" s="33" t="s">
        <v>5</v>
      </c>
      <c r="C175" s="34">
        <v>418</v>
      </c>
      <c r="D175" s="32" t="str">
        <f t="shared" si="4"/>
        <v>29X418</v>
      </c>
      <c r="E175" s="43" t="s">
        <v>1623</v>
      </c>
      <c r="F175" s="61" t="s">
        <v>1802</v>
      </c>
      <c r="G175" s="41" t="s">
        <v>43</v>
      </c>
      <c r="H175" s="38"/>
      <c r="I175" s="32">
        <v>29</v>
      </c>
      <c r="J175" s="63">
        <f>VLOOKUP(I175,pTRAIT!A:B,2,FALSE)</f>
        <v>0</v>
      </c>
      <c r="K175" s="63" t="s">
        <v>2724</v>
      </c>
      <c r="L175" s="63"/>
      <c r="M175" s="63" t="s">
        <v>2437</v>
      </c>
      <c r="N175" s="63" t="s">
        <v>2730</v>
      </c>
      <c r="O175" s="63"/>
      <c r="P175" s="63" t="s">
        <v>2732</v>
      </c>
      <c r="Q175" s="63" t="s">
        <v>2734</v>
      </c>
      <c r="R175" s="63" t="s">
        <v>2431</v>
      </c>
      <c r="S175" s="63" t="s">
        <v>2736</v>
      </c>
      <c r="T175" s="63"/>
      <c r="U175" s="63" t="s">
        <v>2738</v>
      </c>
      <c r="V175" s="63"/>
      <c r="W175" s="63"/>
      <c r="X175" s="63"/>
      <c r="Y175" s="63"/>
      <c r="Z175" s="63"/>
      <c r="AA175" s="63" t="s">
        <v>2728</v>
      </c>
      <c r="AB175" s="63"/>
      <c r="AC175" s="63" t="str">
        <f t="shared" si="5"/>
        <v>EM5RTUe Ro5So5n-sge;NST=X</v>
      </c>
      <c r="AD175" s="34">
        <v>418</v>
      </c>
      <c r="AE175" s="40" t="str">
        <f>VLOOKUP(AD175,pTRAIT!A:B,2,FALSE)</f>
        <v>EM5RTUeRo5So5;NST=X / EM5RTDRAG1So5DRAG2Pu;RIN=X</v>
      </c>
      <c r="AF175" s="63">
        <f>VLOOKUP($AD175,pTRAIT!$A:$X,7,FALSE)</f>
        <v>0</v>
      </c>
      <c r="AG175" s="63">
        <f>VLOOKUP($AD175,pTRAIT!$A:$X,8,FALSE)</f>
        <v>0</v>
      </c>
      <c r="AH175" s="63">
        <f>VLOOKUP($AD175,pTRAIT!$A:$X,9,FALSE)</f>
        <v>0</v>
      </c>
      <c r="AI175" s="63">
        <f>VLOOKUP($AD175,pTRAIT!$A:$X,10,FALSE)</f>
        <v>0</v>
      </c>
      <c r="AJ175" s="63">
        <f>VLOOKUP($AD175,pTRAIT!$A:$X,11,FALSE)</f>
        <v>0</v>
      </c>
      <c r="AK175" s="63">
        <f>VLOOKUP($AD175,pTRAIT!$A:$X,12,FALSE)</f>
        <v>0</v>
      </c>
      <c r="AL175" s="63">
        <f>VLOOKUP($AD175,pTRAIT!$A:$X,13,FALSE)</f>
        <v>0</v>
      </c>
      <c r="AM175" s="63">
        <f>VLOOKUP($AD175,pTRAIT!$A:$X,14,FALSE)</f>
        <v>0</v>
      </c>
      <c r="AN175" s="63">
        <f>VLOOKUP($AD175,pTRAIT!$A:$X,15,FALSE)</f>
        <v>0</v>
      </c>
      <c r="AO175" s="63">
        <f>VLOOKUP($AD175,pTRAIT!$A:$X,16,FALSE)</f>
        <v>0</v>
      </c>
      <c r="AP175" s="63">
        <f>VLOOKUP($AD175,pTRAIT!$A:$X,17,FALSE)</f>
        <v>0</v>
      </c>
      <c r="AQ175" s="63">
        <f>VLOOKUP($AD175,pTRAIT!$A:$X,18,FALSE)</f>
        <v>0</v>
      </c>
      <c r="AR175" s="63">
        <f>VLOOKUP($AD175,pTRAIT!$A:$X,19,FALSE)</f>
        <v>0</v>
      </c>
      <c r="AS175" s="63">
        <f>VLOOKUP($AD175,pTRAIT!$A:$X,20,FALSE)</f>
        <v>0</v>
      </c>
      <c r="AT175" s="63">
        <f>VLOOKUP($AD175,pTRAIT!$A:$X,21,FALSE)</f>
        <v>0</v>
      </c>
      <c r="AU175" s="63">
        <f>VLOOKUP($AD175,pTRAIT!$A:$X,22,FALSE)</f>
        <v>0</v>
      </c>
      <c r="AV175" s="63">
        <f>VLOOKUP($AD175,pTRAIT!$A:$X,23,FALSE)</f>
        <v>0</v>
      </c>
      <c r="AW175" s="63">
        <f>VLOOKUP($AD175,pTRAIT!$A:$X,24,FALSE)</f>
        <v>0</v>
      </c>
      <c r="AX175" s="67" t="s">
        <v>2915</v>
      </c>
      <c r="AY175" s="71" t="s">
        <v>3629</v>
      </c>
    </row>
    <row r="176" spans="1:51" ht="12" customHeight="1" x14ac:dyDescent="0.25">
      <c r="A176" s="32">
        <v>29</v>
      </c>
      <c r="B176" s="33" t="s">
        <v>5</v>
      </c>
      <c r="C176" s="34">
        <v>420</v>
      </c>
      <c r="D176" s="32" t="str">
        <f t="shared" si="4"/>
        <v>29X420</v>
      </c>
      <c r="E176" s="43" t="s">
        <v>1623</v>
      </c>
      <c r="F176" s="61" t="s">
        <v>1803</v>
      </c>
      <c r="G176" s="41" t="s">
        <v>43</v>
      </c>
      <c r="H176" s="38"/>
      <c r="I176" s="32">
        <v>29</v>
      </c>
      <c r="J176" s="63">
        <f>VLOOKUP(I176,pTRAIT!A:B,2,FALSE)</f>
        <v>0</v>
      </c>
      <c r="K176" s="63" t="s">
        <v>2724</v>
      </c>
      <c r="L176" s="63"/>
      <c r="M176" s="63" t="s">
        <v>2437</v>
      </c>
      <c r="N176" s="63" t="s">
        <v>2730</v>
      </c>
      <c r="O176" s="63"/>
      <c r="P176" s="63" t="s">
        <v>2732</v>
      </c>
      <c r="Q176" s="63" t="s">
        <v>2734</v>
      </c>
      <c r="R176" s="63" t="s">
        <v>2431</v>
      </c>
      <c r="S176" s="63" t="s">
        <v>2736</v>
      </c>
      <c r="T176" s="63"/>
      <c r="U176" s="63" t="s">
        <v>2738</v>
      </c>
      <c r="V176" s="63"/>
      <c r="W176" s="63"/>
      <c r="X176" s="63"/>
      <c r="Y176" s="63"/>
      <c r="Z176" s="63"/>
      <c r="AA176" s="63" t="s">
        <v>2728</v>
      </c>
      <c r="AB176" s="63"/>
      <c r="AC176" s="63" t="str">
        <f t="shared" si="5"/>
        <v>EM5RTUe Ro5So5n-sge;NST=X</v>
      </c>
      <c r="AD176" s="34">
        <v>420</v>
      </c>
      <c r="AE176" s="40" t="str">
        <f>VLOOKUP(AD176,pTRAIT!A:B,2,FALSE)</f>
        <v>EM5RTUeRo5So5;NST=X / EM5RTCM5Ro5So5Pu;NST=X</v>
      </c>
      <c r="AF176" s="63">
        <f>VLOOKUP($AD176,pTRAIT!$A:$X,7,FALSE)</f>
        <v>0</v>
      </c>
      <c r="AG176" s="63">
        <f>VLOOKUP($AD176,pTRAIT!$A:$X,8,FALSE)</f>
        <v>0</v>
      </c>
      <c r="AH176" s="63">
        <f>VLOOKUP($AD176,pTRAIT!$A:$X,9,FALSE)</f>
        <v>0</v>
      </c>
      <c r="AI176" s="63">
        <f>VLOOKUP($AD176,pTRAIT!$A:$X,10,FALSE)</f>
        <v>0</v>
      </c>
      <c r="AJ176" s="63">
        <f>VLOOKUP($AD176,pTRAIT!$A:$X,11,FALSE)</f>
        <v>0</v>
      </c>
      <c r="AK176" s="63">
        <f>VLOOKUP($AD176,pTRAIT!$A:$X,12,FALSE)</f>
        <v>0</v>
      </c>
      <c r="AL176" s="63">
        <f>VLOOKUP($AD176,pTRAIT!$A:$X,13,FALSE)</f>
        <v>0</v>
      </c>
      <c r="AM176" s="63">
        <f>VLOOKUP($AD176,pTRAIT!$A:$X,14,FALSE)</f>
        <v>0</v>
      </c>
      <c r="AN176" s="63">
        <f>VLOOKUP($AD176,pTRAIT!$A:$X,15,FALSE)</f>
        <v>0</v>
      </c>
      <c r="AO176" s="63">
        <f>VLOOKUP($AD176,pTRAIT!$A:$X,16,FALSE)</f>
        <v>0</v>
      </c>
      <c r="AP176" s="63">
        <f>VLOOKUP($AD176,pTRAIT!$A:$X,17,FALSE)</f>
        <v>0</v>
      </c>
      <c r="AQ176" s="63">
        <f>VLOOKUP($AD176,pTRAIT!$A:$X,18,FALSE)</f>
        <v>0</v>
      </c>
      <c r="AR176" s="63">
        <f>VLOOKUP($AD176,pTRAIT!$A:$X,19,FALSE)</f>
        <v>0</v>
      </c>
      <c r="AS176" s="63">
        <f>VLOOKUP($AD176,pTRAIT!$A:$X,20,FALSE)</f>
        <v>0</v>
      </c>
      <c r="AT176" s="63">
        <f>VLOOKUP($AD176,pTRAIT!$A:$X,21,FALSE)</f>
        <v>0</v>
      </c>
      <c r="AU176" s="63">
        <f>VLOOKUP($AD176,pTRAIT!$A:$X,22,FALSE)</f>
        <v>0</v>
      </c>
      <c r="AV176" s="63">
        <f>VLOOKUP($AD176,pTRAIT!$A:$X,23,FALSE)</f>
        <v>0</v>
      </c>
      <c r="AW176" s="63">
        <f>VLOOKUP($AD176,pTRAIT!$A:$X,24,FALSE)</f>
        <v>0</v>
      </c>
      <c r="AX176" s="67" t="s">
        <v>2916</v>
      </c>
      <c r="AY176" s="71" t="s">
        <v>3630</v>
      </c>
    </row>
    <row r="177" spans="1:51" ht="12" customHeight="1" x14ac:dyDescent="0.25">
      <c r="A177" s="32">
        <v>29</v>
      </c>
      <c r="B177" s="33" t="s">
        <v>5</v>
      </c>
      <c r="C177" s="34">
        <v>423</v>
      </c>
      <c r="D177" s="32" t="str">
        <f t="shared" si="4"/>
        <v>29X423</v>
      </c>
      <c r="E177" s="43" t="s">
        <v>1623</v>
      </c>
      <c r="F177" s="61" t="s">
        <v>1804</v>
      </c>
      <c r="G177" s="41" t="s">
        <v>43</v>
      </c>
      <c r="H177" s="38"/>
      <c r="I177" s="32">
        <v>29</v>
      </c>
      <c r="J177" s="63">
        <f>VLOOKUP(I177,pTRAIT!A:B,2,FALSE)</f>
        <v>0</v>
      </c>
      <c r="K177" s="63" t="s">
        <v>2724</v>
      </c>
      <c r="L177" s="63"/>
      <c r="M177" s="63" t="s">
        <v>2437</v>
      </c>
      <c r="N177" s="63" t="s">
        <v>2730</v>
      </c>
      <c r="O177" s="63"/>
      <c r="P177" s="63" t="s">
        <v>2732</v>
      </c>
      <c r="Q177" s="63" t="s">
        <v>2734</v>
      </c>
      <c r="R177" s="63" t="s">
        <v>2431</v>
      </c>
      <c r="S177" s="63" t="s">
        <v>2736</v>
      </c>
      <c r="T177" s="63"/>
      <c r="U177" s="63" t="s">
        <v>2738</v>
      </c>
      <c r="V177" s="63"/>
      <c r="W177" s="63"/>
      <c r="X177" s="63"/>
      <c r="Y177" s="63"/>
      <c r="Z177" s="63"/>
      <c r="AA177" s="63" t="s">
        <v>2728</v>
      </c>
      <c r="AB177" s="63"/>
      <c r="AC177" s="63" t="str">
        <f t="shared" si="5"/>
        <v>EM5RTUe Ro5So5n-sge;NST=X</v>
      </c>
      <c r="AD177" s="34">
        <v>423</v>
      </c>
      <c r="AE177" s="40" t="str">
        <f>VLOOKUP(AD177,pTRAIT!A:B,2,FALSE)</f>
        <v>EM5RTUeRo5So5;NST=X / EM5RTCM5Ro5So5Pu;NST=X</v>
      </c>
      <c r="AF177" s="63">
        <f>VLOOKUP($AD177,pTRAIT!$A:$X,7,FALSE)</f>
        <v>0</v>
      </c>
      <c r="AG177" s="63">
        <f>VLOOKUP($AD177,pTRAIT!$A:$X,8,FALSE)</f>
        <v>0</v>
      </c>
      <c r="AH177" s="63">
        <f>VLOOKUP($AD177,pTRAIT!$A:$X,9,FALSE)</f>
        <v>0</v>
      </c>
      <c r="AI177" s="63">
        <f>VLOOKUP($AD177,pTRAIT!$A:$X,10,FALSE)</f>
        <v>0</v>
      </c>
      <c r="AJ177" s="63">
        <f>VLOOKUP($AD177,pTRAIT!$A:$X,11,FALSE)</f>
        <v>0</v>
      </c>
      <c r="AK177" s="63">
        <f>VLOOKUP($AD177,pTRAIT!$A:$X,12,FALSE)</f>
        <v>0</v>
      </c>
      <c r="AL177" s="63">
        <f>VLOOKUP($AD177,pTRAIT!$A:$X,13,FALSE)</f>
        <v>0</v>
      </c>
      <c r="AM177" s="63">
        <f>VLOOKUP($AD177,pTRAIT!$A:$X,14,FALSE)</f>
        <v>0</v>
      </c>
      <c r="AN177" s="63">
        <f>VLOOKUP($AD177,pTRAIT!$A:$X,15,FALSE)</f>
        <v>0</v>
      </c>
      <c r="AO177" s="63">
        <f>VLOOKUP($AD177,pTRAIT!$A:$X,16,FALSE)</f>
        <v>0</v>
      </c>
      <c r="AP177" s="63">
        <f>VLOOKUP($AD177,pTRAIT!$A:$X,17,FALSE)</f>
        <v>0</v>
      </c>
      <c r="AQ177" s="63">
        <f>VLOOKUP($AD177,pTRAIT!$A:$X,18,FALSE)</f>
        <v>0</v>
      </c>
      <c r="AR177" s="63">
        <f>VLOOKUP($AD177,pTRAIT!$A:$X,19,FALSE)</f>
        <v>0</v>
      </c>
      <c r="AS177" s="63">
        <f>VLOOKUP($AD177,pTRAIT!$A:$X,20,FALSE)</f>
        <v>0</v>
      </c>
      <c r="AT177" s="63">
        <f>VLOOKUP($AD177,pTRAIT!$A:$X,21,FALSE)</f>
        <v>0</v>
      </c>
      <c r="AU177" s="63">
        <f>VLOOKUP($AD177,pTRAIT!$A:$X,22,FALSE)</f>
        <v>0</v>
      </c>
      <c r="AV177" s="63">
        <f>VLOOKUP($AD177,pTRAIT!$A:$X,23,FALSE)</f>
        <v>0</v>
      </c>
      <c r="AW177" s="63">
        <f>VLOOKUP($AD177,pTRAIT!$A:$X,24,FALSE)</f>
        <v>0</v>
      </c>
      <c r="AX177" s="67" t="s">
        <v>2917</v>
      </c>
      <c r="AY177" s="71" t="s">
        <v>3630</v>
      </c>
    </row>
    <row r="178" spans="1:51" ht="12" customHeight="1" x14ac:dyDescent="0.25">
      <c r="A178" s="32">
        <v>29</v>
      </c>
      <c r="B178" s="33" t="s">
        <v>5</v>
      </c>
      <c r="C178" s="34">
        <v>424</v>
      </c>
      <c r="D178" s="32" t="str">
        <f t="shared" si="4"/>
        <v>29X424</v>
      </c>
      <c r="E178" s="43" t="s">
        <v>1623</v>
      </c>
      <c r="F178" s="61" t="s">
        <v>1805</v>
      </c>
      <c r="G178" s="41" t="s">
        <v>43</v>
      </c>
      <c r="H178" s="38"/>
      <c r="I178" s="32">
        <v>29</v>
      </c>
      <c r="J178" s="63">
        <f>VLOOKUP(I178,pTRAIT!A:B,2,FALSE)</f>
        <v>0</v>
      </c>
      <c r="K178" s="63" t="s">
        <v>2724</v>
      </c>
      <c r="L178" s="63"/>
      <c r="M178" s="63" t="s">
        <v>2437</v>
      </c>
      <c r="N178" s="63" t="s">
        <v>2730</v>
      </c>
      <c r="O178" s="63"/>
      <c r="P178" s="63" t="s">
        <v>2732</v>
      </c>
      <c r="Q178" s="63" t="s">
        <v>2734</v>
      </c>
      <c r="R178" s="63" t="s">
        <v>2431</v>
      </c>
      <c r="S178" s="63" t="s">
        <v>2736</v>
      </c>
      <c r="T178" s="63"/>
      <c r="U178" s="63" t="s">
        <v>2738</v>
      </c>
      <c r="V178" s="63"/>
      <c r="W178" s="63"/>
      <c r="X178" s="63"/>
      <c r="Y178" s="63"/>
      <c r="Z178" s="63"/>
      <c r="AA178" s="63" t="s">
        <v>2728</v>
      </c>
      <c r="AB178" s="63"/>
      <c r="AC178" s="63" t="str">
        <f t="shared" si="5"/>
        <v>EM5RTUe Ro5So5n-sge;NST=X</v>
      </c>
      <c r="AD178" s="34">
        <v>424</v>
      </c>
      <c r="AE178" s="40" t="str">
        <f>VLOOKUP(AD178,pTRAIT!A:B,2,FALSE)</f>
        <v>EM5RTUeRo5So5;NST=X / EM5RTCM5Pu;NST=X</v>
      </c>
      <c r="AF178" s="63">
        <f>VLOOKUP($AD178,pTRAIT!$A:$X,7,FALSE)</f>
        <v>0</v>
      </c>
      <c r="AG178" s="63">
        <f>VLOOKUP($AD178,pTRAIT!$A:$X,8,FALSE)</f>
        <v>0</v>
      </c>
      <c r="AH178" s="63">
        <f>VLOOKUP($AD178,pTRAIT!$A:$X,9,FALSE)</f>
        <v>0</v>
      </c>
      <c r="AI178" s="63">
        <f>VLOOKUP($AD178,pTRAIT!$A:$X,10,FALSE)</f>
        <v>0</v>
      </c>
      <c r="AJ178" s="63">
        <f>VLOOKUP($AD178,pTRAIT!$A:$X,11,FALSE)</f>
        <v>0</v>
      </c>
      <c r="AK178" s="63">
        <f>VLOOKUP($AD178,pTRAIT!$A:$X,12,FALSE)</f>
        <v>0</v>
      </c>
      <c r="AL178" s="63">
        <f>VLOOKUP($AD178,pTRAIT!$A:$X,13,FALSE)</f>
        <v>0</v>
      </c>
      <c r="AM178" s="63">
        <f>VLOOKUP($AD178,pTRAIT!$A:$X,14,FALSE)</f>
        <v>0</v>
      </c>
      <c r="AN178" s="63">
        <f>VLOOKUP($AD178,pTRAIT!$A:$X,15,FALSE)</f>
        <v>0</v>
      </c>
      <c r="AO178" s="63">
        <f>VLOOKUP($AD178,pTRAIT!$A:$X,16,FALSE)</f>
        <v>0</v>
      </c>
      <c r="AP178" s="63">
        <f>VLOOKUP($AD178,pTRAIT!$A:$X,17,FALSE)</f>
        <v>0</v>
      </c>
      <c r="AQ178" s="63">
        <f>VLOOKUP($AD178,pTRAIT!$A:$X,18,FALSE)</f>
        <v>0</v>
      </c>
      <c r="AR178" s="63">
        <f>VLOOKUP($AD178,pTRAIT!$A:$X,19,FALSE)</f>
        <v>0</v>
      </c>
      <c r="AS178" s="63">
        <f>VLOOKUP($AD178,pTRAIT!$A:$X,20,FALSE)</f>
        <v>0</v>
      </c>
      <c r="AT178" s="63">
        <f>VLOOKUP($AD178,pTRAIT!$A:$X,21,FALSE)</f>
        <v>0</v>
      </c>
      <c r="AU178" s="63">
        <f>VLOOKUP($AD178,pTRAIT!$A:$X,22,FALSE)</f>
        <v>0</v>
      </c>
      <c r="AV178" s="63">
        <f>VLOOKUP($AD178,pTRAIT!$A:$X,23,FALSE)</f>
        <v>0</v>
      </c>
      <c r="AW178" s="63">
        <f>VLOOKUP($AD178,pTRAIT!$A:$X,24,FALSE)</f>
        <v>0</v>
      </c>
      <c r="AX178" s="67" t="s">
        <v>2918</v>
      </c>
      <c r="AY178" s="71" t="s">
        <v>3628</v>
      </c>
    </row>
    <row r="179" spans="1:51" ht="12" customHeight="1" x14ac:dyDescent="0.25">
      <c r="A179" s="32">
        <v>29</v>
      </c>
      <c r="B179" s="33" t="s">
        <v>5</v>
      </c>
      <c r="C179" s="34">
        <v>426</v>
      </c>
      <c r="D179" s="32" t="str">
        <f t="shared" si="4"/>
        <v>29X426</v>
      </c>
      <c r="E179" s="43" t="s">
        <v>1623</v>
      </c>
      <c r="F179" s="61" t="s">
        <v>1806</v>
      </c>
      <c r="G179" s="41" t="s">
        <v>43</v>
      </c>
      <c r="H179" s="38"/>
      <c r="I179" s="32">
        <v>29</v>
      </c>
      <c r="J179" s="63">
        <f>VLOOKUP(I179,pTRAIT!A:B,2,FALSE)</f>
        <v>0</v>
      </c>
      <c r="K179" s="63" t="s">
        <v>2724</v>
      </c>
      <c r="L179" s="63"/>
      <c r="M179" s="63" t="s">
        <v>2437</v>
      </c>
      <c r="N179" s="63" t="s">
        <v>2730</v>
      </c>
      <c r="O179" s="63"/>
      <c r="P179" s="63" t="s">
        <v>2732</v>
      </c>
      <c r="Q179" s="63" t="s">
        <v>2734</v>
      </c>
      <c r="R179" s="63" t="s">
        <v>2431</v>
      </c>
      <c r="S179" s="63" t="s">
        <v>2736</v>
      </c>
      <c r="T179" s="63"/>
      <c r="U179" s="63" t="s">
        <v>2738</v>
      </c>
      <c r="V179" s="63"/>
      <c r="W179" s="63"/>
      <c r="X179" s="63"/>
      <c r="Y179" s="63"/>
      <c r="Z179" s="63"/>
      <c r="AA179" s="63" t="s">
        <v>2728</v>
      </c>
      <c r="AB179" s="63"/>
      <c r="AC179" s="63" t="str">
        <f t="shared" si="5"/>
        <v>EM5RTUe Ro5So5n-sge;NST=X</v>
      </c>
      <c r="AD179" s="34">
        <v>426</v>
      </c>
      <c r="AE179" s="40" t="str">
        <f>VLOOKUP(AD179,pTRAIT!A:B,2,FALSE)</f>
        <v>EM5RTUeRo5So5;NST=X / EM5RTCM5So5Pu;NST=X</v>
      </c>
      <c r="AF179" s="63">
        <f>VLOOKUP($AD179,pTRAIT!$A:$X,7,FALSE)</f>
        <v>0</v>
      </c>
      <c r="AG179" s="63">
        <f>VLOOKUP($AD179,pTRAIT!$A:$X,8,FALSE)</f>
        <v>0</v>
      </c>
      <c r="AH179" s="63">
        <f>VLOOKUP($AD179,pTRAIT!$A:$X,9,FALSE)</f>
        <v>0</v>
      </c>
      <c r="AI179" s="63">
        <f>VLOOKUP($AD179,pTRAIT!$A:$X,10,FALSE)</f>
        <v>0</v>
      </c>
      <c r="AJ179" s="63">
        <f>VLOOKUP($AD179,pTRAIT!$A:$X,11,FALSE)</f>
        <v>0</v>
      </c>
      <c r="AK179" s="63">
        <f>VLOOKUP($AD179,pTRAIT!$A:$X,12,FALSE)</f>
        <v>0</v>
      </c>
      <c r="AL179" s="63">
        <f>VLOOKUP($AD179,pTRAIT!$A:$X,13,FALSE)</f>
        <v>0</v>
      </c>
      <c r="AM179" s="63">
        <f>VLOOKUP($AD179,pTRAIT!$A:$X,14,FALSE)</f>
        <v>0</v>
      </c>
      <c r="AN179" s="63">
        <f>VLOOKUP($AD179,pTRAIT!$A:$X,15,FALSE)</f>
        <v>0</v>
      </c>
      <c r="AO179" s="63">
        <f>VLOOKUP($AD179,pTRAIT!$A:$X,16,FALSE)</f>
        <v>0</v>
      </c>
      <c r="AP179" s="63">
        <f>VLOOKUP($AD179,pTRAIT!$A:$X,17,FALSE)</f>
        <v>0</v>
      </c>
      <c r="AQ179" s="63">
        <f>VLOOKUP($AD179,pTRAIT!$A:$X,18,FALSE)</f>
        <v>0</v>
      </c>
      <c r="AR179" s="63">
        <f>VLOOKUP($AD179,pTRAIT!$A:$X,19,FALSE)</f>
        <v>0</v>
      </c>
      <c r="AS179" s="63">
        <f>VLOOKUP($AD179,pTRAIT!$A:$X,20,FALSE)</f>
        <v>0</v>
      </c>
      <c r="AT179" s="63">
        <f>VLOOKUP($AD179,pTRAIT!$A:$X,21,FALSE)</f>
        <v>0</v>
      </c>
      <c r="AU179" s="63">
        <f>VLOOKUP($AD179,pTRAIT!$A:$X,22,FALSE)</f>
        <v>0</v>
      </c>
      <c r="AV179" s="63">
        <f>VLOOKUP($AD179,pTRAIT!$A:$X,23,FALSE)</f>
        <v>0</v>
      </c>
      <c r="AW179" s="63">
        <f>VLOOKUP($AD179,pTRAIT!$A:$X,24,FALSE)</f>
        <v>0</v>
      </c>
      <c r="AX179" s="67" t="s">
        <v>2919</v>
      </c>
      <c r="AY179" s="71" t="s">
        <v>3631</v>
      </c>
    </row>
    <row r="180" spans="1:51" ht="12" customHeight="1" x14ac:dyDescent="0.25">
      <c r="A180" s="32">
        <v>29</v>
      </c>
      <c r="B180" s="33" t="s">
        <v>5</v>
      </c>
      <c r="C180" s="34">
        <v>427</v>
      </c>
      <c r="D180" s="32" t="str">
        <f t="shared" si="4"/>
        <v>29X427</v>
      </c>
      <c r="E180" s="43" t="s">
        <v>1623</v>
      </c>
      <c r="F180" s="61" t="s">
        <v>1807</v>
      </c>
      <c r="G180" s="41" t="s">
        <v>43</v>
      </c>
      <c r="H180" s="38"/>
      <c r="I180" s="32">
        <v>29</v>
      </c>
      <c r="J180" s="63">
        <f>VLOOKUP(I180,pTRAIT!A:B,2,FALSE)</f>
        <v>0</v>
      </c>
      <c r="K180" s="63" t="s">
        <v>2724</v>
      </c>
      <c r="L180" s="63"/>
      <c r="M180" s="63" t="s">
        <v>2437</v>
      </c>
      <c r="N180" s="63" t="s">
        <v>2730</v>
      </c>
      <c r="O180" s="63"/>
      <c r="P180" s="63" t="s">
        <v>2732</v>
      </c>
      <c r="Q180" s="63" t="s">
        <v>2734</v>
      </c>
      <c r="R180" s="63" t="s">
        <v>2431</v>
      </c>
      <c r="S180" s="63" t="s">
        <v>2736</v>
      </c>
      <c r="T180" s="63"/>
      <c r="U180" s="63" t="s">
        <v>2738</v>
      </c>
      <c r="V180" s="63"/>
      <c r="W180" s="63"/>
      <c r="X180" s="63"/>
      <c r="Y180" s="63"/>
      <c r="Z180" s="63"/>
      <c r="AA180" s="63" t="s">
        <v>2728</v>
      </c>
      <c r="AB180" s="63"/>
      <c r="AC180" s="63" t="str">
        <f t="shared" si="5"/>
        <v>EM5RTUe Ro5So5n-sge;NST=X</v>
      </c>
      <c r="AD180" s="34">
        <v>427</v>
      </c>
      <c r="AE180" s="40" t="str">
        <f>VLOOKUP(AD180,pTRAIT!A:B,2,FALSE)</f>
        <v>EM5RTUeRo5So5;NST=X / EM5RTCM5So5Pu;NST=X</v>
      </c>
      <c r="AF180" s="63">
        <f>VLOOKUP($AD180,pTRAIT!$A:$X,7,FALSE)</f>
        <v>0</v>
      </c>
      <c r="AG180" s="63">
        <f>VLOOKUP($AD180,pTRAIT!$A:$X,8,FALSE)</f>
        <v>0</v>
      </c>
      <c r="AH180" s="63">
        <f>VLOOKUP($AD180,pTRAIT!$A:$X,9,FALSE)</f>
        <v>0</v>
      </c>
      <c r="AI180" s="63">
        <f>VLOOKUP($AD180,pTRAIT!$A:$X,10,FALSE)</f>
        <v>0</v>
      </c>
      <c r="AJ180" s="63">
        <f>VLOOKUP($AD180,pTRAIT!$A:$X,11,FALSE)</f>
        <v>0</v>
      </c>
      <c r="AK180" s="63">
        <f>VLOOKUP($AD180,pTRAIT!$A:$X,12,FALSE)</f>
        <v>0</v>
      </c>
      <c r="AL180" s="63">
        <f>VLOOKUP($AD180,pTRAIT!$A:$X,13,FALSE)</f>
        <v>0</v>
      </c>
      <c r="AM180" s="63">
        <f>VLOOKUP($AD180,pTRAIT!$A:$X,14,FALSE)</f>
        <v>0</v>
      </c>
      <c r="AN180" s="63">
        <f>VLOOKUP($AD180,pTRAIT!$A:$X,15,FALSE)</f>
        <v>0</v>
      </c>
      <c r="AO180" s="63">
        <f>VLOOKUP($AD180,pTRAIT!$A:$X,16,FALSE)</f>
        <v>0</v>
      </c>
      <c r="AP180" s="63">
        <f>VLOOKUP($AD180,pTRAIT!$A:$X,17,FALSE)</f>
        <v>0</v>
      </c>
      <c r="AQ180" s="63">
        <f>VLOOKUP($AD180,pTRAIT!$A:$X,18,FALSE)</f>
        <v>0</v>
      </c>
      <c r="AR180" s="63">
        <f>VLOOKUP($AD180,pTRAIT!$A:$X,19,FALSE)</f>
        <v>0</v>
      </c>
      <c r="AS180" s="63">
        <f>VLOOKUP($AD180,pTRAIT!$A:$X,20,FALSE)</f>
        <v>0</v>
      </c>
      <c r="AT180" s="63">
        <f>VLOOKUP($AD180,pTRAIT!$A:$X,21,FALSE)</f>
        <v>0</v>
      </c>
      <c r="AU180" s="63">
        <f>VLOOKUP($AD180,pTRAIT!$A:$X,22,FALSE)</f>
        <v>0</v>
      </c>
      <c r="AV180" s="63">
        <f>VLOOKUP($AD180,pTRAIT!$A:$X,23,FALSE)</f>
        <v>0</v>
      </c>
      <c r="AW180" s="63">
        <f>VLOOKUP($AD180,pTRAIT!$A:$X,24,FALSE)</f>
        <v>0</v>
      </c>
      <c r="AX180" s="67" t="s">
        <v>2920</v>
      </c>
      <c r="AY180" s="71" t="s">
        <v>3631</v>
      </c>
    </row>
    <row r="181" spans="1:51" ht="12" customHeight="1" x14ac:dyDescent="0.25">
      <c r="A181" s="32">
        <v>29</v>
      </c>
      <c r="B181" s="33" t="s">
        <v>5</v>
      </c>
      <c r="C181" s="34">
        <v>428</v>
      </c>
      <c r="D181" s="32" t="str">
        <f t="shared" si="4"/>
        <v>29X428</v>
      </c>
      <c r="E181" s="43" t="s">
        <v>1623</v>
      </c>
      <c r="F181" s="61" t="s">
        <v>1808</v>
      </c>
      <c r="G181" s="41" t="s">
        <v>43</v>
      </c>
      <c r="H181" s="38"/>
      <c r="I181" s="32">
        <v>29</v>
      </c>
      <c r="J181" s="63">
        <f>VLOOKUP(I181,pTRAIT!A:B,2,FALSE)</f>
        <v>0</v>
      </c>
      <c r="K181" s="63" t="s">
        <v>2724</v>
      </c>
      <c r="L181" s="63"/>
      <c r="M181" s="63" t="s">
        <v>2437</v>
      </c>
      <c r="N181" s="63" t="s">
        <v>2730</v>
      </c>
      <c r="O181" s="63"/>
      <c r="P181" s="63" t="s">
        <v>2732</v>
      </c>
      <c r="Q181" s="63" t="s">
        <v>2734</v>
      </c>
      <c r="R181" s="63" t="s">
        <v>2431</v>
      </c>
      <c r="S181" s="63" t="s">
        <v>2736</v>
      </c>
      <c r="T181" s="63"/>
      <c r="U181" s="63" t="s">
        <v>2738</v>
      </c>
      <c r="V181" s="63"/>
      <c r="W181" s="63"/>
      <c r="X181" s="63"/>
      <c r="Y181" s="63"/>
      <c r="Z181" s="63"/>
      <c r="AA181" s="63" t="s">
        <v>2728</v>
      </c>
      <c r="AB181" s="63"/>
      <c r="AC181" s="63" t="str">
        <f t="shared" si="5"/>
        <v>EM5RTUe Ro5So5n-sge;NST=X</v>
      </c>
      <c r="AD181" s="34">
        <v>428</v>
      </c>
      <c r="AE181" s="40" t="str">
        <f>VLOOKUP(AD181,pTRAIT!A:B,2,FALSE)</f>
        <v>EM5RTUeRo5So5;NST=X / EM5RTCM5So5Pu;NST=X</v>
      </c>
      <c r="AF181" s="63">
        <f>VLOOKUP($AD181,pTRAIT!$A:$X,7,FALSE)</f>
        <v>0</v>
      </c>
      <c r="AG181" s="63">
        <f>VLOOKUP($AD181,pTRAIT!$A:$X,8,FALSE)</f>
        <v>0</v>
      </c>
      <c r="AH181" s="63">
        <f>VLOOKUP($AD181,pTRAIT!$A:$X,9,FALSE)</f>
        <v>0</v>
      </c>
      <c r="AI181" s="63">
        <f>VLOOKUP($AD181,pTRAIT!$A:$X,10,FALSE)</f>
        <v>0</v>
      </c>
      <c r="AJ181" s="63">
        <f>VLOOKUP($AD181,pTRAIT!$A:$X,11,FALSE)</f>
        <v>0</v>
      </c>
      <c r="AK181" s="63">
        <f>VLOOKUP($AD181,pTRAIT!$A:$X,12,FALSE)</f>
        <v>0</v>
      </c>
      <c r="AL181" s="63">
        <f>VLOOKUP($AD181,pTRAIT!$A:$X,13,FALSE)</f>
        <v>0</v>
      </c>
      <c r="AM181" s="63">
        <f>VLOOKUP($AD181,pTRAIT!$A:$X,14,FALSE)</f>
        <v>0</v>
      </c>
      <c r="AN181" s="63">
        <f>VLOOKUP($AD181,pTRAIT!$A:$X,15,FALSE)</f>
        <v>0</v>
      </c>
      <c r="AO181" s="63">
        <f>VLOOKUP($AD181,pTRAIT!$A:$X,16,FALSE)</f>
        <v>0</v>
      </c>
      <c r="AP181" s="63">
        <f>VLOOKUP($AD181,pTRAIT!$A:$X,17,FALSE)</f>
        <v>0</v>
      </c>
      <c r="AQ181" s="63">
        <f>VLOOKUP($AD181,pTRAIT!$A:$X,18,FALSE)</f>
        <v>0</v>
      </c>
      <c r="AR181" s="63">
        <f>VLOOKUP($AD181,pTRAIT!$A:$X,19,FALSE)</f>
        <v>0</v>
      </c>
      <c r="AS181" s="63">
        <f>VLOOKUP($AD181,pTRAIT!$A:$X,20,FALSE)</f>
        <v>0</v>
      </c>
      <c r="AT181" s="63">
        <f>VLOOKUP($AD181,pTRAIT!$A:$X,21,FALSE)</f>
        <v>0</v>
      </c>
      <c r="AU181" s="63">
        <f>VLOOKUP($AD181,pTRAIT!$A:$X,22,FALSE)</f>
        <v>0</v>
      </c>
      <c r="AV181" s="63">
        <f>VLOOKUP($AD181,pTRAIT!$A:$X,23,FALSE)</f>
        <v>0</v>
      </c>
      <c r="AW181" s="63">
        <f>VLOOKUP($AD181,pTRAIT!$A:$X,24,FALSE)</f>
        <v>0</v>
      </c>
      <c r="AX181" s="67" t="s">
        <v>2921</v>
      </c>
      <c r="AY181" s="71" t="s">
        <v>3631</v>
      </c>
    </row>
    <row r="182" spans="1:51" ht="12" customHeight="1" x14ac:dyDescent="0.25">
      <c r="A182" s="32">
        <v>29</v>
      </c>
      <c r="B182" s="33" t="s">
        <v>5</v>
      </c>
      <c r="C182" s="34">
        <v>433</v>
      </c>
      <c r="D182" s="32" t="str">
        <f t="shared" si="4"/>
        <v>29X433</v>
      </c>
      <c r="E182" s="43" t="s">
        <v>1623</v>
      </c>
      <c r="F182" s="61" t="s">
        <v>1809</v>
      </c>
      <c r="G182" s="41" t="s">
        <v>43</v>
      </c>
      <c r="H182" s="38"/>
      <c r="I182" s="32">
        <v>29</v>
      </c>
      <c r="J182" s="63">
        <f>VLOOKUP(I182,pTRAIT!A:B,2,FALSE)</f>
        <v>0</v>
      </c>
      <c r="K182" s="63" t="s">
        <v>2724</v>
      </c>
      <c r="L182" s="63"/>
      <c r="M182" s="63" t="s">
        <v>2437</v>
      </c>
      <c r="N182" s="63" t="s">
        <v>2730</v>
      </c>
      <c r="O182" s="63"/>
      <c r="P182" s="63" t="s">
        <v>2732</v>
      </c>
      <c r="Q182" s="63" t="s">
        <v>2734</v>
      </c>
      <c r="R182" s="63" t="s">
        <v>2431</v>
      </c>
      <c r="S182" s="63" t="s">
        <v>2736</v>
      </c>
      <c r="T182" s="63"/>
      <c r="U182" s="63" t="s">
        <v>2738</v>
      </c>
      <c r="V182" s="63"/>
      <c r="W182" s="63"/>
      <c r="X182" s="63"/>
      <c r="Y182" s="63"/>
      <c r="Z182" s="63"/>
      <c r="AA182" s="63" t="s">
        <v>2728</v>
      </c>
      <c r="AB182" s="63"/>
      <c r="AC182" s="63" t="str">
        <f t="shared" si="5"/>
        <v>EM5RTUe Ro5So5n-sge;NST=X</v>
      </c>
      <c r="AD182" s="34">
        <v>433</v>
      </c>
      <c r="AE182" s="40" t="str">
        <f>VLOOKUP(AD182,pTRAIT!A:B,2,FALSE)</f>
        <v>EM5RTUeRo5So5;NST=X / EM5RTCM5So5Pu;NST=X</v>
      </c>
      <c r="AF182" s="63">
        <f>VLOOKUP($AD182,pTRAIT!$A:$X,7,FALSE)</f>
        <v>0</v>
      </c>
      <c r="AG182" s="63">
        <f>VLOOKUP($AD182,pTRAIT!$A:$X,8,FALSE)</f>
        <v>0</v>
      </c>
      <c r="AH182" s="63">
        <f>VLOOKUP($AD182,pTRAIT!$A:$X,9,FALSE)</f>
        <v>0</v>
      </c>
      <c r="AI182" s="63">
        <f>VLOOKUP($AD182,pTRAIT!$A:$X,10,FALSE)</f>
        <v>0</v>
      </c>
      <c r="AJ182" s="63">
        <f>VLOOKUP($AD182,pTRAIT!$A:$X,11,FALSE)</f>
        <v>0</v>
      </c>
      <c r="AK182" s="63">
        <f>VLOOKUP($AD182,pTRAIT!$A:$X,12,FALSE)</f>
        <v>0</v>
      </c>
      <c r="AL182" s="63">
        <f>VLOOKUP($AD182,pTRAIT!$A:$X,13,FALSE)</f>
        <v>0</v>
      </c>
      <c r="AM182" s="63">
        <f>VLOOKUP($AD182,pTRAIT!$A:$X,14,FALSE)</f>
        <v>0</v>
      </c>
      <c r="AN182" s="63">
        <f>VLOOKUP($AD182,pTRAIT!$A:$X,15,FALSE)</f>
        <v>0</v>
      </c>
      <c r="AO182" s="63">
        <f>VLOOKUP($AD182,pTRAIT!$A:$X,16,FALSE)</f>
        <v>0</v>
      </c>
      <c r="AP182" s="63">
        <f>VLOOKUP($AD182,pTRAIT!$A:$X,17,FALSE)</f>
        <v>0</v>
      </c>
      <c r="AQ182" s="63">
        <f>VLOOKUP($AD182,pTRAIT!$A:$X,18,FALSE)</f>
        <v>0</v>
      </c>
      <c r="AR182" s="63">
        <f>VLOOKUP($AD182,pTRAIT!$A:$X,19,FALSE)</f>
        <v>0</v>
      </c>
      <c r="AS182" s="63">
        <f>VLOOKUP($AD182,pTRAIT!$A:$X,20,FALSE)</f>
        <v>0</v>
      </c>
      <c r="AT182" s="63">
        <f>VLOOKUP($AD182,pTRAIT!$A:$X,21,FALSE)</f>
        <v>0</v>
      </c>
      <c r="AU182" s="63">
        <f>VLOOKUP($AD182,pTRAIT!$A:$X,22,FALSE)</f>
        <v>0</v>
      </c>
      <c r="AV182" s="63">
        <f>VLOOKUP($AD182,pTRAIT!$A:$X,23,FALSE)</f>
        <v>0</v>
      </c>
      <c r="AW182" s="63">
        <f>VLOOKUP($AD182,pTRAIT!$A:$X,24,FALSE)</f>
        <v>0</v>
      </c>
      <c r="AX182" s="67" t="s">
        <v>2922</v>
      </c>
      <c r="AY182" s="71" t="s">
        <v>3631</v>
      </c>
    </row>
    <row r="183" spans="1:51" ht="12" customHeight="1" x14ac:dyDescent="0.25">
      <c r="A183" s="32">
        <v>29</v>
      </c>
      <c r="B183" s="33" t="s">
        <v>5</v>
      </c>
      <c r="C183" s="34">
        <v>434</v>
      </c>
      <c r="D183" s="32" t="str">
        <f t="shared" si="4"/>
        <v>29X434</v>
      </c>
      <c r="E183" s="43" t="s">
        <v>1623</v>
      </c>
      <c r="F183" s="61" t="s">
        <v>1810</v>
      </c>
      <c r="G183" s="41" t="s">
        <v>43</v>
      </c>
      <c r="H183" s="38"/>
      <c r="I183" s="32">
        <v>29</v>
      </c>
      <c r="J183" s="63">
        <f>VLOOKUP(I183,pTRAIT!A:B,2,FALSE)</f>
        <v>0</v>
      </c>
      <c r="K183" s="63" t="s">
        <v>2724</v>
      </c>
      <c r="L183" s="63"/>
      <c r="M183" s="63" t="s">
        <v>2437</v>
      </c>
      <c r="N183" s="63" t="s">
        <v>2730</v>
      </c>
      <c r="O183" s="63"/>
      <c r="P183" s="63" t="s">
        <v>2732</v>
      </c>
      <c r="Q183" s="63" t="s">
        <v>2734</v>
      </c>
      <c r="R183" s="63" t="s">
        <v>2431</v>
      </c>
      <c r="S183" s="63" t="s">
        <v>2736</v>
      </c>
      <c r="T183" s="63"/>
      <c r="U183" s="63" t="s">
        <v>2738</v>
      </c>
      <c r="V183" s="63"/>
      <c r="W183" s="63"/>
      <c r="X183" s="63"/>
      <c r="Y183" s="63"/>
      <c r="Z183" s="63"/>
      <c r="AA183" s="63" t="s">
        <v>2728</v>
      </c>
      <c r="AB183" s="63"/>
      <c r="AC183" s="63" t="str">
        <f t="shared" si="5"/>
        <v>EM5RTUe Ro5So5n-sge;NST=X</v>
      </c>
      <c r="AD183" s="34">
        <v>434</v>
      </c>
      <c r="AE183" s="40" t="str">
        <f>VLOOKUP(AD183,pTRAIT!A:B,2,FALSE)</f>
        <v>EM5RTUeRo5So5;NST=X / EM5RTCM5So5Pu;NST=X</v>
      </c>
      <c r="AF183" s="63">
        <f>VLOOKUP($AD183,pTRAIT!$A:$X,7,FALSE)</f>
        <v>0</v>
      </c>
      <c r="AG183" s="63">
        <f>VLOOKUP($AD183,pTRAIT!$A:$X,8,FALSE)</f>
        <v>0</v>
      </c>
      <c r="AH183" s="63">
        <f>VLOOKUP($AD183,pTRAIT!$A:$X,9,FALSE)</f>
        <v>0</v>
      </c>
      <c r="AI183" s="63">
        <f>VLOOKUP($AD183,pTRAIT!$A:$X,10,FALSE)</f>
        <v>0</v>
      </c>
      <c r="AJ183" s="63">
        <f>VLOOKUP($AD183,pTRAIT!$A:$X,11,FALSE)</f>
        <v>0</v>
      </c>
      <c r="AK183" s="63">
        <f>VLOOKUP($AD183,pTRAIT!$A:$X,12,FALSE)</f>
        <v>0</v>
      </c>
      <c r="AL183" s="63">
        <f>VLOOKUP($AD183,pTRAIT!$A:$X,13,FALSE)</f>
        <v>0</v>
      </c>
      <c r="AM183" s="63">
        <f>VLOOKUP($AD183,pTRAIT!$A:$X,14,FALSE)</f>
        <v>0</v>
      </c>
      <c r="AN183" s="63">
        <f>VLOOKUP($AD183,pTRAIT!$A:$X,15,FALSE)</f>
        <v>0</v>
      </c>
      <c r="AO183" s="63">
        <f>VLOOKUP($AD183,pTRAIT!$A:$X,16,FALSE)</f>
        <v>0</v>
      </c>
      <c r="AP183" s="63">
        <f>VLOOKUP($AD183,pTRAIT!$A:$X,17,FALSE)</f>
        <v>0</v>
      </c>
      <c r="AQ183" s="63">
        <f>VLOOKUP($AD183,pTRAIT!$A:$X,18,FALSE)</f>
        <v>0</v>
      </c>
      <c r="AR183" s="63">
        <f>VLOOKUP($AD183,pTRAIT!$A:$X,19,FALSE)</f>
        <v>0</v>
      </c>
      <c r="AS183" s="63">
        <f>VLOOKUP($AD183,pTRAIT!$A:$X,20,FALSE)</f>
        <v>0</v>
      </c>
      <c r="AT183" s="63">
        <f>VLOOKUP($AD183,pTRAIT!$A:$X,21,FALSE)</f>
        <v>0</v>
      </c>
      <c r="AU183" s="63">
        <f>VLOOKUP($AD183,pTRAIT!$A:$X,22,FALSE)</f>
        <v>0</v>
      </c>
      <c r="AV183" s="63">
        <f>VLOOKUP($AD183,pTRAIT!$A:$X,23,FALSE)</f>
        <v>0</v>
      </c>
      <c r="AW183" s="63">
        <f>VLOOKUP($AD183,pTRAIT!$A:$X,24,FALSE)</f>
        <v>0</v>
      </c>
      <c r="AX183" s="67" t="s">
        <v>2923</v>
      </c>
      <c r="AY183" s="71" t="s">
        <v>3631</v>
      </c>
    </row>
    <row r="184" spans="1:51" ht="12" customHeight="1" x14ac:dyDescent="0.25">
      <c r="A184" s="32">
        <v>29</v>
      </c>
      <c r="B184" s="33" t="s">
        <v>5</v>
      </c>
      <c r="C184" s="34">
        <v>437</v>
      </c>
      <c r="D184" s="32" t="str">
        <f t="shared" si="4"/>
        <v>29X437</v>
      </c>
      <c r="E184" s="43" t="s">
        <v>1623</v>
      </c>
      <c r="F184" s="61" t="s">
        <v>1811</v>
      </c>
      <c r="G184" s="41" t="s">
        <v>43</v>
      </c>
      <c r="H184" s="38"/>
      <c r="I184" s="32">
        <v>29</v>
      </c>
      <c r="J184" s="63">
        <f>VLOOKUP(I184,pTRAIT!A:B,2,FALSE)</f>
        <v>0</v>
      </c>
      <c r="K184" s="63" t="s">
        <v>2724</v>
      </c>
      <c r="L184" s="63"/>
      <c r="M184" s="63" t="s">
        <v>2437</v>
      </c>
      <c r="N184" s="63" t="s">
        <v>2730</v>
      </c>
      <c r="O184" s="63"/>
      <c r="P184" s="63" t="s">
        <v>2732</v>
      </c>
      <c r="Q184" s="63" t="s">
        <v>2734</v>
      </c>
      <c r="R184" s="63" t="s">
        <v>2431</v>
      </c>
      <c r="S184" s="63" t="s">
        <v>2736</v>
      </c>
      <c r="T184" s="63"/>
      <c r="U184" s="63" t="s">
        <v>2738</v>
      </c>
      <c r="V184" s="63"/>
      <c r="W184" s="63"/>
      <c r="X184" s="63"/>
      <c r="Y184" s="63"/>
      <c r="Z184" s="63"/>
      <c r="AA184" s="63" t="s">
        <v>2728</v>
      </c>
      <c r="AB184" s="63"/>
      <c r="AC184" s="63" t="str">
        <f t="shared" si="5"/>
        <v>EM5RTUe Ro5So5n-sge;NST=X</v>
      </c>
      <c r="AD184" s="34">
        <v>437</v>
      </c>
      <c r="AE184" s="40" t="str">
        <f>VLOOKUP(AD184,pTRAIT!A:B,2,FALSE)</f>
        <v>EM5RTUeRo5So5;NST=X / EM5RTCM5So5WSPu;NST=X</v>
      </c>
      <c r="AF184" s="63">
        <f>VLOOKUP($AD184,pTRAIT!$A:$X,7,FALSE)</f>
        <v>0</v>
      </c>
      <c r="AG184" s="63">
        <f>VLOOKUP($AD184,pTRAIT!$A:$X,8,FALSE)</f>
        <v>0</v>
      </c>
      <c r="AH184" s="63">
        <f>VLOOKUP($AD184,pTRAIT!$A:$X,9,FALSE)</f>
        <v>0</v>
      </c>
      <c r="AI184" s="63">
        <f>VLOOKUP($AD184,pTRAIT!$A:$X,10,FALSE)</f>
        <v>0</v>
      </c>
      <c r="AJ184" s="63">
        <f>VLOOKUP($AD184,pTRAIT!$A:$X,11,FALSE)</f>
        <v>0</v>
      </c>
      <c r="AK184" s="63">
        <f>VLOOKUP($AD184,pTRAIT!$A:$X,12,FALSE)</f>
        <v>0</v>
      </c>
      <c r="AL184" s="63">
        <f>VLOOKUP($AD184,pTRAIT!$A:$X,13,FALSE)</f>
        <v>0</v>
      </c>
      <c r="AM184" s="63">
        <f>VLOOKUP($AD184,pTRAIT!$A:$X,14,FALSE)</f>
        <v>0</v>
      </c>
      <c r="AN184" s="63">
        <f>VLOOKUP($AD184,pTRAIT!$A:$X,15,FALSE)</f>
        <v>0</v>
      </c>
      <c r="AO184" s="63">
        <f>VLOOKUP($AD184,pTRAIT!$A:$X,16,FALSE)</f>
        <v>0</v>
      </c>
      <c r="AP184" s="63">
        <f>VLOOKUP($AD184,pTRAIT!$A:$X,17,FALSE)</f>
        <v>0</v>
      </c>
      <c r="AQ184" s="63">
        <f>VLOOKUP($AD184,pTRAIT!$A:$X,18,FALSE)</f>
        <v>0</v>
      </c>
      <c r="AR184" s="63">
        <f>VLOOKUP($AD184,pTRAIT!$A:$X,19,FALSE)</f>
        <v>0</v>
      </c>
      <c r="AS184" s="63">
        <f>VLOOKUP($AD184,pTRAIT!$A:$X,20,FALSE)</f>
        <v>0</v>
      </c>
      <c r="AT184" s="63">
        <f>VLOOKUP($AD184,pTRAIT!$A:$X,21,FALSE)</f>
        <v>0</v>
      </c>
      <c r="AU184" s="63">
        <f>VLOOKUP($AD184,pTRAIT!$A:$X,22,FALSE)</f>
        <v>0</v>
      </c>
      <c r="AV184" s="63">
        <f>VLOOKUP($AD184,pTRAIT!$A:$X,23,FALSE)</f>
        <v>0</v>
      </c>
      <c r="AW184" s="63">
        <f>VLOOKUP($AD184,pTRAIT!$A:$X,24,FALSE)</f>
        <v>0</v>
      </c>
      <c r="AX184" s="67" t="s">
        <v>2924</v>
      </c>
      <c r="AY184" s="71" t="s">
        <v>3633</v>
      </c>
    </row>
    <row r="185" spans="1:51" ht="12" customHeight="1" x14ac:dyDescent="0.25">
      <c r="A185" s="32">
        <v>29</v>
      </c>
      <c r="B185" s="33" t="s">
        <v>5</v>
      </c>
      <c r="C185" s="34">
        <v>438</v>
      </c>
      <c r="D185" s="32" t="str">
        <f t="shared" si="4"/>
        <v>29X438</v>
      </c>
      <c r="E185" s="43" t="s">
        <v>1623</v>
      </c>
      <c r="F185" s="61" t="s">
        <v>1812</v>
      </c>
      <c r="G185" s="41" t="s">
        <v>43</v>
      </c>
      <c r="H185" s="38"/>
      <c r="I185" s="32">
        <v>29</v>
      </c>
      <c r="J185" s="63">
        <f>VLOOKUP(I185,pTRAIT!A:B,2,FALSE)</f>
        <v>0</v>
      </c>
      <c r="K185" s="63" t="s">
        <v>2724</v>
      </c>
      <c r="L185" s="63"/>
      <c r="M185" s="63" t="s">
        <v>2437</v>
      </c>
      <c r="N185" s="63" t="s">
        <v>2730</v>
      </c>
      <c r="O185" s="63"/>
      <c r="P185" s="63" t="s">
        <v>2732</v>
      </c>
      <c r="Q185" s="63" t="s">
        <v>2734</v>
      </c>
      <c r="R185" s="63" t="s">
        <v>2431</v>
      </c>
      <c r="S185" s="63" t="s">
        <v>2736</v>
      </c>
      <c r="T185" s="63"/>
      <c r="U185" s="63" t="s">
        <v>2738</v>
      </c>
      <c r="V185" s="63"/>
      <c r="W185" s="63"/>
      <c r="X185" s="63"/>
      <c r="Y185" s="63"/>
      <c r="Z185" s="63"/>
      <c r="AA185" s="63" t="s">
        <v>2728</v>
      </c>
      <c r="AB185" s="63"/>
      <c r="AC185" s="63" t="str">
        <f t="shared" si="5"/>
        <v>EM5RTUe Ro5So5n-sge;NST=X</v>
      </c>
      <c r="AD185" s="34">
        <v>438</v>
      </c>
      <c r="AE185" s="40" t="str">
        <f>VLOOKUP(AD185,pTRAIT!A:B,2,FALSE)</f>
        <v>EM5RTUeRo5So5;NST=X / EM5RTCM5So5(WS)Pu;NST=X</v>
      </c>
      <c r="AF185" s="63">
        <f>VLOOKUP($AD185,pTRAIT!$A:$X,7,FALSE)</f>
        <v>0</v>
      </c>
      <c r="AG185" s="63">
        <f>VLOOKUP($AD185,pTRAIT!$A:$X,8,FALSE)</f>
        <v>0</v>
      </c>
      <c r="AH185" s="63">
        <f>VLOOKUP($AD185,pTRAIT!$A:$X,9,FALSE)</f>
        <v>0</v>
      </c>
      <c r="AI185" s="63">
        <f>VLOOKUP($AD185,pTRAIT!$A:$X,10,FALSE)</f>
        <v>0</v>
      </c>
      <c r="AJ185" s="63">
        <f>VLOOKUP($AD185,pTRAIT!$A:$X,11,FALSE)</f>
        <v>0</v>
      </c>
      <c r="AK185" s="63">
        <f>VLOOKUP($AD185,pTRAIT!$A:$X,12,FALSE)</f>
        <v>0</v>
      </c>
      <c r="AL185" s="63">
        <f>VLOOKUP($AD185,pTRAIT!$A:$X,13,FALSE)</f>
        <v>0</v>
      </c>
      <c r="AM185" s="63">
        <f>VLOOKUP($AD185,pTRAIT!$A:$X,14,FALSE)</f>
        <v>0</v>
      </c>
      <c r="AN185" s="63">
        <f>VLOOKUP($AD185,pTRAIT!$A:$X,15,FALSE)</f>
        <v>0</v>
      </c>
      <c r="AO185" s="63">
        <f>VLOOKUP($AD185,pTRAIT!$A:$X,16,FALSE)</f>
        <v>0</v>
      </c>
      <c r="AP185" s="63">
        <f>VLOOKUP($AD185,pTRAIT!$A:$X,17,FALSE)</f>
        <v>0</v>
      </c>
      <c r="AQ185" s="63">
        <f>VLOOKUP($AD185,pTRAIT!$A:$X,18,FALSE)</f>
        <v>0</v>
      </c>
      <c r="AR185" s="63">
        <f>VLOOKUP($AD185,pTRAIT!$A:$X,19,FALSE)</f>
        <v>0</v>
      </c>
      <c r="AS185" s="63">
        <f>VLOOKUP($AD185,pTRAIT!$A:$X,20,FALSE)</f>
        <v>0</v>
      </c>
      <c r="AT185" s="63">
        <f>VLOOKUP($AD185,pTRAIT!$A:$X,21,FALSE)</f>
        <v>0</v>
      </c>
      <c r="AU185" s="63">
        <f>VLOOKUP($AD185,pTRAIT!$A:$X,22,FALSE)</f>
        <v>0</v>
      </c>
      <c r="AV185" s="63">
        <f>VLOOKUP($AD185,pTRAIT!$A:$X,23,FALSE)</f>
        <v>0</v>
      </c>
      <c r="AW185" s="63">
        <f>VLOOKUP($AD185,pTRAIT!$A:$X,24,FALSE)</f>
        <v>0</v>
      </c>
      <c r="AX185" s="67" t="s">
        <v>2925</v>
      </c>
      <c r="AY185" s="71" t="s">
        <v>3634</v>
      </c>
    </row>
    <row r="186" spans="1:51" ht="12" customHeight="1" x14ac:dyDescent="0.25">
      <c r="A186" s="32">
        <v>30</v>
      </c>
      <c r="B186" s="33" t="s">
        <v>5</v>
      </c>
      <c r="C186" s="34">
        <v>278</v>
      </c>
      <c r="D186" s="32" t="str">
        <f t="shared" si="4"/>
        <v>30X278</v>
      </c>
      <c r="E186" s="43" t="s">
        <v>1623</v>
      </c>
      <c r="F186" s="61" t="s">
        <v>1813</v>
      </c>
      <c r="G186" s="41" t="s">
        <v>43</v>
      </c>
      <c r="H186" s="38"/>
      <c r="I186" s="32">
        <v>30</v>
      </c>
      <c r="J186" s="63">
        <f>VLOOKUP(I186,pTRAIT!A:B,2,FALSE)</f>
        <v>0</v>
      </c>
      <c r="K186" s="63" t="s">
        <v>2724</v>
      </c>
      <c r="L186" s="63"/>
      <c r="M186" s="63" t="s">
        <v>2437</v>
      </c>
      <c r="N186" s="63" t="s">
        <v>2730</v>
      </c>
      <c r="O186" s="63"/>
      <c r="P186" s="63" t="s">
        <v>2732</v>
      </c>
      <c r="Q186" s="63" t="s">
        <v>2734</v>
      </c>
      <c r="R186" s="63"/>
      <c r="S186" s="63"/>
      <c r="T186" s="63" t="s">
        <v>2737</v>
      </c>
      <c r="U186" s="63" t="s">
        <v>2738</v>
      </c>
      <c r="V186" s="63"/>
      <c r="W186" s="63"/>
      <c r="X186" s="63"/>
      <c r="Y186" s="63" t="s">
        <v>2740</v>
      </c>
      <c r="Z186" s="63"/>
      <c r="AA186" s="63"/>
      <c r="AB186" s="63"/>
      <c r="AC186" s="63" t="str">
        <f t="shared" si="5"/>
        <v>EM5RTUeAl1So5Pu;NST=X</v>
      </c>
      <c r="AD186" s="34">
        <v>278</v>
      </c>
      <c r="AE186" s="40" t="str">
        <f>VLOOKUP(AD186,pTRAIT!A:B,2,FALSE)</f>
        <v>EM5RTUeRo5So5;NST=X / EM5RTUe(Ro5)So5Pu;NST=X</v>
      </c>
      <c r="AF186" s="63">
        <f>VLOOKUP($AD186,pTRAIT!$A:$X,7,FALSE)</f>
        <v>0</v>
      </c>
      <c r="AG186" s="63">
        <f>VLOOKUP($AD186,pTRAIT!$A:$X,8,FALSE)</f>
        <v>0</v>
      </c>
      <c r="AH186" s="63">
        <f>VLOOKUP($AD186,pTRAIT!$A:$X,9,FALSE)</f>
        <v>0</v>
      </c>
      <c r="AI186" s="63">
        <f>VLOOKUP($AD186,pTRAIT!$A:$X,10,FALSE)</f>
        <v>0</v>
      </c>
      <c r="AJ186" s="63">
        <f>VLOOKUP($AD186,pTRAIT!$A:$X,11,FALSE)</f>
        <v>0</v>
      </c>
      <c r="AK186" s="63">
        <f>VLOOKUP($AD186,pTRAIT!$A:$X,12,FALSE)</f>
        <v>0</v>
      </c>
      <c r="AL186" s="63">
        <f>VLOOKUP($AD186,pTRAIT!$A:$X,13,FALSE)</f>
        <v>0</v>
      </c>
      <c r="AM186" s="63">
        <f>VLOOKUP($AD186,pTRAIT!$A:$X,14,FALSE)</f>
        <v>0</v>
      </c>
      <c r="AN186" s="63">
        <f>VLOOKUP($AD186,pTRAIT!$A:$X,15,FALSE)</f>
        <v>0</v>
      </c>
      <c r="AO186" s="63">
        <f>VLOOKUP($AD186,pTRAIT!$A:$X,16,FALSE)</f>
        <v>0</v>
      </c>
      <c r="AP186" s="63">
        <f>VLOOKUP($AD186,pTRAIT!$A:$X,17,FALSE)</f>
        <v>0</v>
      </c>
      <c r="AQ186" s="63">
        <f>VLOOKUP($AD186,pTRAIT!$A:$X,18,FALSE)</f>
        <v>0</v>
      </c>
      <c r="AR186" s="63">
        <f>VLOOKUP($AD186,pTRAIT!$A:$X,19,FALSE)</f>
        <v>0</v>
      </c>
      <c r="AS186" s="63">
        <f>VLOOKUP($AD186,pTRAIT!$A:$X,20,FALSE)</f>
        <v>0</v>
      </c>
      <c r="AT186" s="63">
        <f>VLOOKUP($AD186,pTRAIT!$A:$X,21,FALSE)</f>
        <v>0</v>
      </c>
      <c r="AU186" s="63">
        <f>VLOOKUP($AD186,pTRAIT!$A:$X,22,FALSE)</f>
        <v>0</v>
      </c>
      <c r="AV186" s="63">
        <f>VLOOKUP($AD186,pTRAIT!$A:$X,23,FALSE)</f>
        <v>0</v>
      </c>
      <c r="AW186" s="63">
        <f>VLOOKUP($AD186,pTRAIT!$A:$X,24,FALSE)</f>
        <v>0</v>
      </c>
      <c r="AX186" s="67" t="s">
        <v>2926</v>
      </c>
      <c r="AY186" s="71" t="s">
        <v>3635</v>
      </c>
    </row>
    <row r="187" spans="1:51" ht="12" customHeight="1" x14ac:dyDescent="0.25">
      <c r="A187" s="32">
        <v>30</v>
      </c>
      <c r="B187" s="33" t="s">
        <v>5</v>
      </c>
      <c r="C187" s="34">
        <v>392</v>
      </c>
      <c r="D187" s="32" t="str">
        <f t="shared" si="4"/>
        <v>30X392</v>
      </c>
      <c r="E187" s="43" t="s">
        <v>1623</v>
      </c>
      <c r="F187" s="61" t="s">
        <v>1814</v>
      </c>
      <c r="G187" s="41" t="s">
        <v>43</v>
      </c>
      <c r="H187" s="38"/>
      <c r="I187" s="32">
        <v>30</v>
      </c>
      <c r="J187" s="63">
        <f>VLOOKUP(I187,pTRAIT!A:B,2,FALSE)</f>
        <v>0</v>
      </c>
      <c r="K187" s="63" t="s">
        <v>2724</v>
      </c>
      <c r="L187" s="63"/>
      <c r="M187" s="63" t="s">
        <v>2437</v>
      </c>
      <c r="N187" s="63" t="s">
        <v>2730</v>
      </c>
      <c r="O187" s="63"/>
      <c r="P187" s="63" t="s">
        <v>2732</v>
      </c>
      <c r="Q187" s="63" t="s">
        <v>2734</v>
      </c>
      <c r="R187" s="63"/>
      <c r="S187" s="63"/>
      <c r="T187" s="63" t="s">
        <v>2737</v>
      </c>
      <c r="U187" s="63" t="s">
        <v>2738</v>
      </c>
      <c r="V187" s="63"/>
      <c r="W187" s="63"/>
      <c r="X187" s="63"/>
      <c r="Y187" s="63" t="s">
        <v>2740</v>
      </c>
      <c r="Z187" s="63"/>
      <c r="AA187" s="63"/>
      <c r="AB187" s="63"/>
      <c r="AC187" s="63" t="str">
        <f t="shared" si="5"/>
        <v>EM5RTUeAl1So5Pu;NST=X</v>
      </c>
      <c r="AD187" s="34">
        <v>392</v>
      </c>
      <c r="AE187" s="40" t="str">
        <f>VLOOKUP(AD187,pTRAIT!A:B,2,FALSE)</f>
        <v>EM5RTUeRo5So5;NST=X / EM5RTUe(Ro5)So5Pu;NST=X</v>
      </c>
      <c r="AF187" s="63">
        <f>VLOOKUP($AD187,pTRAIT!$A:$X,7,FALSE)</f>
        <v>0</v>
      </c>
      <c r="AG187" s="63">
        <f>VLOOKUP($AD187,pTRAIT!$A:$X,8,FALSE)</f>
        <v>0</v>
      </c>
      <c r="AH187" s="63">
        <f>VLOOKUP($AD187,pTRAIT!$A:$X,9,FALSE)</f>
        <v>0</v>
      </c>
      <c r="AI187" s="63">
        <f>VLOOKUP($AD187,pTRAIT!$A:$X,10,FALSE)</f>
        <v>0</v>
      </c>
      <c r="AJ187" s="63">
        <f>VLOOKUP($AD187,pTRAIT!$A:$X,11,FALSE)</f>
        <v>0</v>
      </c>
      <c r="AK187" s="63">
        <f>VLOOKUP($AD187,pTRAIT!$A:$X,12,FALSE)</f>
        <v>0</v>
      </c>
      <c r="AL187" s="63">
        <f>VLOOKUP($AD187,pTRAIT!$A:$X,13,FALSE)</f>
        <v>0</v>
      </c>
      <c r="AM187" s="63">
        <f>VLOOKUP($AD187,pTRAIT!$A:$X,14,FALSE)</f>
        <v>0</v>
      </c>
      <c r="AN187" s="63">
        <f>VLOOKUP($AD187,pTRAIT!$A:$X,15,FALSE)</f>
        <v>0</v>
      </c>
      <c r="AO187" s="63">
        <f>VLOOKUP($AD187,pTRAIT!$A:$X,16,FALSE)</f>
        <v>0</v>
      </c>
      <c r="AP187" s="63">
        <f>VLOOKUP($AD187,pTRAIT!$A:$X,17,FALSE)</f>
        <v>0</v>
      </c>
      <c r="AQ187" s="63">
        <f>VLOOKUP($AD187,pTRAIT!$A:$X,18,FALSE)</f>
        <v>0</v>
      </c>
      <c r="AR187" s="63">
        <f>VLOOKUP($AD187,pTRAIT!$A:$X,19,FALSE)</f>
        <v>0</v>
      </c>
      <c r="AS187" s="63">
        <f>VLOOKUP($AD187,pTRAIT!$A:$X,20,FALSE)</f>
        <v>0</v>
      </c>
      <c r="AT187" s="63">
        <f>VLOOKUP($AD187,pTRAIT!$A:$X,21,FALSE)</f>
        <v>0</v>
      </c>
      <c r="AU187" s="63">
        <f>VLOOKUP($AD187,pTRAIT!$A:$X,22,FALSE)</f>
        <v>0</v>
      </c>
      <c r="AV187" s="63">
        <f>VLOOKUP($AD187,pTRAIT!$A:$X,23,FALSE)</f>
        <v>0</v>
      </c>
      <c r="AW187" s="63">
        <f>VLOOKUP($AD187,pTRAIT!$A:$X,24,FALSE)</f>
        <v>0</v>
      </c>
      <c r="AX187" s="67" t="s">
        <v>2927</v>
      </c>
      <c r="AY187" s="71" t="s">
        <v>3635</v>
      </c>
    </row>
    <row r="188" spans="1:51" ht="12" customHeight="1" x14ac:dyDescent="0.25">
      <c r="A188" s="32">
        <v>453</v>
      </c>
      <c r="B188" s="33" t="s">
        <v>5</v>
      </c>
      <c r="C188" s="34">
        <v>461</v>
      </c>
      <c r="D188" s="32" t="str">
        <f t="shared" si="4"/>
        <v>453X461</v>
      </c>
      <c r="E188" s="47" t="s">
        <v>1627</v>
      </c>
      <c r="F188" s="61" t="s">
        <v>1815</v>
      </c>
      <c r="G188" s="41" t="s">
        <v>43</v>
      </c>
      <c r="H188" s="38"/>
      <c r="I188" s="32">
        <v>453</v>
      </c>
      <c r="J188" s="63">
        <f>VLOOKUP(I188,pTRAIT!A:B,2,FALSE)</f>
        <v>0</v>
      </c>
      <c r="K188" s="63" t="s">
        <v>2725</v>
      </c>
      <c r="L188" s="63"/>
      <c r="M188" s="63" t="s">
        <v>2437</v>
      </c>
      <c r="N188" s="63" t="s">
        <v>2730</v>
      </c>
      <c r="O188" s="63"/>
      <c r="P188" s="63" t="s">
        <v>2732</v>
      </c>
      <c r="Q188" s="63" t="s">
        <v>2734</v>
      </c>
      <c r="R188" s="63" t="s">
        <v>2735</v>
      </c>
      <c r="S188" s="63"/>
      <c r="T188" s="63"/>
      <c r="U188" s="63"/>
      <c r="V188" s="63"/>
      <c r="W188" s="63"/>
      <c r="X188" s="63"/>
      <c r="Y188" s="63"/>
      <c r="Z188" s="63"/>
      <c r="AA188" s="63" t="s">
        <v>2728</v>
      </c>
      <c r="AB188" s="63"/>
      <c r="AC188" s="63" t="str">
        <f t="shared" si="5"/>
        <v>EM5RTUeRo4n-sge;NST=TP</v>
      </c>
      <c r="AD188" s="34">
        <v>461</v>
      </c>
      <c r="AE188" s="40" t="str">
        <f>VLOOKUP(AD188,pTRAIT!A:B,2,FALSE)</f>
        <v>EM5RTUeMi1;RIN=RF / (RT)(So5)(Pu);RIN=RS</v>
      </c>
      <c r="AF188" s="63">
        <f>VLOOKUP($AD188,pTRAIT!$A:$X,7,FALSE)</f>
        <v>0</v>
      </c>
      <c r="AG188" s="63">
        <f>VLOOKUP($AD188,pTRAIT!$A:$X,8,FALSE)</f>
        <v>0</v>
      </c>
      <c r="AH188" s="63">
        <f>VLOOKUP($AD188,pTRAIT!$A:$X,9,FALSE)</f>
        <v>0</v>
      </c>
      <c r="AI188" s="63">
        <f>VLOOKUP($AD188,pTRAIT!$A:$X,10,FALSE)</f>
        <v>0</v>
      </c>
      <c r="AJ188" s="63">
        <f>VLOOKUP($AD188,pTRAIT!$A:$X,11,FALSE)</f>
        <v>0</v>
      </c>
      <c r="AK188" s="63">
        <f>VLOOKUP($AD188,pTRAIT!$A:$X,12,FALSE)</f>
        <v>0</v>
      </c>
      <c r="AL188" s="63">
        <f>VLOOKUP($AD188,pTRAIT!$A:$X,13,FALSE)</f>
        <v>0</v>
      </c>
      <c r="AM188" s="63">
        <f>VLOOKUP($AD188,pTRAIT!$A:$X,14,FALSE)</f>
        <v>0</v>
      </c>
      <c r="AN188" s="63">
        <f>VLOOKUP($AD188,pTRAIT!$A:$X,15,FALSE)</f>
        <v>0</v>
      </c>
      <c r="AO188" s="63">
        <f>VLOOKUP($AD188,pTRAIT!$A:$X,16,FALSE)</f>
        <v>0</v>
      </c>
      <c r="AP188" s="63">
        <f>VLOOKUP($AD188,pTRAIT!$A:$X,17,FALSE)</f>
        <v>0</v>
      </c>
      <c r="AQ188" s="63">
        <f>VLOOKUP($AD188,pTRAIT!$A:$X,18,FALSE)</f>
        <v>0</v>
      </c>
      <c r="AR188" s="63">
        <f>VLOOKUP($AD188,pTRAIT!$A:$X,19,FALSE)</f>
        <v>0</v>
      </c>
      <c r="AS188" s="63">
        <f>VLOOKUP($AD188,pTRAIT!$A:$X,20,FALSE)</f>
        <v>0</v>
      </c>
      <c r="AT188" s="63">
        <f>VLOOKUP($AD188,pTRAIT!$A:$X,21,FALSE)</f>
        <v>0</v>
      </c>
      <c r="AU188" s="63">
        <f>VLOOKUP($AD188,pTRAIT!$A:$X,22,FALSE)</f>
        <v>0</v>
      </c>
      <c r="AV188" s="63">
        <f>VLOOKUP($AD188,pTRAIT!$A:$X,23,FALSE)</f>
        <v>0</v>
      </c>
      <c r="AW188" s="63">
        <f>VLOOKUP($AD188,pTRAIT!$A:$X,24,FALSE)</f>
        <v>0</v>
      </c>
      <c r="AX188" s="67" t="s">
        <v>2928</v>
      </c>
      <c r="AY188" s="71" t="s">
        <v>3636</v>
      </c>
    </row>
    <row r="189" spans="1:51" ht="12" customHeight="1" x14ac:dyDescent="0.25">
      <c r="A189" s="32">
        <v>453</v>
      </c>
      <c r="B189" s="33" t="s">
        <v>5</v>
      </c>
      <c r="C189" s="34">
        <v>462</v>
      </c>
      <c r="D189" s="32" t="str">
        <f t="shared" si="4"/>
        <v>453X462</v>
      </c>
      <c r="E189" s="47" t="s">
        <v>1627</v>
      </c>
      <c r="F189" s="61" t="s">
        <v>1816</v>
      </c>
      <c r="G189" s="41" t="s">
        <v>43</v>
      </c>
      <c r="H189" s="38"/>
      <c r="I189" s="32">
        <v>453</v>
      </c>
      <c r="J189" s="63">
        <f>VLOOKUP(I189,pTRAIT!A:B,2,FALSE)</f>
        <v>0</v>
      </c>
      <c r="K189" s="63" t="s">
        <v>2725</v>
      </c>
      <c r="L189" s="63"/>
      <c r="M189" s="63" t="s">
        <v>2437</v>
      </c>
      <c r="N189" s="63" t="s">
        <v>2730</v>
      </c>
      <c r="O189" s="63"/>
      <c r="P189" s="63" t="s">
        <v>2732</v>
      </c>
      <c r="Q189" s="63" t="s">
        <v>2734</v>
      </c>
      <c r="R189" s="63" t="s">
        <v>2735</v>
      </c>
      <c r="S189" s="63"/>
      <c r="T189" s="63"/>
      <c r="U189" s="63"/>
      <c r="V189" s="63"/>
      <c r="W189" s="63"/>
      <c r="X189" s="63"/>
      <c r="Y189" s="63"/>
      <c r="Z189" s="63"/>
      <c r="AA189" s="63" t="s">
        <v>2728</v>
      </c>
      <c r="AB189" s="63"/>
      <c r="AC189" s="63" t="str">
        <f t="shared" si="5"/>
        <v>EM5RTUeRo4n-sge;NST=TP</v>
      </c>
      <c r="AD189" s="34">
        <v>462</v>
      </c>
      <c r="AE189" s="40" t="str">
        <f>VLOOKUP(AD189,pTRAIT!A:B,2,FALSE)</f>
        <v>EM5RTUeMi1;RIN=RF / (RT)(Ue)(So5)(Pu);RIN=RS</v>
      </c>
      <c r="AF189" s="63">
        <f>VLOOKUP($AD189,pTRAIT!$A:$X,7,FALSE)</f>
        <v>0</v>
      </c>
      <c r="AG189" s="63">
        <f>VLOOKUP($AD189,pTRAIT!$A:$X,8,FALSE)</f>
        <v>0</v>
      </c>
      <c r="AH189" s="63">
        <f>VLOOKUP($AD189,pTRAIT!$A:$X,9,FALSE)</f>
        <v>0</v>
      </c>
      <c r="AI189" s="63">
        <f>VLOOKUP($AD189,pTRAIT!$A:$X,10,FALSE)</f>
        <v>0</v>
      </c>
      <c r="AJ189" s="63">
        <f>VLOOKUP($AD189,pTRAIT!$A:$X,11,FALSE)</f>
        <v>0</v>
      </c>
      <c r="AK189" s="63">
        <f>VLOOKUP($AD189,pTRAIT!$A:$X,12,FALSE)</f>
        <v>0</v>
      </c>
      <c r="AL189" s="63">
        <f>VLOOKUP($AD189,pTRAIT!$A:$X,13,FALSE)</f>
        <v>0</v>
      </c>
      <c r="AM189" s="63">
        <f>VLOOKUP($AD189,pTRAIT!$A:$X,14,FALSE)</f>
        <v>0</v>
      </c>
      <c r="AN189" s="63">
        <f>VLOOKUP($AD189,pTRAIT!$A:$X,15,FALSE)</f>
        <v>0</v>
      </c>
      <c r="AO189" s="63">
        <f>VLOOKUP($AD189,pTRAIT!$A:$X,16,FALSE)</f>
        <v>0</v>
      </c>
      <c r="AP189" s="63">
        <f>VLOOKUP($AD189,pTRAIT!$A:$X,17,FALSE)</f>
        <v>0</v>
      </c>
      <c r="AQ189" s="63">
        <f>VLOOKUP($AD189,pTRAIT!$A:$X,18,FALSE)</f>
        <v>0</v>
      </c>
      <c r="AR189" s="63">
        <f>VLOOKUP($AD189,pTRAIT!$A:$X,19,FALSE)</f>
        <v>0</v>
      </c>
      <c r="AS189" s="63">
        <f>VLOOKUP($AD189,pTRAIT!$A:$X,20,FALSE)</f>
        <v>0</v>
      </c>
      <c r="AT189" s="63">
        <f>VLOOKUP($AD189,pTRAIT!$A:$X,21,FALSE)</f>
        <v>0</v>
      </c>
      <c r="AU189" s="63">
        <f>VLOOKUP($AD189,pTRAIT!$A:$X,22,FALSE)</f>
        <v>0</v>
      </c>
      <c r="AV189" s="63">
        <f>VLOOKUP($AD189,pTRAIT!$A:$X,23,FALSE)</f>
        <v>0</v>
      </c>
      <c r="AW189" s="63">
        <f>VLOOKUP($AD189,pTRAIT!$A:$X,24,FALSE)</f>
        <v>0</v>
      </c>
      <c r="AX189" s="67" t="s">
        <v>2929</v>
      </c>
      <c r="AY189" s="71" t="s">
        <v>3637</v>
      </c>
    </row>
    <row r="190" spans="1:51" ht="12" customHeight="1" x14ac:dyDescent="0.25">
      <c r="A190" s="32">
        <v>453</v>
      </c>
      <c r="B190" s="33" t="s">
        <v>5</v>
      </c>
      <c r="C190" s="34">
        <v>463</v>
      </c>
      <c r="D190" s="32" t="str">
        <f t="shared" si="4"/>
        <v>453X463</v>
      </c>
      <c r="E190" s="47" t="s">
        <v>1627</v>
      </c>
      <c r="F190" s="61" t="s">
        <v>1817</v>
      </c>
      <c r="G190" s="41" t="s">
        <v>43</v>
      </c>
      <c r="H190" s="38"/>
      <c r="I190" s="32">
        <v>453</v>
      </c>
      <c r="J190" s="63">
        <f>VLOOKUP(I190,pTRAIT!A:B,2,FALSE)</f>
        <v>0</v>
      </c>
      <c r="K190" s="63" t="s">
        <v>2725</v>
      </c>
      <c r="L190" s="63"/>
      <c r="M190" s="63" t="s">
        <v>2437</v>
      </c>
      <c r="N190" s="63" t="s">
        <v>2730</v>
      </c>
      <c r="O190" s="63"/>
      <c r="P190" s="63" t="s">
        <v>2732</v>
      </c>
      <c r="Q190" s="63" t="s">
        <v>2734</v>
      </c>
      <c r="R190" s="63" t="s">
        <v>2735</v>
      </c>
      <c r="S190" s="63"/>
      <c r="T190" s="63"/>
      <c r="U190" s="63"/>
      <c r="V190" s="63"/>
      <c r="W190" s="63"/>
      <c r="X190" s="63"/>
      <c r="Y190" s="63"/>
      <c r="Z190" s="63"/>
      <c r="AA190" s="63" t="s">
        <v>2728</v>
      </c>
      <c r="AB190" s="63"/>
      <c r="AC190" s="63" t="str">
        <f t="shared" si="5"/>
        <v>EM5RTUeRo4n-sge;NST=TP</v>
      </c>
      <c r="AD190" s="34">
        <v>463</v>
      </c>
      <c r="AE190" s="40" t="str">
        <f>VLOOKUP(AD190,pTRAIT!A:B,2,FALSE)</f>
        <v>EM5RTUeMi1;RIN=RF / EM5Mi1Cf9(Pu);RIN=RF</v>
      </c>
      <c r="AF190" s="63">
        <f>VLOOKUP($AD190,pTRAIT!$A:$X,7,FALSE)</f>
        <v>0</v>
      </c>
      <c r="AG190" s="63">
        <f>VLOOKUP($AD190,pTRAIT!$A:$X,8,FALSE)</f>
        <v>0</v>
      </c>
      <c r="AH190" s="63">
        <f>VLOOKUP($AD190,pTRAIT!$A:$X,9,FALSE)</f>
        <v>0</v>
      </c>
      <c r="AI190" s="63">
        <f>VLOOKUP($AD190,pTRAIT!$A:$X,10,FALSE)</f>
        <v>0</v>
      </c>
      <c r="AJ190" s="63">
        <f>VLOOKUP($AD190,pTRAIT!$A:$X,11,FALSE)</f>
        <v>0</v>
      </c>
      <c r="AK190" s="63">
        <f>VLOOKUP($AD190,pTRAIT!$A:$X,12,FALSE)</f>
        <v>0</v>
      </c>
      <c r="AL190" s="63">
        <f>VLOOKUP($AD190,pTRAIT!$A:$X,13,FALSE)</f>
        <v>0</v>
      </c>
      <c r="AM190" s="63">
        <f>VLOOKUP($AD190,pTRAIT!$A:$X,14,FALSE)</f>
        <v>0</v>
      </c>
      <c r="AN190" s="63">
        <f>VLOOKUP($AD190,pTRAIT!$A:$X,15,FALSE)</f>
        <v>0</v>
      </c>
      <c r="AO190" s="63">
        <f>VLOOKUP($AD190,pTRAIT!$A:$X,16,FALSE)</f>
        <v>0</v>
      </c>
      <c r="AP190" s="63">
        <f>VLOOKUP($AD190,pTRAIT!$A:$X,17,FALSE)</f>
        <v>0</v>
      </c>
      <c r="AQ190" s="63">
        <f>VLOOKUP($AD190,pTRAIT!$A:$X,18,FALSE)</f>
        <v>0</v>
      </c>
      <c r="AR190" s="63">
        <f>VLOOKUP($AD190,pTRAIT!$A:$X,19,FALSE)</f>
        <v>0</v>
      </c>
      <c r="AS190" s="63">
        <f>VLOOKUP($AD190,pTRAIT!$A:$X,20,FALSE)</f>
        <v>0</v>
      </c>
      <c r="AT190" s="63">
        <f>VLOOKUP($AD190,pTRAIT!$A:$X,21,FALSE)</f>
        <v>0</v>
      </c>
      <c r="AU190" s="63">
        <f>VLOOKUP($AD190,pTRAIT!$A:$X,22,FALSE)</f>
        <v>0</v>
      </c>
      <c r="AV190" s="63">
        <f>VLOOKUP($AD190,pTRAIT!$A:$X,23,FALSE)</f>
        <v>0</v>
      </c>
      <c r="AW190" s="63">
        <f>VLOOKUP($AD190,pTRAIT!$A:$X,24,FALSE)</f>
        <v>0</v>
      </c>
      <c r="AX190" s="67" t="s">
        <v>2930</v>
      </c>
      <c r="AY190" s="71" t="s">
        <v>3638</v>
      </c>
    </row>
    <row r="191" spans="1:51" ht="12" customHeight="1" x14ac:dyDescent="0.25">
      <c r="A191" s="32">
        <v>453</v>
      </c>
      <c r="B191" s="33" t="s">
        <v>5</v>
      </c>
      <c r="C191" s="34">
        <v>464</v>
      </c>
      <c r="D191" s="32" t="str">
        <f t="shared" si="4"/>
        <v>453X464</v>
      </c>
      <c r="E191" s="47" t="s">
        <v>1627</v>
      </c>
      <c r="F191" s="61" t="s">
        <v>1818</v>
      </c>
      <c r="G191" s="41" t="s">
        <v>43</v>
      </c>
      <c r="H191" s="38"/>
      <c r="I191" s="32">
        <v>453</v>
      </c>
      <c r="J191" s="63">
        <f>VLOOKUP(I191,pTRAIT!A:B,2,FALSE)</f>
        <v>0</v>
      </c>
      <c r="K191" s="63" t="s">
        <v>2725</v>
      </c>
      <c r="L191" s="63"/>
      <c r="M191" s="63" t="s">
        <v>2437</v>
      </c>
      <c r="N191" s="63" t="s">
        <v>2730</v>
      </c>
      <c r="O191" s="63"/>
      <c r="P191" s="63" t="s">
        <v>2732</v>
      </c>
      <c r="Q191" s="63" t="s">
        <v>2734</v>
      </c>
      <c r="R191" s="63" t="s">
        <v>2735</v>
      </c>
      <c r="S191" s="63"/>
      <c r="T191" s="63"/>
      <c r="U191" s="63"/>
      <c r="V191" s="63"/>
      <c r="W191" s="63"/>
      <c r="X191" s="63"/>
      <c r="Y191" s="63"/>
      <c r="Z191" s="63"/>
      <c r="AA191" s="63" t="s">
        <v>2728</v>
      </c>
      <c r="AB191" s="63"/>
      <c r="AC191" s="63" t="str">
        <f t="shared" si="5"/>
        <v>EM5RTUeRo4n-sge;NST=TP</v>
      </c>
      <c r="AD191" s="34">
        <v>464</v>
      </c>
      <c r="AE191" s="40" t="str">
        <f>VLOOKUP(AD191,pTRAIT!A:B,2,FALSE)</f>
        <v>EM5RTUeMi1;RIN=RF / EM5Mi1Cf9(Pu);RIN=RF</v>
      </c>
      <c r="AF191" s="63">
        <f>VLOOKUP($AD191,pTRAIT!$A:$X,7,FALSE)</f>
        <v>0</v>
      </c>
      <c r="AG191" s="63">
        <f>VLOOKUP($AD191,pTRAIT!$A:$X,8,FALSE)</f>
        <v>0</v>
      </c>
      <c r="AH191" s="63">
        <f>VLOOKUP($AD191,pTRAIT!$A:$X,9,FALSE)</f>
        <v>0</v>
      </c>
      <c r="AI191" s="63">
        <f>VLOOKUP($AD191,pTRAIT!$A:$X,10,FALSE)</f>
        <v>0</v>
      </c>
      <c r="AJ191" s="63">
        <f>VLOOKUP($AD191,pTRAIT!$A:$X,11,FALSE)</f>
        <v>0</v>
      </c>
      <c r="AK191" s="63">
        <f>VLOOKUP($AD191,pTRAIT!$A:$X,12,FALSE)</f>
        <v>0</v>
      </c>
      <c r="AL191" s="63">
        <f>VLOOKUP($AD191,pTRAIT!$A:$X,13,FALSE)</f>
        <v>0</v>
      </c>
      <c r="AM191" s="63">
        <f>VLOOKUP($AD191,pTRAIT!$A:$X,14,FALSE)</f>
        <v>0</v>
      </c>
      <c r="AN191" s="63">
        <f>VLOOKUP($AD191,pTRAIT!$A:$X,15,FALSE)</f>
        <v>0</v>
      </c>
      <c r="AO191" s="63">
        <f>VLOOKUP($AD191,pTRAIT!$A:$X,16,FALSE)</f>
        <v>0</v>
      </c>
      <c r="AP191" s="63">
        <f>VLOOKUP($AD191,pTRAIT!$A:$X,17,FALSE)</f>
        <v>0</v>
      </c>
      <c r="AQ191" s="63">
        <f>VLOOKUP($AD191,pTRAIT!$A:$X,18,FALSE)</f>
        <v>0</v>
      </c>
      <c r="AR191" s="63">
        <f>VLOOKUP($AD191,pTRAIT!$A:$X,19,FALSE)</f>
        <v>0</v>
      </c>
      <c r="AS191" s="63">
        <f>VLOOKUP($AD191,pTRAIT!$A:$X,20,FALSE)</f>
        <v>0</v>
      </c>
      <c r="AT191" s="63">
        <f>VLOOKUP($AD191,pTRAIT!$A:$X,21,FALSE)</f>
        <v>0</v>
      </c>
      <c r="AU191" s="63">
        <f>VLOOKUP($AD191,pTRAIT!$A:$X,22,FALSE)</f>
        <v>0</v>
      </c>
      <c r="AV191" s="63">
        <f>VLOOKUP($AD191,pTRAIT!$A:$X,23,FALSE)</f>
        <v>0</v>
      </c>
      <c r="AW191" s="63">
        <f>VLOOKUP($AD191,pTRAIT!$A:$X,24,FALSE)</f>
        <v>0</v>
      </c>
      <c r="AX191" s="67" t="s">
        <v>2931</v>
      </c>
      <c r="AY191" s="71" t="s">
        <v>3638</v>
      </c>
    </row>
    <row r="192" spans="1:51" ht="12" customHeight="1" x14ac:dyDescent="0.25">
      <c r="A192" s="32">
        <v>453</v>
      </c>
      <c r="B192" s="33" t="s">
        <v>5</v>
      </c>
      <c r="C192" s="34">
        <v>465</v>
      </c>
      <c r="D192" s="32" t="str">
        <f t="shared" si="4"/>
        <v>453X465</v>
      </c>
      <c r="E192" s="47" t="s">
        <v>1627</v>
      </c>
      <c r="F192" s="61" t="s">
        <v>1819</v>
      </c>
      <c r="G192" s="41" t="s">
        <v>43</v>
      </c>
      <c r="H192" s="38"/>
      <c r="I192" s="32">
        <v>453</v>
      </c>
      <c r="J192" s="63">
        <f>VLOOKUP(I192,pTRAIT!A:B,2,FALSE)</f>
        <v>0</v>
      </c>
      <c r="K192" s="63" t="s">
        <v>2725</v>
      </c>
      <c r="L192" s="63"/>
      <c r="M192" s="63" t="s">
        <v>2437</v>
      </c>
      <c r="N192" s="63" t="s">
        <v>2730</v>
      </c>
      <c r="O192" s="63"/>
      <c r="P192" s="63" t="s">
        <v>2732</v>
      </c>
      <c r="Q192" s="63" t="s">
        <v>2734</v>
      </c>
      <c r="R192" s="63" t="s">
        <v>2735</v>
      </c>
      <c r="S192" s="63"/>
      <c r="T192" s="63"/>
      <c r="U192" s="63"/>
      <c r="V192" s="63"/>
      <c r="W192" s="63"/>
      <c r="X192" s="63"/>
      <c r="Y192" s="63"/>
      <c r="Z192" s="63"/>
      <c r="AA192" s="63" t="s">
        <v>2728</v>
      </c>
      <c r="AB192" s="63"/>
      <c r="AC192" s="63" t="str">
        <f t="shared" si="5"/>
        <v>EM5RTUeRo4n-sge;NST=TP</v>
      </c>
      <c r="AD192" s="34">
        <v>465</v>
      </c>
      <c r="AE192" s="40" t="str">
        <f>VLOOKUP(AD192,pTRAIT!A:B,2,FALSE)</f>
        <v>EM5RTUeMi1;RIN=RF / EM5RTRo5So5Cf9Pu;RIN=RF</v>
      </c>
      <c r="AF192" s="63">
        <f>VLOOKUP($AD192,pTRAIT!$A:$X,7,FALSE)</f>
        <v>0</v>
      </c>
      <c r="AG192" s="63">
        <f>VLOOKUP($AD192,pTRAIT!$A:$X,8,FALSE)</f>
        <v>0</v>
      </c>
      <c r="AH192" s="63">
        <f>VLOOKUP($AD192,pTRAIT!$A:$X,9,FALSE)</f>
        <v>0</v>
      </c>
      <c r="AI192" s="63">
        <f>VLOOKUP($AD192,pTRAIT!$A:$X,10,FALSE)</f>
        <v>0</v>
      </c>
      <c r="AJ192" s="63">
        <f>VLOOKUP($AD192,pTRAIT!$A:$X,11,FALSE)</f>
        <v>0</v>
      </c>
      <c r="AK192" s="63">
        <f>VLOOKUP($AD192,pTRAIT!$A:$X,12,FALSE)</f>
        <v>0</v>
      </c>
      <c r="AL192" s="63">
        <f>VLOOKUP($AD192,pTRAIT!$A:$X,13,FALSE)</f>
        <v>0</v>
      </c>
      <c r="AM192" s="63">
        <f>VLOOKUP($AD192,pTRAIT!$A:$X,14,FALSE)</f>
        <v>0</v>
      </c>
      <c r="AN192" s="63">
        <f>VLOOKUP($AD192,pTRAIT!$A:$X,15,FALSE)</f>
        <v>0</v>
      </c>
      <c r="AO192" s="63">
        <f>VLOOKUP($AD192,pTRAIT!$A:$X,16,FALSE)</f>
        <v>0</v>
      </c>
      <c r="AP192" s="63">
        <f>VLOOKUP($AD192,pTRAIT!$A:$X,17,FALSE)</f>
        <v>0</v>
      </c>
      <c r="AQ192" s="63">
        <f>VLOOKUP($AD192,pTRAIT!$A:$X,18,FALSE)</f>
        <v>0</v>
      </c>
      <c r="AR192" s="63">
        <f>VLOOKUP($AD192,pTRAIT!$A:$X,19,FALSE)</f>
        <v>0</v>
      </c>
      <c r="AS192" s="63">
        <f>VLOOKUP($AD192,pTRAIT!$A:$X,20,FALSE)</f>
        <v>0</v>
      </c>
      <c r="AT192" s="63">
        <f>VLOOKUP($AD192,pTRAIT!$A:$X,21,FALSE)</f>
        <v>0</v>
      </c>
      <c r="AU192" s="63">
        <f>VLOOKUP($AD192,pTRAIT!$A:$X,22,FALSE)</f>
        <v>0</v>
      </c>
      <c r="AV192" s="63">
        <f>VLOOKUP($AD192,pTRAIT!$A:$X,23,FALSE)</f>
        <v>0</v>
      </c>
      <c r="AW192" s="63">
        <f>VLOOKUP($AD192,pTRAIT!$A:$X,24,FALSE)</f>
        <v>0</v>
      </c>
      <c r="AX192" s="67" t="s">
        <v>2932</v>
      </c>
      <c r="AY192" s="71" t="s">
        <v>3639</v>
      </c>
    </row>
    <row r="193" spans="1:51" ht="12" customHeight="1" x14ac:dyDescent="0.25">
      <c r="A193" s="32">
        <v>453</v>
      </c>
      <c r="B193" s="33" t="s">
        <v>5</v>
      </c>
      <c r="C193" s="34">
        <v>466</v>
      </c>
      <c r="D193" s="32" t="str">
        <f t="shared" si="4"/>
        <v>453X466</v>
      </c>
      <c r="E193" s="47" t="s">
        <v>1627</v>
      </c>
      <c r="F193" s="61" t="s">
        <v>1820</v>
      </c>
      <c r="G193" s="41" t="s">
        <v>43</v>
      </c>
      <c r="H193" s="38"/>
      <c r="I193" s="32">
        <v>453</v>
      </c>
      <c r="J193" s="63">
        <f>VLOOKUP(I193,pTRAIT!A:B,2,FALSE)</f>
        <v>0</v>
      </c>
      <c r="K193" s="63" t="s">
        <v>2725</v>
      </c>
      <c r="L193" s="63"/>
      <c r="M193" s="63" t="s">
        <v>2437</v>
      </c>
      <c r="N193" s="63" t="s">
        <v>2730</v>
      </c>
      <c r="O193" s="63"/>
      <c r="P193" s="63" t="s">
        <v>2732</v>
      </c>
      <c r="Q193" s="63" t="s">
        <v>2734</v>
      </c>
      <c r="R193" s="63" t="s">
        <v>2735</v>
      </c>
      <c r="S193" s="63"/>
      <c r="T193" s="63"/>
      <c r="U193" s="63"/>
      <c r="V193" s="63"/>
      <c r="W193" s="63"/>
      <c r="X193" s="63"/>
      <c r="Y193" s="63"/>
      <c r="Z193" s="63"/>
      <c r="AA193" s="63" t="s">
        <v>2728</v>
      </c>
      <c r="AB193" s="63"/>
      <c r="AC193" s="63" t="str">
        <f t="shared" si="5"/>
        <v>EM5RTUeRo4n-sge;NST=TP</v>
      </c>
      <c r="AD193" s="34">
        <v>466</v>
      </c>
      <c r="AE193" s="40" t="str">
        <f>VLOOKUP(AD193,pTRAIT!A:B,2,FALSE)</f>
        <v>EM5RTUeMi1;RIN=RF / EM5RTUeCM5Pu;RIN=RF</v>
      </c>
      <c r="AF193" s="63">
        <f>VLOOKUP($AD193,pTRAIT!$A:$X,7,FALSE)</f>
        <v>0</v>
      </c>
      <c r="AG193" s="63">
        <f>VLOOKUP($AD193,pTRAIT!$A:$X,8,FALSE)</f>
        <v>0</v>
      </c>
      <c r="AH193" s="63">
        <f>VLOOKUP($AD193,pTRAIT!$A:$X,9,FALSE)</f>
        <v>0</v>
      </c>
      <c r="AI193" s="63">
        <f>VLOOKUP($AD193,pTRAIT!$A:$X,10,FALSE)</f>
        <v>0</v>
      </c>
      <c r="AJ193" s="63">
        <f>VLOOKUP($AD193,pTRAIT!$A:$X,11,FALSE)</f>
        <v>0</v>
      </c>
      <c r="AK193" s="63">
        <f>VLOOKUP($AD193,pTRAIT!$A:$X,12,FALSE)</f>
        <v>0</v>
      </c>
      <c r="AL193" s="63">
        <f>VLOOKUP($AD193,pTRAIT!$A:$X,13,FALSE)</f>
        <v>0</v>
      </c>
      <c r="AM193" s="63">
        <f>VLOOKUP($AD193,pTRAIT!$A:$X,14,FALSE)</f>
        <v>0</v>
      </c>
      <c r="AN193" s="63">
        <f>VLOOKUP($AD193,pTRAIT!$A:$X,15,FALSE)</f>
        <v>0</v>
      </c>
      <c r="AO193" s="63">
        <f>VLOOKUP($AD193,pTRAIT!$A:$X,16,FALSE)</f>
        <v>0</v>
      </c>
      <c r="AP193" s="63">
        <f>VLOOKUP($AD193,pTRAIT!$A:$X,17,FALSE)</f>
        <v>0</v>
      </c>
      <c r="AQ193" s="63">
        <f>VLOOKUP($AD193,pTRAIT!$A:$X,18,FALSE)</f>
        <v>0</v>
      </c>
      <c r="AR193" s="63">
        <f>VLOOKUP($AD193,pTRAIT!$A:$X,19,FALSE)</f>
        <v>0</v>
      </c>
      <c r="AS193" s="63">
        <f>VLOOKUP($AD193,pTRAIT!$A:$X,20,FALSE)</f>
        <v>0</v>
      </c>
      <c r="AT193" s="63">
        <f>VLOOKUP($AD193,pTRAIT!$A:$X,21,FALSE)</f>
        <v>0</v>
      </c>
      <c r="AU193" s="63">
        <f>VLOOKUP($AD193,pTRAIT!$A:$X,22,FALSE)</f>
        <v>0</v>
      </c>
      <c r="AV193" s="63">
        <f>VLOOKUP($AD193,pTRAIT!$A:$X,23,FALSE)</f>
        <v>0</v>
      </c>
      <c r="AW193" s="63">
        <f>VLOOKUP($AD193,pTRAIT!$A:$X,24,FALSE)</f>
        <v>0</v>
      </c>
      <c r="AX193" s="67" t="s">
        <v>2933</v>
      </c>
      <c r="AY193" s="71" t="s">
        <v>3640</v>
      </c>
    </row>
    <row r="194" spans="1:51" ht="12" customHeight="1" x14ac:dyDescent="0.25">
      <c r="A194" s="32">
        <v>453</v>
      </c>
      <c r="B194" s="33" t="s">
        <v>5</v>
      </c>
      <c r="C194" s="34">
        <v>468</v>
      </c>
      <c r="D194" s="32" t="str">
        <f t="shared" ref="D194:D257" si="6">_xlfn.CONCAT(A194,B194,C194)</f>
        <v>453X468</v>
      </c>
      <c r="E194" s="47" t="s">
        <v>1627</v>
      </c>
      <c r="F194" s="61" t="s">
        <v>1821</v>
      </c>
      <c r="G194" s="41" t="s">
        <v>43</v>
      </c>
      <c r="H194" s="38"/>
      <c r="I194" s="32">
        <v>453</v>
      </c>
      <c r="J194" s="63">
        <f>VLOOKUP(I194,pTRAIT!A:B,2,FALSE)</f>
        <v>0</v>
      </c>
      <c r="K194" s="63" t="s">
        <v>2725</v>
      </c>
      <c r="L194" s="63"/>
      <c r="M194" s="63" t="s">
        <v>2437</v>
      </c>
      <c r="N194" s="63" t="s">
        <v>2730</v>
      </c>
      <c r="O194" s="63"/>
      <c r="P194" s="63" t="s">
        <v>2732</v>
      </c>
      <c r="Q194" s="63" t="s">
        <v>2734</v>
      </c>
      <c r="R194" s="63" t="s">
        <v>2735</v>
      </c>
      <c r="S194" s="63"/>
      <c r="T194" s="63"/>
      <c r="U194" s="63"/>
      <c r="V194" s="63"/>
      <c r="W194" s="63"/>
      <c r="X194" s="63"/>
      <c r="Y194" s="63"/>
      <c r="Z194" s="63"/>
      <c r="AA194" s="63" t="s">
        <v>2728</v>
      </c>
      <c r="AB194" s="63"/>
      <c r="AC194" s="63" t="str">
        <f t="shared" si="5"/>
        <v>EM5RTUeRo4n-sge;NST=TP</v>
      </c>
      <c r="AD194" s="34">
        <v>468</v>
      </c>
      <c r="AE194" s="40" t="str">
        <f>VLOOKUP(AD194,pTRAIT!A:B,2,FALSE)</f>
        <v>EM5RTUeMi1;RIN=RF / EM5RTUeCM5Pu;RIN=RF</v>
      </c>
      <c r="AF194" s="63">
        <f>VLOOKUP($AD194,pTRAIT!$A:$X,7,FALSE)</f>
        <v>0</v>
      </c>
      <c r="AG194" s="63">
        <f>VLOOKUP($AD194,pTRAIT!$A:$X,8,FALSE)</f>
        <v>0</v>
      </c>
      <c r="AH194" s="63">
        <f>VLOOKUP($AD194,pTRAIT!$A:$X,9,FALSE)</f>
        <v>0</v>
      </c>
      <c r="AI194" s="63">
        <f>VLOOKUP($AD194,pTRAIT!$A:$X,10,FALSE)</f>
        <v>0</v>
      </c>
      <c r="AJ194" s="63">
        <f>VLOOKUP($AD194,pTRAIT!$A:$X,11,FALSE)</f>
        <v>0</v>
      </c>
      <c r="AK194" s="63">
        <f>VLOOKUP($AD194,pTRAIT!$A:$X,12,FALSE)</f>
        <v>0</v>
      </c>
      <c r="AL194" s="63">
        <f>VLOOKUP($AD194,pTRAIT!$A:$X,13,FALSE)</f>
        <v>0</v>
      </c>
      <c r="AM194" s="63">
        <f>VLOOKUP($AD194,pTRAIT!$A:$X,14,FALSE)</f>
        <v>0</v>
      </c>
      <c r="AN194" s="63">
        <f>VLOOKUP($AD194,pTRAIT!$A:$X,15,FALSE)</f>
        <v>0</v>
      </c>
      <c r="AO194" s="63">
        <f>VLOOKUP($AD194,pTRAIT!$A:$X,16,FALSE)</f>
        <v>0</v>
      </c>
      <c r="AP194" s="63">
        <f>VLOOKUP($AD194,pTRAIT!$A:$X,17,FALSE)</f>
        <v>0</v>
      </c>
      <c r="AQ194" s="63">
        <f>VLOOKUP($AD194,pTRAIT!$A:$X,18,FALSE)</f>
        <v>0</v>
      </c>
      <c r="AR194" s="63">
        <f>VLOOKUP($AD194,pTRAIT!$A:$X,19,FALSE)</f>
        <v>0</v>
      </c>
      <c r="AS194" s="63">
        <f>VLOOKUP($AD194,pTRAIT!$A:$X,20,FALSE)</f>
        <v>0</v>
      </c>
      <c r="AT194" s="63">
        <f>VLOOKUP($AD194,pTRAIT!$A:$X,21,FALSE)</f>
        <v>0</v>
      </c>
      <c r="AU194" s="63">
        <f>VLOOKUP($AD194,pTRAIT!$A:$X,22,FALSE)</f>
        <v>0</v>
      </c>
      <c r="AV194" s="63">
        <f>VLOOKUP($AD194,pTRAIT!$A:$X,23,FALSE)</f>
        <v>0</v>
      </c>
      <c r="AW194" s="63">
        <f>VLOOKUP($AD194,pTRAIT!$A:$X,24,FALSE)</f>
        <v>0</v>
      </c>
      <c r="AX194" s="67" t="s">
        <v>2934</v>
      </c>
      <c r="AY194" s="71" t="s">
        <v>3640</v>
      </c>
    </row>
    <row r="195" spans="1:51" ht="12" customHeight="1" x14ac:dyDescent="0.25">
      <c r="A195" s="32">
        <v>453</v>
      </c>
      <c r="B195" s="33" t="s">
        <v>5</v>
      </c>
      <c r="C195" s="34">
        <v>469</v>
      </c>
      <c r="D195" s="32" t="str">
        <f t="shared" si="6"/>
        <v>453X469</v>
      </c>
      <c r="E195" s="47" t="s">
        <v>1627</v>
      </c>
      <c r="F195" s="61" t="s">
        <v>1822</v>
      </c>
      <c r="G195" s="41" t="s">
        <v>43</v>
      </c>
      <c r="H195" s="38"/>
      <c r="I195" s="32">
        <v>453</v>
      </c>
      <c r="J195" s="63">
        <f>VLOOKUP(I195,pTRAIT!A:B,2,FALSE)</f>
        <v>0</v>
      </c>
      <c r="K195" s="63" t="s">
        <v>2725</v>
      </c>
      <c r="L195" s="63"/>
      <c r="M195" s="63" t="s">
        <v>2437</v>
      </c>
      <c r="N195" s="63" t="s">
        <v>2730</v>
      </c>
      <c r="O195" s="63"/>
      <c r="P195" s="63" t="s">
        <v>2732</v>
      </c>
      <c r="Q195" s="63" t="s">
        <v>2734</v>
      </c>
      <c r="R195" s="63" t="s">
        <v>2735</v>
      </c>
      <c r="S195" s="63"/>
      <c r="T195" s="63"/>
      <c r="U195" s="63"/>
      <c r="V195" s="63"/>
      <c r="W195" s="63"/>
      <c r="X195" s="63"/>
      <c r="Y195" s="63"/>
      <c r="Z195" s="63"/>
      <c r="AA195" s="63" t="s">
        <v>2728</v>
      </c>
      <c r="AB195" s="63"/>
      <c r="AC195" s="63" t="str">
        <f t="shared" ref="AC195:AC258" si="7">CONCATENATE(L195,M195,N195,O195,P195,Q195,R195,S195,T195,U195,V195,W195,X195,Y195,Z195,AA195,AB195,";",K195)</f>
        <v>EM5RTUeRo4n-sge;NST=TP</v>
      </c>
      <c r="AD195" s="34">
        <v>469</v>
      </c>
      <c r="AE195" s="40" t="str">
        <f>VLOOKUP(AD195,pTRAIT!A:B,2,FALSE)</f>
        <v>EM5RTUeMi1;RIN=RF / EM5RTUeCM5Pu(ogc);RIN=RF</v>
      </c>
      <c r="AF195" s="63">
        <f>VLOOKUP($AD195,pTRAIT!$A:$X,7,FALSE)</f>
        <v>0</v>
      </c>
      <c r="AG195" s="63">
        <f>VLOOKUP($AD195,pTRAIT!$A:$X,8,FALSE)</f>
        <v>0</v>
      </c>
      <c r="AH195" s="63">
        <f>VLOOKUP($AD195,pTRAIT!$A:$X,9,FALSE)</f>
        <v>0</v>
      </c>
      <c r="AI195" s="63">
        <f>VLOOKUP($AD195,pTRAIT!$A:$X,10,FALSE)</f>
        <v>0</v>
      </c>
      <c r="AJ195" s="63">
        <f>VLOOKUP($AD195,pTRAIT!$A:$X,11,FALSE)</f>
        <v>0</v>
      </c>
      <c r="AK195" s="63">
        <f>VLOOKUP($AD195,pTRAIT!$A:$X,12,FALSE)</f>
        <v>0</v>
      </c>
      <c r="AL195" s="63">
        <f>VLOOKUP($AD195,pTRAIT!$A:$X,13,FALSE)</f>
        <v>0</v>
      </c>
      <c r="AM195" s="63">
        <f>VLOOKUP($AD195,pTRAIT!$A:$X,14,FALSE)</f>
        <v>0</v>
      </c>
      <c r="AN195" s="63">
        <f>VLOOKUP($AD195,pTRAIT!$A:$X,15,FALSE)</f>
        <v>0</v>
      </c>
      <c r="AO195" s="63">
        <f>VLOOKUP($AD195,pTRAIT!$A:$X,16,FALSE)</f>
        <v>0</v>
      </c>
      <c r="AP195" s="63">
        <f>VLOOKUP($AD195,pTRAIT!$A:$X,17,FALSE)</f>
        <v>0</v>
      </c>
      <c r="AQ195" s="63">
        <f>VLOOKUP($AD195,pTRAIT!$A:$X,18,FALSE)</f>
        <v>0</v>
      </c>
      <c r="AR195" s="63">
        <f>VLOOKUP($AD195,pTRAIT!$A:$X,19,FALSE)</f>
        <v>0</v>
      </c>
      <c r="AS195" s="63">
        <f>VLOOKUP($AD195,pTRAIT!$A:$X,20,FALSE)</f>
        <v>0</v>
      </c>
      <c r="AT195" s="63">
        <f>VLOOKUP($AD195,pTRAIT!$A:$X,21,FALSE)</f>
        <v>0</v>
      </c>
      <c r="AU195" s="63">
        <f>VLOOKUP($AD195,pTRAIT!$A:$X,22,FALSE)</f>
        <v>0</v>
      </c>
      <c r="AV195" s="63">
        <f>VLOOKUP($AD195,pTRAIT!$A:$X,23,FALSE)</f>
        <v>0</v>
      </c>
      <c r="AW195" s="63">
        <f>VLOOKUP($AD195,pTRAIT!$A:$X,24,FALSE)</f>
        <v>0</v>
      </c>
      <c r="AX195" s="67" t="s">
        <v>2935</v>
      </c>
      <c r="AY195" s="71" t="s">
        <v>3641</v>
      </c>
    </row>
    <row r="196" spans="1:51" ht="12" customHeight="1" x14ac:dyDescent="0.25">
      <c r="A196" s="32">
        <v>453</v>
      </c>
      <c r="B196" s="33" t="s">
        <v>5</v>
      </c>
      <c r="C196" s="34">
        <v>470</v>
      </c>
      <c r="D196" s="32" t="str">
        <f t="shared" si="6"/>
        <v>453X470</v>
      </c>
      <c r="E196" s="47" t="s">
        <v>1627</v>
      </c>
      <c r="F196" s="61" t="s">
        <v>1823</v>
      </c>
      <c r="G196" s="41" t="s">
        <v>43</v>
      </c>
      <c r="H196" s="38"/>
      <c r="I196" s="32">
        <v>453</v>
      </c>
      <c r="J196" s="63">
        <f>VLOOKUP(I196,pTRAIT!A:B,2,FALSE)</f>
        <v>0</v>
      </c>
      <c r="K196" s="63" t="s">
        <v>2725</v>
      </c>
      <c r="L196" s="63"/>
      <c r="M196" s="63" t="s">
        <v>2437</v>
      </c>
      <c r="N196" s="63" t="s">
        <v>2730</v>
      </c>
      <c r="O196" s="63"/>
      <c r="P196" s="63" t="s">
        <v>2732</v>
      </c>
      <c r="Q196" s="63" t="s">
        <v>2734</v>
      </c>
      <c r="R196" s="63" t="s">
        <v>2735</v>
      </c>
      <c r="S196" s="63"/>
      <c r="T196" s="63"/>
      <c r="U196" s="63"/>
      <c r="V196" s="63"/>
      <c r="W196" s="63"/>
      <c r="X196" s="63"/>
      <c r="Y196" s="63"/>
      <c r="Z196" s="63"/>
      <c r="AA196" s="63" t="s">
        <v>2728</v>
      </c>
      <c r="AB196" s="63"/>
      <c r="AC196" s="63" t="str">
        <f t="shared" si="7"/>
        <v>EM5RTUeRo4n-sge;NST=TP</v>
      </c>
      <c r="AD196" s="34">
        <v>470</v>
      </c>
      <c r="AE196" s="40" t="str">
        <f>VLOOKUP(AD196,pTRAIT!A:B,2,FALSE)</f>
        <v>EM5RTUeMi1;RIN=RF / EM5CM5Pu;RIN=RF</v>
      </c>
      <c r="AF196" s="63">
        <f>VLOOKUP($AD196,pTRAIT!$A:$X,7,FALSE)</f>
        <v>0</v>
      </c>
      <c r="AG196" s="63">
        <f>VLOOKUP($AD196,pTRAIT!$A:$X,8,FALSE)</f>
        <v>0</v>
      </c>
      <c r="AH196" s="63">
        <f>VLOOKUP($AD196,pTRAIT!$A:$X,9,FALSE)</f>
        <v>0</v>
      </c>
      <c r="AI196" s="63">
        <f>VLOOKUP($AD196,pTRAIT!$A:$X,10,FALSE)</f>
        <v>0</v>
      </c>
      <c r="AJ196" s="63">
        <f>VLOOKUP($AD196,pTRAIT!$A:$X,11,FALSE)</f>
        <v>0</v>
      </c>
      <c r="AK196" s="63">
        <f>VLOOKUP($AD196,pTRAIT!$A:$X,12,FALSE)</f>
        <v>0</v>
      </c>
      <c r="AL196" s="63">
        <f>VLOOKUP($AD196,pTRAIT!$A:$X,13,FALSE)</f>
        <v>0</v>
      </c>
      <c r="AM196" s="63">
        <f>VLOOKUP($AD196,pTRAIT!$A:$X,14,FALSE)</f>
        <v>0</v>
      </c>
      <c r="AN196" s="63">
        <f>VLOOKUP($AD196,pTRAIT!$A:$X,15,FALSE)</f>
        <v>0</v>
      </c>
      <c r="AO196" s="63">
        <f>VLOOKUP($AD196,pTRAIT!$A:$X,16,FALSE)</f>
        <v>0</v>
      </c>
      <c r="AP196" s="63">
        <f>VLOOKUP($AD196,pTRAIT!$A:$X,17,FALSE)</f>
        <v>0</v>
      </c>
      <c r="AQ196" s="63">
        <f>VLOOKUP($AD196,pTRAIT!$A:$X,18,FALSE)</f>
        <v>0</v>
      </c>
      <c r="AR196" s="63">
        <f>VLOOKUP($AD196,pTRAIT!$A:$X,19,FALSE)</f>
        <v>0</v>
      </c>
      <c r="AS196" s="63">
        <f>VLOOKUP($AD196,pTRAIT!$A:$X,20,FALSE)</f>
        <v>0</v>
      </c>
      <c r="AT196" s="63">
        <f>VLOOKUP($AD196,pTRAIT!$A:$X,21,FALSE)</f>
        <v>0</v>
      </c>
      <c r="AU196" s="63">
        <f>VLOOKUP($AD196,pTRAIT!$A:$X,22,FALSE)</f>
        <v>0</v>
      </c>
      <c r="AV196" s="63">
        <f>VLOOKUP($AD196,pTRAIT!$A:$X,23,FALSE)</f>
        <v>0</v>
      </c>
      <c r="AW196" s="63">
        <f>VLOOKUP($AD196,pTRAIT!$A:$X,24,FALSE)</f>
        <v>0</v>
      </c>
      <c r="AX196" s="67" t="s">
        <v>2936</v>
      </c>
      <c r="AY196" s="71" t="s">
        <v>3642</v>
      </c>
    </row>
    <row r="197" spans="1:51" ht="12" customHeight="1" x14ac:dyDescent="0.25">
      <c r="A197" s="32">
        <v>453</v>
      </c>
      <c r="B197" s="33" t="s">
        <v>5</v>
      </c>
      <c r="C197" s="34">
        <v>471</v>
      </c>
      <c r="D197" s="32" t="str">
        <f t="shared" si="6"/>
        <v>453X471</v>
      </c>
      <c r="E197" s="47" t="s">
        <v>1627</v>
      </c>
      <c r="F197" s="61" t="s">
        <v>1824</v>
      </c>
      <c r="G197" s="41" t="s">
        <v>43</v>
      </c>
      <c r="H197" s="45"/>
      <c r="I197" s="32">
        <v>453</v>
      </c>
      <c r="J197" s="63">
        <f>VLOOKUP(I197,pTRAIT!A:B,2,FALSE)</f>
        <v>0</v>
      </c>
      <c r="K197" s="63" t="s">
        <v>2725</v>
      </c>
      <c r="L197" s="63"/>
      <c r="M197" s="63" t="s">
        <v>2437</v>
      </c>
      <c r="N197" s="63" t="s">
        <v>2730</v>
      </c>
      <c r="O197" s="63"/>
      <c r="P197" s="63" t="s">
        <v>2732</v>
      </c>
      <c r="Q197" s="63" t="s">
        <v>2734</v>
      </c>
      <c r="R197" s="63" t="s">
        <v>2735</v>
      </c>
      <c r="S197" s="63"/>
      <c r="T197" s="63"/>
      <c r="U197" s="63"/>
      <c r="V197" s="63"/>
      <c r="W197" s="63"/>
      <c r="X197" s="63"/>
      <c r="Y197" s="63"/>
      <c r="Z197" s="63"/>
      <c r="AA197" s="63" t="s">
        <v>2728</v>
      </c>
      <c r="AB197" s="63"/>
      <c r="AC197" s="63" t="str">
        <f t="shared" si="7"/>
        <v>EM5RTUeRo4n-sge;NST=TP</v>
      </c>
      <c r="AD197" s="34">
        <v>471</v>
      </c>
      <c r="AE197" s="40" t="str">
        <f>VLOOKUP(AD197,pTRAIT!A:B,2,FALSE)</f>
        <v>EM5RTUeMi1;RIN=RF / EM5CM5Pu;RIN=RF</v>
      </c>
      <c r="AF197" s="63">
        <f>VLOOKUP($AD197,pTRAIT!$A:$X,7,FALSE)</f>
        <v>0</v>
      </c>
      <c r="AG197" s="63">
        <f>VLOOKUP($AD197,pTRAIT!$A:$X,8,FALSE)</f>
        <v>0</v>
      </c>
      <c r="AH197" s="63">
        <f>VLOOKUP($AD197,pTRAIT!$A:$X,9,FALSE)</f>
        <v>0</v>
      </c>
      <c r="AI197" s="63">
        <f>VLOOKUP($AD197,pTRAIT!$A:$X,10,FALSE)</f>
        <v>0</v>
      </c>
      <c r="AJ197" s="63">
        <f>VLOOKUP($AD197,pTRAIT!$A:$X,11,FALSE)</f>
        <v>0</v>
      </c>
      <c r="AK197" s="63">
        <f>VLOOKUP($AD197,pTRAIT!$A:$X,12,FALSE)</f>
        <v>0</v>
      </c>
      <c r="AL197" s="63">
        <f>VLOOKUP($AD197,pTRAIT!$A:$X,13,FALSE)</f>
        <v>0</v>
      </c>
      <c r="AM197" s="63">
        <f>VLOOKUP($AD197,pTRAIT!$A:$X,14,FALSE)</f>
        <v>0</v>
      </c>
      <c r="AN197" s="63">
        <f>VLOOKUP($AD197,pTRAIT!$A:$X,15,FALSE)</f>
        <v>0</v>
      </c>
      <c r="AO197" s="63">
        <f>VLOOKUP($AD197,pTRAIT!$A:$X,16,FALSE)</f>
        <v>0</v>
      </c>
      <c r="AP197" s="63">
        <f>VLOOKUP($AD197,pTRAIT!$A:$X,17,FALSE)</f>
        <v>0</v>
      </c>
      <c r="AQ197" s="63">
        <f>VLOOKUP($AD197,pTRAIT!$A:$X,18,FALSE)</f>
        <v>0</v>
      </c>
      <c r="AR197" s="63">
        <f>VLOOKUP($AD197,pTRAIT!$A:$X,19,FALSE)</f>
        <v>0</v>
      </c>
      <c r="AS197" s="63">
        <f>VLOOKUP($AD197,pTRAIT!$A:$X,20,FALSE)</f>
        <v>0</v>
      </c>
      <c r="AT197" s="63">
        <f>VLOOKUP($AD197,pTRAIT!$A:$X,21,FALSE)</f>
        <v>0</v>
      </c>
      <c r="AU197" s="63">
        <f>VLOOKUP($AD197,pTRAIT!$A:$X,22,FALSE)</f>
        <v>0</v>
      </c>
      <c r="AV197" s="63">
        <f>VLOOKUP($AD197,pTRAIT!$A:$X,23,FALSE)</f>
        <v>0</v>
      </c>
      <c r="AW197" s="63">
        <f>VLOOKUP($AD197,pTRAIT!$A:$X,24,FALSE)</f>
        <v>0</v>
      </c>
      <c r="AX197" s="67" t="s">
        <v>2937</v>
      </c>
      <c r="AY197" s="71" t="s">
        <v>3642</v>
      </c>
    </row>
    <row r="198" spans="1:51" ht="12" customHeight="1" x14ac:dyDescent="0.25">
      <c r="A198" s="32">
        <v>453</v>
      </c>
      <c r="B198" s="33" t="s">
        <v>5</v>
      </c>
      <c r="C198" s="34">
        <v>472</v>
      </c>
      <c r="D198" s="32" t="str">
        <f t="shared" si="6"/>
        <v>453X472</v>
      </c>
      <c r="E198" s="47" t="s">
        <v>1627</v>
      </c>
      <c r="F198" s="61" t="s">
        <v>1825</v>
      </c>
      <c r="G198" s="41" t="s">
        <v>43</v>
      </c>
      <c r="H198" s="45"/>
      <c r="I198" s="32">
        <v>453</v>
      </c>
      <c r="J198" s="63">
        <f>VLOOKUP(I198,pTRAIT!A:B,2,FALSE)</f>
        <v>0</v>
      </c>
      <c r="K198" s="63" t="s">
        <v>2725</v>
      </c>
      <c r="L198" s="63"/>
      <c r="M198" s="63" t="s">
        <v>2437</v>
      </c>
      <c r="N198" s="63" t="s">
        <v>2730</v>
      </c>
      <c r="O198" s="63"/>
      <c r="P198" s="63" t="s">
        <v>2732</v>
      </c>
      <c r="Q198" s="63" t="s">
        <v>2734</v>
      </c>
      <c r="R198" s="63" t="s">
        <v>2735</v>
      </c>
      <c r="S198" s="63"/>
      <c r="T198" s="63"/>
      <c r="U198" s="63"/>
      <c r="V198" s="63"/>
      <c r="W198" s="63"/>
      <c r="X198" s="63"/>
      <c r="Y198" s="63"/>
      <c r="Z198" s="63"/>
      <c r="AA198" s="63" t="s">
        <v>2728</v>
      </c>
      <c r="AB198" s="63"/>
      <c r="AC198" s="63" t="str">
        <f t="shared" si="7"/>
        <v>EM5RTUeRo4n-sge;NST=TP</v>
      </c>
      <c r="AD198" s="34">
        <v>472</v>
      </c>
      <c r="AE198" s="40" t="str">
        <f>VLOOKUP(AD198,pTRAIT!A:B,2,FALSE)</f>
        <v>EM5RTUeMi1;RIN=RF / ;RIN=RF</v>
      </c>
      <c r="AF198" s="63">
        <f>VLOOKUP($AD198,pTRAIT!$A:$X,7,FALSE)</f>
        <v>0</v>
      </c>
      <c r="AG198" s="63">
        <f>VLOOKUP($AD198,pTRAIT!$A:$X,8,FALSE)</f>
        <v>0</v>
      </c>
      <c r="AH198" s="63">
        <f>VLOOKUP($AD198,pTRAIT!$A:$X,9,FALSE)</f>
        <v>0</v>
      </c>
      <c r="AI198" s="63">
        <f>VLOOKUP($AD198,pTRAIT!$A:$X,10,FALSE)</f>
        <v>0</v>
      </c>
      <c r="AJ198" s="63">
        <f>VLOOKUP($AD198,pTRAIT!$A:$X,11,FALSE)</f>
        <v>0</v>
      </c>
      <c r="AK198" s="63">
        <f>VLOOKUP($AD198,pTRAIT!$A:$X,12,FALSE)</f>
        <v>0</v>
      </c>
      <c r="AL198" s="63">
        <f>VLOOKUP($AD198,pTRAIT!$A:$X,13,FALSE)</f>
        <v>0</v>
      </c>
      <c r="AM198" s="63">
        <f>VLOOKUP($AD198,pTRAIT!$A:$X,14,FALSE)</f>
        <v>0</v>
      </c>
      <c r="AN198" s="63">
        <f>VLOOKUP($AD198,pTRAIT!$A:$X,15,FALSE)</f>
        <v>0</v>
      </c>
      <c r="AO198" s="63">
        <f>VLOOKUP($AD198,pTRAIT!$A:$X,16,FALSE)</f>
        <v>0</v>
      </c>
      <c r="AP198" s="63">
        <f>VLOOKUP($AD198,pTRAIT!$A:$X,17,FALSE)</f>
        <v>0</v>
      </c>
      <c r="AQ198" s="63">
        <f>VLOOKUP($AD198,pTRAIT!$A:$X,18,FALSE)</f>
        <v>0</v>
      </c>
      <c r="AR198" s="63">
        <f>VLOOKUP($AD198,pTRAIT!$A:$X,19,FALSE)</f>
        <v>0</v>
      </c>
      <c r="AS198" s="63">
        <f>VLOOKUP($AD198,pTRAIT!$A:$X,20,FALSE)</f>
        <v>0</v>
      </c>
      <c r="AT198" s="63">
        <f>VLOOKUP($AD198,pTRAIT!$A:$X,21,FALSE)</f>
        <v>0</v>
      </c>
      <c r="AU198" s="63">
        <f>VLOOKUP($AD198,pTRAIT!$A:$X,22,FALSE)</f>
        <v>0</v>
      </c>
      <c r="AV198" s="63">
        <f>VLOOKUP($AD198,pTRAIT!$A:$X,23,FALSE)</f>
        <v>0</v>
      </c>
      <c r="AW198" s="63">
        <f>VLOOKUP($AD198,pTRAIT!$A:$X,24,FALSE)</f>
        <v>0</v>
      </c>
      <c r="AX198" s="67" t="s">
        <v>2938</v>
      </c>
      <c r="AY198" s="71" t="s">
        <v>3643</v>
      </c>
    </row>
    <row r="199" spans="1:51" ht="12" customHeight="1" x14ac:dyDescent="0.25">
      <c r="A199" s="32">
        <v>453</v>
      </c>
      <c r="B199" s="33" t="s">
        <v>5</v>
      </c>
      <c r="C199" s="34">
        <v>473</v>
      </c>
      <c r="D199" s="32" t="str">
        <f t="shared" si="6"/>
        <v>453X473</v>
      </c>
      <c r="E199" s="47" t="s">
        <v>1627</v>
      </c>
      <c r="F199" s="61" t="s">
        <v>1826</v>
      </c>
      <c r="G199" s="41" t="s">
        <v>43</v>
      </c>
      <c r="H199" s="45"/>
      <c r="I199" s="32">
        <v>453</v>
      </c>
      <c r="J199" s="63">
        <f>VLOOKUP(I199,pTRAIT!A:B,2,FALSE)</f>
        <v>0</v>
      </c>
      <c r="K199" s="63" t="s">
        <v>2725</v>
      </c>
      <c r="L199" s="63"/>
      <c r="M199" s="63" t="s">
        <v>2437</v>
      </c>
      <c r="N199" s="63" t="s">
        <v>2730</v>
      </c>
      <c r="O199" s="63"/>
      <c r="P199" s="63" t="s">
        <v>2732</v>
      </c>
      <c r="Q199" s="63" t="s">
        <v>2734</v>
      </c>
      <c r="R199" s="63" t="s">
        <v>2735</v>
      </c>
      <c r="S199" s="63"/>
      <c r="T199" s="63"/>
      <c r="U199" s="63"/>
      <c r="V199" s="63"/>
      <c r="W199" s="63"/>
      <c r="X199" s="63"/>
      <c r="Y199" s="63"/>
      <c r="Z199" s="63"/>
      <c r="AA199" s="63" t="s">
        <v>2728</v>
      </c>
      <c r="AB199" s="63"/>
      <c r="AC199" s="63" t="str">
        <f t="shared" si="7"/>
        <v>EM5RTUeRo4n-sge;NST=TP</v>
      </c>
      <c r="AD199" s="34">
        <v>473</v>
      </c>
      <c r="AE199" s="40" t="str">
        <f>VLOOKUP(AD199,pTRAIT!A:B,2,FALSE)</f>
        <v>EM5RTUeMi1;RIN=RF / EM5UePu;RIN=RF</v>
      </c>
      <c r="AF199" s="63">
        <f>VLOOKUP($AD199,pTRAIT!$A:$X,7,FALSE)</f>
        <v>0</v>
      </c>
      <c r="AG199" s="63">
        <f>VLOOKUP($AD199,pTRAIT!$A:$X,8,FALSE)</f>
        <v>0</v>
      </c>
      <c r="AH199" s="63">
        <f>VLOOKUP($AD199,pTRAIT!$A:$X,9,FALSE)</f>
        <v>0</v>
      </c>
      <c r="AI199" s="63">
        <f>VLOOKUP($AD199,pTRAIT!$A:$X,10,FALSE)</f>
        <v>0</v>
      </c>
      <c r="AJ199" s="63">
        <f>VLOOKUP($AD199,pTRAIT!$A:$X,11,FALSE)</f>
        <v>0</v>
      </c>
      <c r="AK199" s="63">
        <f>VLOOKUP($AD199,pTRAIT!$A:$X,12,FALSE)</f>
        <v>0</v>
      </c>
      <c r="AL199" s="63">
        <f>VLOOKUP($AD199,pTRAIT!$A:$X,13,FALSE)</f>
        <v>0</v>
      </c>
      <c r="AM199" s="63">
        <f>VLOOKUP($AD199,pTRAIT!$A:$X,14,FALSE)</f>
        <v>0</v>
      </c>
      <c r="AN199" s="63">
        <f>VLOOKUP($AD199,pTRAIT!$A:$X,15,FALSE)</f>
        <v>0</v>
      </c>
      <c r="AO199" s="63">
        <f>VLOOKUP($AD199,pTRAIT!$A:$X,16,FALSE)</f>
        <v>0</v>
      </c>
      <c r="AP199" s="63">
        <f>VLOOKUP($AD199,pTRAIT!$A:$X,17,FALSE)</f>
        <v>0</v>
      </c>
      <c r="AQ199" s="63">
        <f>VLOOKUP($AD199,pTRAIT!$A:$X,18,FALSE)</f>
        <v>0</v>
      </c>
      <c r="AR199" s="63">
        <f>VLOOKUP($AD199,pTRAIT!$A:$X,19,FALSE)</f>
        <v>0</v>
      </c>
      <c r="AS199" s="63">
        <f>VLOOKUP($AD199,pTRAIT!$A:$X,20,FALSE)</f>
        <v>0</v>
      </c>
      <c r="AT199" s="63">
        <f>VLOOKUP($AD199,pTRAIT!$A:$X,21,FALSE)</f>
        <v>0</v>
      </c>
      <c r="AU199" s="63">
        <f>VLOOKUP($AD199,pTRAIT!$A:$X,22,FALSE)</f>
        <v>0</v>
      </c>
      <c r="AV199" s="63">
        <f>VLOOKUP($AD199,pTRAIT!$A:$X,23,FALSE)</f>
        <v>0</v>
      </c>
      <c r="AW199" s="63">
        <f>VLOOKUP($AD199,pTRAIT!$A:$X,24,FALSE)</f>
        <v>0</v>
      </c>
      <c r="AX199" s="67" t="s">
        <v>2939</v>
      </c>
      <c r="AY199" s="71" t="s">
        <v>3644</v>
      </c>
    </row>
    <row r="200" spans="1:51" ht="12" customHeight="1" x14ac:dyDescent="0.25">
      <c r="A200" s="32">
        <v>453</v>
      </c>
      <c r="B200" s="33" t="s">
        <v>5</v>
      </c>
      <c r="C200" s="34">
        <v>474</v>
      </c>
      <c r="D200" s="32" t="str">
        <f t="shared" si="6"/>
        <v>453X474</v>
      </c>
      <c r="E200" s="47" t="s">
        <v>1627</v>
      </c>
      <c r="F200" s="61" t="s">
        <v>1827</v>
      </c>
      <c r="G200" s="41" t="s">
        <v>43</v>
      </c>
      <c r="H200" s="38"/>
      <c r="I200" s="32">
        <v>453</v>
      </c>
      <c r="J200" s="63">
        <f>VLOOKUP(I200,pTRAIT!A:B,2,FALSE)</f>
        <v>0</v>
      </c>
      <c r="K200" s="63" t="s">
        <v>2725</v>
      </c>
      <c r="L200" s="63"/>
      <c r="M200" s="63" t="s">
        <v>2437</v>
      </c>
      <c r="N200" s="63" t="s">
        <v>2730</v>
      </c>
      <c r="O200" s="63"/>
      <c r="P200" s="63" t="s">
        <v>2732</v>
      </c>
      <c r="Q200" s="63" t="s">
        <v>2734</v>
      </c>
      <c r="R200" s="63" t="s">
        <v>2735</v>
      </c>
      <c r="S200" s="63"/>
      <c r="T200" s="63"/>
      <c r="U200" s="63"/>
      <c r="V200" s="63"/>
      <c r="W200" s="63"/>
      <c r="X200" s="63"/>
      <c r="Y200" s="63"/>
      <c r="Z200" s="63"/>
      <c r="AA200" s="63" t="s">
        <v>2728</v>
      </c>
      <c r="AB200" s="63"/>
      <c r="AC200" s="63" t="str">
        <f t="shared" si="7"/>
        <v>EM5RTUeRo4n-sge;NST=TP</v>
      </c>
      <c r="AD200" s="34">
        <v>474</v>
      </c>
      <c r="AE200" s="40" t="str">
        <f>VLOOKUP(AD200,pTRAIT!A:B,2,FALSE)</f>
        <v>EM5RTUeMi1;RIN=RF / EM5RTCM5Pu;RIN=RF</v>
      </c>
      <c r="AF200" s="63">
        <f>VLOOKUP($AD200,pTRAIT!$A:$X,7,FALSE)</f>
        <v>0</v>
      </c>
      <c r="AG200" s="63">
        <f>VLOOKUP($AD200,pTRAIT!$A:$X,8,FALSE)</f>
        <v>0</v>
      </c>
      <c r="AH200" s="63">
        <f>VLOOKUP($AD200,pTRAIT!$A:$X,9,FALSE)</f>
        <v>0</v>
      </c>
      <c r="AI200" s="63">
        <f>VLOOKUP($AD200,pTRAIT!$A:$X,10,FALSE)</f>
        <v>0</v>
      </c>
      <c r="AJ200" s="63">
        <f>VLOOKUP($AD200,pTRAIT!$A:$X,11,FALSE)</f>
        <v>0</v>
      </c>
      <c r="AK200" s="63">
        <f>VLOOKUP($AD200,pTRAIT!$A:$X,12,FALSE)</f>
        <v>0</v>
      </c>
      <c r="AL200" s="63">
        <f>VLOOKUP($AD200,pTRAIT!$A:$X,13,FALSE)</f>
        <v>0</v>
      </c>
      <c r="AM200" s="63">
        <f>VLOOKUP($AD200,pTRAIT!$A:$X,14,FALSE)</f>
        <v>0</v>
      </c>
      <c r="AN200" s="63">
        <f>VLOOKUP($AD200,pTRAIT!$A:$X,15,FALSE)</f>
        <v>0</v>
      </c>
      <c r="AO200" s="63">
        <f>VLOOKUP($AD200,pTRAIT!$A:$X,16,FALSE)</f>
        <v>0</v>
      </c>
      <c r="AP200" s="63">
        <f>VLOOKUP($AD200,pTRAIT!$A:$X,17,FALSE)</f>
        <v>0</v>
      </c>
      <c r="AQ200" s="63">
        <f>VLOOKUP($AD200,pTRAIT!$A:$X,18,FALSE)</f>
        <v>0</v>
      </c>
      <c r="AR200" s="63">
        <f>VLOOKUP($AD200,pTRAIT!$A:$X,19,FALSE)</f>
        <v>0</v>
      </c>
      <c r="AS200" s="63">
        <f>VLOOKUP($AD200,pTRAIT!$A:$X,20,FALSE)</f>
        <v>0</v>
      </c>
      <c r="AT200" s="63">
        <f>VLOOKUP($AD200,pTRAIT!$A:$X,21,FALSE)</f>
        <v>0</v>
      </c>
      <c r="AU200" s="63">
        <f>VLOOKUP($AD200,pTRAIT!$A:$X,22,FALSE)</f>
        <v>0</v>
      </c>
      <c r="AV200" s="63">
        <f>VLOOKUP($AD200,pTRAIT!$A:$X,23,FALSE)</f>
        <v>0</v>
      </c>
      <c r="AW200" s="63">
        <f>VLOOKUP($AD200,pTRAIT!$A:$X,24,FALSE)</f>
        <v>0</v>
      </c>
      <c r="AX200" s="67" t="s">
        <v>2940</v>
      </c>
      <c r="AY200" s="71" t="s">
        <v>3645</v>
      </c>
    </row>
    <row r="201" spans="1:51" ht="12" customHeight="1" x14ac:dyDescent="0.25">
      <c r="A201" s="32">
        <v>453</v>
      </c>
      <c r="B201" s="33" t="s">
        <v>5</v>
      </c>
      <c r="C201" s="34">
        <v>475</v>
      </c>
      <c r="D201" s="32" t="str">
        <f t="shared" si="6"/>
        <v>453X475</v>
      </c>
      <c r="E201" s="47" t="s">
        <v>1627</v>
      </c>
      <c r="F201" s="61" t="s">
        <v>1828</v>
      </c>
      <c r="G201" s="41" t="s">
        <v>43</v>
      </c>
      <c r="H201" s="38"/>
      <c r="I201" s="32">
        <v>453</v>
      </c>
      <c r="J201" s="63">
        <f>VLOOKUP(I201,pTRAIT!A:B,2,FALSE)</f>
        <v>0</v>
      </c>
      <c r="K201" s="63" t="s">
        <v>2725</v>
      </c>
      <c r="L201" s="63"/>
      <c r="M201" s="63" t="s">
        <v>2437</v>
      </c>
      <c r="N201" s="63" t="s">
        <v>2730</v>
      </c>
      <c r="O201" s="63"/>
      <c r="P201" s="63" t="s">
        <v>2732</v>
      </c>
      <c r="Q201" s="63" t="s">
        <v>2734</v>
      </c>
      <c r="R201" s="63" t="s">
        <v>2735</v>
      </c>
      <c r="S201" s="63"/>
      <c r="T201" s="63"/>
      <c r="U201" s="63"/>
      <c r="V201" s="63"/>
      <c r="W201" s="63"/>
      <c r="X201" s="63"/>
      <c r="Y201" s="63"/>
      <c r="Z201" s="63"/>
      <c r="AA201" s="63" t="s">
        <v>2728</v>
      </c>
      <c r="AB201" s="63"/>
      <c r="AC201" s="63" t="str">
        <f t="shared" si="7"/>
        <v>EM5RTUeRo4n-sge;NST=TP</v>
      </c>
      <c r="AD201" s="34">
        <v>475</v>
      </c>
      <c r="AE201" s="40" t="str">
        <f>VLOOKUP(AD201,pTRAIT!A:B,2,FALSE)</f>
        <v>EM5RTUeMi1;RIN=RF / EM5RTCM5Pu;RIN=RF</v>
      </c>
      <c r="AF201" s="63">
        <f>VLOOKUP($AD201,pTRAIT!$A:$X,7,FALSE)</f>
        <v>0</v>
      </c>
      <c r="AG201" s="63">
        <f>VLOOKUP($AD201,pTRAIT!$A:$X,8,FALSE)</f>
        <v>0</v>
      </c>
      <c r="AH201" s="63">
        <f>VLOOKUP($AD201,pTRAIT!$A:$X,9,FALSE)</f>
        <v>0</v>
      </c>
      <c r="AI201" s="63">
        <f>VLOOKUP($AD201,pTRAIT!$A:$X,10,FALSE)</f>
        <v>0</v>
      </c>
      <c r="AJ201" s="63">
        <f>VLOOKUP($AD201,pTRAIT!$A:$X,11,FALSE)</f>
        <v>0</v>
      </c>
      <c r="AK201" s="63">
        <f>VLOOKUP($AD201,pTRAIT!$A:$X,12,FALSE)</f>
        <v>0</v>
      </c>
      <c r="AL201" s="63">
        <f>VLOOKUP($AD201,pTRAIT!$A:$X,13,FALSE)</f>
        <v>0</v>
      </c>
      <c r="AM201" s="63">
        <f>VLOOKUP($AD201,pTRAIT!$A:$X,14,FALSE)</f>
        <v>0</v>
      </c>
      <c r="AN201" s="63">
        <f>VLOOKUP($AD201,pTRAIT!$A:$X,15,FALSE)</f>
        <v>0</v>
      </c>
      <c r="AO201" s="63">
        <f>VLOOKUP($AD201,pTRAIT!$A:$X,16,FALSE)</f>
        <v>0</v>
      </c>
      <c r="AP201" s="63">
        <f>VLOOKUP($AD201,pTRAIT!$A:$X,17,FALSE)</f>
        <v>0</v>
      </c>
      <c r="AQ201" s="63">
        <f>VLOOKUP($AD201,pTRAIT!$A:$X,18,FALSE)</f>
        <v>0</v>
      </c>
      <c r="AR201" s="63">
        <f>VLOOKUP($AD201,pTRAIT!$A:$X,19,FALSE)</f>
        <v>0</v>
      </c>
      <c r="AS201" s="63">
        <f>VLOOKUP($AD201,pTRAIT!$A:$X,20,FALSE)</f>
        <v>0</v>
      </c>
      <c r="AT201" s="63">
        <f>VLOOKUP($AD201,pTRAIT!$A:$X,21,FALSE)</f>
        <v>0</v>
      </c>
      <c r="AU201" s="63">
        <f>VLOOKUP($AD201,pTRAIT!$A:$X,22,FALSE)</f>
        <v>0</v>
      </c>
      <c r="AV201" s="63">
        <f>VLOOKUP($AD201,pTRAIT!$A:$X,23,FALSE)</f>
        <v>0</v>
      </c>
      <c r="AW201" s="63">
        <f>VLOOKUP($AD201,pTRAIT!$A:$X,24,FALSE)</f>
        <v>0</v>
      </c>
      <c r="AX201" s="67" t="s">
        <v>2941</v>
      </c>
      <c r="AY201" s="71" t="s">
        <v>3645</v>
      </c>
    </row>
    <row r="202" spans="1:51" ht="12" customHeight="1" x14ac:dyDescent="0.25">
      <c r="A202" s="32">
        <v>453</v>
      </c>
      <c r="B202" s="33" t="s">
        <v>5</v>
      </c>
      <c r="C202" s="34">
        <v>476</v>
      </c>
      <c r="D202" s="32" t="str">
        <f t="shared" si="6"/>
        <v>453X476</v>
      </c>
      <c r="E202" s="47" t="s">
        <v>1627</v>
      </c>
      <c r="F202" s="61" t="s">
        <v>1829</v>
      </c>
      <c r="G202" s="41" t="s">
        <v>43</v>
      </c>
      <c r="H202" s="38"/>
      <c r="I202" s="32">
        <v>453</v>
      </c>
      <c r="J202" s="63">
        <f>VLOOKUP(I202,pTRAIT!A:B,2,FALSE)</f>
        <v>0</v>
      </c>
      <c r="K202" s="63" t="s">
        <v>2725</v>
      </c>
      <c r="L202" s="63"/>
      <c r="M202" s="63" t="s">
        <v>2437</v>
      </c>
      <c r="N202" s="63" t="s">
        <v>2730</v>
      </c>
      <c r="O202" s="63"/>
      <c r="P202" s="63" t="s">
        <v>2732</v>
      </c>
      <c r="Q202" s="63" t="s">
        <v>2734</v>
      </c>
      <c r="R202" s="63" t="s">
        <v>2735</v>
      </c>
      <c r="S202" s="63"/>
      <c r="T202" s="63"/>
      <c r="U202" s="63"/>
      <c r="V202" s="63"/>
      <c r="W202" s="63"/>
      <c r="X202" s="63"/>
      <c r="Y202" s="63"/>
      <c r="Z202" s="63"/>
      <c r="AA202" s="63" t="s">
        <v>2728</v>
      </c>
      <c r="AB202" s="63"/>
      <c r="AC202" s="63" t="str">
        <f t="shared" si="7"/>
        <v>EM5RTUeRo4n-sge;NST=TP</v>
      </c>
      <c r="AD202" s="34">
        <v>476</v>
      </c>
      <c r="AE202" s="40" t="str">
        <f>VLOOKUP(AD202,pTRAIT!A:B,2,FALSE)</f>
        <v>EM5RTUeMi1;RIN=RF / EM5RTUeCM5Pu;RIN=RF</v>
      </c>
      <c r="AF202" s="63">
        <f>VLOOKUP($AD202,pTRAIT!$A:$X,7,FALSE)</f>
        <v>0</v>
      </c>
      <c r="AG202" s="63">
        <f>VLOOKUP($AD202,pTRAIT!$A:$X,8,FALSE)</f>
        <v>0</v>
      </c>
      <c r="AH202" s="63">
        <f>VLOOKUP($AD202,pTRAIT!$A:$X,9,FALSE)</f>
        <v>0</v>
      </c>
      <c r="AI202" s="63">
        <f>VLOOKUP($AD202,pTRAIT!$A:$X,10,FALSE)</f>
        <v>0</v>
      </c>
      <c r="AJ202" s="63">
        <f>VLOOKUP($AD202,pTRAIT!$A:$X,11,FALSE)</f>
        <v>0</v>
      </c>
      <c r="AK202" s="63">
        <f>VLOOKUP($AD202,pTRAIT!$A:$X,12,FALSE)</f>
        <v>0</v>
      </c>
      <c r="AL202" s="63">
        <f>VLOOKUP($AD202,pTRAIT!$A:$X,13,FALSE)</f>
        <v>0</v>
      </c>
      <c r="AM202" s="63">
        <f>VLOOKUP($AD202,pTRAIT!$A:$X,14,FALSE)</f>
        <v>0</v>
      </c>
      <c r="AN202" s="63">
        <f>VLOOKUP($AD202,pTRAIT!$A:$X,15,FALSE)</f>
        <v>0</v>
      </c>
      <c r="AO202" s="63">
        <f>VLOOKUP($AD202,pTRAIT!$A:$X,16,FALSE)</f>
        <v>0</v>
      </c>
      <c r="AP202" s="63">
        <f>VLOOKUP($AD202,pTRAIT!$A:$X,17,FALSE)</f>
        <v>0</v>
      </c>
      <c r="AQ202" s="63">
        <f>VLOOKUP($AD202,pTRAIT!$A:$X,18,FALSE)</f>
        <v>0</v>
      </c>
      <c r="AR202" s="63">
        <f>VLOOKUP($AD202,pTRAIT!$A:$X,19,FALSE)</f>
        <v>0</v>
      </c>
      <c r="AS202" s="63">
        <f>VLOOKUP($AD202,pTRAIT!$A:$X,20,FALSE)</f>
        <v>0</v>
      </c>
      <c r="AT202" s="63">
        <f>VLOOKUP($AD202,pTRAIT!$A:$X,21,FALSE)</f>
        <v>0</v>
      </c>
      <c r="AU202" s="63">
        <f>VLOOKUP($AD202,pTRAIT!$A:$X,22,FALSE)</f>
        <v>0</v>
      </c>
      <c r="AV202" s="63">
        <f>VLOOKUP($AD202,pTRAIT!$A:$X,23,FALSE)</f>
        <v>0</v>
      </c>
      <c r="AW202" s="63">
        <f>VLOOKUP($AD202,pTRAIT!$A:$X,24,FALSE)</f>
        <v>0</v>
      </c>
      <c r="AX202" s="67" t="s">
        <v>2942</v>
      </c>
      <c r="AY202" s="71" t="s">
        <v>3640</v>
      </c>
    </row>
    <row r="203" spans="1:51" ht="12" customHeight="1" x14ac:dyDescent="0.25">
      <c r="A203" s="32">
        <v>453</v>
      </c>
      <c r="B203" s="33" t="s">
        <v>5</v>
      </c>
      <c r="C203" s="34">
        <v>478</v>
      </c>
      <c r="D203" s="32" t="str">
        <f t="shared" si="6"/>
        <v>453X478</v>
      </c>
      <c r="E203" s="47" t="s">
        <v>1627</v>
      </c>
      <c r="F203" s="61" t="s">
        <v>1830</v>
      </c>
      <c r="G203" s="41" t="s">
        <v>43</v>
      </c>
      <c r="H203" s="38"/>
      <c r="I203" s="32">
        <v>453</v>
      </c>
      <c r="J203" s="63">
        <f>VLOOKUP(I203,pTRAIT!A:B,2,FALSE)</f>
        <v>0</v>
      </c>
      <c r="K203" s="63" t="s">
        <v>2725</v>
      </c>
      <c r="L203" s="63"/>
      <c r="M203" s="63" t="s">
        <v>2437</v>
      </c>
      <c r="N203" s="63" t="s">
        <v>2730</v>
      </c>
      <c r="O203" s="63"/>
      <c r="P203" s="63" t="s">
        <v>2732</v>
      </c>
      <c r="Q203" s="63" t="s">
        <v>2734</v>
      </c>
      <c r="R203" s="63" t="s">
        <v>2735</v>
      </c>
      <c r="S203" s="63"/>
      <c r="T203" s="63"/>
      <c r="U203" s="63"/>
      <c r="V203" s="63"/>
      <c r="W203" s="63"/>
      <c r="X203" s="63"/>
      <c r="Y203" s="63"/>
      <c r="Z203" s="63"/>
      <c r="AA203" s="63" t="s">
        <v>2728</v>
      </c>
      <c r="AB203" s="63"/>
      <c r="AC203" s="63" t="str">
        <f t="shared" si="7"/>
        <v>EM5RTUeRo4n-sge;NST=TP</v>
      </c>
      <c r="AD203" s="34">
        <v>478</v>
      </c>
      <c r="AE203" s="40" t="str">
        <f>VLOOKUP(AD203,pTRAIT!A:B,2,FALSE)</f>
        <v>EM5RTUeMi1;RIN=RF / EM5UeMi1Pu;RIN=RF</v>
      </c>
      <c r="AF203" s="63">
        <f>VLOOKUP($AD203,pTRAIT!$A:$X,7,FALSE)</f>
        <v>0</v>
      </c>
      <c r="AG203" s="63">
        <f>VLOOKUP($AD203,pTRAIT!$A:$X,8,FALSE)</f>
        <v>0</v>
      </c>
      <c r="AH203" s="63">
        <f>VLOOKUP($AD203,pTRAIT!$A:$X,9,FALSE)</f>
        <v>0</v>
      </c>
      <c r="AI203" s="63">
        <f>VLOOKUP($AD203,pTRAIT!$A:$X,10,FALSE)</f>
        <v>0</v>
      </c>
      <c r="AJ203" s="63">
        <f>VLOOKUP($AD203,pTRAIT!$A:$X,11,FALSE)</f>
        <v>0</v>
      </c>
      <c r="AK203" s="63">
        <f>VLOOKUP($AD203,pTRAIT!$A:$X,12,FALSE)</f>
        <v>0</v>
      </c>
      <c r="AL203" s="63">
        <f>VLOOKUP($AD203,pTRAIT!$A:$X,13,FALSE)</f>
        <v>0</v>
      </c>
      <c r="AM203" s="63">
        <f>VLOOKUP($AD203,pTRAIT!$A:$X,14,FALSE)</f>
        <v>0</v>
      </c>
      <c r="AN203" s="63">
        <f>VLOOKUP($AD203,pTRAIT!$A:$X,15,FALSE)</f>
        <v>0</v>
      </c>
      <c r="AO203" s="63">
        <f>VLOOKUP($AD203,pTRAIT!$A:$X,16,FALSE)</f>
        <v>0</v>
      </c>
      <c r="AP203" s="63">
        <f>VLOOKUP($AD203,pTRAIT!$A:$X,17,FALSE)</f>
        <v>0</v>
      </c>
      <c r="AQ203" s="63">
        <f>VLOOKUP($AD203,pTRAIT!$A:$X,18,FALSE)</f>
        <v>0</v>
      </c>
      <c r="AR203" s="63">
        <f>VLOOKUP($AD203,pTRAIT!$A:$X,19,FALSE)</f>
        <v>0</v>
      </c>
      <c r="AS203" s="63">
        <f>VLOOKUP($AD203,pTRAIT!$A:$X,20,FALSE)</f>
        <v>0</v>
      </c>
      <c r="AT203" s="63">
        <f>VLOOKUP($AD203,pTRAIT!$A:$X,21,FALSE)</f>
        <v>0</v>
      </c>
      <c r="AU203" s="63">
        <f>VLOOKUP($AD203,pTRAIT!$A:$X,22,FALSE)</f>
        <v>0</v>
      </c>
      <c r="AV203" s="63">
        <f>VLOOKUP($AD203,pTRAIT!$A:$X,23,FALSE)</f>
        <v>0</v>
      </c>
      <c r="AW203" s="63">
        <f>VLOOKUP($AD203,pTRAIT!$A:$X,24,FALSE)</f>
        <v>0</v>
      </c>
      <c r="AX203" s="67" t="s">
        <v>2943</v>
      </c>
      <c r="AY203" s="71" t="s">
        <v>3646</v>
      </c>
    </row>
    <row r="204" spans="1:51" ht="12" customHeight="1" x14ac:dyDescent="0.25">
      <c r="A204" s="32">
        <v>453</v>
      </c>
      <c r="B204" s="33" t="s">
        <v>5</v>
      </c>
      <c r="C204" s="34">
        <v>479</v>
      </c>
      <c r="D204" s="32" t="str">
        <f t="shared" si="6"/>
        <v>453X479</v>
      </c>
      <c r="E204" s="47" t="s">
        <v>1627</v>
      </c>
      <c r="F204" s="61" t="s">
        <v>1831</v>
      </c>
      <c r="G204" s="41" t="s">
        <v>43</v>
      </c>
      <c r="H204" s="38"/>
      <c r="I204" s="32">
        <v>453</v>
      </c>
      <c r="J204" s="63">
        <f>VLOOKUP(I204,pTRAIT!A:B,2,FALSE)</f>
        <v>0</v>
      </c>
      <c r="K204" s="63" t="s">
        <v>2725</v>
      </c>
      <c r="L204" s="63"/>
      <c r="M204" s="63" t="s">
        <v>2437</v>
      </c>
      <c r="N204" s="63" t="s">
        <v>2730</v>
      </c>
      <c r="O204" s="63"/>
      <c r="P204" s="63" t="s">
        <v>2732</v>
      </c>
      <c r="Q204" s="63" t="s">
        <v>2734</v>
      </c>
      <c r="R204" s="63" t="s">
        <v>2735</v>
      </c>
      <c r="S204" s="63"/>
      <c r="T204" s="63"/>
      <c r="U204" s="63"/>
      <c r="V204" s="63"/>
      <c r="W204" s="63"/>
      <c r="X204" s="63"/>
      <c r="Y204" s="63"/>
      <c r="Z204" s="63"/>
      <c r="AA204" s="63" t="s">
        <v>2728</v>
      </c>
      <c r="AB204" s="63"/>
      <c r="AC204" s="63" t="str">
        <f t="shared" si="7"/>
        <v>EM5RTUeRo4n-sge;NST=TP</v>
      </c>
      <c r="AD204" s="34">
        <v>479</v>
      </c>
      <c r="AE204" s="40" t="str">
        <f>VLOOKUP(AD204,pTRAIT!A:B,2,FALSE)</f>
        <v>EM5RTUeMi1;RIN=RF / EM5UeMi1Pu;RIN=RF</v>
      </c>
      <c r="AF204" s="63">
        <f>VLOOKUP($AD204,pTRAIT!$A:$X,7,FALSE)</f>
        <v>0</v>
      </c>
      <c r="AG204" s="63">
        <f>VLOOKUP($AD204,pTRAIT!$A:$X,8,FALSE)</f>
        <v>0</v>
      </c>
      <c r="AH204" s="63">
        <f>VLOOKUP($AD204,pTRAIT!$A:$X,9,FALSE)</f>
        <v>0</v>
      </c>
      <c r="AI204" s="63">
        <f>VLOOKUP($AD204,pTRAIT!$A:$X,10,FALSE)</f>
        <v>0</v>
      </c>
      <c r="AJ204" s="63">
        <f>VLOOKUP($AD204,pTRAIT!$A:$X,11,FALSE)</f>
        <v>0</v>
      </c>
      <c r="AK204" s="63">
        <f>VLOOKUP($AD204,pTRAIT!$A:$X,12,FALSE)</f>
        <v>0</v>
      </c>
      <c r="AL204" s="63">
        <f>VLOOKUP($AD204,pTRAIT!$A:$X,13,FALSE)</f>
        <v>0</v>
      </c>
      <c r="AM204" s="63">
        <f>VLOOKUP($AD204,pTRAIT!$A:$X,14,FALSE)</f>
        <v>0</v>
      </c>
      <c r="AN204" s="63">
        <f>VLOOKUP($AD204,pTRAIT!$A:$X,15,FALSE)</f>
        <v>0</v>
      </c>
      <c r="AO204" s="63">
        <f>VLOOKUP($AD204,pTRAIT!$A:$X,16,FALSE)</f>
        <v>0</v>
      </c>
      <c r="AP204" s="63">
        <f>VLOOKUP($AD204,pTRAIT!$A:$X,17,FALSE)</f>
        <v>0</v>
      </c>
      <c r="AQ204" s="63">
        <f>VLOOKUP($AD204,pTRAIT!$A:$X,18,FALSE)</f>
        <v>0</v>
      </c>
      <c r="AR204" s="63">
        <f>VLOOKUP($AD204,pTRAIT!$A:$X,19,FALSE)</f>
        <v>0</v>
      </c>
      <c r="AS204" s="63">
        <f>VLOOKUP($AD204,pTRAIT!$A:$X,20,FALSE)</f>
        <v>0</v>
      </c>
      <c r="AT204" s="63">
        <f>VLOOKUP($AD204,pTRAIT!$A:$X,21,FALSE)</f>
        <v>0</v>
      </c>
      <c r="AU204" s="63">
        <f>VLOOKUP($AD204,pTRAIT!$A:$X,22,FALSE)</f>
        <v>0</v>
      </c>
      <c r="AV204" s="63">
        <f>VLOOKUP($AD204,pTRAIT!$A:$X,23,FALSE)</f>
        <v>0</v>
      </c>
      <c r="AW204" s="63">
        <f>VLOOKUP($AD204,pTRAIT!$A:$X,24,FALSE)</f>
        <v>0</v>
      </c>
      <c r="AX204" s="67" t="s">
        <v>2944</v>
      </c>
      <c r="AY204" s="71" t="s">
        <v>3646</v>
      </c>
    </row>
    <row r="205" spans="1:51" ht="12" customHeight="1" x14ac:dyDescent="0.25">
      <c r="A205" s="32">
        <v>453</v>
      </c>
      <c r="B205" s="33" t="s">
        <v>5</v>
      </c>
      <c r="C205" s="34">
        <v>480</v>
      </c>
      <c r="D205" s="32" t="str">
        <f t="shared" si="6"/>
        <v>453X480</v>
      </c>
      <c r="E205" s="47" t="s">
        <v>1627</v>
      </c>
      <c r="F205" s="61" t="s">
        <v>1832</v>
      </c>
      <c r="G205" s="41" t="s">
        <v>43</v>
      </c>
      <c r="H205" s="38"/>
      <c r="I205" s="32">
        <v>453</v>
      </c>
      <c r="J205" s="63">
        <f>VLOOKUP(I205,pTRAIT!A:B,2,FALSE)</f>
        <v>0</v>
      </c>
      <c r="K205" s="63" t="s">
        <v>2725</v>
      </c>
      <c r="L205" s="63"/>
      <c r="M205" s="63" t="s">
        <v>2437</v>
      </c>
      <c r="N205" s="63" t="s">
        <v>2730</v>
      </c>
      <c r="O205" s="63"/>
      <c r="P205" s="63" t="s">
        <v>2732</v>
      </c>
      <c r="Q205" s="63" t="s">
        <v>2734</v>
      </c>
      <c r="R205" s="63" t="s">
        <v>2735</v>
      </c>
      <c r="S205" s="63"/>
      <c r="T205" s="63"/>
      <c r="U205" s="63"/>
      <c r="V205" s="63"/>
      <c r="W205" s="63"/>
      <c r="X205" s="63"/>
      <c r="Y205" s="63"/>
      <c r="Z205" s="63"/>
      <c r="AA205" s="63" t="s">
        <v>2728</v>
      </c>
      <c r="AB205" s="63"/>
      <c r="AC205" s="63" t="str">
        <f t="shared" si="7"/>
        <v>EM5RTUeRo4n-sge;NST=TP</v>
      </c>
      <c r="AD205" s="34">
        <v>480</v>
      </c>
      <c r="AE205" s="40" t="str">
        <f>VLOOKUP(AD205,pTRAIT!A:B,2,FALSE)</f>
        <v>EM5RTUeMi1;RIN=RF / EM5UeMi1Pu;RIN=RF</v>
      </c>
      <c r="AF205" s="63">
        <f>VLOOKUP($AD205,pTRAIT!$A:$X,7,FALSE)</f>
        <v>0</v>
      </c>
      <c r="AG205" s="63">
        <f>VLOOKUP($AD205,pTRAIT!$A:$X,8,FALSE)</f>
        <v>0</v>
      </c>
      <c r="AH205" s="63">
        <f>VLOOKUP($AD205,pTRAIT!$A:$X,9,FALSE)</f>
        <v>0</v>
      </c>
      <c r="AI205" s="63">
        <f>VLOOKUP($AD205,pTRAIT!$A:$X,10,FALSE)</f>
        <v>0</v>
      </c>
      <c r="AJ205" s="63">
        <f>VLOOKUP($AD205,pTRAIT!$A:$X,11,FALSE)</f>
        <v>0</v>
      </c>
      <c r="AK205" s="63">
        <f>VLOOKUP($AD205,pTRAIT!$A:$X,12,FALSE)</f>
        <v>0</v>
      </c>
      <c r="AL205" s="63">
        <f>VLOOKUP($AD205,pTRAIT!$A:$X,13,FALSE)</f>
        <v>0</v>
      </c>
      <c r="AM205" s="63">
        <f>VLOOKUP($AD205,pTRAIT!$A:$X,14,FALSE)</f>
        <v>0</v>
      </c>
      <c r="AN205" s="63">
        <f>VLOOKUP($AD205,pTRAIT!$A:$X,15,FALSE)</f>
        <v>0</v>
      </c>
      <c r="AO205" s="63">
        <f>VLOOKUP($AD205,pTRAIT!$A:$X,16,FALSE)</f>
        <v>0</v>
      </c>
      <c r="AP205" s="63">
        <f>VLOOKUP($AD205,pTRAIT!$A:$X,17,FALSE)</f>
        <v>0</v>
      </c>
      <c r="AQ205" s="63">
        <f>VLOOKUP($AD205,pTRAIT!$A:$X,18,FALSE)</f>
        <v>0</v>
      </c>
      <c r="AR205" s="63">
        <f>VLOOKUP($AD205,pTRAIT!$A:$X,19,FALSE)</f>
        <v>0</v>
      </c>
      <c r="AS205" s="63">
        <f>VLOOKUP($AD205,pTRAIT!$A:$X,20,FALSE)</f>
        <v>0</v>
      </c>
      <c r="AT205" s="63">
        <f>VLOOKUP($AD205,pTRAIT!$A:$X,21,FALSE)</f>
        <v>0</v>
      </c>
      <c r="AU205" s="63">
        <f>VLOOKUP($AD205,pTRAIT!$A:$X,22,FALSE)</f>
        <v>0</v>
      </c>
      <c r="AV205" s="63">
        <f>VLOOKUP($AD205,pTRAIT!$A:$X,23,FALSE)</f>
        <v>0</v>
      </c>
      <c r="AW205" s="63">
        <f>VLOOKUP($AD205,pTRAIT!$A:$X,24,FALSE)</f>
        <v>0</v>
      </c>
      <c r="AX205" s="67" t="s">
        <v>2945</v>
      </c>
      <c r="AY205" s="71" t="s">
        <v>3646</v>
      </c>
    </row>
    <row r="206" spans="1:51" ht="12" customHeight="1" x14ac:dyDescent="0.25">
      <c r="A206" s="32">
        <v>453</v>
      </c>
      <c r="B206" s="33" t="s">
        <v>5</v>
      </c>
      <c r="C206" s="34">
        <v>483</v>
      </c>
      <c r="D206" s="32" t="str">
        <f t="shared" si="6"/>
        <v>453X483</v>
      </c>
      <c r="E206" s="47" t="s">
        <v>1627</v>
      </c>
      <c r="F206" s="61" t="s">
        <v>1833</v>
      </c>
      <c r="G206" s="41" t="s">
        <v>43</v>
      </c>
      <c r="H206" s="38"/>
      <c r="I206" s="32">
        <v>453</v>
      </c>
      <c r="J206" s="63">
        <f>VLOOKUP(I206,pTRAIT!A:B,2,FALSE)</f>
        <v>0</v>
      </c>
      <c r="K206" s="63" t="s">
        <v>2725</v>
      </c>
      <c r="L206" s="63"/>
      <c r="M206" s="63" t="s">
        <v>2437</v>
      </c>
      <c r="N206" s="63" t="s">
        <v>2730</v>
      </c>
      <c r="O206" s="63"/>
      <c r="P206" s="63" t="s">
        <v>2732</v>
      </c>
      <c r="Q206" s="63" t="s">
        <v>2734</v>
      </c>
      <c r="R206" s="63" t="s">
        <v>2735</v>
      </c>
      <c r="S206" s="63"/>
      <c r="T206" s="63"/>
      <c r="U206" s="63"/>
      <c r="V206" s="63"/>
      <c r="W206" s="63"/>
      <c r="X206" s="63"/>
      <c r="Y206" s="63"/>
      <c r="Z206" s="63"/>
      <c r="AA206" s="63" t="s">
        <v>2728</v>
      </c>
      <c r="AB206" s="63"/>
      <c r="AC206" s="63" t="str">
        <f t="shared" si="7"/>
        <v>EM5RTUeRo4n-sge;NST=TP</v>
      </c>
      <c r="AD206" s="34">
        <v>483</v>
      </c>
      <c r="AE206" s="40" t="str">
        <f>VLOOKUP(AD206,pTRAIT!A:B,2,FALSE)</f>
        <v>EM5RTUeMi1;RIN=RF / EM5RTUe(So5)Cf9Pu;RIN=RF</v>
      </c>
      <c r="AF206" s="63">
        <f>VLOOKUP($AD206,pTRAIT!$A:$X,7,FALSE)</f>
        <v>0</v>
      </c>
      <c r="AG206" s="63">
        <f>VLOOKUP($AD206,pTRAIT!$A:$X,8,FALSE)</f>
        <v>0</v>
      </c>
      <c r="AH206" s="63">
        <f>VLOOKUP($AD206,pTRAIT!$A:$X,9,FALSE)</f>
        <v>0</v>
      </c>
      <c r="AI206" s="63">
        <f>VLOOKUP($AD206,pTRAIT!$A:$X,10,FALSE)</f>
        <v>0</v>
      </c>
      <c r="AJ206" s="63">
        <f>VLOOKUP($AD206,pTRAIT!$A:$X,11,FALSE)</f>
        <v>0</v>
      </c>
      <c r="AK206" s="63">
        <f>VLOOKUP($AD206,pTRAIT!$A:$X,12,FALSE)</f>
        <v>0</v>
      </c>
      <c r="AL206" s="63">
        <f>VLOOKUP($AD206,pTRAIT!$A:$X,13,FALSE)</f>
        <v>0</v>
      </c>
      <c r="AM206" s="63">
        <f>VLOOKUP($AD206,pTRAIT!$A:$X,14,FALSE)</f>
        <v>0</v>
      </c>
      <c r="AN206" s="63">
        <f>VLOOKUP($AD206,pTRAIT!$A:$X,15,FALSE)</f>
        <v>0</v>
      </c>
      <c r="AO206" s="63">
        <f>VLOOKUP($AD206,pTRAIT!$A:$X,16,FALSE)</f>
        <v>0</v>
      </c>
      <c r="AP206" s="63">
        <f>VLOOKUP($AD206,pTRAIT!$A:$X,17,FALSE)</f>
        <v>0</v>
      </c>
      <c r="AQ206" s="63">
        <f>VLOOKUP($AD206,pTRAIT!$A:$X,18,FALSE)</f>
        <v>0</v>
      </c>
      <c r="AR206" s="63">
        <f>VLOOKUP($AD206,pTRAIT!$A:$X,19,FALSE)</f>
        <v>0</v>
      </c>
      <c r="AS206" s="63">
        <f>VLOOKUP($AD206,pTRAIT!$A:$X,20,FALSE)</f>
        <v>0</v>
      </c>
      <c r="AT206" s="63">
        <f>VLOOKUP($AD206,pTRAIT!$A:$X,21,FALSE)</f>
        <v>0</v>
      </c>
      <c r="AU206" s="63">
        <f>VLOOKUP($AD206,pTRAIT!$A:$X,22,FALSE)</f>
        <v>0</v>
      </c>
      <c r="AV206" s="63">
        <f>VLOOKUP($AD206,pTRAIT!$A:$X,23,FALSE)</f>
        <v>0</v>
      </c>
      <c r="AW206" s="63">
        <f>VLOOKUP($AD206,pTRAIT!$A:$X,24,FALSE)</f>
        <v>0</v>
      </c>
      <c r="AX206" s="67" t="s">
        <v>2946</v>
      </c>
      <c r="AY206" s="71" t="s">
        <v>3647</v>
      </c>
    </row>
    <row r="207" spans="1:51" ht="12" customHeight="1" x14ac:dyDescent="0.25">
      <c r="A207" s="32">
        <v>453</v>
      </c>
      <c r="B207" s="33" t="s">
        <v>5</v>
      </c>
      <c r="C207" s="34">
        <v>484</v>
      </c>
      <c r="D207" s="32" t="str">
        <f t="shared" si="6"/>
        <v>453X484</v>
      </c>
      <c r="E207" s="47" t="s">
        <v>1627</v>
      </c>
      <c r="F207" s="61" t="s">
        <v>1834</v>
      </c>
      <c r="G207" s="41" t="s">
        <v>43</v>
      </c>
      <c r="H207" s="38"/>
      <c r="I207" s="32">
        <v>453</v>
      </c>
      <c r="J207" s="63">
        <f>VLOOKUP(I207,pTRAIT!A:B,2,FALSE)</f>
        <v>0</v>
      </c>
      <c r="K207" s="63" t="s">
        <v>2725</v>
      </c>
      <c r="L207" s="63"/>
      <c r="M207" s="63" t="s">
        <v>2437</v>
      </c>
      <c r="N207" s="63" t="s">
        <v>2730</v>
      </c>
      <c r="O207" s="63"/>
      <c r="P207" s="63" t="s">
        <v>2732</v>
      </c>
      <c r="Q207" s="63" t="s">
        <v>2734</v>
      </c>
      <c r="R207" s="63" t="s">
        <v>2735</v>
      </c>
      <c r="S207" s="63"/>
      <c r="T207" s="63"/>
      <c r="U207" s="63"/>
      <c r="V207" s="63"/>
      <c r="W207" s="63"/>
      <c r="X207" s="63"/>
      <c r="Y207" s="63"/>
      <c r="Z207" s="63"/>
      <c r="AA207" s="63" t="s">
        <v>2728</v>
      </c>
      <c r="AB207" s="63"/>
      <c r="AC207" s="63" t="str">
        <f t="shared" si="7"/>
        <v>EM5RTUeRo4n-sge;NST=TP</v>
      </c>
      <c r="AD207" s="34">
        <v>484</v>
      </c>
      <c r="AE207" s="40" t="str">
        <f>VLOOKUP(AD207,pTRAIT!A:B,2,FALSE)</f>
        <v>EM5RTUeMi1;RIN=RF / EM5RTUeCM5Cf9Pu;RIN=RF</v>
      </c>
      <c r="AF207" s="63">
        <f>VLOOKUP($AD207,pTRAIT!$A:$X,7,FALSE)</f>
        <v>0</v>
      </c>
      <c r="AG207" s="63">
        <f>VLOOKUP($AD207,pTRAIT!$A:$X,8,FALSE)</f>
        <v>0</v>
      </c>
      <c r="AH207" s="63">
        <f>VLOOKUP($AD207,pTRAIT!$A:$X,9,FALSE)</f>
        <v>0</v>
      </c>
      <c r="AI207" s="63">
        <f>VLOOKUP($AD207,pTRAIT!$A:$X,10,FALSE)</f>
        <v>0</v>
      </c>
      <c r="AJ207" s="63">
        <f>VLOOKUP($AD207,pTRAIT!$A:$X,11,FALSE)</f>
        <v>0</v>
      </c>
      <c r="AK207" s="63">
        <f>VLOOKUP($AD207,pTRAIT!$A:$X,12,FALSE)</f>
        <v>0</v>
      </c>
      <c r="AL207" s="63">
        <f>VLOOKUP($AD207,pTRAIT!$A:$X,13,FALSE)</f>
        <v>0</v>
      </c>
      <c r="AM207" s="63">
        <f>VLOOKUP($AD207,pTRAIT!$A:$X,14,FALSE)</f>
        <v>0</v>
      </c>
      <c r="AN207" s="63">
        <f>VLOOKUP($AD207,pTRAIT!$A:$X,15,FALSE)</f>
        <v>0</v>
      </c>
      <c r="AO207" s="63">
        <f>VLOOKUP($AD207,pTRAIT!$A:$X,16,FALSE)</f>
        <v>0</v>
      </c>
      <c r="AP207" s="63">
        <f>VLOOKUP($AD207,pTRAIT!$A:$X,17,FALSE)</f>
        <v>0</v>
      </c>
      <c r="AQ207" s="63">
        <f>VLOOKUP($AD207,pTRAIT!$A:$X,18,FALSE)</f>
        <v>0</v>
      </c>
      <c r="AR207" s="63">
        <f>VLOOKUP($AD207,pTRAIT!$A:$X,19,FALSE)</f>
        <v>0</v>
      </c>
      <c r="AS207" s="63">
        <f>VLOOKUP($AD207,pTRAIT!$A:$X,20,FALSE)</f>
        <v>0</v>
      </c>
      <c r="AT207" s="63">
        <f>VLOOKUP($AD207,pTRAIT!$A:$X,21,FALSE)</f>
        <v>0</v>
      </c>
      <c r="AU207" s="63">
        <f>VLOOKUP($AD207,pTRAIT!$A:$X,22,FALSE)</f>
        <v>0</v>
      </c>
      <c r="AV207" s="63">
        <f>VLOOKUP($AD207,pTRAIT!$A:$X,23,FALSE)</f>
        <v>0</v>
      </c>
      <c r="AW207" s="63">
        <f>VLOOKUP($AD207,pTRAIT!$A:$X,24,FALSE)</f>
        <v>0</v>
      </c>
      <c r="AX207" s="67" t="s">
        <v>2947</v>
      </c>
      <c r="AY207" s="71" t="s">
        <v>3648</v>
      </c>
    </row>
    <row r="208" spans="1:51" ht="12" customHeight="1" x14ac:dyDescent="0.25">
      <c r="A208" s="32">
        <v>453</v>
      </c>
      <c r="B208" s="33" t="s">
        <v>5</v>
      </c>
      <c r="C208" s="34">
        <v>485</v>
      </c>
      <c r="D208" s="32" t="str">
        <f t="shared" si="6"/>
        <v>453X485</v>
      </c>
      <c r="E208" s="47" t="s">
        <v>1627</v>
      </c>
      <c r="F208" s="61" t="s">
        <v>1835</v>
      </c>
      <c r="G208" s="41" t="s">
        <v>43</v>
      </c>
      <c r="H208" s="38"/>
      <c r="I208" s="32">
        <v>453</v>
      </c>
      <c r="J208" s="63">
        <f>VLOOKUP(I208,pTRAIT!A:B,2,FALSE)</f>
        <v>0</v>
      </c>
      <c r="K208" s="63" t="s">
        <v>2725</v>
      </c>
      <c r="L208" s="63"/>
      <c r="M208" s="63" t="s">
        <v>2437</v>
      </c>
      <c r="N208" s="63" t="s">
        <v>2730</v>
      </c>
      <c r="O208" s="63"/>
      <c r="P208" s="63" t="s">
        <v>2732</v>
      </c>
      <c r="Q208" s="63" t="s">
        <v>2734</v>
      </c>
      <c r="R208" s="63" t="s">
        <v>2735</v>
      </c>
      <c r="S208" s="63"/>
      <c r="T208" s="63"/>
      <c r="U208" s="63"/>
      <c r="V208" s="63"/>
      <c r="W208" s="63"/>
      <c r="X208" s="63"/>
      <c r="Y208" s="63"/>
      <c r="Z208" s="63"/>
      <c r="AA208" s="63" t="s">
        <v>2728</v>
      </c>
      <c r="AB208" s="63"/>
      <c r="AC208" s="63" t="str">
        <f t="shared" si="7"/>
        <v>EM5RTUeRo4n-sge;NST=TP</v>
      </c>
      <c r="AD208" s="34">
        <v>485</v>
      </c>
      <c r="AE208" s="40" t="str">
        <f>VLOOKUP(AD208,pTRAIT!A:B,2,FALSE)</f>
        <v>EM5RTUeMi1;RIN=RF / EM5RTUeCM5(Cf9)Pu;RIN=RF</v>
      </c>
      <c r="AF208" s="63">
        <f>VLOOKUP($AD208,pTRAIT!$A:$X,7,FALSE)</f>
        <v>0</v>
      </c>
      <c r="AG208" s="63">
        <f>VLOOKUP($AD208,pTRAIT!$A:$X,8,FALSE)</f>
        <v>0</v>
      </c>
      <c r="AH208" s="63">
        <f>VLOOKUP($AD208,pTRAIT!$A:$X,9,FALSE)</f>
        <v>0</v>
      </c>
      <c r="AI208" s="63">
        <f>VLOOKUP($AD208,pTRAIT!$A:$X,10,FALSE)</f>
        <v>0</v>
      </c>
      <c r="AJ208" s="63">
        <f>VLOOKUP($AD208,pTRAIT!$A:$X,11,FALSE)</f>
        <v>0</v>
      </c>
      <c r="AK208" s="63">
        <f>VLOOKUP($AD208,pTRAIT!$A:$X,12,FALSE)</f>
        <v>0</v>
      </c>
      <c r="AL208" s="63">
        <f>VLOOKUP($AD208,pTRAIT!$A:$X,13,FALSE)</f>
        <v>0</v>
      </c>
      <c r="AM208" s="63">
        <f>VLOOKUP($AD208,pTRAIT!$A:$X,14,FALSE)</f>
        <v>0</v>
      </c>
      <c r="AN208" s="63">
        <f>VLOOKUP($AD208,pTRAIT!$A:$X,15,FALSE)</f>
        <v>0</v>
      </c>
      <c r="AO208" s="63">
        <f>VLOOKUP($AD208,pTRAIT!$A:$X,16,FALSE)</f>
        <v>0</v>
      </c>
      <c r="AP208" s="63">
        <f>VLOOKUP($AD208,pTRAIT!$A:$X,17,FALSE)</f>
        <v>0</v>
      </c>
      <c r="AQ208" s="63">
        <f>VLOOKUP($AD208,pTRAIT!$A:$X,18,FALSE)</f>
        <v>0</v>
      </c>
      <c r="AR208" s="63">
        <f>VLOOKUP($AD208,pTRAIT!$A:$X,19,FALSE)</f>
        <v>0</v>
      </c>
      <c r="AS208" s="63">
        <f>VLOOKUP($AD208,pTRAIT!$A:$X,20,FALSE)</f>
        <v>0</v>
      </c>
      <c r="AT208" s="63">
        <f>VLOOKUP($AD208,pTRAIT!$A:$X,21,FALSE)</f>
        <v>0</v>
      </c>
      <c r="AU208" s="63">
        <f>VLOOKUP($AD208,pTRAIT!$A:$X,22,FALSE)</f>
        <v>0</v>
      </c>
      <c r="AV208" s="63">
        <f>VLOOKUP($AD208,pTRAIT!$A:$X,23,FALSE)</f>
        <v>0</v>
      </c>
      <c r="AW208" s="63">
        <f>VLOOKUP($AD208,pTRAIT!$A:$X,24,FALSE)</f>
        <v>0</v>
      </c>
      <c r="AX208" s="67" t="s">
        <v>2948</v>
      </c>
      <c r="AY208" s="71" t="s">
        <v>3649</v>
      </c>
    </row>
    <row r="209" spans="1:51" ht="12" customHeight="1" x14ac:dyDescent="0.25">
      <c r="A209" s="32">
        <v>453</v>
      </c>
      <c r="B209" s="33" t="s">
        <v>5</v>
      </c>
      <c r="C209" s="34">
        <v>486</v>
      </c>
      <c r="D209" s="32" t="str">
        <f t="shared" si="6"/>
        <v>453X486</v>
      </c>
      <c r="E209" s="47" t="s">
        <v>1627</v>
      </c>
      <c r="F209" s="61" t="s">
        <v>1836</v>
      </c>
      <c r="G209" s="41" t="s">
        <v>43</v>
      </c>
      <c r="H209" s="38"/>
      <c r="I209" s="32">
        <v>453</v>
      </c>
      <c r="J209" s="63">
        <f>VLOOKUP(I209,pTRAIT!A:B,2,FALSE)</f>
        <v>0</v>
      </c>
      <c r="K209" s="63" t="s">
        <v>2725</v>
      </c>
      <c r="L209" s="63"/>
      <c r="M209" s="63" t="s">
        <v>2437</v>
      </c>
      <c r="N209" s="63" t="s">
        <v>2730</v>
      </c>
      <c r="O209" s="63"/>
      <c r="P209" s="63" t="s">
        <v>2732</v>
      </c>
      <c r="Q209" s="63" t="s">
        <v>2734</v>
      </c>
      <c r="R209" s="63" t="s">
        <v>2735</v>
      </c>
      <c r="S209" s="63"/>
      <c r="T209" s="63"/>
      <c r="U209" s="63"/>
      <c r="V209" s="63"/>
      <c r="W209" s="63"/>
      <c r="X209" s="63"/>
      <c r="Y209" s="63"/>
      <c r="Z209" s="63"/>
      <c r="AA209" s="63" t="s">
        <v>2728</v>
      </c>
      <c r="AB209" s="63"/>
      <c r="AC209" s="63" t="str">
        <f t="shared" si="7"/>
        <v>EM5RTUeRo4n-sge;NST=TP</v>
      </c>
      <c r="AD209" s="34">
        <v>486</v>
      </c>
      <c r="AE209" s="40" t="str">
        <f>VLOOKUP(AD209,pTRAIT!A:B,2,FALSE)</f>
        <v>EM5RTUeMi1;RIN=RF / EM5RTUePu;RIN=RF</v>
      </c>
      <c r="AF209" s="63">
        <f>VLOOKUP($AD209,pTRAIT!$A:$X,7,FALSE)</f>
        <v>0</v>
      </c>
      <c r="AG209" s="63">
        <f>VLOOKUP($AD209,pTRAIT!$A:$X,8,FALSE)</f>
        <v>0</v>
      </c>
      <c r="AH209" s="63">
        <f>VLOOKUP($AD209,pTRAIT!$A:$X,9,FALSE)</f>
        <v>0</v>
      </c>
      <c r="AI209" s="63">
        <f>VLOOKUP($AD209,pTRAIT!$A:$X,10,FALSE)</f>
        <v>0</v>
      </c>
      <c r="AJ209" s="63">
        <f>VLOOKUP($AD209,pTRAIT!$A:$X,11,FALSE)</f>
        <v>0</v>
      </c>
      <c r="AK209" s="63">
        <f>VLOOKUP($AD209,pTRAIT!$A:$X,12,FALSE)</f>
        <v>0</v>
      </c>
      <c r="AL209" s="63">
        <f>VLOOKUP($AD209,pTRAIT!$A:$X,13,FALSE)</f>
        <v>0</v>
      </c>
      <c r="AM209" s="63">
        <f>VLOOKUP($AD209,pTRAIT!$A:$X,14,FALSE)</f>
        <v>0</v>
      </c>
      <c r="AN209" s="63">
        <f>VLOOKUP($AD209,pTRAIT!$A:$X,15,FALSE)</f>
        <v>0</v>
      </c>
      <c r="AO209" s="63">
        <f>VLOOKUP($AD209,pTRAIT!$A:$X,16,FALSE)</f>
        <v>0</v>
      </c>
      <c r="AP209" s="63">
        <f>VLOOKUP($AD209,pTRAIT!$A:$X,17,FALSE)</f>
        <v>0</v>
      </c>
      <c r="AQ209" s="63">
        <f>VLOOKUP($AD209,pTRAIT!$A:$X,18,FALSE)</f>
        <v>0</v>
      </c>
      <c r="AR209" s="63">
        <f>VLOOKUP($AD209,pTRAIT!$A:$X,19,FALSE)</f>
        <v>0</v>
      </c>
      <c r="AS209" s="63">
        <f>VLOOKUP($AD209,pTRAIT!$A:$X,20,FALSE)</f>
        <v>0</v>
      </c>
      <c r="AT209" s="63">
        <f>VLOOKUP($AD209,pTRAIT!$A:$X,21,FALSE)</f>
        <v>0</v>
      </c>
      <c r="AU209" s="63">
        <f>VLOOKUP($AD209,pTRAIT!$A:$X,22,FALSE)</f>
        <v>0</v>
      </c>
      <c r="AV209" s="63">
        <f>VLOOKUP($AD209,pTRAIT!$A:$X,23,FALSE)</f>
        <v>0</v>
      </c>
      <c r="AW209" s="63">
        <f>VLOOKUP($AD209,pTRAIT!$A:$X,24,FALSE)</f>
        <v>0</v>
      </c>
      <c r="AX209" s="67" t="s">
        <v>2949</v>
      </c>
      <c r="AY209" s="71" t="s">
        <v>3650</v>
      </c>
    </row>
    <row r="210" spans="1:51" ht="12" customHeight="1" x14ac:dyDescent="0.25">
      <c r="A210" s="32">
        <v>453</v>
      </c>
      <c r="B210" s="33" t="s">
        <v>5</v>
      </c>
      <c r="C210" s="34">
        <v>487</v>
      </c>
      <c r="D210" s="32" t="str">
        <f t="shared" si="6"/>
        <v>453X487</v>
      </c>
      <c r="E210" s="47" t="s">
        <v>1627</v>
      </c>
      <c r="F210" s="61" t="s">
        <v>1837</v>
      </c>
      <c r="G210" s="41" t="s">
        <v>43</v>
      </c>
      <c r="H210" s="38"/>
      <c r="I210" s="32">
        <v>453</v>
      </c>
      <c r="J210" s="63">
        <f>VLOOKUP(I210,pTRAIT!A:B,2,FALSE)</f>
        <v>0</v>
      </c>
      <c r="K210" s="63" t="s">
        <v>2725</v>
      </c>
      <c r="L210" s="63"/>
      <c r="M210" s="63" t="s">
        <v>2437</v>
      </c>
      <c r="N210" s="63" t="s">
        <v>2730</v>
      </c>
      <c r="O210" s="63"/>
      <c r="P210" s="63" t="s">
        <v>2732</v>
      </c>
      <c r="Q210" s="63" t="s">
        <v>2734</v>
      </c>
      <c r="R210" s="63" t="s">
        <v>2735</v>
      </c>
      <c r="S210" s="63"/>
      <c r="T210" s="63"/>
      <c r="U210" s="63"/>
      <c r="V210" s="63"/>
      <c r="W210" s="63"/>
      <c r="X210" s="63"/>
      <c r="Y210" s="63"/>
      <c r="Z210" s="63"/>
      <c r="AA210" s="63" t="s">
        <v>2728</v>
      </c>
      <c r="AB210" s="63"/>
      <c r="AC210" s="63" t="str">
        <f t="shared" si="7"/>
        <v>EM5RTUeRo4n-sge;NST=TP</v>
      </c>
      <c r="AD210" s="34">
        <v>487</v>
      </c>
      <c r="AE210" s="40" t="str">
        <f>VLOOKUP(AD210,pTRAIT!A:B,2,FALSE)</f>
        <v>EM5RTUeMi1;RIN=RF / EM5RTUeCM5Pu;RIN=RS</v>
      </c>
      <c r="AF210" s="63">
        <f>VLOOKUP($AD210,pTRAIT!$A:$X,7,FALSE)</f>
        <v>0</v>
      </c>
      <c r="AG210" s="63">
        <f>VLOOKUP($AD210,pTRAIT!$A:$X,8,FALSE)</f>
        <v>0</v>
      </c>
      <c r="AH210" s="63">
        <f>VLOOKUP($AD210,pTRAIT!$A:$X,9,FALSE)</f>
        <v>0</v>
      </c>
      <c r="AI210" s="63">
        <f>VLOOKUP($AD210,pTRAIT!$A:$X,10,FALSE)</f>
        <v>0</v>
      </c>
      <c r="AJ210" s="63">
        <f>VLOOKUP($AD210,pTRAIT!$A:$X,11,FALSE)</f>
        <v>0</v>
      </c>
      <c r="AK210" s="63">
        <f>VLOOKUP($AD210,pTRAIT!$A:$X,12,FALSE)</f>
        <v>0</v>
      </c>
      <c r="AL210" s="63">
        <f>VLOOKUP($AD210,pTRAIT!$A:$X,13,FALSE)</f>
        <v>0</v>
      </c>
      <c r="AM210" s="63">
        <f>VLOOKUP($AD210,pTRAIT!$A:$X,14,FALSE)</f>
        <v>0</v>
      </c>
      <c r="AN210" s="63">
        <f>VLOOKUP($AD210,pTRAIT!$A:$X,15,FALSE)</f>
        <v>0</v>
      </c>
      <c r="AO210" s="63">
        <f>VLOOKUP($AD210,pTRAIT!$A:$X,16,FALSE)</f>
        <v>0</v>
      </c>
      <c r="AP210" s="63">
        <f>VLOOKUP($AD210,pTRAIT!$A:$X,17,FALSE)</f>
        <v>0</v>
      </c>
      <c r="AQ210" s="63">
        <f>VLOOKUP($AD210,pTRAIT!$A:$X,18,FALSE)</f>
        <v>0</v>
      </c>
      <c r="AR210" s="63">
        <f>VLOOKUP($AD210,pTRAIT!$A:$X,19,FALSE)</f>
        <v>0</v>
      </c>
      <c r="AS210" s="63">
        <f>VLOOKUP($AD210,pTRAIT!$A:$X,20,FALSE)</f>
        <v>0</v>
      </c>
      <c r="AT210" s="63">
        <f>VLOOKUP($AD210,pTRAIT!$A:$X,21,FALSE)</f>
        <v>0</v>
      </c>
      <c r="AU210" s="63">
        <f>VLOOKUP($AD210,pTRAIT!$A:$X,22,FALSE)</f>
        <v>0</v>
      </c>
      <c r="AV210" s="63">
        <f>VLOOKUP($AD210,pTRAIT!$A:$X,23,FALSE)</f>
        <v>0</v>
      </c>
      <c r="AW210" s="63">
        <f>VLOOKUP($AD210,pTRAIT!$A:$X,24,FALSE)</f>
        <v>0</v>
      </c>
      <c r="AX210" s="67" t="s">
        <v>2950</v>
      </c>
      <c r="AY210" s="71" t="s">
        <v>3651</v>
      </c>
    </row>
    <row r="211" spans="1:51" ht="12" customHeight="1" x14ac:dyDescent="0.25">
      <c r="A211" s="32">
        <v>453</v>
      </c>
      <c r="B211" s="33" t="s">
        <v>5</v>
      </c>
      <c r="C211" s="34">
        <v>488</v>
      </c>
      <c r="D211" s="32" t="str">
        <f t="shared" si="6"/>
        <v>453X488</v>
      </c>
      <c r="E211" s="47" t="s">
        <v>1627</v>
      </c>
      <c r="F211" s="61" t="s">
        <v>1838</v>
      </c>
      <c r="G211" s="41" t="s">
        <v>43</v>
      </c>
      <c r="H211" s="38"/>
      <c r="I211" s="32">
        <v>453</v>
      </c>
      <c r="J211" s="63">
        <f>VLOOKUP(I211,pTRAIT!A:B,2,FALSE)</f>
        <v>0</v>
      </c>
      <c r="K211" s="63" t="s">
        <v>2725</v>
      </c>
      <c r="L211" s="63"/>
      <c r="M211" s="63" t="s">
        <v>2437</v>
      </c>
      <c r="N211" s="63" t="s">
        <v>2730</v>
      </c>
      <c r="O211" s="63"/>
      <c r="P211" s="63" t="s">
        <v>2732</v>
      </c>
      <c r="Q211" s="63" t="s">
        <v>2734</v>
      </c>
      <c r="R211" s="63" t="s">
        <v>2735</v>
      </c>
      <c r="S211" s="63"/>
      <c r="T211" s="63"/>
      <c r="U211" s="63"/>
      <c r="V211" s="63"/>
      <c r="W211" s="63"/>
      <c r="X211" s="63"/>
      <c r="Y211" s="63"/>
      <c r="Z211" s="63"/>
      <c r="AA211" s="63" t="s">
        <v>2728</v>
      </c>
      <c r="AB211" s="63"/>
      <c r="AC211" s="63" t="str">
        <f t="shared" si="7"/>
        <v>EM5RTUeRo4n-sge;NST=TP</v>
      </c>
      <c r="AD211" s="34">
        <v>488</v>
      </c>
      <c r="AE211" s="40" t="str">
        <f>VLOOKUP(AD211,pTRAIT!A:B,2,FALSE)</f>
        <v>EM5RTUeMi1;RIN=RF / EM5RTUeCM5Pu;RIN=RS</v>
      </c>
      <c r="AF211" s="63">
        <f>VLOOKUP($AD211,pTRAIT!$A:$X,7,FALSE)</f>
        <v>0</v>
      </c>
      <c r="AG211" s="63">
        <f>VLOOKUP($AD211,pTRAIT!$A:$X,8,FALSE)</f>
        <v>0</v>
      </c>
      <c r="AH211" s="63">
        <f>VLOOKUP($AD211,pTRAIT!$A:$X,9,FALSE)</f>
        <v>0</v>
      </c>
      <c r="AI211" s="63">
        <f>VLOOKUP($AD211,pTRAIT!$A:$X,10,FALSE)</f>
        <v>0</v>
      </c>
      <c r="AJ211" s="63">
        <f>VLOOKUP($AD211,pTRAIT!$A:$X,11,FALSE)</f>
        <v>0</v>
      </c>
      <c r="AK211" s="63">
        <f>VLOOKUP($AD211,pTRAIT!$A:$X,12,FALSE)</f>
        <v>0</v>
      </c>
      <c r="AL211" s="63">
        <f>VLOOKUP($AD211,pTRAIT!$A:$X,13,FALSE)</f>
        <v>0</v>
      </c>
      <c r="AM211" s="63">
        <f>VLOOKUP($AD211,pTRAIT!$A:$X,14,FALSE)</f>
        <v>0</v>
      </c>
      <c r="AN211" s="63">
        <f>VLOOKUP($AD211,pTRAIT!$A:$X,15,FALSE)</f>
        <v>0</v>
      </c>
      <c r="AO211" s="63">
        <f>VLOOKUP($AD211,pTRAIT!$A:$X,16,FALSE)</f>
        <v>0</v>
      </c>
      <c r="AP211" s="63">
        <f>VLOOKUP($AD211,pTRAIT!$A:$X,17,FALSE)</f>
        <v>0</v>
      </c>
      <c r="AQ211" s="63">
        <f>VLOOKUP($AD211,pTRAIT!$A:$X,18,FALSE)</f>
        <v>0</v>
      </c>
      <c r="AR211" s="63">
        <f>VLOOKUP($AD211,pTRAIT!$A:$X,19,FALSE)</f>
        <v>0</v>
      </c>
      <c r="AS211" s="63">
        <f>VLOOKUP($AD211,pTRAIT!$A:$X,20,FALSE)</f>
        <v>0</v>
      </c>
      <c r="AT211" s="63">
        <f>VLOOKUP($AD211,pTRAIT!$A:$X,21,FALSE)</f>
        <v>0</v>
      </c>
      <c r="AU211" s="63">
        <f>VLOOKUP($AD211,pTRAIT!$A:$X,22,FALSE)</f>
        <v>0</v>
      </c>
      <c r="AV211" s="63">
        <f>VLOOKUP($AD211,pTRAIT!$A:$X,23,FALSE)</f>
        <v>0</v>
      </c>
      <c r="AW211" s="63">
        <f>VLOOKUP($AD211,pTRAIT!$A:$X,24,FALSE)</f>
        <v>0</v>
      </c>
      <c r="AX211" s="67" t="s">
        <v>2951</v>
      </c>
      <c r="AY211" s="71" t="s">
        <v>3651</v>
      </c>
    </row>
    <row r="212" spans="1:51" ht="12" customHeight="1" x14ac:dyDescent="0.25">
      <c r="A212" s="32">
        <v>453</v>
      </c>
      <c r="B212" s="33" t="s">
        <v>5</v>
      </c>
      <c r="C212" s="34">
        <v>489</v>
      </c>
      <c r="D212" s="32" t="str">
        <f t="shared" si="6"/>
        <v>453X489</v>
      </c>
      <c r="E212" s="47" t="s">
        <v>1627</v>
      </c>
      <c r="F212" s="61" t="s">
        <v>1839</v>
      </c>
      <c r="G212" s="41" t="s">
        <v>43</v>
      </c>
      <c r="H212" s="38"/>
      <c r="I212" s="32">
        <v>453</v>
      </c>
      <c r="J212" s="63">
        <f>VLOOKUP(I212,pTRAIT!A:B,2,FALSE)</f>
        <v>0</v>
      </c>
      <c r="K212" s="63" t="s">
        <v>2725</v>
      </c>
      <c r="L212" s="63"/>
      <c r="M212" s="63" t="s">
        <v>2437</v>
      </c>
      <c r="N212" s="63" t="s">
        <v>2730</v>
      </c>
      <c r="O212" s="63"/>
      <c r="P212" s="63" t="s">
        <v>2732</v>
      </c>
      <c r="Q212" s="63" t="s">
        <v>2734</v>
      </c>
      <c r="R212" s="63" t="s">
        <v>2735</v>
      </c>
      <c r="S212" s="63"/>
      <c r="T212" s="63"/>
      <c r="U212" s="63"/>
      <c r="V212" s="63"/>
      <c r="W212" s="63"/>
      <c r="X212" s="63"/>
      <c r="Y212" s="63"/>
      <c r="Z212" s="63"/>
      <c r="AA212" s="63" t="s">
        <v>2728</v>
      </c>
      <c r="AB212" s="63"/>
      <c r="AC212" s="63" t="str">
        <f t="shared" si="7"/>
        <v>EM5RTUeRo4n-sge;NST=TP</v>
      </c>
      <c r="AD212" s="34">
        <v>489</v>
      </c>
      <c r="AE212" s="40" t="str">
        <f>VLOOKUP(AD212,pTRAIT!A:B,2,FALSE)</f>
        <v>EM5RTUeMi1;RIN=RF / EM5RTUeCM5Pu;RIN=RS</v>
      </c>
      <c r="AF212" s="63">
        <f>VLOOKUP($AD212,pTRAIT!$A:$X,7,FALSE)</f>
        <v>0</v>
      </c>
      <c r="AG212" s="63">
        <f>VLOOKUP($AD212,pTRAIT!$A:$X,8,FALSE)</f>
        <v>0</v>
      </c>
      <c r="AH212" s="63">
        <f>VLOOKUP($AD212,pTRAIT!$A:$X,9,FALSE)</f>
        <v>0</v>
      </c>
      <c r="AI212" s="63">
        <f>VLOOKUP($AD212,pTRAIT!$A:$X,10,FALSE)</f>
        <v>0</v>
      </c>
      <c r="AJ212" s="63">
        <f>VLOOKUP($AD212,pTRAIT!$A:$X,11,FALSE)</f>
        <v>0</v>
      </c>
      <c r="AK212" s="63">
        <f>VLOOKUP($AD212,pTRAIT!$A:$X,12,FALSE)</f>
        <v>0</v>
      </c>
      <c r="AL212" s="63">
        <f>VLOOKUP($AD212,pTRAIT!$A:$X,13,FALSE)</f>
        <v>0</v>
      </c>
      <c r="AM212" s="63">
        <f>VLOOKUP($AD212,pTRAIT!$A:$X,14,FALSE)</f>
        <v>0</v>
      </c>
      <c r="AN212" s="63">
        <f>VLOOKUP($AD212,pTRAIT!$A:$X,15,FALSE)</f>
        <v>0</v>
      </c>
      <c r="AO212" s="63">
        <f>VLOOKUP($AD212,pTRAIT!$A:$X,16,FALSE)</f>
        <v>0</v>
      </c>
      <c r="AP212" s="63">
        <f>VLOOKUP($AD212,pTRAIT!$A:$X,17,FALSE)</f>
        <v>0</v>
      </c>
      <c r="AQ212" s="63">
        <f>VLOOKUP($AD212,pTRAIT!$A:$X,18,FALSE)</f>
        <v>0</v>
      </c>
      <c r="AR212" s="63">
        <f>VLOOKUP($AD212,pTRAIT!$A:$X,19,FALSE)</f>
        <v>0</v>
      </c>
      <c r="AS212" s="63">
        <f>VLOOKUP($AD212,pTRAIT!$A:$X,20,FALSE)</f>
        <v>0</v>
      </c>
      <c r="AT212" s="63">
        <f>VLOOKUP($AD212,pTRAIT!$A:$X,21,FALSE)</f>
        <v>0</v>
      </c>
      <c r="AU212" s="63">
        <f>VLOOKUP($AD212,pTRAIT!$A:$X,22,FALSE)</f>
        <v>0</v>
      </c>
      <c r="AV212" s="63">
        <f>VLOOKUP($AD212,pTRAIT!$A:$X,23,FALSE)</f>
        <v>0</v>
      </c>
      <c r="AW212" s="63">
        <f>VLOOKUP($AD212,pTRAIT!$A:$X,24,FALSE)</f>
        <v>0</v>
      </c>
      <c r="AX212" s="67" t="s">
        <v>2952</v>
      </c>
      <c r="AY212" s="71" t="s">
        <v>3651</v>
      </c>
    </row>
    <row r="213" spans="1:51" ht="12" customHeight="1" x14ac:dyDescent="0.25">
      <c r="A213" s="32">
        <v>453</v>
      </c>
      <c r="B213" s="33" t="s">
        <v>5</v>
      </c>
      <c r="C213" s="34">
        <v>491</v>
      </c>
      <c r="D213" s="32" t="str">
        <f t="shared" si="6"/>
        <v>453X491</v>
      </c>
      <c r="E213" s="47" t="s">
        <v>1627</v>
      </c>
      <c r="F213" s="61" t="s">
        <v>1840</v>
      </c>
      <c r="G213" s="41" t="s">
        <v>43</v>
      </c>
      <c r="H213" s="38"/>
      <c r="I213" s="32">
        <v>453</v>
      </c>
      <c r="J213" s="63">
        <f>VLOOKUP(I213,pTRAIT!A:B,2,FALSE)</f>
        <v>0</v>
      </c>
      <c r="K213" s="63" t="s">
        <v>2725</v>
      </c>
      <c r="L213" s="63"/>
      <c r="M213" s="63" t="s">
        <v>2437</v>
      </c>
      <c r="N213" s="63" t="s">
        <v>2730</v>
      </c>
      <c r="O213" s="63"/>
      <c r="P213" s="63" t="s">
        <v>2732</v>
      </c>
      <c r="Q213" s="63" t="s">
        <v>2734</v>
      </c>
      <c r="R213" s="63" t="s">
        <v>2735</v>
      </c>
      <c r="S213" s="63"/>
      <c r="T213" s="63"/>
      <c r="U213" s="63"/>
      <c r="V213" s="63"/>
      <c r="W213" s="63"/>
      <c r="X213" s="63"/>
      <c r="Y213" s="63"/>
      <c r="Z213" s="63"/>
      <c r="AA213" s="63" t="s">
        <v>2728</v>
      </c>
      <c r="AB213" s="63"/>
      <c r="AC213" s="63" t="str">
        <f t="shared" si="7"/>
        <v>EM5RTUeRo4n-sge;NST=TP</v>
      </c>
      <c r="AD213" s="34">
        <v>491</v>
      </c>
      <c r="AE213" s="40" t="str">
        <f>VLOOKUP(AD213,pTRAIT!A:B,2,FALSE)</f>
        <v>EM5RTUeMi1;RIN=RF / EM5CM5Pu;RIN=RS</v>
      </c>
      <c r="AF213" s="63">
        <f>VLOOKUP($AD213,pTRAIT!$A:$X,7,FALSE)</f>
        <v>0</v>
      </c>
      <c r="AG213" s="63">
        <f>VLOOKUP($AD213,pTRAIT!$A:$X,8,FALSE)</f>
        <v>0</v>
      </c>
      <c r="AH213" s="63">
        <f>VLOOKUP($AD213,pTRAIT!$A:$X,9,FALSE)</f>
        <v>0</v>
      </c>
      <c r="AI213" s="63">
        <f>VLOOKUP($AD213,pTRAIT!$A:$X,10,FALSE)</f>
        <v>0</v>
      </c>
      <c r="AJ213" s="63">
        <f>VLOOKUP($AD213,pTRAIT!$A:$X,11,FALSE)</f>
        <v>0</v>
      </c>
      <c r="AK213" s="63">
        <f>VLOOKUP($AD213,pTRAIT!$A:$X,12,FALSE)</f>
        <v>0</v>
      </c>
      <c r="AL213" s="63">
        <f>VLOOKUP($AD213,pTRAIT!$A:$X,13,FALSE)</f>
        <v>0</v>
      </c>
      <c r="AM213" s="63">
        <f>VLOOKUP($AD213,pTRAIT!$A:$X,14,FALSE)</f>
        <v>0</v>
      </c>
      <c r="AN213" s="63">
        <f>VLOOKUP($AD213,pTRAIT!$A:$X,15,FALSE)</f>
        <v>0</v>
      </c>
      <c r="AO213" s="63">
        <f>VLOOKUP($AD213,pTRAIT!$A:$X,16,FALSE)</f>
        <v>0</v>
      </c>
      <c r="AP213" s="63">
        <f>VLOOKUP($AD213,pTRAIT!$A:$X,17,FALSE)</f>
        <v>0</v>
      </c>
      <c r="AQ213" s="63">
        <f>VLOOKUP($AD213,pTRAIT!$A:$X,18,FALSE)</f>
        <v>0</v>
      </c>
      <c r="AR213" s="63">
        <f>VLOOKUP($AD213,pTRAIT!$A:$X,19,FALSE)</f>
        <v>0</v>
      </c>
      <c r="AS213" s="63">
        <f>VLOOKUP($AD213,pTRAIT!$A:$X,20,FALSE)</f>
        <v>0</v>
      </c>
      <c r="AT213" s="63">
        <f>VLOOKUP($AD213,pTRAIT!$A:$X,21,FALSE)</f>
        <v>0</v>
      </c>
      <c r="AU213" s="63">
        <f>VLOOKUP($AD213,pTRAIT!$A:$X,22,FALSE)</f>
        <v>0</v>
      </c>
      <c r="AV213" s="63">
        <f>VLOOKUP($AD213,pTRAIT!$A:$X,23,FALSE)</f>
        <v>0</v>
      </c>
      <c r="AW213" s="63">
        <f>VLOOKUP($AD213,pTRAIT!$A:$X,24,FALSE)</f>
        <v>0</v>
      </c>
      <c r="AX213" s="67" t="s">
        <v>2953</v>
      </c>
      <c r="AY213" s="71" t="s">
        <v>3652</v>
      </c>
    </row>
    <row r="214" spans="1:51" ht="12" customHeight="1" x14ac:dyDescent="0.25">
      <c r="A214" s="32">
        <v>453</v>
      </c>
      <c r="B214" s="33" t="s">
        <v>5</v>
      </c>
      <c r="C214" s="34">
        <v>492</v>
      </c>
      <c r="D214" s="32" t="str">
        <f t="shared" si="6"/>
        <v>453X492</v>
      </c>
      <c r="E214" s="47" t="s">
        <v>1627</v>
      </c>
      <c r="F214" s="61" t="s">
        <v>1841</v>
      </c>
      <c r="G214" s="41" t="s">
        <v>43</v>
      </c>
      <c r="H214" s="38"/>
      <c r="I214" s="32">
        <v>453</v>
      </c>
      <c r="J214" s="63">
        <f>VLOOKUP(I214,pTRAIT!A:B,2,FALSE)</f>
        <v>0</v>
      </c>
      <c r="K214" s="63" t="s">
        <v>2725</v>
      </c>
      <c r="L214" s="63"/>
      <c r="M214" s="63" t="s">
        <v>2437</v>
      </c>
      <c r="N214" s="63" t="s">
        <v>2730</v>
      </c>
      <c r="O214" s="63"/>
      <c r="P214" s="63" t="s">
        <v>2732</v>
      </c>
      <c r="Q214" s="63" t="s">
        <v>2734</v>
      </c>
      <c r="R214" s="63" t="s">
        <v>2735</v>
      </c>
      <c r="S214" s="63"/>
      <c r="T214" s="63"/>
      <c r="U214" s="63"/>
      <c r="V214" s="63"/>
      <c r="W214" s="63"/>
      <c r="X214" s="63"/>
      <c r="Y214" s="63"/>
      <c r="Z214" s="63"/>
      <c r="AA214" s="63" t="s">
        <v>2728</v>
      </c>
      <c r="AB214" s="63"/>
      <c r="AC214" s="63" t="str">
        <f t="shared" si="7"/>
        <v>EM5RTUeRo4n-sge;NST=TP</v>
      </c>
      <c r="AD214" s="34">
        <v>492</v>
      </c>
      <c r="AE214" s="40" t="str">
        <f>VLOOKUP(AD214,pTRAIT!A:B,2,FALSE)</f>
        <v>EM5RTUeMi1;RIN=RF / EM5UeCM5Cf9Pu;RIN=RF</v>
      </c>
      <c r="AF214" s="63">
        <f>VLOOKUP($AD214,pTRAIT!$A:$X,7,FALSE)</f>
        <v>0</v>
      </c>
      <c r="AG214" s="63">
        <f>VLOOKUP($AD214,pTRAIT!$A:$X,8,FALSE)</f>
        <v>0</v>
      </c>
      <c r="AH214" s="63">
        <f>VLOOKUP($AD214,pTRAIT!$A:$X,9,FALSE)</f>
        <v>0</v>
      </c>
      <c r="AI214" s="63">
        <f>VLOOKUP($AD214,pTRAIT!$A:$X,10,FALSE)</f>
        <v>0</v>
      </c>
      <c r="AJ214" s="63">
        <f>VLOOKUP($AD214,pTRAIT!$A:$X,11,FALSE)</f>
        <v>0</v>
      </c>
      <c r="AK214" s="63">
        <f>VLOOKUP($AD214,pTRAIT!$A:$X,12,FALSE)</f>
        <v>0</v>
      </c>
      <c r="AL214" s="63">
        <f>VLOOKUP($AD214,pTRAIT!$A:$X,13,FALSE)</f>
        <v>0</v>
      </c>
      <c r="AM214" s="63">
        <f>VLOOKUP($AD214,pTRAIT!$A:$X,14,FALSE)</f>
        <v>0</v>
      </c>
      <c r="AN214" s="63">
        <f>VLOOKUP($AD214,pTRAIT!$A:$X,15,FALSE)</f>
        <v>0</v>
      </c>
      <c r="AO214" s="63">
        <f>VLOOKUP($AD214,pTRAIT!$A:$X,16,FALSE)</f>
        <v>0</v>
      </c>
      <c r="AP214" s="63">
        <f>VLOOKUP($AD214,pTRAIT!$A:$X,17,FALSE)</f>
        <v>0</v>
      </c>
      <c r="AQ214" s="63">
        <f>VLOOKUP($AD214,pTRAIT!$A:$X,18,FALSE)</f>
        <v>0</v>
      </c>
      <c r="AR214" s="63">
        <f>VLOOKUP($AD214,pTRAIT!$A:$X,19,FALSE)</f>
        <v>0</v>
      </c>
      <c r="AS214" s="63">
        <f>VLOOKUP($AD214,pTRAIT!$A:$X,20,FALSE)</f>
        <v>0</v>
      </c>
      <c r="AT214" s="63">
        <f>VLOOKUP($AD214,pTRAIT!$A:$X,21,FALSE)</f>
        <v>0</v>
      </c>
      <c r="AU214" s="63">
        <f>VLOOKUP($AD214,pTRAIT!$A:$X,22,FALSE)</f>
        <v>0</v>
      </c>
      <c r="AV214" s="63">
        <f>VLOOKUP($AD214,pTRAIT!$A:$X,23,FALSE)</f>
        <v>0</v>
      </c>
      <c r="AW214" s="63">
        <f>VLOOKUP($AD214,pTRAIT!$A:$X,24,FALSE)</f>
        <v>0</v>
      </c>
      <c r="AX214" s="67" t="s">
        <v>2954</v>
      </c>
      <c r="AY214" s="71" t="s">
        <v>3653</v>
      </c>
    </row>
    <row r="215" spans="1:51" ht="12" customHeight="1" x14ac:dyDescent="0.25">
      <c r="A215" s="32">
        <v>453</v>
      </c>
      <c r="B215" s="33" t="s">
        <v>5</v>
      </c>
      <c r="C215" s="34">
        <v>493</v>
      </c>
      <c r="D215" s="32" t="str">
        <f t="shared" si="6"/>
        <v>453X493</v>
      </c>
      <c r="E215" s="47" t="s">
        <v>1627</v>
      </c>
      <c r="F215" s="61" t="s">
        <v>1842</v>
      </c>
      <c r="G215" s="41" t="s">
        <v>43</v>
      </c>
      <c r="H215" s="38"/>
      <c r="I215" s="32">
        <v>453</v>
      </c>
      <c r="J215" s="63">
        <f>VLOOKUP(I215,pTRAIT!A:B,2,FALSE)</f>
        <v>0</v>
      </c>
      <c r="K215" s="63" t="s">
        <v>2725</v>
      </c>
      <c r="L215" s="63"/>
      <c r="M215" s="63" t="s">
        <v>2437</v>
      </c>
      <c r="N215" s="63" t="s">
        <v>2730</v>
      </c>
      <c r="O215" s="63"/>
      <c r="P215" s="63" t="s">
        <v>2732</v>
      </c>
      <c r="Q215" s="63" t="s">
        <v>2734</v>
      </c>
      <c r="R215" s="63" t="s">
        <v>2735</v>
      </c>
      <c r="S215" s="63"/>
      <c r="T215" s="63"/>
      <c r="U215" s="63"/>
      <c r="V215" s="63"/>
      <c r="W215" s="63"/>
      <c r="X215" s="63"/>
      <c r="Y215" s="63"/>
      <c r="Z215" s="63"/>
      <c r="AA215" s="63" t="s">
        <v>2728</v>
      </c>
      <c r="AB215" s="63"/>
      <c r="AC215" s="63" t="str">
        <f t="shared" si="7"/>
        <v>EM5RTUeRo4n-sge;NST=TP</v>
      </c>
      <c r="AD215" s="34">
        <v>493</v>
      </c>
      <c r="AE215" s="40" t="str">
        <f>VLOOKUP(AD215,pTRAIT!A:B,2,FALSE)</f>
        <v>EM5RTUeMi1;RIN=RF / (Pu);</v>
      </c>
      <c r="AF215" s="63">
        <f>VLOOKUP($AD215,pTRAIT!$A:$X,7,FALSE)</f>
        <v>0</v>
      </c>
      <c r="AG215" s="63">
        <f>VLOOKUP($AD215,pTRAIT!$A:$X,8,FALSE)</f>
        <v>0</v>
      </c>
      <c r="AH215" s="63">
        <f>VLOOKUP($AD215,pTRAIT!$A:$X,9,FALSE)</f>
        <v>0</v>
      </c>
      <c r="AI215" s="63">
        <f>VLOOKUP($AD215,pTRAIT!$A:$X,10,FALSE)</f>
        <v>0</v>
      </c>
      <c r="AJ215" s="63">
        <f>VLOOKUP($AD215,pTRAIT!$A:$X,11,FALSE)</f>
        <v>0</v>
      </c>
      <c r="AK215" s="63">
        <f>VLOOKUP($AD215,pTRAIT!$A:$X,12,FALSE)</f>
        <v>0</v>
      </c>
      <c r="AL215" s="63">
        <f>VLOOKUP($AD215,pTRAIT!$A:$X,13,FALSE)</f>
        <v>0</v>
      </c>
      <c r="AM215" s="63">
        <f>VLOOKUP($AD215,pTRAIT!$A:$X,14,FALSE)</f>
        <v>0</v>
      </c>
      <c r="AN215" s="63">
        <f>VLOOKUP($AD215,pTRAIT!$A:$X,15,FALSE)</f>
        <v>0</v>
      </c>
      <c r="AO215" s="63">
        <f>VLOOKUP($AD215,pTRAIT!$A:$X,16,FALSE)</f>
        <v>0</v>
      </c>
      <c r="AP215" s="63">
        <f>VLOOKUP($AD215,pTRAIT!$A:$X,17,FALSE)</f>
        <v>0</v>
      </c>
      <c r="AQ215" s="63">
        <f>VLOOKUP($AD215,pTRAIT!$A:$X,18,FALSE)</f>
        <v>0</v>
      </c>
      <c r="AR215" s="63">
        <f>VLOOKUP($AD215,pTRAIT!$A:$X,19,FALSE)</f>
        <v>0</v>
      </c>
      <c r="AS215" s="63">
        <f>VLOOKUP($AD215,pTRAIT!$A:$X,20,FALSE)</f>
        <v>0</v>
      </c>
      <c r="AT215" s="63">
        <f>VLOOKUP($AD215,pTRAIT!$A:$X,21,FALSE)</f>
        <v>0</v>
      </c>
      <c r="AU215" s="63">
        <f>VLOOKUP($AD215,pTRAIT!$A:$X,22,FALSE)</f>
        <v>0</v>
      </c>
      <c r="AV215" s="63">
        <f>VLOOKUP($AD215,pTRAIT!$A:$X,23,FALSE)</f>
        <v>0</v>
      </c>
      <c r="AW215" s="63">
        <f>VLOOKUP($AD215,pTRAIT!$A:$X,24,FALSE)</f>
        <v>0</v>
      </c>
      <c r="AX215" s="67" t="s">
        <v>2955</v>
      </c>
      <c r="AY215" s="71" t="s">
        <v>3654</v>
      </c>
    </row>
    <row r="216" spans="1:51" ht="12" customHeight="1" x14ac:dyDescent="0.25">
      <c r="A216" s="32">
        <v>453</v>
      </c>
      <c r="B216" s="33" t="s">
        <v>5</v>
      </c>
      <c r="C216" s="34">
        <v>495</v>
      </c>
      <c r="D216" s="32" t="str">
        <f t="shared" si="6"/>
        <v>453X495</v>
      </c>
      <c r="E216" s="47" t="s">
        <v>1627</v>
      </c>
      <c r="F216" s="61" t="s">
        <v>1843</v>
      </c>
      <c r="G216" s="41" t="s">
        <v>43</v>
      </c>
      <c r="H216" s="38"/>
      <c r="I216" s="32">
        <v>453</v>
      </c>
      <c r="J216" s="63">
        <f>VLOOKUP(I216,pTRAIT!A:B,2,FALSE)</f>
        <v>0</v>
      </c>
      <c r="K216" s="63" t="s">
        <v>2725</v>
      </c>
      <c r="L216" s="63"/>
      <c r="M216" s="63" t="s">
        <v>2437</v>
      </c>
      <c r="N216" s="63" t="s">
        <v>2730</v>
      </c>
      <c r="O216" s="63"/>
      <c r="P216" s="63" t="s">
        <v>2732</v>
      </c>
      <c r="Q216" s="63" t="s">
        <v>2734</v>
      </c>
      <c r="R216" s="63" t="s">
        <v>2735</v>
      </c>
      <c r="S216" s="63"/>
      <c r="T216" s="63"/>
      <c r="U216" s="63"/>
      <c r="V216" s="63"/>
      <c r="W216" s="63"/>
      <c r="X216" s="63"/>
      <c r="Y216" s="63"/>
      <c r="Z216" s="63"/>
      <c r="AA216" s="63" t="s">
        <v>2728</v>
      </c>
      <c r="AB216" s="63"/>
      <c r="AC216" s="63" t="str">
        <f t="shared" si="7"/>
        <v>EM5RTUeRo4n-sge;NST=TP</v>
      </c>
      <c r="AD216" s="34">
        <v>495</v>
      </c>
      <c r="AE216" s="40" t="str">
        <f>VLOOKUP(AD216,pTRAIT!A:B,2,FALSE)</f>
        <v>EM5RTUeMi1;RIN=RF / (So5)(Pu);</v>
      </c>
      <c r="AF216" s="63">
        <f>VLOOKUP($AD216,pTRAIT!$A:$X,7,FALSE)</f>
        <v>0</v>
      </c>
      <c r="AG216" s="63">
        <f>VLOOKUP($AD216,pTRAIT!$A:$X,8,FALSE)</f>
        <v>0</v>
      </c>
      <c r="AH216" s="63">
        <f>VLOOKUP($AD216,pTRAIT!$A:$X,9,FALSE)</f>
        <v>0</v>
      </c>
      <c r="AI216" s="63">
        <f>VLOOKUP($AD216,pTRAIT!$A:$X,10,FALSE)</f>
        <v>0</v>
      </c>
      <c r="AJ216" s="63">
        <f>VLOOKUP($AD216,pTRAIT!$A:$X,11,FALSE)</f>
        <v>0</v>
      </c>
      <c r="AK216" s="63">
        <f>VLOOKUP($AD216,pTRAIT!$A:$X,12,FALSE)</f>
        <v>0</v>
      </c>
      <c r="AL216" s="63">
        <f>VLOOKUP($AD216,pTRAIT!$A:$X,13,FALSE)</f>
        <v>0</v>
      </c>
      <c r="AM216" s="63">
        <f>VLOOKUP($AD216,pTRAIT!$A:$X,14,FALSE)</f>
        <v>0</v>
      </c>
      <c r="AN216" s="63">
        <f>VLOOKUP($AD216,pTRAIT!$A:$X,15,FALSE)</f>
        <v>0</v>
      </c>
      <c r="AO216" s="63">
        <f>VLOOKUP($AD216,pTRAIT!$A:$X,16,FALSE)</f>
        <v>0</v>
      </c>
      <c r="AP216" s="63">
        <f>VLOOKUP($AD216,pTRAIT!$A:$X,17,FALSE)</f>
        <v>0</v>
      </c>
      <c r="AQ216" s="63">
        <f>VLOOKUP($AD216,pTRAIT!$A:$X,18,FALSE)</f>
        <v>0</v>
      </c>
      <c r="AR216" s="63">
        <f>VLOOKUP($AD216,pTRAIT!$A:$X,19,FALSE)</f>
        <v>0</v>
      </c>
      <c r="AS216" s="63">
        <f>VLOOKUP($AD216,pTRAIT!$A:$X,20,FALSE)</f>
        <v>0</v>
      </c>
      <c r="AT216" s="63">
        <f>VLOOKUP($AD216,pTRAIT!$A:$X,21,FALSE)</f>
        <v>0</v>
      </c>
      <c r="AU216" s="63">
        <f>VLOOKUP($AD216,pTRAIT!$A:$X,22,FALSE)</f>
        <v>0</v>
      </c>
      <c r="AV216" s="63">
        <f>VLOOKUP($AD216,pTRAIT!$A:$X,23,FALSE)</f>
        <v>0</v>
      </c>
      <c r="AW216" s="63">
        <f>VLOOKUP($AD216,pTRAIT!$A:$X,24,FALSE)</f>
        <v>0</v>
      </c>
      <c r="AX216" s="67" t="s">
        <v>2956</v>
      </c>
      <c r="AY216" s="71" t="s">
        <v>3655</v>
      </c>
    </row>
    <row r="217" spans="1:51" ht="12" customHeight="1" x14ac:dyDescent="0.25">
      <c r="A217" s="32">
        <v>453</v>
      </c>
      <c r="B217" s="33" t="s">
        <v>5</v>
      </c>
      <c r="C217" s="34">
        <v>498</v>
      </c>
      <c r="D217" s="32" t="str">
        <f t="shared" si="6"/>
        <v>453X498</v>
      </c>
      <c r="E217" s="47" t="s">
        <v>1627</v>
      </c>
      <c r="F217" s="61" t="s">
        <v>1844</v>
      </c>
      <c r="G217" s="41" t="s">
        <v>43</v>
      </c>
      <c r="H217" s="38"/>
      <c r="I217" s="32">
        <v>453</v>
      </c>
      <c r="J217" s="63">
        <f>VLOOKUP(I217,pTRAIT!A:B,2,FALSE)</f>
        <v>0</v>
      </c>
      <c r="K217" s="63" t="s">
        <v>2725</v>
      </c>
      <c r="L217" s="63"/>
      <c r="M217" s="63" t="s">
        <v>2437</v>
      </c>
      <c r="N217" s="63" t="s">
        <v>2730</v>
      </c>
      <c r="O217" s="63"/>
      <c r="P217" s="63" t="s">
        <v>2732</v>
      </c>
      <c r="Q217" s="63" t="s">
        <v>2734</v>
      </c>
      <c r="R217" s="63" t="s">
        <v>2735</v>
      </c>
      <c r="S217" s="63"/>
      <c r="T217" s="63"/>
      <c r="U217" s="63"/>
      <c r="V217" s="63"/>
      <c r="W217" s="63"/>
      <c r="X217" s="63"/>
      <c r="Y217" s="63"/>
      <c r="Z217" s="63"/>
      <c r="AA217" s="63" t="s">
        <v>2728</v>
      </c>
      <c r="AB217" s="63"/>
      <c r="AC217" s="63" t="str">
        <f t="shared" si="7"/>
        <v>EM5RTUeRo4n-sge;NST=TP</v>
      </c>
      <c r="AD217" s="34">
        <v>498</v>
      </c>
      <c r="AE217" s="40" t="str">
        <f>VLOOKUP(AD217,pTRAIT!A:B,2,FALSE)</f>
        <v>EM5RTUeMi1;RIN=RF / (Pu)(ogc);RIN=RS</v>
      </c>
      <c r="AF217" s="63">
        <f>VLOOKUP($AD217,pTRAIT!$A:$X,7,FALSE)</f>
        <v>0</v>
      </c>
      <c r="AG217" s="63">
        <f>VLOOKUP($AD217,pTRAIT!$A:$X,8,FALSE)</f>
        <v>0</v>
      </c>
      <c r="AH217" s="63">
        <f>VLOOKUP($AD217,pTRAIT!$A:$X,9,FALSE)</f>
        <v>0</v>
      </c>
      <c r="AI217" s="63">
        <f>VLOOKUP($AD217,pTRAIT!$A:$X,10,FALSE)</f>
        <v>0</v>
      </c>
      <c r="AJ217" s="63">
        <f>VLOOKUP($AD217,pTRAIT!$A:$X,11,FALSE)</f>
        <v>0</v>
      </c>
      <c r="AK217" s="63">
        <f>VLOOKUP($AD217,pTRAIT!$A:$X,12,FALSE)</f>
        <v>0</v>
      </c>
      <c r="AL217" s="63">
        <f>VLOOKUP($AD217,pTRAIT!$A:$X,13,FALSE)</f>
        <v>0</v>
      </c>
      <c r="AM217" s="63">
        <f>VLOOKUP($AD217,pTRAIT!$A:$X,14,FALSE)</f>
        <v>0</v>
      </c>
      <c r="AN217" s="63">
        <f>VLOOKUP($AD217,pTRAIT!$A:$X,15,FALSE)</f>
        <v>0</v>
      </c>
      <c r="AO217" s="63">
        <f>VLOOKUP($AD217,pTRAIT!$A:$X,16,FALSE)</f>
        <v>0</v>
      </c>
      <c r="AP217" s="63">
        <f>VLOOKUP($AD217,pTRAIT!$A:$X,17,FALSE)</f>
        <v>0</v>
      </c>
      <c r="AQ217" s="63">
        <f>VLOOKUP($AD217,pTRAIT!$A:$X,18,FALSE)</f>
        <v>0</v>
      </c>
      <c r="AR217" s="63">
        <f>VLOOKUP($AD217,pTRAIT!$A:$X,19,FALSE)</f>
        <v>0</v>
      </c>
      <c r="AS217" s="63">
        <f>VLOOKUP($AD217,pTRAIT!$A:$X,20,FALSE)</f>
        <v>0</v>
      </c>
      <c r="AT217" s="63">
        <f>VLOOKUP($AD217,pTRAIT!$A:$X,21,FALSE)</f>
        <v>0</v>
      </c>
      <c r="AU217" s="63">
        <f>VLOOKUP($AD217,pTRAIT!$A:$X,22,FALSE)</f>
        <v>0</v>
      </c>
      <c r="AV217" s="63">
        <f>VLOOKUP($AD217,pTRAIT!$A:$X,23,FALSE)</f>
        <v>0</v>
      </c>
      <c r="AW217" s="63">
        <f>VLOOKUP($AD217,pTRAIT!$A:$X,24,FALSE)</f>
        <v>0</v>
      </c>
      <c r="AX217" s="67" t="s">
        <v>2957</v>
      </c>
      <c r="AY217" s="71" t="s">
        <v>3656</v>
      </c>
    </row>
    <row r="218" spans="1:51" ht="12" customHeight="1" x14ac:dyDescent="0.25">
      <c r="A218" s="32">
        <v>453</v>
      </c>
      <c r="B218" s="33" t="s">
        <v>5</v>
      </c>
      <c r="C218" s="34">
        <v>499</v>
      </c>
      <c r="D218" s="32" t="str">
        <f t="shared" si="6"/>
        <v>453X499</v>
      </c>
      <c r="E218" s="47" t="s">
        <v>1627</v>
      </c>
      <c r="F218" s="61" t="s">
        <v>1845</v>
      </c>
      <c r="G218" s="41" t="s">
        <v>43</v>
      </c>
      <c r="H218" s="38"/>
      <c r="I218" s="32">
        <v>453</v>
      </c>
      <c r="J218" s="63">
        <f>VLOOKUP(I218,pTRAIT!A:B,2,FALSE)</f>
        <v>0</v>
      </c>
      <c r="K218" s="63" t="s">
        <v>2725</v>
      </c>
      <c r="L218" s="63"/>
      <c r="M218" s="63" t="s">
        <v>2437</v>
      </c>
      <c r="N218" s="63" t="s">
        <v>2730</v>
      </c>
      <c r="O218" s="63"/>
      <c r="P218" s="63" t="s">
        <v>2732</v>
      </c>
      <c r="Q218" s="63" t="s">
        <v>2734</v>
      </c>
      <c r="R218" s="63" t="s">
        <v>2735</v>
      </c>
      <c r="S218" s="63"/>
      <c r="T218" s="63"/>
      <c r="U218" s="63"/>
      <c r="V218" s="63"/>
      <c r="W218" s="63"/>
      <c r="X218" s="63"/>
      <c r="Y218" s="63"/>
      <c r="Z218" s="63"/>
      <c r="AA218" s="63" t="s">
        <v>2728</v>
      </c>
      <c r="AB218" s="63"/>
      <c r="AC218" s="63" t="str">
        <f t="shared" si="7"/>
        <v>EM5RTUeRo4n-sge;NST=TP</v>
      </c>
      <c r="AD218" s="34">
        <v>499</v>
      </c>
      <c r="AE218" s="40" t="str">
        <f>VLOOKUP(AD218,pTRAIT!A:B,2,FALSE)</f>
        <v>EM5RTUeMi1;RIN=RF / (Pu);</v>
      </c>
      <c r="AF218" s="63">
        <f>VLOOKUP($AD218,pTRAIT!$A:$X,7,FALSE)</f>
        <v>0</v>
      </c>
      <c r="AG218" s="63">
        <f>VLOOKUP($AD218,pTRAIT!$A:$X,8,FALSE)</f>
        <v>0</v>
      </c>
      <c r="AH218" s="63">
        <f>VLOOKUP($AD218,pTRAIT!$A:$X,9,FALSE)</f>
        <v>0</v>
      </c>
      <c r="AI218" s="63">
        <f>VLOOKUP($AD218,pTRAIT!$A:$X,10,FALSE)</f>
        <v>0</v>
      </c>
      <c r="AJ218" s="63">
        <f>VLOOKUP($AD218,pTRAIT!$A:$X,11,FALSE)</f>
        <v>0</v>
      </c>
      <c r="AK218" s="63">
        <f>VLOOKUP($AD218,pTRAIT!$A:$X,12,FALSE)</f>
        <v>0</v>
      </c>
      <c r="AL218" s="63">
        <f>VLOOKUP($AD218,pTRAIT!$A:$X,13,FALSE)</f>
        <v>0</v>
      </c>
      <c r="AM218" s="63">
        <f>VLOOKUP($AD218,pTRAIT!$A:$X,14,FALSE)</f>
        <v>0</v>
      </c>
      <c r="AN218" s="63">
        <f>VLOOKUP($AD218,pTRAIT!$A:$X,15,FALSE)</f>
        <v>0</v>
      </c>
      <c r="AO218" s="63">
        <f>VLOOKUP($AD218,pTRAIT!$A:$X,16,FALSE)</f>
        <v>0</v>
      </c>
      <c r="AP218" s="63">
        <f>VLOOKUP($AD218,pTRAIT!$A:$X,17,FALSE)</f>
        <v>0</v>
      </c>
      <c r="AQ218" s="63">
        <f>VLOOKUP($AD218,pTRAIT!$A:$X,18,FALSE)</f>
        <v>0</v>
      </c>
      <c r="AR218" s="63">
        <f>VLOOKUP($AD218,pTRAIT!$A:$X,19,FALSE)</f>
        <v>0</v>
      </c>
      <c r="AS218" s="63">
        <f>VLOOKUP($AD218,pTRAIT!$A:$X,20,FALSE)</f>
        <v>0</v>
      </c>
      <c r="AT218" s="63">
        <f>VLOOKUP($AD218,pTRAIT!$A:$X,21,FALSE)</f>
        <v>0</v>
      </c>
      <c r="AU218" s="63">
        <f>VLOOKUP($AD218,pTRAIT!$A:$X,22,FALSE)</f>
        <v>0</v>
      </c>
      <c r="AV218" s="63">
        <f>VLOOKUP($AD218,pTRAIT!$A:$X,23,FALSE)</f>
        <v>0</v>
      </c>
      <c r="AW218" s="63">
        <f>VLOOKUP($AD218,pTRAIT!$A:$X,24,FALSE)</f>
        <v>0</v>
      </c>
      <c r="AX218" s="67" t="s">
        <v>2958</v>
      </c>
      <c r="AY218" s="71" t="s">
        <v>3654</v>
      </c>
    </row>
    <row r="219" spans="1:51" ht="12" customHeight="1" x14ac:dyDescent="0.25">
      <c r="A219" s="32">
        <v>453</v>
      </c>
      <c r="B219" s="33" t="s">
        <v>5</v>
      </c>
      <c r="C219" s="34">
        <v>500</v>
      </c>
      <c r="D219" s="32" t="str">
        <f t="shared" si="6"/>
        <v>453X500</v>
      </c>
      <c r="E219" s="47" t="s">
        <v>1627</v>
      </c>
      <c r="F219" s="61" t="s">
        <v>1846</v>
      </c>
      <c r="G219" s="41" t="s">
        <v>43</v>
      </c>
      <c r="H219" s="38"/>
      <c r="I219" s="32">
        <v>453</v>
      </c>
      <c r="J219" s="63">
        <f>VLOOKUP(I219,pTRAIT!A:B,2,FALSE)</f>
        <v>0</v>
      </c>
      <c r="K219" s="63" t="s">
        <v>2725</v>
      </c>
      <c r="L219" s="63"/>
      <c r="M219" s="63" t="s">
        <v>2437</v>
      </c>
      <c r="N219" s="63" t="s">
        <v>2730</v>
      </c>
      <c r="O219" s="63"/>
      <c r="P219" s="63" t="s">
        <v>2732</v>
      </c>
      <c r="Q219" s="63" t="s">
        <v>2734</v>
      </c>
      <c r="R219" s="63" t="s">
        <v>2735</v>
      </c>
      <c r="S219" s="63"/>
      <c r="T219" s="63"/>
      <c r="U219" s="63"/>
      <c r="V219" s="63"/>
      <c r="W219" s="63"/>
      <c r="X219" s="63"/>
      <c r="Y219" s="63"/>
      <c r="Z219" s="63"/>
      <c r="AA219" s="63" t="s">
        <v>2728</v>
      </c>
      <c r="AB219" s="63"/>
      <c r="AC219" s="63" t="str">
        <f t="shared" si="7"/>
        <v>EM5RTUeRo4n-sge;NST=TP</v>
      </c>
      <c r="AD219" s="34">
        <v>500</v>
      </c>
      <c r="AE219" s="40" t="str">
        <f>VLOOKUP(AD219,pTRAIT!A:B,2,FALSE)</f>
        <v>EM5RTUeMi1;RIN=RF / (Pu);</v>
      </c>
      <c r="AF219" s="63">
        <f>VLOOKUP($AD219,pTRAIT!$A:$X,7,FALSE)</f>
        <v>0</v>
      </c>
      <c r="AG219" s="63">
        <f>VLOOKUP($AD219,pTRAIT!$A:$X,8,FALSE)</f>
        <v>0</v>
      </c>
      <c r="AH219" s="63">
        <f>VLOOKUP($AD219,pTRAIT!$A:$X,9,FALSE)</f>
        <v>0</v>
      </c>
      <c r="AI219" s="63">
        <f>VLOOKUP($AD219,pTRAIT!$A:$X,10,FALSE)</f>
        <v>0</v>
      </c>
      <c r="AJ219" s="63">
        <f>VLOOKUP($AD219,pTRAIT!$A:$X,11,FALSE)</f>
        <v>0</v>
      </c>
      <c r="AK219" s="63">
        <f>VLOOKUP($AD219,pTRAIT!$A:$X,12,FALSE)</f>
        <v>0</v>
      </c>
      <c r="AL219" s="63">
        <f>VLOOKUP($AD219,pTRAIT!$A:$X,13,FALSE)</f>
        <v>0</v>
      </c>
      <c r="AM219" s="63">
        <f>VLOOKUP($AD219,pTRAIT!$A:$X,14,FALSE)</f>
        <v>0</v>
      </c>
      <c r="AN219" s="63">
        <f>VLOOKUP($AD219,pTRAIT!$A:$X,15,FALSE)</f>
        <v>0</v>
      </c>
      <c r="AO219" s="63">
        <f>VLOOKUP($AD219,pTRAIT!$A:$X,16,FALSE)</f>
        <v>0</v>
      </c>
      <c r="AP219" s="63">
        <f>VLOOKUP($AD219,pTRAIT!$A:$X,17,FALSE)</f>
        <v>0</v>
      </c>
      <c r="AQ219" s="63">
        <f>VLOOKUP($AD219,pTRAIT!$A:$X,18,FALSE)</f>
        <v>0</v>
      </c>
      <c r="AR219" s="63">
        <f>VLOOKUP($AD219,pTRAIT!$A:$X,19,FALSE)</f>
        <v>0</v>
      </c>
      <c r="AS219" s="63">
        <f>VLOOKUP($AD219,pTRAIT!$A:$X,20,FALSE)</f>
        <v>0</v>
      </c>
      <c r="AT219" s="63">
        <f>VLOOKUP($AD219,pTRAIT!$A:$X,21,FALSE)</f>
        <v>0</v>
      </c>
      <c r="AU219" s="63">
        <f>VLOOKUP($AD219,pTRAIT!$A:$X,22,FALSE)</f>
        <v>0</v>
      </c>
      <c r="AV219" s="63">
        <f>VLOOKUP($AD219,pTRAIT!$A:$X,23,FALSE)</f>
        <v>0</v>
      </c>
      <c r="AW219" s="63">
        <f>VLOOKUP($AD219,pTRAIT!$A:$X,24,FALSE)</f>
        <v>0</v>
      </c>
      <c r="AX219" s="67" t="s">
        <v>2959</v>
      </c>
      <c r="AY219" s="71" t="s">
        <v>3654</v>
      </c>
    </row>
    <row r="220" spans="1:51" ht="12" customHeight="1" x14ac:dyDescent="0.25">
      <c r="A220" s="32">
        <v>453</v>
      </c>
      <c r="B220" s="33" t="s">
        <v>5</v>
      </c>
      <c r="C220" s="34">
        <v>501</v>
      </c>
      <c r="D220" s="32" t="str">
        <f t="shared" si="6"/>
        <v>453X501</v>
      </c>
      <c r="E220" s="47" t="s">
        <v>1627</v>
      </c>
      <c r="F220" s="61" t="s">
        <v>1847</v>
      </c>
      <c r="G220" s="41" t="s">
        <v>43</v>
      </c>
      <c r="H220" s="38"/>
      <c r="I220" s="32">
        <v>453</v>
      </c>
      <c r="J220" s="63">
        <f>VLOOKUP(I220,pTRAIT!A:B,2,FALSE)</f>
        <v>0</v>
      </c>
      <c r="K220" s="63" t="s">
        <v>2725</v>
      </c>
      <c r="L220" s="63"/>
      <c r="M220" s="63" t="s">
        <v>2437</v>
      </c>
      <c r="N220" s="63" t="s">
        <v>2730</v>
      </c>
      <c r="O220" s="63"/>
      <c r="P220" s="63" t="s">
        <v>2732</v>
      </c>
      <c r="Q220" s="63" t="s">
        <v>2734</v>
      </c>
      <c r="R220" s="63" t="s">
        <v>2735</v>
      </c>
      <c r="S220" s="63"/>
      <c r="T220" s="63"/>
      <c r="U220" s="63"/>
      <c r="V220" s="63"/>
      <c r="W220" s="63"/>
      <c r="X220" s="63"/>
      <c r="Y220" s="63"/>
      <c r="Z220" s="63"/>
      <c r="AA220" s="63" t="s">
        <v>2728</v>
      </c>
      <c r="AB220" s="63"/>
      <c r="AC220" s="63" t="str">
        <f t="shared" si="7"/>
        <v>EM5RTUeRo4n-sge;NST=TP</v>
      </c>
      <c r="AD220" s="34">
        <v>501</v>
      </c>
      <c r="AE220" s="40" t="str">
        <f>VLOOKUP(AD220,pTRAIT!A:B,2,FALSE)</f>
        <v>EM5RTUeMi1;RIN=RF / (Pu);</v>
      </c>
      <c r="AF220" s="63">
        <f>VLOOKUP($AD220,pTRAIT!$A:$X,7,FALSE)</f>
        <v>0</v>
      </c>
      <c r="AG220" s="63">
        <f>VLOOKUP($AD220,pTRAIT!$A:$X,8,FALSE)</f>
        <v>0</v>
      </c>
      <c r="AH220" s="63">
        <f>VLOOKUP($AD220,pTRAIT!$A:$X,9,FALSE)</f>
        <v>0</v>
      </c>
      <c r="AI220" s="63">
        <f>VLOOKUP($AD220,pTRAIT!$A:$X,10,FALSE)</f>
        <v>0</v>
      </c>
      <c r="AJ220" s="63">
        <f>VLOOKUP($AD220,pTRAIT!$A:$X,11,FALSE)</f>
        <v>0</v>
      </c>
      <c r="AK220" s="63">
        <f>VLOOKUP($AD220,pTRAIT!$A:$X,12,FALSE)</f>
        <v>0</v>
      </c>
      <c r="AL220" s="63">
        <f>VLOOKUP($AD220,pTRAIT!$A:$X,13,FALSE)</f>
        <v>0</v>
      </c>
      <c r="AM220" s="63">
        <f>VLOOKUP($AD220,pTRAIT!$A:$X,14,FALSE)</f>
        <v>0</v>
      </c>
      <c r="AN220" s="63">
        <f>VLOOKUP($AD220,pTRAIT!$A:$X,15,FALSE)</f>
        <v>0</v>
      </c>
      <c r="AO220" s="63">
        <f>VLOOKUP($AD220,pTRAIT!$A:$X,16,FALSE)</f>
        <v>0</v>
      </c>
      <c r="AP220" s="63">
        <f>VLOOKUP($AD220,pTRAIT!$A:$X,17,FALSE)</f>
        <v>0</v>
      </c>
      <c r="AQ220" s="63">
        <f>VLOOKUP($AD220,pTRAIT!$A:$X,18,FALSE)</f>
        <v>0</v>
      </c>
      <c r="AR220" s="63">
        <f>VLOOKUP($AD220,pTRAIT!$A:$X,19,FALSE)</f>
        <v>0</v>
      </c>
      <c r="AS220" s="63">
        <f>VLOOKUP($AD220,pTRAIT!$A:$X,20,FALSE)</f>
        <v>0</v>
      </c>
      <c r="AT220" s="63">
        <f>VLOOKUP($AD220,pTRAIT!$A:$X,21,FALSE)</f>
        <v>0</v>
      </c>
      <c r="AU220" s="63">
        <f>VLOOKUP($AD220,pTRAIT!$A:$X,22,FALSE)</f>
        <v>0</v>
      </c>
      <c r="AV220" s="63">
        <f>VLOOKUP($AD220,pTRAIT!$A:$X,23,FALSE)</f>
        <v>0</v>
      </c>
      <c r="AW220" s="63">
        <f>VLOOKUP($AD220,pTRAIT!$A:$X,24,FALSE)</f>
        <v>0</v>
      </c>
      <c r="AX220" s="67" t="s">
        <v>2960</v>
      </c>
      <c r="AY220" s="71" t="s">
        <v>3654</v>
      </c>
    </row>
    <row r="221" spans="1:51" ht="12" customHeight="1" x14ac:dyDescent="0.25">
      <c r="A221" s="32">
        <v>454</v>
      </c>
      <c r="B221" s="33" t="s">
        <v>5</v>
      </c>
      <c r="C221" s="34">
        <v>502</v>
      </c>
      <c r="D221" s="32" t="str">
        <f t="shared" si="6"/>
        <v>454X502</v>
      </c>
      <c r="E221" s="47" t="s">
        <v>1627</v>
      </c>
      <c r="F221" s="61" t="s">
        <v>1848</v>
      </c>
      <c r="G221" s="41" t="s">
        <v>43</v>
      </c>
      <c r="H221" s="38"/>
      <c r="I221" s="32">
        <v>454</v>
      </c>
      <c r="J221" s="63">
        <f>VLOOKUP(I221,pTRAIT!A:B,2,FALSE)</f>
        <v>0</v>
      </c>
      <c r="K221" s="63" t="s">
        <v>2725</v>
      </c>
      <c r="L221" s="63"/>
      <c r="M221" s="63" t="s">
        <v>2437</v>
      </c>
      <c r="N221" s="63" t="s">
        <v>2730</v>
      </c>
      <c r="O221" s="63"/>
      <c r="P221" s="63"/>
      <c r="Q221" s="63"/>
      <c r="R221" s="63" t="s">
        <v>2735</v>
      </c>
      <c r="S221" s="63"/>
      <c r="T221" s="63"/>
      <c r="U221" s="63"/>
      <c r="V221" s="63"/>
      <c r="W221" s="63"/>
      <c r="X221" s="63" t="s">
        <v>2436</v>
      </c>
      <c r="Y221" s="63"/>
      <c r="Z221" s="63"/>
      <c r="AA221" s="63" t="s">
        <v>2728</v>
      </c>
      <c r="AB221" s="63"/>
      <c r="AC221" s="63" t="str">
        <f t="shared" si="7"/>
        <v>EM5Ro4Tp1/Tp1n-sge;NST=TP</v>
      </c>
      <c r="AD221" s="34">
        <v>502</v>
      </c>
      <c r="AE221" s="40" t="str">
        <f>VLOOKUP(AD221,pTRAIT!A:B,2,FALSE)</f>
        <v>EM5Mi1Cf9;RIN=RF / (RT)(So5)(Pu);RIN=RS</v>
      </c>
      <c r="AF221" s="63">
        <f>VLOOKUP($AD221,pTRAIT!$A:$X,7,FALSE)</f>
        <v>0</v>
      </c>
      <c r="AG221" s="63">
        <f>VLOOKUP($AD221,pTRAIT!$A:$X,8,FALSE)</f>
        <v>0</v>
      </c>
      <c r="AH221" s="63">
        <f>VLOOKUP($AD221,pTRAIT!$A:$X,9,FALSE)</f>
        <v>0</v>
      </c>
      <c r="AI221" s="63">
        <f>VLOOKUP($AD221,pTRAIT!$A:$X,10,FALSE)</f>
        <v>0</v>
      </c>
      <c r="AJ221" s="63">
        <f>VLOOKUP($AD221,pTRAIT!$A:$X,11,FALSE)</f>
        <v>0</v>
      </c>
      <c r="AK221" s="63">
        <f>VLOOKUP($AD221,pTRAIT!$A:$X,12,FALSE)</f>
        <v>0</v>
      </c>
      <c r="AL221" s="63">
        <f>VLOOKUP($AD221,pTRAIT!$A:$X,13,FALSE)</f>
        <v>0</v>
      </c>
      <c r="AM221" s="63">
        <f>VLOOKUP($AD221,pTRAIT!$A:$X,14,FALSE)</f>
        <v>0</v>
      </c>
      <c r="AN221" s="63">
        <f>VLOOKUP($AD221,pTRAIT!$A:$X,15,FALSE)</f>
        <v>0</v>
      </c>
      <c r="AO221" s="63">
        <f>VLOOKUP($AD221,pTRAIT!$A:$X,16,FALSE)</f>
        <v>0</v>
      </c>
      <c r="AP221" s="63">
        <f>VLOOKUP($AD221,pTRAIT!$A:$X,17,FALSE)</f>
        <v>0</v>
      </c>
      <c r="AQ221" s="63">
        <f>VLOOKUP($AD221,pTRAIT!$A:$X,18,FALSE)</f>
        <v>0</v>
      </c>
      <c r="AR221" s="63">
        <f>VLOOKUP($AD221,pTRAIT!$A:$X,19,FALSE)</f>
        <v>0</v>
      </c>
      <c r="AS221" s="63">
        <f>VLOOKUP($AD221,pTRAIT!$A:$X,20,FALSE)</f>
        <v>0</v>
      </c>
      <c r="AT221" s="63">
        <f>VLOOKUP($AD221,pTRAIT!$A:$X,21,FALSE)</f>
        <v>0</v>
      </c>
      <c r="AU221" s="63">
        <f>VLOOKUP($AD221,pTRAIT!$A:$X,22,FALSE)</f>
        <v>0</v>
      </c>
      <c r="AV221" s="63">
        <f>VLOOKUP($AD221,pTRAIT!$A:$X,23,FALSE)</f>
        <v>0</v>
      </c>
      <c r="AW221" s="63">
        <f>VLOOKUP($AD221,pTRAIT!$A:$X,24,FALSE)</f>
        <v>0</v>
      </c>
      <c r="AX221" s="67" t="s">
        <v>2961</v>
      </c>
      <c r="AY221" s="71" t="s">
        <v>3657</v>
      </c>
    </row>
    <row r="222" spans="1:51" ht="12" customHeight="1" x14ac:dyDescent="0.25">
      <c r="A222" s="32">
        <v>454</v>
      </c>
      <c r="B222" s="33" t="s">
        <v>5</v>
      </c>
      <c r="C222" s="34">
        <v>504</v>
      </c>
      <c r="D222" s="32" t="str">
        <f t="shared" si="6"/>
        <v>454X504</v>
      </c>
      <c r="E222" s="47" t="s">
        <v>1627</v>
      </c>
      <c r="F222" s="61" t="s">
        <v>1849</v>
      </c>
      <c r="G222" s="41" t="s">
        <v>43</v>
      </c>
      <c r="H222" s="38"/>
      <c r="I222" s="32">
        <v>454</v>
      </c>
      <c r="J222" s="63">
        <f>VLOOKUP(I222,pTRAIT!A:B,2,FALSE)</f>
        <v>0</v>
      </c>
      <c r="K222" s="63" t="s">
        <v>2725</v>
      </c>
      <c r="L222" s="63"/>
      <c r="M222" s="63" t="s">
        <v>2437</v>
      </c>
      <c r="N222" s="63" t="s">
        <v>2730</v>
      </c>
      <c r="O222" s="63"/>
      <c r="P222" s="63"/>
      <c r="Q222" s="63"/>
      <c r="R222" s="63" t="s">
        <v>2735</v>
      </c>
      <c r="S222" s="63"/>
      <c r="T222" s="63"/>
      <c r="U222" s="63"/>
      <c r="V222" s="63"/>
      <c r="W222" s="63"/>
      <c r="X222" s="63" t="s">
        <v>2436</v>
      </c>
      <c r="Y222" s="63"/>
      <c r="Z222" s="63"/>
      <c r="AA222" s="63" t="s">
        <v>2728</v>
      </c>
      <c r="AB222" s="63"/>
      <c r="AC222" s="63" t="str">
        <f t="shared" si="7"/>
        <v>EM5Ro4Tp1/Tp1n-sge;NST=TP</v>
      </c>
      <c r="AD222" s="34">
        <v>504</v>
      </c>
      <c r="AE222" s="40" t="str">
        <f>VLOOKUP(AD222,pTRAIT!A:B,2,FALSE)</f>
        <v>EM5Mi1Cf9;RIN=RF / (RT)(Ue)(So5)(Pu);RIN=RS</v>
      </c>
      <c r="AF222" s="63">
        <f>VLOOKUP($AD222,pTRAIT!$A:$X,7,FALSE)</f>
        <v>0</v>
      </c>
      <c r="AG222" s="63">
        <f>VLOOKUP($AD222,pTRAIT!$A:$X,8,FALSE)</f>
        <v>0</v>
      </c>
      <c r="AH222" s="63">
        <f>VLOOKUP($AD222,pTRAIT!$A:$X,9,FALSE)</f>
        <v>0</v>
      </c>
      <c r="AI222" s="63">
        <f>VLOOKUP($AD222,pTRAIT!$A:$X,10,FALSE)</f>
        <v>0</v>
      </c>
      <c r="AJ222" s="63">
        <f>VLOOKUP($AD222,pTRAIT!$A:$X,11,FALSE)</f>
        <v>0</v>
      </c>
      <c r="AK222" s="63">
        <f>VLOOKUP($AD222,pTRAIT!$A:$X,12,FALSE)</f>
        <v>0</v>
      </c>
      <c r="AL222" s="63">
        <f>VLOOKUP($AD222,pTRAIT!$A:$X,13,FALSE)</f>
        <v>0</v>
      </c>
      <c r="AM222" s="63">
        <f>VLOOKUP($AD222,pTRAIT!$A:$X,14,FALSE)</f>
        <v>0</v>
      </c>
      <c r="AN222" s="63">
        <f>VLOOKUP($AD222,pTRAIT!$A:$X,15,FALSE)</f>
        <v>0</v>
      </c>
      <c r="AO222" s="63">
        <f>VLOOKUP($AD222,pTRAIT!$A:$X,16,FALSE)</f>
        <v>0</v>
      </c>
      <c r="AP222" s="63">
        <f>VLOOKUP($AD222,pTRAIT!$A:$X,17,FALSE)</f>
        <v>0</v>
      </c>
      <c r="AQ222" s="63">
        <f>VLOOKUP($AD222,pTRAIT!$A:$X,18,FALSE)</f>
        <v>0</v>
      </c>
      <c r="AR222" s="63">
        <f>VLOOKUP($AD222,pTRAIT!$A:$X,19,FALSE)</f>
        <v>0</v>
      </c>
      <c r="AS222" s="63">
        <f>VLOOKUP($AD222,pTRAIT!$A:$X,20,FALSE)</f>
        <v>0</v>
      </c>
      <c r="AT222" s="63">
        <f>VLOOKUP($AD222,pTRAIT!$A:$X,21,FALSE)</f>
        <v>0</v>
      </c>
      <c r="AU222" s="63">
        <f>VLOOKUP($AD222,pTRAIT!$A:$X,22,FALSE)</f>
        <v>0</v>
      </c>
      <c r="AV222" s="63">
        <f>VLOOKUP($AD222,pTRAIT!$A:$X,23,FALSE)</f>
        <v>0</v>
      </c>
      <c r="AW222" s="63">
        <f>VLOOKUP($AD222,pTRAIT!$A:$X,24,FALSE)</f>
        <v>0</v>
      </c>
      <c r="AX222" s="67" t="s">
        <v>2962</v>
      </c>
      <c r="AY222" s="71" t="s">
        <v>3658</v>
      </c>
    </row>
    <row r="223" spans="1:51" ht="12" customHeight="1" x14ac:dyDescent="0.25">
      <c r="A223" s="32">
        <v>454</v>
      </c>
      <c r="B223" s="33" t="s">
        <v>5</v>
      </c>
      <c r="C223" s="34">
        <v>505</v>
      </c>
      <c r="D223" s="32" t="str">
        <f t="shared" si="6"/>
        <v>454X505</v>
      </c>
      <c r="E223" s="47" t="s">
        <v>1627</v>
      </c>
      <c r="F223" s="61" t="s">
        <v>1850</v>
      </c>
      <c r="G223" s="41" t="s">
        <v>43</v>
      </c>
      <c r="H223" s="38"/>
      <c r="I223" s="32">
        <v>454</v>
      </c>
      <c r="J223" s="63">
        <f>VLOOKUP(I223,pTRAIT!A:B,2,FALSE)</f>
        <v>0</v>
      </c>
      <c r="K223" s="63" t="s">
        <v>2725</v>
      </c>
      <c r="L223" s="63"/>
      <c r="M223" s="63" t="s">
        <v>2437</v>
      </c>
      <c r="N223" s="63" t="s">
        <v>2730</v>
      </c>
      <c r="O223" s="63"/>
      <c r="P223" s="63"/>
      <c r="Q223" s="63"/>
      <c r="R223" s="63" t="s">
        <v>2735</v>
      </c>
      <c r="S223" s="63"/>
      <c r="T223" s="63"/>
      <c r="U223" s="63"/>
      <c r="V223" s="63"/>
      <c r="W223" s="63"/>
      <c r="X223" s="63" t="s">
        <v>2436</v>
      </c>
      <c r="Y223" s="63"/>
      <c r="Z223" s="63"/>
      <c r="AA223" s="63" t="s">
        <v>2728</v>
      </c>
      <c r="AB223" s="63"/>
      <c r="AC223" s="63" t="str">
        <f t="shared" si="7"/>
        <v>EM5Ro4Tp1/Tp1n-sge;NST=TP</v>
      </c>
      <c r="AD223" s="34">
        <v>505</v>
      </c>
      <c r="AE223" s="40" t="str">
        <f>VLOOKUP(AD223,pTRAIT!A:B,2,FALSE)</f>
        <v>EM5Mi1Cf9;RIN=RF / EM5Mi1Cf9(Pu);RIN=RF</v>
      </c>
      <c r="AF223" s="63">
        <f>VLOOKUP($AD223,pTRAIT!$A:$X,7,FALSE)</f>
        <v>0</v>
      </c>
      <c r="AG223" s="63">
        <f>VLOOKUP($AD223,pTRAIT!$A:$X,8,FALSE)</f>
        <v>0</v>
      </c>
      <c r="AH223" s="63">
        <f>VLOOKUP($AD223,pTRAIT!$A:$X,9,FALSE)</f>
        <v>0</v>
      </c>
      <c r="AI223" s="63">
        <f>VLOOKUP($AD223,pTRAIT!$A:$X,10,FALSE)</f>
        <v>0</v>
      </c>
      <c r="AJ223" s="63">
        <f>VLOOKUP($AD223,pTRAIT!$A:$X,11,FALSE)</f>
        <v>0</v>
      </c>
      <c r="AK223" s="63">
        <f>VLOOKUP($AD223,pTRAIT!$A:$X,12,FALSE)</f>
        <v>0</v>
      </c>
      <c r="AL223" s="63">
        <f>VLOOKUP($AD223,pTRAIT!$A:$X,13,FALSE)</f>
        <v>0</v>
      </c>
      <c r="AM223" s="63">
        <f>VLOOKUP($AD223,pTRAIT!$A:$X,14,FALSE)</f>
        <v>0</v>
      </c>
      <c r="AN223" s="63">
        <f>VLOOKUP($AD223,pTRAIT!$A:$X,15,FALSE)</f>
        <v>0</v>
      </c>
      <c r="AO223" s="63">
        <f>VLOOKUP($AD223,pTRAIT!$A:$X,16,FALSE)</f>
        <v>0</v>
      </c>
      <c r="AP223" s="63">
        <f>VLOOKUP($AD223,pTRAIT!$A:$X,17,FALSE)</f>
        <v>0</v>
      </c>
      <c r="AQ223" s="63">
        <f>VLOOKUP($AD223,pTRAIT!$A:$X,18,FALSE)</f>
        <v>0</v>
      </c>
      <c r="AR223" s="63">
        <f>VLOOKUP($AD223,pTRAIT!$A:$X,19,FALSE)</f>
        <v>0</v>
      </c>
      <c r="AS223" s="63">
        <f>VLOOKUP($AD223,pTRAIT!$A:$X,20,FALSE)</f>
        <v>0</v>
      </c>
      <c r="AT223" s="63">
        <f>VLOOKUP($AD223,pTRAIT!$A:$X,21,FALSE)</f>
        <v>0</v>
      </c>
      <c r="AU223" s="63">
        <f>VLOOKUP($AD223,pTRAIT!$A:$X,22,FALSE)</f>
        <v>0</v>
      </c>
      <c r="AV223" s="63">
        <f>VLOOKUP($AD223,pTRAIT!$A:$X,23,FALSE)</f>
        <v>0</v>
      </c>
      <c r="AW223" s="63">
        <f>VLOOKUP($AD223,pTRAIT!$A:$X,24,FALSE)</f>
        <v>0</v>
      </c>
      <c r="AX223" s="67" t="s">
        <v>2963</v>
      </c>
      <c r="AY223" s="71" t="s">
        <v>3659</v>
      </c>
    </row>
    <row r="224" spans="1:51" ht="12" customHeight="1" x14ac:dyDescent="0.25">
      <c r="A224" s="32">
        <v>454</v>
      </c>
      <c r="B224" s="33" t="s">
        <v>5</v>
      </c>
      <c r="C224" s="34">
        <v>506</v>
      </c>
      <c r="D224" s="32" t="str">
        <f t="shared" si="6"/>
        <v>454X506</v>
      </c>
      <c r="E224" s="47" t="s">
        <v>1627</v>
      </c>
      <c r="F224" s="61" t="s">
        <v>1851</v>
      </c>
      <c r="G224" s="41" t="s">
        <v>43</v>
      </c>
      <c r="H224" s="38"/>
      <c r="I224" s="32">
        <v>454</v>
      </c>
      <c r="J224" s="63">
        <f>VLOOKUP(I224,pTRAIT!A:B,2,FALSE)</f>
        <v>0</v>
      </c>
      <c r="K224" s="63" t="s">
        <v>2725</v>
      </c>
      <c r="L224" s="63"/>
      <c r="M224" s="63" t="s">
        <v>2437</v>
      </c>
      <c r="N224" s="63" t="s">
        <v>2730</v>
      </c>
      <c r="O224" s="63"/>
      <c r="P224" s="63"/>
      <c r="Q224" s="63"/>
      <c r="R224" s="63" t="s">
        <v>2735</v>
      </c>
      <c r="S224" s="63"/>
      <c r="T224" s="63"/>
      <c r="U224" s="63"/>
      <c r="V224" s="63"/>
      <c r="W224" s="63"/>
      <c r="X224" s="63" t="s">
        <v>2436</v>
      </c>
      <c r="Y224" s="63"/>
      <c r="Z224" s="63"/>
      <c r="AA224" s="63" t="s">
        <v>2728</v>
      </c>
      <c r="AB224" s="63"/>
      <c r="AC224" s="63" t="str">
        <f t="shared" si="7"/>
        <v>EM5Ro4Tp1/Tp1n-sge;NST=TP</v>
      </c>
      <c r="AD224" s="34">
        <v>506</v>
      </c>
      <c r="AE224" s="40" t="str">
        <f>VLOOKUP(AD224,pTRAIT!A:B,2,FALSE)</f>
        <v>EM5Mi1Cf9;RIN=RF / EM5Mi1Cf9(Pu);RIN=RF</v>
      </c>
      <c r="AF224" s="63">
        <f>VLOOKUP($AD224,pTRAIT!$A:$X,7,FALSE)</f>
        <v>0</v>
      </c>
      <c r="AG224" s="63">
        <f>VLOOKUP($AD224,pTRAIT!$A:$X,8,FALSE)</f>
        <v>0</v>
      </c>
      <c r="AH224" s="63">
        <f>VLOOKUP($AD224,pTRAIT!$A:$X,9,FALSE)</f>
        <v>0</v>
      </c>
      <c r="AI224" s="63">
        <f>VLOOKUP($AD224,pTRAIT!$A:$X,10,FALSE)</f>
        <v>0</v>
      </c>
      <c r="AJ224" s="63">
        <f>VLOOKUP($AD224,pTRAIT!$A:$X,11,FALSE)</f>
        <v>0</v>
      </c>
      <c r="AK224" s="63">
        <f>VLOOKUP($AD224,pTRAIT!$A:$X,12,FALSE)</f>
        <v>0</v>
      </c>
      <c r="AL224" s="63">
        <f>VLOOKUP($AD224,pTRAIT!$A:$X,13,FALSE)</f>
        <v>0</v>
      </c>
      <c r="AM224" s="63">
        <f>VLOOKUP($AD224,pTRAIT!$A:$X,14,FALSE)</f>
        <v>0</v>
      </c>
      <c r="AN224" s="63">
        <f>VLOOKUP($AD224,pTRAIT!$A:$X,15,FALSE)</f>
        <v>0</v>
      </c>
      <c r="AO224" s="63">
        <f>VLOOKUP($AD224,pTRAIT!$A:$X,16,FALSE)</f>
        <v>0</v>
      </c>
      <c r="AP224" s="63">
        <f>VLOOKUP($AD224,pTRAIT!$A:$X,17,FALSE)</f>
        <v>0</v>
      </c>
      <c r="AQ224" s="63">
        <f>VLOOKUP($AD224,pTRAIT!$A:$X,18,FALSE)</f>
        <v>0</v>
      </c>
      <c r="AR224" s="63">
        <f>VLOOKUP($AD224,pTRAIT!$A:$X,19,FALSE)</f>
        <v>0</v>
      </c>
      <c r="AS224" s="63">
        <f>VLOOKUP($AD224,pTRAIT!$A:$X,20,FALSE)</f>
        <v>0</v>
      </c>
      <c r="AT224" s="63">
        <f>VLOOKUP($AD224,pTRAIT!$A:$X,21,FALSE)</f>
        <v>0</v>
      </c>
      <c r="AU224" s="63">
        <f>VLOOKUP($AD224,pTRAIT!$A:$X,22,FALSE)</f>
        <v>0</v>
      </c>
      <c r="AV224" s="63">
        <f>VLOOKUP($AD224,pTRAIT!$A:$X,23,FALSE)</f>
        <v>0</v>
      </c>
      <c r="AW224" s="63">
        <f>VLOOKUP($AD224,pTRAIT!$A:$X,24,FALSE)</f>
        <v>0</v>
      </c>
      <c r="AX224" s="67" t="s">
        <v>2964</v>
      </c>
      <c r="AY224" s="71" t="s">
        <v>3659</v>
      </c>
    </row>
    <row r="225" spans="1:51" ht="12" customHeight="1" x14ac:dyDescent="0.25">
      <c r="A225" s="32">
        <v>454</v>
      </c>
      <c r="B225" s="33" t="s">
        <v>5</v>
      </c>
      <c r="C225" s="34">
        <v>541</v>
      </c>
      <c r="D225" s="32" t="str">
        <f t="shared" si="6"/>
        <v>454X541</v>
      </c>
      <c r="E225" s="47" t="s">
        <v>1627</v>
      </c>
      <c r="F225" s="61" t="s">
        <v>1852</v>
      </c>
      <c r="G225" s="41" t="s">
        <v>43</v>
      </c>
      <c r="H225" s="38"/>
      <c r="I225" s="32">
        <v>454</v>
      </c>
      <c r="J225" s="63">
        <f>VLOOKUP(I225,pTRAIT!A:B,2,FALSE)</f>
        <v>0</v>
      </c>
      <c r="K225" s="63" t="s">
        <v>2725</v>
      </c>
      <c r="L225" s="63"/>
      <c r="M225" s="63" t="s">
        <v>2437</v>
      </c>
      <c r="N225" s="63" t="s">
        <v>2730</v>
      </c>
      <c r="O225" s="63"/>
      <c r="P225" s="63"/>
      <c r="Q225" s="63"/>
      <c r="R225" s="63" t="s">
        <v>2735</v>
      </c>
      <c r="S225" s="63"/>
      <c r="T225" s="63"/>
      <c r="U225" s="63"/>
      <c r="V225" s="63"/>
      <c r="W225" s="63"/>
      <c r="X225" s="63" t="s">
        <v>2436</v>
      </c>
      <c r="Y225" s="63"/>
      <c r="Z225" s="63"/>
      <c r="AA225" s="63" t="s">
        <v>2728</v>
      </c>
      <c r="AB225" s="63"/>
      <c r="AC225" s="63" t="str">
        <f t="shared" si="7"/>
        <v>EM5Ro4Tp1/Tp1n-sge;NST=TP</v>
      </c>
      <c r="AD225" s="34">
        <v>541</v>
      </c>
      <c r="AE225" s="40" t="str">
        <f>VLOOKUP(AD225,pTRAIT!A:B,2,FALSE)</f>
        <v>EM5Mi1Cf9;RIN=RF / (Pu);</v>
      </c>
      <c r="AF225" s="63">
        <f>VLOOKUP($AD225,pTRAIT!$A:$X,7,FALSE)</f>
        <v>0</v>
      </c>
      <c r="AG225" s="63">
        <f>VLOOKUP($AD225,pTRAIT!$A:$X,8,FALSE)</f>
        <v>0</v>
      </c>
      <c r="AH225" s="63">
        <f>VLOOKUP($AD225,pTRAIT!$A:$X,9,FALSE)</f>
        <v>0</v>
      </c>
      <c r="AI225" s="63">
        <f>VLOOKUP($AD225,pTRAIT!$A:$X,10,FALSE)</f>
        <v>0</v>
      </c>
      <c r="AJ225" s="63">
        <f>VLOOKUP($AD225,pTRAIT!$A:$X,11,FALSE)</f>
        <v>0</v>
      </c>
      <c r="AK225" s="63">
        <f>VLOOKUP($AD225,pTRAIT!$A:$X,12,FALSE)</f>
        <v>0</v>
      </c>
      <c r="AL225" s="63">
        <f>VLOOKUP($AD225,pTRAIT!$A:$X,13,FALSE)</f>
        <v>0</v>
      </c>
      <c r="AM225" s="63">
        <f>VLOOKUP($AD225,pTRAIT!$A:$X,14,FALSE)</f>
        <v>0</v>
      </c>
      <c r="AN225" s="63">
        <f>VLOOKUP($AD225,pTRAIT!$A:$X,15,FALSE)</f>
        <v>0</v>
      </c>
      <c r="AO225" s="63">
        <f>VLOOKUP($AD225,pTRAIT!$A:$X,16,FALSE)</f>
        <v>0</v>
      </c>
      <c r="AP225" s="63">
        <f>VLOOKUP($AD225,pTRAIT!$A:$X,17,FALSE)</f>
        <v>0</v>
      </c>
      <c r="AQ225" s="63">
        <f>VLOOKUP($AD225,pTRAIT!$A:$X,18,FALSE)</f>
        <v>0</v>
      </c>
      <c r="AR225" s="63">
        <f>VLOOKUP($AD225,pTRAIT!$A:$X,19,FALSE)</f>
        <v>0</v>
      </c>
      <c r="AS225" s="63">
        <f>VLOOKUP($AD225,pTRAIT!$A:$X,20,FALSE)</f>
        <v>0</v>
      </c>
      <c r="AT225" s="63">
        <f>VLOOKUP($AD225,pTRAIT!$A:$X,21,FALSE)</f>
        <v>0</v>
      </c>
      <c r="AU225" s="63">
        <f>VLOOKUP($AD225,pTRAIT!$A:$X,22,FALSE)</f>
        <v>0</v>
      </c>
      <c r="AV225" s="63">
        <f>VLOOKUP($AD225,pTRAIT!$A:$X,23,FALSE)</f>
        <v>0</v>
      </c>
      <c r="AW225" s="63">
        <f>VLOOKUP($AD225,pTRAIT!$A:$X,24,FALSE)</f>
        <v>0</v>
      </c>
      <c r="AX225" s="67" t="s">
        <v>2965</v>
      </c>
      <c r="AY225" s="71" t="s">
        <v>3660</v>
      </c>
    </row>
    <row r="226" spans="1:51" ht="12" customHeight="1" x14ac:dyDescent="0.25">
      <c r="A226" s="32">
        <v>454</v>
      </c>
      <c r="B226" s="33" t="s">
        <v>5</v>
      </c>
      <c r="C226" s="34">
        <v>542</v>
      </c>
      <c r="D226" s="32" t="str">
        <f t="shared" si="6"/>
        <v>454X542</v>
      </c>
      <c r="E226" s="47" t="s">
        <v>1627</v>
      </c>
      <c r="F226" s="61" t="s">
        <v>1853</v>
      </c>
      <c r="G226" s="41" t="s">
        <v>43</v>
      </c>
      <c r="H226" s="38"/>
      <c r="I226" s="32">
        <v>454</v>
      </c>
      <c r="J226" s="63">
        <f>VLOOKUP(I226,pTRAIT!A:B,2,FALSE)</f>
        <v>0</v>
      </c>
      <c r="K226" s="63" t="s">
        <v>2725</v>
      </c>
      <c r="L226" s="63"/>
      <c r="M226" s="63" t="s">
        <v>2437</v>
      </c>
      <c r="N226" s="63" t="s">
        <v>2730</v>
      </c>
      <c r="O226" s="63"/>
      <c r="P226" s="63"/>
      <c r="Q226" s="63"/>
      <c r="R226" s="63" t="s">
        <v>2735</v>
      </c>
      <c r="S226" s="63"/>
      <c r="T226" s="63"/>
      <c r="U226" s="63"/>
      <c r="V226" s="63"/>
      <c r="W226" s="63"/>
      <c r="X226" s="63" t="s">
        <v>2436</v>
      </c>
      <c r="Y226" s="63"/>
      <c r="Z226" s="63"/>
      <c r="AA226" s="63" t="s">
        <v>2728</v>
      </c>
      <c r="AB226" s="63"/>
      <c r="AC226" s="63" t="str">
        <f t="shared" si="7"/>
        <v>EM5Ro4Tp1/Tp1n-sge;NST=TP</v>
      </c>
      <c r="AD226" s="34">
        <v>542</v>
      </c>
      <c r="AE226" s="40" t="str">
        <f>VLOOKUP(AD226,pTRAIT!A:B,2,FALSE)</f>
        <v>EM5Mi1Cf9;RIN=RF / (Pu);RIN=RS</v>
      </c>
      <c r="AF226" s="63">
        <f>VLOOKUP($AD226,pTRAIT!$A:$X,7,FALSE)</f>
        <v>0</v>
      </c>
      <c r="AG226" s="63">
        <f>VLOOKUP($AD226,pTRAIT!$A:$X,8,FALSE)</f>
        <v>0</v>
      </c>
      <c r="AH226" s="63">
        <f>VLOOKUP($AD226,pTRAIT!$A:$X,9,FALSE)</f>
        <v>0</v>
      </c>
      <c r="AI226" s="63">
        <f>VLOOKUP($AD226,pTRAIT!$A:$X,10,FALSE)</f>
        <v>0</v>
      </c>
      <c r="AJ226" s="63">
        <f>VLOOKUP($AD226,pTRAIT!$A:$X,11,FALSE)</f>
        <v>0</v>
      </c>
      <c r="AK226" s="63">
        <f>VLOOKUP($AD226,pTRAIT!$A:$X,12,FALSE)</f>
        <v>0</v>
      </c>
      <c r="AL226" s="63">
        <f>VLOOKUP($AD226,pTRAIT!$A:$X,13,FALSE)</f>
        <v>0</v>
      </c>
      <c r="AM226" s="63">
        <f>VLOOKUP($AD226,pTRAIT!$A:$X,14,FALSE)</f>
        <v>0</v>
      </c>
      <c r="AN226" s="63">
        <f>VLOOKUP($AD226,pTRAIT!$A:$X,15,FALSE)</f>
        <v>0</v>
      </c>
      <c r="AO226" s="63">
        <f>VLOOKUP($AD226,pTRAIT!$A:$X,16,FALSE)</f>
        <v>0</v>
      </c>
      <c r="AP226" s="63">
        <f>VLOOKUP($AD226,pTRAIT!$A:$X,17,FALSE)</f>
        <v>0</v>
      </c>
      <c r="AQ226" s="63">
        <f>VLOOKUP($AD226,pTRAIT!$A:$X,18,FALSE)</f>
        <v>0</v>
      </c>
      <c r="AR226" s="63">
        <f>VLOOKUP($AD226,pTRAIT!$A:$X,19,FALSE)</f>
        <v>0</v>
      </c>
      <c r="AS226" s="63">
        <f>VLOOKUP($AD226,pTRAIT!$A:$X,20,FALSE)</f>
        <v>0</v>
      </c>
      <c r="AT226" s="63">
        <f>VLOOKUP($AD226,pTRAIT!$A:$X,21,FALSE)</f>
        <v>0</v>
      </c>
      <c r="AU226" s="63">
        <f>VLOOKUP($AD226,pTRAIT!$A:$X,22,FALSE)</f>
        <v>0</v>
      </c>
      <c r="AV226" s="63">
        <f>VLOOKUP($AD226,pTRAIT!$A:$X,23,FALSE)</f>
        <v>0</v>
      </c>
      <c r="AW226" s="63">
        <f>VLOOKUP($AD226,pTRAIT!$A:$X,24,FALSE)</f>
        <v>0</v>
      </c>
      <c r="AX226" s="67" t="s">
        <v>2966</v>
      </c>
      <c r="AY226" s="71" t="s">
        <v>3661</v>
      </c>
    </row>
    <row r="227" spans="1:51" ht="12" customHeight="1" x14ac:dyDescent="0.25">
      <c r="A227" s="32">
        <v>455</v>
      </c>
      <c r="B227" s="33" t="s">
        <v>5</v>
      </c>
      <c r="C227" s="34">
        <v>614</v>
      </c>
      <c r="D227" s="32" t="str">
        <f t="shared" si="6"/>
        <v>455X614</v>
      </c>
      <c r="E227" s="47" t="s">
        <v>1627</v>
      </c>
      <c r="F227" s="61" t="s">
        <v>1854</v>
      </c>
      <c r="G227" s="41" t="s">
        <v>43</v>
      </c>
      <c r="H227" s="38"/>
      <c r="I227" s="32">
        <v>455</v>
      </c>
      <c r="J227" s="63">
        <f>VLOOKUP(I227,pTRAIT!A:B,2,FALSE)</f>
        <v>0</v>
      </c>
      <c r="K227" s="63" t="s">
        <v>2725</v>
      </c>
      <c r="L227" s="63"/>
      <c r="M227" s="63" t="s">
        <v>2437</v>
      </c>
      <c r="N227" s="63"/>
      <c r="O227" s="63"/>
      <c r="P227" s="63"/>
      <c r="Q227" s="63"/>
      <c r="R227" s="63" t="s">
        <v>2735</v>
      </c>
      <c r="S227" s="63"/>
      <c r="T227" s="63"/>
      <c r="U227" s="63"/>
      <c r="V227" s="63"/>
      <c r="W227" s="63"/>
      <c r="X227" s="63" t="s">
        <v>2436</v>
      </c>
      <c r="Y227" s="63"/>
      <c r="Z227" s="63" t="s">
        <v>1617</v>
      </c>
      <c r="AA227" s="63" t="s">
        <v>2728</v>
      </c>
      <c r="AB227" s="63"/>
      <c r="AC227" s="63" t="str">
        <f t="shared" si="7"/>
        <v>ERo4Tp1/Tp1VuFFn-sge;NST=TP</v>
      </c>
      <c r="AD227" s="34">
        <v>614</v>
      </c>
      <c r="AE227" s="40" t="str">
        <f>VLOOKUP(AD227,pTRAIT!A:B,2,FALSE)</f>
        <v>EM5Mi1Cf9(Pu);RIN=RF / EMi1Cf9ToCE;RIN=RF</v>
      </c>
      <c r="AF227" s="63">
        <f>VLOOKUP($AD227,pTRAIT!$A:$X,7,FALSE)</f>
        <v>0</v>
      </c>
      <c r="AG227" s="63">
        <f>VLOOKUP($AD227,pTRAIT!$A:$X,8,FALSE)</f>
        <v>0</v>
      </c>
      <c r="AH227" s="63">
        <f>VLOOKUP($AD227,pTRAIT!$A:$X,9,FALSE)</f>
        <v>0</v>
      </c>
      <c r="AI227" s="63">
        <f>VLOOKUP($AD227,pTRAIT!$A:$X,10,FALSE)</f>
        <v>0</v>
      </c>
      <c r="AJ227" s="63">
        <f>VLOOKUP($AD227,pTRAIT!$A:$X,11,FALSE)</f>
        <v>0</v>
      </c>
      <c r="AK227" s="63">
        <f>VLOOKUP($AD227,pTRAIT!$A:$X,12,FALSE)</f>
        <v>0</v>
      </c>
      <c r="AL227" s="63">
        <f>VLOOKUP($AD227,pTRAIT!$A:$X,13,FALSE)</f>
        <v>0</v>
      </c>
      <c r="AM227" s="63">
        <f>VLOOKUP($AD227,pTRAIT!$A:$X,14,FALSE)</f>
        <v>0</v>
      </c>
      <c r="AN227" s="63">
        <f>VLOOKUP($AD227,pTRAIT!$A:$X,15,FALSE)</f>
        <v>0</v>
      </c>
      <c r="AO227" s="63">
        <f>VLOOKUP($AD227,pTRAIT!$A:$X,16,FALSE)</f>
        <v>0</v>
      </c>
      <c r="AP227" s="63">
        <f>VLOOKUP($AD227,pTRAIT!$A:$X,17,FALSE)</f>
        <v>0</v>
      </c>
      <c r="AQ227" s="63">
        <f>VLOOKUP($AD227,pTRAIT!$A:$X,18,FALSE)</f>
        <v>0</v>
      </c>
      <c r="AR227" s="63">
        <f>VLOOKUP($AD227,pTRAIT!$A:$X,19,FALSE)</f>
        <v>0</v>
      </c>
      <c r="AS227" s="63">
        <f>VLOOKUP($AD227,pTRAIT!$A:$X,20,FALSE)</f>
        <v>0</v>
      </c>
      <c r="AT227" s="63">
        <f>VLOOKUP($AD227,pTRAIT!$A:$X,21,FALSE)</f>
        <v>0</v>
      </c>
      <c r="AU227" s="63">
        <f>VLOOKUP($AD227,pTRAIT!$A:$X,22,FALSE)</f>
        <v>0</v>
      </c>
      <c r="AV227" s="63">
        <f>VLOOKUP($AD227,pTRAIT!$A:$X,23,FALSE)</f>
        <v>0</v>
      </c>
      <c r="AW227" s="63">
        <f>VLOOKUP($AD227,pTRAIT!$A:$X,24,FALSE)</f>
        <v>0</v>
      </c>
      <c r="AX227" s="67" t="s">
        <v>2967</v>
      </c>
      <c r="AY227" s="71" t="s">
        <v>3662</v>
      </c>
    </row>
    <row r="228" spans="1:51" ht="12" customHeight="1" x14ac:dyDescent="0.25">
      <c r="A228" s="32">
        <v>455</v>
      </c>
      <c r="B228" s="33" t="s">
        <v>5</v>
      </c>
      <c r="C228" s="34">
        <v>715</v>
      </c>
      <c r="D228" s="32" t="str">
        <f t="shared" si="6"/>
        <v>455X715</v>
      </c>
      <c r="E228" s="47" t="s">
        <v>1627</v>
      </c>
      <c r="F228" s="61" t="s">
        <v>1855</v>
      </c>
      <c r="G228" s="41" t="s">
        <v>43</v>
      </c>
      <c r="H228" s="38"/>
      <c r="I228" s="32">
        <v>455</v>
      </c>
      <c r="J228" s="63">
        <f>VLOOKUP(I228,pTRAIT!A:B,2,FALSE)</f>
        <v>0</v>
      </c>
      <c r="K228" s="63" t="s">
        <v>2725</v>
      </c>
      <c r="L228" s="63"/>
      <c r="M228" s="63" t="s">
        <v>2437</v>
      </c>
      <c r="N228" s="63"/>
      <c r="O228" s="63"/>
      <c r="P228" s="63"/>
      <c r="Q228" s="63"/>
      <c r="R228" s="63" t="s">
        <v>2735</v>
      </c>
      <c r="S228" s="63"/>
      <c r="T228" s="63"/>
      <c r="U228" s="63"/>
      <c r="V228" s="63"/>
      <c r="W228" s="63"/>
      <c r="X228" s="63" t="s">
        <v>2436</v>
      </c>
      <c r="Y228" s="63"/>
      <c r="Z228" s="63" t="s">
        <v>1617</v>
      </c>
      <c r="AA228" s="63" t="s">
        <v>2728</v>
      </c>
      <c r="AB228" s="63"/>
      <c r="AC228" s="63" t="str">
        <f t="shared" si="7"/>
        <v>ERo4Tp1/Tp1VuFFn-sge;NST=TP</v>
      </c>
      <c r="AD228" s="34">
        <v>715</v>
      </c>
      <c r="AE228" s="40" t="str">
        <f>VLOOKUP(AD228,pTRAIT!A:B,2,FALSE)</f>
        <v>EM5UeMi1Cf9Pu;RIN=RS / EMi1Cf9ToCE;RIN=RF</v>
      </c>
      <c r="AF228" s="63">
        <f>VLOOKUP($AD228,pTRAIT!$A:$X,7,FALSE)</f>
        <v>0</v>
      </c>
      <c r="AG228" s="63">
        <f>VLOOKUP($AD228,pTRAIT!$A:$X,8,FALSE)</f>
        <v>0</v>
      </c>
      <c r="AH228" s="63">
        <f>VLOOKUP($AD228,pTRAIT!$A:$X,9,FALSE)</f>
        <v>0</v>
      </c>
      <c r="AI228" s="63">
        <f>VLOOKUP($AD228,pTRAIT!$A:$X,10,FALSE)</f>
        <v>0</v>
      </c>
      <c r="AJ228" s="63">
        <f>VLOOKUP($AD228,pTRAIT!$A:$X,11,FALSE)</f>
        <v>0</v>
      </c>
      <c r="AK228" s="63">
        <f>VLOOKUP($AD228,pTRAIT!$A:$X,12,FALSE)</f>
        <v>0</v>
      </c>
      <c r="AL228" s="63">
        <f>VLOOKUP($AD228,pTRAIT!$A:$X,13,FALSE)</f>
        <v>0</v>
      </c>
      <c r="AM228" s="63">
        <f>VLOOKUP($AD228,pTRAIT!$A:$X,14,FALSE)</f>
        <v>0</v>
      </c>
      <c r="AN228" s="63">
        <f>VLOOKUP($AD228,pTRAIT!$A:$X,15,FALSE)</f>
        <v>0</v>
      </c>
      <c r="AO228" s="63">
        <f>VLOOKUP($AD228,pTRAIT!$A:$X,16,FALSE)</f>
        <v>0</v>
      </c>
      <c r="AP228" s="63">
        <f>VLOOKUP($AD228,pTRAIT!$A:$X,17,FALSE)</f>
        <v>0</v>
      </c>
      <c r="AQ228" s="63">
        <f>VLOOKUP($AD228,pTRAIT!$A:$X,18,FALSE)</f>
        <v>0</v>
      </c>
      <c r="AR228" s="63">
        <f>VLOOKUP($AD228,pTRAIT!$A:$X,19,FALSE)</f>
        <v>0</v>
      </c>
      <c r="AS228" s="63">
        <f>VLOOKUP($AD228,pTRAIT!$A:$X,20,FALSE)</f>
        <v>0</v>
      </c>
      <c r="AT228" s="63">
        <f>VLOOKUP($AD228,pTRAIT!$A:$X,21,FALSE)</f>
        <v>0</v>
      </c>
      <c r="AU228" s="63">
        <f>VLOOKUP($AD228,pTRAIT!$A:$X,22,FALSE)</f>
        <v>0</v>
      </c>
      <c r="AV228" s="63">
        <f>VLOOKUP($AD228,pTRAIT!$A:$X,23,FALSE)</f>
        <v>0</v>
      </c>
      <c r="AW228" s="63">
        <f>VLOOKUP($AD228,pTRAIT!$A:$X,24,FALSE)</f>
        <v>0</v>
      </c>
      <c r="AX228" s="67" t="s">
        <v>2968</v>
      </c>
      <c r="AY228" s="71" t="s">
        <v>3663</v>
      </c>
    </row>
    <row r="229" spans="1:51" ht="12" customHeight="1" x14ac:dyDescent="0.25">
      <c r="A229" s="32">
        <v>455</v>
      </c>
      <c r="B229" s="33" t="s">
        <v>5</v>
      </c>
      <c r="C229" s="34">
        <v>590</v>
      </c>
      <c r="D229" s="32" t="str">
        <f t="shared" si="6"/>
        <v>455X590</v>
      </c>
      <c r="E229" s="47" t="s">
        <v>1627</v>
      </c>
      <c r="F229" s="61" t="s">
        <v>1856</v>
      </c>
      <c r="G229" s="41" t="s">
        <v>43</v>
      </c>
      <c r="H229" s="38"/>
      <c r="I229" s="32">
        <v>455</v>
      </c>
      <c r="J229" s="63">
        <f>VLOOKUP(I229,pTRAIT!A:B,2,FALSE)</f>
        <v>0</v>
      </c>
      <c r="K229" s="63" t="s">
        <v>2725</v>
      </c>
      <c r="L229" s="63"/>
      <c r="M229" s="63" t="s">
        <v>2437</v>
      </c>
      <c r="N229" s="63"/>
      <c r="O229" s="63"/>
      <c r="P229" s="63"/>
      <c r="Q229" s="63"/>
      <c r="R229" s="63" t="s">
        <v>2735</v>
      </c>
      <c r="S229" s="63"/>
      <c r="T229" s="63"/>
      <c r="U229" s="63"/>
      <c r="V229" s="63"/>
      <c r="W229" s="63"/>
      <c r="X229" s="63" t="s">
        <v>2436</v>
      </c>
      <c r="Y229" s="63"/>
      <c r="Z229" s="63" t="s">
        <v>1617</v>
      </c>
      <c r="AA229" s="63" t="s">
        <v>2728</v>
      </c>
      <c r="AB229" s="63"/>
      <c r="AC229" s="63" t="str">
        <f t="shared" si="7"/>
        <v>ERo4Tp1/Tp1VuFFn-sge;NST=TP</v>
      </c>
      <c r="AD229" s="34">
        <v>590</v>
      </c>
      <c r="AE229" s="40" t="str">
        <f>VLOOKUP(AD229,pTRAIT!A:B,2,FALSE)</f>
        <v>EMi1Cf9ToCE;RIN=RF / (RT)(So5)(Pu);RIN=RS</v>
      </c>
      <c r="AF229" s="63">
        <f>VLOOKUP($AD229,pTRAIT!$A:$X,7,FALSE)</f>
        <v>0</v>
      </c>
      <c r="AG229" s="63">
        <f>VLOOKUP($AD229,pTRAIT!$A:$X,8,FALSE)</f>
        <v>0</v>
      </c>
      <c r="AH229" s="63">
        <f>VLOOKUP($AD229,pTRAIT!$A:$X,9,FALSE)</f>
        <v>0</v>
      </c>
      <c r="AI229" s="63">
        <f>VLOOKUP($AD229,pTRAIT!$A:$X,10,FALSE)</f>
        <v>0</v>
      </c>
      <c r="AJ229" s="63">
        <f>VLOOKUP($AD229,pTRAIT!$A:$X,11,FALSE)</f>
        <v>0</v>
      </c>
      <c r="AK229" s="63">
        <f>VLOOKUP($AD229,pTRAIT!$A:$X,12,FALSE)</f>
        <v>0</v>
      </c>
      <c r="AL229" s="63">
        <f>VLOOKUP($AD229,pTRAIT!$A:$X,13,FALSE)</f>
        <v>0</v>
      </c>
      <c r="AM229" s="63">
        <f>VLOOKUP($AD229,pTRAIT!$A:$X,14,FALSE)</f>
        <v>0</v>
      </c>
      <c r="AN229" s="63">
        <f>VLOOKUP($AD229,pTRAIT!$A:$X,15,FALSE)</f>
        <v>0</v>
      </c>
      <c r="AO229" s="63">
        <f>VLOOKUP($AD229,pTRAIT!$A:$X,16,FALSE)</f>
        <v>0</v>
      </c>
      <c r="AP229" s="63">
        <f>VLOOKUP($AD229,pTRAIT!$A:$X,17,FALSE)</f>
        <v>0</v>
      </c>
      <c r="AQ229" s="63">
        <f>VLOOKUP($AD229,pTRAIT!$A:$X,18,FALSE)</f>
        <v>0</v>
      </c>
      <c r="AR229" s="63">
        <f>VLOOKUP($AD229,pTRAIT!$A:$X,19,FALSE)</f>
        <v>0</v>
      </c>
      <c r="AS229" s="63">
        <f>VLOOKUP($AD229,pTRAIT!$A:$X,20,FALSE)</f>
        <v>0</v>
      </c>
      <c r="AT229" s="63">
        <f>VLOOKUP($AD229,pTRAIT!$A:$X,21,FALSE)</f>
        <v>0</v>
      </c>
      <c r="AU229" s="63">
        <f>VLOOKUP($AD229,pTRAIT!$A:$X,22,FALSE)</f>
        <v>0</v>
      </c>
      <c r="AV229" s="63">
        <f>VLOOKUP($AD229,pTRAIT!$A:$X,23,FALSE)</f>
        <v>0</v>
      </c>
      <c r="AW229" s="63">
        <f>VLOOKUP($AD229,pTRAIT!$A:$X,24,FALSE)</f>
        <v>0</v>
      </c>
      <c r="AX229" s="67" t="s">
        <v>2969</v>
      </c>
      <c r="AY229" s="71" t="s">
        <v>3664</v>
      </c>
    </row>
    <row r="230" spans="1:51" ht="12" customHeight="1" x14ac:dyDescent="0.25">
      <c r="A230" s="32">
        <v>455</v>
      </c>
      <c r="B230" s="33" t="s">
        <v>5</v>
      </c>
      <c r="C230" s="34">
        <v>591</v>
      </c>
      <c r="D230" s="32" t="str">
        <f t="shared" si="6"/>
        <v>455X591</v>
      </c>
      <c r="E230" s="47" t="s">
        <v>1627</v>
      </c>
      <c r="F230" s="61" t="s">
        <v>1857</v>
      </c>
      <c r="G230" s="41" t="s">
        <v>43</v>
      </c>
      <c r="H230" s="38"/>
      <c r="I230" s="32">
        <v>455</v>
      </c>
      <c r="J230" s="63">
        <f>VLOOKUP(I230,pTRAIT!A:B,2,FALSE)</f>
        <v>0</v>
      </c>
      <c r="K230" s="63" t="s">
        <v>2725</v>
      </c>
      <c r="L230" s="63"/>
      <c r="M230" s="63" t="s">
        <v>2437</v>
      </c>
      <c r="N230" s="63"/>
      <c r="O230" s="63"/>
      <c r="P230" s="63"/>
      <c r="Q230" s="63"/>
      <c r="R230" s="63" t="s">
        <v>2735</v>
      </c>
      <c r="S230" s="63"/>
      <c r="T230" s="63"/>
      <c r="U230" s="63"/>
      <c r="V230" s="63"/>
      <c r="W230" s="63"/>
      <c r="X230" s="63" t="s">
        <v>2436</v>
      </c>
      <c r="Y230" s="63"/>
      <c r="Z230" s="63" t="s">
        <v>1617</v>
      </c>
      <c r="AA230" s="63" t="s">
        <v>2728</v>
      </c>
      <c r="AB230" s="63"/>
      <c r="AC230" s="63" t="str">
        <f t="shared" si="7"/>
        <v>ERo4Tp1/Tp1VuFFn-sge;NST=TP</v>
      </c>
      <c r="AD230" s="34">
        <v>591</v>
      </c>
      <c r="AE230" s="40" t="str">
        <f>VLOOKUP(AD230,pTRAIT!A:B,2,FALSE)</f>
        <v>EMi1Cf9ToCE;RIN=RF / (RT)(Ue)(So5)(Pu);RIN=RS</v>
      </c>
      <c r="AF230" s="63">
        <f>VLOOKUP($AD230,pTRAIT!$A:$X,7,FALSE)</f>
        <v>0</v>
      </c>
      <c r="AG230" s="63">
        <f>VLOOKUP($AD230,pTRAIT!$A:$X,8,FALSE)</f>
        <v>0</v>
      </c>
      <c r="AH230" s="63">
        <f>VLOOKUP($AD230,pTRAIT!$A:$X,9,FALSE)</f>
        <v>0</v>
      </c>
      <c r="AI230" s="63">
        <f>VLOOKUP($AD230,pTRAIT!$A:$X,10,FALSE)</f>
        <v>0</v>
      </c>
      <c r="AJ230" s="63">
        <f>VLOOKUP($AD230,pTRAIT!$A:$X,11,FALSE)</f>
        <v>0</v>
      </c>
      <c r="AK230" s="63">
        <f>VLOOKUP($AD230,pTRAIT!$A:$X,12,FALSE)</f>
        <v>0</v>
      </c>
      <c r="AL230" s="63">
        <f>VLOOKUP($AD230,pTRAIT!$A:$X,13,FALSE)</f>
        <v>0</v>
      </c>
      <c r="AM230" s="63">
        <f>VLOOKUP($AD230,pTRAIT!$A:$X,14,FALSE)</f>
        <v>0</v>
      </c>
      <c r="AN230" s="63">
        <f>VLOOKUP($AD230,pTRAIT!$A:$X,15,FALSE)</f>
        <v>0</v>
      </c>
      <c r="AO230" s="63">
        <f>VLOOKUP($AD230,pTRAIT!$A:$X,16,FALSE)</f>
        <v>0</v>
      </c>
      <c r="AP230" s="63">
        <f>VLOOKUP($AD230,pTRAIT!$A:$X,17,FALSE)</f>
        <v>0</v>
      </c>
      <c r="AQ230" s="63">
        <f>VLOOKUP($AD230,pTRAIT!$A:$X,18,FALSE)</f>
        <v>0</v>
      </c>
      <c r="AR230" s="63">
        <f>VLOOKUP($AD230,pTRAIT!$A:$X,19,FALSE)</f>
        <v>0</v>
      </c>
      <c r="AS230" s="63">
        <f>VLOOKUP($AD230,pTRAIT!$A:$X,20,FALSE)</f>
        <v>0</v>
      </c>
      <c r="AT230" s="63">
        <f>VLOOKUP($AD230,pTRAIT!$A:$X,21,FALSE)</f>
        <v>0</v>
      </c>
      <c r="AU230" s="63">
        <f>VLOOKUP($AD230,pTRAIT!$A:$X,22,FALSE)</f>
        <v>0</v>
      </c>
      <c r="AV230" s="63">
        <f>VLOOKUP($AD230,pTRAIT!$A:$X,23,FALSE)</f>
        <v>0</v>
      </c>
      <c r="AW230" s="63">
        <f>VLOOKUP($AD230,pTRAIT!$A:$X,24,FALSE)</f>
        <v>0</v>
      </c>
      <c r="AX230" s="67" t="s">
        <v>2970</v>
      </c>
      <c r="AY230" s="71" t="s">
        <v>3665</v>
      </c>
    </row>
    <row r="231" spans="1:51" ht="12" customHeight="1" x14ac:dyDescent="0.25">
      <c r="A231" s="32">
        <v>455</v>
      </c>
      <c r="B231" s="33" t="s">
        <v>5</v>
      </c>
      <c r="C231" s="34">
        <v>592</v>
      </c>
      <c r="D231" s="32" t="str">
        <f t="shared" si="6"/>
        <v>455X592</v>
      </c>
      <c r="E231" s="47" t="s">
        <v>1627</v>
      </c>
      <c r="F231" s="61" t="s">
        <v>1858</v>
      </c>
      <c r="G231" s="41" t="s">
        <v>43</v>
      </c>
      <c r="H231" s="38"/>
      <c r="I231" s="32">
        <v>455</v>
      </c>
      <c r="J231" s="63">
        <f>VLOOKUP(I231,pTRAIT!A:B,2,FALSE)</f>
        <v>0</v>
      </c>
      <c r="K231" s="63" t="s">
        <v>2725</v>
      </c>
      <c r="L231" s="63"/>
      <c r="M231" s="63" t="s">
        <v>2437</v>
      </c>
      <c r="N231" s="63"/>
      <c r="O231" s="63"/>
      <c r="P231" s="63"/>
      <c r="Q231" s="63"/>
      <c r="R231" s="63" t="s">
        <v>2735</v>
      </c>
      <c r="S231" s="63"/>
      <c r="T231" s="63"/>
      <c r="U231" s="63"/>
      <c r="V231" s="63"/>
      <c r="W231" s="63"/>
      <c r="X231" s="63" t="s">
        <v>2436</v>
      </c>
      <c r="Y231" s="63"/>
      <c r="Z231" s="63" t="s">
        <v>1617</v>
      </c>
      <c r="AA231" s="63" t="s">
        <v>2728</v>
      </c>
      <c r="AB231" s="63"/>
      <c r="AC231" s="63" t="str">
        <f t="shared" si="7"/>
        <v>ERo4Tp1/Tp1VuFFn-sge;NST=TP</v>
      </c>
      <c r="AD231" s="34">
        <v>592</v>
      </c>
      <c r="AE231" s="40" t="str">
        <f>VLOOKUP(AD231,pTRAIT!A:B,2,FALSE)</f>
        <v>EMi1Cf9ToCE;RIN=RF / EM5Mi1Cf9(Pu);RIN=RF</v>
      </c>
      <c r="AF231" s="63">
        <f>VLOOKUP($AD231,pTRAIT!$A:$X,7,FALSE)</f>
        <v>0</v>
      </c>
      <c r="AG231" s="63">
        <f>VLOOKUP($AD231,pTRAIT!$A:$X,8,FALSE)</f>
        <v>0</v>
      </c>
      <c r="AH231" s="63">
        <f>VLOOKUP($AD231,pTRAIT!$A:$X,9,FALSE)</f>
        <v>0</v>
      </c>
      <c r="AI231" s="63">
        <f>VLOOKUP($AD231,pTRAIT!$A:$X,10,FALSE)</f>
        <v>0</v>
      </c>
      <c r="AJ231" s="63">
        <f>VLOOKUP($AD231,pTRAIT!$A:$X,11,FALSE)</f>
        <v>0</v>
      </c>
      <c r="AK231" s="63">
        <f>VLOOKUP($AD231,pTRAIT!$A:$X,12,FALSE)</f>
        <v>0</v>
      </c>
      <c r="AL231" s="63">
        <f>VLOOKUP($AD231,pTRAIT!$A:$X,13,FALSE)</f>
        <v>0</v>
      </c>
      <c r="AM231" s="63">
        <f>VLOOKUP($AD231,pTRAIT!$A:$X,14,FALSE)</f>
        <v>0</v>
      </c>
      <c r="AN231" s="63">
        <f>VLOOKUP($AD231,pTRAIT!$A:$X,15,FALSE)</f>
        <v>0</v>
      </c>
      <c r="AO231" s="63">
        <f>VLOOKUP($AD231,pTRAIT!$A:$X,16,FALSE)</f>
        <v>0</v>
      </c>
      <c r="AP231" s="63">
        <f>VLOOKUP($AD231,pTRAIT!$A:$X,17,FALSE)</f>
        <v>0</v>
      </c>
      <c r="AQ231" s="63">
        <f>VLOOKUP($AD231,pTRAIT!$A:$X,18,FALSE)</f>
        <v>0</v>
      </c>
      <c r="AR231" s="63">
        <f>VLOOKUP($AD231,pTRAIT!$A:$X,19,FALSE)</f>
        <v>0</v>
      </c>
      <c r="AS231" s="63">
        <f>VLOOKUP($AD231,pTRAIT!$A:$X,20,FALSE)</f>
        <v>0</v>
      </c>
      <c r="AT231" s="63">
        <f>VLOOKUP($AD231,pTRAIT!$A:$X,21,FALSE)</f>
        <v>0</v>
      </c>
      <c r="AU231" s="63">
        <f>VLOOKUP($AD231,pTRAIT!$A:$X,22,FALSE)</f>
        <v>0</v>
      </c>
      <c r="AV231" s="63">
        <f>VLOOKUP($AD231,pTRAIT!$A:$X,23,FALSE)</f>
        <v>0</v>
      </c>
      <c r="AW231" s="63">
        <f>VLOOKUP($AD231,pTRAIT!$A:$X,24,FALSE)</f>
        <v>0</v>
      </c>
      <c r="AX231" s="67" t="s">
        <v>2971</v>
      </c>
      <c r="AY231" s="71" t="s">
        <v>3666</v>
      </c>
    </row>
    <row r="232" spans="1:51" ht="12" customHeight="1" x14ac:dyDescent="0.25">
      <c r="A232" s="32">
        <v>455</v>
      </c>
      <c r="B232" s="33" t="s">
        <v>5</v>
      </c>
      <c r="C232" s="34">
        <v>593</v>
      </c>
      <c r="D232" s="32" t="str">
        <f t="shared" si="6"/>
        <v>455X593</v>
      </c>
      <c r="E232" s="47" t="s">
        <v>1627</v>
      </c>
      <c r="F232" s="61" t="s">
        <v>1859</v>
      </c>
      <c r="G232" s="41" t="s">
        <v>43</v>
      </c>
      <c r="H232" s="38"/>
      <c r="I232" s="32">
        <v>455</v>
      </c>
      <c r="J232" s="63">
        <f>VLOOKUP(I232,pTRAIT!A:B,2,FALSE)</f>
        <v>0</v>
      </c>
      <c r="K232" s="63" t="s">
        <v>2725</v>
      </c>
      <c r="L232" s="63"/>
      <c r="M232" s="63" t="s">
        <v>2437</v>
      </c>
      <c r="N232" s="63"/>
      <c r="O232" s="63"/>
      <c r="P232" s="63"/>
      <c r="Q232" s="63"/>
      <c r="R232" s="63" t="s">
        <v>2735</v>
      </c>
      <c r="S232" s="63"/>
      <c r="T232" s="63"/>
      <c r="U232" s="63"/>
      <c r="V232" s="63"/>
      <c r="W232" s="63"/>
      <c r="X232" s="63" t="s">
        <v>2436</v>
      </c>
      <c r="Y232" s="63"/>
      <c r="Z232" s="63" t="s">
        <v>1617</v>
      </c>
      <c r="AA232" s="63" t="s">
        <v>2728</v>
      </c>
      <c r="AB232" s="63"/>
      <c r="AC232" s="63" t="str">
        <f t="shared" si="7"/>
        <v>ERo4Tp1/Tp1VuFFn-sge;NST=TP</v>
      </c>
      <c r="AD232" s="34">
        <v>593</v>
      </c>
      <c r="AE232" s="40" t="str">
        <f>VLOOKUP(AD232,pTRAIT!A:B,2,FALSE)</f>
        <v>EMi1Cf9ToCE;RIN=RF / EM5RTUeCM5Pu;RIN=RF</v>
      </c>
      <c r="AF232" s="63">
        <f>VLOOKUP($AD232,pTRAIT!$A:$X,7,FALSE)</f>
        <v>0</v>
      </c>
      <c r="AG232" s="63">
        <f>VLOOKUP($AD232,pTRAIT!$A:$X,8,FALSE)</f>
        <v>0</v>
      </c>
      <c r="AH232" s="63">
        <f>VLOOKUP($AD232,pTRAIT!$A:$X,9,FALSE)</f>
        <v>0</v>
      </c>
      <c r="AI232" s="63">
        <f>VLOOKUP($AD232,pTRAIT!$A:$X,10,FALSE)</f>
        <v>0</v>
      </c>
      <c r="AJ232" s="63">
        <f>VLOOKUP($AD232,pTRAIT!$A:$X,11,FALSE)</f>
        <v>0</v>
      </c>
      <c r="AK232" s="63">
        <f>VLOOKUP($AD232,pTRAIT!$A:$X,12,FALSE)</f>
        <v>0</v>
      </c>
      <c r="AL232" s="63">
        <f>VLOOKUP($AD232,pTRAIT!$A:$X,13,FALSE)</f>
        <v>0</v>
      </c>
      <c r="AM232" s="63">
        <f>VLOOKUP($AD232,pTRAIT!$A:$X,14,FALSE)</f>
        <v>0</v>
      </c>
      <c r="AN232" s="63">
        <f>VLOOKUP($AD232,pTRAIT!$A:$X,15,FALSE)</f>
        <v>0</v>
      </c>
      <c r="AO232" s="63">
        <f>VLOOKUP($AD232,pTRAIT!$A:$X,16,FALSE)</f>
        <v>0</v>
      </c>
      <c r="AP232" s="63">
        <f>VLOOKUP($AD232,pTRAIT!$A:$X,17,FALSE)</f>
        <v>0</v>
      </c>
      <c r="AQ232" s="63">
        <f>VLOOKUP($AD232,pTRAIT!$A:$X,18,FALSE)</f>
        <v>0</v>
      </c>
      <c r="AR232" s="63">
        <f>VLOOKUP($AD232,pTRAIT!$A:$X,19,FALSE)</f>
        <v>0</v>
      </c>
      <c r="AS232" s="63">
        <f>VLOOKUP($AD232,pTRAIT!$A:$X,20,FALSE)</f>
        <v>0</v>
      </c>
      <c r="AT232" s="63">
        <f>VLOOKUP($AD232,pTRAIT!$A:$X,21,FALSE)</f>
        <v>0</v>
      </c>
      <c r="AU232" s="63">
        <f>VLOOKUP($AD232,pTRAIT!$A:$X,22,FALSE)</f>
        <v>0</v>
      </c>
      <c r="AV232" s="63">
        <f>VLOOKUP($AD232,pTRAIT!$A:$X,23,FALSE)</f>
        <v>0</v>
      </c>
      <c r="AW232" s="63">
        <f>VLOOKUP($AD232,pTRAIT!$A:$X,24,FALSE)</f>
        <v>0</v>
      </c>
      <c r="AX232" s="67" t="s">
        <v>2972</v>
      </c>
      <c r="AY232" s="71" t="s">
        <v>3667</v>
      </c>
    </row>
    <row r="233" spans="1:51" ht="12" customHeight="1" x14ac:dyDescent="0.25">
      <c r="A233" s="32">
        <v>455</v>
      </c>
      <c r="B233" s="33" t="s">
        <v>5</v>
      </c>
      <c r="C233" s="34">
        <v>594</v>
      </c>
      <c r="D233" s="32" t="str">
        <f t="shared" si="6"/>
        <v>455X594</v>
      </c>
      <c r="E233" s="47" t="s">
        <v>1627</v>
      </c>
      <c r="F233" s="61" t="s">
        <v>1860</v>
      </c>
      <c r="G233" s="41" t="s">
        <v>43</v>
      </c>
      <c r="H233" s="38"/>
      <c r="I233" s="32">
        <v>455</v>
      </c>
      <c r="J233" s="63">
        <f>VLOOKUP(I233,pTRAIT!A:B,2,FALSE)</f>
        <v>0</v>
      </c>
      <c r="K233" s="63" t="s">
        <v>2725</v>
      </c>
      <c r="L233" s="63"/>
      <c r="M233" s="63" t="s">
        <v>2437</v>
      </c>
      <c r="N233" s="63"/>
      <c r="O233" s="63"/>
      <c r="P233" s="63"/>
      <c r="Q233" s="63"/>
      <c r="R233" s="63" t="s">
        <v>2735</v>
      </c>
      <c r="S233" s="63"/>
      <c r="T233" s="63"/>
      <c r="U233" s="63"/>
      <c r="V233" s="63"/>
      <c r="W233" s="63"/>
      <c r="X233" s="63" t="s">
        <v>2436</v>
      </c>
      <c r="Y233" s="63"/>
      <c r="Z233" s="63" t="s">
        <v>1617</v>
      </c>
      <c r="AA233" s="63" t="s">
        <v>2728</v>
      </c>
      <c r="AB233" s="63"/>
      <c r="AC233" s="63" t="str">
        <f t="shared" si="7"/>
        <v>ERo4Tp1/Tp1VuFFn-sge;NST=TP</v>
      </c>
      <c r="AD233" s="34">
        <v>594</v>
      </c>
      <c r="AE233" s="40" t="str">
        <f>VLOOKUP(AD233,pTRAIT!A:B,2,FALSE)</f>
        <v>EMi1Cf9ToCE;RIN=RF / EM5RTUeCM5Pu;RIN=RF</v>
      </c>
      <c r="AF233" s="63">
        <f>VLOOKUP($AD233,pTRAIT!$A:$X,7,FALSE)</f>
        <v>0</v>
      </c>
      <c r="AG233" s="63">
        <f>VLOOKUP($AD233,pTRAIT!$A:$X,8,FALSE)</f>
        <v>0</v>
      </c>
      <c r="AH233" s="63">
        <f>VLOOKUP($AD233,pTRAIT!$A:$X,9,FALSE)</f>
        <v>0</v>
      </c>
      <c r="AI233" s="63">
        <f>VLOOKUP($AD233,pTRAIT!$A:$X,10,FALSE)</f>
        <v>0</v>
      </c>
      <c r="AJ233" s="63">
        <f>VLOOKUP($AD233,pTRAIT!$A:$X,11,FALSE)</f>
        <v>0</v>
      </c>
      <c r="AK233" s="63">
        <f>VLOOKUP($AD233,pTRAIT!$A:$X,12,FALSE)</f>
        <v>0</v>
      </c>
      <c r="AL233" s="63">
        <f>VLOOKUP($AD233,pTRAIT!$A:$X,13,FALSE)</f>
        <v>0</v>
      </c>
      <c r="AM233" s="63">
        <f>VLOOKUP($AD233,pTRAIT!$A:$X,14,FALSE)</f>
        <v>0</v>
      </c>
      <c r="AN233" s="63">
        <f>VLOOKUP($AD233,pTRAIT!$A:$X,15,FALSE)</f>
        <v>0</v>
      </c>
      <c r="AO233" s="63">
        <f>VLOOKUP($AD233,pTRAIT!$A:$X,16,FALSE)</f>
        <v>0</v>
      </c>
      <c r="AP233" s="63">
        <f>VLOOKUP($AD233,pTRAIT!$A:$X,17,FALSE)</f>
        <v>0</v>
      </c>
      <c r="AQ233" s="63">
        <f>VLOOKUP($AD233,pTRAIT!$A:$X,18,FALSE)</f>
        <v>0</v>
      </c>
      <c r="AR233" s="63">
        <f>VLOOKUP($AD233,pTRAIT!$A:$X,19,FALSE)</f>
        <v>0</v>
      </c>
      <c r="AS233" s="63">
        <f>VLOOKUP($AD233,pTRAIT!$A:$X,20,FALSE)</f>
        <v>0</v>
      </c>
      <c r="AT233" s="63">
        <f>VLOOKUP($AD233,pTRAIT!$A:$X,21,FALSE)</f>
        <v>0</v>
      </c>
      <c r="AU233" s="63">
        <f>VLOOKUP($AD233,pTRAIT!$A:$X,22,FALSE)</f>
        <v>0</v>
      </c>
      <c r="AV233" s="63">
        <f>VLOOKUP($AD233,pTRAIT!$A:$X,23,FALSE)</f>
        <v>0</v>
      </c>
      <c r="AW233" s="63">
        <f>VLOOKUP($AD233,pTRAIT!$A:$X,24,FALSE)</f>
        <v>0</v>
      </c>
      <c r="AX233" s="67" t="s">
        <v>2973</v>
      </c>
      <c r="AY233" s="71" t="s">
        <v>3667</v>
      </c>
    </row>
    <row r="234" spans="1:51" ht="12" customHeight="1" x14ac:dyDescent="0.25">
      <c r="A234" s="32">
        <v>455</v>
      </c>
      <c r="B234" s="33" t="s">
        <v>5</v>
      </c>
      <c r="C234" s="34">
        <v>595</v>
      </c>
      <c r="D234" s="32" t="str">
        <f t="shared" si="6"/>
        <v>455X595</v>
      </c>
      <c r="E234" s="47" t="s">
        <v>1627</v>
      </c>
      <c r="F234" s="61" t="s">
        <v>1861</v>
      </c>
      <c r="G234" s="41" t="s">
        <v>43</v>
      </c>
      <c r="H234" s="38"/>
      <c r="I234" s="32">
        <v>455</v>
      </c>
      <c r="J234" s="63">
        <f>VLOOKUP(I234,pTRAIT!A:B,2,FALSE)</f>
        <v>0</v>
      </c>
      <c r="K234" s="63" t="s">
        <v>2725</v>
      </c>
      <c r="L234" s="63"/>
      <c r="M234" s="63" t="s">
        <v>2437</v>
      </c>
      <c r="N234" s="63"/>
      <c r="O234" s="63"/>
      <c r="P234" s="63"/>
      <c r="Q234" s="63"/>
      <c r="R234" s="63" t="s">
        <v>2735</v>
      </c>
      <c r="S234" s="63"/>
      <c r="T234" s="63"/>
      <c r="U234" s="63"/>
      <c r="V234" s="63"/>
      <c r="W234" s="63"/>
      <c r="X234" s="63" t="s">
        <v>2436</v>
      </c>
      <c r="Y234" s="63"/>
      <c r="Z234" s="63" t="s">
        <v>1617</v>
      </c>
      <c r="AA234" s="63" t="s">
        <v>2728</v>
      </c>
      <c r="AB234" s="63"/>
      <c r="AC234" s="63" t="str">
        <f t="shared" si="7"/>
        <v>ERo4Tp1/Tp1VuFFn-sge;NST=TP</v>
      </c>
      <c r="AD234" s="34">
        <v>595</v>
      </c>
      <c r="AE234" s="40" t="str">
        <f>VLOOKUP(AD234,pTRAIT!A:B,2,FALSE)</f>
        <v>EMi1Cf9ToCE;RIN=RF / EM5CM5Pu;RIN=RF</v>
      </c>
      <c r="AF234" s="63">
        <f>VLOOKUP($AD234,pTRAIT!$A:$X,7,FALSE)</f>
        <v>0</v>
      </c>
      <c r="AG234" s="63">
        <f>VLOOKUP($AD234,pTRAIT!$A:$X,8,FALSE)</f>
        <v>0</v>
      </c>
      <c r="AH234" s="63">
        <f>VLOOKUP($AD234,pTRAIT!$A:$X,9,FALSE)</f>
        <v>0</v>
      </c>
      <c r="AI234" s="63">
        <f>VLOOKUP($AD234,pTRAIT!$A:$X,10,FALSE)</f>
        <v>0</v>
      </c>
      <c r="AJ234" s="63">
        <f>VLOOKUP($AD234,pTRAIT!$A:$X,11,FALSE)</f>
        <v>0</v>
      </c>
      <c r="AK234" s="63">
        <f>VLOOKUP($AD234,pTRAIT!$A:$X,12,FALSE)</f>
        <v>0</v>
      </c>
      <c r="AL234" s="63">
        <f>VLOOKUP($AD234,pTRAIT!$A:$X,13,FALSE)</f>
        <v>0</v>
      </c>
      <c r="AM234" s="63">
        <f>VLOOKUP($AD234,pTRAIT!$A:$X,14,FALSE)</f>
        <v>0</v>
      </c>
      <c r="AN234" s="63">
        <f>VLOOKUP($AD234,pTRAIT!$A:$X,15,FALSE)</f>
        <v>0</v>
      </c>
      <c r="AO234" s="63">
        <f>VLOOKUP($AD234,pTRAIT!$A:$X,16,FALSE)</f>
        <v>0</v>
      </c>
      <c r="AP234" s="63">
        <f>VLOOKUP($AD234,pTRAIT!$A:$X,17,FALSE)</f>
        <v>0</v>
      </c>
      <c r="AQ234" s="63">
        <f>VLOOKUP($AD234,pTRAIT!$A:$X,18,FALSE)</f>
        <v>0</v>
      </c>
      <c r="AR234" s="63">
        <f>VLOOKUP($AD234,pTRAIT!$A:$X,19,FALSE)</f>
        <v>0</v>
      </c>
      <c r="AS234" s="63">
        <f>VLOOKUP($AD234,pTRAIT!$A:$X,20,FALSE)</f>
        <v>0</v>
      </c>
      <c r="AT234" s="63">
        <f>VLOOKUP($AD234,pTRAIT!$A:$X,21,FALSE)</f>
        <v>0</v>
      </c>
      <c r="AU234" s="63">
        <f>VLOOKUP($AD234,pTRAIT!$A:$X,22,FALSE)</f>
        <v>0</v>
      </c>
      <c r="AV234" s="63">
        <f>VLOOKUP($AD234,pTRAIT!$A:$X,23,FALSE)</f>
        <v>0</v>
      </c>
      <c r="AW234" s="63">
        <f>VLOOKUP($AD234,pTRAIT!$A:$X,24,FALSE)</f>
        <v>0</v>
      </c>
      <c r="AX234" s="67" t="s">
        <v>2974</v>
      </c>
      <c r="AY234" s="71" t="s">
        <v>3668</v>
      </c>
    </row>
    <row r="235" spans="1:51" ht="12" customHeight="1" x14ac:dyDescent="0.25">
      <c r="A235" s="32">
        <v>455</v>
      </c>
      <c r="B235" s="33" t="s">
        <v>5</v>
      </c>
      <c r="C235" s="34">
        <v>596</v>
      </c>
      <c r="D235" s="32" t="str">
        <f t="shared" si="6"/>
        <v>455X596</v>
      </c>
      <c r="E235" s="47" t="s">
        <v>1627</v>
      </c>
      <c r="F235" s="61" t="s">
        <v>1862</v>
      </c>
      <c r="G235" s="41" t="s">
        <v>43</v>
      </c>
      <c r="H235" s="38"/>
      <c r="I235" s="32">
        <v>455</v>
      </c>
      <c r="J235" s="63">
        <f>VLOOKUP(I235,pTRAIT!A:B,2,FALSE)</f>
        <v>0</v>
      </c>
      <c r="K235" s="63" t="s">
        <v>2725</v>
      </c>
      <c r="L235" s="63"/>
      <c r="M235" s="63" t="s">
        <v>2437</v>
      </c>
      <c r="N235" s="63"/>
      <c r="O235" s="63"/>
      <c r="P235" s="63"/>
      <c r="Q235" s="63"/>
      <c r="R235" s="63" t="s">
        <v>2735</v>
      </c>
      <c r="S235" s="63"/>
      <c r="T235" s="63"/>
      <c r="U235" s="63"/>
      <c r="V235" s="63"/>
      <c r="W235" s="63"/>
      <c r="X235" s="63" t="s">
        <v>2436</v>
      </c>
      <c r="Y235" s="63"/>
      <c r="Z235" s="63" t="s">
        <v>1617</v>
      </c>
      <c r="AA235" s="63" t="s">
        <v>2728</v>
      </c>
      <c r="AB235" s="63"/>
      <c r="AC235" s="63" t="str">
        <f t="shared" si="7"/>
        <v>ERo4Tp1/Tp1VuFFn-sge;NST=TP</v>
      </c>
      <c r="AD235" s="34">
        <v>596</v>
      </c>
      <c r="AE235" s="40" t="str">
        <f>VLOOKUP(AD235,pTRAIT!A:B,2,FALSE)</f>
        <v>EMi1Cf9ToCE;RIN=RF / ;RIN=RF</v>
      </c>
      <c r="AF235" s="63">
        <f>VLOOKUP($AD235,pTRAIT!$A:$X,7,FALSE)</f>
        <v>0</v>
      </c>
      <c r="AG235" s="63">
        <f>VLOOKUP($AD235,pTRAIT!$A:$X,8,FALSE)</f>
        <v>0</v>
      </c>
      <c r="AH235" s="63">
        <f>VLOOKUP($AD235,pTRAIT!$A:$X,9,FALSE)</f>
        <v>0</v>
      </c>
      <c r="AI235" s="63">
        <f>VLOOKUP($AD235,pTRAIT!$A:$X,10,FALSE)</f>
        <v>0</v>
      </c>
      <c r="AJ235" s="63">
        <f>VLOOKUP($AD235,pTRAIT!$A:$X,11,FALSE)</f>
        <v>0</v>
      </c>
      <c r="AK235" s="63">
        <f>VLOOKUP($AD235,pTRAIT!$A:$X,12,FALSE)</f>
        <v>0</v>
      </c>
      <c r="AL235" s="63">
        <f>VLOOKUP($AD235,pTRAIT!$A:$X,13,FALSE)</f>
        <v>0</v>
      </c>
      <c r="AM235" s="63">
        <f>VLOOKUP($AD235,pTRAIT!$A:$X,14,FALSE)</f>
        <v>0</v>
      </c>
      <c r="AN235" s="63">
        <f>VLOOKUP($AD235,pTRAIT!$A:$X,15,FALSE)</f>
        <v>0</v>
      </c>
      <c r="AO235" s="63">
        <f>VLOOKUP($AD235,pTRAIT!$A:$X,16,FALSE)</f>
        <v>0</v>
      </c>
      <c r="AP235" s="63">
        <f>VLOOKUP($AD235,pTRAIT!$A:$X,17,FALSE)</f>
        <v>0</v>
      </c>
      <c r="AQ235" s="63">
        <f>VLOOKUP($AD235,pTRAIT!$A:$X,18,FALSE)</f>
        <v>0</v>
      </c>
      <c r="AR235" s="63">
        <f>VLOOKUP($AD235,pTRAIT!$A:$X,19,FALSE)</f>
        <v>0</v>
      </c>
      <c r="AS235" s="63">
        <f>VLOOKUP($AD235,pTRAIT!$A:$X,20,FALSE)</f>
        <v>0</v>
      </c>
      <c r="AT235" s="63">
        <f>VLOOKUP($AD235,pTRAIT!$A:$X,21,FALSE)</f>
        <v>0</v>
      </c>
      <c r="AU235" s="63">
        <f>VLOOKUP($AD235,pTRAIT!$A:$X,22,FALSE)</f>
        <v>0</v>
      </c>
      <c r="AV235" s="63">
        <f>VLOOKUP($AD235,pTRAIT!$A:$X,23,FALSE)</f>
        <v>0</v>
      </c>
      <c r="AW235" s="63">
        <f>VLOOKUP($AD235,pTRAIT!$A:$X,24,FALSE)</f>
        <v>0</v>
      </c>
      <c r="AX235" s="67" t="s">
        <v>2975</v>
      </c>
      <c r="AY235" s="71" t="s">
        <v>3669</v>
      </c>
    </row>
    <row r="236" spans="1:51" ht="12" customHeight="1" x14ac:dyDescent="0.25">
      <c r="A236" s="32">
        <v>455</v>
      </c>
      <c r="B236" s="33" t="s">
        <v>5</v>
      </c>
      <c r="C236" s="34">
        <v>600</v>
      </c>
      <c r="D236" s="32" t="str">
        <f t="shared" si="6"/>
        <v>455X600</v>
      </c>
      <c r="E236" s="47" t="s">
        <v>1627</v>
      </c>
      <c r="F236" s="61" t="s">
        <v>1863</v>
      </c>
      <c r="G236" s="41" t="s">
        <v>43</v>
      </c>
      <c r="H236" s="38"/>
      <c r="I236" s="32">
        <v>455</v>
      </c>
      <c r="J236" s="63">
        <f>VLOOKUP(I236,pTRAIT!A:B,2,FALSE)</f>
        <v>0</v>
      </c>
      <c r="K236" s="63" t="s">
        <v>2725</v>
      </c>
      <c r="L236" s="63"/>
      <c r="M236" s="63" t="s">
        <v>2437</v>
      </c>
      <c r="N236" s="63"/>
      <c r="O236" s="63"/>
      <c r="P236" s="63"/>
      <c r="Q236" s="63"/>
      <c r="R236" s="63" t="s">
        <v>2735</v>
      </c>
      <c r="S236" s="63"/>
      <c r="T236" s="63"/>
      <c r="U236" s="63"/>
      <c r="V236" s="63"/>
      <c r="W236" s="63"/>
      <c r="X236" s="63" t="s">
        <v>2436</v>
      </c>
      <c r="Y236" s="63"/>
      <c r="Z236" s="63" t="s">
        <v>1617</v>
      </c>
      <c r="AA236" s="63" t="s">
        <v>2728</v>
      </c>
      <c r="AB236" s="63"/>
      <c r="AC236" s="63" t="str">
        <f t="shared" si="7"/>
        <v>ERo4Tp1/Tp1VuFFn-sge;NST=TP</v>
      </c>
      <c r="AD236" s="34">
        <v>600</v>
      </c>
      <c r="AE236" s="40" t="str">
        <f>VLOOKUP(AD236,pTRAIT!A:B,2,FALSE)</f>
        <v>EMi1Cf9ToCE;RIN=RF / EM5RTUeCM5Pu;RIN=RF</v>
      </c>
      <c r="AF236" s="63">
        <f>VLOOKUP($AD236,pTRAIT!$A:$X,7,FALSE)</f>
        <v>0</v>
      </c>
      <c r="AG236" s="63">
        <f>VLOOKUP($AD236,pTRAIT!$A:$X,8,FALSE)</f>
        <v>0</v>
      </c>
      <c r="AH236" s="63">
        <f>VLOOKUP($AD236,pTRAIT!$A:$X,9,FALSE)</f>
        <v>0</v>
      </c>
      <c r="AI236" s="63">
        <f>VLOOKUP($AD236,pTRAIT!$A:$X,10,FALSE)</f>
        <v>0</v>
      </c>
      <c r="AJ236" s="63">
        <f>VLOOKUP($AD236,pTRAIT!$A:$X,11,FALSE)</f>
        <v>0</v>
      </c>
      <c r="AK236" s="63">
        <f>VLOOKUP($AD236,pTRAIT!$A:$X,12,FALSE)</f>
        <v>0</v>
      </c>
      <c r="AL236" s="63">
        <f>VLOOKUP($AD236,pTRAIT!$A:$X,13,FALSE)</f>
        <v>0</v>
      </c>
      <c r="AM236" s="63">
        <f>VLOOKUP($AD236,pTRAIT!$A:$X,14,FALSE)</f>
        <v>0</v>
      </c>
      <c r="AN236" s="63">
        <f>VLOOKUP($AD236,pTRAIT!$A:$X,15,FALSE)</f>
        <v>0</v>
      </c>
      <c r="AO236" s="63">
        <f>VLOOKUP($AD236,pTRAIT!$A:$X,16,FALSE)</f>
        <v>0</v>
      </c>
      <c r="AP236" s="63">
        <f>VLOOKUP($AD236,pTRAIT!$A:$X,17,FALSE)</f>
        <v>0</v>
      </c>
      <c r="AQ236" s="63">
        <f>VLOOKUP($AD236,pTRAIT!$A:$X,18,FALSE)</f>
        <v>0</v>
      </c>
      <c r="AR236" s="63">
        <f>VLOOKUP($AD236,pTRAIT!$A:$X,19,FALSE)</f>
        <v>0</v>
      </c>
      <c r="AS236" s="63">
        <f>VLOOKUP($AD236,pTRAIT!$A:$X,20,FALSE)</f>
        <v>0</v>
      </c>
      <c r="AT236" s="63">
        <f>VLOOKUP($AD236,pTRAIT!$A:$X,21,FALSE)</f>
        <v>0</v>
      </c>
      <c r="AU236" s="63">
        <f>VLOOKUP($AD236,pTRAIT!$A:$X,22,FALSE)</f>
        <v>0</v>
      </c>
      <c r="AV236" s="63">
        <f>VLOOKUP($AD236,pTRAIT!$A:$X,23,FALSE)</f>
        <v>0</v>
      </c>
      <c r="AW236" s="63">
        <f>VLOOKUP($AD236,pTRAIT!$A:$X,24,FALSE)</f>
        <v>0</v>
      </c>
      <c r="AX236" s="67" t="s">
        <v>2976</v>
      </c>
      <c r="AY236" s="71" t="s">
        <v>3667</v>
      </c>
    </row>
    <row r="237" spans="1:51" ht="12" customHeight="1" x14ac:dyDescent="0.25">
      <c r="A237" s="32">
        <v>455</v>
      </c>
      <c r="B237" s="33" t="s">
        <v>5</v>
      </c>
      <c r="C237" s="34">
        <v>601</v>
      </c>
      <c r="D237" s="32" t="str">
        <f t="shared" si="6"/>
        <v>455X601</v>
      </c>
      <c r="E237" s="47" t="s">
        <v>1627</v>
      </c>
      <c r="F237" s="61" t="s">
        <v>1864</v>
      </c>
      <c r="G237" s="41" t="s">
        <v>43</v>
      </c>
      <c r="H237" s="38"/>
      <c r="I237" s="32">
        <v>455</v>
      </c>
      <c r="J237" s="63">
        <f>VLOOKUP(I237,pTRAIT!A:B,2,FALSE)</f>
        <v>0</v>
      </c>
      <c r="K237" s="63" t="s">
        <v>2725</v>
      </c>
      <c r="L237" s="63"/>
      <c r="M237" s="63" t="s">
        <v>2437</v>
      </c>
      <c r="N237" s="63"/>
      <c r="O237" s="63"/>
      <c r="P237" s="63"/>
      <c r="Q237" s="63"/>
      <c r="R237" s="63" t="s">
        <v>2735</v>
      </c>
      <c r="S237" s="63"/>
      <c r="T237" s="63"/>
      <c r="U237" s="63"/>
      <c r="V237" s="63"/>
      <c r="W237" s="63"/>
      <c r="X237" s="63" t="s">
        <v>2436</v>
      </c>
      <c r="Y237" s="63"/>
      <c r="Z237" s="63" t="s">
        <v>1617</v>
      </c>
      <c r="AA237" s="63" t="s">
        <v>2728</v>
      </c>
      <c r="AB237" s="63"/>
      <c r="AC237" s="63" t="str">
        <f t="shared" si="7"/>
        <v>ERo4Tp1/Tp1VuFFn-sge;NST=TP</v>
      </c>
      <c r="AD237" s="34">
        <v>601</v>
      </c>
      <c r="AE237" s="40" t="str">
        <f>VLOOKUP(AD237,pTRAIT!A:B,2,FALSE)</f>
        <v>EMi1Cf9ToCE;RIN=RF / EM5RTCM5Pu;RIN=RF</v>
      </c>
      <c r="AF237" s="63">
        <f>VLOOKUP($AD237,pTRAIT!$A:$X,7,FALSE)</f>
        <v>0</v>
      </c>
      <c r="AG237" s="63">
        <f>VLOOKUP($AD237,pTRAIT!$A:$X,8,FALSE)</f>
        <v>0</v>
      </c>
      <c r="AH237" s="63">
        <f>VLOOKUP($AD237,pTRAIT!$A:$X,9,FALSE)</f>
        <v>0</v>
      </c>
      <c r="AI237" s="63">
        <f>VLOOKUP($AD237,pTRAIT!$A:$X,10,FALSE)</f>
        <v>0</v>
      </c>
      <c r="AJ237" s="63">
        <f>VLOOKUP($AD237,pTRAIT!$A:$X,11,FALSE)</f>
        <v>0</v>
      </c>
      <c r="AK237" s="63">
        <f>VLOOKUP($AD237,pTRAIT!$A:$X,12,FALSE)</f>
        <v>0</v>
      </c>
      <c r="AL237" s="63">
        <f>VLOOKUP($AD237,pTRAIT!$A:$X,13,FALSE)</f>
        <v>0</v>
      </c>
      <c r="AM237" s="63">
        <f>VLOOKUP($AD237,pTRAIT!$A:$X,14,FALSE)</f>
        <v>0</v>
      </c>
      <c r="AN237" s="63">
        <f>VLOOKUP($AD237,pTRAIT!$A:$X,15,FALSE)</f>
        <v>0</v>
      </c>
      <c r="AO237" s="63">
        <f>VLOOKUP($AD237,pTRAIT!$A:$X,16,FALSE)</f>
        <v>0</v>
      </c>
      <c r="AP237" s="63">
        <f>VLOOKUP($AD237,pTRAIT!$A:$X,17,FALSE)</f>
        <v>0</v>
      </c>
      <c r="AQ237" s="63">
        <f>VLOOKUP($AD237,pTRAIT!$A:$X,18,FALSE)</f>
        <v>0</v>
      </c>
      <c r="AR237" s="63">
        <f>VLOOKUP($AD237,pTRAIT!$A:$X,19,FALSE)</f>
        <v>0</v>
      </c>
      <c r="AS237" s="63">
        <f>VLOOKUP($AD237,pTRAIT!$A:$X,20,FALSE)</f>
        <v>0</v>
      </c>
      <c r="AT237" s="63">
        <f>VLOOKUP($AD237,pTRAIT!$A:$X,21,FALSE)</f>
        <v>0</v>
      </c>
      <c r="AU237" s="63">
        <f>VLOOKUP($AD237,pTRAIT!$A:$X,22,FALSE)</f>
        <v>0</v>
      </c>
      <c r="AV237" s="63">
        <f>VLOOKUP($AD237,pTRAIT!$A:$X,23,FALSE)</f>
        <v>0</v>
      </c>
      <c r="AW237" s="63">
        <f>VLOOKUP($AD237,pTRAIT!$A:$X,24,FALSE)</f>
        <v>0</v>
      </c>
      <c r="AX237" s="67" t="s">
        <v>2977</v>
      </c>
      <c r="AY237" s="71" t="s">
        <v>3670</v>
      </c>
    </row>
    <row r="238" spans="1:51" ht="12" customHeight="1" x14ac:dyDescent="0.25">
      <c r="A238" s="32">
        <v>455</v>
      </c>
      <c r="B238" s="33" t="s">
        <v>5</v>
      </c>
      <c r="C238" s="34">
        <v>603</v>
      </c>
      <c r="D238" s="32" t="str">
        <f t="shared" si="6"/>
        <v>455X603</v>
      </c>
      <c r="E238" s="47" t="s">
        <v>1627</v>
      </c>
      <c r="F238" s="61" t="s">
        <v>1865</v>
      </c>
      <c r="G238" s="41" t="s">
        <v>43</v>
      </c>
      <c r="H238" s="38"/>
      <c r="I238" s="32">
        <v>455</v>
      </c>
      <c r="J238" s="63">
        <f>VLOOKUP(I238,pTRAIT!A:B,2,FALSE)</f>
        <v>0</v>
      </c>
      <c r="K238" s="63" t="s">
        <v>2725</v>
      </c>
      <c r="L238" s="63"/>
      <c r="M238" s="63" t="s">
        <v>2437</v>
      </c>
      <c r="N238" s="63"/>
      <c r="O238" s="63"/>
      <c r="P238" s="63"/>
      <c r="Q238" s="63"/>
      <c r="R238" s="63" t="s">
        <v>2735</v>
      </c>
      <c r="S238" s="63"/>
      <c r="T238" s="63"/>
      <c r="U238" s="63"/>
      <c r="V238" s="63"/>
      <c r="W238" s="63"/>
      <c r="X238" s="63" t="s">
        <v>2436</v>
      </c>
      <c r="Y238" s="63"/>
      <c r="Z238" s="63" t="s">
        <v>1617</v>
      </c>
      <c r="AA238" s="63" t="s">
        <v>2728</v>
      </c>
      <c r="AB238" s="63"/>
      <c r="AC238" s="63" t="str">
        <f t="shared" si="7"/>
        <v>ERo4Tp1/Tp1VuFFn-sge;NST=TP</v>
      </c>
      <c r="AD238" s="34">
        <v>603</v>
      </c>
      <c r="AE238" s="40" t="str">
        <f>VLOOKUP(AD238,pTRAIT!A:B,2,FALSE)</f>
        <v>EMi1Cf9ToCE;RIN=RF / EM5UeMi1Pu;RIN=RF</v>
      </c>
      <c r="AF238" s="63">
        <f>VLOOKUP($AD238,pTRAIT!$A:$X,7,FALSE)</f>
        <v>0</v>
      </c>
      <c r="AG238" s="63">
        <f>VLOOKUP($AD238,pTRAIT!$A:$X,8,FALSE)</f>
        <v>0</v>
      </c>
      <c r="AH238" s="63">
        <f>VLOOKUP($AD238,pTRAIT!$A:$X,9,FALSE)</f>
        <v>0</v>
      </c>
      <c r="AI238" s="63">
        <f>VLOOKUP($AD238,pTRAIT!$A:$X,10,FALSE)</f>
        <v>0</v>
      </c>
      <c r="AJ238" s="63">
        <f>VLOOKUP($AD238,pTRAIT!$A:$X,11,FALSE)</f>
        <v>0</v>
      </c>
      <c r="AK238" s="63">
        <f>VLOOKUP($AD238,pTRAIT!$A:$X,12,FALSE)</f>
        <v>0</v>
      </c>
      <c r="AL238" s="63">
        <f>VLOOKUP($AD238,pTRAIT!$A:$X,13,FALSE)</f>
        <v>0</v>
      </c>
      <c r="AM238" s="63">
        <f>VLOOKUP($AD238,pTRAIT!$A:$X,14,FALSE)</f>
        <v>0</v>
      </c>
      <c r="AN238" s="63">
        <f>VLOOKUP($AD238,pTRAIT!$A:$X,15,FALSE)</f>
        <v>0</v>
      </c>
      <c r="AO238" s="63">
        <f>VLOOKUP($AD238,pTRAIT!$A:$X,16,FALSE)</f>
        <v>0</v>
      </c>
      <c r="AP238" s="63">
        <f>VLOOKUP($AD238,pTRAIT!$A:$X,17,FALSE)</f>
        <v>0</v>
      </c>
      <c r="AQ238" s="63">
        <f>VLOOKUP($AD238,pTRAIT!$A:$X,18,FALSE)</f>
        <v>0</v>
      </c>
      <c r="AR238" s="63">
        <f>VLOOKUP($AD238,pTRAIT!$A:$X,19,FALSE)</f>
        <v>0</v>
      </c>
      <c r="AS238" s="63">
        <f>VLOOKUP($AD238,pTRAIT!$A:$X,20,FALSE)</f>
        <v>0</v>
      </c>
      <c r="AT238" s="63">
        <f>VLOOKUP($AD238,pTRAIT!$A:$X,21,FALSE)</f>
        <v>0</v>
      </c>
      <c r="AU238" s="63">
        <f>VLOOKUP($AD238,pTRAIT!$A:$X,22,FALSE)</f>
        <v>0</v>
      </c>
      <c r="AV238" s="63">
        <f>VLOOKUP($AD238,pTRAIT!$A:$X,23,FALSE)</f>
        <v>0</v>
      </c>
      <c r="AW238" s="63">
        <f>VLOOKUP($AD238,pTRAIT!$A:$X,24,FALSE)</f>
        <v>0</v>
      </c>
      <c r="AX238" s="67" t="s">
        <v>2978</v>
      </c>
      <c r="AY238" s="71" t="s">
        <v>3671</v>
      </c>
    </row>
    <row r="239" spans="1:51" ht="12" customHeight="1" x14ac:dyDescent="0.25">
      <c r="A239" s="32">
        <v>455</v>
      </c>
      <c r="B239" s="33" t="s">
        <v>5</v>
      </c>
      <c r="C239" s="34">
        <v>604</v>
      </c>
      <c r="D239" s="32" t="str">
        <f t="shared" si="6"/>
        <v>455X604</v>
      </c>
      <c r="E239" s="47" t="s">
        <v>1627</v>
      </c>
      <c r="F239" s="61" t="s">
        <v>1866</v>
      </c>
      <c r="G239" s="41" t="s">
        <v>43</v>
      </c>
      <c r="H239" s="38"/>
      <c r="I239" s="32">
        <v>455</v>
      </c>
      <c r="J239" s="63">
        <f>VLOOKUP(I239,pTRAIT!A:B,2,FALSE)</f>
        <v>0</v>
      </c>
      <c r="K239" s="63" t="s">
        <v>2725</v>
      </c>
      <c r="L239" s="63"/>
      <c r="M239" s="63" t="s">
        <v>2437</v>
      </c>
      <c r="N239" s="63"/>
      <c r="O239" s="63"/>
      <c r="P239" s="63"/>
      <c r="Q239" s="63"/>
      <c r="R239" s="63" t="s">
        <v>2735</v>
      </c>
      <c r="S239" s="63"/>
      <c r="T239" s="63"/>
      <c r="U239" s="63"/>
      <c r="V239" s="63"/>
      <c r="W239" s="63"/>
      <c r="X239" s="63" t="s">
        <v>2436</v>
      </c>
      <c r="Y239" s="63"/>
      <c r="Z239" s="63" t="s">
        <v>1617</v>
      </c>
      <c r="AA239" s="63" t="s">
        <v>2728</v>
      </c>
      <c r="AB239" s="63"/>
      <c r="AC239" s="63" t="str">
        <f t="shared" si="7"/>
        <v>ERo4Tp1/Tp1VuFFn-sge;NST=TP</v>
      </c>
      <c r="AD239" s="34">
        <v>604</v>
      </c>
      <c r="AE239" s="40" t="str">
        <f>VLOOKUP(AD239,pTRAIT!A:B,2,FALSE)</f>
        <v>EMi1Cf9ToCE;RIN=RF / EM5RTUeCM5Pu;RIN=RS</v>
      </c>
      <c r="AF239" s="63">
        <f>VLOOKUP($AD239,pTRAIT!$A:$X,7,FALSE)</f>
        <v>0</v>
      </c>
      <c r="AG239" s="63">
        <f>VLOOKUP($AD239,pTRAIT!$A:$X,8,FALSE)</f>
        <v>0</v>
      </c>
      <c r="AH239" s="63">
        <f>VLOOKUP($AD239,pTRAIT!$A:$X,9,FALSE)</f>
        <v>0</v>
      </c>
      <c r="AI239" s="63">
        <f>VLOOKUP($AD239,pTRAIT!$A:$X,10,FALSE)</f>
        <v>0</v>
      </c>
      <c r="AJ239" s="63">
        <f>VLOOKUP($AD239,pTRAIT!$A:$X,11,FALSE)</f>
        <v>0</v>
      </c>
      <c r="AK239" s="63">
        <f>VLOOKUP($AD239,pTRAIT!$A:$X,12,FALSE)</f>
        <v>0</v>
      </c>
      <c r="AL239" s="63">
        <f>VLOOKUP($AD239,pTRAIT!$A:$X,13,FALSE)</f>
        <v>0</v>
      </c>
      <c r="AM239" s="63">
        <f>VLOOKUP($AD239,pTRAIT!$A:$X,14,FALSE)</f>
        <v>0</v>
      </c>
      <c r="AN239" s="63">
        <f>VLOOKUP($AD239,pTRAIT!$A:$X,15,FALSE)</f>
        <v>0</v>
      </c>
      <c r="AO239" s="63">
        <f>VLOOKUP($AD239,pTRAIT!$A:$X,16,FALSE)</f>
        <v>0</v>
      </c>
      <c r="AP239" s="63">
        <f>VLOOKUP($AD239,pTRAIT!$A:$X,17,FALSE)</f>
        <v>0</v>
      </c>
      <c r="AQ239" s="63">
        <f>VLOOKUP($AD239,pTRAIT!$A:$X,18,FALSE)</f>
        <v>0</v>
      </c>
      <c r="AR239" s="63">
        <f>VLOOKUP($AD239,pTRAIT!$A:$X,19,FALSE)</f>
        <v>0</v>
      </c>
      <c r="AS239" s="63">
        <f>VLOOKUP($AD239,pTRAIT!$A:$X,20,FALSE)</f>
        <v>0</v>
      </c>
      <c r="AT239" s="63">
        <f>VLOOKUP($AD239,pTRAIT!$A:$X,21,FALSE)</f>
        <v>0</v>
      </c>
      <c r="AU239" s="63">
        <f>VLOOKUP($AD239,pTRAIT!$A:$X,22,FALSE)</f>
        <v>0</v>
      </c>
      <c r="AV239" s="63">
        <f>VLOOKUP($AD239,pTRAIT!$A:$X,23,FALSE)</f>
        <v>0</v>
      </c>
      <c r="AW239" s="63">
        <f>VLOOKUP($AD239,pTRAIT!$A:$X,24,FALSE)</f>
        <v>0</v>
      </c>
      <c r="AX239" s="67" t="s">
        <v>2979</v>
      </c>
      <c r="AY239" s="71" t="s">
        <v>3672</v>
      </c>
    </row>
    <row r="240" spans="1:51" ht="12" customHeight="1" x14ac:dyDescent="0.25">
      <c r="A240" s="32">
        <v>455</v>
      </c>
      <c r="B240" s="33" t="s">
        <v>5</v>
      </c>
      <c r="C240" s="34">
        <v>606</v>
      </c>
      <c r="D240" s="32" t="str">
        <f t="shared" si="6"/>
        <v>455X606</v>
      </c>
      <c r="E240" s="47" t="s">
        <v>1627</v>
      </c>
      <c r="F240" s="61" t="s">
        <v>1867</v>
      </c>
      <c r="G240" s="41" t="s">
        <v>43</v>
      </c>
      <c r="H240" s="38"/>
      <c r="I240" s="32">
        <v>455</v>
      </c>
      <c r="J240" s="63">
        <f>VLOOKUP(I240,pTRAIT!A:B,2,FALSE)</f>
        <v>0</v>
      </c>
      <c r="K240" s="63" t="s">
        <v>2725</v>
      </c>
      <c r="L240" s="63"/>
      <c r="M240" s="63" t="s">
        <v>2437</v>
      </c>
      <c r="N240" s="63"/>
      <c r="O240" s="63"/>
      <c r="P240" s="63"/>
      <c r="Q240" s="63"/>
      <c r="R240" s="63" t="s">
        <v>2735</v>
      </c>
      <c r="S240" s="63"/>
      <c r="T240" s="63"/>
      <c r="U240" s="63"/>
      <c r="V240" s="63"/>
      <c r="W240" s="63"/>
      <c r="X240" s="63" t="s">
        <v>2436</v>
      </c>
      <c r="Y240" s="63"/>
      <c r="Z240" s="63" t="s">
        <v>1617</v>
      </c>
      <c r="AA240" s="63" t="s">
        <v>2728</v>
      </c>
      <c r="AB240" s="63"/>
      <c r="AC240" s="63" t="str">
        <f t="shared" si="7"/>
        <v>ERo4Tp1/Tp1VuFFn-sge;NST=TP</v>
      </c>
      <c r="AD240" s="34">
        <v>606</v>
      </c>
      <c r="AE240" s="40" t="str">
        <f>VLOOKUP(AD240,pTRAIT!A:B,2,FALSE)</f>
        <v>EMi1Cf9ToCE;RIN=RF / EM5RTUeCM5Cf9Pu;RIN=RF</v>
      </c>
      <c r="AF240" s="63">
        <f>VLOOKUP($AD240,pTRAIT!$A:$X,7,FALSE)</f>
        <v>0</v>
      </c>
      <c r="AG240" s="63">
        <f>VLOOKUP($AD240,pTRAIT!$A:$X,8,FALSE)</f>
        <v>0</v>
      </c>
      <c r="AH240" s="63">
        <f>VLOOKUP($AD240,pTRAIT!$A:$X,9,FALSE)</f>
        <v>0</v>
      </c>
      <c r="AI240" s="63">
        <f>VLOOKUP($AD240,pTRAIT!$A:$X,10,FALSE)</f>
        <v>0</v>
      </c>
      <c r="AJ240" s="63">
        <f>VLOOKUP($AD240,pTRAIT!$A:$X,11,FALSE)</f>
        <v>0</v>
      </c>
      <c r="AK240" s="63">
        <f>VLOOKUP($AD240,pTRAIT!$A:$X,12,FALSE)</f>
        <v>0</v>
      </c>
      <c r="AL240" s="63">
        <f>VLOOKUP($AD240,pTRAIT!$A:$X,13,FALSE)</f>
        <v>0</v>
      </c>
      <c r="AM240" s="63">
        <f>VLOOKUP($AD240,pTRAIT!$A:$X,14,FALSE)</f>
        <v>0</v>
      </c>
      <c r="AN240" s="63">
        <f>VLOOKUP($AD240,pTRAIT!$A:$X,15,FALSE)</f>
        <v>0</v>
      </c>
      <c r="AO240" s="63">
        <f>VLOOKUP($AD240,pTRAIT!$A:$X,16,FALSE)</f>
        <v>0</v>
      </c>
      <c r="AP240" s="63">
        <f>VLOOKUP($AD240,pTRAIT!$A:$X,17,FALSE)</f>
        <v>0</v>
      </c>
      <c r="AQ240" s="63">
        <f>VLOOKUP($AD240,pTRAIT!$A:$X,18,FALSE)</f>
        <v>0</v>
      </c>
      <c r="AR240" s="63">
        <f>VLOOKUP($AD240,pTRAIT!$A:$X,19,FALSE)</f>
        <v>0</v>
      </c>
      <c r="AS240" s="63">
        <f>VLOOKUP($AD240,pTRAIT!$A:$X,20,FALSE)</f>
        <v>0</v>
      </c>
      <c r="AT240" s="63">
        <f>VLOOKUP($AD240,pTRAIT!$A:$X,21,FALSE)</f>
        <v>0</v>
      </c>
      <c r="AU240" s="63">
        <f>VLOOKUP($AD240,pTRAIT!$A:$X,22,FALSE)</f>
        <v>0</v>
      </c>
      <c r="AV240" s="63">
        <f>VLOOKUP($AD240,pTRAIT!$A:$X,23,FALSE)</f>
        <v>0</v>
      </c>
      <c r="AW240" s="63">
        <f>VLOOKUP($AD240,pTRAIT!$A:$X,24,FALSE)</f>
        <v>0</v>
      </c>
      <c r="AX240" s="67" t="s">
        <v>2980</v>
      </c>
      <c r="AY240" s="71" t="s">
        <v>3673</v>
      </c>
    </row>
    <row r="241" spans="1:51" ht="12" customHeight="1" x14ac:dyDescent="0.25">
      <c r="A241" s="32">
        <v>455</v>
      </c>
      <c r="B241" s="33" t="s">
        <v>5</v>
      </c>
      <c r="C241" s="34">
        <v>607</v>
      </c>
      <c r="D241" s="32" t="str">
        <f t="shared" si="6"/>
        <v>455X607</v>
      </c>
      <c r="E241" s="47" t="s">
        <v>1627</v>
      </c>
      <c r="F241" s="61" t="s">
        <v>1868</v>
      </c>
      <c r="G241" s="41" t="s">
        <v>43</v>
      </c>
      <c r="H241" s="45"/>
      <c r="I241" s="32">
        <v>455</v>
      </c>
      <c r="J241" s="63">
        <f>VLOOKUP(I241,pTRAIT!A:B,2,FALSE)</f>
        <v>0</v>
      </c>
      <c r="K241" s="63" t="s">
        <v>2725</v>
      </c>
      <c r="L241" s="63"/>
      <c r="M241" s="63" t="s">
        <v>2437</v>
      </c>
      <c r="N241" s="63"/>
      <c r="O241" s="63"/>
      <c r="P241" s="63"/>
      <c r="Q241" s="63"/>
      <c r="R241" s="63" t="s">
        <v>2735</v>
      </c>
      <c r="S241" s="63"/>
      <c r="T241" s="63"/>
      <c r="U241" s="63"/>
      <c r="V241" s="63"/>
      <c r="W241" s="63"/>
      <c r="X241" s="63" t="s">
        <v>2436</v>
      </c>
      <c r="Y241" s="63"/>
      <c r="Z241" s="63" t="s">
        <v>1617</v>
      </c>
      <c r="AA241" s="63" t="s">
        <v>2728</v>
      </c>
      <c r="AB241" s="63"/>
      <c r="AC241" s="63" t="str">
        <f t="shared" si="7"/>
        <v>ERo4Tp1/Tp1VuFFn-sge;NST=TP</v>
      </c>
      <c r="AD241" s="34">
        <v>607</v>
      </c>
      <c r="AE241" s="40" t="str">
        <f>VLOOKUP(AD241,pTRAIT!A:B,2,FALSE)</f>
        <v>EMi1Cf9ToCE;RIN=RF / EM5RTUePu;RIN=RF</v>
      </c>
      <c r="AF241" s="63">
        <f>VLOOKUP($AD241,pTRAIT!$A:$X,7,FALSE)</f>
        <v>0</v>
      </c>
      <c r="AG241" s="63">
        <f>VLOOKUP($AD241,pTRAIT!$A:$X,8,FALSE)</f>
        <v>0</v>
      </c>
      <c r="AH241" s="63">
        <f>VLOOKUP($AD241,pTRAIT!$A:$X,9,FALSE)</f>
        <v>0</v>
      </c>
      <c r="AI241" s="63">
        <f>VLOOKUP($AD241,pTRAIT!$A:$X,10,FALSE)</f>
        <v>0</v>
      </c>
      <c r="AJ241" s="63">
        <f>VLOOKUP($AD241,pTRAIT!$A:$X,11,FALSE)</f>
        <v>0</v>
      </c>
      <c r="AK241" s="63">
        <f>VLOOKUP($AD241,pTRAIT!$A:$X,12,FALSE)</f>
        <v>0</v>
      </c>
      <c r="AL241" s="63">
        <f>VLOOKUP($AD241,pTRAIT!$A:$X,13,FALSE)</f>
        <v>0</v>
      </c>
      <c r="AM241" s="63">
        <f>VLOOKUP($AD241,pTRAIT!$A:$X,14,FALSE)</f>
        <v>0</v>
      </c>
      <c r="AN241" s="63">
        <f>VLOOKUP($AD241,pTRAIT!$A:$X,15,FALSE)</f>
        <v>0</v>
      </c>
      <c r="AO241" s="63">
        <f>VLOOKUP($AD241,pTRAIT!$A:$X,16,FALSE)</f>
        <v>0</v>
      </c>
      <c r="AP241" s="63">
        <f>VLOOKUP($AD241,pTRAIT!$A:$X,17,FALSE)</f>
        <v>0</v>
      </c>
      <c r="AQ241" s="63">
        <f>VLOOKUP($AD241,pTRAIT!$A:$X,18,FALSE)</f>
        <v>0</v>
      </c>
      <c r="AR241" s="63">
        <f>VLOOKUP($AD241,pTRAIT!$A:$X,19,FALSE)</f>
        <v>0</v>
      </c>
      <c r="AS241" s="63">
        <f>VLOOKUP($AD241,pTRAIT!$A:$X,20,FALSE)</f>
        <v>0</v>
      </c>
      <c r="AT241" s="63">
        <f>VLOOKUP($AD241,pTRAIT!$A:$X,21,FALSE)</f>
        <v>0</v>
      </c>
      <c r="AU241" s="63">
        <f>VLOOKUP($AD241,pTRAIT!$A:$X,22,FALSE)</f>
        <v>0</v>
      </c>
      <c r="AV241" s="63">
        <f>VLOOKUP($AD241,pTRAIT!$A:$X,23,FALSE)</f>
        <v>0</v>
      </c>
      <c r="AW241" s="63">
        <f>VLOOKUP($AD241,pTRAIT!$A:$X,24,FALSE)</f>
        <v>0</v>
      </c>
      <c r="AX241" s="67" t="s">
        <v>2981</v>
      </c>
      <c r="AY241" s="71" t="s">
        <v>3674</v>
      </c>
    </row>
    <row r="242" spans="1:51" ht="12" customHeight="1" x14ac:dyDescent="0.25">
      <c r="A242" s="32">
        <v>455</v>
      </c>
      <c r="B242" s="33" t="s">
        <v>5</v>
      </c>
      <c r="C242" s="34">
        <v>608</v>
      </c>
      <c r="D242" s="32" t="str">
        <f t="shared" si="6"/>
        <v>455X608</v>
      </c>
      <c r="E242" s="47" t="s">
        <v>1627</v>
      </c>
      <c r="F242" s="61" t="s">
        <v>1869</v>
      </c>
      <c r="G242" s="41" t="s">
        <v>43</v>
      </c>
      <c r="H242" s="45"/>
      <c r="I242" s="32">
        <v>455</v>
      </c>
      <c r="J242" s="63">
        <f>VLOOKUP(I242,pTRAIT!A:B,2,FALSE)</f>
        <v>0</v>
      </c>
      <c r="K242" s="63" t="s">
        <v>2725</v>
      </c>
      <c r="L242" s="63"/>
      <c r="M242" s="63" t="s">
        <v>2437</v>
      </c>
      <c r="N242" s="63"/>
      <c r="O242" s="63"/>
      <c r="P242" s="63"/>
      <c r="Q242" s="63"/>
      <c r="R242" s="63" t="s">
        <v>2735</v>
      </c>
      <c r="S242" s="63"/>
      <c r="T242" s="63"/>
      <c r="U242" s="63"/>
      <c r="V242" s="63"/>
      <c r="W242" s="63"/>
      <c r="X242" s="63" t="s">
        <v>2436</v>
      </c>
      <c r="Y242" s="63"/>
      <c r="Z242" s="63" t="s">
        <v>1617</v>
      </c>
      <c r="AA242" s="63" t="s">
        <v>2728</v>
      </c>
      <c r="AB242" s="63"/>
      <c r="AC242" s="63" t="str">
        <f t="shared" si="7"/>
        <v>ERo4Tp1/Tp1VuFFn-sge;NST=TP</v>
      </c>
      <c r="AD242" s="34">
        <v>608</v>
      </c>
      <c r="AE242" s="40" t="str">
        <f>VLOOKUP(AD242,pTRAIT!A:B,2,FALSE)</f>
        <v>EMi1Cf9ToCE;RIN=RF / EM5RTUeCM5Pu;RIN=RS</v>
      </c>
      <c r="AF242" s="63">
        <f>VLOOKUP($AD242,pTRAIT!$A:$X,7,FALSE)</f>
        <v>0</v>
      </c>
      <c r="AG242" s="63">
        <f>VLOOKUP($AD242,pTRAIT!$A:$X,8,FALSE)</f>
        <v>0</v>
      </c>
      <c r="AH242" s="63">
        <f>VLOOKUP($AD242,pTRAIT!$A:$X,9,FALSE)</f>
        <v>0</v>
      </c>
      <c r="AI242" s="63">
        <f>VLOOKUP($AD242,pTRAIT!$A:$X,10,FALSE)</f>
        <v>0</v>
      </c>
      <c r="AJ242" s="63">
        <f>VLOOKUP($AD242,pTRAIT!$A:$X,11,FALSE)</f>
        <v>0</v>
      </c>
      <c r="AK242" s="63">
        <f>VLOOKUP($AD242,pTRAIT!$A:$X,12,FALSE)</f>
        <v>0</v>
      </c>
      <c r="AL242" s="63">
        <f>VLOOKUP($AD242,pTRAIT!$A:$X,13,FALSE)</f>
        <v>0</v>
      </c>
      <c r="AM242" s="63">
        <f>VLOOKUP($AD242,pTRAIT!$A:$X,14,FALSE)</f>
        <v>0</v>
      </c>
      <c r="AN242" s="63">
        <f>VLOOKUP($AD242,pTRAIT!$A:$X,15,FALSE)</f>
        <v>0</v>
      </c>
      <c r="AO242" s="63">
        <f>VLOOKUP($AD242,pTRAIT!$A:$X,16,FALSE)</f>
        <v>0</v>
      </c>
      <c r="AP242" s="63">
        <f>VLOOKUP($AD242,pTRAIT!$A:$X,17,FALSE)</f>
        <v>0</v>
      </c>
      <c r="AQ242" s="63">
        <f>VLOOKUP($AD242,pTRAIT!$A:$X,18,FALSE)</f>
        <v>0</v>
      </c>
      <c r="AR242" s="63">
        <f>VLOOKUP($AD242,pTRAIT!$A:$X,19,FALSE)</f>
        <v>0</v>
      </c>
      <c r="AS242" s="63">
        <f>VLOOKUP($AD242,pTRAIT!$A:$X,20,FALSE)</f>
        <v>0</v>
      </c>
      <c r="AT242" s="63">
        <f>VLOOKUP($AD242,pTRAIT!$A:$X,21,FALSE)</f>
        <v>0</v>
      </c>
      <c r="AU242" s="63">
        <f>VLOOKUP($AD242,pTRAIT!$A:$X,22,FALSE)</f>
        <v>0</v>
      </c>
      <c r="AV242" s="63">
        <f>VLOOKUP($AD242,pTRAIT!$A:$X,23,FALSE)</f>
        <v>0</v>
      </c>
      <c r="AW242" s="63">
        <f>VLOOKUP($AD242,pTRAIT!$A:$X,24,FALSE)</f>
        <v>0</v>
      </c>
      <c r="AX242" s="67" t="s">
        <v>2982</v>
      </c>
      <c r="AY242" s="71" t="s">
        <v>3672</v>
      </c>
    </row>
    <row r="243" spans="1:51" ht="12" customHeight="1" x14ac:dyDescent="0.25">
      <c r="A243" s="32">
        <v>455</v>
      </c>
      <c r="B243" s="33" t="s">
        <v>5</v>
      </c>
      <c r="C243" s="34">
        <v>609</v>
      </c>
      <c r="D243" s="32" t="str">
        <f t="shared" si="6"/>
        <v>455X609</v>
      </c>
      <c r="E243" s="47" t="s">
        <v>1627</v>
      </c>
      <c r="F243" s="61" t="s">
        <v>1870</v>
      </c>
      <c r="G243" s="41" t="s">
        <v>43</v>
      </c>
      <c r="H243" s="45"/>
      <c r="I243" s="32">
        <v>455</v>
      </c>
      <c r="J243" s="63">
        <f>VLOOKUP(I243,pTRAIT!A:B,2,FALSE)</f>
        <v>0</v>
      </c>
      <c r="K243" s="63" t="s">
        <v>2725</v>
      </c>
      <c r="L243" s="63"/>
      <c r="M243" s="63" t="s">
        <v>2437</v>
      </c>
      <c r="N243" s="63"/>
      <c r="O243" s="63"/>
      <c r="P243" s="63"/>
      <c r="Q243" s="63"/>
      <c r="R243" s="63" t="s">
        <v>2735</v>
      </c>
      <c r="S243" s="63"/>
      <c r="T243" s="63"/>
      <c r="U243" s="63"/>
      <c r="V243" s="63"/>
      <c r="W243" s="63"/>
      <c r="X243" s="63" t="s">
        <v>2436</v>
      </c>
      <c r="Y243" s="63"/>
      <c r="Z243" s="63" t="s">
        <v>1617</v>
      </c>
      <c r="AA243" s="63" t="s">
        <v>2728</v>
      </c>
      <c r="AB243" s="63"/>
      <c r="AC243" s="63" t="str">
        <f t="shared" si="7"/>
        <v>ERo4Tp1/Tp1VuFFn-sge;NST=TP</v>
      </c>
      <c r="AD243" s="34">
        <v>609</v>
      </c>
      <c r="AE243" s="40" t="str">
        <f>VLOOKUP(AD243,pTRAIT!A:B,2,FALSE)</f>
        <v>EMi1Cf9ToCE;RIN=RF / EM5UeCM5Cf9Pu;RIN=RF</v>
      </c>
      <c r="AF243" s="63">
        <f>VLOOKUP($AD243,pTRAIT!$A:$X,7,FALSE)</f>
        <v>0</v>
      </c>
      <c r="AG243" s="63">
        <f>VLOOKUP($AD243,pTRAIT!$A:$X,8,FALSE)</f>
        <v>0</v>
      </c>
      <c r="AH243" s="63">
        <f>VLOOKUP($AD243,pTRAIT!$A:$X,9,FALSE)</f>
        <v>0</v>
      </c>
      <c r="AI243" s="63">
        <f>VLOOKUP($AD243,pTRAIT!$A:$X,10,FALSE)</f>
        <v>0</v>
      </c>
      <c r="AJ243" s="63">
        <f>VLOOKUP($AD243,pTRAIT!$A:$X,11,FALSE)</f>
        <v>0</v>
      </c>
      <c r="AK243" s="63">
        <f>VLOOKUP($AD243,pTRAIT!$A:$X,12,FALSE)</f>
        <v>0</v>
      </c>
      <c r="AL243" s="63">
        <f>VLOOKUP($AD243,pTRAIT!$A:$X,13,FALSE)</f>
        <v>0</v>
      </c>
      <c r="AM243" s="63">
        <f>VLOOKUP($AD243,pTRAIT!$A:$X,14,FALSE)</f>
        <v>0</v>
      </c>
      <c r="AN243" s="63">
        <f>VLOOKUP($AD243,pTRAIT!$A:$X,15,FALSE)</f>
        <v>0</v>
      </c>
      <c r="AO243" s="63">
        <f>VLOOKUP($AD243,pTRAIT!$A:$X,16,FALSE)</f>
        <v>0</v>
      </c>
      <c r="AP243" s="63">
        <f>VLOOKUP($AD243,pTRAIT!$A:$X,17,FALSE)</f>
        <v>0</v>
      </c>
      <c r="AQ243" s="63">
        <f>VLOOKUP($AD243,pTRAIT!$A:$X,18,FALSE)</f>
        <v>0</v>
      </c>
      <c r="AR243" s="63">
        <f>VLOOKUP($AD243,pTRAIT!$A:$X,19,FALSE)</f>
        <v>0</v>
      </c>
      <c r="AS243" s="63">
        <f>VLOOKUP($AD243,pTRAIT!$A:$X,20,FALSE)</f>
        <v>0</v>
      </c>
      <c r="AT243" s="63">
        <f>VLOOKUP($AD243,pTRAIT!$A:$X,21,FALSE)</f>
        <v>0</v>
      </c>
      <c r="AU243" s="63">
        <f>VLOOKUP($AD243,pTRAIT!$A:$X,22,FALSE)</f>
        <v>0</v>
      </c>
      <c r="AV243" s="63">
        <f>VLOOKUP($AD243,pTRAIT!$A:$X,23,FALSE)</f>
        <v>0</v>
      </c>
      <c r="AW243" s="63">
        <f>VLOOKUP($AD243,pTRAIT!$A:$X,24,FALSE)</f>
        <v>0</v>
      </c>
      <c r="AX243" s="67" t="s">
        <v>2983</v>
      </c>
      <c r="AY243" s="71" t="s">
        <v>3675</v>
      </c>
    </row>
    <row r="244" spans="1:51" ht="12" customHeight="1" x14ac:dyDescent="0.25">
      <c r="A244" s="32">
        <v>455</v>
      </c>
      <c r="B244" s="33" t="s">
        <v>5</v>
      </c>
      <c r="C244" s="34">
        <v>610</v>
      </c>
      <c r="D244" s="32" t="str">
        <f t="shared" si="6"/>
        <v>455X610</v>
      </c>
      <c r="E244" s="47" t="s">
        <v>1627</v>
      </c>
      <c r="F244" s="61" t="s">
        <v>1871</v>
      </c>
      <c r="G244" s="41" t="s">
        <v>43</v>
      </c>
      <c r="H244" s="45"/>
      <c r="I244" s="32">
        <v>455</v>
      </c>
      <c r="J244" s="63">
        <f>VLOOKUP(I244,pTRAIT!A:B,2,FALSE)</f>
        <v>0</v>
      </c>
      <c r="K244" s="63" t="s">
        <v>2725</v>
      </c>
      <c r="L244" s="63"/>
      <c r="M244" s="63" t="s">
        <v>2437</v>
      </c>
      <c r="N244" s="63"/>
      <c r="O244" s="63"/>
      <c r="P244" s="63"/>
      <c r="Q244" s="63"/>
      <c r="R244" s="63" t="s">
        <v>2735</v>
      </c>
      <c r="S244" s="63"/>
      <c r="T244" s="63"/>
      <c r="U244" s="63"/>
      <c r="V244" s="63"/>
      <c r="W244" s="63"/>
      <c r="X244" s="63" t="s">
        <v>2436</v>
      </c>
      <c r="Y244" s="63"/>
      <c r="Z244" s="63" t="s">
        <v>1617</v>
      </c>
      <c r="AA244" s="63" t="s">
        <v>2728</v>
      </c>
      <c r="AB244" s="63"/>
      <c r="AC244" s="63" t="str">
        <f t="shared" si="7"/>
        <v>ERo4Tp1/Tp1VuFFn-sge;NST=TP</v>
      </c>
      <c r="AD244" s="34">
        <v>610</v>
      </c>
      <c r="AE244" s="40" t="str">
        <f>VLOOKUP(AD244,pTRAIT!A:B,2,FALSE)</f>
        <v>EMi1Cf9ToCE;RIN=RF / (So5)(Pu);</v>
      </c>
      <c r="AF244" s="63">
        <f>VLOOKUP($AD244,pTRAIT!$A:$X,7,FALSE)</f>
        <v>0</v>
      </c>
      <c r="AG244" s="63">
        <f>VLOOKUP($AD244,pTRAIT!$A:$X,8,FALSE)</f>
        <v>0</v>
      </c>
      <c r="AH244" s="63">
        <f>VLOOKUP($AD244,pTRAIT!$A:$X,9,FALSE)</f>
        <v>0</v>
      </c>
      <c r="AI244" s="63">
        <f>VLOOKUP($AD244,pTRAIT!$A:$X,10,FALSE)</f>
        <v>0</v>
      </c>
      <c r="AJ244" s="63">
        <f>VLOOKUP($AD244,pTRAIT!$A:$X,11,FALSE)</f>
        <v>0</v>
      </c>
      <c r="AK244" s="63">
        <f>VLOOKUP($AD244,pTRAIT!$A:$X,12,FALSE)</f>
        <v>0</v>
      </c>
      <c r="AL244" s="63">
        <f>VLOOKUP($AD244,pTRAIT!$A:$X,13,FALSE)</f>
        <v>0</v>
      </c>
      <c r="AM244" s="63">
        <f>VLOOKUP($AD244,pTRAIT!$A:$X,14,FALSE)</f>
        <v>0</v>
      </c>
      <c r="AN244" s="63">
        <f>VLOOKUP($AD244,pTRAIT!$A:$X,15,FALSE)</f>
        <v>0</v>
      </c>
      <c r="AO244" s="63">
        <f>VLOOKUP($AD244,pTRAIT!$A:$X,16,FALSE)</f>
        <v>0</v>
      </c>
      <c r="AP244" s="63">
        <f>VLOOKUP($AD244,pTRAIT!$A:$X,17,FALSE)</f>
        <v>0</v>
      </c>
      <c r="AQ244" s="63">
        <f>VLOOKUP($AD244,pTRAIT!$A:$X,18,FALSE)</f>
        <v>0</v>
      </c>
      <c r="AR244" s="63">
        <f>VLOOKUP($AD244,pTRAIT!$A:$X,19,FALSE)</f>
        <v>0</v>
      </c>
      <c r="AS244" s="63">
        <f>VLOOKUP($AD244,pTRAIT!$A:$X,20,FALSE)</f>
        <v>0</v>
      </c>
      <c r="AT244" s="63">
        <f>VLOOKUP($AD244,pTRAIT!$A:$X,21,FALSE)</f>
        <v>0</v>
      </c>
      <c r="AU244" s="63">
        <f>VLOOKUP($AD244,pTRAIT!$A:$X,22,FALSE)</f>
        <v>0</v>
      </c>
      <c r="AV244" s="63">
        <f>VLOOKUP($AD244,pTRAIT!$A:$X,23,FALSE)</f>
        <v>0</v>
      </c>
      <c r="AW244" s="63">
        <f>VLOOKUP($AD244,pTRAIT!$A:$X,24,FALSE)</f>
        <v>0</v>
      </c>
      <c r="AX244" s="67" t="s">
        <v>2984</v>
      </c>
      <c r="AY244" s="71" t="s">
        <v>3676</v>
      </c>
    </row>
    <row r="245" spans="1:51" ht="12" customHeight="1" x14ac:dyDescent="0.25">
      <c r="A245" s="32">
        <v>455</v>
      </c>
      <c r="B245" s="33" t="s">
        <v>5</v>
      </c>
      <c r="C245" s="34">
        <v>611</v>
      </c>
      <c r="D245" s="32" t="str">
        <f t="shared" si="6"/>
        <v>455X611</v>
      </c>
      <c r="E245" s="47" t="s">
        <v>1627</v>
      </c>
      <c r="F245" s="61" t="s">
        <v>1872</v>
      </c>
      <c r="G245" s="41" t="s">
        <v>43</v>
      </c>
      <c r="H245" s="38"/>
      <c r="I245" s="32">
        <v>455</v>
      </c>
      <c r="J245" s="63">
        <f>VLOOKUP(I245,pTRAIT!A:B,2,FALSE)</f>
        <v>0</v>
      </c>
      <c r="K245" s="63" t="s">
        <v>2725</v>
      </c>
      <c r="L245" s="63"/>
      <c r="M245" s="63" t="s">
        <v>2437</v>
      </c>
      <c r="N245" s="63"/>
      <c r="O245" s="63"/>
      <c r="P245" s="63"/>
      <c r="Q245" s="63"/>
      <c r="R245" s="63" t="s">
        <v>2735</v>
      </c>
      <c r="S245" s="63"/>
      <c r="T245" s="63"/>
      <c r="U245" s="63"/>
      <c r="V245" s="63"/>
      <c r="W245" s="63"/>
      <c r="X245" s="63" t="s">
        <v>2436</v>
      </c>
      <c r="Y245" s="63"/>
      <c r="Z245" s="63" t="s">
        <v>1617</v>
      </c>
      <c r="AA245" s="63" t="s">
        <v>2728</v>
      </c>
      <c r="AB245" s="63"/>
      <c r="AC245" s="63" t="str">
        <f t="shared" si="7"/>
        <v>ERo4Tp1/Tp1VuFFn-sge;NST=TP</v>
      </c>
      <c r="AD245" s="34">
        <v>611</v>
      </c>
      <c r="AE245" s="40" t="str">
        <f>VLOOKUP(AD245,pTRAIT!A:B,2,FALSE)</f>
        <v>EMi1Cf9ToCE;RIN=RF / (Pu);RIN=RS</v>
      </c>
      <c r="AF245" s="63">
        <f>VLOOKUP($AD245,pTRAIT!$A:$X,7,FALSE)</f>
        <v>0</v>
      </c>
      <c r="AG245" s="63">
        <f>VLOOKUP($AD245,pTRAIT!$A:$X,8,FALSE)</f>
        <v>0</v>
      </c>
      <c r="AH245" s="63">
        <f>VLOOKUP($AD245,pTRAIT!$A:$X,9,FALSE)</f>
        <v>0</v>
      </c>
      <c r="AI245" s="63">
        <f>VLOOKUP($AD245,pTRAIT!$A:$X,10,FALSE)</f>
        <v>0</v>
      </c>
      <c r="AJ245" s="63">
        <f>VLOOKUP($AD245,pTRAIT!$A:$X,11,FALSE)</f>
        <v>0</v>
      </c>
      <c r="AK245" s="63">
        <f>VLOOKUP($AD245,pTRAIT!$A:$X,12,FALSE)</f>
        <v>0</v>
      </c>
      <c r="AL245" s="63">
        <f>VLOOKUP($AD245,pTRAIT!$A:$X,13,FALSE)</f>
        <v>0</v>
      </c>
      <c r="AM245" s="63">
        <f>VLOOKUP($AD245,pTRAIT!$A:$X,14,FALSE)</f>
        <v>0</v>
      </c>
      <c r="AN245" s="63">
        <f>VLOOKUP($AD245,pTRAIT!$A:$X,15,FALSE)</f>
        <v>0</v>
      </c>
      <c r="AO245" s="63">
        <f>VLOOKUP($AD245,pTRAIT!$A:$X,16,FALSE)</f>
        <v>0</v>
      </c>
      <c r="AP245" s="63">
        <f>VLOOKUP($AD245,pTRAIT!$A:$X,17,FALSE)</f>
        <v>0</v>
      </c>
      <c r="AQ245" s="63">
        <f>VLOOKUP($AD245,pTRAIT!$A:$X,18,FALSE)</f>
        <v>0</v>
      </c>
      <c r="AR245" s="63">
        <f>VLOOKUP($AD245,pTRAIT!$A:$X,19,FALSE)</f>
        <v>0</v>
      </c>
      <c r="AS245" s="63">
        <f>VLOOKUP($AD245,pTRAIT!$A:$X,20,FALSE)</f>
        <v>0</v>
      </c>
      <c r="AT245" s="63">
        <f>VLOOKUP($AD245,pTRAIT!$A:$X,21,FALSE)</f>
        <v>0</v>
      </c>
      <c r="AU245" s="63">
        <f>VLOOKUP($AD245,pTRAIT!$A:$X,22,FALSE)</f>
        <v>0</v>
      </c>
      <c r="AV245" s="63">
        <f>VLOOKUP($AD245,pTRAIT!$A:$X,23,FALSE)</f>
        <v>0</v>
      </c>
      <c r="AW245" s="63">
        <f>VLOOKUP($AD245,pTRAIT!$A:$X,24,FALSE)</f>
        <v>0</v>
      </c>
      <c r="AX245" s="67" t="s">
        <v>2985</v>
      </c>
      <c r="AY245" s="71" t="s">
        <v>3677</v>
      </c>
    </row>
    <row r="246" spans="1:51" ht="12" customHeight="1" x14ac:dyDescent="0.25">
      <c r="A246" s="32">
        <v>456</v>
      </c>
      <c r="B246" s="33" t="s">
        <v>5</v>
      </c>
      <c r="C246" s="34">
        <v>463</v>
      </c>
      <c r="D246" s="32" t="str">
        <f t="shared" si="6"/>
        <v>456X463</v>
      </c>
      <c r="E246" s="47" t="s">
        <v>1627</v>
      </c>
      <c r="F246" s="61" t="s">
        <v>1873</v>
      </c>
      <c r="G246" s="41" t="s">
        <v>43</v>
      </c>
      <c r="H246" s="38"/>
      <c r="I246" s="32">
        <v>456</v>
      </c>
      <c r="J246" s="63">
        <f>VLOOKUP(I246,pTRAIT!A:B,2,FALSE)</f>
        <v>0</v>
      </c>
      <c r="K246" s="63" t="s">
        <v>2725</v>
      </c>
      <c r="L246" s="63"/>
      <c r="M246" s="63" t="s">
        <v>2437</v>
      </c>
      <c r="N246" s="63" t="s">
        <v>2730</v>
      </c>
      <c r="O246" s="63"/>
      <c r="P246" s="63"/>
      <c r="Q246" s="63"/>
      <c r="R246" s="63" t="s">
        <v>2735</v>
      </c>
      <c r="S246" s="63"/>
      <c r="T246" s="63"/>
      <c r="U246" s="63"/>
      <c r="V246" s="63"/>
      <c r="W246" s="63"/>
      <c r="X246" s="63" t="s">
        <v>2436</v>
      </c>
      <c r="Y246" s="63" t="s">
        <v>2740</v>
      </c>
      <c r="Z246" s="63"/>
      <c r="AA246" s="63" t="s">
        <v>2728</v>
      </c>
      <c r="AB246" s="63"/>
      <c r="AC246" s="63" t="str">
        <f t="shared" si="7"/>
        <v>EM5Ro4Tp1/Tp1Pun-sge;NST=TP</v>
      </c>
      <c r="AD246" s="34">
        <v>463</v>
      </c>
      <c r="AE246" s="40" t="str">
        <f>VLOOKUP(AD246,pTRAIT!A:B,2,FALSE)</f>
        <v>EM5RTUeMi1;RIN=RF / EM5Mi1Cf9(Pu);RIN=RF</v>
      </c>
      <c r="AF246" s="63">
        <f>VLOOKUP($AD246,pTRAIT!$A:$X,7,FALSE)</f>
        <v>0</v>
      </c>
      <c r="AG246" s="63">
        <f>VLOOKUP($AD246,pTRAIT!$A:$X,8,FALSE)</f>
        <v>0</v>
      </c>
      <c r="AH246" s="63">
        <f>VLOOKUP($AD246,pTRAIT!$A:$X,9,FALSE)</f>
        <v>0</v>
      </c>
      <c r="AI246" s="63">
        <f>VLOOKUP($AD246,pTRAIT!$A:$X,10,FALSE)</f>
        <v>0</v>
      </c>
      <c r="AJ246" s="63">
        <f>VLOOKUP($AD246,pTRAIT!$A:$X,11,FALSE)</f>
        <v>0</v>
      </c>
      <c r="AK246" s="63">
        <f>VLOOKUP($AD246,pTRAIT!$A:$X,12,FALSE)</f>
        <v>0</v>
      </c>
      <c r="AL246" s="63">
        <f>VLOOKUP($AD246,pTRAIT!$A:$X,13,FALSE)</f>
        <v>0</v>
      </c>
      <c r="AM246" s="63">
        <f>VLOOKUP($AD246,pTRAIT!$A:$X,14,FALSE)</f>
        <v>0</v>
      </c>
      <c r="AN246" s="63">
        <f>VLOOKUP($AD246,pTRAIT!$A:$X,15,FALSE)</f>
        <v>0</v>
      </c>
      <c r="AO246" s="63">
        <f>VLOOKUP($AD246,pTRAIT!$A:$X,16,FALSE)</f>
        <v>0</v>
      </c>
      <c r="AP246" s="63">
        <f>VLOOKUP($AD246,pTRAIT!$A:$X,17,FALSE)</f>
        <v>0</v>
      </c>
      <c r="AQ246" s="63">
        <f>VLOOKUP($AD246,pTRAIT!$A:$X,18,FALSE)</f>
        <v>0</v>
      </c>
      <c r="AR246" s="63">
        <f>VLOOKUP($AD246,pTRAIT!$A:$X,19,FALSE)</f>
        <v>0</v>
      </c>
      <c r="AS246" s="63">
        <f>VLOOKUP($AD246,pTRAIT!$A:$X,20,FALSE)</f>
        <v>0</v>
      </c>
      <c r="AT246" s="63">
        <f>VLOOKUP($AD246,pTRAIT!$A:$X,21,FALSE)</f>
        <v>0</v>
      </c>
      <c r="AU246" s="63">
        <f>VLOOKUP($AD246,pTRAIT!$A:$X,22,FALSE)</f>
        <v>0</v>
      </c>
      <c r="AV246" s="63">
        <f>VLOOKUP($AD246,pTRAIT!$A:$X,23,FALSE)</f>
        <v>0</v>
      </c>
      <c r="AW246" s="63">
        <f>VLOOKUP($AD246,pTRAIT!$A:$X,24,FALSE)</f>
        <v>0</v>
      </c>
      <c r="AX246" s="67" t="s">
        <v>2986</v>
      </c>
      <c r="AY246" s="71" t="s">
        <v>3678</v>
      </c>
    </row>
    <row r="247" spans="1:51" ht="12" customHeight="1" x14ac:dyDescent="0.25">
      <c r="A247" s="32">
        <v>456</v>
      </c>
      <c r="B247" s="33" t="s">
        <v>5</v>
      </c>
      <c r="C247" s="34">
        <v>546</v>
      </c>
      <c r="D247" s="32" t="str">
        <f t="shared" si="6"/>
        <v>456X546</v>
      </c>
      <c r="E247" s="47" t="s">
        <v>1627</v>
      </c>
      <c r="F247" s="61" t="s">
        <v>1874</v>
      </c>
      <c r="G247" s="41" t="s">
        <v>43</v>
      </c>
      <c r="H247" s="38"/>
      <c r="I247" s="32">
        <v>456</v>
      </c>
      <c r="J247" s="63">
        <f>VLOOKUP(I247,pTRAIT!A:B,2,FALSE)</f>
        <v>0</v>
      </c>
      <c r="K247" s="63" t="s">
        <v>2725</v>
      </c>
      <c r="L247" s="63"/>
      <c r="M247" s="63" t="s">
        <v>2437</v>
      </c>
      <c r="N247" s="63" t="s">
        <v>2730</v>
      </c>
      <c r="O247" s="63"/>
      <c r="P247" s="63"/>
      <c r="Q247" s="63"/>
      <c r="R247" s="63" t="s">
        <v>2735</v>
      </c>
      <c r="S247" s="63"/>
      <c r="T247" s="63"/>
      <c r="U247" s="63"/>
      <c r="V247" s="63"/>
      <c r="W247" s="63"/>
      <c r="X247" s="63" t="s">
        <v>2436</v>
      </c>
      <c r="Y247" s="63" t="s">
        <v>2740</v>
      </c>
      <c r="Z247" s="63"/>
      <c r="AA247" s="63" t="s">
        <v>2728</v>
      </c>
      <c r="AB247" s="63"/>
      <c r="AC247" s="63" t="str">
        <f t="shared" si="7"/>
        <v>EM5Ro4Tp1/Tp1Pun-sge;NST=TP</v>
      </c>
      <c r="AD247" s="34">
        <v>546</v>
      </c>
      <c r="AE247" s="40" t="str">
        <f>VLOOKUP(AD247,pTRAIT!A:B,2,FALSE)</f>
        <v>EM5Mi1Cf9ogc;RIN=RF / EM5Mi1Cf9(Pu);RIN=RF</v>
      </c>
      <c r="AF247" s="63">
        <f>VLOOKUP($AD247,pTRAIT!$A:$X,7,FALSE)</f>
        <v>0</v>
      </c>
      <c r="AG247" s="63">
        <f>VLOOKUP($AD247,pTRAIT!$A:$X,8,FALSE)</f>
        <v>0</v>
      </c>
      <c r="AH247" s="63">
        <f>VLOOKUP($AD247,pTRAIT!$A:$X,9,FALSE)</f>
        <v>0</v>
      </c>
      <c r="AI247" s="63">
        <f>VLOOKUP($AD247,pTRAIT!$A:$X,10,FALSE)</f>
        <v>0</v>
      </c>
      <c r="AJ247" s="63">
        <f>VLOOKUP($AD247,pTRAIT!$A:$X,11,FALSE)</f>
        <v>0</v>
      </c>
      <c r="AK247" s="63">
        <f>VLOOKUP($AD247,pTRAIT!$A:$X,12,FALSE)</f>
        <v>0</v>
      </c>
      <c r="AL247" s="63">
        <f>VLOOKUP($AD247,pTRAIT!$A:$X,13,FALSE)</f>
        <v>0</v>
      </c>
      <c r="AM247" s="63">
        <f>VLOOKUP($AD247,pTRAIT!$A:$X,14,FALSE)</f>
        <v>0</v>
      </c>
      <c r="AN247" s="63">
        <f>VLOOKUP($AD247,pTRAIT!$A:$X,15,FALSE)</f>
        <v>0</v>
      </c>
      <c r="AO247" s="63">
        <f>VLOOKUP($AD247,pTRAIT!$A:$X,16,FALSE)</f>
        <v>0</v>
      </c>
      <c r="AP247" s="63">
        <f>VLOOKUP($AD247,pTRAIT!$A:$X,17,FALSE)</f>
        <v>0</v>
      </c>
      <c r="AQ247" s="63">
        <f>VLOOKUP($AD247,pTRAIT!$A:$X,18,FALSE)</f>
        <v>0</v>
      </c>
      <c r="AR247" s="63">
        <f>VLOOKUP($AD247,pTRAIT!$A:$X,19,FALSE)</f>
        <v>0</v>
      </c>
      <c r="AS247" s="63">
        <f>VLOOKUP($AD247,pTRAIT!$A:$X,20,FALSE)</f>
        <v>0</v>
      </c>
      <c r="AT247" s="63">
        <f>VLOOKUP($AD247,pTRAIT!$A:$X,21,FALSE)</f>
        <v>0</v>
      </c>
      <c r="AU247" s="63">
        <f>VLOOKUP($AD247,pTRAIT!$A:$X,22,FALSE)</f>
        <v>0</v>
      </c>
      <c r="AV247" s="63">
        <f>VLOOKUP($AD247,pTRAIT!$A:$X,23,FALSE)</f>
        <v>0</v>
      </c>
      <c r="AW247" s="63">
        <f>VLOOKUP($AD247,pTRAIT!$A:$X,24,FALSE)</f>
        <v>0</v>
      </c>
      <c r="AX247" s="67" t="s">
        <v>2987</v>
      </c>
      <c r="AY247" s="71" t="s">
        <v>3679</v>
      </c>
    </row>
    <row r="248" spans="1:51" ht="12" customHeight="1" x14ac:dyDescent="0.25">
      <c r="A248" s="32">
        <v>456</v>
      </c>
      <c r="B248" s="33" t="s">
        <v>5</v>
      </c>
      <c r="C248" s="34">
        <v>678</v>
      </c>
      <c r="D248" s="32" t="str">
        <f t="shared" si="6"/>
        <v>456X678</v>
      </c>
      <c r="E248" s="47" t="s">
        <v>1627</v>
      </c>
      <c r="F248" s="61" t="s">
        <v>1875</v>
      </c>
      <c r="G248" s="41" t="s">
        <v>43</v>
      </c>
      <c r="H248" s="38"/>
      <c r="I248" s="32">
        <v>456</v>
      </c>
      <c r="J248" s="63">
        <f>VLOOKUP(I248,pTRAIT!A:B,2,FALSE)</f>
        <v>0</v>
      </c>
      <c r="K248" s="63" t="s">
        <v>2725</v>
      </c>
      <c r="L248" s="63"/>
      <c r="M248" s="63" t="s">
        <v>2437</v>
      </c>
      <c r="N248" s="63" t="s">
        <v>2730</v>
      </c>
      <c r="O248" s="63"/>
      <c r="P248" s="63"/>
      <c r="Q248" s="63"/>
      <c r="R248" s="63" t="s">
        <v>2735</v>
      </c>
      <c r="S248" s="63"/>
      <c r="T248" s="63"/>
      <c r="U248" s="63"/>
      <c r="V248" s="63"/>
      <c r="W248" s="63"/>
      <c r="X248" s="63" t="s">
        <v>2436</v>
      </c>
      <c r="Y248" s="63" t="s">
        <v>2740</v>
      </c>
      <c r="Z248" s="63"/>
      <c r="AA248" s="63" t="s">
        <v>2728</v>
      </c>
      <c r="AB248" s="63"/>
      <c r="AC248" s="63" t="str">
        <f t="shared" si="7"/>
        <v>EM5Ro4Tp1/Tp1Pun-sge;NST=TP</v>
      </c>
      <c r="AD248" s="34">
        <v>678</v>
      </c>
      <c r="AE248" s="40" t="str">
        <f>VLOOKUP(AD248,pTRAIT!A:B,2,FALSE)</f>
        <v>Sp-1EM5UeMi1Cf9ogc;RIN=RF / EM5Mi1Cf9(Pu);RIN=RF</v>
      </c>
      <c r="AF248" s="63">
        <f>VLOOKUP($AD248,pTRAIT!$A:$X,7,FALSE)</f>
        <v>0</v>
      </c>
      <c r="AG248" s="63">
        <f>VLOOKUP($AD248,pTRAIT!$A:$X,8,FALSE)</f>
        <v>0</v>
      </c>
      <c r="AH248" s="63">
        <f>VLOOKUP($AD248,pTRAIT!$A:$X,9,FALSE)</f>
        <v>0</v>
      </c>
      <c r="AI248" s="63">
        <f>VLOOKUP($AD248,pTRAIT!$A:$X,10,FALSE)</f>
        <v>0</v>
      </c>
      <c r="AJ248" s="63">
        <f>VLOOKUP($AD248,pTRAIT!$A:$X,11,FALSE)</f>
        <v>0</v>
      </c>
      <c r="AK248" s="63">
        <f>VLOOKUP($AD248,pTRAIT!$A:$X,12,FALSE)</f>
        <v>0</v>
      </c>
      <c r="AL248" s="63">
        <f>VLOOKUP($AD248,pTRAIT!$A:$X,13,FALSE)</f>
        <v>0</v>
      </c>
      <c r="AM248" s="63">
        <f>VLOOKUP($AD248,pTRAIT!$A:$X,14,FALSE)</f>
        <v>0</v>
      </c>
      <c r="AN248" s="63">
        <f>VLOOKUP($AD248,pTRAIT!$A:$X,15,FALSE)</f>
        <v>0</v>
      </c>
      <c r="AO248" s="63">
        <f>VLOOKUP($AD248,pTRAIT!$A:$X,16,FALSE)</f>
        <v>0</v>
      </c>
      <c r="AP248" s="63">
        <f>VLOOKUP($AD248,pTRAIT!$A:$X,17,FALSE)</f>
        <v>0</v>
      </c>
      <c r="AQ248" s="63">
        <f>VLOOKUP($AD248,pTRAIT!$A:$X,18,FALSE)</f>
        <v>0</v>
      </c>
      <c r="AR248" s="63">
        <f>VLOOKUP($AD248,pTRAIT!$A:$X,19,FALSE)</f>
        <v>0</v>
      </c>
      <c r="AS248" s="63">
        <f>VLOOKUP($AD248,pTRAIT!$A:$X,20,FALSE)</f>
        <v>0</v>
      </c>
      <c r="AT248" s="63">
        <f>VLOOKUP($AD248,pTRAIT!$A:$X,21,FALSE)</f>
        <v>0</v>
      </c>
      <c r="AU248" s="63">
        <f>VLOOKUP($AD248,pTRAIT!$A:$X,22,FALSE)</f>
        <v>0</v>
      </c>
      <c r="AV248" s="63">
        <f>VLOOKUP($AD248,pTRAIT!$A:$X,23,FALSE)</f>
        <v>0</v>
      </c>
      <c r="AW248" s="63">
        <f>VLOOKUP($AD248,pTRAIT!$A:$X,24,FALSE)</f>
        <v>0</v>
      </c>
      <c r="AX248" s="67" t="s">
        <v>2988</v>
      </c>
      <c r="AY248" s="71" t="s">
        <v>3680</v>
      </c>
    </row>
    <row r="249" spans="1:51" ht="12" customHeight="1" x14ac:dyDescent="0.25">
      <c r="A249" s="32">
        <v>456</v>
      </c>
      <c r="B249" s="33" t="s">
        <v>5</v>
      </c>
      <c r="C249" s="34">
        <v>857</v>
      </c>
      <c r="D249" s="32" t="str">
        <f t="shared" si="6"/>
        <v>456X857</v>
      </c>
      <c r="E249" s="47" t="s">
        <v>1627</v>
      </c>
      <c r="F249" s="61" t="s">
        <v>1876</v>
      </c>
      <c r="G249" s="41" t="s">
        <v>43</v>
      </c>
      <c r="H249" s="38"/>
      <c r="I249" s="32">
        <v>456</v>
      </c>
      <c r="J249" s="63">
        <f>VLOOKUP(I249,pTRAIT!A:B,2,FALSE)</f>
        <v>0</v>
      </c>
      <c r="K249" s="63" t="s">
        <v>2725</v>
      </c>
      <c r="L249" s="63"/>
      <c r="M249" s="63" t="s">
        <v>2437</v>
      </c>
      <c r="N249" s="63" t="s">
        <v>2730</v>
      </c>
      <c r="O249" s="63"/>
      <c r="P249" s="63"/>
      <c r="Q249" s="63"/>
      <c r="R249" s="63" t="s">
        <v>2735</v>
      </c>
      <c r="S249" s="63"/>
      <c r="T249" s="63"/>
      <c r="U249" s="63"/>
      <c r="V249" s="63"/>
      <c r="W249" s="63"/>
      <c r="X249" s="63" t="s">
        <v>2436</v>
      </c>
      <c r="Y249" s="63" t="s">
        <v>2740</v>
      </c>
      <c r="Z249" s="63"/>
      <c r="AA249" s="63" t="s">
        <v>2728</v>
      </c>
      <c r="AB249" s="63"/>
      <c r="AC249" s="63" t="str">
        <f t="shared" si="7"/>
        <v>EM5Ro4Tp1/Tp1Pun-sge;NST=TP</v>
      </c>
      <c r="AD249" s="34">
        <v>857</v>
      </c>
      <c r="AE249" s="40" t="str">
        <f>VLOOKUP(AD249,pTRAIT!A:B,2,FALSE)</f>
        <v>EM5UeMi1;NST=X / EM5Mi1Cf9(Pu);RIN=RF</v>
      </c>
      <c r="AF249" s="63">
        <f>VLOOKUP($AD249,pTRAIT!$A:$X,7,FALSE)</f>
        <v>0</v>
      </c>
      <c r="AG249" s="63">
        <f>VLOOKUP($AD249,pTRAIT!$A:$X,8,FALSE)</f>
        <v>0</v>
      </c>
      <c r="AH249" s="63">
        <f>VLOOKUP($AD249,pTRAIT!$A:$X,9,FALSE)</f>
        <v>0</v>
      </c>
      <c r="AI249" s="63">
        <f>VLOOKUP($AD249,pTRAIT!$A:$X,10,FALSE)</f>
        <v>0</v>
      </c>
      <c r="AJ249" s="63">
        <f>VLOOKUP($AD249,pTRAIT!$A:$X,11,FALSE)</f>
        <v>0</v>
      </c>
      <c r="AK249" s="63">
        <f>VLOOKUP($AD249,pTRAIT!$A:$X,12,FALSE)</f>
        <v>0</v>
      </c>
      <c r="AL249" s="63">
        <f>VLOOKUP($AD249,pTRAIT!$A:$X,13,FALSE)</f>
        <v>0</v>
      </c>
      <c r="AM249" s="63">
        <f>VLOOKUP($AD249,pTRAIT!$A:$X,14,FALSE)</f>
        <v>0</v>
      </c>
      <c r="AN249" s="63">
        <f>VLOOKUP($AD249,pTRAIT!$A:$X,15,FALSE)</f>
        <v>0</v>
      </c>
      <c r="AO249" s="63">
        <f>VLOOKUP($AD249,pTRAIT!$A:$X,16,FALSE)</f>
        <v>0</v>
      </c>
      <c r="AP249" s="63">
        <f>VLOOKUP($AD249,pTRAIT!$A:$X,17,FALSE)</f>
        <v>0</v>
      </c>
      <c r="AQ249" s="63">
        <f>VLOOKUP($AD249,pTRAIT!$A:$X,18,FALSE)</f>
        <v>0</v>
      </c>
      <c r="AR249" s="63">
        <f>VLOOKUP($AD249,pTRAIT!$A:$X,19,FALSE)</f>
        <v>0</v>
      </c>
      <c r="AS249" s="63">
        <f>VLOOKUP($AD249,pTRAIT!$A:$X,20,FALSE)</f>
        <v>0</v>
      </c>
      <c r="AT249" s="63">
        <f>VLOOKUP($AD249,pTRAIT!$A:$X,21,FALSE)</f>
        <v>0</v>
      </c>
      <c r="AU249" s="63">
        <f>VLOOKUP($AD249,pTRAIT!$A:$X,22,FALSE)</f>
        <v>0</v>
      </c>
      <c r="AV249" s="63">
        <f>VLOOKUP($AD249,pTRAIT!$A:$X,23,FALSE)</f>
        <v>0</v>
      </c>
      <c r="AW249" s="63">
        <f>VLOOKUP($AD249,pTRAIT!$A:$X,24,FALSE)</f>
        <v>0</v>
      </c>
      <c r="AX249" s="67" t="s">
        <v>2989</v>
      </c>
      <c r="AY249" s="71" t="s">
        <v>3681</v>
      </c>
    </row>
    <row r="250" spans="1:51" ht="12" customHeight="1" x14ac:dyDescent="0.25">
      <c r="A250" s="32">
        <v>456</v>
      </c>
      <c r="B250" s="33" t="s">
        <v>5</v>
      </c>
      <c r="C250" s="34">
        <v>880</v>
      </c>
      <c r="D250" s="32" t="str">
        <f t="shared" si="6"/>
        <v>456X880</v>
      </c>
      <c r="E250" s="47" t="s">
        <v>1627</v>
      </c>
      <c r="F250" s="61" t="s">
        <v>1877</v>
      </c>
      <c r="G250" s="41" t="s">
        <v>43</v>
      </c>
      <c r="H250" s="38"/>
      <c r="I250" s="32">
        <v>456</v>
      </c>
      <c r="J250" s="63">
        <f>VLOOKUP(I250,pTRAIT!A:B,2,FALSE)</f>
        <v>0</v>
      </c>
      <c r="K250" s="63" t="s">
        <v>2725</v>
      </c>
      <c r="L250" s="63"/>
      <c r="M250" s="63" t="s">
        <v>2437</v>
      </c>
      <c r="N250" s="63" t="s">
        <v>2730</v>
      </c>
      <c r="O250" s="63"/>
      <c r="P250" s="63"/>
      <c r="Q250" s="63"/>
      <c r="R250" s="63" t="s">
        <v>2735</v>
      </c>
      <c r="S250" s="63"/>
      <c r="T250" s="63"/>
      <c r="U250" s="63"/>
      <c r="V250" s="63"/>
      <c r="W250" s="63"/>
      <c r="X250" s="63" t="s">
        <v>2436</v>
      </c>
      <c r="Y250" s="63" t="s">
        <v>2740</v>
      </c>
      <c r="Z250" s="63"/>
      <c r="AA250" s="63" t="s">
        <v>2728</v>
      </c>
      <c r="AB250" s="63"/>
      <c r="AC250" s="63" t="str">
        <f t="shared" si="7"/>
        <v>EM5Ro4Tp1/Tp1Pun-sge;NST=TP</v>
      </c>
      <c r="AD250" s="34">
        <v>880</v>
      </c>
      <c r="AE250" s="40" t="str">
        <f>VLOOKUP(AD250,pTRAIT!A:B,2,FALSE)</f>
        <v>EM5UeMi1WSCf9;NST=X / EM5Mi1Cf9(Pu);RIN=RF</v>
      </c>
      <c r="AF250" s="63">
        <f>VLOOKUP($AD250,pTRAIT!$A:$X,7,FALSE)</f>
        <v>0</v>
      </c>
      <c r="AG250" s="63">
        <f>VLOOKUP($AD250,pTRAIT!$A:$X,8,FALSE)</f>
        <v>0</v>
      </c>
      <c r="AH250" s="63">
        <f>VLOOKUP($AD250,pTRAIT!$A:$X,9,FALSE)</f>
        <v>0</v>
      </c>
      <c r="AI250" s="63">
        <f>VLOOKUP($AD250,pTRAIT!$A:$X,10,FALSE)</f>
        <v>0</v>
      </c>
      <c r="AJ250" s="63">
        <f>VLOOKUP($AD250,pTRAIT!$A:$X,11,FALSE)</f>
        <v>0</v>
      </c>
      <c r="AK250" s="63">
        <f>VLOOKUP($AD250,pTRAIT!$A:$X,12,FALSE)</f>
        <v>0</v>
      </c>
      <c r="AL250" s="63">
        <f>VLOOKUP($AD250,pTRAIT!$A:$X,13,FALSE)</f>
        <v>0</v>
      </c>
      <c r="AM250" s="63">
        <f>VLOOKUP($AD250,pTRAIT!$A:$X,14,FALSE)</f>
        <v>0</v>
      </c>
      <c r="AN250" s="63">
        <f>VLOOKUP($AD250,pTRAIT!$A:$X,15,FALSE)</f>
        <v>0</v>
      </c>
      <c r="AO250" s="63">
        <f>VLOOKUP($AD250,pTRAIT!$A:$X,16,FALSE)</f>
        <v>0</v>
      </c>
      <c r="AP250" s="63">
        <f>VLOOKUP($AD250,pTRAIT!$A:$X,17,FALSE)</f>
        <v>0</v>
      </c>
      <c r="AQ250" s="63">
        <f>VLOOKUP($AD250,pTRAIT!$A:$X,18,FALSE)</f>
        <v>0</v>
      </c>
      <c r="AR250" s="63">
        <f>VLOOKUP($AD250,pTRAIT!$A:$X,19,FALSE)</f>
        <v>0</v>
      </c>
      <c r="AS250" s="63">
        <f>VLOOKUP($AD250,pTRAIT!$A:$X,20,FALSE)</f>
        <v>0</v>
      </c>
      <c r="AT250" s="63">
        <f>VLOOKUP($AD250,pTRAIT!$A:$X,21,FALSE)</f>
        <v>0</v>
      </c>
      <c r="AU250" s="63">
        <f>VLOOKUP($AD250,pTRAIT!$A:$X,22,FALSE)</f>
        <v>0</v>
      </c>
      <c r="AV250" s="63">
        <f>VLOOKUP($AD250,pTRAIT!$A:$X,23,FALSE)</f>
        <v>0</v>
      </c>
      <c r="AW250" s="63">
        <f>VLOOKUP($AD250,pTRAIT!$A:$X,24,FALSE)</f>
        <v>0</v>
      </c>
      <c r="AX250" s="67" t="s">
        <v>2990</v>
      </c>
      <c r="AY250" s="71" t="s">
        <v>3682</v>
      </c>
    </row>
    <row r="251" spans="1:51" ht="12" customHeight="1" x14ac:dyDescent="0.25">
      <c r="A251" s="32">
        <v>456</v>
      </c>
      <c r="B251" s="33" t="s">
        <v>5</v>
      </c>
      <c r="C251" s="34">
        <v>614</v>
      </c>
      <c r="D251" s="32" t="str">
        <f t="shared" si="6"/>
        <v>456X614</v>
      </c>
      <c r="E251" s="47" t="s">
        <v>1627</v>
      </c>
      <c r="F251" s="61" t="s">
        <v>1878</v>
      </c>
      <c r="G251" s="41" t="s">
        <v>43</v>
      </c>
      <c r="H251" s="38"/>
      <c r="I251" s="32">
        <v>456</v>
      </c>
      <c r="J251" s="63">
        <f>VLOOKUP(I251,pTRAIT!A:B,2,FALSE)</f>
        <v>0</v>
      </c>
      <c r="K251" s="63" t="s">
        <v>2725</v>
      </c>
      <c r="L251" s="63"/>
      <c r="M251" s="63" t="s">
        <v>2437</v>
      </c>
      <c r="N251" s="63" t="s">
        <v>2730</v>
      </c>
      <c r="O251" s="63"/>
      <c r="P251" s="63"/>
      <c r="Q251" s="63"/>
      <c r="R251" s="63" t="s">
        <v>2735</v>
      </c>
      <c r="S251" s="63"/>
      <c r="T251" s="63"/>
      <c r="U251" s="63"/>
      <c r="V251" s="63"/>
      <c r="W251" s="63"/>
      <c r="X251" s="63" t="s">
        <v>2436</v>
      </c>
      <c r="Y251" s="63" t="s">
        <v>2740</v>
      </c>
      <c r="Z251" s="63"/>
      <c r="AA251" s="63" t="s">
        <v>2728</v>
      </c>
      <c r="AB251" s="63"/>
      <c r="AC251" s="63" t="str">
        <f t="shared" si="7"/>
        <v>EM5Ro4Tp1/Tp1Pun-sge;NST=TP</v>
      </c>
      <c r="AD251" s="34">
        <v>614</v>
      </c>
      <c r="AE251" s="40" t="str">
        <f>VLOOKUP(AD251,pTRAIT!A:B,2,FALSE)</f>
        <v>EM5Mi1Cf9(Pu);RIN=RF / EMi1Cf9ToCE;RIN=RF</v>
      </c>
      <c r="AF251" s="63">
        <f>VLOOKUP($AD251,pTRAIT!$A:$X,7,FALSE)</f>
        <v>0</v>
      </c>
      <c r="AG251" s="63">
        <f>VLOOKUP($AD251,pTRAIT!$A:$X,8,FALSE)</f>
        <v>0</v>
      </c>
      <c r="AH251" s="63">
        <f>VLOOKUP($AD251,pTRAIT!$A:$X,9,FALSE)</f>
        <v>0</v>
      </c>
      <c r="AI251" s="63">
        <f>VLOOKUP($AD251,pTRAIT!$A:$X,10,FALSE)</f>
        <v>0</v>
      </c>
      <c r="AJ251" s="63">
        <f>VLOOKUP($AD251,pTRAIT!$A:$X,11,FALSE)</f>
        <v>0</v>
      </c>
      <c r="AK251" s="63">
        <f>VLOOKUP($AD251,pTRAIT!$A:$X,12,FALSE)</f>
        <v>0</v>
      </c>
      <c r="AL251" s="63">
        <f>VLOOKUP($AD251,pTRAIT!$A:$X,13,FALSE)</f>
        <v>0</v>
      </c>
      <c r="AM251" s="63">
        <f>VLOOKUP($AD251,pTRAIT!$A:$X,14,FALSE)</f>
        <v>0</v>
      </c>
      <c r="AN251" s="63">
        <f>VLOOKUP($AD251,pTRAIT!$A:$X,15,FALSE)</f>
        <v>0</v>
      </c>
      <c r="AO251" s="63">
        <f>VLOOKUP($AD251,pTRAIT!$A:$X,16,FALSE)</f>
        <v>0</v>
      </c>
      <c r="AP251" s="63">
        <f>VLOOKUP($AD251,pTRAIT!$A:$X,17,FALSE)</f>
        <v>0</v>
      </c>
      <c r="AQ251" s="63">
        <f>VLOOKUP($AD251,pTRAIT!$A:$X,18,FALSE)</f>
        <v>0</v>
      </c>
      <c r="AR251" s="63">
        <f>VLOOKUP($AD251,pTRAIT!$A:$X,19,FALSE)</f>
        <v>0</v>
      </c>
      <c r="AS251" s="63">
        <f>VLOOKUP($AD251,pTRAIT!$A:$X,20,FALSE)</f>
        <v>0</v>
      </c>
      <c r="AT251" s="63">
        <f>VLOOKUP($AD251,pTRAIT!$A:$X,21,FALSE)</f>
        <v>0</v>
      </c>
      <c r="AU251" s="63">
        <f>VLOOKUP($AD251,pTRAIT!$A:$X,22,FALSE)</f>
        <v>0</v>
      </c>
      <c r="AV251" s="63">
        <f>VLOOKUP($AD251,pTRAIT!$A:$X,23,FALSE)</f>
        <v>0</v>
      </c>
      <c r="AW251" s="63">
        <f>VLOOKUP($AD251,pTRAIT!$A:$X,24,FALSE)</f>
        <v>0</v>
      </c>
      <c r="AX251" s="67" t="s">
        <v>2991</v>
      </c>
      <c r="AY251" s="71" t="s">
        <v>3683</v>
      </c>
    </row>
    <row r="252" spans="1:51" ht="12" customHeight="1" x14ac:dyDescent="0.25">
      <c r="A252" s="32">
        <v>456</v>
      </c>
      <c r="B252" s="33" t="s">
        <v>5</v>
      </c>
      <c r="C252" s="34">
        <v>612</v>
      </c>
      <c r="D252" s="32" t="str">
        <f t="shared" si="6"/>
        <v>456X612</v>
      </c>
      <c r="E252" s="47" t="s">
        <v>1627</v>
      </c>
      <c r="F252" s="61" t="s">
        <v>1879</v>
      </c>
      <c r="G252" s="41" t="s">
        <v>43</v>
      </c>
      <c r="H252" s="38"/>
      <c r="I252" s="32">
        <v>456</v>
      </c>
      <c r="J252" s="63">
        <f>VLOOKUP(I252,pTRAIT!A:B,2,FALSE)</f>
        <v>0</v>
      </c>
      <c r="K252" s="63" t="s">
        <v>2725</v>
      </c>
      <c r="L252" s="63"/>
      <c r="M252" s="63" t="s">
        <v>2437</v>
      </c>
      <c r="N252" s="63" t="s">
        <v>2730</v>
      </c>
      <c r="O252" s="63"/>
      <c r="P252" s="63"/>
      <c r="Q252" s="63"/>
      <c r="R252" s="63" t="s">
        <v>2735</v>
      </c>
      <c r="S252" s="63"/>
      <c r="T252" s="63"/>
      <c r="U252" s="63"/>
      <c r="V252" s="63"/>
      <c r="W252" s="63"/>
      <c r="X252" s="63" t="s">
        <v>2436</v>
      </c>
      <c r="Y252" s="63" t="s">
        <v>2740</v>
      </c>
      <c r="Z252" s="63"/>
      <c r="AA252" s="63" t="s">
        <v>2728</v>
      </c>
      <c r="AB252" s="63"/>
      <c r="AC252" s="63" t="str">
        <f t="shared" si="7"/>
        <v>EM5Ro4Tp1/Tp1Pun-sge;NST=TP</v>
      </c>
      <c r="AD252" s="34">
        <v>612</v>
      </c>
      <c r="AE252" s="40" t="str">
        <f>VLOOKUP(AD252,pTRAIT!A:B,2,FALSE)</f>
        <v>EM5Mi1Cf9(Pu);RIN=RF / (RT)(So5)(Pu);RIN=RS</v>
      </c>
      <c r="AF252" s="63">
        <f>VLOOKUP($AD252,pTRAIT!$A:$X,7,FALSE)</f>
        <v>0</v>
      </c>
      <c r="AG252" s="63">
        <f>VLOOKUP($AD252,pTRAIT!$A:$X,8,FALSE)</f>
        <v>0</v>
      </c>
      <c r="AH252" s="63">
        <f>VLOOKUP($AD252,pTRAIT!$A:$X,9,FALSE)</f>
        <v>0</v>
      </c>
      <c r="AI252" s="63">
        <f>VLOOKUP($AD252,pTRAIT!$A:$X,10,FALSE)</f>
        <v>0</v>
      </c>
      <c r="AJ252" s="63">
        <f>VLOOKUP($AD252,pTRAIT!$A:$X,11,FALSE)</f>
        <v>0</v>
      </c>
      <c r="AK252" s="63">
        <f>VLOOKUP($AD252,pTRAIT!$A:$X,12,FALSE)</f>
        <v>0</v>
      </c>
      <c r="AL252" s="63">
        <f>VLOOKUP($AD252,pTRAIT!$A:$X,13,FALSE)</f>
        <v>0</v>
      </c>
      <c r="AM252" s="63">
        <f>VLOOKUP($AD252,pTRAIT!$A:$X,14,FALSE)</f>
        <v>0</v>
      </c>
      <c r="AN252" s="63">
        <f>VLOOKUP($AD252,pTRAIT!$A:$X,15,FALSE)</f>
        <v>0</v>
      </c>
      <c r="AO252" s="63">
        <f>VLOOKUP($AD252,pTRAIT!$A:$X,16,FALSE)</f>
        <v>0</v>
      </c>
      <c r="AP252" s="63">
        <f>VLOOKUP($AD252,pTRAIT!$A:$X,17,FALSE)</f>
        <v>0</v>
      </c>
      <c r="AQ252" s="63">
        <f>VLOOKUP($AD252,pTRAIT!$A:$X,18,FALSE)</f>
        <v>0</v>
      </c>
      <c r="AR252" s="63">
        <f>VLOOKUP($AD252,pTRAIT!$A:$X,19,FALSE)</f>
        <v>0</v>
      </c>
      <c r="AS252" s="63">
        <f>VLOOKUP($AD252,pTRAIT!$A:$X,20,FALSE)</f>
        <v>0</v>
      </c>
      <c r="AT252" s="63">
        <f>VLOOKUP($AD252,pTRAIT!$A:$X,21,FALSE)</f>
        <v>0</v>
      </c>
      <c r="AU252" s="63">
        <f>VLOOKUP($AD252,pTRAIT!$A:$X,22,FALSE)</f>
        <v>0</v>
      </c>
      <c r="AV252" s="63">
        <f>VLOOKUP($AD252,pTRAIT!$A:$X,23,FALSE)</f>
        <v>0</v>
      </c>
      <c r="AW252" s="63">
        <f>VLOOKUP($AD252,pTRAIT!$A:$X,24,FALSE)</f>
        <v>0</v>
      </c>
      <c r="AX252" s="67" t="s">
        <v>2992</v>
      </c>
      <c r="AY252" s="71" t="s">
        <v>3684</v>
      </c>
    </row>
    <row r="253" spans="1:51" ht="12" customHeight="1" x14ac:dyDescent="0.25">
      <c r="A253" s="32">
        <v>456</v>
      </c>
      <c r="B253" s="33" t="s">
        <v>5</v>
      </c>
      <c r="C253" s="34">
        <v>613</v>
      </c>
      <c r="D253" s="32" t="str">
        <f t="shared" si="6"/>
        <v>456X613</v>
      </c>
      <c r="E253" s="47" t="s">
        <v>1627</v>
      </c>
      <c r="F253" s="61" t="s">
        <v>1880</v>
      </c>
      <c r="G253" s="41" t="s">
        <v>43</v>
      </c>
      <c r="H253" s="38"/>
      <c r="I253" s="32">
        <v>456</v>
      </c>
      <c r="J253" s="63">
        <f>VLOOKUP(I253,pTRAIT!A:B,2,FALSE)</f>
        <v>0</v>
      </c>
      <c r="K253" s="63" t="s">
        <v>2725</v>
      </c>
      <c r="L253" s="63"/>
      <c r="M253" s="63" t="s">
        <v>2437</v>
      </c>
      <c r="N253" s="63" t="s">
        <v>2730</v>
      </c>
      <c r="O253" s="63"/>
      <c r="P253" s="63"/>
      <c r="Q253" s="63"/>
      <c r="R253" s="63" t="s">
        <v>2735</v>
      </c>
      <c r="S253" s="63"/>
      <c r="T253" s="63"/>
      <c r="U253" s="63"/>
      <c r="V253" s="63"/>
      <c r="W253" s="63"/>
      <c r="X253" s="63" t="s">
        <v>2436</v>
      </c>
      <c r="Y253" s="63" t="s">
        <v>2740</v>
      </c>
      <c r="Z253" s="63"/>
      <c r="AA253" s="63" t="s">
        <v>2728</v>
      </c>
      <c r="AB253" s="63"/>
      <c r="AC253" s="63" t="str">
        <f t="shared" si="7"/>
        <v>EM5Ro4Tp1/Tp1Pun-sge;NST=TP</v>
      </c>
      <c r="AD253" s="34">
        <v>613</v>
      </c>
      <c r="AE253" s="40" t="str">
        <f>VLOOKUP(AD253,pTRAIT!A:B,2,FALSE)</f>
        <v>EM5Mi1Cf9(Pu);RIN=RF / (RT)(So5)(Pu);RIN=RS</v>
      </c>
      <c r="AF253" s="63">
        <f>VLOOKUP($AD253,pTRAIT!$A:$X,7,FALSE)</f>
        <v>0</v>
      </c>
      <c r="AG253" s="63">
        <f>VLOOKUP($AD253,pTRAIT!$A:$X,8,FALSE)</f>
        <v>0</v>
      </c>
      <c r="AH253" s="63">
        <f>VLOOKUP($AD253,pTRAIT!$A:$X,9,FALSE)</f>
        <v>0</v>
      </c>
      <c r="AI253" s="63">
        <f>VLOOKUP($AD253,pTRAIT!$A:$X,10,FALSE)</f>
        <v>0</v>
      </c>
      <c r="AJ253" s="63">
        <f>VLOOKUP($AD253,pTRAIT!$A:$X,11,FALSE)</f>
        <v>0</v>
      </c>
      <c r="AK253" s="63">
        <f>VLOOKUP($AD253,pTRAIT!$A:$X,12,FALSE)</f>
        <v>0</v>
      </c>
      <c r="AL253" s="63">
        <f>VLOOKUP($AD253,pTRAIT!$A:$X,13,FALSE)</f>
        <v>0</v>
      </c>
      <c r="AM253" s="63">
        <f>VLOOKUP($AD253,pTRAIT!$A:$X,14,FALSE)</f>
        <v>0</v>
      </c>
      <c r="AN253" s="63">
        <f>VLOOKUP($AD253,pTRAIT!$A:$X,15,FALSE)</f>
        <v>0</v>
      </c>
      <c r="AO253" s="63">
        <f>VLOOKUP($AD253,pTRAIT!$A:$X,16,FALSE)</f>
        <v>0</v>
      </c>
      <c r="AP253" s="63">
        <f>VLOOKUP($AD253,pTRAIT!$A:$X,17,FALSE)</f>
        <v>0</v>
      </c>
      <c r="AQ253" s="63">
        <f>VLOOKUP($AD253,pTRAIT!$A:$X,18,FALSE)</f>
        <v>0</v>
      </c>
      <c r="AR253" s="63">
        <f>VLOOKUP($AD253,pTRAIT!$A:$X,19,FALSE)</f>
        <v>0</v>
      </c>
      <c r="AS253" s="63">
        <f>VLOOKUP($AD253,pTRAIT!$A:$X,20,FALSE)</f>
        <v>0</v>
      </c>
      <c r="AT253" s="63">
        <f>VLOOKUP($AD253,pTRAIT!$A:$X,21,FALSE)</f>
        <v>0</v>
      </c>
      <c r="AU253" s="63">
        <f>VLOOKUP($AD253,pTRAIT!$A:$X,22,FALSE)</f>
        <v>0</v>
      </c>
      <c r="AV253" s="63">
        <f>VLOOKUP($AD253,pTRAIT!$A:$X,23,FALSE)</f>
        <v>0</v>
      </c>
      <c r="AW253" s="63">
        <f>VLOOKUP($AD253,pTRAIT!$A:$X,24,FALSE)</f>
        <v>0</v>
      </c>
      <c r="AX253" s="67" t="s">
        <v>2993</v>
      </c>
      <c r="AY253" s="71" t="s">
        <v>3684</v>
      </c>
    </row>
    <row r="254" spans="1:51" ht="12" customHeight="1" x14ac:dyDescent="0.25">
      <c r="A254" s="32">
        <v>456</v>
      </c>
      <c r="B254" s="33" t="s">
        <v>5</v>
      </c>
      <c r="C254" s="34">
        <v>615</v>
      </c>
      <c r="D254" s="32" t="str">
        <f t="shared" si="6"/>
        <v>456X615</v>
      </c>
      <c r="E254" s="47" t="s">
        <v>1627</v>
      </c>
      <c r="F254" s="61" t="s">
        <v>1881</v>
      </c>
      <c r="G254" s="41" t="s">
        <v>43</v>
      </c>
      <c r="H254" s="38"/>
      <c r="I254" s="32">
        <v>456</v>
      </c>
      <c r="J254" s="63">
        <f>VLOOKUP(I254,pTRAIT!A:B,2,FALSE)</f>
        <v>0</v>
      </c>
      <c r="K254" s="63" t="s">
        <v>2725</v>
      </c>
      <c r="L254" s="63"/>
      <c r="M254" s="63" t="s">
        <v>2437</v>
      </c>
      <c r="N254" s="63" t="s">
        <v>2730</v>
      </c>
      <c r="O254" s="63"/>
      <c r="P254" s="63"/>
      <c r="Q254" s="63"/>
      <c r="R254" s="63" t="s">
        <v>2735</v>
      </c>
      <c r="S254" s="63"/>
      <c r="T254" s="63"/>
      <c r="U254" s="63"/>
      <c r="V254" s="63"/>
      <c r="W254" s="63"/>
      <c r="X254" s="63" t="s">
        <v>2436</v>
      </c>
      <c r="Y254" s="63" t="s">
        <v>2740</v>
      </c>
      <c r="Z254" s="63"/>
      <c r="AA254" s="63" t="s">
        <v>2728</v>
      </c>
      <c r="AB254" s="63"/>
      <c r="AC254" s="63" t="str">
        <f t="shared" si="7"/>
        <v>EM5Ro4Tp1/Tp1Pun-sge;NST=TP</v>
      </c>
      <c r="AD254" s="34">
        <v>615</v>
      </c>
      <c r="AE254" s="40" t="str">
        <f>VLOOKUP(AD254,pTRAIT!A:B,2,FALSE)</f>
        <v>EM5Mi1Cf9(Pu);RIN=RF / EM5Mi1;RIN=RF</v>
      </c>
      <c r="AF254" s="63">
        <f>VLOOKUP($AD254,pTRAIT!$A:$X,7,FALSE)</f>
        <v>0</v>
      </c>
      <c r="AG254" s="63">
        <f>VLOOKUP($AD254,pTRAIT!$A:$X,8,FALSE)</f>
        <v>0</v>
      </c>
      <c r="AH254" s="63">
        <f>VLOOKUP($AD254,pTRAIT!$A:$X,9,FALSE)</f>
        <v>0</v>
      </c>
      <c r="AI254" s="63">
        <f>VLOOKUP($AD254,pTRAIT!$A:$X,10,FALSE)</f>
        <v>0</v>
      </c>
      <c r="AJ254" s="63">
        <f>VLOOKUP($AD254,pTRAIT!$A:$X,11,FALSE)</f>
        <v>0</v>
      </c>
      <c r="AK254" s="63">
        <f>VLOOKUP($AD254,pTRAIT!$A:$X,12,FALSE)</f>
        <v>0</v>
      </c>
      <c r="AL254" s="63">
        <f>VLOOKUP($AD254,pTRAIT!$A:$X,13,FALSE)</f>
        <v>0</v>
      </c>
      <c r="AM254" s="63">
        <f>VLOOKUP($AD254,pTRAIT!$A:$X,14,FALSE)</f>
        <v>0</v>
      </c>
      <c r="AN254" s="63">
        <f>VLOOKUP($AD254,pTRAIT!$A:$X,15,FALSE)</f>
        <v>0</v>
      </c>
      <c r="AO254" s="63">
        <f>VLOOKUP($AD254,pTRAIT!$A:$X,16,FALSE)</f>
        <v>0</v>
      </c>
      <c r="AP254" s="63">
        <f>VLOOKUP($AD254,pTRAIT!$A:$X,17,FALSE)</f>
        <v>0</v>
      </c>
      <c r="AQ254" s="63">
        <f>VLOOKUP($AD254,pTRAIT!$A:$X,18,FALSE)</f>
        <v>0</v>
      </c>
      <c r="AR254" s="63">
        <f>VLOOKUP($AD254,pTRAIT!$A:$X,19,FALSE)</f>
        <v>0</v>
      </c>
      <c r="AS254" s="63">
        <f>VLOOKUP($AD254,pTRAIT!$A:$X,20,FALSE)</f>
        <v>0</v>
      </c>
      <c r="AT254" s="63">
        <f>VLOOKUP($AD254,pTRAIT!$A:$X,21,FALSE)</f>
        <v>0</v>
      </c>
      <c r="AU254" s="63">
        <f>VLOOKUP($AD254,pTRAIT!$A:$X,22,FALSE)</f>
        <v>0</v>
      </c>
      <c r="AV254" s="63">
        <f>VLOOKUP($AD254,pTRAIT!$A:$X,23,FALSE)</f>
        <v>0</v>
      </c>
      <c r="AW254" s="63">
        <f>VLOOKUP($AD254,pTRAIT!$A:$X,24,FALSE)</f>
        <v>0</v>
      </c>
      <c r="AX254" s="67" t="s">
        <v>2994</v>
      </c>
      <c r="AY254" s="71" t="s">
        <v>3685</v>
      </c>
    </row>
    <row r="255" spans="1:51" ht="12" customHeight="1" x14ac:dyDescent="0.25">
      <c r="A255" s="32">
        <v>456</v>
      </c>
      <c r="B255" s="33" t="s">
        <v>5</v>
      </c>
      <c r="C255" s="34">
        <v>616</v>
      </c>
      <c r="D255" s="32" t="str">
        <f t="shared" si="6"/>
        <v>456X616</v>
      </c>
      <c r="E255" s="47" t="s">
        <v>1627</v>
      </c>
      <c r="F255" s="61" t="s">
        <v>1882</v>
      </c>
      <c r="G255" s="41" t="s">
        <v>43</v>
      </c>
      <c r="H255" s="38"/>
      <c r="I255" s="32">
        <v>456</v>
      </c>
      <c r="J255" s="63">
        <f>VLOOKUP(I255,pTRAIT!A:B,2,FALSE)</f>
        <v>0</v>
      </c>
      <c r="K255" s="63" t="s">
        <v>2725</v>
      </c>
      <c r="L255" s="63"/>
      <c r="M255" s="63" t="s">
        <v>2437</v>
      </c>
      <c r="N255" s="63" t="s">
        <v>2730</v>
      </c>
      <c r="O255" s="63"/>
      <c r="P255" s="63"/>
      <c r="Q255" s="63"/>
      <c r="R255" s="63" t="s">
        <v>2735</v>
      </c>
      <c r="S255" s="63"/>
      <c r="T255" s="63"/>
      <c r="U255" s="63"/>
      <c r="V255" s="63"/>
      <c r="W255" s="63"/>
      <c r="X255" s="63" t="s">
        <v>2436</v>
      </c>
      <c r="Y255" s="63" t="s">
        <v>2740</v>
      </c>
      <c r="Z255" s="63"/>
      <c r="AA255" s="63" t="s">
        <v>2728</v>
      </c>
      <c r="AB255" s="63"/>
      <c r="AC255" s="63" t="str">
        <f t="shared" si="7"/>
        <v>EM5Ro4Tp1/Tp1Pun-sge;NST=TP</v>
      </c>
      <c r="AD255" s="34">
        <v>616</v>
      </c>
      <c r="AE255" s="40" t="str">
        <f>VLOOKUP(AD255,pTRAIT!A:B,2,FALSE)</f>
        <v>EM5Mi1Cf9(Pu);RIN=RF / Sp-1EM5UeMi1Cf9ogc;RIN=RF</v>
      </c>
      <c r="AF255" s="63">
        <f>VLOOKUP($AD255,pTRAIT!$A:$X,7,FALSE)</f>
        <v>0</v>
      </c>
      <c r="AG255" s="63">
        <f>VLOOKUP($AD255,pTRAIT!$A:$X,8,FALSE)</f>
        <v>0</v>
      </c>
      <c r="AH255" s="63">
        <f>VLOOKUP($AD255,pTRAIT!$A:$X,9,FALSE)</f>
        <v>0</v>
      </c>
      <c r="AI255" s="63">
        <f>VLOOKUP($AD255,pTRAIT!$A:$X,10,FALSE)</f>
        <v>0</v>
      </c>
      <c r="AJ255" s="63">
        <f>VLOOKUP($AD255,pTRAIT!$A:$X,11,FALSE)</f>
        <v>0</v>
      </c>
      <c r="AK255" s="63">
        <f>VLOOKUP($AD255,pTRAIT!$A:$X,12,FALSE)</f>
        <v>0</v>
      </c>
      <c r="AL255" s="63">
        <f>VLOOKUP($AD255,pTRAIT!$A:$X,13,FALSE)</f>
        <v>0</v>
      </c>
      <c r="AM255" s="63">
        <f>VLOOKUP($AD255,pTRAIT!$A:$X,14,FALSE)</f>
        <v>0</v>
      </c>
      <c r="AN255" s="63">
        <f>VLOOKUP($AD255,pTRAIT!$A:$X,15,FALSE)</f>
        <v>0</v>
      </c>
      <c r="AO255" s="63">
        <f>VLOOKUP($AD255,pTRAIT!$A:$X,16,FALSE)</f>
        <v>0</v>
      </c>
      <c r="AP255" s="63">
        <f>VLOOKUP($AD255,pTRAIT!$A:$X,17,FALSE)</f>
        <v>0</v>
      </c>
      <c r="AQ255" s="63">
        <f>VLOOKUP($AD255,pTRAIT!$A:$X,18,FALSE)</f>
        <v>0</v>
      </c>
      <c r="AR255" s="63">
        <f>VLOOKUP($AD255,pTRAIT!$A:$X,19,FALSE)</f>
        <v>0</v>
      </c>
      <c r="AS255" s="63">
        <f>VLOOKUP($AD255,pTRAIT!$A:$X,20,FALSE)</f>
        <v>0</v>
      </c>
      <c r="AT255" s="63">
        <f>VLOOKUP($AD255,pTRAIT!$A:$X,21,FALSE)</f>
        <v>0</v>
      </c>
      <c r="AU255" s="63">
        <f>VLOOKUP($AD255,pTRAIT!$A:$X,22,FALSE)</f>
        <v>0</v>
      </c>
      <c r="AV255" s="63">
        <f>VLOOKUP($AD255,pTRAIT!$A:$X,23,FALSE)</f>
        <v>0</v>
      </c>
      <c r="AW255" s="63">
        <f>VLOOKUP($AD255,pTRAIT!$A:$X,24,FALSE)</f>
        <v>0</v>
      </c>
      <c r="AX255" s="67" t="s">
        <v>2995</v>
      </c>
      <c r="AY255" s="71" t="s">
        <v>3686</v>
      </c>
    </row>
    <row r="256" spans="1:51" ht="12" customHeight="1" x14ac:dyDescent="0.25">
      <c r="A256" s="32">
        <v>456</v>
      </c>
      <c r="B256" s="33" t="s">
        <v>5</v>
      </c>
      <c r="C256" s="34">
        <v>617</v>
      </c>
      <c r="D256" s="32" t="str">
        <f t="shared" si="6"/>
        <v>456X617</v>
      </c>
      <c r="E256" s="47" t="s">
        <v>1627</v>
      </c>
      <c r="F256" s="61" t="s">
        <v>1883</v>
      </c>
      <c r="G256" s="41" t="s">
        <v>43</v>
      </c>
      <c r="H256" s="38"/>
      <c r="I256" s="32">
        <v>456</v>
      </c>
      <c r="J256" s="63">
        <f>VLOOKUP(I256,pTRAIT!A:B,2,FALSE)</f>
        <v>0</v>
      </c>
      <c r="K256" s="63" t="s">
        <v>2725</v>
      </c>
      <c r="L256" s="63"/>
      <c r="M256" s="63" t="s">
        <v>2437</v>
      </c>
      <c r="N256" s="63" t="s">
        <v>2730</v>
      </c>
      <c r="O256" s="63"/>
      <c r="P256" s="63"/>
      <c r="Q256" s="63"/>
      <c r="R256" s="63" t="s">
        <v>2735</v>
      </c>
      <c r="S256" s="63"/>
      <c r="T256" s="63"/>
      <c r="U256" s="63"/>
      <c r="V256" s="63"/>
      <c r="W256" s="63"/>
      <c r="X256" s="63" t="s">
        <v>2436</v>
      </c>
      <c r="Y256" s="63" t="s">
        <v>2740</v>
      </c>
      <c r="Z256" s="63"/>
      <c r="AA256" s="63" t="s">
        <v>2728</v>
      </c>
      <c r="AB256" s="63"/>
      <c r="AC256" s="63" t="str">
        <f t="shared" si="7"/>
        <v>EM5Ro4Tp1/Tp1Pun-sge;NST=TP</v>
      </c>
      <c r="AD256" s="34">
        <v>617</v>
      </c>
      <c r="AE256" s="40" t="str">
        <f>VLOOKUP(AD256,pTRAIT!A:B,2,FALSE)</f>
        <v>EM5Mi1Cf9(Pu);RIN=RF / EM5UeMi1(Cf9);RIN=RF</v>
      </c>
      <c r="AF256" s="63">
        <f>VLOOKUP($AD256,pTRAIT!$A:$X,7,FALSE)</f>
        <v>0</v>
      </c>
      <c r="AG256" s="63">
        <f>VLOOKUP($AD256,pTRAIT!$A:$X,8,FALSE)</f>
        <v>0</v>
      </c>
      <c r="AH256" s="63">
        <f>VLOOKUP($AD256,pTRAIT!$A:$X,9,FALSE)</f>
        <v>0</v>
      </c>
      <c r="AI256" s="63">
        <f>VLOOKUP($AD256,pTRAIT!$A:$X,10,FALSE)</f>
        <v>0</v>
      </c>
      <c r="AJ256" s="63">
        <f>VLOOKUP($AD256,pTRAIT!$A:$X,11,FALSE)</f>
        <v>0</v>
      </c>
      <c r="AK256" s="63">
        <f>VLOOKUP($AD256,pTRAIT!$A:$X,12,FALSE)</f>
        <v>0</v>
      </c>
      <c r="AL256" s="63">
        <f>VLOOKUP($AD256,pTRAIT!$A:$X,13,FALSE)</f>
        <v>0</v>
      </c>
      <c r="AM256" s="63">
        <f>VLOOKUP($AD256,pTRAIT!$A:$X,14,FALSE)</f>
        <v>0</v>
      </c>
      <c r="AN256" s="63">
        <f>VLOOKUP($AD256,pTRAIT!$A:$X,15,FALSE)</f>
        <v>0</v>
      </c>
      <c r="AO256" s="63">
        <f>VLOOKUP($AD256,pTRAIT!$A:$X,16,FALSE)</f>
        <v>0</v>
      </c>
      <c r="AP256" s="63">
        <f>VLOOKUP($AD256,pTRAIT!$A:$X,17,FALSE)</f>
        <v>0</v>
      </c>
      <c r="AQ256" s="63">
        <f>VLOOKUP($AD256,pTRAIT!$A:$X,18,FALSE)</f>
        <v>0</v>
      </c>
      <c r="AR256" s="63">
        <f>VLOOKUP($AD256,pTRAIT!$A:$X,19,FALSE)</f>
        <v>0</v>
      </c>
      <c r="AS256" s="63">
        <f>VLOOKUP($AD256,pTRAIT!$A:$X,20,FALSE)</f>
        <v>0</v>
      </c>
      <c r="AT256" s="63">
        <f>VLOOKUP($AD256,pTRAIT!$A:$X,21,FALSE)</f>
        <v>0</v>
      </c>
      <c r="AU256" s="63">
        <f>VLOOKUP($AD256,pTRAIT!$A:$X,22,FALSE)</f>
        <v>0</v>
      </c>
      <c r="AV256" s="63">
        <f>VLOOKUP($AD256,pTRAIT!$A:$X,23,FALSE)</f>
        <v>0</v>
      </c>
      <c r="AW256" s="63">
        <f>VLOOKUP($AD256,pTRAIT!$A:$X,24,FALSE)</f>
        <v>0</v>
      </c>
      <c r="AX256" s="67" t="s">
        <v>2996</v>
      </c>
      <c r="AY256" s="71" t="s">
        <v>3687</v>
      </c>
    </row>
    <row r="257" spans="1:51" ht="12" customHeight="1" x14ac:dyDescent="0.25">
      <c r="A257" s="32">
        <v>456</v>
      </c>
      <c r="B257" s="33" t="s">
        <v>5</v>
      </c>
      <c r="C257" s="34">
        <v>618</v>
      </c>
      <c r="D257" s="32" t="str">
        <f t="shared" si="6"/>
        <v>456X618</v>
      </c>
      <c r="E257" s="47" t="s">
        <v>1627</v>
      </c>
      <c r="F257" s="61" t="s">
        <v>1884</v>
      </c>
      <c r="G257" s="41" t="s">
        <v>43</v>
      </c>
      <c r="H257" s="38"/>
      <c r="I257" s="32">
        <v>456</v>
      </c>
      <c r="J257" s="63">
        <f>VLOOKUP(I257,pTRAIT!A:B,2,FALSE)</f>
        <v>0</v>
      </c>
      <c r="K257" s="63" t="s">
        <v>2725</v>
      </c>
      <c r="L257" s="63"/>
      <c r="M257" s="63" t="s">
        <v>2437</v>
      </c>
      <c r="N257" s="63" t="s">
        <v>2730</v>
      </c>
      <c r="O257" s="63"/>
      <c r="P257" s="63"/>
      <c r="Q257" s="63"/>
      <c r="R257" s="63" t="s">
        <v>2735</v>
      </c>
      <c r="S257" s="63"/>
      <c r="T257" s="63"/>
      <c r="U257" s="63"/>
      <c r="V257" s="63"/>
      <c r="W257" s="63"/>
      <c r="X257" s="63" t="s">
        <v>2436</v>
      </c>
      <c r="Y257" s="63" t="s">
        <v>2740</v>
      </c>
      <c r="Z257" s="63"/>
      <c r="AA257" s="63" t="s">
        <v>2728</v>
      </c>
      <c r="AB257" s="63"/>
      <c r="AC257" s="63" t="str">
        <f t="shared" si="7"/>
        <v>EM5Ro4Tp1/Tp1Pun-sge;NST=TP</v>
      </c>
      <c r="AD257" s="34">
        <v>618</v>
      </c>
      <c r="AE257" s="40" t="str">
        <f>VLOOKUP(AD257,pTRAIT!A:B,2,FALSE)</f>
        <v>EM5Mi1Cf9(Pu);RIN=RF / EM5UeMi1Fr1Cf9;RIN=RS</v>
      </c>
      <c r="AF257" s="63">
        <f>VLOOKUP($AD257,pTRAIT!$A:$X,7,FALSE)</f>
        <v>0</v>
      </c>
      <c r="AG257" s="63">
        <f>VLOOKUP($AD257,pTRAIT!$A:$X,8,FALSE)</f>
        <v>0</v>
      </c>
      <c r="AH257" s="63">
        <f>VLOOKUP($AD257,pTRAIT!$A:$X,9,FALSE)</f>
        <v>0</v>
      </c>
      <c r="AI257" s="63">
        <f>VLOOKUP($AD257,pTRAIT!$A:$X,10,FALSE)</f>
        <v>0</v>
      </c>
      <c r="AJ257" s="63">
        <f>VLOOKUP($AD257,pTRAIT!$A:$X,11,FALSE)</f>
        <v>0</v>
      </c>
      <c r="AK257" s="63">
        <f>VLOOKUP($AD257,pTRAIT!$A:$X,12,FALSE)</f>
        <v>0</v>
      </c>
      <c r="AL257" s="63">
        <f>VLOOKUP($AD257,pTRAIT!$A:$X,13,FALSE)</f>
        <v>0</v>
      </c>
      <c r="AM257" s="63">
        <f>VLOOKUP($AD257,pTRAIT!$A:$X,14,FALSE)</f>
        <v>0</v>
      </c>
      <c r="AN257" s="63">
        <f>VLOOKUP($AD257,pTRAIT!$A:$X,15,FALSE)</f>
        <v>0</v>
      </c>
      <c r="AO257" s="63">
        <f>VLOOKUP($AD257,pTRAIT!$A:$X,16,FALSE)</f>
        <v>0</v>
      </c>
      <c r="AP257" s="63">
        <f>VLOOKUP($AD257,pTRAIT!$A:$X,17,FALSE)</f>
        <v>0</v>
      </c>
      <c r="AQ257" s="63">
        <f>VLOOKUP($AD257,pTRAIT!$A:$X,18,FALSE)</f>
        <v>0</v>
      </c>
      <c r="AR257" s="63">
        <f>VLOOKUP($AD257,pTRAIT!$A:$X,19,FALSE)</f>
        <v>0</v>
      </c>
      <c r="AS257" s="63">
        <f>VLOOKUP($AD257,pTRAIT!$A:$X,20,FALSE)</f>
        <v>0</v>
      </c>
      <c r="AT257" s="63">
        <f>VLOOKUP($AD257,pTRAIT!$A:$X,21,FALSE)</f>
        <v>0</v>
      </c>
      <c r="AU257" s="63">
        <f>VLOOKUP($AD257,pTRAIT!$A:$X,22,FALSE)</f>
        <v>0</v>
      </c>
      <c r="AV257" s="63">
        <f>VLOOKUP($AD257,pTRAIT!$A:$X,23,FALSE)</f>
        <v>0</v>
      </c>
      <c r="AW257" s="63">
        <f>VLOOKUP($AD257,pTRAIT!$A:$X,24,FALSE)</f>
        <v>0</v>
      </c>
      <c r="AX257" s="67" t="s">
        <v>2997</v>
      </c>
      <c r="AY257" s="71" t="s">
        <v>3688</v>
      </c>
    </row>
    <row r="258" spans="1:51" ht="12" customHeight="1" x14ac:dyDescent="0.25">
      <c r="A258" s="32">
        <v>456</v>
      </c>
      <c r="B258" s="33" t="s">
        <v>5</v>
      </c>
      <c r="C258" s="34">
        <v>619</v>
      </c>
      <c r="D258" s="32" t="str">
        <f t="shared" ref="D258:D321" si="8">_xlfn.CONCAT(A258,B258,C258)</f>
        <v>456X619</v>
      </c>
      <c r="E258" s="47" t="s">
        <v>1627</v>
      </c>
      <c r="F258" s="61" t="s">
        <v>1885</v>
      </c>
      <c r="G258" s="41" t="s">
        <v>43</v>
      </c>
      <c r="H258" s="38"/>
      <c r="I258" s="32">
        <v>456</v>
      </c>
      <c r="J258" s="63">
        <f>VLOOKUP(I258,pTRAIT!A:B,2,FALSE)</f>
        <v>0</v>
      </c>
      <c r="K258" s="63" t="s">
        <v>2725</v>
      </c>
      <c r="L258" s="63"/>
      <c r="M258" s="63" t="s">
        <v>2437</v>
      </c>
      <c r="N258" s="63" t="s">
        <v>2730</v>
      </c>
      <c r="O258" s="63"/>
      <c r="P258" s="63"/>
      <c r="Q258" s="63"/>
      <c r="R258" s="63" t="s">
        <v>2735</v>
      </c>
      <c r="S258" s="63"/>
      <c r="T258" s="63"/>
      <c r="U258" s="63"/>
      <c r="V258" s="63"/>
      <c r="W258" s="63"/>
      <c r="X258" s="63" t="s">
        <v>2436</v>
      </c>
      <c r="Y258" s="63" t="s">
        <v>2740</v>
      </c>
      <c r="Z258" s="63"/>
      <c r="AA258" s="63" t="s">
        <v>2728</v>
      </c>
      <c r="AB258" s="63"/>
      <c r="AC258" s="63" t="str">
        <f t="shared" si="7"/>
        <v>EM5Ro4Tp1/Tp1Pun-sge;NST=TP</v>
      </c>
      <c r="AD258" s="34">
        <v>619</v>
      </c>
      <c r="AE258" s="40" t="str">
        <f>VLOOKUP(AD258,pTRAIT!A:B,2,FALSE)</f>
        <v>EM5Mi1Cf9(Pu);RIN=RF / EM5Ue;RIN=RS</v>
      </c>
      <c r="AF258" s="63">
        <f>VLOOKUP($AD258,pTRAIT!$A:$X,7,FALSE)</f>
        <v>0</v>
      </c>
      <c r="AG258" s="63">
        <f>VLOOKUP($AD258,pTRAIT!$A:$X,8,FALSE)</f>
        <v>0</v>
      </c>
      <c r="AH258" s="63">
        <f>VLOOKUP($AD258,pTRAIT!$A:$X,9,FALSE)</f>
        <v>0</v>
      </c>
      <c r="AI258" s="63">
        <f>VLOOKUP($AD258,pTRAIT!$A:$X,10,FALSE)</f>
        <v>0</v>
      </c>
      <c r="AJ258" s="63">
        <f>VLOOKUP($AD258,pTRAIT!$A:$X,11,FALSE)</f>
        <v>0</v>
      </c>
      <c r="AK258" s="63">
        <f>VLOOKUP($AD258,pTRAIT!$A:$X,12,FALSE)</f>
        <v>0</v>
      </c>
      <c r="AL258" s="63">
        <f>VLOOKUP($AD258,pTRAIT!$A:$X,13,FALSE)</f>
        <v>0</v>
      </c>
      <c r="AM258" s="63">
        <f>VLOOKUP($AD258,pTRAIT!$A:$X,14,FALSE)</f>
        <v>0</v>
      </c>
      <c r="AN258" s="63">
        <f>VLOOKUP($AD258,pTRAIT!$A:$X,15,FALSE)</f>
        <v>0</v>
      </c>
      <c r="AO258" s="63">
        <f>VLOOKUP($AD258,pTRAIT!$A:$X,16,FALSE)</f>
        <v>0</v>
      </c>
      <c r="AP258" s="63">
        <f>VLOOKUP($AD258,pTRAIT!$A:$X,17,FALSE)</f>
        <v>0</v>
      </c>
      <c r="AQ258" s="63">
        <f>VLOOKUP($AD258,pTRAIT!$A:$X,18,FALSE)</f>
        <v>0</v>
      </c>
      <c r="AR258" s="63">
        <f>VLOOKUP($AD258,pTRAIT!$A:$X,19,FALSE)</f>
        <v>0</v>
      </c>
      <c r="AS258" s="63">
        <f>VLOOKUP($AD258,pTRAIT!$A:$X,20,FALSE)</f>
        <v>0</v>
      </c>
      <c r="AT258" s="63">
        <f>VLOOKUP($AD258,pTRAIT!$A:$X,21,FALSE)</f>
        <v>0</v>
      </c>
      <c r="AU258" s="63">
        <f>VLOOKUP($AD258,pTRAIT!$A:$X,22,FALSE)</f>
        <v>0</v>
      </c>
      <c r="AV258" s="63">
        <f>VLOOKUP($AD258,pTRAIT!$A:$X,23,FALSE)</f>
        <v>0</v>
      </c>
      <c r="AW258" s="63">
        <f>VLOOKUP($AD258,pTRAIT!$A:$X,24,FALSE)</f>
        <v>0</v>
      </c>
      <c r="AX258" s="67" t="s">
        <v>2998</v>
      </c>
      <c r="AY258" s="71" t="s">
        <v>3689</v>
      </c>
    </row>
    <row r="259" spans="1:51" ht="12" customHeight="1" x14ac:dyDescent="0.25">
      <c r="A259" s="32">
        <v>456</v>
      </c>
      <c r="B259" s="33" t="s">
        <v>5</v>
      </c>
      <c r="C259" s="34">
        <v>620</v>
      </c>
      <c r="D259" s="32" t="str">
        <f t="shared" si="8"/>
        <v>456X620</v>
      </c>
      <c r="E259" s="47" t="s">
        <v>1627</v>
      </c>
      <c r="F259" s="61" t="s">
        <v>1886</v>
      </c>
      <c r="G259" s="41" t="s">
        <v>43</v>
      </c>
      <c r="H259" s="38"/>
      <c r="I259" s="32">
        <v>456</v>
      </c>
      <c r="J259" s="63">
        <f>VLOOKUP(I259,pTRAIT!A:B,2,FALSE)</f>
        <v>0</v>
      </c>
      <c r="K259" s="63" t="s">
        <v>2725</v>
      </c>
      <c r="L259" s="63"/>
      <c r="M259" s="63" t="s">
        <v>2437</v>
      </c>
      <c r="N259" s="63" t="s">
        <v>2730</v>
      </c>
      <c r="O259" s="63"/>
      <c r="P259" s="63"/>
      <c r="Q259" s="63"/>
      <c r="R259" s="63" t="s">
        <v>2735</v>
      </c>
      <c r="S259" s="63"/>
      <c r="T259" s="63"/>
      <c r="U259" s="63"/>
      <c r="V259" s="63"/>
      <c r="W259" s="63"/>
      <c r="X259" s="63" t="s">
        <v>2436</v>
      </c>
      <c r="Y259" s="63" t="s">
        <v>2740</v>
      </c>
      <c r="Z259" s="63"/>
      <c r="AA259" s="63" t="s">
        <v>2728</v>
      </c>
      <c r="AB259" s="63"/>
      <c r="AC259" s="63" t="str">
        <f t="shared" ref="AC259:AC322" si="9">CONCATENATE(L259,M259,N259,O259,P259,Q259,R259,S259,T259,U259,V259,W259,X259,Y259,Z259,AA259,AB259,";",K259)</f>
        <v>EM5Ro4Tp1/Tp1Pun-sge;NST=TP</v>
      </c>
      <c r="AD259" s="34">
        <v>620</v>
      </c>
      <c r="AE259" s="40" t="str">
        <f>VLOOKUP(AD259,pTRAIT!A:B,2,FALSE)</f>
        <v>EM5Mi1Cf9(Pu);RIN=RF / EM5UeMi1WS(Cf9);RIN=RS</v>
      </c>
      <c r="AF259" s="63">
        <f>VLOOKUP($AD259,pTRAIT!$A:$X,7,FALSE)</f>
        <v>0</v>
      </c>
      <c r="AG259" s="63">
        <f>VLOOKUP($AD259,pTRAIT!$A:$X,8,FALSE)</f>
        <v>0</v>
      </c>
      <c r="AH259" s="63">
        <f>VLOOKUP($AD259,pTRAIT!$A:$X,9,FALSE)</f>
        <v>0</v>
      </c>
      <c r="AI259" s="63">
        <f>VLOOKUP($AD259,pTRAIT!$A:$X,10,FALSE)</f>
        <v>0</v>
      </c>
      <c r="AJ259" s="63">
        <f>VLOOKUP($AD259,pTRAIT!$A:$X,11,FALSE)</f>
        <v>0</v>
      </c>
      <c r="AK259" s="63">
        <f>VLOOKUP($AD259,pTRAIT!$A:$X,12,FALSE)</f>
        <v>0</v>
      </c>
      <c r="AL259" s="63">
        <f>VLOOKUP($AD259,pTRAIT!$A:$X,13,FALSE)</f>
        <v>0</v>
      </c>
      <c r="AM259" s="63">
        <f>VLOOKUP($AD259,pTRAIT!$A:$X,14,FALSE)</f>
        <v>0</v>
      </c>
      <c r="AN259" s="63">
        <f>VLOOKUP($AD259,pTRAIT!$A:$X,15,FALSE)</f>
        <v>0</v>
      </c>
      <c r="AO259" s="63">
        <f>VLOOKUP($AD259,pTRAIT!$A:$X,16,FALSE)</f>
        <v>0</v>
      </c>
      <c r="AP259" s="63">
        <f>VLOOKUP($AD259,pTRAIT!$A:$X,17,FALSE)</f>
        <v>0</v>
      </c>
      <c r="AQ259" s="63">
        <f>VLOOKUP($AD259,pTRAIT!$A:$X,18,FALSE)</f>
        <v>0</v>
      </c>
      <c r="AR259" s="63">
        <f>VLOOKUP($AD259,pTRAIT!$A:$X,19,FALSE)</f>
        <v>0</v>
      </c>
      <c r="AS259" s="63">
        <f>VLOOKUP($AD259,pTRAIT!$A:$X,20,FALSE)</f>
        <v>0</v>
      </c>
      <c r="AT259" s="63">
        <f>VLOOKUP($AD259,pTRAIT!$A:$X,21,FALSE)</f>
        <v>0</v>
      </c>
      <c r="AU259" s="63">
        <f>VLOOKUP($AD259,pTRAIT!$A:$X,22,FALSE)</f>
        <v>0</v>
      </c>
      <c r="AV259" s="63">
        <f>VLOOKUP($AD259,pTRAIT!$A:$X,23,FALSE)</f>
        <v>0</v>
      </c>
      <c r="AW259" s="63">
        <f>VLOOKUP($AD259,pTRAIT!$A:$X,24,FALSE)</f>
        <v>0</v>
      </c>
      <c r="AX259" s="67" t="s">
        <v>2999</v>
      </c>
      <c r="AY259" s="71" t="s">
        <v>3690</v>
      </c>
    </row>
    <row r="260" spans="1:51" ht="12" customHeight="1" x14ac:dyDescent="0.25">
      <c r="A260" s="32">
        <v>456</v>
      </c>
      <c r="B260" s="33" t="s">
        <v>5</v>
      </c>
      <c r="C260" s="34">
        <v>621</v>
      </c>
      <c r="D260" s="32" t="str">
        <f t="shared" si="8"/>
        <v>456X621</v>
      </c>
      <c r="E260" s="47" t="s">
        <v>1627</v>
      </c>
      <c r="F260" s="61" t="s">
        <v>1887</v>
      </c>
      <c r="G260" s="41" t="s">
        <v>43</v>
      </c>
      <c r="H260" s="38"/>
      <c r="I260" s="32">
        <v>456</v>
      </c>
      <c r="J260" s="63">
        <f>VLOOKUP(I260,pTRAIT!A:B,2,FALSE)</f>
        <v>0</v>
      </c>
      <c r="K260" s="63" t="s">
        <v>2725</v>
      </c>
      <c r="L260" s="63"/>
      <c r="M260" s="63" t="s">
        <v>2437</v>
      </c>
      <c r="N260" s="63" t="s">
        <v>2730</v>
      </c>
      <c r="O260" s="63"/>
      <c r="P260" s="63"/>
      <c r="Q260" s="63"/>
      <c r="R260" s="63" t="s">
        <v>2735</v>
      </c>
      <c r="S260" s="63"/>
      <c r="T260" s="63"/>
      <c r="U260" s="63"/>
      <c r="V260" s="63"/>
      <c r="W260" s="63"/>
      <c r="X260" s="63" t="s">
        <v>2436</v>
      </c>
      <c r="Y260" s="63" t="s">
        <v>2740</v>
      </c>
      <c r="Z260" s="63"/>
      <c r="AA260" s="63" t="s">
        <v>2728</v>
      </c>
      <c r="AB260" s="63"/>
      <c r="AC260" s="63" t="str">
        <f t="shared" si="9"/>
        <v>EM5Ro4Tp1/Tp1Pun-sge;NST=TP</v>
      </c>
      <c r="AD260" s="34">
        <v>621</v>
      </c>
      <c r="AE260" s="40" t="str">
        <f>VLOOKUP(AD260,pTRAIT!A:B,2,FALSE)</f>
        <v>EM5Mi1Cf9(Pu);RIN=RF / EM5RTUeCM5Pu;RIN=RF</v>
      </c>
      <c r="AF260" s="63">
        <f>VLOOKUP($AD260,pTRAIT!$A:$X,7,FALSE)</f>
        <v>0</v>
      </c>
      <c r="AG260" s="63">
        <f>VLOOKUP($AD260,pTRAIT!$A:$X,8,FALSE)</f>
        <v>0</v>
      </c>
      <c r="AH260" s="63">
        <f>VLOOKUP($AD260,pTRAIT!$A:$X,9,FALSE)</f>
        <v>0</v>
      </c>
      <c r="AI260" s="63">
        <f>VLOOKUP($AD260,pTRAIT!$A:$X,10,FALSE)</f>
        <v>0</v>
      </c>
      <c r="AJ260" s="63">
        <f>VLOOKUP($AD260,pTRAIT!$A:$X,11,FALSE)</f>
        <v>0</v>
      </c>
      <c r="AK260" s="63">
        <f>VLOOKUP($AD260,pTRAIT!$A:$X,12,FALSE)</f>
        <v>0</v>
      </c>
      <c r="AL260" s="63">
        <f>VLOOKUP($AD260,pTRAIT!$A:$X,13,FALSE)</f>
        <v>0</v>
      </c>
      <c r="AM260" s="63">
        <f>VLOOKUP($AD260,pTRAIT!$A:$X,14,FALSE)</f>
        <v>0</v>
      </c>
      <c r="AN260" s="63">
        <f>VLOOKUP($AD260,pTRAIT!$A:$X,15,FALSE)</f>
        <v>0</v>
      </c>
      <c r="AO260" s="63">
        <f>VLOOKUP($AD260,pTRAIT!$A:$X,16,FALSE)</f>
        <v>0</v>
      </c>
      <c r="AP260" s="63">
        <f>VLOOKUP($AD260,pTRAIT!$A:$X,17,FALSE)</f>
        <v>0</v>
      </c>
      <c r="AQ260" s="63">
        <f>VLOOKUP($AD260,pTRAIT!$A:$X,18,FALSE)</f>
        <v>0</v>
      </c>
      <c r="AR260" s="63">
        <f>VLOOKUP($AD260,pTRAIT!$A:$X,19,FALSE)</f>
        <v>0</v>
      </c>
      <c r="AS260" s="63">
        <f>VLOOKUP($AD260,pTRAIT!$A:$X,20,FALSE)</f>
        <v>0</v>
      </c>
      <c r="AT260" s="63">
        <f>VLOOKUP($AD260,pTRAIT!$A:$X,21,FALSE)</f>
        <v>0</v>
      </c>
      <c r="AU260" s="63">
        <f>VLOOKUP($AD260,pTRAIT!$A:$X,22,FALSE)</f>
        <v>0</v>
      </c>
      <c r="AV260" s="63">
        <f>VLOOKUP($AD260,pTRAIT!$A:$X,23,FALSE)</f>
        <v>0</v>
      </c>
      <c r="AW260" s="63">
        <f>VLOOKUP($AD260,pTRAIT!$A:$X,24,FALSE)</f>
        <v>0</v>
      </c>
      <c r="AX260" s="67" t="s">
        <v>3000</v>
      </c>
      <c r="AY260" s="71" t="s">
        <v>3691</v>
      </c>
    </row>
    <row r="261" spans="1:51" ht="12" customHeight="1" x14ac:dyDescent="0.25">
      <c r="A261" s="32">
        <v>456</v>
      </c>
      <c r="B261" s="33" t="s">
        <v>5</v>
      </c>
      <c r="C261" s="34">
        <v>622</v>
      </c>
      <c r="D261" s="32" t="str">
        <f t="shared" si="8"/>
        <v>456X622</v>
      </c>
      <c r="E261" s="47" t="s">
        <v>1627</v>
      </c>
      <c r="F261" s="61" t="s">
        <v>1888</v>
      </c>
      <c r="G261" s="41" t="s">
        <v>43</v>
      </c>
      <c r="H261" s="38"/>
      <c r="I261" s="32">
        <v>456</v>
      </c>
      <c r="J261" s="63">
        <f>VLOOKUP(I261,pTRAIT!A:B,2,FALSE)</f>
        <v>0</v>
      </c>
      <c r="K261" s="63" t="s">
        <v>2725</v>
      </c>
      <c r="L261" s="63"/>
      <c r="M261" s="63" t="s">
        <v>2437</v>
      </c>
      <c r="N261" s="63" t="s">
        <v>2730</v>
      </c>
      <c r="O261" s="63"/>
      <c r="P261" s="63"/>
      <c r="Q261" s="63"/>
      <c r="R261" s="63" t="s">
        <v>2735</v>
      </c>
      <c r="S261" s="63"/>
      <c r="T261" s="63"/>
      <c r="U261" s="63"/>
      <c r="V261" s="63"/>
      <c r="W261" s="63"/>
      <c r="X261" s="63" t="s">
        <v>2436</v>
      </c>
      <c r="Y261" s="63" t="s">
        <v>2740</v>
      </c>
      <c r="Z261" s="63"/>
      <c r="AA261" s="63" t="s">
        <v>2728</v>
      </c>
      <c r="AB261" s="63"/>
      <c r="AC261" s="63" t="str">
        <f t="shared" si="9"/>
        <v>EM5Ro4Tp1/Tp1Pun-sge;NST=TP</v>
      </c>
      <c r="AD261" s="34">
        <v>622</v>
      </c>
      <c r="AE261" s="40" t="str">
        <f>VLOOKUP(AD261,pTRAIT!A:B,2,FALSE)</f>
        <v>EM5Mi1Cf9(Pu);RIN=RF / ;RIN=RF</v>
      </c>
      <c r="AF261" s="63">
        <f>VLOOKUP($AD261,pTRAIT!$A:$X,7,FALSE)</f>
        <v>0</v>
      </c>
      <c r="AG261" s="63">
        <f>VLOOKUP($AD261,pTRAIT!$A:$X,8,FALSE)</f>
        <v>0</v>
      </c>
      <c r="AH261" s="63">
        <f>VLOOKUP($AD261,pTRAIT!$A:$X,9,FALSE)</f>
        <v>0</v>
      </c>
      <c r="AI261" s="63">
        <f>VLOOKUP($AD261,pTRAIT!$A:$X,10,FALSE)</f>
        <v>0</v>
      </c>
      <c r="AJ261" s="63">
        <f>VLOOKUP($AD261,pTRAIT!$A:$X,11,FALSE)</f>
        <v>0</v>
      </c>
      <c r="AK261" s="63">
        <f>VLOOKUP($AD261,pTRAIT!$A:$X,12,FALSE)</f>
        <v>0</v>
      </c>
      <c r="AL261" s="63">
        <f>VLOOKUP($AD261,pTRAIT!$A:$X,13,FALSE)</f>
        <v>0</v>
      </c>
      <c r="AM261" s="63">
        <f>VLOOKUP($AD261,pTRAIT!$A:$X,14,FALSE)</f>
        <v>0</v>
      </c>
      <c r="AN261" s="63">
        <f>VLOOKUP($AD261,pTRAIT!$A:$X,15,FALSE)</f>
        <v>0</v>
      </c>
      <c r="AO261" s="63">
        <f>VLOOKUP($AD261,pTRAIT!$A:$X,16,FALSE)</f>
        <v>0</v>
      </c>
      <c r="AP261" s="63">
        <f>VLOOKUP($AD261,pTRAIT!$A:$X,17,FALSE)</f>
        <v>0</v>
      </c>
      <c r="AQ261" s="63">
        <f>VLOOKUP($AD261,pTRAIT!$A:$X,18,FALSE)</f>
        <v>0</v>
      </c>
      <c r="AR261" s="63">
        <f>VLOOKUP($AD261,pTRAIT!$A:$X,19,FALSE)</f>
        <v>0</v>
      </c>
      <c r="AS261" s="63">
        <f>VLOOKUP($AD261,pTRAIT!$A:$X,20,FALSE)</f>
        <v>0</v>
      </c>
      <c r="AT261" s="63">
        <f>VLOOKUP($AD261,pTRAIT!$A:$X,21,FALSE)</f>
        <v>0</v>
      </c>
      <c r="AU261" s="63">
        <f>VLOOKUP($AD261,pTRAIT!$A:$X,22,FALSE)</f>
        <v>0</v>
      </c>
      <c r="AV261" s="63">
        <f>VLOOKUP($AD261,pTRAIT!$A:$X,23,FALSE)</f>
        <v>0</v>
      </c>
      <c r="AW261" s="63">
        <f>VLOOKUP($AD261,pTRAIT!$A:$X,24,FALSE)</f>
        <v>0</v>
      </c>
      <c r="AX261" s="67" t="s">
        <v>3001</v>
      </c>
      <c r="AY261" s="71" t="s">
        <v>3692</v>
      </c>
    </row>
    <row r="262" spans="1:51" ht="12" customHeight="1" x14ac:dyDescent="0.25">
      <c r="A262" s="32">
        <v>456</v>
      </c>
      <c r="B262" s="33" t="s">
        <v>5</v>
      </c>
      <c r="C262" s="34">
        <v>623</v>
      </c>
      <c r="D262" s="32" t="str">
        <f t="shared" si="8"/>
        <v>456X623</v>
      </c>
      <c r="E262" s="47" t="s">
        <v>1627</v>
      </c>
      <c r="F262" s="61" t="s">
        <v>1889</v>
      </c>
      <c r="G262" s="41" t="s">
        <v>43</v>
      </c>
      <c r="H262" s="38"/>
      <c r="I262" s="32">
        <v>456</v>
      </c>
      <c r="J262" s="63">
        <f>VLOOKUP(I262,pTRAIT!A:B,2,FALSE)</f>
        <v>0</v>
      </c>
      <c r="K262" s="63" t="s">
        <v>2725</v>
      </c>
      <c r="L262" s="63"/>
      <c r="M262" s="63" t="s">
        <v>2437</v>
      </c>
      <c r="N262" s="63" t="s">
        <v>2730</v>
      </c>
      <c r="O262" s="63"/>
      <c r="P262" s="63"/>
      <c r="Q262" s="63"/>
      <c r="R262" s="63" t="s">
        <v>2735</v>
      </c>
      <c r="S262" s="63"/>
      <c r="T262" s="63"/>
      <c r="U262" s="63"/>
      <c r="V262" s="63"/>
      <c r="W262" s="63"/>
      <c r="X262" s="63" t="s">
        <v>2436</v>
      </c>
      <c r="Y262" s="63" t="s">
        <v>2740</v>
      </c>
      <c r="Z262" s="63"/>
      <c r="AA262" s="63" t="s">
        <v>2728</v>
      </c>
      <c r="AB262" s="63"/>
      <c r="AC262" s="63" t="str">
        <f t="shared" si="9"/>
        <v>EM5Ro4Tp1/Tp1Pun-sge;NST=TP</v>
      </c>
      <c r="AD262" s="34">
        <v>623</v>
      </c>
      <c r="AE262" s="40" t="str">
        <f>VLOOKUP(AD262,pTRAIT!A:B,2,FALSE)</f>
        <v>EM5Mi1Cf9(Pu);RIN=RF / EM5UePu;RIN=RF</v>
      </c>
      <c r="AF262" s="63">
        <f>VLOOKUP($AD262,pTRAIT!$A:$X,7,FALSE)</f>
        <v>0</v>
      </c>
      <c r="AG262" s="63">
        <f>VLOOKUP($AD262,pTRAIT!$A:$X,8,FALSE)</f>
        <v>0</v>
      </c>
      <c r="AH262" s="63">
        <f>VLOOKUP($AD262,pTRAIT!$A:$X,9,FALSE)</f>
        <v>0</v>
      </c>
      <c r="AI262" s="63">
        <f>VLOOKUP($AD262,pTRAIT!$A:$X,10,FALSE)</f>
        <v>0</v>
      </c>
      <c r="AJ262" s="63">
        <f>VLOOKUP($AD262,pTRAIT!$A:$X,11,FALSE)</f>
        <v>0</v>
      </c>
      <c r="AK262" s="63">
        <f>VLOOKUP($AD262,pTRAIT!$A:$X,12,FALSE)</f>
        <v>0</v>
      </c>
      <c r="AL262" s="63">
        <f>VLOOKUP($AD262,pTRAIT!$A:$X,13,FALSE)</f>
        <v>0</v>
      </c>
      <c r="AM262" s="63">
        <f>VLOOKUP($AD262,pTRAIT!$A:$X,14,FALSE)</f>
        <v>0</v>
      </c>
      <c r="AN262" s="63">
        <f>VLOOKUP($AD262,pTRAIT!$A:$X,15,FALSE)</f>
        <v>0</v>
      </c>
      <c r="AO262" s="63">
        <f>VLOOKUP($AD262,pTRAIT!$A:$X,16,FALSE)</f>
        <v>0</v>
      </c>
      <c r="AP262" s="63">
        <f>VLOOKUP($AD262,pTRAIT!$A:$X,17,FALSE)</f>
        <v>0</v>
      </c>
      <c r="AQ262" s="63">
        <f>VLOOKUP($AD262,pTRAIT!$A:$X,18,FALSE)</f>
        <v>0</v>
      </c>
      <c r="AR262" s="63">
        <f>VLOOKUP($AD262,pTRAIT!$A:$X,19,FALSE)</f>
        <v>0</v>
      </c>
      <c r="AS262" s="63">
        <f>VLOOKUP($AD262,pTRAIT!$A:$X,20,FALSE)</f>
        <v>0</v>
      </c>
      <c r="AT262" s="63">
        <f>VLOOKUP($AD262,pTRAIT!$A:$X,21,FALSE)</f>
        <v>0</v>
      </c>
      <c r="AU262" s="63">
        <f>VLOOKUP($AD262,pTRAIT!$A:$X,22,FALSE)</f>
        <v>0</v>
      </c>
      <c r="AV262" s="63">
        <f>VLOOKUP($AD262,pTRAIT!$A:$X,23,FALSE)</f>
        <v>0</v>
      </c>
      <c r="AW262" s="63">
        <f>VLOOKUP($AD262,pTRAIT!$A:$X,24,FALSE)</f>
        <v>0</v>
      </c>
      <c r="AX262" s="67" t="s">
        <v>3002</v>
      </c>
      <c r="AY262" s="71" t="s">
        <v>3693</v>
      </c>
    </row>
    <row r="263" spans="1:51" ht="12" customHeight="1" x14ac:dyDescent="0.25">
      <c r="A263" s="32">
        <v>456</v>
      </c>
      <c r="B263" s="33" t="s">
        <v>5</v>
      </c>
      <c r="C263" s="34">
        <v>624</v>
      </c>
      <c r="D263" s="32" t="str">
        <f t="shared" si="8"/>
        <v>456X624</v>
      </c>
      <c r="E263" s="47" t="s">
        <v>1627</v>
      </c>
      <c r="F263" s="61" t="s">
        <v>1890</v>
      </c>
      <c r="G263" s="41" t="s">
        <v>43</v>
      </c>
      <c r="H263" s="38"/>
      <c r="I263" s="32">
        <v>456</v>
      </c>
      <c r="J263" s="63">
        <f>VLOOKUP(I263,pTRAIT!A:B,2,FALSE)</f>
        <v>0</v>
      </c>
      <c r="K263" s="63" t="s">
        <v>2725</v>
      </c>
      <c r="L263" s="63"/>
      <c r="M263" s="63" t="s">
        <v>2437</v>
      </c>
      <c r="N263" s="63" t="s">
        <v>2730</v>
      </c>
      <c r="O263" s="63"/>
      <c r="P263" s="63"/>
      <c r="Q263" s="63"/>
      <c r="R263" s="63" t="s">
        <v>2735</v>
      </c>
      <c r="S263" s="63"/>
      <c r="T263" s="63"/>
      <c r="U263" s="63"/>
      <c r="V263" s="63"/>
      <c r="W263" s="63"/>
      <c r="X263" s="63" t="s">
        <v>2436</v>
      </c>
      <c r="Y263" s="63" t="s">
        <v>2740</v>
      </c>
      <c r="Z263" s="63"/>
      <c r="AA263" s="63" t="s">
        <v>2728</v>
      </c>
      <c r="AB263" s="63"/>
      <c r="AC263" s="63" t="str">
        <f t="shared" si="9"/>
        <v>EM5Ro4Tp1/Tp1Pun-sge;NST=TP</v>
      </c>
      <c r="AD263" s="34">
        <v>624</v>
      </c>
      <c r="AE263" s="40" t="str">
        <f>VLOOKUP(AD263,pTRAIT!A:B,2,FALSE)</f>
        <v>EM5Mi1Cf9(Pu);RIN=RF / EM5RTCM5Pu;RIN=RF</v>
      </c>
      <c r="AF263" s="63">
        <f>VLOOKUP($AD263,pTRAIT!$A:$X,7,FALSE)</f>
        <v>0</v>
      </c>
      <c r="AG263" s="63">
        <f>VLOOKUP($AD263,pTRAIT!$A:$X,8,FALSE)</f>
        <v>0</v>
      </c>
      <c r="AH263" s="63">
        <f>VLOOKUP($AD263,pTRAIT!$A:$X,9,FALSE)</f>
        <v>0</v>
      </c>
      <c r="AI263" s="63">
        <f>VLOOKUP($AD263,pTRAIT!$A:$X,10,FALSE)</f>
        <v>0</v>
      </c>
      <c r="AJ263" s="63">
        <f>VLOOKUP($AD263,pTRAIT!$A:$X,11,FALSE)</f>
        <v>0</v>
      </c>
      <c r="AK263" s="63">
        <f>VLOOKUP($AD263,pTRAIT!$A:$X,12,FALSE)</f>
        <v>0</v>
      </c>
      <c r="AL263" s="63">
        <f>VLOOKUP($AD263,pTRAIT!$A:$X,13,FALSE)</f>
        <v>0</v>
      </c>
      <c r="AM263" s="63">
        <f>VLOOKUP($AD263,pTRAIT!$A:$X,14,FALSE)</f>
        <v>0</v>
      </c>
      <c r="AN263" s="63">
        <f>VLOOKUP($AD263,pTRAIT!$A:$X,15,FALSE)</f>
        <v>0</v>
      </c>
      <c r="AO263" s="63">
        <f>VLOOKUP($AD263,pTRAIT!$A:$X,16,FALSE)</f>
        <v>0</v>
      </c>
      <c r="AP263" s="63">
        <f>VLOOKUP($AD263,pTRAIT!$A:$X,17,FALSE)</f>
        <v>0</v>
      </c>
      <c r="AQ263" s="63">
        <f>VLOOKUP($AD263,pTRAIT!$A:$X,18,FALSE)</f>
        <v>0</v>
      </c>
      <c r="AR263" s="63">
        <f>VLOOKUP($AD263,pTRAIT!$A:$X,19,FALSE)</f>
        <v>0</v>
      </c>
      <c r="AS263" s="63">
        <f>VLOOKUP($AD263,pTRAIT!$A:$X,20,FALSE)</f>
        <v>0</v>
      </c>
      <c r="AT263" s="63">
        <f>VLOOKUP($AD263,pTRAIT!$A:$X,21,FALSE)</f>
        <v>0</v>
      </c>
      <c r="AU263" s="63">
        <f>VLOOKUP($AD263,pTRAIT!$A:$X,22,FALSE)</f>
        <v>0</v>
      </c>
      <c r="AV263" s="63">
        <f>VLOOKUP($AD263,pTRAIT!$A:$X,23,FALSE)</f>
        <v>0</v>
      </c>
      <c r="AW263" s="63">
        <f>VLOOKUP($AD263,pTRAIT!$A:$X,24,FALSE)</f>
        <v>0</v>
      </c>
      <c r="AX263" s="67" t="s">
        <v>3003</v>
      </c>
      <c r="AY263" s="71" t="s">
        <v>3694</v>
      </c>
    </row>
    <row r="264" spans="1:51" ht="12" customHeight="1" x14ac:dyDescent="0.25">
      <c r="A264" s="32">
        <v>456</v>
      </c>
      <c r="B264" s="33" t="s">
        <v>5</v>
      </c>
      <c r="C264" s="34">
        <v>626</v>
      </c>
      <c r="D264" s="32" t="str">
        <f t="shared" si="8"/>
        <v>456X626</v>
      </c>
      <c r="E264" s="47" t="s">
        <v>1627</v>
      </c>
      <c r="F264" s="61" t="s">
        <v>1891</v>
      </c>
      <c r="G264" s="41" t="s">
        <v>43</v>
      </c>
      <c r="H264" s="38"/>
      <c r="I264" s="32">
        <v>456</v>
      </c>
      <c r="J264" s="63">
        <f>VLOOKUP(I264,pTRAIT!A:B,2,FALSE)</f>
        <v>0</v>
      </c>
      <c r="K264" s="63" t="s">
        <v>2725</v>
      </c>
      <c r="L264" s="63"/>
      <c r="M264" s="63" t="s">
        <v>2437</v>
      </c>
      <c r="N264" s="63" t="s">
        <v>2730</v>
      </c>
      <c r="O264" s="63"/>
      <c r="P264" s="63"/>
      <c r="Q264" s="63"/>
      <c r="R264" s="63" t="s">
        <v>2735</v>
      </c>
      <c r="S264" s="63"/>
      <c r="T264" s="63"/>
      <c r="U264" s="63"/>
      <c r="V264" s="63"/>
      <c r="W264" s="63"/>
      <c r="X264" s="63" t="s">
        <v>2436</v>
      </c>
      <c r="Y264" s="63" t="s">
        <v>2740</v>
      </c>
      <c r="Z264" s="63"/>
      <c r="AA264" s="63" t="s">
        <v>2728</v>
      </c>
      <c r="AB264" s="63"/>
      <c r="AC264" s="63" t="str">
        <f t="shared" si="9"/>
        <v>EM5Ro4Tp1/Tp1Pun-sge;NST=TP</v>
      </c>
      <c r="AD264" s="34">
        <v>626</v>
      </c>
      <c r="AE264" s="40" t="str">
        <f>VLOOKUP(AD264,pTRAIT!A:B,2,FALSE)</f>
        <v>EM5Mi1Cf9(Pu);RIN=RF / EM5RTUeCM5Pu;RIN=RS</v>
      </c>
      <c r="AF264" s="63">
        <f>VLOOKUP($AD264,pTRAIT!$A:$X,7,FALSE)</f>
        <v>0</v>
      </c>
      <c r="AG264" s="63">
        <f>VLOOKUP($AD264,pTRAIT!$A:$X,8,FALSE)</f>
        <v>0</v>
      </c>
      <c r="AH264" s="63">
        <f>VLOOKUP($AD264,pTRAIT!$A:$X,9,FALSE)</f>
        <v>0</v>
      </c>
      <c r="AI264" s="63">
        <f>VLOOKUP($AD264,pTRAIT!$A:$X,10,FALSE)</f>
        <v>0</v>
      </c>
      <c r="AJ264" s="63">
        <f>VLOOKUP($AD264,pTRAIT!$A:$X,11,FALSE)</f>
        <v>0</v>
      </c>
      <c r="AK264" s="63">
        <f>VLOOKUP($AD264,pTRAIT!$A:$X,12,FALSE)</f>
        <v>0</v>
      </c>
      <c r="AL264" s="63">
        <f>VLOOKUP($AD264,pTRAIT!$A:$X,13,FALSE)</f>
        <v>0</v>
      </c>
      <c r="AM264" s="63">
        <f>VLOOKUP($AD264,pTRAIT!$A:$X,14,FALSE)</f>
        <v>0</v>
      </c>
      <c r="AN264" s="63">
        <f>VLOOKUP($AD264,pTRAIT!$A:$X,15,FALSE)</f>
        <v>0</v>
      </c>
      <c r="AO264" s="63">
        <f>VLOOKUP($AD264,pTRAIT!$A:$X,16,FALSE)</f>
        <v>0</v>
      </c>
      <c r="AP264" s="63">
        <f>VLOOKUP($AD264,pTRAIT!$A:$X,17,FALSE)</f>
        <v>0</v>
      </c>
      <c r="AQ264" s="63">
        <f>VLOOKUP($AD264,pTRAIT!$A:$X,18,FALSE)</f>
        <v>0</v>
      </c>
      <c r="AR264" s="63">
        <f>VLOOKUP($AD264,pTRAIT!$A:$X,19,FALSE)</f>
        <v>0</v>
      </c>
      <c r="AS264" s="63">
        <f>VLOOKUP($AD264,pTRAIT!$A:$X,20,FALSE)</f>
        <v>0</v>
      </c>
      <c r="AT264" s="63">
        <f>VLOOKUP($AD264,pTRAIT!$A:$X,21,FALSE)</f>
        <v>0</v>
      </c>
      <c r="AU264" s="63">
        <f>VLOOKUP($AD264,pTRAIT!$A:$X,22,FALSE)</f>
        <v>0</v>
      </c>
      <c r="AV264" s="63">
        <f>VLOOKUP($AD264,pTRAIT!$A:$X,23,FALSE)</f>
        <v>0</v>
      </c>
      <c r="AW264" s="63">
        <f>VLOOKUP($AD264,pTRAIT!$A:$X,24,FALSE)</f>
        <v>0</v>
      </c>
      <c r="AX264" s="67" t="s">
        <v>3004</v>
      </c>
      <c r="AY264" s="71" t="s">
        <v>3695</v>
      </c>
    </row>
    <row r="265" spans="1:51" ht="12" customHeight="1" x14ac:dyDescent="0.25">
      <c r="A265" s="32">
        <v>456</v>
      </c>
      <c r="B265" s="33" t="s">
        <v>5</v>
      </c>
      <c r="C265" s="34">
        <v>627</v>
      </c>
      <c r="D265" s="32" t="str">
        <f t="shared" si="8"/>
        <v>456X627</v>
      </c>
      <c r="E265" s="47" t="s">
        <v>1627</v>
      </c>
      <c r="F265" s="61" t="s">
        <v>1892</v>
      </c>
      <c r="G265" s="41" t="s">
        <v>43</v>
      </c>
      <c r="H265" s="38"/>
      <c r="I265" s="32">
        <v>456</v>
      </c>
      <c r="J265" s="63">
        <f>VLOOKUP(I265,pTRAIT!A:B,2,FALSE)</f>
        <v>0</v>
      </c>
      <c r="K265" s="63" t="s">
        <v>2725</v>
      </c>
      <c r="L265" s="63"/>
      <c r="M265" s="63" t="s">
        <v>2437</v>
      </c>
      <c r="N265" s="63" t="s">
        <v>2730</v>
      </c>
      <c r="O265" s="63"/>
      <c r="P265" s="63"/>
      <c r="Q265" s="63"/>
      <c r="R265" s="63" t="s">
        <v>2735</v>
      </c>
      <c r="S265" s="63"/>
      <c r="T265" s="63"/>
      <c r="U265" s="63"/>
      <c r="V265" s="63"/>
      <c r="W265" s="63"/>
      <c r="X265" s="63" t="s">
        <v>2436</v>
      </c>
      <c r="Y265" s="63" t="s">
        <v>2740</v>
      </c>
      <c r="Z265" s="63"/>
      <c r="AA265" s="63" t="s">
        <v>2728</v>
      </c>
      <c r="AB265" s="63"/>
      <c r="AC265" s="63" t="str">
        <f t="shared" si="9"/>
        <v>EM5Ro4Tp1/Tp1Pun-sge;NST=TP</v>
      </c>
      <c r="AD265" s="34">
        <v>627</v>
      </c>
      <c r="AE265" s="40" t="str">
        <f>VLOOKUP(AD265,pTRAIT!A:B,2,FALSE)</f>
        <v>EM5Mi1Cf9(Pu);RIN=RF / EM5RTUeCM5(Cf9)Pu;RIN=RF</v>
      </c>
      <c r="AF265" s="63">
        <f>VLOOKUP($AD265,pTRAIT!$A:$X,7,FALSE)</f>
        <v>0</v>
      </c>
      <c r="AG265" s="63">
        <f>VLOOKUP($AD265,pTRAIT!$A:$X,8,FALSE)</f>
        <v>0</v>
      </c>
      <c r="AH265" s="63">
        <f>VLOOKUP($AD265,pTRAIT!$A:$X,9,FALSE)</f>
        <v>0</v>
      </c>
      <c r="AI265" s="63">
        <f>VLOOKUP($AD265,pTRAIT!$A:$X,10,FALSE)</f>
        <v>0</v>
      </c>
      <c r="AJ265" s="63">
        <f>VLOOKUP($AD265,pTRAIT!$A:$X,11,FALSE)</f>
        <v>0</v>
      </c>
      <c r="AK265" s="63">
        <f>VLOOKUP($AD265,pTRAIT!$A:$X,12,FALSE)</f>
        <v>0</v>
      </c>
      <c r="AL265" s="63">
        <f>VLOOKUP($AD265,pTRAIT!$A:$X,13,FALSE)</f>
        <v>0</v>
      </c>
      <c r="AM265" s="63">
        <f>VLOOKUP($AD265,pTRAIT!$A:$X,14,FALSE)</f>
        <v>0</v>
      </c>
      <c r="AN265" s="63">
        <f>VLOOKUP($AD265,pTRAIT!$A:$X,15,FALSE)</f>
        <v>0</v>
      </c>
      <c r="AO265" s="63">
        <f>VLOOKUP($AD265,pTRAIT!$A:$X,16,FALSE)</f>
        <v>0</v>
      </c>
      <c r="AP265" s="63">
        <f>VLOOKUP($AD265,pTRAIT!$A:$X,17,FALSE)</f>
        <v>0</v>
      </c>
      <c r="AQ265" s="63">
        <f>VLOOKUP($AD265,pTRAIT!$A:$X,18,FALSE)</f>
        <v>0</v>
      </c>
      <c r="AR265" s="63">
        <f>VLOOKUP($AD265,pTRAIT!$A:$X,19,FALSE)</f>
        <v>0</v>
      </c>
      <c r="AS265" s="63">
        <f>VLOOKUP($AD265,pTRAIT!$A:$X,20,FALSE)</f>
        <v>0</v>
      </c>
      <c r="AT265" s="63">
        <f>VLOOKUP($AD265,pTRAIT!$A:$X,21,FALSE)</f>
        <v>0</v>
      </c>
      <c r="AU265" s="63">
        <f>VLOOKUP($AD265,pTRAIT!$A:$X,22,FALSE)</f>
        <v>0</v>
      </c>
      <c r="AV265" s="63">
        <f>VLOOKUP($AD265,pTRAIT!$A:$X,23,FALSE)</f>
        <v>0</v>
      </c>
      <c r="AW265" s="63">
        <f>VLOOKUP($AD265,pTRAIT!$A:$X,24,FALSE)</f>
        <v>0</v>
      </c>
      <c r="AX265" s="67" t="s">
        <v>3005</v>
      </c>
      <c r="AY265" s="71" t="s">
        <v>3696</v>
      </c>
    </row>
    <row r="266" spans="1:51" ht="12" customHeight="1" x14ac:dyDescent="0.25">
      <c r="A266" s="32">
        <v>456</v>
      </c>
      <c r="B266" s="33" t="s">
        <v>5</v>
      </c>
      <c r="C266" s="34">
        <v>628</v>
      </c>
      <c r="D266" s="32" t="str">
        <f t="shared" si="8"/>
        <v>456X628</v>
      </c>
      <c r="E266" s="47" t="s">
        <v>1627</v>
      </c>
      <c r="F266" s="61" t="s">
        <v>1893</v>
      </c>
      <c r="G266" s="41" t="s">
        <v>43</v>
      </c>
      <c r="H266" s="38"/>
      <c r="I266" s="32">
        <v>456</v>
      </c>
      <c r="J266" s="63">
        <f>VLOOKUP(I266,pTRAIT!A:B,2,FALSE)</f>
        <v>0</v>
      </c>
      <c r="K266" s="63" t="s">
        <v>2725</v>
      </c>
      <c r="L266" s="63"/>
      <c r="M266" s="63" t="s">
        <v>2437</v>
      </c>
      <c r="N266" s="63" t="s">
        <v>2730</v>
      </c>
      <c r="O266" s="63"/>
      <c r="P266" s="63"/>
      <c r="Q266" s="63"/>
      <c r="R266" s="63" t="s">
        <v>2735</v>
      </c>
      <c r="S266" s="63"/>
      <c r="T266" s="63"/>
      <c r="U266" s="63"/>
      <c r="V266" s="63"/>
      <c r="W266" s="63"/>
      <c r="X266" s="63" t="s">
        <v>2436</v>
      </c>
      <c r="Y266" s="63" t="s">
        <v>2740</v>
      </c>
      <c r="Z266" s="63"/>
      <c r="AA266" s="63" t="s">
        <v>2728</v>
      </c>
      <c r="AB266" s="63"/>
      <c r="AC266" s="63" t="str">
        <f t="shared" si="9"/>
        <v>EM5Ro4Tp1/Tp1Pun-sge;NST=TP</v>
      </c>
      <c r="AD266" s="34">
        <v>628</v>
      </c>
      <c r="AE266" s="40" t="str">
        <f>VLOOKUP(AD266,pTRAIT!A:B,2,FALSE)</f>
        <v>EM5Mi1Cf9(Pu);RIN=RF / EM5RTUeCM5Pu;RIN=RS</v>
      </c>
      <c r="AF266" s="63">
        <f>VLOOKUP($AD266,pTRAIT!$A:$X,7,FALSE)</f>
        <v>0</v>
      </c>
      <c r="AG266" s="63">
        <f>VLOOKUP($AD266,pTRAIT!$A:$X,8,FALSE)</f>
        <v>0</v>
      </c>
      <c r="AH266" s="63">
        <f>VLOOKUP($AD266,pTRAIT!$A:$X,9,FALSE)</f>
        <v>0</v>
      </c>
      <c r="AI266" s="63">
        <f>VLOOKUP($AD266,pTRAIT!$A:$X,10,FALSE)</f>
        <v>0</v>
      </c>
      <c r="AJ266" s="63">
        <f>VLOOKUP($AD266,pTRAIT!$A:$X,11,FALSE)</f>
        <v>0</v>
      </c>
      <c r="AK266" s="63">
        <f>VLOOKUP($AD266,pTRAIT!$A:$X,12,FALSE)</f>
        <v>0</v>
      </c>
      <c r="AL266" s="63">
        <f>VLOOKUP($AD266,pTRAIT!$A:$X,13,FALSE)</f>
        <v>0</v>
      </c>
      <c r="AM266" s="63">
        <f>VLOOKUP($AD266,pTRAIT!$A:$X,14,FALSE)</f>
        <v>0</v>
      </c>
      <c r="AN266" s="63">
        <f>VLOOKUP($AD266,pTRAIT!$A:$X,15,FALSE)</f>
        <v>0</v>
      </c>
      <c r="AO266" s="63">
        <f>VLOOKUP($AD266,pTRAIT!$A:$X,16,FALSE)</f>
        <v>0</v>
      </c>
      <c r="AP266" s="63">
        <f>VLOOKUP($AD266,pTRAIT!$A:$X,17,FALSE)</f>
        <v>0</v>
      </c>
      <c r="AQ266" s="63">
        <f>VLOOKUP($AD266,pTRAIT!$A:$X,18,FALSE)</f>
        <v>0</v>
      </c>
      <c r="AR266" s="63">
        <f>VLOOKUP($AD266,pTRAIT!$A:$X,19,FALSE)</f>
        <v>0</v>
      </c>
      <c r="AS266" s="63">
        <f>VLOOKUP($AD266,pTRAIT!$A:$X,20,FALSE)</f>
        <v>0</v>
      </c>
      <c r="AT266" s="63">
        <f>VLOOKUP($AD266,pTRAIT!$A:$X,21,FALSE)</f>
        <v>0</v>
      </c>
      <c r="AU266" s="63">
        <f>VLOOKUP($AD266,pTRAIT!$A:$X,22,FALSE)</f>
        <v>0</v>
      </c>
      <c r="AV266" s="63">
        <f>VLOOKUP($AD266,pTRAIT!$A:$X,23,FALSE)</f>
        <v>0</v>
      </c>
      <c r="AW266" s="63">
        <f>VLOOKUP($AD266,pTRAIT!$A:$X,24,FALSE)</f>
        <v>0</v>
      </c>
      <c r="AX266" s="67" t="s">
        <v>3006</v>
      </c>
      <c r="AY266" s="71" t="s">
        <v>3695</v>
      </c>
    </row>
    <row r="267" spans="1:51" ht="12" customHeight="1" x14ac:dyDescent="0.25">
      <c r="A267" s="32">
        <v>456</v>
      </c>
      <c r="B267" s="33" t="s">
        <v>5</v>
      </c>
      <c r="C267" s="34">
        <v>629</v>
      </c>
      <c r="D267" s="32" t="str">
        <f t="shared" si="8"/>
        <v>456X629</v>
      </c>
      <c r="E267" s="47" t="s">
        <v>1627</v>
      </c>
      <c r="F267" s="61" t="s">
        <v>1894</v>
      </c>
      <c r="G267" s="41" t="s">
        <v>43</v>
      </c>
      <c r="H267" s="38"/>
      <c r="I267" s="32">
        <v>456</v>
      </c>
      <c r="J267" s="63">
        <f>VLOOKUP(I267,pTRAIT!A:B,2,FALSE)</f>
        <v>0</v>
      </c>
      <c r="K267" s="63" t="s">
        <v>2725</v>
      </c>
      <c r="L267" s="63"/>
      <c r="M267" s="63" t="s">
        <v>2437</v>
      </c>
      <c r="N267" s="63" t="s">
        <v>2730</v>
      </c>
      <c r="O267" s="63"/>
      <c r="P267" s="63"/>
      <c r="Q267" s="63"/>
      <c r="R267" s="63" t="s">
        <v>2735</v>
      </c>
      <c r="S267" s="63"/>
      <c r="T267" s="63"/>
      <c r="U267" s="63"/>
      <c r="V267" s="63"/>
      <c r="W267" s="63"/>
      <c r="X267" s="63" t="s">
        <v>2436</v>
      </c>
      <c r="Y267" s="63" t="s">
        <v>2740</v>
      </c>
      <c r="Z267" s="63"/>
      <c r="AA267" s="63" t="s">
        <v>2728</v>
      </c>
      <c r="AB267" s="63"/>
      <c r="AC267" s="63" t="str">
        <f t="shared" si="9"/>
        <v>EM5Ro4Tp1/Tp1Pun-sge;NST=TP</v>
      </c>
      <c r="AD267" s="34">
        <v>629</v>
      </c>
      <c r="AE267" s="40" t="str">
        <f>VLOOKUP(AD267,pTRAIT!A:B,2,FALSE)</f>
        <v>EM5Mi1Cf9(Pu);RIN=RF / EM5RTUeCM5Pu;RIN=RS</v>
      </c>
      <c r="AF267" s="63">
        <f>VLOOKUP($AD267,pTRAIT!$A:$X,7,FALSE)</f>
        <v>0</v>
      </c>
      <c r="AG267" s="63">
        <f>VLOOKUP($AD267,pTRAIT!$A:$X,8,FALSE)</f>
        <v>0</v>
      </c>
      <c r="AH267" s="63">
        <f>VLOOKUP($AD267,pTRAIT!$A:$X,9,FALSE)</f>
        <v>0</v>
      </c>
      <c r="AI267" s="63">
        <f>VLOOKUP($AD267,pTRAIT!$A:$X,10,FALSE)</f>
        <v>0</v>
      </c>
      <c r="AJ267" s="63">
        <f>VLOOKUP($AD267,pTRAIT!$A:$X,11,FALSE)</f>
        <v>0</v>
      </c>
      <c r="AK267" s="63">
        <f>VLOOKUP($AD267,pTRAIT!$A:$X,12,FALSE)</f>
        <v>0</v>
      </c>
      <c r="AL267" s="63">
        <f>VLOOKUP($AD267,pTRAIT!$A:$X,13,FALSE)</f>
        <v>0</v>
      </c>
      <c r="AM267" s="63">
        <f>VLOOKUP($AD267,pTRAIT!$A:$X,14,FALSE)</f>
        <v>0</v>
      </c>
      <c r="AN267" s="63">
        <f>VLOOKUP($AD267,pTRAIT!$A:$X,15,FALSE)</f>
        <v>0</v>
      </c>
      <c r="AO267" s="63">
        <f>VLOOKUP($AD267,pTRAIT!$A:$X,16,FALSE)</f>
        <v>0</v>
      </c>
      <c r="AP267" s="63">
        <f>VLOOKUP($AD267,pTRAIT!$A:$X,17,FALSE)</f>
        <v>0</v>
      </c>
      <c r="AQ267" s="63">
        <f>VLOOKUP($AD267,pTRAIT!$A:$X,18,FALSE)</f>
        <v>0</v>
      </c>
      <c r="AR267" s="63">
        <f>VLOOKUP($AD267,pTRAIT!$A:$X,19,FALSE)</f>
        <v>0</v>
      </c>
      <c r="AS267" s="63">
        <f>VLOOKUP($AD267,pTRAIT!$A:$X,20,FALSE)</f>
        <v>0</v>
      </c>
      <c r="AT267" s="63">
        <f>VLOOKUP($AD267,pTRAIT!$A:$X,21,FALSE)</f>
        <v>0</v>
      </c>
      <c r="AU267" s="63">
        <f>VLOOKUP($AD267,pTRAIT!$A:$X,22,FALSE)</f>
        <v>0</v>
      </c>
      <c r="AV267" s="63">
        <f>VLOOKUP($AD267,pTRAIT!$A:$X,23,FALSE)</f>
        <v>0</v>
      </c>
      <c r="AW267" s="63">
        <f>VLOOKUP($AD267,pTRAIT!$A:$X,24,FALSE)</f>
        <v>0</v>
      </c>
      <c r="AX267" s="67" t="s">
        <v>3007</v>
      </c>
      <c r="AY267" s="71" t="s">
        <v>3695</v>
      </c>
    </row>
    <row r="268" spans="1:51" ht="12" customHeight="1" x14ac:dyDescent="0.25">
      <c r="A268" s="32">
        <v>456</v>
      </c>
      <c r="B268" s="33" t="s">
        <v>5</v>
      </c>
      <c r="C268" s="34">
        <v>630</v>
      </c>
      <c r="D268" s="32" t="str">
        <f t="shared" si="8"/>
        <v>456X630</v>
      </c>
      <c r="E268" s="47" t="s">
        <v>1627</v>
      </c>
      <c r="F268" s="61" t="s">
        <v>1895</v>
      </c>
      <c r="G268" s="41" t="s">
        <v>43</v>
      </c>
      <c r="H268" s="38"/>
      <c r="I268" s="32">
        <v>456</v>
      </c>
      <c r="J268" s="63">
        <f>VLOOKUP(I268,pTRAIT!A:B,2,FALSE)</f>
        <v>0</v>
      </c>
      <c r="K268" s="63" t="s">
        <v>2725</v>
      </c>
      <c r="L268" s="63"/>
      <c r="M268" s="63" t="s">
        <v>2437</v>
      </c>
      <c r="N268" s="63" t="s">
        <v>2730</v>
      </c>
      <c r="O268" s="63"/>
      <c r="P268" s="63"/>
      <c r="Q268" s="63"/>
      <c r="R268" s="63" t="s">
        <v>2735</v>
      </c>
      <c r="S268" s="63"/>
      <c r="T268" s="63"/>
      <c r="U268" s="63"/>
      <c r="V268" s="63"/>
      <c r="W268" s="63"/>
      <c r="X268" s="63" t="s">
        <v>2436</v>
      </c>
      <c r="Y268" s="63" t="s">
        <v>2740</v>
      </c>
      <c r="Z268" s="63"/>
      <c r="AA268" s="63" t="s">
        <v>2728</v>
      </c>
      <c r="AB268" s="63"/>
      <c r="AC268" s="63" t="str">
        <f t="shared" si="9"/>
        <v>EM5Ro4Tp1/Tp1Pun-sge;NST=TP</v>
      </c>
      <c r="AD268" s="34">
        <v>630</v>
      </c>
      <c r="AE268" s="40" t="str">
        <f>VLOOKUP(AD268,pTRAIT!A:B,2,FALSE)</f>
        <v>EM5Mi1Cf9(Pu);RIN=RF / EM5UeCM5Cf9Pu;RIN=RF</v>
      </c>
      <c r="AF268" s="63">
        <f>VLOOKUP($AD268,pTRAIT!$A:$X,7,FALSE)</f>
        <v>0</v>
      </c>
      <c r="AG268" s="63">
        <f>VLOOKUP($AD268,pTRAIT!$A:$X,8,FALSE)</f>
        <v>0</v>
      </c>
      <c r="AH268" s="63">
        <f>VLOOKUP($AD268,pTRAIT!$A:$X,9,FALSE)</f>
        <v>0</v>
      </c>
      <c r="AI268" s="63">
        <f>VLOOKUP($AD268,pTRAIT!$A:$X,10,FALSE)</f>
        <v>0</v>
      </c>
      <c r="AJ268" s="63">
        <f>VLOOKUP($AD268,pTRAIT!$A:$X,11,FALSE)</f>
        <v>0</v>
      </c>
      <c r="AK268" s="63">
        <f>VLOOKUP($AD268,pTRAIT!$A:$X,12,FALSE)</f>
        <v>0</v>
      </c>
      <c r="AL268" s="63">
        <f>VLOOKUP($AD268,pTRAIT!$A:$X,13,FALSE)</f>
        <v>0</v>
      </c>
      <c r="AM268" s="63">
        <f>VLOOKUP($AD268,pTRAIT!$A:$X,14,FALSE)</f>
        <v>0</v>
      </c>
      <c r="AN268" s="63">
        <f>VLOOKUP($AD268,pTRAIT!$A:$X,15,FALSE)</f>
        <v>0</v>
      </c>
      <c r="AO268" s="63">
        <f>VLOOKUP($AD268,pTRAIT!$A:$X,16,FALSE)</f>
        <v>0</v>
      </c>
      <c r="AP268" s="63">
        <f>VLOOKUP($AD268,pTRAIT!$A:$X,17,FALSE)</f>
        <v>0</v>
      </c>
      <c r="AQ268" s="63">
        <f>VLOOKUP($AD268,pTRAIT!$A:$X,18,FALSE)</f>
        <v>0</v>
      </c>
      <c r="AR268" s="63">
        <f>VLOOKUP($AD268,pTRAIT!$A:$X,19,FALSE)</f>
        <v>0</v>
      </c>
      <c r="AS268" s="63">
        <f>VLOOKUP($AD268,pTRAIT!$A:$X,20,FALSE)</f>
        <v>0</v>
      </c>
      <c r="AT268" s="63">
        <f>VLOOKUP($AD268,pTRAIT!$A:$X,21,FALSE)</f>
        <v>0</v>
      </c>
      <c r="AU268" s="63">
        <f>VLOOKUP($AD268,pTRAIT!$A:$X,22,FALSE)</f>
        <v>0</v>
      </c>
      <c r="AV268" s="63">
        <f>VLOOKUP($AD268,pTRAIT!$A:$X,23,FALSE)</f>
        <v>0</v>
      </c>
      <c r="AW268" s="63">
        <f>VLOOKUP($AD268,pTRAIT!$A:$X,24,FALSE)</f>
        <v>0</v>
      </c>
      <c r="AX268" s="67" t="s">
        <v>3008</v>
      </c>
      <c r="AY268" s="71" t="s">
        <v>3697</v>
      </c>
    </row>
    <row r="269" spans="1:51" ht="12" customHeight="1" x14ac:dyDescent="0.25">
      <c r="A269" s="32">
        <v>456</v>
      </c>
      <c r="B269" s="33" t="s">
        <v>5</v>
      </c>
      <c r="C269" s="34">
        <v>631</v>
      </c>
      <c r="D269" s="32" t="str">
        <f t="shared" si="8"/>
        <v>456X631</v>
      </c>
      <c r="E269" s="47" t="s">
        <v>1627</v>
      </c>
      <c r="F269" s="61" t="s">
        <v>1896</v>
      </c>
      <c r="G269" s="41" t="s">
        <v>43</v>
      </c>
      <c r="H269" s="38"/>
      <c r="I269" s="32">
        <v>456</v>
      </c>
      <c r="J269" s="63">
        <f>VLOOKUP(I269,pTRAIT!A:B,2,FALSE)</f>
        <v>0</v>
      </c>
      <c r="K269" s="63" t="s">
        <v>2725</v>
      </c>
      <c r="L269" s="63"/>
      <c r="M269" s="63" t="s">
        <v>2437</v>
      </c>
      <c r="N269" s="63" t="s">
        <v>2730</v>
      </c>
      <c r="O269" s="63"/>
      <c r="P269" s="63"/>
      <c r="Q269" s="63"/>
      <c r="R269" s="63" t="s">
        <v>2735</v>
      </c>
      <c r="S269" s="63"/>
      <c r="T269" s="63"/>
      <c r="U269" s="63"/>
      <c r="V269" s="63"/>
      <c r="W269" s="63"/>
      <c r="X269" s="63" t="s">
        <v>2436</v>
      </c>
      <c r="Y269" s="63" t="s">
        <v>2740</v>
      </c>
      <c r="Z269" s="63"/>
      <c r="AA269" s="63" t="s">
        <v>2728</v>
      </c>
      <c r="AB269" s="63"/>
      <c r="AC269" s="63" t="str">
        <f t="shared" si="9"/>
        <v>EM5Ro4Tp1/Tp1Pun-sge;NST=TP</v>
      </c>
      <c r="AD269" s="34">
        <v>631</v>
      </c>
      <c r="AE269" s="40" t="str">
        <f>VLOOKUP(AD269,pTRAIT!A:B,2,FALSE)</f>
        <v>EM5Mi1Cf9(Pu);RIN=RF / (So5)(Pu);</v>
      </c>
      <c r="AF269" s="63">
        <f>VLOOKUP($AD269,pTRAIT!$A:$X,7,FALSE)</f>
        <v>0</v>
      </c>
      <c r="AG269" s="63">
        <f>VLOOKUP($AD269,pTRAIT!$A:$X,8,FALSE)</f>
        <v>0</v>
      </c>
      <c r="AH269" s="63">
        <f>VLOOKUP($AD269,pTRAIT!$A:$X,9,FALSE)</f>
        <v>0</v>
      </c>
      <c r="AI269" s="63">
        <f>VLOOKUP($AD269,pTRAIT!$A:$X,10,FALSE)</f>
        <v>0</v>
      </c>
      <c r="AJ269" s="63">
        <f>VLOOKUP($AD269,pTRAIT!$A:$X,11,FALSE)</f>
        <v>0</v>
      </c>
      <c r="AK269" s="63">
        <f>VLOOKUP($AD269,pTRAIT!$A:$X,12,FALSE)</f>
        <v>0</v>
      </c>
      <c r="AL269" s="63">
        <f>VLOOKUP($AD269,pTRAIT!$A:$X,13,FALSE)</f>
        <v>0</v>
      </c>
      <c r="AM269" s="63">
        <f>VLOOKUP($AD269,pTRAIT!$A:$X,14,FALSE)</f>
        <v>0</v>
      </c>
      <c r="AN269" s="63">
        <f>VLOOKUP($AD269,pTRAIT!$A:$X,15,FALSE)</f>
        <v>0</v>
      </c>
      <c r="AO269" s="63">
        <f>VLOOKUP($AD269,pTRAIT!$A:$X,16,FALSE)</f>
        <v>0</v>
      </c>
      <c r="AP269" s="63">
        <f>VLOOKUP($AD269,pTRAIT!$A:$X,17,FALSE)</f>
        <v>0</v>
      </c>
      <c r="AQ269" s="63">
        <f>VLOOKUP($AD269,pTRAIT!$A:$X,18,FALSE)</f>
        <v>0</v>
      </c>
      <c r="AR269" s="63">
        <f>VLOOKUP($AD269,pTRAIT!$A:$X,19,FALSE)</f>
        <v>0</v>
      </c>
      <c r="AS269" s="63">
        <f>VLOOKUP($AD269,pTRAIT!$A:$X,20,FALSE)</f>
        <v>0</v>
      </c>
      <c r="AT269" s="63">
        <f>VLOOKUP($AD269,pTRAIT!$A:$X,21,FALSE)</f>
        <v>0</v>
      </c>
      <c r="AU269" s="63">
        <f>VLOOKUP($AD269,pTRAIT!$A:$X,22,FALSE)</f>
        <v>0</v>
      </c>
      <c r="AV269" s="63">
        <f>VLOOKUP($AD269,pTRAIT!$A:$X,23,FALSE)</f>
        <v>0</v>
      </c>
      <c r="AW269" s="63">
        <f>VLOOKUP($AD269,pTRAIT!$A:$X,24,FALSE)</f>
        <v>0</v>
      </c>
      <c r="AX269" s="67" t="s">
        <v>3009</v>
      </c>
      <c r="AY269" s="71" t="s">
        <v>3698</v>
      </c>
    </row>
    <row r="270" spans="1:51" ht="12" customHeight="1" x14ac:dyDescent="0.25">
      <c r="A270" s="32">
        <v>456</v>
      </c>
      <c r="B270" s="33" t="s">
        <v>5</v>
      </c>
      <c r="C270" s="34">
        <v>632</v>
      </c>
      <c r="D270" s="32" t="str">
        <f t="shared" si="8"/>
        <v>456X632</v>
      </c>
      <c r="E270" s="47" t="s">
        <v>1627</v>
      </c>
      <c r="F270" s="61" t="s">
        <v>1897</v>
      </c>
      <c r="G270" s="41" t="s">
        <v>43</v>
      </c>
      <c r="H270" s="38"/>
      <c r="I270" s="32">
        <v>456</v>
      </c>
      <c r="J270" s="63">
        <f>VLOOKUP(I270,pTRAIT!A:B,2,FALSE)</f>
        <v>0</v>
      </c>
      <c r="K270" s="63" t="s">
        <v>2725</v>
      </c>
      <c r="L270" s="63"/>
      <c r="M270" s="63" t="s">
        <v>2437</v>
      </c>
      <c r="N270" s="63" t="s">
        <v>2730</v>
      </c>
      <c r="O270" s="63"/>
      <c r="P270" s="63"/>
      <c r="Q270" s="63"/>
      <c r="R270" s="63" t="s">
        <v>2735</v>
      </c>
      <c r="S270" s="63"/>
      <c r="T270" s="63"/>
      <c r="U270" s="63"/>
      <c r="V270" s="63"/>
      <c r="W270" s="63"/>
      <c r="X270" s="63" t="s">
        <v>2436</v>
      </c>
      <c r="Y270" s="63" t="s">
        <v>2740</v>
      </c>
      <c r="Z270" s="63"/>
      <c r="AA270" s="63" t="s">
        <v>2728</v>
      </c>
      <c r="AB270" s="63"/>
      <c r="AC270" s="63" t="str">
        <f t="shared" si="9"/>
        <v>EM5Ro4Tp1/Tp1Pun-sge;NST=TP</v>
      </c>
      <c r="AD270" s="34">
        <v>632</v>
      </c>
      <c r="AE270" s="40" t="str">
        <f>VLOOKUP(AD270,pTRAIT!A:B,2,FALSE)</f>
        <v>EM5Mi1Cf9(Pu);RIN=RF / (Mi1)(Pu);</v>
      </c>
      <c r="AF270" s="63">
        <f>VLOOKUP($AD270,pTRAIT!$A:$X,7,FALSE)</f>
        <v>0</v>
      </c>
      <c r="AG270" s="63">
        <f>VLOOKUP($AD270,pTRAIT!$A:$X,8,FALSE)</f>
        <v>0</v>
      </c>
      <c r="AH270" s="63">
        <f>VLOOKUP($AD270,pTRAIT!$A:$X,9,FALSE)</f>
        <v>0</v>
      </c>
      <c r="AI270" s="63">
        <f>VLOOKUP($AD270,pTRAIT!$A:$X,10,FALSE)</f>
        <v>0</v>
      </c>
      <c r="AJ270" s="63">
        <f>VLOOKUP($AD270,pTRAIT!$A:$X,11,FALSE)</f>
        <v>0</v>
      </c>
      <c r="AK270" s="63">
        <f>VLOOKUP($AD270,pTRAIT!$A:$X,12,FALSE)</f>
        <v>0</v>
      </c>
      <c r="AL270" s="63">
        <f>VLOOKUP($AD270,pTRAIT!$A:$X,13,FALSE)</f>
        <v>0</v>
      </c>
      <c r="AM270" s="63">
        <f>VLOOKUP($AD270,pTRAIT!$A:$X,14,FALSE)</f>
        <v>0</v>
      </c>
      <c r="AN270" s="63">
        <f>VLOOKUP($AD270,pTRAIT!$A:$X,15,FALSE)</f>
        <v>0</v>
      </c>
      <c r="AO270" s="63">
        <f>VLOOKUP($AD270,pTRAIT!$A:$X,16,FALSE)</f>
        <v>0</v>
      </c>
      <c r="AP270" s="63">
        <f>VLOOKUP($AD270,pTRAIT!$A:$X,17,FALSE)</f>
        <v>0</v>
      </c>
      <c r="AQ270" s="63">
        <f>VLOOKUP($AD270,pTRAIT!$A:$X,18,FALSE)</f>
        <v>0</v>
      </c>
      <c r="AR270" s="63">
        <f>VLOOKUP($AD270,pTRAIT!$A:$X,19,FALSE)</f>
        <v>0</v>
      </c>
      <c r="AS270" s="63">
        <f>VLOOKUP($AD270,pTRAIT!$A:$X,20,FALSE)</f>
        <v>0</v>
      </c>
      <c r="AT270" s="63">
        <f>VLOOKUP($AD270,pTRAIT!$A:$X,21,FALSE)</f>
        <v>0</v>
      </c>
      <c r="AU270" s="63">
        <f>VLOOKUP($AD270,pTRAIT!$A:$X,22,FALSE)</f>
        <v>0</v>
      </c>
      <c r="AV270" s="63">
        <f>VLOOKUP($AD270,pTRAIT!$A:$X,23,FALSE)</f>
        <v>0</v>
      </c>
      <c r="AW270" s="63">
        <f>VLOOKUP($AD270,pTRAIT!$A:$X,24,FALSE)</f>
        <v>0</v>
      </c>
      <c r="AX270" s="67" t="s">
        <v>3010</v>
      </c>
      <c r="AY270" s="71" t="s">
        <v>3699</v>
      </c>
    </row>
    <row r="271" spans="1:51" ht="12" customHeight="1" x14ac:dyDescent="0.25">
      <c r="A271" s="32">
        <v>456</v>
      </c>
      <c r="B271" s="33" t="s">
        <v>5</v>
      </c>
      <c r="C271" s="34">
        <v>633</v>
      </c>
      <c r="D271" s="32" t="str">
        <f t="shared" si="8"/>
        <v>456X633</v>
      </c>
      <c r="E271" s="47" t="s">
        <v>1627</v>
      </c>
      <c r="F271" s="61" t="s">
        <v>1898</v>
      </c>
      <c r="G271" s="41" t="s">
        <v>43</v>
      </c>
      <c r="H271" s="38"/>
      <c r="I271" s="32">
        <v>456</v>
      </c>
      <c r="J271" s="63">
        <f>VLOOKUP(I271,pTRAIT!A:B,2,FALSE)</f>
        <v>0</v>
      </c>
      <c r="K271" s="63" t="s">
        <v>2725</v>
      </c>
      <c r="L271" s="63"/>
      <c r="M271" s="63" t="s">
        <v>2437</v>
      </c>
      <c r="N271" s="63" t="s">
        <v>2730</v>
      </c>
      <c r="O271" s="63"/>
      <c r="P271" s="63"/>
      <c r="Q271" s="63"/>
      <c r="R271" s="63" t="s">
        <v>2735</v>
      </c>
      <c r="S271" s="63"/>
      <c r="T271" s="63"/>
      <c r="U271" s="63"/>
      <c r="V271" s="63"/>
      <c r="W271" s="63"/>
      <c r="X271" s="63" t="s">
        <v>2436</v>
      </c>
      <c r="Y271" s="63" t="s">
        <v>2740</v>
      </c>
      <c r="Z271" s="63"/>
      <c r="AA271" s="63" t="s">
        <v>2728</v>
      </c>
      <c r="AB271" s="63"/>
      <c r="AC271" s="63" t="str">
        <f t="shared" si="9"/>
        <v>EM5Ro4Tp1/Tp1Pun-sge;NST=TP</v>
      </c>
      <c r="AD271" s="34">
        <v>633</v>
      </c>
      <c r="AE271" s="40" t="str">
        <f>VLOOKUP(AD271,pTRAIT!A:B,2,FALSE)</f>
        <v>EM5Mi1Cf9(Pu);RIN=RF / (Pu);</v>
      </c>
      <c r="AF271" s="63">
        <f>VLOOKUP($AD271,pTRAIT!$A:$X,7,FALSE)</f>
        <v>0</v>
      </c>
      <c r="AG271" s="63">
        <f>VLOOKUP($AD271,pTRAIT!$A:$X,8,FALSE)</f>
        <v>0</v>
      </c>
      <c r="AH271" s="63">
        <f>VLOOKUP($AD271,pTRAIT!$A:$X,9,FALSE)</f>
        <v>0</v>
      </c>
      <c r="AI271" s="63">
        <f>VLOOKUP($AD271,pTRAIT!$A:$X,10,FALSE)</f>
        <v>0</v>
      </c>
      <c r="AJ271" s="63">
        <f>VLOOKUP($AD271,pTRAIT!$A:$X,11,FALSE)</f>
        <v>0</v>
      </c>
      <c r="AK271" s="63">
        <f>VLOOKUP($AD271,pTRAIT!$A:$X,12,FALSE)</f>
        <v>0</v>
      </c>
      <c r="AL271" s="63">
        <f>VLOOKUP($AD271,pTRAIT!$A:$X,13,FALSE)</f>
        <v>0</v>
      </c>
      <c r="AM271" s="63">
        <f>VLOOKUP($AD271,pTRAIT!$A:$X,14,FALSE)</f>
        <v>0</v>
      </c>
      <c r="AN271" s="63">
        <f>VLOOKUP($AD271,pTRAIT!$A:$X,15,FALSE)</f>
        <v>0</v>
      </c>
      <c r="AO271" s="63">
        <f>VLOOKUP($AD271,pTRAIT!$A:$X,16,FALSE)</f>
        <v>0</v>
      </c>
      <c r="AP271" s="63">
        <f>VLOOKUP($AD271,pTRAIT!$A:$X,17,FALSE)</f>
        <v>0</v>
      </c>
      <c r="AQ271" s="63">
        <f>VLOOKUP($AD271,pTRAIT!$A:$X,18,FALSE)</f>
        <v>0</v>
      </c>
      <c r="AR271" s="63">
        <f>VLOOKUP($AD271,pTRAIT!$A:$X,19,FALSE)</f>
        <v>0</v>
      </c>
      <c r="AS271" s="63">
        <f>VLOOKUP($AD271,pTRAIT!$A:$X,20,FALSE)</f>
        <v>0</v>
      </c>
      <c r="AT271" s="63">
        <f>VLOOKUP($AD271,pTRAIT!$A:$X,21,FALSE)</f>
        <v>0</v>
      </c>
      <c r="AU271" s="63">
        <f>VLOOKUP($AD271,pTRAIT!$A:$X,22,FALSE)</f>
        <v>0</v>
      </c>
      <c r="AV271" s="63">
        <f>VLOOKUP($AD271,pTRAIT!$A:$X,23,FALSE)</f>
        <v>0</v>
      </c>
      <c r="AW271" s="63">
        <f>VLOOKUP($AD271,pTRAIT!$A:$X,24,FALSE)</f>
        <v>0</v>
      </c>
      <c r="AX271" s="67" t="s">
        <v>3011</v>
      </c>
      <c r="AY271" s="71" t="s">
        <v>3700</v>
      </c>
    </row>
    <row r="272" spans="1:51" ht="12" customHeight="1" x14ac:dyDescent="0.25">
      <c r="A272" s="32">
        <v>457</v>
      </c>
      <c r="B272" s="33" t="s">
        <v>5</v>
      </c>
      <c r="C272" s="34">
        <v>506</v>
      </c>
      <c r="D272" s="32" t="str">
        <f t="shared" si="8"/>
        <v>457X506</v>
      </c>
      <c r="E272" s="47" t="s">
        <v>1627</v>
      </c>
      <c r="F272" s="61" t="s">
        <v>1899</v>
      </c>
      <c r="G272" s="41" t="s">
        <v>43</v>
      </c>
      <c r="H272" s="38"/>
      <c r="I272" s="32">
        <v>457</v>
      </c>
      <c r="J272" s="63">
        <f>VLOOKUP(I272,pTRAIT!A:B,2,FALSE)</f>
        <v>0</v>
      </c>
      <c r="K272" s="63" t="s">
        <v>2725</v>
      </c>
      <c r="L272" s="63"/>
      <c r="M272" s="63" t="s">
        <v>2437</v>
      </c>
      <c r="N272" s="63" t="s">
        <v>2730</v>
      </c>
      <c r="O272" s="63"/>
      <c r="P272" s="63"/>
      <c r="Q272" s="63"/>
      <c r="R272" s="63" t="s">
        <v>2735</v>
      </c>
      <c r="S272" s="63"/>
      <c r="T272" s="63"/>
      <c r="U272" s="63"/>
      <c r="V272" s="63"/>
      <c r="W272" s="63"/>
      <c r="X272" s="63" t="s">
        <v>2436</v>
      </c>
      <c r="Y272" s="63" t="s">
        <v>2740</v>
      </c>
      <c r="Z272" s="63"/>
      <c r="AA272" s="63" t="s">
        <v>2728</v>
      </c>
      <c r="AB272" s="63"/>
      <c r="AC272" s="63" t="str">
        <f t="shared" si="9"/>
        <v>EM5Ro4Tp1/Tp1Pun-sge;NST=TP</v>
      </c>
      <c r="AD272" s="34">
        <v>506</v>
      </c>
      <c r="AE272" s="40" t="str">
        <f>VLOOKUP(AD272,pTRAIT!A:B,2,FALSE)</f>
        <v>EM5Mi1Cf9;RIN=RF / EM5Mi1Cf9(Pu);RIN=RF</v>
      </c>
      <c r="AF272" s="63">
        <f>VLOOKUP($AD272,pTRAIT!$A:$X,7,FALSE)</f>
        <v>0</v>
      </c>
      <c r="AG272" s="63">
        <f>VLOOKUP($AD272,pTRAIT!$A:$X,8,FALSE)</f>
        <v>0</v>
      </c>
      <c r="AH272" s="63">
        <f>VLOOKUP($AD272,pTRAIT!$A:$X,9,FALSE)</f>
        <v>0</v>
      </c>
      <c r="AI272" s="63">
        <f>VLOOKUP($AD272,pTRAIT!$A:$X,10,FALSE)</f>
        <v>0</v>
      </c>
      <c r="AJ272" s="63">
        <f>VLOOKUP($AD272,pTRAIT!$A:$X,11,FALSE)</f>
        <v>0</v>
      </c>
      <c r="AK272" s="63">
        <f>VLOOKUP($AD272,pTRAIT!$A:$X,12,FALSE)</f>
        <v>0</v>
      </c>
      <c r="AL272" s="63">
        <f>VLOOKUP($AD272,pTRAIT!$A:$X,13,FALSE)</f>
        <v>0</v>
      </c>
      <c r="AM272" s="63">
        <f>VLOOKUP($AD272,pTRAIT!$A:$X,14,FALSE)</f>
        <v>0</v>
      </c>
      <c r="AN272" s="63">
        <f>VLOOKUP($AD272,pTRAIT!$A:$X,15,FALSE)</f>
        <v>0</v>
      </c>
      <c r="AO272" s="63">
        <f>VLOOKUP($AD272,pTRAIT!$A:$X,16,FALSE)</f>
        <v>0</v>
      </c>
      <c r="AP272" s="63">
        <f>VLOOKUP($AD272,pTRAIT!$A:$X,17,FALSE)</f>
        <v>0</v>
      </c>
      <c r="AQ272" s="63">
        <f>VLOOKUP($AD272,pTRAIT!$A:$X,18,FALSE)</f>
        <v>0</v>
      </c>
      <c r="AR272" s="63">
        <f>VLOOKUP($AD272,pTRAIT!$A:$X,19,FALSE)</f>
        <v>0</v>
      </c>
      <c r="AS272" s="63">
        <f>VLOOKUP($AD272,pTRAIT!$A:$X,20,FALSE)</f>
        <v>0</v>
      </c>
      <c r="AT272" s="63">
        <f>VLOOKUP($AD272,pTRAIT!$A:$X,21,FALSE)</f>
        <v>0</v>
      </c>
      <c r="AU272" s="63">
        <f>VLOOKUP($AD272,pTRAIT!$A:$X,22,FALSE)</f>
        <v>0</v>
      </c>
      <c r="AV272" s="63">
        <f>VLOOKUP($AD272,pTRAIT!$A:$X,23,FALSE)</f>
        <v>0</v>
      </c>
      <c r="AW272" s="63">
        <f>VLOOKUP($AD272,pTRAIT!$A:$X,24,FALSE)</f>
        <v>0</v>
      </c>
      <c r="AX272" s="67" t="s">
        <v>3012</v>
      </c>
      <c r="AY272" s="71" t="s">
        <v>3701</v>
      </c>
    </row>
    <row r="273" spans="1:51" ht="12" customHeight="1" x14ac:dyDescent="0.25">
      <c r="A273" s="32">
        <v>457</v>
      </c>
      <c r="B273" s="33" t="s">
        <v>5</v>
      </c>
      <c r="C273" s="34">
        <v>548</v>
      </c>
      <c r="D273" s="32" t="str">
        <f t="shared" si="8"/>
        <v>457X548</v>
      </c>
      <c r="E273" s="47" t="s">
        <v>1627</v>
      </c>
      <c r="F273" s="61" t="s">
        <v>1900</v>
      </c>
      <c r="G273" s="41" t="s">
        <v>43</v>
      </c>
      <c r="H273" s="38"/>
      <c r="I273" s="32">
        <v>457</v>
      </c>
      <c r="J273" s="63">
        <f>VLOOKUP(I273,pTRAIT!A:B,2,FALSE)</f>
        <v>0</v>
      </c>
      <c r="K273" s="63" t="s">
        <v>2725</v>
      </c>
      <c r="L273" s="63"/>
      <c r="M273" s="63" t="s">
        <v>2437</v>
      </c>
      <c r="N273" s="63" t="s">
        <v>2730</v>
      </c>
      <c r="O273" s="63"/>
      <c r="P273" s="63"/>
      <c r="Q273" s="63"/>
      <c r="R273" s="63" t="s">
        <v>2735</v>
      </c>
      <c r="S273" s="63"/>
      <c r="T273" s="63"/>
      <c r="U273" s="63"/>
      <c r="V273" s="63"/>
      <c r="W273" s="63"/>
      <c r="X273" s="63" t="s">
        <v>2436</v>
      </c>
      <c r="Y273" s="63" t="s">
        <v>2740</v>
      </c>
      <c r="Z273" s="63"/>
      <c r="AA273" s="63" t="s">
        <v>2728</v>
      </c>
      <c r="AB273" s="63"/>
      <c r="AC273" s="63" t="str">
        <f t="shared" si="9"/>
        <v>EM5Ro4Tp1/Tp1Pun-sge;NST=TP</v>
      </c>
      <c r="AD273" s="34">
        <v>548</v>
      </c>
      <c r="AE273" s="40" t="str">
        <f>VLOOKUP(AD273,pTRAIT!A:B,2,FALSE)</f>
        <v>EM5Mi1Cf9ogc;RIN=RF / EM5Mi1Cf9(Pu);RIN=RF</v>
      </c>
      <c r="AF273" s="63">
        <f>VLOOKUP($AD273,pTRAIT!$A:$X,7,FALSE)</f>
        <v>0</v>
      </c>
      <c r="AG273" s="63">
        <f>VLOOKUP($AD273,pTRAIT!$A:$X,8,FALSE)</f>
        <v>0</v>
      </c>
      <c r="AH273" s="63">
        <f>VLOOKUP($AD273,pTRAIT!$A:$X,9,FALSE)</f>
        <v>0</v>
      </c>
      <c r="AI273" s="63">
        <f>VLOOKUP($AD273,pTRAIT!$A:$X,10,FALSE)</f>
        <v>0</v>
      </c>
      <c r="AJ273" s="63">
        <f>VLOOKUP($AD273,pTRAIT!$A:$X,11,FALSE)</f>
        <v>0</v>
      </c>
      <c r="AK273" s="63">
        <f>VLOOKUP($AD273,pTRAIT!$A:$X,12,FALSE)</f>
        <v>0</v>
      </c>
      <c r="AL273" s="63">
        <f>VLOOKUP($AD273,pTRAIT!$A:$X,13,FALSE)</f>
        <v>0</v>
      </c>
      <c r="AM273" s="63">
        <f>VLOOKUP($AD273,pTRAIT!$A:$X,14,FALSE)</f>
        <v>0</v>
      </c>
      <c r="AN273" s="63">
        <f>VLOOKUP($AD273,pTRAIT!$A:$X,15,FALSE)</f>
        <v>0</v>
      </c>
      <c r="AO273" s="63">
        <f>VLOOKUP($AD273,pTRAIT!$A:$X,16,FALSE)</f>
        <v>0</v>
      </c>
      <c r="AP273" s="63">
        <f>VLOOKUP($AD273,pTRAIT!$A:$X,17,FALSE)</f>
        <v>0</v>
      </c>
      <c r="AQ273" s="63">
        <f>VLOOKUP($AD273,pTRAIT!$A:$X,18,FALSE)</f>
        <v>0</v>
      </c>
      <c r="AR273" s="63">
        <f>VLOOKUP($AD273,pTRAIT!$A:$X,19,FALSE)</f>
        <v>0</v>
      </c>
      <c r="AS273" s="63">
        <f>VLOOKUP($AD273,pTRAIT!$A:$X,20,FALSE)</f>
        <v>0</v>
      </c>
      <c r="AT273" s="63">
        <f>VLOOKUP($AD273,pTRAIT!$A:$X,21,FALSE)</f>
        <v>0</v>
      </c>
      <c r="AU273" s="63">
        <f>VLOOKUP($AD273,pTRAIT!$A:$X,22,FALSE)</f>
        <v>0</v>
      </c>
      <c r="AV273" s="63">
        <f>VLOOKUP($AD273,pTRAIT!$A:$X,23,FALSE)</f>
        <v>0</v>
      </c>
      <c r="AW273" s="63">
        <f>VLOOKUP($AD273,pTRAIT!$A:$X,24,FALSE)</f>
        <v>0</v>
      </c>
      <c r="AX273" s="67" t="s">
        <v>3013</v>
      </c>
      <c r="AY273" s="71" t="s">
        <v>3679</v>
      </c>
    </row>
    <row r="274" spans="1:51" ht="12" customHeight="1" x14ac:dyDescent="0.25">
      <c r="A274" s="32">
        <v>457</v>
      </c>
      <c r="B274" s="33" t="s">
        <v>5</v>
      </c>
      <c r="C274" s="34">
        <v>680</v>
      </c>
      <c r="D274" s="32" t="str">
        <f t="shared" si="8"/>
        <v>457X680</v>
      </c>
      <c r="E274" s="47" t="s">
        <v>1627</v>
      </c>
      <c r="F274" s="61" t="s">
        <v>1901</v>
      </c>
      <c r="G274" s="41" t="s">
        <v>43</v>
      </c>
      <c r="H274" s="38"/>
      <c r="I274" s="32">
        <v>457</v>
      </c>
      <c r="J274" s="63">
        <f>VLOOKUP(I274,pTRAIT!A:B,2,FALSE)</f>
        <v>0</v>
      </c>
      <c r="K274" s="63" t="s">
        <v>2725</v>
      </c>
      <c r="L274" s="63"/>
      <c r="M274" s="63" t="s">
        <v>2437</v>
      </c>
      <c r="N274" s="63" t="s">
        <v>2730</v>
      </c>
      <c r="O274" s="63"/>
      <c r="P274" s="63"/>
      <c r="Q274" s="63"/>
      <c r="R274" s="63" t="s">
        <v>2735</v>
      </c>
      <c r="S274" s="63"/>
      <c r="T274" s="63"/>
      <c r="U274" s="63"/>
      <c r="V274" s="63"/>
      <c r="W274" s="63"/>
      <c r="X274" s="63" t="s">
        <v>2436</v>
      </c>
      <c r="Y274" s="63" t="s">
        <v>2740</v>
      </c>
      <c r="Z274" s="63"/>
      <c r="AA274" s="63" t="s">
        <v>2728</v>
      </c>
      <c r="AB274" s="63"/>
      <c r="AC274" s="63" t="str">
        <f t="shared" si="9"/>
        <v>EM5Ro4Tp1/Tp1Pun-sge;NST=TP</v>
      </c>
      <c r="AD274" s="34">
        <v>680</v>
      </c>
      <c r="AE274" s="40" t="str">
        <f>VLOOKUP(AD274,pTRAIT!A:B,2,FALSE)</f>
        <v>Sp-1EM5UeMi1Cf9ogc;RIN=RF / EM5Mi1Cf9(Pu);RIN=RF</v>
      </c>
      <c r="AF274" s="63">
        <f>VLOOKUP($AD274,pTRAIT!$A:$X,7,FALSE)</f>
        <v>0</v>
      </c>
      <c r="AG274" s="63">
        <f>VLOOKUP($AD274,pTRAIT!$A:$X,8,FALSE)</f>
        <v>0</v>
      </c>
      <c r="AH274" s="63">
        <f>VLOOKUP($AD274,pTRAIT!$A:$X,9,FALSE)</f>
        <v>0</v>
      </c>
      <c r="AI274" s="63">
        <f>VLOOKUP($AD274,pTRAIT!$A:$X,10,FALSE)</f>
        <v>0</v>
      </c>
      <c r="AJ274" s="63">
        <f>VLOOKUP($AD274,pTRAIT!$A:$X,11,FALSE)</f>
        <v>0</v>
      </c>
      <c r="AK274" s="63">
        <f>VLOOKUP($AD274,pTRAIT!$A:$X,12,FALSE)</f>
        <v>0</v>
      </c>
      <c r="AL274" s="63">
        <f>VLOOKUP($AD274,pTRAIT!$A:$X,13,FALSE)</f>
        <v>0</v>
      </c>
      <c r="AM274" s="63">
        <f>VLOOKUP($AD274,pTRAIT!$A:$X,14,FALSE)</f>
        <v>0</v>
      </c>
      <c r="AN274" s="63">
        <f>VLOOKUP($AD274,pTRAIT!$A:$X,15,FALSE)</f>
        <v>0</v>
      </c>
      <c r="AO274" s="63">
        <f>VLOOKUP($AD274,pTRAIT!$A:$X,16,FALSE)</f>
        <v>0</v>
      </c>
      <c r="AP274" s="63">
        <f>VLOOKUP($AD274,pTRAIT!$A:$X,17,FALSE)</f>
        <v>0</v>
      </c>
      <c r="AQ274" s="63">
        <f>VLOOKUP($AD274,pTRAIT!$A:$X,18,FALSE)</f>
        <v>0</v>
      </c>
      <c r="AR274" s="63">
        <f>VLOOKUP($AD274,pTRAIT!$A:$X,19,FALSE)</f>
        <v>0</v>
      </c>
      <c r="AS274" s="63">
        <f>VLOOKUP($AD274,pTRAIT!$A:$X,20,FALSE)</f>
        <v>0</v>
      </c>
      <c r="AT274" s="63">
        <f>VLOOKUP($AD274,pTRAIT!$A:$X,21,FALSE)</f>
        <v>0</v>
      </c>
      <c r="AU274" s="63">
        <f>VLOOKUP($AD274,pTRAIT!$A:$X,22,FALSE)</f>
        <v>0</v>
      </c>
      <c r="AV274" s="63">
        <f>VLOOKUP($AD274,pTRAIT!$A:$X,23,FALSE)</f>
        <v>0</v>
      </c>
      <c r="AW274" s="63">
        <f>VLOOKUP($AD274,pTRAIT!$A:$X,24,FALSE)</f>
        <v>0</v>
      </c>
      <c r="AX274" s="67" t="s">
        <v>3014</v>
      </c>
      <c r="AY274" s="71" t="s">
        <v>3680</v>
      </c>
    </row>
    <row r="275" spans="1:51" ht="12" customHeight="1" x14ac:dyDescent="0.25">
      <c r="A275" s="32">
        <v>457</v>
      </c>
      <c r="B275" s="33" t="s">
        <v>5</v>
      </c>
      <c r="C275" s="34">
        <v>718</v>
      </c>
      <c r="D275" s="32" t="str">
        <f t="shared" si="8"/>
        <v>457X718</v>
      </c>
      <c r="E275" s="47" t="s">
        <v>1627</v>
      </c>
      <c r="F275" s="61" t="s">
        <v>1902</v>
      </c>
      <c r="G275" s="41" t="s">
        <v>43</v>
      </c>
      <c r="H275" s="38"/>
      <c r="I275" s="32">
        <v>457</v>
      </c>
      <c r="J275" s="63">
        <f>VLOOKUP(I275,pTRAIT!A:B,2,FALSE)</f>
        <v>0</v>
      </c>
      <c r="K275" s="63" t="s">
        <v>2725</v>
      </c>
      <c r="L275" s="63"/>
      <c r="M275" s="63" t="s">
        <v>2437</v>
      </c>
      <c r="N275" s="63" t="s">
        <v>2730</v>
      </c>
      <c r="O275" s="63"/>
      <c r="P275" s="63"/>
      <c r="Q275" s="63"/>
      <c r="R275" s="63" t="s">
        <v>2735</v>
      </c>
      <c r="S275" s="63"/>
      <c r="T275" s="63"/>
      <c r="U275" s="63"/>
      <c r="V275" s="63"/>
      <c r="W275" s="63"/>
      <c r="X275" s="63" t="s">
        <v>2436</v>
      </c>
      <c r="Y275" s="63" t="s">
        <v>2740</v>
      </c>
      <c r="Z275" s="63"/>
      <c r="AA275" s="63" t="s">
        <v>2728</v>
      </c>
      <c r="AB275" s="63"/>
      <c r="AC275" s="63" t="str">
        <f t="shared" si="9"/>
        <v>EM5Ro4Tp1/Tp1Pun-sge;NST=TP</v>
      </c>
      <c r="AD275" s="34">
        <v>718</v>
      </c>
      <c r="AE275" s="40" t="str">
        <f>VLOOKUP(AD275,pTRAIT!A:B,2,FALSE)</f>
        <v>EM5UeMi1Cf9Pu;RIN=RS / EM5Mi1Cf9(Pu);RIN=RF</v>
      </c>
      <c r="AF275" s="63">
        <f>VLOOKUP($AD275,pTRAIT!$A:$X,7,FALSE)</f>
        <v>0</v>
      </c>
      <c r="AG275" s="63">
        <f>VLOOKUP($AD275,pTRAIT!$A:$X,8,FALSE)</f>
        <v>0</v>
      </c>
      <c r="AH275" s="63">
        <f>VLOOKUP($AD275,pTRAIT!$A:$X,9,FALSE)</f>
        <v>0</v>
      </c>
      <c r="AI275" s="63">
        <f>VLOOKUP($AD275,pTRAIT!$A:$X,10,FALSE)</f>
        <v>0</v>
      </c>
      <c r="AJ275" s="63">
        <f>VLOOKUP($AD275,pTRAIT!$A:$X,11,FALSE)</f>
        <v>0</v>
      </c>
      <c r="AK275" s="63">
        <f>VLOOKUP($AD275,pTRAIT!$A:$X,12,FALSE)</f>
        <v>0</v>
      </c>
      <c r="AL275" s="63">
        <f>VLOOKUP($AD275,pTRAIT!$A:$X,13,FALSE)</f>
        <v>0</v>
      </c>
      <c r="AM275" s="63">
        <f>VLOOKUP($AD275,pTRAIT!$A:$X,14,FALSE)</f>
        <v>0</v>
      </c>
      <c r="AN275" s="63">
        <f>VLOOKUP($AD275,pTRAIT!$A:$X,15,FALSE)</f>
        <v>0</v>
      </c>
      <c r="AO275" s="63">
        <f>VLOOKUP($AD275,pTRAIT!$A:$X,16,FALSE)</f>
        <v>0</v>
      </c>
      <c r="AP275" s="63">
        <f>VLOOKUP($AD275,pTRAIT!$A:$X,17,FALSE)</f>
        <v>0</v>
      </c>
      <c r="AQ275" s="63">
        <f>VLOOKUP($AD275,pTRAIT!$A:$X,18,FALSE)</f>
        <v>0</v>
      </c>
      <c r="AR275" s="63">
        <f>VLOOKUP($AD275,pTRAIT!$A:$X,19,FALSE)</f>
        <v>0</v>
      </c>
      <c r="AS275" s="63">
        <f>VLOOKUP($AD275,pTRAIT!$A:$X,20,FALSE)</f>
        <v>0</v>
      </c>
      <c r="AT275" s="63">
        <f>VLOOKUP($AD275,pTRAIT!$A:$X,21,FALSE)</f>
        <v>0</v>
      </c>
      <c r="AU275" s="63">
        <f>VLOOKUP($AD275,pTRAIT!$A:$X,22,FALSE)</f>
        <v>0</v>
      </c>
      <c r="AV275" s="63">
        <f>VLOOKUP($AD275,pTRAIT!$A:$X,23,FALSE)</f>
        <v>0</v>
      </c>
      <c r="AW275" s="63">
        <f>VLOOKUP($AD275,pTRAIT!$A:$X,24,FALSE)</f>
        <v>0</v>
      </c>
      <c r="AX275" s="67" t="s">
        <v>3015</v>
      </c>
      <c r="AY275" s="71" t="s">
        <v>3702</v>
      </c>
    </row>
    <row r="276" spans="1:51" ht="12" customHeight="1" x14ac:dyDescent="0.25">
      <c r="A276" s="32">
        <v>457</v>
      </c>
      <c r="B276" s="33" t="s">
        <v>5</v>
      </c>
      <c r="C276" s="34">
        <v>864</v>
      </c>
      <c r="D276" s="32" t="str">
        <f t="shared" si="8"/>
        <v>457X864</v>
      </c>
      <c r="E276" s="47" t="s">
        <v>1627</v>
      </c>
      <c r="F276" s="61" t="s">
        <v>1903</v>
      </c>
      <c r="G276" s="41" t="s">
        <v>43</v>
      </c>
      <c r="H276" s="38"/>
      <c r="I276" s="32">
        <v>457</v>
      </c>
      <c r="J276" s="63">
        <f>VLOOKUP(I276,pTRAIT!A:B,2,FALSE)</f>
        <v>0</v>
      </c>
      <c r="K276" s="63" t="s">
        <v>2725</v>
      </c>
      <c r="L276" s="63"/>
      <c r="M276" s="63" t="s">
        <v>2437</v>
      </c>
      <c r="N276" s="63" t="s">
        <v>2730</v>
      </c>
      <c r="O276" s="63"/>
      <c r="P276" s="63"/>
      <c r="Q276" s="63"/>
      <c r="R276" s="63" t="s">
        <v>2735</v>
      </c>
      <c r="S276" s="63"/>
      <c r="T276" s="63"/>
      <c r="U276" s="63"/>
      <c r="V276" s="63"/>
      <c r="W276" s="63"/>
      <c r="X276" s="63" t="s">
        <v>2436</v>
      </c>
      <c r="Y276" s="63" t="s">
        <v>2740</v>
      </c>
      <c r="Z276" s="63"/>
      <c r="AA276" s="63" t="s">
        <v>2728</v>
      </c>
      <c r="AB276" s="63"/>
      <c r="AC276" s="63" t="str">
        <f t="shared" si="9"/>
        <v>EM5Ro4Tp1/Tp1Pun-sge;NST=TP</v>
      </c>
      <c r="AD276" s="34">
        <v>864</v>
      </c>
      <c r="AE276" s="40" t="str">
        <f>VLOOKUP(AD276,pTRAIT!A:B,2,FALSE)</f>
        <v>EM5UeMi1;NST=X / EM5Mi1Cf9(Pu);RIN=RF</v>
      </c>
      <c r="AF276" s="63">
        <f>VLOOKUP($AD276,pTRAIT!$A:$X,7,FALSE)</f>
        <v>0</v>
      </c>
      <c r="AG276" s="63">
        <f>VLOOKUP($AD276,pTRAIT!$A:$X,8,FALSE)</f>
        <v>0</v>
      </c>
      <c r="AH276" s="63">
        <f>VLOOKUP($AD276,pTRAIT!$A:$X,9,FALSE)</f>
        <v>0</v>
      </c>
      <c r="AI276" s="63">
        <f>VLOOKUP($AD276,pTRAIT!$A:$X,10,FALSE)</f>
        <v>0</v>
      </c>
      <c r="AJ276" s="63">
        <f>VLOOKUP($AD276,pTRAIT!$A:$X,11,FALSE)</f>
        <v>0</v>
      </c>
      <c r="AK276" s="63">
        <f>VLOOKUP($AD276,pTRAIT!$A:$X,12,FALSE)</f>
        <v>0</v>
      </c>
      <c r="AL276" s="63">
        <f>VLOOKUP($AD276,pTRAIT!$A:$X,13,FALSE)</f>
        <v>0</v>
      </c>
      <c r="AM276" s="63">
        <f>VLOOKUP($AD276,pTRAIT!$A:$X,14,FALSE)</f>
        <v>0</v>
      </c>
      <c r="AN276" s="63">
        <f>VLOOKUP($AD276,pTRAIT!$A:$X,15,FALSE)</f>
        <v>0</v>
      </c>
      <c r="AO276" s="63">
        <f>VLOOKUP($AD276,pTRAIT!$A:$X,16,FALSE)</f>
        <v>0</v>
      </c>
      <c r="AP276" s="63">
        <f>VLOOKUP($AD276,pTRAIT!$A:$X,17,FALSE)</f>
        <v>0</v>
      </c>
      <c r="AQ276" s="63">
        <f>VLOOKUP($AD276,pTRAIT!$A:$X,18,FALSE)</f>
        <v>0</v>
      </c>
      <c r="AR276" s="63">
        <f>VLOOKUP($AD276,pTRAIT!$A:$X,19,FALSE)</f>
        <v>0</v>
      </c>
      <c r="AS276" s="63">
        <f>VLOOKUP($AD276,pTRAIT!$A:$X,20,FALSE)</f>
        <v>0</v>
      </c>
      <c r="AT276" s="63">
        <f>VLOOKUP($AD276,pTRAIT!$A:$X,21,FALSE)</f>
        <v>0</v>
      </c>
      <c r="AU276" s="63">
        <f>VLOOKUP($AD276,pTRAIT!$A:$X,22,FALSE)</f>
        <v>0</v>
      </c>
      <c r="AV276" s="63">
        <f>VLOOKUP($AD276,pTRAIT!$A:$X,23,FALSE)</f>
        <v>0</v>
      </c>
      <c r="AW276" s="63">
        <f>VLOOKUP($AD276,pTRAIT!$A:$X,24,FALSE)</f>
        <v>0</v>
      </c>
      <c r="AX276" s="67" t="s">
        <v>3016</v>
      </c>
      <c r="AY276" s="71" t="s">
        <v>3681</v>
      </c>
    </row>
    <row r="277" spans="1:51" ht="12" customHeight="1" x14ac:dyDescent="0.25">
      <c r="A277" s="32">
        <v>457</v>
      </c>
      <c r="B277" s="33" t="s">
        <v>5</v>
      </c>
      <c r="C277" s="34">
        <v>882</v>
      </c>
      <c r="D277" s="32" t="str">
        <f t="shared" si="8"/>
        <v>457X882</v>
      </c>
      <c r="E277" s="47" t="s">
        <v>1627</v>
      </c>
      <c r="F277" s="61" t="s">
        <v>1904</v>
      </c>
      <c r="G277" s="41" t="s">
        <v>43</v>
      </c>
      <c r="H277" s="38"/>
      <c r="I277" s="32">
        <v>457</v>
      </c>
      <c r="J277" s="63">
        <f>VLOOKUP(I277,pTRAIT!A:B,2,FALSE)</f>
        <v>0</v>
      </c>
      <c r="K277" s="63" t="s">
        <v>2725</v>
      </c>
      <c r="L277" s="63"/>
      <c r="M277" s="63" t="s">
        <v>2437</v>
      </c>
      <c r="N277" s="63" t="s">
        <v>2730</v>
      </c>
      <c r="O277" s="63"/>
      <c r="P277" s="63"/>
      <c r="Q277" s="63"/>
      <c r="R277" s="63" t="s">
        <v>2735</v>
      </c>
      <c r="S277" s="63"/>
      <c r="T277" s="63"/>
      <c r="U277" s="63"/>
      <c r="V277" s="63"/>
      <c r="W277" s="63"/>
      <c r="X277" s="63" t="s">
        <v>2436</v>
      </c>
      <c r="Y277" s="63" t="s">
        <v>2740</v>
      </c>
      <c r="Z277" s="63"/>
      <c r="AA277" s="63" t="s">
        <v>2728</v>
      </c>
      <c r="AB277" s="63"/>
      <c r="AC277" s="63" t="str">
        <f t="shared" si="9"/>
        <v>EM5Ro4Tp1/Tp1Pun-sge;NST=TP</v>
      </c>
      <c r="AD277" s="34">
        <v>882</v>
      </c>
      <c r="AE277" s="40" t="str">
        <f>VLOOKUP(AD277,pTRAIT!A:B,2,FALSE)</f>
        <v>EM5UeMi1WSCf9;NST=X / EM5Mi1Cf9(Pu);RIN=RF</v>
      </c>
      <c r="AF277" s="63">
        <f>VLOOKUP($AD277,pTRAIT!$A:$X,7,FALSE)</f>
        <v>0</v>
      </c>
      <c r="AG277" s="63">
        <f>VLOOKUP($AD277,pTRAIT!$A:$X,8,FALSE)</f>
        <v>0</v>
      </c>
      <c r="AH277" s="63">
        <f>VLOOKUP($AD277,pTRAIT!$A:$X,9,FALSE)</f>
        <v>0</v>
      </c>
      <c r="AI277" s="63">
        <f>VLOOKUP($AD277,pTRAIT!$A:$X,10,FALSE)</f>
        <v>0</v>
      </c>
      <c r="AJ277" s="63">
        <f>VLOOKUP($AD277,pTRAIT!$A:$X,11,FALSE)</f>
        <v>0</v>
      </c>
      <c r="AK277" s="63">
        <f>VLOOKUP($AD277,pTRAIT!$A:$X,12,FALSE)</f>
        <v>0</v>
      </c>
      <c r="AL277" s="63">
        <f>VLOOKUP($AD277,pTRAIT!$A:$X,13,FALSE)</f>
        <v>0</v>
      </c>
      <c r="AM277" s="63">
        <f>VLOOKUP($AD277,pTRAIT!$A:$X,14,FALSE)</f>
        <v>0</v>
      </c>
      <c r="AN277" s="63">
        <f>VLOOKUP($AD277,pTRAIT!$A:$X,15,FALSE)</f>
        <v>0</v>
      </c>
      <c r="AO277" s="63">
        <f>VLOOKUP($AD277,pTRAIT!$A:$X,16,FALSE)</f>
        <v>0</v>
      </c>
      <c r="AP277" s="63">
        <f>VLOOKUP($AD277,pTRAIT!$A:$X,17,FALSE)</f>
        <v>0</v>
      </c>
      <c r="AQ277" s="63">
        <f>VLOOKUP($AD277,pTRAIT!$A:$X,18,FALSE)</f>
        <v>0</v>
      </c>
      <c r="AR277" s="63">
        <f>VLOOKUP($AD277,pTRAIT!$A:$X,19,FALSE)</f>
        <v>0</v>
      </c>
      <c r="AS277" s="63">
        <f>VLOOKUP($AD277,pTRAIT!$A:$X,20,FALSE)</f>
        <v>0</v>
      </c>
      <c r="AT277" s="63">
        <f>VLOOKUP($AD277,pTRAIT!$A:$X,21,FALSE)</f>
        <v>0</v>
      </c>
      <c r="AU277" s="63">
        <f>VLOOKUP($AD277,pTRAIT!$A:$X,22,FALSE)</f>
        <v>0</v>
      </c>
      <c r="AV277" s="63">
        <f>VLOOKUP($AD277,pTRAIT!$A:$X,23,FALSE)</f>
        <v>0</v>
      </c>
      <c r="AW277" s="63">
        <f>VLOOKUP($AD277,pTRAIT!$A:$X,24,FALSE)</f>
        <v>0</v>
      </c>
      <c r="AX277" s="67" t="s">
        <v>3017</v>
      </c>
      <c r="AY277" s="71" t="s">
        <v>3682</v>
      </c>
    </row>
    <row r="278" spans="1:51" ht="12" customHeight="1" x14ac:dyDescent="0.25">
      <c r="A278" s="32">
        <v>457</v>
      </c>
      <c r="B278" s="33" t="s">
        <v>5</v>
      </c>
      <c r="C278" s="34">
        <v>915</v>
      </c>
      <c r="D278" s="32" t="str">
        <f t="shared" si="8"/>
        <v>457X915</v>
      </c>
      <c r="E278" s="47" t="s">
        <v>1627</v>
      </c>
      <c r="F278" s="61" t="s">
        <v>1905</v>
      </c>
      <c r="G278" s="41" t="s">
        <v>43</v>
      </c>
      <c r="H278" s="38"/>
      <c r="I278" s="32">
        <v>457</v>
      </c>
      <c r="J278" s="63">
        <f>VLOOKUP(I278,pTRAIT!A:B,2,FALSE)</f>
        <v>0</v>
      </c>
      <c r="K278" s="63" t="s">
        <v>2725</v>
      </c>
      <c r="L278" s="63"/>
      <c r="M278" s="63" t="s">
        <v>2437</v>
      </c>
      <c r="N278" s="63" t="s">
        <v>2730</v>
      </c>
      <c r="O278" s="63"/>
      <c r="P278" s="63"/>
      <c r="Q278" s="63"/>
      <c r="R278" s="63" t="s">
        <v>2735</v>
      </c>
      <c r="S278" s="63"/>
      <c r="T278" s="63"/>
      <c r="U278" s="63"/>
      <c r="V278" s="63"/>
      <c r="W278" s="63"/>
      <c r="X278" s="63" t="s">
        <v>2436</v>
      </c>
      <c r="Y278" s="63" t="s">
        <v>2740</v>
      </c>
      <c r="Z278" s="63"/>
      <c r="AA278" s="63" t="s">
        <v>2728</v>
      </c>
      <c r="AB278" s="63"/>
      <c r="AC278" s="63" t="str">
        <f t="shared" si="9"/>
        <v>EM5Ro4Tp1/Tp1Pun-sge;NST=TP</v>
      </c>
      <c r="AD278" s="34">
        <v>915</v>
      </c>
      <c r="AE278" s="40" t="str">
        <f>VLOOKUP(AD278,pTRAIT!A:B,2,FALSE)</f>
        <v>EM5UeMi1WSCf9;NST=X / EM5Mi1Cf9(Pu);RIN=RF</v>
      </c>
      <c r="AF278" s="63">
        <f>VLOOKUP($AD278,pTRAIT!$A:$X,7,FALSE)</f>
        <v>0</v>
      </c>
      <c r="AG278" s="63">
        <f>VLOOKUP($AD278,pTRAIT!$A:$X,8,FALSE)</f>
        <v>0</v>
      </c>
      <c r="AH278" s="63">
        <f>VLOOKUP($AD278,pTRAIT!$A:$X,9,FALSE)</f>
        <v>0</v>
      </c>
      <c r="AI278" s="63">
        <f>VLOOKUP($AD278,pTRAIT!$A:$X,10,FALSE)</f>
        <v>0</v>
      </c>
      <c r="AJ278" s="63">
        <f>VLOOKUP($AD278,pTRAIT!$A:$X,11,FALSE)</f>
        <v>0</v>
      </c>
      <c r="AK278" s="63">
        <f>VLOOKUP($AD278,pTRAIT!$A:$X,12,FALSE)</f>
        <v>0</v>
      </c>
      <c r="AL278" s="63">
        <f>VLOOKUP($AD278,pTRAIT!$A:$X,13,FALSE)</f>
        <v>0</v>
      </c>
      <c r="AM278" s="63">
        <f>VLOOKUP($AD278,pTRAIT!$A:$X,14,FALSE)</f>
        <v>0</v>
      </c>
      <c r="AN278" s="63">
        <f>VLOOKUP($AD278,pTRAIT!$A:$X,15,FALSE)</f>
        <v>0</v>
      </c>
      <c r="AO278" s="63">
        <f>VLOOKUP($AD278,pTRAIT!$A:$X,16,FALSE)</f>
        <v>0</v>
      </c>
      <c r="AP278" s="63">
        <f>VLOOKUP($AD278,pTRAIT!$A:$X,17,FALSE)</f>
        <v>0</v>
      </c>
      <c r="AQ278" s="63">
        <f>VLOOKUP($AD278,pTRAIT!$A:$X,18,FALSE)</f>
        <v>0</v>
      </c>
      <c r="AR278" s="63">
        <f>VLOOKUP($AD278,pTRAIT!$A:$X,19,FALSE)</f>
        <v>0</v>
      </c>
      <c r="AS278" s="63">
        <f>VLOOKUP($AD278,pTRAIT!$A:$X,20,FALSE)</f>
        <v>0</v>
      </c>
      <c r="AT278" s="63">
        <f>VLOOKUP($AD278,pTRAIT!$A:$X,21,FALSE)</f>
        <v>0</v>
      </c>
      <c r="AU278" s="63">
        <f>VLOOKUP($AD278,pTRAIT!$A:$X,22,FALSE)</f>
        <v>0</v>
      </c>
      <c r="AV278" s="63">
        <f>VLOOKUP($AD278,pTRAIT!$A:$X,23,FALSE)</f>
        <v>0</v>
      </c>
      <c r="AW278" s="63">
        <f>VLOOKUP($AD278,pTRAIT!$A:$X,24,FALSE)</f>
        <v>0</v>
      </c>
      <c r="AX278" s="67" t="s">
        <v>3018</v>
      </c>
      <c r="AY278" s="71" t="s">
        <v>3682</v>
      </c>
    </row>
    <row r="279" spans="1:51" ht="12" customHeight="1" x14ac:dyDescent="0.25">
      <c r="A279" s="32">
        <v>457</v>
      </c>
      <c r="B279" s="33" t="s">
        <v>5</v>
      </c>
      <c r="C279" s="34">
        <v>654</v>
      </c>
      <c r="D279" s="32" t="str">
        <f t="shared" si="8"/>
        <v>457X654</v>
      </c>
      <c r="E279" s="47" t="s">
        <v>1627</v>
      </c>
      <c r="F279" s="61" t="s">
        <v>1906</v>
      </c>
      <c r="G279" s="41" t="s">
        <v>43</v>
      </c>
      <c r="H279" s="38"/>
      <c r="I279" s="32">
        <v>457</v>
      </c>
      <c r="J279" s="63">
        <f>VLOOKUP(I279,pTRAIT!A:B,2,FALSE)</f>
        <v>0</v>
      </c>
      <c r="K279" s="63" t="s">
        <v>2725</v>
      </c>
      <c r="L279" s="63"/>
      <c r="M279" s="63" t="s">
        <v>2437</v>
      </c>
      <c r="N279" s="63" t="s">
        <v>2730</v>
      </c>
      <c r="O279" s="63"/>
      <c r="P279" s="63"/>
      <c r="Q279" s="63"/>
      <c r="R279" s="63" t="s">
        <v>2735</v>
      </c>
      <c r="S279" s="63"/>
      <c r="T279" s="63"/>
      <c r="U279" s="63"/>
      <c r="V279" s="63"/>
      <c r="W279" s="63"/>
      <c r="X279" s="63" t="s">
        <v>2436</v>
      </c>
      <c r="Y279" s="63" t="s">
        <v>2740</v>
      </c>
      <c r="Z279" s="63"/>
      <c r="AA279" s="63" t="s">
        <v>2728</v>
      </c>
      <c r="AB279" s="63"/>
      <c r="AC279" s="63" t="str">
        <f t="shared" si="9"/>
        <v>EM5Ro4Tp1/Tp1Pun-sge;NST=TP</v>
      </c>
      <c r="AD279" s="34">
        <v>654</v>
      </c>
      <c r="AE279" s="40" t="str">
        <f>VLOOKUP(AD279,pTRAIT!A:B,2,FALSE)</f>
        <v>EM5Mi1Cf9(Pu);RIN=RF / (RT)(Ue)(So5)(WS)(La);RIN=RS</v>
      </c>
      <c r="AF279" s="63">
        <f>VLOOKUP($AD279,pTRAIT!$A:$X,7,FALSE)</f>
        <v>0</v>
      </c>
      <c r="AG279" s="63">
        <f>VLOOKUP($AD279,pTRAIT!$A:$X,8,FALSE)</f>
        <v>0</v>
      </c>
      <c r="AH279" s="63">
        <f>VLOOKUP($AD279,pTRAIT!$A:$X,9,FALSE)</f>
        <v>0</v>
      </c>
      <c r="AI279" s="63">
        <f>VLOOKUP($AD279,pTRAIT!$A:$X,10,FALSE)</f>
        <v>0</v>
      </c>
      <c r="AJ279" s="63">
        <f>VLOOKUP($AD279,pTRAIT!$A:$X,11,FALSE)</f>
        <v>0</v>
      </c>
      <c r="AK279" s="63">
        <f>VLOOKUP($AD279,pTRAIT!$A:$X,12,FALSE)</f>
        <v>0</v>
      </c>
      <c r="AL279" s="63">
        <f>VLOOKUP($AD279,pTRAIT!$A:$X,13,FALSE)</f>
        <v>0</v>
      </c>
      <c r="AM279" s="63">
        <f>VLOOKUP($AD279,pTRAIT!$A:$X,14,FALSE)</f>
        <v>0</v>
      </c>
      <c r="AN279" s="63">
        <f>VLOOKUP($AD279,pTRAIT!$A:$X,15,FALSE)</f>
        <v>0</v>
      </c>
      <c r="AO279" s="63">
        <f>VLOOKUP($AD279,pTRAIT!$A:$X,16,FALSE)</f>
        <v>0</v>
      </c>
      <c r="AP279" s="63">
        <f>VLOOKUP($AD279,pTRAIT!$A:$X,17,FALSE)</f>
        <v>0</v>
      </c>
      <c r="AQ279" s="63">
        <f>VLOOKUP($AD279,pTRAIT!$A:$X,18,FALSE)</f>
        <v>0</v>
      </c>
      <c r="AR279" s="63">
        <f>VLOOKUP($AD279,pTRAIT!$A:$X,19,FALSE)</f>
        <v>0</v>
      </c>
      <c r="AS279" s="63">
        <f>VLOOKUP($AD279,pTRAIT!$A:$X,20,FALSE)</f>
        <v>0</v>
      </c>
      <c r="AT279" s="63">
        <f>VLOOKUP($AD279,pTRAIT!$A:$X,21,FALSE)</f>
        <v>0</v>
      </c>
      <c r="AU279" s="63">
        <f>VLOOKUP($AD279,pTRAIT!$A:$X,22,FALSE)</f>
        <v>0</v>
      </c>
      <c r="AV279" s="63">
        <f>VLOOKUP($AD279,pTRAIT!$A:$X,23,FALSE)</f>
        <v>0</v>
      </c>
      <c r="AW279" s="63">
        <f>VLOOKUP($AD279,pTRAIT!$A:$X,24,FALSE)</f>
        <v>0</v>
      </c>
      <c r="AX279" s="67" t="s">
        <v>3019</v>
      </c>
      <c r="AY279" s="71" t="s">
        <v>3703</v>
      </c>
    </row>
    <row r="280" spans="1:51" ht="12" customHeight="1" x14ac:dyDescent="0.25">
      <c r="A280" s="32">
        <v>457</v>
      </c>
      <c r="B280" s="33" t="s">
        <v>5</v>
      </c>
      <c r="C280" s="34">
        <v>655</v>
      </c>
      <c r="D280" s="32" t="str">
        <f t="shared" si="8"/>
        <v>457X655</v>
      </c>
      <c r="E280" s="47" t="s">
        <v>1627</v>
      </c>
      <c r="F280" s="61" t="s">
        <v>1907</v>
      </c>
      <c r="G280" s="41" t="s">
        <v>43</v>
      </c>
      <c r="H280" s="38"/>
      <c r="I280" s="32">
        <v>457</v>
      </c>
      <c r="J280" s="63">
        <f>VLOOKUP(I280,pTRAIT!A:B,2,FALSE)</f>
        <v>0</v>
      </c>
      <c r="K280" s="63" t="s">
        <v>2725</v>
      </c>
      <c r="L280" s="63"/>
      <c r="M280" s="63" t="s">
        <v>2437</v>
      </c>
      <c r="N280" s="63" t="s">
        <v>2730</v>
      </c>
      <c r="O280" s="63"/>
      <c r="P280" s="63"/>
      <c r="Q280" s="63"/>
      <c r="R280" s="63" t="s">
        <v>2735</v>
      </c>
      <c r="S280" s="63"/>
      <c r="T280" s="63"/>
      <c r="U280" s="63"/>
      <c r="V280" s="63"/>
      <c r="W280" s="63"/>
      <c r="X280" s="63" t="s">
        <v>2436</v>
      </c>
      <c r="Y280" s="63" t="s">
        <v>2740</v>
      </c>
      <c r="Z280" s="63"/>
      <c r="AA280" s="63" t="s">
        <v>2728</v>
      </c>
      <c r="AB280" s="63"/>
      <c r="AC280" s="63" t="str">
        <f t="shared" si="9"/>
        <v>EM5Ro4Tp1/Tp1Pun-sge;NST=TP</v>
      </c>
      <c r="AD280" s="34">
        <v>655</v>
      </c>
      <c r="AE280" s="40" t="str">
        <f>VLOOKUP(AD280,pTRAIT!A:B,2,FALSE)</f>
        <v>EM5Mi1Cf9(Pu);RIN=RF / ;RIN=RF</v>
      </c>
      <c r="AF280" s="63">
        <f>VLOOKUP($AD280,pTRAIT!$A:$X,7,FALSE)</f>
        <v>0</v>
      </c>
      <c r="AG280" s="63">
        <f>VLOOKUP($AD280,pTRAIT!$A:$X,8,FALSE)</f>
        <v>0</v>
      </c>
      <c r="AH280" s="63">
        <f>VLOOKUP($AD280,pTRAIT!$A:$X,9,FALSE)</f>
        <v>0</v>
      </c>
      <c r="AI280" s="63">
        <f>VLOOKUP($AD280,pTRAIT!$A:$X,10,FALSE)</f>
        <v>0</v>
      </c>
      <c r="AJ280" s="63">
        <f>VLOOKUP($AD280,pTRAIT!$A:$X,11,FALSE)</f>
        <v>0</v>
      </c>
      <c r="AK280" s="63">
        <f>VLOOKUP($AD280,pTRAIT!$A:$X,12,FALSE)</f>
        <v>0</v>
      </c>
      <c r="AL280" s="63">
        <f>VLOOKUP($AD280,pTRAIT!$A:$X,13,FALSE)</f>
        <v>0</v>
      </c>
      <c r="AM280" s="63">
        <f>VLOOKUP($AD280,pTRAIT!$A:$X,14,FALSE)</f>
        <v>0</v>
      </c>
      <c r="AN280" s="63">
        <f>VLOOKUP($AD280,pTRAIT!$A:$X,15,FALSE)</f>
        <v>0</v>
      </c>
      <c r="AO280" s="63">
        <f>VLOOKUP($AD280,pTRAIT!$A:$X,16,FALSE)</f>
        <v>0</v>
      </c>
      <c r="AP280" s="63">
        <f>VLOOKUP($AD280,pTRAIT!$A:$X,17,FALSE)</f>
        <v>0</v>
      </c>
      <c r="AQ280" s="63">
        <f>VLOOKUP($AD280,pTRAIT!$A:$X,18,FALSE)</f>
        <v>0</v>
      </c>
      <c r="AR280" s="63">
        <f>VLOOKUP($AD280,pTRAIT!$A:$X,19,FALSE)</f>
        <v>0</v>
      </c>
      <c r="AS280" s="63">
        <f>VLOOKUP($AD280,pTRAIT!$A:$X,20,FALSE)</f>
        <v>0</v>
      </c>
      <c r="AT280" s="63">
        <f>VLOOKUP($AD280,pTRAIT!$A:$X,21,FALSE)</f>
        <v>0</v>
      </c>
      <c r="AU280" s="63">
        <f>VLOOKUP($AD280,pTRAIT!$A:$X,22,FALSE)</f>
        <v>0</v>
      </c>
      <c r="AV280" s="63">
        <f>VLOOKUP($AD280,pTRAIT!$A:$X,23,FALSE)</f>
        <v>0</v>
      </c>
      <c r="AW280" s="63">
        <f>VLOOKUP($AD280,pTRAIT!$A:$X,24,FALSE)</f>
        <v>0</v>
      </c>
      <c r="AX280" s="67" t="s">
        <v>3020</v>
      </c>
      <c r="AY280" s="71" t="s">
        <v>3692</v>
      </c>
    </row>
    <row r="281" spans="1:51" ht="12" customHeight="1" x14ac:dyDescent="0.25">
      <c r="A281" s="32">
        <v>457</v>
      </c>
      <c r="B281" s="33" t="s">
        <v>5</v>
      </c>
      <c r="C281" s="34">
        <v>656</v>
      </c>
      <c r="D281" s="32" t="str">
        <f t="shared" si="8"/>
        <v>457X656</v>
      </c>
      <c r="E281" s="47" t="s">
        <v>1627</v>
      </c>
      <c r="F281" s="61" t="s">
        <v>1908</v>
      </c>
      <c r="G281" s="41" t="s">
        <v>43</v>
      </c>
      <c r="H281" s="38"/>
      <c r="I281" s="32">
        <v>457</v>
      </c>
      <c r="J281" s="63">
        <f>VLOOKUP(I281,pTRAIT!A:B,2,FALSE)</f>
        <v>0</v>
      </c>
      <c r="K281" s="63" t="s">
        <v>2725</v>
      </c>
      <c r="L281" s="63"/>
      <c r="M281" s="63" t="s">
        <v>2437</v>
      </c>
      <c r="N281" s="63" t="s">
        <v>2730</v>
      </c>
      <c r="O281" s="63"/>
      <c r="P281" s="63"/>
      <c r="Q281" s="63"/>
      <c r="R281" s="63" t="s">
        <v>2735</v>
      </c>
      <c r="S281" s="63"/>
      <c r="T281" s="63"/>
      <c r="U281" s="63"/>
      <c r="V281" s="63"/>
      <c r="W281" s="63"/>
      <c r="X281" s="63" t="s">
        <v>2436</v>
      </c>
      <c r="Y281" s="63" t="s">
        <v>2740</v>
      </c>
      <c r="Z281" s="63"/>
      <c r="AA281" s="63" t="s">
        <v>2728</v>
      </c>
      <c r="AB281" s="63"/>
      <c r="AC281" s="63" t="str">
        <f t="shared" si="9"/>
        <v>EM5Ro4Tp1/Tp1Pun-sge;NST=TP</v>
      </c>
      <c r="AD281" s="34">
        <v>656</v>
      </c>
      <c r="AE281" s="40" t="str">
        <f>VLOOKUP(AD281,pTRAIT!A:B,2,FALSE)</f>
        <v>EM5Mi1Cf9(Pu);RIN=RF / EM5RTUeMi1(ogc);RIN=RS</v>
      </c>
      <c r="AF281" s="63">
        <f>VLOOKUP($AD281,pTRAIT!$A:$X,7,FALSE)</f>
        <v>0</v>
      </c>
      <c r="AG281" s="63">
        <f>VLOOKUP($AD281,pTRAIT!$A:$X,8,FALSE)</f>
        <v>0</v>
      </c>
      <c r="AH281" s="63">
        <f>VLOOKUP($AD281,pTRAIT!$A:$X,9,FALSE)</f>
        <v>0</v>
      </c>
      <c r="AI281" s="63">
        <f>VLOOKUP($AD281,pTRAIT!$A:$X,10,FALSE)</f>
        <v>0</v>
      </c>
      <c r="AJ281" s="63">
        <f>VLOOKUP($AD281,pTRAIT!$A:$X,11,FALSE)</f>
        <v>0</v>
      </c>
      <c r="AK281" s="63">
        <f>VLOOKUP($AD281,pTRAIT!$A:$X,12,FALSE)</f>
        <v>0</v>
      </c>
      <c r="AL281" s="63">
        <f>VLOOKUP($AD281,pTRAIT!$A:$X,13,FALSE)</f>
        <v>0</v>
      </c>
      <c r="AM281" s="63">
        <f>VLOOKUP($AD281,pTRAIT!$A:$X,14,FALSE)</f>
        <v>0</v>
      </c>
      <c r="AN281" s="63">
        <f>VLOOKUP($AD281,pTRAIT!$A:$X,15,FALSE)</f>
        <v>0</v>
      </c>
      <c r="AO281" s="63">
        <f>VLOOKUP($AD281,pTRAIT!$A:$X,16,FALSE)</f>
        <v>0</v>
      </c>
      <c r="AP281" s="63">
        <f>VLOOKUP($AD281,pTRAIT!$A:$X,17,FALSE)</f>
        <v>0</v>
      </c>
      <c r="AQ281" s="63">
        <f>VLOOKUP($AD281,pTRAIT!$A:$X,18,FALSE)</f>
        <v>0</v>
      </c>
      <c r="AR281" s="63">
        <f>VLOOKUP($AD281,pTRAIT!$A:$X,19,FALSE)</f>
        <v>0</v>
      </c>
      <c r="AS281" s="63">
        <f>VLOOKUP($AD281,pTRAIT!$A:$X,20,FALSE)</f>
        <v>0</v>
      </c>
      <c r="AT281" s="63">
        <f>VLOOKUP($AD281,pTRAIT!$A:$X,21,FALSE)</f>
        <v>0</v>
      </c>
      <c r="AU281" s="63">
        <f>VLOOKUP($AD281,pTRAIT!$A:$X,22,FALSE)</f>
        <v>0</v>
      </c>
      <c r="AV281" s="63">
        <f>VLOOKUP($AD281,pTRAIT!$A:$X,23,FALSE)</f>
        <v>0</v>
      </c>
      <c r="AW281" s="63">
        <f>VLOOKUP($AD281,pTRAIT!$A:$X,24,FALSE)</f>
        <v>0</v>
      </c>
      <c r="AX281" s="67" t="s">
        <v>3021</v>
      </c>
      <c r="AY281" s="71" t="s">
        <v>3704</v>
      </c>
    </row>
    <row r="282" spans="1:51" ht="12" customHeight="1" x14ac:dyDescent="0.25">
      <c r="A282" s="32">
        <v>457</v>
      </c>
      <c r="B282" s="33" t="s">
        <v>5</v>
      </c>
      <c r="C282" s="34">
        <v>657</v>
      </c>
      <c r="D282" s="32" t="str">
        <f t="shared" si="8"/>
        <v>457X657</v>
      </c>
      <c r="E282" s="47" t="s">
        <v>1627</v>
      </c>
      <c r="F282" s="61" t="s">
        <v>1909</v>
      </c>
      <c r="G282" s="41" t="s">
        <v>43</v>
      </c>
      <c r="H282" s="38"/>
      <c r="I282" s="32">
        <v>457</v>
      </c>
      <c r="J282" s="63">
        <f>VLOOKUP(I282,pTRAIT!A:B,2,FALSE)</f>
        <v>0</v>
      </c>
      <c r="K282" s="63" t="s">
        <v>2725</v>
      </c>
      <c r="L282" s="63"/>
      <c r="M282" s="63" t="s">
        <v>2437</v>
      </c>
      <c r="N282" s="63" t="s">
        <v>2730</v>
      </c>
      <c r="O282" s="63"/>
      <c r="P282" s="63"/>
      <c r="Q282" s="63"/>
      <c r="R282" s="63" t="s">
        <v>2735</v>
      </c>
      <c r="S282" s="63"/>
      <c r="T282" s="63"/>
      <c r="U282" s="63"/>
      <c r="V282" s="63"/>
      <c r="W282" s="63"/>
      <c r="X282" s="63" t="s">
        <v>2436</v>
      </c>
      <c r="Y282" s="63" t="s">
        <v>2740</v>
      </c>
      <c r="Z282" s="63"/>
      <c r="AA282" s="63" t="s">
        <v>2728</v>
      </c>
      <c r="AB282" s="63"/>
      <c r="AC282" s="63" t="str">
        <f t="shared" si="9"/>
        <v>EM5Ro4Tp1/Tp1Pun-sge;NST=TP</v>
      </c>
      <c r="AD282" s="34">
        <v>657</v>
      </c>
      <c r="AE282" s="40" t="str">
        <f>VLOOKUP(AD282,pTRAIT!A:B,2,FALSE)</f>
        <v>EM5Mi1Cf9(Pu);RIN=RF / EM5Mi1Cf9ogc;RIN=RF</v>
      </c>
      <c r="AF282" s="63">
        <f>VLOOKUP($AD282,pTRAIT!$A:$X,7,FALSE)</f>
        <v>0</v>
      </c>
      <c r="AG282" s="63">
        <f>VLOOKUP($AD282,pTRAIT!$A:$X,8,FALSE)</f>
        <v>0</v>
      </c>
      <c r="AH282" s="63">
        <f>VLOOKUP($AD282,pTRAIT!$A:$X,9,FALSE)</f>
        <v>0</v>
      </c>
      <c r="AI282" s="63">
        <f>VLOOKUP($AD282,pTRAIT!$A:$X,10,FALSE)</f>
        <v>0</v>
      </c>
      <c r="AJ282" s="63">
        <f>VLOOKUP($AD282,pTRAIT!$A:$X,11,FALSE)</f>
        <v>0</v>
      </c>
      <c r="AK282" s="63">
        <f>VLOOKUP($AD282,pTRAIT!$A:$X,12,FALSE)</f>
        <v>0</v>
      </c>
      <c r="AL282" s="63">
        <f>VLOOKUP($AD282,pTRAIT!$A:$X,13,FALSE)</f>
        <v>0</v>
      </c>
      <c r="AM282" s="63">
        <f>VLOOKUP($AD282,pTRAIT!$A:$X,14,FALSE)</f>
        <v>0</v>
      </c>
      <c r="AN282" s="63">
        <f>VLOOKUP($AD282,pTRAIT!$A:$X,15,FALSE)</f>
        <v>0</v>
      </c>
      <c r="AO282" s="63">
        <f>VLOOKUP($AD282,pTRAIT!$A:$X,16,FALSE)</f>
        <v>0</v>
      </c>
      <c r="AP282" s="63">
        <f>VLOOKUP($AD282,pTRAIT!$A:$X,17,FALSE)</f>
        <v>0</v>
      </c>
      <c r="AQ282" s="63">
        <f>VLOOKUP($AD282,pTRAIT!$A:$X,18,FALSE)</f>
        <v>0</v>
      </c>
      <c r="AR282" s="63">
        <f>VLOOKUP($AD282,pTRAIT!$A:$X,19,FALSE)</f>
        <v>0</v>
      </c>
      <c r="AS282" s="63">
        <f>VLOOKUP($AD282,pTRAIT!$A:$X,20,FALSE)</f>
        <v>0</v>
      </c>
      <c r="AT282" s="63">
        <f>VLOOKUP($AD282,pTRAIT!$A:$X,21,FALSE)</f>
        <v>0</v>
      </c>
      <c r="AU282" s="63">
        <f>VLOOKUP($AD282,pTRAIT!$A:$X,22,FALSE)</f>
        <v>0</v>
      </c>
      <c r="AV282" s="63">
        <f>VLOOKUP($AD282,pTRAIT!$A:$X,23,FALSE)</f>
        <v>0</v>
      </c>
      <c r="AW282" s="63">
        <f>VLOOKUP($AD282,pTRAIT!$A:$X,24,FALSE)</f>
        <v>0</v>
      </c>
      <c r="AX282" s="67" t="s">
        <v>3022</v>
      </c>
      <c r="AY282" s="71" t="s">
        <v>3705</v>
      </c>
    </row>
    <row r="283" spans="1:51" ht="12" customHeight="1" x14ac:dyDescent="0.25">
      <c r="A283" s="32">
        <v>457</v>
      </c>
      <c r="B283" s="33" t="s">
        <v>5</v>
      </c>
      <c r="C283" s="34">
        <v>658</v>
      </c>
      <c r="D283" s="32" t="str">
        <f t="shared" si="8"/>
        <v>457X658</v>
      </c>
      <c r="E283" s="47" t="s">
        <v>1627</v>
      </c>
      <c r="F283" s="61" t="s">
        <v>1910</v>
      </c>
      <c r="G283" s="41" t="s">
        <v>43</v>
      </c>
      <c r="H283" s="38"/>
      <c r="I283" s="32">
        <v>457</v>
      </c>
      <c r="J283" s="63">
        <f>VLOOKUP(I283,pTRAIT!A:B,2,FALSE)</f>
        <v>0</v>
      </c>
      <c r="K283" s="63" t="s">
        <v>2725</v>
      </c>
      <c r="L283" s="63"/>
      <c r="M283" s="63" t="s">
        <v>2437</v>
      </c>
      <c r="N283" s="63" t="s">
        <v>2730</v>
      </c>
      <c r="O283" s="63"/>
      <c r="P283" s="63"/>
      <c r="Q283" s="63"/>
      <c r="R283" s="63" t="s">
        <v>2735</v>
      </c>
      <c r="S283" s="63"/>
      <c r="T283" s="63"/>
      <c r="U283" s="63"/>
      <c r="V283" s="63"/>
      <c r="W283" s="63"/>
      <c r="X283" s="63" t="s">
        <v>2436</v>
      </c>
      <c r="Y283" s="63" t="s">
        <v>2740</v>
      </c>
      <c r="Z283" s="63"/>
      <c r="AA283" s="63" t="s">
        <v>2728</v>
      </c>
      <c r="AB283" s="63"/>
      <c r="AC283" s="63" t="str">
        <f t="shared" si="9"/>
        <v>EM5Ro4Tp1/Tp1Pun-sge;NST=TP</v>
      </c>
      <c r="AD283" s="34">
        <v>658</v>
      </c>
      <c r="AE283" s="40" t="str">
        <f>VLOOKUP(AD283,pTRAIT!A:B,2,FALSE)</f>
        <v>EM5Mi1Cf9(Pu);RIN=RF / EM5Mi1WSCf9;RIN=RF</v>
      </c>
      <c r="AF283" s="63">
        <f>VLOOKUP($AD283,pTRAIT!$A:$X,7,FALSE)</f>
        <v>0</v>
      </c>
      <c r="AG283" s="63">
        <f>VLOOKUP($AD283,pTRAIT!$A:$X,8,FALSE)</f>
        <v>0</v>
      </c>
      <c r="AH283" s="63">
        <f>VLOOKUP($AD283,pTRAIT!$A:$X,9,FALSE)</f>
        <v>0</v>
      </c>
      <c r="AI283" s="63">
        <f>VLOOKUP($AD283,pTRAIT!$A:$X,10,FALSE)</f>
        <v>0</v>
      </c>
      <c r="AJ283" s="63">
        <f>VLOOKUP($AD283,pTRAIT!$A:$X,11,FALSE)</f>
        <v>0</v>
      </c>
      <c r="AK283" s="63">
        <f>VLOOKUP($AD283,pTRAIT!$A:$X,12,FALSE)</f>
        <v>0</v>
      </c>
      <c r="AL283" s="63">
        <f>VLOOKUP($AD283,pTRAIT!$A:$X,13,FALSE)</f>
        <v>0</v>
      </c>
      <c r="AM283" s="63">
        <f>VLOOKUP($AD283,pTRAIT!$A:$X,14,FALSE)</f>
        <v>0</v>
      </c>
      <c r="AN283" s="63">
        <f>VLOOKUP($AD283,pTRAIT!$A:$X,15,FALSE)</f>
        <v>0</v>
      </c>
      <c r="AO283" s="63">
        <f>VLOOKUP($AD283,pTRAIT!$A:$X,16,FALSE)</f>
        <v>0</v>
      </c>
      <c r="AP283" s="63">
        <f>VLOOKUP($AD283,pTRAIT!$A:$X,17,FALSE)</f>
        <v>0</v>
      </c>
      <c r="AQ283" s="63">
        <f>VLOOKUP($AD283,pTRAIT!$A:$X,18,FALSE)</f>
        <v>0</v>
      </c>
      <c r="AR283" s="63">
        <f>VLOOKUP($AD283,pTRAIT!$A:$X,19,FALSE)</f>
        <v>0</v>
      </c>
      <c r="AS283" s="63">
        <f>VLOOKUP($AD283,pTRAIT!$A:$X,20,FALSE)</f>
        <v>0</v>
      </c>
      <c r="AT283" s="63">
        <f>VLOOKUP($AD283,pTRAIT!$A:$X,21,FALSE)</f>
        <v>0</v>
      </c>
      <c r="AU283" s="63">
        <f>VLOOKUP($AD283,pTRAIT!$A:$X,22,FALSE)</f>
        <v>0</v>
      </c>
      <c r="AV283" s="63">
        <f>VLOOKUP($AD283,pTRAIT!$A:$X,23,FALSE)</f>
        <v>0</v>
      </c>
      <c r="AW283" s="63">
        <f>VLOOKUP($AD283,pTRAIT!$A:$X,24,FALSE)</f>
        <v>0</v>
      </c>
      <c r="AX283" s="67" t="s">
        <v>3023</v>
      </c>
      <c r="AY283" s="71" t="s">
        <v>3706</v>
      </c>
    </row>
    <row r="284" spans="1:51" ht="12" customHeight="1" x14ac:dyDescent="0.25">
      <c r="A284" s="32">
        <v>457</v>
      </c>
      <c r="B284" s="33" t="s">
        <v>5</v>
      </c>
      <c r="C284" s="34">
        <v>659</v>
      </c>
      <c r="D284" s="32" t="str">
        <f t="shared" si="8"/>
        <v>457X659</v>
      </c>
      <c r="E284" s="47" t="s">
        <v>1627</v>
      </c>
      <c r="F284" s="61" t="s">
        <v>1911</v>
      </c>
      <c r="G284" s="41" t="s">
        <v>43</v>
      </c>
      <c r="H284" s="38"/>
      <c r="I284" s="32">
        <v>457</v>
      </c>
      <c r="J284" s="63">
        <f>VLOOKUP(I284,pTRAIT!A:B,2,FALSE)</f>
        <v>0</v>
      </c>
      <c r="K284" s="63" t="s">
        <v>2725</v>
      </c>
      <c r="L284" s="63"/>
      <c r="M284" s="63" t="s">
        <v>2437</v>
      </c>
      <c r="N284" s="63" t="s">
        <v>2730</v>
      </c>
      <c r="O284" s="63"/>
      <c r="P284" s="63"/>
      <c r="Q284" s="63"/>
      <c r="R284" s="63" t="s">
        <v>2735</v>
      </c>
      <c r="S284" s="63"/>
      <c r="T284" s="63"/>
      <c r="U284" s="63"/>
      <c r="V284" s="63"/>
      <c r="W284" s="63"/>
      <c r="X284" s="63" t="s">
        <v>2436</v>
      </c>
      <c r="Y284" s="63" t="s">
        <v>2740</v>
      </c>
      <c r="Z284" s="63"/>
      <c r="AA284" s="63" t="s">
        <v>2728</v>
      </c>
      <c r="AB284" s="63"/>
      <c r="AC284" s="63" t="str">
        <f t="shared" si="9"/>
        <v>EM5Ro4Tp1/Tp1Pun-sge;NST=TP</v>
      </c>
      <c r="AD284" s="34">
        <v>659</v>
      </c>
      <c r="AE284" s="40" t="str">
        <f>VLOOKUP(AD284,pTRAIT!A:B,2,FALSE)</f>
        <v>EM5Mi1Cf9(Pu);RIN=RF / EM5Mi1;RIN=RF</v>
      </c>
      <c r="AF284" s="63">
        <f>VLOOKUP($AD284,pTRAIT!$A:$X,7,FALSE)</f>
        <v>0</v>
      </c>
      <c r="AG284" s="63">
        <f>VLOOKUP($AD284,pTRAIT!$A:$X,8,FALSE)</f>
        <v>0</v>
      </c>
      <c r="AH284" s="63">
        <f>VLOOKUP($AD284,pTRAIT!$A:$X,9,FALSE)</f>
        <v>0</v>
      </c>
      <c r="AI284" s="63">
        <f>VLOOKUP($AD284,pTRAIT!$A:$X,10,FALSE)</f>
        <v>0</v>
      </c>
      <c r="AJ284" s="63">
        <f>VLOOKUP($AD284,pTRAIT!$A:$X,11,FALSE)</f>
        <v>0</v>
      </c>
      <c r="AK284" s="63">
        <f>VLOOKUP($AD284,pTRAIT!$A:$X,12,FALSE)</f>
        <v>0</v>
      </c>
      <c r="AL284" s="63">
        <f>VLOOKUP($AD284,pTRAIT!$A:$X,13,FALSE)</f>
        <v>0</v>
      </c>
      <c r="AM284" s="63">
        <f>VLOOKUP($AD284,pTRAIT!$A:$X,14,FALSE)</f>
        <v>0</v>
      </c>
      <c r="AN284" s="63">
        <f>VLOOKUP($AD284,pTRAIT!$A:$X,15,FALSE)</f>
        <v>0</v>
      </c>
      <c r="AO284" s="63">
        <f>VLOOKUP($AD284,pTRAIT!$A:$X,16,FALSE)</f>
        <v>0</v>
      </c>
      <c r="AP284" s="63">
        <f>VLOOKUP($AD284,pTRAIT!$A:$X,17,FALSE)</f>
        <v>0</v>
      </c>
      <c r="AQ284" s="63">
        <f>VLOOKUP($AD284,pTRAIT!$A:$X,18,FALSE)</f>
        <v>0</v>
      </c>
      <c r="AR284" s="63">
        <f>VLOOKUP($AD284,pTRAIT!$A:$X,19,FALSE)</f>
        <v>0</v>
      </c>
      <c r="AS284" s="63">
        <f>VLOOKUP($AD284,pTRAIT!$A:$X,20,FALSE)</f>
        <v>0</v>
      </c>
      <c r="AT284" s="63">
        <f>VLOOKUP($AD284,pTRAIT!$A:$X,21,FALSE)</f>
        <v>0</v>
      </c>
      <c r="AU284" s="63">
        <f>VLOOKUP($AD284,pTRAIT!$A:$X,22,FALSE)</f>
        <v>0</v>
      </c>
      <c r="AV284" s="63">
        <f>VLOOKUP($AD284,pTRAIT!$A:$X,23,FALSE)</f>
        <v>0</v>
      </c>
      <c r="AW284" s="63">
        <f>VLOOKUP($AD284,pTRAIT!$A:$X,24,FALSE)</f>
        <v>0</v>
      </c>
      <c r="AX284" s="67" t="s">
        <v>3024</v>
      </c>
      <c r="AY284" s="71" t="s">
        <v>3685</v>
      </c>
    </row>
    <row r="285" spans="1:51" ht="12" customHeight="1" x14ac:dyDescent="0.25">
      <c r="A285" s="32">
        <v>457</v>
      </c>
      <c r="B285" s="33" t="s">
        <v>5</v>
      </c>
      <c r="C285" s="34">
        <v>660</v>
      </c>
      <c r="D285" s="32" t="str">
        <f t="shared" si="8"/>
        <v>457X660</v>
      </c>
      <c r="E285" s="47" t="s">
        <v>1627</v>
      </c>
      <c r="F285" s="61" t="s">
        <v>1912</v>
      </c>
      <c r="G285" s="41" t="s">
        <v>43</v>
      </c>
      <c r="H285" s="38"/>
      <c r="I285" s="32">
        <v>457</v>
      </c>
      <c r="J285" s="63">
        <f>VLOOKUP(I285,pTRAIT!A:B,2,FALSE)</f>
        <v>0</v>
      </c>
      <c r="K285" s="63" t="s">
        <v>2725</v>
      </c>
      <c r="L285" s="63"/>
      <c r="M285" s="63" t="s">
        <v>2437</v>
      </c>
      <c r="N285" s="63" t="s">
        <v>2730</v>
      </c>
      <c r="O285" s="63"/>
      <c r="P285" s="63"/>
      <c r="Q285" s="63"/>
      <c r="R285" s="63" t="s">
        <v>2735</v>
      </c>
      <c r="S285" s="63"/>
      <c r="T285" s="63"/>
      <c r="U285" s="63"/>
      <c r="V285" s="63"/>
      <c r="W285" s="63"/>
      <c r="X285" s="63" t="s">
        <v>2436</v>
      </c>
      <c r="Y285" s="63" t="s">
        <v>2740</v>
      </c>
      <c r="Z285" s="63"/>
      <c r="AA285" s="63" t="s">
        <v>2728</v>
      </c>
      <c r="AB285" s="63"/>
      <c r="AC285" s="63" t="str">
        <f t="shared" si="9"/>
        <v>EM5Ro4Tp1/Tp1Pun-sge;NST=TP</v>
      </c>
      <c r="AD285" s="34">
        <v>660</v>
      </c>
      <c r="AE285" s="40" t="str">
        <f>VLOOKUP(AD285,pTRAIT!A:B,2,FALSE)</f>
        <v>EM5Mi1Cf9(Pu);RIN=RF / EM5RTRo5So5Cf9Pu;RIN=RF</v>
      </c>
      <c r="AF285" s="63">
        <f>VLOOKUP($AD285,pTRAIT!$A:$X,7,FALSE)</f>
        <v>0</v>
      </c>
      <c r="AG285" s="63">
        <f>VLOOKUP($AD285,pTRAIT!$A:$X,8,FALSE)</f>
        <v>0</v>
      </c>
      <c r="AH285" s="63">
        <f>VLOOKUP($AD285,pTRAIT!$A:$X,9,FALSE)</f>
        <v>0</v>
      </c>
      <c r="AI285" s="63">
        <f>VLOOKUP($AD285,pTRAIT!$A:$X,10,FALSE)</f>
        <v>0</v>
      </c>
      <c r="AJ285" s="63">
        <f>VLOOKUP($AD285,pTRAIT!$A:$X,11,FALSE)</f>
        <v>0</v>
      </c>
      <c r="AK285" s="63">
        <f>VLOOKUP($AD285,pTRAIT!$A:$X,12,FALSE)</f>
        <v>0</v>
      </c>
      <c r="AL285" s="63">
        <f>VLOOKUP($AD285,pTRAIT!$A:$X,13,FALSE)</f>
        <v>0</v>
      </c>
      <c r="AM285" s="63">
        <f>VLOOKUP($AD285,pTRAIT!$A:$X,14,FALSE)</f>
        <v>0</v>
      </c>
      <c r="AN285" s="63">
        <f>VLOOKUP($AD285,pTRAIT!$A:$X,15,FALSE)</f>
        <v>0</v>
      </c>
      <c r="AO285" s="63">
        <f>VLOOKUP($AD285,pTRAIT!$A:$X,16,FALSE)</f>
        <v>0</v>
      </c>
      <c r="AP285" s="63">
        <f>VLOOKUP($AD285,pTRAIT!$A:$X,17,FALSE)</f>
        <v>0</v>
      </c>
      <c r="AQ285" s="63">
        <f>VLOOKUP($AD285,pTRAIT!$A:$X,18,FALSE)</f>
        <v>0</v>
      </c>
      <c r="AR285" s="63">
        <f>VLOOKUP($AD285,pTRAIT!$A:$X,19,FALSE)</f>
        <v>0</v>
      </c>
      <c r="AS285" s="63">
        <f>VLOOKUP($AD285,pTRAIT!$A:$X,20,FALSE)</f>
        <v>0</v>
      </c>
      <c r="AT285" s="63">
        <f>VLOOKUP($AD285,pTRAIT!$A:$X,21,FALSE)</f>
        <v>0</v>
      </c>
      <c r="AU285" s="63">
        <f>VLOOKUP($AD285,pTRAIT!$A:$X,22,FALSE)</f>
        <v>0</v>
      </c>
      <c r="AV285" s="63">
        <f>VLOOKUP($AD285,pTRAIT!$A:$X,23,FALSE)</f>
        <v>0</v>
      </c>
      <c r="AW285" s="63">
        <f>VLOOKUP($AD285,pTRAIT!$A:$X,24,FALSE)</f>
        <v>0</v>
      </c>
      <c r="AX285" s="67" t="s">
        <v>3025</v>
      </c>
      <c r="AY285" s="71" t="s">
        <v>3707</v>
      </c>
    </row>
    <row r="286" spans="1:51" ht="12" customHeight="1" x14ac:dyDescent="0.25">
      <c r="A286" s="32">
        <v>457</v>
      </c>
      <c r="B286" s="33" t="s">
        <v>5</v>
      </c>
      <c r="C286" s="34">
        <v>662</v>
      </c>
      <c r="D286" s="32" t="str">
        <f t="shared" si="8"/>
        <v>457X662</v>
      </c>
      <c r="E286" s="47" t="s">
        <v>1627</v>
      </c>
      <c r="F286" s="61" t="s">
        <v>1913</v>
      </c>
      <c r="G286" s="41" t="s">
        <v>43</v>
      </c>
      <c r="H286" s="38"/>
      <c r="I286" s="32">
        <v>457</v>
      </c>
      <c r="J286" s="63">
        <f>VLOOKUP(I286,pTRAIT!A:B,2,FALSE)</f>
        <v>0</v>
      </c>
      <c r="K286" s="63" t="s">
        <v>2725</v>
      </c>
      <c r="L286" s="63"/>
      <c r="M286" s="63" t="s">
        <v>2437</v>
      </c>
      <c r="N286" s="63" t="s">
        <v>2730</v>
      </c>
      <c r="O286" s="63"/>
      <c r="P286" s="63"/>
      <c r="Q286" s="63"/>
      <c r="R286" s="63" t="s">
        <v>2735</v>
      </c>
      <c r="S286" s="63"/>
      <c r="T286" s="63"/>
      <c r="U286" s="63"/>
      <c r="V286" s="63"/>
      <c r="W286" s="63"/>
      <c r="X286" s="63" t="s">
        <v>2436</v>
      </c>
      <c r="Y286" s="63" t="s">
        <v>2740</v>
      </c>
      <c r="Z286" s="63"/>
      <c r="AA286" s="63" t="s">
        <v>2728</v>
      </c>
      <c r="AB286" s="63"/>
      <c r="AC286" s="63" t="str">
        <f t="shared" si="9"/>
        <v>EM5Ro4Tp1/Tp1Pun-sge;NST=TP</v>
      </c>
      <c r="AD286" s="34">
        <v>662</v>
      </c>
      <c r="AE286" s="40" t="str">
        <f>VLOOKUP(AD286,pTRAIT!A:B,2,FALSE)</f>
        <v>EM5Mi1Cf9(Pu);RIN=RF / EM5CM5Pu;RIN=RF</v>
      </c>
      <c r="AF286" s="63">
        <f>VLOOKUP($AD286,pTRAIT!$A:$X,7,FALSE)</f>
        <v>0</v>
      </c>
      <c r="AG286" s="63">
        <f>VLOOKUP($AD286,pTRAIT!$A:$X,8,FALSE)</f>
        <v>0</v>
      </c>
      <c r="AH286" s="63">
        <f>VLOOKUP($AD286,pTRAIT!$A:$X,9,FALSE)</f>
        <v>0</v>
      </c>
      <c r="AI286" s="63">
        <f>VLOOKUP($AD286,pTRAIT!$A:$X,10,FALSE)</f>
        <v>0</v>
      </c>
      <c r="AJ286" s="63">
        <f>VLOOKUP($AD286,pTRAIT!$A:$X,11,FALSE)</f>
        <v>0</v>
      </c>
      <c r="AK286" s="63">
        <f>VLOOKUP($AD286,pTRAIT!$A:$X,12,FALSE)</f>
        <v>0</v>
      </c>
      <c r="AL286" s="63">
        <f>VLOOKUP($AD286,pTRAIT!$A:$X,13,FALSE)</f>
        <v>0</v>
      </c>
      <c r="AM286" s="63">
        <f>VLOOKUP($AD286,pTRAIT!$A:$X,14,FALSE)</f>
        <v>0</v>
      </c>
      <c r="AN286" s="63">
        <f>VLOOKUP($AD286,pTRAIT!$A:$X,15,FALSE)</f>
        <v>0</v>
      </c>
      <c r="AO286" s="63">
        <f>VLOOKUP($AD286,pTRAIT!$A:$X,16,FALSE)</f>
        <v>0</v>
      </c>
      <c r="AP286" s="63">
        <f>VLOOKUP($AD286,pTRAIT!$A:$X,17,FALSE)</f>
        <v>0</v>
      </c>
      <c r="AQ286" s="63">
        <f>VLOOKUP($AD286,pTRAIT!$A:$X,18,FALSE)</f>
        <v>0</v>
      </c>
      <c r="AR286" s="63">
        <f>VLOOKUP($AD286,pTRAIT!$A:$X,19,FALSE)</f>
        <v>0</v>
      </c>
      <c r="AS286" s="63">
        <f>VLOOKUP($AD286,pTRAIT!$A:$X,20,FALSE)</f>
        <v>0</v>
      </c>
      <c r="AT286" s="63">
        <f>VLOOKUP($AD286,pTRAIT!$A:$X,21,FALSE)</f>
        <v>0</v>
      </c>
      <c r="AU286" s="63">
        <f>VLOOKUP($AD286,pTRAIT!$A:$X,22,FALSE)</f>
        <v>0</v>
      </c>
      <c r="AV286" s="63">
        <f>VLOOKUP($AD286,pTRAIT!$A:$X,23,FALSE)</f>
        <v>0</v>
      </c>
      <c r="AW286" s="63">
        <f>VLOOKUP($AD286,pTRAIT!$A:$X,24,FALSE)</f>
        <v>0</v>
      </c>
      <c r="AX286" s="67" t="s">
        <v>3026</v>
      </c>
      <c r="AY286" s="71" t="s">
        <v>3708</v>
      </c>
    </row>
    <row r="287" spans="1:51" ht="12" customHeight="1" x14ac:dyDescent="0.25">
      <c r="A287" s="32">
        <v>457</v>
      </c>
      <c r="B287" s="33" t="s">
        <v>5</v>
      </c>
      <c r="C287" s="34">
        <v>663</v>
      </c>
      <c r="D287" s="32" t="str">
        <f t="shared" si="8"/>
        <v>457X663</v>
      </c>
      <c r="E287" s="47" t="s">
        <v>1627</v>
      </c>
      <c r="F287" s="61" t="s">
        <v>1914</v>
      </c>
      <c r="G287" s="41" t="s">
        <v>43</v>
      </c>
      <c r="H287" s="38"/>
      <c r="I287" s="32">
        <v>457</v>
      </c>
      <c r="J287" s="63">
        <f>VLOOKUP(I287,pTRAIT!A:B,2,FALSE)</f>
        <v>0</v>
      </c>
      <c r="K287" s="63" t="s">
        <v>2725</v>
      </c>
      <c r="L287" s="63"/>
      <c r="M287" s="63" t="s">
        <v>2437</v>
      </c>
      <c r="N287" s="63" t="s">
        <v>2730</v>
      </c>
      <c r="O287" s="63"/>
      <c r="P287" s="63"/>
      <c r="Q287" s="63"/>
      <c r="R287" s="63" t="s">
        <v>2735</v>
      </c>
      <c r="S287" s="63"/>
      <c r="T287" s="63"/>
      <c r="U287" s="63"/>
      <c r="V287" s="63"/>
      <c r="W287" s="63"/>
      <c r="X287" s="63" t="s">
        <v>2436</v>
      </c>
      <c r="Y287" s="63" t="s">
        <v>2740</v>
      </c>
      <c r="Z287" s="63"/>
      <c r="AA287" s="63" t="s">
        <v>2728</v>
      </c>
      <c r="AB287" s="63"/>
      <c r="AC287" s="63" t="str">
        <f t="shared" si="9"/>
        <v>EM5Ro4Tp1/Tp1Pun-sge;NST=TP</v>
      </c>
      <c r="AD287" s="34">
        <v>663</v>
      </c>
      <c r="AE287" s="40" t="str">
        <f>VLOOKUP(AD287,pTRAIT!A:B,2,FALSE)</f>
        <v>EM5Mi1Cf9(Pu);RIN=RF / EM5RTUeCM5Pu;RIN=RF</v>
      </c>
      <c r="AF287" s="63">
        <f>VLOOKUP($AD287,pTRAIT!$A:$X,7,FALSE)</f>
        <v>0</v>
      </c>
      <c r="AG287" s="63">
        <f>VLOOKUP($AD287,pTRAIT!$A:$X,8,FALSE)</f>
        <v>0</v>
      </c>
      <c r="AH287" s="63">
        <f>VLOOKUP($AD287,pTRAIT!$A:$X,9,FALSE)</f>
        <v>0</v>
      </c>
      <c r="AI287" s="63">
        <f>VLOOKUP($AD287,pTRAIT!$A:$X,10,FALSE)</f>
        <v>0</v>
      </c>
      <c r="AJ287" s="63">
        <f>VLOOKUP($AD287,pTRAIT!$A:$X,11,FALSE)</f>
        <v>0</v>
      </c>
      <c r="AK287" s="63">
        <f>VLOOKUP($AD287,pTRAIT!$A:$X,12,FALSE)</f>
        <v>0</v>
      </c>
      <c r="AL287" s="63">
        <f>VLOOKUP($AD287,pTRAIT!$A:$X,13,FALSE)</f>
        <v>0</v>
      </c>
      <c r="AM287" s="63">
        <f>VLOOKUP($AD287,pTRAIT!$A:$X,14,FALSE)</f>
        <v>0</v>
      </c>
      <c r="AN287" s="63">
        <f>VLOOKUP($AD287,pTRAIT!$A:$X,15,FALSE)</f>
        <v>0</v>
      </c>
      <c r="AO287" s="63">
        <f>VLOOKUP($AD287,pTRAIT!$A:$X,16,FALSE)</f>
        <v>0</v>
      </c>
      <c r="AP287" s="63">
        <f>VLOOKUP($AD287,pTRAIT!$A:$X,17,FALSE)</f>
        <v>0</v>
      </c>
      <c r="AQ287" s="63">
        <f>VLOOKUP($AD287,pTRAIT!$A:$X,18,FALSE)</f>
        <v>0</v>
      </c>
      <c r="AR287" s="63">
        <f>VLOOKUP($AD287,pTRAIT!$A:$X,19,FALSE)</f>
        <v>0</v>
      </c>
      <c r="AS287" s="63">
        <f>VLOOKUP($AD287,pTRAIT!$A:$X,20,FALSE)</f>
        <v>0</v>
      </c>
      <c r="AT287" s="63">
        <f>VLOOKUP($AD287,pTRAIT!$A:$X,21,FALSE)</f>
        <v>0</v>
      </c>
      <c r="AU287" s="63">
        <f>VLOOKUP($AD287,pTRAIT!$A:$X,22,FALSE)</f>
        <v>0</v>
      </c>
      <c r="AV287" s="63">
        <f>VLOOKUP($AD287,pTRAIT!$A:$X,23,FALSE)</f>
        <v>0</v>
      </c>
      <c r="AW287" s="63">
        <f>VLOOKUP($AD287,pTRAIT!$A:$X,24,FALSE)</f>
        <v>0</v>
      </c>
      <c r="AX287" s="67" t="s">
        <v>3027</v>
      </c>
      <c r="AY287" s="71" t="s">
        <v>3691</v>
      </c>
    </row>
    <row r="288" spans="1:51" ht="12" customHeight="1" x14ac:dyDescent="0.25">
      <c r="A288" s="32">
        <v>457</v>
      </c>
      <c r="B288" s="33" t="s">
        <v>5</v>
      </c>
      <c r="C288" s="34">
        <v>664</v>
      </c>
      <c r="D288" s="32" t="str">
        <f t="shared" si="8"/>
        <v>457X664</v>
      </c>
      <c r="E288" s="47" t="s">
        <v>1627</v>
      </c>
      <c r="F288" s="61" t="s">
        <v>1915</v>
      </c>
      <c r="G288" s="41" t="s">
        <v>43</v>
      </c>
      <c r="H288" s="38"/>
      <c r="I288" s="32">
        <v>457</v>
      </c>
      <c r="J288" s="63">
        <f>VLOOKUP(I288,pTRAIT!A:B,2,FALSE)</f>
        <v>0</v>
      </c>
      <c r="K288" s="63" t="s">
        <v>2725</v>
      </c>
      <c r="L288" s="63"/>
      <c r="M288" s="63" t="s">
        <v>2437</v>
      </c>
      <c r="N288" s="63" t="s">
        <v>2730</v>
      </c>
      <c r="O288" s="63"/>
      <c r="P288" s="63"/>
      <c r="Q288" s="63"/>
      <c r="R288" s="63" t="s">
        <v>2735</v>
      </c>
      <c r="S288" s="63"/>
      <c r="T288" s="63"/>
      <c r="U288" s="63"/>
      <c r="V288" s="63"/>
      <c r="W288" s="63"/>
      <c r="X288" s="63" t="s">
        <v>2436</v>
      </c>
      <c r="Y288" s="63" t="s">
        <v>2740</v>
      </c>
      <c r="Z288" s="63"/>
      <c r="AA288" s="63" t="s">
        <v>2728</v>
      </c>
      <c r="AB288" s="63"/>
      <c r="AC288" s="63" t="str">
        <f t="shared" si="9"/>
        <v>EM5Ro4Tp1/Tp1Pun-sge;NST=TP</v>
      </c>
      <c r="AD288" s="34">
        <v>664</v>
      </c>
      <c r="AE288" s="40" t="str">
        <f>VLOOKUP(AD288,pTRAIT!A:B,2,FALSE)</f>
        <v>EM5Mi1Cf9(Pu);RIN=RF / EM5UeMi1Pu;RIN=RF</v>
      </c>
      <c r="AF288" s="63">
        <f>VLOOKUP($AD288,pTRAIT!$A:$X,7,FALSE)</f>
        <v>0</v>
      </c>
      <c r="AG288" s="63">
        <f>VLOOKUP($AD288,pTRAIT!$A:$X,8,FALSE)</f>
        <v>0</v>
      </c>
      <c r="AH288" s="63">
        <f>VLOOKUP($AD288,pTRAIT!$A:$X,9,FALSE)</f>
        <v>0</v>
      </c>
      <c r="AI288" s="63">
        <f>VLOOKUP($AD288,pTRAIT!$A:$X,10,FALSE)</f>
        <v>0</v>
      </c>
      <c r="AJ288" s="63">
        <f>VLOOKUP($AD288,pTRAIT!$A:$X,11,FALSE)</f>
        <v>0</v>
      </c>
      <c r="AK288" s="63">
        <f>VLOOKUP($AD288,pTRAIT!$A:$X,12,FALSE)</f>
        <v>0</v>
      </c>
      <c r="AL288" s="63">
        <f>VLOOKUP($AD288,pTRAIT!$A:$X,13,FALSE)</f>
        <v>0</v>
      </c>
      <c r="AM288" s="63">
        <f>VLOOKUP($AD288,pTRAIT!$A:$X,14,FALSE)</f>
        <v>0</v>
      </c>
      <c r="AN288" s="63">
        <f>VLOOKUP($AD288,pTRAIT!$A:$X,15,FALSE)</f>
        <v>0</v>
      </c>
      <c r="AO288" s="63">
        <f>VLOOKUP($AD288,pTRAIT!$A:$X,16,FALSE)</f>
        <v>0</v>
      </c>
      <c r="AP288" s="63">
        <f>VLOOKUP($AD288,pTRAIT!$A:$X,17,FALSE)</f>
        <v>0</v>
      </c>
      <c r="AQ288" s="63">
        <f>VLOOKUP($AD288,pTRAIT!$A:$X,18,FALSE)</f>
        <v>0</v>
      </c>
      <c r="AR288" s="63">
        <f>VLOOKUP($AD288,pTRAIT!$A:$X,19,FALSE)</f>
        <v>0</v>
      </c>
      <c r="AS288" s="63">
        <f>VLOOKUP($AD288,pTRAIT!$A:$X,20,FALSE)</f>
        <v>0</v>
      </c>
      <c r="AT288" s="63">
        <f>VLOOKUP($AD288,pTRAIT!$A:$X,21,FALSE)</f>
        <v>0</v>
      </c>
      <c r="AU288" s="63">
        <f>VLOOKUP($AD288,pTRAIT!$A:$X,22,FALSE)</f>
        <v>0</v>
      </c>
      <c r="AV288" s="63">
        <f>VLOOKUP($AD288,pTRAIT!$A:$X,23,FALSE)</f>
        <v>0</v>
      </c>
      <c r="AW288" s="63">
        <f>VLOOKUP($AD288,pTRAIT!$A:$X,24,FALSE)</f>
        <v>0</v>
      </c>
      <c r="AX288" s="67" t="s">
        <v>3028</v>
      </c>
      <c r="AY288" s="71" t="s">
        <v>3709</v>
      </c>
    </row>
    <row r="289" spans="1:51" ht="12" customHeight="1" x14ac:dyDescent="0.25">
      <c r="A289" s="32">
        <v>457</v>
      </c>
      <c r="B289" s="33" t="s">
        <v>5</v>
      </c>
      <c r="C289" s="34">
        <v>668</v>
      </c>
      <c r="D289" s="32" t="str">
        <f t="shared" si="8"/>
        <v>457X668</v>
      </c>
      <c r="E289" s="47" t="s">
        <v>1627</v>
      </c>
      <c r="F289" s="61" t="s">
        <v>1916</v>
      </c>
      <c r="G289" s="41" t="s">
        <v>43</v>
      </c>
      <c r="H289" s="38"/>
      <c r="I289" s="32">
        <v>457</v>
      </c>
      <c r="J289" s="63">
        <f>VLOOKUP(I289,pTRAIT!A:B,2,FALSE)</f>
        <v>0</v>
      </c>
      <c r="K289" s="63" t="s">
        <v>2725</v>
      </c>
      <c r="L289" s="63"/>
      <c r="M289" s="63" t="s">
        <v>2437</v>
      </c>
      <c r="N289" s="63" t="s">
        <v>2730</v>
      </c>
      <c r="O289" s="63"/>
      <c r="P289" s="63"/>
      <c r="Q289" s="63"/>
      <c r="R289" s="63" t="s">
        <v>2735</v>
      </c>
      <c r="S289" s="63"/>
      <c r="T289" s="63"/>
      <c r="U289" s="63"/>
      <c r="V289" s="63"/>
      <c r="W289" s="63"/>
      <c r="X289" s="63" t="s">
        <v>2436</v>
      </c>
      <c r="Y289" s="63" t="s">
        <v>2740</v>
      </c>
      <c r="Z289" s="63"/>
      <c r="AA289" s="63" t="s">
        <v>2728</v>
      </c>
      <c r="AB289" s="63"/>
      <c r="AC289" s="63" t="str">
        <f t="shared" si="9"/>
        <v>EM5Ro4Tp1/Tp1Pun-sge;NST=TP</v>
      </c>
      <c r="AD289" s="34">
        <v>668</v>
      </c>
      <c r="AE289" s="40" t="str">
        <f>VLOOKUP(AD289,pTRAIT!A:B,2,FALSE)</f>
        <v>EM5Mi1Cf9(Pu);RIN=RF / EM5RTUeCM5Pu;RIN=RS</v>
      </c>
      <c r="AF289" s="63">
        <f>VLOOKUP($AD289,pTRAIT!$A:$X,7,FALSE)</f>
        <v>0</v>
      </c>
      <c r="AG289" s="63">
        <f>VLOOKUP($AD289,pTRAIT!$A:$X,8,FALSE)</f>
        <v>0</v>
      </c>
      <c r="AH289" s="63">
        <f>VLOOKUP($AD289,pTRAIT!$A:$X,9,FALSE)</f>
        <v>0</v>
      </c>
      <c r="AI289" s="63">
        <f>VLOOKUP($AD289,pTRAIT!$A:$X,10,FALSE)</f>
        <v>0</v>
      </c>
      <c r="AJ289" s="63">
        <f>VLOOKUP($AD289,pTRAIT!$A:$X,11,FALSE)</f>
        <v>0</v>
      </c>
      <c r="AK289" s="63">
        <f>VLOOKUP($AD289,pTRAIT!$A:$X,12,FALSE)</f>
        <v>0</v>
      </c>
      <c r="AL289" s="63">
        <f>VLOOKUP($AD289,pTRAIT!$A:$X,13,FALSE)</f>
        <v>0</v>
      </c>
      <c r="AM289" s="63">
        <f>VLOOKUP($AD289,pTRAIT!$A:$X,14,FALSE)</f>
        <v>0</v>
      </c>
      <c r="AN289" s="63">
        <f>VLOOKUP($AD289,pTRAIT!$A:$X,15,FALSE)</f>
        <v>0</v>
      </c>
      <c r="AO289" s="63">
        <f>VLOOKUP($AD289,pTRAIT!$A:$X,16,FALSE)</f>
        <v>0</v>
      </c>
      <c r="AP289" s="63">
        <f>VLOOKUP($AD289,pTRAIT!$A:$X,17,FALSE)</f>
        <v>0</v>
      </c>
      <c r="AQ289" s="63">
        <f>VLOOKUP($AD289,pTRAIT!$A:$X,18,FALSE)</f>
        <v>0</v>
      </c>
      <c r="AR289" s="63">
        <f>VLOOKUP($AD289,pTRAIT!$A:$X,19,FALSE)</f>
        <v>0</v>
      </c>
      <c r="AS289" s="63">
        <f>VLOOKUP($AD289,pTRAIT!$A:$X,20,FALSE)</f>
        <v>0</v>
      </c>
      <c r="AT289" s="63">
        <f>VLOOKUP($AD289,pTRAIT!$A:$X,21,FALSE)</f>
        <v>0</v>
      </c>
      <c r="AU289" s="63">
        <f>VLOOKUP($AD289,pTRAIT!$A:$X,22,FALSE)</f>
        <v>0</v>
      </c>
      <c r="AV289" s="63">
        <f>VLOOKUP($AD289,pTRAIT!$A:$X,23,FALSE)</f>
        <v>0</v>
      </c>
      <c r="AW289" s="63">
        <f>VLOOKUP($AD289,pTRAIT!$A:$X,24,FALSE)</f>
        <v>0</v>
      </c>
      <c r="AX289" s="67" t="s">
        <v>3029</v>
      </c>
      <c r="AY289" s="71" t="s">
        <v>3695</v>
      </c>
    </row>
    <row r="290" spans="1:51" ht="12" customHeight="1" x14ac:dyDescent="0.25">
      <c r="A290" s="32">
        <v>457</v>
      </c>
      <c r="B290" s="33" t="s">
        <v>5</v>
      </c>
      <c r="C290" s="34">
        <v>669</v>
      </c>
      <c r="D290" s="32" t="str">
        <f t="shared" si="8"/>
        <v>457X669</v>
      </c>
      <c r="E290" s="47" t="s">
        <v>1627</v>
      </c>
      <c r="F290" s="61" t="s">
        <v>1917</v>
      </c>
      <c r="G290" s="41" t="s">
        <v>43</v>
      </c>
      <c r="H290" s="38"/>
      <c r="I290" s="32">
        <v>457</v>
      </c>
      <c r="J290" s="63">
        <f>VLOOKUP(I290,pTRAIT!A:B,2,FALSE)</f>
        <v>0</v>
      </c>
      <c r="K290" s="63" t="s">
        <v>2725</v>
      </c>
      <c r="L290" s="63"/>
      <c r="M290" s="63" t="s">
        <v>2437</v>
      </c>
      <c r="N290" s="63" t="s">
        <v>2730</v>
      </c>
      <c r="O290" s="63"/>
      <c r="P290" s="63"/>
      <c r="Q290" s="63"/>
      <c r="R290" s="63" t="s">
        <v>2735</v>
      </c>
      <c r="S290" s="63"/>
      <c r="T290" s="63"/>
      <c r="U290" s="63"/>
      <c r="V290" s="63"/>
      <c r="W290" s="63"/>
      <c r="X290" s="63" t="s">
        <v>2436</v>
      </c>
      <c r="Y290" s="63" t="s">
        <v>2740</v>
      </c>
      <c r="Z290" s="63"/>
      <c r="AA290" s="63" t="s">
        <v>2728</v>
      </c>
      <c r="AB290" s="63"/>
      <c r="AC290" s="63" t="str">
        <f t="shared" si="9"/>
        <v>EM5Ro4Tp1/Tp1Pun-sge;NST=TP</v>
      </c>
      <c r="AD290" s="34">
        <v>669</v>
      </c>
      <c r="AE290" s="40" t="str">
        <f>VLOOKUP(AD290,pTRAIT!A:B,2,FALSE)</f>
        <v>EM5Mi1Cf9(Pu);RIN=RF / EM5RTUe(So5)Cf9Pu;RIN=RF</v>
      </c>
      <c r="AF290" s="63">
        <f>VLOOKUP($AD290,pTRAIT!$A:$X,7,FALSE)</f>
        <v>0</v>
      </c>
      <c r="AG290" s="63">
        <f>VLOOKUP($AD290,pTRAIT!$A:$X,8,FALSE)</f>
        <v>0</v>
      </c>
      <c r="AH290" s="63">
        <f>VLOOKUP($AD290,pTRAIT!$A:$X,9,FALSE)</f>
        <v>0</v>
      </c>
      <c r="AI290" s="63">
        <f>VLOOKUP($AD290,pTRAIT!$A:$X,10,FALSE)</f>
        <v>0</v>
      </c>
      <c r="AJ290" s="63">
        <f>VLOOKUP($AD290,pTRAIT!$A:$X,11,FALSE)</f>
        <v>0</v>
      </c>
      <c r="AK290" s="63">
        <f>VLOOKUP($AD290,pTRAIT!$A:$X,12,FALSE)</f>
        <v>0</v>
      </c>
      <c r="AL290" s="63">
        <f>VLOOKUP($AD290,pTRAIT!$A:$X,13,FALSE)</f>
        <v>0</v>
      </c>
      <c r="AM290" s="63">
        <f>VLOOKUP($AD290,pTRAIT!$A:$X,14,FALSE)</f>
        <v>0</v>
      </c>
      <c r="AN290" s="63">
        <f>VLOOKUP($AD290,pTRAIT!$A:$X,15,FALSE)</f>
        <v>0</v>
      </c>
      <c r="AO290" s="63">
        <f>VLOOKUP($AD290,pTRAIT!$A:$X,16,FALSE)</f>
        <v>0</v>
      </c>
      <c r="AP290" s="63">
        <f>VLOOKUP($AD290,pTRAIT!$A:$X,17,FALSE)</f>
        <v>0</v>
      </c>
      <c r="AQ290" s="63">
        <f>VLOOKUP($AD290,pTRAIT!$A:$X,18,FALSE)</f>
        <v>0</v>
      </c>
      <c r="AR290" s="63">
        <f>VLOOKUP($AD290,pTRAIT!$A:$X,19,FALSE)</f>
        <v>0</v>
      </c>
      <c r="AS290" s="63">
        <f>VLOOKUP($AD290,pTRAIT!$A:$X,20,FALSE)</f>
        <v>0</v>
      </c>
      <c r="AT290" s="63">
        <f>VLOOKUP($AD290,pTRAIT!$A:$X,21,FALSE)</f>
        <v>0</v>
      </c>
      <c r="AU290" s="63">
        <f>VLOOKUP($AD290,pTRAIT!$A:$X,22,FALSE)</f>
        <v>0</v>
      </c>
      <c r="AV290" s="63">
        <f>VLOOKUP($AD290,pTRAIT!$A:$X,23,FALSE)</f>
        <v>0</v>
      </c>
      <c r="AW290" s="63">
        <f>VLOOKUP($AD290,pTRAIT!$A:$X,24,FALSE)</f>
        <v>0</v>
      </c>
      <c r="AX290" s="67" t="s">
        <v>3030</v>
      </c>
      <c r="AY290" s="71" t="s">
        <v>3710</v>
      </c>
    </row>
    <row r="291" spans="1:51" ht="12" customHeight="1" x14ac:dyDescent="0.25">
      <c r="A291" s="32">
        <v>457</v>
      </c>
      <c r="B291" s="33" t="s">
        <v>5</v>
      </c>
      <c r="C291" s="34">
        <v>670</v>
      </c>
      <c r="D291" s="32" t="str">
        <f t="shared" si="8"/>
        <v>457X670</v>
      </c>
      <c r="E291" s="47" t="s">
        <v>1627</v>
      </c>
      <c r="F291" s="61" t="s">
        <v>1918</v>
      </c>
      <c r="G291" s="41" t="s">
        <v>43</v>
      </c>
      <c r="H291" s="38"/>
      <c r="I291" s="32">
        <v>457</v>
      </c>
      <c r="J291" s="63">
        <f>VLOOKUP(I291,pTRAIT!A:B,2,FALSE)</f>
        <v>0</v>
      </c>
      <c r="K291" s="63" t="s">
        <v>2725</v>
      </c>
      <c r="L291" s="63"/>
      <c r="M291" s="63" t="s">
        <v>2437</v>
      </c>
      <c r="N291" s="63" t="s">
        <v>2730</v>
      </c>
      <c r="O291" s="63"/>
      <c r="P291" s="63"/>
      <c r="Q291" s="63"/>
      <c r="R291" s="63" t="s">
        <v>2735</v>
      </c>
      <c r="S291" s="63"/>
      <c r="T291" s="63"/>
      <c r="U291" s="63"/>
      <c r="V291" s="63"/>
      <c r="W291" s="63"/>
      <c r="X291" s="63" t="s">
        <v>2436</v>
      </c>
      <c r="Y291" s="63" t="s">
        <v>2740</v>
      </c>
      <c r="Z291" s="63"/>
      <c r="AA291" s="63" t="s">
        <v>2728</v>
      </c>
      <c r="AB291" s="63"/>
      <c r="AC291" s="63" t="str">
        <f t="shared" si="9"/>
        <v>EM5Ro4Tp1/Tp1Pun-sge;NST=TP</v>
      </c>
      <c r="AD291" s="34">
        <v>670</v>
      </c>
      <c r="AE291" s="40" t="str">
        <f>VLOOKUP(AD291,pTRAIT!A:B,2,FALSE)</f>
        <v>EM5Mi1Cf9(Pu);RIN=RF / EM5CM5Pu;RIN=RS</v>
      </c>
      <c r="AF291" s="63">
        <f>VLOOKUP($AD291,pTRAIT!$A:$X,7,FALSE)</f>
        <v>0</v>
      </c>
      <c r="AG291" s="63">
        <f>VLOOKUP($AD291,pTRAIT!$A:$X,8,FALSE)</f>
        <v>0</v>
      </c>
      <c r="AH291" s="63">
        <f>VLOOKUP($AD291,pTRAIT!$A:$X,9,FALSE)</f>
        <v>0</v>
      </c>
      <c r="AI291" s="63">
        <f>VLOOKUP($AD291,pTRAIT!$A:$X,10,FALSE)</f>
        <v>0</v>
      </c>
      <c r="AJ291" s="63">
        <f>VLOOKUP($AD291,pTRAIT!$A:$X,11,FALSE)</f>
        <v>0</v>
      </c>
      <c r="AK291" s="63">
        <f>VLOOKUP($AD291,pTRAIT!$A:$X,12,FALSE)</f>
        <v>0</v>
      </c>
      <c r="AL291" s="63">
        <f>VLOOKUP($AD291,pTRAIT!$A:$X,13,FALSE)</f>
        <v>0</v>
      </c>
      <c r="AM291" s="63">
        <f>VLOOKUP($AD291,pTRAIT!$A:$X,14,FALSE)</f>
        <v>0</v>
      </c>
      <c r="AN291" s="63">
        <f>VLOOKUP($AD291,pTRAIT!$A:$X,15,FALSE)</f>
        <v>0</v>
      </c>
      <c r="AO291" s="63">
        <f>VLOOKUP($AD291,pTRAIT!$A:$X,16,FALSE)</f>
        <v>0</v>
      </c>
      <c r="AP291" s="63">
        <f>VLOOKUP($AD291,pTRAIT!$A:$X,17,FALSE)</f>
        <v>0</v>
      </c>
      <c r="AQ291" s="63">
        <f>VLOOKUP($AD291,pTRAIT!$A:$X,18,FALSE)</f>
        <v>0</v>
      </c>
      <c r="AR291" s="63">
        <f>VLOOKUP($AD291,pTRAIT!$A:$X,19,FALSE)</f>
        <v>0</v>
      </c>
      <c r="AS291" s="63">
        <f>VLOOKUP($AD291,pTRAIT!$A:$X,20,FALSE)</f>
        <v>0</v>
      </c>
      <c r="AT291" s="63">
        <f>VLOOKUP($AD291,pTRAIT!$A:$X,21,FALSE)</f>
        <v>0</v>
      </c>
      <c r="AU291" s="63">
        <f>VLOOKUP($AD291,pTRAIT!$A:$X,22,FALSE)</f>
        <v>0</v>
      </c>
      <c r="AV291" s="63">
        <f>VLOOKUP($AD291,pTRAIT!$A:$X,23,FALSE)</f>
        <v>0</v>
      </c>
      <c r="AW291" s="63">
        <f>VLOOKUP($AD291,pTRAIT!$A:$X,24,FALSE)</f>
        <v>0</v>
      </c>
      <c r="AX291" s="67" t="s">
        <v>3031</v>
      </c>
      <c r="AY291" s="71" t="s">
        <v>3711</v>
      </c>
    </row>
    <row r="292" spans="1:51" ht="12" customHeight="1" x14ac:dyDescent="0.25">
      <c r="A292" s="32">
        <v>457</v>
      </c>
      <c r="B292" s="33" t="s">
        <v>5</v>
      </c>
      <c r="C292" s="34">
        <v>671</v>
      </c>
      <c r="D292" s="32" t="str">
        <f t="shared" si="8"/>
        <v>457X671</v>
      </c>
      <c r="E292" s="47" t="s">
        <v>1627</v>
      </c>
      <c r="F292" s="61" t="s">
        <v>1919</v>
      </c>
      <c r="G292" s="41" t="s">
        <v>43</v>
      </c>
      <c r="H292" s="38"/>
      <c r="I292" s="32">
        <v>457</v>
      </c>
      <c r="J292" s="63">
        <f>VLOOKUP(I292,pTRAIT!A:B,2,FALSE)</f>
        <v>0</v>
      </c>
      <c r="K292" s="63" t="s">
        <v>2725</v>
      </c>
      <c r="L292" s="63"/>
      <c r="M292" s="63" t="s">
        <v>2437</v>
      </c>
      <c r="N292" s="63" t="s">
        <v>2730</v>
      </c>
      <c r="O292" s="63"/>
      <c r="P292" s="63"/>
      <c r="Q292" s="63"/>
      <c r="R292" s="63" t="s">
        <v>2735</v>
      </c>
      <c r="S292" s="63"/>
      <c r="T292" s="63"/>
      <c r="U292" s="63"/>
      <c r="V292" s="63"/>
      <c r="W292" s="63"/>
      <c r="X292" s="63" t="s">
        <v>2436</v>
      </c>
      <c r="Y292" s="63" t="s">
        <v>2740</v>
      </c>
      <c r="Z292" s="63"/>
      <c r="AA292" s="63" t="s">
        <v>2728</v>
      </c>
      <c r="AB292" s="63"/>
      <c r="AC292" s="63" t="str">
        <f t="shared" si="9"/>
        <v>EM5Ro4Tp1/Tp1Pun-sge;NST=TP</v>
      </c>
      <c r="AD292" s="34">
        <v>671</v>
      </c>
      <c r="AE292" s="40" t="str">
        <f>VLOOKUP(AD292,pTRAIT!A:B,2,FALSE)</f>
        <v>EM5Mi1Cf9(Pu);RIN=RF / (Pu);</v>
      </c>
      <c r="AF292" s="63">
        <f>VLOOKUP($AD292,pTRAIT!$A:$X,7,FALSE)</f>
        <v>0</v>
      </c>
      <c r="AG292" s="63">
        <f>VLOOKUP($AD292,pTRAIT!$A:$X,8,FALSE)</f>
        <v>0</v>
      </c>
      <c r="AH292" s="63">
        <f>VLOOKUP($AD292,pTRAIT!$A:$X,9,FALSE)</f>
        <v>0</v>
      </c>
      <c r="AI292" s="63">
        <f>VLOOKUP($AD292,pTRAIT!$A:$X,10,FALSE)</f>
        <v>0</v>
      </c>
      <c r="AJ292" s="63">
        <f>VLOOKUP($AD292,pTRAIT!$A:$X,11,FALSE)</f>
        <v>0</v>
      </c>
      <c r="AK292" s="63">
        <f>VLOOKUP($AD292,pTRAIT!$A:$X,12,FALSE)</f>
        <v>0</v>
      </c>
      <c r="AL292" s="63">
        <f>VLOOKUP($AD292,pTRAIT!$A:$X,13,FALSE)</f>
        <v>0</v>
      </c>
      <c r="AM292" s="63">
        <f>VLOOKUP($AD292,pTRAIT!$A:$X,14,FALSE)</f>
        <v>0</v>
      </c>
      <c r="AN292" s="63">
        <f>VLOOKUP($AD292,pTRAIT!$A:$X,15,FALSE)</f>
        <v>0</v>
      </c>
      <c r="AO292" s="63">
        <f>VLOOKUP($AD292,pTRAIT!$A:$X,16,FALSE)</f>
        <v>0</v>
      </c>
      <c r="AP292" s="63">
        <f>VLOOKUP($AD292,pTRAIT!$A:$X,17,FALSE)</f>
        <v>0</v>
      </c>
      <c r="AQ292" s="63">
        <f>VLOOKUP($AD292,pTRAIT!$A:$X,18,FALSE)</f>
        <v>0</v>
      </c>
      <c r="AR292" s="63">
        <f>VLOOKUP($AD292,pTRAIT!$A:$X,19,FALSE)</f>
        <v>0</v>
      </c>
      <c r="AS292" s="63">
        <f>VLOOKUP($AD292,pTRAIT!$A:$X,20,FALSE)</f>
        <v>0</v>
      </c>
      <c r="AT292" s="63">
        <f>VLOOKUP($AD292,pTRAIT!$A:$X,21,FALSE)</f>
        <v>0</v>
      </c>
      <c r="AU292" s="63">
        <f>VLOOKUP($AD292,pTRAIT!$A:$X,22,FALSE)</f>
        <v>0</v>
      </c>
      <c r="AV292" s="63">
        <f>VLOOKUP($AD292,pTRAIT!$A:$X,23,FALSE)</f>
        <v>0</v>
      </c>
      <c r="AW292" s="63">
        <f>VLOOKUP($AD292,pTRAIT!$A:$X,24,FALSE)</f>
        <v>0</v>
      </c>
      <c r="AX292" s="67" t="s">
        <v>3032</v>
      </c>
      <c r="AY292" s="71" t="s">
        <v>3700</v>
      </c>
    </row>
    <row r="293" spans="1:51" ht="12" customHeight="1" x14ac:dyDescent="0.25">
      <c r="A293" s="32">
        <v>457</v>
      </c>
      <c r="B293" s="33" t="s">
        <v>5</v>
      </c>
      <c r="C293" s="34">
        <v>672</v>
      </c>
      <c r="D293" s="32" t="str">
        <f t="shared" si="8"/>
        <v>457X672</v>
      </c>
      <c r="E293" s="47" t="s">
        <v>1627</v>
      </c>
      <c r="F293" s="61" t="s">
        <v>1920</v>
      </c>
      <c r="G293" s="41" t="s">
        <v>43</v>
      </c>
      <c r="H293" s="38"/>
      <c r="I293" s="32">
        <v>457</v>
      </c>
      <c r="J293" s="63">
        <f>VLOOKUP(I293,pTRAIT!A:B,2,FALSE)</f>
        <v>0</v>
      </c>
      <c r="K293" s="63" t="s">
        <v>2725</v>
      </c>
      <c r="L293" s="63"/>
      <c r="M293" s="63" t="s">
        <v>2437</v>
      </c>
      <c r="N293" s="63" t="s">
        <v>2730</v>
      </c>
      <c r="O293" s="63"/>
      <c r="P293" s="63"/>
      <c r="Q293" s="63"/>
      <c r="R293" s="63" t="s">
        <v>2735</v>
      </c>
      <c r="S293" s="63"/>
      <c r="T293" s="63"/>
      <c r="U293" s="63"/>
      <c r="V293" s="63"/>
      <c r="W293" s="63"/>
      <c r="X293" s="63" t="s">
        <v>2436</v>
      </c>
      <c r="Y293" s="63" t="s">
        <v>2740</v>
      </c>
      <c r="Z293" s="63"/>
      <c r="AA293" s="63" t="s">
        <v>2728</v>
      </c>
      <c r="AB293" s="63"/>
      <c r="AC293" s="63" t="str">
        <f t="shared" si="9"/>
        <v>EM5Ro4Tp1/Tp1Pun-sge;NST=TP</v>
      </c>
      <c r="AD293" s="34">
        <v>672</v>
      </c>
      <c r="AE293" s="40" t="str">
        <f>VLOOKUP(AD293,pTRAIT!A:B,2,FALSE)</f>
        <v>EM5Mi1Cf9(Pu);RIN=RF / (Pu)(ogc);RIN=RS</v>
      </c>
      <c r="AF293" s="63">
        <f>VLOOKUP($AD293,pTRAIT!$A:$X,7,FALSE)</f>
        <v>0</v>
      </c>
      <c r="AG293" s="63">
        <f>VLOOKUP($AD293,pTRAIT!$A:$X,8,FALSE)</f>
        <v>0</v>
      </c>
      <c r="AH293" s="63">
        <f>VLOOKUP($AD293,pTRAIT!$A:$X,9,FALSE)</f>
        <v>0</v>
      </c>
      <c r="AI293" s="63">
        <f>VLOOKUP($AD293,pTRAIT!$A:$X,10,FALSE)</f>
        <v>0</v>
      </c>
      <c r="AJ293" s="63">
        <f>VLOOKUP($AD293,pTRAIT!$A:$X,11,FALSE)</f>
        <v>0</v>
      </c>
      <c r="AK293" s="63">
        <f>VLOOKUP($AD293,pTRAIT!$A:$X,12,FALSE)</f>
        <v>0</v>
      </c>
      <c r="AL293" s="63">
        <f>VLOOKUP($AD293,pTRAIT!$A:$X,13,FALSE)</f>
        <v>0</v>
      </c>
      <c r="AM293" s="63">
        <f>VLOOKUP($AD293,pTRAIT!$A:$X,14,FALSE)</f>
        <v>0</v>
      </c>
      <c r="AN293" s="63">
        <f>VLOOKUP($AD293,pTRAIT!$A:$X,15,FALSE)</f>
        <v>0</v>
      </c>
      <c r="AO293" s="63">
        <f>VLOOKUP($AD293,pTRAIT!$A:$X,16,FALSE)</f>
        <v>0</v>
      </c>
      <c r="AP293" s="63">
        <f>VLOOKUP($AD293,pTRAIT!$A:$X,17,FALSE)</f>
        <v>0</v>
      </c>
      <c r="AQ293" s="63">
        <f>VLOOKUP($AD293,pTRAIT!$A:$X,18,FALSE)</f>
        <v>0</v>
      </c>
      <c r="AR293" s="63">
        <f>VLOOKUP($AD293,pTRAIT!$A:$X,19,FALSE)</f>
        <v>0</v>
      </c>
      <c r="AS293" s="63">
        <f>VLOOKUP($AD293,pTRAIT!$A:$X,20,FALSE)</f>
        <v>0</v>
      </c>
      <c r="AT293" s="63">
        <f>VLOOKUP($AD293,pTRAIT!$A:$X,21,FALSE)</f>
        <v>0</v>
      </c>
      <c r="AU293" s="63">
        <f>VLOOKUP($AD293,pTRAIT!$A:$X,22,FALSE)</f>
        <v>0</v>
      </c>
      <c r="AV293" s="63">
        <f>VLOOKUP($AD293,pTRAIT!$A:$X,23,FALSE)</f>
        <v>0</v>
      </c>
      <c r="AW293" s="63">
        <f>VLOOKUP($AD293,pTRAIT!$A:$X,24,FALSE)</f>
        <v>0</v>
      </c>
      <c r="AX293" s="67" t="s">
        <v>3033</v>
      </c>
      <c r="AY293" s="71" t="s">
        <v>3712</v>
      </c>
    </row>
    <row r="294" spans="1:51" ht="12" customHeight="1" x14ac:dyDescent="0.25">
      <c r="A294" s="32">
        <v>457</v>
      </c>
      <c r="B294" s="33" t="s">
        <v>5</v>
      </c>
      <c r="C294" s="34">
        <v>673</v>
      </c>
      <c r="D294" s="32" t="str">
        <f t="shared" si="8"/>
        <v>457X673</v>
      </c>
      <c r="E294" s="47" t="s">
        <v>1627</v>
      </c>
      <c r="F294" s="61" t="s">
        <v>1921</v>
      </c>
      <c r="G294" s="41" t="s">
        <v>43</v>
      </c>
      <c r="H294" s="38"/>
      <c r="I294" s="32">
        <v>457</v>
      </c>
      <c r="J294" s="63">
        <f>VLOOKUP(I294,pTRAIT!A:B,2,FALSE)</f>
        <v>0</v>
      </c>
      <c r="K294" s="63" t="s">
        <v>2725</v>
      </c>
      <c r="L294" s="63"/>
      <c r="M294" s="63" t="s">
        <v>2437</v>
      </c>
      <c r="N294" s="63" t="s">
        <v>2730</v>
      </c>
      <c r="O294" s="63"/>
      <c r="P294" s="63"/>
      <c r="Q294" s="63"/>
      <c r="R294" s="63" t="s">
        <v>2735</v>
      </c>
      <c r="S294" s="63"/>
      <c r="T294" s="63"/>
      <c r="U294" s="63"/>
      <c r="V294" s="63"/>
      <c r="W294" s="63"/>
      <c r="X294" s="63" t="s">
        <v>2436</v>
      </c>
      <c r="Y294" s="63" t="s">
        <v>2740</v>
      </c>
      <c r="Z294" s="63"/>
      <c r="AA294" s="63" t="s">
        <v>2728</v>
      </c>
      <c r="AB294" s="63"/>
      <c r="AC294" s="63" t="str">
        <f t="shared" si="9"/>
        <v>EM5Ro4Tp1/Tp1Pun-sge;NST=TP</v>
      </c>
      <c r="AD294" s="34">
        <v>673</v>
      </c>
      <c r="AE294" s="40" t="str">
        <f>VLOOKUP(AD294,pTRAIT!A:B,2,FALSE)</f>
        <v>EM5Mi1Cf9(Pu);RIN=RF / (Pu);</v>
      </c>
      <c r="AF294" s="63">
        <f>VLOOKUP($AD294,pTRAIT!$A:$X,7,FALSE)</f>
        <v>0</v>
      </c>
      <c r="AG294" s="63">
        <f>VLOOKUP($AD294,pTRAIT!$A:$X,8,FALSE)</f>
        <v>0</v>
      </c>
      <c r="AH294" s="63">
        <f>VLOOKUP($AD294,pTRAIT!$A:$X,9,FALSE)</f>
        <v>0</v>
      </c>
      <c r="AI294" s="63">
        <f>VLOOKUP($AD294,pTRAIT!$A:$X,10,FALSE)</f>
        <v>0</v>
      </c>
      <c r="AJ294" s="63">
        <f>VLOOKUP($AD294,pTRAIT!$A:$X,11,FALSE)</f>
        <v>0</v>
      </c>
      <c r="AK294" s="63">
        <f>VLOOKUP($AD294,pTRAIT!$A:$X,12,FALSE)</f>
        <v>0</v>
      </c>
      <c r="AL294" s="63">
        <f>VLOOKUP($AD294,pTRAIT!$A:$X,13,FALSE)</f>
        <v>0</v>
      </c>
      <c r="AM294" s="63">
        <f>VLOOKUP($AD294,pTRAIT!$A:$X,14,FALSE)</f>
        <v>0</v>
      </c>
      <c r="AN294" s="63">
        <f>VLOOKUP($AD294,pTRAIT!$A:$X,15,FALSE)</f>
        <v>0</v>
      </c>
      <c r="AO294" s="63">
        <f>VLOOKUP($AD294,pTRAIT!$A:$X,16,FALSE)</f>
        <v>0</v>
      </c>
      <c r="AP294" s="63">
        <f>VLOOKUP($AD294,pTRAIT!$A:$X,17,FALSE)</f>
        <v>0</v>
      </c>
      <c r="AQ294" s="63">
        <f>VLOOKUP($AD294,pTRAIT!$A:$X,18,FALSE)</f>
        <v>0</v>
      </c>
      <c r="AR294" s="63">
        <f>VLOOKUP($AD294,pTRAIT!$A:$X,19,FALSE)</f>
        <v>0</v>
      </c>
      <c r="AS294" s="63">
        <f>VLOOKUP($AD294,pTRAIT!$A:$X,20,FALSE)</f>
        <v>0</v>
      </c>
      <c r="AT294" s="63">
        <f>VLOOKUP($AD294,pTRAIT!$A:$X,21,FALSE)</f>
        <v>0</v>
      </c>
      <c r="AU294" s="63">
        <f>VLOOKUP($AD294,pTRAIT!$A:$X,22,FALSE)</f>
        <v>0</v>
      </c>
      <c r="AV294" s="63">
        <f>VLOOKUP($AD294,pTRAIT!$A:$X,23,FALSE)</f>
        <v>0</v>
      </c>
      <c r="AW294" s="63">
        <f>VLOOKUP($AD294,pTRAIT!$A:$X,24,FALSE)</f>
        <v>0</v>
      </c>
      <c r="AX294" s="67" t="s">
        <v>3034</v>
      </c>
      <c r="AY294" s="71" t="s">
        <v>3700</v>
      </c>
    </row>
    <row r="295" spans="1:51" ht="12" customHeight="1" x14ac:dyDescent="0.25">
      <c r="A295" s="32">
        <v>457</v>
      </c>
      <c r="B295" s="33" t="s">
        <v>5</v>
      </c>
      <c r="C295" s="34">
        <v>674</v>
      </c>
      <c r="D295" s="32" t="str">
        <f t="shared" si="8"/>
        <v>457X674</v>
      </c>
      <c r="E295" s="47" t="s">
        <v>1627</v>
      </c>
      <c r="F295" s="61" t="s">
        <v>1922</v>
      </c>
      <c r="G295" s="41" t="s">
        <v>43</v>
      </c>
      <c r="H295" s="38"/>
      <c r="I295" s="32">
        <v>457</v>
      </c>
      <c r="J295" s="63">
        <f>VLOOKUP(I295,pTRAIT!A:B,2,FALSE)</f>
        <v>0</v>
      </c>
      <c r="K295" s="63" t="s">
        <v>2725</v>
      </c>
      <c r="L295" s="63"/>
      <c r="M295" s="63" t="s">
        <v>2437</v>
      </c>
      <c r="N295" s="63" t="s">
        <v>2730</v>
      </c>
      <c r="O295" s="63"/>
      <c r="P295" s="63"/>
      <c r="Q295" s="63"/>
      <c r="R295" s="63" t="s">
        <v>2735</v>
      </c>
      <c r="S295" s="63"/>
      <c r="T295" s="63"/>
      <c r="U295" s="63"/>
      <c r="V295" s="63"/>
      <c r="W295" s="63"/>
      <c r="X295" s="63" t="s">
        <v>2436</v>
      </c>
      <c r="Y295" s="63" t="s">
        <v>2740</v>
      </c>
      <c r="Z295" s="63"/>
      <c r="AA295" s="63" t="s">
        <v>2728</v>
      </c>
      <c r="AB295" s="63"/>
      <c r="AC295" s="63" t="str">
        <f t="shared" si="9"/>
        <v>EM5Ro4Tp1/Tp1Pun-sge;NST=TP</v>
      </c>
      <c r="AD295" s="34">
        <v>674</v>
      </c>
      <c r="AE295" s="40" t="str">
        <f>VLOOKUP(AD295,pTRAIT!A:B,2,FALSE)</f>
        <v>EM5Mi1Cf9(Pu);RIN=RF / (Pu);</v>
      </c>
      <c r="AF295" s="63">
        <f>VLOOKUP($AD295,pTRAIT!$A:$X,7,FALSE)</f>
        <v>0</v>
      </c>
      <c r="AG295" s="63">
        <f>VLOOKUP($AD295,pTRAIT!$A:$X,8,FALSE)</f>
        <v>0</v>
      </c>
      <c r="AH295" s="63">
        <f>VLOOKUP($AD295,pTRAIT!$A:$X,9,FALSE)</f>
        <v>0</v>
      </c>
      <c r="AI295" s="63">
        <f>VLOOKUP($AD295,pTRAIT!$A:$X,10,FALSE)</f>
        <v>0</v>
      </c>
      <c r="AJ295" s="63">
        <f>VLOOKUP($AD295,pTRAIT!$A:$X,11,FALSE)</f>
        <v>0</v>
      </c>
      <c r="AK295" s="63">
        <f>VLOOKUP($AD295,pTRAIT!$A:$X,12,FALSE)</f>
        <v>0</v>
      </c>
      <c r="AL295" s="63">
        <f>VLOOKUP($AD295,pTRAIT!$A:$X,13,FALSE)</f>
        <v>0</v>
      </c>
      <c r="AM295" s="63">
        <f>VLOOKUP($AD295,pTRAIT!$A:$X,14,FALSE)</f>
        <v>0</v>
      </c>
      <c r="AN295" s="63">
        <f>VLOOKUP($AD295,pTRAIT!$A:$X,15,FALSE)</f>
        <v>0</v>
      </c>
      <c r="AO295" s="63">
        <f>VLOOKUP($AD295,pTRAIT!$A:$X,16,FALSE)</f>
        <v>0</v>
      </c>
      <c r="AP295" s="63">
        <f>VLOOKUP($AD295,pTRAIT!$A:$X,17,FALSE)</f>
        <v>0</v>
      </c>
      <c r="AQ295" s="63">
        <f>VLOOKUP($AD295,pTRAIT!$A:$X,18,FALSE)</f>
        <v>0</v>
      </c>
      <c r="AR295" s="63">
        <f>VLOOKUP($AD295,pTRAIT!$A:$X,19,FALSE)</f>
        <v>0</v>
      </c>
      <c r="AS295" s="63">
        <f>VLOOKUP($AD295,pTRAIT!$A:$X,20,FALSE)</f>
        <v>0</v>
      </c>
      <c r="AT295" s="63">
        <f>VLOOKUP($AD295,pTRAIT!$A:$X,21,FALSE)</f>
        <v>0</v>
      </c>
      <c r="AU295" s="63">
        <f>VLOOKUP($AD295,pTRAIT!$A:$X,22,FALSE)</f>
        <v>0</v>
      </c>
      <c r="AV295" s="63">
        <f>VLOOKUP($AD295,pTRAIT!$A:$X,23,FALSE)</f>
        <v>0</v>
      </c>
      <c r="AW295" s="63">
        <f>VLOOKUP($AD295,pTRAIT!$A:$X,24,FALSE)</f>
        <v>0</v>
      </c>
      <c r="AX295" s="67" t="s">
        <v>3035</v>
      </c>
      <c r="AY295" s="71" t="s">
        <v>3700</v>
      </c>
    </row>
    <row r="296" spans="1:51" ht="12" customHeight="1" x14ac:dyDescent="0.25">
      <c r="A296" s="32">
        <v>457</v>
      </c>
      <c r="B296" s="33" t="s">
        <v>5</v>
      </c>
      <c r="C296" s="34">
        <v>676</v>
      </c>
      <c r="D296" s="32" t="str">
        <f t="shared" si="8"/>
        <v>457X676</v>
      </c>
      <c r="E296" s="47" t="s">
        <v>1627</v>
      </c>
      <c r="F296" s="61" t="s">
        <v>1923</v>
      </c>
      <c r="G296" s="41" t="s">
        <v>43</v>
      </c>
      <c r="H296" s="38"/>
      <c r="I296" s="32">
        <v>457</v>
      </c>
      <c r="J296" s="63">
        <f>VLOOKUP(I296,pTRAIT!A:B,2,FALSE)</f>
        <v>0</v>
      </c>
      <c r="K296" s="63" t="s">
        <v>2725</v>
      </c>
      <c r="L296" s="63"/>
      <c r="M296" s="63" t="s">
        <v>2437</v>
      </c>
      <c r="N296" s="63" t="s">
        <v>2730</v>
      </c>
      <c r="O296" s="63"/>
      <c r="P296" s="63"/>
      <c r="Q296" s="63"/>
      <c r="R296" s="63" t="s">
        <v>2735</v>
      </c>
      <c r="S296" s="63"/>
      <c r="T296" s="63"/>
      <c r="U296" s="63"/>
      <c r="V296" s="63"/>
      <c r="W296" s="63"/>
      <c r="X296" s="63" t="s">
        <v>2436</v>
      </c>
      <c r="Y296" s="63" t="s">
        <v>2740</v>
      </c>
      <c r="Z296" s="63"/>
      <c r="AA296" s="63" t="s">
        <v>2728</v>
      </c>
      <c r="AB296" s="63"/>
      <c r="AC296" s="63" t="str">
        <f t="shared" si="9"/>
        <v>EM5Ro4Tp1/Tp1Pun-sge;NST=TP</v>
      </c>
      <c r="AD296" s="34">
        <v>676</v>
      </c>
      <c r="AE296" s="40" t="str">
        <f>VLOOKUP(AD296,pTRAIT!A:B,2,FALSE)</f>
        <v>EM5Mi1Cf9(Pu);RIN=RF / (Pu);</v>
      </c>
      <c r="AF296" s="63">
        <f>VLOOKUP($AD296,pTRAIT!$A:$X,7,FALSE)</f>
        <v>0</v>
      </c>
      <c r="AG296" s="63">
        <f>VLOOKUP($AD296,pTRAIT!$A:$X,8,FALSE)</f>
        <v>0</v>
      </c>
      <c r="AH296" s="63">
        <f>VLOOKUP($AD296,pTRAIT!$A:$X,9,FALSE)</f>
        <v>0</v>
      </c>
      <c r="AI296" s="63">
        <f>VLOOKUP($AD296,pTRAIT!$A:$X,10,FALSE)</f>
        <v>0</v>
      </c>
      <c r="AJ296" s="63">
        <f>VLOOKUP($AD296,pTRAIT!$A:$X,11,FALSE)</f>
        <v>0</v>
      </c>
      <c r="AK296" s="63">
        <f>VLOOKUP($AD296,pTRAIT!$A:$X,12,FALSE)</f>
        <v>0</v>
      </c>
      <c r="AL296" s="63">
        <f>VLOOKUP($AD296,pTRAIT!$A:$X,13,FALSE)</f>
        <v>0</v>
      </c>
      <c r="AM296" s="63">
        <f>VLOOKUP($AD296,pTRAIT!$A:$X,14,FALSE)</f>
        <v>0</v>
      </c>
      <c r="AN296" s="63">
        <f>VLOOKUP($AD296,pTRAIT!$A:$X,15,FALSE)</f>
        <v>0</v>
      </c>
      <c r="AO296" s="63">
        <f>VLOOKUP($AD296,pTRAIT!$A:$X,16,FALSE)</f>
        <v>0</v>
      </c>
      <c r="AP296" s="63">
        <f>VLOOKUP($AD296,pTRAIT!$A:$X,17,FALSE)</f>
        <v>0</v>
      </c>
      <c r="AQ296" s="63">
        <f>VLOOKUP($AD296,pTRAIT!$A:$X,18,FALSE)</f>
        <v>0</v>
      </c>
      <c r="AR296" s="63">
        <f>VLOOKUP($AD296,pTRAIT!$A:$X,19,FALSE)</f>
        <v>0</v>
      </c>
      <c r="AS296" s="63">
        <f>VLOOKUP($AD296,pTRAIT!$A:$X,20,FALSE)</f>
        <v>0</v>
      </c>
      <c r="AT296" s="63">
        <f>VLOOKUP($AD296,pTRAIT!$A:$X,21,FALSE)</f>
        <v>0</v>
      </c>
      <c r="AU296" s="63">
        <f>VLOOKUP($AD296,pTRAIT!$A:$X,22,FALSE)</f>
        <v>0</v>
      </c>
      <c r="AV296" s="63">
        <f>VLOOKUP($AD296,pTRAIT!$A:$X,23,FALSE)</f>
        <v>0</v>
      </c>
      <c r="AW296" s="63">
        <f>VLOOKUP($AD296,pTRAIT!$A:$X,24,FALSE)</f>
        <v>0</v>
      </c>
      <c r="AX296" s="67" t="s">
        <v>3036</v>
      </c>
      <c r="AY296" s="71" t="s">
        <v>3700</v>
      </c>
    </row>
    <row r="297" spans="1:51" ht="12" customHeight="1" x14ac:dyDescent="0.25">
      <c r="A297" s="32">
        <v>458</v>
      </c>
      <c r="B297" s="33" t="s">
        <v>5</v>
      </c>
      <c r="C297" s="34">
        <v>549</v>
      </c>
      <c r="D297" s="32" t="str">
        <f t="shared" si="8"/>
        <v>458X549</v>
      </c>
      <c r="E297" s="47" t="s">
        <v>1627</v>
      </c>
      <c r="F297" s="61" t="s">
        <v>1924</v>
      </c>
      <c r="G297" s="41" t="s">
        <v>43</v>
      </c>
      <c r="H297" s="38"/>
      <c r="I297" s="32">
        <v>458</v>
      </c>
      <c r="J297" s="63">
        <f>VLOOKUP(I297,pTRAIT!A:B,2,FALSE)</f>
        <v>0</v>
      </c>
      <c r="K297" s="63" t="s">
        <v>2725</v>
      </c>
      <c r="L297" s="63"/>
      <c r="M297" s="63" t="s">
        <v>2437</v>
      </c>
      <c r="N297" s="63" t="s">
        <v>2730</v>
      </c>
      <c r="O297" s="63"/>
      <c r="P297" s="63"/>
      <c r="Q297" s="63" t="s">
        <v>2734</v>
      </c>
      <c r="R297" s="63" t="s">
        <v>2735</v>
      </c>
      <c r="S297" s="63"/>
      <c r="T297" s="63"/>
      <c r="U297" s="63"/>
      <c r="V297" s="63"/>
      <c r="W297" s="63"/>
      <c r="X297" s="63" t="s">
        <v>2436</v>
      </c>
      <c r="Y297" s="63" t="s">
        <v>2740</v>
      </c>
      <c r="Z297" s="63"/>
      <c r="AA297" s="63" t="s">
        <v>2728</v>
      </c>
      <c r="AB297" s="63"/>
      <c r="AC297" s="63" t="str">
        <f t="shared" si="9"/>
        <v>EM5UeRo4Tp1/Tp1Pun-sge;NST=TP</v>
      </c>
      <c r="AD297" s="34">
        <v>549</v>
      </c>
      <c r="AE297" s="40" t="str">
        <f>VLOOKUP(AD297,pTRAIT!A:B,2,FALSE)</f>
        <v>EM5Mi1Cf9ogc;RIN=RF / EM5UeMi1Cf9Pu;RIN=RS</v>
      </c>
      <c r="AF297" s="63">
        <f>VLOOKUP($AD297,pTRAIT!$A:$X,7,FALSE)</f>
        <v>0</v>
      </c>
      <c r="AG297" s="63">
        <f>VLOOKUP($AD297,pTRAIT!$A:$X,8,FALSE)</f>
        <v>0</v>
      </c>
      <c r="AH297" s="63">
        <f>VLOOKUP($AD297,pTRAIT!$A:$X,9,FALSE)</f>
        <v>0</v>
      </c>
      <c r="AI297" s="63">
        <f>VLOOKUP($AD297,pTRAIT!$A:$X,10,FALSE)</f>
        <v>0</v>
      </c>
      <c r="AJ297" s="63">
        <f>VLOOKUP($AD297,pTRAIT!$A:$X,11,FALSE)</f>
        <v>0</v>
      </c>
      <c r="AK297" s="63">
        <f>VLOOKUP($AD297,pTRAIT!$A:$X,12,FALSE)</f>
        <v>0</v>
      </c>
      <c r="AL297" s="63">
        <f>VLOOKUP($AD297,pTRAIT!$A:$X,13,FALSE)</f>
        <v>0</v>
      </c>
      <c r="AM297" s="63">
        <f>VLOOKUP($AD297,pTRAIT!$A:$X,14,FALSE)</f>
        <v>0</v>
      </c>
      <c r="AN297" s="63">
        <f>VLOOKUP($AD297,pTRAIT!$A:$X,15,FALSE)</f>
        <v>0</v>
      </c>
      <c r="AO297" s="63">
        <f>VLOOKUP($AD297,pTRAIT!$A:$X,16,FALSE)</f>
        <v>0</v>
      </c>
      <c r="AP297" s="63">
        <f>VLOOKUP($AD297,pTRAIT!$A:$X,17,FALSE)</f>
        <v>0</v>
      </c>
      <c r="AQ297" s="63">
        <f>VLOOKUP($AD297,pTRAIT!$A:$X,18,FALSE)</f>
        <v>0</v>
      </c>
      <c r="AR297" s="63">
        <f>VLOOKUP($AD297,pTRAIT!$A:$X,19,FALSE)</f>
        <v>0</v>
      </c>
      <c r="AS297" s="63">
        <f>VLOOKUP($AD297,pTRAIT!$A:$X,20,FALSE)</f>
        <v>0</v>
      </c>
      <c r="AT297" s="63">
        <f>VLOOKUP($AD297,pTRAIT!$A:$X,21,FALSE)</f>
        <v>0</v>
      </c>
      <c r="AU297" s="63">
        <f>VLOOKUP($AD297,pTRAIT!$A:$X,22,FALSE)</f>
        <v>0</v>
      </c>
      <c r="AV297" s="63">
        <f>VLOOKUP($AD297,pTRAIT!$A:$X,23,FALSE)</f>
        <v>0</v>
      </c>
      <c r="AW297" s="63">
        <f>VLOOKUP($AD297,pTRAIT!$A:$X,24,FALSE)</f>
        <v>0</v>
      </c>
      <c r="AX297" s="67" t="s">
        <v>3037</v>
      </c>
      <c r="AY297" s="71" t="s">
        <v>3713</v>
      </c>
    </row>
    <row r="298" spans="1:51" ht="12" customHeight="1" x14ac:dyDescent="0.25">
      <c r="A298" s="32">
        <v>458</v>
      </c>
      <c r="B298" s="33" t="s">
        <v>5</v>
      </c>
      <c r="C298" s="34">
        <v>681</v>
      </c>
      <c r="D298" s="32" t="str">
        <f t="shared" si="8"/>
        <v>458X681</v>
      </c>
      <c r="E298" s="47" t="s">
        <v>1627</v>
      </c>
      <c r="F298" s="61" t="s">
        <v>1925</v>
      </c>
      <c r="G298" s="41" t="s">
        <v>43</v>
      </c>
      <c r="H298" s="45"/>
      <c r="I298" s="32">
        <v>458</v>
      </c>
      <c r="J298" s="63">
        <f>VLOOKUP(I298,pTRAIT!A:B,2,FALSE)</f>
        <v>0</v>
      </c>
      <c r="K298" s="63" t="s">
        <v>2725</v>
      </c>
      <c r="L298" s="63"/>
      <c r="M298" s="63" t="s">
        <v>2437</v>
      </c>
      <c r="N298" s="63" t="s">
        <v>2730</v>
      </c>
      <c r="O298" s="63"/>
      <c r="P298" s="63"/>
      <c r="Q298" s="63" t="s">
        <v>2734</v>
      </c>
      <c r="R298" s="63" t="s">
        <v>2735</v>
      </c>
      <c r="S298" s="63"/>
      <c r="T298" s="63"/>
      <c r="U298" s="63"/>
      <c r="V298" s="63"/>
      <c r="W298" s="63"/>
      <c r="X298" s="63" t="s">
        <v>2436</v>
      </c>
      <c r="Y298" s="63" t="s">
        <v>2740</v>
      </c>
      <c r="Z298" s="63"/>
      <c r="AA298" s="63" t="s">
        <v>2728</v>
      </c>
      <c r="AB298" s="63"/>
      <c r="AC298" s="63" t="str">
        <f t="shared" si="9"/>
        <v>EM5UeRo4Tp1/Tp1Pun-sge;NST=TP</v>
      </c>
      <c r="AD298" s="34">
        <v>681</v>
      </c>
      <c r="AE298" s="40" t="str">
        <f>VLOOKUP(AD298,pTRAIT!A:B,2,FALSE)</f>
        <v>Sp-1EM5UeMi1Cf9ogc;RIN=RF / EM5UeMi1Cf9Pu;RIN=RS</v>
      </c>
      <c r="AF298" s="63">
        <f>VLOOKUP($AD298,pTRAIT!$A:$X,7,FALSE)</f>
        <v>0</v>
      </c>
      <c r="AG298" s="63">
        <f>VLOOKUP($AD298,pTRAIT!$A:$X,8,FALSE)</f>
        <v>0</v>
      </c>
      <c r="AH298" s="63">
        <f>VLOOKUP($AD298,pTRAIT!$A:$X,9,FALSE)</f>
        <v>0</v>
      </c>
      <c r="AI298" s="63">
        <f>VLOOKUP($AD298,pTRAIT!$A:$X,10,FALSE)</f>
        <v>0</v>
      </c>
      <c r="AJ298" s="63">
        <f>VLOOKUP($AD298,pTRAIT!$A:$X,11,FALSE)</f>
        <v>0</v>
      </c>
      <c r="AK298" s="63">
        <f>VLOOKUP($AD298,pTRAIT!$A:$X,12,FALSE)</f>
        <v>0</v>
      </c>
      <c r="AL298" s="63">
        <f>VLOOKUP($AD298,pTRAIT!$A:$X,13,FALSE)</f>
        <v>0</v>
      </c>
      <c r="AM298" s="63">
        <f>VLOOKUP($AD298,pTRAIT!$A:$X,14,FALSE)</f>
        <v>0</v>
      </c>
      <c r="AN298" s="63">
        <f>VLOOKUP($AD298,pTRAIT!$A:$X,15,FALSE)</f>
        <v>0</v>
      </c>
      <c r="AO298" s="63">
        <f>VLOOKUP($AD298,pTRAIT!$A:$X,16,FALSE)</f>
        <v>0</v>
      </c>
      <c r="AP298" s="63">
        <f>VLOOKUP($AD298,pTRAIT!$A:$X,17,FALSE)</f>
        <v>0</v>
      </c>
      <c r="AQ298" s="63">
        <f>VLOOKUP($AD298,pTRAIT!$A:$X,18,FALSE)</f>
        <v>0</v>
      </c>
      <c r="AR298" s="63">
        <f>VLOOKUP($AD298,pTRAIT!$A:$X,19,FALSE)</f>
        <v>0</v>
      </c>
      <c r="AS298" s="63">
        <f>VLOOKUP($AD298,pTRAIT!$A:$X,20,FALSE)</f>
        <v>0</v>
      </c>
      <c r="AT298" s="63">
        <f>VLOOKUP($AD298,pTRAIT!$A:$X,21,FALSE)</f>
        <v>0</v>
      </c>
      <c r="AU298" s="63">
        <f>VLOOKUP($AD298,pTRAIT!$A:$X,22,FALSE)</f>
        <v>0</v>
      </c>
      <c r="AV298" s="63">
        <f>VLOOKUP($AD298,pTRAIT!$A:$X,23,FALSE)</f>
        <v>0</v>
      </c>
      <c r="AW298" s="63">
        <f>VLOOKUP($AD298,pTRAIT!$A:$X,24,FALSE)</f>
        <v>0</v>
      </c>
      <c r="AX298" s="67" t="s">
        <v>3038</v>
      </c>
      <c r="AY298" s="71" t="s">
        <v>3714</v>
      </c>
    </row>
    <row r="299" spans="1:51" ht="12" customHeight="1" x14ac:dyDescent="0.25">
      <c r="A299" s="32">
        <v>458</v>
      </c>
      <c r="B299" s="33" t="s">
        <v>5</v>
      </c>
      <c r="C299" s="34">
        <v>845</v>
      </c>
      <c r="D299" s="32" t="str">
        <f t="shared" si="8"/>
        <v>458X845</v>
      </c>
      <c r="E299" s="47" t="s">
        <v>1627</v>
      </c>
      <c r="F299" s="61" t="s">
        <v>1926</v>
      </c>
      <c r="G299" s="41" t="s">
        <v>43</v>
      </c>
      <c r="H299" s="38"/>
      <c r="I299" s="32">
        <v>458</v>
      </c>
      <c r="J299" s="63">
        <f>VLOOKUP(I299,pTRAIT!A:B,2,FALSE)</f>
        <v>0</v>
      </c>
      <c r="K299" s="63" t="s">
        <v>2725</v>
      </c>
      <c r="L299" s="63"/>
      <c r="M299" s="63" t="s">
        <v>2437</v>
      </c>
      <c r="N299" s="63" t="s">
        <v>2730</v>
      </c>
      <c r="O299" s="63"/>
      <c r="P299" s="63"/>
      <c r="Q299" s="63" t="s">
        <v>2734</v>
      </c>
      <c r="R299" s="63" t="s">
        <v>2735</v>
      </c>
      <c r="S299" s="63"/>
      <c r="T299" s="63"/>
      <c r="U299" s="63"/>
      <c r="V299" s="63"/>
      <c r="W299" s="63"/>
      <c r="X299" s="63" t="s">
        <v>2436</v>
      </c>
      <c r="Y299" s="63" t="s">
        <v>2740</v>
      </c>
      <c r="Z299" s="63"/>
      <c r="AA299" s="63" t="s">
        <v>2728</v>
      </c>
      <c r="AB299" s="63"/>
      <c r="AC299" s="63" t="str">
        <f t="shared" si="9"/>
        <v>EM5UeRo4Tp1/Tp1Pun-sge;NST=TP</v>
      </c>
      <c r="AD299" s="34">
        <v>845</v>
      </c>
      <c r="AE299" s="40" t="str">
        <f>VLOOKUP(AD299,pTRAIT!A:B,2,FALSE)</f>
        <v>EM5RTMi1;NST=X / EM5UeMi1Cf9Pu;RIN=RS</v>
      </c>
      <c r="AF299" s="63">
        <f>VLOOKUP($AD299,pTRAIT!$A:$X,7,FALSE)</f>
        <v>0</v>
      </c>
      <c r="AG299" s="63">
        <f>VLOOKUP($AD299,pTRAIT!$A:$X,8,FALSE)</f>
        <v>0</v>
      </c>
      <c r="AH299" s="63">
        <f>VLOOKUP($AD299,pTRAIT!$A:$X,9,FALSE)</f>
        <v>0</v>
      </c>
      <c r="AI299" s="63">
        <f>VLOOKUP($AD299,pTRAIT!$A:$X,10,FALSE)</f>
        <v>0</v>
      </c>
      <c r="AJ299" s="63">
        <f>VLOOKUP($AD299,pTRAIT!$A:$X,11,FALSE)</f>
        <v>0</v>
      </c>
      <c r="AK299" s="63">
        <f>VLOOKUP($AD299,pTRAIT!$A:$X,12,FALSE)</f>
        <v>0</v>
      </c>
      <c r="AL299" s="63">
        <f>VLOOKUP($AD299,pTRAIT!$A:$X,13,FALSE)</f>
        <v>0</v>
      </c>
      <c r="AM299" s="63">
        <f>VLOOKUP($AD299,pTRAIT!$A:$X,14,FALSE)</f>
        <v>0</v>
      </c>
      <c r="AN299" s="63">
        <f>VLOOKUP($AD299,pTRAIT!$A:$X,15,FALSE)</f>
        <v>0</v>
      </c>
      <c r="AO299" s="63">
        <f>VLOOKUP($AD299,pTRAIT!$A:$X,16,FALSE)</f>
        <v>0</v>
      </c>
      <c r="AP299" s="63">
        <f>VLOOKUP($AD299,pTRAIT!$A:$X,17,FALSE)</f>
        <v>0</v>
      </c>
      <c r="AQ299" s="63">
        <f>VLOOKUP($AD299,pTRAIT!$A:$X,18,FALSE)</f>
        <v>0</v>
      </c>
      <c r="AR299" s="63">
        <f>VLOOKUP($AD299,pTRAIT!$A:$X,19,FALSE)</f>
        <v>0</v>
      </c>
      <c r="AS299" s="63">
        <f>VLOOKUP($AD299,pTRAIT!$A:$X,20,FALSE)</f>
        <v>0</v>
      </c>
      <c r="AT299" s="63">
        <f>VLOOKUP($AD299,pTRAIT!$A:$X,21,FALSE)</f>
        <v>0</v>
      </c>
      <c r="AU299" s="63">
        <f>VLOOKUP($AD299,pTRAIT!$A:$X,22,FALSE)</f>
        <v>0</v>
      </c>
      <c r="AV299" s="63">
        <f>VLOOKUP($AD299,pTRAIT!$A:$X,23,FALSE)</f>
        <v>0</v>
      </c>
      <c r="AW299" s="63">
        <f>VLOOKUP($AD299,pTRAIT!$A:$X,24,FALSE)</f>
        <v>0</v>
      </c>
      <c r="AX299" s="67" t="s">
        <v>3039</v>
      </c>
      <c r="AY299" s="71" t="s">
        <v>3715</v>
      </c>
    </row>
    <row r="300" spans="1:51" ht="12" customHeight="1" x14ac:dyDescent="0.25">
      <c r="A300" s="32">
        <v>458</v>
      </c>
      <c r="B300" s="33" t="s">
        <v>5</v>
      </c>
      <c r="C300" s="34">
        <v>871</v>
      </c>
      <c r="D300" s="32" t="str">
        <f t="shared" si="8"/>
        <v>458X871</v>
      </c>
      <c r="E300" s="47" t="s">
        <v>1627</v>
      </c>
      <c r="F300" s="61" t="s">
        <v>1927</v>
      </c>
      <c r="G300" s="41" t="s">
        <v>43</v>
      </c>
      <c r="H300" s="38"/>
      <c r="I300" s="32">
        <v>458</v>
      </c>
      <c r="J300" s="63">
        <f>VLOOKUP(I300,pTRAIT!A:B,2,FALSE)</f>
        <v>0</v>
      </c>
      <c r="K300" s="63" t="s">
        <v>2725</v>
      </c>
      <c r="L300" s="63"/>
      <c r="M300" s="63" t="s">
        <v>2437</v>
      </c>
      <c r="N300" s="63" t="s">
        <v>2730</v>
      </c>
      <c r="O300" s="63"/>
      <c r="P300" s="63"/>
      <c r="Q300" s="63" t="s">
        <v>2734</v>
      </c>
      <c r="R300" s="63" t="s">
        <v>2735</v>
      </c>
      <c r="S300" s="63"/>
      <c r="T300" s="63"/>
      <c r="U300" s="63"/>
      <c r="V300" s="63"/>
      <c r="W300" s="63"/>
      <c r="X300" s="63" t="s">
        <v>2436</v>
      </c>
      <c r="Y300" s="63" t="s">
        <v>2740</v>
      </c>
      <c r="Z300" s="63"/>
      <c r="AA300" s="63" t="s">
        <v>2728</v>
      </c>
      <c r="AB300" s="63"/>
      <c r="AC300" s="63" t="str">
        <f t="shared" si="9"/>
        <v>EM5UeRo4Tp1/Tp1Pun-sge;NST=TP</v>
      </c>
      <c r="AD300" s="34">
        <v>871</v>
      </c>
      <c r="AE300" s="40" t="str">
        <f>VLOOKUP(AD300,pTRAIT!A:B,2,FALSE)</f>
        <v>EM5UeMi1WSCf9;NST=X / EM5UeMi1Cf9Pu;RIN=RS</v>
      </c>
      <c r="AF300" s="63">
        <f>VLOOKUP($AD300,pTRAIT!$A:$X,7,FALSE)</f>
        <v>0</v>
      </c>
      <c r="AG300" s="63">
        <f>VLOOKUP($AD300,pTRAIT!$A:$X,8,FALSE)</f>
        <v>0</v>
      </c>
      <c r="AH300" s="63">
        <f>VLOOKUP($AD300,pTRAIT!$A:$X,9,FALSE)</f>
        <v>0</v>
      </c>
      <c r="AI300" s="63">
        <f>VLOOKUP($AD300,pTRAIT!$A:$X,10,FALSE)</f>
        <v>0</v>
      </c>
      <c r="AJ300" s="63">
        <f>VLOOKUP($AD300,pTRAIT!$A:$X,11,FALSE)</f>
        <v>0</v>
      </c>
      <c r="AK300" s="63">
        <f>VLOOKUP($AD300,pTRAIT!$A:$X,12,FALSE)</f>
        <v>0</v>
      </c>
      <c r="AL300" s="63">
        <f>VLOOKUP($AD300,pTRAIT!$A:$X,13,FALSE)</f>
        <v>0</v>
      </c>
      <c r="AM300" s="63">
        <f>VLOOKUP($AD300,pTRAIT!$A:$X,14,FALSE)</f>
        <v>0</v>
      </c>
      <c r="AN300" s="63">
        <f>VLOOKUP($AD300,pTRAIT!$A:$X,15,FALSE)</f>
        <v>0</v>
      </c>
      <c r="AO300" s="63">
        <f>VLOOKUP($AD300,pTRAIT!$A:$X,16,FALSE)</f>
        <v>0</v>
      </c>
      <c r="AP300" s="63">
        <f>VLOOKUP($AD300,pTRAIT!$A:$X,17,FALSE)</f>
        <v>0</v>
      </c>
      <c r="AQ300" s="63">
        <f>VLOOKUP($AD300,pTRAIT!$A:$X,18,FALSE)</f>
        <v>0</v>
      </c>
      <c r="AR300" s="63">
        <f>VLOOKUP($AD300,pTRAIT!$A:$X,19,FALSE)</f>
        <v>0</v>
      </c>
      <c r="AS300" s="63">
        <f>VLOOKUP($AD300,pTRAIT!$A:$X,20,FALSE)</f>
        <v>0</v>
      </c>
      <c r="AT300" s="63">
        <f>VLOOKUP($AD300,pTRAIT!$A:$X,21,FALSE)</f>
        <v>0</v>
      </c>
      <c r="AU300" s="63">
        <f>VLOOKUP($AD300,pTRAIT!$A:$X,22,FALSE)</f>
        <v>0</v>
      </c>
      <c r="AV300" s="63">
        <f>VLOOKUP($AD300,pTRAIT!$A:$X,23,FALSE)</f>
        <v>0</v>
      </c>
      <c r="AW300" s="63">
        <f>VLOOKUP($AD300,pTRAIT!$A:$X,24,FALSE)</f>
        <v>0</v>
      </c>
      <c r="AX300" s="67" t="s">
        <v>3040</v>
      </c>
      <c r="AY300" s="71" t="s">
        <v>3716</v>
      </c>
    </row>
    <row r="301" spans="1:51" ht="12" customHeight="1" x14ac:dyDescent="0.25">
      <c r="A301" s="32">
        <v>458</v>
      </c>
      <c r="B301" s="33" t="s">
        <v>5</v>
      </c>
      <c r="C301" s="34">
        <v>884</v>
      </c>
      <c r="D301" s="32" t="str">
        <f t="shared" si="8"/>
        <v>458X884</v>
      </c>
      <c r="E301" s="47" t="s">
        <v>1627</v>
      </c>
      <c r="F301" s="61" t="s">
        <v>1928</v>
      </c>
      <c r="G301" s="41" t="s">
        <v>43</v>
      </c>
      <c r="H301" s="38"/>
      <c r="I301" s="32">
        <v>458</v>
      </c>
      <c r="J301" s="63">
        <f>VLOOKUP(I301,pTRAIT!A:B,2,FALSE)</f>
        <v>0</v>
      </c>
      <c r="K301" s="63" t="s">
        <v>2725</v>
      </c>
      <c r="L301" s="63"/>
      <c r="M301" s="63" t="s">
        <v>2437</v>
      </c>
      <c r="N301" s="63" t="s">
        <v>2730</v>
      </c>
      <c r="O301" s="63"/>
      <c r="P301" s="63"/>
      <c r="Q301" s="63" t="s">
        <v>2734</v>
      </c>
      <c r="R301" s="63" t="s">
        <v>2735</v>
      </c>
      <c r="S301" s="63"/>
      <c r="T301" s="63"/>
      <c r="U301" s="63"/>
      <c r="V301" s="63"/>
      <c r="W301" s="63"/>
      <c r="X301" s="63" t="s">
        <v>2436</v>
      </c>
      <c r="Y301" s="63" t="s">
        <v>2740</v>
      </c>
      <c r="Z301" s="63"/>
      <c r="AA301" s="63" t="s">
        <v>2728</v>
      </c>
      <c r="AB301" s="63"/>
      <c r="AC301" s="63" t="str">
        <f t="shared" si="9"/>
        <v>EM5UeRo4Tp1/Tp1Pun-sge;NST=TP</v>
      </c>
      <c r="AD301" s="34">
        <v>884</v>
      </c>
      <c r="AE301" s="40" t="str">
        <f>VLOOKUP(AD301,pTRAIT!A:B,2,FALSE)</f>
        <v>EM5UeMi1WSCf9;NST=X / EM5UeMi1Cf9Pu;RIN=RS</v>
      </c>
      <c r="AF301" s="63">
        <f>VLOOKUP($AD301,pTRAIT!$A:$X,7,FALSE)</f>
        <v>0</v>
      </c>
      <c r="AG301" s="63">
        <f>VLOOKUP($AD301,pTRAIT!$A:$X,8,FALSE)</f>
        <v>0</v>
      </c>
      <c r="AH301" s="63">
        <f>VLOOKUP($AD301,pTRAIT!$A:$X,9,FALSE)</f>
        <v>0</v>
      </c>
      <c r="AI301" s="63">
        <f>VLOOKUP($AD301,pTRAIT!$A:$X,10,FALSE)</f>
        <v>0</v>
      </c>
      <c r="AJ301" s="63">
        <f>VLOOKUP($AD301,pTRAIT!$A:$X,11,FALSE)</f>
        <v>0</v>
      </c>
      <c r="AK301" s="63">
        <f>VLOOKUP($AD301,pTRAIT!$A:$X,12,FALSE)</f>
        <v>0</v>
      </c>
      <c r="AL301" s="63">
        <f>VLOOKUP($AD301,pTRAIT!$A:$X,13,FALSE)</f>
        <v>0</v>
      </c>
      <c r="AM301" s="63">
        <f>VLOOKUP($AD301,pTRAIT!$A:$X,14,FALSE)</f>
        <v>0</v>
      </c>
      <c r="AN301" s="63">
        <f>VLOOKUP($AD301,pTRAIT!$A:$X,15,FALSE)</f>
        <v>0</v>
      </c>
      <c r="AO301" s="63">
        <f>VLOOKUP($AD301,pTRAIT!$A:$X,16,FALSE)</f>
        <v>0</v>
      </c>
      <c r="AP301" s="63">
        <f>VLOOKUP($AD301,pTRAIT!$A:$X,17,FALSE)</f>
        <v>0</v>
      </c>
      <c r="AQ301" s="63">
        <f>VLOOKUP($AD301,pTRAIT!$A:$X,18,FALSE)</f>
        <v>0</v>
      </c>
      <c r="AR301" s="63">
        <f>VLOOKUP($AD301,pTRAIT!$A:$X,19,FALSE)</f>
        <v>0</v>
      </c>
      <c r="AS301" s="63">
        <f>VLOOKUP($AD301,pTRAIT!$A:$X,20,FALSE)</f>
        <v>0</v>
      </c>
      <c r="AT301" s="63">
        <f>VLOOKUP($AD301,pTRAIT!$A:$X,21,FALSE)</f>
        <v>0</v>
      </c>
      <c r="AU301" s="63">
        <f>VLOOKUP($AD301,pTRAIT!$A:$X,22,FALSE)</f>
        <v>0</v>
      </c>
      <c r="AV301" s="63">
        <f>VLOOKUP($AD301,pTRAIT!$A:$X,23,FALSE)</f>
        <v>0</v>
      </c>
      <c r="AW301" s="63">
        <f>VLOOKUP($AD301,pTRAIT!$A:$X,24,FALSE)</f>
        <v>0</v>
      </c>
      <c r="AX301" s="67" t="s">
        <v>3041</v>
      </c>
      <c r="AY301" s="71" t="s">
        <v>3716</v>
      </c>
    </row>
    <row r="302" spans="1:51" ht="12" customHeight="1" x14ac:dyDescent="0.25">
      <c r="A302" s="32">
        <v>458</v>
      </c>
      <c r="B302" s="33" t="s">
        <v>5</v>
      </c>
      <c r="C302" s="34">
        <v>901</v>
      </c>
      <c r="D302" s="32" t="str">
        <f t="shared" si="8"/>
        <v>458X901</v>
      </c>
      <c r="E302" s="47" t="s">
        <v>1627</v>
      </c>
      <c r="F302" s="61" t="s">
        <v>1929</v>
      </c>
      <c r="G302" s="41" t="s">
        <v>43</v>
      </c>
      <c r="H302" s="38"/>
      <c r="I302" s="32">
        <v>458</v>
      </c>
      <c r="J302" s="63">
        <f>VLOOKUP(I302,pTRAIT!A:B,2,FALSE)</f>
        <v>0</v>
      </c>
      <c r="K302" s="63" t="s">
        <v>2725</v>
      </c>
      <c r="L302" s="63"/>
      <c r="M302" s="63" t="s">
        <v>2437</v>
      </c>
      <c r="N302" s="63" t="s">
        <v>2730</v>
      </c>
      <c r="O302" s="63"/>
      <c r="P302" s="63"/>
      <c r="Q302" s="63" t="s">
        <v>2734</v>
      </c>
      <c r="R302" s="63" t="s">
        <v>2735</v>
      </c>
      <c r="S302" s="63"/>
      <c r="T302" s="63"/>
      <c r="U302" s="63"/>
      <c r="V302" s="63"/>
      <c r="W302" s="63"/>
      <c r="X302" s="63" t="s">
        <v>2436</v>
      </c>
      <c r="Y302" s="63" t="s">
        <v>2740</v>
      </c>
      <c r="Z302" s="63"/>
      <c r="AA302" s="63" t="s">
        <v>2728</v>
      </c>
      <c r="AB302" s="63"/>
      <c r="AC302" s="63" t="str">
        <f t="shared" si="9"/>
        <v>EM5UeRo4Tp1/Tp1Pun-sge;NST=TP</v>
      </c>
      <c r="AD302" s="34">
        <v>901</v>
      </c>
      <c r="AE302" s="40" t="str">
        <f>VLOOKUP(AD302,pTRAIT!A:B,2,FALSE)</f>
        <v>EM5UeMi1WSCf9;NST=X / EM5UeMi1Cf9Pu;RIN=RS</v>
      </c>
      <c r="AF302" s="63">
        <f>VLOOKUP($AD302,pTRAIT!$A:$X,7,FALSE)</f>
        <v>0</v>
      </c>
      <c r="AG302" s="63">
        <f>VLOOKUP($AD302,pTRAIT!$A:$X,8,FALSE)</f>
        <v>0</v>
      </c>
      <c r="AH302" s="63">
        <f>VLOOKUP($AD302,pTRAIT!$A:$X,9,FALSE)</f>
        <v>0</v>
      </c>
      <c r="AI302" s="63">
        <f>VLOOKUP($AD302,pTRAIT!$A:$X,10,FALSE)</f>
        <v>0</v>
      </c>
      <c r="AJ302" s="63">
        <f>VLOOKUP($AD302,pTRAIT!$A:$X,11,FALSE)</f>
        <v>0</v>
      </c>
      <c r="AK302" s="63">
        <f>VLOOKUP($AD302,pTRAIT!$A:$X,12,FALSE)</f>
        <v>0</v>
      </c>
      <c r="AL302" s="63">
        <f>VLOOKUP($AD302,pTRAIT!$A:$X,13,FALSE)</f>
        <v>0</v>
      </c>
      <c r="AM302" s="63">
        <f>VLOOKUP($AD302,pTRAIT!$A:$X,14,FALSE)</f>
        <v>0</v>
      </c>
      <c r="AN302" s="63">
        <f>VLOOKUP($AD302,pTRAIT!$A:$X,15,FALSE)</f>
        <v>0</v>
      </c>
      <c r="AO302" s="63">
        <f>VLOOKUP($AD302,pTRAIT!$A:$X,16,FALSE)</f>
        <v>0</v>
      </c>
      <c r="AP302" s="63">
        <f>VLOOKUP($AD302,pTRAIT!$A:$X,17,FALSE)</f>
        <v>0</v>
      </c>
      <c r="AQ302" s="63">
        <f>VLOOKUP($AD302,pTRAIT!$A:$X,18,FALSE)</f>
        <v>0</v>
      </c>
      <c r="AR302" s="63">
        <f>VLOOKUP($AD302,pTRAIT!$A:$X,19,FALSE)</f>
        <v>0</v>
      </c>
      <c r="AS302" s="63">
        <f>VLOOKUP($AD302,pTRAIT!$A:$X,20,FALSE)</f>
        <v>0</v>
      </c>
      <c r="AT302" s="63">
        <f>VLOOKUP($AD302,pTRAIT!$A:$X,21,FALSE)</f>
        <v>0</v>
      </c>
      <c r="AU302" s="63">
        <f>VLOOKUP($AD302,pTRAIT!$A:$X,22,FALSE)</f>
        <v>0</v>
      </c>
      <c r="AV302" s="63">
        <f>VLOOKUP($AD302,pTRAIT!$A:$X,23,FALSE)</f>
        <v>0</v>
      </c>
      <c r="AW302" s="63">
        <f>VLOOKUP($AD302,pTRAIT!$A:$X,24,FALSE)</f>
        <v>0</v>
      </c>
      <c r="AX302" s="67" t="s">
        <v>3042</v>
      </c>
      <c r="AY302" s="71" t="s">
        <v>3716</v>
      </c>
    </row>
    <row r="303" spans="1:51" ht="12" customHeight="1" x14ac:dyDescent="0.25">
      <c r="A303" s="32">
        <v>458</v>
      </c>
      <c r="B303" s="33" t="s">
        <v>5</v>
      </c>
      <c r="C303" s="34">
        <v>917</v>
      </c>
      <c r="D303" s="32" t="str">
        <f t="shared" si="8"/>
        <v>458X917</v>
      </c>
      <c r="E303" s="47" t="s">
        <v>1627</v>
      </c>
      <c r="F303" s="61" t="s">
        <v>1930</v>
      </c>
      <c r="G303" s="41" t="s">
        <v>43</v>
      </c>
      <c r="H303" s="38"/>
      <c r="I303" s="32">
        <v>458</v>
      </c>
      <c r="J303" s="63">
        <f>VLOOKUP(I303,pTRAIT!A:B,2,FALSE)</f>
        <v>0</v>
      </c>
      <c r="K303" s="63" t="s">
        <v>2725</v>
      </c>
      <c r="L303" s="63"/>
      <c r="M303" s="63" t="s">
        <v>2437</v>
      </c>
      <c r="N303" s="63" t="s">
        <v>2730</v>
      </c>
      <c r="O303" s="63"/>
      <c r="P303" s="63"/>
      <c r="Q303" s="63" t="s">
        <v>2734</v>
      </c>
      <c r="R303" s="63" t="s">
        <v>2735</v>
      </c>
      <c r="S303" s="63"/>
      <c r="T303" s="63"/>
      <c r="U303" s="63"/>
      <c r="V303" s="63"/>
      <c r="W303" s="63"/>
      <c r="X303" s="63" t="s">
        <v>2436</v>
      </c>
      <c r="Y303" s="63" t="s">
        <v>2740</v>
      </c>
      <c r="Z303" s="63"/>
      <c r="AA303" s="63" t="s">
        <v>2728</v>
      </c>
      <c r="AB303" s="63"/>
      <c r="AC303" s="63" t="str">
        <f t="shared" si="9"/>
        <v>EM5UeRo4Tp1/Tp1Pun-sge;NST=TP</v>
      </c>
      <c r="AD303" s="34">
        <v>917</v>
      </c>
      <c r="AE303" s="40" t="str">
        <f>VLOOKUP(AD303,pTRAIT!A:B,2,FALSE)</f>
        <v>EM5UeMi1WSCf9;NST=X / EM5UeMi1Cf9Pu;RIN=RS</v>
      </c>
      <c r="AF303" s="63">
        <f>VLOOKUP($AD303,pTRAIT!$A:$X,7,FALSE)</f>
        <v>0</v>
      </c>
      <c r="AG303" s="63">
        <f>VLOOKUP($AD303,pTRAIT!$A:$X,8,FALSE)</f>
        <v>0</v>
      </c>
      <c r="AH303" s="63">
        <f>VLOOKUP($AD303,pTRAIT!$A:$X,9,FALSE)</f>
        <v>0</v>
      </c>
      <c r="AI303" s="63">
        <f>VLOOKUP($AD303,pTRAIT!$A:$X,10,FALSE)</f>
        <v>0</v>
      </c>
      <c r="AJ303" s="63">
        <f>VLOOKUP($AD303,pTRAIT!$A:$X,11,FALSE)</f>
        <v>0</v>
      </c>
      <c r="AK303" s="63">
        <f>VLOOKUP($AD303,pTRAIT!$A:$X,12,FALSE)</f>
        <v>0</v>
      </c>
      <c r="AL303" s="63">
        <f>VLOOKUP($AD303,pTRAIT!$A:$X,13,FALSE)</f>
        <v>0</v>
      </c>
      <c r="AM303" s="63">
        <f>VLOOKUP($AD303,pTRAIT!$A:$X,14,FALSE)</f>
        <v>0</v>
      </c>
      <c r="AN303" s="63">
        <f>VLOOKUP($AD303,pTRAIT!$A:$X,15,FALSE)</f>
        <v>0</v>
      </c>
      <c r="AO303" s="63">
        <f>VLOOKUP($AD303,pTRAIT!$A:$X,16,FALSE)</f>
        <v>0</v>
      </c>
      <c r="AP303" s="63">
        <f>VLOOKUP($AD303,pTRAIT!$A:$X,17,FALSE)</f>
        <v>0</v>
      </c>
      <c r="AQ303" s="63">
        <f>VLOOKUP($AD303,pTRAIT!$A:$X,18,FALSE)</f>
        <v>0</v>
      </c>
      <c r="AR303" s="63">
        <f>VLOOKUP($AD303,pTRAIT!$A:$X,19,FALSE)</f>
        <v>0</v>
      </c>
      <c r="AS303" s="63">
        <f>VLOOKUP($AD303,pTRAIT!$A:$X,20,FALSE)</f>
        <v>0</v>
      </c>
      <c r="AT303" s="63">
        <f>VLOOKUP($AD303,pTRAIT!$A:$X,21,FALSE)</f>
        <v>0</v>
      </c>
      <c r="AU303" s="63">
        <f>VLOOKUP($AD303,pTRAIT!$A:$X,22,FALSE)</f>
        <v>0</v>
      </c>
      <c r="AV303" s="63">
        <f>VLOOKUP($AD303,pTRAIT!$A:$X,23,FALSE)</f>
        <v>0</v>
      </c>
      <c r="AW303" s="63">
        <f>VLOOKUP($AD303,pTRAIT!$A:$X,24,FALSE)</f>
        <v>0</v>
      </c>
      <c r="AX303" s="67" t="s">
        <v>3043</v>
      </c>
      <c r="AY303" s="71" t="s">
        <v>3716</v>
      </c>
    </row>
    <row r="304" spans="1:51" ht="12" customHeight="1" x14ac:dyDescent="0.25">
      <c r="A304" s="32">
        <v>458</v>
      </c>
      <c r="B304" s="33" t="s">
        <v>5</v>
      </c>
      <c r="C304" s="34">
        <v>718</v>
      </c>
      <c r="D304" s="32" t="str">
        <f t="shared" si="8"/>
        <v>458X718</v>
      </c>
      <c r="E304" s="47" t="s">
        <v>1627</v>
      </c>
      <c r="F304" s="61" t="s">
        <v>1931</v>
      </c>
      <c r="G304" s="41" t="s">
        <v>43</v>
      </c>
      <c r="H304" s="38"/>
      <c r="I304" s="32">
        <v>458</v>
      </c>
      <c r="J304" s="63">
        <f>VLOOKUP(I304,pTRAIT!A:B,2,FALSE)</f>
        <v>0</v>
      </c>
      <c r="K304" s="63" t="s">
        <v>2725</v>
      </c>
      <c r="L304" s="63"/>
      <c r="M304" s="63" t="s">
        <v>2437</v>
      </c>
      <c r="N304" s="63" t="s">
        <v>2730</v>
      </c>
      <c r="O304" s="63"/>
      <c r="P304" s="63"/>
      <c r="Q304" s="63" t="s">
        <v>2734</v>
      </c>
      <c r="R304" s="63" t="s">
        <v>2735</v>
      </c>
      <c r="S304" s="63"/>
      <c r="T304" s="63"/>
      <c r="U304" s="63"/>
      <c r="V304" s="63"/>
      <c r="W304" s="63"/>
      <c r="X304" s="63" t="s">
        <v>2436</v>
      </c>
      <c r="Y304" s="63" t="s">
        <v>2740</v>
      </c>
      <c r="Z304" s="63"/>
      <c r="AA304" s="63" t="s">
        <v>2728</v>
      </c>
      <c r="AB304" s="63"/>
      <c r="AC304" s="63" t="str">
        <f t="shared" si="9"/>
        <v>EM5UeRo4Tp1/Tp1Pun-sge;NST=TP</v>
      </c>
      <c r="AD304" s="34">
        <v>718</v>
      </c>
      <c r="AE304" s="40" t="str">
        <f>VLOOKUP(AD304,pTRAIT!A:B,2,FALSE)</f>
        <v>EM5UeMi1Cf9Pu;RIN=RS / EM5Mi1Cf9(Pu);RIN=RF</v>
      </c>
      <c r="AF304" s="63">
        <f>VLOOKUP($AD304,pTRAIT!$A:$X,7,FALSE)</f>
        <v>0</v>
      </c>
      <c r="AG304" s="63">
        <f>VLOOKUP($AD304,pTRAIT!$A:$X,8,FALSE)</f>
        <v>0</v>
      </c>
      <c r="AH304" s="63">
        <f>VLOOKUP($AD304,pTRAIT!$A:$X,9,FALSE)</f>
        <v>0</v>
      </c>
      <c r="AI304" s="63">
        <f>VLOOKUP($AD304,pTRAIT!$A:$X,10,FALSE)</f>
        <v>0</v>
      </c>
      <c r="AJ304" s="63">
        <f>VLOOKUP($AD304,pTRAIT!$A:$X,11,FALSE)</f>
        <v>0</v>
      </c>
      <c r="AK304" s="63">
        <f>VLOOKUP($AD304,pTRAIT!$A:$X,12,FALSE)</f>
        <v>0</v>
      </c>
      <c r="AL304" s="63">
        <f>VLOOKUP($AD304,pTRAIT!$A:$X,13,FALSE)</f>
        <v>0</v>
      </c>
      <c r="AM304" s="63">
        <f>VLOOKUP($AD304,pTRAIT!$A:$X,14,FALSE)</f>
        <v>0</v>
      </c>
      <c r="AN304" s="63">
        <f>VLOOKUP($AD304,pTRAIT!$A:$X,15,FALSE)</f>
        <v>0</v>
      </c>
      <c r="AO304" s="63">
        <f>VLOOKUP($AD304,pTRAIT!$A:$X,16,FALSE)</f>
        <v>0</v>
      </c>
      <c r="AP304" s="63">
        <f>VLOOKUP($AD304,pTRAIT!$A:$X,17,FALSE)</f>
        <v>0</v>
      </c>
      <c r="AQ304" s="63">
        <f>VLOOKUP($AD304,pTRAIT!$A:$X,18,FALSE)</f>
        <v>0</v>
      </c>
      <c r="AR304" s="63">
        <f>VLOOKUP($AD304,pTRAIT!$A:$X,19,FALSE)</f>
        <v>0</v>
      </c>
      <c r="AS304" s="63">
        <f>VLOOKUP($AD304,pTRAIT!$A:$X,20,FALSE)</f>
        <v>0</v>
      </c>
      <c r="AT304" s="63">
        <f>VLOOKUP($AD304,pTRAIT!$A:$X,21,FALSE)</f>
        <v>0</v>
      </c>
      <c r="AU304" s="63">
        <f>VLOOKUP($AD304,pTRAIT!$A:$X,22,FALSE)</f>
        <v>0</v>
      </c>
      <c r="AV304" s="63">
        <f>VLOOKUP($AD304,pTRAIT!$A:$X,23,FALSE)</f>
        <v>0</v>
      </c>
      <c r="AW304" s="63">
        <f>VLOOKUP($AD304,pTRAIT!$A:$X,24,FALSE)</f>
        <v>0</v>
      </c>
      <c r="AX304" s="67" t="s">
        <v>3044</v>
      </c>
      <c r="AY304" s="71" t="s">
        <v>3717</v>
      </c>
    </row>
    <row r="305" spans="1:51" ht="12" customHeight="1" x14ac:dyDescent="0.25">
      <c r="A305" s="32">
        <v>458</v>
      </c>
      <c r="B305" s="33" t="s">
        <v>5</v>
      </c>
      <c r="C305" s="34">
        <v>705</v>
      </c>
      <c r="D305" s="32" t="str">
        <f t="shared" si="8"/>
        <v>458X705</v>
      </c>
      <c r="E305" s="47" t="s">
        <v>1627</v>
      </c>
      <c r="F305" s="61" t="s">
        <v>1932</v>
      </c>
      <c r="G305" s="41" t="s">
        <v>43</v>
      </c>
      <c r="H305" s="38"/>
      <c r="I305" s="32">
        <v>458</v>
      </c>
      <c r="J305" s="63">
        <f>VLOOKUP(I305,pTRAIT!A:B,2,FALSE)</f>
        <v>0</v>
      </c>
      <c r="K305" s="63" t="s">
        <v>2725</v>
      </c>
      <c r="L305" s="63"/>
      <c r="M305" s="63" t="s">
        <v>2437</v>
      </c>
      <c r="N305" s="63" t="s">
        <v>2730</v>
      </c>
      <c r="O305" s="63"/>
      <c r="P305" s="63"/>
      <c r="Q305" s="63" t="s">
        <v>2734</v>
      </c>
      <c r="R305" s="63" t="s">
        <v>2735</v>
      </c>
      <c r="S305" s="63"/>
      <c r="T305" s="63"/>
      <c r="U305" s="63"/>
      <c r="V305" s="63"/>
      <c r="W305" s="63"/>
      <c r="X305" s="63" t="s">
        <v>2436</v>
      </c>
      <c r="Y305" s="63" t="s">
        <v>2740</v>
      </c>
      <c r="Z305" s="63"/>
      <c r="AA305" s="63" t="s">
        <v>2728</v>
      </c>
      <c r="AB305" s="63"/>
      <c r="AC305" s="63" t="str">
        <f t="shared" si="9"/>
        <v>EM5UeRo4Tp1/Tp1Pun-sge;NST=TP</v>
      </c>
      <c r="AD305" s="34">
        <v>705</v>
      </c>
      <c r="AE305" s="40" t="str">
        <f>VLOOKUP(AD305,pTRAIT!A:B,2,FALSE)</f>
        <v>EM5UeMi1Cf9Pu;RIN=RS / (RT)(So5)(Pu);RIN=RS</v>
      </c>
      <c r="AF305" s="63">
        <f>VLOOKUP($AD305,pTRAIT!$A:$X,7,FALSE)</f>
        <v>0</v>
      </c>
      <c r="AG305" s="63">
        <f>VLOOKUP($AD305,pTRAIT!$A:$X,8,FALSE)</f>
        <v>0</v>
      </c>
      <c r="AH305" s="63">
        <f>VLOOKUP($AD305,pTRAIT!$A:$X,9,FALSE)</f>
        <v>0</v>
      </c>
      <c r="AI305" s="63">
        <f>VLOOKUP($AD305,pTRAIT!$A:$X,10,FALSE)</f>
        <v>0</v>
      </c>
      <c r="AJ305" s="63">
        <f>VLOOKUP($AD305,pTRAIT!$A:$X,11,FALSE)</f>
        <v>0</v>
      </c>
      <c r="AK305" s="63">
        <f>VLOOKUP($AD305,pTRAIT!$A:$X,12,FALSE)</f>
        <v>0</v>
      </c>
      <c r="AL305" s="63">
        <f>VLOOKUP($AD305,pTRAIT!$A:$X,13,FALSE)</f>
        <v>0</v>
      </c>
      <c r="AM305" s="63">
        <f>VLOOKUP($AD305,pTRAIT!$A:$X,14,FALSE)</f>
        <v>0</v>
      </c>
      <c r="AN305" s="63">
        <f>VLOOKUP($AD305,pTRAIT!$A:$X,15,FALSE)</f>
        <v>0</v>
      </c>
      <c r="AO305" s="63">
        <f>VLOOKUP($AD305,pTRAIT!$A:$X,16,FALSE)</f>
        <v>0</v>
      </c>
      <c r="AP305" s="63">
        <f>VLOOKUP($AD305,pTRAIT!$A:$X,17,FALSE)</f>
        <v>0</v>
      </c>
      <c r="AQ305" s="63">
        <f>VLOOKUP($AD305,pTRAIT!$A:$X,18,FALSE)</f>
        <v>0</v>
      </c>
      <c r="AR305" s="63">
        <f>VLOOKUP($AD305,pTRAIT!$A:$X,19,FALSE)</f>
        <v>0</v>
      </c>
      <c r="AS305" s="63">
        <f>VLOOKUP($AD305,pTRAIT!$A:$X,20,FALSE)</f>
        <v>0</v>
      </c>
      <c r="AT305" s="63">
        <f>VLOOKUP($AD305,pTRAIT!$A:$X,21,FALSE)</f>
        <v>0</v>
      </c>
      <c r="AU305" s="63">
        <f>VLOOKUP($AD305,pTRAIT!$A:$X,22,FALSE)</f>
        <v>0</v>
      </c>
      <c r="AV305" s="63">
        <f>VLOOKUP($AD305,pTRAIT!$A:$X,23,FALSE)</f>
        <v>0</v>
      </c>
      <c r="AW305" s="63">
        <f>VLOOKUP($AD305,pTRAIT!$A:$X,24,FALSE)</f>
        <v>0</v>
      </c>
      <c r="AX305" s="67" t="s">
        <v>3045</v>
      </c>
      <c r="AY305" s="71" t="s">
        <v>3718</v>
      </c>
    </row>
    <row r="306" spans="1:51" ht="12" customHeight="1" x14ac:dyDescent="0.25">
      <c r="A306" s="32">
        <v>458</v>
      </c>
      <c r="B306" s="33" t="s">
        <v>5</v>
      </c>
      <c r="C306" s="34">
        <v>706</v>
      </c>
      <c r="D306" s="32" t="str">
        <f t="shared" si="8"/>
        <v>458X706</v>
      </c>
      <c r="E306" s="47" t="s">
        <v>1627</v>
      </c>
      <c r="F306" s="61" t="s">
        <v>1933</v>
      </c>
      <c r="G306" s="41" t="s">
        <v>43</v>
      </c>
      <c r="H306" s="38"/>
      <c r="I306" s="32">
        <v>458</v>
      </c>
      <c r="J306" s="63">
        <f>VLOOKUP(I306,pTRAIT!A:B,2,FALSE)</f>
        <v>0</v>
      </c>
      <c r="K306" s="63" t="s">
        <v>2725</v>
      </c>
      <c r="L306" s="63"/>
      <c r="M306" s="63" t="s">
        <v>2437</v>
      </c>
      <c r="N306" s="63" t="s">
        <v>2730</v>
      </c>
      <c r="O306" s="63"/>
      <c r="P306" s="63"/>
      <c r="Q306" s="63" t="s">
        <v>2734</v>
      </c>
      <c r="R306" s="63" t="s">
        <v>2735</v>
      </c>
      <c r="S306" s="63"/>
      <c r="T306" s="63"/>
      <c r="U306" s="63"/>
      <c r="V306" s="63"/>
      <c r="W306" s="63"/>
      <c r="X306" s="63" t="s">
        <v>2436</v>
      </c>
      <c r="Y306" s="63" t="s">
        <v>2740</v>
      </c>
      <c r="Z306" s="63"/>
      <c r="AA306" s="63" t="s">
        <v>2728</v>
      </c>
      <c r="AB306" s="63"/>
      <c r="AC306" s="63" t="str">
        <f t="shared" si="9"/>
        <v>EM5UeRo4Tp1/Tp1Pun-sge;NST=TP</v>
      </c>
      <c r="AD306" s="34">
        <v>706</v>
      </c>
      <c r="AE306" s="40" t="str">
        <f>VLOOKUP(AD306,pTRAIT!A:B,2,FALSE)</f>
        <v>EM5UeMi1Cf9Pu;RIN=RS / (RT)(Ue)(So5);RIN=RS</v>
      </c>
      <c r="AF306" s="63">
        <f>VLOOKUP($AD306,pTRAIT!$A:$X,7,FALSE)</f>
        <v>0</v>
      </c>
      <c r="AG306" s="63">
        <f>VLOOKUP($AD306,pTRAIT!$A:$X,8,FALSE)</f>
        <v>0</v>
      </c>
      <c r="AH306" s="63">
        <f>VLOOKUP($AD306,pTRAIT!$A:$X,9,FALSE)</f>
        <v>0</v>
      </c>
      <c r="AI306" s="63">
        <f>VLOOKUP($AD306,pTRAIT!$A:$X,10,FALSE)</f>
        <v>0</v>
      </c>
      <c r="AJ306" s="63">
        <f>VLOOKUP($AD306,pTRAIT!$A:$X,11,FALSE)</f>
        <v>0</v>
      </c>
      <c r="AK306" s="63">
        <f>VLOOKUP($AD306,pTRAIT!$A:$X,12,FALSE)</f>
        <v>0</v>
      </c>
      <c r="AL306" s="63">
        <f>VLOOKUP($AD306,pTRAIT!$A:$X,13,FALSE)</f>
        <v>0</v>
      </c>
      <c r="AM306" s="63">
        <f>VLOOKUP($AD306,pTRAIT!$A:$X,14,FALSE)</f>
        <v>0</v>
      </c>
      <c r="AN306" s="63">
        <f>VLOOKUP($AD306,pTRAIT!$A:$X,15,FALSE)</f>
        <v>0</v>
      </c>
      <c r="AO306" s="63">
        <f>VLOOKUP($AD306,pTRAIT!$A:$X,16,FALSE)</f>
        <v>0</v>
      </c>
      <c r="AP306" s="63">
        <f>VLOOKUP($AD306,pTRAIT!$A:$X,17,FALSE)</f>
        <v>0</v>
      </c>
      <c r="AQ306" s="63">
        <f>VLOOKUP($AD306,pTRAIT!$A:$X,18,FALSE)</f>
        <v>0</v>
      </c>
      <c r="AR306" s="63">
        <f>VLOOKUP($AD306,pTRAIT!$A:$X,19,FALSE)</f>
        <v>0</v>
      </c>
      <c r="AS306" s="63">
        <f>VLOOKUP($AD306,pTRAIT!$A:$X,20,FALSE)</f>
        <v>0</v>
      </c>
      <c r="AT306" s="63">
        <f>VLOOKUP($AD306,pTRAIT!$A:$X,21,FALSE)</f>
        <v>0</v>
      </c>
      <c r="AU306" s="63">
        <f>VLOOKUP($AD306,pTRAIT!$A:$X,22,FALSE)</f>
        <v>0</v>
      </c>
      <c r="AV306" s="63">
        <f>VLOOKUP($AD306,pTRAIT!$A:$X,23,FALSE)</f>
        <v>0</v>
      </c>
      <c r="AW306" s="63">
        <f>VLOOKUP($AD306,pTRAIT!$A:$X,24,FALSE)</f>
        <v>0</v>
      </c>
      <c r="AX306" s="67" t="s">
        <v>3046</v>
      </c>
      <c r="AY306" s="71" t="s">
        <v>3719</v>
      </c>
    </row>
    <row r="307" spans="1:51" ht="12" customHeight="1" x14ac:dyDescent="0.25">
      <c r="A307" s="32">
        <v>458</v>
      </c>
      <c r="B307" s="33" t="s">
        <v>5</v>
      </c>
      <c r="C307" s="34">
        <v>707</v>
      </c>
      <c r="D307" s="32" t="str">
        <f t="shared" si="8"/>
        <v>458X707</v>
      </c>
      <c r="E307" s="47" t="s">
        <v>1627</v>
      </c>
      <c r="F307" s="61" t="s">
        <v>1934</v>
      </c>
      <c r="G307" s="41" t="s">
        <v>43</v>
      </c>
      <c r="H307" s="45"/>
      <c r="I307" s="32">
        <v>458</v>
      </c>
      <c r="J307" s="63">
        <f>VLOOKUP(I307,pTRAIT!A:B,2,FALSE)</f>
        <v>0</v>
      </c>
      <c r="K307" s="63" t="s">
        <v>2725</v>
      </c>
      <c r="L307" s="63"/>
      <c r="M307" s="63" t="s">
        <v>2437</v>
      </c>
      <c r="N307" s="63" t="s">
        <v>2730</v>
      </c>
      <c r="O307" s="63"/>
      <c r="P307" s="63"/>
      <c r="Q307" s="63" t="s">
        <v>2734</v>
      </c>
      <c r="R307" s="63" t="s">
        <v>2735</v>
      </c>
      <c r="S307" s="63"/>
      <c r="T307" s="63"/>
      <c r="U307" s="63"/>
      <c r="V307" s="63"/>
      <c r="W307" s="63"/>
      <c r="X307" s="63" t="s">
        <v>2436</v>
      </c>
      <c r="Y307" s="63" t="s">
        <v>2740</v>
      </c>
      <c r="Z307" s="63"/>
      <c r="AA307" s="63" t="s">
        <v>2728</v>
      </c>
      <c r="AB307" s="63"/>
      <c r="AC307" s="63" t="str">
        <f t="shared" si="9"/>
        <v>EM5UeRo4Tp1/Tp1Pun-sge;NST=TP</v>
      </c>
      <c r="AD307" s="34">
        <v>707</v>
      </c>
      <c r="AE307" s="40" t="str">
        <f>VLOOKUP(AD307,pTRAIT!A:B,2,FALSE)</f>
        <v>EM5UeMi1Cf9Pu;RIN=RS / (RT)(Ue)(So5)(WS)(La);RIN=RS</v>
      </c>
      <c r="AF307" s="63">
        <f>VLOOKUP($AD307,pTRAIT!$A:$X,7,FALSE)</f>
        <v>0</v>
      </c>
      <c r="AG307" s="63">
        <f>VLOOKUP($AD307,pTRAIT!$A:$X,8,FALSE)</f>
        <v>0</v>
      </c>
      <c r="AH307" s="63">
        <f>VLOOKUP($AD307,pTRAIT!$A:$X,9,FALSE)</f>
        <v>0</v>
      </c>
      <c r="AI307" s="63">
        <f>VLOOKUP($AD307,pTRAIT!$A:$X,10,FALSE)</f>
        <v>0</v>
      </c>
      <c r="AJ307" s="63">
        <f>VLOOKUP($AD307,pTRAIT!$A:$X,11,FALSE)</f>
        <v>0</v>
      </c>
      <c r="AK307" s="63">
        <f>VLOOKUP($AD307,pTRAIT!$A:$X,12,FALSE)</f>
        <v>0</v>
      </c>
      <c r="AL307" s="63">
        <f>VLOOKUP($AD307,pTRAIT!$A:$X,13,FALSE)</f>
        <v>0</v>
      </c>
      <c r="AM307" s="63">
        <f>VLOOKUP($AD307,pTRAIT!$A:$X,14,FALSE)</f>
        <v>0</v>
      </c>
      <c r="AN307" s="63">
        <f>VLOOKUP($AD307,pTRAIT!$A:$X,15,FALSE)</f>
        <v>0</v>
      </c>
      <c r="AO307" s="63">
        <f>VLOOKUP($AD307,pTRAIT!$A:$X,16,FALSE)</f>
        <v>0</v>
      </c>
      <c r="AP307" s="63">
        <f>VLOOKUP($AD307,pTRAIT!$A:$X,17,FALSE)</f>
        <v>0</v>
      </c>
      <c r="AQ307" s="63">
        <f>VLOOKUP($AD307,pTRAIT!$A:$X,18,FALSE)</f>
        <v>0</v>
      </c>
      <c r="AR307" s="63">
        <f>VLOOKUP($AD307,pTRAIT!$A:$X,19,FALSE)</f>
        <v>0</v>
      </c>
      <c r="AS307" s="63">
        <f>VLOOKUP($AD307,pTRAIT!$A:$X,20,FALSE)</f>
        <v>0</v>
      </c>
      <c r="AT307" s="63">
        <f>VLOOKUP($AD307,pTRAIT!$A:$X,21,FALSE)</f>
        <v>0</v>
      </c>
      <c r="AU307" s="63">
        <f>VLOOKUP($AD307,pTRAIT!$A:$X,22,FALSE)</f>
        <v>0</v>
      </c>
      <c r="AV307" s="63">
        <f>VLOOKUP($AD307,pTRAIT!$A:$X,23,FALSE)</f>
        <v>0</v>
      </c>
      <c r="AW307" s="63">
        <f>VLOOKUP($AD307,pTRAIT!$A:$X,24,FALSE)</f>
        <v>0</v>
      </c>
      <c r="AX307" s="67" t="s">
        <v>3047</v>
      </c>
      <c r="AY307" s="71" t="s">
        <v>3720</v>
      </c>
    </row>
    <row r="308" spans="1:51" ht="12" customHeight="1" x14ac:dyDescent="0.25">
      <c r="A308" s="32">
        <v>458</v>
      </c>
      <c r="B308" s="33" t="s">
        <v>5</v>
      </c>
      <c r="C308" s="34">
        <v>708</v>
      </c>
      <c r="D308" s="32" t="str">
        <f t="shared" si="8"/>
        <v>458X708</v>
      </c>
      <c r="E308" s="47" t="s">
        <v>1627</v>
      </c>
      <c r="F308" s="61" t="s">
        <v>1935</v>
      </c>
      <c r="G308" s="41" t="s">
        <v>43</v>
      </c>
      <c r="H308" s="45"/>
      <c r="I308" s="32">
        <v>458</v>
      </c>
      <c r="J308" s="63">
        <f>VLOOKUP(I308,pTRAIT!A:B,2,FALSE)</f>
        <v>0</v>
      </c>
      <c r="K308" s="63" t="s">
        <v>2725</v>
      </c>
      <c r="L308" s="63"/>
      <c r="M308" s="63" t="s">
        <v>2437</v>
      </c>
      <c r="N308" s="63" t="s">
        <v>2730</v>
      </c>
      <c r="O308" s="63"/>
      <c r="P308" s="63"/>
      <c r="Q308" s="63" t="s">
        <v>2734</v>
      </c>
      <c r="R308" s="63" t="s">
        <v>2735</v>
      </c>
      <c r="S308" s="63"/>
      <c r="T308" s="63"/>
      <c r="U308" s="63"/>
      <c r="V308" s="63"/>
      <c r="W308" s="63"/>
      <c r="X308" s="63" t="s">
        <v>2436</v>
      </c>
      <c r="Y308" s="63" t="s">
        <v>2740</v>
      </c>
      <c r="Z308" s="63"/>
      <c r="AA308" s="63" t="s">
        <v>2728</v>
      </c>
      <c r="AB308" s="63"/>
      <c r="AC308" s="63" t="str">
        <f t="shared" si="9"/>
        <v>EM5UeRo4Tp1/Tp1Pun-sge;NST=TP</v>
      </c>
      <c r="AD308" s="34">
        <v>708</v>
      </c>
      <c r="AE308" s="40" t="str">
        <f>VLOOKUP(AD308,pTRAIT!A:B,2,FALSE)</f>
        <v>EM5UeMi1Cf9Pu;RIN=RS / (RT)(So5)(Pu);RIN=RS</v>
      </c>
      <c r="AF308" s="63">
        <f>VLOOKUP($AD308,pTRAIT!$A:$X,7,FALSE)</f>
        <v>0</v>
      </c>
      <c r="AG308" s="63">
        <f>VLOOKUP($AD308,pTRAIT!$A:$X,8,FALSE)</f>
        <v>0</v>
      </c>
      <c r="AH308" s="63">
        <f>VLOOKUP($AD308,pTRAIT!$A:$X,9,FALSE)</f>
        <v>0</v>
      </c>
      <c r="AI308" s="63">
        <f>VLOOKUP($AD308,pTRAIT!$A:$X,10,FALSE)</f>
        <v>0</v>
      </c>
      <c r="AJ308" s="63">
        <f>VLOOKUP($AD308,pTRAIT!$A:$X,11,FALSE)</f>
        <v>0</v>
      </c>
      <c r="AK308" s="63">
        <f>VLOOKUP($AD308,pTRAIT!$A:$X,12,FALSE)</f>
        <v>0</v>
      </c>
      <c r="AL308" s="63">
        <f>VLOOKUP($AD308,pTRAIT!$A:$X,13,FALSE)</f>
        <v>0</v>
      </c>
      <c r="AM308" s="63">
        <f>VLOOKUP($AD308,pTRAIT!$A:$X,14,FALSE)</f>
        <v>0</v>
      </c>
      <c r="AN308" s="63">
        <f>VLOOKUP($AD308,pTRAIT!$A:$X,15,FALSE)</f>
        <v>0</v>
      </c>
      <c r="AO308" s="63">
        <f>VLOOKUP($AD308,pTRAIT!$A:$X,16,FALSE)</f>
        <v>0</v>
      </c>
      <c r="AP308" s="63">
        <f>VLOOKUP($AD308,pTRAIT!$A:$X,17,FALSE)</f>
        <v>0</v>
      </c>
      <c r="AQ308" s="63">
        <f>VLOOKUP($AD308,pTRAIT!$A:$X,18,FALSE)</f>
        <v>0</v>
      </c>
      <c r="AR308" s="63">
        <f>VLOOKUP($AD308,pTRAIT!$A:$X,19,FALSE)</f>
        <v>0</v>
      </c>
      <c r="AS308" s="63">
        <f>VLOOKUP($AD308,pTRAIT!$A:$X,20,FALSE)</f>
        <v>0</v>
      </c>
      <c r="AT308" s="63">
        <f>VLOOKUP($AD308,pTRAIT!$A:$X,21,FALSE)</f>
        <v>0</v>
      </c>
      <c r="AU308" s="63">
        <f>VLOOKUP($AD308,pTRAIT!$A:$X,22,FALSE)</f>
        <v>0</v>
      </c>
      <c r="AV308" s="63">
        <f>VLOOKUP($AD308,pTRAIT!$A:$X,23,FALSE)</f>
        <v>0</v>
      </c>
      <c r="AW308" s="63">
        <f>VLOOKUP($AD308,pTRAIT!$A:$X,24,FALSE)</f>
        <v>0</v>
      </c>
      <c r="AX308" s="67" t="s">
        <v>3048</v>
      </c>
      <c r="AY308" s="71" t="s">
        <v>3718</v>
      </c>
    </row>
    <row r="309" spans="1:51" ht="12" customHeight="1" x14ac:dyDescent="0.25">
      <c r="A309" s="32">
        <v>458</v>
      </c>
      <c r="B309" s="33" t="s">
        <v>5</v>
      </c>
      <c r="C309" s="34">
        <v>709</v>
      </c>
      <c r="D309" s="32" t="str">
        <f t="shared" si="8"/>
        <v>458X709</v>
      </c>
      <c r="E309" s="47" t="s">
        <v>1627</v>
      </c>
      <c r="F309" s="61" t="s">
        <v>1936</v>
      </c>
      <c r="G309" s="41" t="s">
        <v>43</v>
      </c>
      <c r="H309" s="45"/>
      <c r="I309" s="32">
        <v>458</v>
      </c>
      <c r="J309" s="63">
        <f>VLOOKUP(I309,pTRAIT!A:B,2,FALSE)</f>
        <v>0</v>
      </c>
      <c r="K309" s="63" t="s">
        <v>2725</v>
      </c>
      <c r="L309" s="63"/>
      <c r="M309" s="63" t="s">
        <v>2437</v>
      </c>
      <c r="N309" s="63" t="s">
        <v>2730</v>
      </c>
      <c r="O309" s="63"/>
      <c r="P309" s="63"/>
      <c r="Q309" s="63" t="s">
        <v>2734</v>
      </c>
      <c r="R309" s="63" t="s">
        <v>2735</v>
      </c>
      <c r="S309" s="63"/>
      <c r="T309" s="63"/>
      <c r="U309" s="63"/>
      <c r="V309" s="63"/>
      <c r="W309" s="63"/>
      <c r="X309" s="63" t="s">
        <v>2436</v>
      </c>
      <c r="Y309" s="63" t="s">
        <v>2740</v>
      </c>
      <c r="Z309" s="63"/>
      <c r="AA309" s="63" t="s">
        <v>2728</v>
      </c>
      <c r="AB309" s="63"/>
      <c r="AC309" s="63" t="str">
        <f t="shared" si="9"/>
        <v>EM5UeRo4Tp1/Tp1Pun-sge;NST=TP</v>
      </c>
      <c r="AD309" s="34">
        <v>709</v>
      </c>
      <c r="AE309" s="40" t="str">
        <f>VLOOKUP(AD309,pTRAIT!A:B,2,FALSE)</f>
        <v>EM5UeMi1Cf9Pu;RIN=RS / ;RIN=RF</v>
      </c>
      <c r="AF309" s="63">
        <f>VLOOKUP($AD309,pTRAIT!$A:$X,7,FALSE)</f>
        <v>0</v>
      </c>
      <c r="AG309" s="63">
        <f>VLOOKUP($AD309,pTRAIT!$A:$X,8,FALSE)</f>
        <v>0</v>
      </c>
      <c r="AH309" s="63">
        <f>VLOOKUP($AD309,pTRAIT!$A:$X,9,FALSE)</f>
        <v>0</v>
      </c>
      <c r="AI309" s="63">
        <f>VLOOKUP($AD309,pTRAIT!$A:$X,10,FALSE)</f>
        <v>0</v>
      </c>
      <c r="AJ309" s="63">
        <f>VLOOKUP($AD309,pTRAIT!$A:$X,11,FALSE)</f>
        <v>0</v>
      </c>
      <c r="AK309" s="63">
        <f>VLOOKUP($AD309,pTRAIT!$A:$X,12,FALSE)</f>
        <v>0</v>
      </c>
      <c r="AL309" s="63">
        <f>VLOOKUP($AD309,pTRAIT!$A:$X,13,FALSE)</f>
        <v>0</v>
      </c>
      <c r="AM309" s="63">
        <f>VLOOKUP($AD309,pTRAIT!$A:$X,14,FALSE)</f>
        <v>0</v>
      </c>
      <c r="AN309" s="63">
        <f>VLOOKUP($AD309,pTRAIT!$A:$X,15,FALSE)</f>
        <v>0</v>
      </c>
      <c r="AO309" s="63">
        <f>VLOOKUP($AD309,pTRAIT!$A:$X,16,FALSE)</f>
        <v>0</v>
      </c>
      <c r="AP309" s="63">
        <f>VLOOKUP($AD309,pTRAIT!$A:$X,17,FALSE)</f>
        <v>0</v>
      </c>
      <c r="AQ309" s="63">
        <f>VLOOKUP($AD309,pTRAIT!$A:$X,18,FALSE)</f>
        <v>0</v>
      </c>
      <c r="AR309" s="63">
        <f>VLOOKUP($AD309,pTRAIT!$A:$X,19,FALSE)</f>
        <v>0</v>
      </c>
      <c r="AS309" s="63">
        <f>VLOOKUP($AD309,pTRAIT!$A:$X,20,FALSE)</f>
        <v>0</v>
      </c>
      <c r="AT309" s="63">
        <f>VLOOKUP($AD309,pTRAIT!$A:$X,21,FALSE)</f>
        <v>0</v>
      </c>
      <c r="AU309" s="63">
        <f>VLOOKUP($AD309,pTRAIT!$A:$X,22,FALSE)</f>
        <v>0</v>
      </c>
      <c r="AV309" s="63">
        <f>VLOOKUP($AD309,pTRAIT!$A:$X,23,FALSE)</f>
        <v>0</v>
      </c>
      <c r="AW309" s="63">
        <f>VLOOKUP($AD309,pTRAIT!$A:$X,24,FALSE)</f>
        <v>0</v>
      </c>
      <c r="AX309" s="67" t="s">
        <v>3049</v>
      </c>
      <c r="AY309" s="71" t="s">
        <v>3721</v>
      </c>
    </row>
    <row r="310" spans="1:51" ht="12" customHeight="1" x14ac:dyDescent="0.25">
      <c r="A310" s="32">
        <v>458</v>
      </c>
      <c r="B310" s="33" t="s">
        <v>5</v>
      </c>
      <c r="C310" s="34">
        <v>710</v>
      </c>
      <c r="D310" s="32" t="str">
        <f t="shared" si="8"/>
        <v>458X710</v>
      </c>
      <c r="E310" s="47" t="s">
        <v>1627</v>
      </c>
      <c r="F310" s="61" t="s">
        <v>1937</v>
      </c>
      <c r="G310" s="41" t="s">
        <v>43</v>
      </c>
      <c r="H310" s="38"/>
      <c r="I310" s="32">
        <v>458</v>
      </c>
      <c r="J310" s="63">
        <f>VLOOKUP(I310,pTRAIT!A:B,2,FALSE)</f>
        <v>0</v>
      </c>
      <c r="K310" s="63" t="s">
        <v>2725</v>
      </c>
      <c r="L310" s="63"/>
      <c r="M310" s="63" t="s">
        <v>2437</v>
      </c>
      <c r="N310" s="63" t="s">
        <v>2730</v>
      </c>
      <c r="O310" s="63"/>
      <c r="P310" s="63"/>
      <c r="Q310" s="63" t="s">
        <v>2734</v>
      </c>
      <c r="R310" s="63" t="s">
        <v>2735</v>
      </c>
      <c r="S310" s="63"/>
      <c r="T310" s="63"/>
      <c r="U310" s="63"/>
      <c r="V310" s="63"/>
      <c r="W310" s="63"/>
      <c r="X310" s="63" t="s">
        <v>2436</v>
      </c>
      <c r="Y310" s="63" t="s">
        <v>2740</v>
      </c>
      <c r="Z310" s="63"/>
      <c r="AA310" s="63" t="s">
        <v>2728</v>
      </c>
      <c r="AB310" s="63"/>
      <c r="AC310" s="63" t="str">
        <f t="shared" si="9"/>
        <v>EM5UeRo4Tp1/Tp1Pun-sge;NST=TP</v>
      </c>
      <c r="AD310" s="34">
        <v>710</v>
      </c>
      <c r="AE310" s="40" t="str">
        <f>VLOOKUP(AD310,pTRAIT!A:B,2,FALSE)</f>
        <v>EM5UeMi1Cf9Pu;RIN=RS / E(M5)(Mi1)Ty3_FL744Cf9(ToCE);RIN=RF</v>
      </c>
      <c r="AF310" s="63">
        <f>VLOOKUP($AD310,pTRAIT!$A:$X,7,FALSE)</f>
        <v>0</v>
      </c>
      <c r="AG310" s="63">
        <f>VLOOKUP($AD310,pTRAIT!$A:$X,8,FALSE)</f>
        <v>0</v>
      </c>
      <c r="AH310" s="63">
        <f>VLOOKUP($AD310,pTRAIT!$A:$X,9,FALSE)</f>
        <v>0</v>
      </c>
      <c r="AI310" s="63">
        <f>VLOOKUP($AD310,pTRAIT!$A:$X,10,FALSE)</f>
        <v>0</v>
      </c>
      <c r="AJ310" s="63">
        <f>VLOOKUP($AD310,pTRAIT!$A:$X,11,FALSE)</f>
        <v>0</v>
      </c>
      <c r="AK310" s="63">
        <f>VLOOKUP($AD310,pTRAIT!$A:$X,12,FALSE)</f>
        <v>0</v>
      </c>
      <c r="AL310" s="63">
        <f>VLOOKUP($AD310,pTRAIT!$A:$X,13,FALSE)</f>
        <v>0</v>
      </c>
      <c r="AM310" s="63">
        <f>VLOOKUP($AD310,pTRAIT!$A:$X,14,FALSE)</f>
        <v>0</v>
      </c>
      <c r="AN310" s="63">
        <f>VLOOKUP($AD310,pTRAIT!$A:$X,15,FALSE)</f>
        <v>0</v>
      </c>
      <c r="AO310" s="63">
        <f>VLOOKUP($AD310,pTRAIT!$A:$X,16,FALSE)</f>
        <v>0</v>
      </c>
      <c r="AP310" s="63">
        <f>VLOOKUP($AD310,pTRAIT!$A:$X,17,FALSE)</f>
        <v>0</v>
      </c>
      <c r="AQ310" s="63">
        <f>VLOOKUP($AD310,pTRAIT!$A:$X,18,FALSE)</f>
        <v>0</v>
      </c>
      <c r="AR310" s="63">
        <f>VLOOKUP($AD310,pTRAIT!$A:$X,19,FALSE)</f>
        <v>0</v>
      </c>
      <c r="AS310" s="63">
        <f>VLOOKUP($AD310,pTRAIT!$A:$X,20,FALSE)</f>
        <v>0</v>
      </c>
      <c r="AT310" s="63">
        <f>VLOOKUP($AD310,pTRAIT!$A:$X,21,FALSE)</f>
        <v>0</v>
      </c>
      <c r="AU310" s="63">
        <f>VLOOKUP($AD310,pTRAIT!$A:$X,22,FALSE)</f>
        <v>0</v>
      </c>
      <c r="AV310" s="63">
        <f>VLOOKUP($AD310,pTRAIT!$A:$X,23,FALSE)</f>
        <v>0</v>
      </c>
      <c r="AW310" s="63">
        <f>VLOOKUP($AD310,pTRAIT!$A:$X,24,FALSE)</f>
        <v>0</v>
      </c>
      <c r="AX310" s="67" t="s">
        <v>3050</v>
      </c>
      <c r="AY310" s="71" t="s">
        <v>3722</v>
      </c>
    </row>
    <row r="311" spans="1:51" ht="12" customHeight="1" x14ac:dyDescent="0.25">
      <c r="A311" s="32">
        <v>458</v>
      </c>
      <c r="B311" s="33" t="s">
        <v>5</v>
      </c>
      <c r="C311" s="34">
        <v>711</v>
      </c>
      <c r="D311" s="32" t="str">
        <f t="shared" si="8"/>
        <v>458X711</v>
      </c>
      <c r="E311" s="47" t="s">
        <v>1627</v>
      </c>
      <c r="F311" s="61" t="s">
        <v>1938</v>
      </c>
      <c r="G311" s="41" t="s">
        <v>43</v>
      </c>
      <c r="H311" s="38"/>
      <c r="I311" s="32">
        <v>458</v>
      </c>
      <c r="J311" s="63">
        <f>VLOOKUP(I311,pTRAIT!A:B,2,FALSE)</f>
        <v>0</v>
      </c>
      <c r="K311" s="63" t="s">
        <v>2725</v>
      </c>
      <c r="L311" s="63"/>
      <c r="M311" s="63" t="s">
        <v>2437</v>
      </c>
      <c r="N311" s="63" t="s">
        <v>2730</v>
      </c>
      <c r="O311" s="63"/>
      <c r="P311" s="63"/>
      <c r="Q311" s="63" t="s">
        <v>2734</v>
      </c>
      <c r="R311" s="63" t="s">
        <v>2735</v>
      </c>
      <c r="S311" s="63"/>
      <c r="T311" s="63"/>
      <c r="U311" s="63"/>
      <c r="V311" s="63"/>
      <c r="W311" s="63"/>
      <c r="X311" s="63" t="s">
        <v>2436</v>
      </c>
      <c r="Y311" s="63" t="s">
        <v>2740</v>
      </c>
      <c r="Z311" s="63"/>
      <c r="AA311" s="63" t="s">
        <v>2728</v>
      </c>
      <c r="AB311" s="63"/>
      <c r="AC311" s="63" t="str">
        <f t="shared" si="9"/>
        <v>EM5UeRo4Tp1/Tp1Pun-sge;NST=TP</v>
      </c>
      <c r="AD311" s="34">
        <v>711</v>
      </c>
      <c r="AE311" s="40" t="str">
        <f>VLOOKUP(AD311,pTRAIT!A:B,2,FALSE)</f>
        <v>EM5UeMi1Cf9Pu;RIN=RS / EM5RTUeMi1(ogc);RIN=RS</v>
      </c>
      <c r="AF311" s="63">
        <f>VLOOKUP($AD311,pTRAIT!$A:$X,7,FALSE)</f>
        <v>0</v>
      </c>
      <c r="AG311" s="63">
        <f>VLOOKUP($AD311,pTRAIT!$A:$X,8,FALSE)</f>
        <v>0</v>
      </c>
      <c r="AH311" s="63">
        <f>VLOOKUP($AD311,pTRAIT!$A:$X,9,FALSE)</f>
        <v>0</v>
      </c>
      <c r="AI311" s="63">
        <f>VLOOKUP($AD311,pTRAIT!$A:$X,10,FALSE)</f>
        <v>0</v>
      </c>
      <c r="AJ311" s="63">
        <f>VLOOKUP($AD311,pTRAIT!$A:$X,11,FALSE)</f>
        <v>0</v>
      </c>
      <c r="AK311" s="63">
        <f>VLOOKUP($AD311,pTRAIT!$A:$X,12,FALSE)</f>
        <v>0</v>
      </c>
      <c r="AL311" s="63">
        <f>VLOOKUP($AD311,pTRAIT!$A:$X,13,FALSE)</f>
        <v>0</v>
      </c>
      <c r="AM311" s="63">
        <f>VLOOKUP($AD311,pTRAIT!$A:$X,14,FALSE)</f>
        <v>0</v>
      </c>
      <c r="AN311" s="63">
        <f>VLOOKUP($AD311,pTRAIT!$A:$X,15,FALSE)</f>
        <v>0</v>
      </c>
      <c r="AO311" s="63">
        <f>VLOOKUP($AD311,pTRAIT!$A:$X,16,FALSE)</f>
        <v>0</v>
      </c>
      <c r="AP311" s="63">
        <f>VLOOKUP($AD311,pTRAIT!$A:$X,17,FALSE)</f>
        <v>0</v>
      </c>
      <c r="AQ311" s="63">
        <f>VLOOKUP($AD311,pTRAIT!$A:$X,18,FALSE)</f>
        <v>0</v>
      </c>
      <c r="AR311" s="63">
        <f>VLOOKUP($AD311,pTRAIT!$A:$X,19,FALSE)</f>
        <v>0</v>
      </c>
      <c r="AS311" s="63">
        <f>VLOOKUP($AD311,pTRAIT!$A:$X,20,FALSE)</f>
        <v>0</v>
      </c>
      <c r="AT311" s="63">
        <f>VLOOKUP($AD311,pTRAIT!$A:$X,21,FALSE)</f>
        <v>0</v>
      </c>
      <c r="AU311" s="63">
        <f>VLOOKUP($AD311,pTRAIT!$A:$X,22,FALSE)</f>
        <v>0</v>
      </c>
      <c r="AV311" s="63">
        <f>VLOOKUP($AD311,pTRAIT!$A:$X,23,FALSE)</f>
        <v>0</v>
      </c>
      <c r="AW311" s="63">
        <f>VLOOKUP($AD311,pTRAIT!$A:$X,24,FALSE)</f>
        <v>0</v>
      </c>
      <c r="AX311" s="67" t="s">
        <v>3051</v>
      </c>
      <c r="AY311" s="71" t="s">
        <v>3723</v>
      </c>
    </row>
    <row r="312" spans="1:51" ht="12" customHeight="1" x14ac:dyDescent="0.25">
      <c r="A312" s="32">
        <v>458</v>
      </c>
      <c r="B312" s="33" t="s">
        <v>5</v>
      </c>
      <c r="C312" s="34">
        <v>712</v>
      </c>
      <c r="D312" s="32" t="str">
        <f t="shared" si="8"/>
        <v>458X712</v>
      </c>
      <c r="E312" s="47" t="s">
        <v>1627</v>
      </c>
      <c r="F312" s="61" t="s">
        <v>1939</v>
      </c>
      <c r="G312" s="41" t="s">
        <v>43</v>
      </c>
      <c r="H312" s="38"/>
      <c r="I312" s="32">
        <v>458</v>
      </c>
      <c r="J312" s="63">
        <f>VLOOKUP(I312,pTRAIT!A:B,2,FALSE)</f>
        <v>0</v>
      </c>
      <c r="K312" s="63" t="s">
        <v>2725</v>
      </c>
      <c r="L312" s="63"/>
      <c r="M312" s="63" t="s">
        <v>2437</v>
      </c>
      <c r="N312" s="63" t="s">
        <v>2730</v>
      </c>
      <c r="O312" s="63"/>
      <c r="P312" s="63"/>
      <c r="Q312" s="63" t="s">
        <v>2734</v>
      </c>
      <c r="R312" s="63" t="s">
        <v>2735</v>
      </c>
      <c r="S312" s="63"/>
      <c r="T312" s="63"/>
      <c r="U312" s="63"/>
      <c r="V312" s="63"/>
      <c r="W312" s="63"/>
      <c r="X312" s="63" t="s">
        <v>2436</v>
      </c>
      <c r="Y312" s="63" t="s">
        <v>2740</v>
      </c>
      <c r="Z312" s="63"/>
      <c r="AA312" s="63" t="s">
        <v>2728</v>
      </c>
      <c r="AB312" s="63"/>
      <c r="AC312" s="63" t="str">
        <f t="shared" si="9"/>
        <v>EM5UeRo4Tp1/Tp1Pun-sge;NST=TP</v>
      </c>
      <c r="AD312" s="34">
        <v>712</v>
      </c>
      <c r="AE312" s="40" t="str">
        <f>VLOOKUP(AD312,pTRAIT!A:B,2,FALSE)</f>
        <v>EM5UeMi1Cf9Pu;RIN=RS / Sp-1EM5UeMi1Cf9ogc;RIN=RF</v>
      </c>
      <c r="AF312" s="63">
        <f>VLOOKUP($AD312,pTRAIT!$A:$X,7,FALSE)</f>
        <v>0</v>
      </c>
      <c r="AG312" s="63">
        <f>VLOOKUP($AD312,pTRAIT!$A:$X,8,FALSE)</f>
        <v>0</v>
      </c>
      <c r="AH312" s="63">
        <f>VLOOKUP($AD312,pTRAIT!$A:$X,9,FALSE)</f>
        <v>0</v>
      </c>
      <c r="AI312" s="63">
        <f>VLOOKUP($AD312,pTRAIT!$A:$X,10,FALSE)</f>
        <v>0</v>
      </c>
      <c r="AJ312" s="63">
        <f>VLOOKUP($AD312,pTRAIT!$A:$X,11,FALSE)</f>
        <v>0</v>
      </c>
      <c r="AK312" s="63">
        <f>VLOOKUP($AD312,pTRAIT!$A:$X,12,FALSE)</f>
        <v>0</v>
      </c>
      <c r="AL312" s="63">
        <f>VLOOKUP($AD312,pTRAIT!$A:$X,13,FALSE)</f>
        <v>0</v>
      </c>
      <c r="AM312" s="63">
        <f>VLOOKUP($AD312,pTRAIT!$A:$X,14,FALSE)</f>
        <v>0</v>
      </c>
      <c r="AN312" s="63">
        <f>VLOOKUP($AD312,pTRAIT!$A:$X,15,FALSE)</f>
        <v>0</v>
      </c>
      <c r="AO312" s="63">
        <f>VLOOKUP($AD312,pTRAIT!$A:$X,16,FALSE)</f>
        <v>0</v>
      </c>
      <c r="AP312" s="63">
        <f>VLOOKUP($AD312,pTRAIT!$A:$X,17,FALSE)</f>
        <v>0</v>
      </c>
      <c r="AQ312" s="63">
        <f>VLOOKUP($AD312,pTRAIT!$A:$X,18,FALSE)</f>
        <v>0</v>
      </c>
      <c r="AR312" s="63">
        <f>VLOOKUP($AD312,pTRAIT!$A:$X,19,FALSE)</f>
        <v>0</v>
      </c>
      <c r="AS312" s="63">
        <f>VLOOKUP($AD312,pTRAIT!$A:$X,20,FALSE)</f>
        <v>0</v>
      </c>
      <c r="AT312" s="63">
        <f>VLOOKUP($AD312,pTRAIT!$A:$X,21,FALSE)</f>
        <v>0</v>
      </c>
      <c r="AU312" s="63">
        <f>VLOOKUP($AD312,pTRAIT!$A:$X,22,FALSE)</f>
        <v>0</v>
      </c>
      <c r="AV312" s="63">
        <f>VLOOKUP($AD312,pTRAIT!$A:$X,23,FALSE)</f>
        <v>0</v>
      </c>
      <c r="AW312" s="63">
        <f>VLOOKUP($AD312,pTRAIT!$A:$X,24,FALSE)</f>
        <v>0</v>
      </c>
      <c r="AX312" s="67" t="s">
        <v>3052</v>
      </c>
      <c r="AY312" s="71" t="s">
        <v>3724</v>
      </c>
    </row>
    <row r="313" spans="1:51" ht="12" customHeight="1" x14ac:dyDescent="0.25">
      <c r="A313" s="32">
        <v>458</v>
      </c>
      <c r="B313" s="33" t="s">
        <v>5</v>
      </c>
      <c r="C313" s="34">
        <v>713</v>
      </c>
      <c r="D313" s="32" t="str">
        <f t="shared" si="8"/>
        <v>458X713</v>
      </c>
      <c r="E313" s="47" t="s">
        <v>1627</v>
      </c>
      <c r="F313" s="61" t="s">
        <v>1940</v>
      </c>
      <c r="G313" s="41" t="s">
        <v>43</v>
      </c>
      <c r="H313" s="38"/>
      <c r="I313" s="32">
        <v>458</v>
      </c>
      <c r="J313" s="63">
        <f>VLOOKUP(I313,pTRAIT!A:B,2,FALSE)</f>
        <v>0</v>
      </c>
      <c r="K313" s="63" t="s">
        <v>2725</v>
      </c>
      <c r="L313" s="63"/>
      <c r="M313" s="63" t="s">
        <v>2437</v>
      </c>
      <c r="N313" s="63" t="s">
        <v>2730</v>
      </c>
      <c r="O313" s="63"/>
      <c r="P313" s="63"/>
      <c r="Q313" s="63" t="s">
        <v>2734</v>
      </c>
      <c r="R313" s="63" t="s">
        <v>2735</v>
      </c>
      <c r="S313" s="63"/>
      <c r="T313" s="63"/>
      <c r="U313" s="63"/>
      <c r="V313" s="63"/>
      <c r="W313" s="63"/>
      <c r="X313" s="63" t="s">
        <v>2436</v>
      </c>
      <c r="Y313" s="63" t="s">
        <v>2740</v>
      </c>
      <c r="Z313" s="63"/>
      <c r="AA313" s="63" t="s">
        <v>2728</v>
      </c>
      <c r="AB313" s="63"/>
      <c r="AC313" s="63" t="str">
        <f t="shared" si="9"/>
        <v>EM5UeRo4Tp1/Tp1Pun-sge;NST=TP</v>
      </c>
      <c r="AD313" s="34">
        <v>713</v>
      </c>
      <c r="AE313" s="40" t="str">
        <f>VLOOKUP(AD313,pTRAIT!A:B,2,FALSE)</f>
        <v>EM5UeMi1Cf9Pu;RIN=RS / EM5Mi1Cf9ogc;RIN=RF</v>
      </c>
      <c r="AF313" s="63">
        <f>VLOOKUP($AD313,pTRAIT!$A:$X,7,FALSE)</f>
        <v>0</v>
      </c>
      <c r="AG313" s="63">
        <f>VLOOKUP($AD313,pTRAIT!$A:$X,8,FALSE)</f>
        <v>0</v>
      </c>
      <c r="AH313" s="63">
        <f>VLOOKUP($AD313,pTRAIT!$A:$X,9,FALSE)</f>
        <v>0</v>
      </c>
      <c r="AI313" s="63">
        <f>VLOOKUP($AD313,pTRAIT!$A:$X,10,FALSE)</f>
        <v>0</v>
      </c>
      <c r="AJ313" s="63">
        <f>VLOOKUP($AD313,pTRAIT!$A:$X,11,FALSE)</f>
        <v>0</v>
      </c>
      <c r="AK313" s="63">
        <f>VLOOKUP($AD313,pTRAIT!$A:$X,12,FALSE)</f>
        <v>0</v>
      </c>
      <c r="AL313" s="63">
        <f>VLOOKUP($AD313,pTRAIT!$A:$X,13,FALSE)</f>
        <v>0</v>
      </c>
      <c r="AM313" s="63">
        <f>VLOOKUP($AD313,pTRAIT!$A:$X,14,FALSE)</f>
        <v>0</v>
      </c>
      <c r="AN313" s="63">
        <f>VLOOKUP($AD313,pTRAIT!$A:$X,15,FALSE)</f>
        <v>0</v>
      </c>
      <c r="AO313" s="63">
        <f>VLOOKUP($AD313,pTRAIT!$A:$X,16,FALSE)</f>
        <v>0</v>
      </c>
      <c r="AP313" s="63">
        <f>VLOOKUP($AD313,pTRAIT!$A:$X,17,FALSE)</f>
        <v>0</v>
      </c>
      <c r="AQ313" s="63">
        <f>VLOOKUP($AD313,pTRAIT!$A:$X,18,FALSE)</f>
        <v>0</v>
      </c>
      <c r="AR313" s="63">
        <f>VLOOKUP($AD313,pTRAIT!$A:$X,19,FALSE)</f>
        <v>0</v>
      </c>
      <c r="AS313" s="63">
        <f>VLOOKUP($AD313,pTRAIT!$A:$X,20,FALSE)</f>
        <v>0</v>
      </c>
      <c r="AT313" s="63">
        <f>VLOOKUP($AD313,pTRAIT!$A:$X,21,FALSE)</f>
        <v>0</v>
      </c>
      <c r="AU313" s="63">
        <f>VLOOKUP($AD313,pTRAIT!$A:$X,22,FALSE)</f>
        <v>0</v>
      </c>
      <c r="AV313" s="63">
        <f>VLOOKUP($AD313,pTRAIT!$A:$X,23,FALSE)</f>
        <v>0</v>
      </c>
      <c r="AW313" s="63">
        <f>VLOOKUP($AD313,pTRAIT!$A:$X,24,FALSE)</f>
        <v>0</v>
      </c>
      <c r="AX313" s="67" t="s">
        <v>3053</v>
      </c>
      <c r="AY313" s="71" t="s">
        <v>3725</v>
      </c>
    </row>
    <row r="314" spans="1:51" ht="12" customHeight="1" x14ac:dyDescent="0.25">
      <c r="A314" s="32">
        <v>458</v>
      </c>
      <c r="B314" s="33" t="s">
        <v>5</v>
      </c>
      <c r="C314" s="34">
        <v>715</v>
      </c>
      <c r="D314" s="32" t="str">
        <f t="shared" si="8"/>
        <v>458X715</v>
      </c>
      <c r="E314" s="47" t="s">
        <v>1627</v>
      </c>
      <c r="F314" s="61" t="s">
        <v>1941</v>
      </c>
      <c r="G314" s="41" t="s">
        <v>43</v>
      </c>
      <c r="H314" s="38"/>
      <c r="I314" s="32">
        <v>458</v>
      </c>
      <c r="J314" s="63">
        <f>VLOOKUP(I314,pTRAIT!A:B,2,FALSE)</f>
        <v>0</v>
      </c>
      <c r="K314" s="63" t="s">
        <v>2725</v>
      </c>
      <c r="L314" s="63"/>
      <c r="M314" s="63" t="s">
        <v>2437</v>
      </c>
      <c r="N314" s="63" t="s">
        <v>2730</v>
      </c>
      <c r="O314" s="63"/>
      <c r="P314" s="63"/>
      <c r="Q314" s="63" t="s">
        <v>2734</v>
      </c>
      <c r="R314" s="63" t="s">
        <v>2735</v>
      </c>
      <c r="S314" s="63"/>
      <c r="T314" s="63"/>
      <c r="U314" s="63"/>
      <c r="V314" s="63"/>
      <c r="W314" s="63"/>
      <c r="X314" s="63" t="s">
        <v>2436</v>
      </c>
      <c r="Y314" s="63" t="s">
        <v>2740</v>
      </c>
      <c r="Z314" s="63"/>
      <c r="AA314" s="63" t="s">
        <v>2728</v>
      </c>
      <c r="AB314" s="63"/>
      <c r="AC314" s="63" t="str">
        <f t="shared" si="9"/>
        <v>EM5UeRo4Tp1/Tp1Pun-sge;NST=TP</v>
      </c>
      <c r="AD314" s="34">
        <v>715</v>
      </c>
      <c r="AE314" s="40" t="str">
        <f>VLOOKUP(AD314,pTRAIT!A:B,2,FALSE)</f>
        <v>EM5UeMi1Cf9Pu;RIN=RS / EMi1Cf9ToCE;RIN=RF</v>
      </c>
      <c r="AF314" s="63">
        <f>VLOOKUP($AD314,pTRAIT!$A:$X,7,FALSE)</f>
        <v>0</v>
      </c>
      <c r="AG314" s="63">
        <f>VLOOKUP($AD314,pTRAIT!$A:$X,8,FALSE)</f>
        <v>0</v>
      </c>
      <c r="AH314" s="63">
        <f>VLOOKUP($AD314,pTRAIT!$A:$X,9,FALSE)</f>
        <v>0</v>
      </c>
      <c r="AI314" s="63">
        <f>VLOOKUP($AD314,pTRAIT!$A:$X,10,FALSE)</f>
        <v>0</v>
      </c>
      <c r="AJ314" s="63">
        <f>VLOOKUP($AD314,pTRAIT!$A:$X,11,FALSE)</f>
        <v>0</v>
      </c>
      <c r="AK314" s="63">
        <f>VLOOKUP($AD314,pTRAIT!$A:$X,12,FALSE)</f>
        <v>0</v>
      </c>
      <c r="AL314" s="63">
        <f>VLOOKUP($AD314,pTRAIT!$A:$X,13,FALSE)</f>
        <v>0</v>
      </c>
      <c r="AM314" s="63">
        <f>VLOOKUP($AD314,pTRAIT!$A:$X,14,FALSE)</f>
        <v>0</v>
      </c>
      <c r="AN314" s="63">
        <f>VLOOKUP($AD314,pTRAIT!$A:$X,15,FALSE)</f>
        <v>0</v>
      </c>
      <c r="AO314" s="63">
        <f>VLOOKUP($AD314,pTRAIT!$A:$X,16,FALSE)</f>
        <v>0</v>
      </c>
      <c r="AP314" s="63">
        <f>VLOOKUP($AD314,pTRAIT!$A:$X,17,FALSE)</f>
        <v>0</v>
      </c>
      <c r="AQ314" s="63">
        <f>VLOOKUP($AD314,pTRAIT!$A:$X,18,FALSE)</f>
        <v>0</v>
      </c>
      <c r="AR314" s="63">
        <f>VLOOKUP($AD314,pTRAIT!$A:$X,19,FALSE)</f>
        <v>0</v>
      </c>
      <c r="AS314" s="63">
        <f>VLOOKUP($AD314,pTRAIT!$A:$X,20,FALSE)</f>
        <v>0</v>
      </c>
      <c r="AT314" s="63">
        <f>VLOOKUP($AD314,pTRAIT!$A:$X,21,FALSE)</f>
        <v>0</v>
      </c>
      <c r="AU314" s="63">
        <f>VLOOKUP($AD314,pTRAIT!$A:$X,22,FALSE)</f>
        <v>0</v>
      </c>
      <c r="AV314" s="63">
        <f>VLOOKUP($AD314,pTRAIT!$A:$X,23,FALSE)</f>
        <v>0</v>
      </c>
      <c r="AW314" s="63">
        <f>VLOOKUP($AD314,pTRAIT!$A:$X,24,FALSE)</f>
        <v>0</v>
      </c>
      <c r="AX314" s="67" t="s">
        <v>3054</v>
      </c>
      <c r="AY314" s="71" t="s">
        <v>3726</v>
      </c>
    </row>
    <row r="315" spans="1:51" ht="12" customHeight="1" x14ac:dyDescent="0.25">
      <c r="A315" s="32">
        <v>458</v>
      </c>
      <c r="B315" s="33" t="s">
        <v>5</v>
      </c>
      <c r="C315" s="34">
        <v>716</v>
      </c>
      <c r="D315" s="32" t="str">
        <f t="shared" si="8"/>
        <v>458X716</v>
      </c>
      <c r="E315" s="47" t="s">
        <v>1627</v>
      </c>
      <c r="F315" s="61" t="s">
        <v>1942</v>
      </c>
      <c r="G315" s="41" t="s">
        <v>43</v>
      </c>
      <c r="H315" s="38"/>
      <c r="I315" s="32">
        <v>458</v>
      </c>
      <c r="J315" s="63">
        <f>VLOOKUP(I315,pTRAIT!A:B,2,FALSE)</f>
        <v>0</v>
      </c>
      <c r="K315" s="63" t="s">
        <v>2725</v>
      </c>
      <c r="L315" s="63"/>
      <c r="M315" s="63" t="s">
        <v>2437</v>
      </c>
      <c r="N315" s="63" t="s">
        <v>2730</v>
      </c>
      <c r="O315" s="63"/>
      <c r="P315" s="63"/>
      <c r="Q315" s="63" t="s">
        <v>2734</v>
      </c>
      <c r="R315" s="63" t="s">
        <v>2735</v>
      </c>
      <c r="S315" s="63"/>
      <c r="T315" s="63"/>
      <c r="U315" s="63"/>
      <c r="V315" s="63"/>
      <c r="W315" s="63"/>
      <c r="X315" s="63" t="s">
        <v>2436</v>
      </c>
      <c r="Y315" s="63" t="s">
        <v>2740</v>
      </c>
      <c r="Z315" s="63"/>
      <c r="AA315" s="63" t="s">
        <v>2728</v>
      </c>
      <c r="AB315" s="63"/>
      <c r="AC315" s="63" t="str">
        <f t="shared" si="9"/>
        <v>EM5UeRo4Tp1/Tp1Pun-sge;NST=TP</v>
      </c>
      <c r="AD315" s="34">
        <v>716</v>
      </c>
      <c r="AE315" s="40" t="str">
        <f>VLOOKUP(AD315,pTRAIT!A:B,2,FALSE)</f>
        <v>EM5UeMi1Cf9Pu;RIN=RS / EM5Mi1Cf9(Pu);RIN=RF</v>
      </c>
      <c r="AF315" s="63">
        <f>VLOOKUP($AD315,pTRAIT!$A:$X,7,FALSE)</f>
        <v>0</v>
      </c>
      <c r="AG315" s="63">
        <f>VLOOKUP($AD315,pTRAIT!$A:$X,8,FALSE)</f>
        <v>0</v>
      </c>
      <c r="AH315" s="63">
        <f>VLOOKUP($AD315,pTRAIT!$A:$X,9,FALSE)</f>
        <v>0</v>
      </c>
      <c r="AI315" s="63">
        <f>VLOOKUP($AD315,pTRAIT!$A:$X,10,FALSE)</f>
        <v>0</v>
      </c>
      <c r="AJ315" s="63">
        <f>VLOOKUP($AD315,pTRAIT!$A:$X,11,FALSE)</f>
        <v>0</v>
      </c>
      <c r="AK315" s="63">
        <f>VLOOKUP($AD315,pTRAIT!$A:$X,12,FALSE)</f>
        <v>0</v>
      </c>
      <c r="AL315" s="63">
        <f>VLOOKUP($AD315,pTRAIT!$A:$X,13,FALSE)</f>
        <v>0</v>
      </c>
      <c r="AM315" s="63">
        <f>VLOOKUP($AD315,pTRAIT!$A:$X,14,FALSE)</f>
        <v>0</v>
      </c>
      <c r="AN315" s="63">
        <f>VLOOKUP($AD315,pTRAIT!$A:$X,15,FALSE)</f>
        <v>0</v>
      </c>
      <c r="AO315" s="63">
        <f>VLOOKUP($AD315,pTRAIT!$A:$X,16,FALSE)</f>
        <v>0</v>
      </c>
      <c r="AP315" s="63">
        <f>VLOOKUP($AD315,pTRAIT!$A:$X,17,FALSE)</f>
        <v>0</v>
      </c>
      <c r="AQ315" s="63">
        <f>VLOOKUP($AD315,pTRAIT!$A:$X,18,FALSE)</f>
        <v>0</v>
      </c>
      <c r="AR315" s="63">
        <f>VLOOKUP($AD315,pTRAIT!$A:$X,19,FALSE)</f>
        <v>0</v>
      </c>
      <c r="AS315" s="63">
        <f>VLOOKUP($AD315,pTRAIT!$A:$X,20,FALSE)</f>
        <v>0</v>
      </c>
      <c r="AT315" s="63">
        <f>VLOOKUP($AD315,pTRAIT!$A:$X,21,FALSE)</f>
        <v>0</v>
      </c>
      <c r="AU315" s="63">
        <f>VLOOKUP($AD315,pTRAIT!$A:$X,22,FALSE)</f>
        <v>0</v>
      </c>
      <c r="AV315" s="63">
        <f>VLOOKUP($AD315,pTRAIT!$A:$X,23,FALSE)</f>
        <v>0</v>
      </c>
      <c r="AW315" s="63">
        <f>VLOOKUP($AD315,pTRAIT!$A:$X,24,FALSE)</f>
        <v>0</v>
      </c>
      <c r="AX315" s="67" t="s">
        <v>3055</v>
      </c>
      <c r="AY315" s="71" t="s">
        <v>3717</v>
      </c>
    </row>
    <row r="316" spans="1:51" ht="12" customHeight="1" x14ac:dyDescent="0.25">
      <c r="A316" s="32">
        <v>458</v>
      </c>
      <c r="B316" s="33" t="s">
        <v>5</v>
      </c>
      <c r="C316" s="34">
        <v>717</v>
      </c>
      <c r="D316" s="32" t="str">
        <f t="shared" si="8"/>
        <v>458X717</v>
      </c>
      <c r="E316" s="47" t="s">
        <v>1627</v>
      </c>
      <c r="F316" s="61" t="s">
        <v>1943</v>
      </c>
      <c r="G316" s="41" t="s">
        <v>43</v>
      </c>
      <c r="H316" s="38"/>
      <c r="I316" s="32">
        <v>458</v>
      </c>
      <c r="J316" s="63">
        <f>VLOOKUP(I316,pTRAIT!A:B,2,FALSE)</f>
        <v>0</v>
      </c>
      <c r="K316" s="63" t="s">
        <v>2725</v>
      </c>
      <c r="L316" s="63"/>
      <c r="M316" s="63" t="s">
        <v>2437</v>
      </c>
      <c r="N316" s="63" t="s">
        <v>2730</v>
      </c>
      <c r="O316" s="63"/>
      <c r="P316" s="63"/>
      <c r="Q316" s="63" t="s">
        <v>2734</v>
      </c>
      <c r="R316" s="63" t="s">
        <v>2735</v>
      </c>
      <c r="S316" s="63"/>
      <c r="T316" s="63"/>
      <c r="U316" s="63"/>
      <c r="V316" s="63"/>
      <c r="W316" s="63"/>
      <c r="X316" s="63" t="s">
        <v>2436</v>
      </c>
      <c r="Y316" s="63" t="s">
        <v>2740</v>
      </c>
      <c r="Z316" s="63"/>
      <c r="AA316" s="63" t="s">
        <v>2728</v>
      </c>
      <c r="AB316" s="63"/>
      <c r="AC316" s="63" t="str">
        <f t="shared" si="9"/>
        <v>EM5UeRo4Tp1/Tp1Pun-sge;NST=TP</v>
      </c>
      <c r="AD316" s="34">
        <v>717</v>
      </c>
      <c r="AE316" s="40" t="str">
        <f>VLOOKUP(AD316,pTRAIT!A:B,2,FALSE)</f>
        <v>EM5UeMi1Cf9Pu;RIN=RS / EM5Mi1Cf9(Pu);RIN=RF</v>
      </c>
      <c r="AF316" s="63">
        <f>VLOOKUP($AD316,pTRAIT!$A:$X,7,FALSE)</f>
        <v>0</v>
      </c>
      <c r="AG316" s="63">
        <f>VLOOKUP($AD316,pTRAIT!$A:$X,8,FALSE)</f>
        <v>0</v>
      </c>
      <c r="AH316" s="63">
        <f>VLOOKUP($AD316,pTRAIT!$A:$X,9,FALSE)</f>
        <v>0</v>
      </c>
      <c r="AI316" s="63">
        <f>VLOOKUP($AD316,pTRAIT!$A:$X,10,FALSE)</f>
        <v>0</v>
      </c>
      <c r="AJ316" s="63">
        <f>VLOOKUP($AD316,pTRAIT!$A:$X,11,FALSE)</f>
        <v>0</v>
      </c>
      <c r="AK316" s="63">
        <f>VLOOKUP($AD316,pTRAIT!$A:$X,12,FALSE)</f>
        <v>0</v>
      </c>
      <c r="AL316" s="63">
        <f>VLOOKUP($AD316,pTRAIT!$A:$X,13,FALSE)</f>
        <v>0</v>
      </c>
      <c r="AM316" s="63">
        <f>VLOOKUP($AD316,pTRAIT!$A:$X,14,FALSE)</f>
        <v>0</v>
      </c>
      <c r="AN316" s="63">
        <f>VLOOKUP($AD316,pTRAIT!$A:$X,15,FALSE)</f>
        <v>0</v>
      </c>
      <c r="AO316" s="63">
        <f>VLOOKUP($AD316,pTRAIT!$A:$X,16,FALSE)</f>
        <v>0</v>
      </c>
      <c r="AP316" s="63">
        <f>VLOOKUP($AD316,pTRAIT!$A:$X,17,FALSE)</f>
        <v>0</v>
      </c>
      <c r="AQ316" s="63">
        <f>VLOOKUP($AD316,pTRAIT!$A:$X,18,FALSE)</f>
        <v>0</v>
      </c>
      <c r="AR316" s="63">
        <f>VLOOKUP($AD316,pTRAIT!$A:$X,19,FALSE)</f>
        <v>0</v>
      </c>
      <c r="AS316" s="63">
        <f>VLOOKUP($AD316,pTRAIT!$A:$X,20,FALSE)</f>
        <v>0</v>
      </c>
      <c r="AT316" s="63">
        <f>VLOOKUP($AD316,pTRAIT!$A:$X,21,FALSE)</f>
        <v>0</v>
      </c>
      <c r="AU316" s="63">
        <f>VLOOKUP($AD316,pTRAIT!$A:$X,22,FALSE)</f>
        <v>0</v>
      </c>
      <c r="AV316" s="63">
        <f>VLOOKUP($AD316,pTRAIT!$A:$X,23,FALSE)</f>
        <v>0</v>
      </c>
      <c r="AW316" s="63">
        <f>VLOOKUP($AD316,pTRAIT!$A:$X,24,FALSE)</f>
        <v>0</v>
      </c>
      <c r="AX316" s="67" t="s">
        <v>3056</v>
      </c>
      <c r="AY316" s="71" t="s">
        <v>3717</v>
      </c>
    </row>
    <row r="317" spans="1:51" ht="12" customHeight="1" x14ac:dyDescent="0.25">
      <c r="A317" s="32">
        <v>458</v>
      </c>
      <c r="B317" s="33" t="s">
        <v>5</v>
      </c>
      <c r="C317" s="34">
        <v>719</v>
      </c>
      <c r="D317" s="32" t="str">
        <f t="shared" si="8"/>
        <v>458X719</v>
      </c>
      <c r="E317" s="47" t="s">
        <v>1627</v>
      </c>
      <c r="F317" s="61" t="s">
        <v>1944</v>
      </c>
      <c r="G317" s="41" t="s">
        <v>43</v>
      </c>
      <c r="H317" s="38"/>
      <c r="I317" s="32">
        <v>458</v>
      </c>
      <c r="J317" s="63">
        <f>VLOOKUP(I317,pTRAIT!A:B,2,FALSE)</f>
        <v>0</v>
      </c>
      <c r="K317" s="63" t="s">
        <v>2725</v>
      </c>
      <c r="L317" s="63"/>
      <c r="M317" s="63" t="s">
        <v>2437</v>
      </c>
      <c r="N317" s="63" t="s">
        <v>2730</v>
      </c>
      <c r="O317" s="63"/>
      <c r="P317" s="63"/>
      <c r="Q317" s="63" t="s">
        <v>2734</v>
      </c>
      <c r="R317" s="63" t="s">
        <v>2735</v>
      </c>
      <c r="S317" s="63"/>
      <c r="T317" s="63"/>
      <c r="U317" s="63"/>
      <c r="V317" s="63"/>
      <c r="W317" s="63"/>
      <c r="X317" s="63" t="s">
        <v>2436</v>
      </c>
      <c r="Y317" s="63" t="s">
        <v>2740</v>
      </c>
      <c r="Z317" s="63"/>
      <c r="AA317" s="63" t="s">
        <v>2728</v>
      </c>
      <c r="AB317" s="63"/>
      <c r="AC317" s="63" t="str">
        <f t="shared" si="9"/>
        <v>EM5UeRo4Tp1/Tp1Pun-sge;NST=TP</v>
      </c>
      <c r="AD317" s="34">
        <v>719</v>
      </c>
      <c r="AE317" s="40" t="str">
        <f>VLOOKUP(AD317,pTRAIT!A:B,2,FALSE)</f>
        <v>EM5UeMi1Cf9Pu;RIN=RS / EM5Mi1WSCf9;RIN=RF</v>
      </c>
      <c r="AF317" s="63">
        <f>VLOOKUP($AD317,pTRAIT!$A:$X,7,FALSE)</f>
        <v>0</v>
      </c>
      <c r="AG317" s="63">
        <f>VLOOKUP($AD317,pTRAIT!$A:$X,8,FALSE)</f>
        <v>0</v>
      </c>
      <c r="AH317" s="63">
        <f>VLOOKUP($AD317,pTRAIT!$A:$X,9,FALSE)</f>
        <v>0</v>
      </c>
      <c r="AI317" s="63">
        <f>VLOOKUP($AD317,pTRAIT!$A:$X,10,FALSE)</f>
        <v>0</v>
      </c>
      <c r="AJ317" s="63">
        <f>VLOOKUP($AD317,pTRAIT!$A:$X,11,FALSE)</f>
        <v>0</v>
      </c>
      <c r="AK317" s="63">
        <f>VLOOKUP($AD317,pTRAIT!$A:$X,12,FALSE)</f>
        <v>0</v>
      </c>
      <c r="AL317" s="63">
        <f>VLOOKUP($AD317,pTRAIT!$A:$X,13,FALSE)</f>
        <v>0</v>
      </c>
      <c r="AM317" s="63">
        <f>VLOOKUP($AD317,pTRAIT!$A:$X,14,FALSE)</f>
        <v>0</v>
      </c>
      <c r="AN317" s="63">
        <f>VLOOKUP($AD317,pTRAIT!$A:$X,15,FALSE)</f>
        <v>0</v>
      </c>
      <c r="AO317" s="63">
        <f>VLOOKUP($AD317,pTRAIT!$A:$X,16,FALSE)</f>
        <v>0</v>
      </c>
      <c r="AP317" s="63">
        <f>VLOOKUP($AD317,pTRAIT!$A:$X,17,FALSE)</f>
        <v>0</v>
      </c>
      <c r="AQ317" s="63">
        <f>VLOOKUP($AD317,pTRAIT!$A:$X,18,FALSE)</f>
        <v>0</v>
      </c>
      <c r="AR317" s="63">
        <f>VLOOKUP($AD317,pTRAIT!$A:$X,19,FALSE)</f>
        <v>0</v>
      </c>
      <c r="AS317" s="63">
        <f>VLOOKUP($AD317,pTRAIT!$A:$X,20,FALSE)</f>
        <v>0</v>
      </c>
      <c r="AT317" s="63">
        <f>VLOOKUP($AD317,pTRAIT!$A:$X,21,FALSE)</f>
        <v>0</v>
      </c>
      <c r="AU317" s="63">
        <f>VLOOKUP($AD317,pTRAIT!$A:$X,22,FALSE)</f>
        <v>0</v>
      </c>
      <c r="AV317" s="63">
        <f>VLOOKUP($AD317,pTRAIT!$A:$X,23,FALSE)</f>
        <v>0</v>
      </c>
      <c r="AW317" s="63">
        <f>VLOOKUP($AD317,pTRAIT!$A:$X,24,FALSE)</f>
        <v>0</v>
      </c>
      <c r="AX317" s="67" t="s">
        <v>3057</v>
      </c>
      <c r="AY317" s="71" t="s">
        <v>3727</v>
      </c>
    </row>
    <row r="318" spans="1:51" ht="12" customHeight="1" x14ac:dyDescent="0.25">
      <c r="A318" s="32">
        <v>458</v>
      </c>
      <c r="B318" s="33" t="s">
        <v>5</v>
      </c>
      <c r="C318" s="34">
        <v>720</v>
      </c>
      <c r="D318" s="32" t="str">
        <f t="shared" si="8"/>
        <v>458X720</v>
      </c>
      <c r="E318" s="47" t="s">
        <v>1627</v>
      </c>
      <c r="F318" s="61" t="s">
        <v>1945</v>
      </c>
      <c r="G318" s="41" t="s">
        <v>43</v>
      </c>
      <c r="H318" s="38"/>
      <c r="I318" s="32">
        <v>458</v>
      </c>
      <c r="J318" s="63">
        <f>VLOOKUP(I318,pTRAIT!A:B,2,FALSE)</f>
        <v>0</v>
      </c>
      <c r="K318" s="63" t="s">
        <v>2725</v>
      </c>
      <c r="L318" s="63"/>
      <c r="M318" s="63" t="s">
        <v>2437</v>
      </c>
      <c r="N318" s="63" t="s">
        <v>2730</v>
      </c>
      <c r="O318" s="63"/>
      <c r="P318" s="63"/>
      <c r="Q318" s="63" t="s">
        <v>2734</v>
      </c>
      <c r="R318" s="63" t="s">
        <v>2735</v>
      </c>
      <c r="S318" s="63"/>
      <c r="T318" s="63"/>
      <c r="U318" s="63"/>
      <c r="V318" s="63"/>
      <c r="W318" s="63"/>
      <c r="X318" s="63" t="s">
        <v>2436</v>
      </c>
      <c r="Y318" s="63" t="s">
        <v>2740</v>
      </c>
      <c r="Z318" s="63"/>
      <c r="AA318" s="63" t="s">
        <v>2728</v>
      </c>
      <c r="AB318" s="63"/>
      <c r="AC318" s="63" t="str">
        <f t="shared" si="9"/>
        <v>EM5UeRo4Tp1/Tp1Pun-sge;NST=TP</v>
      </c>
      <c r="AD318" s="34">
        <v>720</v>
      </c>
      <c r="AE318" s="40" t="str">
        <f>VLOOKUP(AD318,pTRAIT!A:B,2,FALSE)</f>
        <v>EM5UeMi1Cf9Pu;RIN=RS / EM5Mi1WSCf9;RIN=RF</v>
      </c>
      <c r="AF318" s="63">
        <f>VLOOKUP($AD318,pTRAIT!$A:$X,7,FALSE)</f>
        <v>0</v>
      </c>
      <c r="AG318" s="63">
        <f>VLOOKUP($AD318,pTRAIT!$A:$X,8,FALSE)</f>
        <v>0</v>
      </c>
      <c r="AH318" s="63">
        <f>VLOOKUP($AD318,pTRAIT!$A:$X,9,FALSE)</f>
        <v>0</v>
      </c>
      <c r="AI318" s="63">
        <f>VLOOKUP($AD318,pTRAIT!$A:$X,10,FALSE)</f>
        <v>0</v>
      </c>
      <c r="AJ318" s="63">
        <f>VLOOKUP($AD318,pTRAIT!$A:$X,11,FALSE)</f>
        <v>0</v>
      </c>
      <c r="AK318" s="63">
        <f>VLOOKUP($AD318,pTRAIT!$A:$X,12,FALSE)</f>
        <v>0</v>
      </c>
      <c r="AL318" s="63">
        <f>VLOOKUP($AD318,pTRAIT!$A:$X,13,FALSE)</f>
        <v>0</v>
      </c>
      <c r="AM318" s="63">
        <f>VLOOKUP($AD318,pTRAIT!$A:$X,14,FALSE)</f>
        <v>0</v>
      </c>
      <c r="AN318" s="63">
        <f>VLOOKUP($AD318,pTRAIT!$A:$X,15,FALSE)</f>
        <v>0</v>
      </c>
      <c r="AO318" s="63">
        <f>VLOOKUP($AD318,pTRAIT!$A:$X,16,FALSE)</f>
        <v>0</v>
      </c>
      <c r="AP318" s="63">
        <f>VLOOKUP($AD318,pTRAIT!$A:$X,17,FALSE)</f>
        <v>0</v>
      </c>
      <c r="AQ318" s="63">
        <f>VLOOKUP($AD318,pTRAIT!$A:$X,18,FALSE)</f>
        <v>0</v>
      </c>
      <c r="AR318" s="63">
        <f>VLOOKUP($AD318,pTRAIT!$A:$X,19,FALSE)</f>
        <v>0</v>
      </c>
      <c r="AS318" s="63">
        <f>VLOOKUP($AD318,pTRAIT!$A:$X,20,FALSE)</f>
        <v>0</v>
      </c>
      <c r="AT318" s="63">
        <f>VLOOKUP($AD318,pTRAIT!$A:$X,21,FALSE)</f>
        <v>0</v>
      </c>
      <c r="AU318" s="63">
        <f>VLOOKUP($AD318,pTRAIT!$A:$X,22,FALSE)</f>
        <v>0</v>
      </c>
      <c r="AV318" s="63">
        <f>VLOOKUP($AD318,pTRAIT!$A:$X,23,FALSE)</f>
        <v>0</v>
      </c>
      <c r="AW318" s="63">
        <f>VLOOKUP($AD318,pTRAIT!$A:$X,24,FALSE)</f>
        <v>0</v>
      </c>
      <c r="AX318" s="67" t="s">
        <v>3058</v>
      </c>
      <c r="AY318" s="71" t="s">
        <v>3727</v>
      </c>
    </row>
    <row r="319" spans="1:51" ht="12" customHeight="1" x14ac:dyDescent="0.25">
      <c r="A319" s="32">
        <v>458</v>
      </c>
      <c r="B319" s="33" t="s">
        <v>5</v>
      </c>
      <c r="C319" s="34">
        <v>721</v>
      </c>
      <c r="D319" s="32" t="str">
        <f t="shared" si="8"/>
        <v>458X721</v>
      </c>
      <c r="E319" s="47" t="s">
        <v>1627</v>
      </c>
      <c r="F319" s="61" t="s">
        <v>1946</v>
      </c>
      <c r="G319" s="41" t="s">
        <v>43</v>
      </c>
      <c r="H319" s="38"/>
      <c r="I319" s="32">
        <v>458</v>
      </c>
      <c r="J319" s="63">
        <f>VLOOKUP(I319,pTRAIT!A:B,2,FALSE)</f>
        <v>0</v>
      </c>
      <c r="K319" s="63" t="s">
        <v>2725</v>
      </c>
      <c r="L319" s="63"/>
      <c r="M319" s="63" t="s">
        <v>2437</v>
      </c>
      <c r="N319" s="63" t="s">
        <v>2730</v>
      </c>
      <c r="O319" s="63"/>
      <c r="P319" s="63"/>
      <c r="Q319" s="63" t="s">
        <v>2734</v>
      </c>
      <c r="R319" s="63" t="s">
        <v>2735</v>
      </c>
      <c r="S319" s="63"/>
      <c r="T319" s="63"/>
      <c r="U319" s="63"/>
      <c r="V319" s="63"/>
      <c r="W319" s="63"/>
      <c r="X319" s="63" t="s">
        <v>2436</v>
      </c>
      <c r="Y319" s="63" t="s">
        <v>2740</v>
      </c>
      <c r="Z319" s="63"/>
      <c r="AA319" s="63" t="s">
        <v>2728</v>
      </c>
      <c r="AB319" s="63"/>
      <c r="AC319" s="63" t="str">
        <f t="shared" si="9"/>
        <v>EM5UeRo4Tp1/Tp1Pun-sge;NST=TP</v>
      </c>
      <c r="AD319" s="34">
        <v>721</v>
      </c>
      <c r="AE319" s="40" t="str">
        <f>VLOOKUP(AD319,pTRAIT!A:B,2,FALSE)</f>
        <v>EM5UeMi1Cf9Pu;RIN=RS / EM5Mi1;RIN=RF</v>
      </c>
      <c r="AF319" s="63">
        <f>VLOOKUP($AD319,pTRAIT!$A:$X,7,FALSE)</f>
        <v>0</v>
      </c>
      <c r="AG319" s="63">
        <f>VLOOKUP($AD319,pTRAIT!$A:$X,8,FALSE)</f>
        <v>0</v>
      </c>
      <c r="AH319" s="63">
        <f>VLOOKUP($AD319,pTRAIT!$A:$X,9,FALSE)</f>
        <v>0</v>
      </c>
      <c r="AI319" s="63">
        <f>VLOOKUP($AD319,pTRAIT!$A:$X,10,FALSE)</f>
        <v>0</v>
      </c>
      <c r="AJ319" s="63">
        <f>VLOOKUP($AD319,pTRAIT!$A:$X,11,FALSE)</f>
        <v>0</v>
      </c>
      <c r="AK319" s="63">
        <f>VLOOKUP($AD319,pTRAIT!$A:$X,12,FALSE)</f>
        <v>0</v>
      </c>
      <c r="AL319" s="63">
        <f>VLOOKUP($AD319,pTRAIT!$A:$X,13,FALSE)</f>
        <v>0</v>
      </c>
      <c r="AM319" s="63">
        <f>VLOOKUP($AD319,pTRAIT!$A:$X,14,FALSE)</f>
        <v>0</v>
      </c>
      <c r="AN319" s="63">
        <f>VLOOKUP($AD319,pTRAIT!$A:$X,15,FALSE)</f>
        <v>0</v>
      </c>
      <c r="AO319" s="63">
        <f>VLOOKUP($AD319,pTRAIT!$A:$X,16,FALSE)</f>
        <v>0</v>
      </c>
      <c r="AP319" s="63">
        <f>VLOOKUP($AD319,pTRAIT!$A:$X,17,FALSE)</f>
        <v>0</v>
      </c>
      <c r="AQ319" s="63">
        <f>VLOOKUP($AD319,pTRAIT!$A:$X,18,FALSE)</f>
        <v>0</v>
      </c>
      <c r="AR319" s="63">
        <f>VLOOKUP($AD319,pTRAIT!$A:$X,19,FALSE)</f>
        <v>0</v>
      </c>
      <c r="AS319" s="63">
        <f>VLOOKUP($AD319,pTRAIT!$A:$X,20,FALSE)</f>
        <v>0</v>
      </c>
      <c r="AT319" s="63">
        <f>VLOOKUP($AD319,pTRAIT!$A:$X,21,FALSE)</f>
        <v>0</v>
      </c>
      <c r="AU319" s="63">
        <f>VLOOKUP($AD319,pTRAIT!$A:$X,22,FALSE)</f>
        <v>0</v>
      </c>
      <c r="AV319" s="63">
        <f>VLOOKUP($AD319,pTRAIT!$A:$X,23,FALSE)</f>
        <v>0</v>
      </c>
      <c r="AW319" s="63">
        <f>VLOOKUP($AD319,pTRAIT!$A:$X,24,FALSE)</f>
        <v>0</v>
      </c>
      <c r="AX319" s="67" t="s">
        <v>3059</v>
      </c>
      <c r="AY319" s="71" t="s">
        <v>3728</v>
      </c>
    </row>
    <row r="320" spans="1:51" ht="12" customHeight="1" x14ac:dyDescent="0.25">
      <c r="A320" s="32">
        <v>458</v>
      </c>
      <c r="B320" s="33" t="s">
        <v>5</v>
      </c>
      <c r="C320" s="34">
        <v>722</v>
      </c>
      <c r="D320" s="32" t="str">
        <f t="shared" si="8"/>
        <v>458X722</v>
      </c>
      <c r="E320" s="47" t="s">
        <v>1627</v>
      </c>
      <c r="F320" s="61" t="s">
        <v>1947</v>
      </c>
      <c r="G320" s="41" t="s">
        <v>43</v>
      </c>
      <c r="H320" s="38"/>
      <c r="I320" s="32">
        <v>458</v>
      </c>
      <c r="J320" s="63">
        <f>VLOOKUP(I320,pTRAIT!A:B,2,FALSE)</f>
        <v>0</v>
      </c>
      <c r="K320" s="63" t="s">
        <v>2725</v>
      </c>
      <c r="L320" s="63"/>
      <c r="M320" s="63" t="s">
        <v>2437</v>
      </c>
      <c r="N320" s="63" t="s">
        <v>2730</v>
      </c>
      <c r="O320" s="63"/>
      <c r="P320" s="63"/>
      <c r="Q320" s="63" t="s">
        <v>2734</v>
      </c>
      <c r="R320" s="63" t="s">
        <v>2735</v>
      </c>
      <c r="S320" s="63"/>
      <c r="T320" s="63"/>
      <c r="U320" s="63"/>
      <c r="V320" s="63"/>
      <c r="W320" s="63"/>
      <c r="X320" s="63" t="s">
        <v>2436</v>
      </c>
      <c r="Y320" s="63" t="s">
        <v>2740</v>
      </c>
      <c r="Z320" s="63"/>
      <c r="AA320" s="63" t="s">
        <v>2728</v>
      </c>
      <c r="AB320" s="63"/>
      <c r="AC320" s="63" t="str">
        <f t="shared" si="9"/>
        <v>EM5UeRo4Tp1/Tp1Pun-sge;NST=TP</v>
      </c>
      <c r="AD320" s="34">
        <v>722</v>
      </c>
      <c r="AE320" s="40" t="str">
        <f>VLOOKUP(AD320,pTRAIT!A:B,2,FALSE)</f>
        <v>EM5UeMi1Cf9Pu;RIN=RS / EM5Mi1;RIN=RF</v>
      </c>
      <c r="AF320" s="63">
        <f>VLOOKUP($AD320,pTRAIT!$A:$X,7,FALSE)</f>
        <v>0</v>
      </c>
      <c r="AG320" s="63">
        <f>VLOOKUP($AD320,pTRAIT!$A:$X,8,FALSE)</f>
        <v>0</v>
      </c>
      <c r="AH320" s="63">
        <f>VLOOKUP($AD320,pTRAIT!$A:$X,9,FALSE)</f>
        <v>0</v>
      </c>
      <c r="AI320" s="63">
        <f>VLOOKUP($AD320,pTRAIT!$A:$X,10,FALSE)</f>
        <v>0</v>
      </c>
      <c r="AJ320" s="63">
        <f>VLOOKUP($AD320,pTRAIT!$A:$X,11,FALSE)</f>
        <v>0</v>
      </c>
      <c r="AK320" s="63">
        <f>VLOOKUP($AD320,pTRAIT!$A:$X,12,FALSE)</f>
        <v>0</v>
      </c>
      <c r="AL320" s="63">
        <f>VLOOKUP($AD320,pTRAIT!$A:$X,13,FALSE)</f>
        <v>0</v>
      </c>
      <c r="AM320" s="63">
        <f>VLOOKUP($AD320,pTRAIT!$A:$X,14,FALSE)</f>
        <v>0</v>
      </c>
      <c r="AN320" s="63">
        <f>VLOOKUP($AD320,pTRAIT!$A:$X,15,FALSE)</f>
        <v>0</v>
      </c>
      <c r="AO320" s="63">
        <f>VLOOKUP($AD320,pTRAIT!$A:$X,16,FALSE)</f>
        <v>0</v>
      </c>
      <c r="AP320" s="63">
        <f>VLOOKUP($AD320,pTRAIT!$A:$X,17,FALSE)</f>
        <v>0</v>
      </c>
      <c r="AQ320" s="63">
        <f>VLOOKUP($AD320,pTRAIT!$A:$X,18,FALSE)</f>
        <v>0</v>
      </c>
      <c r="AR320" s="63">
        <f>VLOOKUP($AD320,pTRAIT!$A:$X,19,FALSE)</f>
        <v>0</v>
      </c>
      <c r="AS320" s="63">
        <f>VLOOKUP($AD320,pTRAIT!$A:$X,20,FALSE)</f>
        <v>0</v>
      </c>
      <c r="AT320" s="63">
        <f>VLOOKUP($AD320,pTRAIT!$A:$X,21,FALSE)</f>
        <v>0</v>
      </c>
      <c r="AU320" s="63">
        <f>VLOOKUP($AD320,pTRAIT!$A:$X,22,FALSE)</f>
        <v>0</v>
      </c>
      <c r="AV320" s="63">
        <f>VLOOKUP($AD320,pTRAIT!$A:$X,23,FALSE)</f>
        <v>0</v>
      </c>
      <c r="AW320" s="63">
        <f>VLOOKUP($AD320,pTRAIT!$A:$X,24,FALSE)</f>
        <v>0</v>
      </c>
      <c r="AX320" s="67" t="s">
        <v>3060</v>
      </c>
      <c r="AY320" s="71" t="s">
        <v>3728</v>
      </c>
    </row>
    <row r="321" spans="1:51" ht="12" customHeight="1" x14ac:dyDescent="0.25">
      <c r="A321" s="32">
        <v>458</v>
      </c>
      <c r="B321" s="33" t="s">
        <v>5</v>
      </c>
      <c r="C321" s="34">
        <v>723</v>
      </c>
      <c r="D321" s="32" t="str">
        <f t="shared" si="8"/>
        <v>458X723</v>
      </c>
      <c r="E321" s="47" t="s">
        <v>1627</v>
      </c>
      <c r="F321" s="61" t="s">
        <v>1948</v>
      </c>
      <c r="G321" s="41" t="s">
        <v>43</v>
      </c>
      <c r="H321" s="38"/>
      <c r="I321" s="32">
        <v>458</v>
      </c>
      <c r="J321" s="63">
        <f>VLOOKUP(I321,pTRAIT!A:B,2,FALSE)</f>
        <v>0</v>
      </c>
      <c r="K321" s="63" t="s">
        <v>2725</v>
      </c>
      <c r="L321" s="63"/>
      <c r="M321" s="63" t="s">
        <v>2437</v>
      </c>
      <c r="N321" s="63" t="s">
        <v>2730</v>
      </c>
      <c r="O321" s="63"/>
      <c r="P321" s="63"/>
      <c r="Q321" s="63" t="s">
        <v>2734</v>
      </c>
      <c r="R321" s="63" t="s">
        <v>2735</v>
      </c>
      <c r="S321" s="63"/>
      <c r="T321" s="63"/>
      <c r="U321" s="63"/>
      <c r="V321" s="63"/>
      <c r="W321" s="63"/>
      <c r="X321" s="63" t="s">
        <v>2436</v>
      </c>
      <c r="Y321" s="63" t="s">
        <v>2740</v>
      </c>
      <c r="Z321" s="63"/>
      <c r="AA321" s="63" t="s">
        <v>2728</v>
      </c>
      <c r="AB321" s="63"/>
      <c r="AC321" s="63" t="str">
        <f t="shared" si="9"/>
        <v>EM5UeRo4Tp1/Tp1Pun-sge;NST=TP</v>
      </c>
      <c r="AD321" s="34">
        <v>723</v>
      </c>
      <c r="AE321" s="40" t="str">
        <f>VLOOKUP(AD321,pTRAIT!A:B,2,FALSE)</f>
        <v>EM5UeMi1Cf9Pu;RIN=RS / Sp-1EM5UeMi1Cf9ogc;RIN=RF</v>
      </c>
      <c r="AF321" s="63">
        <f>VLOOKUP($AD321,pTRAIT!$A:$X,7,FALSE)</f>
        <v>0</v>
      </c>
      <c r="AG321" s="63">
        <f>VLOOKUP($AD321,pTRAIT!$A:$X,8,FALSE)</f>
        <v>0</v>
      </c>
      <c r="AH321" s="63">
        <f>VLOOKUP($AD321,pTRAIT!$A:$X,9,FALSE)</f>
        <v>0</v>
      </c>
      <c r="AI321" s="63">
        <f>VLOOKUP($AD321,pTRAIT!$A:$X,10,FALSE)</f>
        <v>0</v>
      </c>
      <c r="AJ321" s="63">
        <f>VLOOKUP($AD321,pTRAIT!$A:$X,11,FALSE)</f>
        <v>0</v>
      </c>
      <c r="AK321" s="63">
        <f>VLOOKUP($AD321,pTRAIT!$A:$X,12,FALSE)</f>
        <v>0</v>
      </c>
      <c r="AL321" s="63">
        <f>VLOOKUP($AD321,pTRAIT!$A:$X,13,FALSE)</f>
        <v>0</v>
      </c>
      <c r="AM321" s="63">
        <f>VLOOKUP($AD321,pTRAIT!$A:$X,14,FALSE)</f>
        <v>0</v>
      </c>
      <c r="AN321" s="63">
        <f>VLOOKUP($AD321,pTRAIT!$A:$X,15,FALSE)</f>
        <v>0</v>
      </c>
      <c r="AO321" s="63">
        <f>VLOOKUP($AD321,pTRAIT!$A:$X,16,FALSE)</f>
        <v>0</v>
      </c>
      <c r="AP321" s="63">
        <f>VLOOKUP($AD321,pTRAIT!$A:$X,17,FALSE)</f>
        <v>0</v>
      </c>
      <c r="AQ321" s="63">
        <f>VLOOKUP($AD321,pTRAIT!$A:$X,18,FALSE)</f>
        <v>0</v>
      </c>
      <c r="AR321" s="63">
        <f>VLOOKUP($AD321,pTRAIT!$A:$X,19,FALSE)</f>
        <v>0</v>
      </c>
      <c r="AS321" s="63">
        <f>VLOOKUP($AD321,pTRAIT!$A:$X,20,FALSE)</f>
        <v>0</v>
      </c>
      <c r="AT321" s="63">
        <f>VLOOKUP($AD321,pTRAIT!$A:$X,21,FALSE)</f>
        <v>0</v>
      </c>
      <c r="AU321" s="63">
        <f>VLOOKUP($AD321,pTRAIT!$A:$X,22,FALSE)</f>
        <v>0</v>
      </c>
      <c r="AV321" s="63">
        <f>VLOOKUP($AD321,pTRAIT!$A:$X,23,FALSE)</f>
        <v>0</v>
      </c>
      <c r="AW321" s="63">
        <f>VLOOKUP($AD321,pTRAIT!$A:$X,24,FALSE)</f>
        <v>0</v>
      </c>
      <c r="AX321" s="67" t="s">
        <v>3061</v>
      </c>
      <c r="AY321" s="71" t="s">
        <v>3724</v>
      </c>
    </row>
    <row r="322" spans="1:51" ht="12" customHeight="1" x14ac:dyDescent="0.25">
      <c r="A322" s="32">
        <v>458</v>
      </c>
      <c r="B322" s="33" t="s">
        <v>5</v>
      </c>
      <c r="C322" s="34">
        <v>724</v>
      </c>
      <c r="D322" s="32" t="str">
        <f t="shared" ref="D322:D385" si="10">_xlfn.CONCAT(A322,B322,C322)</f>
        <v>458X724</v>
      </c>
      <c r="E322" s="47" t="s">
        <v>1627</v>
      </c>
      <c r="F322" s="61" t="s">
        <v>1949</v>
      </c>
      <c r="G322" s="41" t="s">
        <v>43</v>
      </c>
      <c r="H322" s="38"/>
      <c r="I322" s="32">
        <v>458</v>
      </c>
      <c r="J322" s="63">
        <f>VLOOKUP(I322,pTRAIT!A:B,2,FALSE)</f>
        <v>0</v>
      </c>
      <c r="K322" s="63" t="s">
        <v>2725</v>
      </c>
      <c r="L322" s="63"/>
      <c r="M322" s="63" t="s">
        <v>2437</v>
      </c>
      <c r="N322" s="63" t="s">
        <v>2730</v>
      </c>
      <c r="O322" s="63"/>
      <c r="P322" s="63"/>
      <c r="Q322" s="63" t="s">
        <v>2734</v>
      </c>
      <c r="R322" s="63" t="s">
        <v>2735</v>
      </c>
      <c r="S322" s="63"/>
      <c r="T322" s="63"/>
      <c r="U322" s="63"/>
      <c r="V322" s="63"/>
      <c r="W322" s="63"/>
      <c r="X322" s="63" t="s">
        <v>2436</v>
      </c>
      <c r="Y322" s="63" t="s">
        <v>2740</v>
      </c>
      <c r="Z322" s="63"/>
      <c r="AA322" s="63" t="s">
        <v>2728</v>
      </c>
      <c r="AB322" s="63"/>
      <c r="AC322" s="63" t="str">
        <f t="shared" si="9"/>
        <v>EM5UeRo4Tp1/Tp1Pun-sge;NST=TP</v>
      </c>
      <c r="AD322" s="34">
        <v>724</v>
      </c>
      <c r="AE322" s="40" t="str">
        <f>VLOOKUP(AD322,pTRAIT!A:B,2,FALSE)</f>
        <v>EM5UeMi1Cf9Pu;RIN=RS / EM5UeMi1(Cf9);RIN=RF</v>
      </c>
      <c r="AF322" s="63">
        <f>VLOOKUP($AD322,pTRAIT!$A:$X,7,FALSE)</f>
        <v>0</v>
      </c>
      <c r="AG322" s="63">
        <f>VLOOKUP($AD322,pTRAIT!$A:$X,8,FALSE)</f>
        <v>0</v>
      </c>
      <c r="AH322" s="63">
        <f>VLOOKUP($AD322,pTRAIT!$A:$X,9,FALSE)</f>
        <v>0</v>
      </c>
      <c r="AI322" s="63">
        <f>VLOOKUP($AD322,pTRAIT!$A:$X,10,FALSE)</f>
        <v>0</v>
      </c>
      <c r="AJ322" s="63">
        <f>VLOOKUP($AD322,pTRAIT!$A:$X,11,FALSE)</f>
        <v>0</v>
      </c>
      <c r="AK322" s="63">
        <f>VLOOKUP($AD322,pTRAIT!$A:$X,12,FALSE)</f>
        <v>0</v>
      </c>
      <c r="AL322" s="63">
        <f>VLOOKUP($AD322,pTRAIT!$A:$X,13,FALSE)</f>
        <v>0</v>
      </c>
      <c r="AM322" s="63">
        <f>VLOOKUP($AD322,pTRAIT!$A:$X,14,FALSE)</f>
        <v>0</v>
      </c>
      <c r="AN322" s="63">
        <f>VLOOKUP($AD322,pTRAIT!$A:$X,15,FALSE)</f>
        <v>0</v>
      </c>
      <c r="AO322" s="63">
        <f>VLOOKUP($AD322,pTRAIT!$A:$X,16,FALSE)</f>
        <v>0</v>
      </c>
      <c r="AP322" s="63">
        <f>VLOOKUP($AD322,pTRAIT!$A:$X,17,FALSE)</f>
        <v>0</v>
      </c>
      <c r="AQ322" s="63">
        <f>VLOOKUP($AD322,pTRAIT!$A:$X,18,FALSE)</f>
        <v>0</v>
      </c>
      <c r="AR322" s="63">
        <f>VLOOKUP($AD322,pTRAIT!$A:$X,19,FALSE)</f>
        <v>0</v>
      </c>
      <c r="AS322" s="63">
        <f>VLOOKUP($AD322,pTRAIT!$A:$X,20,FALSE)</f>
        <v>0</v>
      </c>
      <c r="AT322" s="63">
        <f>VLOOKUP($AD322,pTRAIT!$A:$X,21,FALSE)</f>
        <v>0</v>
      </c>
      <c r="AU322" s="63">
        <f>VLOOKUP($AD322,pTRAIT!$A:$X,22,FALSE)</f>
        <v>0</v>
      </c>
      <c r="AV322" s="63">
        <f>VLOOKUP($AD322,pTRAIT!$A:$X,23,FALSE)</f>
        <v>0</v>
      </c>
      <c r="AW322" s="63">
        <f>VLOOKUP($AD322,pTRAIT!$A:$X,24,FALSE)</f>
        <v>0</v>
      </c>
      <c r="AX322" s="67" t="s">
        <v>3062</v>
      </c>
      <c r="AY322" s="71" t="s">
        <v>3729</v>
      </c>
    </row>
    <row r="323" spans="1:51" ht="12" customHeight="1" x14ac:dyDescent="0.25">
      <c r="A323" s="32">
        <v>458</v>
      </c>
      <c r="B323" s="33" t="s">
        <v>5</v>
      </c>
      <c r="C323" s="34">
        <v>725</v>
      </c>
      <c r="D323" s="32" t="str">
        <f t="shared" si="10"/>
        <v>458X725</v>
      </c>
      <c r="E323" s="47" t="s">
        <v>1627</v>
      </c>
      <c r="F323" s="61" t="s">
        <v>1950</v>
      </c>
      <c r="G323" s="41" t="s">
        <v>43</v>
      </c>
      <c r="H323" s="38"/>
      <c r="I323" s="32">
        <v>458</v>
      </c>
      <c r="J323" s="63">
        <f>VLOOKUP(I323,pTRAIT!A:B,2,FALSE)</f>
        <v>0</v>
      </c>
      <c r="K323" s="63" t="s">
        <v>2725</v>
      </c>
      <c r="L323" s="63"/>
      <c r="M323" s="63" t="s">
        <v>2437</v>
      </c>
      <c r="N323" s="63" t="s">
        <v>2730</v>
      </c>
      <c r="O323" s="63"/>
      <c r="P323" s="63"/>
      <c r="Q323" s="63" t="s">
        <v>2734</v>
      </c>
      <c r="R323" s="63" t="s">
        <v>2735</v>
      </c>
      <c r="S323" s="63"/>
      <c r="T323" s="63"/>
      <c r="U323" s="63"/>
      <c r="V323" s="63"/>
      <c r="W323" s="63"/>
      <c r="X323" s="63" t="s">
        <v>2436</v>
      </c>
      <c r="Y323" s="63" t="s">
        <v>2740</v>
      </c>
      <c r="Z323" s="63"/>
      <c r="AA323" s="63" t="s">
        <v>2728</v>
      </c>
      <c r="AB323" s="63"/>
      <c r="AC323" s="63" t="str">
        <f t="shared" ref="AC323:AC386" si="11">CONCATENATE(L323,M323,N323,O323,P323,Q323,R323,S323,T323,U323,V323,W323,X323,Y323,Z323,AA323,AB323,";",K323)</f>
        <v>EM5UeRo4Tp1/Tp1Pun-sge;NST=TP</v>
      </c>
      <c r="AD323" s="34">
        <v>725</v>
      </c>
      <c r="AE323" s="40" t="str">
        <f>VLOOKUP(AD323,pTRAIT!A:B,2,FALSE)</f>
        <v>EM5UeMi1Cf9Pu;RIN=RS / EM5UeMi1Fr1Cf9;RIN=RS</v>
      </c>
      <c r="AF323" s="63">
        <f>VLOOKUP($AD323,pTRAIT!$A:$X,7,FALSE)</f>
        <v>0</v>
      </c>
      <c r="AG323" s="63">
        <f>VLOOKUP($AD323,pTRAIT!$A:$X,8,FALSE)</f>
        <v>0</v>
      </c>
      <c r="AH323" s="63">
        <f>VLOOKUP($AD323,pTRAIT!$A:$X,9,FALSE)</f>
        <v>0</v>
      </c>
      <c r="AI323" s="63">
        <f>VLOOKUP($AD323,pTRAIT!$A:$X,10,FALSE)</f>
        <v>0</v>
      </c>
      <c r="AJ323" s="63">
        <f>VLOOKUP($AD323,pTRAIT!$A:$X,11,FALSE)</f>
        <v>0</v>
      </c>
      <c r="AK323" s="63">
        <f>VLOOKUP($AD323,pTRAIT!$A:$X,12,FALSE)</f>
        <v>0</v>
      </c>
      <c r="AL323" s="63">
        <f>VLOOKUP($AD323,pTRAIT!$A:$X,13,FALSE)</f>
        <v>0</v>
      </c>
      <c r="AM323" s="63">
        <f>VLOOKUP($AD323,pTRAIT!$A:$X,14,FALSE)</f>
        <v>0</v>
      </c>
      <c r="AN323" s="63">
        <f>VLOOKUP($AD323,pTRAIT!$A:$X,15,FALSE)</f>
        <v>0</v>
      </c>
      <c r="AO323" s="63">
        <f>VLOOKUP($AD323,pTRAIT!$A:$X,16,FALSE)</f>
        <v>0</v>
      </c>
      <c r="AP323" s="63">
        <f>VLOOKUP($AD323,pTRAIT!$A:$X,17,FALSE)</f>
        <v>0</v>
      </c>
      <c r="AQ323" s="63">
        <f>VLOOKUP($AD323,pTRAIT!$A:$X,18,FALSE)</f>
        <v>0</v>
      </c>
      <c r="AR323" s="63">
        <f>VLOOKUP($AD323,pTRAIT!$A:$X,19,FALSE)</f>
        <v>0</v>
      </c>
      <c r="AS323" s="63">
        <f>VLOOKUP($AD323,pTRAIT!$A:$X,20,FALSE)</f>
        <v>0</v>
      </c>
      <c r="AT323" s="63">
        <f>VLOOKUP($AD323,pTRAIT!$A:$X,21,FALSE)</f>
        <v>0</v>
      </c>
      <c r="AU323" s="63">
        <f>VLOOKUP($AD323,pTRAIT!$A:$X,22,FALSE)</f>
        <v>0</v>
      </c>
      <c r="AV323" s="63">
        <f>VLOOKUP($AD323,pTRAIT!$A:$X,23,FALSE)</f>
        <v>0</v>
      </c>
      <c r="AW323" s="63">
        <f>VLOOKUP($AD323,pTRAIT!$A:$X,24,FALSE)</f>
        <v>0</v>
      </c>
      <c r="AX323" s="67" t="s">
        <v>3063</v>
      </c>
      <c r="AY323" s="71" t="s">
        <v>3730</v>
      </c>
    </row>
    <row r="324" spans="1:51" ht="12" customHeight="1" x14ac:dyDescent="0.25">
      <c r="A324" s="32">
        <v>458</v>
      </c>
      <c r="B324" s="33" t="s">
        <v>5</v>
      </c>
      <c r="C324" s="34">
        <v>726</v>
      </c>
      <c r="D324" s="32" t="str">
        <f t="shared" si="10"/>
        <v>458X726</v>
      </c>
      <c r="E324" s="47" t="s">
        <v>1627</v>
      </c>
      <c r="F324" s="61" t="s">
        <v>1951</v>
      </c>
      <c r="G324" s="41" t="s">
        <v>43</v>
      </c>
      <c r="H324" s="38"/>
      <c r="I324" s="32">
        <v>458</v>
      </c>
      <c r="J324" s="63">
        <f>VLOOKUP(I324,pTRAIT!A:B,2,FALSE)</f>
        <v>0</v>
      </c>
      <c r="K324" s="63" t="s">
        <v>2725</v>
      </c>
      <c r="L324" s="63"/>
      <c r="M324" s="63" t="s">
        <v>2437</v>
      </c>
      <c r="N324" s="63" t="s">
        <v>2730</v>
      </c>
      <c r="O324" s="63"/>
      <c r="P324" s="63"/>
      <c r="Q324" s="63" t="s">
        <v>2734</v>
      </c>
      <c r="R324" s="63" t="s">
        <v>2735</v>
      </c>
      <c r="S324" s="63"/>
      <c r="T324" s="63"/>
      <c r="U324" s="63"/>
      <c r="V324" s="63"/>
      <c r="W324" s="63"/>
      <c r="X324" s="63" t="s">
        <v>2436</v>
      </c>
      <c r="Y324" s="63" t="s">
        <v>2740</v>
      </c>
      <c r="Z324" s="63"/>
      <c r="AA324" s="63" t="s">
        <v>2728</v>
      </c>
      <c r="AB324" s="63"/>
      <c r="AC324" s="63" t="str">
        <f t="shared" si="11"/>
        <v>EM5UeRo4Tp1/Tp1Pun-sge;NST=TP</v>
      </c>
      <c r="AD324" s="34">
        <v>726</v>
      </c>
      <c r="AE324" s="40" t="str">
        <f>VLOOKUP(AD324,pTRAIT!A:B,2,FALSE)</f>
        <v>EM5UeMi1Cf9Pu;RIN=RS / EM5Ue;RIN=RS</v>
      </c>
      <c r="AF324" s="63">
        <f>VLOOKUP($AD324,pTRAIT!$A:$X,7,FALSE)</f>
        <v>0</v>
      </c>
      <c r="AG324" s="63">
        <f>VLOOKUP($AD324,pTRAIT!$A:$X,8,FALSE)</f>
        <v>0</v>
      </c>
      <c r="AH324" s="63">
        <f>VLOOKUP($AD324,pTRAIT!$A:$X,9,FALSE)</f>
        <v>0</v>
      </c>
      <c r="AI324" s="63">
        <f>VLOOKUP($AD324,pTRAIT!$A:$X,10,FALSE)</f>
        <v>0</v>
      </c>
      <c r="AJ324" s="63">
        <f>VLOOKUP($AD324,pTRAIT!$A:$X,11,FALSE)</f>
        <v>0</v>
      </c>
      <c r="AK324" s="63">
        <f>VLOOKUP($AD324,pTRAIT!$A:$X,12,FALSE)</f>
        <v>0</v>
      </c>
      <c r="AL324" s="63">
        <f>VLOOKUP($AD324,pTRAIT!$A:$X,13,FALSE)</f>
        <v>0</v>
      </c>
      <c r="AM324" s="63">
        <f>VLOOKUP($AD324,pTRAIT!$A:$X,14,FALSE)</f>
        <v>0</v>
      </c>
      <c r="AN324" s="63">
        <f>VLOOKUP($AD324,pTRAIT!$A:$X,15,FALSE)</f>
        <v>0</v>
      </c>
      <c r="AO324" s="63">
        <f>VLOOKUP($AD324,pTRAIT!$A:$X,16,FALSE)</f>
        <v>0</v>
      </c>
      <c r="AP324" s="63">
        <f>VLOOKUP($AD324,pTRAIT!$A:$X,17,FALSE)</f>
        <v>0</v>
      </c>
      <c r="AQ324" s="63">
        <f>VLOOKUP($AD324,pTRAIT!$A:$X,18,FALSE)</f>
        <v>0</v>
      </c>
      <c r="AR324" s="63">
        <f>VLOOKUP($AD324,pTRAIT!$A:$X,19,FALSE)</f>
        <v>0</v>
      </c>
      <c r="AS324" s="63">
        <f>VLOOKUP($AD324,pTRAIT!$A:$X,20,FALSE)</f>
        <v>0</v>
      </c>
      <c r="AT324" s="63">
        <f>VLOOKUP($AD324,pTRAIT!$A:$X,21,FALSE)</f>
        <v>0</v>
      </c>
      <c r="AU324" s="63">
        <f>VLOOKUP($AD324,pTRAIT!$A:$X,22,FALSE)</f>
        <v>0</v>
      </c>
      <c r="AV324" s="63">
        <f>VLOOKUP($AD324,pTRAIT!$A:$X,23,FALSE)</f>
        <v>0</v>
      </c>
      <c r="AW324" s="63">
        <f>VLOOKUP($AD324,pTRAIT!$A:$X,24,FALSE)</f>
        <v>0</v>
      </c>
      <c r="AX324" s="67" t="s">
        <v>3064</v>
      </c>
      <c r="AY324" s="71" t="s">
        <v>3731</v>
      </c>
    </row>
    <row r="325" spans="1:51" ht="12" customHeight="1" x14ac:dyDescent="0.25">
      <c r="A325" s="32">
        <v>458</v>
      </c>
      <c r="B325" s="33" t="s">
        <v>5</v>
      </c>
      <c r="C325" s="34">
        <v>727</v>
      </c>
      <c r="D325" s="32" t="str">
        <f t="shared" si="10"/>
        <v>458X727</v>
      </c>
      <c r="E325" s="47" t="s">
        <v>1627</v>
      </c>
      <c r="F325" s="61" t="s">
        <v>1952</v>
      </c>
      <c r="G325" s="41" t="s">
        <v>43</v>
      </c>
      <c r="H325" s="38"/>
      <c r="I325" s="32">
        <v>458</v>
      </c>
      <c r="J325" s="63">
        <f>VLOOKUP(I325,pTRAIT!A:B,2,FALSE)</f>
        <v>0</v>
      </c>
      <c r="K325" s="63" t="s">
        <v>2725</v>
      </c>
      <c r="L325" s="63"/>
      <c r="M325" s="63" t="s">
        <v>2437</v>
      </c>
      <c r="N325" s="63" t="s">
        <v>2730</v>
      </c>
      <c r="O325" s="63"/>
      <c r="P325" s="63"/>
      <c r="Q325" s="63" t="s">
        <v>2734</v>
      </c>
      <c r="R325" s="63" t="s">
        <v>2735</v>
      </c>
      <c r="S325" s="63"/>
      <c r="T325" s="63"/>
      <c r="U325" s="63"/>
      <c r="V325" s="63"/>
      <c r="W325" s="63"/>
      <c r="X325" s="63" t="s">
        <v>2436</v>
      </c>
      <c r="Y325" s="63" t="s">
        <v>2740</v>
      </c>
      <c r="Z325" s="63"/>
      <c r="AA325" s="63" t="s">
        <v>2728</v>
      </c>
      <c r="AB325" s="63"/>
      <c r="AC325" s="63" t="str">
        <f t="shared" si="11"/>
        <v>EM5UeRo4Tp1/Tp1Pun-sge;NST=TP</v>
      </c>
      <c r="AD325" s="34">
        <v>727</v>
      </c>
      <c r="AE325" s="40" t="str">
        <f>VLOOKUP(AD325,pTRAIT!A:B,2,FALSE)</f>
        <v>EM5UeMi1Cf9Pu;RIN=RS / EM5UeMi1WS(Cf9);RIN=RS</v>
      </c>
      <c r="AF325" s="63">
        <f>VLOOKUP($AD325,pTRAIT!$A:$X,7,FALSE)</f>
        <v>0</v>
      </c>
      <c r="AG325" s="63">
        <f>VLOOKUP($AD325,pTRAIT!$A:$X,8,FALSE)</f>
        <v>0</v>
      </c>
      <c r="AH325" s="63">
        <f>VLOOKUP($AD325,pTRAIT!$A:$X,9,FALSE)</f>
        <v>0</v>
      </c>
      <c r="AI325" s="63">
        <f>VLOOKUP($AD325,pTRAIT!$A:$X,10,FALSE)</f>
        <v>0</v>
      </c>
      <c r="AJ325" s="63">
        <f>VLOOKUP($AD325,pTRAIT!$A:$X,11,FALSE)</f>
        <v>0</v>
      </c>
      <c r="AK325" s="63">
        <f>VLOOKUP($AD325,pTRAIT!$A:$X,12,FALSE)</f>
        <v>0</v>
      </c>
      <c r="AL325" s="63">
        <f>VLOOKUP($AD325,pTRAIT!$A:$X,13,FALSE)</f>
        <v>0</v>
      </c>
      <c r="AM325" s="63">
        <f>VLOOKUP($AD325,pTRAIT!$A:$X,14,FALSE)</f>
        <v>0</v>
      </c>
      <c r="AN325" s="63">
        <f>VLOOKUP($AD325,pTRAIT!$A:$X,15,FALSE)</f>
        <v>0</v>
      </c>
      <c r="AO325" s="63">
        <f>VLOOKUP($AD325,pTRAIT!$A:$X,16,FALSE)</f>
        <v>0</v>
      </c>
      <c r="AP325" s="63">
        <f>VLOOKUP($AD325,pTRAIT!$A:$X,17,FALSE)</f>
        <v>0</v>
      </c>
      <c r="AQ325" s="63">
        <f>VLOOKUP($AD325,pTRAIT!$A:$X,18,FALSE)</f>
        <v>0</v>
      </c>
      <c r="AR325" s="63">
        <f>VLOOKUP($AD325,pTRAIT!$A:$X,19,FALSE)</f>
        <v>0</v>
      </c>
      <c r="AS325" s="63">
        <f>VLOOKUP($AD325,pTRAIT!$A:$X,20,FALSE)</f>
        <v>0</v>
      </c>
      <c r="AT325" s="63">
        <f>VLOOKUP($AD325,pTRAIT!$A:$X,21,FALSE)</f>
        <v>0</v>
      </c>
      <c r="AU325" s="63">
        <f>VLOOKUP($AD325,pTRAIT!$A:$X,22,FALSE)</f>
        <v>0</v>
      </c>
      <c r="AV325" s="63">
        <f>VLOOKUP($AD325,pTRAIT!$A:$X,23,FALSE)</f>
        <v>0</v>
      </c>
      <c r="AW325" s="63">
        <f>VLOOKUP($AD325,pTRAIT!$A:$X,24,FALSE)</f>
        <v>0</v>
      </c>
      <c r="AX325" s="67" t="s">
        <v>3065</v>
      </c>
      <c r="AY325" s="71" t="s">
        <v>3732</v>
      </c>
    </row>
    <row r="326" spans="1:51" ht="12" customHeight="1" x14ac:dyDescent="0.25">
      <c r="A326" s="32">
        <v>458</v>
      </c>
      <c r="B326" s="33" t="s">
        <v>5</v>
      </c>
      <c r="C326" s="34">
        <v>728</v>
      </c>
      <c r="D326" s="32" t="str">
        <f t="shared" si="10"/>
        <v>458X728</v>
      </c>
      <c r="E326" s="47" t="s">
        <v>1627</v>
      </c>
      <c r="F326" s="61" t="s">
        <v>1953</v>
      </c>
      <c r="G326" s="41" t="s">
        <v>43</v>
      </c>
      <c r="H326" s="45"/>
      <c r="I326" s="32">
        <v>458</v>
      </c>
      <c r="J326" s="63">
        <f>VLOOKUP(I326,pTRAIT!A:B,2,FALSE)</f>
        <v>0</v>
      </c>
      <c r="K326" s="63" t="s">
        <v>2725</v>
      </c>
      <c r="L326" s="63"/>
      <c r="M326" s="63" t="s">
        <v>2437</v>
      </c>
      <c r="N326" s="63" t="s">
        <v>2730</v>
      </c>
      <c r="O326" s="63"/>
      <c r="P326" s="63"/>
      <c r="Q326" s="63" t="s">
        <v>2734</v>
      </c>
      <c r="R326" s="63" t="s">
        <v>2735</v>
      </c>
      <c r="S326" s="63"/>
      <c r="T326" s="63"/>
      <c r="U326" s="63"/>
      <c r="V326" s="63"/>
      <c r="W326" s="63"/>
      <c r="X326" s="63" t="s">
        <v>2436</v>
      </c>
      <c r="Y326" s="63" t="s">
        <v>2740</v>
      </c>
      <c r="Z326" s="63"/>
      <c r="AA326" s="63" t="s">
        <v>2728</v>
      </c>
      <c r="AB326" s="63"/>
      <c r="AC326" s="63" t="str">
        <f t="shared" si="11"/>
        <v>EM5UeRo4Tp1/Tp1Pun-sge;NST=TP</v>
      </c>
      <c r="AD326" s="34">
        <v>728</v>
      </c>
      <c r="AE326" s="40" t="str">
        <f>VLOOKUP(AD326,pTRAIT!A:B,2,FALSE)</f>
        <v>EM5UeMi1Cf9Pu;RIN=RS / (RT)(Ue)(So5);RIN=RS</v>
      </c>
      <c r="AF326" s="63">
        <f>VLOOKUP($AD326,pTRAIT!$A:$X,7,FALSE)</f>
        <v>0</v>
      </c>
      <c r="AG326" s="63">
        <f>VLOOKUP($AD326,pTRAIT!$A:$X,8,FALSE)</f>
        <v>0</v>
      </c>
      <c r="AH326" s="63">
        <f>VLOOKUP($AD326,pTRAIT!$A:$X,9,FALSE)</f>
        <v>0</v>
      </c>
      <c r="AI326" s="63">
        <f>VLOOKUP($AD326,pTRAIT!$A:$X,10,FALSE)</f>
        <v>0</v>
      </c>
      <c r="AJ326" s="63">
        <f>VLOOKUP($AD326,pTRAIT!$A:$X,11,FALSE)</f>
        <v>0</v>
      </c>
      <c r="AK326" s="63">
        <f>VLOOKUP($AD326,pTRAIT!$A:$X,12,FALSE)</f>
        <v>0</v>
      </c>
      <c r="AL326" s="63">
        <f>VLOOKUP($AD326,pTRAIT!$A:$X,13,FALSE)</f>
        <v>0</v>
      </c>
      <c r="AM326" s="63">
        <f>VLOOKUP($AD326,pTRAIT!$A:$X,14,FALSE)</f>
        <v>0</v>
      </c>
      <c r="AN326" s="63">
        <f>VLOOKUP($AD326,pTRAIT!$A:$X,15,FALSE)</f>
        <v>0</v>
      </c>
      <c r="AO326" s="63">
        <f>VLOOKUP($AD326,pTRAIT!$A:$X,16,FALSE)</f>
        <v>0</v>
      </c>
      <c r="AP326" s="63">
        <f>VLOOKUP($AD326,pTRAIT!$A:$X,17,FALSE)</f>
        <v>0</v>
      </c>
      <c r="AQ326" s="63">
        <f>VLOOKUP($AD326,pTRAIT!$A:$X,18,FALSE)</f>
        <v>0</v>
      </c>
      <c r="AR326" s="63">
        <f>VLOOKUP($AD326,pTRAIT!$A:$X,19,FALSE)</f>
        <v>0</v>
      </c>
      <c r="AS326" s="63">
        <f>VLOOKUP($AD326,pTRAIT!$A:$X,20,FALSE)</f>
        <v>0</v>
      </c>
      <c r="AT326" s="63">
        <f>VLOOKUP($AD326,pTRAIT!$A:$X,21,FALSE)</f>
        <v>0</v>
      </c>
      <c r="AU326" s="63">
        <f>VLOOKUP($AD326,pTRAIT!$A:$X,22,FALSE)</f>
        <v>0</v>
      </c>
      <c r="AV326" s="63">
        <f>VLOOKUP($AD326,pTRAIT!$A:$X,23,FALSE)</f>
        <v>0</v>
      </c>
      <c r="AW326" s="63">
        <f>VLOOKUP($AD326,pTRAIT!$A:$X,24,FALSE)</f>
        <v>0</v>
      </c>
      <c r="AX326" s="67" t="s">
        <v>3066</v>
      </c>
      <c r="AY326" s="71" t="s">
        <v>3719</v>
      </c>
    </row>
    <row r="327" spans="1:51" ht="12" customHeight="1" x14ac:dyDescent="0.25">
      <c r="A327" s="32">
        <v>458</v>
      </c>
      <c r="B327" s="33" t="s">
        <v>5</v>
      </c>
      <c r="C327" s="34">
        <v>729</v>
      </c>
      <c r="D327" s="32" t="str">
        <f t="shared" si="10"/>
        <v>458X729</v>
      </c>
      <c r="E327" s="47" t="s">
        <v>1627</v>
      </c>
      <c r="F327" s="61" t="s">
        <v>1954</v>
      </c>
      <c r="G327" s="41" t="s">
        <v>43</v>
      </c>
      <c r="H327" s="45"/>
      <c r="I327" s="32">
        <v>458</v>
      </c>
      <c r="J327" s="63">
        <f>VLOOKUP(I327,pTRAIT!A:B,2,FALSE)</f>
        <v>0</v>
      </c>
      <c r="K327" s="63" t="s">
        <v>2725</v>
      </c>
      <c r="L327" s="63"/>
      <c r="M327" s="63" t="s">
        <v>2437</v>
      </c>
      <c r="N327" s="63" t="s">
        <v>2730</v>
      </c>
      <c r="O327" s="63"/>
      <c r="P327" s="63"/>
      <c r="Q327" s="63" t="s">
        <v>2734</v>
      </c>
      <c r="R327" s="63" t="s">
        <v>2735</v>
      </c>
      <c r="S327" s="63"/>
      <c r="T327" s="63"/>
      <c r="U327" s="63"/>
      <c r="V327" s="63"/>
      <c r="W327" s="63"/>
      <c r="X327" s="63" t="s">
        <v>2436</v>
      </c>
      <c r="Y327" s="63" t="s">
        <v>2740</v>
      </c>
      <c r="Z327" s="63"/>
      <c r="AA327" s="63" t="s">
        <v>2728</v>
      </c>
      <c r="AB327" s="63"/>
      <c r="AC327" s="63" t="str">
        <f t="shared" si="11"/>
        <v>EM5UeRo4Tp1/Tp1Pun-sge;NST=TP</v>
      </c>
      <c r="AD327" s="34">
        <v>729</v>
      </c>
      <c r="AE327" s="40" t="str">
        <f>VLOOKUP(AD327,pTRAIT!A:B,2,FALSE)</f>
        <v>EM5UeMi1Cf9Pu;RIN=RS / EM5RTRo5So5Cf9Pu;RIN=RF</v>
      </c>
      <c r="AF327" s="63">
        <f>VLOOKUP($AD327,pTRAIT!$A:$X,7,FALSE)</f>
        <v>0</v>
      </c>
      <c r="AG327" s="63">
        <f>VLOOKUP($AD327,pTRAIT!$A:$X,8,FALSE)</f>
        <v>0</v>
      </c>
      <c r="AH327" s="63">
        <f>VLOOKUP($AD327,pTRAIT!$A:$X,9,FALSE)</f>
        <v>0</v>
      </c>
      <c r="AI327" s="63">
        <f>VLOOKUP($AD327,pTRAIT!$A:$X,10,FALSE)</f>
        <v>0</v>
      </c>
      <c r="AJ327" s="63">
        <f>VLOOKUP($AD327,pTRAIT!$A:$X,11,FALSE)</f>
        <v>0</v>
      </c>
      <c r="AK327" s="63">
        <f>VLOOKUP($AD327,pTRAIT!$A:$X,12,FALSE)</f>
        <v>0</v>
      </c>
      <c r="AL327" s="63">
        <f>VLOOKUP($AD327,pTRAIT!$A:$X,13,FALSE)</f>
        <v>0</v>
      </c>
      <c r="AM327" s="63">
        <f>VLOOKUP($AD327,pTRAIT!$A:$X,14,FALSE)</f>
        <v>0</v>
      </c>
      <c r="AN327" s="63">
        <f>VLOOKUP($AD327,pTRAIT!$A:$X,15,FALSE)</f>
        <v>0</v>
      </c>
      <c r="AO327" s="63">
        <f>VLOOKUP($AD327,pTRAIT!$A:$X,16,FALSE)</f>
        <v>0</v>
      </c>
      <c r="AP327" s="63">
        <f>VLOOKUP($AD327,pTRAIT!$A:$X,17,FALSE)</f>
        <v>0</v>
      </c>
      <c r="AQ327" s="63">
        <f>VLOOKUP($AD327,pTRAIT!$A:$X,18,FALSE)</f>
        <v>0</v>
      </c>
      <c r="AR327" s="63">
        <f>VLOOKUP($AD327,pTRAIT!$A:$X,19,FALSE)</f>
        <v>0</v>
      </c>
      <c r="AS327" s="63">
        <f>VLOOKUP($AD327,pTRAIT!$A:$X,20,FALSE)</f>
        <v>0</v>
      </c>
      <c r="AT327" s="63">
        <f>VLOOKUP($AD327,pTRAIT!$A:$X,21,FALSE)</f>
        <v>0</v>
      </c>
      <c r="AU327" s="63">
        <f>VLOOKUP($AD327,pTRAIT!$A:$X,22,FALSE)</f>
        <v>0</v>
      </c>
      <c r="AV327" s="63">
        <f>VLOOKUP($AD327,pTRAIT!$A:$X,23,FALSE)</f>
        <v>0</v>
      </c>
      <c r="AW327" s="63">
        <f>VLOOKUP($AD327,pTRAIT!$A:$X,24,FALSE)</f>
        <v>0</v>
      </c>
      <c r="AX327" s="67" t="s">
        <v>3067</v>
      </c>
      <c r="AY327" s="71" t="s">
        <v>3733</v>
      </c>
    </row>
    <row r="328" spans="1:51" ht="12" customHeight="1" x14ac:dyDescent="0.25">
      <c r="A328" s="32">
        <v>458</v>
      </c>
      <c r="B328" s="33" t="s">
        <v>5</v>
      </c>
      <c r="C328" s="34">
        <v>730</v>
      </c>
      <c r="D328" s="32" t="str">
        <f t="shared" si="10"/>
        <v>458X730</v>
      </c>
      <c r="E328" s="47" t="s">
        <v>1627</v>
      </c>
      <c r="F328" s="61" t="s">
        <v>1955</v>
      </c>
      <c r="G328" s="41" t="s">
        <v>43</v>
      </c>
      <c r="H328" s="38"/>
      <c r="I328" s="32">
        <v>458</v>
      </c>
      <c r="J328" s="63">
        <f>VLOOKUP(I328,pTRAIT!A:B,2,FALSE)</f>
        <v>0</v>
      </c>
      <c r="K328" s="63" t="s">
        <v>2725</v>
      </c>
      <c r="L328" s="63"/>
      <c r="M328" s="63" t="s">
        <v>2437</v>
      </c>
      <c r="N328" s="63" t="s">
        <v>2730</v>
      </c>
      <c r="O328" s="63"/>
      <c r="P328" s="63"/>
      <c r="Q328" s="63" t="s">
        <v>2734</v>
      </c>
      <c r="R328" s="63" t="s">
        <v>2735</v>
      </c>
      <c r="S328" s="63"/>
      <c r="T328" s="63"/>
      <c r="U328" s="63"/>
      <c r="V328" s="63"/>
      <c r="W328" s="63"/>
      <c r="X328" s="63" t="s">
        <v>2436</v>
      </c>
      <c r="Y328" s="63" t="s">
        <v>2740</v>
      </c>
      <c r="Z328" s="63"/>
      <c r="AA328" s="63" t="s">
        <v>2728</v>
      </c>
      <c r="AB328" s="63"/>
      <c r="AC328" s="63" t="str">
        <f t="shared" si="11"/>
        <v>EM5UeRo4Tp1/Tp1Pun-sge;NST=TP</v>
      </c>
      <c r="AD328" s="34">
        <v>730</v>
      </c>
      <c r="AE328" s="40" t="str">
        <f>VLOOKUP(AD328,pTRAIT!A:B,2,FALSE)</f>
        <v>EM5UeMi1Cf9Pu;RIN=RS / EM5RTUeCM5Pu;RIN=RF</v>
      </c>
      <c r="AF328" s="63">
        <f>VLOOKUP($AD328,pTRAIT!$A:$X,7,FALSE)</f>
        <v>0</v>
      </c>
      <c r="AG328" s="63">
        <f>VLOOKUP($AD328,pTRAIT!$A:$X,8,FALSE)</f>
        <v>0</v>
      </c>
      <c r="AH328" s="63">
        <f>VLOOKUP($AD328,pTRAIT!$A:$X,9,FALSE)</f>
        <v>0</v>
      </c>
      <c r="AI328" s="63">
        <f>VLOOKUP($AD328,pTRAIT!$A:$X,10,FALSE)</f>
        <v>0</v>
      </c>
      <c r="AJ328" s="63">
        <f>VLOOKUP($AD328,pTRAIT!$A:$X,11,FALSE)</f>
        <v>0</v>
      </c>
      <c r="AK328" s="63">
        <f>VLOOKUP($AD328,pTRAIT!$A:$X,12,FALSE)</f>
        <v>0</v>
      </c>
      <c r="AL328" s="63">
        <f>VLOOKUP($AD328,pTRAIT!$A:$X,13,FALSE)</f>
        <v>0</v>
      </c>
      <c r="AM328" s="63">
        <f>VLOOKUP($AD328,pTRAIT!$A:$X,14,FALSE)</f>
        <v>0</v>
      </c>
      <c r="AN328" s="63">
        <f>VLOOKUP($AD328,pTRAIT!$A:$X,15,FALSE)</f>
        <v>0</v>
      </c>
      <c r="AO328" s="63">
        <f>VLOOKUP($AD328,pTRAIT!$A:$X,16,FALSE)</f>
        <v>0</v>
      </c>
      <c r="AP328" s="63">
        <f>VLOOKUP($AD328,pTRAIT!$A:$X,17,FALSE)</f>
        <v>0</v>
      </c>
      <c r="AQ328" s="63">
        <f>VLOOKUP($AD328,pTRAIT!$A:$X,18,FALSE)</f>
        <v>0</v>
      </c>
      <c r="AR328" s="63">
        <f>VLOOKUP($AD328,pTRAIT!$A:$X,19,FALSE)</f>
        <v>0</v>
      </c>
      <c r="AS328" s="63">
        <f>VLOOKUP($AD328,pTRAIT!$A:$X,20,FALSE)</f>
        <v>0</v>
      </c>
      <c r="AT328" s="63">
        <f>VLOOKUP($AD328,pTRAIT!$A:$X,21,FALSE)</f>
        <v>0</v>
      </c>
      <c r="AU328" s="63">
        <f>VLOOKUP($AD328,pTRAIT!$A:$X,22,FALSE)</f>
        <v>0</v>
      </c>
      <c r="AV328" s="63">
        <f>VLOOKUP($AD328,pTRAIT!$A:$X,23,FALSE)</f>
        <v>0</v>
      </c>
      <c r="AW328" s="63">
        <f>VLOOKUP($AD328,pTRAIT!$A:$X,24,FALSE)</f>
        <v>0</v>
      </c>
      <c r="AX328" s="67" t="s">
        <v>3068</v>
      </c>
      <c r="AY328" s="71" t="s">
        <v>3734</v>
      </c>
    </row>
    <row r="329" spans="1:51" ht="12" customHeight="1" x14ac:dyDescent="0.25">
      <c r="A329" s="32">
        <v>458</v>
      </c>
      <c r="B329" s="33" t="s">
        <v>5</v>
      </c>
      <c r="C329" s="34">
        <v>732</v>
      </c>
      <c r="D329" s="32" t="str">
        <f t="shared" si="10"/>
        <v>458X732</v>
      </c>
      <c r="E329" s="47" t="s">
        <v>1627</v>
      </c>
      <c r="F329" s="61" t="s">
        <v>1956</v>
      </c>
      <c r="G329" s="41" t="s">
        <v>43</v>
      </c>
      <c r="H329" s="38"/>
      <c r="I329" s="32">
        <v>458</v>
      </c>
      <c r="J329" s="63">
        <f>VLOOKUP(I329,pTRAIT!A:B,2,FALSE)</f>
        <v>0</v>
      </c>
      <c r="K329" s="63" t="s">
        <v>2725</v>
      </c>
      <c r="L329" s="63"/>
      <c r="M329" s="63" t="s">
        <v>2437</v>
      </c>
      <c r="N329" s="63" t="s">
        <v>2730</v>
      </c>
      <c r="O329" s="63"/>
      <c r="P329" s="63"/>
      <c r="Q329" s="63" t="s">
        <v>2734</v>
      </c>
      <c r="R329" s="63" t="s">
        <v>2735</v>
      </c>
      <c r="S329" s="63"/>
      <c r="T329" s="63"/>
      <c r="U329" s="63"/>
      <c r="V329" s="63"/>
      <c r="W329" s="63"/>
      <c r="X329" s="63" t="s">
        <v>2436</v>
      </c>
      <c r="Y329" s="63" t="s">
        <v>2740</v>
      </c>
      <c r="Z329" s="63"/>
      <c r="AA329" s="63" t="s">
        <v>2728</v>
      </c>
      <c r="AB329" s="63"/>
      <c r="AC329" s="63" t="str">
        <f t="shared" si="11"/>
        <v>EM5UeRo4Tp1/Tp1Pun-sge;NST=TP</v>
      </c>
      <c r="AD329" s="34">
        <v>732</v>
      </c>
      <c r="AE329" s="40" t="str">
        <f>VLOOKUP(AD329,pTRAIT!A:B,2,FALSE)</f>
        <v>EM5UeMi1Cf9Pu;RIN=RS / EM5RTUeCM5Pu;RIN=RF</v>
      </c>
      <c r="AF329" s="63">
        <f>VLOOKUP($AD329,pTRAIT!$A:$X,7,FALSE)</f>
        <v>0</v>
      </c>
      <c r="AG329" s="63">
        <f>VLOOKUP($AD329,pTRAIT!$A:$X,8,FALSE)</f>
        <v>0</v>
      </c>
      <c r="AH329" s="63">
        <f>VLOOKUP($AD329,pTRAIT!$A:$X,9,FALSE)</f>
        <v>0</v>
      </c>
      <c r="AI329" s="63">
        <f>VLOOKUP($AD329,pTRAIT!$A:$X,10,FALSE)</f>
        <v>0</v>
      </c>
      <c r="AJ329" s="63">
        <f>VLOOKUP($AD329,pTRAIT!$A:$X,11,FALSE)</f>
        <v>0</v>
      </c>
      <c r="AK329" s="63">
        <f>VLOOKUP($AD329,pTRAIT!$A:$X,12,FALSE)</f>
        <v>0</v>
      </c>
      <c r="AL329" s="63">
        <f>VLOOKUP($AD329,pTRAIT!$A:$X,13,FALSE)</f>
        <v>0</v>
      </c>
      <c r="AM329" s="63">
        <f>VLOOKUP($AD329,pTRAIT!$A:$X,14,FALSE)</f>
        <v>0</v>
      </c>
      <c r="AN329" s="63">
        <f>VLOOKUP($AD329,pTRAIT!$A:$X,15,FALSE)</f>
        <v>0</v>
      </c>
      <c r="AO329" s="63">
        <f>VLOOKUP($AD329,pTRAIT!$A:$X,16,FALSE)</f>
        <v>0</v>
      </c>
      <c r="AP329" s="63">
        <f>VLOOKUP($AD329,pTRAIT!$A:$X,17,FALSE)</f>
        <v>0</v>
      </c>
      <c r="AQ329" s="63">
        <f>VLOOKUP($AD329,pTRAIT!$A:$X,18,FALSE)</f>
        <v>0</v>
      </c>
      <c r="AR329" s="63">
        <f>VLOOKUP($AD329,pTRAIT!$A:$X,19,FALSE)</f>
        <v>0</v>
      </c>
      <c r="AS329" s="63">
        <f>VLOOKUP($AD329,pTRAIT!$A:$X,20,FALSE)</f>
        <v>0</v>
      </c>
      <c r="AT329" s="63">
        <f>VLOOKUP($AD329,pTRAIT!$A:$X,21,FALSE)</f>
        <v>0</v>
      </c>
      <c r="AU329" s="63">
        <f>VLOOKUP($AD329,pTRAIT!$A:$X,22,FALSE)</f>
        <v>0</v>
      </c>
      <c r="AV329" s="63">
        <f>VLOOKUP($AD329,pTRAIT!$A:$X,23,FALSE)</f>
        <v>0</v>
      </c>
      <c r="AW329" s="63">
        <f>VLOOKUP($AD329,pTRAIT!$A:$X,24,FALSE)</f>
        <v>0</v>
      </c>
      <c r="AX329" s="67" t="s">
        <v>3069</v>
      </c>
      <c r="AY329" s="71" t="s">
        <v>3734</v>
      </c>
    </row>
    <row r="330" spans="1:51" ht="12" customHeight="1" x14ac:dyDescent="0.25">
      <c r="A330" s="32">
        <v>458</v>
      </c>
      <c r="B330" s="33" t="s">
        <v>5</v>
      </c>
      <c r="C330" s="34">
        <v>734</v>
      </c>
      <c r="D330" s="32" t="str">
        <f t="shared" si="10"/>
        <v>458X734</v>
      </c>
      <c r="E330" s="47" t="s">
        <v>1627</v>
      </c>
      <c r="F330" s="61" t="s">
        <v>1957</v>
      </c>
      <c r="G330" s="41" t="s">
        <v>43</v>
      </c>
      <c r="H330" s="38"/>
      <c r="I330" s="32">
        <v>458</v>
      </c>
      <c r="J330" s="63">
        <f>VLOOKUP(I330,pTRAIT!A:B,2,FALSE)</f>
        <v>0</v>
      </c>
      <c r="K330" s="63" t="s">
        <v>2725</v>
      </c>
      <c r="L330" s="63"/>
      <c r="M330" s="63" t="s">
        <v>2437</v>
      </c>
      <c r="N330" s="63" t="s">
        <v>2730</v>
      </c>
      <c r="O330" s="63"/>
      <c r="P330" s="63"/>
      <c r="Q330" s="63" t="s">
        <v>2734</v>
      </c>
      <c r="R330" s="63" t="s">
        <v>2735</v>
      </c>
      <c r="S330" s="63"/>
      <c r="T330" s="63"/>
      <c r="U330" s="63"/>
      <c r="V330" s="63"/>
      <c r="W330" s="63"/>
      <c r="X330" s="63" t="s">
        <v>2436</v>
      </c>
      <c r="Y330" s="63" t="s">
        <v>2740</v>
      </c>
      <c r="Z330" s="63"/>
      <c r="AA330" s="63" t="s">
        <v>2728</v>
      </c>
      <c r="AB330" s="63"/>
      <c r="AC330" s="63" t="str">
        <f t="shared" si="11"/>
        <v>EM5UeRo4Tp1/Tp1Pun-sge;NST=TP</v>
      </c>
      <c r="AD330" s="34">
        <v>734</v>
      </c>
      <c r="AE330" s="40" t="str">
        <f>VLOOKUP(AD330,pTRAIT!A:B,2,FALSE)</f>
        <v>EM5UeMi1Cf9Pu;RIN=RS / EM5CM5Pu;RIN=RF</v>
      </c>
      <c r="AF330" s="63">
        <f>VLOOKUP($AD330,pTRAIT!$A:$X,7,FALSE)</f>
        <v>0</v>
      </c>
      <c r="AG330" s="63">
        <f>VLOOKUP($AD330,pTRAIT!$A:$X,8,FALSE)</f>
        <v>0</v>
      </c>
      <c r="AH330" s="63">
        <f>VLOOKUP($AD330,pTRAIT!$A:$X,9,FALSE)</f>
        <v>0</v>
      </c>
      <c r="AI330" s="63">
        <f>VLOOKUP($AD330,pTRAIT!$A:$X,10,FALSE)</f>
        <v>0</v>
      </c>
      <c r="AJ330" s="63">
        <f>VLOOKUP($AD330,pTRAIT!$A:$X,11,FALSE)</f>
        <v>0</v>
      </c>
      <c r="AK330" s="63">
        <f>VLOOKUP($AD330,pTRAIT!$A:$X,12,FALSE)</f>
        <v>0</v>
      </c>
      <c r="AL330" s="63">
        <f>VLOOKUP($AD330,pTRAIT!$A:$X,13,FALSE)</f>
        <v>0</v>
      </c>
      <c r="AM330" s="63">
        <f>VLOOKUP($AD330,pTRAIT!$A:$X,14,FALSE)</f>
        <v>0</v>
      </c>
      <c r="AN330" s="63">
        <f>VLOOKUP($AD330,pTRAIT!$A:$X,15,FALSE)</f>
        <v>0</v>
      </c>
      <c r="AO330" s="63">
        <f>VLOOKUP($AD330,pTRAIT!$A:$X,16,FALSE)</f>
        <v>0</v>
      </c>
      <c r="AP330" s="63">
        <f>VLOOKUP($AD330,pTRAIT!$A:$X,17,FALSE)</f>
        <v>0</v>
      </c>
      <c r="AQ330" s="63">
        <f>VLOOKUP($AD330,pTRAIT!$A:$X,18,FALSE)</f>
        <v>0</v>
      </c>
      <c r="AR330" s="63">
        <f>VLOOKUP($AD330,pTRAIT!$A:$X,19,FALSE)</f>
        <v>0</v>
      </c>
      <c r="AS330" s="63">
        <f>VLOOKUP($AD330,pTRAIT!$A:$X,20,FALSE)</f>
        <v>0</v>
      </c>
      <c r="AT330" s="63">
        <f>VLOOKUP($AD330,pTRAIT!$A:$X,21,FALSE)</f>
        <v>0</v>
      </c>
      <c r="AU330" s="63">
        <f>VLOOKUP($AD330,pTRAIT!$A:$X,22,FALSE)</f>
        <v>0</v>
      </c>
      <c r="AV330" s="63">
        <f>VLOOKUP($AD330,pTRAIT!$A:$X,23,FALSE)</f>
        <v>0</v>
      </c>
      <c r="AW330" s="63">
        <f>VLOOKUP($AD330,pTRAIT!$A:$X,24,FALSE)</f>
        <v>0</v>
      </c>
      <c r="AX330" s="67" t="s">
        <v>3070</v>
      </c>
      <c r="AY330" s="71" t="s">
        <v>3735</v>
      </c>
    </row>
    <row r="331" spans="1:51" ht="12" customHeight="1" x14ac:dyDescent="0.25">
      <c r="A331" s="32">
        <v>458</v>
      </c>
      <c r="B331" s="33" t="s">
        <v>5</v>
      </c>
      <c r="C331" s="34">
        <v>737</v>
      </c>
      <c r="D331" s="32" t="str">
        <f t="shared" si="10"/>
        <v>458X737</v>
      </c>
      <c r="E331" s="47" t="s">
        <v>1627</v>
      </c>
      <c r="F331" s="61" t="s">
        <v>1958</v>
      </c>
      <c r="G331" s="41" t="s">
        <v>43</v>
      </c>
      <c r="H331" s="38"/>
      <c r="I331" s="32">
        <v>458</v>
      </c>
      <c r="J331" s="63">
        <f>VLOOKUP(I331,pTRAIT!A:B,2,FALSE)</f>
        <v>0</v>
      </c>
      <c r="K331" s="63" t="s">
        <v>2725</v>
      </c>
      <c r="L331" s="63"/>
      <c r="M331" s="63" t="s">
        <v>2437</v>
      </c>
      <c r="N331" s="63" t="s">
        <v>2730</v>
      </c>
      <c r="O331" s="63"/>
      <c r="P331" s="63"/>
      <c r="Q331" s="63" t="s">
        <v>2734</v>
      </c>
      <c r="R331" s="63" t="s">
        <v>2735</v>
      </c>
      <c r="S331" s="63"/>
      <c r="T331" s="63"/>
      <c r="U331" s="63"/>
      <c r="V331" s="63"/>
      <c r="W331" s="63"/>
      <c r="X331" s="63" t="s">
        <v>2436</v>
      </c>
      <c r="Y331" s="63" t="s">
        <v>2740</v>
      </c>
      <c r="Z331" s="63"/>
      <c r="AA331" s="63" t="s">
        <v>2728</v>
      </c>
      <c r="AB331" s="63"/>
      <c r="AC331" s="63" t="str">
        <f t="shared" si="11"/>
        <v>EM5UeRo4Tp1/Tp1Pun-sge;NST=TP</v>
      </c>
      <c r="AD331" s="34">
        <v>737</v>
      </c>
      <c r="AE331" s="40" t="str">
        <f>VLOOKUP(AD331,pTRAIT!A:B,2,FALSE)</f>
        <v>EM5UeMi1Cf9Pu;RIN=RS / EM5CM5Pu;RIN=RF</v>
      </c>
      <c r="AF331" s="63">
        <f>VLOOKUP($AD331,pTRAIT!$A:$X,7,FALSE)</f>
        <v>0</v>
      </c>
      <c r="AG331" s="63">
        <f>VLOOKUP($AD331,pTRAIT!$A:$X,8,FALSE)</f>
        <v>0</v>
      </c>
      <c r="AH331" s="63">
        <f>VLOOKUP($AD331,pTRAIT!$A:$X,9,FALSE)</f>
        <v>0</v>
      </c>
      <c r="AI331" s="63">
        <f>VLOOKUP($AD331,pTRAIT!$A:$X,10,FALSE)</f>
        <v>0</v>
      </c>
      <c r="AJ331" s="63">
        <f>VLOOKUP($AD331,pTRAIT!$A:$X,11,FALSE)</f>
        <v>0</v>
      </c>
      <c r="AK331" s="63">
        <f>VLOOKUP($AD331,pTRAIT!$A:$X,12,FALSE)</f>
        <v>0</v>
      </c>
      <c r="AL331" s="63">
        <f>VLOOKUP($AD331,pTRAIT!$A:$X,13,FALSE)</f>
        <v>0</v>
      </c>
      <c r="AM331" s="63">
        <f>VLOOKUP($AD331,pTRAIT!$A:$X,14,FALSE)</f>
        <v>0</v>
      </c>
      <c r="AN331" s="63">
        <f>VLOOKUP($AD331,pTRAIT!$A:$X,15,FALSE)</f>
        <v>0</v>
      </c>
      <c r="AO331" s="63">
        <f>VLOOKUP($AD331,pTRAIT!$A:$X,16,FALSE)</f>
        <v>0</v>
      </c>
      <c r="AP331" s="63">
        <f>VLOOKUP($AD331,pTRAIT!$A:$X,17,FALSE)</f>
        <v>0</v>
      </c>
      <c r="AQ331" s="63">
        <f>VLOOKUP($AD331,pTRAIT!$A:$X,18,FALSE)</f>
        <v>0</v>
      </c>
      <c r="AR331" s="63">
        <f>VLOOKUP($AD331,pTRAIT!$A:$X,19,FALSE)</f>
        <v>0</v>
      </c>
      <c r="AS331" s="63">
        <f>VLOOKUP($AD331,pTRAIT!$A:$X,20,FALSE)</f>
        <v>0</v>
      </c>
      <c r="AT331" s="63">
        <f>VLOOKUP($AD331,pTRAIT!$A:$X,21,FALSE)</f>
        <v>0</v>
      </c>
      <c r="AU331" s="63">
        <f>VLOOKUP($AD331,pTRAIT!$A:$X,22,FALSE)</f>
        <v>0</v>
      </c>
      <c r="AV331" s="63">
        <f>VLOOKUP($AD331,pTRAIT!$A:$X,23,FALSE)</f>
        <v>0</v>
      </c>
      <c r="AW331" s="63">
        <f>VLOOKUP($AD331,pTRAIT!$A:$X,24,FALSE)</f>
        <v>0</v>
      </c>
      <c r="AX331" s="67" t="s">
        <v>3071</v>
      </c>
      <c r="AY331" s="71" t="s">
        <v>3735</v>
      </c>
    </row>
    <row r="332" spans="1:51" ht="12" customHeight="1" x14ac:dyDescent="0.25">
      <c r="A332" s="32">
        <v>458</v>
      </c>
      <c r="B332" s="33" t="s">
        <v>5</v>
      </c>
      <c r="C332" s="34">
        <v>738</v>
      </c>
      <c r="D332" s="32" t="str">
        <f t="shared" si="10"/>
        <v>458X738</v>
      </c>
      <c r="E332" s="47" t="s">
        <v>1627</v>
      </c>
      <c r="F332" s="61" t="s">
        <v>1959</v>
      </c>
      <c r="G332" s="41" t="s">
        <v>43</v>
      </c>
      <c r="H332" s="38"/>
      <c r="I332" s="32">
        <v>458</v>
      </c>
      <c r="J332" s="63">
        <f>VLOOKUP(I332,pTRAIT!A:B,2,FALSE)</f>
        <v>0</v>
      </c>
      <c r="K332" s="63" t="s">
        <v>2725</v>
      </c>
      <c r="L332" s="63"/>
      <c r="M332" s="63" t="s">
        <v>2437</v>
      </c>
      <c r="N332" s="63" t="s">
        <v>2730</v>
      </c>
      <c r="O332" s="63"/>
      <c r="P332" s="63"/>
      <c r="Q332" s="63" t="s">
        <v>2734</v>
      </c>
      <c r="R332" s="63" t="s">
        <v>2735</v>
      </c>
      <c r="S332" s="63"/>
      <c r="T332" s="63"/>
      <c r="U332" s="63"/>
      <c r="V332" s="63"/>
      <c r="W332" s="63"/>
      <c r="X332" s="63" t="s">
        <v>2436</v>
      </c>
      <c r="Y332" s="63" t="s">
        <v>2740</v>
      </c>
      <c r="Z332" s="63"/>
      <c r="AA332" s="63" t="s">
        <v>2728</v>
      </c>
      <c r="AB332" s="63"/>
      <c r="AC332" s="63" t="str">
        <f t="shared" si="11"/>
        <v>EM5UeRo4Tp1/Tp1Pun-sge;NST=TP</v>
      </c>
      <c r="AD332" s="34">
        <v>738</v>
      </c>
      <c r="AE332" s="40" t="str">
        <f>VLOOKUP(AD332,pTRAIT!A:B,2,FALSE)</f>
        <v>EM5UeMi1Cf9Pu;RIN=RS / ;RIN=RF</v>
      </c>
      <c r="AF332" s="63">
        <f>VLOOKUP($AD332,pTRAIT!$A:$X,7,FALSE)</f>
        <v>0</v>
      </c>
      <c r="AG332" s="63">
        <f>VLOOKUP($AD332,pTRAIT!$A:$X,8,FALSE)</f>
        <v>0</v>
      </c>
      <c r="AH332" s="63">
        <f>VLOOKUP($AD332,pTRAIT!$A:$X,9,FALSE)</f>
        <v>0</v>
      </c>
      <c r="AI332" s="63">
        <f>VLOOKUP($AD332,pTRAIT!$A:$X,10,FALSE)</f>
        <v>0</v>
      </c>
      <c r="AJ332" s="63">
        <f>VLOOKUP($AD332,pTRAIT!$A:$X,11,FALSE)</f>
        <v>0</v>
      </c>
      <c r="AK332" s="63">
        <f>VLOOKUP($AD332,pTRAIT!$A:$X,12,FALSE)</f>
        <v>0</v>
      </c>
      <c r="AL332" s="63">
        <f>VLOOKUP($AD332,pTRAIT!$A:$X,13,FALSE)</f>
        <v>0</v>
      </c>
      <c r="AM332" s="63">
        <f>VLOOKUP($AD332,pTRAIT!$A:$X,14,FALSE)</f>
        <v>0</v>
      </c>
      <c r="AN332" s="63">
        <f>VLOOKUP($AD332,pTRAIT!$A:$X,15,FALSE)</f>
        <v>0</v>
      </c>
      <c r="AO332" s="63">
        <f>VLOOKUP($AD332,pTRAIT!$A:$X,16,FALSE)</f>
        <v>0</v>
      </c>
      <c r="AP332" s="63">
        <f>VLOOKUP($AD332,pTRAIT!$A:$X,17,FALSE)</f>
        <v>0</v>
      </c>
      <c r="AQ332" s="63">
        <f>VLOOKUP($AD332,pTRAIT!$A:$X,18,FALSE)</f>
        <v>0</v>
      </c>
      <c r="AR332" s="63">
        <f>VLOOKUP($AD332,pTRAIT!$A:$X,19,FALSE)</f>
        <v>0</v>
      </c>
      <c r="AS332" s="63">
        <f>VLOOKUP($AD332,pTRAIT!$A:$X,20,FALSE)</f>
        <v>0</v>
      </c>
      <c r="AT332" s="63">
        <f>VLOOKUP($AD332,pTRAIT!$A:$X,21,FALSE)</f>
        <v>0</v>
      </c>
      <c r="AU332" s="63">
        <f>VLOOKUP($AD332,pTRAIT!$A:$X,22,FALSE)</f>
        <v>0</v>
      </c>
      <c r="AV332" s="63">
        <f>VLOOKUP($AD332,pTRAIT!$A:$X,23,FALSE)</f>
        <v>0</v>
      </c>
      <c r="AW332" s="63">
        <f>VLOOKUP($AD332,pTRAIT!$A:$X,24,FALSE)</f>
        <v>0</v>
      </c>
      <c r="AX332" s="67" t="s">
        <v>3072</v>
      </c>
      <c r="AY332" s="71" t="s">
        <v>3721</v>
      </c>
    </row>
    <row r="333" spans="1:51" ht="12" customHeight="1" x14ac:dyDescent="0.25">
      <c r="A333" s="32">
        <v>458</v>
      </c>
      <c r="B333" s="33" t="s">
        <v>5</v>
      </c>
      <c r="C333" s="34">
        <v>739</v>
      </c>
      <c r="D333" s="32" t="str">
        <f t="shared" si="10"/>
        <v>458X739</v>
      </c>
      <c r="E333" s="47" t="s">
        <v>1627</v>
      </c>
      <c r="F333" s="61" t="s">
        <v>1960</v>
      </c>
      <c r="G333" s="41" t="s">
        <v>43</v>
      </c>
      <c r="H333" s="38"/>
      <c r="I333" s="32">
        <v>458</v>
      </c>
      <c r="J333" s="63">
        <f>VLOOKUP(I333,pTRAIT!A:B,2,FALSE)</f>
        <v>0</v>
      </c>
      <c r="K333" s="63" t="s">
        <v>2725</v>
      </c>
      <c r="L333" s="63"/>
      <c r="M333" s="63" t="s">
        <v>2437</v>
      </c>
      <c r="N333" s="63" t="s">
        <v>2730</v>
      </c>
      <c r="O333" s="63"/>
      <c r="P333" s="63"/>
      <c r="Q333" s="63" t="s">
        <v>2734</v>
      </c>
      <c r="R333" s="63" t="s">
        <v>2735</v>
      </c>
      <c r="S333" s="63"/>
      <c r="T333" s="63"/>
      <c r="U333" s="63"/>
      <c r="V333" s="63"/>
      <c r="W333" s="63"/>
      <c r="X333" s="63" t="s">
        <v>2436</v>
      </c>
      <c r="Y333" s="63" t="s">
        <v>2740</v>
      </c>
      <c r="Z333" s="63"/>
      <c r="AA333" s="63" t="s">
        <v>2728</v>
      </c>
      <c r="AB333" s="63"/>
      <c r="AC333" s="63" t="str">
        <f t="shared" si="11"/>
        <v>EM5UeRo4Tp1/Tp1Pun-sge;NST=TP</v>
      </c>
      <c r="AD333" s="34">
        <v>739</v>
      </c>
      <c r="AE333" s="40" t="str">
        <f>VLOOKUP(AD333,pTRAIT!A:B,2,FALSE)</f>
        <v>EM5UeMi1Cf9Pu;RIN=RS / EM5UePu;RIN=RF</v>
      </c>
      <c r="AF333" s="63">
        <f>VLOOKUP($AD333,pTRAIT!$A:$X,7,FALSE)</f>
        <v>0</v>
      </c>
      <c r="AG333" s="63">
        <f>VLOOKUP($AD333,pTRAIT!$A:$X,8,FALSE)</f>
        <v>0</v>
      </c>
      <c r="AH333" s="63">
        <f>VLOOKUP($AD333,pTRAIT!$A:$X,9,FALSE)</f>
        <v>0</v>
      </c>
      <c r="AI333" s="63">
        <f>VLOOKUP($AD333,pTRAIT!$A:$X,10,FALSE)</f>
        <v>0</v>
      </c>
      <c r="AJ333" s="63">
        <f>VLOOKUP($AD333,pTRAIT!$A:$X,11,FALSE)</f>
        <v>0</v>
      </c>
      <c r="AK333" s="63">
        <f>VLOOKUP($AD333,pTRAIT!$A:$X,12,FALSE)</f>
        <v>0</v>
      </c>
      <c r="AL333" s="63">
        <f>VLOOKUP($AD333,pTRAIT!$A:$X,13,FALSE)</f>
        <v>0</v>
      </c>
      <c r="AM333" s="63">
        <f>VLOOKUP($AD333,pTRAIT!$A:$X,14,FALSE)</f>
        <v>0</v>
      </c>
      <c r="AN333" s="63">
        <f>VLOOKUP($AD333,pTRAIT!$A:$X,15,FALSE)</f>
        <v>0</v>
      </c>
      <c r="AO333" s="63">
        <f>VLOOKUP($AD333,pTRAIT!$A:$X,16,FALSE)</f>
        <v>0</v>
      </c>
      <c r="AP333" s="63">
        <f>VLOOKUP($AD333,pTRAIT!$A:$X,17,FALSE)</f>
        <v>0</v>
      </c>
      <c r="AQ333" s="63">
        <f>VLOOKUP($AD333,pTRAIT!$A:$X,18,FALSE)</f>
        <v>0</v>
      </c>
      <c r="AR333" s="63">
        <f>VLOOKUP($AD333,pTRAIT!$A:$X,19,FALSE)</f>
        <v>0</v>
      </c>
      <c r="AS333" s="63">
        <f>VLOOKUP($AD333,pTRAIT!$A:$X,20,FALSE)</f>
        <v>0</v>
      </c>
      <c r="AT333" s="63">
        <f>VLOOKUP($AD333,pTRAIT!$A:$X,21,FALSE)</f>
        <v>0</v>
      </c>
      <c r="AU333" s="63">
        <f>VLOOKUP($AD333,pTRAIT!$A:$X,22,FALSE)</f>
        <v>0</v>
      </c>
      <c r="AV333" s="63">
        <f>VLOOKUP($AD333,pTRAIT!$A:$X,23,FALSE)</f>
        <v>0</v>
      </c>
      <c r="AW333" s="63">
        <f>VLOOKUP($AD333,pTRAIT!$A:$X,24,FALSE)</f>
        <v>0</v>
      </c>
      <c r="AX333" s="67" t="s">
        <v>3073</v>
      </c>
      <c r="AY333" s="71" t="s">
        <v>3736</v>
      </c>
    </row>
    <row r="334" spans="1:51" ht="12" customHeight="1" x14ac:dyDescent="0.25">
      <c r="A334" s="32">
        <v>458</v>
      </c>
      <c r="B334" s="33" t="s">
        <v>5</v>
      </c>
      <c r="C334" s="34">
        <v>740</v>
      </c>
      <c r="D334" s="32" t="str">
        <f t="shared" si="10"/>
        <v>458X740</v>
      </c>
      <c r="E334" s="47" t="s">
        <v>1627</v>
      </c>
      <c r="F334" s="61" t="s">
        <v>1961</v>
      </c>
      <c r="G334" s="41" t="s">
        <v>43</v>
      </c>
      <c r="H334" s="38"/>
      <c r="I334" s="32">
        <v>458</v>
      </c>
      <c r="J334" s="63">
        <f>VLOOKUP(I334,pTRAIT!A:B,2,FALSE)</f>
        <v>0</v>
      </c>
      <c r="K334" s="63" t="s">
        <v>2725</v>
      </c>
      <c r="L334" s="63"/>
      <c r="M334" s="63" t="s">
        <v>2437</v>
      </c>
      <c r="N334" s="63" t="s">
        <v>2730</v>
      </c>
      <c r="O334" s="63"/>
      <c r="P334" s="63"/>
      <c r="Q334" s="63" t="s">
        <v>2734</v>
      </c>
      <c r="R334" s="63" t="s">
        <v>2735</v>
      </c>
      <c r="S334" s="63"/>
      <c r="T334" s="63"/>
      <c r="U334" s="63"/>
      <c r="V334" s="63"/>
      <c r="W334" s="63"/>
      <c r="X334" s="63" t="s">
        <v>2436</v>
      </c>
      <c r="Y334" s="63" t="s">
        <v>2740</v>
      </c>
      <c r="Z334" s="63"/>
      <c r="AA334" s="63" t="s">
        <v>2728</v>
      </c>
      <c r="AB334" s="63"/>
      <c r="AC334" s="63" t="str">
        <f t="shared" si="11"/>
        <v>EM5UeRo4Tp1/Tp1Pun-sge;NST=TP</v>
      </c>
      <c r="AD334" s="34">
        <v>740</v>
      </c>
      <c r="AE334" s="40" t="str">
        <f>VLOOKUP(AD334,pTRAIT!A:B,2,FALSE)</f>
        <v>EM5UeMi1Cf9Pu;RIN=RS / EM5RTUeCM5(Pu);RIN=RF</v>
      </c>
      <c r="AF334" s="63">
        <f>VLOOKUP($AD334,pTRAIT!$A:$X,7,FALSE)</f>
        <v>0</v>
      </c>
      <c r="AG334" s="63">
        <f>VLOOKUP($AD334,pTRAIT!$A:$X,8,FALSE)</f>
        <v>0</v>
      </c>
      <c r="AH334" s="63">
        <f>VLOOKUP($AD334,pTRAIT!$A:$X,9,FALSE)</f>
        <v>0</v>
      </c>
      <c r="AI334" s="63">
        <f>VLOOKUP($AD334,pTRAIT!$A:$X,10,FALSE)</f>
        <v>0</v>
      </c>
      <c r="AJ334" s="63">
        <f>VLOOKUP($AD334,pTRAIT!$A:$X,11,FALSE)</f>
        <v>0</v>
      </c>
      <c r="AK334" s="63">
        <f>VLOOKUP($AD334,pTRAIT!$A:$X,12,FALSE)</f>
        <v>0</v>
      </c>
      <c r="AL334" s="63">
        <f>VLOOKUP($AD334,pTRAIT!$A:$X,13,FALSE)</f>
        <v>0</v>
      </c>
      <c r="AM334" s="63">
        <f>VLOOKUP($AD334,pTRAIT!$A:$X,14,FALSE)</f>
        <v>0</v>
      </c>
      <c r="AN334" s="63">
        <f>VLOOKUP($AD334,pTRAIT!$A:$X,15,FALSE)</f>
        <v>0</v>
      </c>
      <c r="AO334" s="63">
        <f>VLOOKUP($AD334,pTRAIT!$A:$X,16,FALSE)</f>
        <v>0</v>
      </c>
      <c r="AP334" s="63">
        <f>VLOOKUP($AD334,pTRAIT!$A:$X,17,FALSE)</f>
        <v>0</v>
      </c>
      <c r="AQ334" s="63">
        <f>VLOOKUP($AD334,pTRAIT!$A:$X,18,FALSE)</f>
        <v>0</v>
      </c>
      <c r="AR334" s="63">
        <f>VLOOKUP($AD334,pTRAIT!$A:$X,19,FALSE)</f>
        <v>0</v>
      </c>
      <c r="AS334" s="63">
        <f>VLOOKUP($AD334,pTRAIT!$A:$X,20,FALSE)</f>
        <v>0</v>
      </c>
      <c r="AT334" s="63">
        <f>VLOOKUP($AD334,pTRAIT!$A:$X,21,FALSE)</f>
        <v>0</v>
      </c>
      <c r="AU334" s="63">
        <f>VLOOKUP($AD334,pTRAIT!$A:$X,22,FALSE)</f>
        <v>0</v>
      </c>
      <c r="AV334" s="63">
        <f>VLOOKUP($AD334,pTRAIT!$A:$X,23,FALSE)</f>
        <v>0</v>
      </c>
      <c r="AW334" s="63">
        <f>VLOOKUP($AD334,pTRAIT!$A:$X,24,FALSE)</f>
        <v>0</v>
      </c>
      <c r="AX334" s="67" t="s">
        <v>3074</v>
      </c>
      <c r="AY334" s="71" t="s">
        <v>3737</v>
      </c>
    </row>
    <row r="335" spans="1:51" ht="12" customHeight="1" x14ac:dyDescent="0.25">
      <c r="A335" s="32">
        <v>458</v>
      </c>
      <c r="B335" s="33" t="s">
        <v>5</v>
      </c>
      <c r="C335" s="34">
        <v>741</v>
      </c>
      <c r="D335" s="32" t="str">
        <f t="shared" si="10"/>
        <v>458X741</v>
      </c>
      <c r="E335" s="47" t="s">
        <v>1627</v>
      </c>
      <c r="F335" s="61" t="s">
        <v>1962</v>
      </c>
      <c r="G335" s="41" t="s">
        <v>43</v>
      </c>
      <c r="H335" s="38"/>
      <c r="I335" s="32">
        <v>458</v>
      </c>
      <c r="J335" s="63">
        <f>VLOOKUP(I335,pTRAIT!A:B,2,FALSE)</f>
        <v>0</v>
      </c>
      <c r="K335" s="63" t="s">
        <v>2725</v>
      </c>
      <c r="L335" s="63"/>
      <c r="M335" s="63" t="s">
        <v>2437</v>
      </c>
      <c r="N335" s="63" t="s">
        <v>2730</v>
      </c>
      <c r="O335" s="63"/>
      <c r="P335" s="63"/>
      <c r="Q335" s="63" t="s">
        <v>2734</v>
      </c>
      <c r="R335" s="63" t="s">
        <v>2735</v>
      </c>
      <c r="S335" s="63"/>
      <c r="T335" s="63"/>
      <c r="U335" s="63"/>
      <c r="V335" s="63"/>
      <c r="W335" s="63"/>
      <c r="X335" s="63" t="s">
        <v>2436</v>
      </c>
      <c r="Y335" s="63" t="s">
        <v>2740</v>
      </c>
      <c r="Z335" s="63"/>
      <c r="AA335" s="63" t="s">
        <v>2728</v>
      </c>
      <c r="AB335" s="63"/>
      <c r="AC335" s="63" t="str">
        <f t="shared" si="11"/>
        <v>EM5UeRo4Tp1/Tp1Pun-sge;NST=TP</v>
      </c>
      <c r="AD335" s="34">
        <v>741</v>
      </c>
      <c r="AE335" s="40" t="str">
        <f>VLOOKUP(AD335,pTRAIT!A:B,2,FALSE)</f>
        <v>EM5UeMi1Cf9Pu;RIN=RS / EM5RTUeCM5Pu;RIN=RF</v>
      </c>
      <c r="AF335" s="63">
        <f>VLOOKUP($AD335,pTRAIT!$A:$X,7,FALSE)</f>
        <v>0</v>
      </c>
      <c r="AG335" s="63">
        <f>VLOOKUP($AD335,pTRAIT!$A:$X,8,FALSE)</f>
        <v>0</v>
      </c>
      <c r="AH335" s="63">
        <f>VLOOKUP($AD335,pTRAIT!$A:$X,9,FALSE)</f>
        <v>0</v>
      </c>
      <c r="AI335" s="63">
        <f>VLOOKUP($AD335,pTRAIT!$A:$X,10,FALSE)</f>
        <v>0</v>
      </c>
      <c r="AJ335" s="63">
        <f>VLOOKUP($AD335,pTRAIT!$A:$X,11,FALSE)</f>
        <v>0</v>
      </c>
      <c r="AK335" s="63">
        <f>VLOOKUP($AD335,pTRAIT!$A:$X,12,FALSE)</f>
        <v>0</v>
      </c>
      <c r="AL335" s="63">
        <f>VLOOKUP($AD335,pTRAIT!$A:$X,13,FALSE)</f>
        <v>0</v>
      </c>
      <c r="AM335" s="63">
        <f>VLOOKUP($AD335,pTRAIT!$A:$X,14,FALSE)</f>
        <v>0</v>
      </c>
      <c r="AN335" s="63">
        <f>VLOOKUP($AD335,pTRAIT!$A:$X,15,FALSE)</f>
        <v>0</v>
      </c>
      <c r="AO335" s="63">
        <f>VLOOKUP($AD335,pTRAIT!$A:$X,16,FALSE)</f>
        <v>0</v>
      </c>
      <c r="AP335" s="63">
        <f>VLOOKUP($AD335,pTRAIT!$A:$X,17,FALSE)</f>
        <v>0</v>
      </c>
      <c r="AQ335" s="63">
        <f>VLOOKUP($AD335,pTRAIT!$A:$X,18,FALSE)</f>
        <v>0</v>
      </c>
      <c r="AR335" s="63">
        <f>VLOOKUP($AD335,pTRAIT!$A:$X,19,FALSE)</f>
        <v>0</v>
      </c>
      <c r="AS335" s="63">
        <f>VLOOKUP($AD335,pTRAIT!$A:$X,20,FALSE)</f>
        <v>0</v>
      </c>
      <c r="AT335" s="63">
        <f>VLOOKUP($AD335,pTRAIT!$A:$X,21,FALSE)</f>
        <v>0</v>
      </c>
      <c r="AU335" s="63">
        <f>VLOOKUP($AD335,pTRAIT!$A:$X,22,FALSE)</f>
        <v>0</v>
      </c>
      <c r="AV335" s="63">
        <f>VLOOKUP($AD335,pTRAIT!$A:$X,23,FALSE)</f>
        <v>0</v>
      </c>
      <c r="AW335" s="63">
        <f>VLOOKUP($AD335,pTRAIT!$A:$X,24,FALSE)</f>
        <v>0</v>
      </c>
      <c r="AX335" s="67" t="s">
        <v>3075</v>
      </c>
      <c r="AY335" s="71" t="s">
        <v>3734</v>
      </c>
    </row>
    <row r="336" spans="1:51" ht="12" customHeight="1" x14ac:dyDescent="0.25">
      <c r="A336" s="32">
        <v>458</v>
      </c>
      <c r="B336" s="33" t="s">
        <v>5</v>
      </c>
      <c r="C336" s="34">
        <v>742</v>
      </c>
      <c r="D336" s="32" t="str">
        <f t="shared" si="10"/>
        <v>458X742</v>
      </c>
      <c r="E336" s="47" t="s">
        <v>1627</v>
      </c>
      <c r="F336" s="61" t="s">
        <v>1963</v>
      </c>
      <c r="G336" s="41" t="s">
        <v>43</v>
      </c>
      <c r="H336" s="38"/>
      <c r="I336" s="32">
        <v>458</v>
      </c>
      <c r="J336" s="63">
        <f>VLOOKUP(I336,pTRAIT!A:B,2,FALSE)</f>
        <v>0</v>
      </c>
      <c r="K336" s="63" t="s">
        <v>2725</v>
      </c>
      <c r="L336" s="63"/>
      <c r="M336" s="63" t="s">
        <v>2437</v>
      </c>
      <c r="N336" s="63" t="s">
        <v>2730</v>
      </c>
      <c r="O336" s="63"/>
      <c r="P336" s="63"/>
      <c r="Q336" s="63" t="s">
        <v>2734</v>
      </c>
      <c r="R336" s="63" t="s">
        <v>2735</v>
      </c>
      <c r="S336" s="63"/>
      <c r="T336" s="63"/>
      <c r="U336" s="63"/>
      <c r="V336" s="63"/>
      <c r="W336" s="63"/>
      <c r="X336" s="63" t="s">
        <v>2436</v>
      </c>
      <c r="Y336" s="63" t="s">
        <v>2740</v>
      </c>
      <c r="Z336" s="63"/>
      <c r="AA336" s="63" t="s">
        <v>2728</v>
      </c>
      <c r="AB336" s="63"/>
      <c r="AC336" s="63" t="str">
        <f t="shared" si="11"/>
        <v>EM5UeRo4Tp1/Tp1Pun-sge;NST=TP</v>
      </c>
      <c r="AD336" s="34">
        <v>742</v>
      </c>
      <c r="AE336" s="40" t="str">
        <f>VLOOKUP(AD336,pTRAIT!A:B,2,FALSE)</f>
        <v>EM5UeMi1Cf9Pu;RIN=RS / EM5RTCM5Pu;RIN=RF</v>
      </c>
      <c r="AF336" s="63">
        <f>VLOOKUP($AD336,pTRAIT!$A:$X,7,FALSE)</f>
        <v>0</v>
      </c>
      <c r="AG336" s="63">
        <f>VLOOKUP($AD336,pTRAIT!$A:$X,8,FALSE)</f>
        <v>0</v>
      </c>
      <c r="AH336" s="63">
        <f>VLOOKUP($AD336,pTRAIT!$A:$X,9,FALSE)</f>
        <v>0</v>
      </c>
      <c r="AI336" s="63">
        <f>VLOOKUP($AD336,pTRAIT!$A:$X,10,FALSE)</f>
        <v>0</v>
      </c>
      <c r="AJ336" s="63">
        <f>VLOOKUP($AD336,pTRAIT!$A:$X,11,FALSE)</f>
        <v>0</v>
      </c>
      <c r="AK336" s="63">
        <f>VLOOKUP($AD336,pTRAIT!$A:$X,12,FALSE)</f>
        <v>0</v>
      </c>
      <c r="AL336" s="63">
        <f>VLOOKUP($AD336,pTRAIT!$A:$X,13,FALSE)</f>
        <v>0</v>
      </c>
      <c r="AM336" s="63">
        <f>VLOOKUP($AD336,pTRAIT!$A:$X,14,FALSE)</f>
        <v>0</v>
      </c>
      <c r="AN336" s="63">
        <f>VLOOKUP($AD336,pTRAIT!$A:$X,15,FALSE)</f>
        <v>0</v>
      </c>
      <c r="AO336" s="63">
        <f>VLOOKUP($AD336,pTRAIT!$A:$X,16,FALSE)</f>
        <v>0</v>
      </c>
      <c r="AP336" s="63">
        <f>VLOOKUP($AD336,pTRAIT!$A:$X,17,FALSE)</f>
        <v>0</v>
      </c>
      <c r="AQ336" s="63">
        <f>VLOOKUP($AD336,pTRAIT!$A:$X,18,FALSE)</f>
        <v>0</v>
      </c>
      <c r="AR336" s="63">
        <f>VLOOKUP($AD336,pTRAIT!$A:$X,19,FALSE)</f>
        <v>0</v>
      </c>
      <c r="AS336" s="63">
        <f>VLOOKUP($AD336,pTRAIT!$A:$X,20,FALSE)</f>
        <v>0</v>
      </c>
      <c r="AT336" s="63">
        <f>VLOOKUP($AD336,pTRAIT!$A:$X,21,FALSE)</f>
        <v>0</v>
      </c>
      <c r="AU336" s="63">
        <f>VLOOKUP($AD336,pTRAIT!$A:$X,22,FALSE)</f>
        <v>0</v>
      </c>
      <c r="AV336" s="63">
        <f>VLOOKUP($AD336,pTRAIT!$A:$X,23,FALSE)</f>
        <v>0</v>
      </c>
      <c r="AW336" s="63">
        <f>VLOOKUP($AD336,pTRAIT!$A:$X,24,FALSE)</f>
        <v>0</v>
      </c>
      <c r="AX336" s="67" t="s">
        <v>3076</v>
      </c>
      <c r="AY336" s="71" t="s">
        <v>3738</v>
      </c>
    </row>
    <row r="337" spans="1:51" ht="12" customHeight="1" x14ac:dyDescent="0.25">
      <c r="A337" s="32">
        <v>458</v>
      </c>
      <c r="B337" s="33" t="s">
        <v>5</v>
      </c>
      <c r="C337" s="34">
        <v>743</v>
      </c>
      <c r="D337" s="32" t="str">
        <f t="shared" si="10"/>
        <v>458X743</v>
      </c>
      <c r="E337" s="47" t="s">
        <v>1627</v>
      </c>
      <c r="F337" s="61" t="s">
        <v>1964</v>
      </c>
      <c r="G337" s="41" t="s">
        <v>43</v>
      </c>
      <c r="H337" s="38"/>
      <c r="I337" s="32">
        <v>458</v>
      </c>
      <c r="J337" s="63">
        <f>VLOOKUP(I337,pTRAIT!A:B,2,FALSE)</f>
        <v>0</v>
      </c>
      <c r="K337" s="63" t="s">
        <v>2725</v>
      </c>
      <c r="L337" s="63"/>
      <c r="M337" s="63" t="s">
        <v>2437</v>
      </c>
      <c r="N337" s="63" t="s">
        <v>2730</v>
      </c>
      <c r="O337" s="63"/>
      <c r="P337" s="63"/>
      <c r="Q337" s="63" t="s">
        <v>2734</v>
      </c>
      <c r="R337" s="63" t="s">
        <v>2735</v>
      </c>
      <c r="S337" s="63"/>
      <c r="T337" s="63"/>
      <c r="U337" s="63"/>
      <c r="V337" s="63"/>
      <c r="W337" s="63"/>
      <c r="X337" s="63" t="s">
        <v>2436</v>
      </c>
      <c r="Y337" s="63" t="s">
        <v>2740</v>
      </c>
      <c r="Z337" s="63"/>
      <c r="AA337" s="63" t="s">
        <v>2728</v>
      </c>
      <c r="AB337" s="63"/>
      <c r="AC337" s="63" t="str">
        <f t="shared" si="11"/>
        <v>EM5UeRo4Tp1/Tp1Pun-sge;NST=TP</v>
      </c>
      <c r="AD337" s="34">
        <v>743</v>
      </c>
      <c r="AE337" s="40" t="str">
        <f>VLOOKUP(AD337,pTRAIT!A:B,2,FALSE)</f>
        <v>EM5UeMi1Cf9Pu;RIN=RS / EM5RTCM5Pu;RIN=RF</v>
      </c>
      <c r="AF337" s="63">
        <f>VLOOKUP($AD337,pTRAIT!$A:$X,7,FALSE)</f>
        <v>0</v>
      </c>
      <c r="AG337" s="63">
        <f>VLOOKUP($AD337,pTRAIT!$A:$X,8,FALSE)</f>
        <v>0</v>
      </c>
      <c r="AH337" s="63">
        <f>VLOOKUP($AD337,pTRAIT!$A:$X,9,FALSE)</f>
        <v>0</v>
      </c>
      <c r="AI337" s="63">
        <f>VLOOKUP($AD337,pTRAIT!$A:$X,10,FALSE)</f>
        <v>0</v>
      </c>
      <c r="AJ337" s="63">
        <f>VLOOKUP($AD337,pTRAIT!$A:$X,11,FALSE)</f>
        <v>0</v>
      </c>
      <c r="AK337" s="63">
        <f>VLOOKUP($AD337,pTRAIT!$A:$X,12,FALSE)</f>
        <v>0</v>
      </c>
      <c r="AL337" s="63">
        <f>VLOOKUP($AD337,pTRAIT!$A:$X,13,FALSE)</f>
        <v>0</v>
      </c>
      <c r="AM337" s="63">
        <f>VLOOKUP($AD337,pTRAIT!$A:$X,14,FALSE)</f>
        <v>0</v>
      </c>
      <c r="AN337" s="63">
        <f>VLOOKUP($AD337,pTRAIT!$A:$X,15,FALSE)</f>
        <v>0</v>
      </c>
      <c r="AO337" s="63">
        <f>VLOOKUP($AD337,pTRAIT!$A:$X,16,FALSE)</f>
        <v>0</v>
      </c>
      <c r="AP337" s="63">
        <f>VLOOKUP($AD337,pTRAIT!$A:$X,17,FALSE)</f>
        <v>0</v>
      </c>
      <c r="AQ337" s="63">
        <f>VLOOKUP($AD337,pTRAIT!$A:$X,18,FALSE)</f>
        <v>0</v>
      </c>
      <c r="AR337" s="63">
        <f>VLOOKUP($AD337,pTRAIT!$A:$X,19,FALSE)</f>
        <v>0</v>
      </c>
      <c r="AS337" s="63">
        <f>VLOOKUP($AD337,pTRAIT!$A:$X,20,FALSE)</f>
        <v>0</v>
      </c>
      <c r="AT337" s="63">
        <f>VLOOKUP($AD337,pTRAIT!$A:$X,21,FALSE)</f>
        <v>0</v>
      </c>
      <c r="AU337" s="63">
        <f>VLOOKUP($AD337,pTRAIT!$A:$X,22,FALSE)</f>
        <v>0</v>
      </c>
      <c r="AV337" s="63">
        <f>VLOOKUP($AD337,pTRAIT!$A:$X,23,FALSE)</f>
        <v>0</v>
      </c>
      <c r="AW337" s="63">
        <f>VLOOKUP($AD337,pTRAIT!$A:$X,24,FALSE)</f>
        <v>0</v>
      </c>
      <c r="AX337" s="67" t="s">
        <v>3077</v>
      </c>
      <c r="AY337" s="71" t="s">
        <v>3738</v>
      </c>
    </row>
    <row r="338" spans="1:51" ht="12" customHeight="1" x14ac:dyDescent="0.25">
      <c r="A338" s="32">
        <v>458</v>
      </c>
      <c r="B338" s="33" t="s">
        <v>5</v>
      </c>
      <c r="C338" s="34">
        <v>748</v>
      </c>
      <c r="D338" s="32" t="str">
        <f t="shared" si="10"/>
        <v>458X748</v>
      </c>
      <c r="E338" s="47" t="s">
        <v>1627</v>
      </c>
      <c r="F338" s="61" t="s">
        <v>1965</v>
      </c>
      <c r="G338" s="41" t="s">
        <v>43</v>
      </c>
      <c r="H338" s="38"/>
      <c r="I338" s="32">
        <v>458</v>
      </c>
      <c r="J338" s="63">
        <f>VLOOKUP(I338,pTRAIT!A:B,2,FALSE)</f>
        <v>0</v>
      </c>
      <c r="K338" s="63" t="s">
        <v>2725</v>
      </c>
      <c r="L338" s="63"/>
      <c r="M338" s="63" t="s">
        <v>2437</v>
      </c>
      <c r="N338" s="63" t="s">
        <v>2730</v>
      </c>
      <c r="O338" s="63"/>
      <c r="P338" s="63"/>
      <c r="Q338" s="63" t="s">
        <v>2734</v>
      </c>
      <c r="R338" s="63" t="s">
        <v>2735</v>
      </c>
      <c r="S338" s="63"/>
      <c r="T338" s="63"/>
      <c r="U338" s="63"/>
      <c r="V338" s="63"/>
      <c r="W338" s="63"/>
      <c r="X338" s="63" t="s">
        <v>2436</v>
      </c>
      <c r="Y338" s="63" t="s">
        <v>2740</v>
      </c>
      <c r="Z338" s="63"/>
      <c r="AA338" s="63" t="s">
        <v>2728</v>
      </c>
      <c r="AB338" s="63"/>
      <c r="AC338" s="63" t="str">
        <f t="shared" si="11"/>
        <v>EM5UeRo4Tp1/Tp1Pun-sge;NST=TP</v>
      </c>
      <c r="AD338" s="34">
        <v>748</v>
      </c>
      <c r="AE338" s="40" t="str">
        <f>VLOOKUP(AD338,pTRAIT!A:B,2,FALSE)</f>
        <v>EM5UeMi1Cf9Pu;RIN=RS / EM5RTUeCM5Pu;RIN=RS</v>
      </c>
      <c r="AF338" s="63">
        <f>VLOOKUP($AD338,pTRAIT!$A:$X,7,FALSE)</f>
        <v>0</v>
      </c>
      <c r="AG338" s="63">
        <f>VLOOKUP($AD338,pTRAIT!$A:$X,8,FALSE)</f>
        <v>0</v>
      </c>
      <c r="AH338" s="63">
        <f>VLOOKUP($AD338,pTRAIT!$A:$X,9,FALSE)</f>
        <v>0</v>
      </c>
      <c r="AI338" s="63">
        <f>VLOOKUP($AD338,pTRAIT!$A:$X,10,FALSE)</f>
        <v>0</v>
      </c>
      <c r="AJ338" s="63">
        <f>VLOOKUP($AD338,pTRAIT!$A:$X,11,FALSE)</f>
        <v>0</v>
      </c>
      <c r="AK338" s="63">
        <f>VLOOKUP($AD338,pTRAIT!$A:$X,12,FALSE)</f>
        <v>0</v>
      </c>
      <c r="AL338" s="63">
        <f>VLOOKUP($AD338,pTRAIT!$A:$X,13,FALSE)</f>
        <v>0</v>
      </c>
      <c r="AM338" s="63">
        <f>VLOOKUP($AD338,pTRAIT!$A:$X,14,FALSE)</f>
        <v>0</v>
      </c>
      <c r="AN338" s="63">
        <f>VLOOKUP($AD338,pTRAIT!$A:$X,15,FALSE)</f>
        <v>0</v>
      </c>
      <c r="AO338" s="63">
        <f>VLOOKUP($AD338,pTRAIT!$A:$X,16,FALSE)</f>
        <v>0</v>
      </c>
      <c r="AP338" s="63">
        <f>VLOOKUP($AD338,pTRAIT!$A:$X,17,FALSE)</f>
        <v>0</v>
      </c>
      <c r="AQ338" s="63">
        <f>VLOOKUP($AD338,pTRAIT!$A:$X,18,FALSE)</f>
        <v>0</v>
      </c>
      <c r="AR338" s="63">
        <f>VLOOKUP($AD338,pTRAIT!$A:$X,19,FALSE)</f>
        <v>0</v>
      </c>
      <c r="AS338" s="63">
        <f>VLOOKUP($AD338,pTRAIT!$A:$X,20,FALSE)</f>
        <v>0</v>
      </c>
      <c r="AT338" s="63">
        <f>VLOOKUP($AD338,pTRAIT!$A:$X,21,FALSE)</f>
        <v>0</v>
      </c>
      <c r="AU338" s="63">
        <f>VLOOKUP($AD338,pTRAIT!$A:$X,22,FALSE)</f>
        <v>0</v>
      </c>
      <c r="AV338" s="63">
        <f>VLOOKUP($AD338,pTRAIT!$A:$X,23,FALSE)</f>
        <v>0</v>
      </c>
      <c r="AW338" s="63">
        <f>VLOOKUP($AD338,pTRAIT!$A:$X,24,FALSE)</f>
        <v>0</v>
      </c>
      <c r="AX338" s="67" t="s">
        <v>3078</v>
      </c>
      <c r="AY338" s="71" t="s">
        <v>3739</v>
      </c>
    </row>
    <row r="339" spans="1:51" ht="12" customHeight="1" x14ac:dyDescent="0.25">
      <c r="A339" s="32">
        <v>458</v>
      </c>
      <c r="B339" s="33" t="s">
        <v>5</v>
      </c>
      <c r="C339" s="34">
        <v>749</v>
      </c>
      <c r="D339" s="32" t="str">
        <f t="shared" si="10"/>
        <v>458X749</v>
      </c>
      <c r="E339" s="47" t="s">
        <v>1627</v>
      </c>
      <c r="F339" s="61" t="s">
        <v>1966</v>
      </c>
      <c r="G339" s="41" t="s">
        <v>43</v>
      </c>
      <c r="H339" s="38"/>
      <c r="I339" s="32">
        <v>458</v>
      </c>
      <c r="J339" s="63">
        <f>VLOOKUP(I339,pTRAIT!A:B,2,FALSE)</f>
        <v>0</v>
      </c>
      <c r="K339" s="63" t="s">
        <v>2725</v>
      </c>
      <c r="L339" s="63"/>
      <c r="M339" s="63" t="s">
        <v>2437</v>
      </c>
      <c r="N339" s="63" t="s">
        <v>2730</v>
      </c>
      <c r="O339" s="63"/>
      <c r="P339" s="63"/>
      <c r="Q339" s="63" t="s">
        <v>2734</v>
      </c>
      <c r="R339" s="63" t="s">
        <v>2735</v>
      </c>
      <c r="S339" s="63"/>
      <c r="T339" s="63"/>
      <c r="U339" s="63"/>
      <c r="V339" s="63"/>
      <c r="W339" s="63"/>
      <c r="X339" s="63" t="s">
        <v>2436</v>
      </c>
      <c r="Y339" s="63" t="s">
        <v>2740</v>
      </c>
      <c r="Z339" s="63"/>
      <c r="AA339" s="63" t="s">
        <v>2728</v>
      </c>
      <c r="AB339" s="63"/>
      <c r="AC339" s="63" t="str">
        <f t="shared" si="11"/>
        <v>EM5UeRo4Tp1/Tp1Pun-sge;NST=TP</v>
      </c>
      <c r="AD339" s="34">
        <v>749</v>
      </c>
      <c r="AE339" s="40" t="str">
        <f>VLOOKUP(AD339,pTRAIT!A:B,2,FALSE)</f>
        <v>EM5UeMi1Cf9Pu;RIN=RS / EM5RTUeCM5Pu;RIN=RS</v>
      </c>
      <c r="AF339" s="63">
        <f>VLOOKUP($AD339,pTRAIT!$A:$X,7,FALSE)</f>
        <v>0</v>
      </c>
      <c r="AG339" s="63">
        <f>VLOOKUP($AD339,pTRAIT!$A:$X,8,FALSE)</f>
        <v>0</v>
      </c>
      <c r="AH339" s="63">
        <f>VLOOKUP($AD339,pTRAIT!$A:$X,9,FALSE)</f>
        <v>0</v>
      </c>
      <c r="AI339" s="63">
        <f>VLOOKUP($AD339,pTRAIT!$A:$X,10,FALSE)</f>
        <v>0</v>
      </c>
      <c r="AJ339" s="63">
        <f>VLOOKUP($AD339,pTRAIT!$A:$X,11,FALSE)</f>
        <v>0</v>
      </c>
      <c r="AK339" s="63">
        <f>VLOOKUP($AD339,pTRAIT!$A:$X,12,FALSE)</f>
        <v>0</v>
      </c>
      <c r="AL339" s="63">
        <f>VLOOKUP($AD339,pTRAIT!$A:$X,13,FALSE)</f>
        <v>0</v>
      </c>
      <c r="AM339" s="63">
        <f>VLOOKUP($AD339,pTRAIT!$A:$X,14,FALSE)</f>
        <v>0</v>
      </c>
      <c r="AN339" s="63">
        <f>VLOOKUP($AD339,pTRAIT!$A:$X,15,FALSE)</f>
        <v>0</v>
      </c>
      <c r="AO339" s="63">
        <f>VLOOKUP($AD339,pTRAIT!$A:$X,16,FALSE)</f>
        <v>0</v>
      </c>
      <c r="AP339" s="63">
        <f>VLOOKUP($AD339,pTRAIT!$A:$X,17,FALSE)</f>
        <v>0</v>
      </c>
      <c r="AQ339" s="63">
        <f>VLOOKUP($AD339,pTRAIT!$A:$X,18,FALSE)</f>
        <v>0</v>
      </c>
      <c r="AR339" s="63">
        <f>VLOOKUP($AD339,pTRAIT!$A:$X,19,FALSE)</f>
        <v>0</v>
      </c>
      <c r="AS339" s="63">
        <f>VLOOKUP($AD339,pTRAIT!$A:$X,20,FALSE)</f>
        <v>0</v>
      </c>
      <c r="AT339" s="63">
        <f>VLOOKUP($AD339,pTRAIT!$A:$X,21,FALSE)</f>
        <v>0</v>
      </c>
      <c r="AU339" s="63">
        <f>VLOOKUP($AD339,pTRAIT!$A:$X,22,FALSE)</f>
        <v>0</v>
      </c>
      <c r="AV339" s="63">
        <f>VLOOKUP($AD339,pTRAIT!$A:$X,23,FALSE)</f>
        <v>0</v>
      </c>
      <c r="AW339" s="63">
        <f>VLOOKUP($AD339,pTRAIT!$A:$X,24,FALSE)</f>
        <v>0</v>
      </c>
      <c r="AX339" s="67" t="s">
        <v>3079</v>
      </c>
      <c r="AY339" s="71" t="s">
        <v>3739</v>
      </c>
    </row>
    <row r="340" spans="1:51" ht="12" customHeight="1" x14ac:dyDescent="0.25">
      <c r="A340" s="32">
        <v>458</v>
      </c>
      <c r="B340" s="33" t="s">
        <v>5</v>
      </c>
      <c r="C340" s="34">
        <v>751</v>
      </c>
      <c r="D340" s="32" t="str">
        <f t="shared" si="10"/>
        <v>458X751</v>
      </c>
      <c r="E340" s="47" t="s">
        <v>1627</v>
      </c>
      <c r="F340" s="61" t="s">
        <v>1967</v>
      </c>
      <c r="G340" s="41" t="s">
        <v>43</v>
      </c>
      <c r="H340" s="38"/>
      <c r="I340" s="32">
        <v>458</v>
      </c>
      <c r="J340" s="63">
        <f>VLOOKUP(I340,pTRAIT!A:B,2,FALSE)</f>
        <v>0</v>
      </c>
      <c r="K340" s="63" t="s">
        <v>2725</v>
      </c>
      <c r="L340" s="63"/>
      <c r="M340" s="63" t="s">
        <v>2437</v>
      </c>
      <c r="N340" s="63" t="s">
        <v>2730</v>
      </c>
      <c r="O340" s="63"/>
      <c r="P340" s="63"/>
      <c r="Q340" s="63" t="s">
        <v>2734</v>
      </c>
      <c r="R340" s="63" t="s">
        <v>2735</v>
      </c>
      <c r="S340" s="63"/>
      <c r="T340" s="63"/>
      <c r="U340" s="63"/>
      <c r="V340" s="63"/>
      <c r="W340" s="63"/>
      <c r="X340" s="63" t="s">
        <v>2436</v>
      </c>
      <c r="Y340" s="63" t="s">
        <v>2740</v>
      </c>
      <c r="Z340" s="63"/>
      <c r="AA340" s="63" t="s">
        <v>2728</v>
      </c>
      <c r="AB340" s="63"/>
      <c r="AC340" s="63" t="str">
        <f t="shared" si="11"/>
        <v>EM5UeRo4Tp1/Tp1Pun-sge;NST=TP</v>
      </c>
      <c r="AD340" s="34">
        <v>751</v>
      </c>
      <c r="AE340" s="40" t="str">
        <f>VLOOKUP(AD340,pTRAIT!A:B,2,FALSE)</f>
        <v>EM5UeMi1Cf9Pu;RIN=RS / EM5RTUe(So5)Cf9Pu;RIN=RF</v>
      </c>
      <c r="AF340" s="63">
        <f>VLOOKUP($AD340,pTRAIT!$A:$X,7,FALSE)</f>
        <v>0</v>
      </c>
      <c r="AG340" s="63">
        <f>VLOOKUP($AD340,pTRAIT!$A:$X,8,FALSE)</f>
        <v>0</v>
      </c>
      <c r="AH340" s="63">
        <f>VLOOKUP($AD340,pTRAIT!$A:$X,9,FALSE)</f>
        <v>0</v>
      </c>
      <c r="AI340" s="63">
        <f>VLOOKUP($AD340,pTRAIT!$A:$X,10,FALSE)</f>
        <v>0</v>
      </c>
      <c r="AJ340" s="63">
        <f>VLOOKUP($AD340,pTRAIT!$A:$X,11,FALSE)</f>
        <v>0</v>
      </c>
      <c r="AK340" s="63">
        <f>VLOOKUP($AD340,pTRAIT!$A:$X,12,FALSE)</f>
        <v>0</v>
      </c>
      <c r="AL340" s="63">
        <f>VLOOKUP($AD340,pTRAIT!$A:$X,13,FALSE)</f>
        <v>0</v>
      </c>
      <c r="AM340" s="63">
        <f>VLOOKUP($AD340,pTRAIT!$A:$X,14,FALSE)</f>
        <v>0</v>
      </c>
      <c r="AN340" s="63">
        <f>VLOOKUP($AD340,pTRAIT!$A:$X,15,FALSE)</f>
        <v>0</v>
      </c>
      <c r="AO340" s="63">
        <f>VLOOKUP($AD340,pTRAIT!$A:$X,16,FALSE)</f>
        <v>0</v>
      </c>
      <c r="AP340" s="63">
        <f>VLOOKUP($AD340,pTRAIT!$A:$X,17,FALSE)</f>
        <v>0</v>
      </c>
      <c r="AQ340" s="63">
        <f>VLOOKUP($AD340,pTRAIT!$A:$X,18,FALSE)</f>
        <v>0</v>
      </c>
      <c r="AR340" s="63">
        <f>VLOOKUP($AD340,pTRAIT!$A:$X,19,FALSE)</f>
        <v>0</v>
      </c>
      <c r="AS340" s="63">
        <f>VLOOKUP($AD340,pTRAIT!$A:$X,20,FALSE)</f>
        <v>0</v>
      </c>
      <c r="AT340" s="63">
        <f>VLOOKUP($AD340,pTRAIT!$A:$X,21,FALSE)</f>
        <v>0</v>
      </c>
      <c r="AU340" s="63">
        <f>VLOOKUP($AD340,pTRAIT!$A:$X,22,FALSE)</f>
        <v>0</v>
      </c>
      <c r="AV340" s="63">
        <f>VLOOKUP($AD340,pTRAIT!$A:$X,23,FALSE)</f>
        <v>0</v>
      </c>
      <c r="AW340" s="63">
        <f>VLOOKUP($AD340,pTRAIT!$A:$X,24,FALSE)</f>
        <v>0</v>
      </c>
      <c r="AX340" s="67" t="s">
        <v>3080</v>
      </c>
      <c r="AY340" s="71" t="s">
        <v>3740</v>
      </c>
    </row>
    <row r="341" spans="1:51" ht="12" customHeight="1" x14ac:dyDescent="0.25">
      <c r="A341" s="32">
        <v>458</v>
      </c>
      <c r="B341" s="33" t="s">
        <v>5</v>
      </c>
      <c r="C341" s="34">
        <v>752</v>
      </c>
      <c r="D341" s="32" t="str">
        <f t="shared" si="10"/>
        <v>458X752</v>
      </c>
      <c r="E341" s="47" t="s">
        <v>1627</v>
      </c>
      <c r="F341" s="61" t="s">
        <v>1968</v>
      </c>
      <c r="G341" s="41" t="s">
        <v>43</v>
      </c>
      <c r="H341" s="38"/>
      <c r="I341" s="32">
        <v>458</v>
      </c>
      <c r="J341" s="63">
        <f>VLOOKUP(I341,pTRAIT!A:B,2,FALSE)</f>
        <v>0</v>
      </c>
      <c r="K341" s="63" t="s">
        <v>2725</v>
      </c>
      <c r="L341" s="63"/>
      <c r="M341" s="63" t="s">
        <v>2437</v>
      </c>
      <c r="N341" s="63" t="s">
        <v>2730</v>
      </c>
      <c r="O341" s="63"/>
      <c r="P341" s="63"/>
      <c r="Q341" s="63" t="s">
        <v>2734</v>
      </c>
      <c r="R341" s="63" t="s">
        <v>2735</v>
      </c>
      <c r="S341" s="63"/>
      <c r="T341" s="63"/>
      <c r="U341" s="63"/>
      <c r="V341" s="63"/>
      <c r="W341" s="63"/>
      <c r="X341" s="63" t="s">
        <v>2436</v>
      </c>
      <c r="Y341" s="63" t="s">
        <v>2740</v>
      </c>
      <c r="Z341" s="63"/>
      <c r="AA341" s="63" t="s">
        <v>2728</v>
      </c>
      <c r="AB341" s="63"/>
      <c r="AC341" s="63" t="str">
        <f t="shared" si="11"/>
        <v>EM5UeRo4Tp1/Tp1Pun-sge;NST=TP</v>
      </c>
      <c r="AD341" s="34">
        <v>752</v>
      </c>
      <c r="AE341" s="40" t="str">
        <f>VLOOKUP(AD341,pTRAIT!A:B,2,FALSE)</f>
        <v>EM5UeMi1Cf9Pu;RIN=RS / EM5RTUeCM5Cf9Pu;RIN=RF</v>
      </c>
      <c r="AF341" s="63">
        <f>VLOOKUP($AD341,pTRAIT!$A:$X,7,FALSE)</f>
        <v>0</v>
      </c>
      <c r="AG341" s="63">
        <f>VLOOKUP($AD341,pTRAIT!$A:$X,8,FALSE)</f>
        <v>0</v>
      </c>
      <c r="AH341" s="63">
        <f>VLOOKUP($AD341,pTRAIT!$A:$X,9,FALSE)</f>
        <v>0</v>
      </c>
      <c r="AI341" s="63">
        <f>VLOOKUP($AD341,pTRAIT!$A:$X,10,FALSE)</f>
        <v>0</v>
      </c>
      <c r="AJ341" s="63">
        <f>VLOOKUP($AD341,pTRAIT!$A:$X,11,FALSE)</f>
        <v>0</v>
      </c>
      <c r="AK341" s="63">
        <f>VLOOKUP($AD341,pTRAIT!$A:$X,12,FALSE)</f>
        <v>0</v>
      </c>
      <c r="AL341" s="63">
        <f>VLOOKUP($AD341,pTRAIT!$A:$X,13,FALSE)</f>
        <v>0</v>
      </c>
      <c r="AM341" s="63">
        <f>VLOOKUP($AD341,pTRAIT!$A:$X,14,FALSE)</f>
        <v>0</v>
      </c>
      <c r="AN341" s="63">
        <f>VLOOKUP($AD341,pTRAIT!$A:$X,15,FALSE)</f>
        <v>0</v>
      </c>
      <c r="AO341" s="63">
        <f>VLOOKUP($AD341,pTRAIT!$A:$X,16,FALSE)</f>
        <v>0</v>
      </c>
      <c r="AP341" s="63">
        <f>VLOOKUP($AD341,pTRAIT!$A:$X,17,FALSE)</f>
        <v>0</v>
      </c>
      <c r="AQ341" s="63">
        <f>VLOOKUP($AD341,pTRAIT!$A:$X,18,FALSE)</f>
        <v>0</v>
      </c>
      <c r="AR341" s="63">
        <f>VLOOKUP($AD341,pTRAIT!$A:$X,19,FALSE)</f>
        <v>0</v>
      </c>
      <c r="AS341" s="63">
        <f>VLOOKUP($AD341,pTRAIT!$A:$X,20,FALSE)</f>
        <v>0</v>
      </c>
      <c r="AT341" s="63">
        <f>VLOOKUP($AD341,pTRAIT!$A:$X,21,FALSE)</f>
        <v>0</v>
      </c>
      <c r="AU341" s="63">
        <f>VLOOKUP($AD341,pTRAIT!$A:$X,22,FALSE)</f>
        <v>0</v>
      </c>
      <c r="AV341" s="63">
        <f>VLOOKUP($AD341,pTRAIT!$A:$X,23,FALSE)</f>
        <v>0</v>
      </c>
      <c r="AW341" s="63">
        <f>VLOOKUP($AD341,pTRAIT!$A:$X,24,FALSE)</f>
        <v>0</v>
      </c>
      <c r="AX341" s="67" t="s">
        <v>3081</v>
      </c>
      <c r="AY341" s="71" t="s">
        <v>3741</v>
      </c>
    </row>
    <row r="342" spans="1:51" ht="12" customHeight="1" x14ac:dyDescent="0.25">
      <c r="A342" s="32">
        <v>458</v>
      </c>
      <c r="B342" s="33" t="s">
        <v>5</v>
      </c>
      <c r="C342" s="34">
        <v>753</v>
      </c>
      <c r="D342" s="32" t="str">
        <f t="shared" si="10"/>
        <v>458X753</v>
      </c>
      <c r="E342" s="47" t="s">
        <v>1627</v>
      </c>
      <c r="F342" s="61" t="s">
        <v>1969</v>
      </c>
      <c r="G342" s="41" t="s">
        <v>43</v>
      </c>
      <c r="H342" s="38"/>
      <c r="I342" s="32">
        <v>458</v>
      </c>
      <c r="J342" s="63">
        <f>VLOOKUP(I342,pTRAIT!A:B,2,FALSE)</f>
        <v>0</v>
      </c>
      <c r="K342" s="63" t="s">
        <v>2725</v>
      </c>
      <c r="L342" s="63"/>
      <c r="M342" s="63" t="s">
        <v>2437</v>
      </c>
      <c r="N342" s="63" t="s">
        <v>2730</v>
      </c>
      <c r="O342" s="63"/>
      <c r="P342" s="63"/>
      <c r="Q342" s="63" t="s">
        <v>2734</v>
      </c>
      <c r="R342" s="63" t="s">
        <v>2735</v>
      </c>
      <c r="S342" s="63"/>
      <c r="T342" s="63"/>
      <c r="U342" s="63"/>
      <c r="V342" s="63"/>
      <c r="W342" s="63"/>
      <c r="X342" s="63" t="s">
        <v>2436</v>
      </c>
      <c r="Y342" s="63" t="s">
        <v>2740</v>
      </c>
      <c r="Z342" s="63"/>
      <c r="AA342" s="63" t="s">
        <v>2728</v>
      </c>
      <c r="AB342" s="63"/>
      <c r="AC342" s="63" t="str">
        <f t="shared" si="11"/>
        <v>EM5UeRo4Tp1/Tp1Pun-sge;NST=TP</v>
      </c>
      <c r="AD342" s="34">
        <v>753</v>
      </c>
      <c r="AE342" s="40" t="str">
        <f>VLOOKUP(AD342,pTRAIT!A:B,2,FALSE)</f>
        <v>EM5UeMi1Cf9Pu;RIN=RS / EM5RTUeCM5Cf9Pu;RIN=RF</v>
      </c>
      <c r="AF342" s="63">
        <f>VLOOKUP($AD342,pTRAIT!$A:$X,7,FALSE)</f>
        <v>0</v>
      </c>
      <c r="AG342" s="63">
        <f>VLOOKUP($AD342,pTRAIT!$A:$X,8,FALSE)</f>
        <v>0</v>
      </c>
      <c r="AH342" s="63">
        <f>VLOOKUP($AD342,pTRAIT!$A:$X,9,FALSE)</f>
        <v>0</v>
      </c>
      <c r="AI342" s="63">
        <f>VLOOKUP($AD342,pTRAIT!$A:$X,10,FALSE)</f>
        <v>0</v>
      </c>
      <c r="AJ342" s="63">
        <f>VLOOKUP($AD342,pTRAIT!$A:$X,11,FALSE)</f>
        <v>0</v>
      </c>
      <c r="AK342" s="63">
        <f>VLOOKUP($AD342,pTRAIT!$A:$X,12,FALSE)</f>
        <v>0</v>
      </c>
      <c r="AL342" s="63">
        <f>VLOOKUP($AD342,pTRAIT!$A:$X,13,FALSE)</f>
        <v>0</v>
      </c>
      <c r="AM342" s="63">
        <f>VLOOKUP($AD342,pTRAIT!$A:$X,14,FALSE)</f>
        <v>0</v>
      </c>
      <c r="AN342" s="63">
        <f>VLOOKUP($AD342,pTRAIT!$A:$X,15,FALSE)</f>
        <v>0</v>
      </c>
      <c r="AO342" s="63">
        <f>VLOOKUP($AD342,pTRAIT!$A:$X,16,FALSE)</f>
        <v>0</v>
      </c>
      <c r="AP342" s="63">
        <f>VLOOKUP($AD342,pTRAIT!$A:$X,17,FALSE)</f>
        <v>0</v>
      </c>
      <c r="AQ342" s="63">
        <f>VLOOKUP($AD342,pTRAIT!$A:$X,18,FALSE)</f>
        <v>0</v>
      </c>
      <c r="AR342" s="63">
        <f>VLOOKUP($AD342,pTRAIT!$A:$X,19,FALSE)</f>
        <v>0</v>
      </c>
      <c r="AS342" s="63">
        <f>VLOOKUP($AD342,pTRAIT!$A:$X,20,FALSE)</f>
        <v>0</v>
      </c>
      <c r="AT342" s="63">
        <f>VLOOKUP($AD342,pTRAIT!$A:$X,21,FALSE)</f>
        <v>0</v>
      </c>
      <c r="AU342" s="63">
        <f>VLOOKUP($AD342,pTRAIT!$A:$X,22,FALSE)</f>
        <v>0</v>
      </c>
      <c r="AV342" s="63">
        <f>VLOOKUP($AD342,pTRAIT!$A:$X,23,FALSE)</f>
        <v>0</v>
      </c>
      <c r="AW342" s="63">
        <f>VLOOKUP($AD342,pTRAIT!$A:$X,24,FALSE)</f>
        <v>0</v>
      </c>
      <c r="AX342" s="67" t="s">
        <v>3082</v>
      </c>
      <c r="AY342" s="71" t="s">
        <v>3741</v>
      </c>
    </row>
    <row r="343" spans="1:51" ht="12" customHeight="1" x14ac:dyDescent="0.25">
      <c r="A343" s="32">
        <v>458</v>
      </c>
      <c r="B343" s="33" t="s">
        <v>5</v>
      </c>
      <c r="C343" s="34">
        <v>756</v>
      </c>
      <c r="D343" s="32" t="str">
        <f t="shared" si="10"/>
        <v>458X756</v>
      </c>
      <c r="E343" s="47" t="s">
        <v>1627</v>
      </c>
      <c r="F343" s="61" t="s">
        <v>1970</v>
      </c>
      <c r="G343" s="41" t="s">
        <v>43</v>
      </c>
      <c r="H343" s="38"/>
      <c r="I343" s="32">
        <v>458</v>
      </c>
      <c r="J343" s="63">
        <f>VLOOKUP(I343,pTRAIT!A:B,2,FALSE)</f>
        <v>0</v>
      </c>
      <c r="K343" s="63" t="s">
        <v>2725</v>
      </c>
      <c r="L343" s="63"/>
      <c r="M343" s="63" t="s">
        <v>2437</v>
      </c>
      <c r="N343" s="63" t="s">
        <v>2730</v>
      </c>
      <c r="O343" s="63"/>
      <c r="P343" s="63"/>
      <c r="Q343" s="63" t="s">
        <v>2734</v>
      </c>
      <c r="R343" s="63" t="s">
        <v>2735</v>
      </c>
      <c r="S343" s="63"/>
      <c r="T343" s="63"/>
      <c r="U343" s="63"/>
      <c r="V343" s="63"/>
      <c r="W343" s="63"/>
      <c r="X343" s="63" t="s">
        <v>2436</v>
      </c>
      <c r="Y343" s="63" t="s">
        <v>2740</v>
      </c>
      <c r="Z343" s="63"/>
      <c r="AA343" s="63" t="s">
        <v>2728</v>
      </c>
      <c r="AB343" s="63"/>
      <c r="AC343" s="63" t="str">
        <f t="shared" si="11"/>
        <v>EM5UeRo4Tp1/Tp1Pun-sge;NST=TP</v>
      </c>
      <c r="AD343" s="34">
        <v>756</v>
      </c>
      <c r="AE343" s="40" t="str">
        <f>VLOOKUP(AD343,pTRAIT!A:B,2,FALSE)</f>
        <v>EM5UeMi1Cf9Pu;RIN=RS / EM5RTUeCM5Pu;RIN=RS</v>
      </c>
      <c r="AF343" s="63">
        <f>VLOOKUP($AD343,pTRAIT!$A:$X,7,FALSE)</f>
        <v>0</v>
      </c>
      <c r="AG343" s="63">
        <f>VLOOKUP($AD343,pTRAIT!$A:$X,8,FALSE)</f>
        <v>0</v>
      </c>
      <c r="AH343" s="63">
        <f>VLOOKUP($AD343,pTRAIT!$A:$X,9,FALSE)</f>
        <v>0</v>
      </c>
      <c r="AI343" s="63">
        <f>VLOOKUP($AD343,pTRAIT!$A:$X,10,FALSE)</f>
        <v>0</v>
      </c>
      <c r="AJ343" s="63">
        <f>VLOOKUP($AD343,pTRAIT!$A:$X,11,FALSE)</f>
        <v>0</v>
      </c>
      <c r="AK343" s="63">
        <f>VLOOKUP($AD343,pTRAIT!$A:$X,12,FALSE)</f>
        <v>0</v>
      </c>
      <c r="AL343" s="63">
        <f>VLOOKUP($AD343,pTRAIT!$A:$X,13,FALSE)</f>
        <v>0</v>
      </c>
      <c r="AM343" s="63">
        <f>VLOOKUP($AD343,pTRAIT!$A:$X,14,FALSE)</f>
        <v>0</v>
      </c>
      <c r="AN343" s="63">
        <f>VLOOKUP($AD343,pTRAIT!$A:$X,15,FALSE)</f>
        <v>0</v>
      </c>
      <c r="AO343" s="63">
        <f>VLOOKUP($AD343,pTRAIT!$A:$X,16,FALSE)</f>
        <v>0</v>
      </c>
      <c r="AP343" s="63">
        <f>VLOOKUP($AD343,pTRAIT!$A:$X,17,FALSE)</f>
        <v>0</v>
      </c>
      <c r="AQ343" s="63">
        <f>VLOOKUP($AD343,pTRAIT!$A:$X,18,FALSE)</f>
        <v>0</v>
      </c>
      <c r="AR343" s="63">
        <f>VLOOKUP($AD343,pTRAIT!$A:$X,19,FALSE)</f>
        <v>0</v>
      </c>
      <c r="AS343" s="63">
        <f>VLOOKUP($AD343,pTRAIT!$A:$X,20,FALSE)</f>
        <v>0</v>
      </c>
      <c r="AT343" s="63">
        <f>VLOOKUP($AD343,pTRAIT!$A:$X,21,FALSE)</f>
        <v>0</v>
      </c>
      <c r="AU343" s="63">
        <f>VLOOKUP($AD343,pTRAIT!$A:$X,22,FALSE)</f>
        <v>0</v>
      </c>
      <c r="AV343" s="63">
        <f>VLOOKUP($AD343,pTRAIT!$A:$X,23,FALSE)</f>
        <v>0</v>
      </c>
      <c r="AW343" s="63">
        <f>VLOOKUP($AD343,pTRAIT!$A:$X,24,FALSE)</f>
        <v>0</v>
      </c>
      <c r="AX343" s="67" t="s">
        <v>3083</v>
      </c>
      <c r="AY343" s="71" t="s">
        <v>3739</v>
      </c>
    </row>
    <row r="344" spans="1:51" ht="12" customHeight="1" x14ac:dyDescent="0.25">
      <c r="A344" s="32">
        <v>458</v>
      </c>
      <c r="B344" s="33" t="s">
        <v>5</v>
      </c>
      <c r="C344" s="34">
        <v>757</v>
      </c>
      <c r="D344" s="32" t="str">
        <f t="shared" si="10"/>
        <v>458X757</v>
      </c>
      <c r="E344" s="47" t="s">
        <v>1627</v>
      </c>
      <c r="F344" s="61" t="s">
        <v>1971</v>
      </c>
      <c r="G344" s="41" t="s">
        <v>43</v>
      </c>
      <c r="H344" s="38"/>
      <c r="I344" s="32">
        <v>458</v>
      </c>
      <c r="J344" s="63">
        <f>VLOOKUP(I344,pTRAIT!A:B,2,FALSE)</f>
        <v>0</v>
      </c>
      <c r="K344" s="63" t="s">
        <v>2725</v>
      </c>
      <c r="L344" s="63"/>
      <c r="M344" s="63" t="s">
        <v>2437</v>
      </c>
      <c r="N344" s="63" t="s">
        <v>2730</v>
      </c>
      <c r="O344" s="63"/>
      <c r="P344" s="63"/>
      <c r="Q344" s="63" t="s">
        <v>2734</v>
      </c>
      <c r="R344" s="63" t="s">
        <v>2735</v>
      </c>
      <c r="S344" s="63"/>
      <c r="T344" s="63"/>
      <c r="U344" s="63"/>
      <c r="V344" s="63"/>
      <c r="W344" s="63"/>
      <c r="X344" s="63" t="s">
        <v>2436</v>
      </c>
      <c r="Y344" s="63" t="s">
        <v>2740</v>
      </c>
      <c r="Z344" s="63"/>
      <c r="AA344" s="63" t="s">
        <v>2728</v>
      </c>
      <c r="AB344" s="63"/>
      <c r="AC344" s="63" t="str">
        <f t="shared" si="11"/>
        <v>EM5UeRo4Tp1/Tp1Pun-sge;NST=TP</v>
      </c>
      <c r="AD344" s="34">
        <v>757</v>
      </c>
      <c r="AE344" s="40" t="str">
        <f>VLOOKUP(AD344,pTRAIT!A:B,2,FALSE)</f>
        <v>EM5UeMi1Cf9Pu;RIN=RS / EM5RTUeCM5Pu;RIN=RS</v>
      </c>
      <c r="AF344" s="63">
        <f>VLOOKUP($AD344,pTRAIT!$A:$X,7,FALSE)</f>
        <v>0</v>
      </c>
      <c r="AG344" s="63">
        <f>VLOOKUP($AD344,pTRAIT!$A:$X,8,FALSE)</f>
        <v>0</v>
      </c>
      <c r="AH344" s="63">
        <f>VLOOKUP($AD344,pTRAIT!$A:$X,9,FALSE)</f>
        <v>0</v>
      </c>
      <c r="AI344" s="63">
        <f>VLOOKUP($AD344,pTRAIT!$A:$X,10,FALSE)</f>
        <v>0</v>
      </c>
      <c r="AJ344" s="63">
        <f>VLOOKUP($AD344,pTRAIT!$A:$X,11,FALSE)</f>
        <v>0</v>
      </c>
      <c r="AK344" s="63">
        <f>VLOOKUP($AD344,pTRAIT!$A:$X,12,FALSE)</f>
        <v>0</v>
      </c>
      <c r="AL344" s="63">
        <f>VLOOKUP($AD344,pTRAIT!$A:$X,13,FALSE)</f>
        <v>0</v>
      </c>
      <c r="AM344" s="63">
        <f>VLOOKUP($AD344,pTRAIT!$A:$X,14,FALSE)</f>
        <v>0</v>
      </c>
      <c r="AN344" s="63">
        <f>VLOOKUP($AD344,pTRAIT!$A:$X,15,FALSE)</f>
        <v>0</v>
      </c>
      <c r="AO344" s="63">
        <f>VLOOKUP($AD344,pTRAIT!$A:$X,16,FALSE)</f>
        <v>0</v>
      </c>
      <c r="AP344" s="63">
        <f>VLOOKUP($AD344,pTRAIT!$A:$X,17,FALSE)</f>
        <v>0</v>
      </c>
      <c r="AQ344" s="63">
        <f>VLOOKUP($AD344,pTRAIT!$A:$X,18,FALSE)</f>
        <v>0</v>
      </c>
      <c r="AR344" s="63">
        <f>VLOOKUP($AD344,pTRAIT!$A:$X,19,FALSE)</f>
        <v>0</v>
      </c>
      <c r="AS344" s="63">
        <f>VLOOKUP($AD344,pTRAIT!$A:$X,20,FALSE)</f>
        <v>0</v>
      </c>
      <c r="AT344" s="63">
        <f>VLOOKUP($AD344,pTRAIT!$A:$X,21,FALSE)</f>
        <v>0</v>
      </c>
      <c r="AU344" s="63">
        <f>VLOOKUP($AD344,pTRAIT!$A:$X,22,FALSE)</f>
        <v>0</v>
      </c>
      <c r="AV344" s="63">
        <f>VLOOKUP($AD344,pTRAIT!$A:$X,23,FALSE)</f>
        <v>0</v>
      </c>
      <c r="AW344" s="63">
        <f>VLOOKUP($AD344,pTRAIT!$A:$X,24,FALSE)</f>
        <v>0</v>
      </c>
      <c r="AX344" s="67" t="s">
        <v>3084</v>
      </c>
      <c r="AY344" s="71" t="s">
        <v>3739</v>
      </c>
    </row>
    <row r="345" spans="1:51" ht="12" customHeight="1" x14ac:dyDescent="0.25">
      <c r="A345" s="32">
        <v>458</v>
      </c>
      <c r="B345" s="33" t="s">
        <v>5</v>
      </c>
      <c r="C345" s="34">
        <v>758</v>
      </c>
      <c r="D345" s="32" t="str">
        <f t="shared" si="10"/>
        <v>458X758</v>
      </c>
      <c r="E345" s="47" t="s">
        <v>1627</v>
      </c>
      <c r="F345" s="61" t="s">
        <v>1972</v>
      </c>
      <c r="G345" s="41" t="s">
        <v>43</v>
      </c>
      <c r="H345" s="38"/>
      <c r="I345" s="32">
        <v>458</v>
      </c>
      <c r="J345" s="63">
        <f>VLOOKUP(I345,pTRAIT!A:B,2,FALSE)</f>
        <v>0</v>
      </c>
      <c r="K345" s="63" t="s">
        <v>2725</v>
      </c>
      <c r="L345" s="63"/>
      <c r="M345" s="63" t="s">
        <v>2437</v>
      </c>
      <c r="N345" s="63" t="s">
        <v>2730</v>
      </c>
      <c r="O345" s="63"/>
      <c r="P345" s="63"/>
      <c r="Q345" s="63" t="s">
        <v>2734</v>
      </c>
      <c r="R345" s="63" t="s">
        <v>2735</v>
      </c>
      <c r="S345" s="63"/>
      <c r="T345" s="63"/>
      <c r="U345" s="63"/>
      <c r="V345" s="63"/>
      <c r="W345" s="63"/>
      <c r="X345" s="63" t="s">
        <v>2436</v>
      </c>
      <c r="Y345" s="63" t="s">
        <v>2740</v>
      </c>
      <c r="Z345" s="63"/>
      <c r="AA345" s="63" t="s">
        <v>2728</v>
      </c>
      <c r="AB345" s="63"/>
      <c r="AC345" s="63" t="str">
        <f t="shared" si="11"/>
        <v>EM5UeRo4Tp1/Tp1Pun-sge;NST=TP</v>
      </c>
      <c r="AD345" s="34">
        <v>758</v>
      </c>
      <c r="AE345" s="40" t="str">
        <f>VLOOKUP(AD345,pTRAIT!A:B,2,FALSE)</f>
        <v>EM5UeMi1Cf9Pu;RIN=RS / EM5RTUeCM5Pu;RIN=RS</v>
      </c>
      <c r="AF345" s="63">
        <f>VLOOKUP($AD345,pTRAIT!$A:$X,7,FALSE)</f>
        <v>0</v>
      </c>
      <c r="AG345" s="63">
        <f>VLOOKUP($AD345,pTRAIT!$A:$X,8,FALSE)</f>
        <v>0</v>
      </c>
      <c r="AH345" s="63">
        <f>VLOOKUP($AD345,pTRAIT!$A:$X,9,FALSE)</f>
        <v>0</v>
      </c>
      <c r="AI345" s="63">
        <f>VLOOKUP($AD345,pTRAIT!$A:$X,10,FALSE)</f>
        <v>0</v>
      </c>
      <c r="AJ345" s="63">
        <f>VLOOKUP($AD345,pTRAIT!$A:$X,11,FALSE)</f>
        <v>0</v>
      </c>
      <c r="AK345" s="63">
        <f>VLOOKUP($AD345,pTRAIT!$A:$X,12,FALSE)</f>
        <v>0</v>
      </c>
      <c r="AL345" s="63">
        <f>VLOOKUP($AD345,pTRAIT!$A:$X,13,FALSE)</f>
        <v>0</v>
      </c>
      <c r="AM345" s="63">
        <f>VLOOKUP($AD345,pTRAIT!$A:$X,14,FALSE)</f>
        <v>0</v>
      </c>
      <c r="AN345" s="63">
        <f>VLOOKUP($AD345,pTRAIT!$A:$X,15,FALSE)</f>
        <v>0</v>
      </c>
      <c r="AO345" s="63">
        <f>VLOOKUP($AD345,pTRAIT!$A:$X,16,FALSE)</f>
        <v>0</v>
      </c>
      <c r="AP345" s="63">
        <f>VLOOKUP($AD345,pTRAIT!$A:$X,17,FALSE)</f>
        <v>0</v>
      </c>
      <c r="AQ345" s="63">
        <f>VLOOKUP($AD345,pTRAIT!$A:$X,18,FALSE)</f>
        <v>0</v>
      </c>
      <c r="AR345" s="63">
        <f>VLOOKUP($AD345,pTRAIT!$A:$X,19,FALSE)</f>
        <v>0</v>
      </c>
      <c r="AS345" s="63">
        <f>VLOOKUP($AD345,pTRAIT!$A:$X,20,FALSE)</f>
        <v>0</v>
      </c>
      <c r="AT345" s="63">
        <f>VLOOKUP($AD345,pTRAIT!$A:$X,21,FALSE)</f>
        <v>0</v>
      </c>
      <c r="AU345" s="63">
        <f>VLOOKUP($AD345,pTRAIT!$A:$X,22,FALSE)</f>
        <v>0</v>
      </c>
      <c r="AV345" s="63">
        <f>VLOOKUP($AD345,pTRAIT!$A:$X,23,FALSE)</f>
        <v>0</v>
      </c>
      <c r="AW345" s="63">
        <f>VLOOKUP($AD345,pTRAIT!$A:$X,24,FALSE)</f>
        <v>0</v>
      </c>
      <c r="AX345" s="67" t="s">
        <v>3085</v>
      </c>
      <c r="AY345" s="71" t="s">
        <v>3739</v>
      </c>
    </row>
    <row r="346" spans="1:51" ht="12" customHeight="1" x14ac:dyDescent="0.25">
      <c r="A346" s="32">
        <v>458</v>
      </c>
      <c r="B346" s="33" t="s">
        <v>5</v>
      </c>
      <c r="C346" s="34">
        <v>762</v>
      </c>
      <c r="D346" s="32" t="str">
        <f t="shared" si="10"/>
        <v>458X762</v>
      </c>
      <c r="E346" s="47" t="s">
        <v>1627</v>
      </c>
      <c r="F346" s="61" t="s">
        <v>1973</v>
      </c>
      <c r="G346" s="41" t="s">
        <v>43</v>
      </c>
      <c r="H346" s="38"/>
      <c r="I346" s="32">
        <v>458</v>
      </c>
      <c r="J346" s="63">
        <f>VLOOKUP(I346,pTRAIT!A:B,2,FALSE)</f>
        <v>0</v>
      </c>
      <c r="K346" s="63" t="s">
        <v>2725</v>
      </c>
      <c r="L346" s="63"/>
      <c r="M346" s="63" t="s">
        <v>2437</v>
      </c>
      <c r="N346" s="63" t="s">
        <v>2730</v>
      </c>
      <c r="O346" s="63"/>
      <c r="P346" s="63"/>
      <c r="Q346" s="63" t="s">
        <v>2734</v>
      </c>
      <c r="R346" s="63" t="s">
        <v>2735</v>
      </c>
      <c r="S346" s="63"/>
      <c r="T346" s="63"/>
      <c r="U346" s="63"/>
      <c r="V346" s="63"/>
      <c r="W346" s="63"/>
      <c r="X346" s="63" t="s">
        <v>2436</v>
      </c>
      <c r="Y346" s="63" t="s">
        <v>2740</v>
      </c>
      <c r="Z346" s="63"/>
      <c r="AA346" s="63" t="s">
        <v>2728</v>
      </c>
      <c r="AB346" s="63"/>
      <c r="AC346" s="63" t="str">
        <f t="shared" si="11"/>
        <v>EM5UeRo4Tp1/Tp1Pun-sge;NST=TP</v>
      </c>
      <c r="AD346" s="34">
        <v>762</v>
      </c>
      <c r="AE346" s="40" t="str">
        <f>VLOOKUP(AD346,pTRAIT!A:B,2,FALSE)</f>
        <v>EM5UeMi1Cf9Pu;RIN=RS / (Pu);RIN=RS</v>
      </c>
      <c r="AF346" s="63">
        <f>VLOOKUP($AD346,pTRAIT!$A:$X,7,FALSE)</f>
        <v>0</v>
      </c>
      <c r="AG346" s="63">
        <f>VLOOKUP($AD346,pTRAIT!$A:$X,8,FALSE)</f>
        <v>0</v>
      </c>
      <c r="AH346" s="63">
        <f>VLOOKUP($AD346,pTRAIT!$A:$X,9,FALSE)</f>
        <v>0</v>
      </c>
      <c r="AI346" s="63">
        <f>VLOOKUP($AD346,pTRAIT!$A:$X,10,FALSE)</f>
        <v>0</v>
      </c>
      <c r="AJ346" s="63">
        <f>VLOOKUP($AD346,pTRAIT!$A:$X,11,FALSE)</f>
        <v>0</v>
      </c>
      <c r="AK346" s="63">
        <f>VLOOKUP($AD346,pTRAIT!$A:$X,12,FALSE)</f>
        <v>0</v>
      </c>
      <c r="AL346" s="63">
        <f>VLOOKUP($AD346,pTRAIT!$A:$X,13,FALSE)</f>
        <v>0</v>
      </c>
      <c r="AM346" s="63">
        <f>VLOOKUP($AD346,pTRAIT!$A:$X,14,FALSE)</f>
        <v>0</v>
      </c>
      <c r="AN346" s="63">
        <f>VLOOKUP($AD346,pTRAIT!$A:$X,15,FALSE)</f>
        <v>0</v>
      </c>
      <c r="AO346" s="63">
        <f>VLOOKUP($AD346,pTRAIT!$A:$X,16,FALSE)</f>
        <v>0</v>
      </c>
      <c r="AP346" s="63">
        <f>VLOOKUP($AD346,pTRAIT!$A:$X,17,FALSE)</f>
        <v>0</v>
      </c>
      <c r="AQ346" s="63">
        <f>VLOOKUP($AD346,pTRAIT!$A:$X,18,FALSE)</f>
        <v>0</v>
      </c>
      <c r="AR346" s="63">
        <f>VLOOKUP($AD346,pTRAIT!$A:$X,19,FALSE)</f>
        <v>0</v>
      </c>
      <c r="AS346" s="63">
        <f>VLOOKUP($AD346,pTRAIT!$A:$X,20,FALSE)</f>
        <v>0</v>
      </c>
      <c r="AT346" s="63">
        <f>VLOOKUP($AD346,pTRAIT!$A:$X,21,FALSE)</f>
        <v>0</v>
      </c>
      <c r="AU346" s="63">
        <f>VLOOKUP($AD346,pTRAIT!$A:$X,22,FALSE)</f>
        <v>0</v>
      </c>
      <c r="AV346" s="63">
        <f>VLOOKUP($AD346,pTRAIT!$A:$X,23,FALSE)</f>
        <v>0</v>
      </c>
      <c r="AW346" s="63">
        <f>VLOOKUP($AD346,pTRAIT!$A:$X,24,FALSE)</f>
        <v>0</v>
      </c>
      <c r="AX346" s="67" t="s">
        <v>3086</v>
      </c>
      <c r="AY346" s="71" t="s">
        <v>3742</v>
      </c>
    </row>
    <row r="347" spans="1:51" ht="12" customHeight="1" x14ac:dyDescent="0.25">
      <c r="A347" s="32">
        <v>459</v>
      </c>
      <c r="B347" s="33" t="s">
        <v>5</v>
      </c>
      <c r="C347" s="34">
        <v>617</v>
      </c>
      <c r="D347" s="32" t="str">
        <f t="shared" si="10"/>
        <v>459X617</v>
      </c>
      <c r="E347" s="47" t="s">
        <v>1627</v>
      </c>
      <c r="F347" s="61" t="s">
        <v>1974</v>
      </c>
      <c r="G347" s="41" t="s">
        <v>43</v>
      </c>
      <c r="H347" s="38"/>
      <c r="I347" s="32">
        <v>459</v>
      </c>
      <c r="J347" s="63">
        <f>VLOOKUP(I347,pTRAIT!A:B,2,FALSE)</f>
        <v>0</v>
      </c>
      <c r="K347" s="63" t="s">
        <v>2725</v>
      </c>
      <c r="L347" s="63"/>
      <c r="M347" s="63" t="s">
        <v>2437</v>
      </c>
      <c r="N347" s="63" t="s">
        <v>2730</v>
      </c>
      <c r="O347" s="63"/>
      <c r="P347" s="63"/>
      <c r="Q347" s="63" t="s">
        <v>2734</v>
      </c>
      <c r="R347" s="63" t="s">
        <v>2735</v>
      </c>
      <c r="S347" s="63"/>
      <c r="T347" s="63"/>
      <c r="U347" s="63"/>
      <c r="V347" s="63"/>
      <c r="W347" s="63"/>
      <c r="X347" s="63" t="s">
        <v>2436</v>
      </c>
      <c r="Y347" s="63"/>
      <c r="Z347" s="63"/>
      <c r="AA347" s="63" t="s">
        <v>2728</v>
      </c>
      <c r="AB347" s="63"/>
      <c r="AC347" s="63" t="str">
        <f t="shared" si="11"/>
        <v>EM5UeRo4Tp1/Tp1n-sge;NST=TP</v>
      </c>
      <c r="AD347" s="34">
        <v>617</v>
      </c>
      <c r="AE347" s="40" t="str">
        <f>VLOOKUP(AD347,pTRAIT!A:B,2,FALSE)</f>
        <v>EM5Mi1Cf9(Pu);RIN=RF / EM5UeMi1(Cf9);RIN=RF</v>
      </c>
      <c r="AF347" s="63">
        <f>VLOOKUP($AD347,pTRAIT!$A:$X,7,FALSE)</f>
        <v>0</v>
      </c>
      <c r="AG347" s="63">
        <f>VLOOKUP($AD347,pTRAIT!$A:$X,8,FALSE)</f>
        <v>0</v>
      </c>
      <c r="AH347" s="63">
        <f>VLOOKUP($AD347,pTRAIT!$A:$X,9,FALSE)</f>
        <v>0</v>
      </c>
      <c r="AI347" s="63">
        <f>VLOOKUP($AD347,pTRAIT!$A:$X,10,FALSE)</f>
        <v>0</v>
      </c>
      <c r="AJ347" s="63">
        <f>VLOOKUP($AD347,pTRAIT!$A:$X,11,FALSE)</f>
        <v>0</v>
      </c>
      <c r="AK347" s="63">
        <f>VLOOKUP($AD347,pTRAIT!$A:$X,12,FALSE)</f>
        <v>0</v>
      </c>
      <c r="AL347" s="63">
        <f>VLOOKUP($AD347,pTRAIT!$A:$X,13,FALSE)</f>
        <v>0</v>
      </c>
      <c r="AM347" s="63">
        <f>VLOOKUP($AD347,pTRAIT!$A:$X,14,FALSE)</f>
        <v>0</v>
      </c>
      <c r="AN347" s="63">
        <f>VLOOKUP($AD347,pTRAIT!$A:$X,15,FALSE)</f>
        <v>0</v>
      </c>
      <c r="AO347" s="63">
        <f>VLOOKUP($AD347,pTRAIT!$A:$X,16,FALSE)</f>
        <v>0</v>
      </c>
      <c r="AP347" s="63">
        <f>VLOOKUP($AD347,pTRAIT!$A:$X,17,FALSE)</f>
        <v>0</v>
      </c>
      <c r="AQ347" s="63">
        <f>VLOOKUP($AD347,pTRAIT!$A:$X,18,FALSE)</f>
        <v>0</v>
      </c>
      <c r="AR347" s="63">
        <f>VLOOKUP($AD347,pTRAIT!$A:$X,19,FALSE)</f>
        <v>0</v>
      </c>
      <c r="AS347" s="63">
        <f>VLOOKUP($AD347,pTRAIT!$A:$X,20,FALSE)</f>
        <v>0</v>
      </c>
      <c r="AT347" s="63">
        <f>VLOOKUP($AD347,pTRAIT!$A:$X,21,FALSE)</f>
        <v>0</v>
      </c>
      <c r="AU347" s="63">
        <f>VLOOKUP($AD347,pTRAIT!$A:$X,22,FALSE)</f>
        <v>0</v>
      </c>
      <c r="AV347" s="63">
        <f>VLOOKUP($AD347,pTRAIT!$A:$X,23,FALSE)</f>
        <v>0</v>
      </c>
      <c r="AW347" s="63">
        <f>VLOOKUP($AD347,pTRAIT!$A:$X,24,FALSE)</f>
        <v>0</v>
      </c>
      <c r="AX347" s="67" t="s">
        <v>3087</v>
      </c>
      <c r="AY347" s="71" t="s">
        <v>3743</v>
      </c>
    </row>
    <row r="348" spans="1:51" ht="12" customHeight="1" x14ac:dyDescent="0.25">
      <c r="A348" s="32">
        <v>459</v>
      </c>
      <c r="B348" s="33" t="s">
        <v>5</v>
      </c>
      <c r="C348" s="34">
        <v>724</v>
      </c>
      <c r="D348" s="32" t="str">
        <f t="shared" si="10"/>
        <v>459X724</v>
      </c>
      <c r="E348" s="47" t="s">
        <v>1627</v>
      </c>
      <c r="F348" s="61" t="s">
        <v>1975</v>
      </c>
      <c r="G348" s="41" t="s">
        <v>43</v>
      </c>
      <c r="H348" s="38"/>
      <c r="I348" s="32">
        <v>459</v>
      </c>
      <c r="J348" s="63">
        <f>VLOOKUP(I348,pTRAIT!A:B,2,FALSE)</f>
        <v>0</v>
      </c>
      <c r="K348" s="63" t="s">
        <v>2725</v>
      </c>
      <c r="L348" s="63"/>
      <c r="M348" s="63" t="s">
        <v>2437</v>
      </c>
      <c r="N348" s="63" t="s">
        <v>2730</v>
      </c>
      <c r="O348" s="63"/>
      <c r="P348" s="63"/>
      <c r="Q348" s="63" t="s">
        <v>2734</v>
      </c>
      <c r="R348" s="63" t="s">
        <v>2735</v>
      </c>
      <c r="S348" s="63"/>
      <c r="T348" s="63"/>
      <c r="U348" s="63"/>
      <c r="V348" s="63"/>
      <c r="W348" s="63"/>
      <c r="X348" s="63" t="s">
        <v>2436</v>
      </c>
      <c r="Y348" s="63"/>
      <c r="Z348" s="63"/>
      <c r="AA348" s="63" t="s">
        <v>2728</v>
      </c>
      <c r="AB348" s="63"/>
      <c r="AC348" s="63" t="str">
        <f t="shared" si="11"/>
        <v>EM5UeRo4Tp1/Tp1n-sge;NST=TP</v>
      </c>
      <c r="AD348" s="34">
        <v>724</v>
      </c>
      <c r="AE348" s="40" t="str">
        <f>VLOOKUP(AD348,pTRAIT!A:B,2,FALSE)</f>
        <v>EM5UeMi1Cf9Pu;RIN=RS / EM5UeMi1(Cf9);RIN=RF</v>
      </c>
      <c r="AF348" s="63">
        <f>VLOOKUP($AD348,pTRAIT!$A:$X,7,FALSE)</f>
        <v>0</v>
      </c>
      <c r="AG348" s="63">
        <f>VLOOKUP($AD348,pTRAIT!$A:$X,8,FALSE)</f>
        <v>0</v>
      </c>
      <c r="AH348" s="63">
        <f>VLOOKUP($AD348,pTRAIT!$A:$X,9,FALSE)</f>
        <v>0</v>
      </c>
      <c r="AI348" s="63">
        <f>VLOOKUP($AD348,pTRAIT!$A:$X,10,FALSE)</f>
        <v>0</v>
      </c>
      <c r="AJ348" s="63">
        <f>VLOOKUP($AD348,pTRAIT!$A:$X,11,FALSE)</f>
        <v>0</v>
      </c>
      <c r="AK348" s="63">
        <f>VLOOKUP($AD348,pTRAIT!$A:$X,12,FALSE)</f>
        <v>0</v>
      </c>
      <c r="AL348" s="63">
        <f>VLOOKUP($AD348,pTRAIT!$A:$X,13,FALSE)</f>
        <v>0</v>
      </c>
      <c r="AM348" s="63">
        <f>VLOOKUP($AD348,pTRAIT!$A:$X,14,FALSE)</f>
        <v>0</v>
      </c>
      <c r="AN348" s="63">
        <f>VLOOKUP($AD348,pTRAIT!$A:$X,15,FALSE)</f>
        <v>0</v>
      </c>
      <c r="AO348" s="63">
        <f>VLOOKUP($AD348,pTRAIT!$A:$X,16,FALSE)</f>
        <v>0</v>
      </c>
      <c r="AP348" s="63">
        <f>VLOOKUP($AD348,pTRAIT!$A:$X,17,FALSE)</f>
        <v>0</v>
      </c>
      <c r="AQ348" s="63">
        <f>VLOOKUP($AD348,pTRAIT!$A:$X,18,FALSE)</f>
        <v>0</v>
      </c>
      <c r="AR348" s="63">
        <f>VLOOKUP($AD348,pTRAIT!$A:$X,19,FALSE)</f>
        <v>0</v>
      </c>
      <c r="AS348" s="63">
        <f>VLOOKUP($AD348,pTRAIT!$A:$X,20,FALSE)</f>
        <v>0</v>
      </c>
      <c r="AT348" s="63">
        <f>VLOOKUP($AD348,pTRAIT!$A:$X,21,FALSE)</f>
        <v>0</v>
      </c>
      <c r="AU348" s="63">
        <f>VLOOKUP($AD348,pTRAIT!$A:$X,22,FALSE)</f>
        <v>0</v>
      </c>
      <c r="AV348" s="63">
        <f>VLOOKUP($AD348,pTRAIT!$A:$X,23,FALSE)</f>
        <v>0</v>
      </c>
      <c r="AW348" s="63">
        <f>VLOOKUP($AD348,pTRAIT!$A:$X,24,FALSE)</f>
        <v>0</v>
      </c>
      <c r="AX348" s="67" t="s">
        <v>3088</v>
      </c>
      <c r="AY348" s="71" t="s">
        <v>3744</v>
      </c>
    </row>
    <row r="349" spans="1:51" ht="12" customHeight="1" x14ac:dyDescent="0.25">
      <c r="A349" s="32">
        <v>459</v>
      </c>
      <c r="B349" s="33" t="s">
        <v>5</v>
      </c>
      <c r="C349" s="34">
        <v>763</v>
      </c>
      <c r="D349" s="32" t="str">
        <f t="shared" si="10"/>
        <v>459X763</v>
      </c>
      <c r="E349" s="47" t="s">
        <v>1627</v>
      </c>
      <c r="F349" s="61" t="s">
        <v>1976</v>
      </c>
      <c r="G349" s="41" t="s">
        <v>43</v>
      </c>
      <c r="H349" s="38"/>
      <c r="I349" s="32">
        <v>459</v>
      </c>
      <c r="J349" s="63">
        <f>VLOOKUP(I349,pTRAIT!A:B,2,FALSE)</f>
        <v>0</v>
      </c>
      <c r="K349" s="63" t="s">
        <v>2725</v>
      </c>
      <c r="L349" s="63"/>
      <c r="M349" s="63" t="s">
        <v>2437</v>
      </c>
      <c r="N349" s="63" t="s">
        <v>2730</v>
      </c>
      <c r="O349" s="63"/>
      <c r="P349" s="63"/>
      <c r="Q349" s="63" t="s">
        <v>2734</v>
      </c>
      <c r="R349" s="63" t="s">
        <v>2735</v>
      </c>
      <c r="S349" s="63"/>
      <c r="T349" s="63"/>
      <c r="U349" s="63"/>
      <c r="V349" s="63"/>
      <c r="W349" s="63"/>
      <c r="X349" s="63" t="s">
        <v>2436</v>
      </c>
      <c r="Y349" s="63"/>
      <c r="Z349" s="63"/>
      <c r="AA349" s="63" t="s">
        <v>2728</v>
      </c>
      <c r="AB349" s="63"/>
      <c r="AC349" s="63" t="str">
        <f t="shared" si="11"/>
        <v>EM5UeRo4Tp1/Tp1n-sge;NST=TP</v>
      </c>
      <c r="AD349" s="34">
        <v>763</v>
      </c>
      <c r="AE349" s="40" t="str">
        <f>VLOOKUP(AD349,pTRAIT!A:B,2,FALSE)</f>
        <v>EM5UeMi1(Cf9);RIN=RF / (RT)(So5)(Pu);RIN=RS</v>
      </c>
      <c r="AF349" s="63">
        <f>VLOOKUP($AD349,pTRAIT!$A:$X,7,FALSE)</f>
        <v>0</v>
      </c>
      <c r="AG349" s="63">
        <f>VLOOKUP($AD349,pTRAIT!$A:$X,8,FALSE)</f>
        <v>0</v>
      </c>
      <c r="AH349" s="63">
        <f>VLOOKUP($AD349,pTRAIT!$A:$X,9,FALSE)</f>
        <v>0</v>
      </c>
      <c r="AI349" s="63">
        <f>VLOOKUP($AD349,pTRAIT!$A:$X,10,FALSE)</f>
        <v>0</v>
      </c>
      <c r="AJ349" s="63">
        <f>VLOOKUP($AD349,pTRAIT!$A:$X,11,FALSE)</f>
        <v>0</v>
      </c>
      <c r="AK349" s="63">
        <f>VLOOKUP($AD349,pTRAIT!$A:$X,12,FALSE)</f>
        <v>0</v>
      </c>
      <c r="AL349" s="63">
        <f>VLOOKUP($AD349,pTRAIT!$A:$X,13,FALSE)</f>
        <v>0</v>
      </c>
      <c r="AM349" s="63">
        <f>VLOOKUP($AD349,pTRAIT!$A:$X,14,FALSE)</f>
        <v>0</v>
      </c>
      <c r="AN349" s="63">
        <f>VLOOKUP($AD349,pTRAIT!$A:$X,15,FALSE)</f>
        <v>0</v>
      </c>
      <c r="AO349" s="63">
        <f>VLOOKUP($AD349,pTRAIT!$A:$X,16,FALSE)</f>
        <v>0</v>
      </c>
      <c r="AP349" s="63">
        <f>VLOOKUP($AD349,pTRAIT!$A:$X,17,FALSE)</f>
        <v>0</v>
      </c>
      <c r="AQ349" s="63">
        <f>VLOOKUP($AD349,pTRAIT!$A:$X,18,FALSE)</f>
        <v>0</v>
      </c>
      <c r="AR349" s="63">
        <f>VLOOKUP($AD349,pTRAIT!$A:$X,19,FALSE)</f>
        <v>0</v>
      </c>
      <c r="AS349" s="63">
        <f>VLOOKUP($AD349,pTRAIT!$A:$X,20,FALSE)</f>
        <v>0</v>
      </c>
      <c r="AT349" s="63">
        <f>VLOOKUP($AD349,pTRAIT!$A:$X,21,FALSE)</f>
        <v>0</v>
      </c>
      <c r="AU349" s="63">
        <f>VLOOKUP($AD349,pTRAIT!$A:$X,22,FALSE)</f>
        <v>0</v>
      </c>
      <c r="AV349" s="63">
        <f>VLOOKUP($AD349,pTRAIT!$A:$X,23,FALSE)</f>
        <v>0</v>
      </c>
      <c r="AW349" s="63">
        <f>VLOOKUP($AD349,pTRAIT!$A:$X,24,FALSE)</f>
        <v>0</v>
      </c>
      <c r="AX349" s="67" t="s">
        <v>3089</v>
      </c>
      <c r="AY349" s="71" t="s">
        <v>3745</v>
      </c>
    </row>
    <row r="350" spans="1:51" ht="12" customHeight="1" x14ac:dyDescent="0.25">
      <c r="A350" s="32">
        <v>459</v>
      </c>
      <c r="B350" s="33" t="s">
        <v>5</v>
      </c>
      <c r="C350" s="34">
        <v>764</v>
      </c>
      <c r="D350" s="32" t="str">
        <f t="shared" si="10"/>
        <v>459X764</v>
      </c>
      <c r="E350" s="47" t="s">
        <v>1627</v>
      </c>
      <c r="F350" s="61" t="s">
        <v>1977</v>
      </c>
      <c r="G350" s="41" t="s">
        <v>43</v>
      </c>
      <c r="H350" s="38"/>
      <c r="I350" s="32">
        <v>459</v>
      </c>
      <c r="J350" s="63">
        <f>VLOOKUP(I350,pTRAIT!A:B,2,FALSE)</f>
        <v>0</v>
      </c>
      <c r="K350" s="63" t="s">
        <v>2725</v>
      </c>
      <c r="L350" s="63"/>
      <c r="M350" s="63" t="s">
        <v>2437</v>
      </c>
      <c r="N350" s="63" t="s">
        <v>2730</v>
      </c>
      <c r="O350" s="63"/>
      <c r="P350" s="63"/>
      <c r="Q350" s="63" t="s">
        <v>2734</v>
      </c>
      <c r="R350" s="63" t="s">
        <v>2735</v>
      </c>
      <c r="S350" s="63"/>
      <c r="T350" s="63"/>
      <c r="U350" s="63"/>
      <c r="V350" s="63"/>
      <c r="W350" s="63"/>
      <c r="X350" s="63" t="s">
        <v>2436</v>
      </c>
      <c r="Y350" s="63"/>
      <c r="Z350" s="63"/>
      <c r="AA350" s="63" t="s">
        <v>2728</v>
      </c>
      <c r="AB350" s="63"/>
      <c r="AC350" s="63" t="str">
        <f t="shared" si="11"/>
        <v>EM5UeRo4Tp1/Tp1n-sge;NST=TP</v>
      </c>
      <c r="AD350" s="34">
        <v>764</v>
      </c>
      <c r="AE350" s="40" t="str">
        <f>VLOOKUP(AD350,pTRAIT!A:B,2,FALSE)</f>
        <v>EM5UeMi1(Cf9);RIN=RF / (RT)(Ue)(So5)(Pu);RIN=RS</v>
      </c>
      <c r="AF350" s="63">
        <f>VLOOKUP($AD350,pTRAIT!$A:$X,7,FALSE)</f>
        <v>0</v>
      </c>
      <c r="AG350" s="63">
        <f>VLOOKUP($AD350,pTRAIT!$A:$X,8,FALSE)</f>
        <v>0</v>
      </c>
      <c r="AH350" s="63">
        <f>VLOOKUP($AD350,pTRAIT!$A:$X,9,FALSE)</f>
        <v>0</v>
      </c>
      <c r="AI350" s="63">
        <f>VLOOKUP($AD350,pTRAIT!$A:$X,10,FALSE)</f>
        <v>0</v>
      </c>
      <c r="AJ350" s="63">
        <f>VLOOKUP($AD350,pTRAIT!$A:$X,11,FALSE)</f>
        <v>0</v>
      </c>
      <c r="AK350" s="63">
        <f>VLOOKUP($AD350,pTRAIT!$A:$X,12,FALSE)</f>
        <v>0</v>
      </c>
      <c r="AL350" s="63">
        <f>VLOOKUP($AD350,pTRAIT!$A:$X,13,FALSE)</f>
        <v>0</v>
      </c>
      <c r="AM350" s="63">
        <f>VLOOKUP($AD350,pTRAIT!$A:$X,14,FALSE)</f>
        <v>0</v>
      </c>
      <c r="AN350" s="63">
        <f>VLOOKUP($AD350,pTRAIT!$A:$X,15,FALSE)</f>
        <v>0</v>
      </c>
      <c r="AO350" s="63">
        <f>VLOOKUP($AD350,pTRAIT!$A:$X,16,FALSE)</f>
        <v>0</v>
      </c>
      <c r="AP350" s="63">
        <f>VLOOKUP($AD350,pTRAIT!$A:$X,17,FALSE)</f>
        <v>0</v>
      </c>
      <c r="AQ350" s="63">
        <f>VLOOKUP($AD350,pTRAIT!$A:$X,18,FALSE)</f>
        <v>0</v>
      </c>
      <c r="AR350" s="63">
        <f>VLOOKUP($AD350,pTRAIT!$A:$X,19,FALSE)</f>
        <v>0</v>
      </c>
      <c r="AS350" s="63">
        <f>VLOOKUP($AD350,pTRAIT!$A:$X,20,FALSE)</f>
        <v>0</v>
      </c>
      <c r="AT350" s="63">
        <f>VLOOKUP($AD350,pTRAIT!$A:$X,21,FALSE)</f>
        <v>0</v>
      </c>
      <c r="AU350" s="63">
        <f>VLOOKUP($AD350,pTRAIT!$A:$X,22,FALSE)</f>
        <v>0</v>
      </c>
      <c r="AV350" s="63">
        <f>VLOOKUP($AD350,pTRAIT!$A:$X,23,FALSE)</f>
        <v>0</v>
      </c>
      <c r="AW350" s="63">
        <f>VLOOKUP($AD350,pTRAIT!$A:$X,24,FALSE)</f>
        <v>0</v>
      </c>
      <c r="AX350" s="67" t="s">
        <v>3090</v>
      </c>
      <c r="AY350" s="71" t="s">
        <v>3746</v>
      </c>
    </row>
    <row r="351" spans="1:51" ht="12" customHeight="1" x14ac:dyDescent="0.25">
      <c r="A351" s="32">
        <v>459</v>
      </c>
      <c r="B351" s="33" t="s">
        <v>5</v>
      </c>
      <c r="C351" s="34">
        <v>765</v>
      </c>
      <c r="D351" s="32" t="str">
        <f t="shared" si="10"/>
        <v>459X765</v>
      </c>
      <c r="E351" s="47" t="s">
        <v>1627</v>
      </c>
      <c r="F351" s="61" t="s">
        <v>1978</v>
      </c>
      <c r="G351" s="41" t="s">
        <v>43</v>
      </c>
      <c r="H351" s="38"/>
      <c r="I351" s="32">
        <v>459</v>
      </c>
      <c r="J351" s="63">
        <f>VLOOKUP(I351,pTRAIT!A:B,2,FALSE)</f>
        <v>0</v>
      </c>
      <c r="K351" s="63" t="s">
        <v>2725</v>
      </c>
      <c r="L351" s="63"/>
      <c r="M351" s="63" t="s">
        <v>2437</v>
      </c>
      <c r="N351" s="63" t="s">
        <v>2730</v>
      </c>
      <c r="O351" s="63"/>
      <c r="P351" s="63"/>
      <c r="Q351" s="63" t="s">
        <v>2734</v>
      </c>
      <c r="R351" s="63" t="s">
        <v>2735</v>
      </c>
      <c r="S351" s="63"/>
      <c r="T351" s="63"/>
      <c r="U351" s="63"/>
      <c r="V351" s="63"/>
      <c r="W351" s="63"/>
      <c r="X351" s="63" t="s">
        <v>2436</v>
      </c>
      <c r="Y351" s="63"/>
      <c r="Z351" s="63"/>
      <c r="AA351" s="63" t="s">
        <v>2728</v>
      </c>
      <c r="AB351" s="63"/>
      <c r="AC351" s="63" t="str">
        <f t="shared" si="11"/>
        <v>EM5UeRo4Tp1/Tp1n-sge;NST=TP</v>
      </c>
      <c r="AD351" s="34">
        <v>765</v>
      </c>
      <c r="AE351" s="40" t="str">
        <f>VLOOKUP(AD351,pTRAIT!A:B,2,FALSE)</f>
        <v>EM5UeMi1(Cf9);RIN=RF / EM5Mi1Cf9(Pu);RIN=RF</v>
      </c>
      <c r="AF351" s="63">
        <f>VLOOKUP($AD351,pTRAIT!$A:$X,7,FALSE)</f>
        <v>0</v>
      </c>
      <c r="AG351" s="63">
        <f>VLOOKUP($AD351,pTRAIT!$A:$X,8,FALSE)</f>
        <v>0</v>
      </c>
      <c r="AH351" s="63">
        <f>VLOOKUP($AD351,pTRAIT!$A:$X,9,FALSE)</f>
        <v>0</v>
      </c>
      <c r="AI351" s="63">
        <f>VLOOKUP($AD351,pTRAIT!$A:$X,10,FALSE)</f>
        <v>0</v>
      </c>
      <c r="AJ351" s="63">
        <f>VLOOKUP($AD351,pTRAIT!$A:$X,11,FALSE)</f>
        <v>0</v>
      </c>
      <c r="AK351" s="63">
        <f>VLOOKUP($AD351,pTRAIT!$A:$X,12,FALSE)</f>
        <v>0</v>
      </c>
      <c r="AL351" s="63">
        <f>VLOOKUP($AD351,pTRAIT!$A:$X,13,FALSE)</f>
        <v>0</v>
      </c>
      <c r="AM351" s="63">
        <f>VLOOKUP($AD351,pTRAIT!$A:$X,14,FALSE)</f>
        <v>0</v>
      </c>
      <c r="AN351" s="63">
        <f>VLOOKUP($AD351,pTRAIT!$A:$X,15,FALSE)</f>
        <v>0</v>
      </c>
      <c r="AO351" s="63">
        <f>VLOOKUP($AD351,pTRAIT!$A:$X,16,FALSE)</f>
        <v>0</v>
      </c>
      <c r="AP351" s="63">
        <f>VLOOKUP($AD351,pTRAIT!$A:$X,17,FALSE)</f>
        <v>0</v>
      </c>
      <c r="AQ351" s="63">
        <f>VLOOKUP($AD351,pTRAIT!$A:$X,18,FALSE)</f>
        <v>0</v>
      </c>
      <c r="AR351" s="63">
        <f>VLOOKUP($AD351,pTRAIT!$A:$X,19,FALSE)</f>
        <v>0</v>
      </c>
      <c r="AS351" s="63">
        <f>VLOOKUP($AD351,pTRAIT!$A:$X,20,FALSE)</f>
        <v>0</v>
      </c>
      <c r="AT351" s="63">
        <f>VLOOKUP($AD351,pTRAIT!$A:$X,21,FALSE)</f>
        <v>0</v>
      </c>
      <c r="AU351" s="63">
        <f>VLOOKUP($AD351,pTRAIT!$A:$X,22,FALSE)</f>
        <v>0</v>
      </c>
      <c r="AV351" s="63">
        <f>VLOOKUP($AD351,pTRAIT!$A:$X,23,FALSE)</f>
        <v>0</v>
      </c>
      <c r="AW351" s="63">
        <f>VLOOKUP($AD351,pTRAIT!$A:$X,24,FALSE)</f>
        <v>0</v>
      </c>
      <c r="AX351" s="67" t="s">
        <v>3091</v>
      </c>
      <c r="AY351" s="71" t="s">
        <v>3747</v>
      </c>
    </row>
    <row r="352" spans="1:51" ht="12" customHeight="1" x14ac:dyDescent="0.25">
      <c r="A352" s="32">
        <v>459</v>
      </c>
      <c r="B352" s="33" t="s">
        <v>5</v>
      </c>
      <c r="C352" s="34">
        <v>766</v>
      </c>
      <c r="D352" s="32" t="str">
        <f t="shared" si="10"/>
        <v>459X766</v>
      </c>
      <c r="E352" s="47" t="s">
        <v>1627</v>
      </c>
      <c r="F352" s="61" t="s">
        <v>1979</v>
      </c>
      <c r="G352" s="41" t="s">
        <v>43</v>
      </c>
      <c r="H352" s="38"/>
      <c r="I352" s="32">
        <v>459</v>
      </c>
      <c r="J352" s="63">
        <f>VLOOKUP(I352,pTRAIT!A:B,2,FALSE)</f>
        <v>0</v>
      </c>
      <c r="K352" s="63" t="s">
        <v>2725</v>
      </c>
      <c r="L352" s="63"/>
      <c r="M352" s="63" t="s">
        <v>2437</v>
      </c>
      <c r="N352" s="63" t="s">
        <v>2730</v>
      </c>
      <c r="O352" s="63"/>
      <c r="P352" s="63"/>
      <c r="Q352" s="63" t="s">
        <v>2734</v>
      </c>
      <c r="R352" s="63" t="s">
        <v>2735</v>
      </c>
      <c r="S352" s="63"/>
      <c r="T352" s="63"/>
      <c r="U352" s="63"/>
      <c r="V352" s="63"/>
      <c r="W352" s="63"/>
      <c r="X352" s="63" t="s">
        <v>2436</v>
      </c>
      <c r="Y352" s="63"/>
      <c r="Z352" s="63"/>
      <c r="AA352" s="63" t="s">
        <v>2728</v>
      </c>
      <c r="AB352" s="63"/>
      <c r="AC352" s="63" t="str">
        <f t="shared" si="11"/>
        <v>EM5UeRo4Tp1/Tp1n-sge;NST=TP</v>
      </c>
      <c r="AD352" s="34">
        <v>766</v>
      </c>
      <c r="AE352" s="40" t="str">
        <f>VLOOKUP(AD352,pTRAIT!A:B,2,FALSE)</f>
        <v>EM5UeMi1(Cf9);RIN=RF / EM5RTUeCM5Pu;RIN=RF</v>
      </c>
      <c r="AF352" s="63">
        <f>VLOOKUP($AD352,pTRAIT!$A:$X,7,FALSE)</f>
        <v>0</v>
      </c>
      <c r="AG352" s="63">
        <f>VLOOKUP($AD352,pTRAIT!$A:$X,8,FALSE)</f>
        <v>0</v>
      </c>
      <c r="AH352" s="63">
        <f>VLOOKUP($AD352,pTRAIT!$A:$X,9,FALSE)</f>
        <v>0</v>
      </c>
      <c r="AI352" s="63">
        <f>VLOOKUP($AD352,pTRAIT!$A:$X,10,FALSE)</f>
        <v>0</v>
      </c>
      <c r="AJ352" s="63">
        <f>VLOOKUP($AD352,pTRAIT!$A:$X,11,FALSE)</f>
        <v>0</v>
      </c>
      <c r="AK352" s="63">
        <f>VLOOKUP($AD352,pTRAIT!$A:$X,12,FALSE)</f>
        <v>0</v>
      </c>
      <c r="AL352" s="63">
        <f>VLOOKUP($AD352,pTRAIT!$A:$X,13,FALSE)</f>
        <v>0</v>
      </c>
      <c r="AM352" s="63">
        <f>VLOOKUP($AD352,pTRAIT!$A:$X,14,FALSE)</f>
        <v>0</v>
      </c>
      <c r="AN352" s="63">
        <f>VLOOKUP($AD352,pTRAIT!$A:$X,15,FALSE)</f>
        <v>0</v>
      </c>
      <c r="AO352" s="63">
        <f>VLOOKUP($AD352,pTRAIT!$A:$X,16,FALSE)</f>
        <v>0</v>
      </c>
      <c r="AP352" s="63">
        <f>VLOOKUP($AD352,pTRAIT!$A:$X,17,FALSE)</f>
        <v>0</v>
      </c>
      <c r="AQ352" s="63">
        <f>VLOOKUP($AD352,pTRAIT!$A:$X,18,FALSE)</f>
        <v>0</v>
      </c>
      <c r="AR352" s="63">
        <f>VLOOKUP($AD352,pTRAIT!$A:$X,19,FALSE)</f>
        <v>0</v>
      </c>
      <c r="AS352" s="63">
        <f>VLOOKUP($AD352,pTRAIT!$A:$X,20,FALSE)</f>
        <v>0</v>
      </c>
      <c r="AT352" s="63">
        <f>VLOOKUP($AD352,pTRAIT!$A:$X,21,FALSE)</f>
        <v>0</v>
      </c>
      <c r="AU352" s="63">
        <f>VLOOKUP($AD352,pTRAIT!$A:$X,22,FALSE)</f>
        <v>0</v>
      </c>
      <c r="AV352" s="63">
        <f>VLOOKUP($AD352,pTRAIT!$A:$X,23,FALSE)</f>
        <v>0</v>
      </c>
      <c r="AW352" s="63">
        <f>VLOOKUP($AD352,pTRAIT!$A:$X,24,FALSE)</f>
        <v>0</v>
      </c>
      <c r="AX352" s="67" t="s">
        <v>3092</v>
      </c>
      <c r="AY352" s="71" t="s">
        <v>3748</v>
      </c>
    </row>
    <row r="353" spans="1:51" ht="12" customHeight="1" x14ac:dyDescent="0.25">
      <c r="A353" s="32">
        <v>459</v>
      </c>
      <c r="B353" s="33" t="s">
        <v>5</v>
      </c>
      <c r="C353" s="34">
        <v>767</v>
      </c>
      <c r="D353" s="32" t="str">
        <f t="shared" si="10"/>
        <v>459X767</v>
      </c>
      <c r="E353" s="47" t="s">
        <v>1627</v>
      </c>
      <c r="F353" s="61" t="s">
        <v>1980</v>
      </c>
      <c r="G353" s="41" t="s">
        <v>43</v>
      </c>
      <c r="H353" s="38"/>
      <c r="I353" s="32">
        <v>459</v>
      </c>
      <c r="J353" s="63">
        <f>VLOOKUP(I353,pTRAIT!A:B,2,FALSE)</f>
        <v>0</v>
      </c>
      <c r="K353" s="63" t="s">
        <v>2725</v>
      </c>
      <c r="L353" s="63"/>
      <c r="M353" s="63" t="s">
        <v>2437</v>
      </c>
      <c r="N353" s="63" t="s">
        <v>2730</v>
      </c>
      <c r="O353" s="63"/>
      <c r="P353" s="63"/>
      <c r="Q353" s="63" t="s">
        <v>2734</v>
      </c>
      <c r="R353" s="63" t="s">
        <v>2735</v>
      </c>
      <c r="S353" s="63"/>
      <c r="T353" s="63"/>
      <c r="U353" s="63"/>
      <c r="V353" s="63"/>
      <c r="W353" s="63"/>
      <c r="X353" s="63" t="s">
        <v>2436</v>
      </c>
      <c r="Y353" s="63"/>
      <c r="Z353" s="63"/>
      <c r="AA353" s="63" t="s">
        <v>2728</v>
      </c>
      <c r="AB353" s="63"/>
      <c r="AC353" s="63" t="str">
        <f t="shared" si="11"/>
        <v>EM5UeRo4Tp1/Tp1n-sge;NST=TP</v>
      </c>
      <c r="AD353" s="34">
        <v>767</v>
      </c>
      <c r="AE353" s="40" t="str">
        <f>VLOOKUP(AD353,pTRAIT!A:B,2,FALSE)</f>
        <v>EM5UeMi1(Cf9);RIN=RF / EM5RTUeCM5Pu;RIN=RF</v>
      </c>
      <c r="AF353" s="63">
        <f>VLOOKUP($AD353,pTRAIT!$A:$X,7,FALSE)</f>
        <v>0</v>
      </c>
      <c r="AG353" s="63">
        <f>VLOOKUP($AD353,pTRAIT!$A:$X,8,FALSE)</f>
        <v>0</v>
      </c>
      <c r="AH353" s="63">
        <f>VLOOKUP($AD353,pTRAIT!$A:$X,9,FALSE)</f>
        <v>0</v>
      </c>
      <c r="AI353" s="63">
        <f>VLOOKUP($AD353,pTRAIT!$A:$X,10,FALSE)</f>
        <v>0</v>
      </c>
      <c r="AJ353" s="63">
        <f>VLOOKUP($AD353,pTRAIT!$A:$X,11,FALSE)</f>
        <v>0</v>
      </c>
      <c r="AK353" s="63">
        <f>VLOOKUP($AD353,pTRAIT!$A:$X,12,FALSE)</f>
        <v>0</v>
      </c>
      <c r="AL353" s="63">
        <f>VLOOKUP($AD353,pTRAIT!$A:$X,13,FALSE)</f>
        <v>0</v>
      </c>
      <c r="AM353" s="63">
        <f>VLOOKUP($AD353,pTRAIT!$A:$X,14,FALSE)</f>
        <v>0</v>
      </c>
      <c r="AN353" s="63">
        <f>VLOOKUP($AD353,pTRAIT!$A:$X,15,FALSE)</f>
        <v>0</v>
      </c>
      <c r="AO353" s="63">
        <f>VLOOKUP($AD353,pTRAIT!$A:$X,16,FALSE)</f>
        <v>0</v>
      </c>
      <c r="AP353" s="63">
        <f>VLOOKUP($AD353,pTRAIT!$A:$X,17,FALSE)</f>
        <v>0</v>
      </c>
      <c r="AQ353" s="63">
        <f>VLOOKUP($AD353,pTRAIT!$A:$X,18,FALSE)</f>
        <v>0</v>
      </c>
      <c r="AR353" s="63">
        <f>VLOOKUP($AD353,pTRAIT!$A:$X,19,FALSE)</f>
        <v>0</v>
      </c>
      <c r="AS353" s="63">
        <f>VLOOKUP($AD353,pTRAIT!$A:$X,20,FALSE)</f>
        <v>0</v>
      </c>
      <c r="AT353" s="63">
        <f>VLOOKUP($AD353,pTRAIT!$A:$X,21,FALSE)</f>
        <v>0</v>
      </c>
      <c r="AU353" s="63">
        <f>VLOOKUP($AD353,pTRAIT!$A:$X,22,FALSE)</f>
        <v>0</v>
      </c>
      <c r="AV353" s="63">
        <f>VLOOKUP($AD353,pTRAIT!$A:$X,23,FALSE)</f>
        <v>0</v>
      </c>
      <c r="AW353" s="63">
        <f>VLOOKUP($AD353,pTRAIT!$A:$X,24,FALSE)</f>
        <v>0</v>
      </c>
      <c r="AX353" s="67" t="s">
        <v>3093</v>
      </c>
      <c r="AY353" s="71" t="s">
        <v>3748</v>
      </c>
    </row>
    <row r="354" spans="1:51" ht="12" customHeight="1" x14ac:dyDescent="0.25">
      <c r="A354" s="32">
        <v>459</v>
      </c>
      <c r="B354" s="33" t="s">
        <v>5</v>
      </c>
      <c r="C354" s="34">
        <v>768</v>
      </c>
      <c r="D354" s="32" t="str">
        <f t="shared" si="10"/>
        <v>459X768</v>
      </c>
      <c r="E354" s="47" t="s">
        <v>1627</v>
      </c>
      <c r="F354" s="61" t="s">
        <v>1981</v>
      </c>
      <c r="G354" s="41" t="s">
        <v>43</v>
      </c>
      <c r="H354" s="38"/>
      <c r="I354" s="32">
        <v>459</v>
      </c>
      <c r="J354" s="63">
        <f>VLOOKUP(I354,pTRAIT!A:B,2,FALSE)</f>
        <v>0</v>
      </c>
      <c r="K354" s="63" t="s">
        <v>2725</v>
      </c>
      <c r="L354" s="63"/>
      <c r="M354" s="63" t="s">
        <v>2437</v>
      </c>
      <c r="N354" s="63" t="s">
        <v>2730</v>
      </c>
      <c r="O354" s="63"/>
      <c r="P354" s="63"/>
      <c r="Q354" s="63" t="s">
        <v>2734</v>
      </c>
      <c r="R354" s="63" t="s">
        <v>2735</v>
      </c>
      <c r="S354" s="63"/>
      <c r="T354" s="63"/>
      <c r="U354" s="63"/>
      <c r="V354" s="63"/>
      <c r="W354" s="63"/>
      <c r="X354" s="63" t="s">
        <v>2436</v>
      </c>
      <c r="Y354" s="63"/>
      <c r="Z354" s="63"/>
      <c r="AA354" s="63" t="s">
        <v>2728</v>
      </c>
      <c r="AB354" s="63"/>
      <c r="AC354" s="63" t="str">
        <f t="shared" si="11"/>
        <v>EM5UeRo4Tp1/Tp1n-sge;NST=TP</v>
      </c>
      <c r="AD354" s="34">
        <v>768</v>
      </c>
      <c r="AE354" s="40" t="str">
        <f>VLOOKUP(AD354,pTRAIT!A:B,2,FALSE)</f>
        <v>EM5UeMi1(Cf9);RIN=RF / EM5CM5Pu;RIN=RF</v>
      </c>
      <c r="AF354" s="63">
        <f>VLOOKUP($AD354,pTRAIT!$A:$X,7,FALSE)</f>
        <v>0</v>
      </c>
      <c r="AG354" s="63">
        <f>VLOOKUP($AD354,pTRAIT!$A:$X,8,FALSE)</f>
        <v>0</v>
      </c>
      <c r="AH354" s="63">
        <f>VLOOKUP($AD354,pTRAIT!$A:$X,9,FALSE)</f>
        <v>0</v>
      </c>
      <c r="AI354" s="63">
        <f>VLOOKUP($AD354,pTRAIT!$A:$X,10,FALSE)</f>
        <v>0</v>
      </c>
      <c r="AJ354" s="63">
        <f>VLOOKUP($AD354,pTRAIT!$A:$X,11,FALSE)</f>
        <v>0</v>
      </c>
      <c r="AK354" s="63">
        <f>VLOOKUP($AD354,pTRAIT!$A:$X,12,FALSE)</f>
        <v>0</v>
      </c>
      <c r="AL354" s="63">
        <f>VLOOKUP($AD354,pTRAIT!$A:$X,13,FALSE)</f>
        <v>0</v>
      </c>
      <c r="AM354" s="63">
        <f>VLOOKUP($AD354,pTRAIT!$A:$X,14,FALSE)</f>
        <v>0</v>
      </c>
      <c r="AN354" s="63">
        <f>VLOOKUP($AD354,pTRAIT!$A:$X,15,FALSE)</f>
        <v>0</v>
      </c>
      <c r="AO354" s="63">
        <f>VLOOKUP($AD354,pTRAIT!$A:$X,16,FALSE)</f>
        <v>0</v>
      </c>
      <c r="AP354" s="63">
        <f>VLOOKUP($AD354,pTRAIT!$A:$X,17,FALSE)</f>
        <v>0</v>
      </c>
      <c r="AQ354" s="63">
        <f>VLOOKUP($AD354,pTRAIT!$A:$X,18,FALSE)</f>
        <v>0</v>
      </c>
      <c r="AR354" s="63">
        <f>VLOOKUP($AD354,pTRAIT!$A:$X,19,FALSE)</f>
        <v>0</v>
      </c>
      <c r="AS354" s="63">
        <f>VLOOKUP($AD354,pTRAIT!$A:$X,20,FALSE)</f>
        <v>0</v>
      </c>
      <c r="AT354" s="63">
        <f>VLOOKUP($AD354,pTRAIT!$A:$X,21,FALSE)</f>
        <v>0</v>
      </c>
      <c r="AU354" s="63">
        <f>VLOOKUP($AD354,pTRAIT!$A:$X,22,FALSE)</f>
        <v>0</v>
      </c>
      <c r="AV354" s="63">
        <f>VLOOKUP($AD354,pTRAIT!$A:$X,23,FALSE)</f>
        <v>0</v>
      </c>
      <c r="AW354" s="63">
        <f>VLOOKUP($AD354,pTRAIT!$A:$X,24,FALSE)</f>
        <v>0</v>
      </c>
      <c r="AX354" s="67" t="s">
        <v>3094</v>
      </c>
      <c r="AY354" s="71" t="s">
        <v>3749</v>
      </c>
    </row>
    <row r="355" spans="1:51" ht="12" customHeight="1" x14ac:dyDescent="0.25">
      <c r="A355" s="32">
        <v>459</v>
      </c>
      <c r="B355" s="33" t="s">
        <v>5</v>
      </c>
      <c r="C355" s="34">
        <v>769</v>
      </c>
      <c r="D355" s="32" t="str">
        <f t="shared" si="10"/>
        <v>459X769</v>
      </c>
      <c r="E355" s="47" t="s">
        <v>1627</v>
      </c>
      <c r="F355" s="61" t="s">
        <v>1982</v>
      </c>
      <c r="G355" s="41" t="s">
        <v>43</v>
      </c>
      <c r="H355" s="38"/>
      <c r="I355" s="32">
        <v>459</v>
      </c>
      <c r="J355" s="63">
        <f>VLOOKUP(I355,pTRAIT!A:B,2,FALSE)</f>
        <v>0</v>
      </c>
      <c r="K355" s="63" t="s">
        <v>2725</v>
      </c>
      <c r="L355" s="63"/>
      <c r="M355" s="63" t="s">
        <v>2437</v>
      </c>
      <c r="N355" s="63" t="s">
        <v>2730</v>
      </c>
      <c r="O355" s="63"/>
      <c r="P355" s="63"/>
      <c r="Q355" s="63" t="s">
        <v>2734</v>
      </c>
      <c r="R355" s="63" t="s">
        <v>2735</v>
      </c>
      <c r="S355" s="63"/>
      <c r="T355" s="63"/>
      <c r="U355" s="63"/>
      <c r="V355" s="63"/>
      <c r="W355" s="63"/>
      <c r="X355" s="63" t="s">
        <v>2436</v>
      </c>
      <c r="Y355" s="63"/>
      <c r="Z355" s="63"/>
      <c r="AA355" s="63" t="s">
        <v>2728</v>
      </c>
      <c r="AB355" s="63"/>
      <c r="AC355" s="63" t="str">
        <f t="shared" si="11"/>
        <v>EM5UeRo4Tp1/Tp1n-sge;NST=TP</v>
      </c>
      <c r="AD355" s="34">
        <v>769</v>
      </c>
      <c r="AE355" s="40" t="str">
        <f>VLOOKUP(AD355,pTRAIT!A:B,2,FALSE)</f>
        <v>EM5UeMi1(Cf9);RIN=RF / ;RIN=RF</v>
      </c>
      <c r="AF355" s="63">
        <f>VLOOKUP($AD355,pTRAIT!$A:$X,7,FALSE)</f>
        <v>0</v>
      </c>
      <c r="AG355" s="63">
        <f>VLOOKUP($AD355,pTRAIT!$A:$X,8,FALSE)</f>
        <v>0</v>
      </c>
      <c r="AH355" s="63">
        <f>VLOOKUP($AD355,pTRAIT!$A:$X,9,FALSE)</f>
        <v>0</v>
      </c>
      <c r="AI355" s="63">
        <f>VLOOKUP($AD355,pTRAIT!$A:$X,10,FALSE)</f>
        <v>0</v>
      </c>
      <c r="AJ355" s="63">
        <f>VLOOKUP($AD355,pTRAIT!$A:$X,11,FALSE)</f>
        <v>0</v>
      </c>
      <c r="AK355" s="63">
        <f>VLOOKUP($AD355,pTRAIT!$A:$X,12,FALSE)</f>
        <v>0</v>
      </c>
      <c r="AL355" s="63">
        <f>VLOOKUP($AD355,pTRAIT!$A:$X,13,FALSE)</f>
        <v>0</v>
      </c>
      <c r="AM355" s="63">
        <f>VLOOKUP($AD355,pTRAIT!$A:$X,14,FALSE)</f>
        <v>0</v>
      </c>
      <c r="AN355" s="63">
        <f>VLOOKUP($AD355,pTRAIT!$A:$X,15,FALSE)</f>
        <v>0</v>
      </c>
      <c r="AO355" s="63">
        <f>VLOOKUP($AD355,pTRAIT!$A:$X,16,FALSE)</f>
        <v>0</v>
      </c>
      <c r="AP355" s="63">
        <f>VLOOKUP($AD355,pTRAIT!$A:$X,17,FALSE)</f>
        <v>0</v>
      </c>
      <c r="AQ355" s="63">
        <f>VLOOKUP($AD355,pTRAIT!$A:$X,18,FALSE)</f>
        <v>0</v>
      </c>
      <c r="AR355" s="63">
        <f>VLOOKUP($AD355,pTRAIT!$A:$X,19,FALSE)</f>
        <v>0</v>
      </c>
      <c r="AS355" s="63">
        <f>VLOOKUP($AD355,pTRAIT!$A:$X,20,FALSE)</f>
        <v>0</v>
      </c>
      <c r="AT355" s="63">
        <f>VLOOKUP($AD355,pTRAIT!$A:$X,21,FALSE)</f>
        <v>0</v>
      </c>
      <c r="AU355" s="63">
        <f>VLOOKUP($AD355,pTRAIT!$A:$X,22,FALSE)</f>
        <v>0</v>
      </c>
      <c r="AV355" s="63">
        <f>VLOOKUP($AD355,pTRAIT!$A:$X,23,FALSE)</f>
        <v>0</v>
      </c>
      <c r="AW355" s="63">
        <f>VLOOKUP($AD355,pTRAIT!$A:$X,24,FALSE)</f>
        <v>0</v>
      </c>
      <c r="AX355" s="67" t="s">
        <v>3095</v>
      </c>
      <c r="AY355" s="71" t="s">
        <v>3750</v>
      </c>
    </row>
    <row r="356" spans="1:51" ht="12" customHeight="1" x14ac:dyDescent="0.25">
      <c r="A356" s="32">
        <v>459</v>
      </c>
      <c r="B356" s="33" t="s">
        <v>5</v>
      </c>
      <c r="C356" s="34">
        <v>771</v>
      </c>
      <c r="D356" s="32" t="str">
        <f t="shared" si="10"/>
        <v>459X771</v>
      </c>
      <c r="E356" s="47" t="s">
        <v>1627</v>
      </c>
      <c r="F356" s="61" t="s">
        <v>1983</v>
      </c>
      <c r="G356" s="41" t="s">
        <v>43</v>
      </c>
      <c r="H356" s="38"/>
      <c r="I356" s="32">
        <v>459</v>
      </c>
      <c r="J356" s="63">
        <f>VLOOKUP(I356,pTRAIT!A:B,2,FALSE)</f>
        <v>0</v>
      </c>
      <c r="K356" s="63" t="s">
        <v>2725</v>
      </c>
      <c r="L356" s="63"/>
      <c r="M356" s="63" t="s">
        <v>2437</v>
      </c>
      <c r="N356" s="63" t="s">
        <v>2730</v>
      </c>
      <c r="O356" s="63"/>
      <c r="P356" s="63"/>
      <c r="Q356" s="63" t="s">
        <v>2734</v>
      </c>
      <c r="R356" s="63" t="s">
        <v>2735</v>
      </c>
      <c r="S356" s="63"/>
      <c r="T356" s="63"/>
      <c r="U356" s="63"/>
      <c r="V356" s="63"/>
      <c r="W356" s="63"/>
      <c r="X356" s="63" t="s">
        <v>2436</v>
      </c>
      <c r="Y356" s="63"/>
      <c r="Z356" s="63"/>
      <c r="AA356" s="63" t="s">
        <v>2728</v>
      </c>
      <c r="AB356" s="63"/>
      <c r="AC356" s="63" t="str">
        <f t="shared" si="11"/>
        <v>EM5UeRo4Tp1/Tp1n-sge;NST=TP</v>
      </c>
      <c r="AD356" s="34">
        <v>771</v>
      </c>
      <c r="AE356" s="40" t="str">
        <f>VLOOKUP(AD356,pTRAIT!A:B,2,FALSE)</f>
        <v>EM5UeMi1(Cf9);RIN=RF / EM5RTCM5Pu;RIN=RF</v>
      </c>
      <c r="AF356" s="63">
        <f>VLOOKUP($AD356,pTRAIT!$A:$X,7,FALSE)</f>
        <v>0</v>
      </c>
      <c r="AG356" s="63">
        <f>VLOOKUP($AD356,pTRAIT!$A:$X,8,FALSE)</f>
        <v>0</v>
      </c>
      <c r="AH356" s="63">
        <f>VLOOKUP($AD356,pTRAIT!$A:$X,9,FALSE)</f>
        <v>0</v>
      </c>
      <c r="AI356" s="63">
        <f>VLOOKUP($AD356,pTRAIT!$A:$X,10,FALSE)</f>
        <v>0</v>
      </c>
      <c r="AJ356" s="63">
        <f>VLOOKUP($AD356,pTRAIT!$A:$X,11,FALSE)</f>
        <v>0</v>
      </c>
      <c r="AK356" s="63">
        <f>VLOOKUP($AD356,pTRAIT!$A:$X,12,FALSE)</f>
        <v>0</v>
      </c>
      <c r="AL356" s="63">
        <f>VLOOKUP($AD356,pTRAIT!$A:$X,13,FALSE)</f>
        <v>0</v>
      </c>
      <c r="AM356" s="63">
        <f>VLOOKUP($AD356,pTRAIT!$A:$X,14,FALSE)</f>
        <v>0</v>
      </c>
      <c r="AN356" s="63">
        <f>VLOOKUP($AD356,pTRAIT!$A:$X,15,FALSE)</f>
        <v>0</v>
      </c>
      <c r="AO356" s="63">
        <f>VLOOKUP($AD356,pTRAIT!$A:$X,16,FALSE)</f>
        <v>0</v>
      </c>
      <c r="AP356" s="63">
        <f>VLOOKUP($AD356,pTRAIT!$A:$X,17,FALSE)</f>
        <v>0</v>
      </c>
      <c r="AQ356" s="63">
        <f>VLOOKUP($AD356,pTRAIT!$A:$X,18,FALSE)</f>
        <v>0</v>
      </c>
      <c r="AR356" s="63">
        <f>VLOOKUP($AD356,pTRAIT!$A:$X,19,FALSE)</f>
        <v>0</v>
      </c>
      <c r="AS356" s="63">
        <f>VLOOKUP($AD356,pTRAIT!$A:$X,20,FALSE)</f>
        <v>0</v>
      </c>
      <c r="AT356" s="63">
        <f>VLOOKUP($AD356,pTRAIT!$A:$X,21,FALSE)</f>
        <v>0</v>
      </c>
      <c r="AU356" s="63">
        <f>VLOOKUP($AD356,pTRAIT!$A:$X,22,FALSE)</f>
        <v>0</v>
      </c>
      <c r="AV356" s="63">
        <f>VLOOKUP($AD356,pTRAIT!$A:$X,23,FALSE)</f>
        <v>0</v>
      </c>
      <c r="AW356" s="63">
        <f>VLOOKUP($AD356,pTRAIT!$A:$X,24,FALSE)</f>
        <v>0</v>
      </c>
      <c r="AX356" s="67" t="s">
        <v>3096</v>
      </c>
      <c r="AY356" s="71" t="s">
        <v>3751</v>
      </c>
    </row>
    <row r="357" spans="1:51" ht="12" customHeight="1" x14ac:dyDescent="0.25">
      <c r="A357" s="32">
        <v>459</v>
      </c>
      <c r="B357" s="33" t="s">
        <v>5</v>
      </c>
      <c r="C357" s="34">
        <v>773</v>
      </c>
      <c r="D357" s="32" t="str">
        <f t="shared" si="10"/>
        <v>459X773</v>
      </c>
      <c r="E357" s="47" t="s">
        <v>1627</v>
      </c>
      <c r="F357" s="61" t="s">
        <v>1984</v>
      </c>
      <c r="G357" s="41" t="s">
        <v>43</v>
      </c>
      <c r="H357" s="38"/>
      <c r="I357" s="32">
        <v>459</v>
      </c>
      <c r="J357" s="63">
        <f>VLOOKUP(I357,pTRAIT!A:B,2,FALSE)</f>
        <v>0</v>
      </c>
      <c r="K357" s="63" t="s">
        <v>2725</v>
      </c>
      <c r="L357" s="63"/>
      <c r="M357" s="63" t="s">
        <v>2437</v>
      </c>
      <c r="N357" s="63" t="s">
        <v>2730</v>
      </c>
      <c r="O357" s="63"/>
      <c r="P357" s="63"/>
      <c r="Q357" s="63" t="s">
        <v>2734</v>
      </c>
      <c r="R357" s="63" t="s">
        <v>2735</v>
      </c>
      <c r="S357" s="63"/>
      <c r="T357" s="63"/>
      <c r="U357" s="63"/>
      <c r="V357" s="63"/>
      <c r="W357" s="63"/>
      <c r="X357" s="63" t="s">
        <v>2436</v>
      </c>
      <c r="Y357" s="63"/>
      <c r="Z357" s="63"/>
      <c r="AA357" s="63" t="s">
        <v>2728</v>
      </c>
      <c r="AB357" s="63"/>
      <c r="AC357" s="63" t="str">
        <f t="shared" si="11"/>
        <v>EM5UeRo4Tp1/Tp1n-sge;NST=TP</v>
      </c>
      <c r="AD357" s="34">
        <v>773</v>
      </c>
      <c r="AE357" s="40" t="str">
        <f>VLOOKUP(AD357,pTRAIT!A:B,2,FALSE)</f>
        <v>EM5UeMi1(Cf9);RIN=RF / EM5UeMi1Pu;RIN=RF</v>
      </c>
      <c r="AF357" s="63">
        <f>VLOOKUP($AD357,pTRAIT!$A:$X,7,FALSE)</f>
        <v>0</v>
      </c>
      <c r="AG357" s="63">
        <f>VLOOKUP($AD357,pTRAIT!$A:$X,8,FALSE)</f>
        <v>0</v>
      </c>
      <c r="AH357" s="63">
        <f>VLOOKUP($AD357,pTRAIT!$A:$X,9,FALSE)</f>
        <v>0</v>
      </c>
      <c r="AI357" s="63">
        <f>VLOOKUP($AD357,pTRAIT!$A:$X,10,FALSE)</f>
        <v>0</v>
      </c>
      <c r="AJ357" s="63">
        <f>VLOOKUP($AD357,pTRAIT!$A:$X,11,FALSE)</f>
        <v>0</v>
      </c>
      <c r="AK357" s="63">
        <f>VLOOKUP($AD357,pTRAIT!$A:$X,12,FALSE)</f>
        <v>0</v>
      </c>
      <c r="AL357" s="63">
        <f>VLOOKUP($AD357,pTRAIT!$A:$X,13,FALSE)</f>
        <v>0</v>
      </c>
      <c r="AM357" s="63">
        <f>VLOOKUP($AD357,pTRAIT!$A:$X,14,FALSE)</f>
        <v>0</v>
      </c>
      <c r="AN357" s="63">
        <f>VLOOKUP($AD357,pTRAIT!$A:$X,15,FALSE)</f>
        <v>0</v>
      </c>
      <c r="AO357" s="63">
        <f>VLOOKUP($AD357,pTRAIT!$A:$X,16,FALSE)</f>
        <v>0</v>
      </c>
      <c r="AP357" s="63">
        <f>VLOOKUP($AD357,pTRAIT!$A:$X,17,FALSE)</f>
        <v>0</v>
      </c>
      <c r="AQ357" s="63">
        <f>VLOOKUP($AD357,pTRAIT!$A:$X,18,FALSE)</f>
        <v>0</v>
      </c>
      <c r="AR357" s="63">
        <f>VLOOKUP($AD357,pTRAIT!$A:$X,19,FALSE)</f>
        <v>0</v>
      </c>
      <c r="AS357" s="63">
        <f>VLOOKUP($AD357,pTRAIT!$A:$X,20,FALSE)</f>
        <v>0</v>
      </c>
      <c r="AT357" s="63">
        <f>VLOOKUP($AD357,pTRAIT!$A:$X,21,FALSE)</f>
        <v>0</v>
      </c>
      <c r="AU357" s="63">
        <f>VLOOKUP($AD357,pTRAIT!$A:$X,22,FALSE)</f>
        <v>0</v>
      </c>
      <c r="AV357" s="63">
        <f>VLOOKUP($AD357,pTRAIT!$A:$X,23,FALSE)</f>
        <v>0</v>
      </c>
      <c r="AW357" s="63">
        <f>VLOOKUP($AD357,pTRAIT!$A:$X,24,FALSE)</f>
        <v>0</v>
      </c>
      <c r="AX357" s="67" t="s">
        <v>3097</v>
      </c>
      <c r="AY357" s="71" t="s">
        <v>3752</v>
      </c>
    </row>
    <row r="358" spans="1:51" ht="12" customHeight="1" x14ac:dyDescent="0.25">
      <c r="A358" s="32">
        <v>459</v>
      </c>
      <c r="B358" s="33" t="s">
        <v>5</v>
      </c>
      <c r="C358" s="34">
        <v>774</v>
      </c>
      <c r="D358" s="32" t="str">
        <f t="shared" si="10"/>
        <v>459X774</v>
      </c>
      <c r="E358" s="47" t="s">
        <v>1627</v>
      </c>
      <c r="F358" s="61" t="s">
        <v>1985</v>
      </c>
      <c r="G358" s="41" t="s">
        <v>43</v>
      </c>
      <c r="H358" s="38"/>
      <c r="I358" s="32">
        <v>459</v>
      </c>
      <c r="J358" s="63">
        <f>VLOOKUP(I358,pTRAIT!A:B,2,FALSE)</f>
        <v>0</v>
      </c>
      <c r="K358" s="63" t="s">
        <v>2725</v>
      </c>
      <c r="L358" s="63"/>
      <c r="M358" s="63" t="s">
        <v>2437</v>
      </c>
      <c r="N358" s="63" t="s">
        <v>2730</v>
      </c>
      <c r="O358" s="63"/>
      <c r="P358" s="63"/>
      <c r="Q358" s="63" t="s">
        <v>2734</v>
      </c>
      <c r="R358" s="63" t="s">
        <v>2735</v>
      </c>
      <c r="S358" s="63"/>
      <c r="T358" s="63"/>
      <c r="U358" s="63"/>
      <c r="V358" s="63"/>
      <c r="W358" s="63"/>
      <c r="X358" s="63" t="s">
        <v>2436</v>
      </c>
      <c r="Y358" s="63"/>
      <c r="Z358" s="63"/>
      <c r="AA358" s="63" t="s">
        <v>2728</v>
      </c>
      <c r="AB358" s="63"/>
      <c r="AC358" s="63" t="str">
        <f t="shared" si="11"/>
        <v>EM5UeRo4Tp1/Tp1n-sge;NST=TP</v>
      </c>
      <c r="AD358" s="34">
        <v>774</v>
      </c>
      <c r="AE358" s="40" t="str">
        <f>VLOOKUP(AD358,pTRAIT!A:B,2,FALSE)</f>
        <v>EM5UeMi1(Cf9);RIN=RF / EM5UeMi1Pu;RIN=RF</v>
      </c>
      <c r="AF358" s="63">
        <f>VLOOKUP($AD358,pTRAIT!$A:$X,7,FALSE)</f>
        <v>0</v>
      </c>
      <c r="AG358" s="63">
        <f>VLOOKUP($AD358,pTRAIT!$A:$X,8,FALSE)</f>
        <v>0</v>
      </c>
      <c r="AH358" s="63">
        <f>VLOOKUP($AD358,pTRAIT!$A:$X,9,FALSE)</f>
        <v>0</v>
      </c>
      <c r="AI358" s="63">
        <f>VLOOKUP($AD358,pTRAIT!$A:$X,10,FALSE)</f>
        <v>0</v>
      </c>
      <c r="AJ358" s="63">
        <f>VLOOKUP($AD358,pTRAIT!$A:$X,11,FALSE)</f>
        <v>0</v>
      </c>
      <c r="AK358" s="63">
        <f>VLOOKUP($AD358,pTRAIT!$A:$X,12,FALSE)</f>
        <v>0</v>
      </c>
      <c r="AL358" s="63">
        <f>VLOOKUP($AD358,pTRAIT!$A:$X,13,FALSE)</f>
        <v>0</v>
      </c>
      <c r="AM358" s="63">
        <f>VLOOKUP($AD358,pTRAIT!$A:$X,14,FALSE)</f>
        <v>0</v>
      </c>
      <c r="AN358" s="63">
        <f>VLOOKUP($AD358,pTRAIT!$A:$X,15,FALSE)</f>
        <v>0</v>
      </c>
      <c r="AO358" s="63">
        <f>VLOOKUP($AD358,pTRAIT!$A:$X,16,FALSE)</f>
        <v>0</v>
      </c>
      <c r="AP358" s="63">
        <f>VLOOKUP($AD358,pTRAIT!$A:$X,17,FALSE)</f>
        <v>0</v>
      </c>
      <c r="AQ358" s="63">
        <f>VLOOKUP($AD358,pTRAIT!$A:$X,18,FALSE)</f>
        <v>0</v>
      </c>
      <c r="AR358" s="63">
        <f>VLOOKUP($AD358,pTRAIT!$A:$X,19,FALSE)</f>
        <v>0</v>
      </c>
      <c r="AS358" s="63">
        <f>VLOOKUP($AD358,pTRAIT!$A:$X,20,FALSE)</f>
        <v>0</v>
      </c>
      <c r="AT358" s="63">
        <f>VLOOKUP($AD358,pTRAIT!$A:$X,21,FALSE)</f>
        <v>0</v>
      </c>
      <c r="AU358" s="63">
        <f>VLOOKUP($AD358,pTRAIT!$A:$X,22,FALSE)</f>
        <v>0</v>
      </c>
      <c r="AV358" s="63">
        <f>VLOOKUP($AD358,pTRAIT!$A:$X,23,FALSE)</f>
        <v>0</v>
      </c>
      <c r="AW358" s="63">
        <f>VLOOKUP($AD358,pTRAIT!$A:$X,24,FALSE)</f>
        <v>0</v>
      </c>
      <c r="AX358" s="67" t="s">
        <v>3098</v>
      </c>
      <c r="AY358" s="71" t="s">
        <v>3752</v>
      </c>
    </row>
    <row r="359" spans="1:51" ht="12" customHeight="1" x14ac:dyDescent="0.25">
      <c r="A359" s="32">
        <v>459</v>
      </c>
      <c r="B359" s="33" t="s">
        <v>5</v>
      </c>
      <c r="C359" s="34">
        <v>775</v>
      </c>
      <c r="D359" s="32" t="str">
        <f t="shared" si="10"/>
        <v>459X775</v>
      </c>
      <c r="E359" s="47" t="s">
        <v>1627</v>
      </c>
      <c r="F359" s="61" t="s">
        <v>1986</v>
      </c>
      <c r="G359" s="41" t="s">
        <v>43</v>
      </c>
      <c r="H359" s="38"/>
      <c r="I359" s="32">
        <v>459</v>
      </c>
      <c r="J359" s="63">
        <f>VLOOKUP(I359,pTRAIT!A:B,2,FALSE)</f>
        <v>0</v>
      </c>
      <c r="K359" s="63" t="s">
        <v>2725</v>
      </c>
      <c r="L359" s="63"/>
      <c r="M359" s="63" t="s">
        <v>2437</v>
      </c>
      <c r="N359" s="63" t="s">
        <v>2730</v>
      </c>
      <c r="O359" s="63"/>
      <c r="P359" s="63"/>
      <c r="Q359" s="63" t="s">
        <v>2734</v>
      </c>
      <c r="R359" s="63" t="s">
        <v>2735</v>
      </c>
      <c r="S359" s="63"/>
      <c r="T359" s="63"/>
      <c r="U359" s="63"/>
      <c r="V359" s="63"/>
      <c r="W359" s="63"/>
      <c r="X359" s="63" t="s">
        <v>2436</v>
      </c>
      <c r="Y359" s="63"/>
      <c r="Z359" s="63"/>
      <c r="AA359" s="63" t="s">
        <v>2728</v>
      </c>
      <c r="AB359" s="63"/>
      <c r="AC359" s="63" t="str">
        <f t="shared" si="11"/>
        <v>EM5UeRo4Tp1/Tp1n-sge;NST=TP</v>
      </c>
      <c r="AD359" s="34">
        <v>775</v>
      </c>
      <c r="AE359" s="40" t="str">
        <f>VLOOKUP(AD359,pTRAIT!A:B,2,FALSE)</f>
        <v>EM5UeMi1(Cf9);RIN=RF / EM5RTUeCM5Pu;RIN=RS</v>
      </c>
      <c r="AF359" s="63">
        <f>VLOOKUP($AD359,pTRAIT!$A:$X,7,FALSE)</f>
        <v>0</v>
      </c>
      <c r="AG359" s="63">
        <f>VLOOKUP($AD359,pTRAIT!$A:$X,8,FALSE)</f>
        <v>0</v>
      </c>
      <c r="AH359" s="63">
        <f>VLOOKUP($AD359,pTRAIT!$A:$X,9,FALSE)</f>
        <v>0</v>
      </c>
      <c r="AI359" s="63">
        <f>VLOOKUP($AD359,pTRAIT!$A:$X,10,FALSE)</f>
        <v>0</v>
      </c>
      <c r="AJ359" s="63">
        <f>VLOOKUP($AD359,pTRAIT!$A:$X,11,FALSE)</f>
        <v>0</v>
      </c>
      <c r="AK359" s="63">
        <f>VLOOKUP($AD359,pTRAIT!$A:$X,12,FALSE)</f>
        <v>0</v>
      </c>
      <c r="AL359" s="63">
        <f>VLOOKUP($AD359,pTRAIT!$A:$X,13,FALSE)</f>
        <v>0</v>
      </c>
      <c r="AM359" s="63">
        <f>VLOOKUP($AD359,pTRAIT!$A:$X,14,FALSE)</f>
        <v>0</v>
      </c>
      <c r="AN359" s="63">
        <f>VLOOKUP($AD359,pTRAIT!$A:$X,15,FALSE)</f>
        <v>0</v>
      </c>
      <c r="AO359" s="63">
        <f>VLOOKUP($AD359,pTRAIT!$A:$X,16,FALSE)</f>
        <v>0</v>
      </c>
      <c r="AP359" s="63">
        <f>VLOOKUP($AD359,pTRAIT!$A:$X,17,FALSE)</f>
        <v>0</v>
      </c>
      <c r="AQ359" s="63">
        <f>VLOOKUP($AD359,pTRAIT!$A:$X,18,FALSE)</f>
        <v>0</v>
      </c>
      <c r="AR359" s="63">
        <f>VLOOKUP($AD359,pTRAIT!$A:$X,19,FALSE)</f>
        <v>0</v>
      </c>
      <c r="AS359" s="63">
        <f>VLOOKUP($AD359,pTRAIT!$A:$X,20,FALSE)</f>
        <v>0</v>
      </c>
      <c r="AT359" s="63">
        <f>VLOOKUP($AD359,pTRAIT!$A:$X,21,FALSE)</f>
        <v>0</v>
      </c>
      <c r="AU359" s="63">
        <f>VLOOKUP($AD359,pTRAIT!$A:$X,22,FALSE)</f>
        <v>0</v>
      </c>
      <c r="AV359" s="63">
        <f>VLOOKUP($AD359,pTRAIT!$A:$X,23,FALSE)</f>
        <v>0</v>
      </c>
      <c r="AW359" s="63">
        <f>VLOOKUP($AD359,pTRAIT!$A:$X,24,FALSE)</f>
        <v>0</v>
      </c>
      <c r="AX359" s="67" t="s">
        <v>3099</v>
      </c>
      <c r="AY359" s="71" t="s">
        <v>3753</v>
      </c>
    </row>
    <row r="360" spans="1:51" ht="12" customHeight="1" x14ac:dyDescent="0.25">
      <c r="A360" s="32">
        <v>459</v>
      </c>
      <c r="B360" s="33" t="s">
        <v>5</v>
      </c>
      <c r="C360" s="34">
        <v>777</v>
      </c>
      <c r="D360" s="32" t="str">
        <f t="shared" si="10"/>
        <v>459X777</v>
      </c>
      <c r="E360" s="47" t="s">
        <v>1627</v>
      </c>
      <c r="F360" s="61" t="s">
        <v>1987</v>
      </c>
      <c r="G360" s="41" t="s">
        <v>43</v>
      </c>
      <c r="H360" s="38"/>
      <c r="I360" s="32">
        <v>459</v>
      </c>
      <c r="J360" s="63">
        <f>VLOOKUP(I360,pTRAIT!A:B,2,FALSE)</f>
        <v>0</v>
      </c>
      <c r="K360" s="63" t="s">
        <v>2725</v>
      </c>
      <c r="L360" s="63"/>
      <c r="M360" s="63" t="s">
        <v>2437</v>
      </c>
      <c r="N360" s="63" t="s">
        <v>2730</v>
      </c>
      <c r="O360" s="63"/>
      <c r="P360" s="63"/>
      <c r="Q360" s="63" t="s">
        <v>2734</v>
      </c>
      <c r="R360" s="63" t="s">
        <v>2735</v>
      </c>
      <c r="S360" s="63"/>
      <c r="T360" s="63"/>
      <c r="U360" s="63"/>
      <c r="V360" s="63"/>
      <c r="W360" s="63"/>
      <c r="X360" s="63" t="s">
        <v>2436</v>
      </c>
      <c r="Y360" s="63"/>
      <c r="Z360" s="63"/>
      <c r="AA360" s="63" t="s">
        <v>2728</v>
      </c>
      <c r="AB360" s="63"/>
      <c r="AC360" s="63" t="str">
        <f t="shared" si="11"/>
        <v>EM5UeRo4Tp1/Tp1n-sge;NST=TP</v>
      </c>
      <c r="AD360" s="34">
        <v>777</v>
      </c>
      <c r="AE360" s="40" t="str">
        <f>VLOOKUP(AD360,pTRAIT!A:B,2,FALSE)</f>
        <v>EM5UeMi1(Cf9);RIN=RF / EM5RTUeCM5Cf9Pu;RIN=RF</v>
      </c>
      <c r="AF360" s="63">
        <f>VLOOKUP($AD360,pTRAIT!$A:$X,7,FALSE)</f>
        <v>0</v>
      </c>
      <c r="AG360" s="63">
        <f>VLOOKUP($AD360,pTRAIT!$A:$X,8,FALSE)</f>
        <v>0</v>
      </c>
      <c r="AH360" s="63">
        <f>VLOOKUP($AD360,pTRAIT!$A:$X,9,FALSE)</f>
        <v>0</v>
      </c>
      <c r="AI360" s="63">
        <f>VLOOKUP($AD360,pTRAIT!$A:$X,10,FALSE)</f>
        <v>0</v>
      </c>
      <c r="AJ360" s="63">
        <f>VLOOKUP($AD360,pTRAIT!$A:$X,11,FALSE)</f>
        <v>0</v>
      </c>
      <c r="AK360" s="63">
        <f>VLOOKUP($AD360,pTRAIT!$A:$X,12,FALSE)</f>
        <v>0</v>
      </c>
      <c r="AL360" s="63">
        <f>VLOOKUP($AD360,pTRAIT!$A:$X,13,FALSE)</f>
        <v>0</v>
      </c>
      <c r="AM360" s="63">
        <f>VLOOKUP($AD360,pTRAIT!$A:$X,14,FALSE)</f>
        <v>0</v>
      </c>
      <c r="AN360" s="63">
        <f>VLOOKUP($AD360,pTRAIT!$A:$X,15,FALSE)</f>
        <v>0</v>
      </c>
      <c r="AO360" s="63">
        <f>VLOOKUP($AD360,pTRAIT!$A:$X,16,FALSE)</f>
        <v>0</v>
      </c>
      <c r="AP360" s="63">
        <f>VLOOKUP($AD360,pTRAIT!$A:$X,17,FALSE)</f>
        <v>0</v>
      </c>
      <c r="AQ360" s="63">
        <f>VLOOKUP($AD360,pTRAIT!$A:$X,18,FALSE)</f>
        <v>0</v>
      </c>
      <c r="AR360" s="63">
        <f>VLOOKUP($AD360,pTRAIT!$A:$X,19,FALSE)</f>
        <v>0</v>
      </c>
      <c r="AS360" s="63">
        <f>VLOOKUP($AD360,pTRAIT!$A:$X,20,FALSE)</f>
        <v>0</v>
      </c>
      <c r="AT360" s="63">
        <f>VLOOKUP($AD360,pTRAIT!$A:$X,21,FALSE)</f>
        <v>0</v>
      </c>
      <c r="AU360" s="63">
        <f>VLOOKUP($AD360,pTRAIT!$A:$X,22,FALSE)</f>
        <v>0</v>
      </c>
      <c r="AV360" s="63">
        <f>VLOOKUP($AD360,pTRAIT!$A:$X,23,FALSE)</f>
        <v>0</v>
      </c>
      <c r="AW360" s="63">
        <f>VLOOKUP($AD360,pTRAIT!$A:$X,24,FALSE)</f>
        <v>0</v>
      </c>
      <c r="AX360" s="67" t="s">
        <v>3100</v>
      </c>
      <c r="AY360" s="71" t="s">
        <v>3754</v>
      </c>
    </row>
    <row r="361" spans="1:51" ht="12" customHeight="1" x14ac:dyDescent="0.25">
      <c r="A361" s="32">
        <v>459</v>
      </c>
      <c r="B361" s="33" t="s">
        <v>5</v>
      </c>
      <c r="C361" s="34">
        <v>778</v>
      </c>
      <c r="D361" s="32" t="str">
        <f t="shared" si="10"/>
        <v>459X778</v>
      </c>
      <c r="E361" s="47" t="s">
        <v>1627</v>
      </c>
      <c r="F361" s="61" t="s">
        <v>1988</v>
      </c>
      <c r="G361" s="41" t="s">
        <v>43</v>
      </c>
      <c r="H361" s="38"/>
      <c r="I361" s="32">
        <v>459</v>
      </c>
      <c r="J361" s="63">
        <f>VLOOKUP(I361,pTRAIT!A:B,2,FALSE)</f>
        <v>0</v>
      </c>
      <c r="K361" s="63" t="s">
        <v>2725</v>
      </c>
      <c r="L361" s="63"/>
      <c r="M361" s="63" t="s">
        <v>2437</v>
      </c>
      <c r="N361" s="63" t="s">
        <v>2730</v>
      </c>
      <c r="O361" s="63"/>
      <c r="P361" s="63"/>
      <c r="Q361" s="63" t="s">
        <v>2734</v>
      </c>
      <c r="R361" s="63" t="s">
        <v>2735</v>
      </c>
      <c r="S361" s="63"/>
      <c r="T361" s="63"/>
      <c r="U361" s="63"/>
      <c r="V361" s="63"/>
      <c r="W361" s="63"/>
      <c r="X361" s="63" t="s">
        <v>2436</v>
      </c>
      <c r="Y361" s="63"/>
      <c r="Z361" s="63"/>
      <c r="AA361" s="63" t="s">
        <v>2728</v>
      </c>
      <c r="AB361" s="63"/>
      <c r="AC361" s="63" t="str">
        <f t="shared" si="11"/>
        <v>EM5UeRo4Tp1/Tp1n-sge;NST=TP</v>
      </c>
      <c r="AD361" s="34">
        <v>778</v>
      </c>
      <c r="AE361" s="40" t="str">
        <f>VLOOKUP(AD361,pTRAIT!A:B,2,FALSE)</f>
        <v>EM5UeMi1(Cf9);RIN=RF / EM5RTUePu;RIN=RF</v>
      </c>
      <c r="AF361" s="63">
        <f>VLOOKUP($AD361,pTRAIT!$A:$X,7,FALSE)</f>
        <v>0</v>
      </c>
      <c r="AG361" s="63">
        <f>VLOOKUP($AD361,pTRAIT!$A:$X,8,FALSE)</f>
        <v>0</v>
      </c>
      <c r="AH361" s="63">
        <f>VLOOKUP($AD361,pTRAIT!$A:$X,9,FALSE)</f>
        <v>0</v>
      </c>
      <c r="AI361" s="63">
        <f>VLOOKUP($AD361,pTRAIT!$A:$X,10,FALSE)</f>
        <v>0</v>
      </c>
      <c r="AJ361" s="63">
        <f>VLOOKUP($AD361,pTRAIT!$A:$X,11,FALSE)</f>
        <v>0</v>
      </c>
      <c r="AK361" s="63">
        <f>VLOOKUP($AD361,pTRAIT!$A:$X,12,FALSE)</f>
        <v>0</v>
      </c>
      <c r="AL361" s="63">
        <f>VLOOKUP($AD361,pTRAIT!$A:$X,13,FALSE)</f>
        <v>0</v>
      </c>
      <c r="AM361" s="63">
        <f>VLOOKUP($AD361,pTRAIT!$A:$X,14,FALSE)</f>
        <v>0</v>
      </c>
      <c r="AN361" s="63">
        <f>VLOOKUP($AD361,pTRAIT!$A:$X,15,FALSE)</f>
        <v>0</v>
      </c>
      <c r="AO361" s="63">
        <f>VLOOKUP($AD361,pTRAIT!$A:$X,16,FALSE)</f>
        <v>0</v>
      </c>
      <c r="AP361" s="63">
        <f>VLOOKUP($AD361,pTRAIT!$A:$X,17,FALSE)</f>
        <v>0</v>
      </c>
      <c r="AQ361" s="63">
        <f>VLOOKUP($AD361,pTRAIT!$A:$X,18,FALSE)</f>
        <v>0</v>
      </c>
      <c r="AR361" s="63">
        <f>VLOOKUP($AD361,pTRAIT!$A:$X,19,FALSE)</f>
        <v>0</v>
      </c>
      <c r="AS361" s="63">
        <f>VLOOKUP($AD361,pTRAIT!$A:$X,20,FALSE)</f>
        <v>0</v>
      </c>
      <c r="AT361" s="63">
        <f>VLOOKUP($AD361,pTRAIT!$A:$X,21,FALSE)</f>
        <v>0</v>
      </c>
      <c r="AU361" s="63">
        <f>VLOOKUP($AD361,pTRAIT!$A:$X,22,FALSE)</f>
        <v>0</v>
      </c>
      <c r="AV361" s="63">
        <f>VLOOKUP($AD361,pTRAIT!$A:$X,23,FALSE)</f>
        <v>0</v>
      </c>
      <c r="AW361" s="63">
        <f>VLOOKUP($AD361,pTRAIT!$A:$X,24,FALSE)</f>
        <v>0</v>
      </c>
      <c r="AX361" s="67" t="s">
        <v>3101</v>
      </c>
      <c r="AY361" s="71" t="s">
        <v>3755</v>
      </c>
    </row>
    <row r="362" spans="1:51" ht="12" customHeight="1" x14ac:dyDescent="0.25">
      <c r="A362" s="32">
        <v>459</v>
      </c>
      <c r="B362" s="33" t="s">
        <v>5</v>
      </c>
      <c r="C362" s="34">
        <v>779</v>
      </c>
      <c r="D362" s="32" t="str">
        <f t="shared" si="10"/>
        <v>459X779</v>
      </c>
      <c r="E362" s="47" t="s">
        <v>1627</v>
      </c>
      <c r="F362" s="61" t="s">
        <v>1989</v>
      </c>
      <c r="G362" s="41" t="s">
        <v>43</v>
      </c>
      <c r="H362" s="38"/>
      <c r="I362" s="32">
        <v>459</v>
      </c>
      <c r="J362" s="63">
        <f>VLOOKUP(I362,pTRAIT!A:B,2,FALSE)</f>
        <v>0</v>
      </c>
      <c r="K362" s="63" t="s">
        <v>2725</v>
      </c>
      <c r="L362" s="63"/>
      <c r="M362" s="63" t="s">
        <v>2437</v>
      </c>
      <c r="N362" s="63" t="s">
        <v>2730</v>
      </c>
      <c r="O362" s="63"/>
      <c r="P362" s="63"/>
      <c r="Q362" s="63" t="s">
        <v>2734</v>
      </c>
      <c r="R362" s="63" t="s">
        <v>2735</v>
      </c>
      <c r="S362" s="63"/>
      <c r="T362" s="63"/>
      <c r="U362" s="63"/>
      <c r="V362" s="63"/>
      <c r="W362" s="63"/>
      <c r="X362" s="63" t="s">
        <v>2436</v>
      </c>
      <c r="Y362" s="63"/>
      <c r="Z362" s="63"/>
      <c r="AA362" s="63" t="s">
        <v>2728</v>
      </c>
      <c r="AB362" s="63"/>
      <c r="AC362" s="63" t="str">
        <f t="shared" si="11"/>
        <v>EM5UeRo4Tp1/Tp1n-sge;NST=TP</v>
      </c>
      <c r="AD362" s="34">
        <v>779</v>
      </c>
      <c r="AE362" s="40" t="str">
        <f>VLOOKUP(AD362,pTRAIT!A:B,2,FALSE)</f>
        <v>EM5UeMi1(Cf9);RIN=RF / EM5RTUeCM5Pu;RIN=RS</v>
      </c>
      <c r="AF362" s="63">
        <f>VLOOKUP($AD362,pTRAIT!$A:$X,7,FALSE)</f>
        <v>0</v>
      </c>
      <c r="AG362" s="63">
        <f>VLOOKUP($AD362,pTRAIT!$A:$X,8,FALSE)</f>
        <v>0</v>
      </c>
      <c r="AH362" s="63">
        <f>VLOOKUP($AD362,pTRAIT!$A:$X,9,FALSE)</f>
        <v>0</v>
      </c>
      <c r="AI362" s="63">
        <f>VLOOKUP($AD362,pTRAIT!$A:$X,10,FALSE)</f>
        <v>0</v>
      </c>
      <c r="AJ362" s="63">
        <f>VLOOKUP($AD362,pTRAIT!$A:$X,11,FALSE)</f>
        <v>0</v>
      </c>
      <c r="AK362" s="63">
        <f>VLOOKUP($AD362,pTRAIT!$A:$X,12,FALSE)</f>
        <v>0</v>
      </c>
      <c r="AL362" s="63">
        <f>VLOOKUP($AD362,pTRAIT!$A:$X,13,FALSE)</f>
        <v>0</v>
      </c>
      <c r="AM362" s="63">
        <f>VLOOKUP($AD362,pTRAIT!$A:$X,14,FALSE)</f>
        <v>0</v>
      </c>
      <c r="AN362" s="63">
        <f>VLOOKUP($AD362,pTRAIT!$A:$X,15,FALSE)</f>
        <v>0</v>
      </c>
      <c r="AO362" s="63">
        <f>VLOOKUP($AD362,pTRAIT!$A:$X,16,FALSE)</f>
        <v>0</v>
      </c>
      <c r="AP362" s="63">
        <f>VLOOKUP($AD362,pTRAIT!$A:$X,17,FALSE)</f>
        <v>0</v>
      </c>
      <c r="AQ362" s="63">
        <f>VLOOKUP($AD362,pTRAIT!$A:$X,18,FALSE)</f>
        <v>0</v>
      </c>
      <c r="AR362" s="63">
        <f>VLOOKUP($AD362,pTRAIT!$A:$X,19,FALSE)</f>
        <v>0</v>
      </c>
      <c r="AS362" s="63">
        <f>VLOOKUP($AD362,pTRAIT!$A:$X,20,FALSE)</f>
        <v>0</v>
      </c>
      <c r="AT362" s="63">
        <f>VLOOKUP($AD362,pTRAIT!$A:$X,21,FALSE)</f>
        <v>0</v>
      </c>
      <c r="AU362" s="63">
        <f>VLOOKUP($AD362,pTRAIT!$A:$X,22,FALSE)</f>
        <v>0</v>
      </c>
      <c r="AV362" s="63">
        <f>VLOOKUP($AD362,pTRAIT!$A:$X,23,FALSE)</f>
        <v>0</v>
      </c>
      <c r="AW362" s="63">
        <f>VLOOKUP($AD362,pTRAIT!$A:$X,24,FALSE)</f>
        <v>0</v>
      </c>
      <c r="AX362" s="67" t="s">
        <v>3102</v>
      </c>
      <c r="AY362" s="71" t="s">
        <v>3753</v>
      </c>
    </row>
    <row r="363" spans="1:51" ht="12" customHeight="1" x14ac:dyDescent="0.25">
      <c r="A363" s="32">
        <v>459</v>
      </c>
      <c r="B363" s="33" t="s">
        <v>5</v>
      </c>
      <c r="C363" s="34">
        <v>780</v>
      </c>
      <c r="D363" s="32" t="str">
        <f t="shared" si="10"/>
        <v>459X780</v>
      </c>
      <c r="E363" s="47" t="s">
        <v>1627</v>
      </c>
      <c r="F363" s="61" t="s">
        <v>1990</v>
      </c>
      <c r="G363" s="41" t="s">
        <v>43</v>
      </c>
      <c r="H363" s="38"/>
      <c r="I363" s="32">
        <v>459</v>
      </c>
      <c r="J363" s="63">
        <f>VLOOKUP(I363,pTRAIT!A:B,2,FALSE)</f>
        <v>0</v>
      </c>
      <c r="K363" s="63" t="s">
        <v>2725</v>
      </c>
      <c r="L363" s="63"/>
      <c r="M363" s="63" t="s">
        <v>2437</v>
      </c>
      <c r="N363" s="63" t="s">
        <v>2730</v>
      </c>
      <c r="O363" s="63"/>
      <c r="P363" s="63"/>
      <c r="Q363" s="63" t="s">
        <v>2734</v>
      </c>
      <c r="R363" s="63" t="s">
        <v>2735</v>
      </c>
      <c r="S363" s="63"/>
      <c r="T363" s="63"/>
      <c r="U363" s="63"/>
      <c r="V363" s="63"/>
      <c r="W363" s="63"/>
      <c r="X363" s="63" t="s">
        <v>2436</v>
      </c>
      <c r="Y363" s="63"/>
      <c r="Z363" s="63"/>
      <c r="AA363" s="63" t="s">
        <v>2728</v>
      </c>
      <c r="AB363" s="63"/>
      <c r="AC363" s="63" t="str">
        <f t="shared" si="11"/>
        <v>EM5UeRo4Tp1/Tp1n-sge;NST=TP</v>
      </c>
      <c r="AD363" s="34">
        <v>780</v>
      </c>
      <c r="AE363" s="40" t="str">
        <f>VLOOKUP(AD363,pTRAIT!A:B,2,FALSE)</f>
        <v>EM5UeMi1(Cf9);RIN=RF / EM5UeCM5Cf9Pu;RIN=RF</v>
      </c>
      <c r="AF363" s="63">
        <f>VLOOKUP($AD363,pTRAIT!$A:$X,7,FALSE)</f>
        <v>0</v>
      </c>
      <c r="AG363" s="63">
        <f>VLOOKUP($AD363,pTRAIT!$A:$X,8,FALSE)</f>
        <v>0</v>
      </c>
      <c r="AH363" s="63">
        <f>VLOOKUP($AD363,pTRAIT!$A:$X,9,FALSE)</f>
        <v>0</v>
      </c>
      <c r="AI363" s="63">
        <f>VLOOKUP($AD363,pTRAIT!$A:$X,10,FALSE)</f>
        <v>0</v>
      </c>
      <c r="AJ363" s="63">
        <f>VLOOKUP($AD363,pTRAIT!$A:$X,11,FALSE)</f>
        <v>0</v>
      </c>
      <c r="AK363" s="63">
        <f>VLOOKUP($AD363,pTRAIT!$A:$X,12,FALSE)</f>
        <v>0</v>
      </c>
      <c r="AL363" s="63">
        <f>VLOOKUP($AD363,pTRAIT!$A:$X,13,FALSE)</f>
        <v>0</v>
      </c>
      <c r="AM363" s="63">
        <f>VLOOKUP($AD363,pTRAIT!$A:$X,14,FALSE)</f>
        <v>0</v>
      </c>
      <c r="AN363" s="63">
        <f>VLOOKUP($AD363,pTRAIT!$A:$X,15,FALSE)</f>
        <v>0</v>
      </c>
      <c r="AO363" s="63">
        <f>VLOOKUP($AD363,pTRAIT!$A:$X,16,FALSE)</f>
        <v>0</v>
      </c>
      <c r="AP363" s="63">
        <f>VLOOKUP($AD363,pTRAIT!$A:$X,17,FALSE)</f>
        <v>0</v>
      </c>
      <c r="AQ363" s="63">
        <f>VLOOKUP($AD363,pTRAIT!$A:$X,18,FALSE)</f>
        <v>0</v>
      </c>
      <c r="AR363" s="63">
        <f>VLOOKUP($AD363,pTRAIT!$A:$X,19,FALSE)</f>
        <v>0</v>
      </c>
      <c r="AS363" s="63">
        <f>VLOOKUP($AD363,pTRAIT!$A:$X,20,FALSE)</f>
        <v>0</v>
      </c>
      <c r="AT363" s="63">
        <f>VLOOKUP($AD363,pTRAIT!$A:$X,21,FALSE)</f>
        <v>0</v>
      </c>
      <c r="AU363" s="63">
        <f>VLOOKUP($AD363,pTRAIT!$A:$X,22,FALSE)</f>
        <v>0</v>
      </c>
      <c r="AV363" s="63">
        <f>VLOOKUP($AD363,pTRAIT!$A:$X,23,FALSE)</f>
        <v>0</v>
      </c>
      <c r="AW363" s="63">
        <f>VLOOKUP($AD363,pTRAIT!$A:$X,24,FALSE)</f>
        <v>0</v>
      </c>
      <c r="AX363" s="67" t="s">
        <v>3103</v>
      </c>
      <c r="AY363" s="71" t="s">
        <v>3756</v>
      </c>
    </row>
    <row r="364" spans="1:51" ht="12" customHeight="1" x14ac:dyDescent="0.25">
      <c r="A364" s="32">
        <v>459</v>
      </c>
      <c r="B364" s="33" t="s">
        <v>5</v>
      </c>
      <c r="C364" s="34">
        <v>781</v>
      </c>
      <c r="D364" s="32" t="str">
        <f t="shared" si="10"/>
        <v>459X781</v>
      </c>
      <c r="E364" s="47" t="s">
        <v>1627</v>
      </c>
      <c r="F364" s="61" t="s">
        <v>1991</v>
      </c>
      <c r="G364" s="41" t="s">
        <v>43</v>
      </c>
      <c r="H364" s="38"/>
      <c r="I364" s="32">
        <v>459</v>
      </c>
      <c r="J364" s="63">
        <f>VLOOKUP(I364,pTRAIT!A:B,2,FALSE)</f>
        <v>0</v>
      </c>
      <c r="K364" s="63" t="s">
        <v>2725</v>
      </c>
      <c r="L364" s="63"/>
      <c r="M364" s="63" t="s">
        <v>2437</v>
      </c>
      <c r="N364" s="63" t="s">
        <v>2730</v>
      </c>
      <c r="O364" s="63"/>
      <c r="P364" s="63"/>
      <c r="Q364" s="63" t="s">
        <v>2734</v>
      </c>
      <c r="R364" s="63" t="s">
        <v>2735</v>
      </c>
      <c r="S364" s="63"/>
      <c r="T364" s="63"/>
      <c r="U364" s="63"/>
      <c r="V364" s="63"/>
      <c r="W364" s="63"/>
      <c r="X364" s="63" t="s">
        <v>2436</v>
      </c>
      <c r="Y364" s="63"/>
      <c r="Z364" s="63"/>
      <c r="AA364" s="63" t="s">
        <v>2728</v>
      </c>
      <c r="AB364" s="63"/>
      <c r="AC364" s="63" t="str">
        <f t="shared" si="11"/>
        <v>EM5UeRo4Tp1/Tp1n-sge;NST=TP</v>
      </c>
      <c r="AD364" s="34">
        <v>781</v>
      </c>
      <c r="AE364" s="40" t="str">
        <f>VLOOKUP(AD364,pTRAIT!A:B,2,FALSE)</f>
        <v>EM5UeMi1(Cf9);RIN=RF / (So5)(Pu);</v>
      </c>
      <c r="AF364" s="63">
        <f>VLOOKUP($AD364,pTRAIT!$A:$X,7,FALSE)</f>
        <v>0</v>
      </c>
      <c r="AG364" s="63">
        <f>VLOOKUP($AD364,pTRAIT!$A:$X,8,FALSE)</f>
        <v>0</v>
      </c>
      <c r="AH364" s="63">
        <f>VLOOKUP($AD364,pTRAIT!$A:$X,9,FALSE)</f>
        <v>0</v>
      </c>
      <c r="AI364" s="63">
        <f>VLOOKUP($AD364,pTRAIT!$A:$X,10,FALSE)</f>
        <v>0</v>
      </c>
      <c r="AJ364" s="63">
        <f>VLOOKUP($AD364,pTRAIT!$A:$X,11,FALSE)</f>
        <v>0</v>
      </c>
      <c r="AK364" s="63">
        <f>VLOOKUP($AD364,pTRAIT!$A:$X,12,FALSE)</f>
        <v>0</v>
      </c>
      <c r="AL364" s="63">
        <f>VLOOKUP($AD364,pTRAIT!$A:$X,13,FALSE)</f>
        <v>0</v>
      </c>
      <c r="AM364" s="63">
        <f>VLOOKUP($AD364,pTRAIT!$A:$X,14,FALSE)</f>
        <v>0</v>
      </c>
      <c r="AN364" s="63">
        <f>VLOOKUP($AD364,pTRAIT!$A:$X,15,FALSE)</f>
        <v>0</v>
      </c>
      <c r="AO364" s="63">
        <f>VLOOKUP($AD364,pTRAIT!$A:$X,16,FALSE)</f>
        <v>0</v>
      </c>
      <c r="AP364" s="63">
        <f>VLOOKUP($AD364,pTRAIT!$A:$X,17,FALSE)</f>
        <v>0</v>
      </c>
      <c r="AQ364" s="63">
        <f>VLOOKUP($AD364,pTRAIT!$A:$X,18,FALSE)</f>
        <v>0</v>
      </c>
      <c r="AR364" s="63">
        <f>VLOOKUP($AD364,pTRAIT!$A:$X,19,FALSE)</f>
        <v>0</v>
      </c>
      <c r="AS364" s="63">
        <f>VLOOKUP($AD364,pTRAIT!$A:$X,20,FALSE)</f>
        <v>0</v>
      </c>
      <c r="AT364" s="63">
        <f>VLOOKUP($AD364,pTRAIT!$A:$X,21,FALSE)</f>
        <v>0</v>
      </c>
      <c r="AU364" s="63">
        <f>VLOOKUP($AD364,pTRAIT!$A:$X,22,FALSE)</f>
        <v>0</v>
      </c>
      <c r="AV364" s="63">
        <f>VLOOKUP($AD364,pTRAIT!$A:$X,23,FALSE)</f>
        <v>0</v>
      </c>
      <c r="AW364" s="63">
        <f>VLOOKUP($AD364,pTRAIT!$A:$X,24,FALSE)</f>
        <v>0</v>
      </c>
      <c r="AX364" s="67" t="s">
        <v>3104</v>
      </c>
      <c r="AY364" s="71" t="s">
        <v>3757</v>
      </c>
    </row>
    <row r="365" spans="1:51" ht="12" customHeight="1" x14ac:dyDescent="0.25">
      <c r="A365" s="32">
        <v>460</v>
      </c>
      <c r="B365" s="33" t="s">
        <v>5</v>
      </c>
      <c r="C365" s="34">
        <v>506</v>
      </c>
      <c r="D365" s="32" t="str">
        <f t="shared" si="10"/>
        <v>460X506</v>
      </c>
      <c r="E365" s="47" t="s">
        <v>1627</v>
      </c>
      <c r="F365" s="61" t="s">
        <v>1992</v>
      </c>
      <c r="G365" s="41" t="s">
        <v>43</v>
      </c>
      <c r="H365" s="38"/>
      <c r="I365" s="32">
        <v>460</v>
      </c>
      <c r="J365" s="63">
        <f>VLOOKUP(I365,pTRAIT!A:B,2,FALSE)</f>
        <v>0</v>
      </c>
      <c r="K365" s="63" t="s">
        <v>2724</v>
      </c>
      <c r="L365" s="63" t="s">
        <v>2726</v>
      </c>
      <c r="M365" s="63"/>
      <c r="N365" s="63" t="s">
        <v>2730</v>
      </c>
      <c r="O365" s="63" t="s">
        <v>2731</v>
      </c>
      <c r="P365" s="63" t="s">
        <v>2732</v>
      </c>
      <c r="Q365" s="63"/>
      <c r="R365" s="63" t="s">
        <v>2735</v>
      </c>
      <c r="S365" s="63"/>
      <c r="T365" s="63"/>
      <c r="U365" s="63"/>
      <c r="V365" s="63" t="s">
        <v>2739</v>
      </c>
      <c r="W365" s="63" t="s">
        <v>2431</v>
      </c>
      <c r="X365" s="63" t="s">
        <v>2436</v>
      </c>
      <c r="Y365" s="63" t="s">
        <v>2740</v>
      </c>
      <c r="Z365" s="63"/>
      <c r="AA365" s="63" t="s">
        <v>2728</v>
      </c>
      <c r="AB365" s="63"/>
      <c r="AC365" s="63" t="str">
        <f t="shared" si="11"/>
        <v>Tp-2M5Ps3RTRo4SS Tp1/Tp1Pun-sge;NST=X</v>
      </c>
      <c r="AD365" s="34">
        <v>506</v>
      </c>
      <c r="AE365" s="40" t="str">
        <f>VLOOKUP(AD365,pTRAIT!A:B,2,FALSE)</f>
        <v>EM5Mi1Cf9;RIN=RF / EM5Mi1Cf9(Pu);RIN=RF</v>
      </c>
      <c r="AF365" s="63">
        <f>VLOOKUP($AD365,pTRAIT!$A:$X,7,FALSE)</f>
        <v>0</v>
      </c>
      <c r="AG365" s="63">
        <f>VLOOKUP($AD365,pTRAIT!$A:$X,8,FALSE)</f>
        <v>0</v>
      </c>
      <c r="AH365" s="63">
        <f>VLOOKUP($AD365,pTRAIT!$A:$X,9,FALSE)</f>
        <v>0</v>
      </c>
      <c r="AI365" s="63">
        <f>VLOOKUP($AD365,pTRAIT!$A:$X,10,FALSE)</f>
        <v>0</v>
      </c>
      <c r="AJ365" s="63">
        <f>VLOOKUP($AD365,pTRAIT!$A:$X,11,FALSE)</f>
        <v>0</v>
      </c>
      <c r="AK365" s="63">
        <f>VLOOKUP($AD365,pTRAIT!$A:$X,12,FALSE)</f>
        <v>0</v>
      </c>
      <c r="AL365" s="63">
        <f>VLOOKUP($AD365,pTRAIT!$A:$X,13,FALSE)</f>
        <v>0</v>
      </c>
      <c r="AM365" s="63">
        <f>VLOOKUP($AD365,pTRAIT!$A:$X,14,FALSE)</f>
        <v>0</v>
      </c>
      <c r="AN365" s="63">
        <f>VLOOKUP($AD365,pTRAIT!$A:$X,15,FALSE)</f>
        <v>0</v>
      </c>
      <c r="AO365" s="63">
        <f>VLOOKUP($AD365,pTRAIT!$A:$X,16,FALSE)</f>
        <v>0</v>
      </c>
      <c r="AP365" s="63">
        <f>VLOOKUP($AD365,pTRAIT!$A:$X,17,FALSE)</f>
        <v>0</v>
      </c>
      <c r="AQ365" s="63">
        <f>VLOOKUP($AD365,pTRAIT!$A:$X,18,FALSE)</f>
        <v>0</v>
      </c>
      <c r="AR365" s="63">
        <f>VLOOKUP($AD365,pTRAIT!$A:$X,19,FALSE)</f>
        <v>0</v>
      </c>
      <c r="AS365" s="63">
        <f>VLOOKUP($AD365,pTRAIT!$A:$X,20,FALSE)</f>
        <v>0</v>
      </c>
      <c r="AT365" s="63">
        <f>VLOOKUP($AD365,pTRAIT!$A:$X,21,FALSE)</f>
        <v>0</v>
      </c>
      <c r="AU365" s="63">
        <f>VLOOKUP($AD365,pTRAIT!$A:$X,22,FALSE)</f>
        <v>0</v>
      </c>
      <c r="AV365" s="63">
        <f>VLOOKUP($AD365,pTRAIT!$A:$X,23,FALSE)</f>
        <v>0</v>
      </c>
      <c r="AW365" s="63">
        <f>VLOOKUP($AD365,pTRAIT!$A:$X,24,FALSE)</f>
        <v>0</v>
      </c>
      <c r="AX365" s="67" t="s">
        <v>3105</v>
      </c>
      <c r="AY365" s="71" t="s">
        <v>3758</v>
      </c>
    </row>
    <row r="366" spans="1:51" ht="12" customHeight="1" x14ac:dyDescent="0.25">
      <c r="A366" s="32">
        <v>460</v>
      </c>
      <c r="B366" s="33" t="s">
        <v>5</v>
      </c>
      <c r="C366" s="34">
        <v>463</v>
      </c>
      <c r="D366" s="32" t="str">
        <f t="shared" si="10"/>
        <v>460X463</v>
      </c>
      <c r="E366" s="47" t="s">
        <v>1627</v>
      </c>
      <c r="F366" s="61" t="s">
        <v>1993</v>
      </c>
      <c r="G366" s="41" t="s">
        <v>43</v>
      </c>
      <c r="H366" s="38"/>
      <c r="I366" s="32">
        <v>460</v>
      </c>
      <c r="J366" s="63">
        <f>VLOOKUP(I366,pTRAIT!A:B,2,FALSE)</f>
        <v>0</v>
      </c>
      <c r="K366" s="63" t="s">
        <v>2724</v>
      </c>
      <c r="L366" s="63" t="s">
        <v>2726</v>
      </c>
      <c r="M366" s="63"/>
      <c r="N366" s="63" t="s">
        <v>2730</v>
      </c>
      <c r="O366" s="63" t="s">
        <v>2731</v>
      </c>
      <c r="P366" s="63" t="s">
        <v>2732</v>
      </c>
      <c r="Q366" s="63"/>
      <c r="R366" s="63" t="s">
        <v>2735</v>
      </c>
      <c r="S366" s="63"/>
      <c r="T366" s="63"/>
      <c r="U366" s="63"/>
      <c r="V366" s="63" t="s">
        <v>2739</v>
      </c>
      <c r="W366" s="63" t="s">
        <v>2431</v>
      </c>
      <c r="X366" s="63" t="s">
        <v>2436</v>
      </c>
      <c r="Y366" s="63" t="s">
        <v>2740</v>
      </c>
      <c r="Z366" s="63"/>
      <c r="AA366" s="63" t="s">
        <v>2728</v>
      </c>
      <c r="AB366" s="63"/>
      <c r="AC366" s="63" t="str">
        <f t="shared" si="11"/>
        <v>Tp-2M5Ps3RTRo4SS Tp1/Tp1Pun-sge;NST=X</v>
      </c>
      <c r="AD366" s="34">
        <v>463</v>
      </c>
      <c r="AE366" s="40" t="str">
        <f>VLOOKUP(AD366,pTRAIT!A:B,2,FALSE)</f>
        <v>EM5RTUeMi1;RIN=RF / EM5Mi1Cf9(Pu);RIN=RF</v>
      </c>
      <c r="AF366" s="63">
        <f>VLOOKUP($AD366,pTRAIT!$A:$X,7,FALSE)</f>
        <v>0</v>
      </c>
      <c r="AG366" s="63">
        <f>VLOOKUP($AD366,pTRAIT!$A:$X,8,FALSE)</f>
        <v>0</v>
      </c>
      <c r="AH366" s="63">
        <f>VLOOKUP($AD366,pTRAIT!$A:$X,9,FALSE)</f>
        <v>0</v>
      </c>
      <c r="AI366" s="63">
        <f>VLOOKUP($AD366,pTRAIT!$A:$X,10,FALSE)</f>
        <v>0</v>
      </c>
      <c r="AJ366" s="63">
        <f>VLOOKUP($AD366,pTRAIT!$A:$X,11,FALSE)</f>
        <v>0</v>
      </c>
      <c r="AK366" s="63">
        <f>VLOOKUP($AD366,pTRAIT!$A:$X,12,FALSE)</f>
        <v>0</v>
      </c>
      <c r="AL366" s="63">
        <f>VLOOKUP($AD366,pTRAIT!$A:$X,13,FALSE)</f>
        <v>0</v>
      </c>
      <c r="AM366" s="63">
        <f>VLOOKUP($AD366,pTRAIT!$A:$X,14,FALSE)</f>
        <v>0</v>
      </c>
      <c r="AN366" s="63">
        <f>VLOOKUP($AD366,pTRAIT!$A:$X,15,FALSE)</f>
        <v>0</v>
      </c>
      <c r="AO366" s="63">
        <f>VLOOKUP($AD366,pTRAIT!$A:$X,16,FALSE)</f>
        <v>0</v>
      </c>
      <c r="AP366" s="63">
        <f>VLOOKUP($AD366,pTRAIT!$A:$X,17,FALSE)</f>
        <v>0</v>
      </c>
      <c r="AQ366" s="63">
        <f>VLOOKUP($AD366,pTRAIT!$A:$X,18,FALSE)</f>
        <v>0</v>
      </c>
      <c r="AR366" s="63">
        <f>VLOOKUP($AD366,pTRAIT!$A:$X,19,FALSE)</f>
        <v>0</v>
      </c>
      <c r="AS366" s="63">
        <f>VLOOKUP($AD366,pTRAIT!$A:$X,20,FALSE)</f>
        <v>0</v>
      </c>
      <c r="AT366" s="63">
        <f>VLOOKUP($AD366,pTRAIT!$A:$X,21,FALSE)</f>
        <v>0</v>
      </c>
      <c r="AU366" s="63">
        <f>VLOOKUP($AD366,pTRAIT!$A:$X,22,FALSE)</f>
        <v>0</v>
      </c>
      <c r="AV366" s="63">
        <f>VLOOKUP($AD366,pTRAIT!$A:$X,23,FALSE)</f>
        <v>0</v>
      </c>
      <c r="AW366" s="63">
        <f>VLOOKUP($AD366,pTRAIT!$A:$X,24,FALSE)</f>
        <v>0</v>
      </c>
      <c r="AX366" s="67" t="s">
        <v>3106</v>
      </c>
      <c r="AY366" s="71" t="s">
        <v>3759</v>
      </c>
    </row>
    <row r="367" spans="1:51" ht="12" customHeight="1" x14ac:dyDescent="0.25">
      <c r="A367" s="32">
        <v>460</v>
      </c>
      <c r="B367" s="33" t="s">
        <v>5</v>
      </c>
      <c r="C367" s="34">
        <v>546</v>
      </c>
      <c r="D367" s="32" t="str">
        <f t="shared" si="10"/>
        <v>460X546</v>
      </c>
      <c r="E367" s="47" t="s">
        <v>1627</v>
      </c>
      <c r="F367" s="61" t="s">
        <v>1994</v>
      </c>
      <c r="G367" s="41" t="s">
        <v>43</v>
      </c>
      <c r="H367" s="38"/>
      <c r="I367" s="32">
        <v>460</v>
      </c>
      <c r="J367" s="63">
        <f>VLOOKUP(I367,pTRAIT!A:B,2,FALSE)</f>
        <v>0</v>
      </c>
      <c r="K367" s="63" t="s">
        <v>2724</v>
      </c>
      <c r="L367" s="63" t="s">
        <v>2726</v>
      </c>
      <c r="M367" s="63"/>
      <c r="N367" s="63" t="s">
        <v>2730</v>
      </c>
      <c r="O367" s="63" t="s">
        <v>2731</v>
      </c>
      <c r="P367" s="63" t="s">
        <v>2732</v>
      </c>
      <c r="Q367" s="63"/>
      <c r="R367" s="63" t="s">
        <v>2735</v>
      </c>
      <c r="S367" s="63"/>
      <c r="T367" s="63"/>
      <c r="U367" s="63"/>
      <c r="V367" s="63" t="s">
        <v>2739</v>
      </c>
      <c r="W367" s="63" t="s">
        <v>2431</v>
      </c>
      <c r="X367" s="63" t="s">
        <v>2436</v>
      </c>
      <c r="Y367" s="63" t="s">
        <v>2740</v>
      </c>
      <c r="Z367" s="63"/>
      <c r="AA367" s="63" t="s">
        <v>2728</v>
      </c>
      <c r="AB367" s="63"/>
      <c r="AC367" s="63" t="str">
        <f t="shared" si="11"/>
        <v>Tp-2M5Ps3RTRo4SS Tp1/Tp1Pun-sge;NST=X</v>
      </c>
      <c r="AD367" s="34">
        <v>546</v>
      </c>
      <c r="AE367" s="40" t="str">
        <f>VLOOKUP(AD367,pTRAIT!A:B,2,FALSE)</f>
        <v>EM5Mi1Cf9ogc;RIN=RF / EM5Mi1Cf9(Pu);RIN=RF</v>
      </c>
      <c r="AF367" s="63">
        <f>VLOOKUP($AD367,pTRAIT!$A:$X,7,FALSE)</f>
        <v>0</v>
      </c>
      <c r="AG367" s="63">
        <f>VLOOKUP($AD367,pTRAIT!$A:$X,8,FALSE)</f>
        <v>0</v>
      </c>
      <c r="AH367" s="63">
        <f>VLOOKUP($AD367,pTRAIT!$A:$X,9,FALSE)</f>
        <v>0</v>
      </c>
      <c r="AI367" s="63">
        <f>VLOOKUP($AD367,pTRAIT!$A:$X,10,FALSE)</f>
        <v>0</v>
      </c>
      <c r="AJ367" s="63">
        <f>VLOOKUP($AD367,pTRAIT!$A:$X,11,FALSE)</f>
        <v>0</v>
      </c>
      <c r="AK367" s="63">
        <f>VLOOKUP($AD367,pTRAIT!$A:$X,12,FALSE)</f>
        <v>0</v>
      </c>
      <c r="AL367" s="63">
        <f>VLOOKUP($AD367,pTRAIT!$A:$X,13,FALSE)</f>
        <v>0</v>
      </c>
      <c r="AM367" s="63">
        <f>VLOOKUP($AD367,pTRAIT!$A:$X,14,FALSE)</f>
        <v>0</v>
      </c>
      <c r="AN367" s="63">
        <f>VLOOKUP($AD367,pTRAIT!$A:$X,15,FALSE)</f>
        <v>0</v>
      </c>
      <c r="AO367" s="63">
        <f>VLOOKUP($AD367,pTRAIT!$A:$X,16,FALSE)</f>
        <v>0</v>
      </c>
      <c r="AP367" s="63">
        <f>VLOOKUP($AD367,pTRAIT!$A:$X,17,FALSE)</f>
        <v>0</v>
      </c>
      <c r="AQ367" s="63">
        <f>VLOOKUP($AD367,pTRAIT!$A:$X,18,FALSE)</f>
        <v>0</v>
      </c>
      <c r="AR367" s="63">
        <f>VLOOKUP($AD367,pTRAIT!$A:$X,19,FALSE)</f>
        <v>0</v>
      </c>
      <c r="AS367" s="63">
        <f>VLOOKUP($AD367,pTRAIT!$A:$X,20,FALSE)</f>
        <v>0</v>
      </c>
      <c r="AT367" s="63">
        <f>VLOOKUP($AD367,pTRAIT!$A:$X,21,FALSE)</f>
        <v>0</v>
      </c>
      <c r="AU367" s="63">
        <f>VLOOKUP($AD367,pTRAIT!$A:$X,22,FALSE)</f>
        <v>0</v>
      </c>
      <c r="AV367" s="63">
        <f>VLOOKUP($AD367,pTRAIT!$A:$X,23,FALSE)</f>
        <v>0</v>
      </c>
      <c r="AW367" s="63">
        <f>VLOOKUP($AD367,pTRAIT!$A:$X,24,FALSE)</f>
        <v>0</v>
      </c>
      <c r="AX367" s="67" t="s">
        <v>3107</v>
      </c>
      <c r="AY367" s="71" t="s">
        <v>3760</v>
      </c>
    </row>
    <row r="368" spans="1:51" ht="12" customHeight="1" x14ac:dyDescent="0.25">
      <c r="A368" s="32">
        <v>460</v>
      </c>
      <c r="B368" s="33" t="s">
        <v>5</v>
      </c>
      <c r="C368" s="34">
        <v>548</v>
      </c>
      <c r="D368" s="32" t="str">
        <f t="shared" si="10"/>
        <v>460X548</v>
      </c>
      <c r="E368" s="47" t="s">
        <v>1627</v>
      </c>
      <c r="F368" s="61" t="s">
        <v>1995</v>
      </c>
      <c r="G368" s="41" t="s">
        <v>43</v>
      </c>
      <c r="H368" s="38"/>
      <c r="I368" s="32">
        <v>460</v>
      </c>
      <c r="J368" s="63">
        <f>VLOOKUP(I368,pTRAIT!A:B,2,FALSE)</f>
        <v>0</v>
      </c>
      <c r="K368" s="63" t="s">
        <v>2724</v>
      </c>
      <c r="L368" s="63" t="s">
        <v>2726</v>
      </c>
      <c r="M368" s="63"/>
      <c r="N368" s="63" t="s">
        <v>2730</v>
      </c>
      <c r="O368" s="63" t="s">
        <v>2731</v>
      </c>
      <c r="P368" s="63" t="s">
        <v>2732</v>
      </c>
      <c r="Q368" s="63"/>
      <c r="R368" s="63" t="s">
        <v>2735</v>
      </c>
      <c r="S368" s="63"/>
      <c r="T368" s="63"/>
      <c r="U368" s="63"/>
      <c r="V368" s="63" t="s">
        <v>2739</v>
      </c>
      <c r="W368" s="63" t="s">
        <v>2431</v>
      </c>
      <c r="X368" s="63" t="s">
        <v>2436</v>
      </c>
      <c r="Y368" s="63" t="s">
        <v>2740</v>
      </c>
      <c r="Z368" s="63"/>
      <c r="AA368" s="63" t="s">
        <v>2728</v>
      </c>
      <c r="AB368" s="63"/>
      <c r="AC368" s="63" t="str">
        <f t="shared" si="11"/>
        <v>Tp-2M5Ps3RTRo4SS Tp1/Tp1Pun-sge;NST=X</v>
      </c>
      <c r="AD368" s="34">
        <v>548</v>
      </c>
      <c r="AE368" s="40" t="str">
        <f>VLOOKUP(AD368,pTRAIT!A:B,2,FALSE)</f>
        <v>EM5Mi1Cf9ogc;RIN=RF / EM5Mi1Cf9(Pu);RIN=RF</v>
      </c>
      <c r="AF368" s="63">
        <f>VLOOKUP($AD368,pTRAIT!$A:$X,7,FALSE)</f>
        <v>0</v>
      </c>
      <c r="AG368" s="63">
        <f>VLOOKUP($AD368,pTRAIT!$A:$X,8,FALSE)</f>
        <v>0</v>
      </c>
      <c r="AH368" s="63">
        <f>VLOOKUP($AD368,pTRAIT!$A:$X,9,FALSE)</f>
        <v>0</v>
      </c>
      <c r="AI368" s="63">
        <f>VLOOKUP($AD368,pTRAIT!$A:$X,10,FALSE)</f>
        <v>0</v>
      </c>
      <c r="AJ368" s="63">
        <f>VLOOKUP($AD368,pTRAIT!$A:$X,11,FALSE)</f>
        <v>0</v>
      </c>
      <c r="AK368" s="63">
        <f>VLOOKUP($AD368,pTRAIT!$A:$X,12,FALSE)</f>
        <v>0</v>
      </c>
      <c r="AL368" s="63">
        <f>VLOOKUP($AD368,pTRAIT!$A:$X,13,FALSE)</f>
        <v>0</v>
      </c>
      <c r="AM368" s="63">
        <f>VLOOKUP($AD368,pTRAIT!$A:$X,14,FALSE)</f>
        <v>0</v>
      </c>
      <c r="AN368" s="63">
        <f>VLOOKUP($AD368,pTRAIT!$A:$X,15,FALSE)</f>
        <v>0</v>
      </c>
      <c r="AO368" s="63">
        <f>VLOOKUP($AD368,pTRAIT!$A:$X,16,FALSE)</f>
        <v>0</v>
      </c>
      <c r="AP368" s="63">
        <f>VLOOKUP($AD368,pTRAIT!$A:$X,17,FALSE)</f>
        <v>0</v>
      </c>
      <c r="AQ368" s="63">
        <f>VLOOKUP($AD368,pTRAIT!$A:$X,18,FALSE)</f>
        <v>0</v>
      </c>
      <c r="AR368" s="63">
        <f>VLOOKUP($AD368,pTRAIT!$A:$X,19,FALSE)</f>
        <v>0</v>
      </c>
      <c r="AS368" s="63">
        <f>VLOOKUP($AD368,pTRAIT!$A:$X,20,FALSE)</f>
        <v>0</v>
      </c>
      <c r="AT368" s="63">
        <f>VLOOKUP($AD368,pTRAIT!$A:$X,21,FALSE)</f>
        <v>0</v>
      </c>
      <c r="AU368" s="63">
        <f>VLOOKUP($AD368,pTRAIT!$A:$X,22,FALSE)</f>
        <v>0</v>
      </c>
      <c r="AV368" s="63">
        <f>VLOOKUP($AD368,pTRAIT!$A:$X,23,FALSE)</f>
        <v>0</v>
      </c>
      <c r="AW368" s="63">
        <f>VLOOKUP($AD368,pTRAIT!$A:$X,24,FALSE)</f>
        <v>0</v>
      </c>
      <c r="AX368" s="67" t="s">
        <v>3108</v>
      </c>
      <c r="AY368" s="71" t="s">
        <v>3760</v>
      </c>
    </row>
    <row r="369" spans="1:51" ht="12" customHeight="1" x14ac:dyDescent="0.25">
      <c r="A369" s="32">
        <v>460</v>
      </c>
      <c r="B369" s="33" t="s">
        <v>5</v>
      </c>
      <c r="C369" s="34">
        <v>549</v>
      </c>
      <c r="D369" s="32" t="str">
        <f t="shared" si="10"/>
        <v>460X549</v>
      </c>
      <c r="E369" s="47" t="s">
        <v>1627</v>
      </c>
      <c r="F369" s="61" t="s">
        <v>1996</v>
      </c>
      <c r="G369" s="41" t="s">
        <v>43</v>
      </c>
      <c r="H369" s="38"/>
      <c r="I369" s="32">
        <v>460</v>
      </c>
      <c r="J369" s="63">
        <f>VLOOKUP(I369,pTRAIT!A:B,2,FALSE)</f>
        <v>0</v>
      </c>
      <c r="K369" s="63" t="s">
        <v>2724</v>
      </c>
      <c r="L369" s="63" t="s">
        <v>2726</v>
      </c>
      <c r="M369" s="63"/>
      <c r="N369" s="63" t="s">
        <v>2730</v>
      </c>
      <c r="O369" s="63" t="s">
        <v>2731</v>
      </c>
      <c r="P369" s="63" t="s">
        <v>2732</v>
      </c>
      <c r="Q369" s="63"/>
      <c r="R369" s="63" t="s">
        <v>2735</v>
      </c>
      <c r="S369" s="63"/>
      <c r="T369" s="63"/>
      <c r="U369" s="63"/>
      <c r="V369" s="63" t="s">
        <v>2739</v>
      </c>
      <c r="W369" s="63" t="s">
        <v>2431</v>
      </c>
      <c r="X369" s="63" t="s">
        <v>2436</v>
      </c>
      <c r="Y369" s="63" t="s">
        <v>2740</v>
      </c>
      <c r="Z369" s="63"/>
      <c r="AA369" s="63" t="s">
        <v>2728</v>
      </c>
      <c r="AB369" s="63"/>
      <c r="AC369" s="63" t="str">
        <f t="shared" si="11"/>
        <v>Tp-2M5Ps3RTRo4SS Tp1/Tp1Pun-sge;NST=X</v>
      </c>
      <c r="AD369" s="34">
        <v>549</v>
      </c>
      <c r="AE369" s="40" t="str">
        <f>VLOOKUP(AD369,pTRAIT!A:B,2,FALSE)</f>
        <v>EM5Mi1Cf9ogc;RIN=RF / EM5UeMi1Cf9Pu;RIN=RS</v>
      </c>
      <c r="AF369" s="63">
        <f>VLOOKUP($AD369,pTRAIT!$A:$X,7,FALSE)</f>
        <v>0</v>
      </c>
      <c r="AG369" s="63">
        <f>VLOOKUP($AD369,pTRAIT!$A:$X,8,FALSE)</f>
        <v>0</v>
      </c>
      <c r="AH369" s="63">
        <f>VLOOKUP($AD369,pTRAIT!$A:$X,9,FALSE)</f>
        <v>0</v>
      </c>
      <c r="AI369" s="63">
        <f>VLOOKUP($AD369,pTRAIT!$A:$X,10,FALSE)</f>
        <v>0</v>
      </c>
      <c r="AJ369" s="63">
        <f>VLOOKUP($AD369,pTRAIT!$A:$X,11,FALSE)</f>
        <v>0</v>
      </c>
      <c r="AK369" s="63">
        <f>VLOOKUP($AD369,pTRAIT!$A:$X,12,FALSE)</f>
        <v>0</v>
      </c>
      <c r="AL369" s="63">
        <f>VLOOKUP($AD369,pTRAIT!$A:$X,13,FALSE)</f>
        <v>0</v>
      </c>
      <c r="AM369" s="63">
        <f>VLOOKUP($AD369,pTRAIT!$A:$X,14,FALSE)</f>
        <v>0</v>
      </c>
      <c r="AN369" s="63">
        <f>VLOOKUP($AD369,pTRAIT!$A:$X,15,FALSE)</f>
        <v>0</v>
      </c>
      <c r="AO369" s="63">
        <f>VLOOKUP($AD369,pTRAIT!$A:$X,16,FALSE)</f>
        <v>0</v>
      </c>
      <c r="AP369" s="63">
        <f>VLOOKUP($AD369,pTRAIT!$A:$X,17,FALSE)</f>
        <v>0</v>
      </c>
      <c r="AQ369" s="63">
        <f>VLOOKUP($AD369,pTRAIT!$A:$X,18,FALSE)</f>
        <v>0</v>
      </c>
      <c r="AR369" s="63">
        <f>VLOOKUP($AD369,pTRAIT!$A:$X,19,FALSE)</f>
        <v>0</v>
      </c>
      <c r="AS369" s="63">
        <f>VLOOKUP($AD369,pTRAIT!$A:$X,20,FALSE)</f>
        <v>0</v>
      </c>
      <c r="AT369" s="63">
        <f>VLOOKUP($AD369,pTRAIT!$A:$X,21,FALSE)</f>
        <v>0</v>
      </c>
      <c r="AU369" s="63">
        <f>VLOOKUP($AD369,pTRAIT!$A:$X,22,FALSE)</f>
        <v>0</v>
      </c>
      <c r="AV369" s="63">
        <f>VLOOKUP($AD369,pTRAIT!$A:$X,23,FALSE)</f>
        <v>0</v>
      </c>
      <c r="AW369" s="63">
        <f>VLOOKUP($AD369,pTRAIT!$A:$X,24,FALSE)</f>
        <v>0</v>
      </c>
      <c r="AX369" s="67" t="s">
        <v>3109</v>
      </c>
      <c r="AY369" s="71" t="s">
        <v>3761</v>
      </c>
    </row>
    <row r="370" spans="1:51" ht="12" customHeight="1" x14ac:dyDescent="0.25">
      <c r="A370" s="32">
        <v>460</v>
      </c>
      <c r="B370" s="33" t="s">
        <v>5</v>
      </c>
      <c r="C370" s="34">
        <v>617</v>
      </c>
      <c r="D370" s="32" t="str">
        <f t="shared" si="10"/>
        <v>460X617</v>
      </c>
      <c r="E370" s="47" t="s">
        <v>1627</v>
      </c>
      <c r="F370" s="61" t="s">
        <v>1997</v>
      </c>
      <c r="G370" s="41" t="s">
        <v>43</v>
      </c>
      <c r="H370" s="38"/>
      <c r="I370" s="32">
        <v>460</v>
      </c>
      <c r="J370" s="63">
        <f>VLOOKUP(I370,pTRAIT!A:B,2,FALSE)</f>
        <v>0</v>
      </c>
      <c r="K370" s="63" t="s">
        <v>2724</v>
      </c>
      <c r="L370" s="63" t="s">
        <v>2726</v>
      </c>
      <c r="M370" s="63"/>
      <c r="N370" s="63" t="s">
        <v>2730</v>
      </c>
      <c r="O370" s="63" t="s">
        <v>2731</v>
      </c>
      <c r="P370" s="63" t="s">
        <v>2732</v>
      </c>
      <c r="Q370" s="63"/>
      <c r="R370" s="63" t="s">
        <v>2735</v>
      </c>
      <c r="S370" s="63"/>
      <c r="T370" s="63"/>
      <c r="U370" s="63"/>
      <c r="V370" s="63" t="s">
        <v>2739</v>
      </c>
      <c r="W370" s="63" t="s">
        <v>2431</v>
      </c>
      <c r="X370" s="63" t="s">
        <v>2436</v>
      </c>
      <c r="Y370" s="63" t="s">
        <v>2740</v>
      </c>
      <c r="Z370" s="63"/>
      <c r="AA370" s="63" t="s">
        <v>2728</v>
      </c>
      <c r="AB370" s="63"/>
      <c r="AC370" s="63" t="str">
        <f t="shared" si="11"/>
        <v>Tp-2M5Ps3RTRo4SS Tp1/Tp1Pun-sge;NST=X</v>
      </c>
      <c r="AD370" s="34">
        <v>617</v>
      </c>
      <c r="AE370" s="40" t="str">
        <f>VLOOKUP(AD370,pTRAIT!A:B,2,FALSE)</f>
        <v>EM5Mi1Cf9(Pu);RIN=RF / EM5UeMi1(Cf9);RIN=RF</v>
      </c>
      <c r="AF370" s="63">
        <f>VLOOKUP($AD370,pTRAIT!$A:$X,7,FALSE)</f>
        <v>0</v>
      </c>
      <c r="AG370" s="63">
        <f>VLOOKUP($AD370,pTRAIT!$A:$X,8,FALSE)</f>
        <v>0</v>
      </c>
      <c r="AH370" s="63">
        <f>VLOOKUP($AD370,pTRAIT!$A:$X,9,FALSE)</f>
        <v>0</v>
      </c>
      <c r="AI370" s="63">
        <f>VLOOKUP($AD370,pTRAIT!$A:$X,10,FALSE)</f>
        <v>0</v>
      </c>
      <c r="AJ370" s="63">
        <f>VLOOKUP($AD370,pTRAIT!$A:$X,11,FALSE)</f>
        <v>0</v>
      </c>
      <c r="AK370" s="63">
        <f>VLOOKUP($AD370,pTRAIT!$A:$X,12,FALSE)</f>
        <v>0</v>
      </c>
      <c r="AL370" s="63">
        <f>VLOOKUP($AD370,pTRAIT!$A:$X,13,FALSE)</f>
        <v>0</v>
      </c>
      <c r="AM370" s="63">
        <f>VLOOKUP($AD370,pTRAIT!$A:$X,14,FALSE)</f>
        <v>0</v>
      </c>
      <c r="AN370" s="63">
        <f>VLOOKUP($AD370,pTRAIT!$A:$X,15,FALSE)</f>
        <v>0</v>
      </c>
      <c r="AO370" s="63">
        <f>VLOOKUP($AD370,pTRAIT!$A:$X,16,FALSE)</f>
        <v>0</v>
      </c>
      <c r="AP370" s="63">
        <f>VLOOKUP($AD370,pTRAIT!$A:$X,17,FALSE)</f>
        <v>0</v>
      </c>
      <c r="AQ370" s="63">
        <f>VLOOKUP($AD370,pTRAIT!$A:$X,18,FALSE)</f>
        <v>0</v>
      </c>
      <c r="AR370" s="63">
        <f>VLOOKUP($AD370,pTRAIT!$A:$X,19,FALSE)</f>
        <v>0</v>
      </c>
      <c r="AS370" s="63">
        <f>VLOOKUP($AD370,pTRAIT!$A:$X,20,FALSE)</f>
        <v>0</v>
      </c>
      <c r="AT370" s="63">
        <f>VLOOKUP($AD370,pTRAIT!$A:$X,21,FALSE)</f>
        <v>0</v>
      </c>
      <c r="AU370" s="63">
        <f>VLOOKUP($AD370,pTRAIT!$A:$X,22,FALSE)</f>
        <v>0</v>
      </c>
      <c r="AV370" s="63">
        <f>VLOOKUP($AD370,pTRAIT!$A:$X,23,FALSE)</f>
        <v>0</v>
      </c>
      <c r="AW370" s="63">
        <f>VLOOKUP($AD370,pTRAIT!$A:$X,24,FALSE)</f>
        <v>0</v>
      </c>
      <c r="AX370" s="67" t="s">
        <v>3110</v>
      </c>
      <c r="AY370" s="71" t="s">
        <v>3762</v>
      </c>
    </row>
    <row r="371" spans="1:51" ht="12" customHeight="1" x14ac:dyDescent="0.25">
      <c r="A371" s="32">
        <v>460</v>
      </c>
      <c r="B371" s="33" t="s">
        <v>5</v>
      </c>
      <c r="C371" s="34">
        <v>655</v>
      </c>
      <c r="D371" s="32" t="str">
        <f t="shared" si="10"/>
        <v>460X655</v>
      </c>
      <c r="E371" s="47" t="s">
        <v>1627</v>
      </c>
      <c r="F371" s="61" t="s">
        <v>1998</v>
      </c>
      <c r="G371" s="41" t="s">
        <v>43</v>
      </c>
      <c r="H371" s="38"/>
      <c r="I371" s="32">
        <v>460</v>
      </c>
      <c r="J371" s="63">
        <f>VLOOKUP(I371,pTRAIT!A:B,2,FALSE)</f>
        <v>0</v>
      </c>
      <c r="K371" s="63" t="s">
        <v>2724</v>
      </c>
      <c r="L371" s="63" t="s">
        <v>2726</v>
      </c>
      <c r="M371" s="63"/>
      <c r="N371" s="63" t="s">
        <v>2730</v>
      </c>
      <c r="O371" s="63" t="s">
        <v>2731</v>
      </c>
      <c r="P371" s="63" t="s">
        <v>2732</v>
      </c>
      <c r="Q371" s="63"/>
      <c r="R371" s="63" t="s">
        <v>2735</v>
      </c>
      <c r="S371" s="63"/>
      <c r="T371" s="63"/>
      <c r="U371" s="63"/>
      <c r="V371" s="63" t="s">
        <v>2739</v>
      </c>
      <c r="W371" s="63" t="s">
        <v>2431</v>
      </c>
      <c r="X371" s="63" t="s">
        <v>2436</v>
      </c>
      <c r="Y371" s="63" t="s">
        <v>2740</v>
      </c>
      <c r="Z371" s="63"/>
      <c r="AA371" s="63" t="s">
        <v>2728</v>
      </c>
      <c r="AB371" s="63"/>
      <c r="AC371" s="63" t="str">
        <f t="shared" si="11"/>
        <v>Tp-2M5Ps3RTRo4SS Tp1/Tp1Pun-sge;NST=X</v>
      </c>
      <c r="AD371" s="34">
        <v>655</v>
      </c>
      <c r="AE371" s="40" t="str">
        <f>VLOOKUP(AD371,pTRAIT!A:B,2,FALSE)</f>
        <v>EM5Mi1Cf9(Pu);RIN=RF / ;RIN=RF</v>
      </c>
      <c r="AF371" s="63">
        <f>VLOOKUP($AD371,pTRAIT!$A:$X,7,FALSE)</f>
        <v>0</v>
      </c>
      <c r="AG371" s="63">
        <f>VLOOKUP($AD371,pTRAIT!$A:$X,8,FALSE)</f>
        <v>0</v>
      </c>
      <c r="AH371" s="63">
        <f>VLOOKUP($AD371,pTRAIT!$A:$X,9,FALSE)</f>
        <v>0</v>
      </c>
      <c r="AI371" s="63">
        <f>VLOOKUP($AD371,pTRAIT!$A:$X,10,FALSE)</f>
        <v>0</v>
      </c>
      <c r="AJ371" s="63">
        <f>VLOOKUP($AD371,pTRAIT!$A:$X,11,FALSE)</f>
        <v>0</v>
      </c>
      <c r="AK371" s="63">
        <f>VLOOKUP($AD371,pTRAIT!$A:$X,12,FALSE)</f>
        <v>0</v>
      </c>
      <c r="AL371" s="63">
        <f>VLOOKUP($AD371,pTRAIT!$A:$X,13,FALSE)</f>
        <v>0</v>
      </c>
      <c r="AM371" s="63">
        <f>VLOOKUP($AD371,pTRAIT!$A:$X,14,FALSE)</f>
        <v>0</v>
      </c>
      <c r="AN371" s="63">
        <f>VLOOKUP($AD371,pTRAIT!$A:$X,15,FALSE)</f>
        <v>0</v>
      </c>
      <c r="AO371" s="63">
        <f>VLOOKUP($AD371,pTRAIT!$A:$X,16,FALSE)</f>
        <v>0</v>
      </c>
      <c r="AP371" s="63">
        <f>VLOOKUP($AD371,pTRAIT!$A:$X,17,FALSE)</f>
        <v>0</v>
      </c>
      <c r="AQ371" s="63">
        <f>VLOOKUP($AD371,pTRAIT!$A:$X,18,FALSE)</f>
        <v>0</v>
      </c>
      <c r="AR371" s="63">
        <f>VLOOKUP($AD371,pTRAIT!$A:$X,19,FALSE)</f>
        <v>0</v>
      </c>
      <c r="AS371" s="63">
        <f>VLOOKUP($AD371,pTRAIT!$A:$X,20,FALSE)</f>
        <v>0</v>
      </c>
      <c r="AT371" s="63">
        <f>VLOOKUP($AD371,pTRAIT!$A:$X,21,FALSE)</f>
        <v>0</v>
      </c>
      <c r="AU371" s="63">
        <f>VLOOKUP($AD371,pTRAIT!$A:$X,22,FALSE)</f>
        <v>0</v>
      </c>
      <c r="AV371" s="63">
        <f>VLOOKUP($AD371,pTRAIT!$A:$X,23,FALSE)</f>
        <v>0</v>
      </c>
      <c r="AW371" s="63">
        <f>VLOOKUP($AD371,pTRAIT!$A:$X,24,FALSE)</f>
        <v>0</v>
      </c>
      <c r="AX371" s="67" t="s">
        <v>3111</v>
      </c>
      <c r="AY371" s="71" t="s">
        <v>3763</v>
      </c>
    </row>
    <row r="372" spans="1:51" ht="12" customHeight="1" x14ac:dyDescent="0.25">
      <c r="A372" s="32">
        <v>460</v>
      </c>
      <c r="B372" s="33" t="s">
        <v>5</v>
      </c>
      <c r="C372" s="34">
        <v>658</v>
      </c>
      <c r="D372" s="32" t="str">
        <f t="shared" si="10"/>
        <v>460X658</v>
      </c>
      <c r="E372" s="47" t="s">
        <v>1627</v>
      </c>
      <c r="F372" s="61" t="s">
        <v>1999</v>
      </c>
      <c r="G372" s="41" t="s">
        <v>43</v>
      </c>
      <c r="H372" s="38"/>
      <c r="I372" s="32">
        <v>460</v>
      </c>
      <c r="J372" s="63">
        <f>VLOOKUP(I372,pTRAIT!A:B,2,FALSE)</f>
        <v>0</v>
      </c>
      <c r="K372" s="63" t="s">
        <v>2724</v>
      </c>
      <c r="L372" s="63" t="s">
        <v>2726</v>
      </c>
      <c r="M372" s="63"/>
      <c r="N372" s="63" t="s">
        <v>2730</v>
      </c>
      <c r="O372" s="63" t="s">
        <v>2731</v>
      </c>
      <c r="P372" s="63" t="s">
        <v>2732</v>
      </c>
      <c r="Q372" s="63"/>
      <c r="R372" s="63" t="s">
        <v>2735</v>
      </c>
      <c r="S372" s="63"/>
      <c r="T372" s="63"/>
      <c r="U372" s="63"/>
      <c r="V372" s="63" t="s">
        <v>2739</v>
      </c>
      <c r="W372" s="63" t="s">
        <v>2431</v>
      </c>
      <c r="X372" s="63" t="s">
        <v>2436</v>
      </c>
      <c r="Y372" s="63" t="s">
        <v>2740</v>
      </c>
      <c r="Z372" s="63"/>
      <c r="AA372" s="63" t="s">
        <v>2728</v>
      </c>
      <c r="AB372" s="63"/>
      <c r="AC372" s="63" t="str">
        <f t="shared" si="11"/>
        <v>Tp-2M5Ps3RTRo4SS Tp1/Tp1Pun-sge;NST=X</v>
      </c>
      <c r="AD372" s="34">
        <v>658</v>
      </c>
      <c r="AE372" s="40" t="str">
        <f>VLOOKUP(AD372,pTRAIT!A:B,2,FALSE)</f>
        <v>EM5Mi1Cf9(Pu);RIN=RF / EM5Mi1WSCf9;RIN=RF</v>
      </c>
      <c r="AF372" s="63">
        <f>VLOOKUP($AD372,pTRAIT!$A:$X,7,FALSE)</f>
        <v>0</v>
      </c>
      <c r="AG372" s="63">
        <f>VLOOKUP($AD372,pTRAIT!$A:$X,8,FALSE)</f>
        <v>0</v>
      </c>
      <c r="AH372" s="63">
        <f>VLOOKUP($AD372,pTRAIT!$A:$X,9,FALSE)</f>
        <v>0</v>
      </c>
      <c r="AI372" s="63">
        <f>VLOOKUP($AD372,pTRAIT!$A:$X,10,FALSE)</f>
        <v>0</v>
      </c>
      <c r="AJ372" s="63">
        <f>VLOOKUP($AD372,pTRAIT!$A:$X,11,FALSE)</f>
        <v>0</v>
      </c>
      <c r="AK372" s="63">
        <f>VLOOKUP($AD372,pTRAIT!$A:$X,12,FALSE)</f>
        <v>0</v>
      </c>
      <c r="AL372" s="63">
        <f>VLOOKUP($AD372,pTRAIT!$A:$X,13,FALSE)</f>
        <v>0</v>
      </c>
      <c r="AM372" s="63">
        <f>VLOOKUP($AD372,pTRAIT!$A:$X,14,FALSE)</f>
        <v>0</v>
      </c>
      <c r="AN372" s="63">
        <f>VLOOKUP($AD372,pTRAIT!$A:$X,15,FALSE)</f>
        <v>0</v>
      </c>
      <c r="AO372" s="63">
        <f>VLOOKUP($AD372,pTRAIT!$A:$X,16,FALSE)</f>
        <v>0</v>
      </c>
      <c r="AP372" s="63">
        <f>VLOOKUP($AD372,pTRAIT!$A:$X,17,FALSE)</f>
        <v>0</v>
      </c>
      <c r="AQ372" s="63">
        <f>VLOOKUP($AD372,pTRAIT!$A:$X,18,FALSE)</f>
        <v>0</v>
      </c>
      <c r="AR372" s="63">
        <f>VLOOKUP($AD372,pTRAIT!$A:$X,19,FALSE)</f>
        <v>0</v>
      </c>
      <c r="AS372" s="63">
        <f>VLOOKUP($AD372,pTRAIT!$A:$X,20,FALSE)</f>
        <v>0</v>
      </c>
      <c r="AT372" s="63">
        <f>VLOOKUP($AD372,pTRAIT!$A:$X,21,FALSE)</f>
        <v>0</v>
      </c>
      <c r="AU372" s="63">
        <f>VLOOKUP($AD372,pTRAIT!$A:$X,22,FALSE)</f>
        <v>0</v>
      </c>
      <c r="AV372" s="63">
        <f>VLOOKUP($AD372,pTRAIT!$A:$X,23,FALSE)</f>
        <v>0</v>
      </c>
      <c r="AW372" s="63">
        <f>VLOOKUP($AD372,pTRAIT!$A:$X,24,FALSE)</f>
        <v>0</v>
      </c>
      <c r="AX372" s="67" t="s">
        <v>3112</v>
      </c>
      <c r="AY372" s="71" t="s">
        <v>3764</v>
      </c>
    </row>
    <row r="373" spans="1:51" ht="12" customHeight="1" x14ac:dyDescent="0.25">
      <c r="A373" s="32">
        <v>460</v>
      </c>
      <c r="B373" s="33" t="s">
        <v>5</v>
      </c>
      <c r="C373" s="34">
        <v>709</v>
      </c>
      <c r="D373" s="32" t="str">
        <f t="shared" si="10"/>
        <v>460X709</v>
      </c>
      <c r="E373" s="47" t="s">
        <v>1627</v>
      </c>
      <c r="F373" s="61" t="s">
        <v>2000</v>
      </c>
      <c r="G373" s="41" t="s">
        <v>43</v>
      </c>
      <c r="H373" s="45"/>
      <c r="I373" s="32">
        <v>460</v>
      </c>
      <c r="J373" s="63">
        <f>VLOOKUP(I373,pTRAIT!A:B,2,FALSE)</f>
        <v>0</v>
      </c>
      <c r="K373" s="63" t="s">
        <v>2724</v>
      </c>
      <c r="L373" s="63" t="s">
        <v>2726</v>
      </c>
      <c r="M373" s="63"/>
      <c r="N373" s="63" t="s">
        <v>2730</v>
      </c>
      <c r="O373" s="63" t="s">
        <v>2731</v>
      </c>
      <c r="P373" s="63" t="s">
        <v>2732</v>
      </c>
      <c r="Q373" s="63"/>
      <c r="R373" s="63" t="s">
        <v>2735</v>
      </c>
      <c r="S373" s="63"/>
      <c r="T373" s="63"/>
      <c r="U373" s="63"/>
      <c r="V373" s="63" t="s">
        <v>2739</v>
      </c>
      <c r="W373" s="63" t="s">
        <v>2431</v>
      </c>
      <c r="X373" s="63" t="s">
        <v>2436</v>
      </c>
      <c r="Y373" s="63" t="s">
        <v>2740</v>
      </c>
      <c r="Z373" s="63"/>
      <c r="AA373" s="63" t="s">
        <v>2728</v>
      </c>
      <c r="AB373" s="63"/>
      <c r="AC373" s="63" t="str">
        <f t="shared" si="11"/>
        <v>Tp-2M5Ps3RTRo4SS Tp1/Tp1Pun-sge;NST=X</v>
      </c>
      <c r="AD373" s="34">
        <v>709</v>
      </c>
      <c r="AE373" s="40" t="str">
        <f>VLOOKUP(AD373,pTRAIT!A:B,2,FALSE)</f>
        <v>EM5UeMi1Cf9Pu;RIN=RS / ;RIN=RF</v>
      </c>
      <c r="AF373" s="63">
        <f>VLOOKUP($AD373,pTRAIT!$A:$X,7,FALSE)</f>
        <v>0</v>
      </c>
      <c r="AG373" s="63">
        <f>VLOOKUP($AD373,pTRAIT!$A:$X,8,FALSE)</f>
        <v>0</v>
      </c>
      <c r="AH373" s="63">
        <f>VLOOKUP($AD373,pTRAIT!$A:$X,9,FALSE)</f>
        <v>0</v>
      </c>
      <c r="AI373" s="63">
        <f>VLOOKUP($AD373,pTRAIT!$A:$X,10,FALSE)</f>
        <v>0</v>
      </c>
      <c r="AJ373" s="63">
        <f>VLOOKUP($AD373,pTRAIT!$A:$X,11,FALSE)</f>
        <v>0</v>
      </c>
      <c r="AK373" s="63">
        <f>VLOOKUP($AD373,pTRAIT!$A:$X,12,FALSE)</f>
        <v>0</v>
      </c>
      <c r="AL373" s="63">
        <f>VLOOKUP($AD373,pTRAIT!$A:$X,13,FALSE)</f>
        <v>0</v>
      </c>
      <c r="AM373" s="63">
        <f>VLOOKUP($AD373,pTRAIT!$A:$X,14,FALSE)</f>
        <v>0</v>
      </c>
      <c r="AN373" s="63">
        <f>VLOOKUP($AD373,pTRAIT!$A:$X,15,FALSE)</f>
        <v>0</v>
      </c>
      <c r="AO373" s="63">
        <f>VLOOKUP($AD373,pTRAIT!$A:$X,16,FALSE)</f>
        <v>0</v>
      </c>
      <c r="AP373" s="63">
        <f>VLOOKUP($AD373,pTRAIT!$A:$X,17,FALSE)</f>
        <v>0</v>
      </c>
      <c r="AQ373" s="63">
        <f>VLOOKUP($AD373,pTRAIT!$A:$X,18,FALSE)</f>
        <v>0</v>
      </c>
      <c r="AR373" s="63">
        <f>VLOOKUP($AD373,pTRAIT!$A:$X,19,FALSE)</f>
        <v>0</v>
      </c>
      <c r="AS373" s="63">
        <f>VLOOKUP($AD373,pTRAIT!$A:$X,20,FALSE)</f>
        <v>0</v>
      </c>
      <c r="AT373" s="63">
        <f>VLOOKUP($AD373,pTRAIT!$A:$X,21,FALSE)</f>
        <v>0</v>
      </c>
      <c r="AU373" s="63">
        <f>VLOOKUP($AD373,pTRAIT!$A:$X,22,FALSE)</f>
        <v>0</v>
      </c>
      <c r="AV373" s="63">
        <f>VLOOKUP($AD373,pTRAIT!$A:$X,23,FALSE)</f>
        <v>0</v>
      </c>
      <c r="AW373" s="63">
        <f>VLOOKUP($AD373,pTRAIT!$A:$X,24,FALSE)</f>
        <v>0</v>
      </c>
      <c r="AX373" s="67" t="s">
        <v>3113</v>
      </c>
      <c r="AY373" s="71" t="s">
        <v>3765</v>
      </c>
    </row>
    <row r="374" spans="1:51" ht="12" customHeight="1" x14ac:dyDescent="0.25">
      <c r="A374" s="32">
        <v>460</v>
      </c>
      <c r="B374" s="33" t="s">
        <v>5</v>
      </c>
      <c r="C374" s="34">
        <v>710</v>
      </c>
      <c r="D374" s="32" t="str">
        <f t="shared" si="10"/>
        <v>460X710</v>
      </c>
      <c r="E374" s="47" t="s">
        <v>1627</v>
      </c>
      <c r="F374" s="61" t="s">
        <v>2001</v>
      </c>
      <c r="G374" s="41" t="s">
        <v>43</v>
      </c>
      <c r="H374" s="38"/>
      <c r="I374" s="32">
        <v>460</v>
      </c>
      <c r="J374" s="63">
        <f>VLOOKUP(I374,pTRAIT!A:B,2,FALSE)</f>
        <v>0</v>
      </c>
      <c r="K374" s="63" t="s">
        <v>2724</v>
      </c>
      <c r="L374" s="63" t="s">
        <v>2726</v>
      </c>
      <c r="M374" s="63"/>
      <c r="N374" s="63" t="s">
        <v>2730</v>
      </c>
      <c r="O374" s="63" t="s">
        <v>2731</v>
      </c>
      <c r="P374" s="63" t="s">
        <v>2732</v>
      </c>
      <c r="Q374" s="63"/>
      <c r="R374" s="63" t="s">
        <v>2735</v>
      </c>
      <c r="S374" s="63"/>
      <c r="T374" s="63"/>
      <c r="U374" s="63"/>
      <c r="V374" s="63" t="s">
        <v>2739</v>
      </c>
      <c r="W374" s="63" t="s">
        <v>2431</v>
      </c>
      <c r="X374" s="63" t="s">
        <v>2436</v>
      </c>
      <c r="Y374" s="63" t="s">
        <v>2740</v>
      </c>
      <c r="Z374" s="63"/>
      <c r="AA374" s="63" t="s">
        <v>2728</v>
      </c>
      <c r="AB374" s="63"/>
      <c r="AC374" s="63" t="str">
        <f t="shared" si="11"/>
        <v>Tp-2M5Ps3RTRo4SS Tp1/Tp1Pun-sge;NST=X</v>
      </c>
      <c r="AD374" s="34">
        <v>710</v>
      </c>
      <c r="AE374" s="40" t="str">
        <f>VLOOKUP(AD374,pTRAIT!A:B,2,FALSE)</f>
        <v>EM5UeMi1Cf9Pu;RIN=RS / E(M5)(Mi1)Ty3_FL744Cf9(ToCE);RIN=RF</v>
      </c>
      <c r="AF374" s="63">
        <f>VLOOKUP($AD374,pTRAIT!$A:$X,7,FALSE)</f>
        <v>0</v>
      </c>
      <c r="AG374" s="63">
        <f>VLOOKUP($AD374,pTRAIT!$A:$X,8,FALSE)</f>
        <v>0</v>
      </c>
      <c r="AH374" s="63">
        <f>VLOOKUP($AD374,pTRAIT!$A:$X,9,FALSE)</f>
        <v>0</v>
      </c>
      <c r="AI374" s="63">
        <f>VLOOKUP($AD374,pTRAIT!$A:$X,10,FALSE)</f>
        <v>0</v>
      </c>
      <c r="AJ374" s="63">
        <f>VLOOKUP($AD374,pTRAIT!$A:$X,11,FALSE)</f>
        <v>0</v>
      </c>
      <c r="AK374" s="63">
        <f>VLOOKUP($AD374,pTRAIT!$A:$X,12,FALSE)</f>
        <v>0</v>
      </c>
      <c r="AL374" s="63">
        <f>VLOOKUP($AD374,pTRAIT!$A:$X,13,FALSE)</f>
        <v>0</v>
      </c>
      <c r="AM374" s="63">
        <f>VLOOKUP($AD374,pTRAIT!$A:$X,14,FALSE)</f>
        <v>0</v>
      </c>
      <c r="AN374" s="63">
        <f>VLOOKUP($AD374,pTRAIT!$A:$X,15,FALSE)</f>
        <v>0</v>
      </c>
      <c r="AO374" s="63">
        <f>VLOOKUP($AD374,pTRAIT!$A:$X,16,FALSE)</f>
        <v>0</v>
      </c>
      <c r="AP374" s="63">
        <f>VLOOKUP($AD374,pTRAIT!$A:$X,17,FALSE)</f>
        <v>0</v>
      </c>
      <c r="AQ374" s="63">
        <f>VLOOKUP($AD374,pTRAIT!$A:$X,18,FALSE)</f>
        <v>0</v>
      </c>
      <c r="AR374" s="63">
        <f>VLOOKUP($AD374,pTRAIT!$A:$X,19,FALSE)</f>
        <v>0</v>
      </c>
      <c r="AS374" s="63">
        <f>VLOOKUP($AD374,pTRAIT!$A:$X,20,FALSE)</f>
        <v>0</v>
      </c>
      <c r="AT374" s="63">
        <f>VLOOKUP($AD374,pTRAIT!$A:$X,21,FALSE)</f>
        <v>0</v>
      </c>
      <c r="AU374" s="63">
        <f>VLOOKUP($AD374,pTRAIT!$A:$X,22,FALSE)</f>
        <v>0</v>
      </c>
      <c r="AV374" s="63">
        <f>VLOOKUP($AD374,pTRAIT!$A:$X,23,FALSE)</f>
        <v>0</v>
      </c>
      <c r="AW374" s="63">
        <f>VLOOKUP($AD374,pTRAIT!$A:$X,24,FALSE)</f>
        <v>0</v>
      </c>
      <c r="AX374" s="67" t="s">
        <v>3114</v>
      </c>
      <c r="AY374" s="71" t="s">
        <v>3766</v>
      </c>
    </row>
    <row r="375" spans="1:51" ht="12" customHeight="1" x14ac:dyDescent="0.25">
      <c r="A375" s="32">
        <v>460</v>
      </c>
      <c r="B375" s="33" t="s">
        <v>5</v>
      </c>
      <c r="C375" s="34">
        <v>712</v>
      </c>
      <c r="D375" s="32" t="str">
        <f t="shared" si="10"/>
        <v>460X712</v>
      </c>
      <c r="E375" s="47" t="s">
        <v>1627</v>
      </c>
      <c r="F375" s="61" t="s">
        <v>2002</v>
      </c>
      <c r="G375" s="41" t="s">
        <v>43</v>
      </c>
      <c r="H375" s="38"/>
      <c r="I375" s="32">
        <v>460</v>
      </c>
      <c r="J375" s="63">
        <f>VLOOKUP(I375,pTRAIT!A:B,2,FALSE)</f>
        <v>0</v>
      </c>
      <c r="K375" s="63" t="s">
        <v>2724</v>
      </c>
      <c r="L375" s="63" t="s">
        <v>2726</v>
      </c>
      <c r="M375" s="63"/>
      <c r="N375" s="63" t="s">
        <v>2730</v>
      </c>
      <c r="O375" s="63" t="s">
        <v>2731</v>
      </c>
      <c r="P375" s="63" t="s">
        <v>2732</v>
      </c>
      <c r="Q375" s="63"/>
      <c r="R375" s="63" t="s">
        <v>2735</v>
      </c>
      <c r="S375" s="63"/>
      <c r="T375" s="63"/>
      <c r="U375" s="63"/>
      <c r="V375" s="63" t="s">
        <v>2739</v>
      </c>
      <c r="W375" s="63" t="s">
        <v>2431</v>
      </c>
      <c r="X375" s="63" t="s">
        <v>2436</v>
      </c>
      <c r="Y375" s="63" t="s">
        <v>2740</v>
      </c>
      <c r="Z375" s="63"/>
      <c r="AA375" s="63" t="s">
        <v>2728</v>
      </c>
      <c r="AB375" s="63"/>
      <c r="AC375" s="63" t="str">
        <f t="shared" si="11"/>
        <v>Tp-2M5Ps3RTRo4SS Tp1/Tp1Pun-sge;NST=X</v>
      </c>
      <c r="AD375" s="34">
        <v>712</v>
      </c>
      <c r="AE375" s="40" t="str">
        <f>VLOOKUP(AD375,pTRAIT!A:B,2,FALSE)</f>
        <v>EM5UeMi1Cf9Pu;RIN=RS / Sp-1EM5UeMi1Cf9ogc;RIN=RF</v>
      </c>
      <c r="AF375" s="63">
        <f>VLOOKUP($AD375,pTRAIT!$A:$X,7,FALSE)</f>
        <v>0</v>
      </c>
      <c r="AG375" s="63">
        <f>VLOOKUP($AD375,pTRAIT!$A:$X,8,FALSE)</f>
        <v>0</v>
      </c>
      <c r="AH375" s="63">
        <f>VLOOKUP($AD375,pTRAIT!$A:$X,9,FALSE)</f>
        <v>0</v>
      </c>
      <c r="AI375" s="63">
        <f>VLOOKUP($AD375,pTRAIT!$A:$X,10,FALSE)</f>
        <v>0</v>
      </c>
      <c r="AJ375" s="63">
        <f>VLOOKUP($AD375,pTRAIT!$A:$X,11,FALSE)</f>
        <v>0</v>
      </c>
      <c r="AK375" s="63">
        <f>VLOOKUP($AD375,pTRAIT!$A:$X,12,FALSE)</f>
        <v>0</v>
      </c>
      <c r="AL375" s="63">
        <f>VLOOKUP($AD375,pTRAIT!$A:$X,13,FALSE)</f>
        <v>0</v>
      </c>
      <c r="AM375" s="63">
        <f>VLOOKUP($AD375,pTRAIT!$A:$X,14,FALSE)</f>
        <v>0</v>
      </c>
      <c r="AN375" s="63">
        <f>VLOOKUP($AD375,pTRAIT!$A:$X,15,FALSE)</f>
        <v>0</v>
      </c>
      <c r="AO375" s="63">
        <f>VLOOKUP($AD375,pTRAIT!$A:$X,16,FALSE)</f>
        <v>0</v>
      </c>
      <c r="AP375" s="63">
        <f>VLOOKUP($AD375,pTRAIT!$A:$X,17,FALSE)</f>
        <v>0</v>
      </c>
      <c r="AQ375" s="63">
        <f>VLOOKUP($AD375,pTRAIT!$A:$X,18,FALSE)</f>
        <v>0</v>
      </c>
      <c r="AR375" s="63">
        <f>VLOOKUP($AD375,pTRAIT!$A:$X,19,FALSE)</f>
        <v>0</v>
      </c>
      <c r="AS375" s="63">
        <f>VLOOKUP($AD375,pTRAIT!$A:$X,20,FALSE)</f>
        <v>0</v>
      </c>
      <c r="AT375" s="63">
        <f>VLOOKUP($AD375,pTRAIT!$A:$X,21,FALSE)</f>
        <v>0</v>
      </c>
      <c r="AU375" s="63">
        <f>VLOOKUP($AD375,pTRAIT!$A:$X,22,FALSE)</f>
        <v>0</v>
      </c>
      <c r="AV375" s="63">
        <f>VLOOKUP($AD375,pTRAIT!$A:$X,23,FALSE)</f>
        <v>0</v>
      </c>
      <c r="AW375" s="63">
        <f>VLOOKUP($AD375,pTRAIT!$A:$X,24,FALSE)</f>
        <v>0</v>
      </c>
      <c r="AX375" s="67" t="s">
        <v>3115</v>
      </c>
      <c r="AY375" s="71" t="s">
        <v>3767</v>
      </c>
    </row>
    <row r="376" spans="1:51" ht="12" customHeight="1" x14ac:dyDescent="0.25">
      <c r="A376" s="32">
        <v>460</v>
      </c>
      <c r="B376" s="33" t="s">
        <v>5</v>
      </c>
      <c r="C376" s="34">
        <v>718</v>
      </c>
      <c r="D376" s="32" t="str">
        <f t="shared" si="10"/>
        <v>460X718</v>
      </c>
      <c r="E376" s="47" t="s">
        <v>1627</v>
      </c>
      <c r="F376" s="61" t="s">
        <v>2003</v>
      </c>
      <c r="G376" s="41" t="s">
        <v>43</v>
      </c>
      <c r="H376" s="38"/>
      <c r="I376" s="32">
        <v>460</v>
      </c>
      <c r="J376" s="63">
        <f>VLOOKUP(I376,pTRAIT!A:B,2,FALSE)</f>
        <v>0</v>
      </c>
      <c r="K376" s="63" t="s">
        <v>2724</v>
      </c>
      <c r="L376" s="63" t="s">
        <v>2726</v>
      </c>
      <c r="M376" s="63"/>
      <c r="N376" s="63" t="s">
        <v>2730</v>
      </c>
      <c r="O376" s="63" t="s">
        <v>2731</v>
      </c>
      <c r="P376" s="63" t="s">
        <v>2732</v>
      </c>
      <c r="Q376" s="63"/>
      <c r="R376" s="63" t="s">
        <v>2735</v>
      </c>
      <c r="S376" s="63"/>
      <c r="T376" s="63"/>
      <c r="U376" s="63"/>
      <c r="V376" s="63" t="s">
        <v>2739</v>
      </c>
      <c r="W376" s="63" t="s">
        <v>2431</v>
      </c>
      <c r="X376" s="63" t="s">
        <v>2436</v>
      </c>
      <c r="Y376" s="63" t="s">
        <v>2740</v>
      </c>
      <c r="Z376" s="63"/>
      <c r="AA376" s="63" t="s">
        <v>2728</v>
      </c>
      <c r="AB376" s="63"/>
      <c r="AC376" s="63" t="str">
        <f t="shared" si="11"/>
        <v>Tp-2M5Ps3RTRo4SS Tp1/Tp1Pun-sge;NST=X</v>
      </c>
      <c r="AD376" s="34">
        <v>718</v>
      </c>
      <c r="AE376" s="40" t="str">
        <f>VLOOKUP(AD376,pTRAIT!A:B,2,FALSE)</f>
        <v>EM5UeMi1Cf9Pu;RIN=RS / EM5Mi1Cf9(Pu);RIN=RF</v>
      </c>
      <c r="AF376" s="63">
        <f>VLOOKUP($AD376,pTRAIT!$A:$X,7,FALSE)</f>
        <v>0</v>
      </c>
      <c r="AG376" s="63">
        <f>VLOOKUP($AD376,pTRAIT!$A:$X,8,FALSE)</f>
        <v>0</v>
      </c>
      <c r="AH376" s="63">
        <f>VLOOKUP($AD376,pTRAIT!$A:$X,9,FALSE)</f>
        <v>0</v>
      </c>
      <c r="AI376" s="63">
        <f>VLOOKUP($AD376,pTRAIT!$A:$X,10,FALSE)</f>
        <v>0</v>
      </c>
      <c r="AJ376" s="63">
        <f>VLOOKUP($AD376,pTRAIT!$A:$X,11,FALSE)</f>
        <v>0</v>
      </c>
      <c r="AK376" s="63">
        <f>VLOOKUP($AD376,pTRAIT!$A:$X,12,FALSE)</f>
        <v>0</v>
      </c>
      <c r="AL376" s="63">
        <f>VLOOKUP($AD376,pTRAIT!$A:$X,13,FALSE)</f>
        <v>0</v>
      </c>
      <c r="AM376" s="63">
        <f>VLOOKUP($AD376,pTRAIT!$A:$X,14,FALSE)</f>
        <v>0</v>
      </c>
      <c r="AN376" s="63">
        <f>VLOOKUP($AD376,pTRAIT!$A:$X,15,FALSE)</f>
        <v>0</v>
      </c>
      <c r="AO376" s="63">
        <f>VLOOKUP($AD376,pTRAIT!$A:$X,16,FALSE)</f>
        <v>0</v>
      </c>
      <c r="AP376" s="63">
        <f>VLOOKUP($AD376,pTRAIT!$A:$X,17,FALSE)</f>
        <v>0</v>
      </c>
      <c r="AQ376" s="63">
        <f>VLOOKUP($AD376,pTRAIT!$A:$X,18,FALSE)</f>
        <v>0</v>
      </c>
      <c r="AR376" s="63">
        <f>VLOOKUP($AD376,pTRAIT!$A:$X,19,FALSE)</f>
        <v>0</v>
      </c>
      <c r="AS376" s="63">
        <f>VLOOKUP($AD376,pTRAIT!$A:$X,20,FALSE)</f>
        <v>0</v>
      </c>
      <c r="AT376" s="63">
        <f>VLOOKUP($AD376,pTRAIT!$A:$X,21,FALSE)</f>
        <v>0</v>
      </c>
      <c r="AU376" s="63">
        <f>VLOOKUP($AD376,pTRAIT!$A:$X,22,FALSE)</f>
        <v>0</v>
      </c>
      <c r="AV376" s="63">
        <f>VLOOKUP($AD376,pTRAIT!$A:$X,23,FALSE)</f>
        <v>0</v>
      </c>
      <c r="AW376" s="63">
        <f>VLOOKUP($AD376,pTRAIT!$A:$X,24,FALSE)</f>
        <v>0</v>
      </c>
      <c r="AX376" s="67" t="s">
        <v>3116</v>
      </c>
      <c r="AY376" s="71" t="s">
        <v>3768</v>
      </c>
    </row>
    <row r="377" spans="1:51" ht="12" customHeight="1" x14ac:dyDescent="0.25">
      <c r="A377" s="32">
        <v>460</v>
      </c>
      <c r="B377" s="33" t="s">
        <v>5</v>
      </c>
      <c r="C377" s="34">
        <v>719</v>
      </c>
      <c r="D377" s="32" t="str">
        <f t="shared" si="10"/>
        <v>460X719</v>
      </c>
      <c r="E377" s="47" t="s">
        <v>1627</v>
      </c>
      <c r="F377" s="61" t="s">
        <v>2004</v>
      </c>
      <c r="G377" s="41" t="s">
        <v>43</v>
      </c>
      <c r="H377" s="38"/>
      <c r="I377" s="32">
        <v>460</v>
      </c>
      <c r="J377" s="63">
        <f>VLOOKUP(I377,pTRAIT!A:B,2,FALSE)</f>
        <v>0</v>
      </c>
      <c r="K377" s="63" t="s">
        <v>2724</v>
      </c>
      <c r="L377" s="63" t="s">
        <v>2726</v>
      </c>
      <c r="M377" s="63"/>
      <c r="N377" s="63" t="s">
        <v>2730</v>
      </c>
      <c r="O377" s="63" t="s">
        <v>2731</v>
      </c>
      <c r="P377" s="63" t="s">
        <v>2732</v>
      </c>
      <c r="Q377" s="63"/>
      <c r="R377" s="63" t="s">
        <v>2735</v>
      </c>
      <c r="S377" s="63"/>
      <c r="T377" s="63"/>
      <c r="U377" s="63"/>
      <c r="V377" s="63" t="s">
        <v>2739</v>
      </c>
      <c r="W377" s="63" t="s">
        <v>2431</v>
      </c>
      <c r="X377" s="63" t="s">
        <v>2436</v>
      </c>
      <c r="Y377" s="63" t="s">
        <v>2740</v>
      </c>
      <c r="Z377" s="63"/>
      <c r="AA377" s="63" t="s">
        <v>2728</v>
      </c>
      <c r="AB377" s="63"/>
      <c r="AC377" s="63" t="str">
        <f t="shared" si="11"/>
        <v>Tp-2M5Ps3RTRo4SS Tp1/Tp1Pun-sge;NST=X</v>
      </c>
      <c r="AD377" s="34">
        <v>719</v>
      </c>
      <c r="AE377" s="40" t="str">
        <f>VLOOKUP(AD377,pTRAIT!A:B,2,FALSE)</f>
        <v>EM5UeMi1Cf9Pu;RIN=RS / EM5Mi1WSCf9;RIN=RF</v>
      </c>
      <c r="AF377" s="63">
        <f>VLOOKUP($AD377,pTRAIT!$A:$X,7,FALSE)</f>
        <v>0</v>
      </c>
      <c r="AG377" s="63">
        <f>VLOOKUP($AD377,pTRAIT!$A:$X,8,FALSE)</f>
        <v>0</v>
      </c>
      <c r="AH377" s="63">
        <f>VLOOKUP($AD377,pTRAIT!$A:$X,9,FALSE)</f>
        <v>0</v>
      </c>
      <c r="AI377" s="63">
        <f>VLOOKUP($AD377,pTRAIT!$A:$X,10,FALSE)</f>
        <v>0</v>
      </c>
      <c r="AJ377" s="63">
        <f>VLOOKUP($AD377,pTRAIT!$A:$X,11,FALSE)</f>
        <v>0</v>
      </c>
      <c r="AK377" s="63">
        <f>VLOOKUP($AD377,pTRAIT!$A:$X,12,FALSE)</f>
        <v>0</v>
      </c>
      <c r="AL377" s="63">
        <f>VLOOKUP($AD377,pTRAIT!$A:$X,13,FALSE)</f>
        <v>0</v>
      </c>
      <c r="AM377" s="63">
        <f>VLOOKUP($AD377,pTRAIT!$A:$X,14,FALSE)</f>
        <v>0</v>
      </c>
      <c r="AN377" s="63">
        <f>VLOOKUP($AD377,pTRAIT!$A:$X,15,FALSE)</f>
        <v>0</v>
      </c>
      <c r="AO377" s="63">
        <f>VLOOKUP($AD377,pTRAIT!$A:$X,16,FALSE)</f>
        <v>0</v>
      </c>
      <c r="AP377" s="63">
        <f>VLOOKUP($AD377,pTRAIT!$A:$X,17,FALSE)</f>
        <v>0</v>
      </c>
      <c r="AQ377" s="63">
        <f>VLOOKUP($AD377,pTRAIT!$A:$X,18,FALSE)</f>
        <v>0</v>
      </c>
      <c r="AR377" s="63">
        <f>VLOOKUP($AD377,pTRAIT!$A:$X,19,FALSE)</f>
        <v>0</v>
      </c>
      <c r="AS377" s="63">
        <f>VLOOKUP($AD377,pTRAIT!$A:$X,20,FALSE)</f>
        <v>0</v>
      </c>
      <c r="AT377" s="63">
        <f>VLOOKUP($AD377,pTRAIT!$A:$X,21,FALSE)</f>
        <v>0</v>
      </c>
      <c r="AU377" s="63">
        <f>VLOOKUP($AD377,pTRAIT!$A:$X,22,FALSE)</f>
        <v>0</v>
      </c>
      <c r="AV377" s="63">
        <f>VLOOKUP($AD377,pTRAIT!$A:$X,23,FALSE)</f>
        <v>0</v>
      </c>
      <c r="AW377" s="63">
        <f>VLOOKUP($AD377,pTRAIT!$A:$X,24,FALSE)</f>
        <v>0</v>
      </c>
      <c r="AX377" s="67" t="s">
        <v>3117</v>
      </c>
      <c r="AY377" s="71" t="s">
        <v>3769</v>
      </c>
    </row>
    <row r="378" spans="1:51" ht="12" customHeight="1" x14ac:dyDescent="0.25">
      <c r="A378" s="32">
        <v>460</v>
      </c>
      <c r="B378" s="33" t="s">
        <v>5</v>
      </c>
      <c r="C378" s="34">
        <v>720</v>
      </c>
      <c r="D378" s="32" t="str">
        <f t="shared" si="10"/>
        <v>460X720</v>
      </c>
      <c r="E378" s="47" t="s">
        <v>1627</v>
      </c>
      <c r="F378" s="61" t="s">
        <v>2005</v>
      </c>
      <c r="G378" s="41" t="s">
        <v>43</v>
      </c>
      <c r="H378" s="38"/>
      <c r="I378" s="32">
        <v>460</v>
      </c>
      <c r="J378" s="63">
        <f>VLOOKUP(I378,pTRAIT!A:B,2,FALSE)</f>
        <v>0</v>
      </c>
      <c r="K378" s="63" t="s">
        <v>2724</v>
      </c>
      <c r="L378" s="63" t="s">
        <v>2726</v>
      </c>
      <c r="M378" s="63"/>
      <c r="N378" s="63" t="s">
        <v>2730</v>
      </c>
      <c r="O378" s="63" t="s">
        <v>2731</v>
      </c>
      <c r="P378" s="63" t="s">
        <v>2732</v>
      </c>
      <c r="Q378" s="63"/>
      <c r="R378" s="63" t="s">
        <v>2735</v>
      </c>
      <c r="S378" s="63"/>
      <c r="T378" s="63"/>
      <c r="U378" s="63"/>
      <c r="V378" s="63" t="s">
        <v>2739</v>
      </c>
      <c r="W378" s="63" t="s">
        <v>2431</v>
      </c>
      <c r="X378" s="63" t="s">
        <v>2436</v>
      </c>
      <c r="Y378" s="63" t="s">
        <v>2740</v>
      </c>
      <c r="Z378" s="63"/>
      <c r="AA378" s="63" t="s">
        <v>2728</v>
      </c>
      <c r="AB378" s="63"/>
      <c r="AC378" s="63" t="str">
        <f t="shared" si="11"/>
        <v>Tp-2M5Ps3RTRo4SS Tp1/Tp1Pun-sge;NST=X</v>
      </c>
      <c r="AD378" s="34">
        <v>720</v>
      </c>
      <c r="AE378" s="40" t="str">
        <f>VLOOKUP(AD378,pTRAIT!A:B,2,FALSE)</f>
        <v>EM5UeMi1Cf9Pu;RIN=RS / EM5Mi1WSCf9;RIN=RF</v>
      </c>
      <c r="AF378" s="63">
        <f>VLOOKUP($AD378,pTRAIT!$A:$X,7,FALSE)</f>
        <v>0</v>
      </c>
      <c r="AG378" s="63">
        <f>VLOOKUP($AD378,pTRAIT!$A:$X,8,FALSE)</f>
        <v>0</v>
      </c>
      <c r="AH378" s="63">
        <f>VLOOKUP($AD378,pTRAIT!$A:$X,9,FALSE)</f>
        <v>0</v>
      </c>
      <c r="AI378" s="63">
        <f>VLOOKUP($AD378,pTRAIT!$A:$X,10,FALSE)</f>
        <v>0</v>
      </c>
      <c r="AJ378" s="63">
        <f>VLOOKUP($AD378,pTRAIT!$A:$X,11,FALSE)</f>
        <v>0</v>
      </c>
      <c r="AK378" s="63">
        <f>VLOOKUP($AD378,pTRAIT!$A:$X,12,FALSE)</f>
        <v>0</v>
      </c>
      <c r="AL378" s="63">
        <f>VLOOKUP($AD378,pTRAIT!$A:$X,13,FALSE)</f>
        <v>0</v>
      </c>
      <c r="AM378" s="63">
        <f>VLOOKUP($AD378,pTRAIT!$A:$X,14,FALSE)</f>
        <v>0</v>
      </c>
      <c r="AN378" s="63">
        <f>VLOOKUP($AD378,pTRAIT!$A:$X,15,FALSE)</f>
        <v>0</v>
      </c>
      <c r="AO378" s="63">
        <f>VLOOKUP($AD378,pTRAIT!$A:$X,16,FALSE)</f>
        <v>0</v>
      </c>
      <c r="AP378" s="63">
        <f>VLOOKUP($AD378,pTRAIT!$A:$X,17,FALSE)</f>
        <v>0</v>
      </c>
      <c r="AQ378" s="63">
        <f>VLOOKUP($AD378,pTRAIT!$A:$X,18,FALSE)</f>
        <v>0</v>
      </c>
      <c r="AR378" s="63">
        <f>VLOOKUP($AD378,pTRAIT!$A:$X,19,FALSE)</f>
        <v>0</v>
      </c>
      <c r="AS378" s="63">
        <f>VLOOKUP($AD378,pTRAIT!$A:$X,20,FALSE)</f>
        <v>0</v>
      </c>
      <c r="AT378" s="63">
        <f>VLOOKUP($AD378,pTRAIT!$A:$X,21,FALSE)</f>
        <v>0</v>
      </c>
      <c r="AU378" s="63">
        <f>VLOOKUP($AD378,pTRAIT!$A:$X,22,FALSE)</f>
        <v>0</v>
      </c>
      <c r="AV378" s="63">
        <f>VLOOKUP($AD378,pTRAIT!$A:$X,23,FALSE)</f>
        <v>0</v>
      </c>
      <c r="AW378" s="63">
        <f>VLOOKUP($AD378,pTRAIT!$A:$X,24,FALSE)</f>
        <v>0</v>
      </c>
      <c r="AX378" s="67" t="s">
        <v>3118</v>
      </c>
      <c r="AY378" s="71" t="s">
        <v>3769</v>
      </c>
    </row>
    <row r="379" spans="1:51" ht="12" customHeight="1" x14ac:dyDescent="0.25">
      <c r="A379" s="32">
        <v>460</v>
      </c>
      <c r="B379" s="33" t="s">
        <v>5</v>
      </c>
      <c r="C379" s="34">
        <v>724</v>
      </c>
      <c r="D379" s="32" t="str">
        <f t="shared" si="10"/>
        <v>460X724</v>
      </c>
      <c r="E379" s="47" t="s">
        <v>1627</v>
      </c>
      <c r="F379" s="61" t="s">
        <v>2006</v>
      </c>
      <c r="G379" s="41" t="s">
        <v>43</v>
      </c>
      <c r="H379" s="38"/>
      <c r="I379" s="32">
        <v>460</v>
      </c>
      <c r="J379" s="63">
        <f>VLOOKUP(I379,pTRAIT!A:B,2,FALSE)</f>
        <v>0</v>
      </c>
      <c r="K379" s="63" t="s">
        <v>2724</v>
      </c>
      <c r="L379" s="63" t="s">
        <v>2726</v>
      </c>
      <c r="M379" s="63"/>
      <c r="N379" s="63" t="s">
        <v>2730</v>
      </c>
      <c r="O379" s="63" t="s">
        <v>2731</v>
      </c>
      <c r="P379" s="63" t="s">
        <v>2732</v>
      </c>
      <c r="Q379" s="63"/>
      <c r="R379" s="63" t="s">
        <v>2735</v>
      </c>
      <c r="S379" s="63"/>
      <c r="T379" s="63"/>
      <c r="U379" s="63"/>
      <c r="V379" s="63" t="s">
        <v>2739</v>
      </c>
      <c r="W379" s="63" t="s">
        <v>2431</v>
      </c>
      <c r="X379" s="63" t="s">
        <v>2436</v>
      </c>
      <c r="Y379" s="63" t="s">
        <v>2740</v>
      </c>
      <c r="Z379" s="63"/>
      <c r="AA379" s="63" t="s">
        <v>2728</v>
      </c>
      <c r="AB379" s="63"/>
      <c r="AC379" s="63" t="str">
        <f t="shared" si="11"/>
        <v>Tp-2M5Ps3RTRo4SS Tp1/Tp1Pun-sge;NST=X</v>
      </c>
      <c r="AD379" s="34">
        <v>724</v>
      </c>
      <c r="AE379" s="40" t="str">
        <f>VLOOKUP(AD379,pTRAIT!A:B,2,FALSE)</f>
        <v>EM5UeMi1Cf9Pu;RIN=RS / EM5UeMi1(Cf9);RIN=RF</v>
      </c>
      <c r="AF379" s="63">
        <f>VLOOKUP($AD379,pTRAIT!$A:$X,7,FALSE)</f>
        <v>0</v>
      </c>
      <c r="AG379" s="63">
        <f>VLOOKUP($AD379,pTRAIT!$A:$X,8,FALSE)</f>
        <v>0</v>
      </c>
      <c r="AH379" s="63">
        <f>VLOOKUP($AD379,pTRAIT!$A:$X,9,FALSE)</f>
        <v>0</v>
      </c>
      <c r="AI379" s="63">
        <f>VLOOKUP($AD379,pTRAIT!$A:$X,10,FALSE)</f>
        <v>0</v>
      </c>
      <c r="AJ379" s="63">
        <f>VLOOKUP($AD379,pTRAIT!$A:$X,11,FALSE)</f>
        <v>0</v>
      </c>
      <c r="AK379" s="63">
        <f>VLOOKUP($AD379,pTRAIT!$A:$X,12,FALSE)</f>
        <v>0</v>
      </c>
      <c r="AL379" s="63">
        <f>VLOOKUP($AD379,pTRAIT!$A:$X,13,FALSE)</f>
        <v>0</v>
      </c>
      <c r="AM379" s="63">
        <f>VLOOKUP($AD379,pTRAIT!$A:$X,14,FALSE)</f>
        <v>0</v>
      </c>
      <c r="AN379" s="63">
        <f>VLOOKUP($AD379,pTRAIT!$A:$X,15,FALSE)</f>
        <v>0</v>
      </c>
      <c r="AO379" s="63">
        <f>VLOOKUP($AD379,pTRAIT!$A:$X,16,FALSE)</f>
        <v>0</v>
      </c>
      <c r="AP379" s="63">
        <f>VLOOKUP($AD379,pTRAIT!$A:$X,17,FALSE)</f>
        <v>0</v>
      </c>
      <c r="AQ379" s="63">
        <f>VLOOKUP($AD379,pTRAIT!$A:$X,18,FALSE)</f>
        <v>0</v>
      </c>
      <c r="AR379" s="63">
        <f>VLOOKUP($AD379,pTRAIT!$A:$X,19,FALSE)</f>
        <v>0</v>
      </c>
      <c r="AS379" s="63">
        <f>VLOOKUP($AD379,pTRAIT!$A:$X,20,FALSE)</f>
        <v>0</v>
      </c>
      <c r="AT379" s="63">
        <f>VLOOKUP($AD379,pTRAIT!$A:$X,21,FALSE)</f>
        <v>0</v>
      </c>
      <c r="AU379" s="63">
        <f>VLOOKUP($AD379,pTRAIT!$A:$X,22,FALSE)</f>
        <v>0</v>
      </c>
      <c r="AV379" s="63">
        <f>VLOOKUP($AD379,pTRAIT!$A:$X,23,FALSE)</f>
        <v>0</v>
      </c>
      <c r="AW379" s="63">
        <f>VLOOKUP($AD379,pTRAIT!$A:$X,24,FALSE)</f>
        <v>0</v>
      </c>
      <c r="AX379" s="67" t="s">
        <v>3119</v>
      </c>
      <c r="AY379" s="71" t="s">
        <v>3770</v>
      </c>
    </row>
    <row r="380" spans="1:51" ht="12" customHeight="1" x14ac:dyDescent="0.25">
      <c r="A380" s="32">
        <v>810</v>
      </c>
      <c r="B380" s="33" t="s">
        <v>5</v>
      </c>
      <c r="C380" s="34">
        <v>845</v>
      </c>
      <c r="D380" s="32" t="str">
        <f t="shared" si="10"/>
        <v>810X845</v>
      </c>
      <c r="E380" s="48" t="s">
        <v>1624</v>
      </c>
      <c r="F380" s="61" t="s">
        <v>2007</v>
      </c>
      <c r="G380" s="41" t="s">
        <v>43</v>
      </c>
      <c r="H380" s="38"/>
      <c r="I380" s="32">
        <v>810</v>
      </c>
      <c r="J380" s="63">
        <f>VLOOKUP(I380,pTRAIT!A:B,2,FALSE)</f>
        <v>0</v>
      </c>
      <c r="K380" s="63" t="s">
        <v>2724</v>
      </c>
      <c r="L380" s="63"/>
      <c r="M380" s="63" t="s">
        <v>2437</v>
      </c>
      <c r="N380" s="63" t="s">
        <v>2730</v>
      </c>
      <c r="O380" s="63"/>
      <c r="P380" s="63" t="s">
        <v>2732</v>
      </c>
      <c r="Q380" s="63"/>
      <c r="R380" s="63" t="s">
        <v>2735</v>
      </c>
      <c r="S380" s="63"/>
      <c r="T380" s="63"/>
      <c r="U380" s="63"/>
      <c r="V380" s="63"/>
      <c r="W380" s="63" t="s">
        <v>2431</v>
      </c>
      <c r="X380" s="63"/>
      <c r="Y380" s="63"/>
      <c r="Z380" s="63"/>
      <c r="AA380" s="63" t="s">
        <v>2728</v>
      </c>
      <c r="AB380" s="63"/>
      <c r="AC380" s="63" t="str">
        <f t="shared" si="11"/>
        <v>EM5RTRo4 n-sge;NST=X</v>
      </c>
      <c r="AD380" s="34">
        <v>845</v>
      </c>
      <c r="AE380" s="40" t="str">
        <f>VLOOKUP(AD380,pTRAIT!A:B,2,FALSE)</f>
        <v>EM5RTMi1;NST=X / EM5UeMi1Cf9Pu;RIN=RS</v>
      </c>
      <c r="AF380" s="63">
        <f>VLOOKUP($AD380,pTRAIT!$A:$X,7,FALSE)</f>
        <v>0</v>
      </c>
      <c r="AG380" s="63">
        <f>VLOOKUP($AD380,pTRAIT!$A:$X,8,FALSE)</f>
        <v>0</v>
      </c>
      <c r="AH380" s="63">
        <f>VLOOKUP($AD380,pTRAIT!$A:$X,9,FALSE)</f>
        <v>0</v>
      </c>
      <c r="AI380" s="63">
        <f>VLOOKUP($AD380,pTRAIT!$A:$X,10,FALSE)</f>
        <v>0</v>
      </c>
      <c r="AJ380" s="63">
        <f>VLOOKUP($AD380,pTRAIT!$A:$X,11,FALSE)</f>
        <v>0</v>
      </c>
      <c r="AK380" s="63">
        <f>VLOOKUP($AD380,pTRAIT!$A:$X,12,FALSE)</f>
        <v>0</v>
      </c>
      <c r="AL380" s="63">
        <f>VLOOKUP($AD380,pTRAIT!$A:$X,13,FALSE)</f>
        <v>0</v>
      </c>
      <c r="AM380" s="63">
        <f>VLOOKUP($AD380,pTRAIT!$A:$X,14,FALSE)</f>
        <v>0</v>
      </c>
      <c r="AN380" s="63">
        <f>VLOOKUP($AD380,pTRAIT!$A:$X,15,FALSE)</f>
        <v>0</v>
      </c>
      <c r="AO380" s="63">
        <f>VLOOKUP($AD380,pTRAIT!$A:$X,16,FALSE)</f>
        <v>0</v>
      </c>
      <c r="AP380" s="63">
        <f>VLOOKUP($AD380,pTRAIT!$A:$X,17,FALSE)</f>
        <v>0</v>
      </c>
      <c r="AQ380" s="63">
        <f>VLOOKUP($AD380,pTRAIT!$A:$X,18,FALSE)</f>
        <v>0</v>
      </c>
      <c r="AR380" s="63">
        <f>VLOOKUP($AD380,pTRAIT!$A:$X,19,FALSE)</f>
        <v>0</v>
      </c>
      <c r="AS380" s="63">
        <f>VLOOKUP($AD380,pTRAIT!$A:$X,20,FALSE)</f>
        <v>0</v>
      </c>
      <c r="AT380" s="63">
        <f>VLOOKUP($AD380,pTRAIT!$A:$X,21,FALSE)</f>
        <v>0</v>
      </c>
      <c r="AU380" s="63">
        <f>VLOOKUP($AD380,pTRAIT!$A:$X,22,FALSE)</f>
        <v>0</v>
      </c>
      <c r="AV380" s="63">
        <f>VLOOKUP($AD380,pTRAIT!$A:$X,23,FALSE)</f>
        <v>0</v>
      </c>
      <c r="AW380" s="63">
        <f>VLOOKUP($AD380,pTRAIT!$A:$X,24,FALSE)</f>
        <v>0</v>
      </c>
      <c r="AX380" s="67" t="s">
        <v>3120</v>
      </c>
      <c r="AY380" s="71" t="s">
        <v>3771</v>
      </c>
    </row>
    <row r="381" spans="1:51" ht="12" customHeight="1" x14ac:dyDescent="0.25">
      <c r="A381" s="32">
        <v>810</v>
      </c>
      <c r="B381" s="33" t="s">
        <v>5</v>
      </c>
      <c r="C381" s="34">
        <v>843</v>
      </c>
      <c r="D381" s="32" t="str">
        <f t="shared" si="10"/>
        <v>810X843</v>
      </c>
      <c r="E381" s="48" t="s">
        <v>1624</v>
      </c>
      <c r="F381" s="61" t="s">
        <v>2008</v>
      </c>
      <c r="G381" s="41" t="s">
        <v>43</v>
      </c>
      <c r="H381" s="38"/>
      <c r="I381" s="32">
        <v>810</v>
      </c>
      <c r="J381" s="63">
        <f>VLOOKUP(I381,pTRAIT!A:B,2,FALSE)</f>
        <v>0</v>
      </c>
      <c r="K381" s="63" t="s">
        <v>2724</v>
      </c>
      <c r="L381" s="63"/>
      <c r="M381" s="63" t="s">
        <v>2437</v>
      </c>
      <c r="N381" s="63" t="s">
        <v>2730</v>
      </c>
      <c r="O381" s="63"/>
      <c r="P381" s="63" t="s">
        <v>2732</v>
      </c>
      <c r="Q381" s="63"/>
      <c r="R381" s="63" t="s">
        <v>2735</v>
      </c>
      <c r="S381" s="63"/>
      <c r="T381" s="63"/>
      <c r="U381" s="63"/>
      <c r="V381" s="63"/>
      <c r="W381" s="63" t="s">
        <v>2431</v>
      </c>
      <c r="X381" s="63"/>
      <c r="Y381" s="63"/>
      <c r="Z381" s="63"/>
      <c r="AA381" s="63" t="s">
        <v>2728</v>
      </c>
      <c r="AB381" s="63"/>
      <c r="AC381" s="63" t="str">
        <f t="shared" si="11"/>
        <v>EM5RTRo4 n-sge;NST=X</v>
      </c>
      <c r="AD381" s="34">
        <v>843</v>
      </c>
      <c r="AE381" s="40" t="str">
        <f>VLOOKUP(AD381,pTRAIT!A:B,2,FALSE)</f>
        <v>EM5RTMi1;NST=X / EM5Mi1Cf9(Pu);RIN=RF</v>
      </c>
      <c r="AF381" s="63">
        <f>VLOOKUP($AD381,pTRAIT!$A:$X,7,FALSE)</f>
        <v>0</v>
      </c>
      <c r="AG381" s="63">
        <f>VLOOKUP($AD381,pTRAIT!$A:$X,8,FALSE)</f>
        <v>0</v>
      </c>
      <c r="AH381" s="63">
        <f>VLOOKUP($AD381,pTRAIT!$A:$X,9,FALSE)</f>
        <v>0</v>
      </c>
      <c r="AI381" s="63">
        <f>VLOOKUP($AD381,pTRAIT!$A:$X,10,FALSE)</f>
        <v>0</v>
      </c>
      <c r="AJ381" s="63">
        <f>VLOOKUP($AD381,pTRAIT!$A:$X,11,FALSE)</f>
        <v>0</v>
      </c>
      <c r="AK381" s="63">
        <f>VLOOKUP($AD381,pTRAIT!$A:$X,12,FALSE)</f>
        <v>0</v>
      </c>
      <c r="AL381" s="63">
        <f>VLOOKUP($AD381,pTRAIT!$A:$X,13,FALSE)</f>
        <v>0</v>
      </c>
      <c r="AM381" s="63">
        <f>VLOOKUP($AD381,pTRAIT!$A:$X,14,FALSE)</f>
        <v>0</v>
      </c>
      <c r="AN381" s="63">
        <f>VLOOKUP($AD381,pTRAIT!$A:$X,15,FALSE)</f>
        <v>0</v>
      </c>
      <c r="AO381" s="63">
        <f>VLOOKUP($AD381,pTRAIT!$A:$X,16,FALSE)</f>
        <v>0</v>
      </c>
      <c r="AP381" s="63">
        <f>VLOOKUP($AD381,pTRAIT!$A:$X,17,FALSE)</f>
        <v>0</v>
      </c>
      <c r="AQ381" s="63">
        <f>VLOOKUP($AD381,pTRAIT!$A:$X,18,FALSE)</f>
        <v>0</v>
      </c>
      <c r="AR381" s="63">
        <f>VLOOKUP($AD381,pTRAIT!$A:$X,19,FALSE)</f>
        <v>0</v>
      </c>
      <c r="AS381" s="63">
        <f>VLOOKUP($AD381,pTRAIT!$A:$X,20,FALSE)</f>
        <v>0</v>
      </c>
      <c r="AT381" s="63">
        <f>VLOOKUP($AD381,pTRAIT!$A:$X,21,FALSE)</f>
        <v>0</v>
      </c>
      <c r="AU381" s="63">
        <f>VLOOKUP($AD381,pTRAIT!$A:$X,22,FALSE)</f>
        <v>0</v>
      </c>
      <c r="AV381" s="63">
        <f>VLOOKUP($AD381,pTRAIT!$A:$X,23,FALSE)</f>
        <v>0</v>
      </c>
      <c r="AW381" s="63">
        <f>VLOOKUP($AD381,pTRAIT!$A:$X,24,FALSE)</f>
        <v>0</v>
      </c>
      <c r="AX381" s="67" t="s">
        <v>3121</v>
      </c>
      <c r="AY381" s="71" t="s">
        <v>3772</v>
      </c>
    </row>
    <row r="382" spans="1:51" ht="12" customHeight="1" x14ac:dyDescent="0.25">
      <c r="A382" s="32">
        <v>810</v>
      </c>
      <c r="B382" s="33" t="s">
        <v>5</v>
      </c>
      <c r="C382" s="34">
        <v>846</v>
      </c>
      <c r="D382" s="32" t="str">
        <f t="shared" si="10"/>
        <v>810X846</v>
      </c>
      <c r="E382" s="48" t="s">
        <v>1624</v>
      </c>
      <c r="F382" s="61" t="s">
        <v>2009</v>
      </c>
      <c r="G382" s="41" t="s">
        <v>43</v>
      </c>
      <c r="H382" s="38"/>
      <c r="I382" s="32">
        <v>810</v>
      </c>
      <c r="J382" s="63">
        <f>VLOOKUP(I382,pTRAIT!A:B,2,FALSE)</f>
        <v>0</v>
      </c>
      <c r="K382" s="63" t="s">
        <v>2724</v>
      </c>
      <c r="L382" s="63"/>
      <c r="M382" s="63" t="s">
        <v>2437</v>
      </c>
      <c r="N382" s="63" t="s">
        <v>2730</v>
      </c>
      <c r="O382" s="63"/>
      <c r="P382" s="63" t="s">
        <v>2732</v>
      </c>
      <c r="Q382" s="63"/>
      <c r="R382" s="63" t="s">
        <v>2735</v>
      </c>
      <c r="S382" s="63"/>
      <c r="T382" s="63"/>
      <c r="U382" s="63"/>
      <c r="V382" s="63"/>
      <c r="W382" s="63" t="s">
        <v>2431</v>
      </c>
      <c r="X382" s="63"/>
      <c r="Y382" s="63"/>
      <c r="Z382" s="63"/>
      <c r="AA382" s="63" t="s">
        <v>2728</v>
      </c>
      <c r="AB382" s="63"/>
      <c r="AC382" s="63" t="str">
        <f t="shared" si="11"/>
        <v>EM5RTRo4 n-sge;NST=X</v>
      </c>
      <c r="AD382" s="34">
        <v>846</v>
      </c>
      <c r="AE382" s="40" t="str">
        <f>VLOOKUP(AD382,pTRAIT!A:B,2,FALSE)</f>
        <v>EM5RTMi1;NST=X / (RT)(Mi1)(Pu)(Y);</v>
      </c>
      <c r="AF382" s="63">
        <f>VLOOKUP($AD382,pTRAIT!$A:$X,7,FALSE)</f>
        <v>0</v>
      </c>
      <c r="AG382" s="63">
        <f>VLOOKUP($AD382,pTRAIT!$A:$X,8,FALSE)</f>
        <v>0</v>
      </c>
      <c r="AH382" s="63">
        <f>VLOOKUP($AD382,pTRAIT!$A:$X,9,FALSE)</f>
        <v>0</v>
      </c>
      <c r="AI382" s="63">
        <f>VLOOKUP($AD382,pTRAIT!$A:$X,10,FALSE)</f>
        <v>0</v>
      </c>
      <c r="AJ382" s="63">
        <f>VLOOKUP($AD382,pTRAIT!$A:$X,11,FALSE)</f>
        <v>0</v>
      </c>
      <c r="AK382" s="63">
        <f>VLOOKUP($AD382,pTRAIT!$A:$X,12,FALSE)</f>
        <v>0</v>
      </c>
      <c r="AL382" s="63">
        <f>VLOOKUP($AD382,pTRAIT!$A:$X,13,FALSE)</f>
        <v>0</v>
      </c>
      <c r="AM382" s="63">
        <f>VLOOKUP($AD382,pTRAIT!$A:$X,14,FALSE)</f>
        <v>0</v>
      </c>
      <c r="AN382" s="63">
        <f>VLOOKUP($AD382,pTRAIT!$A:$X,15,FALSE)</f>
        <v>0</v>
      </c>
      <c r="AO382" s="63">
        <f>VLOOKUP($AD382,pTRAIT!$A:$X,16,FALSE)</f>
        <v>0</v>
      </c>
      <c r="AP382" s="63">
        <f>VLOOKUP($AD382,pTRAIT!$A:$X,17,FALSE)</f>
        <v>0</v>
      </c>
      <c r="AQ382" s="63">
        <f>VLOOKUP($AD382,pTRAIT!$A:$X,18,FALSE)</f>
        <v>0</v>
      </c>
      <c r="AR382" s="63">
        <f>VLOOKUP($AD382,pTRAIT!$A:$X,19,FALSE)</f>
        <v>0</v>
      </c>
      <c r="AS382" s="63">
        <f>VLOOKUP($AD382,pTRAIT!$A:$X,20,FALSE)</f>
        <v>0</v>
      </c>
      <c r="AT382" s="63">
        <f>VLOOKUP($AD382,pTRAIT!$A:$X,21,FALSE)</f>
        <v>0</v>
      </c>
      <c r="AU382" s="63">
        <f>VLOOKUP($AD382,pTRAIT!$A:$X,22,FALSE)</f>
        <v>0</v>
      </c>
      <c r="AV382" s="63">
        <f>VLOOKUP($AD382,pTRAIT!$A:$X,23,FALSE)</f>
        <v>0</v>
      </c>
      <c r="AW382" s="63">
        <f>VLOOKUP($AD382,pTRAIT!$A:$X,24,FALSE)</f>
        <v>0</v>
      </c>
      <c r="AX382" s="67" t="s">
        <v>3122</v>
      </c>
      <c r="AY382" s="71" t="s">
        <v>3773</v>
      </c>
    </row>
    <row r="383" spans="1:51" ht="12" customHeight="1" x14ac:dyDescent="0.25">
      <c r="A383" s="32">
        <v>810</v>
      </c>
      <c r="B383" s="33" t="s">
        <v>5</v>
      </c>
      <c r="C383" s="34">
        <v>850</v>
      </c>
      <c r="D383" s="32" t="str">
        <f t="shared" si="10"/>
        <v>810X850</v>
      </c>
      <c r="E383" s="48" t="s">
        <v>1624</v>
      </c>
      <c r="F383" s="61" t="s">
        <v>2010</v>
      </c>
      <c r="G383" s="41" t="s">
        <v>43</v>
      </c>
      <c r="H383" s="38"/>
      <c r="I383" s="32">
        <v>810</v>
      </c>
      <c r="J383" s="63">
        <f>VLOOKUP(I383,pTRAIT!A:B,2,FALSE)</f>
        <v>0</v>
      </c>
      <c r="K383" s="63" t="s">
        <v>2724</v>
      </c>
      <c r="L383" s="63"/>
      <c r="M383" s="63" t="s">
        <v>2437</v>
      </c>
      <c r="N383" s="63" t="s">
        <v>2730</v>
      </c>
      <c r="O383" s="63"/>
      <c r="P383" s="63" t="s">
        <v>2732</v>
      </c>
      <c r="Q383" s="63"/>
      <c r="R383" s="63" t="s">
        <v>2735</v>
      </c>
      <c r="S383" s="63"/>
      <c r="T383" s="63"/>
      <c r="U383" s="63"/>
      <c r="V383" s="63"/>
      <c r="W383" s="63" t="s">
        <v>2431</v>
      </c>
      <c r="X383" s="63"/>
      <c r="Y383" s="63"/>
      <c r="Z383" s="63"/>
      <c r="AA383" s="63" t="s">
        <v>2728</v>
      </c>
      <c r="AB383" s="63"/>
      <c r="AC383" s="63" t="str">
        <f t="shared" si="11"/>
        <v>EM5RTRo4 n-sge;NST=X</v>
      </c>
      <c r="AD383" s="34">
        <v>850</v>
      </c>
      <c r="AE383" s="40" t="str">
        <f>VLOOKUP(AD383,pTRAIT!A:B,2,FALSE)</f>
        <v>EM5RTMi1;NST=X / (E)M5(RT)Mi1(Fr1)Pu;NST=X</v>
      </c>
      <c r="AF383" s="63">
        <f>VLOOKUP($AD383,pTRAIT!$A:$X,7,FALSE)</f>
        <v>0</v>
      </c>
      <c r="AG383" s="63">
        <f>VLOOKUP($AD383,pTRAIT!$A:$X,8,FALSE)</f>
        <v>0</v>
      </c>
      <c r="AH383" s="63">
        <f>VLOOKUP($AD383,pTRAIT!$A:$X,9,FALSE)</f>
        <v>0</v>
      </c>
      <c r="AI383" s="63">
        <f>VLOOKUP($AD383,pTRAIT!$A:$X,10,FALSE)</f>
        <v>0</v>
      </c>
      <c r="AJ383" s="63">
        <f>VLOOKUP($AD383,pTRAIT!$A:$X,11,FALSE)</f>
        <v>0</v>
      </c>
      <c r="AK383" s="63">
        <f>VLOOKUP($AD383,pTRAIT!$A:$X,12,FALSE)</f>
        <v>0</v>
      </c>
      <c r="AL383" s="63">
        <f>VLOOKUP($AD383,pTRAIT!$A:$X,13,FALSE)</f>
        <v>0</v>
      </c>
      <c r="AM383" s="63">
        <f>VLOOKUP($AD383,pTRAIT!$A:$X,14,FALSE)</f>
        <v>0</v>
      </c>
      <c r="AN383" s="63">
        <f>VLOOKUP($AD383,pTRAIT!$A:$X,15,FALSE)</f>
        <v>0</v>
      </c>
      <c r="AO383" s="63">
        <f>VLOOKUP($AD383,pTRAIT!$A:$X,16,FALSE)</f>
        <v>0</v>
      </c>
      <c r="AP383" s="63">
        <f>VLOOKUP($AD383,pTRAIT!$A:$X,17,FALSE)</f>
        <v>0</v>
      </c>
      <c r="AQ383" s="63">
        <f>VLOOKUP($AD383,pTRAIT!$A:$X,18,FALSE)</f>
        <v>0</v>
      </c>
      <c r="AR383" s="63">
        <f>VLOOKUP($AD383,pTRAIT!$A:$X,19,FALSE)</f>
        <v>0</v>
      </c>
      <c r="AS383" s="63">
        <f>VLOOKUP($AD383,pTRAIT!$A:$X,20,FALSE)</f>
        <v>0</v>
      </c>
      <c r="AT383" s="63">
        <f>VLOOKUP($AD383,pTRAIT!$A:$X,21,FALSE)</f>
        <v>0</v>
      </c>
      <c r="AU383" s="63">
        <f>VLOOKUP($AD383,pTRAIT!$A:$X,22,FALSE)</f>
        <v>0</v>
      </c>
      <c r="AV383" s="63">
        <f>VLOOKUP($AD383,pTRAIT!$A:$X,23,FALSE)</f>
        <v>0</v>
      </c>
      <c r="AW383" s="63">
        <f>VLOOKUP($AD383,pTRAIT!$A:$X,24,FALSE)</f>
        <v>0</v>
      </c>
      <c r="AX383" s="67" t="s">
        <v>3123</v>
      </c>
      <c r="AY383" s="71" t="s">
        <v>3774</v>
      </c>
    </row>
    <row r="384" spans="1:51" ht="12" customHeight="1" x14ac:dyDescent="0.25">
      <c r="A384" s="32">
        <v>810</v>
      </c>
      <c r="B384" s="33" t="s">
        <v>5</v>
      </c>
      <c r="C384" s="34">
        <v>853</v>
      </c>
      <c r="D384" s="32" t="str">
        <f t="shared" si="10"/>
        <v>810X853</v>
      </c>
      <c r="E384" s="48" t="s">
        <v>1624</v>
      </c>
      <c r="F384" s="61" t="s">
        <v>2011</v>
      </c>
      <c r="G384" s="41" t="s">
        <v>43</v>
      </c>
      <c r="H384" s="45"/>
      <c r="I384" s="32">
        <v>810</v>
      </c>
      <c r="J384" s="63">
        <f>VLOOKUP(I384,pTRAIT!A:B,2,FALSE)</f>
        <v>0</v>
      </c>
      <c r="K384" s="63" t="s">
        <v>2724</v>
      </c>
      <c r="L384" s="63"/>
      <c r="M384" s="63" t="s">
        <v>2437</v>
      </c>
      <c r="N384" s="63" t="s">
        <v>2730</v>
      </c>
      <c r="O384" s="63"/>
      <c r="P384" s="63" t="s">
        <v>2732</v>
      </c>
      <c r="Q384" s="63"/>
      <c r="R384" s="63" t="s">
        <v>2735</v>
      </c>
      <c r="S384" s="63"/>
      <c r="T384" s="63"/>
      <c r="U384" s="63"/>
      <c r="V384" s="63"/>
      <c r="W384" s="63" t="s">
        <v>2431</v>
      </c>
      <c r="X384" s="63"/>
      <c r="Y384" s="63"/>
      <c r="Z384" s="63"/>
      <c r="AA384" s="63" t="s">
        <v>2728</v>
      </c>
      <c r="AB384" s="63"/>
      <c r="AC384" s="63" t="str">
        <f t="shared" si="11"/>
        <v>EM5RTRo4 n-sge;NST=X</v>
      </c>
      <c r="AD384" s="34">
        <v>853</v>
      </c>
      <c r="AE384" s="40" t="str">
        <f>VLOOKUP(AD384,pTRAIT!A:B,2,FALSE)</f>
        <v>EM5RTMi1;NST=X / (ogc);</v>
      </c>
      <c r="AF384" s="63">
        <f>VLOOKUP($AD384,pTRAIT!$A:$X,7,FALSE)</f>
        <v>0</v>
      </c>
      <c r="AG384" s="63">
        <f>VLOOKUP($AD384,pTRAIT!$A:$X,8,FALSE)</f>
        <v>0</v>
      </c>
      <c r="AH384" s="63">
        <f>VLOOKUP($AD384,pTRAIT!$A:$X,9,FALSE)</f>
        <v>0</v>
      </c>
      <c r="AI384" s="63">
        <f>VLOOKUP($AD384,pTRAIT!$A:$X,10,FALSE)</f>
        <v>0</v>
      </c>
      <c r="AJ384" s="63">
        <f>VLOOKUP($AD384,pTRAIT!$A:$X,11,FALSE)</f>
        <v>0</v>
      </c>
      <c r="AK384" s="63">
        <f>VLOOKUP($AD384,pTRAIT!$A:$X,12,FALSE)</f>
        <v>0</v>
      </c>
      <c r="AL384" s="63">
        <f>VLOOKUP($AD384,pTRAIT!$A:$X,13,FALSE)</f>
        <v>0</v>
      </c>
      <c r="AM384" s="63">
        <f>VLOOKUP($AD384,pTRAIT!$A:$X,14,FALSE)</f>
        <v>0</v>
      </c>
      <c r="AN384" s="63">
        <f>VLOOKUP($AD384,pTRAIT!$A:$X,15,FALSE)</f>
        <v>0</v>
      </c>
      <c r="AO384" s="63">
        <f>VLOOKUP($AD384,pTRAIT!$A:$X,16,FALSE)</f>
        <v>0</v>
      </c>
      <c r="AP384" s="63">
        <f>VLOOKUP($AD384,pTRAIT!$A:$X,17,FALSE)</f>
        <v>0</v>
      </c>
      <c r="AQ384" s="63">
        <f>VLOOKUP($AD384,pTRAIT!$A:$X,18,FALSE)</f>
        <v>0</v>
      </c>
      <c r="AR384" s="63">
        <f>VLOOKUP($AD384,pTRAIT!$A:$X,19,FALSE)</f>
        <v>0</v>
      </c>
      <c r="AS384" s="63">
        <f>VLOOKUP($AD384,pTRAIT!$A:$X,20,FALSE)</f>
        <v>0</v>
      </c>
      <c r="AT384" s="63">
        <f>VLOOKUP($AD384,pTRAIT!$A:$X,21,FALSE)</f>
        <v>0</v>
      </c>
      <c r="AU384" s="63">
        <f>VLOOKUP($AD384,pTRAIT!$A:$X,22,FALSE)</f>
        <v>0</v>
      </c>
      <c r="AV384" s="63">
        <f>VLOOKUP($AD384,pTRAIT!$A:$X,23,FALSE)</f>
        <v>0</v>
      </c>
      <c r="AW384" s="63">
        <f>VLOOKUP($AD384,pTRAIT!$A:$X,24,FALSE)</f>
        <v>0</v>
      </c>
      <c r="AX384" s="67" t="s">
        <v>3124</v>
      </c>
      <c r="AY384" s="71" t="s">
        <v>3775</v>
      </c>
    </row>
    <row r="385" spans="1:51" ht="12" customHeight="1" x14ac:dyDescent="0.25">
      <c r="A385" s="32">
        <v>810</v>
      </c>
      <c r="B385" s="33" t="s">
        <v>5</v>
      </c>
      <c r="C385" s="34">
        <v>854</v>
      </c>
      <c r="D385" s="32" t="str">
        <f t="shared" si="10"/>
        <v>810X854</v>
      </c>
      <c r="E385" s="48" t="s">
        <v>1624</v>
      </c>
      <c r="F385" s="61" t="s">
        <v>2012</v>
      </c>
      <c r="G385" s="41" t="s">
        <v>43</v>
      </c>
      <c r="H385" s="38"/>
      <c r="I385" s="32">
        <v>810</v>
      </c>
      <c r="J385" s="63">
        <f>VLOOKUP(I385,pTRAIT!A:B,2,FALSE)</f>
        <v>0</v>
      </c>
      <c r="K385" s="63" t="s">
        <v>2724</v>
      </c>
      <c r="L385" s="63"/>
      <c r="M385" s="63" t="s">
        <v>2437</v>
      </c>
      <c r="N385" s="63" t="s">
        <v>2730</v>
      </c>
      <c r="O385" s="63"/>
      <c r="P385" s="63" t="s">
        <v>2732</v>
      </c>
      <c r="Q385" s="63"/>
      <c r="R385" s="63" t="s">
        <v>2735</v>
      </c>
      <c r="S385" s="63"/>
      <c r="T385" s="63"/>
      <c r="U385" s="63"/>
      <c r="V385" s="63"/>
      <c r="W385" s="63" t="s">
        <v>2431</v>
      </c>
      <c r="X385" s="63"/>
      <c r="Y385" s="63"/>
      <c r="Z385" s="63"/>
      <c r="AA385" s="63" t="s">
        <v>2728</v>
      </c>
      <c r="AB385" s="63"/>
      <c r="AC385" s="63" t="str">
        <f t="shared" si="11"/>
        <v>EM5RTRo4 n-sge;NST=X</v>
      </c>
      <c r="AD385" s="34">
        <v>854</v>
      </c>
      <c r="AE385" s="40" t="str">
        <f>VLOOKUP(AD385,pTRAIT!A:B,2,FALSE)</f>
        <v>EM5RTMi1;NST=X / (10-SCHI);</v>
      </c>
      <c r="AF385" s="63">
        <f>VLOOKUP($AD385,pTRAIT!$A:$X,7,FALSE)</f>
        <v>0</v>
      </c>
      <c r="AG385" s="63">
        <f>VLOOKUP($AD385,pTRAIT!$A:$X,8,FALSE)</f>
        <v>0</v>
      </c>
      <c r="AH385" s="63">
        <f>VLOOKUP($AD385,pTRAIT!$A:$X,9,FALSE)</f>
        <v>0</v>
      </c>
      <c r="AI385" s="63">
        <f>VLOOKUP($AD385,pTRAIT!$A:$X,10,FALSE)</f>
        <v>0</v>
      </c>
      <c r="AJ385" s="63">
        <f>VLOOKUP($AD385,pTRAIT!$A:$X,11,FALSE)</f>
        <v>0</v>
      </c>
      <c r="AK385" s="63">
        <f>VLOOKUP($AD385,pTRAIT!$A:$X,12,FALSE)</f>
        <v>0</v>
      </c>
      <c r="AL385" s="63">
        <f>VLOOKUP($AD385,pTRAIT!$A:$X,13,FALSE)</f>
        <v>0</v>
      </c>
      <c r="AM385" s="63">
        <f>VLOOKUP($AD385,pTRAIT!$A:$X,14,FALSE)</f>
        <v>0</v>
      </c>
      <c r="AN385" s="63">
        <f>VLOOKUP($AD385,pTRAIT!$A:$X,15,FALSE)</f>
        <v>0</v>
      </c>
      <c r="AO385" s="63">
        <f>VLOOKUP($AD385,pTRAIT!$A:$X,16,FALSE)</f>
        <v>0</v>
      </c>
      <c r="AP385" s="63">
        <f>VLOOKUP($AD385,pTRAIT!$A:$X,17,FALSE)</f>
        <v>0</v>
      </c>
      <c r="AQ385" s="63">
        <f>VLOOKUP($AD385,pTRAIT!$A:$X,18,FALSE)</f>
        <v>0</v>
      </c>
      <c r="AR385" s="63">
        <f>VLOOKUP($AD385,pTRAIT!$A:$X,19,FALSE)</f>
        <v>0</v>
      </c>
      <c r="AS385" s="63">
        <f>VLOOKUP($AD385,pTRAIT!$A:$X,20,FALSE)</f>
        <v>0</v>
      </c>
      <c r="AT385" s="63">
        <f>VLOOKUP($AD385,pTRAIT!$A:$X,21,FALSE)</f>
        <v>0</v>
      </c>
      <c r="AU385" s="63">
        <f>VLOOKUP($AD385,pTRAIT!$A:$X,22,FALSE)</f>
        <v>0</v>
      </c>
      <c r="AV385" s="63">
        <f>VLOOKUP($AD385,pTRAIT!$A:$X,23,FALSE)</f>
        <v>0</v>
      </c>
      <c r="AW385" s="63">
        <f>VLOOKUP($AD385,pTRAIT!$A:$X,24,FALSE)</f>
        <v>0</v>
      </c>
      <c r="AX385" s="67" t="s">
        <v>3125</v>
      </c>
      <c r="AY385" s="71" t="s">
        <v>3776</v>
      </c>
    </row>
    <row r="386" spans="1:51" ht="12" customHeight="1" x14ac:dyDescent="0.25">
      <c r="A386" s="32">
        <v>810</v>
      </c>
      <c r="B386" s="33" t="s">
        <v>5</v>
      </c>
      <c r="C386" s="34">
        <v>855</v>
      </c>
      <c r="D386" s="32" t="str">
        <f t="shared" ref="D386:D449" si="12">_xlfn.CONCAT(A386,B386,C386)</f>
        <v>810X855</v>
      </c>
      <c r="E386" s="48" t="s">
        <v>1624</v>
      </c>
      <c r="F386" s="61" t="s">
        <v>2013</v>
      </c>
      <c r="G386" s="41" t="s">
        <v>43</v>
      </c>
      <c r="H386" s="38"/>
      <c r="I386" s="32">
        <v>810</v>
      </c>
      <c r="J386" s="63">
        <f>VLOOKUP(I386,pTRAIT!A:B,2,FALSE)</f>
        <v>0</v>
      </c>
      <c r="K386" s="63" t="s">
        <v>2724</v>
      </c>
      <c r="L386" s="63"/>
      <c r="M386" s="63" t="s">
        <v>2437</v>
      </c>
      <c r="N386" s="63" t="s">
        <v>2730</v>
      </c>
      <c r="O386" s="63"/>
      <c r="P386" s="63" t="s">
        <v>2732</v>
      </c>
      <c r="Q386" s="63"/>
      <c r="R386" s="63" t="s">
        <v>2735</v>
      </c>
      <c r="S386" s="63"/>
      <c r="T386" s="63"/>
      <c r="U386" s="63"/>
      <c r="V386" s="63"/>
      <c r="W386" s="63" t="s">
        <v>2431</v>
      </c>
      <c r="X386" s="63"/>
      <c r="Y386" s="63"/>
      <c r="Z386" s="63"/>
      <c r="AA386" s="63" t="s">
        <v>2728</v>
      </c>
      <c r="AB386" s="63"/>
      <c r="AC386" s="63" t="str">
        <f t="shared" si="11"/>
        <v>EM5RTRo4 n-sge;NST=X</v>
      </c>
      <c r="AD386" s="34">
        <v>855</v>
      </c>
      <c r="AE386" s="40" t="str">
        <f>VLOOKUP(AD386,pTRAIT!A:B,2,FALSE)</f>
        <v>EM5RTMi1;NST=X / (La);</v>
      </c>
      <c r="AF386" s="63">
        <f>VLOOKUP($AD386,pTRAIT!$A:$X,7,FALSE)</f>
        <v>0</v>
      </c>
      <c r="AG386" s="63">
        <f>VLOOKUP($AD386,pTRAIT!$A:$X,8,FALSE)</f>
        <v>0</v>
      </c>
      <c r="AH386" s="63">
        <f>VLOOKUP($AD386,pTRAIT!$A:$X,9,FALSE)</f>
        <v>0</v>
      </c>
      <c r="AI386" s="63">
        <f>VLOOKUP($AD386,pTRAIT!$A:$X,10,FALSE)</f>
        <v>0</v>
      </c>
      <c r="AJ386" s="63">
        <f>VLOOKUP($AD386,pTRAIT!$A:$X,11,FALSE)</f>
        <v>0</v>
      </c>
      <c r="AK386" s="63">
        <f>VLOOKUP($AD386,pTRAIT!$A:$X,12,FALSE)</f>
        <v>0</v>
      </c>
      <c r="AL386" s="63">
        <f>VLOOKUP($AD386,pTRAIT!$A:$X,13,FALSE)</f>
        <v>0</v>
      </c>
      <c r="AM386" s="63">
        <f>VLOOKUP($AD386,pTRAIT!$A:$X,14,FALSE)</f>
        <v>0</v>
      </c>
      <c r="AN386" s="63">
        <f>VLOOKUP($AD386,pTRAIT!$A:$X,15,FALSE)</f>
        <v>0</v>
      </c>
      <c r="AO386" s="63">
        <f>VLOOKUP($AD386,pTRAIT!$A:$X,16,FALSE)</f>
        <v>0</v>
      </c>
      <c r="AP386" s="63">
        <f>VLOOKUP($AD386,pTRAIT!$A:$X,17,FALSE)</f>
        <v>0</v>
      </c>
      <c r="AQ386" s="63">
        <f>VLOOKUP($AD386,pTRAIT!$A:$X,18,FALSE)</f>
        <v>0</v>
      </c>
      <c r="AR386" s="63">
        <f>VLOOKUP($AD386,pTRAIT!$A:$X,19,FALSE)</f>
        <v>0</v>
      </c>
      <c r="AS386" s="63">
        <f>VLOOKUP($AD386,pTRAIT!$A:$X,20,FALSE)</f>
        <v>0</v>
      </c>
      <c r="AT386" s="63">
        <f>VLOOKUP($AD386,pTRAIT!$A:$X,21,FALSE)</f>
        <v>0</v>
      </c>
      <c r="AU386" s="63">
        <f>VLOOKUP($AD386,pTRAIT!$A:$X,22,FALSE)</f>
        <v>0</v>
      </c>
      <c r="AV386" s="63">
        <f>VLOOKUP($AD386,pTRAIT!$A:$X,23,FALSE)</f>
        <v>0</v>
      </c>
      <c r="AW386" s="63">
        <f>VLOOKUP($AD386,pTRAIT!$A:$X,24,FALSE)</f>
        <v>0</v>
      </c>
      <c r="AX386" s="67" t="s">
        <v>3126</v>
      </c>
      <c r="AY386" s="71" t="s">
        <v>3777</v>
      </c>
    </row>
    <row r="387" spans="1:51" ht="12" customHeight="1" x14ac:dyDescent="0.25">
      <c r="A387" s="32">
        <v>810</v>
      </c>
      <c r="B387" s="33" t="s">
        <v>5</v>
      </c>
      <c r="C387" s="34">
        <v>856</v>
      </c>
      <c r="D387" s="32" t="str">
        <f t="shared" si="12"/>
        <v>810X856</v>
      </c>
      <c r="E387" s="48" t="s">
        <v>1624</v>
      </c>
      <c r="F387" s="61" t="s">
        <v>2014</v>
      </c>
      <c r="G387" s="41" t="s">
        <v>43</v>
      </c>
      <c r="H387" s="38"/>
      <c r="I387" s="32">
        <v>810</v>
      </c>
      <c r="J387" s="63">
        <f>VLOOKUP(I387,pTRAIT!A:B,2,FALSE)</f>
        <v>0</v>
      </c>
      <c r="K387" s="63" t="s">
        <v>2724</v>
      </c>
      <c r="L387" s="63"/>
      <c r="M387" s="63" t="s">
        <v>2437</v>
      </c>
      <c r="N387" s="63" t="s">
        <v>2730</v>
      </c>
      <c r="O387" s="63"/>
      <c r="P387" s="63" t="s">
        <v>2732</v>
      </c>
      <c r="Q387" s="63"/>
      <c r="R387" s="63" t="s">
        <v>2735</v>
      </c>
      <c r="S387" s="63"/>
      <c r="T387" s="63"/>
      <c r="U387" s="63"/>
      <c r="V387" s="63"/>
      <c r="W387" s="63" t="s">
        <v>2431</v>
      </c>
      <c r="X387" s="63"/>
      <c r="Y387" s="63"/>
      <c r="Z387" s="63"/>
      <c r="AA387" s="63" t="s">
        <v>2728</v>
      </c>
      <c r="AB387" s="63"/>
      <c r="AC387" s="63" t="str">
        <f t="shared" ref="AC387:AC450" si="13">CONCATENATE(L387,M387,N387,O387,P387,Q387,R387,S387,T387,U387,V387,W387,X387,Y387,Z387,AA387,AB387,";",K387)</f>
        <v>EM5RTRo4 n-sge;NST=X</v>
      </c>
      <c r="AD387" s="34">
        <v>856</v>
      </c>
      <c r="AE387" s="40" t="str">
        <f>VLOOKUP(AD387,pTRAIT!A:B,2,FALSE)</f>
        <v>EM5RTMi1;NST=X / (La);</v>
      </c>
      <c r="AF387" s="63">
        <f>VLOOKUP($AD387,pTRAIT!$A:$X,7,FALSE)</f>
        <v>0</v>
      </c>
      <c r="AG387" s="63">
        <f>VLOOKUP($AD387,pTRAIT!$A:$X,8,FALSE)</f>
        <v>0</v>
      </c>
      <c r="AH387" s="63">
        <f>VLOOKUP($AD387,pTRAIT!$A:$X,9,FALSE)</f>
        <v>0</v>
      </c>
      <c r="AI387" s="63">
        <f>VLOOKUP($AD387,pTRAIT!$A:$X,10,FALSE)</f>
        <v>0</v>
      </c>
      <c r="AJ387" s="63">
        <f>VLOOKUP($AD387,pTRAIT!$A:$X,11,FALSE)</f>
        <v>0</v>
      </c>
      <c r="AK387" s="63">
        <f>VLOOKUP($AD387,pTRAIT!$A:$X,12,FALSE)</f>
        <v>0</v>
      </c>
      <c r="AL387" s="63">
        <f>VLOOKUP($AD387,pTRAIT!$A:$X,13,FALSE)</f>
        <v>0</v>
      </c>
      <c r="AM387" s="63">
        <f>VLOOKUP($AD387,pTRAIT!$A:$X,14,FALSE)</f>
        <v>0</v>
      </c>
      <c r="AN387" s="63">
        <f>VLOOKUP($AD387,pTRAIT!$A:$X,15,FALSE)</f>
        <v>0</v>
      </c>
      <c r="AO387" s="63">
        <f>VLOOKUP($AD387,pTRAIT!$A:$X,16,FALSE)</f>
        <v>0</v>
      </c>
      <c r="AP387" s="63">
        <f>VLOOKUP($AD387,pTRAIT!$A:$X,17,FALSE)</f>
        <v>0</v>
      </c>
      <c r="AQ387" s="63">
        <f>VLOOKUP($AD387,pTRAIT!$A:$X,18,FALSE)</f>
        <v>0</v>
      </c>
      <c r="AR387" s="63">
        <f>VLOOKUP($AD387,pTRAIT!$A:$X,19,FALSE)</f>
        <v>0</v>
      </c>
      <c r="AS387" s="63">
        <f>VLOOKUP($AD387,pTRAIT!$A:$X,20,FALSE)</f>
        <v>0</v>
      </c>
      <c r="AT387" s="63">
        <f>VLOOKUP($AD387,pTRAIT!$A:$X,21,FALSE)</f>
        <v>0</v>
      </c>
      <c r="AU387" s="63">
        <f>VLOOKUP($AD387,pTRAIT!$A:$X,22,FALSE)</f>
        <v>0</v>
      </c>
      <c r="AV387" s="63">
        <f>VLOOKUP($AD387,pTRAIT!$A:$X,23,FALSE)</f>
        <v>0</v>
      </c>
      <c r="AW387" s="63">
        <f>VLOOKUP($AD387,pTRAIT!$A:$X,24,FALSE)</f>
        <v>0</v>
      </c>
      <c r="AX387" s="67" t="s">
        <v>3127</v>
      </c>
      <c r="AY387" s="71" t="s">
        <v>3777</v>
      </c>
    </row>
    <row r="388" spans="1:51" ht="12" customHeight="1" x14ac:dyDescent="0.25">
      <c r="A388" s="32">
        <v>811</v>
      </c>
      <c r="B388" s="33" t="s">
        <v>5</v>
      </c>
      <c r="C388" s="34">
        <v>870</v>
      </c>
      <c r="D388" s="32" t="str">
        <f t="shared" si="12"/>
        <v>811X870</v>
      </c>
      <c r="E388" s="48" t="s">
        <v>1624</v>
      </c>
      <c r="F388" s="61" t="s">
        <v>2015</v>
      </c>
      <c r="G388" s="41" t="s">
        <v>43</v>
      </c>
      <c r="H388" s="45"/>
      <c r="I388" s="32">
        <v>811</v>
      </c>
      <c r="J388" s="63">
        <f>VLOOKUP(I388,pTRAIT!A:B,2,FALSE)</f>
        <v>0</v>
      </c>
      <c r="K388" s="63" t="s">
        <v>2724</v>
      </c>
      <c r="L388" s="63"/>
      <c r="M388" s="63" t="s">
        <v>2437</v>
      </c>
      <c r="N388" s="63" t="s">
        <v>2730</v>
      </c>
      <c r="O388" s="63"/>
      <c r="P388" s="63"/>
      <c r="Q388" s="63" t="s">
        <v>2734</v>
      </c>
      <c r="R388" s="63" t="s">
        <v>2735</v>
      </c>
      <c r="S388" s="63"/>
      <c r="T388" s="63"/>
      <c r="U388" s="63"/>
      <c r="V388" s="63" t="s">
        <v>2739</v>
      </c>
      <c r="W388" s="63" t="s">
        <v>2431</v>
      </c>
      <c r="X388" s="63" t="s">
        <v>2436</v>
      </c>
      <c r="Y388" s="63"/>
      <c r="Z388" s="63"/>
      <c r="AA388" s="63" t="s">
        <v>2728</v>
      </c>
      <c r="AB388" s="63"/>
      <c r="AC388" s="63" t="str">
        <f t="shared" si="13"/>
        <v>EM5UeRo4SS Tp1/Tp1n-sge;NST=X</v>
      </c>
      <c r="AD388" s="34">
        <v>870</v>
      </c>
      <c r="AE388" s="40" t="str">
        <f>VLOOKUP(AD388,pTRAIT!A:B,2,FALSE)</f>
        <v>EM5UeMi1WSCf9;NST=X / EM5Mi1Cf9(Pu);RIN=RF</v>
      </c>
      <c r="AF388" s="63">
        <f>VLOOKUP($AD388,pTRAIT!$A:$X,7,FALSE)</f>
        <v>0</v>
      </c>
      <c r="AG388" s="63">
        <f>VLOOKUP($AD388,pTRAIT!$A:$X,8,FALSE)</f>
        <v>0</v>
      </c>
      <c r="AH388" s="63">
        <f>VLOOKUP($AD388,pTRAIT!$A:$X,9,FALSE)</f>
        <v>0</v>
      </c>
      <c r="AI388" s="63">
        <f>VLOOKUP($AD388,pTRAIT!$A:$X,10,FALSE)</f>
        <v>0</v>
      </c>
      <c r="AJ388" s="63">
        <f>VLOOKUP($AD388,pTRAIT!$A:$X,11,FALSE)</f>
        <v>0</v>
      </c>
      <c r="AK388" s="63">
        <f>VLOOKUP($AD388,pTRAIT!$A:$X,12,FALSE)</f>
        <v>0</v>
      </c>
      <c r="AL388" s="63">
        <f>VLOOKUP($AD388,pTRAIT!$A:$X,13,FALSE)</f>
        <v>0</v>
      </c>
      <c r="AM388" s="63">
        <f>VLOOKUP($AD388,pTRAIT!$A:$X,14,FALSE)</f>
        <v>0</v>
      </c>
      <c r="AN388" s="63">
        <f>VLOOKUP($AD388,pTRAIT!$A:$X,15,FALSE)</f>
        <v>0</v>
      </c>
      <c r="AO388" s="63">
        <f>VLOOKUP($AD388,pTRAIT!$A:$X,16,FALSE)</f>
        <v>0</v>
      </c>
      <c r="AP388" s="63">
        <f>VLOOKUP($AD388,pTRAIT!$A:$X,17,FALSE)</f>
        <v>0</v>
      </c>
      <c r="AQ388" s="63">
        <f>VLOOKUP($AD388,pTRAIT!$A:$X,18,FALSE)</f>
        <v>0</v>
      </c>
      <c r="AR388" s="63">
        <f>VLOOKUP($AD388,pTRAIT!$A:$X,19,FALSE)</f>
        <v>0</v>
      </c>
      <c r="AS388" s="63">
        <f>VLOOKUP($AD388,pTRAIT!$A:$X,20,FALSE)</f>
        <v>0</v>
      </c>
      <c r="AT388" s="63">
        <f>VLOOKUP($AD388,pTRAIT!$A:$X,21,FALSE)</f>
        <v>0</v>
      </c>
      <c r="AU388" s="63">
        <f>VLOOKUP($AD388,pTRAIT!$A:$X,22,FALSE)</f>
        <v>0</v>
      </c>
      <c r="AV388" s="63">
        <f>VLOOKUP($AD388,pTRAIT!$A:$X,23,FALSE)</f>
        <v>0</v>
      </c>
      <c r="AW388" s="63">
        <f>VLOOKUP($AD388,pTRAIT!$A:$X,24,FALSE)</f>
        <v>0</v>
      </c>
      <c r="AX388" s="67" t="s">
        <v>3128</v>
      </c>
      <c r="AY388" s="71" t="s">
        <v>3778</v>
      </c>
    </row>
    <row r="389" spans="1:51" ht="12" customHeight="1" x14ac:dyDescent="0.25">
      <c r="A389" s="32">
        <v>811</v>
      </c>
      <c r="B389" s="33" t="s">
        <v>5</v>
      </c>
      <c r="C389" s="34">
        <v>871</v>
      </c>
      <c r="D389" s="32" t="str">
        <f t="shared" si="12"/>
        <v>811X871</v>
      </c>
      <c r="E389" s="48" t="s">
        <v>1624</v>
      </c>
      <c r="F389" s="61" t="s">
        <v>2016</v>
      </c>
      <c r="G389" s="41" t="s">
        <v>43</v>
      </c>
      <c r="H389" s="38"/>
      <c r="I389" s="32">
        <v>811</v>
      </c>
      <c r="J389" s="63">
        <f>VLOOKUP(I389,pTRAIT!A:B,2,FALSE)</f>
        <v>0</v>
      </c>
      <c r="K389" s="63" t="s">
        <v>2724</v>
      </c>
      <c r="L389" s="63"/>
      <c r="M389" s="63" t="s">
        <v>2437</v>
      </c>
      <c r="N389" s="63" t="s">
        <v>2730</v>
      </c>
      <c r="O389" s="63"/>
      <c r="P389" s="63"/>
      <c r="Q389" s="63" t="s">
        <v>2734</v>
      </c>
      <c r="R389" s="63" t="s">
        <v>2735</v>
      </c>
      <c r="S389" s="63"/>
      <c r="T389" s="63"/>
      <c r="U389" s="63"/>
      <c r="V389" s="63" t="s">
        <v>2739</v>
      </c>
      <c r="W389" s="63" t="s">
        <v>2431</v>
      </c>
      <c r="X389" s="63" t="s">
        <v>2436</v>
      </c>
      <c r="Y389" s="63"/>
      <c r="Z389" s="63"/>
      <c r="AA389" s="63" t="s">
        <v>2728</v>
      </c>
      <c r="AB389" s="63"/>
      <c r="AC389" s="63" t="str">
        <f t="shared" si="13"/>
        <v>EM5UeRo4SS Tp1/Tp1n-sge;NST=X</v>
      </c>
      <c r="AD389" s="34">
        <v>871</v>
      </c>
      <c r="AE389" s="40" t="str">
        <f>VLOOKUP(AD389,pTRAIT!A:B,2,FALSE)</f>
        <v>EM5UeMi1WSCf9;NST=X / EM5UeMi1Cf9Pu;RIN=RS</v>
      </c>
      <c r="AF389" s="63">
        <f>VLOOKUP($AD389,pTRAIT!$A:$X,7,FALSE)</f>
        <v>0</v>
      </c>
      <c r="AG389" s="63">
        <f>VLOOKUP($AD389,pTRAIT!$A:$X,8,FALSE)</f>
        <v>0</v>
      </c>
      <c r="AH389" s="63">
        <f>VLOOKUP($AD389,pTRAIT!$A:$X,9,FALSE)</f>
        <v>0</v>
      </c>
      <c r="AI389" s="63">
        <f>VLOOKUP($AD389,pTRAIT!$A:$X,10,FALSE)</f>
        <v>0</v>
      </c>
      <c r="AJ389" s="63">
        <f>VLOOKUP($AD389,pTRAIT!$A:$X,11,FALSE)</f>
        <v>0</v>
      </c>
      <c r="AK389" s="63">
        <f>VLOOKUP($AD389,pTRAIT!$A:$X,12,FALSE)</f>
        <v>0</v>
      </c>
      <c r="AL389" s="63">
        <f>VLOOKUP($AD389,pTRAIT!$A:$X,13,FALSE)</f>
        <v>0</v>
      </c>
      <c r="AM389" s="63">
        <f>VLOOKUP($AD389,pTRAIT!$A:$X,14,FALSE)</f>
        <v>0</v>
      </c>
      <c r="AN389" s="63">
        <f>VLOOKUP($AD389,pTRAIT!$A:$X,15,FALSE)</f>
        <v>0</v>
      </c>
      <c r="AO389" s="63">
        <f>VLOOKUP($AD389,pTRAIT!$A:$X,16,FALSE)</f>
        <v>0</v>
      </c>
      <c r="AP389" s="63">
        <f>VLOOKUP($AD389,pTRAIT!$A:$X,17,FALSE)</f>
        <v>0</v>
      </c>
      <c r="AQ389" s="63">
        <f>VLOOKUP($AD389,pTRAIT!$A:$X,18,FALSE)</f>
        <v>0</v>
      </c>
      <c r="AR389" s="63">
        <f>VLOOKUP($AD389,pTRAIT!$A:$X,19,FALSE)</f>
        <v>0</v>
      </c>
      <c r="AS389" s="63">
        <f>VLOOKUP($AD389,pTRAIT!$A:$X,20,FALSE)</f>
        <v>0</v>
      </c>
      <c r="AT389" s="63">
        <f>VLOOKUP($AD389,pTRAIT!$A:$X,21,FALSE)</f>
        <v>0</v>
      </c>
      <c r="AU389" s="63">
        <f>VLOOKUP($AD389,pTRAIT!$A:$X,22,FALSE)</f>
        <v>0</v>
      </c>
      <c r="AV389" s="63">
        <f>VLOOKUP($AD389,pTRAIT!$A:$X,23,FALSE)</f>
        <v>0</v>
      </c>
      <c r="AW389" s="63">
        <f>VLOOKUP($AD389,pTRAIT!$A:$X,24,FALSE)</f>
        <v>0</v>
      </c>
      <c r="AX389" s="67" t="s">
        <v>3129</v>
      </c>
      <c r="AY389" s="71" t="s">
        <v>3779</v>
      </c>
    </row>
    <row r="390" spans="1:51" ht="12" customHeight="1" x14ac:dyDescent="0.25">
      <c r="A390" s="32">
        <v>811</v>
      </c>
      <c r="B390" s="33" t="s">
        <v>5</v>
      </c>
      <c r="C390" s="34">
        <v>872</v>
      </c>
      <c r="D390" s="32" t="str">
        <f t="shared" si="12"/>
        <v>811X872</v>
      </c>
      <c r="E390" s="48" t="s">
        <v>1624</v>
      </c>
      <c r="F390" s="61" t="s">
        <v>2017</v>
      </c>
      <c r="G390" s="41" t="s">
        <v>43</v>
      </c>
      <c r="H390" s="38"/>
      <c r="I390" s="32">
        <v>811</v>
      </c>
      <c r="J390" s="63">
        <f>VLOOKUP(I390,pTRAIT!A:B,2,FALSE)</f>
        <v>0</v>
      </c>
      <c r="K390" s="63" t="s">
        <v>2724</v>
      </c>
      <c r="L390" s="63"/>
      <c r="M390" s="63" t="s">
        <v>2437</v>
      </c>
      <c r="N390" s="63" t="s">
        <v>2730</v>
      </c>
      <c r="O390" s="63"/>
      <c r="P390" s="63"/>
      <c r="Q390" s="63" t="s">
        <v>2734</v>
      </c>
      <c r="R390" s="63" t="s">
        <v>2735</v>
      </c>
      <c r="S390" s="63"/>
      <c r="T390" s="63"/>
      <c r="U390" s="63"/>
      <c r="V390" s="63" t="s">
        <v>2739</v>
      </c>
      <c r="W390" s="63" t="s">
        <v>2431</v>
      </c>
      <c r="X390" s="63" t="s">
        <v>2436</v>
      </c>
      <c r="Y390" s="63"/>
      <c r="Z390" s="63"/>
      <c r="AA390" s="63" t="s">
        <v>2728</v>
      </c>
      <c r="AB390" s="63"/>
      <c r="AC390" s="63" t="str">
        <f t="shared" si="13"/>
        <v>EM5UeRo4SS Tp1/Tp1n-sge;NST=X</v>
      </c>
      <c r="AD390" s="34">
        <v>872</v>
      </c>
      <c r="AE390" s="40" t="str">
        <f>VLOOKUP(AD390,pTRAIT!A:B,2,FALSE)</f>
        <v>EM5UeMi1WSCf9;NST=X / (RT)(Mi1)(Pu)(Y);</v>
      </c>
      <c r="AF390" s="63">
        <f>VLOOKUP($AD390,pTRAIT!$A:$X,7,FALSE)</f>
        <v>0</v>
      </c>
      <c r="AG390" s="63">
        <f>VLOOKUP($AD390,pTRAIT!$A:$X,8,FALSE)</f>
        <v>0</v>
      </c>
      <c r="AH390" s="63">
        <f>VLOOKUP($AD390,pTRAIT!$A:$X,9,FALSE)</f>
        <v>0</v>
      </c>
      <c r="AI390" s="63">
        <f>VLOOKUP($AD390,pTRAIT!$A:$X,10,FALSE)</f>
        <v>0</v>
      </c>
      <c r="AJ390" s="63">
        <f>VLOOKUP($AD390,pTRAIT!$A:$X,11,FALSE)</f>
        <v>0</v>
      </c>
      <c r="AK390" s="63">
        <f>VLOOKUP($AD390,pTRAIT!$A:$X,12,FALSE)</f>
        <v>0</v>
      </c>
      <c r="AL390" s="63">
        <f>VLOOKUP($AD390,pTRAIT!$A:$X,13,FALSE)</f>
        <v>0</v>
      </c>
      <c r="AM390" s="63">
        <f>VLOOKUP($AD390,pTRAIT!$A:$X,14,FALSE)</f>
        <v>0</v>
      </c>
      <c r="AN390" s="63">
        <f>VLOOKUP($AD390,pTRAIT!$A:$X,15,FALSE)</f>
        <v>0</v>
      </c>
      <c r="AO390" s="63">
        <f>VLOOKUP($AD390,pTRAIT!$A:$X,16,FALSE)</f>
        <v>0</v>
      </c>
      <c r="AP390" s="63">
        <f>VLOOKUP($AD390,pTRAIT!$A:$X,17,FALSE)</f>
        <v>0</v>
      </c>
      <c r="AQ390" s="63">
        <f>VLOOKUP($AD390,pTRAIT!$A:$X,18,FALSE)</f>
        <v>0</v>
      </c>
      <c r="AR390" s="63">
        <f>VLOOKUP($AD390,pTRAIT!$A:$X,19,FALSE)</f>
        <v>0</v>
      </c>
      <c r="AS390" s="63">
        <f>VLOOKUP($AD390,pTRAIT!$A:$X,20,FALSE)</f>
        <v>0</v>
      </c>
      <c r="AT390" s="63">
        <f>VLOOKUP($AD390,pTRAIT!$A:$X,21,FALSE)</f>
        <v>0</v>
      </c>
      <c r="AU390" s="63">
        <f>VLOOKUP($AD390,pTRAIT!$A:$X,22,FALSE)</f>
        <v>0</v>
      </c>
      <c r="AV390" s="63">
        <f>VLOOKUP($AD390,pTRAIT!$A:$X,23,FALSE)</f>
        <v>0</v>
      </c>
      <c r="AW390" s="63">
        <f>VLOOKUP($AD390,pTRAIT!$A:$X,24,FALSE)</f>
        <v>0</v>
      </c>
      <c r="AX390" s="67" t="s">
        <v>3130</v>
      </c>
      <c r="AY390" s="71" t="s">
        <v>3780</v>
      </c>
    </row>
    <row r="391" spans="1:51" ht="12" customHeight="1" x14ac:dyDescent="0.25">
      <c r="A391" s="32">
        <v>811</v>
      </c>
      <c r="B391" s="33" t="s">
        <v>5</v>
      </c>
      <c r="C391" s="34">
        <v>877</v>
      </c>
      <c r="D391" s="32" t="str">
        <f t="shared" si="12"/>
        <v>811X877</v>
      </c>
      <c r="E391" s="48" t="s">
        <v>1624</v>
      </c>
      <c r="F391" s="61" t="s">
        <v>2018</v>
      </c>
      <c r="G391" s="41" t="s">
        <v>43</v>
      </c>
      <c r="H391" s="38"/>
      <c r="I391" s="32">
        <v>811</v>
      </c>
      <c r="J391" s="63">
        <f>VLOOKUP(I391,pTRAIT!A:B,2,FALSE)</f>
        <v>0</v>
      </c>
      <c r="K391" s="63" t="s">
        <v>2724</v>
      </c>
      <c r="L391" s="63"/>
      <c r="M391" s="63" t="s">
        <v>2437</v>
      </c>
      <c r="N391" s="63" t="s">
        <v>2730</v>
      </c>
      <c r="O391" s="63"/>
      <c r="P391" s="63"/>
      <c r="Q391" s="63" t="s">
        <v>2734</v>
      </c>
      <c r="R391" s="63" t="s">
        <v>2735</v>
      </c>
      <c r="S391" s="63"/>
      <c r="T391" s="63"/>
      <c r="U391" s="63"/>
      <c r="V391" s="63" t="s">
        <v>2739</v>
      </c>
      <c r="W391" s="63" t="s">
        <v>2431</v>
      </c>
      <c r="X391" s="63" t="s">
        <v>2436</v>
      </c>
      <c r="Y391" s="63"/>
      <c r="Z391" s="63"/>
      <c r="AA391" s="63" t="s">
        <v>2728</v>
      </c>
      <c r="AB391" s="63"/>
      <c r="AC391" s="63" t="str">
        <f t="shared" si="13"/>
        <v>EM5UeRo4SS Tp1/Tp1n-sge;NST=X</v>
      </c>
      <c r="AD391" s="34">
        <v>877</v>
      </c>
      <c r="AE391" s="40" t="str">
        <f>VLOOKUP(AD391,pTRAIT!A:B,2,FALSE)</f>
        <v>EM5UeMi1WSCf9;NST=X / (E)M5(RT)Mi1(Fr1)Pu;NST=X</v>
      </c>
      <c r="AF391" s="63">
        <f>VLOOKUP($AD391,pTRAIT!$A:$X,7,FALSE)</f>
        <v>0</v>
      </c>
      <c r="AG391" s="63">
        <f>VLOOKUP($AD391,pTRAIT!$A:$X,8,FALSE)</f>
        <v>0</v>
      </c>
      <c r="AH391" s="63">
        <f>VLOOKUP($AD391,pTRAIT!$A:$X,9,FALSE)</f>
        <v>0</v>
      </c>
      <c r="AI391" s="63">
        <f>VLOOKUP($AD391,pTRAIT!$A:$X,10,FALSE)</f>
        <v>0</v>
      </c>
      <c r="AJ391" s="63">
        <f>VLOOKUP($AD391,pTRAIT!$A:$X,11,FALSE)</f>
        <v>0</v>
      </c>
      <c r="AK391" s="63">
        <f>VLOOKUP($AD391,pTRAIT!$A:$X,12,FALSE)</f>
        <v>0</v>
      </c>
      <c r="AL391" s="63">
        <f>VLOOKUP($AD391,pTRAIT!$A:$X,13,FALSE)</f>
        <v>0</v>
      </c>
      <c r="AM391" s="63">
        <f>VLOOKUP($AD391,pTRAIT!$A:$X,14,FALSE)</f>
        <v>0</v>
      </c>
      <c r="AN391" s="63">
        <f>VLOOKUP($AD391,pTRAIT!$A:$X,15,FALSE)</f>
        <v>0</v>
      </c>
      <c r="AO391" s="63">
        <f>VLOOKUP($AD391,pTRAIT!$A:$X,16,FALSE)</f>
        <v>0</v>
      </c>
      <c r="AP391" s="63">
        <f>VLOOKUP($AD391,pTRAIT!$A:$X,17,FALSE)</f>
        <v>0</v>
      </c>
      <c r="AQ391" s="63">
        <f>VLOOKUP($AD391,pTRAIT!$A:$X,18,FALSE)</f>
        <v>0</v>
      </c>
      <c r="AR391" s="63">
        <f>VLOOKUP($AD391,pTRAIT!$A:$X,19,FALSE)</f>
        <v>0</v>
      </c>
      <c r="AS391" s="63">
        <f>VLOOKUP($AD391,pTRAIT!$A:$X,20,FALSE)</f>
        <v>0</v>
      </c>
      <c r="AT391" s="63">
        <f>VLOOKUP($AD391,pTRAIT!$A:$X,21,FALSE)</f>
        <v>0</v>
      </c>
      <c r="AU391" s="63">
        <f>VLOOKUP($AD391,pTRAIT!$A:$X,22,FALSE)</f>
        <v>0</v>
      </c>
      <c r="AV391" s="63">
        <f>VLOOKUP($AD391,pTRAIT!$A:$X,23,FALSE)</f>
        <v>0</v>
      </c>
      <c r="AW391" s="63">
        <f>VLOOKUP($AD391,pTRAIT!$A:$X,24,FALSE)</f>
        <v>0</v>
      </c>
      <c r="AX391" s="67" t="s">
        <v>3131</v>
      </c>
      <c r="AY391" s="71" t="s">
        <v>3781</v>
      </c>
    </row>
    <row r="392" spans="1:51" ht="12" customHeight="1" x14ac:dyDescent="0.25">
      <c r="A392" s="32">
        <v>811</v>
      </c>
      <c r="B392" s="33" t="s">
        <v>5</v>
      </c>
      <c r="C392" s="34">
        <v>878</v>
      </c>
      <c r="D392" s="32" t="str">
        <f t="shared" si="12"/>
        <v>811X878</v>
      </c>
      <c r="E392" s="48" t="s">
        <v>1624</v>
      </c>
      <c r="F392" s="61" t="s">
        <v>2019</v>
      </c>
      <c r="G392" s="41" t="s">
        <v>43</v>
      </c>
      <c r="H392" s="45"/>
      <c r="I392" s="32">
        <v>811</v>
      </c>
      <c r="J392" s="63">
        <f>VLOOKUP(I392,pTRAIT!A:B,2,FALSE)</f>
        <v>0</v>
      </c>
      <c r="K392" s="63" t="s">
        <v>2724</v>
      </c>
      <c r="L392" s="63"/>
      <c r="M392" s="63" t="s">
        <v>2437</v>
      </c>
      <c r="N392" s="63" t="s">
        <v>2730</v>
      </c>
      <c r="O392" s="63"/>
      <c r="P392" s="63"/>
      <c r="Q392" s="63" t="s">
        <v>2734</v>
      </c>
      <c r="R392" s="63" t="s">
        <v>2735</v>
      </c>
      <c r="S392" s="63"/>
      <c r="T392" s="63"/>
      <c r="U392" s="63"/>
      <c r="V392" s="63" t="s">
        <v>2739</v>
      </c>
      <c r="W392" s="63" t="s">
        <v>2431</v>
      </c>
      <c r="X392" s="63" t="s">
        <v>2436</v>
      </c>
      <c r="Y392" s="63"/>
      <c r="Z392" s="63"/>
      <c r="AA392" s="63" t="s">
        <v>2728</v>
      </c>
      <c r="AB392" s="63"/>
      <c r="AC392" s="63" t="str">
        <f t="shared" si="13"/>
        <v>EM5UeRo4SS Tp1/Tp1n-sge;NST=X</v>
      </c>
      <c r="AD392" s="34">
        <v>878</v>
      </c>
      <c r="AE392" s="40" t="str">
        <f>VLOOKUP(AD392,pTRAIT!A:B,2,FALSE)</f>
        <v>EM5UeMi1WSCf9;NST=X / (Pu);</v>
      </c>
      <c r="AF392" s="63">
        <f>VLOOKUP($AD392,pTRAIT!$A:$X,7,FALSE)</f>
        <v>0</v>
      </c>
      <c r="AG392" s="63">
        <f>VLOOKUP($AD392,pTRAIT!$A:$X,8,FALSE)</f>
        <v>0</v>
      </c>
      <c r="AH392" s="63">
        <f>VLOOKUP($AD392,pTRAIT!$A:$X,9,FALSE)</f>
        <v>0</v>
      </c>
      <c r="AI392" s="63">
        <f>VLOOKUP($AD392,pTRAIT!$A:$X,10,FALSE)</f>
        <v>0</v>
      </c>
      <c r="AJ392" s="63">
        <f>VLOOKUP($AD392,pTRAIT!$A:$X,11,FALSE)</f>
        <v>0</v>
      </c>
      <c r="AK392" s="63">
        <f>VLOOKUP($AD392,pTRAIT!$A:$X,12,FALSE)</f>
        <v>0</v>
      </c>
      <c r="AL392" s="63">
        <f>VLOOKUP($AD392,pTRAIT!$A:$X,13,FALSE)</f>
        <v>0</v>
      </c>
      <c r="AM392" s="63">
        <f>VLOOKUP($AD392,pTRAIT!$A:$X,14,FALSE)</f>
        <v>0</v>
      </c>
      <c r="AN392" s="63">
        <f>VLOOKUP($AD392,pTRAIT!$A:$X,15,FALSE)</f>
        <v>0</v>
      </c>
      <c r="AO392" s="63">
        <f>VLOOKUP($AD392,pTRAIT!$A:$X,16,FALSE)</f>
        <v>0</v>
      </c>
      <c r="AP392" s="63">
        <f>VLOOKUP($AD392,pTRAIT!$A:$X,17,FALSE)</f>
        <v>0</v>
      </c>
      <c r="AQ392" s="63">
        <f>VLOOKUP($AD392,pTRAIT!$A:$X,18,FALSE)</f>
        <v>0</v>
      </c>
      <c r="AR392" s="63">
        <f>VLOOKUP($AD392,pTRAIT!$A:$X,19,FALSE)</f>
        <v>0</v>
      </c>
      <c r="AS392" s="63">
        <f>VLOOKUP($AD392,pTRAIT!$A:$X,20,FALSE)</f>
        <v>0</v>
      </c>
      <c r="AT392" s="63">
        <f>VLOOKUP($AD392,pTRAIT!$A:$X,21,FALSE)</f>
        <v>0</v>
      </c>
      <c r="AU392" s="63">
        <f>VLOOKUP($AD392,pTRAIT!$A:$X,22,FALSE)</f>
        <v>0</v>
      </c>
      <c r="AV392" s="63">
        <f>VLOOKUP($AD392,pTRAIT!$A:$X,23,FALSE)</f>
        <v>0</v>
      </c>
      <c r="AW392" s="63">
        <f>VLOOKUP($AD392,pTRAIT!$A:$X,24,FALSE)</f>
        <v>0</v>
      </c>
      <c r="AX392" s="67" t="s">
        <v>3132</v>
      </c>
      <c r="AY392" s="71" t="s">
        <v>3782</v>
      </c>
    </row>
    <row r="393" spans="1:51" ht="12" customHeight="1" x14ac:dyDescent="0.25">
      <c r="A393" s="32">
        <v>811</v>
      </c>
      <c r="B393" s="33" t="s">
        <v>5</v>
      </c>
      <c r="C393" s="34">
        <v>879</v>
      </c>
      <c r="D393" s="32" t="str">
        <f t="shared" si="12"/>
        <v>811X879</v>
      </c>
      <c r="E393" s="48" t="s">
        <v>1624</v>
      </c>
      <c r="F393" s="61" t="s">
        <v>2020</v>
      </c>
      <c r="G393" s="41" t="s">
        <v>43</v>
      </c>
      <c r="H393" s="38"/>
      <c r="I393" s="32">
        <v>811</v>
      </c>
      <c r="J393" s="63">
        <f>VLOOKUP(I393,pTRAIT!A:B,2,FALSE)</f>
        <v>0</v>
      </c>
      <c r="K393" s="63" t="s">
        <v>2724</v>
      </c>
      <c r="L393" s="63"/>
      <c r="M393" s="63" t="s">
        <v>2437</v>
      </c>
      <c r="N393" s="63" t="s">
        <v>2730</v>
      </c>
      <c r="O393" s="63"/>
      <c r="P393" s="63"/>
      <c r="Q393" s="63" t="s">
        <v>2734</v>
      </c>
      <c r="R393" s="63" t="s">
        <v>2735</v>
      </c>
      <c r="S393" s="63"/>
      <c r="T393" s="63"/>
      <c r="U393" s="63"/>
      <c r="V393" s="63" t="s">
        <v>2739</v>
      </c>
      <c r="W393" s="63" t="s">
        <v>2431</v>
      </c>
      <c r="X393" s="63" t="s">
        <v>2436</v>
      </c>
      <c r="Y393" s="63"/>
      <c r="Z393" s="63"/>
      <c r="AA393" s="63" t="s">
        <v>2728</v>
      </c>
      <c r="AB393" s="63"/>
      <c r="AC393" s="63" t="str">
        <f t="shared" si="13"/>
        <v>EM5UeRo4SS Tp1/Tp1n-sge;NST=X</v>
      </c>
      <c r="AD393" s="34">
        <v>879</v>
      </c>
      <c r="AE393" s="40" t="str">
        <f>VLOOKUP(AD393,pTRAIT!A:B,2,FALSE)</f>
        <v>EM5UeMi1WSCf9;NST=X / (ogc);</v>
      </c>
      <c r="AF393" s="63">
        <f>VLOOKUP($AD393,pTRAIT!$A:$X,7,FALSE)</f>
        <v>0</v>
      </c>
      <c r="AG393" s="63">
        <f>VLOOKUP($AD393,pTRAIT!$A:$X,8,FALSE)</f>
        <v>0</v>
      </c>
      <c r="AH393" s="63">
        <f>VLOOKUP($AD393,pTRAIT!$A:$X,9,FALSE)</f>
        <v>0</v>
      </c>
      <c r="AI393" s="63">
        <f>VLOOKUP($AD393,pTRAIT!$A:$X,10,FALSE)</f>
        <v>0</v>
      </c>
      <c r="AJ393" s="63">
        <f>VLOOKUP($AD393,pTRAIT!$A:$X,11,FALSE)</f>
        <v>0</v>
      </c>
      <c r="AK393" s="63">
        <f>VLOOKUP($AD393,pTRAIT!$A:$X,12,FALSE)</f>
        <v>0</v>
      </c>
      <c r="AL393" s="63">
        <f>VLOOKUP($AD393,pTRAIT!$A:$X,13,FALSE)</f>
        <v>0</v>
      </c>
      <c r="AM393" s="63">
        <f>VLOOKUP($AD393,pTRAIT!$A:$X,14,FALSE)</f>
        <v>0</v>
      </c>
      <c r="AN393" s="63">
        <f>VLOOKUP($AD393,pTRAIT!$A:$X,15,FALSE)</f>
        <v>0</v>
      </c>
      <c r="AO393" s="63">
        <f>VLOOKUP($AD393,pTRAIT!$A:$X,16,FALSE)</f>
        <v>0</v>
      </c>
      <c r="AP393" s="63">
        <f>VLOOKUP($AD393,pTRAIT!$A:$X,17,FALSE)</f>
        <v>0</v>
      </c>
      <c r="AQ393" s="63">
        <f>VLOOKUP($AD393,pTRAIT!$A:$X,18,FALSE)</f>
        <v>0</v>
      </c>
      <c r="AR393" s="63">
        <f>VLOOKUP($AD393,pTRAIT!$A:$X,19,FALSE)</f>
        <v>0</v>
      </c>
      <c r="AS393" s="63">
        <f>VLOOKUP($AD393,pTRAIT!$A:$X,20,FALSE)</f>
        <v>0</v>
      </c>
      <c r="AT393" s="63">
        <f>VLOOKUP($AD393,pTRAIT!$A:$X,21,FALSE)</f>
        <v>0</v>
      </c>
      <c r="AU393" s="63">
        <f>VLOOKUP($AD393,pTRAIT!$A:$X,22,FALSE)</f>
        <v>0</v>
      </c>
      <c r="AV393" s="63">
        <f>VLOOKUP($AD393,pTRAIT!$A:$X,23,FALSE)</f>
        <v>0</v>
      </c>
      <c r="AW393" s="63">
        <f>VLOOKUP($AD393,pTRAIT!$A:$X,24,FALSE)</f>
        <v>0</v>
      </c>
      <c r="AX393" s="67" t="s">
        <v>3133</v>
      </c>
      <c r="AY393" s="71" t="s">
        <v>3783</v>
      </c>
    </row>
    <row r="394" spans="1:51" ht="12" customHeight="1" x14ac:dyDescent="0.25">
      <c r="A394" s="32">
        <v>812</v>
      </c>
      <c r="B394" s="33" t="s">
        <v>5</v>
      </c>
      <c r="C394" s="34">
        <v>880</v>
      </c>
      <c r="D394" s="32" t="str">
        <f t="shared" si="12"/>
        <v>812X880</v>
      </c>
      <c r="E394" s="48" t="s">
        <v>1624</v>
      </c>
      <c r="F394" s="61" t="s">
        <v>2021</v>
      </c>
      <c r="G394" s="41" t="s">
        <v>43</v>
      </c>
      <c r="H394" s="38"/>
      <c r="I394" s="32">
        <v>812</v>
      </c>
      <c r="J394" s="63">
        <f>VLOOKUP(I394,pTRAIT!A:B,2,FALSE)</f>
        <v>0</v>
      </c>
      <c r="K394" s="63" t="s">
        <v>2724</v>
      </c>
      <c r="L394" s="63"/>
      <c r="M394" s="63" t="s">
        <v>2437</v>
      </c>
      <c r="N394" s="63" t="s">
        <v>2730</v>
      </c>
      <c r="O394" s="63"/>
      <c r="P394" s="63"/>
      <c r="Q394" s="63" t="s">
        <v>2734</v>
      </c>
      <c r="R394" s="63" t="s">
        <v>2735</v>
      </c>
      <c r="S394" s="63"/>
      <c r="T394" s="63"/>
      <c r="U394" s="63"/>
      <c r="V394" s="63" t="s">
        <v>2739</v>
      </c>
      <c r="W394" s="63" t="s">
        <v>2431</v>
      </c>
      <c r="X394" s="63" t="s">
        <v>2436</v>
      </c>
      <c r="Y394" s="63"/>
      <c r="Z394" s="63"/>
      <c r="AA394" s="63" t="s">
        <v>2728</v>
      </c>
      <c r="AB394" s="63"/>
      <c r="AC394" s="63" t="str">
        <f t="shared" si="13"/>
        <v>EM5UeRo4SS Tp1/Tp1n-sge;NST=X</v>
      </c>
      <c r="AD394" s="34">
        <v>880</v>
      </c>
      <c r="AE394" s="40" t="str">
        <f>VLOOKUP(AD394,pTRAIT!A:B,2,FALSE)</f>
        <v>EM5UeMi1WSCf9;NST=X / EM5Mi1Cf9(Pu);RIN=RF</v>
      </c>
      <c r="AF394" s="63">
        <f>VLOOKUP($AD394,pTRAIT!$A:$X,7,FALSE)</f>
        <v>0</v>
      </c>
      <c r="AG394" s="63">
        <f>VLOOKUP($AD394,pTRAIT!$A:$X,8,FALSE)</f>
        <v>0</v>
      </c>
      <c r="AH394" s="63">
        <f>VLOOKUP($AD394,pTRAIT!$A:$X,9,FALSE)</f>
        <v>0</v>
      </c>
      <c r="AI394" s="63">
        <f>VLOOKUP($AD394,pTRAIT!$A:$X,10,FALSE)</f>
        <v>0</v>
      </c>
      <c r="AJ394" s="63">
        <f>VLOOKUP($AD394,pTRAIT!$A:$X,11,FALSE)</f>
        <v>0</v>
      </c>
      <c r="AK394" s="63">
        <f>VLOOKUP($AD394,pTRAIT!$A:$X,12,FALSE)</f>
        <v>0</v>
      </c>
      <c r="AL394" s="63">
        <f>VLOOKUP($AD394,pTRAIT!$A:$X,13,FALSE)</f>
        <v>0</v>
      </c>
      <c r="AM394" s="63">
        <f>VLOOKUP($AD394,pTRAIT!$A:$X,14,FALSE)</f>
        <v>0</v>
      </c>
      <c r="AN394" s="63">
        <f>VLOOKUP($AD394,pTRAIT!$A:$X,15,FALSE)</f>
        <v>0</v>
      </c>
      <c r="AO394" s="63">
        <f>VLOOKUP($AD394,pTRAIT!$A:$X,16,FALSE)</f>
        <v>0</v>
      </c>
      <c r="AP394" s="63">
        <f>VLOOKUP($AD394,pTRAIT!$A:$X,17,FALSE)</f>
        <v>0</v>
      </c>
      <c r="AQ394" s="63">
        <f>VLOOKUP($AD394,pTRAIT!$A:$X,18,FALSE)</f>
        <v>0</v>
      </c>
      <c r="AR394" s="63">
        <f>VLOOKUP($AD394,pTRAIT!$A:$X,19,FALSE)</f>
        <v>0</v>
      </c>
      <c r="AS394" s="63">
        <f>VLOOKUP($AD394,pTRAIT!$A:$X,20,FALSE)</f>
        <v>0</v>
      </c>
      <c r="AT394" s="63">
        <f>VLOOKUP($AD394,pTRAIT!$A:$X,21,FALSE)</f>
        <v>0</v>
      </c>
      <c r="AU394" s="63">
        <f>VLOOKUP($AD394,pTRAIT!$A:$X,22,FALSE)</f>
        <v>0</v>
      </c>
      <c r="AV394" s="63">
        <f>VLOOKUP($AD394,pTRAIT!$A:$X,23,FALSE)</f>
        <v>0</v>
      </c>
      <c r="AW394" s="63">
        <f>VLOOKUP($AD394,pTRAIT!$A:$X,24,FALSE)</f>
        <v>0</v>
      </c>
      <c r="AX394" s="67" t="s">
        <v>3134</v>
      </c>
      <c r="AY394" s="71" t="s">
        <v>3778</v>
      </c>
    </row>
    <row r="395" spans="1:51" ht="12" customHeight="1" x14ac:dyDescent="0.25">
      <c r="A395" s="32">
        <v>812</v>
      </c>
      <c r="B395" s="33" t="s">
        <v>5</v>
      </c>
      <c r="C395" s="34">
        <v>884</v>
      </c>
      <c r="D395" s="32" t="str">
        <f t="shared" si="12"/>
        <v>812X884</v>
      </c>
      <c r="E395" s="48" t="s">
        <v>1624</v>
      </c>
      <c r="F395" s="61" t="s">
        <v>2022</v>
      </c>
      <c r="G395" s="41" t="s">
        <v>43</v>
      </c>
      <c r="H395" s="38"/>
      <c r="I395" s="32">
        <v>812</v>
      </c>
      <c r="J395" s="63">
        <f>VLOOKUP(I395,pTRAIT!A:B,2,FALSE)</f>
        <v>0</v>
      </c>
      <c r="K395" s="63" t="s">
        <v>2724</v>
      </c>
      <c r="L395" s="63"/>
      <c r="M395" s="63" t="s">
        <v>2437</v>
      </c>
      <c r="N395" s="63" t="s">
        <v>2730</v>
      </c>
      <c r="O395" s="63"/>
      <c r="P395" s="63"/>
      <c r="Q395" s="63" t="s">
        <v>2734</v>
      </c>
      <c r="R395" s="63" t="s">
        <v>2735</v>
      </c>
      <c r="S395" s="63"/>
      <c r="T395" s="63"/>
      <c r="U395" s="63"/>
      <c r="V395" s="63" t="s">
        <v>2739</v>
      </c>
      <c r="W395" s="63" t="s">
        <v>2431</v>
      </c>
      <c r="X395" s="63" t="s">
        <v>2436</v>
      </c>
      <c r="Y395" s="63"/>
      <c r="Z395" s="63"/>
      <c r="AA395" s="63" t="s">
        <v>2728</v>
      </c>
      <c r="AB395" s="63"/>
      <c r="AC395" s="63" t="str">
        <f t="shared" si="13"/>
        <v>EM5UeRo4SS Tp1/Tp1n-sge;NST=X</v>
      </c>
      <c r="AD395" s="34">
        <v>884</v>
      </c>
      <c r="AE395" s="40" t="str">
        <f>VLOOKUP(AD395,pTRAIT!A:B,2,FALSE)</f>
        <v>EM5UeMi1WSCf9;NST=X / EM5UeMi1Cf9Pu;RIN=RS</v>
      </c>
      <c r="AF395" s="63">
        <f>VLOOKUP($AD395,pTRAIT!$A:$X,7,FALSE)</f>
        <v>0</v>
      </c>
      <c r="AG395" s="63">
        <f>VLOOKUP($AD395,pTRAIT!$A:$X,8,FALSE)</f>
        <v>0</v>
      </c>
      <c r="AH395" s="63">
        <f>VLOOKUP($AD395,pTRAIT!$A:$X,9,FALSE)</f>
        <v>0</v>
      </c>
      <c r="AI395" s="63">
        <f>VLOOKUP($AD395,pTRAIT!$A:$X,10,FALSE)</f>
        <v>0</v>
      </c>
      <c r="AJ395" s="63">
        <f>VLOOKUP($AD395,pTRAIT!$A:$X,11,FALSE)</f>
        <v>0</v>
      </c>
      <c r="AK395" s="63">
        <f>VLOOKUP($AD395,pTRAIT!$A:$X,12,FALSE)</f>
        <v>0</v>
      </c>
      <c r="AL395" s="63">
        <f>VLOOKUP($AD395,pTRAIT!$A:$X,13,FALSE)</f>
        <v>0</v>
      </c>
      <c r="AM395" s="63">
        <f>VLOOKUP($AD395,pTRAIT!$A:$X,14,FALSE)</f>
        <v>0</v>
      </c>
      <c r="AN395" s="63">
        <f>VLOOKUP($AD395,pTRAIT!$A:$X,15,FALSE)</f>
        <v>0</v>
      </c>
      <c r="AO395" s="63">
        <f>VLOOKUP($AD395,pTRAIT!$A:$X,16,FALSE)</f>
        <v>0</v>
      </c>
      <c r="AP395" s="63">
        <f>VLOOKUP($AD395,pTRAIT!$A:$X,17,FALSE)</f>
        <v>0</v>
      </c>
      <c r="AQ395" s="63">
        <f>VLOOKUP($AD395,pTRAIT!$A:$X,18,FALSE)</f>
        <v>0</v>
      </c>
      <c r="AR395" s="63">
        <f>VLOOKUP($AD395,pTRAIT!$A:$X,19,FALSE)</f>
        <v>0</v>
      </c>
      <c r="AS395" s="63">
        <f>VLOOKUP($AD395,pTRAIT!$A:$X,20,FALSE)</f>
        <v>0</v>
      </c>
      <c r="AT395" s="63">
        <f>VLOOKUP($AD395,pTRAIT!$A:$X,21,FALSE)</f>
        <v>0</v>
      </c>
      <c r="AU395" s="63">
        <f>VLOOKUP($AD395,pTRAIT!$A:$X,22,FALSE)</f>
        <v>0</v>
      </c>
      <c r="AV395" s="63">
        <f>VLOOKUP($AD395,pTRAIT!$A:$X,23,FALSE)</f>
        <v>0</v>
      </c>
      <c r="AW395" s="63">
        <f>VLOOKUP($AD395,pTRAIT!$A:$X,24,FALSE)</f>
        <v>0</v>
      </c>
      <c r="AX395" s="67" t="s">
        <v>3135</v>
      </c>
      <c r="AY395" s="71" t="s">
        <v>3779</v>
      </c>
    </row>
    <row r="396" spans="1:51" ht="12" customHeight="1" x14ac:dyDescent="0.25">
      <c r="A396" s="32">
        <v>812</v>
      </c>
      <c r="B396" s="33" t="s">
        <v>5</v>
      </c>
      <c r="C396" s="34">
        <v>881</v>
      </c>
      <c r="D396" s="32" t="str">
        <f t="shared" si="12"/>
        <v>812X881</v>
      </c>
      <c r="E396" s="48" t="s">
        <v>1624</v>
      </c>
      <c r="F396" s="61" t="s">
        <v>2023</v>
      </c>
      <c r="G396" s="41" t="s">
        <v>43</v>
      </c>
      <c r="H396" s="38"/>
      <c r="I396" s="32">
        <v>812</v>
      </c>
      <c r="J396" s="63">
        <f>VLOOKUP(I396,pTRAIT!A:B,2,FALSE)</f>
        <v>0</v>
      </c>
      <c r="K396" s="63" t="s">
        <v>2724</v>
      </c>
      <c r="L396" s="63"/>
      <c r="M396" s="63" t="s">
        <v>2437</v>
      </c>
      <c r="N396" s="63" t="s">
        <v>2730</v>
      </c>
      <c r="O396" s="63"/>
      <c r="P396" s="63"/>
      <c r="Q396" s="63" t="s">
        <v>2734</v>
      </c>
      <c r="R396" s="63" t="s">
        <v>2735</v>
      </c>
      <c r="S396" s="63"/>
      <c r="T396" s="63"/>
      <c r="U396" s="63"/>
      <c r="V396" s="63" t="s">
        <v>2739</v>
      </c>
      <c r="W396" s="63" t="s">
        <v>2431</v>
      </c>
      <c r="X396" s="63" t="s">
        <v>2436</v>
      </c>
      <c r="Y396" s="63"/>
      <c r="Z396" s="63"/>
      <c r="AA396" s="63" t="s">
        <v>2728</v>
      </c>
      <c r="AB396" s="63"/>
      <c r="AC396" s="63" t="str">
        <f t="shared" si="13"/>
        <v>EM5UeRo4SS Tp1/Tp1n-sge;NST=X</v>
      </c>
      <c r="AD396" s="34">
        <v>881</v>
      </c>
      <c r="AE396" s="40" t="str">
        <f>VLOOKUP(AD396,pTRAIT!A:B,2,FALSE)</f>
        <v>EM5UeMi1WSCf9;NST=X / EM5Mi1Cf9(Pu);RIN=RF</v>
      </c>
      <c r="AF396" s="63">
        <f>VLOOKUP($AD396,pTRAIT!$A:$X,7,FALSE)</f>
        <v>0</v>
      </c>
      <c r="AG396" s="63">
        <f>VLOOKUP($AD396,pTRAIT!$A:$X,8,FALSE)</f>
        <v>0</v>
      </c>
      <c r="AH396" s="63">
        <f>VLOOKUP($AD396,pTRAIT!$A:$X,9,FALSE)</f>
        <v>0</v>
      </c>
      <c r="AI396" s="63">
        <f>VLOOKUP($AD396,pTRAIT!$A:$X,10,FALSE)</f>
        <v>0</v>
      </c>
      <c r="AJ396" s="63">
        <f>VLOOKUP($AD396,pTRAIT!$A:$X,11,FALSE)</f>
        <v>0</v>
      </c>
      <c r="AK396" s="63">
        <f>VLOOKUP($AD396,pTRAIT!$A:$X,12,FALSE)</f>
        <v>0</v>
      </c>
      <c r="AL396" s="63">
        <f>VLOOKUP($AD396,pTRAIT!$A:$X,13,FALSE)</f>
        <v>0</v>
      </c>
      <c r="AM396" s="63">
        <f>VLOOKUP($AD396,pTRAIT!$A:$X,14,FALSE)</f>
        <v>0</v>
      </c>
      <c r="AN396" s="63">
        <f>VLOOKUP($AD396,pTRAIT!$A:$X,15,FALSE)</f>
        <v>0</v>
      </c>
      <c r="AO396" s="63">
        <f>VLOOKUP($AD396,pTRAIT!$A:$X,16,FALSE)</f>
        <v>0</v>
      </c>
      <c r="AP396" s="63">
        <f>VLOOKUP($AD396,pTRAIT!$A:$X,17,FALSE)</f>
        <v>0</v>
      </c>
      <c r="AQ396" s="63">
        <f>VLOOKUP($AD396,pTRAIT!$A:$X,18,FALSE)</f>
        <v>0</v>
      </c>
      <c r="AR396" s="63">
        <f>VLOOKUP($AD396,pTRAIT!$A:$X,19,FALSE)</f>
        <v>0</v>
      </c>
      <c r="AS396" s="63">
        <f>VLOOKUP($AD396,pTRAIT!$A:$X,20,FALSE)</f>
        <v>0</v>
      </c>
      <c r="AT396" s="63">
        <f>VLOOKUP($AD396,pTRAIT!$A:$X,21,FALSE)</f>
        <v>0</v>
      </c>
      <c r="AU396" s="63">
        <f>VLOOKUP($AD396,pTRAIT!$A:$X,22,FALSE)</f>
        <v>0</v>
      </c>
      <c r="AV396" s="63">
        <f>VLOOKUP($AD396,pTRAIT!$A:$X,23,FALSE)</f>
        <v>0</v>
      </c>
      <c r="AW396" s="63">
        <f>VLOOKUP($AD396,pTRAIT!$A:$X,24,FALSE)</f>
        <v>0</v>
      </c>
      <c r="AX396" s="67" t="s">
        <v>3136</v>
      </c>
      <c r="AY396" s="71" t="s">
        <v>3778</v>
      </c>
    </row>
    <row r="397" spans="1:51" ht="12" customHeight="1" x14ac:dyDescent="0.25">
      <c r="A397" s="32">
        <v>812</v>
      </c>
      <c r="B397" s="33" t="s">
        <v>5</v>
      </c>
      <c r="C397" s="34">
        <v>882</v>
      </c>
      <c r="D397" s="32" t="str">
        <f t="shared" si="12"/>
        <v>812X882</v>
      </c>
      <c r="E397" s="48" t="s">
        <v>1624</v>
      </c>
      <c r="F397" s="61" t="s">
        <v>2024</v>
      </c>
      <c r="G397" s="41" t="s">
        <v>43</v>
      </c>
      <c r="H397" s="38"/>
      <c r="I397" s="32">
        <v>812</v>
      </c>
      <c r="J397" s="63">
        <f>VLOOKUP(I397,pTRAIT!A:B,2,FALSE)</f>
        <v>0</v>
      </c>
      <c r="K397" s="63" t="s">
        <v>2724</v>
      </c>
      <c r="L397" s="63"/>
      <c r="M397" s="63" t="s">
        <v>2437</v>
      </c>
      <c r="N397" s="63" t="s">
        <v>2730</v>
      </c>
      <c r="O397" s="63"/>
      <c r="P397" s="63"/>
      <c r="Q397" s="63" t="s">
        <v>2734</v>
      </c>
      <c r="R397" s="63" t="s">
        <v>2735</v>
      </c>
      <c r="S397" s="63"/>
      <c r="T397" s="63"/>
      <c r="U397" s="63"/>
      <c r="V397" s="63" t="s">
        <v>2739</v>
      </c>
      <c r="W397" s="63" t="s">
        <v>2431</v>
      </c>
      <c r="X397" s="63" t="s">
        <v>2436</v>
      </c>
      <c r="Y397" s="63"/>
      <c r="Z397" s="63"/>
      <c r="AA397" s="63" t="s">
        <v>2728</v>
      </c>
      <c r="AB397" s="63"/>
      <c r="AC397" s="63" t="str">
        <f t="shared" si="13"/>
        <v>EM5UeRo4SS Tp1/Tp1n-sge;NST=X</v>
      </c>
      <c r="AD397" s="34">
        <v>882</v>
      </c>
      <c r="AE397" s="40" t="str">
        <f>VLOOKUP(AD397,pTRAIT!A:B,2,FALSE)</f>
        <v>EM5UeMi1WSCf9;NST=X / EM5Mi1Cf9(Pu);RIN=RF</v>
      </c>
      <c r="AF397" s="63">
        <f>VLOOKUP($AD397,pTRAIT!$A:$X,7,FALSE)</f>
        <v>0</v>
      </c>
      <c r="AG397" s="63">
        <f>VLOOKUP($AD397,pTRAIT!$A:$X,8,FALSE)</f>
        <v>0</v>
      </c>
      <c r="AH397" s="63">
        <f>VLOOKUP($AD397,pTRAIT!$A:$X,9,FALSE)</f>
        <v>0</v>
      </c>
      <c r="AI397" s="63">
        <f>VLOOKUP($AD397,pTRAIT!$A:$X,10,FALSE)</f>
        <v>0</v>
      </c>
      <c r="AJ397" s="63">
        <f>VLOOKUP($AD397,pTRAIT!$A:$X,11,FALSE)</f>
        <v>0</v>
      </c>
      <c r="AK397" s="63">
        <f>VLOOKUP($AD397,pTRAIT!$A:$X,12,FALSE)</f>
        <v>0</v>
      </c>
      <c r="AL397" s="63">
        <f>VLOOKUP($AD397,pTRAIT!$A:$X,13,FALSE)</f>
        <v>0</v>
      </c>
      <c r="AM397" s="63">
        <f>VLOOKUP($AD397,pTRAIT!$A:$X,14,FALSE)</f>
        <v>0</v>
      </c>
      <c r="AN397" s="63">
        <f>VLOOKUP($AD397,pTRAIT!$A:$X,15,FALSE)</f>
        <v>0</v>
      </c>
      <c r="AO397" s="63">
        <f>VLOOKUP($AD397,pTRAIT!$A:$X,16,FALSE)</f>
        <v>0</v>
      </c>
      <c r="AP397" s="63">
        <f>VLOOKUP($AD397,pTRAIT!$A:$X,17,FALSE)</f>
        <v>0</v>
      </c>
      <c r="AQ397" s="63">
        <f>VLOOKUP($AD397,pTRAIT!$A:$X,18,FALSE)</f>
        <v>0</v>
      </c>
      <c r="AR397" s="63">
        <f>VLOOKUP($AD397,pTRAIT!$A:$X,19,FALSE)</f>
        <v>0</v>
      </c>
      <c r="AS397" s="63">
        <f>VLOOKUP($AD397,pTRAIT!$A:$X,20,FALSE)</f>
        <v>0</v>
      </c>
      <c r="AT397" s="63">
        <f>VLOOKUP($AD397,pTRAIT!$A:$X,21,FALSE)</f>
        <v>0</v>
      </c>
      <c r="AU397" s="63">
        <f>VLOOKUP($AD397,pTRAIT!$A:$X,22,FALSE)</f>
        <v>0</v>
      </c>
      <c r="AV397" s="63">
        <f>VLOOKUP($AD397,pTRAIT!$A:$X,23,FALSE)</f>
        <v>0</v>
      </c>
      <c r="AW397" s="63">
        <f>VLOOKUP($AD397,pTRAIT!$A:$X,24,FALSE)</f>
        <v>0</v>
      </c>
      <c r="AX397" s="67" t="s">
        <v>3137</v>
      </c>
      <c r="AY397" s="71" t="s">
        <v>3778</v>
      </c>
    </row>
    <row r="398" spans="1:51" ht="12" customHeight="1" x14ac:dyDescent="0.25">
      <c r="A398" s="32">
        <v>812</v>
      </c>
      <c r="B398" s="33" t="s">
        <v>5</v>
      </c>
      <c r="C398" s="34">
        <v>885</v>
      </c>
      <c r="D398" s="32" t="str">
        <f t="shared" si="12"/>
        <v>812X885</v>
      </c>
      <c r="E398" s="48" t="s">
        <v>1624</v>
      </c>
      <c r="F398" s="61" t="s">
        <v>2025</v>
      </c>
      <c r="G398" s="41" t="s">
        <v>43</v>
      </c>
      <c r="H398" s="38"/>
      <c r="I398" s="32">
        <v>812</v>
      </c>
      <c r="J398" s="63">
        <f>VLOOKUP(I398,pTRAIT!A:B,2,FALSE)</f>
        <v>0</v>
      </c>
      <c r="K398" s="63" t="s">
        <v>2724</v>
      </c>
      <c r="L398" s="63"/>
      <c r="M398" s="63" t="s">
        <v>2437</v>
      </c>
      <c r="N398" s="63" t="s">
        <v>2730</v>
      </c>
      <c r="O398" s="63"/>
      <c r="P398" s="63"/>
      <c r="Q398" s="63" t="s">
        <v>2734</v>
      </c>
      <c r="R398" s="63" t="s">
        <v>2735</v>
      </c>
      <c r="S398" s="63"/>
      <c r="T398" s="63"/>
      <c r="U398" s="63"/>
      <c r="V398" s="63" t="s">
        <v>2739</v>
      </c>
      <c r="W398" s="63" t="s">
        <v>2431</v>
      </c>
      <c r="X398" s="63" t="s">
        <v>2436</v>
      </c>
      <c r="Y398" s="63"/>
      <c r="Z398" s="63"/>
      <c r="AA398" s="63" t="s">
        <v>2728</v>
      </c>
      <c r="AB398" s="63"/>
      <c r="AC398" s="63" t="str">
        <f t="shared" si="13"/>
        <v>EM5UeRo4SS Tp1/Tp1n-sge;NST=X</v>
      </c>
      <c r="AD398" s="34">
        <v>885</v>
      </c>
      <c r="AE398" s="40" t="str">
        <f>VLOOKUP(AD398,pTRAIT!A:B,2,FALSE)</f>
        <v>EM5UeMi1WSCf9;NST=X / (RT)(Mi1)(Pu)(Y);</v>
      </c>
      <c r="AF398" s="63">
        <f>VLOOKUP($AD398,pTRAIT!$A:$X,7,FALSE)</f>
        <v>0</v>
      </c>
      <c r="AG398" s="63">
        <f>VLOOKUP($AD398,pTRAIT!$A:$X,8,FALSE)</f>
        <v>0</v>
      </c>
      <c r="AH398" s="63">
        <f>VLOOKUP($AD398,pTRAIT!$A:$X,9,FALSE)</f>
        <v>0</v>
      </c>
      <c r="AI398" s="63">
        <f>VLOOKUP($AD398,pTRAIT!$A:$X,10,FALSE)</f>
        <v>0</v>
      </c>
      <c r="AJ398" s="63">
        <f>VLOOKUP($AD398,pTRAIT!$A:$X,11,FALSE)</f>
        <v>0</v>
      </c>
      <c r="AK398" s="63">
        <f>VLOOKUP($AD398,pTRAIT!$A:$X,12,FALSE)</f>
        <v>0</v>
      </c>
      <c r="AL398" s="63">
        <f>VLOOKUP($AD398,pTRAIT!$A:$X,13,FALSE)</f>
        <v>0</v>
      </c>
      <c r="AM398" s="63">
        <f>VLOOKUP($AD398,pTRAIT!$A:$X,14,FALSE)</f>
        <v>0</v>
      </c>
      <c r="AN398" s="63">
        <f>VLOOKUP($AD398,pTRAIT!$A:$X,15,FALSE)</f>
        <v>0</v>
      </c>
      <c r="AO398" s="63">
        <f>VLOOKUP($AD398,pTRAIT!$A:$X,16,FALSE)</f>
        <v>0</v>
      </c>
      <c r="AP398" s="63">
        <f>VLOOKUP($AD398,pTRAIT!$A:$X,17,FALSE)</f>
        <v>0</v>
      </c>
      <c r="AQ398" s="63">
        <f>VLOOKUP($AD398,pTRAIT!$A:$X,18,FALSE)</f>
        <v>0</v>
      </c>
      <c r="AR398" s="63">
        <f>VLOOKUP($AD398,pTRAIT!$A:$X,19,FALSE)</f>
        <v>0</v>
      </c>
      <c r="AS398" s="63">
        <f>VLOOKUP($AD398,pTRAIT!$A:$X,20,FALSE)</f>
        <v>0</v>
      </c>
      <c r="AT398" s="63">
        <f>VLOOKUP($AD398,pTRAIT!$A:$X,21,FALSE)</f>
        <v>0</v>
      </c>
      <c r="AU398" s="63">
        <f>VLOOKUP($AD398,pTRAIT!$A:$X,22,FALSE)</f>
        <v>0</v>
      </c>
      <c r="AV398" s="63">
        <f>VLOOKUP($AD398,pTRAIT!$A:$X,23,FALSE)</f>
        <v>0</v>
      </c>
      <c r="AW398" s="63">
        <f>VLOOKUP($AD398,pTRAIT!$A:$X,24,FALSE)</f>
        <v>0</v>
      </c>
      <c r="AX398" s="67" t="s">
        <v>3138</v>
      </c>
      <c r="AY398" s="71" t="s">
        <v>3780</v>
      </c>
    </row>
    <row r="399" spans="1:51" ht="12" customHeight="1" x14ac:dyDescent="0.25">
      <c r="A399" s="32">
        <v>812</v>
      </c>
      <c r="B399" s="33" t="s">
        <v>5</v>
      </c>
      <c r="C399" s="34">
        <v>889</v>
      </c>
      <c r="D399" s="32" t="str">
        <f t="shared" si="12"/>
        <v>812X889</v>
      </c>
      <c r="E399" s="48" t="s">
        <v>1624</v>
      </c>
      <c r="F399" s="61" t="s">
        <v>2026</v>
      </c>
      <c r="G399" s="41" t="s">
        <v>43</v>
      </c>
      <c r="H399" s="45"/>
      <c r="I399" s="32">
        <v>812</v>
      </c>
      <c r="J399" s="63">
        <f>VLOOKUP(I399,pTRAIT!A:B,2,FALSE)</f>
        <v>0</v>
      </c>
      <c r="K399" s="63" t="s">
        <v>2724</v>
      </c>
      <c r="L399" s="63"/>
      <c r="M399" s="63" t="s">
        <v>2437</v>
      </c>
      <c r="N399" s="63" t="s">
        <v>2730</v>
      </c>
      <c r="O399" s="63"/>
      <c r="P399" s="63"/>
      <c r="Q399" s="63" t="s">
        <v>2734</v>
      </c>
      <c r="R399" s="63" t="s">
        <v>2735</v>
      </c>
      <c r="S399" s="63"/>
      <c r="T399" s="63"/>
      <c r="U399" s="63"/>
      <c r="V399" s="63" t="s">
        <v>2739</v>
      </c>
      <c r="W399" s="63" t="s">
        <v>2431</v>
      </c>
      <c r="X399" s="63" t="s">
        <v>2436</v>
      </c>
      <c r="Y399" s="63"/>
      <c r="Z399" s="63"/>
      <c r="AA399" s="63" t="s">
        <v>2728</v>
      </c>
      <c r="AB399" s="63"/>
      <c r="AC399" s="63" t="str">
        <f t="shared" si="13"/>
        <v>EM5UeRo4SS Tp1/Tp1n-sge;NST=X</v>
      </c>
      <c r="AD399" s="34">
        <v>889</v>
      </c>
      <c r="AE399" s="40" t="str">
        <f>VLOOKUP(AD399,pTRAIT!A:B,2,FALSE)</f>
        <v>EM5UeMi1WSCf9;NST=X / (E)M5(RT)Mi1(Fr1)Pu;NST=X</v>
      </c>
      <c r="AF399" s="63">
        <f>VLOOKUP($AD399,pTRAIT!$A:$X,7,FALSE)</f>
        <v>0</v>
      </c>
      <c r="AG399" s="63">
        <f>VLOOKUP($AD399,pTRAIT!$A:$X,8,FALSE)</f>
        <v>0</v>
      </c>
      <c r="AH399" s="63">
        <f>VLOOKUP($AD399,pTRAIT!$A:$X,9,FALSE)</f>
        <v>0</v>
      </c>
      <c r="AI399" s="63">
        <f>VLOOKUP($AD399,pTRAIT!$A:$X,10,FALSE)</f>
        <v>0</v>
      </c>
      <c r="AJ399" s="63">
        <f>VLOOKUP($AD399,pTRAIT!$A:$X,11,FALSE)</f>
        <v>0</v>
      </c>
      <c r="AK399" s="63">
        <f>VLOOKUP($AD399,pTRAIT!$A:$X,12,FALSE)</f>
        <v>0</v>
      </c>
      <c r="AL399" s="63">
        <f>VLOOKUP($AD399,pTRAIT!$A:$X,13,FALSE)</f>
        <v>0</v>
      </c>
      <c r="AM399" s="63">
        <f>VLOOKUP($AD399,pTRAIT!$A:$X,14,FALSE)</f>
        <v>0</v>
      </c>
      <c r="AN399" s="63">
        <f>VLOOKUP($AD399,pTRAIT!$A:$X,15,FALSE)</f>
        <v>0</v>
      </c>
      <c r="AO399" s="63">
        <f>VLOOKUP($AD399,pTRAIT!$A:$X,16,FALSE)</f>
        <v>0</v>
      </c>
      <c r="AP399" s="63">
        <f>VLOOKUP($AD399,pTRAIT!$A:$X,17,FALSE)</f>
        <v>0</v>
      </c>
      <c r="AQ399" s="63">
        <f>VLOOKUP($AD399,pTRAIT!$A:$X,18,FALSE)</f>
        <v>0</v>
      </c>
      <c r="AR399" s="63">
        <f>VLOOKUP($AD399,pTRAIT!$A:$X,19,FALSE)</f>
        <v>0</v>
      </c>
      <c r="AS399" s="63">
        <f>VLOOKUP($AD399,pTRAIT!$A:$X,20,FALSE)</f>
        <v>0</v>
      </c>
      <c r="AT399" s="63">
        <f>VLOOKUP($AD399,pTRAIT!$A:$X,21,FALSE)</f>
        <v>0</v>
      </c>
      <c r="AU399" s="63">
        <f>VLOOKUP($AD399,pTRAIT!$A:$X,22,FALSE)</f>
        <v>0</v>
      </c>
      <c r="AV399" s="63">
        <f>VLOOKUP($AD399,pTRAIT!$A:$X,23,FALSE)</f>
        <v>0</v>
      </c>
      <c r="AW399" s="63">
        <f>VLOOKUP($AD399,pTRAIT!$A:$X,24,FALSE)</f>
        <v>0</v>
      </c>
      <c r="AX399" s="67" t="s">
        <v>3139</v>
      </c>
      <c r="AY399" s="71" t="s">
        <v>3781</v>
      </c>
    </row>
    <row r="400" spans="1:51" ht="12" customHeight="1" x14ac:dyDescent="0.25">
      <c r="A400" s="32">
        <v>812</v>
      </c>
      <c r="B400" s="33" t="s">
        <v>5</v>
      </c>
      <c r="C400" s="34">
        <v>891</v>
      </c>
      <c r="D400" s="32" t="str">
        <f t="shared" si="12"/>
        <v>812X891</v>
      </c>
      <c r="E400" s="48" t="s">
        <v>1624</v>
      </c>
      <c r="F400" s="61" t="s">
        <v>2027</v>
      </c>
      <c r="G400" s="41" t="s">
        <v>43</v>
      </c>
      <c r="H400" s="38"/>
      <c r="I400" s="32">
        <v>812</v>
      </c>
      <c r="J400" s="63">
        <f>VLOOKUP(I400,pTRAIT!A:B,2,FALSE)</f>
        <v>0</v>
      </c>
      <c r="K400" s="63" t="s">
        <v>2724</v>
      </c>
      <c r="L400" s="63"/>
      <c r="M400" s="63" t="s">
        <v>2437</v>
      </c>
      <c r="N400" s="63" t="s">
        <v>2730</v>
      </c>
      <c r="O400" s="63"/>
      <c r="P400" s="63"/>
      <c r="Q400" s="63" t="s">
        <v>2734</v>
      </c>
      <c r="R400" s="63" t="s">
        <v>2735</v>
      </c>
      <c r="S400" s="63"/>
      <c r="T400" s="63"/>
      <c r="U400" s="63"/>
      <c r="V400" s="63" t="s">
        <v>2739</v>
      </c>
      <c r="W400" s="63" t="s">
        <v>2431</v>
      </c>
      <c r="X400" s="63" t="s">
        <v>2436</v>
      </c>
      <c r="Y400" s="63"/>
      <c r="Z400" s="63"/>
      <c r="AA400" s="63" t="s">
        <v>2728</v>
      </c>
      <c r="AB400" s="63"/>
      <c r="AC400" s="63" t="str">
        <f t="shared" si="13"/>
        <v>EM5UeRo4SS Tp1/Tp1n-sge;NST=X</v>
      </c>
      <c r="AD400" s="34">
        <v>891</v>
      </c>
      <c r="AE400" s="40" t="str">
        <f>VLOOKUP(AD400,pTRAIT!A:B,2,FALSE)</f>
        <v>EM5UeMi1WSCf9;NST=X / (Pu);</v>
      </c>
      <c r="AF400" s="63">
        <f>VLOOKUP($AD400,pTRAIT!$A:$X,7,FALSE)</f>
        <v>0</v>
      </c>
      <c r="AG400" s="63">
        <f>VLOOKUP($AD400,pTRAIT!$A:$X,8,FALSE)</f>
        <v>0</v>
      </c>
      <c r="AH400" s="63">
        <f>VLOOKUP($AD400,pTRAIT!$A:$X,9,FALSE)</f>
        <v>0</v>
      </c>
      <c r="AI400" s="63">
        <f>VLOOKUP($AD400,pTRAIT!$A:$X,10,FALSE)</f>
        <v>0</v>
      </c>
      <c r="AJ400" s="63">
        <f>VLOOKUP($AD400,pTRAIT!$A:$X,11,FALSE)</f>
        <v>0</v>
      </c>
      <c r="AK400" s="63">
        <f>VLOOKUP($AD400,pTRAIT!$A:$X,12,FALSE)</f>
        <v>0</v>
      </c>
      <c r="AL400" s="63">
        <f>VLOOKUP($AD400,pTRAIT!$A:$X,13,FALSE)</f>
        <v>0</v>
      </c>
      <c r="AM400" s="63">
        <f>VLOOKUP($AD400,pTRAIT!$A:$X,14,FALSE)</f>
        <v>0</v>
      </c>
      <c r="AN400" s="63">
        <f>VLOOKUP($AD400,pTRAIT!$A:$X,15,FALSE)</f>
        <v>0</v>
      </c>
      <c r="AO400" s="63">
        <f>VLOOKUP($AD400,pTRAIT!$A:$X,16,FALSE)</f>
        <v>0</v>
      </c>
      <c r="AP400" s="63">
        <f>VLOOKUP($AD400,pTRAIT!$A:$X,17,FALSE)</f>
        <v>0</v>
      </c>
      <c r="AQ400" s="63">
        <f>VLOOKUP($AD400,pTRAIT!$A:$X,18,FALSE)</f>
        <v>0</v>
      </c>
      <c r="AR400" s="63">
        <f>VLOOKUP($AD400,pTRAIT!$A:$X,19,FALSE)</f>
        <v>0</v>
      </c>
      <c r="AS400" s="63">
        <f>VLOOKUP($AD400,pTRAIT!$A:$X,20,FALSE)</f>
        <v>0</v>
      </c>
      <c r="AT400" s="63">
        <f>VLOOKUP($AD400,pTRAIT!$A:$X,21,FALSE)</f>
        <v>0</v>
      </c>
      <c r="AU400" s="63">
        <f>VLOOKUP($AD400,pTRAIT!$A:$X,22,FALSE)</f>
        <v>0</v>
      </c>
      <c r="AV400" s="63">
        <f>VLOOKUP($AD400,pTRAIT!$A:$X,23,FALSE)</f>
        <v>0</v>
      </c>
      <c r="AW400" s="63">
        <f>VLOOKUP($AD400,pTRAIT!$A:$X,24,FALSE)</f>
        <v>0</v>
      </c>
      <c r="AX400" s="67" t="s">
        <v>3140</v>
      </c>
      <c r="AY400" s="71" t="s">
        <v>3782</v>
      </c>
    </row>
    <row r="401" spans="1:51" ht="12" customHeight="1" x14ac:dyDescent="0.25">
      <c r="A401" s="32">
        <v>812</v>
      </c>
      <c r="B401" s="33" t="s">
        <v>5</v>
      </c>
      <c r="C401" s="34">
        <v>892</v>
      </c>
      <c r="D401" s="32" t="str">
        <f t="shared" si="12"/>
        <v>812X892</v>
      </c>
      <c r="E401" s="48" t="s">
        <v>1624</v>
      </c>
      <c r="F401" s="61" t="s">
        <v>2028</v>
      </c>
      <c r="G401" s="41" t="s">
        <v>43</v>
      </c>
      <c r="H401" s="38"/>
      <c r="I401" s="32">
        <v>812</v>
      </c>
      <c r="J401" s="63">
        <f>VLOOKUP(I401,pTRAIT!A:B,2,FALSE)</f>
        <v>0</v>
      </c>
      <c r="K401" s="63" t="s">
        <v>2724</v>
      </c>
      <c r="L401" s="63"/>
      <c r="M401" s="63" t="s">
        <v>2437</v>
      </c>
      <c r="N401" s="63" t="s">
        <v>2730</v>
      </c>
      <c r="O401" s="63"/>
      <c r="P401" s="63"/>
      <c r="Q401" s="63" t="s">
        <v>2734</v>
      </c>
      <c r="R401" s="63" t="s">
        <v>2735</v>
      </c>
      <c r="S401" s="63"/>
      <c r="T401" s="63"/>
      <c r="U401" s="63"/>
      <c r="V401" s="63" t="s">
        <v>2739</v>
      </c>
      <c r="W401" s="63" t="s">
        <v>2431</v>
      </c>
      <c r="X401" s="63" t="s">
        <v>2436</v>
      </c>
      <c r="Y401" s="63"/>
      <c r="Z401" s="63"/>
      <c r="AA401" s="63" t="s">
        <v>2728</v>
      </c>
      <c r="AB401" s="63"/>
      <c r="AC401" s="63" t="str">
        <f t="shared" si="13"/>
        <v>EM5UeRo4SS Tp1/Tp1n-sge;NST=X</v>
      </c>
      <c r="AD401" s="34">
        <v>892</v>
      </c>
      <c r="AE401" s="40" t="str">
        <f>VLOOKUP(AD401,pTRAIT!A:B,2,FALSE)</f>
        <v>EM5UeMi1WSCf9;NST=X / (Pu);</v>
      </c>
      <c r="AF401" s="63">
        <f>VLOOKUP($AD401,pTRAIT!$A:$X,7,FALSE)</f>
        <v>0</v>
      </c>
      <c r="AG401" s="63">
        <f>VLOOKUP($AD401,pTRAIT!$A:$X,8,FALSE)</f>
        <v>0</v>
      </c>
      <c r="AH401" s="63">
        <f>VLOOKUP($AD401,pTRAIT!$A:$X,9,FALSE)</f>
        <v>0</v>
      </c>
      <c r="AI401" s="63">
        <f>VLOOKUP($AD401,pTRAIT!$A:$X,10,FALSE)</f>
        <v>0</v>
      </c>
      <c r="AJ401" s="63">
        <f>VLOOKUP($AD401,pTRAIT!$A:$X,11,FALSE)</f>
        <v>0</v>
      </c>
      <c r="AK401" s="63">
        <f>VLOOKUP($AD401,pTRAIT!$A:$X,12,FALSE)</f>
        <v>0</v>
      </c>
      <c r="AL401" s="63">
        <f>VLOOKUP($AD401,pTRAIT!$A:$X,13,FALSE)</f>
        <v>0</v>
      </c>
      <c r="AM401" s="63">
        <f>VLOOKUP($AD401,pTRAIT!$A:$X,14,FALSE)</f>
        <v>0</v>
      </c>
      <c r="AN401" s="63">
        <f>VLOOKUP($AD401,pTRAIT!$A:$X,15,FALSE)</f>
        <v>0</v>
      </c>
      <c r="AO401" s="63">
        <f>VLOOKUP($AD401,pTRAIT!$A:$X,16,FALSE)</f>
        <v>0</v>
      </c>
      <c r="AP401" s="63">
        <f>VLOOKUP($AD401,pTRAIT!$A:$X,17,FALSE)</f>
        <v>0</v>
      </c>
      <c r="AQ401" s="63">
        <f>VLOOKUP($AD401,pTRAIT!$A:$X,18,FALSE)</f>
        <v>0</v>
      </c>
      <c r="AR401" s="63">
        <f>VLOOKUP($AD401,pTRAIT!$A:$X,19,FALSE)</f>
        <v>0</v>
      </c>
      <c r="AS401" s="63">
        <f>VLOOKUP($AD401,pTRAIT!$A:$X,20,FALSE)</f>
        <v>0</v>
      </c>
      <c r="AT401" s="63">
        <f>VLOOKUP($AD401,pTRAIT!$A:$X,21,FALSE)</f>
        <v>0</v>
      </c>
      <c r="AU401" s="63">
        <f>VLOOKUP($AD401,pTRAIT!$A:$X,22,FALSE)</f>
        <v>0</v>
      </c>
      <c r="AV401" s="63">
        <f>VLOOKUP($AD401,pTRAIT!$A:$X,23,FALSE)</f>
        <v>0</v>
      </c>
      <c r="AW401" s="63">
        <f>VLOOKUP($AD401,pTRAIT!$A:$X,24,FALSE)</f>
        <v>0</v>
      </c>
      <c r="AX401" s="67" t="s">
        <v>3141</v>
      </c>
      <c r="AY401" s="71" t="s">
        <v>3782</v>
      </c>
    </row>
    <row r="402" spans="1:51" ht="12" customHeight="1" x14ac:dyDescent="0.25">
      <c r="A402" s="32">
        <v>812</v>
      </c>
      <c r="B402" s="33" t="s">
        <v>5</v>
      </c>
      <c r="C402" s="34">
        <v>894</v>
      </c>
      <c r="D402" s="32" t="str">
        <f t="shared" si="12"/>
        <v>812X894</v>
      </c>
      <c r="E402" s="48" t="s">
        <v>1624</v>
      </c>
      <c r="F402" s="61" t="s">
        <v>2029</v>
      </c>
      <c r="G402" s="41" t="s">
        <v>43</v>
      </c>
      <c r="H402" s="38"/>
      <c r="I402" s="32">
        <v>812</v>
      </c>
      <c r="J402" s="63">
        <f>VLOOKUP(I402,pTRAIT!A:B,2,FALSE)</f>
        <v>0</v>
      </c>
      <c r="K402" s="63" t="s">
        <v>2724</v>
      </c>
      <c r="L402" s="63"/>
      <c r="M402" s="63" t="s">
        <v>2437</v>
      </c>
      <c r="N402" s="63" t="s">
        <v>2730</v>
      </c>
      <c r="O402" s="63"/>
      <c r="P402" s="63"/>
      <c r="Q402" s="63" t="s">
        <v>2734</v>
      </c>
      <c r="R402" s="63" t="s">
        <v>2735</v>
      </c>
      <c r="S402" s="63"/>
      <c r="T402" s="63"/>
      <c r="U402" s="63"/>
      <c r="V402" s="63" t="s">
        <v>2739</v>
      </c>
      <c r="W402" s="63" t="s">
        <v>2431</v>
      </c>
      <c r="X402" s="63" t="s">
        <v>2436</v>
      </c>
      <c r="Y402" s="63"/>
      <c r="Z402" s="63"/>
      <c r="AA402" s="63" t="s">
        <v>2728</v>
      </c>
      <c r="AB402" s="63"/>
      <c r="AC402" s="63" t="str">
        <f t="shared" si="13"/>
        <v>EM5UeRo4SS Tp1/Tp1n-sge;NST=X</v>
      </c>
      <c r="AD402" s="34">
        <v>894</v>
      </c>
      <c r="AE402" s="40" t="str">
        <f>VLOOKUP(AD402,pTRAIT!A:B,2,FALSE)</f>
        <v>EM5UeMi1WSCf9;NST=X / (Pu);RIN=RS</v>
      </c>
      <c r="AF402" s="63">
        <f>VLOOKUP($AD402,pTRAIT!$A:$X,7,FALSE)</f>
        <v>0</v>
      </c>
      <c r="AG402" s="63">
        <f>VLOOKUP($AD402,pTRAIT!$A:$X,8,FALSE)</f>
        <v>0</v>
      </c>
      <c r="AH402" s="63">
        <f>VLOOKUP($AD402,pTRAIT!$A:$X,9,FALSE)</f>
        <v>0</v>
      </c>
      <c r="AI402" s="63">
        <f>VLOOKUP($AD402,pTRAIT!$A:$X,10,FALSE)</f>
        <v>0</v>
      </c>
      <c r="AJ402" s="63">
        <f>VLOOKUP($AD402,pTRAIT!$A:$X,11,FALSE)</f>
        <v>0</v>
      </c>
      <c r="AK402" s="63">
        <f>VLOOKUP($AD402,pTRAIT!$A:$X,12,FALSE)</f>
        <v>0</v>
      </c>
      <c r="AL402" s="63">
        <f>VLOOKUP($AD402,pTRAIT!$A:$X,13,FALSE)</f>
        <v>0</v>
      </c>
      <c r="AM402" s="63">
        <f>VLOOKUP($AD402,pTRAIT!$A:$X,14,FALSE)</f>
        <v>0</v>
      </c>
      <c r="AN402" s="63">
        <f>VLOOKUP($AD402,pTRAIT!$A:$X,15,FALSE)</f>
        <v>0</v>
      </c>
      <c r="AO402" s="63">
        <f>VLOOKUP($AD402,pTRAIT!$A:$X,16,FALSE)</f>
        <v>0</v>
      </c>
      <c r="AP402" s="63">
        <f>VLOOKUP($AD402,pTRAIT!$A:$X,17,FALSE)</f>
        <v>0</v>
      </c>
      <c r="AQ402" s="63">
        <f>VLOOKUP($AD402,pTRAIT!$A:$X,18,FALSE)</f>
        <v>0</v>
      </c>
      <c r="AR402" s="63">
        <f>VLOOKUP($AD402,pTRAIT!$A:$X,19,FALSE)</f>
        <v>0</v>
      </c>
      <c r="AS402" s="63">
        <f>VLOOKUP($AD402,pTRAIT!$A:$X,20,FALSE)</f>
        <v>0</v>
      </c>
      <c r="AT402" s="63">
        <f>VLOOKUP($AD402,pTRAIT!$A:$X,21,FALSE)</f>
        <v>0</v>
      </c>
      <c r="AU402" s="63">
        <f>VLOOKUP($AD402,pTRAIT!$A:$X,22,FALSE)</f>
        <v>0</v>
      </c>
      <c r="AV402" s="63">
        <f>VLOOKUP($AD402,pTRAIT!$A:$X,23,FALSE)</f>
        <v>0</v>
      </c>
      <c r="AW402" s="63">
        <f>VLOOKUP($AD402,pTRAIT!$A:$X,24,FALSE)</f>
        <v>0</v>
      </c>
      <c r="AX402" s="67" t="s">
        <v>3142</v>
      </c>
      <c r="AY402" s="71" t="s">
        <v>3784</v>
      </c>
    </row>
    <row r="403" spans="1:51" ht="12" customHeight="1" x14ac:dyDescent="0.25">
      <c r="A403" s="32">
        <v>812</v>
      </c>
      <c r="B403" s="33" t="s">
        <v>5</v>
      </c>
      <c r="C403" s="34">
        <v>895</v>
      </c>
      <c r="D403" s="32" t="str">
        <f t="shared" si="12"/>
        <v>812X895</v>
      </c>
      <c r="E403" s="48" t="s">
        <v>1624</v>
      </c>
      <c r="F403" s="61" t="s">
        <v>2030</v>
      </c>
      <c r="G403" s="41" t="s">
        <v>43</v>
      </c>
      <c r="H403" s="38"/>
      <c r="I403" s="32">
        <v>812</v>
      </c>
      <c r="J403" s="63">
        <f>VLOOKUP(I403,pTRAIT!A:B,2,FALSE)</f>
        <v>0</v>
      </c>
      <c r="K403" s="63" t="s">
        <v>2724</v>
      </c>
      <c r="L403" s="63"/>
      <c r="M403" s="63" t="s">
        <v>2437</v>
      </c>
      <c r="N403" s="63" t="s">
        <v>2730</v>
      </c>
      <c r="O403" s="63"/>
      <c r="P403" s="63"/>
      <c r="Q403" s="63" t="s">
        <v>2734</v>
      </c>
      <c r="R403" s="63" t="s">
        <v>2735</v>
      </c>
      <c r="S403" s="63"/>
      <c r="T403" s="63"/>
      <c r="U403" s="63"/>
      <c r="V403" s="63" t="s">
        <v>2739</v>
      </c>
      <c r="W403" s="63" t="s">
        <v>2431</v>
      </c>
      <c r="X403" s="63" t="s">
        <v>2436</v>
      </c>
      <c r="Y403" s="63"/>
      <c r="Z403" s="63"/>
      <c r="AA403" s="63" t="s">
        <v>2728</v>
      </c>
      <c r="AB403" s="63"/>
      <c r="AC403" s="63" t="str">
        <f t="shared" si="13"/>
        <v>EM5UeRo4SS Tp1/Tp1n-sge;NST=X</v>
      </c>
      <c r="AD403" s="34">
        <v>895</v>
      </c>
      <c r="AE403" s="40" t="str">
        <f>VLOOKUP(AD403,pTRAIT!A:B,2,FALSE)</f>
        <v>EM5UeMi1WSCf9;NST=X / (ogc);</v>
      </c>
      <c r="AF403" s="63">
        <f>VLOOKUP($AD403,pTRAIT!$A:$X,7,FALSE)</f>
        <v>0</v>
      </c>
      <c r="AG403" s="63">
        <f>VLOOKUP($AD403,pTRAIT!$A:$X,8,FALSE)</f>
        <v>0</v>
      </c>
      <c r="AH403" s="63">
        <f>VLOOKUP($AD403,pTRAIT!$A:$X,9,FALSE)</f>
        <v>0</v>
      </c>
      <c r="AI403" s="63">
        <f>VLOOKUP($AD403,pTRAIT!$A:$X,10,FALSE)</f>
        <v>0</v>
      </c>
      <c r="AJ403" s="63">
        <f>VLOOKUP($AD403,pTRAIT!$A:$X,11,FALSE)</f>
        <v>0</v>
      </c>
      <c r="AK403" s="63">
        <f>VLOOKUP($AD403,pTRAIT!$A:$X,12,FALSE)</f>
        <v>0</v>
      </c>
      <c r="AL403" s="63">
        <f>VLOOKUP($AD403,pTRAIT!$A:$X,13,FALSE)</f>
        <v>0</v>
      </c>
      <c r="AM403" s="63">
        <f>VLOOKUP($AD403,pTRAIT!$A:$X,14,FALSE)</f>
        <v>0</v>
      </c>
      <c r="AN403" s="63">
        <f>VLOOKUP($AD403,pTRAIT!$A:$X,15,FALSE)</f>
        <v>0</v>
      </c>
      <c r="AO403" s="63">
        <f>VLOOKUP($AD403,pTRAIT!$A:$X,16,FALSE)</f>
        <v>0</v>
      </c>
      <c r="AP403" s="63">
        <f>VLOOKUP($AD403,pTRAIT!$A:$X,17,FALSE)</f>
        <v>0</v>
      </c>
      <c r="AQ403" s="63">
        <f>VLOOKUP($AD403,pTRAIT!$A:$X,18,FALSE)</f>
        <v>0</v>
      </c>
      <c r="AR403" s="63">
        <f>VLOOKUP($AD403,pTRAIT!$A:$X,19,FALSE)</f>
        <v>0</v>
      </c>
      <c r="AS403" s="63">
        <f>VLOOKUP($AD403,pTRAIT!$A:$X,20,FALSE)</f>
        <v>0</v>
      </c>
      <c r="AT403" s="63">
        <f>VLOOKUP($AD403,pTRAIT!$A:$X,21,FALSE)</f>
        <v>0</v>
      </c>
      <c r="AU403" s="63">
        <f>VLOOKUP($AD403,pTRAIT!$A:$X,22,FALSE)</f>
        <v>0</v>
      </c>
      <c r="AV403" s="63">
        <f>VLOOKUP($AD403,pTRAIT!$A:$X,23,FALSE)</f>
        <v>0</v>
      </c>
      <c r="AW403" s="63">
        <f>VLOOKUP($AD403,pTRAIT!$A:$X,24,FALSE)</f>
        <v>0</v>
      </c>
      <c r="AX403" s="67" t="s">
        <v>3143</v>
      </c>
      <c r="AY403" s="71" t="s">
        <v>3783</v>
      </c>
    </row>
    <row r="404" spans="1:51" ht="12" customHeight="1" x14ac:dyDescent="0.25">
      <c r="A404" s="32">
        <v>812</v>
      </c>
      <c r="B404" s="33" t="s">
        <v>5</v>
      </c>
      <c r="C404" s="34">
        <v>896</v>
      </c>
      <c r="D404" s="32" t="str">
        <f t="shared" si="12"/>
        <v>812X896</v>
      </c>
      <c r="E404" s="48" t="s">
        <v>1624</v>
      </c>
      <c r="F404" s="61" t="s">
        <v>2031</v>
      </c>
      <c r="G404" s="41" t="s">
        <v>43</v>
      </c>
      <c r="H404" s="45"/>
      <c r="I404" s="32">
        <v>812</v>
      </c>
      <c r="J404" s="63">
        <f>VLOOKUP(I404,pTRAIT!A:B,2,FALSE)</f>
        <v>0</v>
      </c>
      <c r="K404" s="63" t="s">
        <v>2724</v>
      </c>
      <c r="L404" s="63"/>
      <c r="M404" s="63" t="s">
        <v>2437</v>
      </c>
      <c r="N404" s="63" t="s">
        <v>2730</v>
      </c>
      <c r="O404" s="63"/>
      <c r="P404" s="63"/>
      <c r="Q404" s="63" t="s">
        <v>2734</v>
      </c>
      <c r="R404" s="63" t="s">
        <v>2735</v>
      </c>
      <c r="S404" s="63"/>
      <c r="T404" s="63"/>
      <c r="U404" s="63"/>
      <c r="V404" s="63" t="s">
        <v>2739</v>
      </c>
      <c r="W404" s="63" t="s">
        <v>2431</v>
      </c>
      <c r="X404" s="63" t="s">
        <v>2436</v>
      </c>
      <c r="Y404" s="63"/>
      <c r="Z404" s="63"/>
      <c r="AA404" s="63" t="s">
        <v>2728</v>
      </c>
      <c r="AB404" s="63"/>
      <c r="AC404" s="63" t="str">
        <f t="shared" si="13"/>
        <v>EM5UeRo4SS Tp1/Tp1n-sge;NST=X</v>
      </c>
      <c r="AD404" s="34">
        <v>896</v>
      </c>
      <c r="AE404" s="40" t="str">
        <f>VLOOKUP(AD404,pTRAIT!A:B,2,FALSE)</f>
        <v>EM5UeMi1WSCf9;NST=X / (Pu);</v>
      </c>
      <c r="AF404" s="63">
        <f>VLOOKUP($AD404,pTRAIT!$A:$X,7,FALSE)</f>
        <v>0</v>
      </c>
      <c r="AG404" s="63">
        <f>VLOOKUP($AD404,pTRAIT!$A:$X,8,FALSE)</f>
        <v>0</v>
      </c>
      <c r="AH404" s="63">
        <f>VLOOKUP($AD404,pTRAIT!$A:$X,9,FALSE)</f>
        <v>0</v>
      </c>
      <c r="AI404" s="63">
        <f>VLOOKUP($AD404,pTRAIT!$A:$X,10,FALSE)</f>
        <v>0</v>
      </c>
      <c r="AJ404" s="63">
        <f>VLOOKUP($AD404,pTRAIT!$A:$X,11,FALSE)</f>
        <v>0</v>
      </c>
      <c r="AK404" s="63">
        <f>VLOOKUP($AD404,pTRAIT!$A:$X,12,FALSE)</f>
        <v>0</v>
      </c>
      <c r="AL404" s="63">
        <f>VLOOKUP($AD404,pTRAIT!$A:$X,13,FALSE)</f>
        <v>0</v>
      </c>
      <c r="AM404" s="63">
        <f>VLOOKUP($AD404,pTRAIT!$A:$X,14,FALSE)</f>
        <v>0</v>
      </c>
      <c r="AN404" s="63">
        <f>VLOOKUP($AD404,pTRAIT!$A:$X,15,FALSE)</f>
        <v>0</v>
      </c>
      <c r="AO404" s="63">
        <f>VLOOKUP($AD404,pTRAIT!$A:$X,16,FALSE)</f>
        <v>0</v>
      </c>
      <c r="AP404" s="63">
        <f>VLOOKUP($AD404,pTRAIT!$A:$X,17,FALSE)</f>
        <v>0</v>
      </c>
      <c r="AQ404" s="63">
        <f>VLOOKUP($AD404,pTRAIT!$A:$X,18,FALSE)</f>
        <v>0</v>
      </c>
      <c r="AR404" s="63">
        <f>VLOOKUP($AD404,pTRAIT!$A:$X,19,FALSE)</f>
        <v>0</v>
      </c>
      <c r="AS404" s="63">
        <f>VLOOKUP($AD404,pTRAIT!$A:$X,20,FALSE)</f>
        <v>0</v>
      </c>
      <c r="AT404" s="63">
        <f>VLOOKUP($AD404,pTRAIT!$A:$X,21,FALSE)</f>
        <v>0</v>
      </c>
      <c r="AU404" s="63">
        <f>VLOOKUP($AD404,pTRAIT!$A:$X,22,FALSE)</f>
        <v>0</v>
      </c>
      <c r="AV404" s="63">
        <f>VLOOKUP($AD404,pTRAIT!$A:$X,23,FALSE)</f>
        <v>0</v>
      </c>
      <c r="AW404" s="63">
        <f>VLOOKUP($AD404,pTRAIT!$A:$X,24,FALSE)</f>
        <v>0</v>
      </c>
      <c r="AX404" s="67" t="s">
        <v>3144</v>
      </c>
      <c r="AY404" s="71" t="s">
        <v>3782</v>
      </c>
    </row>
    <row r="405" spans="1:51" ht="12" customHeight="1" x14ac:dyDescent="0.25">
      <c r="A405" s="32">
        <v>813</v>
      </c>
      <c r="B405" s="33" t="s">
        <v>5</v>
      </c>
      <c r="C405" s="34">
        <v>823</v>
      </c>
      <c r="D405" s="32" t="str">
        <f t="shared" si="12"/>
        <v>813X823</v>
      </c>
      <c r="E405" s="48" t="s">
        <v>1624</v>
      </c>
      <c r="F405" s="61" t="s">
        <v>2032</v>
      </c>
      <c r="G405" s="41" t="s">
        <v>43</v>
      </c>
      <c r="H405" s="38"/>
      <c r="I405" s="32">
        <v>813</v>
      </c>
      <c r="J405" s="63">
        <f>VLOOKUP(I405,pTRAIT!A:B,2,FALSE)</f>
        <v>0</v>
      </c>
      <c r="K405" s="63" t="s">
        <v>2724</v>
      </c>
      <c r="L405" s="63"/>
      <c r="M405" s="63" t="s">
        <v>2437</v>
      </c>
      <c r="N405" s="63" t="s">
        <v>2730</v>
      </c>
      <c r="O405" s="63"/>
      <c r="P405" s="63"/>
      <c r="Q405" s="63" t="s">
        <v>2734</v>
      </c>
      <c r="R405" s="63" t="s">
        <v>2735</v>
      </c>
      <c r="S405" s="63"/>
      <c r="T405" s="63"/>
      <c r="U405" s="63"/>
      <c r="V405" s="63" t="s">
        <v>2739</v>
      </c>
      <c r="W405" s="63" t="s">
        <v>2431</v>
      </c>
      <c r="X405" s="63" t="s">
        <v>2436</v>
      </c>
      <c r="Y405" s="63"/>
      <c r="Z405" s="63"/>
      <c r="AA405" s="63" t="s">
        <v>2728</v>
      </c>
      <c r="AB405" s="63"/>
      <c r="AC405" s="63" t="str">
        <f t="shared" si="13"/>
        <v>EM5UeRo4SS Tp1/Tp1n-sge;NST=X</v>
      </c>
      <c r="AD405" s="34">
        <v>823</v>
      </c>
      <c r="AE405" s="40" t="str">
        <f>VLOOKUP(AD405,pTRAIT!A:B,2,FALSE)</f>
        <v>(RT)(Mi1)(Y); / (Pu);</v>
      </c>
      <c r="AF405" s="63">
        <f>VLOOKUP($AD405,pTRAIT!$A:$X,7,FALSE)</f>
        <v>0</v>
      </c>
      <c r="AG405" s="63">
        <f>VLOOKUP($AD405,pTRAIT!$A:$X,8,FALSE)</f>
        <v>0</v>
      </c>
      <c r="AH405" s="63">
        <f>VLOOKUP($AD405,pTRAIT!$A:$X,9,FALSE)</f>
        <v>0</v>
      </c>
      <c r="AI405" s="63">
        <f>VLOOKUP($AD405,pTRAIT!$A:$X,10,FALSE)</f>
        <v>0</v>
      </c>
      <c r="AJ405" s="63">
        <f>VLOOKUP($AD405,pTRAIT!$A:$X,11,FALSE)</f>
        <v>0</v>
      </c>
      <c r="AK405" s="63">
        <f>VLOOKUP($AD405,pTRAIT!$A:$X,12,FALSE)</f>
        <v>0</v>
      </c>
      <c r="AL405" s="63">
        <f>VLOOKUP($AD405,pTRAIT!$A:$X,13,FALSE)</f>
        <v>0</v>
      </c>
      <c r="AM405" s="63">
        <f>VLOOKUP($AD405,pTRAIT!$A:$X,14,FALSE)</f>
        <v>0</v>
      </c>
      <c r="AN405" s="63">
        <f>VLOOKUP($AD405,pTRAIT!$A:$X,15,FALSE)</f>
        <v>0</v>
      </c>
      <c r="AO405" s="63">
        <f>VLOOKUP($AD405,pTRAIT!$A:$X,16,FALSE)</f>
        <v>0</v>
      </c>
      <c r="AP405" s="63">
        <f>VLOOKUP($AD405,pTRAIT!$A:$X,17,FALSE)</f>
        <v>0</v>
      </c>
      <c r="AQ405" s="63">
        <f>VLOOKUP($AD405,pTRAIT!$A:$X,18,FALSE)</f>
        <v>0</v>
      </c>
      <c r="AR405" s="63">
        <f>VLOOKUP($AD405,pTRAIT!$A:$X,19,FALSE)</f>
        <v>0</v>
      </c>
      <c r="AS405" s="63">
        <f>VLOOKUP($AD405,pTRAIT!$A:$X,20,FALSE)</f>
        <v>0</v>
      </c>
      <c r="AT405" s="63">
        <f>VLOOKUP($AD405,pTRAIT!$A:$X,21,FALSE)</f>
        <v>0</v>
      </c>
      <c r="AU405" s="63">
        <f>VLOOKUP($AD405,pTRAIT!$A:$X,22,FALSE)</f>
        <v>0</v>
      </c>
      <c r="AV405" s="63">
        <f>VLOOKUP($AD405,pTRAIT!$A:$X,23,FALSE)</f>
        <v>0</v>
      </c>
      <c r="AW405" s="63">
        <f>VLOOKUP($AD405,pTRAIT!$A:$X,24,FALSE)</f>
        <v>0</v>
      </c>
      <c r="AX405" s="67" t="s">
        <v>3145</v>
      </c>
      <c r="AY405" s="71" t="s">
        <v>3785</v>
      </c>
    </row>
    <row r="406" spans="1:51" ht="12" customHeight="1" x14ac:dyDescent="0.25">
      <c r="A406" s="32">
        <v>813</v>
      </c>
      <c r="B406" s="33" t="s">
        <v>5</v>
      </c>
      <c r="C406" s="34">
        <v>824</v>
      </c>
      <c r="D406" s="32" t="str">
        <f t="shared" si="12"/>
        <v>813X824</v>
      </c>
      <c r="E406" s="48" t="s">
        <v>1624</v>
      </c>
      <c r="F406" s="61" t="s">
        <v>2033</v>
      </c>
      <c r="G406" s="41" t="s">
        <v>43</v>
      </c>
      <c r="H406" s="45"/>
      <c r="I406" s="32">
        <v>813</v>
      </c>
      <c r="J406" s="63">
        <f>VLOOKUP(I406,pTRAIT!A:B,2,FALSE)</f>
        <v>0</v>
      </c>
      <c r="K406" s="63" t="s">
        <v>2724</v>
      </c>
      <c r="L406" s="63"/>
      <c r="M406" s="63" t="s">
        <v>2437</v>
      </c>
      <c r="N406" s="63" t="s">
        <v>2730</v>
      </c>
      <c r="O406" s="63"/>
      <c r="P406" s="63"/>
      <c r="Q406" s="63" t="s">
        <v>2734</v>
      </c>
      <c r="R406" s="63" t="s">
        <v>2735</v>
      </c>
      <c r="S406" s="63"/>
      <c r="T406" s="63"/>
      <c r="U406" s="63"/>
      <c r="V406" s="63" t="s">
        <v>2739</v>
      </c>
      <c r="W406" s="63" t="s">
        <v>2431</v>
      </c>
      <c r="X406" s="63" t="s">
        <v>2436</v>
      </c>
      <c r="Y406" s="63"/>
      <c r="Z406" s="63"/>
      <c r="AA406" s="63" t="s">
        <v>2728</v>
      </c>
      <c r="AB406" s="63"/>
      <c r="AC406" s="63" t="str">
        <f t="shared" si="13"/>
        <v>EM5UeRo4SS Tp1/Tp1n-sge;NST=X</v>
      </c>
      <c r="AD406" s="34">
        <v>824</v>
      </c>
      <c r="AE406" s="40" t="str">
        <f>VLOOKUP(AD406,pTRAIT!A:B,2,FALSE)</f>
        <v>(RT)(Mi1)(Y); / (Pu);</v>
      </c>
      <c r="AF406" s="63">
        <f>VLOOKUP($AD406,pTRAIT!$A:$X,7,FALSE)</f>
        <v>0</v>
      </c>
      <c r="AG406" s="63">
        <f>VLOOKUP($AD406,pTRAIT!$A:$X,8,FALSE)</f>
        <v>0</v>
      </c>
      <c r="AH406" s="63">
        <f>VLOOKUP($AD406,pTRAIT!$A:$X,9,FALSE)</f>
        <v>0</v>
      </c>
      <c r="AI406" s="63">
        <f>VLOOKUP($AD406,pTRAIT!$A:$X,10,FALSE)</f>
        <v>0</v>
      </c>
      <c r="AJ406" s="63">
        <f>VLOOKUP($AD406,pTRAIT!$A:$X,11,FALSE)</f>
        <v>0</v>
      </c>
      <c r="AK406" s="63">
        <f>VLOOKUP($AD406,pTRAIT!$A:$X,12,FALSE)</f>
        <v>0</v>
      </c>
      <c r="AL406" s="63">
        <f>VLOOKUP($AD406,pTRAIT!$A:$X,13,FALSE)</f>
        <v>0</v>
      </c>
      <c r="AM406" s="63">
        <f>VLOOKUP($AD406,pTRAIT!$A:$X,14,FALSE)</f>
        <v>0</v>
      </c>
      <c r="AN406" s="63">
        <f>VLOOKUP($AD406,pTRAIT!$A:$X,15,FALSE)</f>
        <v>0</v>
      </c>
      <c r="AO406" s="63">
        <f>VLOOKUP($AD406,pTRAIT!$A:$X,16,FALSE)</f>
        <v>0</v>
      </c>
      <c r="AP406" s="63">
        <f>VLOOKUP($AD406,pTRAIT!$A:$X,17,FALSE)</f>
        <v>0</v>
      </c>
      <c r="AQ406" s="63">
        <f>VLOOKUP($AD406,pTRAIT!$A:$X,18,FALSE)</f>
        <v>0</v>
      </c>
      <c r="AR406" s="63">
        <f>VLOOKUP($AD406,pTRAIT!$A:$X,19,FALSE)</f>
        <v>0</v>
      </c>
      <c r="AS406" s="63">
        <f>VLOOKUP($AD406,pTRAIT!$A:$X,20,FALSE)</f>
        <v>0</v>
      </c>
      <c r="AT406" s="63">
        <f>VLOOKUP($AD406,pTRAIT!$A:$X,21,FALSE)</f>
        <v>0</v>
      </c>
      <c r="AU406" s="63">
        <f>VLOOKUP($AD406,pTRAIT!$A:$X,22,FALSE)</f>
        <v>0</v>
      </c>
      <c r="AV406" s="63">
        <f>VLOOKUP($AD406,pTRAIT!$A:$X,23,FALSE)</f>
        <v>0</v>
      </c>
      <c r="AW406" s="63">
        <f>VLOOKUP($AD406,pTRAIT!$A:$X,24,FALSE)</f>
        <v>0</v>
      </c>
      <c r="AX406" s="67" t="s">
        <v>3146</v>
      </c>
      <c r="AY406" s="71" t="s">
        <v>3785</v>
      </c>
    </row>
    <row r="407" spans="1:51" ht="12" customHeight="1" x14ac:dyDescent="0.25">
      <c r="A407" s="32">
        <v>813</v>
      </c>
      <c r="B407" s="33" t="s">
        <v>5</v>
      </c>
      <c r="C407" s="34">
        <v>826</v>
      </c>
      <c r="D407" s="32" t="str">
        <f t="shared" si="12"/>
        <v>813X826</v>
      </c>
      <c r="E407" s="48" t="s">
        <v>1624</v>
      </c>
      <c r="F407" s="61" t="s">
        <v>2034</v>
      </c>
      <c r="G407" s="41" t="s">
        <v>43</v>
      </c>
      <c r="H407" s="38"/>
      <c r="I407" s="32">
        <v>813</v>
      </c>
      <c r="J407" s="63">
        <f>VLOOKUP(I407,pTRAIT!A:B,2,FALSE)</f>
        <v>0</v>
      </c>
      <c r="K407" s="63" t="s">
        <v>2724</v>
      </c>
      <c r="L407" s="63"/>
      <c r="M407" s="63" t="s">
        <v>2437</v>
      </c>
      <c r="N407" s="63" t="s">
        <v>2730</v>
      </c>
      <c r="O407" s="63"/>
      <c r="P407" s="63"/>
      <c r="Q407" s="63" t="s">
        <v>2734</v>
      </c>
      <c r="R407" s="63" t="s">
        <v>2735</v>
      </c>
      <c r="S407" s="63"/>
      <c r="T407" s="63"/>
      <c r="U407" s="63"/>
      <c r="V407" s="63" t="s">
        <v>2739</v>
      </c>
      <c r="W407" s="63" t="s">
        <v>2431</v>
      </c>
      <c r="X407" s="63" t="s">
        <v>2436</v>
      </c>
      <c r="Y407" s="63"/>
      <c r="Z407" s="63"/>
      <c r="AA407" s="63" t="s">
        <v>2728</v>
      </c>
      <c r="AB407" s="63"/>
      <c r="AC407" s="63" t="str">
        <f t="shared" si="13"/>
        <v>EM5UeRo4SS Tp1/Tp1n-sge;NST=X</v>
      </c>
      <c r="AD407" s="34">
        <v>826</v>
      </c>
      <c r="AE407" s="40" t="str">
        <f>VLOOKUP(AD407,pTRAIT!A:B,2,FALSE)</f>
        <v>(RT)(Mi1)(Y); / (Pu);RIN=RS</v>
      </c>
      <c r="AF407" s="63">
        <f>VLOOKUP($AD407,pTRAIT!$A:$X,7,FALSE)</f>
        <v>0</v>
      </c>
      <c r="AG407" s="63">
        <f>VLOOKUP($AD407,pTRAIT!$A:$X,8,FALSE)</f>
        <v>0</v>
      </c>
      <c r="AH407" s="63">
        <f>VLOOKUP($AD407,pTRAIT!$A:$X,9,FALSE)</f>
        <v>0</v>
      </c>
      <c r="AI407" s="63">
        <f>VLOOKUP($AD407,pTRAIT!$A:$X,10,FALSE)</f>
        <v>0</v>
      </c>
      <c r="AJ407" s="63">
        <f>VLOOKUP($AD407,pTRAIT!$A:$X,11,FALSE)</f>
        <v>0</v>
      </c>
      <c r="AK407" s="63">
        <f>VLOOKUP($AD407,pTRAIT!$A:$X,12,FALSE)</f>
        <v>0</v>
      </c>
      <c r="AL407" s="63">
        <f>VLOOKUP($AD407,pTRAIT!$A:$X,13,FALSE)</f>
        <v>0</v>
      </c>
      <c r="AM407" s="63">
        <f>VLOOKUP($AD407,pTRAIT!$A:$X,14,FALSE)</f>
        <v>0</v>
      </c>
      <c r="AN407" s="63">
        <f>VLOOKUP($AD407,pTRAIT!$A:$X,15,FALSE)</f>
        <v>0</v>
      </c>
      <c r="AO407" s="63">
        <f>VLOOKUP($AD407,pTRAIT!$A:$X,16,FALSE)</f>
        <v>0</v>
      </c>
      <c r="AP407" s="63">
        <f>VLOOKUP($AD407,pTRAIT!$A:$X,17,FALSE)</f>
        <v>0</v>
      </c>
      <c r="AQ407" s="63">
        <f>VLOOKUP($AD407,pTRAIT!$A:$X,18,FALSE)</f>
        <v>0</v>
      </c>
      <c r="AR407" s="63">
        <f>VLOOKUP($AD407,pTRAIT!$A:$X,19,FALSE)</f>
        <v>0</v>
      </c>
      <c r="AS407" s="63">
        <f>VLOOKUP($AD407,pTRAIT!$A:$X,20,FALSE)</f>
        <v>0</v>
      </c>
      <c r="AT407" s="63">
        <f>VLOOKUP($AD407,pTRAIT!$A:$X,21,FALSE)</f>
        <v>0</v>
      </c>
      <c r="AU407" s="63">
        <f>VLOOKUP($AD407,pTRAIT!$A:$X,22,FALSE)</f>
        <v>0</v>
      </c>
      <c r="AV407" s="63">
        <f>VLOOKUP($AD407,pTRAIT!$A:$X,23,FALSE)</f>
        <v>0</v>
      </c>
      <c r="AW407" s="63">
        <f>VLOOKUP($AD407,pTRAIT!$A:$X,24,FALSE)</f>
        <v>0</v>
      </c>
      <c r="AX407" s="67" t="s">
        <v>3147</v>
      </c>
      <c r="AY407" s="71" t="s">
        <v>3786</v>
      </c>
    </row>
    <row r="408" spans="1:51" ht="12" customHeight="1" x14ac:dyDescent="0.25">
      <c r="A408" s="32">
        <v>813</v>
      </c>
      <c r="B408" s="33" t="s">
        <v>5</v>
      </c>
      <c r="C408" s="34">
        <v>828</v>
      </c>
      <c r="D408" s="32" t="str">
        <f t="shared" si="12"/>
        <v>813X828</v>
      </c>
      <c r="E408" s="48" t="s">
        <v>1624</v>
      </c>
      <c r="F408" s="61" t="s">
        <v>2035</v>
      </c>
      <c r="G408" s="41" t="s">
        <v>43</v>
      </c>
      <c r="H408" s="38"/>
      <c r="I408" s="32">
        <v>813</v>
      </c>
      <c r="J408" s="63">
        <f>VLOOKUP(I408,pTRAIT!A:B,2,FALSE)</f>
        <v>0</v>
      </c>
      <c r="K408" s="63" t="s">
        <v>2724</v>
      </c>
      <c r="L408" s="63"/>
      <c r="M408" s="63" t="s">
        <v>2437</v>
      </c>
      <c r="N408" s="63" t="s">
        <v>2730</v>
      </c>
      <c r="O408" s="63"/>
      <c r="P408" s="63"/>
      <c r="Q408" s="63" t="s">
        <v>2734</v>
      </c>
      <c r="R408" s="63" t="s">
        <v>2735</v>
      </c>
      <c r="S408" s="63"/>
      <c r="T408" s="63"/>
      <c r="U408" s="63"/>
      <c r="V408" s="63" t="s">
        <v>2739</v>
      </c>
      <c r="W408" s="63" t="s">
        <v>2431</v>
      </c>
      <c r="X408" s="63" t="s">
        <v>2436</v>
      </c>
      <c r="Y408" s="63"/>
      <c r="Z408" s="63"/>
      <c r="AA408" s="63" t="s">
        <v>2728</v>
      </c>
      <c r="AB408" s="63"/>
      <c r="AC408" s="63" t="str">
        <f t="shared" si="13"/>
        <v>EM5UeRo4SS Tp1/Tp1n-sge;NST=X</v>
      </c>
      <c r="AD408" s="34">
        <v>828</v>
      </c>
      <c r="AE408" s="40" t="str">
        <f>VLOOKUP(AD408,pTRAIT!A:B,2,FALSE)</f>
        <v>(RT)(Mi1)(Y); / (Pu);</v>
      </c>
      <c r="AF408" s="63">
        <f>VLOOKUP($AD408,pTRAIT!$A:$X,7,FALSE)</f>
        <v>0</v>
      </c>
      <c r="AG408" s="63">
        <f>VLOOKUP($AD408,pTRAIT!$A:$X,8,FALSE)</f>
        <v>0</v>
      </c>
      <c r="AH408" s="63">
        <f>VLOOKUP($AD408,pTRAIT!$A:$X,9,FALSE)</f>
        <v>0</v>
      </c>
      <c r="AI408" s="63">
        <f>VLOOKUP($AD408,pTRAIT!$A:$X,10,FALSE)</f>
        <v>0</v>
      </c>
      <c r="AJ408" s="63">
        <f>VLOOKUP($AD408,pTRAIT!$A:$X,11,FALSE)</f>
        <v>0</v>
      </c>
      <c r="AK408" s="63">
        <f>VLOOKUP($AD408,pTRAIT!$A:$X,12,FALSE)</f>
        <v>0</v>
      </c>
      <c r="AL408" s="63">
        <f>VLOOKUP($AD408,pTRAIT!$A:$X,13,FALSE)</f>
        <v>0</v>
      </c>
      <c r="AM408" s="63">
        <f>VLOOKUP($AD408,pTRAIT!$A:$X,14,FALSE)</f>
        <v>0</v>
      </c>
      <c r="AN408" s="63">
        <f>VLOOKUP($AD408,pTRAIT!$A:$X,15,FALSE)</f>
        <v>0</v>
      </c>
      <c r="AO408" s="63">
        <f>VLOOKUP($AD408,pTRAIT!$A:$X,16,FALSE)</f>
        <v>0</v>
      </c>
      <c r="AP408" s="63">
        <f>VLOOKUP($AD408,pTRAIT!$A:$X,17,FALSE)</f>
        <v>0</v>
      </c>
      <c r="AQ408" s="63">
        <f>VLOOKUP($AD408,pTRAIT!$A:$X,18,FALSE)</f>
        <v>0</v>
      </c>
      <c r="AR408" s="63">
        <f>VLOOKUP($AD408,pTRAIT!$A:$X,19,FALSE)</f>
        <v>0</v>
      </c>
      <c r="AS408" s="63">
        <f>VLOOKUP($AD408,pTRAIT!$A:$X,20,FALSE)</f>
        <v>0</v>
      </c>
      <c r="AT408" s="63">
        <f>VLOOKUP($AD408,pTRAIT!$A:$X,21,FALSE)</f>
        <v>0</v>
      </c>
      <c r="AU408" s="63">
        <f>VLOOKUP($AD408,pTRAIT!$A:$X,22,FALSE)</f>
        <v>0</v>
      </c>
      <c r="AV408" s="63">
        <f>VLOOKUP($AD408,pTRAIT!$A:$X,23,FALSE)</f>
        <v>0</v>
      </c>
      <c r="AW408" s="63">
        <f>VLOOKUP($AD408,pTRAIT!$A:$X,24,FALSE)</f>
        <v>0</v>
      </c>
      <c r="AX408" s="67" t="s">
        <v>3148</v>
      </c>
      <c r="AY408" s="71" t="s">
        <v>3785</v>
      </c>
    </row>
    <row r="409" spans="1:51" ht="12" customHeight="1" x14ac:dyDescent="0.25">
      <c r="A409" s="32">
        <v>813</v>
      </c>
      <c r="B409" s="33" t="s">
        <v>5</v>
      </c>
      <c r="C409" s="34">
        <v>829</v>
      </c>
      <c r="D409" s="32" t="str">
        <f t="shared" si="12"/>
        <v>813X829</v>
      </c>
      <c r="E409" s="48" t="s">
        <v>1624</v>
      </c>
      <c r="F409" s="61" t="s">
        <v>2036</v>
      </c>
      <c r="G409" s="41" t="s">
        <v>43</v>
      </c>
      <c r="H409" s="38"/>
      <c r="I409" s="32">
        <v>813</v>
      </c>
      <c r="J409" s="63">
        <f>VLOOKUP(I409,pTRAIT!A:B,2,FALSE)</f>
        <v>0</v>
      </c>
      <c r="K409" s="63" t="s">
        <v>2724</v>
      </c>
      <c r="L409" s="63"/>
      <c r="M409" s="63" t="s">
        <v>2437</v>
      </c>
      <c r="N409" s="63" t="s">
        <v>2730</v>
      </c>
      <c r="O409" s="63"/>
      <c r="P409" s="63"/>
      <c r="Q409" s="63" t="s">
        <v>2734</v>
      </c>
      <c r="R409" s="63" t="s">
        <v>2735</v>
      </c>
      <c r="S409" s="63"/>
      <c r="T409" s="63"/>
      <c r="U409" s="63"/>
      <c r="V409" s="63" t="s">
        <v>2739</v>
      </c>
      <c r="W409" s="63" t="s">
        <v>2431</v>
      </c>
      <c r="X409" s="63" t="s">
        <v>2436</v>
      </c>
      <c r="Y409" s="63"/>
      <c r="Z409" s="63"/>
      <c r="AA409" s="63" t="s">
        <v>2728</v>
      </c>
      <c r="AB409" s="63"/>
      <c r="AC409" s="63" t="str">
        <f t="shared" si="13"/>
        <v>EM5UeRo4SS Tp1/Tp1n-sge;NST=X</v>
      </c>
      <c r="AD409" s="34">
        <v>829</v>
      </c>
      <c r="AE409" s="40" t="str">
        <f>VLOOKUP(AD409,pTRAIT!A:B,2,FALSE)</f>
        <v>(RT)(Mi1)(Y); / (Pu);</v>
      </c>
      <c r="AF409" s="63">
        <f>VLOOKUP($AD409,pTRAIT!$A:$X,7,FALSE)</f>
        <v>0</v>
      </c>
      <c r="AG409" s="63">
        <f>VLOOKUP($AD409,pTRAIT!$A:$X,8,FALSE)</f>
        <v>0</v>
      </c>
      <c r="AH409" s="63">
        <f>VLOOKUP($AD409,pTRAIT!$A:$X,9,FALSE)</f>
        <v>0</v>
      </c>
      <c r="AI409" s="63">
        <f>VLOOKUP($AD409,pTRAIT!$A:$X,10,FALSE)</f>
        <v>0</v>
      </c>
      <c r="AJ409" s="63">
        <f>VLOOKUP($AD409,pTRAIT!$A:$X,11,FALSE)</f>
        <v>0</v>
      </c>
      <c r="AK409" s="63">
        <f>VLOOKUP($AD409,pTRAIT!$A:$X,12,FALSE)</f>
        <v>0</v>
      </c>
      <c r="AL409" s="63">
        <f>VLOOKUP($AD409,pTRAIT!$A:$X,13,FALSE)</f>
        <v>0</v>
      </c>
      <c r="AM409" s="63">
        <f>VLOOKUP($AD409,pTRAIT!$A:$X,14,FALSE)</f>
        <v>0</v>
      </c>
      <c r="AN409" s="63">
        <f>VLOOKUP($AD409,pTRAIT!$A:$X,15,FALSE)</f>
        <v>0</v>
      </c>
      <c r="AO409" s="63">
        <f>VLOOKUP($AD409,pTRAIT!$A:$X,16,FALSE)</f>
        <v>0</v>
      </c>
      <c r="AP409" s="63">
        <f>VLOOKUP($AD409,pTRAIT!$A:$X,17,FALSE)</f>
        <v>0</v>
      </c>
      <c r="AQ409" s="63">
        <f>VLOOKUP($AD409,pTRAIT!$A:$X,18,FALSE)</f>
        <v>0</v>
      </c>
      <c r="AR409" s="63">
        <f>VLOOKUP($AD409,pTRAIT!$A:$X,19,FALSE)</f>
        <v>0</v>
      </c>
      <c r="AS409" s="63">
        <f>VLOOKUP($AD409,pTRAIT!$A:$X,20,FALSE)</f>
        <v>0</v>
      </c>
      <c r="AT409" s="63">
        <f>VLOOKUP($AD409,pTRAIT!$A:$X,21,FALSE)</f>
        <v>0</v>
      </c>
      <c r="AU409" s="63">
        <f>VLOOKUP($AD409,pTRAIT!$A:$X,22,FALSE)</f>
        <v>0</v>
      </c>
      <c r="AV409" s="63">
        <f>VLOOKUP($AD409,pTRAIT!$A:$X,23,FALSE)</f>
        <v>0</v>
      </c>
      <c r="AW409" s="63">
        <f>VLOOKUP($AD409,pTRAIT!$A:$X,24,FALSE)</f>
        <v>0</v>
      </c>
      <c r="AX409" s="67" t="s">
        <v>3149</v>
      </c>
      <c r="AY409" s="71" t="s">
        <v>3785</v>
      </c>
    </row>
    <row r="410" spans="1:51" ht="12" customHeight="1" x14ac:dyDescent="0.25">
      <c r="A410" s="32">
        <v>813</v>
      </c>
      <c r="B410" s="33" t="s">
        <v>5</v>
      </c>
      <c r="C410" s="34">
        <v>831</v>
      </c>
      <c r="D410" s="32" t="str">
        <f t="shared" si="12"/>
        <v>813X831</v>
      </c>
      <c r="E410" s="48" t="s">
        <v>1624</v>
      </c>
      <c r="F410" s="61" t="s">
        <v>2037</v>
      </c>
      <c r="G410" s="41" t="s">
        <v>43</v>
      </c>
      <c r="H410" s="38"/>
      <c r="I410" s="32">
        <v>813</v>
      </c>
      <c r="J410" s="63">
        <f>VLOOKUP(I410,pTRAIT!A:B,2,FALSE)</f>
        <v>0</v>
      </c>
      <c r="K410" s="63" t="s">
        <v>2724</v>
      </c>
      <c r="L410" s="63"/>
      <c r="M410" s="63" t="s">
        <v>2437</v>
      </c>
      <c r="N410" s="63" t="s">
        <v>2730</v>
      </c>
      <c r="O410" s="63"/>
      <c r="P410" s="63"/>
      <c r="Q410" s="63" t="s">
        <v>2734</v>
      </c>
      <c r="R410" s="63" t="s">
        <v>2735</v>
      </c>
      <c r="S410" s="63"/>
      <c r="T410" s="63"/>
      <c r="U410" s="63"/>
      <c r="V410" s="63" t="s">
        <v>2739</v>
      </c>
      <c r="W410" s="63" t="s">
        <v>2431</v>
      </c>
      <c r="X410" s="63" t="s">
        <v>2436</v>
      </c>
      <c r="Y410" s="63"/>
      <c r="Z410" s="63"/>
      <c r="AA410" s="63" t="s">
        <v>2728</v>
      </c>
      <c r="AB410" s="63"/>
      <c r="AC410" s="63" t="str">
        <f t="shared" si="13"/>
        <v>EM5UeRo4SS Tp1/Tp1n-sge;NST=X</v>
      </c>
      <c r="AD410" s="34">
        <v>831</v>
      </c>
      <c r="AE410" s="40" t="str">
        <f>VLOOKUP(AD410,pTRAIT!A:B,2,FALSE)</f>
        <v>(RT)(Mi1)(Y); / (Pu);RIN=RS</v>
      </c>
      <c r="AF410" s="63">
        <f>VLOOKUP($AD410,pTRAIT!$A:$X,7,FALSE)</f>
        <v>0</v>
      </c>
      <c r="AG410" s="63">
        <f>VLOOKUP($AD410,pTRAIT!$A:$X,8,FALSE)</f>
        <v>0</v>
      </c>
      <c r="AH410" s="63">
        <f>VLOOKUP($AD410,pTRAIT!$A:$X,9,FALSE)</f>
        <v>0</v>
      </c>
      <c r="AI410" s="63">
        <f>VLOOKUP($AD410,pTRAIT!$A:$X,10,FALSE)</f>
        <v>0</v>
      </c>
      <c r="AJ410" s="63">
        <f>VLOOKUP($AD410,pTRAIT!$A:$X,11,FALSE)</f>
        <v>0</v>
      </c>
      <c r="AK410" s="63">
        <f>VLOOKUP($AD410,pTRAIT!$A:$X,12,FALSE)</f>
        <v>0</v>
      </c>
      <c r="AL410" s="63">
        <f>VLOOKUP($AD410,pTRAIT!$A:$X,13,FALSE)</f>
        <v>0</v>
      </c>
      <c r="AM410" s="63">
        <f>VLOOKUP($AD410,pTRAIT!$A:$X,14,FALSE)</f>
        <v>0</v>
      </c>
      <c r="AN410" s="63">
        <f>VLOOKUP($AD410,pTRAIT!$A:$X,15,FALSE)</f>
        <v>0</v>
      </c>
      <c r="AO410" s="63">
        <f>VLOOKUP($AD410,pTRAIT!$A:$X,16,FALSE)</f>
        <v>0</v>
      </c>
      <c r="AP410" s="63">
        <f>VLOOKUP($AD410,pTRAIT!$A:$X,17,FALSE)</f>
        <v>0</v>
      </c>
      <c r="AQ410" s="63">
        <f>VLOOKUP($AD410,pTRAIT!$A:$X,18,FALSE)</f>
        <v>0</v>
      </c>
      <c r="AR410" s="63">
        <f>VLOOKUP($AD410,pTRAIT!$A:$X,19,FALSE)</f>
        <v>0</v>
      </c>
      <c r="AS410" s="63">
        <f>VLOOKUP($AD410,pTRAIT!$A:$X,20,FALSE)</f>
        <v>0</v>
      </c>
      <c r="AT410" s="63">
        <f>VLOOKUP($AD410,pTRAIT!$A:$X,21,FALSE)</f>
        <v>0</v>
      </c>
      <c r="AU410" s="63">
        <f>VLOOKUP($AD410,pTRAIT!$A:$X,22,FALSE)</f>
        <v>0</v>
      </c>
      <c r="AV410" s="63">
        <f>VLOOKUP($AD410,pTRAIT!$A:$X,23,FALSE)</f>
        <v>0</v>
      </c>
      <c r="AW410" s="63">
        <f>VLOOKUP($AD410,pTRAIT!$A:$X,24,FALSE)</f>
        <v>0</v>
      </c>
      <c r="AX410" s="67" t="s">
        <v>3150</v>
      </c>
      <c r="AY410" s="71" t="s">
        <v>3786</v>
      </c>
    </row>
    <row r="411" spans="1:51" ht="12" customHeight="1" x14ac:dyDescent="0.25">
      <c r="A411" s="32">
        <v>813</v>
      </c>
      <c r="B411" s="33" t="s">
        <v>5</v>
      </c>
      <c r="C411" s="34">
        <v>833</v>
      </c>
      <c r="D411" s="32" t="str">
        <f t="shared" si="12"/>
        <v>813X833</v>
      </c>
      <c r="E411" s="48" t="s">
        <v>1624</v>
      </c>
      <c r="F411" s="61" t="s">
        <v>2038</v>
      </c>
      <c r="G411" s="41" t="s">
        <v>43</v>
      </c>
      <c r="H411" s="38"/>
      <c r="I411" s="32">
        <v>813</v>
      </c>
      <c r="J411" s="63">
        <f>VLOOKUP(I411,pTRAIT!A:B,2,FALSE)</f>
        <v>0</v>
      </c>
      <c r="K411" s="63" t="s">
        <v>2724</v>
      </c>
      <c r="L411" s="63"/>
      <c r="M411" s="63" t="s">
        <v>2437</v>
      </c>
      <c r="N411" s="63" t="s">
        <v>2730</v>
      </c>
      <c r="O411" s="63"/>
      <c r="P411" s="63"/>
      <c r="Q411" s="63" t="s">
        <v>2734</v>
      </c>
      <c r="R411" s="63" t="s">
        <v>2735</v>
      </c>
      <c r="S411" s="63"/>
      <c r="T411" s="63"/>
      <c r="U411" s="63"/>
      <c r="V411" s="63" t="s">
        <v>2739</v>
      </c>
      <c r="W411" s="63" t="s">
        <v>2431</v>
      </c>
      <c r="X411" s="63" t="s">
        <v>2436</v>
      </c>
      <c r="Y411" s="63"/>
      <c r="Z411" s="63"/>
      <c r="AA411" s="63" t="s">
        <v>2728</v>
      </c>
      <c r="AB411" s="63"/>
      <c r="AC411" s="63" t="str">
        <f t="shared" si="13"/>
        <v>EM5UeRo4SS Tp1/Tp1n-sge;NST=X</v>
      </c>
      <c r="AD411" s="34">
        <v>833</v>
      </c>
      <c r="AE411" s="40" t="str">
        <f>VLOOKUP(AD411,pTRAIT!A:B,2,FALSE)</f>
        <v>(RT)(Mi1)(Y); / (Pu);</v>
      </c>
      <c r="AF411" s="63">
        <f>VLOOKUP($AD411,pTRAIT!$A:$X,7,FALSE)</f>
        <v>0</v>
      </c>
      <c r="AG411" s="63">
        <f>VLOOKUP($AD411,pTRAIT!$A:$X,8,FALSE)</f>
        <v>0</v>
      </c>
      <c r="AH411" s="63">
        <f>VLOOKUP($AD411,pTRAIT!$A:$X,9,FALSE)</f>
        <v>0</v>
      </c>
      <c r="AI411" s="63">
        <f>VLOOKUP($AD411,pTRAIT!$A:$X,10,FALSE)</f>
        <v>0</v>
      </c>
      <c r="AJ411" s="63">
        <f>VLOOKUP($AD411,pTRAIT!$A:$X,11,FALSE)</f>
        <v>0</v>
      </c>
      <c r="AK411" s="63">
        <f>VLOOKUP($AD411,pTRAIT!$A:$X,12,FALSE)</f>
        <v>0</v>
      </c>
      <c r="AL411" s="63">
        <f>VLOOKUP($AD411,pTRAIT!$A:$X,13,FALSE)</f>
        <v>0</v>
      </c>
      <c r="AM411" s="63">
        <f>VLOOKUP($AD411,pTRAIT!$A:$X,14,FALSE)</f>
        <v>0</v>
      </c>
      <c r="AN411" s="63">
        <f>VLOOKUP($AD411,pTRAIT!$A:$X,15,FALSE)</f>
        <v>0</v>
      </c>
      <c r="AO411" s="63">
        <f>VLOOKUP($AD411,pTRAIT!$A:$X,16,FALSE)</f>
        <v>0</v>
      </c>
      <c r="AP411" s="63">
        <f>VLOOKUP($AD411,pTRAIT!$A:$X,17,FALSE)</f>
        <v>0</v>
      </c>
      <c r="AQ411" s="63">
        <f>VLOOKUP($AD411,pTRAIT!$A:$X,18,FALSE)</f>
        <v>0</v>
      </c>
      <c r="AR411" s="63">
        <f>VLOOKUP($AD411,pTRAIT!$A:$X,19,FALSE)</f>
        <v>0</v>
      </c>
      <c r="AS411" s="63">
        <f>VLOOKUP($AD411,pTRAIT!$A:$X,20,FALSE)</f>
        <v>0</v>
      </c>
      <c r="AT411" s="63">
        <f>VLOOKUP($AD411,pTRAIT!$A:$X,21,FALSE)</f>
        <v>0</v>
      </c>
      <c r="AU411" s="63">
        <f>VLOOKUP($AD411,pTRAIT!$A:$X,22,FALSE)</f>
        <v>0</v>
      </c>
      <c r="AV411" s="63">
        <f>VLOOKUP($AD411,pTRAIT!$A:$X,23,FALSE)</f>
        <v>0</v>
      </c>
      <c r="AW411" s="63">
        <f>VLOOKUP($AD411,pTRAIT!$A:$X,24,FALSE)</f>
        <v>0</v>
      </c>
      <c r="AX411" s="67" t="s">
        <v>3151</v>
      </c>
      <c r="AY411" s="71" t="s">
        <v>3785</v>
      </c>
    </row>
    <row r="412" spans="1:51" ht="12" customHeight="1" x14ac:dyDescent="0.25">
      <c r="A412" s="32">
        <v>813</v>
      </c>
      <c r="B412" s="33" t="s">
        <v>5</v>
      </c>
      <c r="C412" s="34">
        <v>834</v>
      </c>
      <c r="D412" s="32" t="str">
        <f t="shared" si="12"/>
        <v>813X834</v>
      </c>
      <c r="E412" s="48" t="s">
        <v>1624</v>
      </c>
      <c r="F412" s="61" t="s">
        <v>2039</v>
      </c>
      <c r="G412" s="41" t="s">
        <v>43</v>
      </c>
      <c r="H412" s="45"/>
      <c r="I412" s="32">
        <v>813</v>
      </c>
      <c r="J412" s="63">
        <f>VLOOKUP(I412,pTRAIT!A:B,2,FALSE)</f>
        <v>0</v>
      </c>
      <c r="K412" s="63" t="s">
        <v>2724</v>
      </c>
      <c r="L412" s="63"/>
      <c r="M412" s="63" t="s">
        <v>2437</v>
      </c>
      <c r="N412" s="63" t="s">
        <v>2730</v>
      </c>
      <c r="O412" s="63"/>
      <c r="P412" s="63"/>
      <c r="Q412" s="63" t="s">
        <v>2734</v>
      </c>
      <c r="R412" s="63" t="s">
        <v>2735</v>
      </c>
      <c r="S412" s="63"/>
      <c r="T412" s="63"/>
      <c r="U412" s="63"/>
      <c r="V412" s="63" t="s">
        <v>2739</v>
      </c>
      <c r="W412" s="63" t="s">
        <v>2431</v>
      </c>
      <c r="X412" s="63" t="s">
        <v>2436</v>
      </c>
      <c r="Y412" s="63"/>
      <c r="Z412" s="63"/>
      <c r="AA412" s="63" t="s">
        <v>2728</v>
      </c>
      <c r="AB412" s="63"/>
      <c r="AC412" s="63" t="str">
        <f t="shared" si="13"/>
        <v>EM5UeRo4SS Tp1/Tp1n-sge;NST=X</v>
      </c>
      <c r="AD412" s="34">
        <v>834</v>
      </c>
      <c r="AE412" s="40" t="str">
        <f>VLOOKUP(AD412,pTRAIT!A:B,2,FALSE)</f>
        <v>(RT)(Mi1)(Y); / (Pu);</v>
      </c>
      <c r="AF412" s="63">
        <f>VLOOKUP($AD412,pTRAIT!$A:$X,7,FALSE)</f>
        <v>0</v>
      </c>
      <c r="AG412" s="63">
        <f>VLOOKUP($AD412,pTRAIT!$A:$X,8,FALSE)</f>
        <v>0</v>
      </c>
      <c r="AH412" s="63">
        <f>VLOOKUP($AD412,pTRAIT!$A:$X,9,FALSE)</f>
        <v>0</v>
      </c>
      <c r="AI412" s="63">
        <f>VLOOKUP($AD412,pTRAIT!$A:$X,10,FALSE)</f>
        <v>0</v>
      </c>
      <c r="AJ412" s="63">
        <f>VLOOKUP($AD412,pTRAIT!$A:$X,11,FALSE)</f>
        <v>0</v>
      </c>
      <c r="AK412" s="63">
        <f>VLOOKUP($AD412,pTRAIT!$A:$X,12,FALSE)</f>
        <v>0</v>
      </c>
      <c r="AL412" s="63">
        <f>VLOOKUP($AD412,pTRAIT!$A:$X,13,FALSE)</f>
        <v>0</v>
      </c>
      <c r="AM412" s="63">
        <f>VLOOKUP($AD412,pTRAIT!$A:$X,14,FALSE)</f>
        <v>0</v>
      </c>
      <c r="AN412" s="63">
        <f>VLOOKUP($AD412,pTRAIT!$A:$X,15,FALSE)</f>
        <v>0</v>
      </c>
      <c r="AO412" s="63">
        <f>VLOOKUP($AD412,pTRAIT!$A:$X,16,FALSE)</f>
        <v>0</v>
      </c>
      <c r="AP412" s="63">
        <f>VLOOKUP($AD412,pTRAIT!$A:$X,17,FALSE)</f>
        <v>0</v>
      </c>
      <c r="AQ412" s="63">
        <f>VLOOKUP($AD412,pTRAIT!$A:$X,18,FALSE)</f>
        <v>0</v>
      </c>
      <c r="AR412" s="63">
        <f>VLOOKUP($AD412,pTRAIT!$A:$X,19,FALSE)</f>
        <v>0</v>
      </c>
      <c r="AS412" s="63">
        <f>VLOOKUP($AD412,pTRAIT!$A:$X,20,FALSE)</f>
        <v>0</v>
      </c>
      <c r="AT412" s="63">
        <f>VLOOKUP($AD412,pTRAIT!$A:$X,21,FALSE)</f>
        <v>0</v>
      </c>
      <c r="AU412" s="63">
        <f>VLOOKUP($AD412,pTRAIT!$A:$X,22,FALSE)</f>
        <v>0</v>
      </c>
      <c r="AV412" s="63">
        <f>VLOOKUP($AD412,pTRAIT!$A:$X,23,FALSE)</f>
        <v>0</v>
      </c>
      <c r="AW412" s="63">
        <f>VLOOKUP($AD412,pTRAIT!$A:$X,24,FALSE)</f>
        <v>0</v>
      </c>
      <c r="AX412" s="67" t="s">
        <v>3152</v>
      </c>
      <c r="AY412" s="71" t="s">
        <v>3785</v>
      </c>
    </row>
    <row r="413" spans="1:51" ht="12" customHeight="1" x14ac:dyDescent="0.25">
      <c r="A413" s="32">
        <v>813</v>
      </c>
      <c r="B413" s="33" t="s">
        <v>5</v>
      </c>
      <c r="C413" s="34">
        <v>835</v>
      </c>
      <c r="D413" s="32" t="str">
        <f t="shared" si="12"/>
        <v>813X835</v>
      </c>
      <c r="E413" s="48" t="s">
        <v>1624</v>
      </c>
      <c r="F413" s="61" t="s">
        <v>2040</v>
      </c>
      <c r="G413" s="41" t="s">
        <v>43</v>
      </c>
      <c r="H413" s="38"/>
      <c r="I413" s="32">
        <v>813</v>
      </c>
      <c r="J413" s="63">
        <f>VLOOKUP(I413,pTRAIT!A:B,2,FALSE)</f>
        <v>0</v>
      </c>
      <c r="K413" s="63" t="s">
        <v>2724</v>
      </c>
      <c r="L413" s="63"/>
      <c r="M413" s="63" t="s">
        <v>2437</v>
      </c>
      <c r="N413" s="63" t="s">
        <v>2730</v>
      </c>
      <c r="O413" s="63"/>
      <c r="P413" s="63"/>
      <c r="Q413" s="63" t="s">
        <v>2734</v>
      </c>
      <c r="R413" s="63" t="s">
        <v>2735</v>
      </c>
      <c r="S413" s="63"/>
      <c r="T413" s="63"/>
      <c r="U413" s="63"/>
      <c r="V413" s="63" t="s">
        <v>2739</v>
      </c>
      <c r="W413" s="63" t="s">
        <v>2431</v>
      </c>
      <c r="X413" s="63" t="s">
        <v>2436</v>
      </c>
      <c r="Y413" s="63"/>
      <c r="Z413" s="63"/>
      <c r="AA413" s="63" t="s">
        <v>2728</v>
      </c>
      <c r="AB413" s="63"/>
      <c r="AC413" s="63" t="str">
        <f t="shared" si="13"/>
        <v>EM5UeRo4SS Tp1/Tp1n-sge;NST=X</v>
      </c>
      <c r="AD413" s="34">
        <v>835</v>
      </c>
      <c r="AE413" s="40" t="str">
        <f>VLOOKUP(AD413,pTRAIT!A:B,2,FALSE)</f>
        <v>(RT)(Mi1)(Y); / (Pu);</v>
      </c>
      <c r="AF413" s="63">
        <f>VLOOKUP($AD413,pTRAIT!$A:$X,7,FALSE)</f>
        <v>0</v>
      </c>
      <c r="AG413" s="63">
        <f>VLOOKUP($AD413,pTRAIT!$A:$X,8,FALSE)</f>
        <v>0</v>
      </c>
      <c r="AH413" s="63">
        <f>VLOOKUP($AD413,pTRAIT!$A:$X,9,FALSE)</f>
        <v>0</v>
      </c>
      <c r="AI413" s="63">
        <f>VLOOKUP($AD413,pTRAIT!$A:$X,10,FALSE)</f>
        <v>0</v>
      </c>
      <c r="AJ413" s="63">
        <f>VLOOKUP($AD413,pTRAIT!$A:$X,11,FALSE)</f>
        <v>0</v>
      </c>
      <c r="AK413" s="63">
        <f>VLOOKUP($AD413,pTRAIT!$A:$X,12,FALSE)</f>
        <v>0</v>
      </c>
      <c r="AL413" s="63">
        <f>VLOOKUP($AD413,pTRAIT!$A:$X,13,FALSE)</f>
        <v>0</v>
      </c>
      <c r="AM413" s="63">
        <f>VLOOKUP($AD413,pTRAIT!$A:$X,14,FALSE)</f>
        <v>0</v>
      </c>
      <c r="AN413" s="63">
        <f>VLOOKUP($AD413,pTRAIT!$A:$X,15,FALSE)</f>
        <v>0</v>
      </c>
      <c r="AO413" s="63">
        <f>VLOOKUP($AD413,pTRAIT!$A:$X,16,FALSE)</f>
        <v>0</v>
      </c>
      <c r="AP413" s="63">
        <f>VLOOKUP($AD413,pTRAIT!$A:$X,17,FALSE)</f>
        <v>0</v>
      </c>
      <c r="AQ413" s="63">
        <f>VLOOKUP($AD413,pTRAIT!$A:$X,18,FALSE)</f>
        <v>0</v>
      </c>
      <c r="AR413" s="63">
        <f>VLOOKUP($AD413,pTRAIT!$A:$X,19,FALSE)</f>
        <v>0</v>
      </c>
      <c r="AS413" s="63">
        <f>VLOOKUP($AD413,pTRAIT!$A:$X,20,FALSE)</f>
        <v>0</v>
      </c>
      <c r="AT413" s="63">
        <f>VLOOKUP($AD413,pTRAIT!$A:$X,21,FALSE)</f>
        <v>0</v>
      </c>
      <c r="AU413" s="63">
        <f>VLOOKUP($AD413,pTRAIT!$A:$X,22,FALSE)</f>
        <v>0</v>
      </c>
      <c r="AV413" s="63">
        <f>VLOOKUP($AD413,pTRAIT!$A:$X,23,FALSE)</f>
        <v>0</v>
      </c>
      <c r="AW413" s="63">
        <f>VLOOKUP($AD413,pTRAIT!$A:$X,24,FALSE)</f>
        <v>0</v>
      </c>
      <c r="AX413" s="67" t="s">
        <v>3153</v>
      </c>
      <c r="AY413" s="71" t="s">
        <v>3785</v>
      </c>
    </row>
    <row r="414" spans="1:51" ht="12" customHeight="1" x14ac:dyDescent="0.25">
      <c r="A414" s="32">
        <v>813</v>
      </c>
      <c r="B414" s="33" t="s">
        <v>5</v>
      </c>
      <c r="C414" s="34">
        <v>836</v>
      </c>
      <c r="D414" s="32" t="str">
        <f t="shared" si="12"/>
        <v>813X836</v>
      </c>
      <c r="E414" s="48" t="s">
        <v>1624</v>
      </c>
      <c r="F414" s="61" t="s">
        <v>2041</v>
      </c>
      <c r="G414" s="41" t="s">
        <v>43</v>
      </c>
      <c r="H414" s="38"/>
      <c r="I414" s="32">
        <v>813</v>
      </c>
      <c r="J414" s="63">
        <f>VLOOKUP(I414,pTRAIT!A:B,2,FALSE)</f>
        <v>0</v>
      </c>
      <c r="K414" s="63" t="s">
        <v>2724</v>
      </c>
      <c r="L414" s="63"/>
      <c r="M414" s="63" t="s">
        <v>2437</v>
      </c>
      <c r="N414" s="63" t="s">
        <v>2730</v>
      </c>
      <c r="O414" s="63"/>
      <c r="P414" s="63"/>
      <c r="Q414" s="63" t="s">
        <v>2734</v>
      </c>
      <c r="R414" s="63" t="s">
        <v>2735</v>
      </c>
      <c r="S414" s="63"/>
      <c r="T414" s="63"/>
      <c r="U414" s="63"/>
      <c r="V414" s="63" t="s">
        <v>2739</v>
      </c>
      <c r="W414" s="63" t="s">
        <v>2431</v>
      </c>
      <c r="X414" s="63" t="s">
        <v>2436</v>
      </c>
      <c r="Y414" s="63"/>
      <c r="Z414" s="63"/>
      <c r="AA414" s="63" t="s">
        <v>2728</v>
      </c>
      <c r="AB414" s="63"/>
      <c r="AC414" s="63" t="str">
        <f t="shared" si="13"/>
        <v>EM5UeRo4SS Tp1/Tp1n-sge;NST=X</v>
      </c>
      <c r="AD414" s="34">
        <v>836</v>
      </c>
      <c r="AE414" s="40" t="str">
        <f>VLOOKUP(AD414,pTRAIT!A:B,2,FALSE)</f>
        <v>(RT)(Mi1)(Y); / (Pu);RIN=RS</v>
      </c>
      <c r="AF414" s="63">
        <f>VLOOKUP($AD414,pTRAIT!$A:$X,7,FALSE)</f>
        <v>0</v>
      </c>
      <c r="AG414" s="63">
        <f>VLOOKUP($AD414,pTRAIT!$A:$X,8,FALSE)</f>
        <v>0</v>
      </c>
      <c r="AH414" s="63">
        <f>VLOOKUP($AD414,pTRAIT!$A:$X,9,FALSE)</f>
        <v>0</v>
      </c>
      <c r="AI414" s="63">
        <f>VLOOKUP($AD414,pTRAIT!$A:$X,10,FALSE)</f>
        <v>0</v>
      </c>
      <c r="AJ414" s="63">
        <f>VLOOKUP($AD414,pTRAIT!$A:$X,11,FALSE)</f>
        <v>0</v>
      </c>
      <c r="AK414" s="63">
        <f>VLOOKUP($AD414,pTRAIT!$A:$X,12,FALSE)</f>
        <v>0</v>
      </c>
      <c r="AL414" s="63">
        <f>VLOOKUP($AD414,pTRAIT!$A:$X,13,FALSE)</f>
        <v>0</v>
      </c>
      <c r="AM414" s="63">
        <f>VLOOKUP($AD414,pTRAIT!$A:$X,14,FALSE)</f>
        <v>0</v>
      </c>
      <c r="AN414" s="63">
        <f>VLOOKUP($AD414,pTRAIT!$A:$X,15,FALSE)</f>
        <v>0</v>
      </c>
      <c r="AO414" s="63">
        <f>VLOOKUP($AD414,pTRAIT!$A:$X,16,FALSE)</f>
        <v>0</v>
      </c>
      <c r="AP414" s="63">
        <f>VLOOKUP($AD414,pTRAIT!$A:$X,17,FALSE)</f>
        <v>0</v>
      </c>
      <c r="AQ414" s="63">
        <f>VLOOKUP($AD414,pTRAIT!$A:$X,18,FALSE)</f>
        <v>0</v>
      </c>
      <c r="AR414" s="63">
        <f>VLOOKUP($AD414,pTRAIT!$A:$X,19,FALSE)</f>
        <v>0</v>
      </c>
      <c r="AS414" s="63">
        <f>VLOOKUP($AD414,pTRAIT!$A:$X,20,FALSE)</f>
        <v>0</v>
      </c>
      <c r="AT414" s="63">
        <f>VLOOKUP($AD414,pTRAIT!$A:$X,21,FALSE)</f>
        <v>0</v>
      </c>
      <c r="AU414" s="63">
        <f>VLOOKUP($AD414,pTRAIT!$A:$X,22,FALSE)</f>
        <v>0</v>
      </c>
      <c r="AV414" s="63">
        <f>VLOOKUP($AD414,pTRAIT!$A:$X,23,FALSE)</f>
        <v>0</v>
      </c>
      <c r="AW414" s="63">
        <f>VLOOKUP($AD414,pTRAIT!$A:$X,24,FALSE)</f>
        <v>0</v>
      </c>
      <c r="AX414" s="67" t="s">
        <v>3154</v>
      </c>
      <c r="AY414" s="71" t="s">
        <v>3786</v>
      </c>
    </row>
    <row r="415" spans="1:51" ht="12" customHeight="1" x14ac:dyDescent="0.25">
      <c r="A415" s="32">
        <v>813</v>
      </c>
      <c r="B415" s="33" t="s">
        <v>5</v>
      </c>
      <c r="C415" s="34">
        <v>837</v>
      </c>
      <c r="D415" s="32" t="str">
        <f t="shared" si="12"/>
        <v>813X837</v>
      </c>
      <c r="E415" s="48" t="s">
        <v>1624</v>
      </c>
      <c r="F415" s="61" t="s">
        <v>2042</v>
      </c>
      <c r="G415" s="41" t="s">
        <v>43</v>
      </c>
      <c r="H415" s="38"/>
      <c r="I415" s="32">
        <v>813</v>
      </c>
      <c r="J415" s="63">
        <f>VLOOKUP(I415,pTRAIT!A:B,2,FALSE)</f>
        <v>0</v>
      </c>
      <c r="K415" s="63" t="s">
        <v>2724</v>
      </c>
      <c r="L415" s="63"/>
      <c r="M415" s="63" t="s">
        <v>2437</v>
      </c>
      <c r="N415" s="63" t="s">
        <v>2730</v>
      </c>
      <c r="O415" s="63"/>
      <c r="P415" s="63"/>
      <c r="Q415" s="63" t="s">
        <v>2734</v>
      </c>
      <c r="R415" s="63" t="s">
        <v>2735</v>
      </c>
      <c r="S415" s="63"/>
      <c r="T415" s="63"/>
      <c r="U415" s="63"/>
      <c r="V415" s="63" t="s">
        <v>2739</v>
      </c>
      <c r="W415" s="63" t="s">
        <v>2431</v>
      </c>
      <c r="X415" s="63" t="s">
        <v>2436</v>
      </c>
      <c r="Y415" s="63"/>
      <c r="Z415" s="63"/>
      <c r="AA415" s="63" t="s">
        <v>2728</v>
      </c>
      <c r="AB415" s="63"/>
      <c r="AC415" s="63" t="str">
        <f t="shared" si="13"/>
        <v>EM5UeRo4SS Tp1/Tp1n-sge;NST=X</v>
      </c>
      <c r="AD415" s="34">
        <v>837</v>
      </c>
      <c r="AE415" s="40" t="str">
        <f>VLOOKUP(AD415,pTRAIT!A:B,2,FALSE)</f>
        <v>(RT)(Mi1)(Y); / ;</v>
      </c>
      <c r="AF415" s="63">
        <f>VLOOKUP($AD415,pTRAIT!$A:$X,7,FALSE)</f>
        <v>0</v>
      </c>
      <c r="AG415" s="63">
        <f>VLOOKUP($AD415,pTRAIT!$A:$X,8,FALSE)</f>
        <v>0</v>
      </c>
      <c r="AH415" s="63">
        <f>VLOOKUP($AD415,pTRAIT!$A:$X,9,FALSE)</f>
        <v>0</v>
      </c>
      <c r="AI415" s="63">
        <f>VLOOKUP($AD415,pTRAIT!$A:$X,10,FALSE)</f>
        <v>0</v>
      </c>
      <c r="AJ415" s="63">
        <f>VLOOKUP($AD415,pTRAIT!$A:$X,11,FALSE)</f>
        <v>0</v>
      </c>
      <c r="AK415" s="63">
        <f>VLOOKUP($AD415,pTRAIT!$A:$X,12,FALSE)</f>
        <v>0</v>
      </c>
      <c r="AL415" s="63">
        <f>VLOOKUP($AD415,pTRAIT!$A:$X,13,FALSE)</f>
        <v>0</v>
      </c>
      <c r="AM415" s="63">
        <f>VLOOKUP($AD415,pTRAIT!$A:$X,14,FALSE)</f>
        <v>0</v>
      </c>
      <c r="AN415" s="63">
        <f>VLOOKUP($AD415,pTRAIT!$A:$X,15,FALSE)</f>
        <v>0</v>
      </c>
      <c r="AO415" s="63">
        <f>VLOOKUP($AD415,pTRAIT!$A:$X,16,FALSE)</f>
        <v>0</v>
      </c>
      <c r="AP415" s="63">
        <f>VLOOKUP($AD415,pTRAIT!$A:$X,17,FALSE)</f>
        <v>0</v>
      </c>
      <c r="AQ415" s="63">
        <f>VLOOKUP($AD415,pTRAIT!$A:$X,18,FALSE)</f>
        <v>0</v>
      </c>
      <c r="AR415" s="63">
        <f>VLOOKUP($AD415,pTRAIT!$A:$X,19,FALSE)</f>
        <v>0</v>
      </c>
      <c r="AS415" s="63">
        <f>VLOOKUP($AD415,pTRAIT!$A:$X,20,FALSE)</f>
        <v>0</v>
      </c>
      <c r="AT415" s="63">
        <f>VLOOKUP($AD415,pTRAIT!$A:$X,21,FALSE)</f>
        <v>0</v>
      </c>
      <c r="AU415" s="63">
        <f>VLOOKUP($AD415,pTRAIT!$A:$X,22,FALSE)</f>
        <v>0</v>
      </c>
      <c r="AV415" s="63">
        <f>VLOOKUP($AD415,pTRAIT!$A:$X,23,FALSE)</f>
        <v>0</v>
      </c>
      <c r="AW415" s="63">
        <f>VLOOKUP($AD415,pTRAIT!$A:$X,24,FALSE)</f>
        <v>0</v>
      </c>
      <c r="AX415" s="67" t="s">
        <v>3155</v>
      </c>
      <c r="AY415" s="71" t="s">
        <v>3787</v>
      </c>
    </row>
    <row r="416" spans="1:51" ht="12" customHeight="1" x14ac:dyDescent="0.25">
      <c r="A416" s="32">
        <v>813</v>
      </c>
      <c r="B416" s="33" t="s">
        <v>5</v>
      </c>
      <c r="C416" s="34">
        <v>914</v>
      </c>
      <c r="D416" s="32" t="str">
        <f t="shared" si="12"/>
        <v>813X914</v>
      </c>
      <c r="E416" s="48" t="s">
        <v>1624</v>
      </c>
      <c r="F416" s="61" t="s">
        <v>2043</v>
      </c>
      <c r="G416" s="41" t="s">
        <v>43</v>
      </c>
      <c r="H416" s="38"/>
      <c r="I416" s="32">
        <v>813</v>
      </c>
      <c r="J416" s="63">
        <f>VLOOKUP(I416,pTRAIT!A:B,2,FALSE)</f>
        <v>0</v>
      </c>
      <c r="K416" s="63" t="s">
        <v>2724</v>
      </c>
      <c r="L416" s="63"/>
      <c r="M416" s="63" t="s">
        <v>2437</v>
      </c>
      <c r="N416" s="63" t="s">
        <v>2730</v>
      </c>
      <c r="O416" s="63"/>
      <c r="P416" s="63"/>
      <c r="Q416" s="63" t="s">
        <v>2734</v>
      </c>
      <c r="R416" s="63" t="s">
        <v>2735</v>
      </c>
      <c r="S416" s="63"/>
      <c r="T416" s="63"/>
      <c r="U416" s="63"/>
      <c r="V416" s="63" t="s">
        <v>2739</v>
      </c>
      <c r="W416" s="63" t="s">
        <v>2431</v>
      </c>
      <c r="X416" s="63" t="s">
        <v>2436</v>
      </c>
      <c r="Y416" s="63"/>
      <c r="Z416" s="63"/>
      <c r="AA416" s="63" t="s">
        <v>2728</v>
      </c>
      <c r="AB416" s="63"/>
      <c r="AC416" s="63" t="str">
        <f t="shared" si="13"/>
        <v>EM5UeRo4SS Tp1/Tp1n-sge;NST=X</v>
      </c>
      <c r="AD416" s="34">
        <v>914</v>
      </c>
      <c r="AE416" s="40" t="str">
        <f>VLOOKUP(AD416,pTRAIT!A:B,2,FALSE)</f>
        <v>EM5UeMi1WSCf9;NST=X / EM5Mi1Cf9(Pu);RIN=RF</v>
      </c>
      <c r="AF416" s="63">
        <f>VLOOKUP($AD416,pTRAIT!$A:$X,7,FALSE)</f>
        <v>0</v>
      </c>
      <c r="AG416" s="63">
        <f>VLOOKUP($AD416,pTRAIT!$A:$X,8,FALSE)</f>
        <v>0</v>
      </c>
      <c r="AH416" s="63">
        <f>VLOOKUP($AD416,pTRAIT!$A:$X,9,FALSE)</f>
        <v>0</v>
      </c>
      <c r="AI416" s="63">
        <f>VLOOKUP($AD416,pTRAIT!$A:$X,10,FALSE)</f>
        <v>0</v>
      </c>
      <c r="AJ416" s="63">
        <f>VLOOKUP($AD416,pTRAIT!$A:$X,11,FALSE)</f>
        <v>0</v>
      </c>
      <c r="AK416" s="63">
        <f>VLOOKUP($AD416,pTRAIT!$A:$X,12,FALSE)</f>
        <v>0</v>
      </c>
      <c r="AL416" s="63">
        <f>VLOOKUP($AD416,pTRAIT!$A:$X,13,FALSE)</f>
        <v>0</v>
      </c>
      <c r="AM416" s="63">
        <f>VLOOKUP($AD416,pTRAIT!$A:$X,14,FALSE)</f>
        <v>0</v>
      </c>
      <c r="AN416" s="63">
        <f>VLOOKUP($AD416,pTRAIT!$A:$X,15,FALSE)</f>
        <v>0</v>
      </c>
      <c r="AO416" s="63">
        <f>VLOOKUP($AD416,pTRAIT!$A:$X,16,FALSE)</f>
        <v>0</v>
      </c>
      <c r="AP416" s="63">
        <f>VLOOKUP($AD416,pTRAIT!$A:$X,17,FALSE)</f>
        <v>0</v>
      </c>
      <c r="AQ416" s="63">
        <f>VLOOKUP($AD416,pTRAIT!$A:$X,18,FALSE)</f>
        <v>0</v>
      </c>
      <c r="AR416" s="63">
        <f>VLOOKUP($AD416,pTRAIT!$A:$X,19,FALSE)</f>
        <v>0</v>
      </c>
      <c r="AS416" s="63">
        <f>VLOOKUP($AD416,pTRAIT!$A:$X,20,FALSE)</f>
        <v>0</v>
      </c>
      <c r="AT416" s="63">
        <f>VLOOKUP($AD416,pTRAIT!$A:$X,21,FALSE)</f>
        <v>0</v>
      </c>
      <c r="AU416" s="63">
        <f>VLOOKUP($AD416,pTRAIT!$A:$X,22,FALSE)</f>
        <v>0</v>
      </c>
      <c r="AV416" s="63">
        <f>VLOOKUP($AD416,pTRAIT!$A:$X,23,FALSE)</f>
        <v>0</v>
      </c>
      <c r="AW416" s="63">
        <f>VLOOKUP($AD416,pTRAIT!$A:$X,24,FALSE)</f>
        <v>0</v>
      </c>
      <c r="AX416" s="67" t="s">
        <v>3156</v>
      </c>
      <c r="AY416" s="71" t="s">
        <v>3778</v>
      </c>
    </row>
    <row r="417" spans="1:51" ht="12" customHeight="1" x14ac:dyDescent="0.25">
      <c r="A417" s="32">
        <v>813</v>
      </c>
      <c r="B417" s="33" t="s">
        <v>5</v>
      </c>
      <c r="C417" s="34">
        <v>918</v>
      </c>
      <c r="D417" s="32" t="str">
        <f t="shared" si="12"/>
        <v>813X918</v>
      </c>
      <c r="E417" s="48" t="s">
        <v>1624</v>
      </c>
      <c r="F417" s="61" t="s">
        <v>2044</v>
      </c>
      <c r="G417" s="41" t="s">
        <v>43</v>
      </c>
      <c r="H417" s="38"/>
      <c r="I417" s="32">
        <v>813</v>
      </c>
      <c r="J417" s="63">
        <f>VLOOKUP(I417,pTRAIT!A:B,2,FALSE)</f>
        <v>0</v>
      </c>
      <c r="K417" s="63" t="s">
        <v>2724</v>
      </c>
      <c r="L417" s="63"/>
      <c r="M417" s="63" t="s">
        <v>2437</v>
      </c>
      <c r="N417" s="63" t="s">
        <v>2730</v>
      </c>
      <c r="O417" s="63"/>
      <c r="P417" s="63"/>
      <c r="Q417" s="63" t="s">
        <v>2734</v>
      </c>
      <c r="R417" s="63" t="s">
        <v>2735</v>
      </c>
      <c r="S417" s="63"/>
      <c r="T417" s="63"/>
      <c r="U417" s="63"/>
      <c r="V417" s="63" t="s">
        <v>2739</v>
      </c>
      <c r="W417" s="63" t="s">
        <v>2431</v>
      </c>
      <c r="X417" s="63" t="s">
        <v>2436</v>
      </c>
      <c r="Y417" s="63"/>
      <c r="Z417" s="63"/>
      <c r="AA417" s="63" t="s">
        <v>2728</v>
      </c>
      <c r="AB417" s="63"/>
      <c r="AC417" s="63" t="str">
        <f t="shared" si="13"/>
        <v>EM5UeRo4SS Tp1/Tp1n-sge;NST=X</v>
      </c>
      <c r="AD417" s="34">
        <v>918</v>
      </c>
      <c r="AE417" s="40" t="str">
        <f>VLOOKUP(AD417,pTRAIT!A:B,2,FALSE)</f>
        <v>EM5UeMi1WSCf9;NST=X / (RT)(Mi1)(Pu)(Y);</v>
      </c>
      <c r="AF417" s="63">
        <f>VLOOKUP($AD417,pTRAIT!$A:$X,7,FALSE)</f>
        <v>0</v>
      </c>
      <c r="AG417" s="63">
        <f>VLOOKUP($AD417,pTRAIT!$A:$X,8,FALSE)</f>
        <v>0</v>
      </c>
      <c r="AH417" s="63">
        <f>VLOOKUP($AD417,pTRAIT!$A:$X,9,FALSE)</f>
        <v>0</v>
      </c>
      <c r="AI417" s="63">
        <f>VLOOKUP($AD417,pTRAIT!$A:$X,10,FALSE)</f>
        <v>0</v>
      </c>
      <c r="AJ417" s="63">
        <f>VLOOKUP($AD417,pTRAIT!$A:$X,11,FALSE)</f>
        <v>0</v>
      </c>
      <c r="AK417" s="63">
        <f>VLOOKUP($AD417,pTRAIT!$A:$X,12,FALSE)</f>
        <v>0</v>
      </c>
      <c r="AL417" s="63">
        <f>VLOOKUP($AD417,pTRAIT!$A:$X,13,FALSE)</f>
        <v>0</v>
      </c>
      <c r="AM417" s="63">
        <f>VLOOKUP($AD417,pTRAIT!$A:$X,14,FALSE)</f>
        <v>0</v>
      </c>
      <c r="AN417" s="63">
        <f>VLOOKUP($AD417,pTRAIT!$A:$X,15,FALSE)</f>
        <v>0</v>
      </c>
      <c r="AO417" s="63">
        <f>VLOOKUP($AD417,pTRAIT!$A:$X,16,FALSE)</f>
        <v>0</v>
      </c>
      <c r="AP417" s="63">
        <f>VLOOKUP($AD417,pTRAIT!$A:$X,17,FALSE)</f>
        <v>0</v>
      </c>
      <c r="AQ417" s="63">
        <f>VLOOKUP($AD417,pTRAIT!$A:$X,18,FALSE)</f>
        <v>0</v>
      </c>
      <c r="AR417" s="63">
        <f>VLOOKUP($AD417,pTRAIT!$A:$X,19,FALSE)</f>
        <v>0</v>
      </c>
      <c r="AS417" s="63">
        <f>VLOOKUP($AD417,pTRAIT!$A:$X,20,FALSE)</f>
        <v>0</v>
      </c>
      <c r="AT417" s="63">
        <f>VLOOKUP($AD417,pTRAIT!$A:$X,21,FALSE)</f>
        <v>0</v>
      </c>
      <c r="AU417" s="63">
        <f>VLOOKUP($AD417,pTRAIT!$A:$X,22,FALSE)</f>
        <v>0</v>
      </c>
      <c r="AV417" s="63">
        <f>VLOOKUP($AD417,pTRAIT!$A:$X,23,FALSE)</f>
        <v>0</v>
      </c>
      <c r="AW417" s="63">
        <f>VLOOKUP($AD417,pTRAIT!$A:$X,24,FALSE)</f>
        <v>0</v>
      </c>
      <c r="AX417" s="67" t="s">
        <v>3157</v>
      </c>
      <c r="AY417" s="71" t="s">
        <v>3780</v>
      </c>
    </row>
    <row r="418" spans="1:51" ht="12" customHeight="1" x14ac:dyDescent="0.25">
      <c r="A418" s="32">
        <v>813</v>
      </c>
      <c r="B418" s="33" t="s">
        <v>5</v>
      </c>
      <c r="C418" s="34">
        <v>921</v>
      </c>
      <c r="D418" s="32" t="str">
        <f t="shared" si="12"/>
        <v>813X921</v>
      </c>
      <c r="E418" s="48" t="s">
        <v>1624</v>
      </c>
      <c r="F418" s="61" t="s">
        <v>2045</v>
      </c>
      <c r="G418" s="41" t="s">
        <v>43</v>
      </c>
      <c r="H418" s="38"/>
      <c r="I418" s="32">
        <v>813</v>
      </c>
      <c r="J418" s="63">
        <f>VLOOKUP(I418,pTRAIT!A:B,2,FALSE)</f>
        <v>0</v>
      </c>
      <c r="K418" s="63" t="s">
        <v>2724</v>
      </c>
      <c r="L418" s="63"/>
      <c r="M418" s="63" t="s">
        <v>2437</v>
      </c>
      <c r="N418" s="63" t="s">
        <v>2730</v>
      </c>
      <c r="O418" s="63"/>
      <c r="P418" s="63"/>
      <c r="Q418" s="63" t="s">
        <v>2734</v>
      </c>
      <c r="R418" s="63" t="s">
        <v>2735</v>
      </c>
      <c r="S418" s="63"/>
      <c r="T418" s="63"/>
      <c r="U418" s="63"/>
      <c r="V418" s="63" t="s">
        <v>2739</v>
      </c>
      <c r="W418" s="63" t="s">
        <v>2431</v>
      </c>
      <c r="X418" s="63" t="s">
        <v>2436</v>
      </c>
      <c r="Y418" s="63"/>
      <c r="Z418" s="63"/>
      <c r="AA418" s="63" t="s">
        <v>2728</v>
      </c>
      <c r="AB418" s="63"/>
      <c r="AC418" s="63" t="str">
        <f t="shared" si="13"/>
        <v>EM5UeRo4SS Tp1/Tp1n-sge;NST=X</v>
      </c>
      <c r="AD418" s="34">
        <v>921</v>
      </c>
      <c r="AE418" s="40" t="str">
        <f>VLOOKUP(AD418,pTRAIT!A:B,2,FALSE)</f>
        <v>EM5UeMi1WSCf9;NST=X / (E)M5(RT)Mi1(Fr1)Pu;NST=X</v>
      </c>
      <c r="AF418" s="63">
        <f>VLOOKUP($AD418,pTRAIT!$A:$X,7,FALSE)</f>
        <v>0</v>
      </c>
      <c r="AG418" s="63">
        <f>VLOOKUP($AD418,pTRAIT!$A:$X,8,FALSE)</f>
        <v>0</v>
      </c>
      <c r="AH418" s="63">
        <f>VLOOKUP($AD418,pTRAIT!$A:$X,9,FALSE)</f>
        <v>0</v>
      </c>
      <c r="AI418" s="63">
        <f>VLOOKUP($AD418,pTRAIT!$A:$X,10,FALSE)</f>
        <v>0</v>
      </c>
      <c r="AJ418" s="63">
        <f>VLOOKUP($AD418,pTRAIT!$A:$X,11,FALSE)</f>
        <v>0</v>
      </c>
      <c r="AK418" s="63">
        <f>VLOOKUP($AD418,pTRAIT!$A:$X,12,FALSE)</f>
        <v>0</v>
      </c>
      <c r="AL418" s="63">
        <f>VLOOKUP($AD418,pTRAIT!$A:$X,13,FALSE)</f>
        <v>0</v>
      </c>
      <c r="AM418" s="63">
        <f>VLOOKUP($AD418,pTRAIT!$A:$X,14,FALSE)</f>
        <v>0</v>
      </c>
      <c r="AN418" s="63">
        <f>VLOOKUP($AD418,pTRAIT!$A:$X,15,FALSE)</f>
        <v>0</v>
      </c>
      <c r="AO418" s="63">
        <f>VLOOKUP($AD418,pTRAIT!$A:$X,16,FALSE)</f>
        <v>0</v>
      </c>
      <c r="AP418" s="63">
        <f>VLOOKUP($AD418,pTRAIT!$A:$X,17,FALSE)</f>
        <v>0</v>
      </c>
      <c r="AQ418" s="63">
        <f>VLOOKUP($AD418,pTRAIT!$A:$X,18,FALSE)</f>
        <v>0</v>
      </c>
      <c r="AR418" s="63">
        <f>VLOOKUP($AD418,pTRAIT!$A:$X,19,FALSE)</f>
        <v>0</v>
      </c>
      <c r="AS418" s="63">
        <f>VLOOKUP($AD418,pTRAIT!$A:$X,20,FALSE)</f>
        <v>0</v>
      </c>
      <c r="AT418" s="63">
        <f>VLOOKUP($AD418,pTRAIT!$A:$X,21,FALSE)</f>
        <v>0</v>
      </c>
      <c r="AU418" s="63">
        <f>VLOOKUP($AD418,pTRAIT!$A:$X,22,FALSE)</f>
        <v>0</v>
      </c>
      <c r="AV418" s="63">
        <f>VLOOKUP($AD418,pTRAIT!$A:$X,23,FALSE)</f>
        <v>0</v>
      </c>
      <c r="AW418" s="63">
        <f>VLOOKUP($AD418,pTRAIT!$A:$X,24,FALSE)</f>
        <v>0</v>
      </c>
      <c r="AX418" s="67" t="s">
        <v>3158</v>
      </c>
      <c r="AY418" s="71" t="s">
        <v>3781</v>
      </c>
    </row>
    <row r="419" spans="1:51" ht="12" customHeight="1" x14ac:dyDescent="0.25">
      <c r="A419" s="32">
        <v>813</v>
      </c>
      <c r="B419" s="33" t="s">
        <v>5</v>
      </c>
      <c r="C419" s="34">
        <v>923</v>
      </c>
      <c r="D419" s="32" t="str">
        <f t="shared" si="12"/>
        <v>813X923</v>
      </c>
      <c r="E419" s="48" t="s">
        <v>1624</v>
      </c>
      <c r="F419" s="61" t="s">
        <v>2046</v>
      </c>
      <c r="G419" s="41" t="s">
        <v>43</v>
      </c>
      <c r="H419" s="38"/>
      <c r="I419" s="32">
        <v>813</v>
      </c>
      <c r="J419" s="63">
        <f>VLOOKUP(I419,pTRAIT!A:B,2,FALSE)</f>
        <v>0</v>
      </c>
      <c r="K419" s="63" t="s">
        <v>2724</v>
      </c>
      <c r="L419" s="63"/>
      <c r="M419" s="63" t="s">
        <v>2437</v>
      </c>
      <c r="N419" s="63" t="s">
        <v>2730</v>
      </c>
      <c r="O419" s="63"/>
      <c r="P419" s="63"/>
      <c r="Q419" s="63" t="s">
        <v>2734</v>
      </c>
      <c r="R419" s="63" t="s">
        <v>2735</v>
      </c>
      <c r="S419" s="63"/>
      <c r="T419" s="63"/>
      <c r="U419" s="63"/>
      <c r="V419" s="63" t="s">
        <v>2739</v>
      </c>
      <c r="W419" s="63" t="s">
        <v>2431</v>
      </c>
      <c r="X419" s="63" t="s">
        <v>2436</v>
      </c>
      <c r="Y419" s="63"/>
      <c r="Z419" s="63"/>
      <c r="AA419" s="63" t="s">
        <v>2728</v>
      </c>
      <c r="AB419" s="63"/>
      <c r="AC419" s="63" t="str">
        <f t="shared" si="13"/>
        <v>EM5UeRo4SS Tp1/Tp1n-sge;NST=X</v>
      </c>
      <c r="AD419" s="34">
        <v>923</v>
      </c>
      <c r="AE419" s="40" t="str">
        <f>VLOOKUP(AD419,pTRAIT!A:B,2,FALSE)</f>
        <v>EM5UeMi1WSCf9;NST=X / (Pu);RIN=RS</v>
      </c>
      <c r="AF419" s="63">
        <f>VLOOKUP($AD419,pTRAIT!$A:$X,7,FALSE)</f>
        <v>0</v>
      </c>
      <c r="AG419" s="63">
        <f>VLOOKUP($AD419,pTRAIT!$A:$X,8,FALSE)</f>
        <v>0</v>
      </c>
      <c r="AH419" s="63">
        <f>VLOOKUP($AD419,pTRAIT!$A:$X,9,FALSE)</f>
        <v>0</v>
      </c>
      <c r="AI419" s="63">
        <f>VLOOKUP($AD419,pTRAIT!$A:$X,10,FALSE)</f>
        <v>0</v>
      </c>
      <c r="AJ419" s="63">
        <f>VLOOKUP($AD419,pTRAIT!$A:$X,11,FALSE)</f>
        <v>0</v>
      </c>
      <c r="AK419" s="63">
        <f>VLOOKUP($AD419,pTRAIT!$A:$X,12,FALSE)</f>
        <v>0</v>
      </c>
      <c r="AL419" s="63">
        <f>VLOOKUP($AD419,pTRAIT!$A:$X,13,FALSE)</f>
        <v>0</v>
      </c>
      <c r="AM419" s="63">
        <f>VLOOKUP($AD419,pTRAIT!$A:$X,14,FALSE)</f>
        <v>0</v>
      </c>
      <c r="AN419" s="63">
        <f>VLOOKUP($AD419,pTRAIT!$A:$X,15,FALSE)</f>
        <v>0</v>
      </c>
      <c r="AO419" s="63">
        <f>VLOOKUP($AD419,pTRAIT!$A:$X,16,FALSE)</f>
        <v>0</v>
      </c>
      <c r="AP419" s="63">
        <f>VLOOKUP($AD419,pTRAIT!$A:$X,17,FALSE)</f>
        <v>0</v>
      </c>
      <c r="AQ419" s="63">
        <f>VLOOKUP($AD419,pTRAIT!$A:$X,18,FALSE)</f>
        <v>0</v>
      </c>
      <c r="AR419" s="63">
        <f>VLOOKUP($AD419,pTRAIT!$A:$X,19,FALSE)</f>
        <v>0</v>
      </c>
      <c r="AS419" s="63">
        <f>VLOOKUP($AD419,pTRAIT!$A:$X,20,FALSE)</f>
        <v>0</v>
      </c>
      <c r="AT419" s="63">
        <f>VLOOKUP($AD419,pTRAIT!$A:$X,21,FALSE)</f>
        <v>0</v>
      </c>
      <c r="AU419" s="63">
        <f>VLOOKUP($AD419,pTRAIT!$A:$X,22,FALSE)</f>
        <v>0</v>
      </c>
      <c r="AV419" s="63">
        <f>VLOOKUP($AD419,pTRAIT!$A:$X,23,FALSE)</f>
        <v>0</v>
      </c>
      <c r="AW419" s="63">
        <f>VLOOKUP($AD419,pTRAIT!$A:$X,24,FALSE)</f>
        <v>0</v>
      </c>
      <c r="AX419" s="67" t="s">
        <v>3159</v>
      </c>
      <c r="AY419" s="71" t="s">
        <v>3784</v>
      </c>
    </row>
    <row r="420" spans="1:51" ht="12" customHeight="1" x14ac:dyDescent="0.25">
      <c r="A420" s="32">
        <v>813</v>
      </c>
      <c r="B420" s="33" t="s">
        <v>5</v>
      </c>
      <c r="C420" s="34">
        <v>924</v>
      </c>
      <c r="D420" s="32" t="str">
        <f t="shared" si="12"/>
        <v>813X924</v>
      </c>
      <c r="E420" s="48" t="s">
        <v>1624</v>
      </c>
      <c r="F420" s="61" t="s">
        <v>2047</v>
      </c>
      <c r="G420" s="41" t="s">
        <v>43</v>
      </c>
      <c r="H420" s="38"/>
      <c r="I420" s="32">
        <v>813</v>
      </c>
      <c r="J420" s="63">
        <f>VLOOKUP(I420,pTRAIT!A:B,2,FALSE)</f>
        <v>0</v>
      </c>
      <c r="K420" s="63" t="s">
        <v>2724</v>
      </c>
      <c r="L420" s="63"/>
      <c r="M420" s="63" t="s">
        <v>2437</v>
      </c>
      <c r="N420" s="63" t="s">
        <v>2730</v>
      </c>
      <c r="O420" s="63"/>
      <c r="P420" s="63"/>
      <c r="Q420" s="63" t="s">
        <v>2734</v>
      </c>
      <c r="R420" s="63" t="s">
        <v>2735</v>
      </c>
      <c r="S420" s="63"/>
      <c r="T420" s="63"/>
      <c r="U420" s="63"/>
      <c r="V420" s="63" t="s">
        <v>2739</v>
      </c>
      <c r="W420" s="63" t="s">
        <v>2431</v>
      </c>
      <c r="X420" s="63" t="s">
        <v>2436</v>
      </c>
      <c r="Y420" s="63"/>
      <c r="Z420" s="63"/>
      <c r="AA420" s="63" t="s">
        <v>2728</v>
      </c>
      <c r="AB420" s="63"/>
      <c r="AC420" s="63" t="str">
        <f t="shared" si="13"/>
        <v>EM5UeRo4SS Tp1/Tp1n-sge;NST=X</v>
      </c>
      <c r="AD420" s="34">
        <v>924</v>
      </c>
      <c r="AE420" s="40" t="str">
        <f>VLOOKUP(AD420,pTRAIT!A:B,2,FALSE)</f>
        <v>EM5UeMi1WSCf9;NST=X / (Pu);</v>
      </c>
      <c r="AF420" s="63">
        <f>VLOOKUP($AD420,pTRAIT!$A:$X,7,FALSE)</f>
        <v>0</v>
      </c>
      <c r="AG420" s="63">
        <f>VLOOKUP($AD420,pTRAIT!$A:$X,8,FALSE)</f>
        <v>0</v>
      </c>
      <c r="AH420" s="63">
        <f>VLOOKUP($AD420,pTRAIT!$A:$X,9,FALSE)</f>
        <v>0</v>
      </c>
      <c r="AI420" s="63">
        <f>VLOOKUP($AD420,pTRAIT!$A:$X,10,FALSE)</f>
        <v>0</v>
      </c>
      <c r="AJ420" s="63">
        <f>VLOOKUP($AD420,pTRAIT!$A:$X,11,FALSE)</f>
        <v>0</v>
      </c>
      <c r="AK420" s="63">
        <f>VLOOKUP($AD420,pTRAIT!$A:$X,12,FALSE)</f>
        <v>0</v>
      </c>
      <c r="AL420" s="63">
        <f>VLOOKUP($AD420,pTRAIT!$A:$X,13,FALSE)</f>
        <v>0</v>
      </c>
      <c r="AM420" s="63">
        <f>VLOOKUP($AD420,pTRAIT!$A:$X,14,FALSE)</f>
        <v>0</v>
      </c>
      <c r="AN420" s="63">
        <f>VLOOKUP($AD420,pTRAIT!$A:$X,15,FALSE)</f>
        <v>0</v>
      </c>
      <c r="AO420" s="63">
        <f>VLOOKUP($AD420,pTRAIT!$A:$X,16,FALSE)</f>
        <v>0</v>
      </c>
      <c r="AP420" s="63">
        <f>VLOOKUP($AD420,pTRAIT!$A:$X,17,FALSE)</f>
        <v>0</v>
      </c>
      <c r="AQ420" s="63">
        <f>VLOOKUP($AD420,pTRAIT!$A:$X,18,FALSE)</f>
        <v>0</v>
      </c>
      <c r="AR420" s="63">
        <f>VLOOKUP($AD420,pTRAIT!$A:$X,19,FALSE)</f>
        <v>0</v>
      </c>
      <c r="AS420" s="63">
        <f>VLOOKUP($AD420,pTRAIT!$A:$X,20,FALSE)</f>
        <v>0</v>
      </c>
      <c r="AT420" s="63">
        <f>VLOOKUP($AD420,pTRAIT!$A:$X,21,FALSE)</f>
        <v>0</v>
      </c>
      <c r="AU420" s="63">
        <f>VLOOKUP($AD420,pTRAIT!$A:$X,22,FALSE)</f>
        <v>0</v>
      </c>
      <c r="AV420" s="63">
        <f>VLOOKUP($AD420,pTRAIT!$A:$X,23,FALSE)</f>
        <v>0</v>
      </c>
      <c r="AW420" s="63">
        <f>VLOOKUP($AD420,pTRAIT!$A:$X,24,FALSE)</f>
        <v>0</v>
      </c>
      <c r="AX420" s="67" t="s">
        <v>3160</v>
      </c>
      <c r="AY420" s="71" t="s">
        <v>3782</v>
      </c>
    </row>
    <row r="421" spans="1:51" ht="12" customHeight="1" x14ac:dyDescent="0.25">
      <c r="A421" s="32">
        <v>813</v>
      </c>
      <c r="B421" s="33" t="s">
        <v>5</v>
      </c>
      <c r="C421" s="34">
        <v>925</v>
      </c>
      <c r="D421" s="32" t="str">
        <f t="shared" si="12"/>
        <v>813X925</v>
      </c>
      <c r="E421" s="48" t="s">
        <v>1624</v>
      </c>
      <c r="F421" s="61" t="s">
        <v>2048</v>
      </c>
      <c r="G421" s="41" t="s">
        <v>43</v>
      </c>
      <c r="H421" s="38"/>
      <c r="I421" s="32">
        <v>813</v>
      </c>
      <c r="J421" s="63">
        <f>VLOOKUP(I421,pTRAIT!A:B,2,FALSE)</f>
        <v>0</v>
      </c>
      <c r="K421" s="63" t="s">
        <v>2724</v>
      </c>
      <c r="L421" s="63"/>
      <c r="M421" s="63" t="s">
        <v>2437</v>
      </c>
      <c r="N421" s="63" t="s">
        <v>2730</v>
      </c>
      <c r="O421" s="63"/>
      <c r="P421" s="63"/>
      <c r="Q421" s="63" t="s">
        <v>2734</v>
      </c>
      <c r="R421" s="63" t="s">
        <v>2735</v>
      </c>
      <c r="S421" s="63"/>
      <c r="T421" s="63"/>
      <c r="U421" s="63"/>
      <c r="V421" s="63" t="s">
        <v>2739</v>
      </c>
      <c r="W421" s="63" t="s">
        <v>2431</v>
      </c>
      <c r="X421" s="63" t="s">
        <v>2436</v>
      </c>
      <c r="Y421" s="63"/>
      <c r="Z421" s="63"/>
      <c r="AA421" s="63" t="s">
        <v>2728</v>
      </c>
      <c r="AB421" s="63"/>
      <c r="AC421" s="63" t="str">
        <f t="shared" si="13"/>
        <v>EM5UeRo4SS Tp1/Tp1n-sge;NST=X</v>
      </c>
      <c r="AD421" s="34">
        <v>925</v>
      </c>
      <c r="AE421" s="40" t="str">
        <f>VLOOKUP(AD421,pTRAIT!A:B,2,FALSE)</f>
        <v>EM5UeMi1WSCf9;NST=X / (Pu);</v>
      </c>
      <c r="AF421" s="63">
        <f>VLOOKUP($AD421,pTRAIT!$A:$X,7,FALSE)</f>
        <v>0</v>
      </c>
      <c r="AG421" s="63">
        <f>VLOOKUP($AD421,pTRAIT!$A:$X,8,FALSE)</f>
        <v>0</v>
      </c>
      <c r="AH421" s="63">
        <f>VLOOKUP($AD421,pTRAIT!$A:$X,9,FALSE)</f>
        <v>0</v>
      </c>
      <c r="AI421" s="63">
        <f>VLOOKUP($AD421,pTRAIT!$A:$X,10,FALSE)</f>
        <v>0</v>
      </c>
      <c r="AJ421" s="63">
        <f>VLOOKUP($AD421,pTRAIT!$A:$X,11,FALSE)</f>
        <v>0</v>
      </c>
      <c r="AK421" s="63">
        <f>VLOOKUP($AD421,pTRAIT!$A:$X,12,FALSE)</f>
        <v>0</v>
      </c>
      <c r="AL421" s="63">
        <f>VLOOKUP($AD421,pTRAIT!$A:$X,13,FALSE)</f>
        <v>0</v>
      </c>
      <c r="AM421" s="63">
        <f>VLOOKUP($AD421,pTRAIT!$A:$X,14,FALSE)</f>
        <v>0</v>
      </c>
      <c r="AN421" s="63">
        <f>VLOOKUP($AD421,pTRAIT!$A:$X,15,FALSE)</f>
        <v>0</v>
      </c>
      <c r="AO421" s="63">
        <f>VLOOKUP($AD421,pTRAIT!$A:$X,16,FALSE)</f>
        <v>0</v>
      </c>
      <c r="AP421" s="63">
        <f>VLOOKUP($AD421,pTRAIT!$A:$X,17,FALSE)</f>
        <v>0</v>
      </c>
      <c r="AQ421" s="63">
        <f>VLOOKUP($AD421,pTRAIT!$A:$X,18,FALSE)</f>
        <v>0</v>
      </c>
      <c r="AR421" s="63">
        <f>VLOOKUP($AD421,pTRAIT!$A:$X,19,FALSE)</f>
        <v>0</v>
      </c>
      <c r="AS421" s="63">
        <f>VLOOKUP($AD421,pTRAIT!$A:$X,20,FALSE)</f>
        <v>0</v>
      </c>
      <c r="AT421" s="63">
        <f>VLOOKUP($AD421,pTRAIT!$A:$X,21,FALSE)</f>
        <v>0</v>
      </c>
      <c r="AU421" s="63">
        <f>VLOOKUP($AD421,pTRAIT!$A:$X,22,FALSE)</f>
        <v>0</v>
      </c>
      <c r="AV421" s="63">
        <f>VLOOKUP($AD421,pTRAIT!$A:$X,23,FALSE)</f>
        <v>0</v>
      </c>
      <c r="AW421" s="63">
        <f>VLOOKUP($AD421,pTRAIT!$A:$X,24,FALSE)</f>
        <v>0</v>
      </c>
      <c r="AX421" s="67" t="s">
        <v>3161</v>
      </c>
      <c r="AY421" s="71" t="s">
        <v>3782</v>
      </c>
    </row>
    <row r="422" spans="1:51" ht="12" customHeight="1" x14ac:dyDescent="0.25">
      <c r="A422" s="32">
        <v>813</v>
      </c>
      <c r="B422" s="33" t="s">
        <v>5</v>
      </c>
      <c r="C422" s="34">
        <v>926</v>
      </c>
      <c r="D422" s="32" t="str">
        <f t="shared" si="12"/>
        <v>813X926</v>
      </c>
      <c r="E422" s="48" t="s">
        <v>1624</v>
      </c>
      <c r="F422" s="61" t="s">
        <v>2049</v>
      </c>
      <c r="G422" s="41" t="s">
        <v>43</v>
      </c>
      <c r="H422" s="38"/>
      <c r="I422" s="32">
        <v>813</v>
      </c>
      <c r="J422" s="63">
        <f>VLOOKUP(I422,pTRAIT!A:B,2,FALSE)</f>
        <v>0</v>
      </c>
      <c r="K422" s="63" t="s">
        <v>2724</v>
      </c>
      <c r="L422" s="63"/>
      <c r="M422" s="63" t="s">
        <v>2437</v>
      </c>
      <c r="N422" s="63" t="s">
        <v>2730</v>
      </c>
      <c r="O422" s="63"/>
      <c r="P422" s="63"/>
      <c r="Q422" s="63" t="s">
        <v>2734</v>
      </c>
      <c r="R422" s="63" t="s">
        <v>2735</v>
      </c>
      <c r="S422" s="63"/>
      <c r="T422" s="63"/>
      <c r="U422" s="63"/>
      <c r="V422" s="63" t="s">
        <v>2739</v>
      </c>
      <c r="W422" s="63" t="s">
        <v>2431</v>
      </c>
      <c r="X422" s="63" t="s">
        <v>2436</v>
      </c>
      <c r="Y422" s="63"/>
      <c r="Z422" s="63"/>
      <c r="AA422" s="63" t="s">
        <v>2728</v>
      </c>
      <c r="AB422" s="63"/>
      <c r="AC422" s="63" t="str">
        <f t="shared" si="13"/>
        <v>EM5UeRo4SS Tp1/Tp1n-sge;NST=X</v>
      </c>
      <c r="AD422" s="34">
        <v>926</v>
      </c>
      <c r="AE422" s="40" t="str">
        <f>VLOOKUP(AD422,pTRAIT!A:B,2,FALSE)</f>
        <v>EM5UeMi1WSCf9;NST=X / (Pu);</v>
      </c>
      <c r="AF422" s="63">
        <f>VLOOKUP($AD422,pTRAIT!$A:$X,7,FALSE)</f>
        <v>0</v>
      </c>
      <c r="AG422" s="63">
        <f>VLOOKUP($AD422,pTRAIT!$A:$X,8,FALSE)</f>
        <v>0</v>
      </c>
      <c r="AH422" s="63">
        <f>VLOOKUP($AD422,pTRAIT!$A:$X,9,FALSE)</f>
        <v>0</v>
      </c>
      <c r="AI422" s="63">
        <f>VLOOKUP($AD422,pTRAIT!$A:$X,10,FALSE)</f>
        <v>0</v>
      </c>
      <c r="AJ422" s="63">
        <f>VLOOKUP($AD422,pTRAIT!$A:$X,11,FALSE)</f>
        <v>0</v>
      </c>
      <c r="AK422" s="63">
        <f>VLOOKUP($AD422,pTRAIT!$A:$X,12,FALSE)</f>
        <v>0</v>
      </c>
      <c r="AL422" s="63">
        <f>VLOOKUP($AD422,pTRAIT!$A:$X,13,FALSE)</f>
        <v>0</v>
      </c>
      <c r="AM422" s="63">
        <f>VLOOKUP($AD422,pTRAIT!$A:$X,14,FALSE)</f>
        <v>0</v>
      </c>
      <c r="AN422" s="63">
        <f>VLOOKUP($AD422,pTRAIT!$A:$X,15,FALSE)</f>
        <v>0</v>
      </c>
      <c r="AO422" s="63">
        <f>VLOOKUP($AD422,pTRAIT!$A:$X,16,FALSE)</f>
        <v>0</v>
      </c>
      <c r="AP422" s="63">
        <f>VLOOKUP($AD422,pTRAIT!$A:$X,17,FALSE)</f>
        <v>0</v>
      </c>
      <c r="AQ422" s="63">
        <f>VLOOKUP($AD422,pTRAIT!$A:$X,18,FALSE)</f>
        <v>0</v>
      </c>
      <c r="AR422" s="63">
        <f>VLOOKUP($AD422,pTRAIT!$A:$X,19,FALSE)</f>
        <v>0</v>
      </c>
      <c r="AS422" s="63">
        <f>VLOOKUP($AD422,pTRAIT!$A:$X,20,FALSE)</f>
        <v>0</v>
      </c>
      <c r="AT422" s="63">
        <f>VLOOKUP($AD422,pTRAIT!$A:$X,21,FALSE)</f>
        <v>0</v>
      </c>
      <c r="AU422" s="63">
        <f>VLOOKUP($AD422,pTRAIT!$A:$X,22,FALSE)</f>
        <v>0</v>
      </c>
      <c r="AV422" s="63">
        <f>VLOOKUP($AD422,pTRAIT!$A:$X,23,FALSE)</f>
        <v>0</v>
      </c>
      <c r="AW422" s="63">
        <f>VLOOKUP($AD422,pTRAIT!$A:$X,24,FALSE)</f>
        <v>0</v>
      </c>
      <c r="AX422" s="67" t="s">
        <v>3162</v>
      </c>
      <c r="AY422" s="71" t="s">
        <v>3782</v>
      </c>
    </row>
    <row r="423" spans="1:51" ht="12" customHeight="1" x14ac:dyDescent="0.25">
      <c r="A423" s="32">
        <v>813</v>
      </c>
      <c r="B423" s="33" t="s">
        <v>5</v>
      </c>
      <c r="C423" s="34">
        <v>927</v>
      </c>
      <c r="D423" s="32" t="str">
        <f t="shared" si="12"/>
        <v>813X927</v>
      </c>
      <c r="E423" s="48" t="s">
        <v>1624</v>
      </c>
      <c r="F423" s="61" t="s">
        <v>2050</v>
      </c>
      <c r="G423" s="41" t="s">
        <v>43</v>
      </c>
      <c r="H423" s="38"/>
      <c r="I423" s="32">
        <v>813</v>
      </c>
      <c r="J423" s="63">
        <f>VLOOKUP(I423,pTRAIT!A:B,2,FALSE)</f>
        <v>0</v>
      </c>
      <c r="K423" s="63" t="s">
        <v>2724</v>
      </c>
      <c r="L423" s="63"/>
      <c r="M423" s="63" t="s">
        <v>2437</v>
      </c>
      <c r="N423" s="63" t="s">
        <v>2730</v>
      </c>
      <c r="O423" s="63"/>
      <c r="P423" s="63"/>
      <c r="Q423" s="63" t="s">
        <v>2734</v>
      </c>
      <c r="R423" s="63" t="s">
        <v>2735</v>
      </c>
      <c r="S423" s="63"/>
      <c r="T423" s="63"/>
      <c r="U423" s="63"/>
      <c r="V423" s="63" t="s">
        <v>2739</v>
      </c>
      <c r="W423" s="63" t="s">
        <v>2431</v>
      </c>
      <c r="X423" s="63" t="s">
        <v>2436</v>
      </c>
      <c r="Y423" s="63"/>
      <c r="Z423" s="63"/>
      <c r="AA423" s="63" t="s">
        <v>2728</v>
      </c>
      <c r="AB423" s="63"/>
      <c r="AC423" s="63" t="str">
        <f t="shared" si="13"/>
        <v>EM5UeRo4SS Tp1/Tp1n-sge;NST=X</v>
      </c>
      <c r="AD423" s="34">
        <v>927</v>
      </c>
      <c r="AE423" s="40" t="str">
        <f>VLOOKUP(AD423,pTRAIT!A:B,2,FALSE)</f>
        <v>EM5UeMi1WSCf9;NST=X / ;</v>
      </c>
      <c r="AF423" s="63">
        <f>VLOOKUP($AD423,pTRAIT!$A:$X,7,FALSE)</f>
        <v>0</v>
      </c>
      <c r="AG423" s="63">
        <f>VLOOKUP($AD423,pTRAIT!$A:$X,8,FALSE)</f>
        <v>0</v>
      </c>
      <c r="AH423" s="63">
        <f>VLOOKUP($AD423,pTRAIT!$A:$X,9,FALSE)</f>
        <v>0</v>
      </c>
      <c r="AI423" s="63">
        <f>VLOOKUP($AD423,pTRAIT!$A:$X,10,FALSE)</f>
        <v>0</v>
      </c>
      <c r="AJ423" s="63">
        <f>VLOOKUP($AD423,pTRAIT!$A:$X,11,FALSE)</f>
        <v>0</v>
      </c>
      <c r="AK423" s="63">
        <f>VLOOKUP($AD423,pTRAIT!$A:$X,12,FALSE)</f>
        <v>0</v>
      </c>
      <c r="AL423" s="63">
        <f>VLOOKUP($AD423,pTRAIT!$A:$X,13,FALSE)</f>
        <v>0</v>
      </c>
      <c r="AM423" s="63">
        <f>VLOOKUP($AD423,pTRAIT!$A:$X,14,FALSE)</f>
        <v>0</v>
      </c>
      <c r="AN423" s="63">
        <f>VLOOKUP($AD423,pTRAIT!$A:$X,15,FALSE)</f>
        <v>0</v>
      </c>
      <c r="AO423" s="63">
        <f>VLOOKUP($AD423,pTRAIT!$A:$X,16,FALSE)</f>
        <v>0</v>
      </c>
      <c r="AP423" s="63">
        <f>VLOOKUP($AD423,pTRAIT!$A:$X,17,FALSE)</f>
        <v>0</v>
      </c>
      <c r="AQ423" s="63">
        <f>VLOOKUP($AD423,pTRAIT!$A:$X,18,FALSE)</f>
        <v>0</v>
      </c>
      <c r="AR423" s="63">
        <f>VLOOKUP($AD423,pTRAIT!$A:$X,19,FALSE)</f>
        <v>0</v>
      </c>
      <c r="AS423" s="63">
        <f>VLOOKUP($AD423,pTRAIT!$A:$X,20,FALSE)</f>
        <v>0</v>
      </c>
      <c r="AT423" s="63">
        <f>VLOOKUP($AD423,pTRAIT!$A:$X,21,FALSE)</f>
        <v>0</v>
      </c>
      <c r="AU423" s="63">
        <f>VLOOKUP($AD423,pTRAIT!$A:$X,22,FALSE)</f>
        <v>0</v>
      </c>
      <c r="AV423" s="63">
        <f>VLOOKUP($AD423,pTRAIT!$A:$X,23,FALSE)</f>
        <v>0</v>
      </c>
      <c r="AW423" s="63">
        <f>VLOOKUP($AD423,pTRAIT!$A:$X,24,FALSE)</f>
        <v>0</v>
      </c>
      <c r="AX423" s="67" t="s">
        <v>3163</v>
      </c>
      <c r="AY423" s="71" t="s">
        <v>3788</v>
      </c>
    </row>
    <row r="424" spans="1:51" ht="12" customHeight="1" x14ac:dyDescent="0.25">
      <c r="A424" s="32">
        <v>813</v>
      </c>
      <c r="B424" s="33" t="s">
        <v>5</v>
      </c>
      <c r="C424" s="34">
        <v>929</v>
      </c>
      <c r="D424" s="32" t="str">
        <f t="shared" si="12"/>
        <v>813X929</v>
      </c>
      <c r="E424" s="48" t="s">
        <v>1624</v>
      </c>
      <c r="F424" s="61" t="s">
        <v>2051</v>
      </c>
      <c r="G424" s="41" t="s">
        <v>43</v>
      </c>
      <c r="H424" s="38"/>
      <c r="I424" s="32">
        <v>813</v>
      </c>
      <c r="J424" s="63">
        <f>VLOOKUP(I424,pTRAIT!A:B,2,FALSE)</f>
        <v>0</v>
      </c>
      <c r="K424" s="63" t="s">
        <v>2724</v>
      </c>
      <c r="L424" s="63"/>
      <c r="M424" s="63" t="s">
        <v>2437</v>
      </c>
      <c r="N424" s="63" t="s">
        <v>2730</v>
      </c>
      <c r="O424" s="63"/>
      <c r="P424" s="63"/>
      <c r="Q424" s="63" t="s">
        <v>2734</v>
      </c>
      <c r="R424" s="63" t="s">
        <v>2735</v>
      </c>
      <c r="S424" s="63"/>
      <c r="T424" s="63"/>
      <c r="U424" s="63"/>
      <c r="V424" s="63" t="s">
        <v>2739</v>
      </c>
      <c r="W424" s="63" t="s">
        <v>2431</v>
      </c>
      <c r="X424" s="63" t="s">
        <v>2436</v>
      </c>
      <c r="Y424" s="63"/>
      <c r="Z424" s="63"/>
      <c r="AA424" s="63" t="s">
        <v>2728</v>
      </c>
      <c r="AB424" s="63"/>
      <c r="AC424" s="63" t="str">
        <f t="shared" si="13"/>
        <v>EM5UeRo4SS Tp1/Tp1n-sge;NST=X</v>
      </c>
      <c r="AD424" s="34">
        <v>929</v>
      </c>
      <c r="AE424" s="40" t="str">
        <f>VLOOKUP(AD424,pTRAIT!A:B,2,FALSE)</f>
        <v>EM5UeMi1WSCf9;NST=X / (Pu);</v>
      </c>
      <c r="AF424" s="63">
        <f>VLOOKUP($AD424,pTRAIT!$A:$X,7,FALSE)</f>
        <v>0</v>
      </c>
      <c r="AG424" s="63">
        <f>VLOOKUP($AD424,pTRAIT!$A:$X,8,FALSE)</f>
        <v>0</v>
      </c>
      <c r="AH424" s="63">
        <f>VLOOKUP($AD424,pTRAIT!$A:$X,9,FALSE)</f>
        <v>0</v>
      </c>
      <c r="AI424" s="63">
        <f>VLOOKUP($AD424,pTRAIT!$A:$X,10,FALSE)</f>
        <v>0</v>
      </c>
      <c r="AJ424" s="63">
        <f>VLOOKUP($AD424,pTRAIT!$A:$X,11,FALSE)</f>
        <v>0</v>
      </c>
      <c r="AK424" s="63">
        <f>VLOOKUP($AD424,pTRAIT!$A:$X,12,FALSE)</f>
        <v>0</v>
      </c>
      <c r="AL424" s="63">
        <f>VLOOKUP($AD424,pTRAIT!$A:$X,13,FALSE)</f>
        <v>0</v>
      </c>
      <c r="AM424" s="63">
        <f>VLOOKUP($AD424,pTRAIT!$A:$X,14,FALSE)</f>
        <v>0</v>
      </c>
      <c r="AN424" s="63">
        <f>VLOOKUP($AD424,pTRAIT!$A:$X,15,FALSE)</f>
        <v>0</v>
      </c>
      <c r="AO424" s="63">
        <f>VLOOKUP($AD424,pTRAIT!$A:$X,16,FALSE)</f>
        <v>0</v>
      </c>
      <c r="AP424" s="63">
        <f>VLOOKUP($AD424,pTRAIT!$A:$X,17,FALSE)</f>
        <v>0</v>
      </c>
      <c r="AQ424" s="63">
        <f>VLOOKUP($AD424,pTRAIT!$A:$X,18,FALSE)</f>
        <v>0</v>
      </c>
      <c r="AR424" s="63">
        <f>VLOOKUP($AD424,pTRAIT!$A:$X,19,FALSE)</f>
        <v>0</v>
      </c>
      <c r="AS424" s="63">
        <f>VLOOKUP($AD424,pTRAIT!$A:$X,20,FALSE)</f>
        <v>0</v>
      </c>
      <c r="AT424" s="63">
        <f>VLOOKUP($AD424,pTRAIT!$A:$X,21,FALSE)</f>
        <v>0</v>
      </c>
      <c r="AU424" s="63">
        <f>VLOOKUP($AD424,pTRAIT!$A:$X,22,FALSE)</f>
        <v>0</v>
      </c>
      <c r="AV424" s="63">
        <f>VLOOKUP($AD424,pTRAIT!$A:$X,23,FALSE)</f>
        <v>0</v>
      </c>
      <c r="AW424" s="63">
        <f>VLOOKUP($AD424,pTRAIT!$A:$X,24,FALSE)</f>
        <v>0</v>
      </c>
      <c r="AX424" s="67" t="s">
        <v>3164</v>
      </c>
      <c r="AY424" s="71" t="s">
        <v>3782</v>
      </c>
    </row>
    <row r="425" spans="1:51" ht="12" customHeight="1" x14ac:dyDescent="0.25">
      <c r="A425" s="32">
        <v>813</v>
      </c>
      <c r="B425" s="33" t="s">
        <v>5</v>
      </c>
      <c r="C425" s="34">
        <v>930</v>
      </c>
      <c r="D425" s="32" t="str">
        <f t="shared" si="12"/>
        <v>813X930</v>
      </c>
      <c r="E425" s="48" t="s">
        <v>1624</v>
      </c>
      <c r="F425" s="61" t="s">
        <v>2052</v>
      </c>
      <c r="G425" s="41" t="s">
        <v>43</v>
      </c>
      <c r="H425" s="38"/>
      <c r="I425" s="32">
        <v>813</v>
      </c>
      <c r="J425" s="63">
        <f>VLOOKUP(I425,pTRAIT!A:B,2,FALSE)</f>
        <v>0</v>
      </c>
      <c r="K425" s="63" t="s">
        <v>2724</v>
      </c>
      <c r="L425" s="63"/>
      <c r="M425" s="63" t="s">
        <v>2437</v>
      </c>
      <c r="N425" s="63" t="s">
        <v>2730</v>
      </c>
      <c r="O425" s="63"/>
      <c r="P425" s="63"/>
      <c r="Q425" s="63" t="s">
        <v>2734</v>
      </c>
      <c r="R425" s="63" t="s">
        <v>2735</v>
      </c>
      <c r="S425" s="63"/>
      <c r="T425" s="63"/>
      <c r="U425" s="63"/>
      <c r="V425" s="63" t="s">
        <v>2739</v>
      </c>
      <c r="W425" s="63" t="s">
        <v>2431</v>
      </c>
      <c r="X425" s="63" t="s">
        <v>2436</v>
      </c>
      <c r="Y425" s="63"/>
      <c r="Z425" s="63"/>
      <c r="AA425" s="63" t="s">
        <v>2728</v>
      </c>
      <c r="AB425" s="63"/>
      <c r="AC425" s="63" t="str">
        <f t="shared" si="13"/>
        <v>EM5UeRo4SS Tp1/Tp1n-sge;NST=X</v>
      </c>
      <c r="AD425" s="34">
        <v>930</v>
      </c>
      <c r="AE425" s="40" t="str">
        <f>VLOOKUP(AD425,pTRAIT!A:B,2,FALSE)</f>
        <v>EM5UeMi1WSCf9;NST=X / (La);</v>
      </c>
      <c r="AF425" s="63">
        <f>VLOOKUP($AD425,pTRAIT!$A:$X,7,FALSE)</f>
        <v>0</v>
      </c>
      <c r="AG425" s="63">
        <f>VLOOKUP($AD425,pTRAIT!$A:$X,8,FALSE)</f>
        <v>0</v>
      </c>
      <c r="AH425" s="63">
        <f>VLOOKUP($AD425,pTRAIT!$A:$X,9,FALSE)</f>
        <v>0</v>
      </c>
      <c r="AI425" s="63">
        <f>VLOOKUP($AD425,pTRAIT!$A:$X,10,FALSE)</f>
        <v>0</v>
      </c>
      <c r="AJ425" s="63">
        <f>VLOOKUP($AD425,pTRAIT!$A:$X,11,FALSE)</f>
        <v>0</v>
      </c>
      <c r="AK425" s="63">
        <f>VLOOKUP($AD425,pTRAIT!$A:$X,12,FALSE)</f>
        <v>0</v>
      </c>
      <c r="AL425" s="63">
        <f>VLOOKUP($AD425,pTRAIT!$A:$X,13,FALSE)</f>
        <v>0</v>
      </c>
      <c r="AM425" s="63">
        <f>VLOOKUP($AD425,pTRAIT!$A:$X,14,FALSE)</f>
        <v>0</v>
      </c>
      <c r="AN425" s="63">
        <f>VLOOKUP($AD425,pTRAIT!$A:$X,15,FALSE)</f>
        <v>0</v>
      </c>
      <c r="AO425" s="63">
        <f>VLOOKUP($AD425,pTRAIT!$A:$X,16,FALSE)</f>
        <v>0</v>
      </c>
      <c r="AP425" s="63">
        <f>VLOOKUP($AD425,pTRAIT!$A:$X,17,FALSE)</f>
        <v>0</v>
      </c>
      <c r="AQ425" s="63">
        <f>VLOOKUP($AD425,pTRAIT!$A:$X,18,FALSE)</f>
        <v>0</v>
      </c>
      <c r="AR425" s="63">
        <f>VLOOKUP($AD425,pTRAIT!$A:$X,19,FALSE)</f>
        <v>0</v>
      </c>
      <c r="AS425" s="63">
        <f>VLOOKUP($AD425,pTRAIT!$A:$X,20,FALSE)</f>
        <v>0</v>
      </c>
      <c r="AT425" s="63">
        <f>VLOOKUP($AD425,pTRAIT!$A:$X,21,FALSE)</f>
        <v>0</v>
      </c>
      <c r="AU425" s="63">
        <f>VLOOKUP($AD425,pTRAIT!$A:$X,22,FALSE)</f>
        <v>0</v>
      </c>
      <c r="AV425" s="63">
        <f>VLOOKUP($AD425,pTRAIT!$A:$X,23,FALSE)</f>
        <v>0</v>
      </c>
      <c r="AW425" s="63">
        <f>VLOOKUP($AD425,pTRAIT!$A:$X,24,FALSE)</f>
        <v>0</v>
      </c>
      <c r="AX425" s="67" t="s">
        <v>3165</v>
      </c>
      <c r="AY425" s="71" t="s">
        <v>3789</v>
      </c>
    </row>
    <row r="426" spans="1:51" ht="12" customHeight="1" x14ac:dyDescent="0.25">
      <c r="A426" s="32">
        <v>814</v>
      </c>
      <c r="B426" s="33" t="s">
        <v>5</v>
      </c>
      <c r="C426" s="34">
        <v>899</v>
      </c>
      <c r="D426" s="32" t="str">
        <f t="shared" si="12"/>
        <v>814X899</v>
      </c>
      <c r="E426" s="48" t="s">
        <v>1624</v>
      </c>
      <c r="F426" s="61" t="s">
        <v>2053</v>
      </c>
      <c r="G426" s="41" t="s">
        <v>43</v>
      </c>
      <c r="H426" s="38"/>
      <c r="I426" s="32">
        <v>814</v>
      </c>
      <c r="J426" s="63">
        <f>VLOOKUP(I426,pTRAIT!A:B,2,FALSE)</f>
        <v>0</v>
      </c>
      <c r="K426" s="63" t="s">
        <v>2724</v>
      </c>
      <c r="L426" s="63"/>
      <c r="M426" s="63" t="s">
        <v>2437</v>
      </c>
      <c r="N426" s="63" t="s">
        <v>2730</v>
      </c>
      <c r="O426" s="63"/>
      <c r="P426" s="63"/>
      <c r="Q426" s="63" t="s">
        <v>2734</v>
      </c>
      <c r="R426" s="63" t="s">
        <v>2735</v>
      </c>
      <c r="S426" s="63"/>
      <c r="T426" s="63"/>
      <c r="U426" s="63"/>
      <c r="V426" s="63" t="s">
        <v>2739</v>
      </c>
      <c r="W426" s="63" t="s">
        <v>2431</v>
      </c>
      <c r="X426" s="63" t="s">
        <v>2436</v>
      </c>
      <c r="Y426" s="63"/>
      <c r="Z426" s="63"/>
      <c r="AA426" s="63" t="s">
        <v>2728</v>
      </c>
      <c r="AB426" s="63"/>
      <c r="AC426" s="63" t="str">
        <f t="shared" si="13"/>
        <v>EM5UeRo4SS Tp1/Tp1n-sge;NST=X</v>
      </c>
      <c r="AD426" s="34">
        <v>899</v>
      </c>
      <c r="AE426" s="40" t="str">
        <f>VLOOKUP(AD426,pTRAIT!A:B,2,FALSE)</f>
        <v>EM5UeMi1WSCf9;NST=X / EM5Mi1Cf9(Pu);RIN=RF</v>
      </c>
      <c r="AF426" s="63">
        <f>VLOOKUP($AD426,pTRAIT!$A:$X,7,FALSE)</f>
        <v>0</v>
      </c>
      <c r="AG426" s="63">
        <f>VLOOKUP($AD426,pTRAIT!$A:$X,8,FALSE)</f>
        <v>0</v>
      </c>
      <c r="AH426" s="63">
        <f>VLOOKUP($AD426,pTRAIT!$A:$X,9,FALSE)</f>
        <v>0</v>
      </c>
      <c r="AI426" s="63">
        <f>VLOOKUP($AD426,pTRAIT!$A:$X,10,FALSE)</f>
        <v>0</v>
      </c>
      <c r="AJ426" s="63">
        <f>VLOOKUP($AD426,pTRAIT!$A:$X,11,FALSE)</f>
        <v>0</v>
      </c>
      <c r="AK426" s="63">
        <f>VLOOKUP($AD426,pTRAIT!$A:$X,12,FALSE)</f>
        <v>0</v>
      </c>
      <c r="AL426" s="63">
        <f>VLOOKUP($AD426,pTRAIT!$A:$X,13,FALSE)</f>
        <v>0</v>
      </c>
      <c r="AM426" s="63">
        <f>VLOOKUP($AD426,pTRAIT!$A:$X,14,FALSE)</f>
        <v>0</v>
      </c>
      <c r="AN426" s="63">
        <f>VLOOKUP($AD426,pTRAIT!$A:$X,15,FALSE)</f>
        <v>0</v>
      </c>
      <c r="AO426" s="63">
        <f>VLOOKUP($AD426,pTRAIT!$A:$X,16,FALSE)</f>
        <v>0</v>
      </c>
      <c r="AP426" s="63">
        <f>VLOOKUP($AD426,pTRAIT!$A:$X,17,FALSE)</f>
        <v>0</v>
      </c>
      <c r="AQ426" s="63">
        <f>VLOOKUP($AD426,pTRAIT!$A:$X,18,FALSE)</f>
        <v>0</v>
      </c>
      <c r="AR426" s="63">
        <f>VLOOKUP($AD426,pTRAIT!$A:$X,19,FALSE)</f>
        <v>0</v>
      </c>
      <c r="AS426" s="63">
        <f>VLOOKUP($AD426,pTRAIT!$A:$X,20,FALSE)</f>
        <v>0</v>
      </c>
      <c r="AT426" s="63">
        <f>VLOOKUP($AD426,pTRAIT!$A:$X,21,FALSE)</f>
        <v>0</v>
      </c>
      <c r="AU426" s="63">
        <f>VLOOKUP($AD426,pTRAIT!$A:$X,22,FALSE)</f>
        <v>0</v>
      </c>
      <c r="AV426" s="63">
        <f>VLOOKUP($AD426,pTRAIT!$A:$X,23,FALSE)</f>
        <v>0</v>
      </c>
      <c r="AW426" s="63">
        <f>VLOOKUP($AD426,pTRAIT!$A:$X,24,FALSE)</f>
        <v>0</v>
      </c>
      <c r="AX426" s="67" t="s">
        <v>3166</v>
      </c>
      <c r="AY426" s="71" t="s">
        <v>3778</v>
      </c>
    </row>
    <row r="427" spans="1:51" ht="12" customHeight="1" x14ac:dyDescent="0.25">
      <c r="A427" s="32">
        <v>814</v>
      </c>
      <c r="B427" s="33" t="s">
        <v>5</v>
      </c>
      <c r="C427" s="34">
        <v>901</v>
      </c>
      <c r="D427" s="32" t="str">
        <f t="shared" si="12"/>
        <v>814X901</v>
      </c>
      <c r="E427" s="48" t="s">
        <v>1624</v>
      </c>
      <c r="F427" s="61" t="s">
        <v>2054</v>
      </c>
      <c r="G427" s="41" t="s">
        <v>43</v>
      </c>
      <c r="H427" s="38"/>
      <c r="I427" s="32">
        <v>814</v>
      </c>
      <c r="J427" s="63">
        <f>VLOOKUP(I427,pTRAIT!A:B,2,FALSE)</f>
        <v>0</v>
      </c>
      <c r="K427" s="63" t="s">
        <v>2724</v>
      </c>
      <c r="L427" s="63"/>
      <c r="M427" s="63" t="s">
        <v>2437</v>
      </c>
      <c r="N427" s="63" t="s">
        <v>2730</v>
      </c>
      <c r="O427" s="63"/>
      <c r="P427" s="63"/>
      <c r="Q427" s="63" t="s">
        <v>2734</v>
      </c>
      <c r="R427" s="63" t="s">
        <v>2735</v>
      </c>
      <c r="S427" s="63"/>
      <c r="T427" s="63"/>
      <c r="U427" s="63"/>
      <c r="V427" s="63" t="s">
        <v>2739</v>
      </c>
      <c r="W427" s="63" t="s">
        <v>2431</v>
      </c>
      <c r="X427" s="63" t="s">
        <v>2436</v>
      </c>
      <c r="Y427" s="63"/>
      <c r="Z427" s="63"/>
      <c r="AA427" s="63" t="s">
        <v>2728</v>
      </c>
      <c r="AB427" s="63"/>
      <c r="AC427" s="63" t="str">
        <f t="shared" si="13"/>
        <v>EM5UeRo4SS Tp1/Tp1n-sge;NST=X</v>
      </c>
      <c r="AD427" s="34">
        <v>901</v>
      </c>
      <c r="AE427" s="40" t="str">
        <f>VLOOKUP(AD427,pTRAIT!A:B,2,FALSE)</f>
        <v>EM5UeMi1WSCf9;NST=X / EM5UeMi1Cf9Pu;RIN=RS</v>
      </c>
      <c r="AF427" s="63">
        <f>VLOOKUP($AD427,pTRAIT!$A:$X,7,FALSE)</f>
        <v>0</v>
      </c>
      <c r="AG427" s="63">
        <f>VLOOKUP($AD427,pTRAIT!$A:$X,8,FALSE)</f>
        <v>0</v>
      </c>
      <c r="AH427" s="63">
        <f>VLOOKUP($AD427,pTRAIT!$A:$X,9,FALSE)</f>
        <v>0</v>
      </c>
      <c r="AI427" s="63">
        <f>VLOOKUP($AD427,pTRAIT!$A:$X,10,FALSE)</f>
        <v>0</v>
      </c>
      <c r="AJ427" s="63">
        <f>VLOOKUP($AD427,pTRAIT!$A:$X,11,FALSE)</f>
        <v>0</v>
      </c>
      <c r="AK427" s="63">
        <f>VLOOKUP($AD427,pTRAIT!$A:$X,12,FALSE)</f>
        <v>0</v>
      </c>
      <c r="AL427" s="63">
        <f>VLOOKUP($AD427,pTRAIT!$A:$X,13,FALSE)</f>
        <v>0</v>
      </c>
      <c r="AM427" s="63">
        <f>VLOOKUP($AD427,pTRAIT!$A:$X,14,FALSE)</f>
        <v>0</v>
      </c>
      <c r="AN427" s="63">
        <f>VLOOKUP($AD427,pTRAIT!$A:$X,15,FALSE)</f>
        <v>0</v>
      </c>
      <c r="AO427" s="63">
        <f>VLOOKUP($AD427,pTRAIT!$A:$X,16,FALSE)</f>
        <v>0</v>
      </c>
      <c r="AP427" s="63">
        <f>VLOOKUP($AD427,pTRAIT!$A:$X,17,FALSE)</f>
        <v>0</v>
      </c>
      <c r="AQ427" s="63">
        <f>VLOOKUP($AD427,pTRAIT!$A:$X,18,FALSE)</f>
        <v>0</v>
      </c>
      <c r="AR427" s="63">
        <f>VLOOKUP($AD427,pTRAIT!$A:$X,19,FALSE)</f>
        <v>0</v>
      </c>
      <c r="AS427" s="63">
        <f>VLOOKUP($AD427,pTRAIT!$A:$X,20,FALSE)</f>
        <v>0</v>
      </c>
      <c r="AT427" s="63">
        <f>VLOOKUP($AD427,pTRAIT!$A:$X,21,FALSE)</f>
        <v>0</v>
      </c>
      <c r="AU427" s="63">
        <f>VLOOKUP($AD427,pTRAIT!$A:$X,22,FALSE)</f>
        <v>0</v>
      </c>
      <c r="AV427" s="63">
        <f>VLOOKUP($AD427,pTRAIT!$A:$X,23,FALSE)</f>
        <v>0</v>
      </c>
      <c r="AW427" s="63">
        <f>VLOOKUP($AD427,pTRAIT!$A:$X,24,FALSE)</f>
        <v>0</v>
      </c>
      <c r="AX427" s="67" t="s">
        <v>3167</v>
      </c>
      <c r="AY427" s="71" t="s">
        <v>3779</v>
      </c>
    </row>
    <row r="428" spans="1:51" ht="12" customHeight="1" x14ac:dyDescent="0.25">
      <c r="A428" s="32">
        <v>814</v>
      </c>
      <c r="B428" s="33" t="s">
        <v>5</v>
      </c>
      <c r="C428" s="34">
        <v>902</v>
      </c>
      <c r="D428" s="32" t="str">
        <f t="shared" si="12"/>
        <v>814X902</v>
      </c>
      <c r="E428" s="48" t="s">
        <v>1624</v>
      </c>
      <c r="F428" s="61" t="s">
        <v>2055</v>
      </c>
      <c r="G428" s="41" t="s">
        <v>43</v>
      </c>
      <c r="H428" s="38"/>
      <c r="I428" s="32">
        <v>814</v>
      </c>
      <c r="J428" s="63">
        <f>VLOOKUP(I428,pTRAIT!A:B,2,FALSE)</f>
        <v>0</v>
      </c>
      <c r="K428" s="63" t="s">
        <v>2724</v>
      </c>
      <c r="L428" s="63"/>
      <c r="M428" s="63" t="s">
        <v>2437</v>
      </c>
      <c r="N428" s="63" t="s">
        <v>2730</v>
      </c>
      <c r="O428" s="63"/>
      <c r="P428" s="63"/>
      <c r="Q428" s="63" t="s">
        <v>2734</v>
      </c>
      <c r="R428" s="63" t="s">
        <v>2735</v>
      </c>
      <c r="S428" s="63"/>
      <c r="T428" s="63"/>
      <c r="U428" s="63"/>
      <c r="V428" s="63" t="s">
        <v>2739</v>
      </c>
      <c r="W428" s="63" t="s">
        <v>2431</v>
      </c>
      <c r="X428" s="63" t="s">
        <v>2436</v>
      </c>
      <c r="Y428" s="63"/>
      <c r="Z428" s="63"/>
      <c r="AA428" s="63" t="s">
        <v>2728</v>
      </c>
      <c r="AB428" s="63"/>
      <c r="AC428" s="63" t="str">
        <f t="shared" si="13"/>
        <v>EM5UeRo4SS Tp1/Tp1n-sge;NST=X</v>
      </c>
      <c r="AD428" s="34">
        <v>902</v>
      </c>
      <c r="AE428" s="40" t="str">
        <f>VLOOKUP(AD428,pTRAIT!A:B,2,FALSE)</f>
        <v>EM5UeMi1WSCf9;NST=X / (RT)(Mi1)(Pu)(Y);</v>
      </c>
      <c r="AF428" s="63">
        <f>VLOOKUP($AD428,pTRAIT!$A:$X,7,FALSE)</f>
        <v>0</v>
      </c>
      <c r="AG428" s="63">
        <f>VLOOKUP($AD428,pTRAIT!$A:$X,8,FALSE)</f>
        <v>0</v>
      </c>
      <c r="AH428" s="63">
        <f>VLOOKUP($AD428,pTRAIT!$A:$X,9,FALSE)</f>
        <v>0</v>
      </c>
      <c r="AI428" s="63">
        <f>VLOOKUP($AD428,pTRAIT!$A:$X,10,FALSE)</f>
        <v>0</v>
      </c>
      <c r="AJ428" s="63">
        <f>VLOOKUP($AD428,pTRAIT!$A:$X,11,FALSE)</f>
        <v>0</v>
      </c>
      <c r="AK428" s="63">
        <f>VLOOKUP($AD428,pTRAIT!$A:$X,12,FALSE)</f>
        <v>0</v>
      </c>
      <c r="AL428" s="63">
        <f>VLOOKUP($AD428,pTRAIT!$A:$X,13,FALSE)</f>
        <v>0</v>
      </c>
      <c r="AM428" s="63">
        <f>VLOOKUP($AD428,pTRAIT!$A:$X,14,FALSE)</f>
        <v>0</v>
      </c>
      <c r="AN428" s="63">
        <f>VLOOKUP($AD428,pTRAIT!$A:$X,15,FALSE)</f>
        <v>0</v>
      </c>
      <c r="AO428" s="63">
        <f>VLOOKUP($AD428,pTRAIT!$A:$X,16,FALSE)</f>
        <v>0</v>
      </c>
      <c r="AP428" s="63">
        <f>VLOOKUP($AD428,pTRAIT!$A:$X,17,FALSE)</f>
        <v>0</v>
      </c>
      <c r="AQ428" s="63">
        <f>VLOOKUP($AD428,pTRAIT!$A:$X,18,FALSE)</f>
        <v>0</v>
      </c>
      <c r="AR428" s="63">
        <f>VLOOKUP($AD428,pTRAIT!$A:$X,19,FALSE)</f>
        <v>0</v>
      </c>
      <c r="AS428" s="63">
        <f>VLOOKUP($AD428,pTRAIT!$A:$X,20,FALSE)</f>
        <v>0</v>
      </c>
      <c r="AT428" s="63">
        <f>VLOOKUP($AD428,pTRAIT!$A:$X,21,FALSE)</f>
        <v>0</v>
      </c>
      <c r="AU428" s="63">
        <f>VLOOKUP($AD428,pTRAIT!$A:$X,22,FALSE)</f>
        <v>0</v>
      </c>
      <c r="AV428" s="63">
        <f>VLOOKUP($AD428,pTRAIT!$A:$X,23,FALSE)</f>
        <v>0</v>
      </c>
      <c r="AW428" s="63">
        <f>VLOOKUP($AD428,pTRAIT!$A:$X,24,FALSE)</f>
        <v>0</v>
      </c>
      <c r="AX428" s="67" t="s">
        <v>3168</v>
      </c>
      <c r="AY428" s="71" t="s">
        <v>3780</v>
      </c>
    </row>
    <row r="429" spans="1:51" ht="12" customHeight="1" x14ac:dyDescent="0.25">
      <c r="A429" s="32">
        <v>814</v>
      </c>
      <c r="B429" s="33" t="s">
        <v>5</v>
      </c>
      <c r="C429" s="34">
        <v>906</v>
      </c>
      <c r="D429" s="32" t="str">
        <f t="shared" si="12"/>
        <v>814X906</v>
      </c>
      <c r="E429" s="48" t="s">
        <v>1624</v>
      </c>
      <c r="F429" s="61" t="s">
        <v>2056</v>
      </c>
      <c r="G429" s="41" t="s">
        <v>43</v>
      </c>
      <c r="H429" s="38"/>
      <c r="I429" s="32">
        <v>814</v>
      </c>
      <c r="J429" s="63">
        <f>VLOOKUP(I429,pTRAIT!A:B,2,FALSE)</f>
        <v>0</v>
      </c>
      <c r="K429" s="63" t="s">
        <v>2724</v>
      </c>
      <c r="L429" s="63"/>
      <c r="M429" s="63" t="s">
        <v>2437</v>
      </c>
      <c r="N429" s="63" t="s">
        <v>2730</v>
      </c>
      <c r="O429" s="63"/>
      <c r="P429" s="63"/>
      <c r="Q429" s="63" t="s">
        <v>2734</v>
      </c>
      <c r="R429" s="63" t="s">
        <v>2735</v>
      </c>
      <c r="S429" s="63"/>
      <c r="T429" s="63"/>
      <c r="U429" s="63"/>
      <c r="V429" s="63" t="s">
        <v>2739</v>
      </c>
      <c r="W429" s="63" t="s">
        <v>2431</v>
      </c>
      <c r="X429" s="63" t="s">
        <v>2436</v>
      </c>
      <c r="Y429" s="63"/>
      <c r="Z429" s="63"/>
      <c r="AA429" s="63" t="s">
        <v>2728</v>
      </c>
      <c r="AB429" s="63"/>
      <c r="AC429" s="63" t="str">
        <f t="shared" si="13"/>
        <v>EM5UeRo4SS Tp1/Tp1n-sge;NST=X</v>
      </c>
      <c r="AD429" s="34">
        <v>906</v>
      </c>
      <c r="AE429" s="40" t="str">
        <f>VLOOKUP(AD429,pTRAIT!A:B,2,FALSE)</f>
        <v>EM5UeMi1WSCf9;NST=X / (E)M5(RT)Mi1(Fr1)Pu;NST=X</v>
      </c>
      <c r="AF429" s="63">
        <f>VLOOKUP($AD429,pTRAIT!$A:$X,7,FALSE)</f>
        <v>0</v>
      </c>
      <c r="AG429" s="63">
        <f>VLOOKUP($AD429,pTRAIT!$A:$X,8,FALSE)</f>
        <v>0</v>
      </c>
      <c r="AH429" s="63">
        <f>VLOOKUP($AD429,pTRAIT!$A:$X,9,FALSE)</f>
        <v>0</v>
      </c>
      <c r="AI429" s="63">
        <f>VLOOKUP($AD429,pTRAIT!$A:$X,10,FALSE)</f>
        <v>0</v>
      </c>
      <c r="AJ429" s="63">
        <f>VLOOKUP($AD429,pTRAIT!$A:$X,11,FALSE)</f>
        <v>0</v>
      </c>
      <c r="AK429" s="63">
        <f>VLOOKUP($AD429,pTRAIT!$A:$X,12,FALSE)</f>
        <v>0</v>
      </c>
      <c r="AL429" s="63">
        <f>VLOOKUP($AD429,pTRAIT!$A:$X,13,FALSE)</f>
        <v>0</v>
      </c>
      <c r="AM429" s="63">
        <f>VLOOKUP($AD429,pTRAIT!$A:$X,14,FALSE)</f>
        <v>0</v>
      </c>
      <c r="AN429" s="63">
        <f>VLOOKUP($AD429,pTRAIT!$A:$X,15,FALSE)</f>
        <v>0</v>
      </c>
      <c r="AO429" s="63">
        <f>VLOOKUP($AD429,pTRAIT!$A:$X,16,FALSE)</f>
        <v>0</v>
      </c>
      <c r="AP429" s="63">
        <f>VLOOKUP($AD429,pTRAIT!$A:$X,17,FALSE)</f>
        <v>0</v>
      </c>
      <c r="AQ429" s="63">
        <f>VLOOKUP($AD429,pTRAIT!$A:$X,18,FALSE)</f>
        <v>0</v>
      </c>
      <c r="AR429" s="63">
        <f>VLOOKUP($AD429,pTRAIT!$A:$X,19,FALSE)</f>
        <v>0</v>
      </c>
      <c r="AS429" s="63">
        <f>VLOOKUP($AD429,pTRAIT!$A:$X,20,FALSE)</f>
        <v>0</v>
      </c>
      <c r="AT429" s="63">
        <f>VLOOKUP($AD429,pTRAIT!$A:$X,21,FALSE)</f>
        <v>0</v>
      </c>
      <c r="AU429" s="63">
        <f>VLOOKUP($AD429,pTRAIT!$A:$X,22,FALSE)</f>
        <v>0</v>
      </c>
      <c r="AV429" s="63">
        <f>VLOOKUP($AD429,pTRAIT!$A:$X,23,FALSE)</f>
        <v>0</v>
      </c>
      <c r="AW429" s="63">
        <f>VLOOKUP($AD429,pTRAIT!$A:$X,24,FALSE)</f>
        <v>0</v>
      </c>
      <c r="AX429" s="67" t="s">
        <v>3169</v>
      </c>
      <c r="AY429" s="71" t="s">
        <v>3781</v>
      </c>
    </row>
    <row r="430" spans="1:51" ht="12" customHeight="1" x14ac:dyDescent="0.25">
      <c r="A430" s="32">
        <v>814</v>
      </c>
      <c r="B430" s="33" t="s">
        <v>5</v>
      </c>
      <c r="C430" s="34">
        <v>909</v>
      </c>
      <c r="D430" s="32" t="str">
        <f t="shared" si="12"/>
        <v>814X909</v>
      </c>
      <c r="E430" s="48" t="s">
        <v>1624</v>
      </c>
      <c r="F430" s="61" t="s">
        <v>2057</v>
      </c>
      <c r="G430" s="41" t="s">
        <v>43</v>
      </c>
      <c r="H430" s="38"/>
      <c r="I430" s="32">
        <v>814</v>
      </c>
      <c r="J430" s="63">
        <f>VLOOKUP(I430,pTRAIT!A:B,2,FALSE)</f>
        <v>0</v>
      </c>
      <c r="K430" s="63" t="s">
        <v>2724</v>
      </c>
      <c r="L430" s="63"/>
      <c r="M430" s="63" t="s">
        <v>2437</v>
      </c>
      <c r="N430" s="63" t="s">
        <v>2730</v>
      </c>
      <c r="O430" s="63"/>
      <c r="P430" s="63"/>
      <c r="Q430" s="63" t="s">
        <v>2734</v>
      </c>
      <c r="R430" s="63" t="s">
        <v>2735</v>
      </c>
      <c r="S430" s="63"/>
      <c r="T430" s="63"/>
      <c r="U430" s="63"/>
      <c r="V430" s="63" t="s">
        <v>2739</v>
      </c>
      <c r="W430" s="63" t="s">
        <v>2431</v>
      </c>
      <c r="X430" s="63" t="s">
        <v>2436</v>
      </c>
      <c r="Y430" s="63"/>
      <c r="Z430" s="63"/>
      <c r="AA430" s="63" t="s">
        <v>2728</v>
      </c>
      <c r="AB430" s="63"/>
      <c r="AC430" s="63" t="str">
        <f t="shared" si="13"/>
        <v>EM5UeRo4SS Tp1/Tp1n-sge;NST=X</v>
      </c>
      <c r="AD430" s="34">
        <v>909</v>
      </c>
      <c r="AE430" s="40" t="str">
        <f>VLOOKUP(AD430,pTRAIT!A:B,2,FALSE)</f>
        <v>EM5UeMi1WSCf9;NST=X / (Pu);</v>
      </c>
      <c r="AF430" s="63">
        <f>VLOOKUP($AD430,pTRAIT!$A:$X,7,FALSE)</f>
        <v>0</v>
      </c>
      <c r="AG430" s="63">
        <f>VLOOKUP($AD430,pTRAIT!$A:$X,8,FALSE)</f>
        <v>0</v>
      </c>
      <c r="AH430" s="63">
        <f>VLOOKUP($AD430,pTRAIT!$A:$X,9,FALSE)</f>
        <v>0</v>
      </c>
      <c r="AI430" s="63">
        <f>VLOOKUP($AD430,pTRAIT!$A:$X,10,FALSE)</f>
        <v>0</v>
      </c>
      <c r="AJ430" s="63">
        <f>VLOOKUP($AD430,pTRAIT!$A:$X,11,FALSE)</f>
        <v>0</v>
      </c>
      <c r="AK430" s="63">
        <f>VLOOKUP($AD430,pTRAIT!$A:$X,12,FALSE)</f>
        <v>0</v>
      </c>
      <c r="AL430" s="63">
        <f>VLOOKUP($AD430,pTRAIT!$A:$X,13,FALSE)</f>
        <v>0</v>
      </c>
      <c r="AM430" s="63">
        <f>VLOOKUP($AD430,pTRAIT!$A:$X,14,FALSE)</f>
        <v>0</v>
      </c>
      <c r="AN430" s="63">
        <f>VLOOKUP($AD430,pTRAIT!$A:$X,15,FALSE)</f>
        <v>0</v>
      </c>
      <c r="AO430" s="63">
        <f>VLOOKUP($AD430,pTRAIT!$A:$X,16,FALSE)</f>
        <v>0</v>
      </c>
      <c r="AP430" s="63">
        <f>VLOOKUP($AD430,pTRAIT!$A:$X,17,FALSE)</f>
        <v>0</v>
      </c>
      <c r="AQ430" s="63">
        <f>VLOOKUP($AD430,pTRAIT!$A:$X,18,FALSE)</f>
        <v>0</v>
      </c>
      <c r="AR430" s="63">
        <f>VLOOKUP($AD430,pTRAIT!$A:$X,19,FALSE)</f>
        <v>0</v>
      </c>
      <c r="AS430" s="63">
        <f>VLOOKUP($AD430,pTRAIT!$A:$X,20,FALSE)</f>
        <v>0</v>
      </c>
      <c r="AT430" s="63">
        <f>VLOOKUP($AD430,pTRAIT!$A:$X,21,FALSE)</f>
        <v>0</v>
      </c>
      <c r="AU430" s="63">
        <f>VLOOKUP($AD430,pTRAIT!$A:$X,22,FALSE)</f>
        <v>0</v>
      </c>
      <c r="AV430" s="63">
        <f>VLOOKUP($AD430,pTRAIT!$A:$X,23,FALSE)</f>
        <v>0</v>
      </c>
      <c r="AW430" s="63">
        <f>VLOOKUP($AD430,pTRAIT!$A:$X,24,FALSE)</f>
        <v>0</v>
      </c>
      <c r="AX430" s="67" t="s">
        <v>3170</v>
      </c>
      <c r="AY430" s="71" t="s">
        <v>3782</v>
      </c>
    </row>
    <row r="431" spans="1:51" ht="12" customHeight="1" x14ac:dyDescent="0.25">
      <c r="A431" s="32">
        <v>814</v>
      </c>
      <c r="B431" s="33" t="s">
        <v>5</v>
      </c>
      <c r="C431" s="34">
        <v>910</v>
      </c>
      <c r="D431" s="32" t="str">
        <f t="shared" si="12"/>
        <v>814X910</v>
      </c>
      <c r="E431" s="48" t="s">
        <v>1624</v>
      </c>
      <c r="F431" s="61" t="s">
        <v>2058</v>
      </c>
      <c r="G431" s="41" t="s">
        <v>43</v>
      </c>
      <c r="H431" s="45"/>
      <c r="I431" s="32">
        <v>814</v>
      </c>
      <c r="J431" s="63">
        <f>VLOOKUP(I431,pTRAIT!A:B,2,FALSE)</f>
        <v>0</v>
      </c>
      <c r="K431" s="63" t="s">
        <v>2724</v>
      </c>
      <c r="L431" s="63"/>
      <c r="M431" s="63" t="s">
        <v>2437</v>
      </c>
      <c r="N431" s="63" t="s">
        <v>2730</v>
      </c>
      <c r="O431" s="63"/>
      <c r="P431" s="63"/>
      <c r="Q431" s="63" t="s">
        <v>2734</v>
      </c>
      <c r="R431" s="63" t="s">
        <v>2735</v>
      </c>
      <c r="S431" s="63"/>
      <c r="T431" s="63"/>
      <c r="U431" s="63"/>
      <c r="V431" s="63" t="s">
        <v>2739</v>
      </c>
      <c r="W431" s="63" t="s">
        <v>2431</v>
      </c>
      <c r="X431" s="63" t="s">
        <v>2436</v>
      </c>
      <c r="Y431" s="63"/>
      <c r="Z431" s="63"/>
      <c r="AA431" s="63" t="s">
        <v>2728</v>
      </c>
      <c r="AB431" s="63"/>
      <c r="AC431" s="63" t="str">
        <f t="shared" si="13"/>
        <v>EM5UeRo4SS Tp1/Tp1n-sge;NST=X</v>
      </c>
      <c r="AD431" s="34">
        <v>910</v>
      </c>
      <c r="AE431" s="40" t="str">
        <f>VLOOKUP(AD431,pTRAIT!A:B,2,FALSE)</f>
        <v>EM5UeMi1WSCf9;NST=X / (ogc);</v>
      </c>
      <c r="AF431" s="63">
        <f>VLOOKUP($AD431,pTRAIT!$A:$X,7,FALSE)</f>
        <v>0</v>
      </c>
      <c r="AG431" s="63">
        <f>VLOOKUP($AD431,pTRAIT!$A:$X,8,FALSE)</f>
        <v>0</v>
      </c>
      <c r="AH431" s="63">
        <f>VLOOKUP($AD431,pTRAIT!$A:$X,9,FALSE)</f>
        <v>0</v>
      </c>
      <c r="AI431" s="63">
        <f>VLOOKUP($AD431,pTRAIT!$A:$X,10,FALSE)</f>
        <v>0</v>
      </c>
      <c r="AJ431" s="63">
        <f>VLOOKUP($AD431,pTRAIT!$A:$X,11,FALSE)</f>
        <v>0</v>
      </c>
      <c r="AK431" s="63">
        <f>VLOOKUP($AD431,pTRAIT!$A:$X,12,FALSE)</f>
        <v>0</v>
      </c>
      <c r="AL431" s="63">
        <f>VLOOKUP($AD431,pTRAIT!$A:$X,13,FALSE)</f>
        <v>0</v>
      </c>
      <c r="AM431" s="63">
        <f>VLOOKUP($AD431,pTRAIT!$A:$X,14,FALSE)</f>
        <v>0</v>
      </c>
      <c r="AN431" s="63">
        <f>VLOOKUP($AD431,pTRAIT!$A:$X,15,FALSE)</f>
        <v>0</v>
      </c>
      <c r="AO431" s="63">
        <f>VLOOKUP($AD431,pTRAIT!$A:$X,16,FALSE)</f>
        <v>0</v>
      </c>
      <c r="AP431" s="63">
        <f>VLOOKUP($AD431,pTRAIT!$A:$X,17,FALSE)</f>
        <v>0</v>
      </c>
      <c r="AQ431" s="63">
        <f>VLOOKUP($AD431,pTRAIT!$A:$X,18,FALSE)</f>
        <v>0</v>
      </c>
      <c r="AR431" s="63">
        <f>VLOOKUP($AD431,pTRAIT!$A:$X,19,FALSE)</f>
        <v>0</v>
      </c>
      <c r="AS431" s="63">
        <f>VLOOKUP($AD431,pTRAIT!$A:$X,20,FALSE)</f>
        <v>0</v>
      </c>
      <c r="AT431" s="63">
        <f>VLOOKUP($AD431,pTRAIT!$A:$X,21,FALSE)</f>
        <v>0</v>
      </c>
      <c r="AU431" s="63">
        <f>VLOOKUP($AD431,pTRAIT!$A:$X,22,FALSE)</f>
        <v>0</v>
      </c>
      <c r="AV431" s="63">
        <f>VLOOKUP($AD431,pTRAIT!$A:$X,23,FALSE)</f>
        <v>0</v>
      </c>
      <c r="AW431" s="63">
        <f>VLOOKUP($AD431,pTRAIT!$A:$X,24,FALSE)</f>
        <v>0</v>
      </c>
      <c r="AX431" s="67" t="s">
        <v>3171</v>
      </c>
      <c r="AY431" s="71" t="s">
        <v>3783</v>
      </c>
    </row>
    <row r="432" spans="1:51" ht="12" customHeight="1" x14ac:dyDescent="0.25">
      <c r="A432" s="32">
        <v>814</v>
      </c>
      <c r="B432" s="33" t="s">
        <v>5</v>
      </c>
      <c r="C432" s="34">
        <v>911</v>
      </c>
      <c r="D432" s="32" t="str">
        <f t="shared" si="12"/>
        <v>814X911</v>
      </c>
      <c r="E432" s="48" t="s">
        <v>1624</v>
      </c>
      <c r="F432" s="61" t="s">
        <v>2059</v>
      </c>
      <c r="G432" s="41" t="s">
        <v>43</v>
      </c>
      <c r="H432" s="45"/>
      <c r="I432" s="32">
        <v>814</v>
      </c>
      <c r="J432" s="63">
        <f>VLOOKUP(I432,pTRAIT!A:B,2,FALSE)</f>
        <v>0</v>
      </c>
      <c r="K432" s="63" t="s">
        <v>2724</v>
      </c>
      <c r="L432" s="63"/>
      <c r="M432" s="63" t="s">
        <v>2437</v>
      </c>
      <c r="N432" s="63" t="s">
        <v>2730</v>
      </c>
      <c r="O432" s="63"/>
      <c r="P432" s="63"/>
      <c r="Q432" s="63" t="s">
        <v>2734</v>
      </c>
      <c r="R432" s="63" t="s">
        <v>2735</v>
      </c>
      <c r="S432" s="63"/>
      <c r="T432" s="63"/>
      <c r="U432" s="63"/>
      <c r="V432" s="63" t="s">
        <v>2739</v>
      </c>
      <c r="W432" s="63" t="s">
        <v>2431</v>
      </c>
      <c r="X432" s="63" t="s">
        <v>2436</v>
      </c>
      <c r="Y432" s="63"/>
      <c r="Z432" s="63"/>
      <c r="AA432" s="63" t="s">
        <v>2728</v>
      </c>
      <c r="AB432" s="63"/>
      <c r="AC432" s="63" t="str">
        <f t="shared" si="13"/>
        <v>EM5UeRo4SS Tp1/Tp1n-sge;NST=X</v>
      </c>
      <c r="AD432" s="34">
        <v>911</v>
      </c>
      <c r="AE432" s="40" t="str">
        <f>VLOOKUP(AD432,pTRAIT!A:B,2,FALSE)</f>
        <v>EM5UeMi1WSCf9;NST=X / ;</v>
      </c>
      <c r="AF432" s="63">
        <f>VLOOKUP($AD432,pTRAIT!$A:$X,7,FALSE)</f>
        <v>0</v>
      </c>
      <c r="AG432" s="63">
        <f>VLOOKUP($AD432,pTRAIT!$A:$X,8,FALSE)</f>
        <v>0</v>
      </c>
      <c r="AH432" s="63">
        <f>VLOOKUP($AD432,pTRAIT!$A:$X,9,FALSE)</f>
        <v>0</v>
      </c>
      <c r="AI432" s="63">
        <f>VLOOKUP($AD432,pTRAIT!$A:$X,10,FALSE)</f>
        <v>0</v>
      </c>
      <c r="AJ432" s="63">
        <f>VLOOKUP($AD432,pTRAIT!$A:$X,11,FALSE)</f>
        <v>0</v>
      </c>
      <c r="AK432" s="63">
        <f>VLOOKUP($AD432,pTRAIT!$A:$X,12,FALSE)</f>
        <v>0</v>
      </c>
      <c r="AL432" s="63">
        <f>VLOOKUP($AD432,pTRAIT!$A:$X,13,FALSE)</f>
        <v>0</v>
      </c>
      <c r="AM432" s="63">
        <f>VLOOKUP($AD432,pTRAIT!$A:$X,14,FALSE)</f>
        <v>0</v>
      </c>
      <c r="AN432" s="63">
        <f>VLOOKUP($AD432,pTRAIT!$A:$X,15,FALSE)</f>
        <v>0</v>
      </c>
      <c r="AO432" s="63">
        <f>VLOOKUP($AD432,pTRAIT!$A:$X,16,FALSE)</f>
        <v>0</v>
      </c>
      <c r="AP432" s="63">
        <f>VLOOKUP($AD432,pTRAIT!$A:$X,17,FALSE)</f>
        <v>0</v>
      </c>
      <c r="AQ432" s="63">
        <f>VLOOKUP($AD432,pTRAIT!$A:$X,18,FALSE)</f>
        <v>0</v>
      </c>
      <c r="AR432" s="63">
        <f>VLOOKUP($AD432,pTRAIT!$A:$X,19,FALSE)</f>
        <v>0</v>
      </c>
      <c r="AS432" s="63">
        <f>VLOOKUP($AD432,pTRAIT!$A:$X,20,FALSE)</f>
        <v>0</v>
      </c>
      <c r="AT432" s="63">
        <f>VLOOKUP($AD432,pTRAIT!$A:$X,21,FALSE)</f>
        <v>0</v>
      </c>
      <c r="AU432" s="63">
        <f>VLOOKUP($AD432,pTRAIT!$A:$X,22,FALSE)</f>
        <v>0</v>
      </c>
      <c r="AV432" s="63">
        <f>VLOOKUP($AD432,pTRAIT!$A:$X,23,FALSE)</f>
        <v>0</v>
      </c>
      <c r="AW432" s="63">
        <f>VLOOKUP($AD432,pTRAIT!$A:$X,24,FALSE)</f>
        <v>0</v>
      </c>
      <c r="AX432" s="67" t="s">
        <v>3172</v>
      </c>
      <c r="AY432" s="71" t="s">
        <v>3788</v>
      </c>
    </row>
    <row r="433" spans="1:51" ht="12" customHeight="1" x14ac:dyDescent="0.25">
      <c r="A433" s="32">
        <v>814</v>
      </c>
      <c r="B433" s="33" t="s">
        <v>5</v>
      </c>
      <c r="C433" s="34">
        <v>912</v>
      </c>
      <c r="D433" s="32" t="str">
        <f t="shared" si="12"/>
        <v>814X912</v>
      </c>
      <c r="E433" s="48" t="s">
        <v>1624</v>
      </c>
      <c r="F433" s="61" t="s">
        <v>2060</v>
      </c>
      <c r="G433" s="41" t="s">
        <v>43</v>
      </c>
      <c r="H433" s="38"/>
      <c r="I433" s="32">
        <v>814</v>
      </c>
      <c r="J433" s="63">
        <f>VLOOKUP(I433,pTRAIT!A:B,2,FALSE)</f>
        <v>0</v>
      </c>
      <c r="K433" s="63" t="s">
        <v>2724</v>
      </c>
      <c r="L433" s="63"/>
      <c r="M433" s="63" t="s">
        <v>2437</v>
      </c>
      <c r="N433" s="63" t="s">
        <v>2730</v>
      </c>
      <c r="O433" s="63"/>
      <c r="P433" s="63"/>
      <c r="Q433" s="63" t="s">
        <v>2734</v>
      </c>
      <c r="R433" s="63" t="s">
        <v>2735</v>
      </c>
      <c r="S433" s="63"/>
      <c r="T433" s="63"/>
      <c r="U433" s="63"/>
      <c r="V433" s="63" t="s">
        <v>2739</v>
      </c>
      <c r="W433" s="63" t="s">
        <v>2431</v>
      </c>
      <c r="X433" s="63" t="s">
        <v>2436</v>
      </c>
      <c r="Y433" s="63"/>
      <c r="Z433" s="63"/>
      <c r="AA433" s="63" t="s">
        <v>2728</v>
      </c>
      <c r="AB433" s="63"/>
      <c r="AC433" s="63" t="str">
        <f t="shared" si="13"/>
        <v>EM5UeRo4SS Tp1/Tp1n-sge;NST=X</v>
      </c>
      <c r="AD433" s="34">
        <v>912</v>
      </c>
      <c r="AE433" s="40" t="str">
        <f>VLOOKUP(AD433,pTRAIT!A:B,2,FALSE)</f>
        <v>EM5UeMi1WSCf9;NST=X / (Pu)(ogc);</v>
      </c>
      <c r="AF433" s="63">
        <f>VLOOKUP($AD433,pTRAIT!$A:$X,7,FALSE)</f>
        <v>0</v>
      </c>
      <c r="AG433" s="63">
        <f>VLOOKUP($AD433,pTRAIT!$A:$X,8,FALSE)</f>
        <v>0</v>
      </c>
      <c r="AH433" s="63">
        <f>VLOOKUP($AD433,pTRAIT!$A:$X,9,FALSE)</f>
        <v>0</v>
      </c>
      <c r="AI433" s="63">
        <f>VLOOKUP($AD433,pTRAIT!$A:$X,10,FALSE)</f>
        <v>0</v>
      </c>
      <c r="AJ433" s="63">
        <f>VLOOKUP($AD433,pTRAIT!$A:$X,11,FALSE)</f>
        <v>0</v>
      </c>
      <c r="AK433" s="63">
        <f>VLOOKUP($AD433,pTRAIT!$A:$X,12,FALSE)</f>
        <v>0</v>
      </c>
      <c r="AL433" s="63">
        <f>VLOOKUP($AD433,pTRAIT!$A:$X,13,FALSE)</f>
        <v>0</v>
      </c>
      <c r="AM433" s="63">
        <f>VLOOKUP($AD433,pTRAIT!$A:$X,14,FALSE)</f>
        <v>0</v>
      </c>
      <c r="AN433" s="63">
        <f>VLOOKUP($AD433,pTRAIT!$A:$X,15,FALSE)</f>
        <v>0</v>
      </c>
      <c r="AO433" s="63">
        <f>VLOOKUP($AD433,pTRAIT!$A:$X,16,FALSE)</f>
        <v>0</v>
      </c>
      <c r="AP433" s="63">
        <f>VLOOKUP($AD433,pTRAIT!$A:$X,17,FALSE)</f>
        <v>0</v>
      </c>
      <c r="AQ433" s="63">
        <f>VLOOKUP($AD433,pTRAIT!$A:$X,18,FALSE)</f>
        <v>0</v>
      </c>
      <c r="AR433" s="63">
        <f>VLOOKUP($AD433,pTRAIT!$A:$X,19,FALSE)</f>
        <v>0</v>
      </c>
      <c r="AS433" s="63">
        <f>VLOOKUP($AD433,pTRAIT!$A:$X,20,FALSE)</f>
        <v>0</v>
      </c>
      <c r="AT433" s="63">
        <f>VLOOKUP($AD433,pTRAIT!$A:$X,21,FALSE)</f>
        <v>0</v>
      </c>
      <c r="AU433" s="63">
        <f>VLOOKUP($AD433,pTRAIT!$A:$X,22,FALSE)</f>
        <v>0</v>
      </c>
      <c r="AV433" s="63">
        <f>VLOOKUP($AD433,pTRAIT!$A:$X,23,FALSE)</f>
        <v>0</v>
      </c>
      <c r="AW433" s="63">
        <f>VLOOKUP($AD433,pTRAIT!$A:$X,24,FALSE)</f>
        <v>0</v>
      </c>
      <c r="AX433" s="67" t="s">
        <v>3173</v>
      </c>
      <c r="AY433" s="71" t="s">
        <v>3790</v>
      </c>
    </row>
    <row r="434" spans="1:51" ht="12" customHeight="1" x14ac:dyDescent="0.25">
      <c r="A434" s="32">
        <v>814</v>
      </c>
      <c r="B434" s="33" t="s">
        <v>5</v>
      </c>
      <c r="C434" s="34">
        <v>913</v>
      </c>
      <c r="D434" s="32" t="str">
        <f t="shared" si="12"/>
        <v>814X913</v>
      </c>
      <c r="E434" s="48" t="s">
        <v>1624</v>
      </c>
      <c r="F434" s="61" t="s">
        <v>2061</v>
      </c>
      <c r="G434" s="41" t="s">
        <v>43</v>
      </c>
      <c r="H434" s="38"/>
      <c r="I434" s="32">
        <v>814</v>
      </c>
      <c r="J434" s="63">
        <f>VLOOKUP(I434,pTRAIT!A:B,2,FALSE)</f>
        <v>0</v>
      </c>
      <c r="K434" s="63" t="s">
        <v>2724</v>
      </c>
      <c r="L434" s="63"/>
      <c r="M434" s="63" t="s">
        <v>2437</v>
      </c>
      <c r="N434" s="63" t="s">
        <v>2730</v>
      </c>
      <c r="O434" s="63"/>
      <c r="P434" s="63"/>
      <c r="Q434" s="63" t="s">
        <v>2734</v>
      </c>
      <c r="R434" s="63" t="s">
        <v>2735</v>
      </c>
      <c r="S434" s="63"/>
      <c r="T434" s="63"/>
      <c r="U434" s="63"/>
      <c r="V434" s="63" t="s">
        <v>2739</v>
      </c>
      <c r="W434" s="63" t="s">
        <v>2431</v>
      </c>
      <c r="X434" s="63" t="s">
        <v>2436</v>
      </c>
      <c r="Y434" s="63"/>
      <c r="Z434" s="63"/>
      <c r="AA434" s="63" t="s">
        <v>2728</v>
      </c>
      <c r="AB434" s="63"/>
      <c r="AC434" s="63" t="str">
        <f t="shared" si="13"/>
        <v>EM5UeRo4SS Tp1/Tp1n-sge;NST=X</v>
      </c>
      <c r="AD434" s="34">
        <v>913</v>
      </c>
      <c r="AE434" s="40" t="str">
        <f>VLOOKUP(AD434,pTRAIT!A:B,2,FALSE)</f>
        <v>EM5UeMi1WSCf9;NST=X / (10-SCHI);</v>
      </c>
      <c r="AF434" s="63">
        <f>VLOOKUP($AD434,pTRAIT!$A:$X,7,FALSE)</f>
        <v>0</v>
      </c>
      <c r="AG434" s="63">
        <f>VLOOKUP($AD434,pTRAIT!$A:$X,8,FALSE)</f>
        <v>0</v>
      </c>
      <c r="AH434" s="63">
        <f>VLOOKUP($AD434,pTRAIT!$A:$X,9,FALSE)</f>
        <v>0</v>
      </c>
      <c r="AI434" s="63">
        <f>VLOOKUP($AD434,pTRAIT!$A:$X,10,FALSE)</f>
        <v>0</v>
      </c>
      <c r="AJ434" s="63">
        <f>VLOOKUP($AD434,pTRAIT!$A:$X,11,FALSE)</f>
        <v>0</v>
      </c>
      <c r="AK434" s="63">
        <f>VLOOKUP($AD434,pTRAIT!$A:$X,12,FALSE)</f>
        <v>0</v>
      </c>
      <c r="AL434" s="63">
        <f>VLOOKUP($AD434,pTRAIT!$A:$X,13,FALSE)</f>
        <v>0</v>
      </c>
      <c r="AM434" s="63">
        <f>VLOOKUP($AD434,pTRAIT!$A:$X,14,FALSE)</f>
        <v>0</v>
      </c>
      <c r="AN434" s="63">
        <f>VLOOKUP($AD434,pTRAIT!$A:$X,15,FALSE)</f>
        <v>0</v>
      </c>
      <c r="AO434" s="63">
        <f>VLOOKUP($AD434,pTRAIT!$A:$X,16,FALSE)</f>
        <v>0</v>
      </c>
      <c r="AP434" s="63">
        <f>VLOOKUP($AD434,pTRAIT!$A:$X,17,FALSE)</f>
        <v>0</v>
      </c>
      <c r="AQ434" s="63">
        <f>VLOOKUP($AD434,pTRAIT!$A:$X,18,FALSE)</f>
        <v>0</v>
      </c>
      <c r="AR434" s="63">
        <f>VLOOKUP($AD434,pTRAIT!$A:$X,19,FALSE)</f>
        <v>0</v>
      </c>
      <c r="AS434" s="63">
        <f>VLOOKUP($AD434,pTRAIT!$A:$X,20,FALSE)</f>
        <v>0</v>
      </c>
      <c r="AT434" s="63">
        <f>VLOOKUP($AD434,pTRAIT!$A:$X,21,FALSE)</f>
        <v>0</v>
      </c>
      <c r="AU434" s="63">
        <f>VLOOKUP($AD434,pTRAIT!$A:$X,22,FALSE)</f>
        <v>0</v>
      </c>
      <c r="AV434" s="63">
        <f>VLOOKUP($AD434,pTRAIT!$A:$X,23,FALSE)</f>
        <v>0</v>
      </c>
      <c r="AW434" s="63">
        <f>VLOOKUP($AD434,pTRAIT!$A:$X,24,FALSE)</f>
        <v>0</v>
      </c>
      <c r="AX434" s="67" t="s">
        <v>3174</v>
      </c>
      <c r="AY434" s="71" t="s">
        <v>3791</v>
      </c>
    </row>
    <row r="435" spans="1:51" ht="12" customHeight="1" x14ac:dyDescent="0.25">
      <c r="A435" s="32">
        <v>815</v>
      </c>
      <c r="B435" s="33" t="s">
        <v>5</v>
      </c>
      <c r="C435" s="34">
        <v>845</v>
      </c>
      <c r="D435" s="32" t="str">
        <f t="shared" si="12"/>
        <v>815X845</v>
      </c>
      <c r="E435" s="48" t="s">
        <v>1624</v>
      </c>
      <c r="F435" s="61" t="s">
        <v>18</v>
      </c>
      <c r="G435" s="41" t="s">
        <v>43</v>
      </c>
      <c r="H435" s="38"/>
      <c r="I435" s="32">
        <v>815</v>
      </c>
      <c r="J435" s="63">
        <f>VLOOKUP(I435,pTRAIT!A:B,2,FALSE)</f>
        <v>0</v>
      </c>
      <c r="K435" s="63" t="s">
        <v>2724</v>
      </c>
      <c r="L435" s="63" t="s">
        <v>2726</v>
      </c>
      <c r="M435" s="63" t="s">
        <v>2437</v>
      </c>
      <c r="N435" s="63" t="s">
        <v>2730</v>
      </c>
      <c r="O435" s="63" t="s">
        <v>2731</v>
      </c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 t="s">
        <v>2728</v>
      </c>
      <c r="AB435" s="63"/>
      <c r="AC435" s="63" t="str">
        <f t="shared" si="13"/>
        <v>Tp-2EM5Ps3n-sge;NST=X</v>
      </c>
      <c r="AD435" s="34">
        <v>845</v>
      </c>
      <c r="AE435" s="40" t="str">
        <f>VLOOKUP(AD435,pTRAIT!A:B,2,FALSE)</f>
        <v>EM5RTMi1;NST=X / EM5UeMi1Cf9Pu;RIN=RS</v>
      </c>
      <c r="AF435" s="63">
        <f>VLOOKUP($AD435,pTRAIT!$A:$X,7,FALSE)</f>
        <v>0</v>
      </c>
      <c r="AG435" s="63">
        <f>VLOOKUP($AD435,pTRAIT!$A:$X,8,FALSE)</f>
        <v>0</v>
      </c>
      <c r="AH435" s="63">
        <f>VLOOKUP($AD435,pTRAIT!$A:$X,9,FALSE)</f>
        <v>0</v>
      </c>
      <c r="AI435" s="63">
        <f>VLOOKUP($AD435,pTRAIT!$A:$X,10,FALSE)</f>
        <v>0</v>
      </c>
      <c r="AJ435" s="63">
        <f>VLOOKUP($AD435,pTRAIT!$A:$X,11,FALSE)</f>
        <v>0</v>
      </c>
      <c r="AK435" s="63">
        <f>VLOOKUP($AD435,pTRAIT!$A:$X,12,FALSE)</f>
        <v>0</v>
      </c>
      <c r="AL435" s="63">
        <f>VLOOKUP($AD435,pTRAIT!$A:$X,13,FALSE)</f>
        <v>0</v>
      </c>
      <c r="AM435" s="63">
        <f>VLOOKUP($AD435,pTRAIT!$A:$X,14,FALSE)</f>
        <v>0</v>
      </c>
      <c r="AN435" s="63">
        <f>VLOOKUP($AD435,pTRAIT!$A:$X,15,FALSE)</f>
        <v>0</v>
      </c>
      <c r="AO435" s="63">
        <f>VLOOKUP($AD435,pTRAIT!$A:$X,16,FALSE)</f>
        <v>0</v>
      </c>
      <c r="AP435" s="63">
        <f>VLOOKUP($AD435,pTRAIT!$A:$X,17,FALSE)</f>
        <v>0</v>
      </c>
      <c r="AQ435" s="63">
        <f>VLOOKUP($AD435,pTRAIT!$A:$X,18,FALSE)</f>
        <v>0</v>
      </c>
      <c r="AR435" s="63">
        <f>VLOOKUP($AD435,pTRAIT!$A:$X,19,FALSE)</f>
        <v>0</v>
      </c>
      <c r="AS435" s="63">
        <f>VLOOKUP($AD435,pTRAIT!$A:$X,20,FALSE)</f>
        <v>0</v>
      </c>
      <c r="AT435" s="63">
        <f>VLOOKUP($AD435,pTRAIT!$A:$X,21,FALSE)</f>
        <v>0</v>
      </c>
      <c r="AU435" s="63">
        <f>VLOOKUP($AD435,pTRAIT!$A:$X,22,FALSE)</f>
        <v>0</v>
      </c>
      <c r="AV435" s="63">
        <f>VLOOKUP($AD435,pTRAIT!$A:$X,23,FALSE)</f>
        <v>0</v>
      </c>
      <c r="AW435" s="63">
        <f>VLOOKUP($AD435,pTRAIT!$A:$X,24,FALSE)</f>
        <v>0</v>
      </c>
      <c r="AX435" s="67" t="s">
        <v>3175</v>
      </c>
      <c r="AY435" s="71" t="s">
        <v>3792</v>
      </c>
    </row>
    <row r="436" spans="1:51" ht="12" customHeight="1" x14ac:dyDescent="0.25">
      <c r="A436" s="32">
        <v>815</v>
      </c>
      <c r="B436" s="33" t="s">
        <v>5</v>
      </c>
      <c r="C436" s="34">
        <v>853</v>
      </c>
      <c r="D436" s="32" t="str">
        <f t="shared" si="12"/>
        <v>815X853</v>
      </c>
      <c r="E436" s="48" t="s">
        <v>1624</v>
      </c>
      <c r="F436" s="61" t="s">
        <v>11</v>
      </c>
      <c r="G436" s="41" t="s">
        <v>43</v>
      </c>
      <c r="H436" s="45"/>
      <c r="I436" s="32">
        <v>815</v>
      </c>
      <c r="J436" s="63">
        <f>VLOOKUP(I436,pTRAIT!A:B,2,FALSE)</f>
        <v>0</v>
      </c>
      <c r="K436" s="63" t="s">
        <v>2724</v>
      </c>
      <c r="L436" s="63" t="s">
        <v>2726</v>
      </c>
      <c r="M436" s="63" t="s">
        <v>2437</v>
      </c>
      <c r="N436" s="63" t="s">
        <v>2730</v>
      </c>
      <c r="O436" s="63" t="s">
        <v>2731</v>
      </c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 t="s">
        <v>2728</v>
      </c>
      <c r="AB436" s="63"/>
      <c r="AC436" s="63" t="str">
        <f t="shared" si="13"/>
        <v>Tp-2EM5Ps3n-sge;NST=X</v>
      </c>
      <c r="AD436" s="34">
        <v>853</v>
      </c>
      <c r="AE436" s="40" t="str">
        <f>VLOOKUP(AD436,pTRAIT!A:B,2,FALSE)</f>
        <v>EM5RTMi1;NST=X / (ogc);</v>
      </c>
      <c r="AF436" s="63">
        <f>VLOOKUP($AD436,pTRAIT!$A:$X,7,FALSE)</f>
        <v>0</v>
      </c>
      <c r="AG436" s="63">
        <f>VLOOKUP($AD436,pTRAIT!$A:$X,8,FALSE)</f>
        <v>0</v>
      </c>
      <c r="AH436" s="63">
        <f>VLOOKUP($AD436,pTRAIT!$A:$X,9,FALSE)</f>
        <v>0</v>
      </c>
      <c r="AI436" s="63">
        <f>VLOOKUP($AD436,pTRAIT!$A:$X,10,FALSE)</f>
        <v>0</v>
      </c>
      <c r="AJ436" s="63">
        <f>VLOOKUP($AD436,pTRAIT!$A:$X,11,FALSE)</f>
        <v>0</v>
      </c>
      <c r="AK436" s="63">
        <f>VLOOKUP($AD436,pTRAIT!$A:$X,12,FALSE)</f>
        <v>0</v>
      </c>
      <c r="AL436" s="63">
        <f>VLOOKUP($AD436,pTRAIT!$A:$X,13,FALSE)</f>
        <v>0</v>
      </c>
      <c r="AM436" s="63">
        <f>VLOOKUP($AD436,pTRAIT!$A:$X,14,FALSE)</f>
        <v>0</v>
      </c>
      <c r="AN436" s="63">
        <f>VLOOKUP($AD436,pTRAIT!$A:$X,15,FALSE)</f>
        <v>0</v>
      </c>
      <c r="AO436" s="63">
        <f>VLOOKUP($AD436,pTRAIT!$A:$X,16,FALSE)</f>
        <v>0</v>
      </c>
      <c r="AP436" s="63">
        <f>VLOOKUP($AD436,pTRAIT!$A:$X,17,FALSE)</f>
        <v>0</v>
      </c>
      <c r="AQ436" s="63">
        <f>VLOOKUP($AD436,pTRAIT!$A:$X,18,FALSE)</f>
        <v>0</v>
      </c>
      <c r="AR436" s="63">
        <f>VLOOKUP($AD436,pTRAIT!$A:$X,19,FALSE)</f>
        <v>0</v>
      </c>
      <c r="AS436" s="63">
        <f>VLOOKUP($AD436,pTRAIT!$A:$X,20,FALSE)</f>
        <v>0</v>
      </c>
      <c r="AT436" s="63">
        <f>VLOOKUP($AD436,pTRAIT!$A:$X,21,FALSE)</f>
        <v>0</v>
      </c>
      <c r="AU436" s="63">
        <f>VLOOKUP($AD436,pTRAIT!$A:$X,22,FALSE)</f>
        <v>0</v>
      </c>
      <c r="AV436" s="63">
        <f>VLOOKUP($AD436,pTRAIT!$A:$X,23,FALSE)</f>
        <v>0</v>
      </c>
      <c r="AW436" s="63">
        <f>VLOOKUP($AD436,pTRAIT!$A:$X,24,FALSE)</f>
        <v>0</v>
      </c>
      <c r="AX436" s="67" t="s">
        <v>3176</v>
      </c>
      <c r="AY436" s="71" t="s">
        <v>3793</v>
      </c>
    </row>
    <row r="437" spans="1:51" ht="12" customHeight="1" x14ac:dyDescent="0.25">
      <c r="A437" s="32">
        <v>815</v>
      </c>
      <c r="B437" s="33" t="s">
        <v>5</v>
      </c>
      <c r="C437" s="34">
        <v>854</v>
      </c>
      <c r="D437" s="32" t="str">
        <f t="shared" si="12"/>
        <v>815X854</v>
      </c>
      <c r="E437" s="48" t="s">
        <v>1624</v>
      </c>
      <c r="F437" s="61" t="s">
        <v>14</v>
      </c>
      <c r="G437" s="41" t="s">
        <v>43</v>
      </c>
      <c r="H437" s="38"/>
      <c r="I437" s="32">
        <v>815</v>
      </c>
      <c r="J437" s="63">
        <f>VLOOKUP(I437,pTRAIT!A:B,2,FALSE)</f>
        <v>0</v>
      </c>
      <c r="K437" s="63" t="s">
        <v>2724</v>
      </c>
      <c r="L437" s="63" t="s">
        <v>2726</v>
      </c>
      <c r="M437" s="63" t="s">
        <v>2437</v>
      </c>
      <c r="N437" s="63" t="s">
        <v>2730</v>
      </c>
      <c r="O437" s="63" t="s">
        <v>2731</v>
      </c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 t="s">
        <v>2728</v>
      </c>
      <c r="AB437" s="63"/>
      <c r="AC437" s="63" t="str">
        <f t="shared" si="13"/>
        <v>Tp-2EM5Ps3n-sge;NST=X</v>
      </c>
      <c r="AD437" s="34">
        <v>854</v>
      </c>
      <c r="AE437" s="40" t="str">
        <f>VLOOKUP(AD437,pTRAIT!A:B,2,FALSE)</f>
        <v>EM5RTMi1;NST=X / (10-SCHI);</v>
      </c>
      <c r="AF437" s="63">
        <f>VLOOKUP($AD437,pTRAIT!$A:$X,7,FALSE)</f>
        <v>0</v>
      </c>
      <c r="AG437" s="63">
        <f>VLOOKUP($AD437,pTRAIT!$A:$X,8,FALSE)</f>
        <v>0</v>
      </c>
      <c r="AH437" s="63">
        <f>VLOOKUP($AD437,pTRAIT!$A:$X,9,FALSE)</f>
        <v>0</v>
      </c>
      <c r="AI437" s="63">
        <f>VLOOKUP($AD437,pTRAIT!$A:$X,10,FALSE)</f>
        <v>0</v>
      </c>
      <c r="AJ437" s="63">
        <f>VLOOKUP($AD437,pTRAIT!$A:$X,11,FALSE)</f>
        <v>0</v>
      </c>
      <c r="AK437" s="63">
        <f>VLOOKUP($AD437,pTRAIT!$A:$X,12,FALSE)</f>
        <v>0</v>
      </c>
      <c r="AL437" s="63">
        <f>VLOOKUP($AD437,pTRAIT!$A:$X,13,FALSE)</f>
        <v>0</v>
      </c>
      <c r="AM437" s="63">
        <f>VLOOKUP($AD437,pTRAIT!$A:$X,14,FALSE)</f>
        <v>0</v>
      </c>
      <c r="AN437" s="63">
        <f>VLOOKUP($AD437,pTRAIT!$A:$X,15,FALSE)</f>
        <v>0</v>
      </c>
      <c r="AO437" s="63">
        <f>VLOOKUP($AD437,pTRAIT!$A:$X,16,FALSE)</f>
        <v>0</v>
      </c>
      <c r="AP437" s="63">
        <f>VLOOKUP($AD437,pTRAIT!$A:$X,17,FALSE)</f>
        <v>0</v>
      </c>
      <c r="AQ437" s="63">
        <f>VLOOKUP($AD437,pTRAIT!$A:$X,18,FALSE)</f>
        <v>0</v>
      </c>
      <c r="AR437" s="63">
        <f>VLOOKUP($AD437,pTRAIT!$A:$X,19,FALSE)</f>
        <v>0</v>
      </c>
      <c r="AS437" s="63">
        <f>VLOOKUP($AD437,pTRAIT!$A:$X,20,FALSE)</f>
        <v>0</v>
      </c>
      <c r="AT437" s="63">
        <f>VLOOKUP($AD437,pTRAIT!$A:$X,21,FALSE)</f>
        <v>0</v>
      </c>
      <c r="AU437" s="63">
        <f>VLOOKUP($AD437,pTRAIT!$A:$X,22,FALSE)</f>
        <v>0</v>
      </c>
      <c r="AV437" s="63">
        <f>VLOOKUP($AD437,pTRAIT!$A:$X,23,FALSE)</f>
        <v>0</v>
      </c>
      <c r="AW437" s="63">
        <f>VLOOKUP($AD437,pTRAIT!$A:$X,24,FALSE)</f>
        <v>0</v>
      </c>
      <c r="AX437" s="67" t="s">
        <v>3177</v>
      </c>
      <c r="AY437" s="71" t="s">
        <v>3794</v>
      </c>
    </row>
    <row r="438" spans="1:51" ht="12" customHeight="1" x14ac:dyDescent="0.25">
      <c r="A438" s="32">
        <v>815</v>
      </c>
      <c r="B438" s="33" t="s">
        <v>5</v>
      </c>
      <c r="C438" s="34">
        <v>855</v>
      </c>
      <c r="D438" s="32" t="str">
        <f t="shared" si="12"/>
        <v>815X855</v>
      </c>
      <c r="E438" s="48" t="s">
        <v>1624</v>
      </c>
      <c r="F438" s="61" t="s">
        <v>19</v>
      </c>
      <c r="G438" s="41" t="s">
        <v>43</v>
      </c>
      <c r="H438" s="38"/>
      <c r="I438" s="32">
        <v>815</v>
      </c>
      <c r="J438" s="63">
        <f>VLOOKUP(I438,pTRAIT!A:B,2,FALSE)</f>
        <v>0</v>
      </c>
      <c r="K438" s="63" t="s">
        <v>2724</v>
      </c>
      <c r="L438" s="63" t="s">
        <v>2726</v>
      </c>
      <c r="M438" s="63" t="s">
        <v>2437</v>
      </c>
      <c r="N438" s="63" t="s">
        <v>2730</v>
      </c>
      <c r="O438" s="63" t="s">
        <v>2731</v>
      </c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 t="s">
        <v>2728</v>
      </c>
      <c r="AB438" s="63"/>
      <c r="AC438" s="63" t="str">
        <f t="shared" si="13"/>
        <v>Tp-2EM5Ps3n-sge;NST=X</v>
      </c>
      <c r="AD438" s="34">
        <v>855</v>
      </c>
      <c r="AE438" s="40" t="str">
        <f>VLOOKUP(AD438,pTRAIT!A:B,2,FALSE)</f>
        <v>EM5RTMi1;NST=X / (La);</v>
      </c>
      <c r="AF438" s="63">
        <f>VLOOKUP($AD438,pTRAIT!$A:$X,7,FALSE)</f>
        <v>0</v>
      </c>
      <c r="AG438" s="63">
        <f>VLOOKUP($AD438,pTRAIT!$A:$X,8,FALSE)</f>
        <v>0</v>
      </c>
      <c r="AH438" s="63">
        <f>VLOOKUP($AD438,pTRAIT!$A:$X,9,FALSE)</f>
        <v>0</v>
      </c>
      <c r="AI438" s="63">
        <f>VLOOKUP($AD438,pTRAIT!$A:$X,10,FALSE)</f>
        <v>0</v>
      </c>
      <c r="AJ438" s="63">
        <f>VLOOKUP($AD438,pTRAIT!$A:$X,11,FALSE)</f>
        <v>0</v>
      </c>
      <c r="AK438" s="63">
        <f>VLOOKUP($AD438,pTRAIT!$A:$X,12,FALSE)</f>
        <v>0</v>
      </c>
      <c r="AL438" s="63">
        <f>VLOOKUP($AD438,pTRAIT!$A:$X,13,FALSE)</f>
        <v>0</v>
      </c>
      <c r="AM438" s="63">
        <f>VLOOKUP($AD438,pTRAIT!$A:$X,14,FALSE)</f>
        <v>0</v>
      </c>
      <c r="AN438" s="63">
        <f>VLOOKUP($AD438,pTRAIT!$A:$X,15,FALSE)</f>
        <v>0</v>
      </c>
      <c r="AO438" s="63">
        <f>VLOOKUP($AD438,pTRAIT!$A:$X,16,FALSE)</f>
        <v>0</v>
      </c>
      <c r="AP438" s="63">
        <f>VLOOKUP($AD438,pTRAIT!$A:$X,17,FALSE)</f>
        <v>0</v>
      </c>
      <c r="AQ438" s="63">
        <f>VLOOKUP($AD438,pTRAIT!$A:$X,18,FALSE)</f>
        <v>0</v>
      </c>
      <c r="AR438" s="63">
        <f>VLOOKUP($AD438,pTRAIT!$A:$X,19,FALSE)</f>
        <v>0</v>
      </c>
      <c r="AS438" s="63">
        <f>VLOOKUP($AD438,pTRAIT!$A:$X,20,FALSE)</f>
        <v>0</v>
      </c>
      <c r="AT438" s="63">
        <f>VLOOKUP($AD438,pTRAIT!$A:$X,21,FALSE)</f>
        <v>0</v>
      </c>
      <c r="AU438" s="63">
        <f>VLOOKUP($AD438,pTRAIT!$A:$X,22,FALSE)</f>
        <v>0</v>
      </c>
      <c r="AV438" s="63">
        <f>VLOOKUP($AD438,pTRAIT!$A:$X,23,FALSE)</f>
        <v>0</v>
      </c>
      <c r="AW438" s="63">
        <f>VLOOKUP($AD438,pTRAIT!$A:$X,24,FALSE)</f>
        <v>0</v>
      </c>
      <c r="AX438" s="67" t="s">
        <v>3178</v>
      </c>
      <c r="AY438" s="71" t="s">
        <v>3795</v>
      </c>
    </row>
    <row r="439" spans="1:51" ht="12" customHeight="1" x14ac:dyDescent="0.25">
      <c r="A439" s="32">
        <v>815</v>
      </c>
      <c r="B439" s="33" t="s">
        <v>5</v>
      </c>
      <c r="C439" s="34">
        <v>856</v>
      </c>
      <c r="D439" s="32" t="str">
        <f t="shared" si="12"/>
        <v>815X856</v>
      </c>
      <c r="E439" s="48" t="s">
        <v>1624</v>
      </c>
      <c r="F439" s="61" t="s">
        <v>2062</v>
      </c>
      <c r="G439" s="41" t="s">
        <v>43</v>
      </c>
      <c r="H439" s="38"/>
      <c r="I439" s="32">
        <v>815</v>
      </c>
      <c r="J439" s="63">
        <f>VLOOKUP(I439,pTRAIT!A:B,2,FALSE)</f>
        <v>0</v>
      </c>
      <c r="K439" s="63" t="s">
        <v>2724</v>
      </c>
      <c r="L439" s="63" t="s">
        <v>2726</v>
      </c>
      <c r="M439" s="63" t="s">
        <v>2437</v>
      </c>
      <c r="N439" s="63" t="s">
        <v>2730</v>
      </c>
      <c r="O439" s="63" t="s">
        <v>2731</v>
      </c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 t="s">
        <v>2728</v>
      </c>
      <c r="AB439" s="63"/>
      <c r="AC439" s="63" t="str">
        <f t="shared" si="13"/>
        <v>Tp-2EM5Ps3n-sge;NST=X</v>
      </c>
      <c r="AD439" s="34">
        <v>856</v>
      </c>
      <c r="AE439" s="40" t="str">
        <f>VLOOKUP(AD439,pTRAIT!A:B,2,FALSE)</f>
        <v>EM5RTMi1;NST=X / (La);</v>
      </c>
      <c r="AF439" s="63">
        <f>VLOOKUP($AD439,pTRAIT!$A:$X,7,FALSE)</f>
        <v>0</v>
      </c>
      <c r="AG439" s="63">
        <f>VLOOKUP($AD439,pTRAIT!$A:$X,8,FALSE)</f>
        <v>0</v>
      </c>
      <c r="AH439" s="63">
        <f>VLOOKUP($AD439,pTRAIT!$A:$X,9,FALSE)</f>
        <v>0</v>
      </c>
      <c r="AI439" s="63">
        <f>VLOOKUP($AD439,pTRAIT!$A:$X,10,FALSE)</f>
        <v>0</v>
      </c>
      <c r="AJ439" s="63">
        <f>VLOOKUP($AD439,pTRAIT!$A:$X,11,FALSE)</f>
        <v>0</v>
      </c>
      <c r="AK439" s="63">
        <f>VLOOKUP($AD439,pTRAIT!$A:$X,12,FALSE)</f>
        <v>0</v>
      </c>
      <c r="AL439" s="63">
        <f>VLOOKUP($AD439,pTRAIT!$A:$X,13,FALSE)</f>
        <v>0</v>
      </c>
      <c r="AM439" s="63">
        <f>VLOOKUP($AD439,pTRAIT!$A:$X,14,FALSE)</f>
        <v>0</v>
      </c>
      <c r="AN439" s="63">
        <f>VLOOKUP($AD439,pTRAIT!$A:$X,15,FALSE)</f>
        <v>0</v>
      </c>
      <c r="AO439" s="63">
        <f>VLOOKUP($AD439,pTRAIT!$A:$X,16,FALSE)</f>
        <v>0</v>
      </c>
      <c r="AP439" s="63">
        <f>VLOOKUP($AD439,pTRAIT!$A:$X,17,FALSE)</f>
        <v>0</v>
      </c>
      <c r="AQ439" s="63">
        <f>VLOOKUP($AD439,pTRAIT!$A:$X,18,FALSE)</f>
        <v>0</v>
      </c>
      <c r="AR439" s="63">
        <f>VLOOKUP($AD439,pTRAIT!$A:$X,19,FALSE)</f>
        <v>0</v>
      </c>
      <c r="AS439" s="63">
        <f>VLOOKUP($AD439,pTRAIT!$A:$X,20,FALSE)</f>
        <v>0</v>
      </c>
      <c r="AT439" s="63">
        <f>VLOOKUP($AD439,pTRAIT!$A:$X,21,FALSE)</f>
        <v>0</v>
      </c>
      <c r="AU439" s="63">
        <f>VLOOKUP($AD439,pTRAIT!$A:$X,22,FALSE)</f>
        <v>0</v>
      </c>
      <c r="AV439" s="63">
        <f>VLOOKUP($AD439,pTRAIT!$A:$X,23,FALSE)</f>
        <v>0</v>
      </c>
      <c r="AW439" s="63">
        <f>VLOOKUP($AD439,pTRAIT!$A:$X,24,FALSE)</f>
        <v>0</v>
      </c>
      <c r="AX439" s="67" t="s">
        <v>3179</v>
      </c>
      <c r="AY439" s="71" t="s">
        <v>3795</v>
      </c>
    </row>
    <row r="440" spans="1:51" ht="12" customHeight="1" x14ac:dyDescent="0.25">
      <c r="A440" s="32">
        <v>815</v>
      </c>
      <c r="B440" s="33" t="s">
        <v>5</v>
      </c>
      <c r="C440" s="34">
        <v>857</v>
      </c>
      <c r="D440" s="32" t="str">
        <f t="shared" si="12"/>
        <v>815X857</v>
      </c>
      <c r="E440" s="48" t="s">
        <v>1624</v>
      </c>
      <c r="F440" s="61" t="s">
        <v>2063</v>
      </c>
      <c r="G440" s="41" t="s">
        <v>43</v>
      </c>
      <c r="H440" s="38"/>
      <c r="I440" s="32">
        <v>815</v>
      </c>
      <c r="J440" s="63">
        <f>VLOOKUP(I440,pTRAIT!A:B,2,FALSE)</f>
        <v>0</v>
      </c>
      <c r="K440" s="63" t="s">
        <v>2724</v>
      </c>
      <c r="L440" s="63" t="s">
        <v>2726</v>
      </c>
      <c r="M440" s="63" t="s">
        <v>2437</v>
      </c>
      <c r="N440" s="63" t="s">
        <v>2730</v>
      </c>
      <c r="O440" s="63" t="s">
        <v>2731</v>
      </c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 t="s">
        <v>2728</v>
      </c>
      <c r="AB440" s="63"/>
      <c r="AC440" s="63" t="str">
        <f t="shared" si="13"/>
        <v>Tp-2EM5Ps3n-sge;NST=X</v>
      </c>
      <c r="AD440" s="34">
        <v>857</v>
      </c>
      <c r="AE440" s="40" t="str">
        <f>VLOOKUP(AD440,pTRAIT!A:B,2,FALSE)</f>
        <v>EM5UeMi1;NST=X / EM5Mi1Cf9(Pu);RIN=RF</v>
      </c>
      <c r="AF440" s="63">
        <f>VLOOKUP($AD440,pTRAIT!$A:$X,7,FALSE)</f>
        <v>0</v>
      </c>
      <c r="AG440" s="63">
        <f>VLOOKUP($AD440,pTRAIT!$A:$X,8,FALSE)</f>
        <v>0</v>
      </c>
      <c r="AH440" s="63">
        <f>VLOOKUP($AD440,pTRAIT!$A:$X,9,FALSE)</f>
        <v>0</v>
      </c>
      <c r="AI440" s="63">
        <f>VLOOKUP($AD440,pTRAIT!$A:$X,10,FALSE)</f>
        <v>0</v>
      </c>
      <c r="AJ440" s="63">
        <f>VLOOKUP($AD440,pTRAIT!$A:$X,11,FALSE)</f>
        <v>0</v>
      </c>
      <c r="AK440" s="63">
        <f>VLOOKUP($AD440,pTRAIT!$A:$X,12,FALSE)</f>
        <v>0</v>
      </c>
      <c r="AL440" s="63">
        <f>VLOOKUP($AD440,pTRAIT!$A:$X,13,FALSE)</f>
        <v>0</v>
      </c>
      <c r="AM440" s="63">
        <f>VLOOKUP($AD440,pTRAIT!$A:$X,14,FALSE)</f>
        <v>0</v>
      </c>
      <c r="AN440" s="63">
        <f>VLOOKUP($AD440,pTRAIT!$A:$X,15,FALSE)</f>
        <v>0</v>
      </c>
      <c r="AO440" s="63">
        <f>VLOOKUP($AD440,pTRAIT!$A:$X,16,FALSE)</f>
        <v>0</v>
      </c>
      <c r="AP440" s="63">
        <f>VLOOKUP($AD440,pTRAIT!$A:$X,17,FALSE)</f>
        <v>0</v>
      </c>
      <c r="AQ440" s="63">
        <f>VLOOKUP($AD440,pTRAIT!$A:$X,18,FALSE)</f>
        <v>0</v>
      </c>
      <c r="AR440" s="63">
        <f>VLOOKUP($AD440,pTRAIT!$A:$X,19,FALSE)</f>
        <v>0</v>
      </c>
      <c r="AS440" s="63">
        <f>VLOOKUP($AD440,pTRAIT!$A:$X,20,FALSE)</f>
        <v>0</v>
      </c>
      <c r="AT440" s="63">
        <f>VLOOKUP($AD440,pTRAIT!$A:$X,21,FALSE)</f>
        <v>0</v>
      </c>
      <c r="AU440" s="63">
        <f>VLOOKUP($AD440,pTRAIT!$A:$X,22,FALSE)</f>
        <v>0</v>
      </c>
      <c r="AV440" s="63">
        <f>VLOOKUP($AD440,pTRAIT!$A:$X,23,FALSE)</f>
        <v>0</v>
      </c>
      <c r="AW440" s="63">
        <f>VLOOKUP($AD440,pTRAIT!$A:$X,24,FALSE)</f>
        <v>0</v>
      </c>
      <c r="AX440" s="67" t="s">
        <v>3180</v>
      </c>
      <c r="AY440" s="71" t="s">
        <v>3796</v>
      </c>
    </row>
    <row r="441" spans="1:51" ht="12" customHeight="1" x14ac:dyDescent="0.25">
      <c r="A441" s="32">
        <v>815</v>
      </c>
      <c r="B441" s="33" t="s">
        <v>5</v>
      </c>
      <c r="C441" s="34">
        <v>863</v>
      </c>
      <c r="D441" s="32" t="str">
        <f t="shared" si="12"/>
        <v>815X863</v>
      </c>
      <c r="E441" s="48" t="s">
        <v>1624</v>
      </c>
      <c r="F441" s="61" t="s">
        <v>2064</v>
      </c>
      <c r="G441" s="41" t="s">
        <v>43</v>
      </c>
      <c r="H441" s="38"/>
      <c r="I441" s="32">
        <v>815</v>
      </c>
      <c r="J441" s="63">
        <f>VLOOKUP(I441,pTRAIT!A:B,2,FALSE)</f>
        <v>0</v>
      </c>
      <c r="K441" s="63" t="s">
        <v>2724</v>
      </c>
      <c r="L441" s="63" t="s">
        <v>2726</v>
      </c>
      <c r="M441" s="63" t="s">
        <v>2437</v>
      </c>
      <c r="N441" s="63" t="s">
        <v>2730</v>
      </c>
      <c r="O441" s="63" t="s">
        <v>2731</v>
      </c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 t="s">
        <v>2728</v>
      </c>
      <c r="AB441" s="63"/>
      <c r="AC441" s="63" t="str">
        <f t="shared" si="13"/>
        <v>Tp-2EM5Ps3n-sge;NST=X</v>
      </c>
      <c r="AD441" s="34">
        <v>863</v>
      </c>
      <c r="AE441" s="40" t="str">
        <f>VLOOKUP(AD441,pTRAIT!A:B,2,FALSE)</f>
        <v>EM5UeMi1;NST=X / (Pu)(ogc);</v>
      </c>
      <c r="AF441" s="63">
        <f>VLOOKUP($AD441,pTRAIT!$A:$X,7,FALSE)</f>
        <v>0</v>
      </c>
      <c r="AG441" s="63">
        <f>VLOOKUP($AD441,pTRAIT!$A:$X,8,FALSE)</f>
        <v>0</v>
      </c>
      <c r="AH441" s="63">
        <f>VLOOKUP($AD441,pTRAIT!$A:$X,9,FALSE)</f>
        <v>0</v>
      </c>
      <c r="AI441" s="63">
        <f>VLOOKUP($AD441,pTRAIT!$A:$X,10,FALSE)</f>
        <v>0</v>
      </c>
      <c r="AJ441" s="63">
        <f>VLOOKUP($AD441,pTRAIT!$A:$X,11,FALSE)</f>
        <v>0</v>
      </c>
      <c r="AK441" s="63">
        <f>VLOOKUP($AD441,pTRAIT!$A:$X,12,FALSE)</f>
        <v>0</v>
      </c>
      <c r="AL441" s="63">
        <f>VLOOKUP($AD441,pTRAIT!$A:$X,13,FALSE)</f>
        <v>0</v>
      </c>
      <c r="AM441" s="63">
        <f>VLOOKUP($AD441,pTRAIT!$A:$X,14,FALSE)</f>
        <v>0</v>
      </c>
      <c r="AN441" s="63">
        <f>VLOOKUP($AD441,pTRAIT!$A:$X,15,FALSE)</f>
        <v>0</v>
      </c>
      <c r="AO441" s="63">
        <f>VLOOKUP($AD441,pTRAIT!$A:$X,16,FALSE)</f>
        <v>0</v>
      </c>
      <c r="AP441" s="63">
        <f>VLOOKUP($AD441,pTRAIT!$A:$X,17,FALSE)</f>
        <v>0</v>
      </c>
      <c r="AQ441" s="63">
        <f>VLOOKUP($AD441,pTRAIT!$A:$X,18,FALSE)</f>
        <v>0</v>
      </c>
      <c r="AR441" s="63">
        <f>VLOOKUP($AD441,pTRAIT!$A:$X,19,FALSE)</f>
        <v>0</v>
      </c>
      <c r="AS441" s="63">
        <f>VLOOKUP($AD441,pTRAIT!$A:$X,20,FALSE)</f>
        <v>0</v>
      </c>
      <c r="AT441" s="63">
        <f>VLOOKUP($AD441,pTRAIT!$A:$X,21,FALSE)</f>
        <v>0</v>
      </c>
      <c r="AU441" s="63">
        <f>VLOOKUP($AD441,pTRAIT!$A:$X,22,FALSE)</f>
        <v>0</v>
      </c>
      <c r="AV441" s="63">
        <f>VLOOKUP($AD441,pTRAIT!$A:$X,23,FALSE)</f>
        <v>0</v>
      </c>
      <c r="AW441" s="63">
        <f>VLOOKUP($AD441,pTRAIT!$A:$X,24,FALSE)</f>
        <v>0</v>
      </c>
      <c r="AX441" s="67" t="s">
        <v>3181</v>
      </c>
      <c r="AY441" s="71" t="s">
        <v>3797</v>
      </c>
    </row>
    <row r="442" spans="1:51" ht="12" customHeight="1" x14ac:dyDescent="0.25">
      <c r="A442" s="32">
        <v>815</v>
      </c>
      <c r="B442" s="33" t="s">
        <v>5</v>
      </c>
      <c r="C442" s="34">
        <v>864</v>
      </c>
      <c r="D442" s="32" t="str">
        <f t="shared" si="12"/>
        <v>815X864</v>
      </c>
      <c r="E442" s="48" t="s">
        <v>1624</v>
      </c>
      <c r="F442" s="61" t="s">
        <v>2065</v>
      </c>
      <c r="G442" s="41" t="s">
        <v>43</v>
      </c>
      <c r="H442" s="38"/>
      <c r="I442" s="32">
        <v>815</v>
      </c>
      <c r="J442" s="63">
        <f>VLOOKUP(I442,pTRAIT!A:B,2,FALSE)</f>
        <v>0</v>
      </c>
      <c r="K442" s="63" t="s">
        <v>2724</v>
      </c>
      <c r="L442" s="63" t="s">
        <v>2726</v>
      </c>
      <c r="M442" s="63" t="s">
        <v>2437</v>
      </c>
      <c r="N442" s="63" t="s">
        <v>2730</v>
      </c>
      <c r="O442" s="63" t="s">
        <v>2731</v>
      </c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 t="s">
        <v>2728</v>
      </c>
      <c r="AB442" s="63"/>
      <c r="AC442" s="63" t="str">
        <f t="shared" si="13"/>
        <v>Tp-2EM5Ps3n-sge;NST=X</v>
      </c>
      <c r="AD442" s="34">
        <v>864</v>
      </c>
      <c r="AE442" s="40" t="str">
        <f>VLOOKUP(AD442,pTRAIT!A:B,2,FALSE)</f>
        <v>EM5UeMi1;NST=X / EM5Mi1Cf9(Pu);RIN=RF</v>
      </c>
      <c r="AF442" s="63">
        <f>VLOOKUP($AD442,pTRAIT!$A:$X,7,FALSE)</f>
        <v>0</v>
      </c>
      <c r="AG442" s="63">
        <f>VLOOKUP($AD442,pTRAIT!$A:$X,8,FALSE)</f>
        <v>0</v>
      </c>
      <c r="AH442" s="63">
        <f>VLOOKUP($AD442,pTRAIT!$A:$X,9,FALSE)</f>
        <v>0</v>
      </c>
      <c r="AI442" s="63">
        <f>VLOOKUP($AD442,pTRAIT!$A:$X,10,FALSE)</f>
        <v>0</v>
      </c>
      <c r="AJ442" s="63">
        <f>VLOOKUP($AD442,pTRAIT!$A:$X,11,FALSE)</f>
        <v>0</v>
      </c>
      <c r="AK442" s="63">
        <f>VLOOKUP($AD442,pTRAIT!$A:$X,12,FALSE)</f>
        <v>0</v>
      </c>
      <c r="AL442" s="63">
        <f>VLOOKUP($AD442,pTRAIT!$A:$X,13,FALSE)</f>
        <v>0</v>
      </c>
      <c r="AM442" s="63">
        <f>VLOOKUP($AD442,pTRAIT!$A:$X,14,FALSE)</f>
        <v>0</v>
      </c>
      <c r="AN442" s="63">
        <f>VLOOKUP($AD442,pTRAIT!$A:$X,15,FALSE)</f>
        <v>0</v>
      </c>
      <c r="AO442" s="63">
        <f>VLOOKUP($AD442,pTRAIT!$A:$X,16,FALSE)</f>
        <v>0</v>
      </c>
      <c r="AP442" s="63">
        <f>VLOOKUP($AD442,pTRAIT!$A:$X,17,FALSE)</f>
        <v>0</v>
      </c>
      <c r="AQ442" s="63">
        <f>VLOOKUP($AD442,pTRAIT!$A:$X,18,FALSE)</f>
        <v>0</v>
      </c>
      <c r="AR442" s="63">
        <f>VLOOKUP($AD442,pTRAIT!$A:$X,19,FALSE)</f>
        <v>0</v>
      </c>
      <c r="AS442" s="63">
        <f>VLOOKUP($AD442,pTRAIT!$A:$X,20,FALSE)</f>
        <v>0</v>
      </c>
      <c r="AT442" s="63">
        <f>VLOOKUP($AD442,pTRAIT!$A:$X,21,FALSE)</f>
        <v>0</v>
      </c>
      <c r="AU442" s="63">
        <f>VLOOKUP($AD442,pTRAIT!$A:$X,22,FALSE)</f>
        <v>0</v>
      </c>
      <c r="AV442" s="63">
        <f>VLOOKUP($AD442,pTRAIT!$A:$X,23,FALSE)</f>
        <v>0</v>
      </c>
      <c r="AW442" s="63">
        <f>VLOOKUP($AD442,pTRAIT!$A:$X,24,FALSE)</f>
        <v>0</v>
      </c>
      <c r="AX442" s="67" t="s">
        <v>3182</v>
      </c>
      <c r="AY442" s="71" t="s">
        <v>3796</v>
      </c>
    </row>
    <row r="443" spans="1:51" ht="12" customHeight="1" x14ac:dyDescent="0.25">
      <c r="A443" s="32">
        <v>815</v>
      </c>
      <c r="B443" s="33" t="s">
        <v>5</v>
      </c>
      <c r="C443" s="34">
        <v>871</v>
      </c>
      <c r="D443" s="32" t="str">
        <f t="shared" si="12"/>
        <v>815X871</v>
      </c>
      <c r="E443" s="48" t="s">
        <v>1624</v>
      </c>
      <c r="F443" s="61" t="s">
        <v>2066</v>
      </c>
      <c r="G443" s="41" t="s">
        <v>43</v>
      </c>
      <c r="H443" s="38"/>
      <c r="I443" s="32">
        <v>815</v>
      </c>
      <c r="J443" s="63">
        <f>VLOOKUP(I443,pTRAIT!A:B,2,FALSE)</f>
        <v>0</v>
      </c>
      <c r="K443" s="63" t="s">
        <v>2724</v>
      </c>
      <c r="L443" s="63" t="s">
        <v>2726</v>
      </c>
      <c r="M443" s="63" t="s">
        <v>2437</v>
      </c>
      <c r="N443" s="63" t="s">
        <v>2730</v>
      </c>
      <c r="O443" s="63" t="s">
        <v>2731</v>
      </c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 t="s">
        <v>2728</v>
      </c>
      <c r="AB443" s="63"/>
      <c r="AC443" s="63" t="str">
        <f t="shared" si="13"/>
        <v>Tp-2EM5Ps3n-sge;NST=X</v>
      </c>
      <c r="AD443" s="34">
        <v>871</v>
      </c>
      <c r="AE443" s="40" t="str">
        <f>VLOOKUP(AD443,pTRAIT!A:B,2,FALSE)</f>
        <v>EM5UeMi1WSCf9;NST=X / EM5UeMi1Cf9Pu;RIN=RS</v>
      </c>
      <c r="AF443" s="63">
        <f>VLOOKUP($AD443,pTRAIT!$A:$X,7,FALSE)</f>
        <v>0</v>
      </c>
      <c r="AG443" s="63">
        <f>VLOOKUP($AD443,pTRAIT!$A:$X,8,FALSE)</f>
        <v>0</v>
      </c>
      <c r="AH443" s="63">
        <f>VLOOKUP($AD443,pTRAIT!$A:$X,9,FALSE)</f>
        <v>0</v>
      </c>
      <c r="AI443" s="63">
        <f>VLOOKUP($AD443,pTRAIT!$A:$X,10,FALSE)</f>
        <v>0</v>
      </c>
      <c r="AJ443" s="63">
        <f>VLOOKUP($AD443,pTRAIT!$A:$X,11,FALSE)</f>
        <v>0</v>
      </c>
      <c r="AK443" s="63">
        <f>VLOOKUP($AD443,pTRAIT!$A:$X,12,FALSE)</f>
        <v>0</v>
      </c>
      <c r="AL443" s="63">
        <f>VLOOKUP($AD443,pTRAIT!$A:$X,13,FALSE)</f>
        <v>0</v>
      </c>
      <c r="AM443" s="63">
        <f>VLOOKUP($AD443,pTRAIT!$A:$X,14,FALSE)</f>
        <v>0</v>
      </c>
      <c r="AN443" s="63">
        <f>VLOOKUP($AD443,pTRAIT!$A:$X,15,FALSE)</f>
        <v>0</v>
      </c>
      <c r="AO443" s="63">
        <f>VLOOKUP($AD443,pTRAIT!$A:$X,16,FALSE)</f>
        <v>0</v>
      </c>
      <c r="AP443" s="63">
        <f>VLOOKUP($AD443,pTRAIT!$A:$X,17,FALSE)</f>
        <v>0</v>
      </c>
      <c r="AQ443" s="63">
        <f>VLOOKUP($AD443,pTRAIT!$A:$X,18,FALSE)</f>
        <v>0</v>
      </c>
      <c r="AR443" s="63">
        <f>VLOOKUP($AD443,pTRAIT!$A:$X,19,FALSE)</f>
        <v>0</v>
      </c>
      <c r="AS443" s="63">
        <f>VLOOKUP($AD443,pTRAIT!$A:$X,20,FALSE)</f>
        <v>0</v>
      </c>
      <c r="AT443" s="63">
        <f>VLOOKUP($AD443,pTRAIT!$A:$X,21,FALSE)</f>
        <v>0</v>
      </c>
      <c r="AU443" s="63">
        <f>VLOOKUP($AD443,pTRAIT!$A:$X,22,FALSE)</f>
        <v>0</v>
      </c>
      <c r="AV443" s="63">
        <f>VLOOKUP($AD443,pTRAIT!$A:$X,23,FALSE)</f>
        <v>0</v>
      </c>
      <c r="AW443" s="63">
        <f>VLOOKUP($AD443,pTRAIT!$A:$X,24,FALSE)</f>
        <v>0</v>
      </c>
      <c r="AX443" s="67" t="s">
        <v>3183</v>
      </c>
      <c r="AY443" s="71" t="s">
        <v>3798</v>
      </c>
    </row>
    <row r="444" spans="1:51" ht="12" customHeight="1" x14ac:dyDescent="0.25">
      <c r="A444" s="32">
        <v>815</v>
      </c>
      <c r="B444" s="33" t="s">
        <v>5</v>
      </c>
      <c r="C444" s="34">
        <v>878</v>
      </c>
      <c r="D444" s="32" t="str">
        <f t="shared" si="12"/>
        <v>815X878</v>
      </c>
      <c r="E444" s="48" t="s">
        <v>1624</v>
      </c>
      <c r="F444" s="61" t="s">
        <v>2067</v>
      </c>
      <c r="G444" s="41" t="s">
        <v>43</v>
      </c>
      <c r="H444" s="45"/>
      <c r="I444" s="32">
        <v>815</v>
      </c>
      <c r="J444" s="63">
        <f>VLOOKUP(I444,pTRAIT!A:B,2,FALSE)</f>
        <v>0</v>
      </c>
      <c r="K444" s="63" t="s">
        <v>2724</v>
      </c>
      <c r="L444" s="63" t="s">
        <v>2726</v>
      </c>
      <c r="M444" s="63" t="s">
        <v>2437</v>
      </c>
      <c r="N444" s="63" t="s">
        <v>2730</v>
      </c>
      <c r="O444" s="63" t="s">
        <v>2731</v>
      </c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 t="s">
        <v>2728</v>
      </c>
      <c r="AB444" s="63"/>
      <c r="AC444" s="63" t="str">
        <f t="shared" si="13"/>
        <v>Tp-2EM5Ps3n-sge;NST=X</v>
      </c>
      <c r="AD444" s="34">
        <v>878</v>
      </c>
      <c r="AE444" s="40" t="str">
        <f>VLOOKUP(AD444,pTRAIT!A:B,2,FALSE)</f>
        <v>EM5UeMi1WSCf9;NST=X / (Pu);</v>
      </c>
      <c r="AF444" s="63">
        <f>VLOOKUP($AD444,pTRAIT!$A:$X,7,FALSE)</f>
        <v>0</v>
      </c>
      <c r="AG444" s="63">
        <f>VLOOKUP($AD444,pTRAIT!$A:$X,8,FALSE)</f>
        <v>0</v>
      </c>
      <c r="AH444" s="63">
        <f>VLOOKUP($AD444,pTRAIT!$A:$X,9,FALSE)</f>
        <v>0</v>
      </c>
      <c r="AI444" s="63">
        <f>VLOOKUP($AD444,pTRAIT!$A:$X,10,FALSE)</f>
        <v>0</v>
      </c>
      <c r="AJ444" s="63">
        <f>VLOOKUP($AD444,pTRAIT!$A:$X,11,FALSE)</f>
        <v>0</v>
      </c>
      <c r="AK444" s="63">
        <f>VLOOKUP($AD444,pTRAIT!$A:$X,12,FALSE)</f>
        <v>0</v>
      </c>
      <c r="AL444" s="63">
        <f>VLOOKUP($AD444,pTRAIT!$A:$X,13,FALSE)</f>
        <v>0</v>
      </c>
      <c r="AM444" s="63">
        <f>VLOOKUP($AD444,pTRAIT!$A:$X,14,FALSE)</f>
        <v>0</v>
      </c>
      <c r="AN444" s="63">
        <f>VLOOKUP($AD444,pTRAIT!$A:$X,15,FALSE)</f>
        <v>0</v>
      </c>
      <c r="AO444" s="63">
        <f>VLOOKUP($AD444,pTRAIT!$A:$X,16,FALSE)</f>
        <v>0</v>
      </c>
      <c r="AP444" s="63">
        <f>VLOOKUP($AD444,pTRAIT!$A:$X,17,FALSE)</f>
        <v>0</v>
      </c>
      <c r="AQ444" s="63">
        <f>VLOOKUP($AD444,pTRAIT!$A:$X,18,FALSE)</f>
        <v>0</v>
      </c>
      <c r="AR444" s="63">
        <f>VLOOKUP($AD444,pTRAIT!$A:$X,19,FALSE)</f>
        <v>0</v>
      </c>
      <c r="AS444" s="63">
        <f>VLOOKUP($AD444,pTRAIT!$A:$X,20,FALSE)</f>
        <v>0</v>
      </c>
      <c r="AT444" s="63">
        <f>VLOOKUP($AD444,pTRAIT!$A:$X,21,FALSE)</f>
        <v>0</v>
      </c>
      <c r="AU444" s="63">
        <f>VLOOKUP($AD444,pTRAIT!$A:$X,22,FALSE)</f>
        <v>0</v>
      </c>
      <c r="AV444" s="63">
        <f>VLOOKUP($AD444,pTRAIT!$A:$X,23,FALSE)</f>
        <v>0</v>
      </c>
      <c r="AW444" s="63">
        <f>VLOOKUP($AD444,pTRAIT!$A:$X,24,FALSE)</f>
        <v>0</v>
      </c>
      <c r="AX444" s="67" t="s">
        <v>3184</v>
      </c>
      <c r="AY444" s="71" t="s">
        <v>3799</v>
      </c>
    </row>
    <row r="445" spans="1:51" ht="12" customHeight="1" x14ac:dyDescent="0.25">
      <c r="A445" s="32">
        <v>815</v>
      </c>
      <c r="B445" s="33" t="s">
        <v>5</v>
      </c>
      <c r="C445" s="34">
        <v>879</v>
      </c>
      <c r="D445" s="32" t="str">
        <f t="shared" si="12"/>
        <v>815X879</v>
      </c>
      <c r="E445" s="48" t="s">
        <v>1624</v>
      </c>
      <c r="F445" s="61" t="s">
        <v>2068</v>
      </c>
      <c r="G445" s="41" t="s">
        <v>43</v>
      </c>
      <c r="H445" s="38"/>
      <c r="I445" s="32">
        <v>815</v>
      </c>
      <c r="J445" s="63">
        <f>VLOOKUP(I445,pTRAIT!A:B,2,FALSE)</f>
        <v>0</v>
      </c>
      <c r="K445" s="63" t="s">
        <v>2724</v>
      </c>
      <c r="L445" s="63" t="s">
        <v>2726</v>
      </c>
      <c r="M445" s="63" t="s">
        <v>2437</v>
      </c>
      <c r="N445" s="63" t="s">
        <v>2730</v>
      </c>
      <c r="O445" s="63" t="s">
        <v>2731</v>
      </c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 t="s">
        <v>2728</v>
      </c>
      <c r="AB445" s="63"/>
      <c r="AC445" s="63" t="str">
        <f t="shared" si="13"/>
        <v>Tp-2EM5Ps3n-sge;NST=X</v>
      </c>
      <c r="AD445" s="34">
        <v>879</v>
      </c>
      <c r="AE445" s="40" t="str">
        <f>VLOOKUP(AD445,pTRAIT!A:B,2,FALSE)</f>
        <v>EM5UeMi1WSCf9;NST=X / (ogc);</v>
      </c>
      <c r="AF445" s="63">
        <f>VLOOKUP($AD445,pTRAIT!$A:$X,7,FALSE)</f>
        <v>0</v>
      </c>
      <c r="AG445" s="63">
        <f>VLOOKUP($AD445,pTRAIT!$A:$X,8,FALSE)</f>
        <v>0</v>
      </c>
      <c r="AH445" s="63">
        <f>VLOOKUP($AD445,pTRAIT!$A:$X,9,FALSE)</f>
        <v>0</v>
      </c>
      <c r="AI445" s="63">
        <f>VLOOKUP($AD445,pTRAIT!$A:$X,10,FALSE)</f>
        <v>0</v>
      </c>
      <c r="AJ445" s="63">
        <f>VLOOKUP($AD445,pTRAIT!$A:$X,11,FALSE)</f>
        <v>0</v>
      </c>
      <c r="AK445" s="63">
        <f>VLOOKUP($AD445,pTRAIT!$A:$X,12,FALSE)</f>
        <v>0</v>
      </c>
      <c r="AL445" s="63">
        <f>VLOOKUP($AD445,pTRAIT!$A:$X,13,FALSE)</f>
        <v>0</v>
      </c>
      <c r="AM445" s="63">
        <f>VLOOKUP($AD445,pTRAIT!$A:$X,14,FALSE)</f>
        <v>0</v>
      </c>
      <c r="AN445" s="63">
        <f>VLOOKUP($AD445,pTRAIT!$A:$X,15,FALSE)</f>
        <v>0</v>
      </c>
      <c r="AO445" s="63">
        <f>VLOOKUP($AD445,pTRAIT!$A:$X,16,FALSE)</f>
        <v>0</v>
      </c>
      <c r="AP445" s="63">
        <f>VLOOKUP($AD445,pTRAIT!$A:$X,17,FALSE)</f>
        <v>0</v>
      </c>
      <c r="AQ445" s="63">
        <f>VLOOKUP($AD445,pTRAIT!$A:$X,18,FALSE)</f>
        <v>0</v>
      </c>
      <c r="AR445" s="63">
        <f>VLOOKUP($AD445,pTRAIT!$A:$X,19,FALSE)</f>
        <v>0</v>
      </c>
      <c r="AS445" s="63">
        <f>VLOOKUP($AD445,pTRAIT!$A:$X,20,FALSE)</f>
        <v>0</v>
      </c>
      <c r="AT445" s="63">
        <f>VLOOKUP($AD445,pTRAIT!$A:$X,21,FALSE)</f>
        <v>0</v>
      </c>
      <c r="AU445" s="63">
        <f>VLOOKUP($AD445,pTRAIT!$A:$X,22,FALSE)</f>
        <v>0</v>
      </c>
      <c r="AV445" s="63">
        <f>VLOOKUP($AD445,pTRAIT!$A:$X,23,FALSE)</f>
        <v>0</v>
      </c>
      <c r="AW445" s="63">
        <f>VLOOKUP($AD445,pTRAIT!$A:$X,24,FALSE)</f>
        <v>0</v>
      </c>
      <c r="AX445" s="67" t="s">
        <v>3185</v>
      </c>
      <c r="AY445" s="71" t="s">
        <v>3800</v>
      </c>
    </row>
    <row r="446" spans="1:51" ht="12" customHeight="1" x14ac:dyDescent="0.25">
      <c r="A446" s="32">
        <v>815</v>
      </c>
      <c r="B446" s="33" t="s">
        <v>5</v>
      </c>
      <c r="C446" s="34">
        <v>880</v>
      </c>
      <c r="D446" s="32" t="str">
        <f t="shared" si="12"/>
        <v>815X880</v>
      </c>
      <c r="E446" s="48" t="s">
        <v>1624</v>
      </c>
      <c r="F446" s="61" t="s">
        <v>2069</v>
      </c>
      <c r="G446" s="41" t="s">
        <v>43</v>
      </c>
      <c r="H446" s="38"/>
      <c r="I446" s="32">
        <v>815</v>
      </c>
      <c r="J446" s="63">
        <f>VLOOKUP(I446,pTRAIT!A:B,2,FALSE)</f>
        <v>0</v>
      </c>
      <c r="K446" s="63" t="s">
        <v>2724</v>
      </c>
      <c r="L446" s="63" t="s">
        <v>2726</v>
      </c>
      <c r="M446" s="63" t="s">
        <v>2437</v>
      </c>
      <c r="N446" s="63" t="s">
        <v>2730</v>
      </c>
      <c r="O446" s="63" t="s">
        <v>2731</v>
      </c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 t="s">
        <v>2728</v>
      </c>
      <c r="AB446" s="63"/>
      <c r="AC446" s="63" t="str">
        <f t="shared" si="13"/>
        <v>Tp-2EM5Ps3n-sge;NST=X</v>
      </c>
      <c r="AD446" s="34">
        <v>880</v>
      </c>
      <c r="AE446" s="40" t="str">
        <f>VLOOKUP(AD446,pTRAIT!A:B,2,FALSE)</f>
        <v>EM5UeMi1WSCf9;NST=X / EM5Mi1Cf9(Pu);RIN=RF</v>
      </c>
      <c r="AF446" s="63">
        <f>VLOOKUP($AD446,pTRAIT!$A:$X,7,FALSE)</f>
        <v>0</v>
      </c>
      <c r="AG446" s="63">
        <f>VLOOKUP($AD446,pTRAIT!$A:$X,8,FALSE)</f>
        <v>0</v>
      </c>
      <c r="AH446" s="63">
        <f>VLOOKUP($AD446,pTRAIT!$A:$X,9,FALSE)</f>
        <v>0</v>
      </c>
      <c r="AI446" s="63">
        <f>VLOOKUP($AD446,pTRAIT!$A:$X,10,FALSE)</f>
        <v>0</v>
      </c>
      <c r="AJ446" s="63">
        <f>VLOOKUP($AD446,pTRAIT!$A:$X,11,FALSE)</f>
        <v>0</v>
      </c>
      <c r="AK446" s="63">
        <f>VLOOKUP($AD446,pTRAIT!$A:$X,12,FALSE)</f>
        <v>0</v>
      </c>
      <c r="AL446" s="63">
        <f>VLOOKUP($AD446,pTRAIT!$A:$X,13,FALSE)</f>
        <v>0</v>
      </c>
      <c r="AM446" s="63">
        <f>VLOOKUP($AD446,pTRAIT!$A:$X,14,FALSE)</f>
        <v>0</v>
      </c>
      <c r="AN446" s="63">
        <f>VLOOKUP($AD446,pTRAIT!$A:$X,15,FALSE)</f>
        <v>0</v>
      </c>
      <c r="AO446" s="63">
        <f>VLOOKUP($AD446,pTRAIT!$A:$X,16,FALSE)</f>
        <v>0</v>
      </c>
      <c r="AP446" s="63">
        <f>VLOOKUP($AD446,pTRAIT!$A:$X,17,FALSE)</f>
        <v>0</v>
      </c>
      <c r="AQ446" s="63">
        <f>VLOOKUP($AD446,pTRAIT!$A:$X,18,FALSE)</f>
        <v>0</v>
      </c>
      <c r="AR446" s="63">
        <f>VLOOKUP($AD446,pTRAIT!$A:$X,19,FALSE)</f>
        <v>0</v>
      </c>
      <c r="AS446" s="63">
        <f>VLOOKUP($AD446,pTRAIT!$A:$X,20,FALSE)</f>
        <v>0</v>
      </c>
      <c r="AT446" s="63">
        <f>VLOOKUP($AD446,pTRAIT!$A:$X,21,FALSE)</f>
        <v>0</v>
      </c>
      <c r="AU446" s="63">
        <f>VLOOKUP($AD446,pTRAIT!$A:$X,22,FALSE)</f>
        <v>0</v>
      </c>
      <c r="AV446" s="63">
        <f>VLOOKUP($AD446,pTRAIT!$A:$X,23,FALSE)</f>
        <v>0</v>
      </c>
      <c r="AW446" s="63">
        <f>VLOOKUP($AD446,pTRAIT!$A:$X,24,FALSE)</f>
        <v>0</v>
      </c>
      <c r="AX446" s="67" t="s">
        <v>3186</v>
      </c>
      <c r="AY446" s="71" t="s">
        <v>3801</v>
      </c>
    </row>
    <row r="447" spans="1:51" ht="12" customHeight="1" x14ac:dyDescent="0.25">
      <c r="A447" s="32">
        <v>815</v>
      </c>
      <c r="B447" s="33" t="s">
        <v>5</v>
      </c>
      <c r="C447" s="34">
        <v>882</v>
      </c>
      <c r="D447" s="32" t="str">
        <f t="shared" si="12"/>
        <v>815X882</v>
      </c>
      <c r="E447" s="48" t="s">
        <v>1624</v>
      </c>
      <c r="F447" s="61" t="s">
        <v>2070</v>
      </c>
      <c r="G447" s="41" t="s">
        <v>43</v>
      </c>
      <c r="H447" s="38"/>
      <c r="I447" s="32">
        <v>815</v>
      </c>
      <c r="J447" s="63">
        <f>VLOOKUP(I447,pTRAIT!A:B,2,FALSE)</f>
        <v>0</v>
      </c>
      <c r="K447" s="63" t="s">
        <v>2724</v>
      </c>
      <c r="L447" s="63" t="s">
        <v>2726</v>
      </c>
      <c r="M447" s="63" t="s">
        <v>2437</v>
      </c>
      <c r="N447" s="63" t="s">
        <v>2730</v>
      </c>
      <c r="O447" s="63" t="s">
        <v>2731</v>
      </c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 t="s">
        <v>2728</v>
      </c>
      <c r="AB447" s="63"/>
      <c r="AC447" s="63" t="str">
        <f t="shared" si="13"/>
        <v>Tp-2EM5Ps3n-sge;NST=X</v>
      </c>
      <c r="AD447" s="34">
        <v>882</v>
      </c>
      <c r="AE447" s="40" t="str">
        <f>VLOOKUP(AD447,pTRAIT!A:B,2,FALSE)</f>
        <v>EM5UeMi1WSCf9;NST=X / EM5Mi1Cf9(Pu);RIN=RF</v>
      </c>
      <c r="AF447" s="63">
        <f>VLOOKUP($AD447,pTRAIT!$A:$X,7,FALSE)</f>
        <v>0</v>
      </c>
      <c r="AG447" s="63">
        <f>VLOOKUP($AD447,pTRAIT!$A:$X,8,FALSE)</f>
        <v>0</v>
      </c>
      <c r="AH447" s="63">
        <f>VLOOKUP($AD447,pTRAIT!$A:$X,9,FALSE)</f>
        <v>0</v>
      </c>
      <c r="AI447" s="63">
        <f>VLOOKUP($AD447,pTRAIT!$A:$X,10,FALSE)</f>
        <v>0</v>
      </c>
      <c r="AJ447" s="63">
        <f>VLOOKUP($AD447,pTRAIT!$A:$X,11,FALSE)</f>
        <v>0</v>
      </c>
      <c r="AK447" s="63">
        <f>VLOOKUP($AD447,pTRAIT!$A:$X,12,FALSE)</f>
        <v>0</v>
      </c>
      <c r="AL447" s="63">
        <f>VLOOKUP($AD447,pTRAIT!$A:$X,13,FALSE)</f>
        <v>0</v>
      </c>
      <c r="AM447" s="63">
        <f>VLOOKUP($AD447,pTRAIT!$A:$X,14,FALSE)</f>
        <v>0</v>
      </c>
      <c r="AN447" s="63">
        <f>VLOOKUP($AD447,pTRAIT!$A:$X,15,FALSE)</f>
        <v>0</v>
      </c>
      <c r="AO447" s="63">
        <f>VLOOKUP($AD447,pTRAIT!$A:$X,16,FALSE)</f>
        <v>0</v>
      </c>
      <c r="AP447" s="63">
        <f>VLOOKUP($AD447,pTRAIT!$A:$X,17,FALSE)</f>
        <v>0</v>
      </c>
      <c r="AQ447" s="63">
        <f>VLOOKUP($AD447,pTRAIT!$A:$X,18,FALSE)</f>
        <v>0</v>
      </c>
      <c r="AR447" s="63">
        <f>VLOOKUP($AD447,pTRAIT!$A:$X,19,FALSE)</f>
        <v>0</v>
      </c>
      <c r="AS447" s="63">
        <f>VLOOKUP($AD447,pTRAIT!$A:$X,20,FALSE)</f>
        <v>0</v>
      </c>
      <c r="AT447" s="63">
        <f>VLOOKUP($AD447,pTRAIT!$A:$X,21,FALSE)</f>
        <v>0</v>
      </c>
      <c r="AU447" s="63">
        <f>VLOOKUP($AD447,pTRAIT!$A:$X,22,FALSE)</f>
        <v>0</v>
      </c>
      <c r="AV447" s="63">
        <f>VLOOKUP($AD447,pTRAIT!$A:$X,23,FALSE)</f>
        <v>0</v>
      </c>
      <c r="AW447" s="63">
        <f>VLOOKUP($AD447,pTRAIT!$A:$X,24,FALSE)</f>
        <v>0</v>
      </c>
      <c r="AX447" s="67" t="s">
        <v>3187</v>
      </c>
      <c r="AY447" s="71" t="s">
        <v>3801</v>
      </c>
    </row>
    <row r="448" spans="1:51" ht="12" customHeight="1" x14ac:dyDescent="0.25">
      <c r="A448" s="32">
        <v>815</v>
      </c>
      <c r="B448" s="33" t="s">
        <v>5</v>
      </c>
      <c r="C448" s="34">
        <v>884</v>
      </c>
      <c r="D448" s="32" t="str">
        <f t="shared" si="12"/>
        <v>815X884</v>
      </c>
      <c r="E448" s="48" t="s">
        <v>1624</v>
      </c>
      <c r="F448" s="61" t="s">
        <v>2071</v>
      </c>
      <c r="G448" s="41" t="s">
        <v>43</v>
      </c>
      <c r="H448" s="38"/>
      <c r="I448" s="32">
        <v>815</v>
      </c>
      <c r="J448" s="63">
        <f>VLOOKUP(I448,pTRAIT!A:B,2,FALSE)</f>
        <v>0</v>
      </c>
      <c r="K448" s="63" t="s">
        <v>2724</v>
      </c>
      <c r="L448" s="63" t="s">
        <v>2726</v>
      </c>
      <c r="M448" s="63" t="s">
        <v>2437</v>
      </c>
      <c r="N448" s="63" t="s">
        <v>2730</v>
      </c>
      <c r="O448" s="63" t="s">
        <v>2731</v>
      </c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 t="s">
        <v>2728</v>
      </c>
      <c r="AB448" s="63"/>
      <c r="AC448" s="63" t="str">
        <f t="shared" si="13"/>
        <v>Tp-2EM5Ps3n-sge;NST=X</v>
      </c>
      <c r="AD448" s="34">
        <v>884</v>
      </c>
      <c r="AE448" s="40" t="str">
        <f>VLOOKUP(AD448,pTRAIT!A:B,2,FALSE)</f>
        <v>EM5UeMi1WSCf9;NST=X / EM5UeMi1Cf9Pu;RIN=RS</v>
      </c>
      <c r="AF448" s="63">
        <f>VLOOKUP($AD448,pTRAIT!$A:$X,7,FALSE)</f>
        <v>0</v>
      </c>
      <c r="AG448" s="63">
        <f>VLOOKUP($AD448,pTRAIT!$A:$X,8,FALSE)</f>
        <v>0</v>
      </c>
      <c r="AH448" s="63">
        <f>VLOOKUP($AD448,pTRAIT!$A:$X,9,FALSE)</f>
        <v>0</v>
      </c>
      <c r="AI448" s="63">
        <f>VLOOKUP($AD448,pTRAIT!$A:$X,10,FALSE)</f>
        <v>0</v>
      </c>
      <c r="AJ448" s="63">
        <f>VLOOKUP($AD448,pTRAIT!$A:$X,11,FALSE)</f>
        <v>0</v>
      </c>
      <c r="AK448" s="63">
        <f>VLOOKUP($AD448,pTRAIT!$A:$X,12,FALSE)</f>
        <v>0</v>
      </c>
      <c r="AL448" s="63">
        <f>VLOOKUP($AD448,pTRAIT!$A:$X,13,FALSE)</f>
        <v>0</v>
      </c>
      <c r="AM448" s="63">
        <f>VLOOKUP($AD448,pTRAIT!$A:$X,14,FALSE)</f>
        <v>0</v>
      </c>
      <c r="AN448" s="63">
        <f>VLOOKUP($AD448,pTRAIT!$A:$X,15,FALSE)</f>
        <v>0</v>
      </c>
      <c r="AO448" s="63">
        <f>VLOOKUP($AD448,pTRAIT!$A:$X,16,FALSE)</f>
        <v>0</v>
      </c>
      <c r="AP448" s="63">
        <f>VLOOKUP($AD448,pTRAIT!$A:$X,17,FALSE)</f>
        <v>0</v>
      </c>
      <c r="AQ448" s="63">
        <f>VLOOKUP($AD448,pTRAIT!$A:$X,18,FALSE)</f>
        <v>0</v>
      </c>
      <c r="AR448" s="63">
        <f>VLOOKUP($AD448,pTRAIT!$A:$X,19,FALSE)</f>
        <v>0</v>
      </c>
      <c r="AS448" s="63">
        <f>VLOOKUP($AD448,pTRAIT!$A:$X,20,FALSE)</f>
        <v>0</v>
      </c>
      <c r="AT448" s="63">
        <f>VLOOKUP($AD448,pTRAIT!$A:$X,21,FALSE)</f>
        <v>0</v>
      </c>
      <c r="AU448" s="63">
        <f>VLOOKUP($AD448,pTRAIT!$A:$X,22,FALSE)</f>
        <v>0</v>
      </c>
      <c r="AV448" s="63">
        <f>VLOOKUP($AD448,pTRAIT!$A:$X,23,FALSE)</f>
        <v>0</v>
      </c>
      <c r="AW448" s="63">
        <f>VLOOKUP($AD448,pTRAIT!$A:$X,24,FALSE)</f>
        <v>0</v>
      </c>
      <c r="AX448" s="67" t="s">
        <v>3188</v>
      </c>
      <c r="AY448" s="71" t="s">
        <v>3798</v>
      </c>
    </row>
    <row r="449" spans="1:51" ht="12" customHeight="1" x14ac:dyDescent="0.25">
      <c r="A449" s="32">
        <v>815</v>
      </c>
      <c r="B449" s="33" t="s">
        <v>5</v>
      </c>
      <c r="C449" s="34">
        <v>894</v>
      </c>
      <c r="D449" s="32" t="str">
        <f t="shared" si="12"/>
        <v>815X894</v>
      </c>
      <c r="E449" s="48" t="s">
        <v>1624</v>
      </c>
      <c r="F449" s="61" t="s">
        <v>2072</v>
      </c>
      <c r="G449" s="41" t="s">
        <v>43</v>
      </c>
      <c r="H449" s="38"/>
      <c r="I449" s="32">
        <v>815</v>
      </c>
      <c r="J449" s="63">
        <f>VLOOKUP(I449,pTRAIT!A:B,2,FALSE)</f>
        <v>0</v>
      </c>
      <c r="K449" s="63" t="s">
        <v>2724</v>
      </c>
      <c r="L449" s="63" t="s">
        <v>2726</v>
      </c>
      <c r="M449" s="63" t="s">
        <v>2437</v>
      </c>
      <c r="N449" s="63" t="s">
        <v>2730</v>
      </c>
      <c r="O449" s="63" t="s">
        <v>2731</v>
      </c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 t="s">
        <v>2728</v>
      </c>
      <c r="AB449" s="63"/>
      <c r="AC449" s="63" t="str">
        <f t="shared" si="13"/>
        <v>Tp-2EM5Ps3n-sge;NST=X</v>
      </c>
      <c r="AD449" s="34">
        <v>894</v>
      </c>
      <c r="AE449" s="40" t="str">
        <f>VLOOKUP(AD449,pTRAIT!A:B,2,FALSE)</f>
        <v>EM5UeMi1WSCf9;NST=X / (Pu);RIN=RS</v>
      </c>
      <c r="AF449" s="63">
        <f>VLOOKUP($AD449,pTRAIT!$A:$X,7,FALSE)</f>
        <v>0</v>
      </c>
      <c r="AG449" s="63">
        <f>VLOOKUP($AD449,pTRAIT!$A:$X,8,FALSE)</f>
        <v>0</v>
      </c>
      <c r="AH449" s="63">
        <f>VLOOKUP($AD449,pTRAIT!$A:$X,9,FALSE)</f>
        <v>0</v>
      </c>
      <c r="AI449" s="63">
        <f>VLOOKUP($AD449,pTRAIT!$A:$X,10,FALSE)</f>
        <v>0</v>
      </c>
      <c r="AJ449" s="63">
        <f>VLOOKUP($AD449,pTRAIT!$A:$X,11,FALSE)</f>
        <v>0</v>
      </c>
      <c r="AK449" s="63">
        <f>VLOOKUP($AD449,pTRAIT!$A:$X,12,FALSE)</f>
        <v>0</v>
      </c>
      <c r="AL449" s="63">
        <f>VLOOKUP($AD449,pTRAIT!$A:$X,13,FALSE)</f>
        <v>0</v>
      </c>
      <c r="AM449" s="63">
        <f>VLOOKUP($AD449,pTRAIT!$A:$X,14,FALSE)</f>
        <v>0</v>
      </c>
      <c r="AN449" s="63">
        <f>VLOOKUP($AD449,pTRAIT!$A:$X,15,FALSE)</f>
        <v>0</v>
      </c>
      <c r="AO449" s="63">
        <f>VLOOKUP($AD449,pTRAIT!$A:$X,16,FALSE)</f>
        <v>0</v>
      </c>
      <c r="AP449" s="63">
        <f>VLOOKUP($AD449,pTRAIT!$A:$X,17,FALSE)</f>
        <v>0</v>
      </c>
      <c r="AQ449" s="63">
        <f>VLOOKUP($AD449,pTRAIT!$A:$X,18,FALSE)</f>
        <v>0</v>
      </c>
      <c r="AR449" s="63">
        <f>VLOOKUP($AD449,pTRAIT!$A:$X,19,FALSE)</f>
        <v>0</v>
      </c>
      <c r="AS449" s="63">
        <f>VLOOKUP($AD449,pTRAIT!$A:$X,20,FALSE)</f>
        <v>0</v>
      </c>
      <c r="AT449" s="63">
        <f>VLOOKUP($AD449,pTRAIT!$A:$X,21,FALSE)</f>
        <v>0</v>
      </c>
      <c r="AU449" s="63">
        <f>VLOOKUP($AD449,pTRAIT!$A:$X,22,FALSE)</f>
        <v>0</v>
      </c>
      <c r="AV449" s="63">
        <f>VLOOKUP($AD449,pTRAIT!$A:$X,23,FALSE)</f>
        <v>0</v>
      </c>
      <c r="AW449" s="63">
        <f>VLOOKUP($AD449,pTRAIT!$A:$X,24,FALSE)</f>
        <v>0</v>
      </c>
      <c r="AX449" s="67" t="s">
        <v>3189</v>
      </c>
      <c r="AY449" s="71" t="s">
        <v>3802</v>
      </c>
    </row>
    <row r="450" spans="1:51" ht="12" customHeight="1" x14ac:dyDescent="0.25">
      <c r="A450" s="32">
        <v>815</v>
      </c>
      <c r="B450" s="33" t="s">
        <v>5</v>
      </c>
      <c r="C450" s="34">
        <v>895</v>
      </c>
      <c r="D450" s="32" t="str">
        <f t="shared" ref="D450:D513" si="14">_xlfn.CONCAT(A450,B450,C450)</f>
        <v>815X895</v>
      </c>
      <c r="E450" s="48" t="s">
        <v>1624</v>
      </c>
      <c r="F450" s="61" t="s">
        <v>2073</v>
      </c>
      <c r="G450" s="41" t="s">
        <v>43</v>
      </c>
      <c r="H450" s="38"/>
      <c r="I450" s="32">
        <v>815</v>
      </c>
      <c r="J450" s="63">
        <f>VLOOKUP(I450,pTRAIT!A:B,2,FALSE)</f>
        <v>0</v>
      </c>
      <c r="K450" s="63" t="s">
        <v>2724</v>
      </c>
      <c r="L450" s="63" t="s">
        <v>2726</v>
      </c>
      <c r="M450" s="63" t="s">
        <v>2437</v>
      </c>
      <c r="N450" s="63" t="s">
        <v>2730</v>
      </c>
      <c r="O450" s="63" t="s">
        <v>2731</v>
      </c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 t="s">
        <v>2728</v>
      </c>
      <c r="AB450" s="63"/>
      <c r="AC450" s="63" t="str">
        <f t="shared" si="13"/>
        <v>Tp-2EM5Ps3n-sge;NST=X</v>
      </c>
      <c r="AD450" s="34">
        <v>895</v>
      </c>
      <c r="AE450" s="40" t="str">
        <f>VLOOKUP(AD450,pTRAIT!A:B,2,FALSE)</f>
        <v>EM5UeMi1WSCf9;NST=X / (ogc);</v>
      </c>
      <c r="AF450" s="63">
        <f>VLOOKUP($AD450,pTRAIT!$A:$X,7,FALSE)</f>
        <v>0</v>
      </c>
      <c r="AG450" s="63">
        <f>VLOOKUP($AD450,pTRAIT!$A:$X,8,FALSE)</f>
        <v>0</v>
      </c>
      <c r="AH450" s="63">
        <f>VLOOKUP($AD450,pTRAIT!$A:$X,9,FALSE)</f>
        <v>0</v>
      </c>
      <c r="AI450" s="63">
        <f>VLOOKUP($AD450,pTRAIT!$A:$X,10,FALSE)</f>
        <v>0</v>
      </c>
      <c r="AJ450" s="63">
        <f>VLOOKUP($AD450,pTRAIT!$A:$X,11,FALSE)</f>
        <v>0</v>
      </c>
      <c r="AK450" s="63">
        <f>VLOOKUP($AD450,pTRAIT!$A:$X,12,FALSE)</f>
        <v>0</v>
      </c>
      <c r="AL450" s="63">
        <f>VLOOKUP($AD450,pTRAIT!$A:$X,13,FALSE)</f>
        <v>0</v>
      </c>
      <c r="AM450" s="63">
        <f>VLOOKUP($AD450,pTRAIT!$A:$X,14,FALSE)</f>
        <v>0</v>
      </c>
      <c r="AN450" s="63">
        <f>VLOOKUP($AD450,pTRAIT!$A:$X,15,FALSE)</f>
        <v>0</v>
      </c>
      <c r="AO450" s="63">
        <f>VLOOKUP($AD450,pTRAIT!$A:$X,16,FALSE)</f>
        <v>0</v>
      </c>
      <c r="AP450" s="63">
        <f>VLOOKUP($AD450,pTRAIT!$A:$X,17,FALSE)</f>
        <v>0</v>
      </c>
      <c r="AQ450" s="63">
        <f>VLOOKUP($AD450,pTRAIT!$A:$X,18,FALSE)</f>
        <v>0</v>
      </c>
      <c r="AR450" s="63">
        <f>VLOOKUP($AD450,pTRAIT!$A:$X,19,FALSE)</f>
        <v>0</v>
      </c>
      <c r="AS450" s="63">
        <f>VLOOKUP($AD450,pTRAIT!$A:$X,20,FALSE)</f>
        <v>0</v>
      </c>
      <c r="AT450" s="63">
        <f>VLOOKUP($AD450,pTRAIT!$A:$X,21,FALSE)</f>
        <v>0</v>
      </c>
      <c r="AU450" s="63">
        <f>VLOOKUP($AD450,pTRAIT!$A:$X,22,FALSE)</f>
        <v>0</v>
      </c>
      <c r="AV450" s="63">
        <f>VLOOKUP($AD450,pTRAIT!$A:$X,23,FALSE)</f>
        <v>0</v>
      </c>
      <c r="AW450" s="63">
        <f>VLOOKUP($AD450,pTRAIT!$A:$X,24,FALSE)</f>
        <v>0</v>
      </c>
      <c r="AX450" s="67" t="s">
        <v>3190</v>
      </c>
      <c r="AY450" s="71" t="s">
        <v>3800</v>
      </c>
    </row>
    <row r="451" spans="1:51" ht="12" customHeight="1" x14ac:dyDescent="0.25">
      <c r="A451" s="32">
        <v>815</v>
      </c>
      <c r="B451" s="33" t="s">
        <v>5</v>
      </c>
      <c r="C451" s="34">
        <v>901</v>
      </c>
      <c r="D451" s="32" t="str">
        <f t="shared" si="14"/>
        <v>815X901</v>
      </c>
      <c r="E451" s="48" t="s">
        <v>1624</v>
      </c>
      <c r="F451" s="61" t="s">
        <v>2074</v>
      </c>
      <c r="G451" s="41" t="s">
        <v>43</v>
      </c>
      <c r="H451" s="38"/>
      <c r="I451" s="32">
        <v>815</v>
      </c>
      <c r="J451" s="63">
        <f>VLOOKUP(I451,pTRAIT!A:B,2,FALSE)</f>
        <v>0</v>
      </c>
      <c r="K451" s="63" t="s">
        <v>2724</v>
      </c>
      <c r="L451" s="63" t="s">
        <v>2726</v>
      </c>
      <c r="M451" s="63" t="s">
        <v>2437</v>
      </c>
      <c r="N451" s="63" t="s">
        <v>2730</v>
      </c>
      <c r="O451" s="63" t="s">
        <v>2731</v>
      </c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 t="s">
        <v>2728</v>
      </c>
      <c r="AB451" s="63"/>
      <c r="AC451" s="63" t="str">
        <f t="shared" ref="AC451:AC514" si="15">CONCATENATE(L451,M451,N451,O451,P451,Q451,R451,S451,T451,U451,V451,W451,X451,Y451,Z451,AA451,AB451,";",K451)</f>
        <v>Tp-2EM5Ps3n-sge;NST=X</v>
      </c>
      <c r="AD451" s="34">
        <v>901</v>
      </c>
      <c r="AE451" s="40" t="str">
        <f>VLOOKUP(AD451,pTRAIT!A:B,2,FALSE)</f>
        <v>EM5UeMi1WSCf9;NST=X / EM5UeMi1Cf9Pu;RIN=RS</v>
      </c>
      <c r="AF451" s="63">
        <f>VLOOKUP($AD451,pTRAIT!$A:$X,7,FALSE)</f>
        <v>0</v>
      </c>
      <c r="AG451" s="63">
        <f>VLOOKUP($AD451,pTRAIT!$A:$X,8,FALSE)</f>
        <v>0</v>
      </c>
      <c r="AH451" s="63">
        <f>VLOOKUP($AD451,pTRAIT!$A:$X,9,FALSE)</f>
        <v>0</v>
      </c>
      <c r="AI451" s="63">
        <f>VLOOKUP($AD451,pTRAIT!$A:$X,10,FALSE)</f>
        <v>0</v>
      </c>
      <c r="AJ451" s="63">
        <f>VLOOKUP($AD451,pTRAIT!$A:$X,11,FALSE)</f>
        <v>0</v>
      </c>
      <c r="AK451" s="63">
        <f>VLOOKUP($AD451,pTRAIT!$A:$X,12,FALSE)</f>
        <v>0</v>
      </c>
      <c r="AL451" s="63">
        <f>VLOOKUP($AD451,pTRAIT!$A:$X,13,FALSE)</f>
        <v>0</v>
      </c>
      <c r="AM451" s="63">
        <f>VLOOKUP($AD451,pTRAIT!$A:$X,14,FALSE)</f>
        <v>0</v>
      </c>
      <c r="AN451" s="63">
        <f>VLOOKUP($AD451,pTRAIT!$A:$X,15,FALSE)</f>
        <v>0</v>
      </c>
      <c r="AO451" s="63">
        <f>VLOOKUP($AD451,pTRAIT!$A:$X,16,FALSE)</f>
        <v>0</v>
      </c>
      <c r="AP451" s="63">
        <f>VLOOKUP($AD451,pTRAIT!$A:$X,17,FALSE)</f>
        <v>0</v>
      </c>
      <c r="AQ451" s="63">
        <f>VLOOKUP($AD451,pTRAIT!$A:$X,18,FALSE)</f>
        <v>0</v>
      </c>
      <c r="AR451" s="63">
        <f>VLOOKUP($AD451,pTRAIT!$A:$X,19,FALSE)</f>
        <v>0</v>
      </c>
      <c r="AS451" s="63">
        <f>VLOOKUP($AD451,pTRAIT!$A:$X,20,FALSE)</f>
        <v>0</v>
      </c>
      <c r="AT451" s="63">
        <f>VLOOKUP($AD451,pTRAIT!$A:$X,21,FALSE)</f>
        <v>0</v>
      </c>
      <c r="AU451" s="63">
        <f>VLOOKUP($AD451,pTRAIT!$A:$X,22,FALSE)</f>
        <v>0</v>
      </c>
      <c r="AV451" s="63">
        <f>VLOOKUP($AD451,pTRAIT!$A:$X,23,FALSE)</f>
        <v>0</v>
      </c>
      <c r="AW451" s="63">
        <f>VLOOKUP($AD451,pTRAIT!$A:$X,24,FALSE)</f>
        <v>0</v>
      </c>
      <c r="AX451" s="67" t="s">
        <v>3191</v>
      </c>
      <c r="AY451" s="71" t="s">
        <v>3798</v>
      </c>
    </row>
    <row r="452" spans="1:51" ht="12" customHeight="1" x14ac:dyDescent="0.25">
      <c r="A452" s="32">
        <v>815</v>
      </c>
      <c r="B452" s="33" t="s">
        <v>5</v>
      </c>
      <c r="C452" s="34">
        <v>910</v>
      </c>
      <c r="D452" s="32" t="str">
        <f t="shared" si="14"/>
        <v>815X910</v>
      </c>
      <c r="E452" s="48" t="s">
        <v>1624</v>
      </c>
      <c r="F452" s="61" t="s">
        <v>2075</v>
      </c>
      <c r="G452" s="41" t="s">
        <v>43</v>
      </c>
      <c r="H452" s="45"/>
      <c r="I452" s="32">
        <v>815</v>
      </c>
      <c r="J452" s="63">
        <f>VLOOKUP(I452,pTRAIT!A:B,2,FALSE)</f>
        <v>0</v>
      </c>
      <c r="K452" s="63" t="s">
        <v>2724</v>
      </c>
      <c r="L452" s="63" t="s">
        <v>2726</v>
      </c>
      <c r="M452" s="63" t="s">
        <v>2437</v>
      </c>
      <c r="N452" s="63" t="s">
        <v>2730</v>
      </c>
      <c r="O452" s="63" t="s">
        <v>2731</v>
      </c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 t="s">
        <v>2728</v>
      </c>
      <c r="AB452" s="63"/>
      <c r="AC452" s="63" t="str">
        <f t="shared" si="15"/>
        <v>Tp-2EM5Ps3n-sge;NST=X</v>
      </c>
      <c r="AD452" s="34">
        <v>910</v>
      </c>
      <c r="AE452" s="40" t="str">
        <f>VLOOKUP(AD452,pTRAIT!A:B,2,FALSE)</f>
        <v>EM5UeMi1WSCf9;NST=X / (ogc);</v>
      </c>
      <c r="AF452" s="63">
        <f>VLOOKUP($AD452,pTRAIT!$A:$X,7,FALSE)</f>
        <v>0</v>
      </c>
      <c r="AG452" s="63">
        <f>VLOOKUP($AD452,pTRAIT!$A:$X,8,FALSE)</f>
        <v>0</v>
      </c>
      <c r="AH452" s="63">
        <f>VLOOKUP($AD452,pTRAIT!$A:$X,9,FALSE)</f>
        <v>0</v>
      </c>
      <c r="AI452" s="63">
        <f>VLOOKUP($AD452,pTRAIT!$A:$X,10,FALSE)</f>
        <v>0</v>
      </c>
      <c r="AJ452" s="63">
        <f>VLOOKUP($AD452,pTRAIT!$A:$X,11,FALSE)</f>
        <v>0</v>
      </c>
      <c r="AK452" s="63">
        <f>VLOOKUP($AD452,pTRAIT!$A:$X,12,FALSE)</f>
        <v>0</v>
      </c>
      <c r="AL452" s="63">
        <f>VLOOKUP($AD452,pTRAIT!$A:$X,13,FALSE)</f>
        <v>0</v>
      </c>
      <c r="AM452" s="63">
        <f>VLOOKUP($AD452,pTRAIT!$A:$X,14,FALSE)</f>
        <v>0</v>
      </c>
      <c r="AN452" s="63">
        <f>VLOOKUP($AD452,pTRAIT!$A:$X,15,FALSE)</f>
        <v>0</v>
      </c>
      <c r="AO452" s="63">
        <f>VLOOKUP($AD452,pTRAIT!$A:$X,16,FALSE)</f>
        <v>0</v>
      </c>
      <c r="AP452" s="63">
        <f>VLOOKUP($AD452,pTRAIT!$A:$X,17,FALSE)</f>
        <v>0</v>
      </c>
      <c r="AQ452" s="63">
        <f>VLOOKUP($AD452,pTRAIT!$A:$X,18,FALSE)</f>
        <v>0</v>
      </c>
      <c r="AR452" s="63">
        <f>VLOOKUP($AD452,pTRAIT!$A:$X,19,FALSE)</f>
        <v>0</v>
      </c>
      <c r="AS452" s="63">
        <f>VLOOKUP($AD452,pTRAIT!$A:$X,20,FALSE)</f>
        <v>0</v>
      </c>
      <c r="AT452" s="63">
        <f>VLOOKUP($AD452,pTRAIT!$A:$X,21,FALSE)</f>
        <v>0</v>
      </c>
      <c r="AU452" s="63">
        <f>VLOOKUP($AD452,pTRAIT!$A:$X,22,FALSE)</f>
        <v>0</v>
      </c>
      <c r="AV452" s="63">
        <f>VLOOKUP($AD452,pTRAIT!$A:$X,23,FALSE)</f>
        <v>0</v>
      </c>
      <c r="AW452" s="63">
        <f>VLOOKUP($AD452,pTRAIT!$A:$X,24,FALSE)</f>
        <v>0</v>
      </c>
      <c r="AX452" s="67" t="s">
        <v>3192</v>
      </c>
      <c r="AY452" s="71" t="s">
        <v>3800</v>
      </c>
    </row>
    <row r="453" spans="1:51" ht="12" customHeight="1" x14ac:dyDescent="0.25">
      <c r="A453" s="32">
        <v>815</v>
      </c>
      <c r="B453" s="33" t="s">
        <v>5</v>
      </c>
      <c r="C453" s="34">
        <v>911</v>
      </c>
      <c r="D453" s="32" t="str">
        <f t="shared" si="14"/>
        <v>815X911</v>
      </c>
      <c r="E453" s="48" t="s">
        <v>1624</v>
      </c>
      <c r="F453" s="61" t="s">
        <v>2076</v>
      </c>
      <c r="G453" s="41" t="s">
        <v>43</v>
      </c>
      <c r="H453" s="45"/>
      <c r="I453" s="32">
        <v>815</v>
      </c>
      <c r="J453" s="63">
        <f>VLOOKUP(I453,pTRAIT!A:B,2,FALSE)</f>
        <v>0</v>
      </c>
      <c r="K453" s="63" t="s">
        <v>2724</v>
      </c>
      <c r="L453" s="63" t="s">
        <v>2726</v>
      </c>
      <c r="M453" s="63" t="s">
        <v>2437</v>
      </c>
      <c r="N453" s="63" t="s">
        <v>2730</v>
      </c>
      <c r="O453" s="63" t="s">
        <v>2731</v>
      </c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 t="s">
        <v>2728</v>
      </c>
      <c r="AB453" s="63"/>
      <c r="AC453" s="63" t="str">
        <f t="shared" si="15"/>
        <v>Tp-2EM5Ps3n-sge;NST=X</v>
      </c>
      <c r="AD453" s="34">
        <v>911</v>
      </c>
      <c r="AE453" s="40" t="str">
        <f>VLOOKUP(AD453,pTRAIT!A:B,2,FALSE)</f>
        <v>EM5UeMi1WSCf9;NST=X / ;</v>
      </c>
      <c r="AF453" s="63">
        <f>VLOOKUP($AD453,pTRAIT!$A:$X,7,FALSE)</f>
        <v>0</v>
      </c>
      <c r="AG453" s="63">
        <f>VLOOKUP($AD453,pTRAIT!$A:$X,8,FALSE)</f>
        <v>0</v>
      </c>
      <c r="AH453" s="63">
        <f>VLOOKUP($AD453,pTRAIT!$A:$X,9,FALSE)</f>
        <v>0</v>
      </c>
      <c r="AI453" s="63">
        <f>VLOOKUP($AD453,pTRAIT!$A:$X,10,FALSE)</f>
        <v>0</v>
      </c>
      <c r="AJ453" s="63">
        <f>VLOOKUP($AD453,pTRAIT!$A:$X,11,FALSE)</f>
        <v>0</v>
      </c>
      <c r="AK453" s="63">
        <f>VLOOKUP($AD453,pTRAIT!$A:$X,12,FALSE)</f>
        <v>0</v>
      </c>
      <c r="AL453" s="63">
        <f>VLOOKUP($AD453,pTRAIT!$A:$X,13,FALSE)</f>
        <v>0</v>
      </c>
      <c r="AM453" s="63">
        <f>VLOOKUP($AD453,pTRAIT!$A:$X,14,FALSE)</f>
        <v>0</v>
      </c>
      <c r="AN453" s="63">
        <f>VLOOKUP($AD453,pTRAIT!$A:$X,15,FALSE)</f>
        <v>0</v>
      </c>
      <c r="AO453" s="63">
        <f>VLOOKUP($AD453,pTRAIT!$A:$X,16,FALSE)</f>
        <v>0</v>
      </c>
      <c r="AP453" s="63">
        <f>VLOOKUP($AD453,pTRAIT!$A:$X,17,FALSE)</f>
        <v>0</v>
      </c>
      <c r="AQ453" s="63">
        <f>VLOOKUP($AD453,pTRAIT!$A:$X,18,FALSE)</f>
        <v>0</v>
      </c>
      <c r="AR453" s="63">
        <f>VLOOKUP($AD453,pTRAIT!$A:$X,19,FALSE)</f>
        <v>0</v>
      </c>
      <c r="AS453" s="63">
        <f>VLOOKUP($AD453,pTRAIT!$A:$X,20,FALSE)</f>
        <v>0</v>
      </c>
      <c r="AT453" s="63">
        <f>VLOOKUP($AD453,pTRAIT!$A:$X,21,FALSE)</f>
        <v>0</v>
      </c>
      <c r="AU453" s="63">
        <f>VLOOKUP($AD453,pTRAIT!$A:$X,22,FALSE)</f>
        <v>0</v>
      </c>
      <c r="AV453" s="63">
        <f>VLOOKUP($AD453,pTRAIT!$A:$X,23,FALSE)</f>
        <v>0</v>
      </c>
      <c r="AW453" s="63">
        <f>VLOOKUP($AD453,pTRAIT!$A:$X,24,FALSE)</f>
        <v>0</v>
      </c>
      <c r="AX453" s="67" t="s">
        <v>3193</v>
      </c>
      <c r="AY453" s="71" t="s">
        <v>3803</v>
      </c>
    </row>
    <row r="454" spans="1:51" ht="12" customHeight="1" x14ac:dyDescent="0.25">
      <c r="A454" s="32">
        <v>815</v>
      </c>
      <c r="B454" s="33" t="s">
        <v>5</v>
      </c>
      <c r="C454" s="34">
        <v>912</v>
      </c>
      <c r="D454" s="32" t="str">
        <f t="shared" si="14"/>
        <v>815X912</v>
      </c>
      <c r="E454" s="48" t="s">
        <v>1624</v>
      </c>
      <c r="F454" s="61" t="s">
        <v>2077</v>
      </c>
      <c r="G454" s="41" t="s">
        <v>43</v>
      </c>
      <c r="H454" s="38"/>
      <c r="I454" s="32">
        <v>815</v>
      </c>
      <c r="J454" s="63">
        <f>VLOOKUP(I454,pTRAIT!A:B,2,FALSE)</f>
        <v>0</v>
      </c>
      <c r="K454" s="63" t="s">
        <v>2724</v>
      </c>
      <c r="L454" s="63" t="s">
        <v>2726</v>
      </c>
      <c r="M454" s="63" t="s">
        <v>2437</v>
      </c>
      <c r="N454" s="63" t="s">
        <v>2730</v>
      </c>
      <c r="O454" s="63" t="s">
        <v>2731</v>
      </c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 t="s">
        <v>2728</v>
      </c>
      <c r="AB454" s="63"/>
      <c r="AC454" s="63" t="str">
        <f t="shared" si="15"/>
        <v>Tp-2EM5Ps3n-sge;NST=X</v>
      </c>
      <c r="AD454" s="34">
        <v>912</v>
      </c>
      <c r="AE454" s="40" t="str">
        <f>VLOOKUP(AD454,pTRAIT!A:B,2,FALSE)</f>
        <v>EM5UeMi1WSCf9;NST=X / (Pu)(ogc);</v>
      </c>
      <c r="AF454" s="63">
        <f>VLOOKUP($AD454,pTRAIT!$A:$X,7,FALSE)</f>
        <v>0</v>
      </c>
      <c r="AG454" s="63">
        <f>VLOOKUP($AD454,pTRAIT!$A:$X,8,FALSE)</f>
        <v>0</v>
      </c>
      <c r="AH454" s="63">
        <f>VLOOKUP($AD454,pTRAIT!$A:$X,9,FALSE)</f>
        <v>0</v>
      </c>
      <c r="AI454" s="63">
        <f>VLOOKUP($AD454,pTRAIT!$A:$X,10,FALSE)</f>
        <v>0</v>
      </c>
      <c r="AJ454" s="63">
        <f>VLOOKUP($AD454,pTRAIT!$A:$X,11,FALSE)</f>
        <v>0</v>
      </c>
      <c r="AK454" s="63">
        <f>VLOOKUP($AD454,pTRAIT!$A:$X,12,FALSE)</f>
        <v>0</v>
      </c>
      <c r="AL454" s="63">
        <f>VLOOKUP($AD454,pTRAIT!$A:$X,13,FALSE)</f>
        <v>0</v>
      </c>
      <c r="AM454" s="63">
        <f>VLOOKUP($AD454,pTRAIT!$A:$X,14,FALSE)</f>
        <v>0</v>
      </c>
      <c r="AN454" s="63">
        <f>VLOOKUP($AD454,pTRAIT!$A:$X,15,FALSE)</f>
        <v>0</v>
      </c>
      <c r="AO454" s="63">
        <f>VLOOKUP($AD454,pTRAIT!$A:$X,16,FALSE)</f>
        <v>0</v>
      </c>
      <c r="AP454" s="63">
        <f>VLOOKUP($AD454,pTRAIT!$A:$X,17,FALSE)</f>
        <v>0</v>
      </c>
      <c r="AQ454" s="63">
        <f>VLOOKUP($AD454,pTRAIT!$A:$X,18,FALSE)</f>
        <v>0</v>
      </c>
      <c r="AR454" s="63">
        <f>VLOOKUP($AD454,pTRAIT!$A:$X,19,FALSE)</f>
        <v>0</v>
      </c>
      <c r="AS454" s="63">
        <f>VLOOKUP($AD454,pTRAIT!$A:$X,20,FALSE)</f>
        <v>0</v>
      </c>
      <c r="AT454" s="63">
        <f>VLOOKUP($AD454,pTRAIT!$A:$X,21,FALSE)</f>
        <v>0</v>
      </c>
      <c r="AU454" s="63">
        <f>VLOOKUP($AD454,pTRAIT!$A:$X,22,FALSE)</f>
        <v>0</v>
      </c>
      <c r="AV454" s="63">
        <f>VLOOKUP($AD454,pTRAIT!$A:$X,23,FALSE)</f>
        <v>0</v>
      </c>
      <c r="AW454" s="63">
        <f>VLOOKUP($AD454,pTRAIT!$A:$X,24,FALSE)</f>
        <v>0</v>
      </c>
      <c r="AX454" s="67" t="s">
        <v>3194</v>
      </c>
      <c r="AY454" s="71" t="s">
        <v>3804</v>
      </c>
    </row>
    <row r="455" spans="1:51" ht="12" customHeight="1" x14ac:dyDescent="0.25">
      <c r="A455" s="32">
        <v>815</v>
      </c>
      <c r="B455" s="33" t="s">
        <v>5</v>
      </c>
      <c r="C455" s="34">
        <v>913</v>
      </c>
      <c r="D455" s="32" t="str">
        <f t="shared" si="14"/>
        <v>815X913</v>
      </c>
      <c r="E455" s="48" t="s">
        <v>1624</v>
      </c>
      <c r="F455" s="61" t="s">
        <v>2078</v>
      </c>
      <c r="G455" s="41" t="s">
        <v>43</v>
      </c>
      <c r="H455" s="38"/>
      <c r="I455" s="32">
        <v>815</v>
      </c>
      <c r="J455" s="63">
        <f>VLOOKUP(I455,pTRAIT!A:B,2,FALSE)</f>
        <v>0</v>
      </c>
      <c r="K455" s="63" t="s">
        <v>2724</v>
      </c>
      <c r="L455" s="63" t="s">
        <v>2726</v>
      </c>
      <c r="M455" s="63" t="s">
        <v>2437</v>
      </c>
      <c r="N455" s="63" t="s">
        <v>2730</v>
      </c>
      <c r="O455" s="63" t="s">
        <v>2731</v>
      </c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 t="s">
        <v>2728</v>
      </c>
      <c r="AB455" s="63"/>
      <c r="AC455" s="63" t="str">
        <f t="shared" si="15"/>
        <v>Tp-2EM5Ps3n-sge;NST=X</v>
      </c>
      <c r="AD455" s="34">
        <v>913</v>
      </c>
      <c r="AE455" s="40" t="str">
        <f>VLOOKUP(AD455,pTRAIT!A:B,2,FALSE)</f>
        <v>EM5UeMi1WSCf9;NST=X / (10-SCHI);</v>
      </c>
      <c r="AF455" s="63">
        <f>VLOOKUP($AD455,pTRAIT!$A:$X,7,FALSE)</f>
        <v>0</v>
      </c>
      <c r="AG455" s="63">
        <f>VLOOKUP($AD455,pTRAIT!$A:$X,8,FALSE)</f>
        <v>0</v>
      </c>
      <c r="AH455" s="63">
        <f>VLOOKUP($AD455,pTRAIT!$A:$X,9,FALSE)</f>
        <v>0</v>
      </c>
      <c r="AI455" s="63">
        <f>VLOOKUP($AD455,pTRAIT!$A:$X,10,FALSE)</f>
        <v>0</v>
      </c>
      <c r="AJ455" s="63">
        <f>VLOOKUP($AD455,pTRAIT!$A:$X,11,FALSE)</f>
        <v>0</v>
      </c>
      <c r="AK455" s="63">
        <f>VLOOKUP($AD455,pTRAIT!$A:$X,12,FALSE)</f>
        <v>0</v>
      </c>
      <c r="AL455" s="63">
        <f>VLOOKUP($AD455,pTRAIT!$A:$X,13,FALSE)</f>
        <v>0</v>
      </c>
      <c r="AM455" s="63">
        <f>VLOOKUP($AD455,pTRAIT!$A:$X,14,FALSE)</f>
        <v>0</v>
      </c>
      <c r="AN455" s="63">
        <f>VLOOKUP($AD455,pTRAIT!$A:$X,15,FALSE)</f>
        <v>0</v>
      </c>
      <c r="AO455" s="63">
        <f>VLOOKUP($AD455,pTRAIT!$A:$X,16,FALSE)</f>
        <v>0</v>
      </c>
      <c r="AP455" s="63">
        <f>VLOOKUP($AD455,pTRAIT!$A:$X,17,FALSE)</f>
        <v>0</v>
      </c>
      <c r="AQ455" s="63">
        <f>VLOOKUP($AD455,pTRAIT!$A:$X,18,FALSE)</f>
        <v>0</v>
      </c>
      <c r="AR455" s="63">
        <f>VLOOKUP($AD455,pTRAIT!$A:$X,19,FALSE)</f>
        <v>0</v>
      </c>
      <c r="AS455" s="63">
        <f>VLOOKUP($AD455,pTRAIT!$A:$X,20,FALSE)</f>
        <v>0</v>
      </c>
      <c r="AT455" s="63">
        <f>VLOOKUP($AD455,pTRAIT!$A:$X,21,FALSE)</f>
        <v>0</v>
      </c>
      <c r="AU455" s="63">
        <f>VLOOKUP($AD455,pTRAIT!$A:$X,22,FALSE)</f>
        <v>0</v>
      </c>
      <c r="AV455" s="63">
        <f>VLOOKUP($AD455,pTRAIT!$A:$X,23,FALSE)</f>
        <v>0</v>
      </c>
      <c r="AW455" s="63">
        <f>VLOOKUP($AD455,pTRAIT!$A:$X,24,FALSE)</f>
        <v>0</v>
      </c>
      <c r="AX455" s="67" t="s">
        <v>3195</v>
      </c>
      <c r="AY455" s="71" t="s">
        <v>3805</v>
      </c>
    </row>
    <row r="456" spans="1:51" ht="12" customHeight="1" x14ac:dyDescent="0.25">
      <c r="A456" s="32">
        <v>815</v>
      </c>
      <c r="B456" s="33" t="s">
        <v>5</v>
      </c>
      <c r="C456" s="34">
        <v>915</v>
      </c>
      <c r="D456" s="32" t="str">
        <f t="shared" si="14"/>
        <v>815X915</v>
      </c>
      <c r="E456" s="48" t="s">
        <v>1624</v>
      </c>
      <c r="F456" s="61" t="s">
        <v>2079</v>
      </c>
      <c r="G456" s="41" t="s">
        <v>43</v>
      </c>
      <c r="H456" s="38"/>
      <c r="I456" s="32">
        <v>815</v>
      </c>
      <c r="J456" s="63">
        <f>VLOOKUP(I456,pTRAIT!A:B,2,FALSE)</f>
        <v>0</v>
      </c>
      <c r="K456" s="63" t="s">
        <v>2724</v>
      </c>
      <c r="L456" s="63" t="s">
        <v>2726</v>
      </c>
      <c r="M456" s="63" t="s">
        <v>2437</v>
      </c>
      <c r="N456" s="63" t="s">
        <v>2730</v>
      </c>
      <c r="O456" s="63" t="s">
        <v>2731</v>
      </c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 t="s">
        <v>2728</v>
      </c>
      <c r="AB456" s="63"/>
      <c r="AC456" s="63" t="str">
        <f t="shared" si="15"/>
        <v>Tp-2EM5Ps3n-sge;NST=X</v>
      </c>
      <c r="AD456" s="34">
        <v>915</v>
      </c>
      <c r="AE456" s="40" t="str">
        <f>VLOOKUP(AD456,pTRAIT!A:B,2,FALSE)</f>
        <v>EM5UeMi1WSCf9;NST=X / EM5Mi1Cf9(Pu);RIN=RF</v>
      </c>
      <c r="AF456" s="63">
        <f>VLOOKUP($AD456,pTRAIT!$A:$X,7,FALSE)</f>
        <v>0</v>
      </c>
      <c r="AG456" s="63">
        <f>VLOOKUP($AD456,pTRAIT!$A:$X,8,FALSE)</f>
        <v>0</v>
      </c>
      <c r="AH456" s="63">
        <f>VLOOKUP($AD456,pTRAIT!$A:$X,9,FALSE)</f>
        <v>0</v>
      </c>
      <c r="AI456" s="63">
        <f>VLOOKUP($AD456,pTRAIT!$A:$X,10,FALSE)</f>
        <v>0</v>
      </c>
      <c r="AJ456" s="63">
        <f>VLOOKUP($AD456,pTRAIT!$A:$X,11,FALSE)</f>
        <v>0</v>
      </c>
      <c r="AK456" s="63">
        <f>VLOOKUP($AD456,pTRAIT!$A:$X,12,FALSE)</f>
        <v>0</v>
      </c>
      <c r="AL456" s="63">
        <f>VLOOKUP($AD456,pTRAIT!$A:$X,13,FALSE)</f>
        <v>0</v>
      </c>
      <c r="AM456" s="63">
        <f>VLOOKUP($AD456,pTRAIT!$A:$X,14,FALSE)</f>
        <v>0</v>
      </c>
      <c r="AN456" s="63">
        <f>VLOOKUP($AD456,pTRAIT!$A:$X,15,FALSE)</f>
        <v>0</v>
      </c>
      <c r="AO456" s="63">
        <f>VLOOKUP($AD456,pTRAIT!$A:$X,16,FALSE)</f>
        <v>0</v>
      </c>
      <c r="AP456" s="63">
        <f>VLOOKUP($AD456,pTRAIT!$A:$X,17,FALSE)</f>
        <v>0</v>
      </c>
      <c r="AQ456" s="63">
        <f>VLOOKUP($AD456,pTRAIT!$A:$X,18,FALSE)</f>
        <v>0</v>
      </c>
      <c r="AR456" s="63">
        <f>VLOOKUP($AD456,pTRAIT!$A:$X,19,FALSE)</f>
        <v>0</v>
      </c>
      <c r="AS456" s="63">
        <f>VLOOKUP($AD456,pTRAIT!$A:$X,20,FALSE)</f>
        <v>0</v>
      </c>
      <c r="AT456" s="63">
        <f>VLOOKUP($AD456,pTRAIT!$A:$X,21,FALSE)</f>
        <v>0</v>
      </c>
      <c r="AU456" s="63">
        <f>VLOOKUP($AD456,pTRAIT!$A:$X,22,FALSE)</f>
        <v>0</v>
      </c>
      <c r="AV456" s="63">
        <f>VLOOKUP($AD456,pTRAIT!$A:$X,23,FALSE)</f>
        <v>0</v>
      </c>
      <c r="AW456" s="63">
        <f>VLOOKUP($AD456,pTRAIT!$A:$X,24,FALSE)</f>
        <v>0</v>
      </c>
      <c r="AX456" s="67" t="s">
        <v>3196</v>
      </c>
      <c r="AY456" s="71" t="s">
        <v>3801</v>
      </c>
    </row>
    <row r="457" spans="1:51" ht="12" customHeight="1" x14ac:dyDescent="0.25">
      <c r="A457" s="32">
        <v>815</v>
      </c>
      <c r="B457" s="33" t="s">
        <v>5</v>
      </c>
      <c r="C457" s="34">
        <v>917</v>
      </c>
      <c r="D457" s="32" t="str">
        <f t="shared" si="14"/>
        <v>815X917</v>
      </c>
      <c r="E457" s="48" t="s">
        <v>1624</v>
      </c>
      <c r="F457" s="61" t="s">
        <v>2080</v>
      </c>
      <c r="G457" s="41" t="s">
        <v>43</v>
      </c>
      <c r="H457" s="38"/>
      <c r="I457" s="32">
        <v>815</v>
      </c>
      <c r="J457" s="63">
        <f>VLOOKUP(I457,pTRAIT!A:B,2,FALSE)</f>
        <v>0</v>
      </c>
      <c r="K457" s="63" t="s">
        <v>2724</v>
      </c>
      <c r="L457" s="63" t="s">
        <v>2726</v>
      </c>
      <c r="M457" s="63" t="s">
        <v>2437</v>
      </c>
      <c r="N457" s="63" t="s">
        <v>2730</v>
      </c>
      <c r="O457" s="63" t="s">
        <v>2731</v>
      </c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 t="s">
        <v>2728</v>
      </c>
      <c r="AB457" s="63"/>
      <c r="AC457" s="63" t="str">
        <f t="shared" si="15"/>
        <v>Tp-2EM5Ps3n-sge;NST=X</v>
      </c>
      <c r="AD457" s="34">
        <v>917</v>
      </c>
      <c r="AE457" s="40" t="str">
        <f>VLOOKUP(AD457,pTRAIT!A:B,2,FALSE)</f>
        <v>EM5UeMi1WSCf9;NST=X / EM5UeMi1Cf9Pu;RIN=RS</v>
      </c>
      <c r="AF457" s="63">
        <f>VLOOKUP($AD457,pTRAIT!$A:$X,7,FALSE)</f>
        <v>0</v>
      </c>
      <c r="AG457" s="63">
        <f>VLOOKUP($AD457,pTRAIT!$A:$X,8,FALSE)</f>
        <v>0</v>
      </c>
      <c r="AH457" s="63">
        <f>VLOOKUP($AD457,pTRAIT!$A:$X,9,FALSE)</f>
        <v>0</v>
      </c>
      <c r="AI457" s="63">
        <f>VLOOKUP($AD457,pTRAIT!$A:$X,10,FALSE)</f>
        <v>0</v>
      </c>
      <c r="AJ457" s="63">
        <f>VLOOKUP($AD457,pTRAIT!$A:$X,11,FALSE)</f>
        <v>0</v>
      </c>
      <c r="AK457" s="63">
        <f>VLOOKUP($AD457,pTRAIT!$A:$X,12,FALSE)</f>
        <v>0</v>
      </c>
      <c r="AL457" s="63">
        <f>VLOOKUP($AD457,pTRAIT!$A:$X,13,FALSE)</f>
        <v>0</v>
      </c>
      <c r="AM457" s="63">
        <f>VLOOKUP($AD457,pTRAIT!$A:$X,14,FALSE)</f>
        <v>0</v>
      </c>
      <c r="AN457" s="63">
        <f>VLOOKUP($AD457,pTRAIT!$A:$X,15,FALSE)</f>
        <v>0</v>
      </c>
      <c r="AO457" s="63">
        <f>VLOOKUP($AD457,pTRAIT!$A:$X,16,FALSE)</f>
        <v>0</v>
      </c>
      <c r="AP457" s="63">
        <f>VLOOKUP($AD457,pTRAIT!$A:$X,17,FALSE)</f>
        <v>0</v>
      </c>
      <c r="AQ457" s="63">
        <f>VLOOKUP($AD457,pTRAIT!$A:$X,18,FALSE)</f>
        <v>0</v>
      </c>
      <c r="AR457" s="63">
        <f>VLOOKUP($AD457,pTRAIT!$A:$X,19,FALSE)</f>
        <v>0</v>
      </c>
      <c r="AS457" s="63">
        <f>VLOOKUP($AD457,pTRAIT!$A:$X,20,FALSE)</f>
        <v>0</v>
      </c>
      <c r="AT457" s="63">
        <f>VLOOKUP($AD457,pTRAIT!$A:$X,21,FALSE)</f>
        <v>0</v>
      </c>
      <c r="AU457" s="63">
        <f>VLOOKUP($AD457,pTRAIT!$A:$X,22,FALSE)</f>
        <v>0</v>
      </c>
      <c r="AV457" s="63">
        <f>VLOOKUP($AD457,pTRAIT!$A:$X,23,FALSE)</f>
        <v>0</v>
      </c>
      <c r="AW457" s="63">
        <f>VLOOKUP($AD457,pTRAIT!$A:$X,24,FALSE)</f>
        <v>0</v>
      </c>
      <c r="AX457" s="67" t="s">
        <v>3197</v>
      </c>
      <c r="AY457" s="71" t="s">
        <v>3798</v>
      </c>
    </row>
    <row r="458" spans="1:51" ht="12" customHeight="1" x14ac:dyDescent="0.25">
      <c r="A458" s="32">
        <v>815</v>
      </c>
      <c r="B458" s="33" t="s">
        <v>5</v>
      </c>
      <c r="C458" s="34">
        <v>925</v>
      </c>
      <c r="D458" s="32" t="str">
        <f t="shared" si="14"/>
        <v>815X925</v>
      </c>
      <c r="E458" s="48" t="s">
        <v>1624</v>
      </c>
      <c r="F458" s="61" t="s">
        <v>2081</v>
      </c>
      <c r="G458" s="41" t="s">
        <v>43</v>
      </c>
      <c r="H458" s="38"/>
      <c r="I458" s="32">
        <v>815</v>
      </c>
      <c r="J458" s="63">
        <f>VLOOKUP(I458,pTRAIT!A:B,2,FALSE)</f>
        <v>0</v>
      </c>
      <c r="K458" s="63" t="s">
        <v>2724</v>
      </c>
      <c r="L458" s="63" t="s">
        <v>2726</v>
      </c>
      <c r="M458" s="63" t="s">
        <v>2437</v>
      </c>
      <c r="N458" s="63" t="s">
        <v>2730</v>
      </c>
      <c r="O458" s="63" t="s">
        <v>2731</v>
      </c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 t="s">
        <v>2728</v>
      </c>
      <c r="AB458" s="63"/>
      <c r="AC458" s="63" t="str">
        <f t="shared" si="15"/>
        <v>Tp-2EM5Ps3n-sge;NST=X</v>
      </c>
      <c r="AD458" s="34">
        <v>925</v>
      </c>
      <c r="AE458" s="40" t="str">
        <f>VLOOKUP(AD458,pTRAIT!A:B,2,FALSE)</f>
        <v>EM5UeMi1WSCf9;NST=X / (Pu);</v>
      </c>
      <c r="AF458" s="63">
        <f>VLOOKUP($AD458,pTRAIT!$A:$X,7,FALSE)</f>
        <v>0</v>
      </c>
      <c r="AG458" s="63">
        <f>VLOOKUP($AD458,pTRAIT!$A:$X,8,FALSE)</f>
        <v>0</v>
      </c>
      <c r="AH458" s="63">
        <f>VLOOKUP($AD458,pTRAIT!$A:$X,9,FALSE)</f>
        <v>0</v>
      </c>
      <c r="AI458" s="63">
        <f>VLOOKUP($AD458,pTRAIT!$A:$X,10,FALSE)</f>
        <v>0</v>
      </c>
      <c r="AJ458" s="63">
        <f>VLOOKUP($AD458,pTRAIT!$A:$X,11,FALSE)</f>
        <v>0</v>
      </c>
      <c r="AK458" s="63">
        <f>VLOOKUP($AD458,pTRAIT!$A:$X,12,FALSE)</f>
        <v>0</v>
      </c>
      <c r="AL458" s="63">
        <f>VLOOKUP($AD458,pTRAIT!$A:$X,13,FALSE)</f>
        <v>0</v>
      </c>
      <c r="AM458" s="63">
        <f>VLOOKUP($AD458,pTRAIT!$A:$X,14,FALSE)</f>
        <v>0</v>
      </c>
      <c r="AN458" s="63">
        <f>VLOOKUP($AD458,pTRAIT!$A:$X,15,FALSE)</f>
        <v>0</v>
      </c>
      <c r="AO458" s="63">
        <f>VLOOKUP($AD458,pTRAIT!$A:$X,16,FALSE)</f>
        <v>0</v>
      </c>
      <c r="AP458" s="63">
        <f>VLOOKUP($AD458,pTRAIT!$A:$X,17,FALSE)</f>
        <v>0</v>
      </c>
      <c r="AQ458" s="63">
        <f>VLOOKUP($AD458,pTRAIT!$A:$X,18,FALSE)</f>
        <v>0</v>
      </c>
      <c r="AR458" s="63">
        <f>VLOOKUP($AD458,pTRAIT!$A:$X,19,FALSE)</f>
        <v>0</v>
      </c>
      <c r="AS458" s="63">
        <f>VLOOKUP($AD458,pTRAIT!$A:$X,20,FALSE)</f>
        <v>0</v>
      </c>
      <c r="AT458" s="63">
        <f>VLOOKUP($AD458,pTRAIT!$A:$X,21,FALSE)</f>
        <v>0</v>
      </c>
      <c r="AU458" s="63">
        <f>VLOOKUP($AD458,pTRAIT!$A:$X,22,FALSE)</f>
        <v>0</v>
      </c>
      <c r="AV458" s="63">
        <f>VLOOKUP($AD458,pTRAIT!$A:$X,23,FALSE)</f>
        <v>0</v>
      </c>
      <c r="AW458" s="63">
        <f>VLOOKUP($AD458,pTRAIT!$A:$X,24,FALSE)</f>
        <v>0</v>
      </c>
      <c r="AX458" s="67" t="s">
        <v>3198</v>
      </c>
      <c r="AY458" s="71" t="s">
        <v>3799</v>
      </c>
    </row>
    <row r="459" spans="1:51" ht="12" customHeight="1" x14ac:dyDescent="0.25">
      <c r="A459" s="32">
        <v>815</v>
      </c>
      <c r="B459" s="33" t="s">
        <v>5</v>
      </c>
      <c r="C459" s="34">
        <v>927</v>
      </c>
      <c r="D459" s="32" t="str">
        <f t="shared" si="14"/>
        <v>815X927</v>
      </c>
      <c r="E459" s="48" t="s">
        <v>1624</v>
      </c>
      <c r="F459" s="61" t="s">
        <v>2082</v>
      </c>
      <c r="G459" s="41" t="s">
        <v>43</v>
      </c>
      <c r="H459" s="38"/>
      <c r="I459" s="32">
        <v>815</v>
      </c>
      <c r="J459" s="63">
        <f>VLOOKUP(I459,pTRAIT!A:B,2,FALSE)</f>
        <v>0</v>
      </c>
      <c r="K459" s="63" t="s">
        <v>2724</v>
      </c>
      <c r="L459" s="63" t="s">
        <v>2726</v>
      </c>
      <c r="M459" s="63" t="s">
        <v>2437</v>
      </c>
      <c r="N459" s="63" t="s">
        <v>2730</v>
      </c>
      <c r="O459" s="63" t="s">
        <v>2731</v>
      </c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 t="s">
        <v>2728</v>
      </c>
      <c r="AB459" s="63"/>
      <c r="AC459" s="63" t="str">
        <f t="shared" si="15"/>
        <v>Tp-2EM5Ps3n-sge;NST=X</v>
      </c>
      <c r="AD459" s="34">
        <v>927</v>
      </c>
      <c r="AE459" s="40" t="str">
        <f>VLOOKUP(AD459,pTRAIT!A:B,2,FALSE)</f>
        <v>EM5UeMi1WSCf9;NST=X / ;</v>
      </c>
      <c r="AF459" s="63">
        <f>VLOOKUP($AD459,pTRAIT!$A:$X,7,FALSE)</f>
        <v>0</v>
      </c>
      <c r="AG459" s="63">
        <f>VLOOKUP($AD459,pTRAIT!$A:$X,8,FALSE)</f>
        <v>0</v>
      </c>
      <c r="AH459" s="63">
        <f>VLOOKUP($AD459,pTRAIT!$A:$X,9,FALSE)</f>
        <v>0</v>
      </c>
      <c r="AI459" s="63">
        <f>VLOOKUP($AD459,pTRAIT!$A:$X,10,FALSE)</f>
        <v>0</v>
      </c>
      <c r="AJ459" s="63">
        <f>VLOOKUP($AD459,pTRAIT!$A:$X,11,FALSE)</f>
        <v>0</v>
      </c>
      <c r="AK459" s="63">
        <f>VLOOKUP($AD459,pTRAIT!$A:$X,12,FALSE)</f>
        <v>0</v>
      </c>
      <c r="AL459" s="63">
        <f>VLOOKUP($AD459,pTRAIT!$A:$X,13,FALSE)</f>
        <v>0</v>
      </c>
      <c r="AM459" s="63">
        <f>VLOOKUP($AD459,pTRAIT!$A:$X,14,FALSE)</f>
        <v>0</v>
      </c>
      <c r="AN459" s="63">
        <f>VLOOKUP($AD459,pTRAIT!$A:$X,15,FALSE)</f>
        <v>0</v>
      </c>
      <c r="AO459" s="63">
        <f>VLOOKUP($AD459,pTRAIT!$A:$X,16,FALSE)</f>
        <v>0</v>
      </c>
      <c r="AP459" s="63">
        <f>VLOOKUP($AD459,pTRAIT!$A:$X,17,FALSE)</f>
        <v>0</v>
      </c>
      <c r="AQ459" s="63">
        <f>VLOOKUP($AD459,pTRAIT!$A:$X,18,FALSE)</f>
        <v>0</v>
      </c>
      <c r="AR459" s="63">
        <f>VLOOKUP($AD459,pTRAIT!$A:$X,19,FALSE)</f>
        <v>0</v>
      </c>
      <c r="AS459" s="63">
        <f>VLOOKUP($AD459,pTRAIT!$A:$X,20,FALSE)</f>
        <v>0</v>
      </c>
      <c r="AT459" s="63">
        <f>VLOOKUP($AD459,pTRAIT!$A:$X,21,FALSE)</f>
        <v>0</v>
      </c>
      <c r="AU459" s="63">
        <f>VLOOKUP($AD459,pTRAIT!$A:$X,22,FALSE)</f>
        <v>0</v>
      </c>
      <c r="AV459" s="63">
        <f>VLOOKUP($AD459,pTRAIT!$A:$X,23,FALSE)</f>
        <v>0</v>
      </c>
      <c r="AW459" s="63">
        <f>VLOOKUP($AD459,pTRAIT!$A:$X,24,FALSE)</f>
        <v>0</v>
      </c>
      <c r="AX459" s="67" t="s">
        <v>3199</v>
      </c>
      <c r="AY459" s="71" t="s">
        <v>3803</v>
      </c>
    </row>
    <row r="460" spans="1:51" ht="12" customHeight="1" x14ac:dyDescent="0.25">
      <c r="A460" s="32">
        <v>815</v>
      </c>
      <c r="B460" s="33" t="s">
        <v>5</v>
      </c>
      <c r="C460" s="34">
        <v>929</v>
      </c>
      <c r="D460" s="32" t="str">
        <f t="shared" si="14"/>
        <v>815X929</v>
      </c>
      <c r="E460" s="48" t="s">
        <v>1624</v>
      </c>
      <c r="F460" s="61" t="s">
        <v>2083</v>
      </c>
      <c r="G460" s="41" t="s">
        <v>43</v>
      </c>
      <c r="H460" s="38"/>
      <c r="I460" s="32">
        <v>815</v>
      </c>
      <c r="J460" s="63">
        <f>VLOOKUP(I460,pTRAIT!A:B,2,FALSE)</f>
        <v>0</v>
      </c>
      <c r="K460" s="63" t="s">
        <v>2724</v>
      </c>
      <c r="L460" s="63" t="s">
        <v>2726</v>
      </c>
      <c r="M460" s="63" t="s">
        <v>2437</v>
      </c>
      <c r="N460" s="63" t="s">
        <v>2730</v>
      </c>
      <c r="O460" s="63" t="s">
        <v>2731</v>
      </c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 t="s">
        <v>2728</v>
      </c>
      <c r="AB460" s="63"/>
      <c r="AC460" s="63" t="str">
        <f t="shared" si="15"/>
        <v>Tp-2EM5Ps3n-sge;NST=X</v>
      </c>
      <c r="AD460" s="34">
        <v>929</v>
      </c>
      <c r="AE460" s="40" t="str">
        <f>VLOOKUP(AD460,pTRAIT!A:B,2,FALSE)</f>
        <v>EM5UeMi1WSCf9;NST=X / (Pu);</v>
      </c>
      <c r="AF460" s="63">
        <f>VLOOKUP($AD460,pTRAIT!$A:$X,7,FALSE)</f>
        <v>0</v>
      </c>
      <c r="AG460" s="63">
        <f>VLOOKUP($AD460,pTRAIT!$A:$X,8,FALSE)</f>
        <v>0</v>
      </c>
      <c r="AH460" s="63">
        <f>VLOOKUP($AD460,pTRAIT!$A:$X,9,FALSE)</f>
        <v>0</v>
      </c>
      <c r="AI460" s="63">
        <f>VLOOKUP($AD460,pTRAIT!$A:$X,10,FALSE)</f>
        <v>0</v>
      </c>
      <c r="AJ460" s="63">
        <f>VLOOKUP($AD460,pTRAIT!$A:$X,11,FALSE)</f>
        <v>0</v>
      </c>
      <c r="AK460" s="63">
        <f>VLOOKUP($AD460,pTRAIT!$A:$X,12,FALSE)</f>
        <v>0</v>
      </c>
      <c r="AL460" s="63">
        <f>VLOOKUP($AD460,pTRAIT!$A:$X,13,FALSE)</f>
        <v>0</v>
      </c>
      <c r="AM460" s="63">
        <f>VLOOKUP($AD460,pTRAIT!$A:$X,14,FALSE)</f>
        <v>0</v>
      </c>
      <c r="AN460" s="63">
        <f>VLOOKUP($AD460,pTRAIT!$A:$X,15,FALSE)</f>
        <v>0</v>
      </c>
      <c r="AO460" s="63">
        <f>VLOOKUP($AD460,pTRAIT!$A:$X,16,FALSE)</f>
        <v>0</v>
      </c>
      <c r="AP460" s="63">
        <f>VLOOKUP($AD460,pTRAIT!$A:$X,17,FALSE)</f>
        <v>0</v>
      </c>
      <c r="AQ460" s="63">
        <f>VLOOKUP($AD460,pTRAIT!$A:$X,18,FALSE)</f>
        <v>0</v>
      </c>
      <c r="AR460" s="63">
        <f>VLOOKUP($AD460,pTRAIT!$A:$X,19,FALSE)</f>
        <v>0</v>
      </c>
      <c r="AS460" s="63">
        <f>VLOOKUP($AD460,pTRAIT!$A:$X,20,FALSE)</f>
        <v>0</v>
      </c>
      <c r="AT460" s="63">
        <f>VLOOKUP($AD460,pTRAIT!$A:$X,21,FALSE)</f>
        <v>0</v>
      </c>
      <c r="AU460" s="63">
        <f>VLOOKUP($AD460,pTRAIT!$A:$X,22,FALSE)</f>
        <v>0</v>
      </c>
      <c r="AV460" s="63">
        <f>VLOOKUP($AD460,pTRAIT!$A:$X,23,FALSE)</f>
        <v>0</v>
      </c>
      <c r="AW460" s="63">
        <f>VLOOKUP($AD460,pTRAIT!$A:$X,24,FALSE)</f>
        <v>0</v>
      </c>
      <c r="AX460" s="67" t="s">
        <v>3200</v>
      </c>
      <c r="AY460" s="71" t="s">
        <v>3799</v>
      </c>
    </row>
    <row r="461" spans="1:51" ht="12" customHeight="1" x14ac:dyDescent="0.25">
      <c r="A461" s="32">
        <v>815</v>
      </c>
      <c r="B461" s="33" t="s">
        <v>5</v>
      </c>
      <c r="C461" s="34">
        <v>930</v>
      </c>
      <c r="D461" s="32" t="str">
        <f t="shared" si="14"/>
        <v>815X930</v>
      </c>
      <c r="E461" s="48" t="s">
        <v>1624</v>
      </c>
      <c r="F461" s="61" t="s">
        <v>2084</v>
      </c>
      <c r="G461" s="41" t="s">
        <v>43</v>
      </c>
      <c r="H461" s="38"/>
      <c r="I461" s="32">
        <v>815</v>
      </c>
      <c r="J461" s="63">
        <f>VLOOKUP(I461,pTRAIT!A:B,2,FALSE)</f>
        <v>0</v>
      </c>
      <c r="K461" s="63" t="s">
        <v>2724</v>
      </c>
      <c r="L461" s="63" t="s">
        <v>2726</v>
      </c>
      <c r="M461" s="63" t="s">
        <v>2437</v>
      </c>
      <c r="N461" s="63" t="s">
        <v>2730</v>
      </c>
      <c r="O461" s="63" t="s">
        <v>2731</v>
      </c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 t="s">
        <v>2728</v>
      </c>
      <c r="AB461" s="63"/>
      <c r="AC461" s="63" t="str">
        <f t="shared" si="15"/>
        <v>Tp-2EM5Ps3n-sge;NST=X</v>
      </c>
      <c r="AD461" s="34">
        <v>930</v>
      </c>
      <c r="AE461" s="40" t="str">
        <f>VLOOKUP(AD461,pTRAIT!A:B,2,FALSE)</f>
        <v>EM5UeMi1WSCf9;NST=X / (La);</v>
      </c>
      <c r="AF461" s="63">
        <f>VLOOKUP($AD461,pTRAIT!$A:$X,7,FALSE)</f>
        <v>0</v>
      </c>
      <c r="AG461" s="63">
        <f>VLOOKUP($AD461,pTRAIT!$A:$X,8,FALSE)</f>
        <v>0</v>
      </c>
      <c r="AH461" s="63">
        <f>VLOOKUP($AD461,pTRAIT!$A:$X,9,FALSE)</f>
        <v>0</v>
      </c>
      <c r="AI461" s="63">
        <f>VLOOKUP($AD461,pTRAIT!$A:$X,10,FALSE)</f>
        <v>0</v>
      </c>
      <c r="AJ461" s="63">
        <f>VLOOKUP($AD461,pTRAIT!$A:$X,11,FALSE)</f>
        <v>0</v>
      </c>
      <c r="AK461" s="63">
        <f>VLOOKUP($AD461,pTRAIT!$A:$X,12,FALSE)</f>
        <v>0</v>
      </c>
      <c r="AL461" s="63">
        <f>VLOOKUP($AD461,pTRAIT!$A:$X,13,FALSE)</f>
        <v>0</v>
      </c>
      <c r="AM461" s="63">
        <f>VLOOKUP($AD461,pTRAIT!$A:$X,14,FALSE)</f>
        <v>0</v>
      </c>
      <c r="AN461" s="63">
        <f>VLOOKUP($AD461,pTRAIT!$A:$X,15,FALSE)</f>
        <v>0</v>
      </c>
      <c r="AO461" s="63">
        <f>VLOOKUP($AD461,pTRAIT!$A:$X,16,FALSE)</f>
        <v>0</v>
      </c>
      <c r="AP461" s="63">
        <f>VLOOKUP($AD461,pTRAIT!$A:$X,17,FALSE)</f>
        <v>0</v>
      </c>
      <c r="AQ461" s="63">
        <f>VLOOKUP($AD461,pTRAIT!$A:$X,18,FALSE)</f>
        <v>0</v>
      </c>
      <c r="AR461" s="63">
        <f>VLOOKUP($AD461,pTRAIT!$A:$X,19,FALSE)</f>
        <v>0</v>
      </c>
      <c r="AS461" s="63">
        <f>VLOOKUP($AD461,pTRAIT!$A:$X,20,FALSE)</f>
        <v>0</v>
      </c>
      <c r="AT461" s="63">
        <f>VLOOKUP($AD461,pTRAIT!$A:$X,21,FALSE)</f>
        <v>0</v>
      </c>
      <c r="AU461" s="63">
        <f>VLOOKUP($AD461,pTRAIT!$A:$X,22,FALSE)</f>
        <v>0</v>
      </c>
      <c r="AV461" s="63">
        <f>VLOOKUP($AD461,pTRAIT!$A:$X,23,FALSE)</f>
        <v>0</v>
      </c>
      <c r="AW461" s="63">
        <f>VLOOKUP($AD461,pTRAIT!$A:$X,24,FALSE)</f>
        <v>0</v>
      </c>
      <c r="AX461" s="67" t="s">
        <v>3201</v>
      </c>
      <c r="AY461" s="71" t="s">
        <v>3806</v>
      </c>
    </row>
    <row r="462" spans="1:51" ht="12" customHeight="1" x14ac:dyDescent="0.25">
      <c r="A462" s="32">
        <v>947</v>
      </c>
      <c r="B462" s="33" t="s">
        <v>5</v>
      </c>
      <c r="C462" s="34">
        <v>977</v>
      </c>
      <c r="D462" s="32" t="str">
        <f t="shared" si="14"/>
        <v>947X977</v>
      </c>
      <c r="E462" s="49" t="s">
        <v>1619</v>
      </c>
      <c r="F462" s="61" t="s">
        <v>2085</v>
      </c>
      <c r="G462" s="41" t="s">
        <v>43</v>
      </c>
      <c r="H462" s="38"/>
      <c r="I462" s="32">
        <v>947</v>
      </c>
      <c r="J462" s="63">
        <f>VLOOKUP(I462,pTRAIT!A:B,2,FALSE)</f>
        <v>0</v>
      </c>
      <c r="K462" s="63" t="s">
        <v>2724</v>
      </c>
      <c r="L462" s="63"/>
      <c r="M462" s="63" t="s">
        <v>2437</v>
      </c>
      <c r="N462" s="63" t="s">
        <v>2730</v>
      </c>
      <c r="O462" s="63"/>
      <c r="P462" s="63" t="s">
        <v>2732</v>
      </c>
      <c r="Q462" s="63"/>
      <c r="R462" s="63" t="s">
        <v>2735</v>
      </c>
      <c r="S462" s="63"/>
      <c r="T462" s="63"/>
      <c r="U462" s="63"/>
      <c r="V462" s="63"/>
      <c r="W462" s="63"/>
      <c r="X462" s="63"/>
      <c r="Y462" s="63"/>
      <c r="Z462" s="63"/>
      <c r="AA462" s="63" t="s">
        <v>2728</v>
      </c>
      <c r="AB462" s="63"/>
      <c r="AC462" s="63" t="str">
        <f t="shared" si="15"/>
        <v>EM5RTRo4n-sge;NST=X</v>
      </c>
      <c r="AD462" s="34">
        <v>977</v>
      </c>
      <c r="AE462" s="40" t="str">
        <f>VLOOKUP(AD462,pTRAIT!A:B,2,FALSE)</f>
        <v>EM5RTMi1;NST=X / Sp-1EM5RTUeRo5So5Cf9Pu;NST=X</v>
      </c>
      <c r="AF462" s="63">
        <f>VLOOKUP($AD462,pTRAIT!$A:$X,7,FALSE)</f>
        <v>0</v>
      </c>
      <c r="AG462" s="63">
        <f>VLOOKUP($AD462,pTRAIT!$A:$X,8,FALSE)</f>
        <v>0</v>
      </c>
      <c r="AH462" s="63">
        <f>VLOOKUP($AD462,pTRAIT!$A:$X,9,FALSE)</f>
        <v>0</v>
      </c>
      <c r="AI462" s="63">
        <f>VLOOKUP($AD462,pTRAIT!$A:$X,10,FALSE)</f>
        <v>0</v>
      </c>
      <c r="AJ462" s="63">
        <f>VLOOKUP($AD462,pTRAIT!$A:$X,11,FALSE)</f>
        <v>0</v>
      </c>
      <c r="AK462" s="63">
        <f>VLOOKUP($AD462,pTRAIT!$A:$X,12,FALSE)</f>
        <v>0</v>
      </c>
      <c r="AL462" s="63">
        <f>VLOOKUP($AD462,pTRAIT!$A:$X,13,FALSE)</f>
        <v>0</v>
      </c>
      <c r="AM462" s="63">
        <f>VLOOKUP($AD462,pTRAIT!$A:$X,14,FALSE)</f>
        <v>0</v>
      </c>
      <c r="AN462" s="63">
        <f>VLOOKUP($AD462,pTRAIT!$A:$X,15,FALSE)</f>
        <v>0</v>
      </c>
      <c r="AO462" s="63">
        <f>VLOOKUP($AD462,pTRAIT!$A:$X,16,FALSE)</f>
        <v>0</v>
      </c>
      <c r="AP462" s="63">
        <f>VLOOKUP($AD462,pTRAIT!$A:$X,17,FALSE)</f>
        <v>0</v>
      </c>
      <c r="AQ462" s="63">
        <f>VLOOKUP($AD462,pTRAIT!$A:$X,18,FALSE)</f>
        <v>0</v>
      </c>
      <c r="AR462" s="63">
        <f>VLOOKUP($AD462,pTRAIT!$A:$X,19,FALSE)</f>
        <v>0</v>
      </c>
      <c r="AS462" s="63">
        <f>VLOOKUP($AD462,pTRAIT!$A:$X,20,FALSE)</f>
        <v>0</v>
      </c>
      <c r="AT462" s="63">
        <f>VLOOKUP($AD462,pTRAIT!$A:$X,21,FALSE)</f>
        <v>0</v>
      </c>
      <c r="AU462" s="63">
        <f>VLOOKUP($AD462,pTRAIT!$A:$X,22,FALSE)</f>
        <v>0</v>
      </c>
      <c r="AV462" s="63">
        <f>VLOOKUP($AD462,pTRAIT!$A:$X,23,FALSE)</f>
        <v>0</v>
      </c>
      <c r="AW462" s="63">
        <f>VLOOKUP($AD462,pTRAIT!$A:$X,24,FALSE)</f>
        <v>0</v>
      </c>
      <c r="AX462" s="67" t="s">
        <v>3202</v>
      </c>
      <c r="AY462" s="71" t="s">
        <v>3807</v>
      </c>
    </row>
    <row r="463" spans="1:51" ht="12" customHeight="1" x14ac:dyDescent="0.25">
      <c r="A463" s="32">
        <v>947</v>
      </c>
      <c r="B463" s="33" t="s">
        <v>5</v>
      </c>
      <c r="C463" s="34">
        <v>978</v>
      </c>
      <c r="D463" s="32" t="str">
        <f t="shared" si="14"/>
        <v>947X978</v>
      </c>
      <c r="E463" s="49" t="s">
        <v>1619</v>
      </c>
      <c r="F463" s="61" t="s">
        <v>2086</v>
      </c>
      <c r="G463" s="41" t="s">
        <v>43</v>
      </c>
      <c r="H463" s="38"/>
      <c r="I463" s="32">
        <v>947</v>
      </c>
      <c r="J463" s="63">
        <f>VLOOKUP(I463,pTRAIT!A:B,2,FALSE)</f>
        <v>0</v>
      </c>
      <c r="K463" s="63" t="s">
        <v>2724</v>
      </c>
      <c r="L463" s="63"/>
      <c r="M463" s="63" t="s">
        <v>2437</v>
      </c>
      <c r="N463" s="63" t="s">
        <v>2730</v>
      </c>
      <c r="O463" s="63"/>
      <c r="P463" s="63" t="s">
        <v>2732</v>
      </c>
      <c r="Q463" s="63"/>
      <c r="R463" s="63" t="s">
        <v>2735</v>
      </c>
      <c r="S463" s="63"/>
      <c r="T463" s="63"/>
      <c r="U463" s="63"/>
      <c r="V463" s="63"/>
      <c r="W463" s="63"/>
      <c r="X463" s="63"/>
      <c r="Y463" s="63"/>
      <c r="Z463" s="63"/>
      <c r="AA463" s="63" t="s">
        <v>2728</v>
      </c>
      <c r="AB463" s="63"/>
      <c r="AC463" s="63" t="str">
        <f t="shared" si="15"/>
        <v>EM5RTRo4n-sge;NST=X</v>
      </c>
      <c r="AD463" s="34">
        <v>978</v>
      </c>
      <c r="AE463" s="40" t="str">
        <f>VLOOKUP(AD463,pTRAIT!A:B,2,FALSE)</f>
        <v>EM5RTMi1;NST=X / EM5RTMi1Pu;NST=X</v>
      </c>
      <c r="AF463" s="63">
        <f>VLOOKUP($AD463,pTRAIT!$A:$X,7,FALSE)</f>
        <v>0</v>
      </c>
      <c r="AG463" s="63">
        <f>VLOOKUP($AD463,pTRAIT!$A:$X,8,FALSE)</f>
        <v>0</v>
      </c>
      <c r="AH463" s="63">
        <f>VLOOKUP($AD463,pTRAIT!$A:$X,9,FALSE)</f>
        <v>0</v>
      </c>
      <c r="AI463" s="63">
        <f>VLOOKUP($AD463,pTRAIT!$A:$X,10,FALSE)</f>
        <v>0</v>
      </c>
      <c r="AJ463" s="63">
        <f>VLOOKUP($AD463,pTRAIT!$A:$X,11,FALSE)</f>
        <v>0</v>
      </c>
      <c r="AK463" s="63">
        <f>VLOOKUP($AD463,pTRAIT!$A:$X,12,FALSE)</f>
        <v>0</v>
      </c>
      <c r="AL463" s="63">
        <f>VLOOKUP($AD463,pTRAIT!$A:$X,13,FALSE)</f>
        <v>0</v>
      </c>
      <c r="AM463" s="63">
        <f>VLOOKUP($AD463,pTRAIT!$A:$X,14,FALSE)</f>
        <v>0</v>
      </c>
      <c r="AN463" s="63">
        <f>VLOOKUP($AD463,pTRAIT!$A:$X,15,FALSE)</f>
        <v>0</v>
      </c>
      <c r="AO463" s="63">
        <f>VLOOKUP($AD463,pTRAIT!$A:$X,16,FALSE)</f>
        <v>0</v>
      </c>
      <c r="AP463" s="63">
        <f>VLOOKUP($AD463,pTRAIT!$A:$X,17,FALSE)</f>
        <v>0</v>
      </c>
      <c r="AQ463" s="63">
        <f>VLOOKUP($AD463,pTRAIT!$A:$X,18,FALSE)</f>
        <v>0</v>
      </c>
      <c r="AR463" s="63">
        <f>VLOOKUP($AD463,pTRAIT!$A:$X,19,FALSE)</f>
        <v>0</v>
      </c>
      <c r="AS463" s="63">
        <f>VLOOKUP($AD463,pTRAIT!$A:$X,20,FALSE)</f>
        <v>0</v>
      </c>
      <c r="AT463" s="63">
        <f>VLOOKUP($AD463,pTRAIT!$A:$X,21,FALSE)</f>
        <v>0</v>
      </c>
      <c r="AU463" s="63">
        <f>VLOOKUP($AD463,pTRAIT!$A:$X,22,FALSE)</f>
        <v>0</v>
      </c>
      <c r="AV463" s="63">
        <f>VLOOKUP($AD463,pTRAIT!$A:$X,23,FALSE)</f>
        <v>0</v>
      </c>
      <c r="AW463" s="63">
        <f>VLOOKUP($AD463,pTRAIT!$A:$X,24,FALSE)</f>
        <v>0</v>
      </c>
      <c r="AX463" s="67" t="s">
        <v>3203</v>
      </c>
      <c r="AY463" s="71" t="s">
        <v>3808</v>
      </c>
    </row>
    <row r="464" spans="1:51" ht="12" customHeight="1" x14ac:dyDescent="0.25">
      <c r="A464" s="32">
        <v>947</v>
      </c>
      <c r="B464" s="33" t="s">
        <v>5</v>
      </c>
      <c r="C464" s="34">
        <v>979</v>
      </c>
      <c r="D464" s="32" t="str">
        <f t="shared" si="14"/>
        <v>947X979</v>
      </c>
      <c r="E464" s="49" t="s">
        <v>1619</v>
      </c>
      <c r="F464" s="61" t="s">
        <v>2087</v>
      </c>
      <c r="G464" s="41" t="s">
        <v>43</v>
      </c>
      <c r="H464" s="38"/>
      <c r="I464" s="32">
        <v>947</v>
      </c>
      <c r="J464" s="63">
        <f>VLOOKUP(I464,pTRAIT!A:B,2,FALSE)</f>
        <v>0</v>
      </c>
      <c r="K464" s="63" t="s">
        <v>2724</v>
      </c>
      <c r="L464" s="63"/>
      <c r="M464" s="63" t="s">
        <v>2437</v>
      </c>
      <c r="N464" s="63" t="s">
        <v>2730</v>
      </c>
      <c r="O464" s="63"/>
      <c r="P464" s="63" t="s">
        <v>2732</v>
      </c>
      <c r="Q464" s="63"/>
      <c r="R464" s="63" t="s">
        <v>2735</v>
      </c>
      <c r="S464" s="63"/>
      <c r="T464" s="63"/>
      <c r="U464" s="63"/>
      <c r="V464" s="63"/>
      <c r="W464" s="63"/>
      <c r="X464" s="63"/>
      <c r="Y464" s="63"/>
      <c r="Z464" s="63"/>
      <c r="AA464" s="63" t="s">
        <v>2728</v>
      </c>
      <c r="AB464" s="63"/>
      <c r="AC464" s="63" t="str">
        <f t="shared" si="15"/>
        <v>EM5RTRo4n-sge;NST=X</v>
      </c>
      <c r="AD464" s="34">
        <v>979</v>
      </c>
      <c r="AE464" s="40" t="str">
        <f>VLOOKUP(AD464,pTRAIT!A:B,2,FALSE)</f>
        <v>EM5RTMi1;NST=X / EM5RTMi1Pu;NST=X</v>
      </c>
      <c r="AF464" s="63">
        <f>VLOOKUP($AD464,pTRAIT!$A:$X,7,FALSE)</f>
        <v>0</v>
      </c>
      <c r="AG464" s="63">
        <f>VLOOKUP($AD464,pTRAIT!$A:$X,8,FALSE)</f>
        <v>0</v>
      </c>
      <c r="AH464" s="63">
        <f>VLOOKUP($AD464,pTRAIT!$A:$X,9,FALSE)</f>
        <v>0</v>
      </c>
      <c r="AI464" s="63">
        <f>VLOOKUP($AD464,pTRAIT!$A:$X,10,FALSE)</f>
        <v>0</v>
      </c>
      <c r="AJ464" s="63">
        <f>VLOOKUP($AD464,pTRAIT!$A:$X,11,FALSE)</f>
        <v>0</v>
      </c>
      <c r="AK464" s="63">
        <f>VLOOKUP($AD464,pTRAIT!$A:$X,12,FALSE)</f>
        <v>0</v>
      </c>
      <c r="AL464" s="63">
        <f>VLOOKUP($AD464,pTRAIT!$A:$X,13,FALSE)</f>
        <v>0</v>
      </c>
      <c r="AM464" s="63">
        <f>VLOOKUP($AD464,pTRAIT!$A:$X,14,FALSE)</f>
        <v>0</v>
      </c>
      <c r="AN464" s="63">
        <f>VLOOKUP($AD464,pTRAIT!$A:$X,15,FALSE)</f>
        <v>0</v>
      </c>
      <c r="AO464" s="63">
        <f>VLOOKUP($AD464,pTRAIT!$A:$X,16,FALSE)</f>
        <v>0</v>
      </c>
      <c r="AP464" s="63">
        <f>VLOOKUP($AD464,pTRAIT!$A:$X,17,FALSE)</f>
        <v>0</v>
      </c>
      <c r="AQ464" s="63">
        <f>VLOOKUP($AD464,pTRAIT!$A:$X,18,FALSE)</f>
        <v>0</v>
      </c>
      <c r="AR464" s="63">
        <f>VLOOKUP($AD464,pTRAIT!$A:$X,19,FALSE)</f>
        <v>0</v>
      </c>
      <c r="AS464" s="63">
        <f>VLOOKUP($AD464,pTRAIT!$A:$X,20,FALSE)</f>
        <v>0</v>
      </c>
      <c r="AT464" s="63">
        <f>VLOOKUP($AD464,pTRAIT!$A:$X,21,FALSE)</f>
        <v>0</v>
      </c>
      <c r="AU464" s="63">
        <f>VLOOKUP($AD464,pTRAIT!$A:$X,22,FALSE)</f>
        <v>0</v>
      </c>
      <c r="AV464" s="63">
        <f>VLOOKUP($AD464,pTRAIT!$A:$X,23,FALSE)</f>
        <v>0</v>
      </c>
      <c r="AW464" s="63">
        <f>VLOOKUP($AD464,pTRAIT!$A:$X,24,FALSE)</f>
        <v>0</v>
      </c>
      <c r="AX464" s="67" t="s">
        <v>3204</v>
      </c>
      <c r="AY464" s="71" t="s">
        <v>3808</v>
      </c>
    </row>
    <row r="465" spans="1:51" ht="12" customHeight="1" x14ac:dyDescent="0.25">
      <c r="A465" s="32">
        <v>947</v>
      </c>
      <c r="B465" s="33" t="s">
        <v>5</v>
      </c>
      <c r="C465" s="34">
        <v>980</v>
      </c>
      <c r="D465" s="32" t="str">
        <f t="shared" si="14"/>
        <v>947X980</v>
      </c>
      <c r="E465" s="49" t="s">
        <v>1619</v>
      </c>
      <c r="F465" s="61" t="s">
        <v>2088</v>
      </c>
      <c r="G465" s="41" t="s">
        <v>43</v>
      </c>
      <c r="H465" s="38"/>
      <c r="I465" s="32">
        <v>947</v>
      </c>
      <c r="J465" s="63">
        <f>VLOOKUP(I465,pTRAIT!A:B,2,FALSE)</f>
        <v>0</v>
      </c>
      <c r="K465" s="63" t="s">
        <v>2724</v>
      </c>
      <c r="L465" s="63"/>
      <c r="M465" s="63" t="s">
        <v>2437</v>
      </c>
      <c r="N465" s="63" t="s">
        <v>2730</v>
      </c>
      <c r="O465" s="63"/>
      <c r="P465" s="63" t="s">
        <v>2732</v>
      </c>
      <c r="Q465" s="63"/>
      <c r="R465" s="63" t="s">
        <v>2735</v>
      </c>
      <c r="S465" s="63"/>
      <c r="T465" s="63"/>
      <c r="U465" s="63"/>
      <c r="V465" s="63"/>
      <c r="W465" s="63"/>
      <c r="X465" s="63"/>
      <c r="Y465" s="63"/>
      <c r="Z465" s="63"/>
      <c r="AA465" s="63" t="s">
        <v>2728</v>
      </c>
      <c r="AB465" s="63"/>
      <c r="AC465" s="63" t="str">
        <f t="shared" si="15"/>
        <v>EM5RTRo4n-sge;NST=X</v>
      </c>
      <c r="AD465" s="34">
        <v>980</v>
      </c>
      <c r="AE465" s="40" t="str">
        <f>VLOOKUP(AD465,pTRAIT!A:B,2,FALSE)</f>
        <v>EM5RTMi1;NST=X / EM5RTUeRo5So5Cf9Pu;NST=X</v>
      </c>
      <c r="AF465" s="63">
        <f>VLOOKUP($AD465,pTRAIT!$A:$X,7,FALSE)</f>
        <v>0</v>
      </c>
      <c r="AG465" s="63">
        <f>VLOOKUP($AD465,pTRAIT!$A:$X,8,FALSE)</f>
        <v>0</v>
      </c>
      <c r="AH465" s="63">
        <f>VLOOKUP($AD465,pTRAIT!$A:$X,9,FALSE)</f>
        <v>0</v>
      </c>
      <c r="AI465" s="63">
        <f>VLOOKUP($AD465,pTRAIT!$A:$X,10,FALSE)</f>
        <v>0</v>
      </c>
      <c r="AJ465" s="63">
        <f>VLOOKUP($AD465,pTRAIT!$A:$X,11,FALSE)</f>
        <v>0</v>
      </c>
      <c r="AK465" s="63">
        <f>VLOOKUP($AD465,pTRAIT!$A:$X,12,FALSE)</f>
        <v>0</v>
      </c>
      <c r="AL465" s="63">
        <f>VLOOKUP($AD465,pTRAIT!$A:$X,13,FALSE)</f>
        <v>0</v>
      </c>
      <c r="AM465" s="63">
        <f>VLOOKUP($AD465,pTRAIT!$A:$X,14,FALSE)</f>
        <v>0</v>
      </c>
      <c r="AN465" s="63">
        <f>VLOOKUP($AD465,pTRAIT!$A:$X,15,FALSE)</f>
        <v>0</v>
      </c>
      <c r="AO465" s="63">
        <f>VLOOKUP($AD465,pTRAIT!$A:$X,16,FALSE)</f>
        <v>0</v>
      </c>
      <c r="AP465" s="63">
        <f>VLOOKUP($AD465,pTRAIT!$A:$X,17,FALSE)</f>
        <v>0</v>
      </c>
      <c r="AQ465" s="63">
        <f>VLOOKUP($AD465,pTRAIT!$A:$X,18,FALSE)</f>
        <v>0</v>
      </c>
      <c r="AR465" s="63">
        <f>VLOOKUP($AD465,pTRAIT!$A:$X,19,FALSE)</f>
        <v>0</v>
      </c>
      <c r="AS465" s="63">
        <f>VLOOKUP($AD465,pTRAIT!$A:$X,20,FALSE)</f>
        <v>0</v>
      </c>
      <c r="AT465" s="63">
        <f>VLOOKUP($AD465,pTRAIT!$A:$X,21,FALSE)</f>
        <v>0</v>
      </c>
      <c r="AU465" s="63">
        <f>VLOOKUP($AD465,pTRAIT!$A:$X,22,FALSE)</f>
        <v>0</v>
      </c>
      <c r="AV465" s="63">
        <f>VLOOKUP($AD465,pTRAIT!$A:$X,23,FALSE)</f>
        <v>0</v>
      </c>
      <c r="AW465" s="63">
        <f>VLOOKUP($AD465,pTRAIT!$A:$X,24,FALSE)</f>
        <v>0</v>
      </c>
      <c r="AX465" s="67" t="s">
        <v>3205</v>
      </c>
      <c r="AY465" s="71" t="s">
        <v>3809</v>
      </c>
    </row>
    <row r="466" spans="1:51" ht="12" customHeight="1" x14ac:dyDescent="0.25">
      <c r="A466" s="32">
        <v>947</v>
      </c>
      <c r="B466" s="33" t="s">
        <v>5</v>
      </c>
      <c r="C466" s="34">
        <v>981</v>
      </c>
      <c r="D466" s="32" t="str">
        <f t="shared" si="14"/>
        <v>947X981</v>
      </c>
      <c r="E466" s="49" t="s">
        <v>1619</v>
      </c>
      <c r="F466" s="61" t="s">
        <v>2089</v>
      </c>
      <c r="G466" s="41" t="s">
        <v>43</v>
      </c>
      <c r="H466" s="38"/>
      <c r="I466" s="32">
        <v>947</v>
      </c>
      <c r="J466" s="63">
        <f>VLOOKUP(I466,pTRAIT!A:B,2,FALSE)</f>
        <v>0</v>
      </c>
      <c r="K466" s="63" t="s">
        <v>2724</v>
      </c>
      <c r="L466" s="63"/>
      <c r="M466" s="63" t="s">
        <v>2437</v>
      </c>
      <c r="N466" s="63" t="s">
        <v>2730</v>
      </c>
      <c r="O466" s="63"/>
      <c r="P466" s="63" t="s">
        <v>2732</v>
      </c>
      <c r="Q466" s="63"/>
      <c r="R466" s="63" t="s">
        <v>2735</v>
      </c>
      <c r="S466" s="63"/>
      <c r="T466" s="63"/>
      <c r="U466" s="63"/>
      <c r="V466" s="63"/>
      <c r="W466" s="63"/>
      <c r="X466" s="63"/>
      <c r="Y466" s="63"/>
      <c r="Z466" s="63"/>
      <c r="AA466" s="63" t="s">
        <v>2728</v>
      </c>
      <c r="AB466" s="63"/>
      <c r="AC466" s="63" t="str">
        <f t="shared" si="15"/>
        <v>EM5RTRo4n-sge;NST=X</v>
      </c>
      <c r="AD466" s="34">
        <v>981</v>
      </c>
      <c r="AE466" s="40" t="str">
        <f>VLOOKUP(AD466,pTRAIT!A:B,2,FALSE)</f>
        <v>EM5RTMi1;NST=X / EM5RTUeRo5So5Cf9Pu;NST=X</v>
      </c>
      <c r="AF466" s="63">
        <f>VLOOKUP($AD466,pTRAIT!$A:$X,7,FALSE)</f>
        <v>0</v>
      </c>
      <c r="AG466" s="63">
        <f>VLOOKUP($AD466,pTRAIT!$A:$X,8,FALSE)</f>
        <v>0</v>
      </c>
      <c r="AH466" s="63">
        <f>VLOOKUP($AD466,pTRAIT!$A:$X,9,FALSE)</f>
        <v>0</v>
      </c>
      <c r="AI466" s="63">
        <f>VLOOKUP($AD466,pTRAIT!$A:$X,10,FALSE)</f>
        <v>0</v>
      </c>
      <c r="AJ466" s="63">
        <f>VLOOKUP($AD466,pTRAIT!$A:$X,11,FALSE)</f>
        <v>0</v>
      </c>
      <c r="AK466" s="63">
        <f>VLOOKUP($AD466,pTRAIT!$A:$X,12,FALSE)</f>
        <v>0</v>
      </c>
      <c r="AL466" s="63">
        <f>VLOOKUP($AD466,pTRAIT!$A:$X,13,FALSE)</f>
        <v>0</v>
      </c>
      <c r="AM466" s="63">
        <f>VLOOKUP($AD466,pTRAIT!$A:$X,14,FALSE)</f>
        <v>0</v>
      </c>
      <c r="AN466" s="63">
        <f>VLOOKUP($AD466,pTRAIT!$A:$X,15,FALSE)</f>
        <v>0</v>
      </c>
      <c r="AO466" s="63">
        <f>VLOOKUP($AD466,pTRAIT!$A:$X,16,FALSE)</f>
        <v>0</v>
      </c>
      <c r="AP466" s="63">
        <f>VLOOKUP($AD466,pTRAIT!$A:$X,17,FALSE)</f>
        <v>0</v>
      </c>
      <c r="AQ466" s="63">
        <f>VLOOKUP($AD466,pTRAIT!$A:$X,18,FALSE)</f>
        <v>0</v>
      </c>
      <c r="AR466" s="63">
        <f>VLOOKUP($AD466,pTRAIT!$A:$X,19,FALSE)</f>
        <v>0</v>
      </c>
      <c r="AS466" s="63">
        <f>VLOOKUP($AD466,pTRAIT!$A:$X,20,FALSE)</f>
        <v>0</v>
      </c>
      <c r="AT466" s="63">
        <f>VLOOKUP($AD466,pTRAIT!$A:$X,21,FALSE)</f>
        <v>0</v>
      </c>
      <c r="AU466" s="63">
        <f>VLOOKUP($AD466,pTRAIT!$A:$X,22,FALSE)</f>
        <v>0</v>
      </c>
      <c r="AV466" s="63">
        <f>VLOOKUP($AD466,pTRAIT!$A:$X,23,FALSE)</f>
        <v>0</v>
      </c>
      <c r="AW466" s="63">
        <f>VLOOKUP($AD466,pTRAIT!$A:$X,24,FALSE)</f>
        <v>0</v>
      </c>
      <c r="AX466" s="67" t="s">
        <v>3206</v>
      </c>
      <c r="AY466" s="71" t="s">
        <v>3809</v>
      </c>
    </row>
    <row r="467" spans="1:51" ht="12" customHeight="1" x14ac:dyDescent="0.25">
      <c r="A467" s="32">
        <v>947</v>
      </c>
      <c r="B467" s="33" t="s">
        <v>5</v>
      </c>
      <c r="C467" s="34">
        <v>982</v>
      </c>
      <c r="D467" s="32" t="str">
        <f t="shared" si="14"/>
        <v>947X982</v>
      </c>
      <c r="E467" s="49" t="s">
        <v>1619</v>
      </c>
      <c r="F467" s="61" t="s">
        <v>2090</v>
      </c>
      <c r="G467" s="41" t="s">
        <v>43</v>
      </c>
      <c r="H467" s="38"/>
      <c r="I467" s="32">
        <v>947</v>
      </c>
      <c r="J467" s="63">
        <f>VLOOKUP(I467,pTRAIT!A:B,2,FALSE)</f>
        <v>0</v>
      </c>
      <c r="K467" s="63" t="s">
        <v>2724</v>
      </c>
      <c r="L467" s="63"/>
      <c r="M467" s="63" t="s">
        <v>2437</v>
      </c>
      <c r="N467" s="63" t="s">
        <v>2730</v>
      </c>
      <c r="O467" s="63"/>
      <c r="P467" s="63" t="s">
        <v>2732</v>
      </c>
      <c r="Q467" s="63"/>
      <c r="R467" s="63" t="s">
        <v>2735</v>
      </c>
      <c r="S467" s="63"/>
      <c r="T467" s="63"/>
      <c r="U467" s="63"/>
      <c r="V467" s="63"/>
      <c r="W467" s="63"/>
      <c r="X467" s="63"/>
      <c r="Y467" s="63"/>
      <c r="Z467" s="63"/>
      <c r="AA467" s="63" t="s">
        <v>2728</v>
      </c>
      <c r="AB467" s="63"/>
      <c r="AC467" s="63" t="str">
        <f t="shared" si="15"/>
        <v>EM5RTRo4n-sge;NST=X</v>
      </c>
      <c r="AD467" s="34">
        <v>982</v>
      </c>
      <c r="AE467" s="40" t="str">
        <f>VLOOKUP(AD467,pTRAIT!A:B,2,FALSE)</f>
        <v>EM5RTMi1;NST=X / EM5RTUeRo5So5Cf9Pu;NST=X</v>
      </c>
      <c r="AF467" s="63">
        <f>VLOOKUP($AD467,pTRAIT!$A:$X,7,FALSE)</f>
        <v>0</v>
      </c>
      <c r="AG467" s="63">
        <f>VLOOKUP($AD467,pTRAIT!$A:$X,8,FALSE)</f>
        <v>0</v>
      </c>
      <c r="AH467" s="63">
        <f>VLOOKUP($AD467,pTRAIT!$A:$X,9,FALSE)</f>
        <v>0</v>
      </c>
      <c r="AI467" s="63">
        <f>VLOOKUP($AD467,pTRAIT!$A:$X,10,FALSE)</f>
        <v>0</v>
      </c>
      <c r="AJ467" s="63">
        <f>VLOOKUP($AD467,pTRAIT!$A:$X,11,FALSE)</f>
        <v>0</v>
      </c>
      <c r="AK467" s="63">
        <f>VLOOKUP($AD467,pTRAIT!$A:$X,12,FALSE)</f>
        <v>0</v>
      </c>
      <c r="AL467" s="63">
        <f>VLOOKUP($AD467,pTRAIT!$A:$X,13,FALSE)</f>
        <v>0</v>
      </c>
      <c r="AM467" s="63">
        <f>VLOOKUP($AD467,pTRAIT!$A:$X,14,FALSE)</f>
        <v>0</v>
      </c>
      <c r="AN467" s="63">
        <f>VLOOKUP($AD467,pTRAIT!$A:$X,15,FALSE)</f>
        <v>0</v>
      </c>
      <c r="AO467" s="63">
        <f>VLOOKUP($AD467,pTRAIT!$A:$X,16,FALSE)</f>
        <v>0</v>
      </c>
      <c r="AP467" s="63">
        <f>VLOOKUP($AD467,pTRAIT!$A:$X,17,FALSE)</f>
        <v>0</v>
      </c>
      <c r="AQ467" s="63">
        <f>VLOOKUP($AD467,pTRAIT!$A:$X,18,FALSE)</f>
        <v>0</v>
      </c>
      <c r="AR467" s="63">
        <f>VLOOKUP($AD467,pTRAIT!$A:$X,19,FALSE)</f>
        <v>0</v>
      </c>
      <c r="AS467" s="63">
        <f>VLOOKUP($AD467,pTRAIT!$A:$X,20,FALSE)</f>
        <v>0</v>
      </c>
      <c r="AT467" s="63">
        <f>VLOOKUP($AD467,pTRAIT!$A:$X,21,FALSE)</f>
        <v>0</v>
      </c>
      <c r="AU467" s="63">
        <f>VLOOKUP($AD467,pTRAIT!$A:$X,22,FALSE)</f>
        <v>0</v>
      </c>
      <c r="AV467" s="63">
        <f>VLOOKUP($AD467,pTRAIT!$A:$X,23,FALSE)</f>
        <v>0</v>
      </c>
      <c r="AW467" s="63">
        <f>VLOOKUP($AD467,pTRAIT!$A:$X,24,FALSE)</f>
        <v>0</v>
      </c>
      <c r="AX467" s="67" t="s">
        <v>3207</v>
      </c>
      <c r="AY467" s="71" t="s">
        <v>3809</v>
      </c>
    </row>
    <row r="468" spans="1:51" ht="12" customHeight="1" x14ac:dyDescent="0.25">
      <c r="A468" s="32">
        <v>947</v>
      </c>
      <c r="B468" s="33" t="s">
        <v>5</v>
      </c>
      <c r="C468" s="34">
        <v>983</v>
      </c>
      <c r="D468" s="32" t="str">
        <f t="shared" si="14"/>
        <v>947X983</v>
      </c>
      <c r="E468" s="49" t="s">
        <v>1619</v>
      </c>
      <c r="F468" s="61" t="s">
        <v>2091</v>
      </c>
      <c r="G468" s="41" t="s">
        <v>43</v>
      </c>
      <c r="H468" s="45"/>
      <c r="I468" s="32">
        <v>947</v>
      </c>
      <c r="J468" s="63">
        <f>VLOOKUP(I468,pTRAIT!A:B,2,FALSE)</f>
        <v>0</v>
      </c>
      <c r="K468" s="63" t="s">
        <v>2724</v>
      </c>
      <c r="L468" s="63"/>
      <c r="M468" s="63" t="s">
        <v>2437</v>
      </c>
      <c r="N468" s="63" t="s">
        <v>2730</v>
      </c>
      <c r="O468" s="63"/>
      <c r="P468" s="63" t="s">
        <v>2732</v>
      </c>
      <c r="Q468" s="63"/>
      <c r="R468" s="63" t="s">
        <v>2735</v>
      </c>
      <c r="S468" s="63"/>
      <c r="T468" s="63"/>
      <c r="U468" s="63"/>
      <c r="V468" s="63"/>
      <c r="W468" s="63"/>
      <c r="X468" s="63"/>
      <c r="Y468" s="63"/>
      <c r="Z468" s="63"/>
      <c r="AA468" s="63" t="s">
        <v>2728</v>
      </c>
      <c r="AB468" s="63"/>
      <c r="AC468" s="63" t="str">
        <f t="shared" si="15"/>
        <v>EM5RTRo4n-sge;NST=X</v>
      </c>
      <c r="AD468" s="34">
        <v>983</v>
      </c>
      <c r="AE468" s="40" t="str">
        <f>VLOOKUP(AD468,pTRAIT!A:B,2,FALSE)</f>
        <v>EM5RTMi1;NST=X / EM5RTUeRo5So5Cf9Pu;NST=X</v>
      </c>
      <c r="AF468" s="63">
        <f>VLOOKUP($AD468,pTRAIT!$A:$X,7,FALSE)</f>
        <v>0</v>
      </c>
      <c r="AG468" s="63">
        <f>VLOOKUP($AD468,pTRAIT!$A:$X,8,FALSE)</f>
        <v>0</v>
      </c>
      <c r="AH468" s="63">
        <f>VLOOKUP($AD468,pTRAIT!$A:$X,9,FALSE)</f>
        <v>0</v>
      </c>
      <c r="AI468" s="63">
        <f>VLOOKUP($AD468,pTRAIT!$A:$X,10,FALSE)</f>
        <v>0</v>
      </c>
      <c r="AJ468" s="63">
        <f>VLOOKUP($AD468,pTRAIT!$A:$X,11,FALSE)</f>
        <v>0</v>
      </c>
      <c r="AK468" s="63">
        <f>VLOOKUP($AD468,pTRAIT!$A:$X,12,FALSE)</f>
        <v>0</v>
      </c>
      <c r="AL468" s="63">
        <f>VLOOKUP($AD468,pTRAIT!$A:$X,13,FALSE)</f>
        <v>0</v>
      </c>
      <c r="AM468" s="63">
        <f>VLOOKUP($AD468,pTRAIT!$A:$X,14,FALSE)</f>
        <v>0</v>
      </c>
      <c r="AN468" s="63">
        <f>VLOOKUP($AD468,pTRAIT!$A:$X,15,FALSE)</f>
        <v>0</v>
      </c>
      <c r="AO468" s="63">
        <f>VLOOKUP($AD468,pTRAIT!$A:$X,16,FALSE)</f>
        <v>0</v>
      </c>
      <c r="AP468" s="63">
        <f>VLOOKUP($AD468,pTRAIT!$A:$X,17,FALSE)</f>
        <v>0</v>
      </c>
      <c r="AQ468" s="63">
        <f>VLOOKUP($AD468,pTRAIT!$A:$X,18,FALSE)</f>
        <v>0</v>
      </c>
      <c r="AR468" s="63">
        <f>VLOOKUP($AD468,pTRAIT!$A:$X,19,FALSE)</f>
        <v>0</v>
      </c>
      <c r="AS468" s="63">
        <f>VLOOKUP($AD468,pTRAIT!$A:$X,20,FALSE)</f>
        <v>0</v>
      </c>
      <c r="AT468" s="63">
        <f>VLOOKUP($AD468,pTRAIT!$A:$X,21,FALSE)</f>
        <v>0</v>
      </c>
      <c r="AU468" s="63">
        <f>VLOOKUP($AD468,pTRAIT!$A:$X,22,FALSE)</f>
        <v>0</v>
      </c>
      <c r="AV468" s="63">
        <f>VLOOKUP($AD468,pTRAIT!$A:$X,23,FALSE)</f>
        <v>0</v>
      </c>
      <c r="AW468" s="63">
        <f>VLOOKUP($AD468,pTRAIT!$A:$X,24,FALSE)</f>
        <v>0</v>
      </c>
      <c r="AX468" s="67" t="s">
        <v>3208</v>
      </c>
      <c r="AY468" s="71" t="s">
        <v>3809</v>
      </c>
    </row>
    <row r="469" spans="1:51" ht="12" customHeight="1" x14ac:dyDescent="0.25">
      <c r="A469" s="32">
        <v>947</v>
      </c>
      <c r="B469" s="33" t="s">
        <v>5</v>
      </c>
      <c r="C469" s="34">
        <v>984</v>
      </c>
      <c r="D469" s="32" t="str">
        <f t="shared" si="14"/>
        <v>947X984</v>
      </c>
      <c r="E469" s="49" t="s">
        <v>1619</v>
      </c>
      <c r="F469" s="61" t="s">
        <v>2092</v>
      </c>
      <c r="G469" s="41" t="s">
        <v>43</v>
      </c>
      <c r="H469" s="38"/>
      <c r="I469" s="32">
        <v>947</v>
      </c>
      <c r="J469" s="63">
        <f>VLOOKUP(I469,pTRAIT!A:B,2,FALSE)</f>
        <v>0</v>
      </c>
      <c r="K469" s="63" t="s">
        <v>2724</v>
      </c>
      <c r="L469" s="63"/>
      <c r="M469" s="63" t="s">
        <v>2437</v>
      </c>
      <c r="N469" s="63" t="s">
        <v>2730</v>
      </c>
      <c r="O469" s="63"/>
      <c r="P469" s="63" t="s">
        <v>2732</v>
      </c>
      <c r="Q469" s="63"/>
      <c r="R469" s="63" t="s">
        <v>2735</v>
      </c>
      <c r="S469" s="63"/>
      <c r="T469" s="63"/>
      <c r="U469" s="63"/>
      <c r="V469" s="63"/>
      <c r="W469" s="63"/>
      <c r="X469" s="63"/>
      <c r="Y469" s="63"/>
      <c r="Z469" s="63"/>
      <c r="AA469" s="63" t="s">
        <v>2728</v>
      </c>
      <c r="AB469" s="63"/>
      <c r="AC469" s="63" t="str">
        <f t="shared" si="15"/>
        <v>EM5RTRo4n-sge;NST=X</v>
      </c>
      <c r="AD469" s="34">
        <v>984</v>
      </c>
      <c r="AE469" s="40" t="str">
        <f>VLOOKUP(AD469,pTRAIT!A:B,2,FALSE)</f>
        <v>EM5RTMi1;NST=X / EM5RTUeRo5So5Cf9Pu;NST=X</v>
      </c>
      <c r="AF469" s="63">
        <f>VLOOKUP($AD469,pTRAIT!$A:$X,7,FALSE)</f>
        <v>0</v>
      </c>
      <c r="AG469" s="63">
        <f>VLOOKUP($AD469,pTRAIT!$A:$X,8,FALSE)</f>
        <v>0</v>
      </c>
      <c r="AH469" s="63">
        <f>VLOOKUP($AD469,pTRAIT!$A:$X,9,FALSE)</f>
        <v>0</v>
      </c>
      <c r="AI469" s="63">
        <f>VLOOKUP($AD469,pTRAIT!$A:$X,10,FALSE)</f>
        <v>0</v>
      </c>
      <c r="AJ469" s="63">
        <f>VLOOKUP($AD469,pTRAIT!$A:$X,11,FALSE)</f>
        <v>0</v>
      </c>
      <c r="AK469" s="63">
        <f>VLOOKUP($AD469,pTRAIT!$A:$X,12,FALSE)</f>
        <v>0</v>
      </c>
      <c r="AL469" s="63">
        <f>VLOOKUP($AD469,pTRAIT!$A:$X,13,FALSE)</f>
        <v>0</v>
      </c>
      <c r="AM469" s="63">
        <f>VLOOKUP($AD469,pTRAIT!$A:$X,14,FALSE)</f>
        <v>0</v>
      </c>
      <c r="AN469" s="63">
        <f>VLOOKUP($AD469,pTRAIT!$A:$X,15,FALSE)</f>
        <v>0</v>
      </c>
      <c r="AO469" s="63">
        <f>VLOOKUP($AD469,pTRAIT!$A:$X,16,FALSE)</f>
        <v>0</v>
      </c>
      <c r="AP469" s="63">
        <f>VLOOKUP($AD469,pTRAIT!$A:$X,17,FALSE)</f>
        <v>0</v>
      </c>
      <c r="AQ469" s="63">
        <f>VLOOKUP($AD469,pTRAIT!$A:$X,18,FALSE)</f>
        <v>0</v>
      </c>
      <c r="AR469" s="63">
        <f>VLOOKUP($AD469,pTRAIT!$A:$X,19,FALSE)</f>
        <v>0</v>
      </c>
      <c r="AS469" s="63">
        <f>VLOOKUP($AD469,pTRAIT!$A:$X,20,FALSE)</f>
        <v>0</v>
      </c>
      <c r="AT469" s="63">
        <f>VLOOKUP($AD469,pTRAIT!$A:$X,21,FALSE)</f>
        <v>0</v>
      </c>
      <c r="AU469" s="63">
        <f>VLOOKUP($AD469,pTRAIT!$A:$X,22,FALSE)</f>
        <v>0</v>
      </c>
      <c r="AV469" s="63">
        <f>VLOOKUP($AD469,pTRAIT!$A:$X,23,FALSE)</f>
        <v>0</v>
      </c>
      <c r="AW469" s="63">
        <f>VLOOKUP($AD469,pTRAIT!$A:$X,24,FALSE)</f>
        <v>0</v>
      </c>
      <c r="AX469" s="67" t="s">
        <v>3209</v>
      </c>
      <c r="AY469" s="71" t="s">
        <v>3809</v>
      </c>
    </row>
    <row r="470" spans="1:51" ht="12" customHeight="1" x14ac:dyDescent="0.25">
      <c r="A470" s="32">
        <v>947</v>
      </c>
      <c r="B470" s="33" t="s">
        <v>5</v>
      </c>
      <c r="C470" s="34">
        <v>985</v>
      </c>
      <c r="D470" s="32" t="str">
        <f t="shared" si="14"/>
        <v>947X985</v>
      </c>
      <c r="E470" s="49" t="s">
        <v>1619</v>
      </c>
      <c r="F470" s="61" t="s">
        <v>2093</v>
      </c>
      <c r="G470" s="41" t="s">
        <v>43</v>
      </c>
      <c r="H470" s="38"/>
      <c r="I470" s="32">
        <v>947</v>
      </c>
      <c r="J470" s="63">
        <f>VLOOKUP(I470,pTRAIT!A:B,2,FALSE)</f>
        <v>0</v>
      </c>
      <c r="K470" s="63" t="s">
        <v>2724</v>
      </c>
      <c r="L470" s="63"/>
      <c r="M470" s="63" t="s">
        <v>2437</v>
      </c>
      <c r="N470" s="63" t="s">
        <v>2730</v>
      </c>
      <c r="O470" s="63"/>
      <c r="P470" s="63" t="s">
        <v>2732</v>
      </c>
      <c r="Q470" s="63"/>
      <c r="R470" s="63" t="s">
        <v>2735</v>
      </c>
      <c r="S470" s="63"/>
      <c r="T470" s="63"/>
      <c r="U470" s="63"/>
      <c r="V470" s="63"/>
      <c r="W470" s="63"/>
      <c r="X470" s="63"/>
      <c r="Y470" s="63"/>
      <c r="Z470" s="63"/>
      <c r="AA470" s="63" t="s">
        <v>2728</v>
      </c>
      <c r="AB470" s="63"/>
      <c r="AC470" s="63" t="str">
        <f t="shared" si="15"/>
        <v>EM5RTRo4n-sge;NST=X</v>
      </c>
      <c r="AD470" s="34">
        <v>985</v>
      </c>
      <c r="AE470" s="40" t="str">
        <f>VLOOKUP(AD470,pTRAIT!A:B,2,FALSE)</f>
        <v>EM5RTMi1;NST=X / EM5RTUeRo5So5Cf9Pu;NST=X</v>
      </c>
      <c r="AF470" s="63">
        <f>VLOOKUP($AD470,pTRAIT!$A:$X,7,FALSE)</f>
        <v>0</v>
      </c>
      <c r="AG470" s="63">
        <f>VLOOKUP($AD470,pTRAIT!$A:$X,8,FALSE)</f>
        <v>0</v>
      </c>
      <c r="AH470" s="63">
        <f>VLOOKUP($AD470,pTRAIT!$A:$X,9,FALSE)</f>
        <v>0</v>
      </c>
      <c r="AI470" s="63">
        <f>VLOOKUP($AD470,pTRAIT!$A:$X,10,FALSE)</f>
        <v>0</v>
      </c>
      <c r="AJ470" s="63">
        <f>VLOOKUP($AD470,pTRAIT!$A:$X,11,FALSE)</f>
        <v>0</v>
      </c>
      <c r="AK470" s="63">
        <f>VLOOKUP($AD470,pTRAIT!$A:$X,12,FALSE)</f>
        <v>0</v>
      </c>
      <c r="AL470" s="63">
        <f>VLOOKUP($AD470,pTRAIT!$A:$X,13,FALSE)</f>
        <v>0</v>
      </c>
      <c r="AM470" s="63">
        <f>VLOOKUP($AD470,pTRAIT!$A:$X,14,FALSE)</f>
        <v>0</v>
      </c>
      <c r="AN470" s="63">
        <f>VLOOKUP($AD470,pTRAIT!$A:$X,15,FALSE)</f>
        <v>0</v>
      </c>
      <c r="AO470" s="63">
        <f>VLOOKUP($AD470,pTRAIT!$A:$X,16,FALSE)</f>
        <v>0</v>
      </c>
      <c r="AP470" s="63">
        <f>VLOOKUP($AD470,pTRAIT!$A:$X,17,FALSE)</f>
        <v>0</v>
      </c>
      <c r="AQ470" s="63">
        <f>VLOOKUP($AD470,pTRAIT!$A:$X,18,FALSE)</f>
        <v>0</v>
      </c>
      <c r="AR470" s="63">
        <f>VLOOKUP($AD470,pTRAIT!$A:$X,19,FALSE)</f>
        <v>0</v>
      </c>
      <c r="AS470" s="63">
        <f>VLOOKUP($AD470,pTRAIT!$A:$X,20,FALSE)</f>
        <v>0</v>
      </c>
      <c r="AT470" s="63">
        <f>VLOOKUP($AD470,pTRAIT!$A:$X,21,FALSE)</f>
        <v>0</v>
      </c>
      <c r="AU470" s="63">
        <f>VLOOKUP($AD470,pTRAIT!$A:$X,22,FALSE)</f>
        <v>0</v>
      </c>
      <c r="AV470" s="63">
        <f>VLOOKUP($AD470,pTRAIT!$A:$X,23,FALSE)</f>
        <v>0</v>
      </c>
      <c r="AW470" s="63">
        <f>VLOOKUP($AD470,pTRAIT!$A:$X,24,FALSE)</f>
        <v>0</v>
      </c>
      <c r="AX470" s="67" t="s">
        <v>3210</v>
      </c>
      <c r="AY470" s="71" t="s">
        <v>3809</v>
      </c>
    </row>
    <row r="471" spans="1:51" ht="12" customHeight="1" x14ac:dyDescent="0.25">
      <c r="A471" s="32">
        <v>947</v>
      </c>
      <c r="B471" s="33" t="s">
        <v>5</v>
      </c>
      <c r="C471" s="34">
        <v>986</v>
      </c>
      <c r="D471" s="32" t="str">
        <f t="shared" si="14"/>
        <v>947X986</v>
      </c>
      <c r="E471" s="49" t="s">
        <v>1619</v>
      </c>
      <c r="F471" s="61" t="s">
        <v>2094</v>
      </c>
      <c r="G471" s="41" t="s">
        <v>43</v>
      </c>
      <c r="H471" s="38"/>
      <c r="I471" s="32">
        <v>947</v>
      </c>
      <c r="J471" s="63">
        <f>VLOOKUP(I471,pTRAIT!A:B,2,FALSE)</f>
        <v>0</v>
      </c>
      <c r="K471" s="63" t="s">
        <v>2724</v>
      </c>
      <c r="L471" s="63"/>
      <c r="M471" s="63" t="s">
        <v>2437</v>
      </c>
      <c r="N471" s="63" t="s">
        <v>2730</v>
      </c>
      <c r="O471" s="63"/>
      <c r="P471" s="63" t="s">
        <v>2732</v>
      </c>
      <c r="Q471" s="63"/>
      <c r="R471" s="63" t="s">
        <v>2735</v>
      </c>
      <c r="S471" s="63"/>
      <c r="T471" s="63"/>
      <c r="U471" s="63"/>
      <c r="V471" s="63"/>
      <c r="W471" s="63"/>
      <c r="X471" s="63"/>
      <c r="Y471" s="63"/>
      <c r="Z471" s="63"/>
      <c r="AA471" s="63" t="s">
        <v>2728</v>
      </c>
      <c r="AB471" s="63"/>
      <c r="AC471" s="63" t="str">
        <f t="shared" si="15"/>
        <v>EM5RTRo4n-sge;NST=X</v>
      </c>
      <c r="AD471" s="34">
        <v>986</v>
      </c>
      <c r="AE471" s="40" t="str">
        <f>VLOOKUP(AD471,pTRAIT!A:B,2,FALSE)</f>
        <v>EM5RTMi1;NST=X / EM5RTUeRo5So5Cf9Pu;NST=X</v>
      </c>
      <c r="AF471" s="63">
        <f>VLOOKUP($AD471,pTRAIT!$A:$X,7,FALSE)</f>
        <v>0</v>
      </c>
      <c r="AG471" s="63">
        <f>VLOOKUP($AD471,pTRAIT!$A:$X,8,FALSE)</f>
        <v>0</v>
      </c>
      <c r="AH471" s="63">
        <f>VLOOKUP($AD471,pTRAIT!$A:$X,9,FALSE)</f>
        <v>0</v>
      </c>
      <c r="AI471" s="63">
        <f>VLOOKUP($AD471,pTRAIT!$A:$X,10,FALSE)</f>
        <v>0</v>
      </c>
      <c r="AJ471" s="63">
        <f>VLOOKUP($AD471,pTRAIT!$A:$X,11,FALSE)</f>
        <v>0</v>
      </c>
      <c r="AK471" s="63">
        <f>VLOOKUP($AD471,pTRAIT!$A:$X,12,FALSE)</f>
        <v>0</v>
      </c>
      <c r="AL471" s="63">
        <f>VLOOKUP($AD471,pTRAIT!$A:$X,13,FALSE)</f>
        <v>0</v>
      </c>
      <c r="AM471" s="63">
        <f>VLOOKUP($AD471,pTRAIT!$A:$X,14,FALSE)</f>
        <v>0</v>
      </c>
      <c r="AN471" s="63">
        <f>VLOOKUP($AD471,pTRAIT!$A:$X,15,FALSE)</f>
        <v>0</v>
      </c>
      <c r="AO471" s="63">
        <f>VLOOKUP($AD471,pTRAIT!$A:$X,16,FALSE)</f>
        <v>0</v>
      </c>
      <c r="AP471" s="63">
        <f>VLOOKUP($AD471,pTRAIT!$A:$X,17,FALSE)</f>
        <v>0</v>
      </c>
      <c r="AQ471" s="63">
        <f>VLOOKUP($AD471,pTRAIT!$A:$X,18,FALSE)</f>
        <v>0</v>
      </c>
      <c r="AR471" s="63">
        <f>VLOOKUP($AD471,pTRAIT!$A:$X,19,FALSE)</f>
        <v>0</v>
      </c>
      <c r="AS471" s="63">
        <f>VLOOKUP($AD471,pTRAIT!$A:$X,20,FALSE)</f>
        <v>0</v>
      </c>
      <c r="AT471" s="63">
        <f>VLOOKUP($AD471,pTRAIT!$A:$X,21,FALSE)</f>
        <v>0</v>
      </c>
      <c r="AU471" s="63">
        <f>VLOOKUP($AD471,pTRAIT!$A:$X,22,FALSE)</f>
        <v>0</v>
      </c>
      <c r="AV471" s="63">
        <f>VLOOKUP($AD471,pTRAIT!$A:$X,23,FALSE)</f>
        <v>0</v>
      </c>
      <c r="AW471" s="63">
        <f>VLOOKUP($AD471,pTRAIT!$A:$X,24,FALSE)</f>
        <v>0</v>
      </c>
      <c r="AX471" s="67" t="s">
        <v>3211</v>
      </c>
      <c r="AY471" s="71" t="s">
        <v>3809</v>
      </c>
    </row>
    <row r="472" spans="1:51" ht="12" customHeight="1" x14ac:dyDescent="0.25">
      <c r="A472" s="32">
        <v>948</v>
      </c>
      <c r="B472" s="33" t="s">
        <v>5</v>
      </c>
      <c r="C472" s="34">
        <v>977</v>
      </c>
      <c r="D472" s="32" t="str">
        <f t="shared" si="14"/>
        <v>948X977</v>
      </c>
      <c r="E472" s="49" t="s">
        <v>1619</v>
      </c>
      <c r="F472" s="61" t="s">
        <v>2095</v>
      </c>
      <c r="G472" s="41" t="s">
        <v>43</v>
      </c>
      <c r="H472" s="38"/>
      <c r="I472" s="32">
        <v>948</v>
      </c>
      <c r="J472" s="63">
        <f>VLOOKUP(I472,pTRAIT!A:B,2,FALSE)</f>
        <v>0</v>
      </c>
      <c r="K472" s="63" t="s">
        <v>2724</v>
      </c>
      <c r="L472" s="63"/>
      <c r="M472" s="63" t="s">
        <v>2437</v>
      </c>
      <c r="N472" s="63" t="s">
        <v>2730</v>
      </c>
      <c r="O472" s="63"/>
      <c r="P472" s="63" t="s">
        <v>2732</v>
      </c>
      <c r="Q472" s="63"/>
      <c r="R472" s="63" t="s">
        <v>2735</v>
      </c>
      <c r="S472" s="63"/>
      <c r="T472" s="63"/>
      <c r="U472" s="63"/>
      <c r="V472" s="63"/>
      <c r="W472" s="63"/>
      <c r="X472" s="63"/>
      <c r="Y472" s="63" t="s">
        <v>2740</v>
      </c>
      <c r="Z472" s="63"/>
      <c r="AA472" s="63" t="s">
        <v>2728</v>
      </c>
      <c r="AB472" s="63"/>
      <c r="AC472" s="63" t="str">
        <f t="shared" si="15"/>
        <v>EM5RTRo4Pun-sge;NST=X</v>
      </c>
      <c r="AD472" s="34">
        <v>977</v>
      </c>
      <c r="AE472" s="40" t="str">
        <f>VLOOKUP(AD472,pTRAIT!A:B,2,FALSE)</f>
        <v>EM5RTMi1;NST=X / Sp-1EM5RTUeRo5So5Cf9Pu;NST=X</v>
      </c>
      <c r="AF472" s="63">
        <f>VLOOKUP($AD472,pTRAIT!$A:$X,7,FALSE)</f>
        <v>0</v>
      </c>
      <c r="AG472" s="63">
        <f>VLOOKUP($AD472,pTRAIT!$A:$X,8,FALSE)</f>
        <v>0</v>
      </c>
      <c r="AH472" s="63">
        <f>VLOOKUP($AD472,pTRAIT!$A:$X,9,FALSE)</f>
        <v>0</v>
      </c>
      <c r="AI472" s="63">
        <f>VLOOKUP($AD472,pTRAIT!$A:$X,10,FALSE)</f>
        <v>0</v>
      </c>
      <c r="AJ472" s="63">
        <f>VLOOKUP($AD472,pTRAIT!$A:$X,11,FALSE)</f>
        <v>0</v>
      </c>
      <c r="AK472" s="63">
        <f>VLOOKUP($AD472,pTRAIT!$A:$X,12,FALSE)</f>
        <v>0</v>
      </c>
      <c r="AL472" s="63">
        <f>VLOOKUP($AD472,pTRAIT!$A:$X,13,FALSE)</f>
        <v>0</v>
      </c>
      <c r="AM472" s="63">
        <f>VLOOKUP($AD472,pTRAIT!$A:$X,14,FALSE)</f>
        <v>0</v>
      </c>
      <c r="AN472" s="63">
        <f>VLOOKUP($AD472,pTRAIT!$A:$X,15,FALSE)</f>
        <v>0</v>
      </c>
      <c r="AO472" s="63">
        <f>VLOOKUP($AD472,pTRAIT!$A:$X,16,FALSE)</f>
        <v>0</v>
      </c>
      <c r="AP472" s="63">
        <f>VLOOKUP($AD472,pTRAIT!$A:$X,17,FALSE)</f>
        <v>0</v>
      </c>
      <c r="AQ472" s="63">
        <f>VLOOKUP($AD472,pTRAIT!$A:$X,18,FALSE)</f>
        <v>0</v>
      </c>
      <c r="AR472" s="63">
        <f>VLOOKUP($AD472,pTRAIT!$A:$X,19,FALSE)</f>
        <v>0</v>
      </c>
      <c r="AS472" s="63">
        <f>VLOOKUP($AD472,pTRAIT!$A:$X,20,FALSE)</f>
        <v>0</v>
      </c>
      <c r="AT472" s="63">
        <f>VLOOKUP($AD472,pTRAIT!$A:$X,21,FALSE)</f>
        <v>0</v>
      </c>
      <c r="AU472" s="63">
        <f>VLOOKUP($AD472,pTRAIT!$A:$X,22,FALSE)</f>
        <v>0</v>
      </c>
      <c r="AV472" s="63">
        <f>VLOOKUP($AD472,pTRAIT!$A:$X,23,FALSE)</f>
        <v>0</v>
      </c>
      <c r="AW472" s="63">
        <f>VLOOKUP($AD472,pTRAIT!$A:$X,24,FALSE)</f>
        <v>0</v>
      </c>
      <c r="AX472" s="67" t="s">
        <v>3212</v>
      </c>
      <c r="AY472" s="71" t="s">
        <v>3810</v>
      </c>
    </row>
    <row r="473" spans="1:51" ht="12" customHeight="1" x14ac:dyDescent="0.25">
      <c r="A473" s="32">
        <v>948</v>
      </c>
      <c r="B473" s="33" t="s">
        <v>5</v>
      </c>
      <c r="C473" s="34">
        <v>978</v>
      </c>
      <c r="D473" s="32" t="str">
        <f t="shared" si="14"/>
        <v>948X978</v>
      </c>
      <c r="E473" s="49" t="s">
        <v>1619</v>
      </c>
      <c r="F473" s="61" t="s">
        <v>2096</v>
      </c>
      <c r="G473" s="41" t="s">
        <v>43</v>
      </c>
      <c r="H473" s="38"/>
      <c r="I473" s="32">
        <v>948</v>
      </c>
      <c r="J473" s="63">
        <f>VLOOKUP(I473,pTRAIT!A:B,2,FALSE)</f>
        <v>0</v>
      </c>
      <c r="K473" s="63" t="s">
        <v>2724</v>
      </c>
      <c r="L473" s="63"/>
      <c r="M473" s="63" t="s">
        <v>2437</v>
      </c>
      <c r="N473" s="63" t="s">
        <v>2730</v>
      </c>
      <c r="O473" s="63"/>
      <c r="P473" s="63" t="s">
        <v>2732</v>
      </c>
      <c r="Q473" s="63"/>
      <c r="R473" s="63" t="s">
        <v>2735</v>
      </c>
      <c r="S473" s="63"/>
      <c r="T473" s="63"/>
      <c r="U473" s="63"/>
      <c r="V473" s="63"/>
      <c r="W473" s="63"/>
      <c r="X473" s="63"/>
      <c r="Y473" s="63" t="s">
        <v>2740</v>
      </c>
      <c r="Z473" s="63"/>
      <c r="AA473" s="63" t="s">
        <v>2728</v>
      </c>
      <c r="AB473" s="63"/>
      <c r="AC473" s="63" t="str">
        <f t="shared" si="15"/>
        <v>EM5RTRo4Pun-sge;NST=X</v>
      </c>
      <c r="AD473" s="34">
        <v>978</v>
      </c>
      <c r="AE473" s="40" t="str">
        <f>VLOOKUP(AD473,pTRAIT!A:B,2,FALSE)</f>
        <v>EM5RTMi1;NST=X / EM5RTMi1Pu;NST=X</v>
      </c>
      <c r="AF473" s="63">
        <f>VLOOKUP($AD473,pTRAIT!$A:$X,7,FALSE)</f>
        <v>0</v>
      </c>
      <c r="AG473" s="63">
        <f>VLOOKUP($AD473,pTRAIT!$A:$X,8,FALSE)</f>
        <v>0</v>
      </c>
      <c r="AH473" s="63">
        <f>VLOOKUP($AD473,pTRAIT!$A:$X,9,FALSE)</f>
        <v>0</v>
      </c>
      <c r="AI473" s="63">
        <f>VLOOKUP($AD473,pTRAIT!$A:$X,10,FALSE)</f>
        <v>0</v>
      </c>
      <c r="AJ473" s="63">
        <f>VLOOKUP($AD473,pTRAIT!$A:$X,11,FALSE)</f>
        <v>0</v>
      </c>
      <c r="AK473" s="63">
        <f>VLOOKUP($AD473,pTRAIT!$A:$X,12,FALSE)</f>
        <v>0</v>
      </c>
      <c r="AL473" s="63">
        <f>VLOOKUP($AD473,pTRAIT!$A:$X,13,FALSE)</f>
        <v>0</v>
      </c>
      <c r="AM473" s="63">
        <f>VLOOKUP($AD473,pTRAIT!$A:$X,14,FALSE)</f>
        <v>0</v>
      </c>
      <c r="AN473" s="63">
        <f>VLOOKUP($AD473,pTRAIT!$A:$X,15,FALSE)</f>
        <v>0</v>
      </c>
      <c r="AO473" s="63">
        <f>VLOOKUP($AD473,pTRAIT!$A:$X,16,FALSE)</f>
        <v>0</v>
      </c>
      <c r="AP473" s="63">
        <f>VLOOKUP($AD473,pTRAIT!$A:$X,17,FALSE)</f>
        <v>0</v>
      </c>
      <c r="AQ473" s="63">
        <f>VLOOKUP($AD473,pTRAIT!$A:$X,18,FALSE)</f>
        <v>0</v>
      </c>
      <c r="AR473" s="63">
        <f>VLOOKUP($AD473,pTRAIT!$A:$X,19,FALSE)</f>
        <v>0</v>
      </c>
      <c r="AS473" s="63">
        <f>VLOOKUP($AD473,pTRAIT!$A:$X,20,FALSE)</f>
        <v>0</v>
      </c>
      <c r="AT473" s="63">
        <f>VLOOKUP($AD473,pTRAIT!$A:$X,21,FALSE)</f>
        <v>0</v>
      </c>
      <c r="AU473" s="63">
        <f>VLOOKUP($AD473,pTRAIT!$A:$X,22,FALSE)</f>
        <v>0</v>
      </c>
      <c r="AV473" s="63">
        <f>VLOOKUP($AD473,pTRAIT!$A:$X,23,FALSE)</f>
        <v>0</v>
      </c>
      <c r="AW473" s="63">
        <f>VLOOKUP($AD473,pTRAIT!$A:$X,24,FALSE)</f>
        <v>0</v>
      </c>
      <c r="AX473" s="67" t="s">
        <v>3213</v>
      </c>
      <c r="AY473" s="71" t="s">
        <v>3811</v>
      </c>
    </row>
    <row r="474" spans="1:51" ht="12" customHeight="1" x14ac:dyDescent="0.25">
      <c r="A474" s="32">
        <v>948</v>
      </c>
      <c r="B474" s="33" t="s">
        <v>5</v>
      </c>
      <c r="C474" s="34">
        <v>979</v>
      </c>
      <c r="D474" s="32" t="str">
        <f t="shared" si="14"/>
        <v>948X979</v>
      </c>
      <c r="E474" s="49" t="s">
        <v>1619</v>
      </c>
      <c r="F474" s="61" t="s">
        <v>2097</v>
      </c>
      <c r="G474" s="41" t="s">
        <v>43</v>
      </c>
      <c r="H474" s="38"/>
      <c r="I474" s="32">
        <v>948</v>
      </c>
      <c r="J474" s="63">
        <f>VLOOKUP(I474,pTRAIT!A:B,2,FALSE)</f>
        <v>0</v>
      </c>
      <c r="K474" s="63" t="s">
        <v>2724</v>
      </c>
      <c r="L474" s="63"/>
      <c r="M474" s="63" t="s">
        <v>2437</v>
      </c>
      <c r="N474" s="63" t="s">
        <v>2730</v>
      </c>
      <c r="O474" s="63"/>
      <c r="P474" s="63" t="s">
        <v>2732</v>
      </c>
      <c r="Q474" s="63"/>
      <c r="R474" s="63" t="s">
        <v>2735</v>
      </c>
      <c r="S474" s="63"/>
      <c r="T474" s="63"/>
      <c r="U474" s="63"/>
      <c r="V474" s="63"/>
      <c r="W474" s="63"/>
      <c r="X474" s="63"/>
      <c r="Y474" s="63" t="s">
        <v>2740</v>
      </c>
      <c r="Z474" s="63"/>
      <c r="AA474" s="63" t="s">
        <v>2728</v>
      </c>
      <c r="AB474" s="63"/>
      <c r="AC474" s="63" t="str">
        <f t="shared" si="15"/>
        <v>EM5RTRo4Pun-sge;NST=X</v>
      </c>
      <c r="AD474" s="34">
        <v>979</v>
      </c>
      <c r="AE474" s="40" t="str">
        <f>VLOOKUP(AD474,pTRAIT!A:B,2,FALSE)</f>
        <v>EM5RTMi1;NST=X / EM5RTMi1Pu;NST=X</v>
      </c>
      <c r="AF474" s="63">
        <f>VLOOKUP($AD474,pTRAIT!$A:$X,7,FALSE)</f>
        <v>0</v>
      </c>
      <c r="AG474" s="63">
        <f>VLOOKUP($AD474,pTRAIT!$A:$X,8,FALSE)</f>
        <v>0</v>
      </c>
      <c r="AH474" s="63">
        <f>VLOOKUP($AD474,pTRAIT!$A:$X,9,FALSE)</f>
        <v>0</v>
      </c>
      <c r="AI474" s="63">
        <f>VLOOKUP($AD474,pTRAIT!$A:$X,10,FALSE)</f>
        <v>0</v>
      </c>
      <c r="AJ474" s="63">
        <f>VLOOKUP($AD474,pTRAIT!$A:$X,11,FALSE)</f>
        <v>0</v>
      </c>
      <c r="AK474" s="63">
        <f>VLOOKUP($AD474,pTRAIT!$A:$X,12,FALSE)</f>
        <v>0</v>
      </c>
      <c r="AL474" s="63">
        <f>VLOOKUP($AD474,pTRAIT!$A:$X,13,FALSE)</f>
        <v>0</v>
      </c>
      <c r="AM474" s="63">
        <f>VLOOKUP($AD474,pTRAIT!$A:$X,14,FALSE)</f>
        <v>0</v>
      </c>
      <c r="AN474" s="63">
        <f>VLOOKUP($AD474,pTRAIT!$A:$X,15,FALSE)</f>
        <v>0</v>
      </c>
      <c r="AO474" s="63">
        <f>VLOOKUP($AD474,pTRAIT!$A:$X,16,FALSE)</f>
        <v>0</v>
      </c>
      <c r="AP474" s="63">
        <f>VLOOKUP($AD474,pTRAIT!$A:$X,17,FALSE)</f>
        <v>0</v>
      </c>
      <c r="AQ474" s="63">
        <f>VLOOKUP($AD474,pTRAIT!$A:$X,18,FALSE)</f>
        <v>0</v>
      </c>
      <c r="AR474" s="63">
        <f>VLOOKUP($AD474,pTRAIT!$A:$X,19,FALSE)</f>
        <v>0</v>
      </c>
      <c r="AS474" s="63">
        <f>VLOOKUP($AD474,pTRAIT!$A:$X,20,FALSE)</f>
        <v>0</v>
      </c>
      <c r="AT474" s="63">
        <f>VLOOKUP($AD474,pTRAIT!$A:$X,21,FALSE)</f>
        <v>0</v>
      </c>
      <c r="AU474" s="63">
        <f>VLOOKUP($AD474,pTRAIT!$A:$X,22,FALSE)</f>
        <v>0</v>
      </c>
      <c r="AV474" s="63">
        <f>VLOOKUP($AD474,pTRAIT!$A:$X,23,FALSE)</f>
        <v>0</v>
      </c>
      <c r="AW474" s="63">
        <f>VLOOKUP($AD474,pTRAIT!$A:$X,24,FALSE)</f>
        <v>0</v>
      </c>
      <c r="AX474" s="67" t="s">
        <v>3214</v>
      </c>
      <c r="AY474" s="71" t="s">
        <v>3811</v>
      </c>
    </row>
    <row r="475" spans="1:51" ht="12" customHeight="1" x14ac:dyDescent="0.25">
      <c r="A475" s="32">
        <v>948</v>
      </c>
      <c r="B475" s="33" t="s">
        <v>5</v>
      </c>
      <c r="C475" s="34">
        <v>980</v>
      </c>
      <c r="D475" s="32" t="str">
        <f t="shared" si="14"/>
        <v>948X980</v>
      </c>
      <c r="E475" s="49" t="s">
        <v>1619</v>
      </c>
      <c r="F475" s="61" t="s">
        <v>2098</v>
      </c>
      <c r="G475" s="41" t="s">
        <v>43</v>
      </c>
      <c r="H475" s="38"/>
      <c r="I475" s="32">
        <v>948</v>
      </c>
      <c r="J475" s="63">
        <f>VLOOKUP(I475,pTRAIT!A:B,2,FALSE)</f>
        <v>0</v>
      </c>
      <c r="K475" s="63" t="s">
        <v>2724</v>
      </c>
      <c r="L475" s="63"/>
      <c r="M475" s="63" t="s">
        <v>2437</v>
      </c>
      <c r="N475" s="63" t="s">
        <v>2730</v>
      </c>
      <c r="O475" s="63"/>
      <c r="P475" s="63" t="s">
        <v>2732</v>
      </c>
      <c r="Q475" s="63"/>
      <c r="R475" s="63" t="s">
        <v>2735</v>
      </c>
      <c r="S475" s="63"/>
      <c r="T475" s="63"/>
      <c r="U475" s="63"/>
      <c r="V475" s="63"/>
      <c r="W475" s="63"/>
      <c r="X475" s="63"/>
      <c r="Y475" s="63" t="s">
        <v>2740</v>
      </c>
      <c r="Z475" s="63"/>
      <c r="AA475" s="63" t="s">
        <v>2728</v>
      </c>
      <c r="AB475" s="63"/>
      <c r="AC475" s="63" t="str">
        <f t="shared" si="15"/>
        <v>EM5RTRo4Pun-sge;NST=X</v>
      </c>
      <c r="AD475" s="34">
        <v>980</v>
      </c>
      <c r="AE475" s="40" t="str">
        <f>VLOOKUP(AD475,pTRAIT!A:B,2,FALSE)</f>
        <v>EM5RTMi1;NST=X / EM5RTUeRo5So5Cf9Pu;NST=X</v>
      </c>
      <c r="AF475" s="63">
        <f>VLOOKUP($AD475,pTRAIT!$A:$X,7,FALSE)</f>
        <v>0</v>
      </c>
      <c r="AG475" s="63">
        <f>VLOOKUP($AD475,pTRAIT!$A:$X,8,FALSE)</f>
        <v>0</v>
      </c>
      <c r="AH475" s="63">
        <f>VLOOKUP($AD475,pTRAIT!$A:$X,9,FALSE)</f>
        <v>0</v>
      </c>
      <c r="AI475" s="63">
        <f>VLOOKUP($AD475,pTRAIT!$A:$X,10,FALSE)</f>
        <v>0</v>
      </c>
      <c r="AJ475" s="63">
        <f>VLOOKUP($AD475,pTRAIT!$A:$X,11,FALSE)</f>
        <v>0</v>
      </c>
      <c r="AK475" s="63">
        <f>VLOOKUP($AD475,pTRAIT!$A:$X,12,FALSE)</f>
        <v>0</v>
      </c>
      <c r="AL475" s="63">
        <f>VLOOKUP($AD475,pTRAIT!$A:$X,13,FALSE)</f>
        <v>0</v>
      </c>
      <c r="AM475" s="63">
        <f>VLOOKUP($AD475,pTRAIT!$A:$X,14,FALSE)</f>
        <v>0</v>
      </c>
      <c r="AN475" s="63">
        <f>VLOOKUP($AD475,pTRAIT!$A:$X,15,FALSE)</f>
        <v>0</v>
      </c>
      <c r="AO475" s="63">
        <f>VLOOKUP($AD475,pTRAIT!$A:$X,16,FALSE)</f>
        <v>0</v>
      </c>
      <c r="AP475" s="63">
        <f>VLOOKUP($AD475,pTRAIT!$A:$X,17,FALSE)</f>
        <v>0</v>
      </c>
      <c r="AQ475" s="63">
        <f>VLOOKUP($AD475,pTRAIT!$A:$X,18,FALSE)</f>
        <v>0</v>
      </c>
      <c r="AR475" s="63">
        <f>VLOOKUP($AD475,pTRAIT!$A:$X,19,FALSE)</f>
        <v>0</v>
      </c>
      <c r="AS475" s="63">
        <f>VLOOKUP($AD475,pTRAIT!$A:$X,20,FALSE)</f>
        <v>0</v>
      </c>
      <c r="AT475" s="63">
        <f>VLOOKUP($AD475,pTRAIT!$A:$X,21,FALSE)</f>
        <v>0</v>
      </c>
      <c r="AU475" s="63">
        <f>VLOOKUP($AD475,pTRAIT!$A:$X,22,FALSE)</f>
        <v>0</v>
      </c>
      <c r="AV475" s="63">
        <f>VLOOKUP($AD475,pTRAIT!$A:$X,23,FALSE)</f>
        <v>0</v>
      </c>
      <c r="AW475" s="63">
        <f>VLOOKUP($AD475,pTRAIT!$A:$X,24,FALSE)</f>
        <v>0</v>
      </c>
      <c r="AX475" s="67" t="s">
        <v>3215</v>
      </c>
      <c r="AY475" s="71" t="s">
        <v>3812</v>
      </c>
    </row>
    <row r="476" spans="1:51" ht="12" customHeight="1" x14ac:dyDescent="0.25">
      <c r="A476" s="32">
        <v>948</v>
      </c>
      <c r="B476" s="33" t="s">
        <v>5</v>
      </c>
      <c r="C476" s="34">
        <v>981</v>
      </c>
      <c r="D476" s="32" t="str">
        <f t="shared" si="14"/>
        <v>948X981</v>
      </c>
      <c r="E476" s="49" t="s">
        <v>1619</v>
      </c>
      <c r="F476" s="61" t="s">
        <v>2099</v>
      </c>
      <c r="G476" s="41" t="s">
        <v>43</v>
      </c>
      <c r="H476" s="38"/>
      <c r="I476" s="32">
        <v>948</v>
      </c>
      <c r="J476" s="63">
        <f>VLOOKUP(I476,pTRAIT!A:B,2,FALSE)</f>
        <v>0</v>
      </c>
      <c r="K476" s="63" t="s">
        <v>2724</v>
      </c>
      <c r="L476" s="63"/>
      <c r="M476" s="63" t="s">
        <v>2437</v>
      </c>
      <c r="N476" s="63" t="s">
        <v>2730</v>
      </c>
      <c r="O476" s="63"/>
      <c r="P476" s="63" t="s">
        <v>2732</v>
      </c>
      <c r="Q476" s="63"/>
      <c r="R476" s="63" t="s">
        <v>2735</v>
      </c>
      <c r="S476" s="63"/>
      <c r="T476" s="63"/>
      <c r="U476" s="63"/>
      <c r="V476" s="63"/>
      <c r="W476" s="63"/>
      <c r="X476" s="63"/>
      <c r="Y476" s="63" t="s">
        <v>2740</v>
      </c>
      <c r="Z476" s="63"/>
      <c r="AA476" s="63" t="s">
        <v>2728</v>
      </c>
      <c r="AB476" s="63"/>
      <c r="AC476" s="63" t="str">
        <f t="shared" si="15"/>
        <v>EM5RTRo4Pun-sge;NST=X</v>
      </c>
      <c r="AD476" s="34">
        <v>981</v>
      </c>
      <c r="AE476" s="40" t="str">
        <f>VLOOKUP(AD476,pTRAIT!A:B,2,FALSE)</f>
        <v>EM5RTMi1;NST=X / EM5RTUeRo5So5Cf9Pu;NST=X</v>
      </c>
      <c r="AF476" s="63">
        <f>VLOOKUP($AD476,pTRAIT!$A:$X,7,FALSE)</f>
        <v>0</v>
      </c>
      <c r="AG476" s="63">
        <f>VLOOKUP($AD476,pTRAIT!$A:$X,8,FALSE)</f>
        <v>0</v>
      </c>
      <c r="AH476" s="63">
        <f>VLOOKUP($AD476,pTRAIT!$A:$X,9,FALSE)</f>
        <v>0</v>
      </c>
      <c r="AI476" s="63">
        <f>VLOOKUP($AD476,pTRAIT!$A:$X,10,FALSE)</f>
        <v>0</v>
      </c>
      <c r="AJ476" s="63">
        <f>VLOOKUP($AD476,pTRAIT!$A:$X,11,FALSE)</f>
        <v>0</v>
      </c>
      <c r="AK476" s="63">
        <f>VLOOKUP($AD476,pTRAIT!$A:$X,12,FALSE)</f>
        <v>0</v>
      </c>
      <c r="AL476" s="63">
        <f>VLOOKUP($AD476,pTRAIT!$A:$X,13,FALSE)</f>
        <v>0</v>
      </c>
      <c r="AM476" s="63">
        <f>VLOOKUP($AD476,pTRAIT!$A:$X,14,FALSE)</f>
        <v>0</v>
      </c>
      <c r="AN476" s="63">
        <f>VLOOKUP($AD476,pTRAIT!$A:$X,15,FALSE)</f>
        <v>0</v>
      </c>
      <c r="AO476" s="63">
        <f>VLOOKUP($AD476,pTRAIT!$A:$X,16,FALSE)</f>
        <v>0</v>
      </c>
      <c r="AP476" s="63">
        <f>VLOOKUP($AD476,pTRAIT!$A:$X,17,FALSE)</f>
        <v>0</v>
      </c>
      <c r="AQ476" s="63">
        <f>VLOOKUP($AD476,pTRAIT!$A:$X,18,FALSE)</f>
        <v>0</v>
      </c>
      <c r="AR476" s="63">
        <f>VLOOKUP($AD476,pTRAIT!$A:$X,19,FALSE)</f>
        <v>0</v>
      </c>
      <c r="AS476" s="63">
        <f>VLOOKUP($AD476,pTRAIT!$A:$X,20,FALSE)</f>
        <v>0</v>
      </c>
      <c r="AT476" s="63">
        <f>VLOOKUP($AD476,pTRAIT!$A:$X,21,FALSE)</f>
        <v>0</v>
      </c>
      <c r="AU476" s="63">
        <f>VLOOKUP($AD476,pTRAIT!$A:$X,22,FALSE)</f>
        <v>0</v>
      </c>
      <c r="AV476" s="63">
        <f>VLOOKUP($AD476,pTRAIT!$A:$X,23,FALSE)</f>
        <v>0</v>
      </c>
      <c r="AW476" s="63">
        <f>VLOOKUP($AD476,pTRAIT!$A:$X,24,FALSE)</f>
        <v>0</v>
      </c>
      <c r="AX476" s="67" t="s">
        <v>3216</v>
      </c>
      <c r="AY476" s="71" t="s">
        <v>3812</v>
      </c>
    </row>
    <row r="477" spans="1:51" ht="12" customHeight="1" x14ac:dyDescent="0.25">
      <c r="A477" s="32">
        <v>948</v>
      </c>
      <c r="B477" s="33" t="s">
        <v>5</v>
      </c>
      <c r="C477" s="34">
        <v>982</v>
      </c>
      <c r="D477" s="32" t="str">
        <f t="shared" si="14"/>
        <v>948X982</v>
      </c>
      <c r="E477" s="49" t="s">
        <v>1619</v>
      </c>
      <c r="F477" s="61" t="s">
        <v>2100</v>
      </c>
      <c r="G477" s="41" t="s">
        <v>43</v>
      </c>
      <c r="H477" s="38"/>
      <c r="I477" s="32">
        <v>948</v>
      </c>
      <c r="J477" s="63">
        <f>VLOOKUP(I477,pTRAIT!A:B,2,FALSE)</f>
        <v>0</v>
      </c>
      <c r="K477" s="63" t="s">
        <v>2724</v>
      </c>
      <c r="L477" s="63"/>
      <c r="M477" s="63" t="s">
        <v>2437</v>
      </c>
      <c r="N477" s="63" t="s">
        <v>2730</v>
      </c>
      <c r="O477" s="63"/>
      <c r="P477" s="63" t="s">
        <v>2732</v>
      </c>
      <c r="Q477" s="63"/>
      <c r="R477" s="63" t="s">
        <v>2735</v>
      </c>
      <c r="S477" s="63"/>
      <c r="T477" s="63"/>
      <c r="U477" s="63"/>
      <c r="V477" s="63"/>
      <c r="W477" s="63"/>
      <c r="X477" s="63"/>
      <c r="Y477" s="63" t="s">
        <v>2740</v>
      </c>
      <c r="Z477" s="63"/>
      <c r="AA477" s="63" t="s">
        <v>2728</v>
      </c>
      <c r="AB477" s="63"/>
      <c r="AC477" s="63" t="str">
        <f t="shared" si="15"/>
        <v>EM5RTRo4Pun-sge;NST=X</v>
      </c>
      <c r="AD477" s="34">
        <v>982</v>
      </c>
      <c r="AE477" s="40" t="str">
        <f>VLOOKUP(AD477,pTRAIT!A:B,2,FALSE)</f>
        <v>EM5RTMi1;NST=X / EM5RTUeRo5So5Cf9Pu;NST=X</v>
      </c>
      <c r="AF477" s="63">
        <f>VLOOKUP($AD477,pTRAIT!$A:$X,7,FALSE)</f>
        <v>0</v>
      </c>
      <c r="AG477" s="63">
        <f>VLOOKUP($AD477,pTRAIT!$A:$X,8,FALSE)</f>
        <v>0</v>
      </c>
      <c r="AH477" s="63">
        <f>VLOOKUP($AD477,pTRAIT!$A:$X,9,FALSE)</f>
        <v>0</v>
      </c>
      <c r="AI477" s="63">
        <f>VLOOKUP($AD477,pTRAIT!$A:$X,10,FALSE)</f>
        <v>0</v>
      </c>
      <c r="AJ477" s="63">
        <f>VLOOKUP($AD477,pTRAIT!$A:$X,11,FALSE)</f>
        <v>0</v>
      </c>
      <c r="AK477" s="63">
        <f>VLOOKUP($AD477,pTRAIT!$A:$X,12,FALSE)</f>
        <v>0</v>
      </c>
      <c r="AL477" s="63">
        <f>VLOOKUP($AD477,pTRAIT!$A:$X,13,FALSE)</f>
        <v>0</v>
      </c>
      <c r="AM477" s="63">
        <f>VLOOKUP($AD477,pTRAIT!$A:$X,14,FALSE)</f>
        <v>0</v>
      </c>
      <c r="AN477" s="63">
        <f>VLOOKUP($AD477,pTRAIT!$A:$X,15,FALSE)</f>
        <v>0</v>
      </c>
      <c r="AO477" s="63">
        <f>VLOOKUP($AD477,pTRAIT!$A:$X,16,FALSE)</f>
        <v>0</v>
      </c>
      <c r="AP477" s="63">
        <f>VLOOKUP($AD477,pTRAIT!$A:$X,17,FALSE)</f>
        <v>0</v>
      </c>
      <c r="AQ477" s="63">
        <f>VLOOKUP($AD477,pTRAIT!$A:$X,18,FALSE)</f>
        <v>0</v>
      </c>
      <c r="AR477" s="63">
        <f>VLOOKUP($AD477,pTRAIT!$A:$X,19,FALSE)</f>
        <v>0</v>
      </c>
      <c r="AS477" s="63">
        <f>VLOOKUP($AD477,pTRAIT!$A:$X,20,FALSE)</f>
        <v>0</v>
      </c>
      <c r="AT477" s="63">
        <f>VLOOKUP($AD477,pTRAIT!$A:$X,21,FALSE)</f>
        <v>0</v>
      </c>
      <c r="AU477" s="63">
        <f>VLOOKUP($AD477,pTRAIT!$A:$X,22,FALSE)</f>
        <v>0</v>
      </c>
      <c r="AV477" s="63">
        <f>VLOOKUP($AD477,pTRAIT!$A:$X,23,FALSE)</f>
        <v>0</v>
      </c>
      <c r="AW477" s="63">
        <f>VLOOKUP($AD477,pTRAIT!$A:$X,24,FALSE)</f>
        <v>0</v>
      </c>
      <c r="AX477" s="67" t="s">
        <v>3217</v>
      </c>
      <c r="AY477" s="71" t="s">
        <v>3812</v>
      </c>
    </row>
    <row r="478" spans="1:51" ht="12" customHeight="1" x14ac:dyDescent="0.25">
      <c r="A478" s="32">
        <v>948</v>
      </c>
      <c r="B478" s="33" t="s">
        <v>5</v>
      </c>
      <c r="C478" s="34">
        <v>983</v>
      </c>
      <c r="D478" s="32" t="str">
        <f t="shared" si="14"/>
        <v>948X983</v>
      </c>
      <c r="E478" s="49" t="s">
        <v>1619</v>
      </c>
      <c r="F478" s="61" t="s">
        <v>2101</v>
      </c>
      <c r="G478" s="41" t="s">
        <v>43</v>
      </c>
      <c r="H478" s="45"/>
      <c r="I478" s="32">
        <v>948</v>
      </c>
      <c r="J478" s="63">
        <f>VLOOKUP(I478,pTRAIT!A:B,2,FALSE)</f>
        <v>0</v>
      </c>
      <c r="K478" s="63" t="s">
        <v>2724</v>
      </c>
      <c r="L478" s="63"/>
      <c r="M478" s="63" t="s">
        <v>2437</v>
      </c>
      <c r="N478" s="63" t="s">
        <v>2730</v>
      </c>
      <c r="O478" s="63"/>
      <c r="P478" s="63" t="s">
        <v>2732</v>
      </c>
      <c r="Q478" s="63"/>
      <c r="R478" s="63" t="s">
        <v>2735</v>
      </c>
      <c r="S478" s="63"/>
      <c r="T478" s="63"/>
      <c r="U478" s="63"/>
      <c r="V478" s="63"/>
      <c r="W478" s="63"/>
      <c r="X478" s="63"/>
      <c r="Y478" s="63" t="s">
        <v>2740</v>
      </c>
      <c r="Z478" s="63"/>
      <c r="AA478" s="63" t="s">
        <v>2728</v>
      </c>
      <c r="AB478" s="63"/>
      <c r="AC478" s="63" t="str">
        <f t="shared" si="15"/>
        <v>EM5RTRo4Pun-sge;NST=X</v>
      </c>
      <c r="AD478" s="34">
        <v>983</v>
      </c>
      <c r="AE478" s="40" t="str">
        <f>VLOOKUP(AD478,pTRAIT!A:B,2,FALSE)</f>
        <v>EM5RTMi1;NST=X / EM5RTUeRo5So5Cf9Pu;NST=X</v>
      </c>
      <c r="AF478" s="63">
        <f>VLOOKUP($AD478,pTRAIT!$A:$X,7,FALSE)</f>
        <v>0</v>
      </c>
      <c r="AG478" s="63">
        <f>VLOOKUP($AD478,pTRAIT!$A:$X,8,FALSE)</f>
        <v>0</v>
      </c>
      <c r="AH478" s="63">
        <f>VLOOKUP($AD478,pTRAIT!$A:$X,9,FALSE)</f>
        <v>0</v>
      </c>
      <c r="AI478" s="63">
        <f>VLOOKUP($AD478,pTRAIT!$A:$X,10,FALSE)</f>
        <v>0</v>
      </c>
      <c r="AJ478" s="63">
        <f>VLOOKUP($AD478,pTRAIT!$A:$X,11,FALSE)</f>
        <v>0</v>
      </c>
      <c r="AK478" s="63">
        <f>VLOOKUP($AD478,pTRAIT!$A:$X,12,FALSE)</f>
        <v>0</v>
      </c>
      <c r="AL478" s="63">
        <f>VLOOKUP($AD478,pTRAIT!$A:$X,13,FALSE)</f>
        <v>0</v>
      </c>
      <c r="AM478" s="63">
        <f>VLOOKUP($AD478,pTRAIT!$A:$X,14,FALSE)</f>
        <v>0</v>
      </c>
      <c r="AN478" s="63">
        <f>VLOOKUP($AD478,pTRAIT!$A:$X,15,FALSE)</f>
        <v>0</v>
      </c>
      <c r="AO478" s="63">
        <f>VLOOKUP($AD478,pTRAIT!$A:$X,16,FALSE)</f>
        <v>0</v>
      </c>
      <c r="AP478" s="63">
        <f>VLOOKUP($AD478,pTRAIT!$A:$X,17,FALSE)</f>
        <v>0</v>
      </c>
      <c r="AQ478" s="63">
        <f>VLOOKUP($AD478,pTRAIT!$A:$X,18,FALSE)</f>
        <v>0</v>
      </c>
      <c r="AR478" s="63">
        <f>VLOOKUP($AD478,pTRAIT!$A:$X,19,FALSE)</f>
        <v>0</v>
      </c>
      <c r="AS478" s="63">
        <f>VLOOKUP($AD478,pTRAIT!$A:$X,20,FALSE)</f>
        <v>0</v>
      </c>
      <c r="AT478" s="63">
        <f>VLOOKUP($AD478,pTRAIT!$A:$X,21,FALSE)</f>
        <v>0</v>
      </c>
      <c r="AU478" s="63">
        <f>VLOOKUP($AD478,pTRAIT!$A:$X,22,FALSE)</f>
        <v>0</v>
      </c>
      <c r="AV478" s="63">
        <f>VLOOKUP($AD478,pTRAIT!$A:$X,23,FALSE)</f>
        <v>0</v>
      </c>
      <c r="AW478" s="63">
        <f>VLOOKUP($AD478,pTRAIT!$A:$X,24,FALSE)</f>
        <v>0</v>
      </c>
      <c r="AX478" s="67" t="s">
        <v>3218</v>
      </c>
      <c r="AY478" s="71" t="s">
        <v>3812</v>
      </c>
    </row>
    <row r="479" spans="1:51" ht="12" customHeight="1" x14ac:dyDescent="0.25">
      <c r="A479" s="32">
        <v>948</v>
      </c>
      <c r="B479" s="33" t="s">
        <v>5</v>
      </c>
      <c r="C479" s="34">
        <v>984</v>
      </c>
      <c r="D479" s="32" t="str">
        <f t="shared" si="14"/>
        <v>948X984</v>
      </c>
      <c r="E479" s="49" t="s">
        <v>1619</v>
      </c>
      <c r="F479" s="61" t="s">
        <v>2102</v>
      </c>
      <c r="G479" s="41" t="s">
        <v>43</v>
      </c>
      <c r="H479" s="38"/>
      <c r="I479" s="32">
        <v>948</v>
      </c>
      <c r="J479" s="63">
        <f>VLOOKUP(I479,pTRAIT!A:B,2,FALSE)</f>
        <v>0</v>
      </c>
      <c r="K479" s="63" t="s">
        <v>2724</v>
      </c>
      <c r="L479" s="63"/>
      <c r="M479" s="63" t="s">
        <v>2437</v>
      </c>
      <c r="N479" s="63" t="s">
        <v>2730</v>
      </c>
      <c r="O479" s="63"/>
      <c r="P479" s="63" t="s">
        <v>2732</v>
      </c>
      <c r="Q479" s="63"/>
      <c r="R479" s="63" t="s">
        <v>2735</v>
      </c>
      <c r="S479" s="63"/>
      <c r="T479" s="63"/>
      <c r="U479" s="63"/>
      <c r="V479" s="63"/>
      <c r="W479" s="63"/>
      <c r="X479" s="63"/>
      <c r="Y479" s="63" t="s">
        <v>2740</v>
      </c>
      <c r="Z479" s="63"/>
      <c r="AA479" s="63" t="s">
        <v>2728</v>
      </c>
      <c r="AB479" s="63"/>
      <c r="AC479" s="63" t="str">
        <f t="shared" si="15"/>
        <v>EM5RTRo4Pun-sge;NST=X</v>
      </c>
      <c r="AD479" s="34">
        <v>984</v>
      </c>
      <c r="AE479" s="40" t="str">
        <f>VLOOKUP(AD479,pTRAIT!A:B,2,FALSE)</f>
        <v>EM5RTMi1;NST=X / EM5RTUeRo5So5Cf9Pu;NST=X</v>
      </c>
      <c r="AF479" s="63">
        <f>VLOOKUP($AD479,pTRAIT!$A:$X,7,FALSE)</f>
        <v>0</v>
      </c>
      <c r="AG479" s="63">
        <f>VLOOKUP($AD479,pTRAIT!$A:$X,8,FALSE)</f>
        <v>0</v>
      </c>
      <c r="AH479" s="63">
        <f>VLOOKUP($AD479,pTRAIT!$A:$X,9,FALSE)</f>
        <v>0</v>
      </c>
      <c r="AI479" s="63">
        <f>VLOOKUP($AD479,pTRAIT!$A:$X,10,FALSE)</f>
        <v>0</v>
      </c>
      <c r="AJ479" s="63">
        <f>VLOOKUP($AD479,pTRAIT!$A:$X,11,FALSE)</f>
        <v>0</v>
      </c>
      <c r="AK479" s="63">
        <f>VLOOKUP($AD479,pTRAIT!$A:$X,12,FALSE)</f>
        <v>0</v>
      </c>
      <c r="AL479" s="63">
        <f>VLOOKUP($AD479,pTRAIT!$A:$X,13,FALSE)</f>
        <v>0</v>
      </c>
      <c r="AM479" s="63">
        <f>VLOOKUP($AD479,pTRAIT!$A:$X,14,FALSE)</f>
        <v>0</v>
      </c>
      <c r="AN479" s="63">
        <f>VLOOKUP($AD479,pTRAIT!$A:$X,15,FALSE)</f>
        <v>0</v>
      </c>
      <c r="AO479" s="63">
        <f>VLOOKUP($AD479,pTRAIT!$A:$X,16,FALSE)</f>
        <v>0</v>
      </c>
      <c r="AP479" s="63">
        <f>VLOOKUP($AD479,pTRAIT!$A:$X,17,FALSE)</f>
        <v>0</v>
      </c>
      <c r="AQ479" s="63">
        <f>VLOOKUP($AD479,pTRAIT!$A:$X,18,FALSE)</f>
        <v>0</v>
      </c>
      <c r="AR479" s="63">
        <f>VLOOKUP($AD479,pTRAIT!$A:$X,19,FALSE)</f>
        <v>0</v>
      </c>
      <c r="AS479" s="63">
        <f>VLOOKUP($AD479,pTRAIT!$A:$X,20,FALSE)</f>
        <v>0</v>
      </c>
      <c r="AT479" s="63">
        <f>VLOOKUP($AD479,pTRAIT!$A:$X,21,FALSE)</f>
        <v>0</v>
      </c>
      <c r="AU479" s="63">
        <f>VLOOKUP($AD479,pTRAIT!$A:$X,22,FALSE)</f>
        <v>0</v>
      </c>
      <c r="AV479" s="63">
        <f>VLOOKUP($AD479,pTRAIT!$A:$X,23,FALSE)</f>
        <v>0</v>
      </c>
      <c r="AW479" s="63">
        <f>VLOOKUP($AD479,pTRAIT!$A:$X,24,FALSE)</f>
        <v>0</v>
      </c>
      <c r="AX479" s="67" t="s">
        <v>3219</v>
      </c>
      <c r="AY479" s="71" t="s">
        <v>3812</v>
      </c>
    </row>
    <row r="480" spans="1:51" ht="12" customHeight="1" x14ac:dyDescent="0.25">
      <c r="A480" s="32">
        <v>948</v>
      </c>
      <c r="B480" s="33" t="s">
        <v>5</v>
      </c>
      <c r="C480" s="34">
        <v>985</v>
      </c>
      <c r="D480" s="32" t="str">
        <f t="shared" si="14"/>
        <v>948X985</v>
      </c>
      <c r="E480" s="49" t="s">
        <v>1619</v>
      </c>
      <c r="F480" s="61" t="s">
        <v>2103</v>
      </c>
      <c r="G480" s="41" t="s">
        <v>43</v>
      </c>
      <c r="H480" s="38"/>
      <c r="I480" s="32">
        <v>948</v>
      </c>
      <c r="J480" s="63">
        <f>VLOOKUP(I480,pTRAIT!A:B,2,FALSE)</f>
        <v>0</v>
      </c>
      <c r="K480" s="63" t="s">
        <v>2724</v>
      </c>
      <c r="L480" s="63"/>
      <c r="M480" s="63" t="s">
        <v>2437</v>
      </c>
      <c r="N480" s="63" t="s">
        <v>2730</v>
      </c>
      <c r="O480" s="63"/>
      <c r="P480" s="63" t="s">
        <v>2732</v>
      </c>
      <c r="Q480" s="63"/>
      <c r="R480" s="63" t="s">
        <v>2735</v>
      </c>
      <c r="S480" s="63"/>
      <c r="T480" s="63"/>
      <c r="U480" s="63"/>
      <c r="V480" s="63"/>
      <c r="W480" s="63"/>
      <c r="X480" s="63"/>
      <c r="Y480" s="63" t="s">
        <v>2740</v>
      </c>
      <c r="Z480" s="63"/>
      <c r="AA480" s="63" t="s">
        <v>2728</v>
      </c>
      <c r="AB480" s="63"/>
      <c r="AC480" s="63" t="str">
        <f t="shared" si="15"/>
        <v>EM5RTRo4Pun-sge;NST=X</v>
      </c>
      <c r="AD480" s="34">
        <v>985</v>
      </c>
      <c r="AE480" s="40" t="str">
        <f>VLOOKUP(AD480,pTRAIT!A:B,2,FALSE)</f>
        <v>EM5RTMi1;NST=X / EM5RTUeRo5So5Cf9Pu;NST=X</v>
      </c>
      <c r="AF480" s="63">
        <f>VLOOKUP($AD480,pTRAIT!$A:$X,7,FALSE)</f>
        <v>0</v>
      </c>
      <c r="AG480" s="63">
        <f>VLOOKUP($AD480,pTRAIT!$A:$X,8,FALSE)</f>
        <v>0</v>
      </c>
      <c r="AH480" s="63">
        <f>VLOOKUP($AD480,pTRAIT!$A:$X,9,FALSE)</f>
        <v>0</v>
      </c>
      <c r="AI480" s="63">
        <f>VLOOKUP($AD480,pTRAIT!$A:$X,10,FALSE)</f>
        <v>0</v>
      </c>
      <c r="AJ480" s="63">
        <f>VLOOKUP($AD480,pTRAIT!$A:$X,11,FALSE)</f>
        <v>0</v>
      </c>
      <c r="AK480" s="63">
        <f>VLOOKUP($AD480,pTRAIT!$A:$X,12,FALSE)</f>
        <v>0</v>
      </c>
      <c r="AL480" s="63">
        <f>VLOOKUP($AD480,pTRAIT!$A:$X,13,FALSE)</f>
        <v>0</v>
      </c>
      <c r="AM480" s="63">
        <f>VLOOKUP($AD480,pTRAIT!$A:$X,14,FALSE)</f>
        <v>0</v>
      </c>
      <c r="AN480" s="63">
        <f>VLOOKUP($AD480,pTRAIT!$A:$X,15,FALSE)</f>
        <v>0</v>
      </c>
      <c r="AO480" s="63">
        <f>VLOOKUP($AD480,pTRAIT!$A:$X,16,FALSE)</f>
        <v>0</v>
      </c>
      <c r="AP480" s="63">
        <f>VLOOKUP($AD480,pTRAIT!$A:$X,17,FALSE)</f>
        <v>0</v>
      </c>
      <c r="AQ480" s="63">
        <f>VLOOKUP($AD480,pTRAIT!$A:$X,18,FALSE)</f>
        <v>0</v>
      </c>
      <c r="AR480" s="63">
        <f>VLOOKUP($AD480,pTRAIT!$A:$X,19,FALSE)</f>
        <v>0</v>
      </c>
      <c r="AS480" s="63">
        <f>VLOOKUP($AD480,pTRAIT!$A:$X,20,FALSE)</f>
        <v>0</v>
      </c>
      <c r="AT480" s="63">
        <f>VLOOKUP($AD480,pTRAIT!$A:$X,21,FALSE)</f>
        <v>0</v>
      </c>
      <c r="AU480" s="63">
        <f>VLOOKUP($AD480,pTRAIT!$A:$X,22,FALSE)</f>
        <v>0</v>
      </c>
      <c r="AV480" s="63">
        <f>VLOOKUP($AD480,pTRAIT!$A:$X,23,FALSE)</f>
        <v>0</v>
      </c>
      <c r="AW480" s="63">
        <f>VLOOKUP($AD480,pTRAIT!$A:$X,24,FALSE)</f>
        <v>0</v>
      </c>
      <c r="AX480" s="67" t="s">
        <v>3220</v>
      </c>
      <c r="AY480" s="71" t="s">
        <v>3812</v>
      </c>
    </row>
    <row r="481" spans="1:51" ht="12" customHeight="1" x14ac:dyDescent="0.25">
      <c r="A481" s="32">
        <v>948</v>
      </c>
      <c r="B481" s="33" t="s">
        <v>5</v>
      </c>
      <c r="C481" s="34">
        <v>986</v>
      </c>
      <c r="D481" s="32" t="str">
        <f t="shared" si="14"/>
        <v>948X986</v>
      </c>
      <c r="E481" s="49" t="s">
        <v>1619</v>
      </c>
      <c r="F481" s="61" t="s">
        <v>2104</v>
      </c>
      <c r="G481" s="41" t="s">
        <v>43</v>
      </c>
      <c r="H481" s="38"/>
      <c r="I481" s="32">
        <v>948</v>
      </c>
      <c r="J481" s="63">
        <f>VLOOKUP(I481,pTRAIT!A:B,2,FALSE)</f>
        <v>0</v>
      </c>
      <c r="K481" s="63" t="s">
        <v>2724</v>
      </c>
      <c r="L481" s="63"/>
      <c r="M481" s="63" t="s">
        <v>2437</v>
      </c>
      <c r="N481" s="63" t="s">
        <v>2730</v>
      </c>
      <c r="O481" s="63"/>
      <c r="P481" s="63" t="s">
        <v>2732</v>
      </c>
      <c r="Q481" s="63"/>
      <c r="R481" s="63" t="s">
        <v>2735</v>
      </c>
      <c r="S481" s="63"/>
      <c r="T481" s="63"/>
      <c r="U481" s="63"/>
      <c r="V481" s="63"/>
      <c r="W481" s="63"/>
      <c r="X481" s="63"/>
      <c r="Y481" s="63" t="s">
        <v>2740</v>
      </c>
      <c r="Z481" s="63"/>
      <c r="AA481" s="63" t="s">
        <v>2728</v>
      </c>
      <c r="AB481" s="63"/>
      <c r="AC481" s="63" t="str">
        <f t="shared" si="15"/>
        <v>EM5RTRo4Pun-sge;NST=X</v>
      </c>
      <c r="AD481" s="34">
        <v>986</v>
      </c>
      <c r="AE481" s="40" t="str">
        <f>VLOOKUP(AD481,pTRAIT!A:B,2,FALSE)</f>
        <v>EM5RTMi1;NST=X / EM5RTUeRo5So5Cf9Pu;NST=X</v>
      </c>
      <c r="AF481" s="63">
        <f>VLOOKUP($AD481,pTRAIT!$A:$X,7,FALSE)</f>
        <v>0</v>
      </c>
      <c r="AG481" s="63">
        <f>VLOOKUP($AD481,pTRAIT!$A:$X,8,FALSE)</f>
        <v>0</v>
      </c>
      <c r="AH481" s="63">
        <f>VLOOKUP($AD481,pTRAIT!$A:$X,9,FALSE)</f>
        <v>0</v>
      </c>
      <c r="AI481" s="63">
        <f>VLOOKUP($AD481,pTRAIT!$A:$X,10,FALSE)</f>
        <v>0</v>
      </c>
      <c r="AJ481" s="63">
        <f>VLOOKUP($AD481,pTRAIT!$A:$X,11,FALSE)</f>
        <v>0</v>
      </c>
      <c r="AK481" s="63">
        <f>VLOOKUP($AD481,pTRAIT!$A:$X,12,FALSE)</f>
        <v>0</v>
      </c>
      <c r="AL481" s="63">
        <f>VLOOKUP($AD481,pTRAIT!$A:$X,13,FALSE)</f>
        <v>0</v>
      </c>
      <c r="AM481" s="63">
        <f>VLOOKUP($AD481,pTRAIT!$A:$X,14,FALSE)</f>
        <v>0</v>
      </c>
      <c r="AN481" s="63">
        <f>VLOOKUP($AD481,pTRAIT!$A:$X,15,FALSE)</f>
        <v>0</v>
      </c>
      <c r="AO481" s="63">
        <f>VLOOKUP($AD481,pTRAIT!$A:$X,16,FALSE)</f>
        <v>0</v>
      </c>
      <c r="AP481" s="63">
        <f>VLOOKUP($AD481,pTRAIT!$A:$X,17,FALSE)</f>
        <v>0</v>
      </c>
      <c r="AQ481" s="63">
        <f>VLOOKUP($AD481,pTRAIT!$A:$X,18,FALSE)</f>
        <v>0</v>
      </c>
      <c r="AR481" s="63">
        <f>VLOOKUP($AD481,pTRAIT!$A:$X,19,FALSE)</f>
        <v>0</v>
      </c>
      <c r="AS481" s="63">
        <f>VLOOKUP($AD481,pTRAIT!$A:$X,20,FALSE)</f>
        <v>0</v>
      </c>
      <c r="AT481" s="63">
        <f>VLOOKUP($AD481,pTRAIT!$A:$X,21,FALSE)</f>
        <v>0</v>
      </c>
      <c r="AU481" s="63">
        <f>VLOOKUP($AD481,pTRAIT!$A:$X,22,FALSE)</f>
        <v>0</v>
      </c>
      <c r="AV481" s="63">
        <f>VLOOKUP($AD481,pTRAIT!$A:$X,23,FALSE)</f>
        <v>0</v>
      </c>
      <c r="AW481" s="63">
        <f>VLOOKUP($AD481,pTRAIT!$A:$X,24,FALSE)</f>
        <v>0</v>
      </c>
      <c r="AX481" s="67" t="s">
        <v>3221</v>
      </c>
      <c r="AY481" s="71" t="s">
        <v>3812</v>
      </c>
    </row>
    <row r="482" spans="1:51" ht="12" customHeight="1" x14ac:dyDescent="0.25">
      <c r="A482" s="32">
        <v>949</v>
      </c>
      <c r="B482" s="33" t="s">
        <v>5</v>
      </c>
      <c r="C482" s="34">
        <v>977</v>
      </c>
      <c r="D482" s="32" t="str">
        <f t="shared" si="14"/>
        <v>949X977</v>
      </c>
      <c r="E482" s="49" t="s">
        <v>1619</v>
      </c>
      <c r="F482" s="61" t="s">
        <v>2105</v>
      </c>
      <c r="G482" s="41" t="s">
        <v>43</v>
      </c>
      <c r="H482" s="38"/>
      <c r="I482" s="32">
        <v>949</v>
      </c>
      <c r="J482" s="63">
        <f>VLOOKUP(I482,pTRAIT!A:B,2,FALSE)</f>
        <v>0</v>
      </c>
      <c r="K482" s="63" t="s">
        <v>2724</v>
      </c>
      <c r="L482" s="63"/>
      <c r="M482" s="63" t="s">
        <v>2437</v>
      </c>
      <c r="N482" s="63" t="s">
        <v>2730</v>
      </c>
      <c r="O482" s="63"/>
      <c r="P482" s="63" t="s">
        <v>2732</v>
      </c>
      <c r="Q482" s="63"/>
      <c r="R482" s="63" t="s">
        <v>2735</v>
      </c>
      <c r="S482" s="63"/>
      <c r="T482" s="63"/>
      <c r="U482" s="63"/>
      <c r="V482" s="63"/>
      <c r="W482" s="63"/>
      <c r="X482" s="63"/>
      <c r="Y482" s="63" t="s">
        <v>2740</v>
      </c>
      <c r="Z482" s="63"/>
      <c r="AA482" s="63" t="s">
        <v>2728</v>
      </c>
      <c r="AB482" s="63"/>
      <c r="AC482" s="63" t="str">
        <f t="shared" si="15"/>
        <v>EM5RTRo4Pun-sge;NST=X</v>
      </c>
      <c r="AD482" s="34">
        <v>977</v>
      </c>
      <c r="AE482" s="40" t="str">
        <f>VLOOKUP(AD482,pTRAIT!A:B,2,FALSE)</f>
        <v>EM5RTMi1;NST=X / Sp-1EM5RTUeRo5So5Cf9Pu;NST=X</v>
      </c>
      <c r="AF482" s="63">
        <f>VLOOKUP($AD482,pTRAIT!$A:$X,7,FALSE)</f>
        <v>0</v>
      </c>
      <c r="AG482" s="63">
        <f>VLOOKUP($AD482,pTRAIT!$A:$X,8,FALSE)</f>
        <v>0</v>
      </c>
      <c r="AH482" s="63">
        <f>VLOOKUP($AD482,pTRAIT!$A:$X,9,FALSE)</f>
        <v>0</v>
      </c>
      <c r="AI482" s="63">
        <f>VLOOKUP($AD482,pTRAIT!$A:$X,10,FALSE)</f>
        <v>0</v>
      </c>
      <c r="AJ482" s="63">
        <f>VLOOKUP($AD482,pTRAIT!$A:$X,11,FALSE)</f>
        <v>0</v>
      </c>
      <c r="AK482" s="63">
        <f>VLOOKUP($AD482,pTRAIT!$A:$X,12,FALSE)</f>
        <v>0</v>
      </c>
      <c r="AL482" s="63">
        <f>VLOOKUP($AD482,pTRAIT!$A:$X,13,FALSE)</f>
        <v>0</v>
      </c>
      <c r="AM482" s="63">
        <f>VLOOKUP($AD482,pTRAIT!$A:$X,14,FALSE)</f>
        <v>0</v>
      </c>
      <c r="AN482" s="63">
        <f>VLOOKUP($AD482,pTRAIT!$A:$X,15,FALSE)</f>
        <v>0</v>
      </c>
      <c r="AO482" s="63">
        <f>VLOOKUP($AD482,pTRAIT!$A:$X,16,FALSE)</f>
        <v>0</v>
      </c>
      <c r="AP482" s="63">
        <f>VLOOKUP($AD482,pTRAIT!$A:$X,17,FALSE)</f>
        <v>0</v>
      </c>
      <c r="AQ482" s="63">
        <f>VLOOKUP($AD482,pTRAIT!$A:$X,18,FALSE)</f>
        <v>0</v>
      </c>
      <c r="AR482" s="63">
        <f>VLOOKUP($AD482,pTRAIT!$A:$X,19,FALSE)</f>
        <v>0</v>
      </c>
      <c r="AS482" s="63">
        <f>VLOOKUP($AD482,pTRAIT!$A:$X,20,FALSE)</f>
        <v>0</v>
      </c>
      <c r="AT482" s="63">
        <f>VLOOKUP($AD482,pTRAIT!$A:$X,21,FALSE)</f>
        <v>0</v>
      </c>
      <c r="AU482" s="63">
        <f>VLOOKUP($AD482,pTRAIT!$A:$X,22,FALSE)</f>
        <v>0</v>
      </c>
      <c r="AV482" s="63">
        <f>VLOOKUP($AD482,pTRAIT!$A:$X,23,FALSE)</f>
        <v>0</v>
      </c>
      <c r="AW482" s="63">
        <f>VLOOKUP($AD482,pTRAIT!$A:$X,24,FALSE)</f>
        <v>0</v>
      </c>
      <c r="AX482" s="67" t="s">
        <v>3222</v>
      </c>
      <c r="AY482" s="71" t="s">
        <v>3810</v>
      </c>
    </row>
    <row r="483" spans="1:51" ht="12" customHeight="1" x14ac:dyDescent="0.25">
      <c r="A483" s="32">
        <v>949</v>
      </c>
      <c r="B483" s="33" t="s">
        <v>5</v>
      </c>
      <c r="C483" s="34">
        <v>978</v>
      </c>
      <c r="D483" s="32" t="str">
        <f t="shared" si="14"/>
        <v>949X978</v>
      </c>
      <c r="E483" s="49" t="s">
        <v>1619</v>
      </c>
      <c r="F483" s="61" t="s">
        <v>2106</v>
      </c>
      <c r="G483" s="41" t="s">
        <v>43</v>
      </c>
      <c r="H483" s="38"/>
      <c r="I483" s="32">
        <v>949</v>
      </c>
      <c r="J483" s="63">
        <f>VLOOKUP(I483,pTRAIT!A:B,2,FALSE)</f>
        <v>0</v>
      </c>
      <c r="K483" s="63" t="s">
        <v>2724</v>
      </c>
      <c r="L483" s="63"/>
      <c r="M483" s="63" t="s">
        <v>2437</v>
      </c>
      <c r="N483" s="63" t="s">
        <v>2730</v>
      </c>
      <c r="O483" s="63"/>
      <c r="P483" s="63" t="s">
        <v>2732</v>
      </c>
      <c r="Q483" s="63"/>
      <c r="R483" s="63" t="s">
        <v>2735</v>
      </c>
      <c r="S483" s="63"/>
      <c r="T483" s="63"/>
      <c r="U483" s="63"/>
      <c r="V483" s="63"/>
      <c r="W483" s="63"/>
      <c r="X483" s="63"/>
      <c r="Y483" s="63" t="s">
        <v>2740</v>
      </c>
      <c r="Z483" s="63"/>
      <c r="AA483" s="63" t="s">
        <v>2728</v>
      </c>
      <c r="AB483" s="63"/>
      <c r="AC483" s="63" t="str">
        <f t="shared" si="15"/>
        <v>EM5RTRo4Pun-sge;NST=X</v>
      </c>
      <c r="AD483" s="34">
        <v>978</v>
      </c>
      <c r="AE483" s="40" t="str">
        <f>VLOOKUP(AD483,pTRAIT!A:B,2,FALSE)</f>
        <v>EM5RTMi1;NST=X / EM5RTMi1Pu;NST=X</v>
      </c>
      <c r="AF483" s="63">
        <f>VLOOKUP($AD483,pTRAIT!$A:$X,7,FALSE)</f>
        <v>0</v>
      </c>
      <c r="AG483" s="63">
        <f>VLOOKUP($AD483,pTRAIT!$A:$X,8,FALSE)</f>
        <v>0</v>
      </c>
      <c r="AH483" s="63">
        <f>VLOOKUP($AD483,pTRAIT!$A:$X,9,FALSE)</f>
        <v>0</v>
      </c>
      <c r="AI483" s="63">
        <f>VLOOKUP($AD483,pTRAIT!$A:$X,10,FALSE)</f>
        <v>0</v>
      </c>
      <c r="AJ483" s="63">
        <f>VLOOKUP($AD483,pTRAIT!$A:$X,11,FALSE)</f>
        <v>0</v>
      </c>
      <c r="AK483" s="63">
        <f>VLOOKUP($AD483,pTRAIT!$A:$X,12,FALSE)</f>
        <v>0</v>
      </c>
      <c r="AL483" s="63">
        <f>VLOOKUP($AD483,pTRAIT!$A:$X,13,FALSE)</f>
        <v>0</v>
      </c>
      <c r="AM483" s="63">
        <f>VLOOKUP($AD483,pTRAIT!$A:$X,14,FALSE)</f>
        <v>0</v>
      </c>
      <c r="AN483" s="63">
        <f>VLOOKUP($AD483,pTRAIT!$A:$X,15,FALSE)</f>
        <v>0</v>
      </c>
      <c r="AO483" s="63">
        <f>VLOOKUP($AD483,pTRAIT!$A:$X,16,FALSE)</f>
        <v>0</v>
      </c>
      <c r="AP483" s="63">
        <f>VLOOKUP($AD483,pTRAIT!$A:$X,17,FALSE)</f>
        <v>0</v>
      </c>
      <c r="AQ483" s="63">
        <f>VLOOKUP($AD483,pTRAIT!$A:$X,18,FALSE)</f>
        <v>0</v>
      </c>
      <c r="AR483" s="63">
        <f>VLOOKUP($AD483,pTRAIT!$A:$X,19,FALSE)</f>
        <v>0</v>
      </c>
      <c r="AS483" s="63">
        <f>VLOOKUP($AD483,pTRAIT!$A:$X,20,FALSE)</f>
        <v>0</v>
      </c>
      <c r="AT483" s="63">
        <f>VLOOKUP($AD483,pTRAIT!$A:$X,21,FALSE)</f>
        <v>0</v>
      </c>
      <c r="AU483" s="63">
        <f>VLOOKUP($AD483,pTRAIT!$A:$X,22,FALSE)</f>
        <v>0</v>
      </c>
      <c r="AV483" s="63">
        <f>VLOOKUP($AD483,pTRAIT!$A:$X,23,FALSE)</f>
        <v>0</v>
      </c>
      <c r="AW483" s="63">
        <f>VLOOKUP($AD483,pTRAIT!$A:$X,24,FALSE)</f>
        <v>0</v>
      </c>
      <c r="AX483" s="67" t="s">
        <v>3223</v>
      </c>
      <c r="AY483" s="71" t="s">
        <v>3811</v>
      </c>
    </row>
    <row r="484" spans="1:51" ht="12" customHeight="1" x14ac:dyDescent="0.25">
      <c r="A484" s="32">
        <v>949</v>
      </c>
      <c r="B484" s="33" t="s">
        <v>5</v>
      </c>
      <c r="C484" s="34">
        <v>979</v>
      </c>
      <c r="D484" s="32" t="str">
        <f t="shared" si="14"/>
        <v>949X979</v>
      </c>
      <c r="E484" s="49" t="s">
        <v>1619</v>
      </c>
      <c r="F484" s="61" t="s">
        <v>2107</v>
      </c>
      <c r="G484" s="41" t="s">
        <v>43</v>
      </c>
      <c r="H484" s="38"/>
      <c r="I484" s="32">
        <v>949</v>
      </c>
      <c r="J484" s="63">
        <f>VLOOKUP(I484,pTRAIT!A:B,2,FALSE)</f>
        <v>0</v>
      </c>
      <c r="K484" s="63" t="s">
        <v>2724</v>
      </c>
      <c r="L484" s="63"/>
      <c r="M484" s="63" t="s">
        <v>2437</v>
      </c>
      <c r="N484" s="63" t="s">
        <v>2730</v>
      </c>
      <c r="O484" s="63"/>
      <c r="P484" s="63" t="s">
        <v>2732</v>
      </c>
      <c r="Q484" s="63"/>
      <c r="R484" s="63" t="s">
        <v>2735</v>
      </c>
      <c r="S484" s="63"/>
      <c r="T484" s="63"/>
      <c r="U484" s="63"/>
      <c r="V484" s="63"/>
      <c r="W484" s="63"/>
      <c r="X484" s="63"/>
      <c r="Y484" s="63" t="s">
        <v>2740</v>
      </c>
      <c r="Z484" s="63"/>
      <c r="AA484" s="63" t="s">
        <v>2728</v>
      </c>
      <c r="AB484" s="63"/>
      <c r="AC484" s="63" t="str">
        <f t="shared" si="15"/>
        <v>EM5RTRo4Pun-sge;NST=X</v>
      </c>
      <c r="AD484" s="34">
        <v>979</v>
      </c>
      <c r="AE484" s="40" t="str">
        <f>VLOOKUP(AD484,pTRAIT!A:B,2,FALSE)</f>
        <v>EM5RTMi1;NST=X / EM5RTMi1Pu;NST=X</v>
      </c>
      <c r="AF484" s="63">
        <f>VLOOKUP($AD484,pTRAIT!$A:$X,7,FALSE)</f>
        <v>0</v>
      </c>
      <c r="AG484" s="63">
        <f>VLOOKUP($AD484,pTRAIT!$A:$X,8,FALSE)</f>
        <v>0</v>
      </c>
      <c r="AH484" s="63">
        <f>VLOOKUP($AD484,pTRAIT!$A:$X,9,FALSE)</f>
        <v>0</v>
      </c>
      <c r="AI484" s="63">
        <f>VLOOKUP($AD484,pTRAIT!$A:$X,10,FALSE)</f>
        <v>0</v>
      </c>
      <c r="AJ484" s="63">
        <f>VLOOKUP($AD484,pTRAIT!$A:$X,11,FALSE)</f>
        <v>0</v>
      </c>
      <c r="AK484" s="63">
        <f>VLOOKUP($AD484,pTRAIT!$A:$X,12,FALSE)</f>
        <v>0</v>
      </c>
      <c r="AL484" s="63">
        <f>VLOOKUP($AD484,pTRAIT!$A:$X,13,FALSE)</f>
        <v>0</v>
      </c>
      <c r="AM484" s="63">
        <f>VLOOKUP($AD484,pTRAIT!$A:$X,14,FALSE)</f>
        <v>0</v>
      </c>
      <c r="AN484" s="63">
        <f>VLOOKUP($AD484,pTRAIT!$A:$X,15,FALSE)</f>
        <v>0</v>
      </c>
      <c r="AO484" s="63">
        <f>VLOOKUP($AD484,pTRAIT!$A:$X,16,FALSE)</f>
        <v>0</v>
      </c>
      <c r="AP484" s="63">
        <f>VLOOKUP($AD484,pTRAIT!$A:$X,17,FALSE)</f>
        <v>0</v>
      </c>
      <c r="AQ484" s="63">
        <f>VLOOKUP($AD484,pTRAIT!$A:$X,18,FALSE)</f>
        <v>0</v>
      </c>
      <c r="AR484" s="63">
        <f>VLOOKUP($AD484,pTRAIT!$A:$X,19,FALSE)</f>
        <v>0</v>
      </c>
      <c r="AS484" s="63">
        <f>VLOOKUP($AD484,pTRAIT!$A:$X,20,FALSE)</f>
        <v>0</v>
      </c>
      <c r="AT484" s="63">
        <f>VLOOKUP($AD484,pTRAIT!$A:$X,21,FALSE)</f>
        <v>0</v>
      </c>
      <c r="AU484" s="63">
        <f>VLOOKUP($AD484,pTRAIT!$A:$X,22,FALSE)</f>
        <v>0</v>
      </c>
      <c r="AV484" s="63">
        <f>VLOOKUP($AD484,pTRAIT!$A:$X,23,FALSE)</f>
        <v>0</v>
      </c>
      <c r="AW484" s="63">
        <f>VLOOKUP($AD484,pTRAIT!$A:$X,24,FALSE)</f>
        <v>0</v>
      </c>
      <c r="AX484" s="67" t="s">
        <v>3224</v>
      </c>
      <c r="AY484" s="71" t="s">
        <v>3811</v>
      </c>
    </row>
    <row r="485" spans="1:51" ht="12" customHeight="1" x14ac:dyDescent="0.25">
      <c r="A485" s="32">
        <v>949</v>
      </c>
      <c r="B485" s="33" t="s">
        <v>5</v>
      </c>
      <c r="C485" s="34">
        <v>980</v>
      </c>
      <c r="D485" s="32" t="str">
        <f t="shared" si="14"/>
        <v>949X980</v>
      </c>
      <c r="E485" s="49" t="s">
        <v>1619</v>
      </c>
      <c r="F485" s="61" t="s">
        <v>2108</v>
      </c>
      <c r="G485" s="41" t="s">
        <v>43</v>
      </c>
      <c r="H485" s="38"/>
      <c r="I485" s="32">
        <v>949</v>
      </c>
      <c r="J485" s="63">
        <f>VLOOKUP(I485,pTRAIT!A:B,2,FALSE)</f>
        <v>0</v>
      </c>
      <c r="K485" s="63" t="s">
        <v>2724</v>
      </c>
      <c r="L485" s="63"/>
      <c r="M485" s="63" t="s">
        <v>2437</v>
      </c>
      <c r="N485" s="63" t="s">
        <v>2730</v>
      </c>
      <c r="O485" s="63"/>
      <c r="P485" s="63" t="s">
        <v>2732</v>
      </c>
      <c r="Q485" s="63"/>
      <c r="R485" s="63" t="s">
        <v>2735</v>
      </c>
      <c r="S485" s="63"/>
      <c r="T485" s="63"/>
      <c r="U485" s="63"/>
      <c r="V485" s="63"/>
      <c r="W485" s="63"/>
      <c r="X485" s="63"/>
      <c r="Y485" s="63" t="s">
        <v>2740</v>
      </c>
      <c r="Z485" s="63"/>
      <c r="AA485" s="63" t="s">
        <v>2728</v>
      </c>
      <c r="AB485" s="63"/>
      <c r="AC485" s="63" t="str">
        <f t="shared" si="15"/>
        <v>EM5RTRo4Pun-sge;NST=X</v>
      </c>
      <c r="AD485" s="34">
        <v>980</v>
      </c>
      <c r="AE485" s="40" t="str">
        <f>VLOOKUP(AD485,pTRAIT!A:B,2,FALSE)</f>
        <v>EM5RTMi1;NST=X / EM5RTUeRo5So5Cf9Pu;NST=X</v>
      </c>
      <c r="AF485" s="63">
        <f>VLOOKUP($AD485,pTRAIT!$A:$X,7,FALSE)</f>
        <v>0</v>
      </c>
      <c r="AG485" s="63">
        <f>VLOOKUP($AD485,pTRAIT!$A:$X,8,FALSE)</f>
        <v>0</v>
      </c>
      <c r="AH485" s="63">
        <f>VLOOKUP($AD485,pTRAIT!$A:$X,9,FALSE)</f>
        <v>0</v>
      </c>
      <c r="AI485" s="63">
        <f>VLOOKUP($AD485,pTRAIT!$A:$X,10,FALSE)</f>
        <v>0</v>
      </c>
      <c r="AJ485" s="63">
        <f>VLOOKUP($AD485,pTRAIT!$A:$X,11,FALSE)</f>
        <v>0</v>
      </c>
      <c r="AK485" s="63">
        <f>VLOOKUP($AD485,pTRAIT!$A:$X,12,FALSE)</f>
        <v>0</v>
      </c>
      <c r="AL485" s="63">
        <f>VLOOKUP($AD485,pTRAIT!$A:$X,13,FALSE)</f>
        <v>0</v>
      </c>
      <c r="AM485" s="63">
        <f>VLOOKUP($AD485,pTRAIT!$A:$X,14,FALSE)</f>
        <v>0</v>
      </c>
      <c r="AN485" s="63">
        <f>VLOOKUP($AD485,pTRAIT!$A:$X,15,FALSE)</f>
        <v>0</v>
      </c>
      <c r="AO485" s="63">
        <f>VLOOKUP($AD485,pTRAIT!$A:$X,16,FALSE)</f>
        <v>0</v>
      </c>
      <c r="AP485" s="63">
        <f>VLOOKUP($AD485,pTRAIT!$A:$X,17,FALSE)</f>
        <v>0</v>
      </c>
      <c r="AQ485" s="63">
        <f>VLOOKUP($AD485,pTRAIT!$A:$X,18,FALSE)</f>
        <v>0</v>
      </c>
      <c r="AR485" s="63">
        <f>VLOOKUP($AD485,pTRAIT!$A:$X,19,FALSE)</f>
        <v>0</v>
      </c>
      <c r="AS485" s="63">
        <f>VLOOKUP($AD485,pTRAIT!$A:$X,20,FALSE)</f>
        <v>0</v>
      </c>
      <c r="AT485" s="63">
        <f>VLOOKUP($AD485,pTRAIT!$A:$X,21,FALSE)</f>
        <v>0</v>
      </c>
      <c r="AU485" s="63">
        <f>VLOOKUP($AD485,pTRAIT!$A:$X,22,FALSE)</f>
        <v>0</v>
      </c>
      <c r="AV485" s="63">
        <f>VLOOKUP($AD485,pTRAIT!$A:$X,23,FALSE)</f>
        <v>0</v>
      </c>
      <c r="AW485" s="63">
        <f>VLOOKUP($AD485,pTRAIT!$A:$X,24,FALSE)</f>
        <v>0</v>
      </c>
      <c r="AX485" s="67" t="s">
        <v>3225</v>
      </c>
      <c r="AY485" s="71" t="s">
        <v>3812</v>
      </c>
    </row>
    <row r="486" spans="1:51" ht="12" customHeight="1" x14ac:dyDescent="0.25">
      <c r="A486" s="32">
        <v>949</v>
      </c>
      <c r="B486" s="33" t="s">
        <v>5</v>
      </c>
      <c r="C486" s="34">
        <v>981</v>
      </c>
      <c r="D486" s="32" t="str">
        <f t="shared" si="14"/>
        <v>949X981</v>
      </c>
      <c r="E486" s="49" t="s">
        <v>1619</v>
      </c>
      <c r="F486" s="61" t="s">
        <v>2109</v>
      </c>
      <c r="G486" s="41" t="s">
        <v>43</v>
      </c>
      <c r="H486" s="38"/>
      <c r="I486" s="32">
        <v>949</v>
      </c>
      <c r="J486" s="63">
        <f>VLOOKUP(I486,pTRAIT!A:B,2,FALSE)</f>
        <v>0</v>
      </c>
      <c r="K486" s="63" t="s">
        <v>2724</v>
      </c>
      <c r="L486" s="63"/>
      <c r="M486" s="63" t="s">
        <v>2437</v>
      </c>
      <c r="N486" s="63" t="s">
        <v>2730</v>
      </c>
      <c r="O486" s="63"/>
      <c r="P486" s="63" t="s">
        <v>2732</v>
      </c>
      <c r="Q486" s="63"/>
      <c r="R486" s="63" t="s">
        <v>2735</v>
      </c>
      <c r="S486" s="63"/>
      <c r="T486" s="63"/>
      <c r="U486" s="63"/>
      <c r="V486" s="63"/>
      <c r="W486" s="63"/>
      <c r="X486" s="63"/>
      <c r="Y486" s="63" t="s">
        <v>2740</v>
      </c>
      <c r="Z486" s="63"/>
      <c r="AA486" s="63" t="s">
        <v>2728</v>
      </c>
      <c r="AB486" s="63"/>
      <c r="AC486" s="63" t="str">
        <f t="shared" si="15"/>
        <v>EM5RTRo4Pun-sge;NST=X</v>
      </c>
      <c r="AD486" s="34">
        <v>981</v>
      </c>
      <c r="AE486" s="40" t="str">
        <f>VLOOKUP(AD486,pTRAIT!A:B,2,FALSE)</f>
        <v>EM5RTMi1;NST=X / EM5RTUeRo5So5Cf9Pu;NST=X</v>
      </c>
      <c r="AF486" s="63">
        <f>VLOOKUP($AD486,pTRAIT!$A:$X,7,FALSE)</f>
        <v>0</v>
      </c>
      <c r="AG486" s="63">
        <f>VLOOKUP($AD486,pTRAIT!$A:$X,8,FALSE)</f>
        <v>0</v>
      </c>
      <c r="AH486" s="63">
        <f>VLOOKUP($AD486,pTRAIT!$A:$X,9,FALSE)</f>
        <v>0</v>
      </c>
      <c r="AI486" s="63">
        <f>VLOOKUP($AD486,pTRAIT!$A:$X,10,FALSE)</f>
        <v>0</v>
      </c>
      <c r="AJ486" s="63">
        <f>VLOOKUP($AD486,pTRAIT!$A:$X,11,FALSE)</f>
        <v>0</v>
      </c>
      <c r="AK486" s="63">
        <f>VLOOKUP($AD486,pTRAIT!$A:$X,12,FALSE)</f>
        <v>0</v>
      </c>
      <c r="AL486" s="63">
        <f>VLOOKUP($AD486,pTRAIT!$A:$X,13,FALSE)</f>
        <v>0</v>
      </c>
      <c r="AM486" s="63">
        <f>VLOOKUP($AD486,pTRAIT!$A:$X,14,FALSE)</f>
        <v>0</v>
      </c>
      <c r="AN486" s="63">
        <f>VLOOKUP($AD486,pTRAIT!$A:$X,15,FALSE)</f>
        <v>0</v>
      </c>
      <c r="AO486" s="63">
        <f>VLOOKUP($AD486,pTRAIT!$A:$X,16,FALSE)</f>
        <v>0</v>
      </c>
      <c r="AP486" s="63">
        <f>VLOOKUP($AD486,pTRAIT!$A:$X,17,FALSE)</f>
        <v>0</v>
      </c>
      <c r="AQ486" s="63">
        <f>VLOOKUP($AD486,pTRAIT!$A:$X,18,FALSE)</f>
        <v>0</v>
      </c>
      <c r="AR486" s="63">
        <f>VLOOKUP($AD486,pTRAIT!$A:$X,19,FALSE)</f>
        <v>0</v>
      </c>
      <c r="AS486" s="63">
        <f>VLOOKUP($AD486,pTRAIT!$A:$X,20,FALSE)</f>
        <v>0</v>
      </c>
      <c r="AT486" s="63">
        <f>VLOOKUP($AD486,pTRAIT!$A:$X,21,FALSE)</f>
        <v>0</v>
      </c>
      <c r="AU486" s="63">
        <f>VLOOKUP($AD486,pTRAIT!$A:$X,22,FALSE)</f>
        <v>0</v>
      </c>
      <c r="AV486" s="63">
        <f>VLOOKUP($AD486,pTRAIT!$A:$X,23,FALSE)</f>
        <v>0</v>
      </c>
      <c r="AW486" s="63">
        <f>VLOOKUP($AD486,pTRAIT!$A:$X,24,FALSE)</f>
        <v>0</v>
      </c>
      <c r="AX486" s="67" t="s">
        <v>3226</v>
      </c>
      <c r="AY486" s="71" t="s">
        <v>3812</v>
      </c>
    </row>
    <row r="487" spans="1:51" ht="12" customHeight="1" x14ac:dyDescent="0.25">
      <c r="A487" s="32">
        <v>949</v>
      </c>
      <c r="B487" s="33" t="s">
        <v>5</v>
      </c>
      <c r="C487" s="34">
        <v>982</v>
      </c>
      <c r="D487" s="32" t="str">
        <f t="shared" si="14"/>
        <v>949X982</v>
      </c>
      <c r="E487" s="49" t="s">
        <v>1619</v>
      </c>
      <c r="F487" s="61" t="s">
        <v>2110</v>
      </c>
      <c r="G487" s="41" t="s">
        <v>43</v>
      </c>
      <c r="H487" s="38"/>
      <c r="I487" s="32">
        <v>949</v>
      </c>
      <c r="J487" s="63">
        <f>VLOOKUP(I487,pTRAIT!A:B,2,FALSE)</f>
        <v>0</v>
      </c>
      <c r="K487" s="63" t="s">
        <v>2724</v>
      </c>
      <c r="L487" s="63"/>
      <c r="M487" s="63" t="s">
        <v>2437</v>
      </c>
      <c r="N487" s="63" t="s">
        <v>2730</v>
      </c>
      <c r="O487" s="63"/>
      <c r="P487" s="63" t="s">
        <v>2732</v>
      </c>
      <c r="Q487" s="63"/>
      <c r="R487" s="63" t="s">
        <v>2735</v>
      </c>
      <c r="S487" s="63"/>
      <c r="T487" s="63"/>
      <c r="U487" s="63"/>
      <c r="V487" s="63"/>
      <c r="W487" s="63"/>
      <c r="X487" s="63"/>
      <c r="Y487" s="63" t="s">
        <v>2740</v>
      </c>
      <c r="Z487" s="63"/>
      <c r="AA487" s="63" t="s">
        <v>2728</v>
      </c>
      <c r="AB487" s="63"/>
      <c r="AC487" s="63" t="str">
        <f t="shared" si="15"/>
        <v>EM5RTRo4Pun-sge;NST=X</v>
      </c>
      <c r="AD487" s="34">
        <v>982</v>
      </c>
      <c r="AE487" s="40" t="str">
        <f>VLOOKUP(AD487,pTRAIT!A:B,2,FALSE)</f>
        <v>EM5RTMi1;NST=X / EM5RTUeRo5So5Cf9Pu;NST=X</v>
      </c>
      <c r="AF487" s="63">
        <f>VLOOKUP($AD487,pTRAIT!$A:$X,7,FALSE)</f>
        <v>0</v>
      </c>
      <c r="AG487" s="63">
        <f>VLOOKUP($AD487,pTRAIT!$A:$X,8,FALSE)</f>
        <v>0</v>
      </c>
      <c r="AH487" s="63">
        <f>VLOOKUP($AD487,pTRAIT!$A:$X,9,FALSE)</f>
        <v>0</v>
      </c>
      <c r="AI487" s="63">
        <f>VLOOKUP($AD487,pTRAIT!$A:$X,10,FALSE)</f>
        <v>0</v>
      </c>
      <c r="AJ487" s="63">
        <f>VLOOKUP($AD487,pTRAIT!$A:$X,11,FALSE)</f>
        <v>0</v>
      </c>
      <c r="AK487" s="63">
        <f>VLOOKUP($AD487,pTRAIT!$A:$X,12,FALSE)</f>
        <v>0</v>
      </c>
      <c r="AL487" s="63">
        <f>VLOOKUP($AD487,pTRAIT!$A:$X,13,FALSE)</f>
        <v>0</v>
      </c>
      <c r="AM487" s="63">
        <f>VLOOKUP($AD487,pTRAIT!$A:$X,14,FALSE)</f>
        <v>0</v>
      </c>
      <c r="AN487" s="63">
        <f>VLOOKUP($AD487,pTRAIT!$A:$X,15,FALSE)</f>
        <v>0</v>
      </c>
      <c r="AO487" s="63">
        <f>VLOOKUP($AD487,pTRAIT!$A:$X,16,FALSE)</f>
        <v>0</v>
      </c>
      <c r="AP487" s="63">
        <f>VLOOKUP($AD487,pTRAIT!$A:$X,17,FALSE)</f>
        <v>0</v>
      </c>
      <c r="AQ487" s="63">
        <f>VLOOKUP($AD487,pTRAIT!$A:$X,18,FALSE)</f>
        <v>0</v>
      </c>
      <c r="AR487" s="63">
        <f>VLOOKUP($AD487,pTRAIT!$A:$X,19,FALSE)</f>
        <v>0</v>
      </c>
      <c r="AS487" s="63">
        <f>VLOOKUP($AD487,pTRAIT!$A:$X,20,FALSE)</f>
        <v>0</v>
      </c>
      <c r="AT487" s="63">
        <f>VLOOKUP($AD487,pTRAIT!$A:$X,21,FALSE)</f>
        <v>0</v>
      </c>
      <c r="AU487" s="63">
        <f>VLOOKUP($AD487,pTRAIT!$A:$X,22,FALSE)</f>
        <v>0</v>
      </c>
      <c r="AV487" s="63">
        <f>VLOOKUP($AD487,pTRAIT!$A:$X,23,FALSE)</f>
        <v>0</v>
      </c>
      <c r="AW487" s="63">
        <f>VLOOKUP($AD487,pTRAIT!$A:$X,24,FALSE)</f>
        <v>0</v>
      </c>
      <c r="AX487" s="67" t="s">
        <v>3227</v>
      </c>
      <c r="AY487" s="71" t="s">
        <v>3812</v>
      </c>
    </row>
    <row r="488" spans="1:51" ht="12" customHeight="1" x14ac:dyDescent="0.25">
      <c r="A488" s="32">
        <v>949</v>
      </c>
      <c r="B488" s="33" t="s">
        <v>5</v>
      </c>
      <c r="C488" s="34">
        <v>983</v>
      </c>
      <c r="D488" s="32" t="str">
        <f t="shared" si="14"/>
        <v>949X983</v>
      </c>
      <c r="E488" s="49" t="s">
        <v>1619</v>
      </c>
      <c r="F488" s="61" t="s">
        <v>2111</v>
      </c>
      <c r="G488" s="41" t="s">
        <v>43</v>
      </c>
      <c r="H488" s="45"/>
      <c r="I488" s="32">
        <v>949</v>
      </c>
      <c r="J488" s="63">
        <f>VLOOKUP(I488,pTRAIT!A:B,2,FALSE)</f>
        <v>0</v>
      </c>
      <c r="K488" s="63" t="s">
        <v>2724</v>
      </c>
      <c r="L488" s="63"/>
      <c r="M488" s="63" t="s">
        <v>2437</v>
      </c>
      <c r="N488" s="63" t="s">
        <v>2730</v>
      </c>
      <c r="O488" s="63"/>
      <c r="P488" s="63" t="s">
        <v>2732</v>
      </c>
      <c r="Q488" s="63"/>
      <c r="R488" s="63" t="s">
        <v>2735</v>
      </c>
      <c r="S488" s="63"/>
      <c r="T488" s="63"/>
      <c r="U488" s="63"/>
      <c r="V488" s="63"/>
      <c r="W488" s="63"/>
      <c r="X488" s="63"/>
      <c r="Y488" s="63" t="s">
        <v>2740</v>
      </c>
      <c r="Z488" s="63"/>
      <c r="AA488" s="63" t="s">
        <v>2728</v>
      </c>
      <c r="AB488" s="63"/>
      <c r="AC488" s="63" t="str">
        <f t="shared" si="15"/>
        <v>EM5RTRo4Pun-sge;NST=X</v>
      </c>
      <c r="AD488" s="34">
        <v>983</v>
      </c>
      <c r="AE488" s="40" t="str">
        <f>VLOOKUP(AD488,pTRAIT!A:B,2,FALSE)</f>
        <v>EM5RTMi1;NST=X / EM5RTUeRo5So5Cf9Pu;NST=X</v>
      </c>
      <c r="AF488" s="63">
        <f>VLOOKUP($AD488,pTRAIT!$A:$X,7,FALSE)</f>
        <v>0</v>
      </c>
      <c r="AG488" s="63">
        <f>VLOOKUP($AD488,pTRAIT!$A:$X,8,FALSE)</f>
        <v>0</v>
      </c>
      <c r="AH488" s="63">
        <f>VLOOKUP($AD488,pTRAIT!$A:$X,9,FALSE)</f>
        <v>0</v>
      </c>
      <c r="AI488" s="63">
        <f>VLOOKUP($AD488,pTRAIT!$A:$X,10,FALSE)</f>
        <v>0</v>
      </c>
      <c r="AJ488" s="63">
        <f>VLOOKUP($AD488,pTRAIT!$A:$X,11,FALSE)</f>
        <v>0</v>
      </c>
      <c r="AK488" s="63">
        <f>VLOOKUP($AD488,pTRAIT!$A:$X,12,FALSE)</f>
        <v>0</v>
      </c>
      <c r="AL488" s="63">
        <f>VLOOKUP($AD488,pTRAIT!$A:$X,13,FALSE)</f>
        <v>0</v>
      </c>
      <c r="AM488" s="63">
        <f>VLOOKUP($AD488,pTRAIT!$A:$X,14,FALSE)</f>
        <v>0</v>
      </c>
      <c r="AN488" s="63">
        <f>VLOOKUP($AD488,pTRAIT!$A:$X,15,FALSE)</f>
        <v>0</v>
      </c>
      <c r="AO488" s="63">
        <f>VLOOKUP($AD488,pTRAIT!$A:$X,16,FALSE)</f>
        <v>0</v>
      </c>
      <c r="AP488" s="63">
        <f>VLOOKUP($AD488,pTRAIT!$A:$X,17,FALSE)</f>
        <v>0</v>
      </c>
      <c r="AQ488" s="63">
        <f>VLOOKUP($AD488,pTRAIT!$A:$X,18,FALSE)</f>
        <v>0</v>
      </c>
      <c r="AR488" s="63">
        <f>VLOOKUP($AD488,pTRAIT!$A:$X,19,FALSE)</f>
        <v>0</v>
      </c>
      <c r="AS488" s="63">
        <f>VLOOKUP($AD488,pTRAIT!$A:$X,20,FALSE)</f>
        <v>0</v>
      </c>
      <c r="AT488" s="63">
        <f>VLOOKUP($AD488,pTRAIT!$A:$X,21,FALSE)</f>
        <v>0</v>
      </c>
      <c r="AU488" s="63">
        <f>VLOOKUP($AD488,pTRAIT!$A:$X,22,FALSE)</f>
        <v>0</v>
      </c>
      <c r="AV488" s="63">
        <f>VLOOKUP($AD488,pTRAIT!$A:$X,23,FALSE)</f>
        <v>0</v>
      </c>
      <c r="AW488" s="63">
        <f>VLOOKUP($AD488,pTRAIT!$A:$X,24,FALSE)</f>
        <v>0</v>
      </c>
      <c r="AX488" s="67" t="s">
        <v>3228</v>
      </c>
      <c r="AY488" s="71" t="s">
        <v>3812</v>
      </c>
    </row>
    <row r="489" spans="1:51" ht="12" customHeight="1" x14ac:dyDescent="0.25">
      <c r="A489" s="32">
        <v>949</v>
      </c>
      <c r="B489" s="33" t="s">
        <v>5</v>
      </c>
      <c r="C489" s="34">
        <v>984</v>
      </c>
      <c r="D489" s="32" t="str">
        <f t="shared" si="14"/>
        <v>949X984</v>
      </c>
      <c r="E489" s="49" t="s">
        <v>1619</v>
      </c>
      <c r="F489" s="61" t="s">
        <v>2112</v>
      </c>
      <c r="G489" s="41" t="s">
        <v>43</v>
      </c>
      <c r="H489" s="38"/>
      <c r="I489" s="32">
        <v>949</v>
      </c>
      <c r="J489" s="63">
        <f>VLOOKUP(I489,pTRAIT!A:B,2,FALSE)</f>
        <v>0</v>
      </c>
      <c r="K489" s="63" t="s">
        <v>2724</v>
      </c>
      <c r="L489" s="63"/>
      <c r="M489" s="63" t="s">
        <v>2437</v>
      </c>
      <c r="N489" s="63" t="s">
        <v>2730</v>
      </c>
      <c r="O489" s="63"/>
      <c r="P489" s="63" t="s">
        <v>2732</v>
      </c>
      <c r="Q489" s="63"/>
      <c r="R489" s="63" t="s">
        <v>2735</v>
      </c>
      <c r="S489" s="63"/>
      <c r="T489" s="63"/>
      <c r="U489" s="63"/>
      <c r="V489" s="63"/>
      <c r="W489" s="63"/>
      <c r="X489" s="63"/>
      <c r="Y489" s="63" t="s">
        <v>2740</v>
      </c>
      <c r="Z489" s="63"/>
      <c r="AA489" s="63" t="s">
        <v>2728</v>
      </c>
      <c r="AB489" s="63"/>
      <c r="AC489" s="63" t="str">
        <f t="shared" si="15"/>
        <v>EM5RTRo4Pun-sge;NST=X</v>
      </c>
      <c r="AD489" s="34">
        <v>984</v>
      </c>
      <c r="AE489" s="40" t="str">
        <f>VLOOKUP(AD489,pTRAIT!A:B,2,FALSE)</f>
        <v>EM5RTMi1;NST=X / EM5RTUeRo5So5Cf9Pu;NST=X</v>
      </c>
      <c r="AF489" s="63">
        <f>VLOOKUP($AD489,pTRAIT!$A:$X,7,FALSE)</f>
        <v>0</v>
      </c>
      <c r="AG489" s="63">
        <f>VLOOKUP($AD489,pTRAIT!$A:$X,8,FALSE)</f>
        <v>0</v>
      </c>
      <c r="AH489" s="63">
        <f>VLOOKUP($AD489,pTRAIT!$A:$X,9,FALSE)</f>
        <v>0</v>
      </c>
      <c r="AI489" s="63">
        <f>VLOOKUP($AD489,pTRAIT!$A:$X,10,FALSE)</f>
        <v>0</v>
      </c>
      <c r="AJ489" s="63">
        <f>VLOOKUP($AD489,pTRAIT!$A:$X,11,FALSE)</f>
        <v>0</v>
      </c>
      <c r="AK489" s="63">
        <f>VLOOKUP($AD489,pTRAIT!$A:$X,12,FALSE)</f>
        <v>0</v>
      </c>
      <c r="AL489" s="63">
        <f>VLOOKUP($AD489,pTRAIT!$A:$X,13,FALSE)</f>
        <v>0</v>
      </c>
      <c r="AM489" s="63">
        <f>VLOOKUP($AD489,pTRAIT!$A:$X,14,FALSE)</f>
        <v>0</v>
      </c>
      <c r="AN489" s="63">
        <f>VLOOKUP($AD489,pTRAIT!$A:$X,15,FALSE)</f>
        <v>0</v>
      </c>
      <c r="AO489" s="63">
        <f>VLOOKUP($AD489,pTRAIT!$A:$X,16,FALSE)</f>
        <v>0</v>
      </c>
      <c r="AP489" s="63">
        <f>VLOOKUP($AD489,pTRAIT!$A:$X,17,FALSE)</f>
        <v>0</v>
      </c>
      <c r="AQ489" s="63">
        <f>VLOOKUP($AD489,pTRAIT!$A:$X,18,FALSE)</f>
        <v>0</v>
      </c>
      <c r="AR489" s="63">
        <f>VLOOKUP($AD489,pTRAIT!$A:$X,19,FALSE)</f>
        <v>0</v>
      </c>
      <c r="AS489" s="63">
        <f>VLOOKUP($AD489,pTRAIT!$A:$X,20,FALSE)</f>
        <v>0</v>
      </c>
      <c r="AT489" s="63">
        <f>VLOOKUP($AD489,pTRAIT!$A:$X,21,FALSE)</f>
        <v>0</v>
      </c>
      <c r="AU489" s="63">
        <f>VLOOKUP($AD489,pTRAIT!$A:$X,22,FALSE)</f>
        <v>0</v>
      </c>
      <c r="AV489" s="63">
        <f>VLOOKUP($AD489,pTRAIT!$A:$X,23,FALSE)</f>
        <v>0</v>
      </c>
      <c r="AW489" s="63">
        <f>VLOOKUP($AD489,pTRAIT!$A:$X,24,FALSE)</f>
        <v>0</v>
      </c>
      <c r="AX489" s="67" t="s">
        <v>3229</v>
      </c>
      <c r="AY489" s="71" t="s">
        <v>3812</v>
      </c>
    </row>
    <row r="490" spans="1:51" ht="12" customHeight="1" x14ac:dyDescent="0.25">
      <c r="A490" s="32">
        <v>949</v>
      </c>
      <c r="B490" s="33" t="s">
        <v>5</v>
      </c>
      <c r="C490" s="34">
        <v>985</v>
      </c>
      <c r="D490" s="32" t="str">
        <f t="shared" si="14"/>
        <v>949X985</v>
      </c>
      <c r="E490" s="49" t="s">
        <v>1619</v>
      </c>
      <c r="F490" s="61" t="s">
        <v>2113</v>
      </c>
      <c r="G490" s="41" t="s">
        <v>43</v>
      </c>
      <c r="H490" s="38"/>
      <c r="I490" s="32">
        <v>949</v>
      </c>
      <c r="J490" s="63">
        <f>VLOOKUP(I490,pTRAIT!A:B,2,FALSE)</f>
        <v>0</v>
      </c>
      <c r="K490" s="63" t="s">
        <v>2724</v>
      </c>
      <c r="L490" s="63"/>
      <c r="M490" s="63" t="s">
        <v>2437</v>
      </c>
      <c r="N490" s="63" t="s">
        <v>2730</v>
      </c>
      <c r="O490" s="63"/>
      <c r="P490" s="63" t="s">
        <v>2732</v>
      </c>
      <c r="Q490" s="63"/>
      <c r="R490" s="63" t="s">
        <v>2735</v>
      </c>
      <c r="S490" s="63"/>
      <c r="T490" s="63"/>
      <c r="U490" s="63"/>
      <c r="V490" s="63"/>
      <c r="W490" s="63"/>
      <c r="X490" s="63"/>
      <c r="Y490" s="63" t="s">
        <v>2740</v>
      </c>
      <c r="Z490" s="63"/>
      <c r="AA490" s="63" t="s">
        <v>2728</v>
      </c>
      <c r="AB490" s="63"/>
      <c r="AC490" s="63" t="str">
        <f t="shared" si="15"/>
        <v>EM5RTRo4Pun-sge;NST=X</v>
      </c>
      <c r="AD490" s="34">
        <v>985</v>
      </c>
      <c r="AE490" s="40" t="str">
        <f>VLOOKUP(AD490,pTRAIT!A:B,2,FALSE)</f>
        <v>EM5RTMi1;NST=X / EM5RTUeRo5So5Cf9Pu;NST=X</v>
      </c>
      <c r="AF490" s="63">
        <f>VLOOKUP($AD490,pTRAIT!$A:$X,7,FALSE)</f>
        <v>0</v>
      </c>
      <c r="AG490" s="63">
        <f>VLOOKUP($AD490,pTRAIT!$A:$X,8,FALSE)</f>
        <v>0</v>
      </c>
      <c r="AH490" s="63">
        <f>VLOOKUP($AD490,pTRAIT!$A:$X,9,FALSE)</f>
        <v>0</v>
      </c>
      <c r="AI490" s="63">
        <f>VLOOKUP($AD490,pTRAIT!$A:$X,10,FALSE)</f>
        <v>0</v>
      </c>
      <c r="AJ490" s="63">
        <f>VLOOKUP($AD490,pTRAIT!$A:$X,11,FALSE)</f>
        <v>0</v>
      </c>
      <c r="AK490" s="63">
        <f>VLOOKUP($AD490,pTRAIT!$A:$X,12,FALSE)</f>
        <v>0</v>
      </c>
      <c r="AL490" s="63">
        <f>VLOOKUP($AD490,pTRAIT!$A:$X,13,FALSE)</f>
        <v>0</v>
      </c>
      <c r="AM490" s="63">
        <f>VLOOKUP($AD490,pTRAIT!$A:$X,14,FALSE)</f>
        <v>0</v>
      </c>
      <c r="AN490" s="63">
        <f>VLOOKUP($AD490,pTRAIT!$A:$X,15,FALSE)</f>
        <v>0</v>
      </c>
      <c r="AO490" s="63">
        <f>VLOOKUP($AD490,pTRAIT!$A:$X,16,FALSE)</f>
        <v>0</v>
      </c>
      <c r="AP490" s="63">
        <f>VLOOKUP($AD490,pTRAIT!$A:$X,17,FALSE)</f>
        <v>0</v>
      </c>
      <c r="AQ490" s="63">
        <f>VLOOKUP($AD490,pTRAIT!$A:$X,18,FALSE)</f>
        <v>0</v>
      </c>
      <c r="AR490" s="63">
        <f>VLOOKUP($AD490,pTRAIT!$A:$X,19,FALSE)</f>
        <v>0</v>
      </c>
      <c r="AS490" s="63">
        <f>VLOOKUP($AD490,pTRAIT!$A:$X,20,FALSE)</f>
        <v>0</v>
      </c>
      <c r="AT490" s="63">
        <f>VLOOKUP($AD490,pTRAIT!$A:$X,21,FALSE)</f>
        <v>0</v>
      </c>
      <c r="AU490" s="63">
        <f>VLOOKUP($AD490,pTRAIT!$A:$X,22,FALSE)</f>
        <v>0</v>
      </c>
      <c r="AV490" s="63">
        <f>VLOOKUP($AD490,pTRAIT!$A:$X,23,FALSE)</f>
        <v>0</v>
      </c>
      <c r="AW490" s="63">
        <f>VLOOKUP($AD490,pTRAIT!$A:$X,24,FALSE)</f>
        <v>0</v>
      </c>
      <c r="AX490" s="67" t="s">
        <v>3230</v>
      </c>
      <c r="AY490" s="71" t="s">
        <v>3812</v>
      </c>
    </row>
    <row r="491" spans="1:51" ht="12" customHeight="1" x14ac:dyDescent="0.25">
      <c r="A491" s="32">
        <v>949</v>
      </c>
      <c r="B491" s="33" t="s">
        <v>5</v>
      </c>
      <c r="C491" s="34">
        <v>986</v>
      </c>
      <c r="D491" s="32" t="str">
        <f t="shared" si="14"/>
        <v>949X986</v>
      </c>
      <c r="E491" s="49" t="s">
        <v>1619</v>
      </c>
      <c r="F491" s="61" t="s">
        <v>2114</v>
      </c>
      <c r="G491" s="41" t="s">
        <v>43</v>
      </c>
      <c r="H491" s="38"/>
      <c r="I491" s="32">
        <v>949</v>
      </c>
      <c r="J491" s="63">
        <f>VLOOKUP(I491,pTRAIT!A:B,2,FALSE)</f>
        <v>0</v>
      </c>
      <c r="K491" s="63" t="s">
        <v>2724</v>
      </c>
      <c r="L491" s="63"/>
      <c r="M491" s="63" t="s">
        <v>2437</v>
      </c>
      <c r="N491" s="63" t="s">
        <v>2730</v>
      </c>
      <c r="O491" s="63"/>
      <c r="P491" s="63" t="s">
        <v>2732</v>
      </c>
      <c r="Q491" s="63"/>
      <c r="R491" s="63" t="s">
        <v>2735</v>
      </c>
      <c r="S491" s="63"/>
      <c r="T491" s="63"/>
      <c r="U491" s="63"/>
      <c r="V491" s="63"/>
      <c r="W491" s="63"/>
      <c r="X491" s="63"/>
      <c r="Y491" s="63" t="s">
        <v>2740</v>
      </c>
      <c r="Z491" s="63"/>
      <c r="AA491" s="63" t="s">
        <v>2728</v>
      </c>
      <c r="AB491" s="63"/>
      <c r="AC491" s="63" t="str">
        <f t="shared" si="15"/>
        <v>EM5RTRo4Pun-sge;NST=X</v>
      </c>
      <c r="AD491" s="34">
        <v>986</v>
      </c>
      <c r="AE491" s="40" t="str">
        <f>VLOOKUP(AD491,pTRAIT!A:B,2,FALSE)</f>
        <v>EM5RTMi1;NST=X / EM5RTUeRo5So5Cf9Pu;NST=X</v>
      </c>
      <c r="AF491" s="63">
        <f>VLOOKUP($AD491,pTRAIT!$A:$X,7,FALSE)</f>
        <v>0</v>
      </c>
      <c r="AG491" s="63">
        <f>VLOOKUP($AD491,pTRAIT!$A:$X,8,FALSE)</f>
        <v>0</v>
      </c>
      <c r="AH491" s="63">
        <f>VLOOKUP($AD491,pTRAIT!$A:$X,9,FALSE)</f>
        <v>0</v>
      </c>
      <c r="AI491" s="63">
        <f>VLOOKUP($AD491,pTRAIT!$A:$X,10,FALSE)</f>
        <v>0</v>
      </c>
      <c r="AJ491" s="63">
        <f>VLOOKUP($AD491,pTRAIT!$A:$X,11,FALSE)</f>
        <v>0</v>
      </c>
      <c r="AK491" s="63">
        <f>VLOOKUP($AD491,pTRAIT!$A:$X,12,FALSE)</f>
        <v>0</v>
      </c>
      <c r="AL491" s="63">
        <f>VLOOKUP($AD491,pTRAIT!$A:$X,13,FALSE)</f>
        <v>0</v>
      </c>
      <c r="AM491" s="63">
        <f>VLOOKUP($AD491,pTRAIT!$A:$X,14,FALSE)</f>
        <v>0</v>
      </c>
      <c r="AN491" s="63">
        <f>VLOOKUP($AD491,pTRAIT!$A:$X,15,FALSE)</f>
        <v>0</v>
      </c>
      <c r="AO491" s="63">
        <f>VLOOKUP($AD491,pTRAIT!$A:$X,16,FALSE)</f>
        <v>0</v>
      </c>
      <c r="AP491" s="63">
        <f>VLOOKUP($AD491,pTRAIT!$A:$X,17,FALSE)</f>
        <v>0</v>
      </c>
      <c r="AQ491" s="63">
        <f>VLOOKUP($AD491,pTRAIT!$A:$X,18,FALSE)</f>
        <v>0</v>
      </c>
      <c r="AR491" s="63">
        <f>VLOOKUP($AD491,pTRAIT!$A:$X,19,FALSE)</f>
        <v>0</v>
      </c>
      <c r="AS491" s="63">
        <f>VLOOKUP($AD491,pTRAIT!$A:$X,20,FALSE)</f>
        <v>0</v>
      </c>
      <c r="AT491" s="63">
        <f>VLOOKUP($AD491,pTRAIT!$A:$X,21,FALSE)</f>
        <v>0</v>
      </c>
      <c r="AU491" s="63">
        <f>VLOOKUP($AD491,pTRAIT!$A:$X,22,FALSE)</f>
        <v>0</v>
      </c>
      <c r="AV491" s="63">
        <f>VLOOKUP($AD491,pTRAIT!$A:$X,23,FALSE)</f>
        <v>0</v>
      </c>
      <c r="AW491" s="63">
        <f>VLOOKUP($AD491,pTRAIT!$A:$X,24,FALSE)</f>
        <v>0</v>
      </c>
      <c r="AX491" s="67" t="s">
        <v>3231</v>
      </c>
      <c r="AY491" s="71" t="s">
        <v>3812</v>
      </c>
    </row>
    <row r="492" spans="1:51" ht="12" customHeight="1" x14ac:dyDescent="0.25">
      <c r="A492" s="32">
        <v>950</v>
      </c>
      <c r="B492" s="33" t="s">
        <v>5</v>
      </c>
      <c r="C492" s="34">
        <v>977</v>
      </c>
      <c r="D492" s="32" t="str">
        <f t="shared" si="14"/>
        <v>950X977</v>
      </c>
      <c r="E492" s="49" t="s">
        <v>1619</v>
      </c>
      <c r="F492" s="61" t="s">
        <v>2115</v>
      </c>
      <c r="G492" s="41" t="s">
        <v>43</v>
      </c>
      <c r="H492" s="38"/>
      <c r="I492" s="32">
        <v>950</v>
      </c>
      <c r="J492" s="63">
        <f>VLOOKUP(I492,pTRAIT!A:B,2,FALSE)</f>
        <v>0</v>
      </c>
      <c r="K492" s="63" t="s">
        <v>2724</v>
      </c>
      <c r="L492" s="63"/>
      <c r="M492" s="63" t="s">
        <v>2437</v>
      </c>
      <c r="N492" s="63" t="s">
        <v>2730</v>
      </c>
      <c r="O492" s="63"/>
      <c r="P492" s="63" t="s">
        <v>2732</v>
      </c>
      <c r="Q492" s="63"/>
      <c r="R492" s="63" t="s">
        <v>2735</v>
      </c>
      <c r="S492" s="63"/>
      <c r="T492" s="63"/>
      <c r="U492" s="63"/>
      <c r="V492" s="63"/>
      <c r="W492" s="63"/>
      <c r="X492" s="63"/>
      <c r="Y492" s="63" t="s">
        <v>2740</v>
      </c>
      <c r="Z492" s="63"/>
      <c r="AA492" s="63" t="s">
        <v>2728</v>
      </c>
      <c r="AB492" s="63"/>
      <c r="AC492" s="63" t="str">
        <f t="shared" si="15"/>
        <v>EM5RTRo4Pun-sge;NST=X</v>
      </c>
      <c r="AD492" s="34">
        <v>977</v>
      </c>
      <c r="AE492" s="40" t="str">
        <f>VLOOKUP(AD492,pTRAIT!A:B,2,FALSE)</f>
        <v>EM5RTMi1;NST=X / Sp-1EM5RTUeRo5So5Cf9Pu;NST=X</v>
      </c>
      <c r="AF492" s="63">
        <f>VLOOKUP($AD492,pTRAIT!$A:$X,7,FALSE)</f>
        <v>0</v>
      </c>
      <c r="AG492" s="63">
        <f>VLOOKUP($AD492,pTRAIT!$A:$X,8,FALSE)</f>
        <v>0</v>
      </c>
      <c r="AH492" s="63">
        <f>VLOOKUP($AD492,pTRAIT!$A:$X,9,FALSE)</f>
        <v>0</v>
      </c>
      <c r="AI492" s="63">
        <f>VLOOKUP($AD492,pTRAIT!$A:$X,10,FALSE)</f>
        <v>0</v>
      </c>
      <c r="AJ492" s="63">
        <f>VLOOKUP($AD492,pTRAIT!$A:$X,11,FALSE)</f>
        <v>0</v>
      </c>
      <c r="AK492" s="63">
        <f>VLOOKUP($AD492,pTRAIT!$A:$X,12,FALSE)</f>
        <v>0</v>
      </c>
      <c r="AL492" s="63">
        <f>VLOOKUP($AD492,pTRAIT!$A:$X,13,FALSE)</f>
        <v>0</v>
      </c>
      <c r="AM492" s="63">
        <f>VLOOKUP($AD492,pTRAIT!$A:$X,14,FALSE)</f>
        <v>0</v>
      </c>
      <c r="AN492" s="63">
        <f>VLOOKUP($AD492,pTRAIT!$A:$X,15,FALSE)</f>
        <v>0</v>
      </c>
      <c r="AO492" s="63">
        <f>VLOOKUP($AD492,pTRAIT!$A:$X,16,FALSE)</f>
        <v>0</v>
      </c>
      <c r="AP492" s="63">
        <f>VLOOKUP($AD492,pTRAIT!$A:$X,17,FALSE)</f>
        <v>0</v>
      </c>
      <c r="AQ492" s="63">
        <f>VLOOKUP($AD492,pTRAIT!$A:$X,18,FALSE)</f>
        <v>0</v>
      </c>
      <c r="AR492" s="63">
        <f>VLOOKUP($AD492,pTRAIT!$A:$X,19,FALSE)</f>
        <v>0</v>
      </c>
      <c r="AS492" s="63">
        <f>VLOOKUP($AD492,pTRAIT!$A:$X,20,FALSE)</f>
        <v>0</v>
      </c>
      <c r="AT492" s="63">
        <f>VLOOKUP($AD492,pTRAIT!$A:$X,21,FALSE)</f>
        <v>0</v>
      </c>
      <c r="AU492" s="63">
        <f>VLOOKUP($AD492,pTRAIT!$A:$X,22,FALSE)</f>
        <v>0</v>
      </c>
      <c r="AV492" s="63">
        <f>VLOOKUP($AD492,pTRAIT!$A:$X,23,FALSE)</f>
        <v>0</v>
      </c>
      <c r="AW492" s="63">
        <f>VLOOKUP($AD492,pTRAIT!$A:$X,24,FALSE)</f>
        <v>0</v>
      </c>
      <c r="AX492" s="67" t="s">
        <v>3232</v>
      </c>
      <c r="AY492" s="71" t="s">
        <v>3810</v>
      </c>
    </row>
    <row r="493" spans="1:51" ht="12" customHeight="1" x14ac:dyDescent="0.25">
      <c r="A493" s="32">
        <v>950</v>
      </c>
      <c r="B493" s="33" t="s">
        <v>5</v>
      </c>
      <c r="C493" s="34">
        <v>978</v>
      </c>
      <c r="D493" s="32" t="str">
        <f t="shared" si="14"/>
        <v>950X978</v>
      </c>
      <c r="E493" s="49" t="s">
        <v>1619</v>
      </c>
      <c r="F493" s="61" t="s">
        <v>2116</v>
      </c>
      <c r="G493" s="41" t="s">
        <v>43</v>
      </c>
      <c r="H493" s="38"/>
      <c r="I493" s="32">
        <v>950</v>
      </c>
      <c r="J493" s="63">
        <f>VLOOKUP(I493,pTRAIT!A:B,2,FALSE)</f>
        <v>0</v>
      </c>
      <c r="K493" s="63" t="s">
        <v>2724</v>
      </c>
      <c r="L493" s="63"/>
      <c r="M493" s="63" t="s">
        <v>2437</v>
      </c>
      <c r="N493" s="63" t="s">
        <v>2730</v>
      </c>
      <c r="O493" s="63"/>
      <c r="P493" s="63" t="s">
        <v>2732</v>
      </c>
      <c r="Q493" s="63"/>
      <c r="R493" s="63" t="s">
        <v>2735</v>
      </c>
      <c r="S493" s="63"/>
      <c r="T493" s="63"/>
      <c r="U493" s="63"/>
      <c r="V493" s="63"/>
      <c r="W493" s="63"/>
      <c r="X493" s="63"/>
      <c r="Y493" s="63" t="s">
        <v>2740</v>
      </c>
      <c r="Z493" s="63"/>
      <c r="AA493" s="63" t="s">
        <v>2728</v>
      </c>
      <c r="AB493" s="63"/>
      <c r="AC493" s="63" t="str">
        <f t="shared" si="15"/>
        <v>EM5RTRo4Pun-sge;NST=X</v>
      </c>
      <c r="AD493" s="34">
        <v>978</v>
      </c>
      <c r="AE493" s="40" t="str">
        <f>VLOOKUP(AD493,pTRAIT!A:B,2,FALSE)</f>
        <v>EM5RTMi1;NST=X / EM5RTMi1Pu;NST=X</v>
      </c>
      <c r="AF493" s="63">
        <f>VLOOKUP($AD493,pTRAIT!$A:$X,7,FALSE)</f>
        <v>0</v>
      </c>
      <c r="AG493" s="63">
        <f>VLOOKUP($AD493,pTRAIT!$A:$X,8,FALSE)</f>
        <v>0</v>
      </c>
      <c r="AH493" s="63">
        <f>VLOOKUP($AD493,pTRAIT!$A:$X,9,FALSE)</f>
        <v>0</v>
      </c>
      <c r="AI493" s="63">
        <f>VLOOKUP($AD493,pTRAIT!$A:$X,10,FALSE)</f>
        <v>0</v>
      </c>
      <c r="AJ493" s="63">
        <f>VLOOKUP($AD493,pTRAIT!$A:$X,11,FALSE)</f>
        <v>0</v>
      </c>
      <c r="AK493" s="63">
        <f>VLOOKUP($AD493,pTRAIT!$A:$X,12,FALSE)</f>
        <v>0</v>
      </c>
      <c r="AL493" s="63">
        <f>VLOOKUP($AD493,pTRAIT!$A:$X,13,FALSE)</f>
        <v>0</v>
      </c>
      <c r="AM493" s="63">
        <f>VLOOKUP($AD493,pTRAIT!$A:$X,14,FALSE)</f>
        <v>0</v>
      </c>
      <c r="AN493" s="63">
        <f>VLOOKUP($AD493,pTRAIT!$A:$X,15,FALSE)</f>
        <v>0</v>
      </c>
      <c r="AO493" s="63">
        <f>VLOOKUP($AD493,pTRAIT!$A:$X,16,FALSE)</f>
        <v>0</v>
      </c>
      <c r="AP493" s="63">
        <f>VLOOKUP($AD493,pTRAIT!$A:$X,17,FALSE)</f>
        <v>0</v>
      </c>
      <c r="AQ493" s="63">
        <f>VLOOKUP($AD493,pTRAIT!$A:$X,18,FALSE)</f>
        <v>0</v>
      </c>
      <c r="AR493" s="63">
        <f>VLOOKUP($AD493,pTRAIT!$A:$X,19,FALSE)</f>
        <v>0</v>
      </c>
      <c r="AS493" s="63">
        <f>VLOOKUP($AD493,pTRAIT!$A:$X,20,FALSE)</f>
        <v>0</v>
      </c>
      <c r="AT493" s="63">
        <f>VLOOKUP($AD493,pTRAIT!$A:$X,21,FALSE)</f>
        <v>0</v>
      </c>
      <c r="AU493" s="63">
        <f>VLOOKUP($AD493,pTRAIT!$A:$X,22,FALSE)</f>
        <v>0</v>
      </c>
      <c r="AV493" s="63">
        <f>VLOOKUP($AD493,pTRAIT!$A:$X,23,FALSE)</f>
        <v>0</v>
      </c>
      <c r="AW493" s="63">
        <f>VLOOKUP($AD493,pTRAIT!$A:$X,24,FALSE)</f>
        <v>0</v>
      </c>
      <c r="AX493" s="67" t="s">
        <v>3233</v>
      </c>
      <c r="AY493" s="71" t="s">
        <v>3811</v>
      </c>
    </row>
    <row r="494" spans="1:51" ht="12" customHeight="1" x14ac:dyDescent="0.25">
      <c r="A494" s="32">
        <v>950</v>
      </c>
      <c r="B494" s="33" t="s">
        <v>5</v>
      </c>
      <c r="C494" s="34">
        <v>979</v>
      </c>
      <c r="D494" s="32" t="str">
        <f t="shared" si="14"/>
        <v>950X979</v>
      </c>
      <c r="E494" s="49" t="s">
        <v>1619</v>
      </c>
      <c r="F494" s="61" t="s">
        <v>2117</v>
      </c>
      <c r="G494" s="41" t="s">
        <v>43</v>
      </c>
      <c r="H494" s="38"/>
      <c r="I494" s="32">
        <v>950</v>
      </c>
      <c r="J494" s="63">
        <f>VLOOKUP(I494,pTRAIT!A:B,2,FALSE)</f>
        <v>0</v>
      </c>
      <c r="K494" s="63" t="s">
        <v>2724</v>
      </c>
      <c r="L494" s="63"/>
      <c r="M494" s="63" t="s">
        <v>2437</v>
      </c>
      <c r="N494" s="63" t="s">
        <v>2730</v>
      </c>
      <c r="O494" s="63"/>
      <c r="P494" s="63" t="s">
        <v>2732</v>
      </c>
      <c r="Q494" s="63"/>
      <c r="R494" s="63" t="s">
        <v>2735</v>
      </c>
      <c r="S494" s="63"/>
      <c r="T494" s="63"/>
      <c r="U494" s="63"/>
      <c r="V494" s="63"/>
      <c r="W494" s="63"/>
      <c r="X494" s="63"/>
      <c r="Y494" s="63" t="s">
        <v>2740</v>
      </c>
      <c r="Z494" s="63"/>
      <c r="AA494" s="63" t="s">
        <v>2728</v>
      </c>
      <c r="AB494" s="63"/>
      <c r="AC494" s="63" t="str">
        <f t="shared" si="15"/>
        <v>EM5RTRo4Pun-sge;NST=X</v>
      </c>
      <c r="AD494" s="34">
        <v>979</v>
      </c>
      <c r="AE494" s="40" t="str">
        <f>VLOOKUP(AD494,pTRAIT!A:B,2,FALSE)</f>
        <v>EM5RTMi1;NST=X / EM5RTMi1Pu;NST=X</v>
      </c>
      <c r="AF494" s="63">
        <f>VLOOKUP($AD494,pTRAIT!$A:$X,7,FALSE)</f>
        <v>0</v>
      </c>
      <c r="AG494" s="63">
        <f>VLOOKUP($AD494,pTRAIT!$A:$X,8,FALSE)</f>
        <v>0</v>
      </c>
      <c r="AH494" s="63">
        <f>VLOOKUP($AD494,pTRAIT!$A:$X,9,FALSE)</f>
        <v>0</v>
      </c>
      <c r="AI494" s="63">
        <f>VLOOKUP($AD494,pTRAIT!$A:$X,10,FALSE)</f>
        <v>0</v>
      </c>
      <c r="AJ494" s="63">
        <f>VLOOKUP($AD494,pTRAIT!$A:$X,11,FALSE)</f>
        <v>0</v>
      </c>
      <c r="AK494" s="63">
        <f>VLOOKUP($AD494,pTRAIT!$A:$X,12,FALSE)</f>
        <v>0</v>
      </c>
      <c r="AL494" s="63">
        <f>VLOOKUP($AD494,pTRAIT!$A:$X,13,FALSE)</f>
        <v>0</v>
      </c>
      <c r="AM494" s="63">
        <f>VLOOKUP($AD494,pTRAIT!$A:$X,14,FALSE)</f>
        <v>0</v>
      </c>
      <c r="AN494" s="63">
        <f>VLOOKUP($AD494,pTRAIT!$A:$X,15,FALSE)</f>
        <v>0</v>
      </c>
      <c r="AO494" s="63">
        <f>VLOOKUP($AD494,pTRAIT!$A:$X,16,FALSE)</f>
        <v>0</v>
      </c>
      <c r="AP494" s="63">
        <f>VLOOKUP($AD494,pTRAIT!$A:$X,17,FALSE)</f>
        <v>0</v>
      </c>
      <c r="AQ494" s="63">
        <f>VLOOKUP($AD494,pTRAIT!$A:$X,18,FALSE)</f>
        <v>0</v>
      </c>
      <c r="AR494" s="63">
        <f>VLOOKUP($AD494,pTRAIT!$A:$X,19,FALSE)</f>
        <v>0</v>
      </c>
      <c r="AS494" s="63">
        <f>VLOOKUP($AD494,pTRAIT!$A:$X,20,FALSE)</f>
        <v>0</v>
      </c>
      <c r="AT494" s="63">
        <f>VLOOKUP($AD494,pTRAIT!$A:$X,21,FALSE)</f>
        <v>0</v>
      </c>
      <c r="AU494" s="63">
        <f>VLOOKUP($AD494,pTRAIT!$A:$X,22,FALSE)</f>
        <v>0</v>
      </c>
      <c r="AV494" s="63">
        <f>VLOOKUP($AD494,pTRAIT!$A:$X,23,FALSE)</f>
        <v>0</v>
      </c>
      <c r="AW494" s="63">
        <f>VLOOKUP($AD494,pTRAIT!$A:$X,24,FALSE)</f>
        <v>0</v>
      </c>
      <c r="AX494" s="67" t="s">
        <v>3234</v>
      </c>
      <c r="AY494" s="71" t="s">
        <v>3811</v>
      </c>
    </row>
    <row r="495" spans="1:51" ht="12" customHeight="1" x14ac:dyDescent="0.25">
      <c r="A495" s="32">
        <v>950</v>
      </c>
      <c r="B495" s="33" t="s">
        <v>5</v>
      </c>
      <c r="C495" s="34">
        <v>980</v>
      </c>
      <c r="D495" s="32" t="str">
        <f t="shared" si="14"/>
        <v>950X980</v>
      </c>
      <c r="E495" s="49" t="s">
        <v>1619</v>
      </c>
      <c r="F495" s="61" t="s">
        <v>2118</v>
      </c>
      <c r="G495" s="41" t="s">
        <v>43</v>
      </c>
      <c r="H495" s="38"/>
      <c r="I495" s="32">
        <v>950</v>
      </c>
      <c r="J495" s="63">
        <f>VLOOKUP(I495,pTRAIT!A:B,2,FALSE)</f>
        <v>0</v>
      </c>
      <c r="K495" s="63" t="s">
        <v>2724</v>
      </c>
      <c r="L495" s="63"/>
      <c r="M495" s="63" t="s">
        <v>2437</v>
      </c>
      <c r="N495" s="63" t="s">
        <v>2730</v>
      </c>
      <c r="O495" s="63"/>
      <c r="P495" s="63" t="s">
        <v>2732</v>
      </c>
      <c r="Q495" s="63"/>
      <c r="R495" s="63" t="s">
        <v>2735</v>
      </c>
      <c r="S495" s="63"/>
      <c r="T495" s="63"/>
      <c r="U495" s="63"/>
      <c r="V495" s="63"/>
      <c r="W495" s="63"/>
      <c r="X495" s="63"/>
      <c r="Y495" s="63" t="s">
        <v>2740</v>
      </c>
      <c r="Z495" s="63"/>
      <c r="AA495" s="63" t="s">
        <v>2728</v>
      </c>
      <c r="AB495" s="63"/>
      <c r="AC495" s="63" t="str">
        <f t="shared" si="15"/>
        <v>EM5RTRo4Pun-sge;NST=X</v>
      </c>
      <c r="AD495" s="34">
        <v>980</v>
      </c>
      <c r="AE495" s="40" t="str">
        <f>VLOOKUP(AD495,pTRAIT!A:B,2,FALSE)</f>
        <v>EM5RTMi1;NST=X / EM5RTUeRo5So5Cf9Pu;NST=X</v>
      </c>
      <c r="AF495" s="63">
        <f>VLOOKUP($AD495,pTRAIT!$A:$X,7,FALSE)</f>
        <v>0</v>
      </c>
      <c r="AG495" s="63">
        <f>VLOOKUP($AD495,pTRAIT!$A:$X,8,FALSE)</f>
        <v>0</v>
      </c>
      <c r="AH495" s="63">
        <f>VLOOKUP($AD495,pTRAIT!$A:$X,9,FALSE)</f>
        <v>0</v>
      </c>
      <c r="AI495" s="63">
        <f>VLOOKUP($AD495,pTRAIT!$A:$X,10,FALSE)</f>
        <v>0</v>
      </c>
      <c r="AJ495" s="63">
        <f>VLOOKUP($AD495,pTRAIT!$A:$X,11,FALSE)</f>
        <v>0</v>
      </c>
      <c r="AK495" s="63">
        <f>VLOOKUP($AD495,pTRAIT!$A:$X,12,FALSE)</f>
        <v>0</v>
      </c>
      <c r="AL495" s="63">
        <f>VLOOKUP($AD495,pTRAIT!$A:$X,13,FALSE)</f>
        <v>0</v>
      </c>
      <c r="AM495" s="63">
        <f>VLOOKUP($AD495,pTRAIT!$A:$X,14,FALSE)</f>
        <v>0</v>
      </c>
      <c r="AN495" s="63">
        <f>VLOOKUP($AD495,pTRAIT!$A:$X,15,FALSE)</f>
        <v>0</v>
      </c>
      <c r="AO495" s="63">
        <f>VLOOKUP($AD495,pTRAIT!$A:$X,16,FALSE)</f>
        <v>0</v>
      </c>
      <c r="AP495" s="63">
        <f>VLOOKUP($AD495,pTRAIT!$A:$X,17,FALSE)</f>
        <v>0</v>
      </c>
      <c r="AQ495" s="63">
        <f>VLOOKUP($AD495,pTRAIT!$A:$X,18,FALSE)</f>
        <v>0</v>
      </c>
      <c r="AR495" s="63">
        <f>VLOOKUP($AD495,pTRAIT!$A:$X,19,FALSE)</f>
        <v>0</v>
      </c>
      <c r="AS495" s="63">
        <f>VLOOKUP($AD495,pTRAIT!$A:$X,20,FALSE)</f>
        <v>0</v>
      </c>
      <c r="AT495" s="63">
        <f>VLOOKUP($AD495,pTRAIT!$A:$X,21,FALSE)</f>
        <v>0</v>
      </c>
      <c r="AU495" s="63">
        <f>VLOOKUP($AD495,pTRAIT!$A:$X,22,FALSE)</f>
        <v>0</v>
      </c>
      <c r="AV495" s="63">
        <f>VLOOKUP($AD495,pTRAIT!$A:$X,23,FALSE)</f>
        <v>0</v>
      </c>
      <c r="AW495" s="63">
        <f>VLOOKUP($AD495,pTRAIT!$A:$X,24,FALSE)</f>
        <v>0</v>
      </c>
      <c r="AX495" s="67" t="s">
        <v>3235</v>
      </c>
      <c r="AY495" s="71" t="s">
        <v>3812</v>
      </c>
    </row>
    <row r="496" spans="1:51" ht="12" customHeight="1" x14ac:dyDescent="0.25">
      <c r="A496" s="32">
        <v>950</v>
      </c>
      <c r="B496" s="33" t="s">
        <v>5</v>
      </c>
      <c r="C496" s="34">
        <v>981</v>
      </c>
      <c r="D496" s="32" t="str">
        <f t="shared" si="14"/>
        <v>950X981</v>
      </c>
      <c r="E496" s="49" t="s">
        <v>1619</v>
      </c>
      <c r="F496" s="61" t="s">
        <v>2119</v>
      </c>
      <c r="G496" s="41" t="s">
        <v>43</v>
      </c>
      <c r="H496" s="38"/>
      <c r="I496" s="32">
        <v>950</v>
      </c>
      <c r="J496" s="63">
        <f>VLOOKUP(I496,pTRAIT!A:B,2,FALSE)</f>
        <v>0</v>
      </c>
      <c r="K496" s="63" t="s">
        <v>2724</v>
      </c>
      <c r="L496" s="63"/>
      <c r="M496" s="63" t="s">
        <v>2437</v>
      </c>
      <c r="N496" s="63" t="s">
        <v>2730</v>
      </c>
      <c r="O496" s="63"/>
      <c r="P496" s="63" t="s">
        <v>2732</v>
      </c>
      <c r="Q496" s="63"/>
      <c r="R496" s="63" t="s">
        <v>2735</v>
      </c>
      <c r="S496" s="63"/>
      <c r="T496" s="63"/>
      <c r="U496" s="63"/>
      <c r="V496" s="63"/>
      <c r="W496" s="63"/>
      <c r="X496" s="63"/>
      <c r="Y496" s="63" t="s">
        <v>2740</v>
      </c>
      <c r="Z496" s="63"/>
      <c r="AA496" s="63" t="s">
        <v>2728</v>
      </c>
      <c r="AB496" s="63"/>
      <c r="AC496" s="63" t="str">
        <f t="shared" si="15"/>
        <v>EM5RTRo4Pun-sge;NST=X</v>
      </c>
      <c r="AD496" s="34">
        <v>981</v>
      </c>
      <c r="AE496" s="40" t="str">
        <f>VLOOKUP(AD496,pTRAIT!A:B,2,FALSE)</f>
        <v>EM5RTMi1;NST=X / EM5RTUeRo5So5Cf9Pu;NST=X</v>
      </c>
      <c r="AF496" s="63">
        <f>VLOOKUP($AD496,pTRAIT!$A:$X,7,FALSE)</f>
        <v>0</v>
      </c>
      <c r="AG496" s="63">
        <f>VLOOKUP($AD496,pTRAIT!$A:$X,8,FALSE)</f>
        <v>0</v>
      </c>
      <c r="AH496" s="63">
        <f>VLOOKUP($AD496,pTRAIT!$A:$X,9,FALSE)</f>
        <v>0</v>
      </c>
      <c r="AI496" s="63">
        <f>VLOOKUP($AD496,pTRAIT!$A:$X,10,FALSE)</f>
        <v>0</v>
      </c>
      <c r="AJ496" s="63">
        <f>VLOOKUP($AD496,pTRAIT!$A:$X,11,FALSE)</f>
        <v>0</v>
      </c>
      <c r="AK496" s="63">
        <f>VLOOKUP($AD496,pTRAIT!$A:$X,12,FALSE)</f>
        <v>0</v>
      </c>
      <c r="AL496" s="63">
        <f>VLOOKUP($AD496,pTRAIT!$A:$X,13,FALSE)</f>
        <v>0</v>
      </c>
      <c r="AM496" s="63">
        <f>VLOOKUP($AD496,pTRAIT!$A:$X,14,FALSE)</f>
        <v>0</v>
      </c>
      <c r="AN496" s="63">
        <f>VLOOKUP($AD496,pTRAIT!$A:$X,15,FALSE)</f>
        <v>0</v>
      </c>
      <c r="AO496" s="63">
        <f>VLOOKUP($AD496,pTRAIT!$A:$X,16,FALSE)</f>
        <v>0</v>
      </c>
      <c r="AP496" s="63">
        <f>VLOOKUP($AD496,pTRAIT!$A:$X,17,FALSE)</f>
        <v>0</v>
      </c>
      <c r="AQ496" s="63">
        <f>VLOOKUP($AD496,pTRAIT!$A:$X,18,FALSE)</f>
        <v>0</v>
      </c>
      <c r="AR496" s="63">
        <f>VLOOKUP($AD496,pTRAIT!$A:$X,19,FALSE)</f>
        <v>0</v>
      </c>
      <c r="AS496" s="63">
        <f>VLOOKUP($AD496,pTRAIT!$A:$X,20,FALSE)</f>
        <v>0</v>
      </c>
      <c r="AT496" s="63">
        <f>VLOOKUP($AD496,pTRAIT!$A:$X,21,FALSE)</f>
        <v>0</v>
      </c>
      <c r="AU496" s="63">
        <f>VLOOKUP($AD496,pTRAIT!$A:$X,22,FALSE)</f>
        <v>0</v>
      </c>
      <c r="AV496" s="63">
        <f>VLOOKUP($AD496,pTRAIT!$A:$X,23,FALSE)</f>
        <v>0</v>
      </c>
      <c r="AW496" s="63">
        <f>VLOOKUP($AD496,pTRAIT!$A:$X,24,FALSE)</f>
        <v>0</v>
      </c>
      <c r="AX496" s="67" t="s">
        <v>3236</v>
      </c>
      <c r="AY496" s="71" t="s">
        <v>3812</v>
      </c>
    </row>
    <row r="497" spans="1:51" ht="12" customHeight="1" x14ac:dyDescent="0.25">
      <c r="A497" s="32">
        <v>950</v>
      </c>
      <c r="B497" s="33" t="s">
        <v>5</v>
      </c>
      <c r="C497" s="34">
        <v>982</v>
      </c>
      <c r="D497" s="32" t="str">
        <f t="shared" si="14"/>
        <v>950X982</v>
      </c>
      <c r="E497" s="49" t="s">
        <v>1619</v>
      </c>
      <c r="F497" s="61" t="s">
        <v>2120</v>
      </c>
      <c r="G497" s="41" t="s">
        <v>43</v>
      </c>
      <c r="H497" s="38"/>
      <c r="I497" s="32">
        <v>950</v>
      </c>
      <c r="J497" s="63">
        <f>VLOOKUP(I497,pTRAIT!A:B,2,FALSE)</f>
        <v>0</v>
      </c>
      <c r="K497" s="63" t="s">
        <v>2724</v>
      </c>
      <c r="L497" s="63"/>
      <c r="M497" s="63" t="s">
        <v>2437</v>
      </c>
      <c r="N497" s="63" t="s">
        <v>2730</v>
      </c>
      <c r="O497" s="63"/>
      <c r="P497" s="63" t="s">
        <v>2732</v>
      </c>
      <c r="Q497" s="63"/>
      <c r="R497" s="63" t="s">
        <v>2735</v>
      </c>
      <c r="S497" s="63"/>
      <c r="T497" s="63"/>
      <c r="U497" s="63"/>
      <c r="V497" s="63"/>
      <c r="W497" s="63"/>
      <c r="X497" s="63"/>
      <c r="Y497" s="63" t="s">
        <v>2740</v>
      </c>
      <c r="Z497" s="63"/>
      <c r="AA497" s="63" t="s">
        <v>2728</v>
      </c>
      <c r="AB497" s="63"/>
      <c r="AC497" s="63" t="str">
        <f t="shared" si="15"/>
        <v>EM5RTRo4Pun-sge;NST=X</v>
      </c>
      <c r="AD497" s="34">
        <v>982</v>
      </c>
      <c r="AE497" s="40" t="str">
        <f>VLOOKUP(AD497,pTRAIT!A:B,2,FALSE)</f>
        <v>EM5RTMi1;NST=X / EM5RTUeRo5So5Cf9Pu;NST=X</v>
      </c>
      <c r="AF497" s="63">
        <f>VLOOKUP($AD497,pTRAIT!$A:$X,7,FALSE)</f>
        <v>0</v>
      </c>
      <c r="AG497" s="63">
        <f>VLOOKUP($AD497,pTRAIT!$A:$X,8,FALSE)</f>
        <v>0</v>
      </c>
      <c r="AH497" s="63">
        <f>VLOOKUP($AD497,pTRAIT!$A:$X,9,FALSE)</f>
        <v>0</v>
      </c>
      <c r="AI497" s="63">
        <f>VLOOKUP($AD497,pTRAIT!$A:$X,10,FALSE)</f>
        <v>0</v>
      </c>
      <c r="AJ497" s="63">
        <f>VLOOKUP($AD497,pTRAIT!$A:$X,11,FALSE)</f>
        <v>0</v>
      </c>
      <c r="AK497" s="63">
        <f>VLOOKUP($AD497,pTRAIT!$A:$X,12,FALSE)</f>
        <v>0</v>
      </c>
      <c r="AL497" s="63">
        <f>VLOOKUP($AD497,pTRAIT!$A:$X,13,FALSE)</f>
        <v>0</v>
      </c>
      <c r="AM497" s="63">
        <f>VLOOKUP($AD497,pTRAIT!$A:$X,14,FALSE)</f>
        <v>0</v>
      </c>
      <c r="AN497" s="63">
        <f>VLOOKUP($AD497,pTRAIT!$A:$X,15,FALSE)</f>
        <v>0</v>
      </c>
      <c r="AO497" s="63">
        <f>VLOOKUP($AD497,pTRAIT!$A:$X,16,FALSE)</f>
        <v>0</v>
      </c>
      <c r="AP497" s="63">
        <f>VLOOKUP($AD497,pTRAIT!$A:$X,17,FALSE)</f>
        <v>0</v>
      </c>
      <c r="AQ497" s="63">
        <f>VLOOKUP($AD497,pTRAIT!$A:$X,18,FALSE)</f>
        <v>0</v>
      </c>
      <c r="AR497" s="63">
        <f>VLOOKUP($AD497,pTRAIT!$A:$X,19,FALSE)</f>
        <v>0</v>
      </c>
      <c r="AS497" s="63">
        <f>VLOOKUP($AD497,pTRAIT!$A:$X,20,FALSE)</f>
        <v>0</v>
      </c>
      <c r="AT497" s="63">
        <f>VLOOKUP($AD497,pTRAIT!$A:$X,21,FALSE)</f>
        <v>0</v>
      </c>
      <c r="AU497" s="63">
        <f>VLOOKUP($AD497,pTRAIT!$A:$X,22,FALSE)</f>
        <v>0</v>
      </c>
      <c r="AV497" s="63">
        <f>VLOOKUP($AD497,pTRAIT!$A:$X,23,FALSE)</f>
        <v>0</v>
      </c>
      <c r="AW497" s="63">
        <f>VLOOKUP($AD497,pTRAIT!$A:$X,24,FALSE)</f>
        <v>0</v>
      </c>
      <c r="AX497" s="67" t="s">
        <v>3237</v>
      </c>
      <c r="AY497" s="71" t="s">
        <v>3812</v>
      </c>
    </row>
    <row r="498" spans="1:51" ht="12" customHeight="1" x14ac:dyDescent="0.25">
      <c r="A498" s="32">
        <v>950</v>
      </c>
      <c r="B498" s="33" t="s">
        <v>5</v>
      </c>
      <c r="C498" s="34">
        <v>983</v>
      </c>
      <c r="D498" s="32" t="str">
        <f t="shared" si="14"/>
        <v>950X983</v>
      </c>
      <c r="E498" s="49" t="s">
        <v>1619</v>
      </c>
      <c r="F498" s="61" t="s">
        <v>2121</v>
      </c>
      <c r="G498" s="41" t="s">
        <v>43</v>
      </c>
      <c r="H498" s="45"/>
      <c r="I498" s="32">
        <v>950</v>
      </c>
      <c r="J498" s="63">
        <f>VLOOKUP(I498,pTRAIT!A:B,2,FALSE)</f>
        <v>0</v>
      </c>
      <c r="K498" s="63" t="s">
        <v>2724</v>
      </c>
      <c r="L498" s="63"/>
      <c r="M498" s="63" t="s">
        <v>2437</v>
      </c>
      <c r="N498" s="63" t="s">
        <v>2730</v>
      </c>
      <c r="O498" s="63"/>
      <c r="P498" s="63" t="s">
        <v>2732</v>
      </c>
      <c r="Q498" s="63"/>
      <c r="R498" s="63" t="s">
        <v>2735</v>
      </c>
      <c r="S498" s="63"/>
      <c r="T498" s="63"/>
      <c r="U498" s="63"/>
      <c r="V498" s="63"/>
      <c r="W498" s="63"/>
      <c r="X498" s="63"/>
      <c r="Y498" s="63" t="s">
        <v>2740</v>
      </c>
      <c r="Z498" s="63"/>
      <c r="AA498" s="63" t="s">
        <v>2728</v>
      </c>
      <c r="AB498" s="63"/>
      <c r="AC498" s="63" t="str">
        <f t="shared" si="15"/>
        <v>EM5RTRo4Pun-sge;NST=X</v>
      </c>
      <c r="AD498" s="34">
        <v>983</v>
      </c>
      <c r="AE498" s="40" t="str">
        <f>VLOOKUP(AD498,pTRAIT!A:B,2,FALSE)</f>
        <v>EM5RTMi1;NST=X / EM5RTUeRo5So5Cf9Pu;NST=X</v>
      </c>
      <c r="AF498" s="63">
        <f>VLOOKUP($AD498,pTRAIT!$A:$X,7,FALSE)</f>
        <v>0</v>
      </c>
      <c r="AG498" s="63">
        <f>VLOOKUP($AD498,pTRAIT!$A:$X,8,FALSE)</f>
        <v>0</v>
      </c>
      <c r="AH498" s="63">
        <f>VLOOKUP($AD498,pTRAIT!$A:$X,9,FALSE)</f>
        <v>0</v>
      </c>
      <c r="AI498" s="63">
        <f>VLOOKUP($AD498,pTRAIT!$A:$X,10,FALSE)</f>
        <v>0</v>
      </c>
      <c r="AJ498" s="63">
        <f>VLOOKUP($AD498,pTRAIT!$A:$X,11,FALSE)</f>
        <v>0</v>
      </c>
      <c r="AK498" s="63">
        <f>VLOOKUP($AD498,pTRAIT!$A:$X,12,FALSE)</f>
        <v>0</v>
      </c>
      <c r="AL498" s="63">
        <f>VLOOKUP($AD498,pTRAIT!$A:$X,13,FALSE)</f>
        <v>0</v>
      </c>
      <c r="AM498" s="63">
        <f>VLOOKUP($AD498,pTRAIT!$A:$X,14,FALSE)</f>
        <v>0</v>
      </c>
      <c r="AN498" s="63">
        <f>VLOOKUP($AD498,pTRAIT!$A:$X,15,FALSE)</f>
        <v>0</v>
      </c>
      <c r="AO498" s="63">
        <f>VLOOKUP($AD498,pTRAIT!$A:$X,16,FALSE)</f>
        <v>0</v>
      </c>
      <c r="AP498" s="63">
        <f>VLOOKUP($AD498,pTRAIT!$A:$X,17,FALSE)</f>
        <v>0</v>
      </c>
      <c r="AQ498" s="63">
        <f>VLOOKUP($AD498,pTRAIT!$A:$X,18,FALSE)</f>
        <v>0</v>
      </c>
      <c r="AR498" s="63">
        <f>VLOOKUP($AD498,pTRAIT!$A:$X,19,FALSE)</f>
        <v>0</v>
      </c>
      <c r="AS498" s="63">
        <f>VLOOKUP($AD498,pTRAIT!$A:$X,20,FALSE)</f>
        <v>0</v>
      </c>
      <c r="AT498" s="63">
        <f>VLOOKUP($AD498,pTRAIT!$A:$X,21,FALSE)</f>
        <v>0</v>
      </c>
      <c r="AU498" s="63">
        <f>VLOOKUP($AD498,pTRAIT!$A:$X,22,FALSE)</f>
        <v>0</v>
      </c>
      <c r="AV498" s="63">
        <f>VLOOKUP($AD498,pTRAIT!$A:$X,23,FALSE)</f>
        <v>0</v>
      </c>
      <c r="AW498" s="63">
        <f>VLOOKUP($AD498,pTRAIT!$A:$X,24,FALSE)</f>
        <v>0</v>
      </c>
      <c r="AX498" s="67" t="s">
        <v>3238</v>
      </c>
      <c r="AY498" s="71" t="s">
        <v>3812</v>
      </c>
    </row>
    <row r="499" spans="1:51" ht="12" customHeight="1" x14ac:dyDescent="0.25">
      <c r="A499" s="32">
        <v>950</v>
      </c>
      <c r="B499" s="33" t="s">
        <v>5</v>
      </c>
      <c r="C499" s="34">
        <v>984</v>
      </c>
      <c r="D499" s="32" t="str">
        <f t="shared" si="14"/>
        <v>950X984</v>
      </c>
      <c r="E499" s="49" t="s">
        <v>1619</v>
      </c>
      <c r="F499" s="61" t="s">
        <v>2122</v>
      </c>
      <c r="G499" s="41" t="s">
        <v>43</v>
      </c>
      <c r="H499" s="38"/>
      <c r="I499" s="32">
        <v>950</v>
      </c>
      <c r="J499" s="63">
        <f>VLOOKUP(I499,pTRAIT!A:B,2,FALSE)</f>
        <v>0</v>
      </c>
      <c r="K499" s="63" t="s">
        <v>2724</v>
      </c>
      <c r="L499" s="63"/>
      <c r="M499" s="63" t="s">
        <v>2437</v>
      </c>
      <c r="N499" s="63" t="s">
        <v>2730</v>
      </c>
      <c r="O499" s="63"/>
      <c r="P499" s="63" t="s">
        <v>2732</v>
      </c>
      <c r="Q499" s="63"/>
      <c r="R499" s="63" t="s">
        <v>2735</v>
      </c>
      <c r="S499" s="63"/>
      <c r="T499" s="63"/>
      <c r="U499" s="63"/>
      <c r="V499" s="63"/>
      <c r="W499" s="63"/>
      <c r="X499" s="63"/>
      <c r="Y499" s="63" t="s">
        <v>2740</v>
      </c>
      <c r="Z499" s="63"/>
      <c r="AA499" s="63" t="s">
        <v>2728</v>
      </c>
      <c r="AB499" s="63"/>
      <c r="AC499" s="63" t="str">
        <f t="shared" si="15"/>
        <v>EM5RTRo4Pun-sge;NST=X</v>
      </c>
      <c r="AD499" s="34">
        <v>984</v>
      </c>
      <c r="AE499" s="40" t="str">
        <f>VLOOKUP(AD499,pTRAIT!A:B,2,FALSE)</f>
        <v>EM5RTMi1;NST=X / EM5RTUeRo5So5Cf9Pu;NST=X</v>
      </c>
      <c r="AF499" s="63">
        <f>VLOOKUP($AD499,pTRAIT!$A:$X,7,FALSE)</f>
        <v>0</v>
      </c>
      <c r="AG499" s="63">
        <f>VLOOKUP($AD499,pTRAIT!$A:$X,8,FALSE)</f>
        <v>0</v>
      </c>
      <c r="AH499" s="63">
        <f>VLOOKUP($AD499,pTRAIT!$A:$X,9,FALSE)</f>
        <v>0</v>
      </c>
      <c r="AI499" s="63">
        <f>VLOOKUP($AD499,pTRAIT!$A:$X,10,FALSE)</f>
        <v>0</v>
      </c>
      <c r="AJ499" s="63">
        <f>VLOOKUP($AD499,pTRAIT!$A:$X,11,FALSE)</f>
        <v>0</v>
      </c>
      <c r="AK499" s="63">
        <f>VLOOKUP($AD499,pTRAIT!$A:$X,12,FALSE)</f>
        <v>0</v>
      </c>
      <c r="AL499" s="63">
        <f>VLOOKUP($AD499,pTRAIT!$A:$X,13,FALSE)</f>
        <v>0</v>
      </c>
      <c r="AM499" s="63">
        <f>VLOOKUP($AD499,pTRAIT!$A:$X,14,FALSE)</f>
        <v>0</v>
      </c>
      <c r="AN499" s="63">
        <f>VLOOKUP($AD499,pTRAIT!$A:$X,15,FALSE)</f>
        <v>0</v>
      </c>
      <c r="AO499" s="63">
        <f>VLOOKUP($AD499,pTRAIT!$A:$X,16,FALSE)</f>
        <v>0</v>
      </c>
      <c r="AP499" s="63">
        <f>VLOOKUP($AD499,pTRAIT!$A:$X,17,FALSE)</f>
        <v>0</v>
      </c>
      <c r="AQ499" s="63">
        <f>VLOOKUP($AD499,pTRAIT!$A:$X,18,FALSE)</f>
        <v>0</v>
      </c>
      <c r="AR499" s="63">
        <f>VLOOKUP($AD499,pTRAIT!$A:$X,19,FALSE)</f>
        <v>0</v>
      </c>
      <c r="AS499" s="63">
        <f>VLOOKUP($AD499,pTRAIT!$A:$X,20,FALSE)</f>
        <v>0</v>
      </c>
      <c r="AT499" s="63">
        <f>VLOOKUP($AD499,pTRAIT!$A:$X,21,FALSE)</f>
        <v>0</v>
      </c>
      <c r="AU499" s="63">
        <f>VLOOKUP($AD499,pTRAIT!$A:$X,22,FALSE)</f>
        <v>0</v>
      </c>
      <c r="AV499" s="63">
        <f>VLOOKUP($AD499,pTRAIT!$A:$X,23,FALSE)</f>
        <v>0</v>
      </c>
      <c r="AW499" s="63">
        <f>VLOOKUP($AD499,pTRAIT!$A:$X,24,FALSE)</f>
        <v>0</v>
      </c>
      <c r="AX499" s="67" t="s">
        <v>3239</v>
      </c>
      <c r="AY499" s="71" t="s">
        <v>3812</v>
      </c>
    </row>
    <row r="500" spans="1:51" ht="12" customHeight="1" x14ac:dyDescent="0.25">
      <c r="A500" s="32">
        <v>950</v>
      </c>
      <c r="B500" s="33" t="s">
        <v>5</v>
      </c>
      <c r="C500" s="34">
        <v>985</v>
      </c>
      <c r="D500" s="32" t="str">
        <f t="shared" si="14"/>
        <v>950X985</v>
      </c>
      <c r="E500" s="49" t="s">
        <v>1619</v>
      </c>
      <c r="F500" s="61" t="s">
        <v>2123</v>
      </c>
      <c r="G500" s="41" t="s">
        <v>43</v>
      </c>
      <c r="H500" s="38"/>
      <c r="I500" s="32">
        <v>950</v>
      </c>
      <c r="J500" s="63">
        <f>VLOOKUP(I500,pTRAIT!A:B,2,FALSE)</f>
        <v>0</v>
      </c>
      <c r="K500" s="63" t="s">
        <v>2724</v>
      </c>
      <c r="L500" s="63"/>
      <c r="M500" s="63" t="s">
        <v>2437</v>
      </c>
      <c r="N500" s="63" t="s">
        <v>2730</v>
      </c>
      <c r="O500" s="63"/>
      <c r="P500" s="63" t="s">
        <v>2732</v>
      </c>
      <c r="Q500" s="63"/>
      <c r="R500" s="63" t="s">
        <v>2735</v>
      </c>
      <c r="S500" s="63"/>
      <c r="T500" s="63"/>
      <c r="U500" s="63"/>
      <c r="V500" s="63"/>
      <c r="W500" s="63"/>
      <c r="X500" s="63"/>
      <c r="Y500" s="63" t="s">
        <v>2740</v>
      </c>
      <c r="Z500" s="63"/>
      <c r="AA500" s="63" t="s">
        <v>2728</v>
      </c>
      <c r="AB500" s="63"/>
      <c r="AC500" s="63" t="str">
        <f t="shared" si="15"/>
        <v>EM5RTRo4Pun-sge;NST=X</v>
      </c>
      <c r="AD500" s="34">
        <v>985</v>
      </c>
      <c r="AE500" s="40" t="str">
        <f>VLOOKUP(AD500,pTRAIT!A:B,2,FALSE)</f>
        <v>EM5RTMi1;NST=X / EM5RTUeRo5So5Cf9Pu;NST=X</v>
      </c>
      <c r="AF500" s="63">
        <f>VLOOKUP($AD500,pTRAIT!$A:$X,7,FALSE)</f>
        <v>0</v>
      </c>
      <c r="AG500" s="63">
        <f>VLOOKUP($AD500,pTRAIT!$A:$X,8,FALSE)</f>
        <v>0</v>
      </c>
      <c r="AH500" s="63">
        <f>VLOOKUP($AD500,pTRAIT!$A:$X,9,FALSE)</f>
        <v>0</v>
      </c>
      <c r="AI500" s="63">
        <f>VLOOKUP($AD500,pTRAIT!$A:$X,10,FALSE)</f>
        <v>0</v>
      </c>
      <c r="AJ500" s="63">
        <f>VLOOKUP($AD500,pTRAIT!$A:$X,11,FALSE)</f>
        <v>0</v>
      </c>
      <c r="AK500" s="63">
        <f>VLOOKUP($AD500,pTRAIT!$A:$X,12,FALSE)</f>
        <v>0</v>
      </c>
      <c r="AL500" s="63">
        <f>VLOOKUP($AD500,pTRAIT!$A:$X,13,FALSE)</f>
        <v>0</v>
      </c>
      <c r="AM500" s="63">
        <f>VLOOKUP($AD500,pTRAIT!$A:$X,14,FALSE)</f>
        <v>0</v>
      </c>
      <c r="AN500" s="63">
        <f>VLOOKUP($AD500,pTRAIT!$A:$X,15,FALSE)</f>
        <v>0</v>
      </c>
      <c r="AO500" s="63">
        <f>VLOOKUP($AD500,pTRAIT!$A:$X,16,FALSE)</f>
        <v>0</v>
      </c>
      <c r="AP500" s="63">
        <f>VLOOKUP($AD500,pTRAIT!$A:$X,17,FALSE)</f>
        <v>0</v>
      </c>
      <c r="AQ500" s="63">
        <f>VLOOKUP($AD500,pTRAIT!$A:$X,18,FALSE)</f>
        <v>0</v>
      </c>
      <c r="AR500" s="63">
        <f>VLOOKUP($AD500,pTRAIT!$A:$X,19,FALSE)</f>
        <v>0</v>
      </c>
      <c r="AS500" s="63">
        <f>VLOOKUP($AD500,pTRAIT!$A:$X,20,FALSE)</f>
        <v>0</v>
      </c>
      <c r="AT500" s="63">
        <f>VLOOKUP($AD500,pTRAIT!$A:$X,21,FALSE)</f>
        <v>0</v>
      </c>
      <c r="AU500" s="63">
        <f>VLOOKUP($AD500,pTRAIT!$A:$X,22,FALSE)</f>
        <v>0</v>
      </c>
      <c r="AV500" s="63">
        <f>VLOOKUP($AD500,pTRAIT!$A:$X,23,FALSE)</f>
        <v>0</v>
      </c>
      <c r="AW500" s="63">
        <f>VLOOKUP($AD500,pTRAIT!$A:$X,24,FALSE)</f>
        <v>0</v>
      </c>
      <c r="AX500" s="67" t="s">
        <v>3240</v>
      </c>
      <c r="AY500" s="71" t="s">
        <v>3812</v>
      </c>
    </row>
    <row r="501" spans="1:51" ht="12" customHeight="1" x14ac:dyDescent="0.25">
      <c r="A501" s="32">
        <v>950</v>
      </c>
      <c r="B501" s="33" t="s">
        <v>5</v>
      </c>
      <c r="C501" s="34">
        <v>986</v>
      </c>
      <c r="D501" s="32" t="str">
        <f t="shared" si="14"/>
        <v>950X986</v>
      </c>
      <c r="E501" s="49" t="s">
        <v>1619</v>
      </c>
      <c r="F501" s="61" t="s">
        <v>2124</v>
      </c>
      <c r="G501" s="41" t="s">
        <v>43</v>
      </c>
      <c r="H501" s="38"/>
      <c r="I501" s="32">
        <v>950</v>
      </c>
      <c r="J501" s="63">
        <f>VLOOKUP(I501,pTRAIT!A:B,2,FALSE)</f>
        <v>0</v>
      </c>
      <c r="K501" s="63" t="s">
        <v>2724</v>
      </c>
      <c r="L501" s="63"/>
      <c r="M501" s="63" t="s">
        <v>2437</v>
      </c>
      <c r="N501" s="63" t="s">
        <v>2730</v>
      </c>
      <c r="O501" s="63"/>
      <c r="P501" s="63" t="s">
        <v>2732</v>
      </c>
      <c r="Q501" s="63"/>
      <c r="R501" s="63" t="s">
        <v>2735</v>
      </c>
      <c r="S501" s="63"/>
      <c r="T501" s="63"/>
      <c r="U501" s="63"/>
      <c r="V501" s="63"/>
      <c r="W501" s="63"/>
      <c r="X501" s="63"/>
      <c r="Y501" s="63" t="s">
        <v>2740</v>
      </c>
      <c r="Z501" s="63"/>
      <c r="AA501" s="63" t="s">
        <v>2728</v>
      </c>
      <c r="AB501" s="63"/>
      <c r="AC501" s="63" t="str">
        <f t="shared" si="15"/>
        <v>EM5RTRo4Pun-sge;NST=X</v>
      </c>
      <c r="AD501" s="34">
        <v>986</v>
      </c>
      <c r="AE501" s="40" t="str">
        <f>VLOOKUP(AD501,pTRAIT!A:B,2,FALSE)</f>
        <v>EM5RTMi1;NST=X / EM5RTUeRo5So5Cf9Pu;NST=X</v>
      </c>
      <c r="AF501" s="63">
        <f>VLOOKUP($AD501,pTRAIT!$A:$X,7,FALSE)</f>
        <v>0</v>
      </c>
      <c r="AG501" s="63">
        <f>VLOOKUP($AD501,pTRAIT!$A:$X,8,FALSE)</f>
        <v>0</v>
      </c>
      <c r="AH501" s="63">
        <f>VLOOKUP($AD501,pTRAIT!$A:$X,9,FALSE)</f>
        <v>0</v>
      </c>
      <c r="AI501" s="63">
        <f>VLOOKUP($AD501,pTRAIT!$A:$X,10,FALSE)</f>
        <v>0</v>
      </c>
      <c r="AJ501" s="63">
        <f>VLOOKUP($AD501,pTRAIT!$A:$X,11,FALSE)</f>
        <v>0</v>
      </c>
      <c r="AK501" s="63">
        <f>VLOOKUP($AD501,pTRAIT!$A:$X,12,FALSE)</f>
        <v>0</v>
      </c>
      <c r="AL501" s="63">
        <f>VLOOKUP($AD501,pTRAIT!$A:$X,13,FALSE)</f>
        <v>0</v>
      </c>
      <c r="AM501" s="63">
        <f>VLOOKUP($AD501,pTRAIT!$A:$X,14,FALSE)</f>
        <v>0</v>
      </c>
      <c r="AN501" s="63">
        <f>VLOOKUP($AD501,pTRAIT!$A:$X,15,FALSE)</f>
        <v>0</v>
      </c>
      <c r="AO501" s="63">
        <f>VLOOKUP($AD501,pTRAIT!$A:$X,16,FALSE)</f>
        <v>0</v>
      </c>
      <c r="AP501" s="63">
        <f>VLOOKUP($AD501,pTRAIT!$A:$X,17,FALSE)</f>
        <v>0</v>
      </c>
      <c r="AQ501" s="63">
        <f>VLOOKUP($AD501,pTRAIT!$A:$X,18,FALSE)</f>
        <v>0</v>
      </c>
      <c r="AR501" s="63">
        <f>VLOOKUP($AD501,pTRAIT!$A:$X,19,FALSE)</f>
        <v>0</v>
      </c>
      <c r="AS501" s="63">
        <f>VLOOKUP($AD501,pTRAIT!$A:$X,20,FALSE)</f>
        <v>0</v>
      </c>
      <c r="AT501" s="63">
        <f>VLOOKUP($AD501,pTRAIT!$A:$X,21,FALSE)</f>
        <v>0</v>
      </c>
      <c r="AU501" s="63">
        <f>VLOOKUP($AD501,pTRAIT!$A:$X,22,FALSE)</f>
        <v>0</v>
      </c>
      <c r="AV501" s="63">
        <f>VLOOKUP($AD501,pTRAIT!$A:$X,23,FALSE)</f>
        <v>0</v>
      </c>
      <c r="AW501" s="63">
        <f>VLOOKUP($AD501,pTRAIT!$A:$X,24,FALSE)</f>
        <v>0</v>
      </c>
      <c r="AX501" s="67" t="s">
        <v>3241</v>
      </c>
      <c r="AY501" s="71" t="s">
        <v>3812</v>
      </c>
    </row>
    <row r="502" spans="1:51" ht="12" customHeight="1" x14ac:dyDescent="0.25">
      <c r="A502" s="32">
        <v>951</v>
      </c>
      <c r="B502" s="33" t="s">
        <v>5</v>
      </c>
      <c r="C502" s="34">
        <v>977</v>
      </c>
      <c r="D502" s="32" t="str">
        <f t="shared" si="14"/>
        <v>951X977</v>
      </c>
      <c r="E502" s="49" t="s">
        <v>1619</v>
      </c>
      <c r="F502" s="61" t="s">
        <v>2125</v>
      </c>
      <c r="G502" s="41" t="s">
        <v>43</v>
      </c>
      <c r="H502" s="38"/>
      <c r="I502" s="32">
        <v>951</v>
      </c>
      <c r="J502" s="63">
        <f>VLOOKUP(I502,pTRAIT!A:B,2,FALSE)</f>
        <v>0</v>
      </c>
      <c r="K502" s="63" t="s">
        <v>2724</v>
      </c>
      <c r="L502" s="63"/>
      <c r="M502" s="63" t="s">
        <v>2437</v>
      </c>
      <c r="N502" s="63" t="s">
        <v>2730</v>
      </c>
      <c r="O502" s="63"/>
      <c r="P502" s="63" t="s">
        <v>2732</v>
      </c>
      <c r="Q502" s="63"/>
      <c r="R502" s="63" t="s">
        <v>2735</v>
      </c>
      <c r="S502" s="63"/>
      <c r="T502" s="63"/>
      <c r="U502" s="63"/>
      <c r="V502" s="63"/>
      <c r="W502" s="63"/>
      <c r="X502" s="63"/>
      <c r="Y502" s="63" t="s">
        <v>2740</v>
      </c>
      <c r="Z502" s="63"/>
      <c r="AA502" s="63" t="s">
        <v>2728</v>
      </c>
      <c r="AB502" s="63"/>
      <c r="AC502" s="63" t="str">
        <f t="shared" si="15"/>
        <v>EM5RTRo4Pun-sge;NST=X</v>
      </c>
      <c r="AD502" s="34">
        <v>977</v>
      </c>
      <c r="AE502" s="40" t="str">
        <f>VLOOKUP(AD502,pTRAIT!A:B,2,FALSE)</f>
        <v>EM5RTMi1;NST=X / Sp-1EM5RTUeRo5So5Cf9Pu;NST=X</v>
      </c>
      <c r="AF502" s="63">
        <f>VLOOKUP($AD502,pTRAIT!$A:$X,7,FALSE)</f>
        <v>0</v>
      </c>
      <c r="AG502" s="63">
        <f>VLOOKUP($AD502,pTRAIT!$A:$X,8,FALSE)</f>
        <v>0</v>
      </c>
      <c r="AH502" s="63">
        <f>VLOOKUP($AD502,pTRAIT!$A:$X,9,FALSE)</f>
        <v>0</v>
      </c>
      <c r="AI502" s="63">
        <f>VLOOKUP($AD502,pTRAIT!$A:$X,10,FALSE)</f>
        <v>0</v>
      </c>
      <c r="AJ502" s="63">
        <f>VLOOKUP($AD502,pTRAIT!$A:$X,11,FALSE)</f>
        <v>0</v>
      </c>
      <c r="AK502" s="63">
        <f>VLOOKUP($AD502,pTRAIT!$A:$X,12,FALSE)</f>
        <v>0</v>
      </c>
      <c r="AL502" s="63">
        <f>VLOOKUP($AD502,pTRAIT!$A:$X,13,FALSE)</f>
        <v>0</v>
      </c>
      <c r="AM502" s="63">
        <f>VLOOKUP($AD502,pTRAIT!$A:$X,14,FALSE)</f>
        <v>0</v>
      </c>
      <c r="AN502" s="63">
        <f>VLOOKUP($AD502,pTRAIT!$A:$X,15,FALSE)</f>
        <v>0</v>
      </c>
      <c r="AO502" s="63">
        <f>VLOOKUP($AD502,pTRAIT!$A:$X,16,FALSE)</f>
        <v>0</v>
      </c>
      <c r="AP502" s="63">
        <f>VLOOKUP($AD502,pTRAIT!$A:$X,17,FALSE)</f>
        <v>0</v>
      </c>
      <c r="AQ502" s="63">
        <f>VLOOKUP($AD502,pTRAIT!$A:$X,18,FALSE)</f>
        <v>0</v>
      </c>
      <c r="AR502" s="63">
        <f>VLOOKUP($AD502,pTRAIT!$A:$X,19,FALSE)</f>
        <v>0</v>
      </c>
      <c r="AS502" s="63">
        <f>VLOOKUP($AD502,pTRAIT!$A:$X,20,FALSE)</f>
        <v>0</v>
      </c>
      <c r="AT502" s="63">
        <f>VLOOKUP($AD502,pTRAIT!$A:$X,21,FALSE)</f>
        <v>0</v>
      </c>
      <c r="AU502" s="63">
        <f>VLOOKUP($AD502,pTRAIT!$A:$X,22,FALSE)</f>
        <v>0</v>
      </c>
      <c r="AV502" s="63">
        <f>VLOOKUP($AD502,pTRAIT!$A:$X,23,FALSE)</f>
        <v>0</v>
      </c>
      <c r="AW502" s="63">
        <f>VLOOKUP($AD502,pTRAIT!$A:$X,24,FALSE)</f>
        <v>0</v>
      </c>
      <c r="AX502" s="67" t="s">
        <v>3242</v>
      </c>
      <c r="AY502" s="71" t="s">
        <v>3810</v>
      </c>
    </row>
    <row r="503" spans="1:51" ht="12" customHeight="1" x14ac:dyDescent="0.25">
      <c r="A503" s="32">
        <v>951</v>
      </c>
      <c r="B503" s="33" t="s">
        <v>5</v>
      </c>
      <c r="C503" s="34">
        <v>978</v>
      </c>
      <c r="D503" s="32" t="str">
        <f t="shared" si="14"/>
        <v>951X978</v>
      </c>
      <c r="E503" s="49" t="s">
        <v>1619</v>
      </c>
      <c r="F503" s="61" t="s">
        <v>2126</v>
      </c>
      <c r="G503" s="41" t="s">
        <v>43</v>
      </c>
      <c r="H503" s="38"/>
      <c r="I503" s="32">
        <v>951</v>
      </c>
      <c r="J503" s="63">
        <f>VLOOKUP(I503,pTRAIT!A:B,2,FALSE)</f>
        <v>0</v>
      </c>
      <c r="K503" s="63" t="s">
        <v>2724</v>
      </c>
      <c r="L503" s="63"/>
      <c r="M503" s="63" t="s">
        <v>2437</v>
      </c>
      <c r="N503" s="63" t="s">
        <v>2730</v>
      </c>
      <c r="O503" s="63"/>
      <c r="P503" s="63" t="s">
        <v>2732</v>
      </c>
      <c r="Q503" s="63"/>
      <c r="R503" s="63" t="s">
        <v>2735</v>
      </c>
      <c r="S503" s="63"/>
      <c r="T503" s="63"/>
      <c r="U503" s="63"/>
      <c r="V503" s="63"/>
      <c r="W503" s="63"/>
      <c r="X503" s="63"/>
      <c r="Y503" s="63" t="s">
        <v>2740</v>
      </c>
      <c r="Z503" s="63"/>
      <c r="AA503" s="63" t="s">
        <v>2728</v>
      </c>
      <c r="AB503" s="63"/>
      <c r="AC503" s="63" t="str">
        <f t="shared" si="15"/>
        <v>EM5RTRo4Pun-sge;NST=X</v>
      </c>
      <c r="AD503" s="34">
        <v>978</v>
      </c>
      <c r="AE503" s="40" t="str">
        <f>VLOOKUP(AD503,pTRAIT!A:B,2,FALSE)</f>
        <v>EM5RTMi1;NST=X / EM5RTMi1Pu;NST=X</v>
      </c>
      <c r="AF503" s="63">
        <f>VLOOKUP($AD503,pTRAIT!$A:$X,7,FALSE)</f>
        <v>0</v>
      </c>
      <c r="AG503" s="63">
        <f>VLOOKUP($AD503,pTRAIT!$A:$X,8,FALSE)</f>
        <v>0</v>
      </c>
      <c r="AH503" s="63">
        <f>VLOOKUP($AD503,pTRAIT!$A:$X,9,FALSE)</f>
        <v>0</v>
      </c>
      <c r="AI503" s="63">
        <f>VLOOKUP($AD503,pTRAIT!$A:$X,10,FALSE)</f>
        <v>0</v>
      </c>
      <c r="AJ503" s="63">
        <f>VLOOKUP($AD503,pTRAIT!$A:$X,11,FALSE)</f>
        <v>0</v>
      </c>
      <c r="AK503" s="63">
        <f>VLOOKUP($AD503,pTRAIT!$A:$X,12,FALSE)</f>
        <v>0</v>
      </c>
      <c r="AL503" s="63">
        <f>VLOOKUP($AD503,pTRAIT!$A:$X,13,FALSE)</f>
        <v>0</v>
      </c>
      <c r="AM503" s="63">
        <f>VLOOKUP($AD503,pTRAIT!$A:$X,14,FALSE)</f>
        <v>0</v>
      </c>
      <c r="AN503" s="63">
        <f>VLOOKUP($AD503,pTRAIT!$A:$X,15,FALSE)</f>
        <v>0</v>
      </c>
      <c r="AO503" s="63">
        <f>VLOOKUP($AD503,pTRAIT!$A:$X,16,FALSE)</f>
        <v>0</v>
      </c>
      <c r="AP503" s="63">
        <f>VLOOKUP($AD503,pTRAIT!$A:$X,17,FALSE)</f>
        <v>0</v>
      </c>
      <c r="AQ503" s="63">
        <f>VLOOKUP($AD503,pTRAIT!$A:$X,18,FALSE)</f>
        <v>0</v>
      </c>
      <c r="AR503" s="63">
        <f>VLOOKUP($AD503,pTRAIT!$A:$X,19,FALSE)</f>
        <v>0</v>
      </c>
      <c r="AS503" s="63">
        <f>VLOOKUP($AD503,pTRAIT!$A:$X,20,FALSE)</f>
        <v>0</v>
      </c>
      <c r="AT503" s="63">
        <f>VLOOKUP($AD503,pTRAIT!$A:$X,21,FALSE)</f>
        <v>0</v>
      </c>
      <c r="AU503" s="63">
        <f>VLOOKUP($AD503,pTRAIT!$A:$X,22,FALSE)</f>
        <v>0</v>
      </c>
      <c r="AV503" s="63">
        <f>VLOOKUP($AD503,pTRAIT!$A:$X,23,FALSE)</f>
        <v>0</v>
      </c>
      <c r="AW503" s="63">
        <f>VLOOKUP($AD503,pTRAIT!$A:$X,24,FALSE)</f>
        <v>0</v>
      </c>
      <c r="AX503" s="67" t="s">
        <v>3243</v>
      </c>
      <c r="AY503" s="71" t="s">
        <v>3811</v>
      </c>
    </row>
    <row r="504" spans="1:51" ht="12" customHeight="1" x14ac:dyDescent="0.25">
      <c r="A504" s="32">
        <v>951</v>
      </c>
      <c r="B504" s="33" t="s">
        <v>5</v>
      </c>
      <c r="C504" s="34">
        <v>979</v>
      </c>
      <c r="D504" s="32" t="str">
        <f t="shared" si="14"/>
        <v>951X979</v>
      </c>
      <c r="E504" s="49" t="s">
        <v>1619</v>
      </c>
      <c r="F504" s="61" t="s">
        <v>2127</v>
      </c>
      <c r="G504" s="41" t="s">
        <v>43</v>
      </c>
      <c r="H504" s="38"/>
      <c r="I504" s="32">
        <v>951</v>
      </c>
      <c r="J504" s="63">
        <f>VLOOKUP(I504,pTRAIT!A:B,2,FALSE)</f>
        <v>0</v>
      </c>
      <c r="K504" s="63" t="s">
        <v>2724</v>
      </c>
      <c r="L504" s="63"/>
      <c r="M504" s="63" t="s">
        <v>2437</v>
      </c>
      <c r="N504" s="63" t="s">
        <v>2730</v>
      </c>
      <c r="O504" s="63"/>
      <c r="P504" s="63" t="s">
        <v>2732</v>
      </c>
      <c r="Q504" s="63"/>
      <c r="R504" s="63" t="s">
        <v>2735</v>
      </c>
      <c r="S504" s="63"/>
      <c r="T504" s="63"/>
      <c r="U504" s="63"/>
      <c r="V504" s="63"/>
      <c r="W504" s="63"/>
      <c r="X504" s="63"/>
      <c r="Y504" s="63" t="s">
        <v>2740</v>
      </c>
      <c r="Z504" s="63"/>
      <c r="AA504" s="63" t="s">
        <v>2728</v>
      </c>
      <c r="AB504" s="63"/>
      <c r="AC504" s="63" t="str">
        <f t="shared" si="15"/>
        <v>EM5RTRo4Pun-sge;NST=X</v>
      </c>
      <c r="AD504" s="34">
        <v>979</v>
      </c>
      <c r="AE504" s="40" t="str">
        <f>VLOOKUP(AD504,pTRAIT!A:B,2,FALSE)</f>
        <v>EM5RTMi1;NST=X / EM5RTMi1Pu;NST=X</v>
      </c>
      <c r="AF504" s="63">
        <f>VLOOKUP($AD504,pTRAIT!$A:$X,7,FALSE)</f>
        <v>0</v>
      </c>
      <c r="AG504" s="63">
        <f>VLOOKUP($AD504,pTRAIT!$A:$X,8,FALSE)</f>
        <v>0</v>
      </c>
      <c r="AH504" s="63">
        <f>VLOOKUP($AD504,pTRAIT!$A:$X,9,FALSE)</f>
        <v>0</v>
      </c>
      <c r="AI504" s="63">
        <f>VLOOKUP($AD504,pTRAIT!$A:$X,10,FALSE)</f>
        <v>0</v>
      </c>
      <c r="AJ504" s="63">
        <f>VLOOKUP($AD504,pTRAIT!$A:$X,11,FALSE)</f>
        <v>0</v>
      </c>
      <c r="AK504" s="63">
        <f>VLOOKUP($AD504,pTRAIT!$A:$X,12,FALSE)</f>
        <v>0</v>
      </c>
      <c r="AL504" s="63">
        <f>VLOOKUP($AD504,pTRAIT!$A:$X,13,FALSE)</f>
        <v>0</v>
      </c>
      <c r="AM504" s="63">
        <f>VLOOKUP($AD504,pTRAIT!$A:$X,14,FALSE)</f>
        <v>0</v>
      </c>
      <c r="AN504" s="63">
        <f>VLOOKUP($AD504,pTRAIT!$A:$X,15,FALSE)</f>
        <v>0</v>
      </c>
      <c r="AO504" s="63">
        <f>VLOOKUP($AD504,pTRAIT!$A:$X,16,FALSE)</f>
        <v>0</v>
      </c>
      <c r="AP504" s="63">
        <f>VLOOKUP($AD504,pTRAIT!$A:$X,17,FALSE)</f>
        <v>0</v>
      </c>
      <c r="AQ504" s="63">
        <f>VLOOKUP($AD504,pTRAIT!$A:$X,18,FALSE)</f>
        <v>0</v>
      </c>
      <c r="AR504" s="63">
        <f>VLOOKUP($AD504,pTRAIT!$A:$X,19,FALSE)</f>
        <v>0</v>
      </c>
      <c r="AS504" s="63">
        <f>VLOOKUP($AD504,pTRAIT!$A:$X,20,FALSE)</f>
        <v>0</v>
      </c>
      <c r="AT504" s="63">
        <f>VLOOKUP($AD504,pTRAIT!$A:$X,21,FALSE)</f>
        <v>0</v>
      </c>
      <c r="AU504" s="63">
        <f>VLOOKUP($AD504,pTRAIT!$A:$X,22,FALSE)</f>
        <v>0</v>
      </c>
      <c r="AV504" s="63">
        <f>VLOOKUP($AD504,pTRAIT!$A:$X,23,FALSE)</f>
        <v>0</v>
      </c>
      <c r="AW504" s="63">
        <f>VLOOKUP($AD504,pTRAIT!$A:$X,24,FALSE)</f>
        <v>0</v>
      </c>
      <c r="AX504" s="67" t="s">
        <v>3244</v>
      </c>
      <c r="AY504" s="71" t="s">
        <v>3811</v>
      </c>
    </row>
    <row r="505" spans="1:51" ht="12" customHeight="1" x14ac:dyDescent="0.25">
      <c r="A505" s="32">
        <v>951</v>
      </c>
      <c r="B505" s="33" t="s">
        <v>5</v>
      </c>
      <c r="C505" s="34">
        <v>980</v>
      </c>
      <c r="D505" s="32" t="str">
        <f t="shared" si="14"/>
        <v>951X980</v>
      </c>
      <c r="E505" s="49" t="s">
        <v>1619</v>
      </c>
      <c r="F505" s="61" t="s">
        <v>2128</v>
      </c>
      <c r="G505" s="41" t="s">
        <v>43</v>
      </c>
      <c r="H505" s="38"/>
      <c r="I505" s="32">
        <v>951</v>
      </c>
      <c r="J505" s="63">
        <f>VLOOKUP(I505,pTRAIT!A:B,2,FALSE)</f>
        <v>0</v>
      </c>
      <c r="K505" s="63" t="s">
        <v>2724</v>
      </c>
      <c r="L505" s="63"/>
      <c r="M505" s="63" t="s">
        <v>2437</v>
      </c>
      <c r="N505" s="63" t="s">
        <v>2730</v>
      </c>
      <c r="O505" s="63"/>
      <c r="P505" s="63" t="s">
        <v>2732</v>
      </c>
      <c r="Q505" s="63"/>
      <c r="R505" s="63" t="s">
        <v>2735</v>
      </c>
      <c r="S505" s="63"/>
      <c r="T505" s="63"/>
      <c r="U505" s="63"/>
      <c r="V505" s="63"/>
      <c r="W505" s="63"/>
      <c r="X505" s="63"/>
      <c r="Y505" s="63" t="s">
        <v>2740</v>
      </c>
      <c r="Z505" s="63"/>
      <c r="AA505" s="63" t="s">
        <v>2728</v>
      </c>
      <c r="AB505" s="63"/>
      <c r="AC505" s="63" t="str">
        <f t="shared" si="15"/>
        <v>EM5RTRo4Pun-sge;NST=X</v>
      </c>
      <c r="AD505" s="34">
        <v>980</v>
      </c>
      <c r="AE505" s="40" t="str">
        <f>VLOOKUP(AD505,pTRAIT!A:B,2,FALSE)</f>
        <v>EM5RTMi1;NST=X / EM5RTUeRo5So5Cf9Pu;NST=X</v>
      </c>
      <c r="AF505" s="63">
        <f>VLOOKUP($AD505,pTRAIT!$A:$X,7,FALSE)</f>
        <v>0</v>
      </c>
      <c r="AG505" s="63">
        <f>VLOOKUP($AD505,pTRAIT!$A:$X,8,FALSE)</f>
        <v>0</v>
      </c>
      <c r="AH505" s="63">
        <f>VLOOKUP($AD505,pTRAIT!$A:$X,9,FALSE)</f>
        <v>0</v>
      </c>
      <c r="AI505" s="63">
        <f>VLOOKUP($AD505,pTRAIT!$A:$X,10,FALSE)</f>
        <v>0</v>
      </c>
      <c r="AJ505" s="63">
        <f>VLOOKUP($AD505,pTRAIT!$A:$X,11,FALSE)</f>
        <v>0</v>
      </c>
      <c r="AK505" s="63">
        <f>VLOOKUP($AD505,pTRAIT!$A:$X,12,FALSE)</f>
        <v>0</v>
      </c>
      <c r="AL505" s="63">
        <f>VLOOKUP($AD505,pTRAIT!$A:$X,13,FALSE)</f>
        <v>0</v>
      </c>
      <c r="AM505" s="63">
        <f>VLOOKUP($AD505,pTRAIT!$A:$X,14,FALSE)</f>
        <v>0</v>
      </c>
      <c r="AN505" s="63">
        <f>VLOOKUP($AD505,pTRAIT!$A:$X,15,FALSE)</f>
        <v>0</v>
      </c>
      <c r="AO505" s="63">
        <f>VLOOKUP($AD505,pTRAIT!$A:$X,16,FALSE)</f>
        <v>0</v>
      </c>
      <c r="AP505" s="63">
        <f>VLOOKUP($AD505,pTRAIT!$A:$X,17,FALSE)</f>
        <v>0</v>
      </c>
      <c r="AQ505" s="63">
        <f>VLOOKUP($AD505,pTRAIT!$A:$X,18,FALSE)</f>
        <v>0</v>
      </c>
      <c r="AR505" s="63">
        <f>VLOOKUP($AD505,pTRAIT!$A:$X,19,FALSE)</f>
        <v>0</v>
      </c>
      <c r="AS505" s="63">
        <f>VLOOKUP($AD505,pTRAIT!$A:$X,20,FALSE)</f>
        <v>0</v>
      </c>
      <c r="AT505" s="63">
        <f>VLOOKUP($AD505,pTRAIT!$A:$X,21,FALSE)</f>
        <v>0</v>
      </c>
      <c r="AU505" s="63">
        <f>VLOOKUP($AD505,pTRAIT!$A:$X,22,FALSE)</f>
        <v>0</v>
      </c>
      <c r="AV505" s="63">
        <f>VLOOKUP($AD505,pTRAIT!$A:$X,23,FALSE)</f>
        <v>0</v>
      </c>
      <c r="AW505" s="63">
        <f>VLOOKUP($AD505,pTRAIT!$A:$X,24,FALSE)</f>
        <v>0</v>
      </c>
      <c r="AX505" s="67" t="s">
        <v>3245</v>
      </c>
      <c r="AY505" s="71" t="s">
        <v>3812</v>
      </c>
    </row>
    <row r="506" spans="1:51" ht="12" customHeight="1" x14ac:dyDescent="0.25">
      <c r="A506" s="32">
        <v>951</v>
      </c>
      <c r="B506" s="33" t="s">
        <v>5</v>
      </c>
      <c r="C506" s="34">
        <v>981</v>
      </c>
      <c r="D506" s="32" t="str">
        <f t="shared" si="14"/>
        <v>951X981</v>
      </c>
      <c r="E506" s="49" t="s">
        <v>1619</v>
      </c>
      <c r="F506" s="61" t="s">
        <v>2129</v>
      </c>
      <c r="G506" s="41" t="s">
        <v>43</v>
      </c>
      <c r="H506" s="38"/>
      <c r="I506" s="32">
        <v>951</v>
      </c>
      <c r="J506" s="63">
        <f>VLOOKUP(I506,pTRAIT!A:B,2,FALSE)</f>
        <v>0</v>
      </c>
      <c r="K506" s="63" t="s">
        <v>2724</v>
      </c>
      <c r="L506" s="63"/>
      <c r="M506" s="63" t="s">
        <v>2437</v>
      </c>
      <c r="N506" s="63" t="s">
        <v>2730</v>
      </c>
      <c r="O506" s="63"/>
      <c r="P506" s="63" t="s">
        <v>2732</v>
      </c>
      <c r="Q506" s="63"/>
      <c r="R506" s="63" t="s">
        <v>2735</v>
      </c>
      <c r="S506" s="63"/>
      <c r="T506" s="63"/>
      <c r="U506" s="63"/>
      <c r="V506" s="63"/>
      <c r="W506" s="63"/>
      <c r="X506" s="63"/>
      <c r="Y506" s="63" t="s">
        <v>2740</v>
      </c>
      <c r="Z506" s="63"/>
      <c r="AA506" s="63" t="s">
        <v>2728</v>
      </c>
      <c r="AB506" s="63"/>
      <c r="AC506" s="63" t="str">
        <f t="shared" si="15"/>
        <v>EM5RTRo4Pun-sge;NST=X</v>
      </c>
      <c r="AD506" s="34">
        <v>981</v>
      </c>
      <c r="AE506" s="40" t="str">
        <f>VLOOKUP(AD506,pTRAIT!A:B,2,FALSE)</f>
        <v>EM5RTMi1;NST=X / EM5RTUeRo5So5Cf9Pu;NST=X</v>
      </c>
      <c r="AF506" s="63">
        <f>VLOOKUP($AD506,pTRAIT!$A:$X,7,FALSE)</f>
        <v>0</v>
      </c>
      <c r="AG506" s="63">
        <f>VLOOKUP($AD506,pTRAIT!$A:$X,8,FALSE)</f>
        <v>0</v>
      </c>
      <c r="AH506" s="63">
        <f>VLOOKUP($AD506,pTRAIT!$A:$X,9,FALSE)</f>
        <v>0</v>
      </c>
      <c r="AI506" s="63">
        <f>VLOOKUP($AD506,pTRAIT!$A:$X,10,FALSE)</f>
        <v>0</v>
      </c>
      <c r="AJ506" s="63">
        <f>VLOOKUP($AD506,pTRAIT!$A:$X,11,FALSE)</f>
        <v>0</v>
      </c>
      <c r="AK506" s="63">
        <f>VLOOKUP($AD506,pTRAIT!$A:$X,12,FALSE)</f>
        <v>0</v>
      </c>
      <c r="AL506" s="63">
        <f>VLOOKUP($AD506,pTRAIT!$A:$X,13,FALSE)</f>
        <v>0</v>
      </c>
      <c r="AM506" s="63">
        <f>VLOOKUP($AD506,pTRAIT!$A:$X,14,FALSE)</f>
        <v>0</v>
      </c>
      <c r="AN506" s="63">
        <f>VLOOKUP($AD506,pTRAIT!$A:$X,15,FALSE)</f>
        <v>0</v>
      </c>
      <c r="AO506" s="63">
        <f>VLOOKUP($AD506,pTRAIT!$A:$X,16,FALSE)</f>
        <v>0</v>
      </c>
      <c r="AP506" s="63">
        <f>VLOOKUP($AD506,pTRAIT!$A:$X,17,FALSE)</f>
        <v>0</v>
      </c>
      <c r="AQ506" s="63">
        <f>VLOOKUP($AD506,pTRAIT!$A:$X,18,FALSE)</f>
        <v>0</v>
      </c>
      <c r="AR506" s="63">
        <f>VLOOKUP($AD506,pTRAIT!$A:$X,19,FALSE)</f>
        <v>0</v>
      </c>
      <c r="AS506" s="63">
        <f>VLOOKUP($AD506,pTRAIT!$A:$X,20,FALSE)</f>
        <v>0</v>
      </c>
      <c r="AT506" s="63">
        <f>VLOOKUP($AD506,pTRAIT!$A:$X,21,FALSE)</f>
        <v>0</v>
      </c>
      <c r="AU506" s="63">
        <f>VLOOKUP($AD506,pTRAIT!$A:$X,22,FALSE)</f>
        <v>0</v>
      </c>
      <c r="AV506" s="63">
        <f>VLOOKUP($AD506,pTRAIT!$A:$X,23,FALSE)</f>
        <v>0</v>
      </c>
      <c r="AW506" s="63">
        <f>VLOOKUP($AD506,pTRAIT!$A:$X,24,FALSE)</f>
        <v>0</v>
      </c>
      <c r="AX506" s="67" t="s">
        <v>3246</v>
      </c>
      <c r="AY506" s="71" t="s">
        <v>3812</v>
      </c>
    </row>
    <row r="507" spans="1:51" ht="12" customHeight="1" x14ac:dyDescent="0.25">
      <c r="A507" s="32">
        <v>951</v>
      </c>
      <c r="B507" s="33" t="s">
        <v>5</v>
      </c>
      <c r="C507" s="34">
        <v>982</v>
      </c>
      <c r="D507" s="32" t="str">
        <f t="shared" si="14"/>
        <v>951X982</v>
      </c>
      <c r="E507" s="49" t="s">
        <v>1619</v>
      </c>
      <c r="F507" s="61" t="s">
        <v>2130</v>
      </c>
      <c r="G507" s="41" t="s">
        <v>43</v>
      </c>
      <c r="H507" s="38"/>
      <c r="I507" s="32">
        <v>951</v>
      </c>
      <c r="J507" s="63">
        <f>VLOOKUP(I507,pTRAIT!A:B,2,FALSE)</f>
        <v>0</v>
      </c>
      <c r="K507" s="63" t="s">
        <v>2724</v>
      </c>
      <c r="L507" s="63"/>
      <c r="M507" s="63" t="s">
        <v>2437</v>
      </c>
      <c r="N507" s="63" t="s">
        <v>2730</v>
      </c>
      <c r="O507" s="63"/>
      <c r="P507" s="63" t="s">
        <v>2732</v>
      </c>
      <c r="Q507" s="63"/>
      <c r="R507" s="63" t="s">
        <v>2735</v>
      </c>
      <c r="S507" s="63"/>
      <c r="T507" s="63"/>
      <c r="U507" s="63"/>
      <c r="V507" s="63"/>
      <c r="W507" s="63"/>
      <c r="X507" s="63"/>
      <c r="Y507" s="63" t="s">
        <v>2740</v>
      </c>
      <c r="Z507" s="63"/>
      <c r="AA507" s="63" t="s">
        <v>2728</v>
      </c>
      <c r="AB507" s="63"/>
      <c r="AC507" s="63" t="str">
        <f t="shared" si="15"/>
        <v>EM5RTRo4Pun-sge;NST=X</v>
      </c>
      <c r="AD507" s="34">
        <v>982</v>
      </c>
      <c r="AE507" s="40" t="str">
        <f>VLOOKUP(AD507,pTRAIT!A:B,2,FALSE)</f>
        <v>EM5RTMi1;NST=X / EM5RTUeRo5So5Cf9Pu;NST=X</v>
      </c>
      <c r="AF507" s="63">
        <f>VLOOKUP($AD507,pTRAIT!$A:$X,7,FALSE)</f>
        <v>0</v>
      </c>
      <c r="AG507" s="63">
        <f>VLOOKUP($AD507,pTRAIT!$A:$X,8,FALSE)</f>
        <v>0</v>
      </c>
      <c r="AH507" s="63">
        <f>VLOOKUP($AD507,pTRAIT!$A:$X,9,FALSE)</f>
        <v>0</v>
      </c>
      <c r="AI507" s="63">
        <f>VLOOKUP($AD507,pTRAIT!$A:$X,10,FALSE)</f>
        <v>0</v>
      </c>
      <c r="AJ507" s="63">
        <f>VLOOKUP($AD507,pTRAIT!$A:$X,11,FALSE)</f>
        <v>0</v>
      </c>
      <c r="AK507" s="63">
        <f>VLOOKUP($AD507,pTRAIT!$A:$X,12,FALSE)</f>
        <v>0</v>
      </c>
      <c r="AL507" s="63">
        <f>VLOOKUP($AD507,pTRAIT!$A:$X,13,FALSE)</f>
        <v>0</v>
      </c>
      <c r="AM507" s="63">
        <f>VLOOKUP($AD507,pTRAIT!$A:$X,14,FALSE)</f>
        <v>0</v>
      </c>
      <c r="AN507" s="63">
        <f>VLOOKUP($AD507,pTRAIT!$A:$X,15,FALSE)</f>
        <v>0</v>
      </c>
      <c r="AO507" s="63">
        <f>VLOOKUP($AD507,pTRAIT!$A:$X,16,FALSE)</f>
        <v>0</v>
      </c>
      <c r="AP507" s="63">
        <f>VLOOKUP($AD507,pTRAIT!$A:$X,17,FALSE)</f>
        <v>0</v>
      </c>
      <c r="AQ507" s="63">
        <f>VLOOKUP($AD507,pTRAIT!$A:$X,18,FALSE)</f>
        <v>0</v>
      </c>
      <c r="AR507" s="63">
        <f>VLOOKUP($AD507,pTRAIT!$A:$X,19,FALSE)</f>
        <v>0</v>
      </c>
      <c r="AS507" s="63">
        <f>VLOOKUP($AD507,pTRAIT!$A:$X,20,FALSE)</f>
        <v>0</v>
      </c>
      <c r="AT507" s="63">
        <f>VLOOKUP($AD507,pTRAIT!$A:$X,21,FALSE)</f>
        <v>0</v>
      </c>
      <c r="AU507" s="63">
        <f>VLOOKUP($AD507,pTRAIT!$A:$X,22,FALSE)</f>
        <v>0</v>
      </c>
      <c r="AV507" s="63">
        <f>VLOOKUP($AD507,pTRAIT!$A:$X,23,FALSE)</f>
        <v>0</v>
      </c>
      <c r="AW507" s="63">
        <f>VLOOKUP($AD507,pTRAIT!$A:$X,24,FALSE)</f>
        <v>0</v>
      </c>
      <c r="AX507" s="67" t="s">
        <v>3247</v>
      </c>
      <c r="AY507" s="71" t="s">
        <v>3812</v>
      </c>
    </row>
    <row r="508" spans="1:51" ht="12" customHeight="1" x14ac:dyDescent="0.25">
      <c r="A508" s="32">
        <v>951</v>
      </c>
      <c r="B508" s="33" t="s">
        <v>5</v>
      </c>
      <c r="C508" s="34">
        <v>983</v>
      </c>
      <c r="D508" s="32" t="str">
        <f t="shared" si="14"/>
        <v>951X983</v>
      </c>
      <c r="E508" s="49" t="s">
        <v>1619</v>
      </c>
      <c r="F508" s="61" t="s">
        <v>2131</v>
      </c>
      <c r="G508" s="41" t="s">
        <v>43</v>
      </c>
      <c r="H508" s="45"/>
      <c r="I508" s="32">
        <v>951</v>
      </c>
      <c r="J508" s="63">
        <f>VLOOKUP(I508,pTRAIT!A:B,2,FALSE)</f>
        <v>0</v>
      </c>
      <c r="K508" s="63" t="s">
        <v>2724</v>
      </c>
      <c r="L508" s="63"/>
      <c r="M508" s="63" t="s">
        <v>2437</v>
      </c>
      <c r="N508" s="63" t="s">
        <v>2730</v>
      </c>
      <c r="O508" s="63"/>
      <c r="P508" s="63" t="s">
        <v>2732</v>
      </c>
      <c r="Q508" s="63"/>
      <c r="R508" s="63" t="s">
        <v>2735</v>
      </c>
      <c r="S508" s="63"/>
      <c r="T508" s="63"/>
      <c r="U508" s="63"/>
      <c r="V508" s="63"/>
      <c r="W508" s="63"/>
      <c r="X508" s="63"/>
      <c r="Y508" s="63" t="s">
        <v>2740</v>
      </c>
      <c r="Z508" s="63"/>
      <c r="AA508" s="63" t="s">
        <v>2728</v>
      </c>
      <c r="AB508" s="63"/>
      <c r="AC508" s="63" t="str">
        <f t="shared" si="15"/>
        <v>EM5RTRo4Pun-sge;NST=X</v>
      </c>
      <c r="AD508" s="34">
        <v>983</v>
      </c>
      <c r="AE508" s="40" t="str">
        <f>VLOOKUP(AD508,pTRAIT!A:B,2,FALSE)</f>
        <v>EM5RTMi1;NST=X / EM5RTUeRo5So5Cf9Pu;NST=X</v>
      </c>
      <c r="AF508" s="63">
        <f>VLOOKUP($AD508,pTRAIT!$A:$X,7,FALSE)</f>
        <v>0</v>
      </c>
      <c r="AG508" s="63">
        <f>VLOOKUP($AD508,pTRAIT!$A:$X,8,FALSE)</f>
        <v>0</v>
      </c>
      <c r="AH508" s="63">
        <f>VLOOKUP($AD508,pTRAIT!$A:$X,9,FALSE)</f>
        <v>0</v>
      </c>
      <c r="AI508" s="63">
        <f>VLOOKUP($AD508,pTRAIT!$A:$X,10,FALSE)</f>
        <v>0</v>
      </c>
      <c r="AJ508" s="63">
        <f>VLOOKUP($AD508,pTRAIT!$A:$X,11,FALSE)</f>
        <v>0</v>
      </c>
      <c r="AK508" s="63">
        <f>VLOOKUP($AD508,pTRAIT!$A:$X,12,FALSE)</f>
        <v>0</v>
      </c>
      <c r="AL508" s="63">
        <f>VLOOKUP($AD508,pTRAIT!$A:$X,13,FALSE)</f>
        <v>0</v>
      </c>
      <c r="AM508" s="63">
        <f>VLOOKUP($AD508,pTRAIT!$A:$X,14,FALSE)</f>
        <v>0</v>
      </c>
      <c r="AN508" s="63">
        <f>VLOOKUP($AD508,pTRAIT!$A:$X,15,FALSE)</f>
        <v>0</v>
      </c>
      <c r="AO508" s="63">
        <f>VLOOKUP($AD508,pTRAIT!$A:$X,16,FALSE)</f>
        <v>0</v>
      </c>
      <c r="AP508" s="63">
        <f>VLOOKUP($AD508,pTRAIT!$A:$X,17,FALSE)</f>
        <v>0</v>
      </c>
      <c r="AQ508" s="63">
        <f>VLOOKUP($AD508,pTRAIT!$A:$X,18,FALSE)</f>
        <v>0</v>
      </c>
      <c r="AR508" s="63">
        <f>VLOOKUP($AD508,pTRAIT!$A:$X,19,FALSE)</f>
        <v>0</v>
      </c>
      <c r="AS508" s="63">
        <f>VLOOKUP($AD508,pTRAIT!$A:$X,20,FALSE)</f>
        <v>0</v>
      </c>
      <c r="AT508" s="63">
        <f>VLOOKUP($AD508,pTRAIT!$A:$X,21,FALSE)</f>
        <v>0</v>
      </c>
      <c r="AU508" s="63">
        <f>VLOOKUP($AD508,pTRAIT!$A:$X,22,FALSE)</f>
        <v>0</v>
      </c>
      <c r="AV508" s="63">
        <f>VLOOKUP($AD508,pTRAIT!$A:$X,23,FALSE)</f>
        <v>0</v>
      </c>
      <c r="AW508" s="63">
        <f>VLOOKUP($AD508,pTRAIT!$A:$X,24,FALSE)</f>
        <v>0</v>
      </c>
      <c r="AX508" s="67" t="s">
        <v>3248</v>
      </c>
      <c r="AY508" s="71" t="s">
        <v>3812</v>
      </c>
    </row>
    <row r="509" spans="1:51" ht="12" customHeight="1" x14ac:dyDescent="0.25">
      <c r="A509" s="32">
        <v>951</v>
      </c>
      <c r="B509" s="33" t="s">
        <v>5</v>
      </c>
      <c r="C509" s="34">
        <v>984</v>
      </c>
      <c r="D509" s="32" t="str">
        <f t="shared" si="14"/>
        <v>951X984</v>
      </c>
      <c r="E509" s="49" t="s">
        <v>1619</v>
      </c>
      <c r="F509" s="61" t="s">
        <v>2132</v>
      </c>
      <c r="G509" s="41" t="s">
        <v>43</v>
      </c>
      <c r="H509" s="38"/>
      <c r="I509" s="32">
        <v>951</v>
      </c>
      <c r="J509" s="63">
        <f>VLOOKUP(I509,pTRAIT!A:B,2,FALSE)</f>
        <v>0</v>
      </c>
      <c r="K509" s="63" t="s">
        <v>2724</v>
      </c>
      <c r="L509" s="63"/>
      <c r="M509" s="63" t="s">
        <v>2437</v>
      </c>
      <c r="N509" s="63" t="s">
        <v>2730</v>
      </c>
      <c r="O509" s="63"/>
      <c r="P509" s="63" t="s">
        <v>2732</v>
      </c>
      <c r="Q509" s="63"/>
      <c r="R509" s="63" t="s">
        <v>2735</v>
      </c>
      <c r="S509" s="63"/>
      <c r="T509" s="63"/>
      <c r="U509" s="63"/>
      <c r="V509" s="63"/>
      <c r="W509" s="63"/>
      <c r="X509" s="63"/>
      <c r="Y509" s="63" t="s">
        <v>2740</v>
      </c>
      <c r="Z509" s="63"/>
      <c r="AA509" s="63" t="s">
        <v>2728</v>
      </c>
      <c r="AB509" s="63"/>
      <c r="AC509" s="63" t="str">
        <f t="shared" si="15"/>
        <v>EM5RTRo4Pun-sge;NST=X</v>
      </c>
      <c r="AD509" s="34">
        <v>984</v>
      </c>
      <c r="AE509" s="40" t="str">
        <f>VLOOKUP(AD509,pTRAIT!A:B,2,FALSE)</f>
        <v>EM5RTMi1;NST=X / EM5RTUeRo5So5Cf9Pu;NST=X</v>
      </c>
      <c r="AF509" s="63">
        <f>VLOOKUP($AD509,pTRAIT!$A:$X,7,FALSE)</f>
        <v>0</v>
      </c>
      <c r="AG509" s="63">
        <f>VLOOKUP($AD509,pTRAIT!$A:$X,8,FALSE)</f>
        <v>0</v>
      </c>
      <c r="AH509" s="63">
        <f>VLOOKUP($AD509,pTRAIT!$A:$X,9,FALSE)</f>
        <v>0</v>
      </c>
      <c r="AI509" s="63">
        <f>VLOOKUP($AD509,pTRAIT!$A:$X,10,FALSE)</f>
        <v>0</v>
      </c>
      <c r="AJ509" s="63">
        <f>VLOOKUP($AD509,pTRAIT!$A:$X,11,FALSE)</f>
        <v>0</v>
      </c>
      <c r="AK509" s="63">
        <f>VLOOKUP($AD509,pTRAIT!$A:$X,12,FALSE)</f>
        <v>0</v>
      </c>
      <c r="AL509" s="63">
        <f>VLOOKUP($AD509,pTRAIT!$A:$X,13,FALSE)</f>
        <v>0</v>
      </c>
      <c r="AM509" s="63">
        <f>VLOOKUP($AD509,pTRAIT!$A:$X,14,FALSE)</f>
        <v>0</v>
      </c>
      <c r="AN509" s="63">
        <f>VLOOKUP($AD509,pTRAIT!$A:$X,15,FALSE)</f>
        <v>0</v>
      </c>
      <c r="AO509" s="63">
        <f>VLOOKUP($AD509,pTRAIT!$A:$X,16,FALSE)</f>
        <v>0</v>
      </c>
      <c r="AP509" s="63">
        <f>VLOOKUP($AD509,pTRAIT!$A:$X,17,FALSE)</f>
        <v>0</v>
      </c>
      <c r="AQ509" s="63">
        <f>VLOOKUP($AD509,pTRAIT!$A:$X,18,FALSE)</f>
        <v>0</v>
      </c>
      <c r="AR509" s="63">
        <f>VLOOKUP($AD509,pTRAIT!$A:$X,19,FALSE)</f>
        <v>0</v>
      </c>
      <c r="AS509" s="63">
        <f>VLOOKUP($AD509,pTRAIT!$A:$X,20,FALSE)</f>
        <v>0</v>
      </c>
      <c r="AT509" s="63">
        <f>VLOOKUP($AD509,pTRAIT!$A:$X,21,FALSE)</f>
        <v>0</v>
      </c>
      <c r="AU509" s="63">
        <f>VLOOKUP($AD509,pTRAIT!$A:$X,22,FALSE)</f>
        <v>0</v>
      </c>
      <c r="AV509" s="63">
        <f>VLOOKUP($AD509,pTRAIT!$A:$X,23,FALSE)</f>
        <v>0</v>
      </c>
      <c r="AW509" s="63">
        <f>VLOOKUP($AD509,pTRAIT!$A:$X,24,FALSE)</f>
        <v>0</v>
      </c>
      <c r="AX509" s="67" t="s">
        <v>3249</v>
      </c>
      <c r="AY509" s="71" t="s">
        <v>3812</v>
      </c>
    </row>
    <row r="510" spans="1:51" ht="12" customHeight="1" x14ac:dyDescent="0.25">
      <c r="A510" s="32">
        <v>951</v>
      </c>
      <c r="B510" s="33" t="s">
        <v>5</v>
      </c>
      <c r="C510" s="34">
        <v>985</v>
      </c>
      <c r="D510" s="32" t="str">
        <f t="shared" si="14"/>
        <v>951X985</v>
      </c>
      <c r="E510" s="49" t="s">
        <v>1619</v>
      </c>
      <c r="F510" s="61" t="s">
        <v>2133</v>
      </c>
      <c r="G510" s="41" t="s">
        <v>43</v>
      </c>
      <c r="H510" s="38"/>
      <c r="I510" s="32">
        <v>951</v>
      </c>
      <c r="J510" s="63">
        <f>VLOOKUP(I510,pTRAIT!A:B,2,FALSE)</f>
        <v>0</v>
      </c>
      <c r="K510" s="63" t="s">
        <v>2724</v>
      </c>
      <c r="L510" s="63"/>
      <c r="M510" s="63" t="s">
        <v>2437</v>
      </c>
      <c r="N510" s="63" t="s">
        <v>2730</v>
      </c>
      <c r="O510" s="63"/>
      <c r="P510" s="63" t="s">
        <v>2732</v>
      </c>
      <c r="Q510" s="63"/>
      <c r="R510" s="63" t="s">
        <v>2735</v>
      </c>
      <c r="S510" s="63"/>
      <c r="T510" s="63"/>
      <c r="U510" s="63"/>
      <c r="V510" s="63"/>
      <c r="W510" s="63"/>
      <c r="X510" s="63"/>
      <c r="Y510" s="63" t="s">
        <v>2740</v>
      </c>
      <c r="Z510" s="63"/>
      <c r="AA510" s="63" t="s">
        <v>2728</v>
      </c>
      <c r="AB510" s="63"/>
      <c r="AC510" s="63" t="str">
        <f t="shared" si="15"/>
        <v>EM5RTRo4Pun-sge;NST=X</v>
      </c>
      <c r="AD510" s="34">
        <v>985</v>
      </c>
      <c r="AE510" s="40" t="str">
        <f>VLOOKUP(AD510,pTRAIT!A:B,2,FALSE)</f>
        <v>EM5RTMi1;NST=X / EM5RTUeRo5So5Cf9Pu;NST=X</v>
      </c>
      <c r="AF510" s="63">
        <f>VLOOKUP($AD510,pTRAIT!$A:$X,7,FALSE)</f>
        <v>0</v>
      </c>
      <c r="AG510" s="63">
        <f>VLOOKUP($AD510,pTRAIT!$A:$X,8,FALSE)</f>
        <v>0</v>
      </c>
      <c r="AH510" s="63">
        <f>VLOOKUP($AD510,pTRAIT!$A:$X,9,FALSE)</f>
        <v>0</v>
      </c>
      <c r="AI510" s="63">
        <f>VLOOKUP($AD510,pTRAIT!$A:$X,10,FALSE)</f>
        <v>0</v>
      </c>
      <c r="AJ510" s="63">
        <f>VLOOKUP($AD510,pTRAIT!$A:$X,11,FALSE)</f>
        <v>0</v>
      </c>
      <c r="AK510" s="63">
        <f>VLOOKUP($AD510,pTRAIT!$A:$X,12,FALSE)</f>
        <v>0</v>
      </c>
      <c r="AL510" s="63">
        <f>VLOOKUP($AD510,pTRAIT!$A:$X,13,FALSE)</f>
        <v>0</v>
      </c>
      <c r="AM510" s="63">
        <f>VLOOKUP($AD510,pTRAIT!$A:$X,14,FALSE)</f>
        <v>0</v>
      </c>
      <c r="AN510" s="63">
        <f>VLOOKUP($AD510,pTRAIT!$A:$X,15,FALSE)</f>
        <v>0</v>
      </c>
      <c r="AO510" s="63">
        <f>VLOOKUP($AD510,pTRAIT!$A:$X,16,FALSE)</f>
        <v>0</v>
      </c>
      <c r="AP510" s="63">
        <f>VLOOKUP($AD510,pTRAIT!$A:$X,17,FALSE)</f>
        <v>0</v>
      </c>
      <c r="AQ510" s="63">
        <f>VLOOKUP($AD510,pTRAIT!$A:$X,18,FALSE)</f>
        <v>0</v>
      </c>
      <c r="AR510" s="63">
        <f>VLOOKUP($AD510,pTRAIT!$A:$X,19,FALSE)</f>
        <v>0</v>
      </c>
      <c r="AS510" s="63">
        <f>VLOOKUP($AD510,pTRAIT!$A:$X,20,FALSE)</f>
        <v>0</v>
      </c>
      <c r="AT510" s="63">
        <f>VLOOKUP($AD510,pTRAIT!$A:$X,21,FALSE)</f>
        <v>0</v>
      </c>
      <c r="AU510" s="63">
        <f>VLOOKUP($AD510,pTRAIT!$A:$X,22,FALSE)</f>
        <v>0</v>
      </c>
      <c r="AV510" s="63">
        <f>VLOOKUP($AD510,pTRAIT!$A:$X,23,FALSE)</f>
        <v>0</v>
      </c>
      <c r="AW510" s="63">
        <f>VLOOKUP($AD510,pTRAIT!$A:$X,24,FALSE)</f>
        <v>0</v>
      </c>
      <c r="AX510" s="67" t="s">
        <v>3250</v>
      </c>
      <c r="AY510" s="71" t="s">
        <v>3812</v>
      </c>
    </row>
    <row r="511" spans="1:51" ht="12" customHeight="1" x14ac:dyDescent="0.25">
      <c r="A511" s="32">
        <v>951</v>
      </c>
      <c r="B511" s="33" t="s">
        <v>5</v>
      </c>
      <c r="C511" s="34">
        <v>986</v>
      </c>
      <c r="D511" s="32" t="str">
        <f t="shared" si="14"/>
        <v>951X986</v>
      </c>
      <c r="E511" s="49" t="s">
        <v>1619</v>
      </c>
      <c r="F511" s="61" t="s">
        <v>2134</v>
      </c>
      <c r="G511" s="41" t="s">
        <v>43</v>
      </c>
      <c r="H511" s="38"/>
      <c r="I511" s="32">
        <v>951</v>
      </c>
      <c r="J511" s="63">
        <f>VLOOKUP(I511,pTRAIT!A:B,2,FALSE)</f>
        <v>0</v>
      </c>
      <c r="K511" s="63" t="s">
        <v>2724</v>
      </c>
      <c r="L511" s="63"/>
      <c r="M511" s="63" t="s">
        <v>2437</v>
      </c>
      <c r="N511" s="63" t="s">
        <v>2730</v>
      </c>
      <c r="O511" s="63"/>
      <c r="P511" s="63" t="s">
        <v>2732</v>
      </c>
      <c r="Q511" s="63"/>
      <c r="R511" s="63" t="s">
        <v>2735</v>
      </c>
      <c r="S511" s="63"/>
      <c r="T511" s="63"/>
      <c r="U511" s="63"/>
      <c r="V511" s="63"/>
      <c r="W511" s="63"/>
      <c r="X511" s="63"/>
      <c r="Y511" s="63" t="s">
        <v>2740</v>
      </c>
      <c r="Z511" s="63"/>
      <c r="AA511" s="63" t="s">
        <v>2728</v>
      </c>
      <c r="AB511" s="63"/>
      <c r="AC511" s="63" t="str">
        <f t="shared" si="15"/>
        <v>EM5RTRo4Pun-sge;NST=X</v>
      </c>
      <c r="AD511" s="34">
        <v>986</v>
      </c>
      <c r="AE511" s="40" t="str">
        <f>VLOOKUP(AD511,pTRAIT!A:B,2,FALSE)</f>
        <v>EM5RTMi1;NST=X / EM5RTUeRo5So5Cf9Pu;NST=X</v>
      </c>
      <c r="AF511" s="63">
        <f>VLOOKUP($AD511,pTRAIT!$A:$X,7,FALSE)</f>
        <v>0</v>
      </c>
      <c r="AG511" s="63">
        <f>VLOOKUP($AD511,pTRAIT!$A:$X,8,FALSE)</f>
        <v>0</v>
      </c>
      <c r="AH511" s="63">
        <f>VLOOKUP($AD511,pTRAIT!$A:$X,9,FALSE)</f>
        <v>0</v>
      </c>
      <c r="AI511" s="63">
        <f>VLOOKUP($AD511,pTRAIT!$A:$X,10,FALSE)</f>
        <v>0</v>
      </c>
      <c r="AJ511" s="63">
        <f>VLOOKUP($AD511,pTRAIT!$A:$X,11,FALSE)</f>
        <v>0</v>
      </c>
      <c r="AK511" s="63">
        <f>VLOOKUP($AD511,pTRAIT!$A:$X,12,FALSE)</f>
        <v>0</v>
      </c>
      <c r="AL511" s="63">
        <f>VLOOKUP($AD511,pTRAIT!$A:$X,13,FALSE)</f>
        <v>0</v>
      </c>
      <c r="AM511" s="63">
        <f>VLOOKUP($AD511,pTRAIT!$A:$X,14,FALSE)</f>
        <v>0</v>
      </c>
      <c r="AN511" s="63">
        <f>VLOOKUP($AD511,pTRAIT!$A:$X,15,FALSE)</f>
        <v>0</v>
      </c>
      <c r="AO511" s="63">
        <f>VLOOKUP($AD511,pTRAIT!$A:$X,16,FALSE)</f>
        <v>0</v>
      </c>
      <c r="AP511" s="63">
        <f>VLOOKUP($AD511,pTRAIT!$A:$X,17,FALSE)</f>
        <v>0</v>
      </c>
      <c r="AQ511" s="63">
        <f>VLOOKUP($AD511,pTRAIT!$A:$X,18,FALSE)</f>
        <v>0</v>
      </c>
      <c r="AR511" s="63">
        <f>VLOOKUP($AD511,pTRAIT!$A:$X,19,FALSE)</f>
        <v>0</v>
      </c>
      <c r="AS511" s="63">
        <f>VLOOKUP($AD511,pTRAIT!$A:$X,20,FALSE)</f>
        <v>0</v>
      </c>
      <c r="AT511" s="63">
        <f>VLOOKUP($AD511,pTRAIT!$A:$X,21,FALSE)</f>
        <v>0</v>
      </c>
      <c r="AU511" s="63">
        <f>VLOOKUP($AD511,pTRAIT!$A:$X,22,FALSE)</f>
        <v>0</v>
      </c>
      <c r="AV511" s="63">
        <f>VLOOKUP($AD511,pTRAIT!$A:$X,23,FALSE)</f>
        <v>0</v>
      </c>
      <c r="AW511" s="63">
        <f>VLOOKUP($AD511,pTRAIT!$A:$X,24,FALSE)</f>
        <v>0</v>
      </c>
      <c r="AX511" s="67" t="s">
        <v>3251</v>
      </c>
      <c r="AY511" s="71" t="s">
        <v>3812</v>
      </c>
    </row>
    <row r="512" spans="1:51" ht="12" customHeight="1" x14ac:dyDescent="0.25">
      <c r="A512" s="32">
        <v>952</v>
      </c>
      <c r="B512" s="33" t="s">
        <v>5</v>
      </c>
      <c r="C512" s="34">
        <v>990</v>
      </c>
      <c r="D512" s="32" t="str">
        <f t="shared" si="14"/>
        <v>952X990</v>
      </c>
      <c r="E512" s="49" t="s">
        <v>1619</v>
      </c>
      <c r="F512" s="61" t="s">
        <v>2135</v>
      </c>
      <c r="G512" s="41" t="s">
        <v>43</v>
      </c>
      <c r="H512" s="38"/>
      <c r="I512" s="32">
        <v>952</v>
      </c>
      <c r="J512" s="63">
        <f>VLOOKUP(I512,pTRAIT!A:B,2,FALSE)</f>
        <v>0</v>
      </c>
      <c r="K512" s="63" t="s">
        <v>2724</v>
      </c>
      <c r="L512" s="63"/>
      <c r="M512" s="63" t="s">
        <v>2437</v>
      </c>
      <c r="N512" s="63" t="s">
        <v>2730</v>
      </c>
      <c r="O512" s="63"/>
      <c r="P512" s="63" t="s">
        <v>2732</v>
      </c>
      <c r="Q512" s="63"/>
      <c r="R512" s="63" t="s">
        <v>2431</v>
      </c>
      <c r="S512" s="63" t="s">
        <v>2736</v>
      </c>
      <c r="T512" s="63"/>
      <c r="U512" s="63" t="s">
        <v>2738</v>
      </c>
      <c r="V512" s="63"/>
      <c r="W512" s="63" t="s">
        <v>2431</v>
      </c>
      <c r="X512" s="63" t="s">
        <v>2436</v>
      </c>
      <c r="Y512" s="63"/>
      <c r="Z512" s="63"/>
      <c r="AA512" s="63" t="s">
        <v>2728</v>
      </c>
      <c r="AB512" s="63"/>
      <c r="AC512" s="63" t="str">
        <f t="shared" si="15"/>
        <v>EM5RT Ro5So5 Tp1/Tp1n-sge;NST=X</v>
      </c>
      <c r="AD512" s="34">
        <v>990</v>
      </c>
      <c r="AE512" s="40" t="str">
        <f>VLOOKUP(AD512,pTRAIT!A:B,2,FALSE)</f>
        <v>EM5RTRo5So5Cf9;NST=X / EM5RTMi1Pu;NST=X</v>
      </c>
      <c r="AF512" s="63">
        <f>VLOOKUP($AD512,pTRAIT!$A:$X,7,FALSE)</f>
        <v>0</v>
      </c>
      <c r="AG512" s="63">
        <f>VLOOKUP($AD512,pTRAIT!$A:$X,8,FALSE)</f>
        <v>0</v>
      </c>
      <c r="AH512" s="63">
        <f>VLOOKUP($AD512,pTRAIT!$A:$X,9,FALSE)</f>
        <v>0</v>
      </c>
      <c r="AI512" s="63">
        <f>VLOOKUP($AD512,pTRAIT!$A:$X,10,FALSE)</f>
        <v>0</v>
      </c>
      <c r="AJ512" s="63">
        <f>VLOOKUP($AD512,pTRAIT!$A:$X,11,FALSE)</f>
        <v>0</v>
      </c>
      <c r="AK512" s="63">
        <f>VLOOKUP($AD512,pTRAIT!$A:$X,12,FALSE)</f>
        <v>0</v>
      </c>
      <c r="AL512" s="63">
        <f>VLOOKUP($AD512,pTRAIT!$A:$X,13,FALSE)</f>
        <v>0</v>
      </c>
      <c r="AM512" s="63">
        <f>VLOOKUP($AD512,pTRAIT!$A:$X,14,FALSE)</f>
        <v>0</v>
      </c>
      <c r="AN512" s="63">
        <f>VLOOKUP($AD512,pTRAIT!$A:$X,15,FALSE)</f>
        <v>0</v>
      </c>
      <c r="AO512" s="63">
        <f>VLOOKUP($AD512,pTRAIT!$A:$X,16,FALSE)</f>
        <v>0</v>
      </c>
      <c r="AP512" s="63">
        <f>VLOOKUP($AD512,pTRAIT!$A:$X,17,FALSE)</f>
        <v>0</v>
      </c>
      <c r="AQ512" s="63">
        <f>VLOOKUP($AD512,pTRAIT!$A:$X,18,FALSE)</f>
        <v>0</v>
      </c>
      <c r="AR512" s="63">
        <f>VLOOKUP($AD512,pTRAIT!$A:$X,19,FALSE)</f>
        <v>0</v>
      </c>
      <c r="AS512" s="63">
        <f>VLOOKUP($AD512,pTRAIT!$A:$X,20,FALSE)</f>
        <v>0</v>
      </c>
      <c r="AT512" s="63">
        <f>VLOOKUP($AD512,pTRAIT!$A:$X,21,FALSE)</f>
        <v>0</v>
      </c>
      <c r="AU512" s="63">
        <f>VLOOKUP($AD512,pTRAIT!$A:$X,22,FALSE)</f>
        <v>0</v>
      </c>
      <c r="AV512" s="63">
        <f>VLOOKUP($AD512,pTRAIT!$A:$X,23,FALSE)</f>
        <v>0</v>
      </c>
      <c r="AW512" s="63">
        <f>VLOOKUP($AD512,pTRAIT!$A:$X,24,FALSE)</f>
        <v>0</v>
      </c>
      <c r="AX512" s="67" t="s">
        <v>3252</v>
      </c>
      <c r="AY512" s="71" t="s">
        <v>3813</v>
      </c>
    </row>
    <row r="513" spans="1:51" ht="12" customHeight="1" x14ac:dyDescent="0.25">
      <c r="A513" s="32">
        <v>952</v>
      </c>
      <c r="B513" s="33" t="s">
        <v>5</v>
      </c>
      <c r="C513" s="34">
        <v>991</v>
      </c>
      <c r="D513" s="32" t="str">
        <f t="shared" si="14"/>
        <v>952X991</v>
      </c>
      <c r="E513" s="49" t="s">
        <v>1619</v>
      </c>
      <c r="F513" s="61" t="s">
        <v>2136</v>
      </c>
      <c r="G513" s="41" t="s">
        <v>43</v>
      </c>
      <c r="H513" s="38"/>
      <c r="I513" s="32">
        <v>952</v>
      </c>
      <c r="J513" s="63">
        <f>VLOOKUP(I513,pTRAIT!A:B,2,FALSE)</f>
        <v>0</v>
      </c>
      <c r="K513" s="63" t="s">
        <v>2724</v>
      </c>
      <c r="L513" s="63"/>
      <c r="M513" s="63" t="s">
        <v>2437</v>
      </c>
      <c r="N513" s="63" t="s">
        <v>2730</v>
      </c>
      <c r="O513" s="63"/>
      <c r="P513" s="63" t="s">
        <v>2732</v>
      </c>
      <c r="Q513" s="63"/>
      <c r="R513" s="63" t="s">
        <v>2431</v>
      </c>
      <c r="S513" s="63" t="s">
        <v>2736</v>
      </c>
      <c r="T513" s="63"/>
      <c r="U513" s="63" t="s">
        <v>2738</v>
      </c>
      <c r="V513" s="63"/>
      <c r="W513" s="63" t="s">
        <v>2431</v>
      </c>
      <c r="X513" s="63" t="s">
        <v>2436</v>
      </c>
      <c r="Y513" s="63"/>
      <c r="Z513" s="63"/>
      <c r="AA513" s="63" t="s">
        <v>2728</v>
      </c>
      <c r="AB513" s="63"/>
      <c r="AC513" s="63" t="str">
        <f t="shared" si="15"/>
        <v>EM5RT Ro5So5 Tp1/Tp1n-sge;NST=X</v>
      </c>
      <c r="AD513" s="34">
        <v>991</v>
      </c>
      <c r="AE513" s="40" t="str">
        <f>VLOOKUP(AD513,pTRAIT!A:B,2,FALSE)</f>
        <v>EM5RTRo5So5Cf9;NST=X / EM5RTUeRo5So5Cf9Pu;NST=X</v>
      </c>
      <c r="AF513" s="63">
        <f>VLOOKUP($AD513,pTRAIT!$A:$X,7,FALSE)</f>
        <v>0</v>
      </c>
      <c r="AG513" s="63">
        <f>VLOOKUP($AD513,pTRAIT!$A:$X,8,FALSE)</f>
        <v>0</v>
      </c>
      <c r="AH513" s="63">
        <f>VLOOKUP($AD513,pTRAIT!$A:$X,9,FALSE)</f>
        <v>0</v>
      </c>
      <c r="AI513" s="63">
        <f>VLOOKUP($AD513,pTRAIT!$A:$X,10,FALSE)</f>
        <v>0</v>
      </c>
      <c r="AJ513" s="63">
        <f>VLOOKUP($AD513,pTRAIT!$A:$X,11,FALSE)</f>
        <v>0</v>
      </c>
      <c r="AK513" s="63">
        <f>VLOOKUP($AD513,pTRAIT!$A:$X,12,FALSE)</f>
        <v>0</v>
      </c>
      <c r="AL513" s="63">
        <f>VLOOKUP($AD513,pTRAIT!$A:$X,13,FALSE)</f>
        <v>0</v>
      </c>
      <c r="AM513" s="63">
        <f>VLOOKUP($AD513,pTRAIT!$A:$X,14,FALSE)</f>
        <v>0</v>
      </c>
      <c r="AN513" s="63">
        <f>VLOOKUP($AD513,pTRAIT!$A:$X,15,FALSE)</f>
        <v>0</v>
      </c>
      <c r="AO513" s="63">
        <f>VLOOKUP($AD513,pTRAIT!$A:$X,16,FALSE)</f>
        <v>0</v>
      </c>
      <c r="AP513" s="63">
        <f>VLOOKUP($AD513,pTRAIT!$A:$X,17,FALSE)</f>
        <v>0</v>
      </c>
      <c r="AQ513" s="63">
        <f>VLOOKUP($AD513,pTRAIT!$A:$X,18,FALSE)</f>
        <v>0</v>
      </c>
      <c r="AR513" s="63">
        <f>VLOOKUP($AD513,pTRAIT!$A:$X,19,FALSE)</f>
        <v>0</v>
      </c>
      <c r="AS513" s="63">
        <f>VLOOKUP($AD513,pTRAIT!$A:$X,20,FALSE)</f>
        <v>0</v>
      </c>
      <c r="AT513" s="63">
        <f>VLOOKUP($AD513,pTRAIT!$A:$X,21,FALSE)</f>
        <v>0</v>
      </c>
      <c r="AU513" s="63">
        <f>VLOOKUP($AD513,pTRAIT!$A:$X,22,FALSE)</f>
        <v>0</v>
      </c>
      <c r="AV513" s="63">
        <f>VLOOKUP($AD513,pTRAIT!$A:$X,23,FALSE)</f>
        <v>0</v>
      </c>
      <c r="AW513" s="63">
        <f>VLOOKUP($AD513,pTRAIT!$A:$X,24,FALSE)</f>
        <v>0</v>
      </c>
      <c r="AX513" s="67" t="s">
        <v>3253</v>
      </c>
      <c r="AY513" s="71" t="s">
        <v>3814</v>
      </c>
    </row>
    <row r="514" spans="1:51" ht="12" customHeight="1" x14ac:dyDescent="0.25">
      <c r="A514" s="32">
        <v>952</v>
      </c>
      <c r="B514" s="33" t="s">
        <v>5</v>
      </c>
      <c r="C514" s="34">
        <v>992</v>
      </c>
      <c r="D514" s="32" t="str">
        <f t="shared" ref="D514:D577" si="16">_xlfn.CONCAT(A514,B514,C514)</f>
        <v>952X992</v>
      </c>
      <c r="E514" s="49" t="s">
        <v>1619</v>
      </c>
      <c r="F514" s="61" t="s">
        <v>2137</v>
      </c>
      <c r="G514" s="41" t="s">
        <v>43</v>
      </c>
      <c r="H514" s="38"/>
      <c r="I514" s="32">
        <v>952</v>
      </c>
      <c r="J514" s="63">
        <f>VLOOKUP(I514,pTRAIT!A:B,2,FALSE)</f>
        <v>0</v>
      </c>
      <c r="K514" s="63" t="s">
        <v>2724</v>
      </c>
      <c r="L514" s="63"/>
      <c r="M514" s="63" t="s">
        <v>2437</v>
      </c>
      <c r="N514" s="63" t="s">
        <v>2730</v>
      </c>
      <c r="O514" s="63"/>
      <c r="P514" s="63" t="s">
        <v>2732</v>
      </c>
      <c r="Q514" s="63"/>
      <c r="R514" s="63" t="s">
        <v>2431</v>
      </c>
      <c r="S514" s="63" t="s">
        <v>2736</v>
      </c>
      <c r="T514" s="63"/>
      <c r="U514" s="63" t="s">
        <v>2738</v>
      </c>
      <c r="V514" s="63"/>
      <c r="W514" s="63" t="s">
        <v>2431</v>
      </c>
      <c r="X514" s="63" t="s">
        <v>2436</v>
      </c>
      <c r="Y514" s="63"/>
      <c r="Z514" s="63"/>
      <c r="AA514" s="63" t="s">
        <v>2728</v>
      </c>
      <c r="AB514" s="63"/>
      <c r="AC514" s="63" t="str">
        <f t="shared" si="15"/>
        <v>EM5RT Ro5So5 Tp1/Tp1n-sge;NST=X</v>
      </c>
      <c r="AD514" s="34">
        <v>992</v>
      </c>
      <c r="AE514" s="40" t="str">
        <f>VLOOKUP(AD514,pTRAIT!A:B,2,FALSE)</f>
        <v>EM5RTRo5So5Cf9;NST=X / EM5RTUeRo5So5Cf9Pu;NST=X</v>
      </c>
      <c r="AF514" s="63">
        <f>VLOOKUP($AD514,pTRAIT!$A:$X,7,FALSE)</f>
        <v>0</v>
      </c>
      <c r="AG514" s="63">
        <f>VLOOKUP($AD514,pTRAIT!$A:$X,8,FALSE)</f>
        <v>0</v>
      </c>
      <c r="AH514" s="63">
        <f>VLOOKUP($AD514,pTRAIT!$A:$X,9,FALSE)</f>
        <v>0</v>
      </c>
      <c r="AI514" s="63">
        <f>VLOOKUP($AD514,pTRAIT!$A:$X,10,FALSE)</f>
        <v>0</v>
      </c>
      <c r="AJ514" s="63">
        <f>VLOOKUP($AD514,pTRAIT!$A:$X,11,FALSE)</f>
        <v>0</v>
      </c>
      <c r="AK514" s="63">
        <f>VLOOKUP($AD514,pTRAIT!$A:$X,12,FALSE)</f>
        <v>0</v>
      </c>
      <c r="AL514" s="63">
        <f>VLOOKUP($AD514,pTRAIT!$A:$X,13,FALSE)</f>
        <v>0</v>
      </c>
      <c r="AM514" s="63">
        <f>VLOOKUP($AD514,pTRAIT!$A:$X,14,FALSE)</f>
        <v>0</v>
      </c>
      <c r="AN514" s="63">
        <f>VLOOKUP($AD514,pTRAIT!$A:$X,15,FALSE)</f>
        <v>0</v>
      </c>
      <c r="AO514" s="63">
        <f>VLOOKUP($AD514,pTRAIT!$A:$X,16,FALSE)</f>
        <v>0</v>
      </c>
      <c r="AP514" s="63">
        <f>VLOOKUP($AD514,pTRAIT!$A:$X,17,FALSE)</f>
        <v>0</v>
      </c>
      <c r="AQ514" s="63">
        <f>VLOOKUP($AD514,pTRAIT!$A:$X,18,FALSE)</f>
        <v>0</v>
      </c>
      <c r="AR514" s="63">
        <f>VLOOKUP($AD514,pTRAIT!$A:$X,19,FALSE)</f>
        <v>0</v>
      </c>
      <c r="AS514" s="63">
        <f>VLOOKUP($AD514,pTRAIT!$A:$X,20,FALSE)</f>
        <v>0</v>
      </c>
      <c r="AT514" s="63">
        <f>VLOOKUP($AD514,pTRAIT!$A:$X,21,FALSE)</f>
        <v>0</v>
      </c>
      <c r="AU514" s="63">
        <f>VLOOKUP($AD514,pTRAIT!$A:$X,22,FALSE)</f>
        <v>0</v>
      </c>
      <c r="AV514" s="63">
        <f>VLOOKUP($AD514,pTRAIT!$A:$X,23,FALSE)</f>
        <v>0</v>
      </c>
      <c r="AW514" s="63">
        <f>VLOOKUP($AD514,pTRAIT!$A:$X,24,FALSE)</f>
        <v>0</v>
      </c>
      <c r="AX514" s="67" t="s">
        <v>3254</v>
      </c>
      <c r="AY514" s="71" t="s">
        <v>3814</v>
      </c>
    </row>
    <row r="515" spans="1:51" ht="12" customHeight="1" x14ac:dyDescent="0.25">
      <c r="A515" s="32">
        <v>952</v>
      </c>
      <c r="B515" s="33" t="s">
        <v>5</v>
      </c>
      <c r="C515" s="34">
        <v>993</v>
      </c>
      <c r="D515" s="32" t="str">
        <f t="shared" si="16"/>
        <v>952X993</v>
      </c>
      <c r="E515" s="49" t="s">
        <v>1619</v>
      </c>
      <c r="F515" s="61" t="s">
        <v>2138</v>
      </c>
      <c r="G515" s="41" t="s">
        <v>43</v>
      </c>
      <c r="H515" s="38"/>
      <c r="I515" s="32">
        <v>952</v>
      </c>
      <c r="J515" s="63">
        <f>VLOOKUP(I515,pTRAIT!A:B,2,FALSE)</f>
        <v>0</v>
      </c>
      <c r="K515" s="63" t="s">
        <v>2724</v>
      </c>
      <c r="L515" s="63"/>
      <c r="M515" s="63" t="s">
        <v>2437</v>
      </c>
      <c r="N515" s="63" t="s">
        <v>2730</v>
      </c>
      <c r="O515" s="63"/>
      <c r="P515" s="63" t="s">
        <v>2732</v>
      </c>
      <c r="Q515" s="63"/>
      <c r="R515" s="63" t="s">
        <v>2431</v>
      </c>
      <c r="S515" s="63" t="s">
        <v>2736</v>
      </c>
      <c r="T515" s="63"/>
      <c r="U515" s="63" t="s">
        <v>2738</v>
      </c>
      <c r="V515" s="63"/>
      <c r="W515" s="63" t="s">
        <v>2431</v>
      </c>
      <c r="X515" s="63" t="s">
        <v>2436</v>
      </c>
      <c r="Y515" s="63"/>
      <c r="Z515" s="63"/>
      <c r="AA515" s="63" t="s">
        <v>2728</v>
      </c>
      <c r="AB515" s="63"/>
      <c r="AC515" s="63" t="str">
        <f t="shared" ref="AC515:AC578" si="17">CONCATENATE(L515,M515,N515,O515,P515,Q515,R515,S515,T515,U515,V515,W515,X515,Y515,Z515,AA515,AB515,";",K515)</f>
        <v>EM5RT Ro5So5 Tp1/Tp1n-sge;NST=X</v>
      </c>
      <c r="AD515" s="34">
        <v>993</v>
      </c>
      <c r="AE515" s="40" t="str">
        <f>VLOOKUP(AD515,pTRAIT!A:B,2,FALSE)</f>
        <v>EM5RTRo5So5Cf9;NST=X / EM5RTUeRo5So5Cf9Pu;NST=X</v>
      </c>
      <c r="AF515" s="63">
        <f>VLOOKUP($AD515,pTRAIT!$A:$X,7,FALSE)</f>
        <v>0</v>
      </c>
      <c r="AG515" s="63">
        <f>VLOOKUP($AD515,pTRAIT!$A:$X,8,FALSE)</f>
        <v>0</v>
      </c>
      <c r="AH515" s="63">
        <f>VLOOKUP($AD515,pTRAIT!$A:$X,9,FALSE)</f>
        <v>0</v>
      </c>
      <c r="AI515" s="63">
        <f>VLOOKUP($AD515,pTRAIT!$A:$X,10,FALSE)</f>
        <v>0</v>
      </c>
      <c r="AJ515" s="63">
        <f>VLOOKUP($AD515,pTRAIT!$A:$X,11,FALSE)</f>
        <v>0</v>
      </c>
      <c r="AK515" s="63">
        <f>VLOOKUP($AD515,pTRAIT!$A:$X,12,FALSE)</f>
        <v>0</v>
      </c>
      <c r="AL515" s="63">
        <f>VLOOKUP($AD515,pTRAIT!$A:$X,13,FALSE)</f>
        <v>0</v>
      </c>
      <c r="AM515" s="63">
        <f>VLOOKUP($AD515,pTRAIT!$A:$X,14,FALSE)</f>
        <v>0</v>
      </c>
      <c r="AN515" s="63">
        <f>VLOOKUP($AD515,pTRAIT!$A:$X,15,FALSE)</f>
        <v>0</v>
      </c>
      <c r="AO515" s="63">
        <f>VLOOKUP($AD515,pTRAIT!$A:$X,16,FALSE)</f>
        <v>0</v>
      </c>
      <c r="AP515" s="63">
        <f>VLOOKUP($AD515,pTRAIT!$A:$X,17,FALSE)</f>
        <v>0</v>
      </c>
      <c r="AQ515" s="63">
        <f>VLOOKUP($AD515,pTRAIT!$A:$X,18,FALSE)</f>
        <v>0</v>
      </c>
      <c r="AR515" s="63">
        <f>VLOOKUP($AD515,pTRAIT!$A:$X,19,FALSE)</f>
        <v>0</v>
      </c>
      <c r="AS515" s="63">
        <f>VLOOKUP($AD515,pTRAIT!$A:$X,20,FALSE)</f>
        <v>0</v>
      </c>
      <c r="AT515" s="63">
        <f>VLOOKUP($AD515,pTRAIT!$A:$X,21,FALSE)</f>
        <v>0</v>
      </c>
      <c r="AU515" s="63">
        <f>VLOOKUP($AD515,pTRAIT!$A:$X,22,FALSE)</f>
        <v>0</v>
      </c>
      <c r="AV515" s="63">
        <f>VLOOKUP($AD515,pTRAIT!$A:$X,23,FALSE)</f>
        <v>0</v>
      </c>
      <c r="AW515" s="63">
        <f>VLOOKUP($AD515,pTRAIT!$A:$X,24,FALSE)</f>
        <v>0</v>
      </c>
      <c r="AX515" s="67" t="s">
        <v>3255</v>
      </c>
      <c r="AY515" s="71" t="s">
        <v>3814</v>
      </c>
    </row>
    <row r="516" spans="1:51" ht="12" customHeight="1" x14ac:dyDescent="0.25">
      <c r="A516" s="32">
        <v>953</v>
      </c>
      <c r="B516" s="33" t="s">
        <v>5</v>
      </c>
      <c r="C516" s="34">
        <v>998</v>
      </c>
      <c r="D516" s="32" t="str">
        <f t="shared" si="16"/>
        <v>953X998</v>
      </c>
      <c r="E516" s="49" t="s">
        <v>1619</v>
      </c>
      <c r="F516" s="61" t="s">
        <v>2139</v>
      </c>
      <c r="G516" s="41" t="s">
        <v>43</v>
      </c>
      <c r="H516" s="38"/>
      <c r="I516" s="32">
        <v>953</v>
      </c>
      <c r="J516" s="63">
        <f>VLOOKUP(I516,pTRAIT!A:B,2,FALSE)</f>
        <v>0</v>
      </c>
      <c r="K516" s="63" t="s">
        <v>2724</v>
      </c>
      <c r="L516" s="63"/>
      <c r="M516" s="63" t="s">
        <v>2437</v>
      </c>
      <c r="N516" s="63" t="s">
        <v>2730</v>
      </c>
      <c r="O516" s="63"/>
      <c r="P516" s="63" t="s">
        <v>2732</v>
      </c>
      <c r="Q516" s="63"/>
      <c r="R516" s="63" t="s">
        <v>2431</v>
      </c>
      <c r="S516" s="63" t="s">
        <v>2736</v>
      </c>
      <c r="T516" s="63"/>
      <c r="U516" s="63" t="s">
        <v>2738</v>
      </c>
      <c r="V516" s="63"/>
      <c r="W516" s="63" t="s">
        <v>2431</v>
      </c>
      <c r="X516" s="63" t="s">
        <v>2436</v>
      </c>
      <c r="Y516" s="63"/>
      <c r="Z516" s="63"/>
      <c r="AA516" s="63" t="s">
        <v>2728</v>
      </c>
      <c r="AB516" s="63"/>
      <c r="AC516" s="63" t="str">
        <f t="shared" si="17"/>
        <v>EM5RT Ro5So5 Tp1/Tp1n-sge;NST=X</v>
      </c>
      <c r="AD516" s="34">
        <v>998</v>
      </c>
      <c r="AE516" s="40" t="str">
        <f>VLOOKUP(AD516,pTRAIT!A:B,2,FALSE)</f>
        <v>EM5RTRo5So5Cf9;NST=X / Sp-1EM5RTUeRo5So5Cf9Pu;NST=X</v>
      </c>
      <c r="AF516" s="63">
        <f>VLOOKUP($AD516,pTRAIT!$A:$X,7,FALSE)</f>
        <v>0</v>
      </c>
      <c r="AG516" s="63">
        <f>VLOOKUP($AD516,pTRAIT!$A:$X,8,FALSE)</f>
        <v>0</v>
      </c>
      <c r="AH516" s="63">
        <f>VLOOKUP($AD516,pTRAIT!$A:$X,9,FALSE)</f>
        <v>0</v>
      </c>
      <c r="AI516" s="63">
        <f>VLOOKUP($AD516,pTRAIT!$A:$X,10,FALSE)</f>
        <v>0</v>
      </c>
      <c r="AJ516" s="63">
        <f>VLOOKUP($AD516,pTRAIT!$A:$X,11,FALSE)</f>
        <v>0</v>
      </c>
      <c r="AK516" s="63">
        <f>VLOOKUP($AD516,pTRAIT!$A:$X,12,FALSE)</f>
        <v>0</v>
      </c>
      <c r="AL516" s="63">
        <f>VLOOKUP($AD516,pTRAIT!$A:$X,13,FALSE)</f>
        <v>0</v>
      </c>
      <c r="AM516" s="63">
        <f>VLOOKUP($AD516,pTRAIT!$A:$X,14,FALSE)</f>
        <v>0</v>
      </c>
      <c r="AN516" s="63">
        <f>VLOOKUP($AD516,pTRAIT!$A:$X,15,FALSE)</f>
        <v>0</v>
      </c>
      <c r="AO516" s="63">
        <f>VLOOKUP($AD516,pTRAIT!$A:$X,16,FALSE)</f>
        <v>0</v>
      </c>
      <c r="AP516" s="63">
        <f>VLOOKUP($AD516,pTRAIT!$A:$X,17,FALSE)</f>
        <v>0</v>
      </c>
      <c r="AQ516" s="63">
        <f>VLOOKUP($AD516,pTRAIT!$A:$X,18,FALSE)</f>
        <v>0</v>
      </c>
      <c r="AR516" s="63">
        <f>VLOOKUP($AD516,pTRAIT!$A:$X,19,FALSE)</f>
        <v>0</v>
      </c>
      <c r="AS516" s="63">
        <f>VLOOKUP($AD516,pTRAIT!$A:$X,20,FALSE)</f>
        <v>0</v>
      </c>
      <c r="AT516" s="63">
        <f>VLOOKUP($AD516,pTRAIT!$A:$X,21,FALSE)</f>
        <v>0</v>
      </c>
      <c r="AU516" s="63">
        <f>VLOOKUP($AD516,pTRAIT!$A:$X,22,FALSE)</f>
        <v>0</v>
      </c>
      <c r="AV516" s="63">
        <f>VLOOKUP($AD516,pTRAIT!$A:$X,23,FALSE)</f>
        <v>0</v>
      </c>
      <c r="AW516" s="63">
        <f>VLOOKUP($AD516,pTRAIT!$A:$X,24,FALSE)</f>
        <v>0</v>
      </c>
      <c r="AX516" s="67" t="s">
        <v>3256</v>
      </c>
      <c r="AY516" s="71" t="s">
        <v>3815</v>
      </c>
    </row>
    <row r="517" spans="1:51" ht="12" customHeight="1" x14ac:dyDescent="0.25">
      <c r="A517" s="32">
        <v>953</v>
      </c>
      <c r="B517" s="33" t="s">
        <v>5</v>
      </c>
      <c r="C517" s="34">
        <v>999</v>
      </c>
      <c r="D517" s="32" t="str">
        <f t="shared" si="16"/>
        <v>953X999</v>
      </c>
      <c r="E517" s="49" t="s">
        <v>1619</v>
      </c>
      <c r="F517" s="61" t="s">
        <v>2140</v>
      </c>
      <c r="G517" s="41" t="s">
        <v>43</v>
      </c>
      <c r="H517" s="38"/>
      <c r="I517" s="32">
        <v>953</v>
      </c>
      <c r="J517" s="63">
        <f>VLOOKUP(I517,pTRAIT!A:B,2,FALSE)</f>
        <v>0</v>
      </c>
      <c r="K517" s="63" t="s">
        <v>2724</v>
      </c>
      <c r="L517" s="63"/>
      <c r="M517" s="63" t="s">
        <v>2437</v>
      </c>
      <c r="N517" s="63" t="s">
        <v>2730</v>
      </c>
      <c r="O517" s="63"/>
      <c r="P517" s="63" t="s">
        <v>2732</v>
      </c>
      <c r="Q517" s="63"/>
      <c r="R517" s="63" t="s">
        <v>2431</v>
      </c>
      <c r="S517" s="63" t="s">
        <v>2736</v>
      </c>
      <c r="T517" s="63"/>
      <c r="U517" s="63" t="s">
        <v>2738</v>
      </c>
      <c r="V517" s="63"/>
      <c r="W517" s="63" t="s">
        <v>2431</v>
      </c>
      <c r="X517" s="63" t="s">
        <v>2436</v>
      </c>
      <c r="Y517" s="63"/>
      <c r="Z517" s="63"/>
      <c r="AA517" s="63" t="s">
        <v>2728</v>
      </c>
      <c r="AB517" s="63"/>
      <c r="AC517" s="63" t="str">
        <f t="shared" si="17"/>
        <v>EM5RT Ro5So5 Tp1/Tp1n-sge;NST=X</v>
      </c>
      <c r="AD517" s="34">
        <v>999</v>
      </c>
      <c r="AE517" s="40" t="str">
        <f>VLOOKUP(AD517,pTRAIT!A:B,2,FALSE)</f>
        <v>EM5RTRo5So5Cf9;NST=X / EM5RTUeRo5So5Cf9Pu;NST=X</v>
      </c>
      <c r="AF517" s="63">
        <f>VLOOKUP($AD517,pTRAIT!$A:$X,7,FALSE)</f>
        <v>0</v>
      </c>
      <c r="AG517" s="63">
        <f>VLOOKUP($AD517,pTRAIT!$A:$X,8,FALSE)</f>
        <v>0</v>
      </c>
      <c r="AH517" s="63">
        <f>VLOOKUP($AD517,pTRAIT!$A:$X,9,FALSE)</f>
        <v>0</v>
      </c>
      <c r="AI517" s="63">
        <f>VLOOKUP($AD517,pTRAIT!$A:$X,10,FALSE)</f>
        <v>0</v>
      </c>
      <c r="AJ517" s="63">
        <f>VLOOKUP($AD517,pTRAIT!$A:$X,11,FALSE)</f>
        <v>0</v>
      </c>
      <c r="AK517" s="63">
        <f>VLOOKUP($AD517,pTRAIT!$A:$X,12,FALSE)</f>
        <v>0</v>
      </c>
      <c r="AL517" s="63">
        <f>VLOOKUP($AD517,pTRAIT!$A:$X,13,FALSE)</f>
        <v>0</v>
      </c>
      <c r="AM517" s="63">
        <f>VLOOKUP($AD517,pTRAIT!$A:$X,14,FALSE)</f>
        <v>0</v>
      </c>
      <c r="AN517" s="63">
        <f>VLOOKUP($AD517,pTRAIT!$A:$X,15,FALSE)</f>
        <v>0</v>
      </c>
      <c r="AO517" s="63">
        <f>VLOOKUP($AD517,pTRAIT!$A:$X,16,FALSE)</f>
        <v>0</v>
      </c>
      <c r="AP517" s="63">
        <f>VLOOKUP($AD517,pTRAIT!$A:$X,17,FALSE)</f>
        <v>0</v>
      </c>
      <c r="AQ517" s="63">
        <f>VLOOKUP($AD517,pTRAIT!$A:$X,18,FALSE)</f>
        <v>0</v>
      </c>
      <c r="AR517" s="63">
        <f>VLOOKUP($AD517,pTRAIT!$A:$X,19,FALSE)</f>
        <v>0</v>
      </c>
      <c r="AS517" s="63">
        <f>VLOOKUP($AD517,pTRAIT!$A:$X,20,FALSE)</f>
        <v>0</v>
      </c>
      <c r="AT517" s="63">
        <f>VLOOKUP($AD517,pTRAIT!$A:$X,21,FALSE)</f>
        <v>0</v>
      </c>
      <c r="AU517" s="63">
        <f>VLOOKUP($AD517,pTRAIT!$A:$X,22,FALSE)</f>
        <v>0</v>
      </c>
      <c r="AV517" s="63">
        <f>VLOOKUP($AD517,pTRAIT!$A:$X,23,FALSE)</f>
        <v>0</v>
      </c>
      <c r="AW517" s="63">
        <f>VLOOKUP($AD517,pTRAIT!$A:$X,24,FALSE)</f>
        <v>0</v>
      </c>
      <c r="AX517" s="67" t="s">
        <v>3257</v>
      </c>
      <c r="AY517" s="71" t="s">
        <v>3814</v>
      </c>
    </row>
    <row r="518" spans="1:51" ht="12" customHeight="1" x14ac:dyDescent="0.25">
      <c r="A518" s="32">
        <v>953</v>
      </c>
      <c r="B518" s="33" t="s">
        <v>5</v>
      </c>
      <c r="C518" s="34">
        <v>1000</v>
      </c>
      <c r="D518" s="32" t="str">
        <f t="shared" si="16"/>
        <v>953X1000</v>
      </c>
      <c r="E518" s="49" t="s">
        <v>1619</v>
      </c>
      <c r="F518" s="61" t="s">
        <v>2141</v>
      </c>
      <c r="G518" s="41" t="s">
        <v>43</v>
      </c>
      <c r="H518" s="38"/>
      <c r="I518" s="32">
        <v>953</v>
      </c>
      <c r="J518" s="63">
        <f>VLOOKUP(I518,pTRAIT!A:B,2,FALSE)</f>
        <v>0</v>
      </c>
      <c r="K518" s="63" t="s">
        <v>2724</v>
      </c>
      <c r="L518" s="63"/>
      <c r="M518" s="63" t="s">
        <v>2437</v>
      </c>
      <c r="N518" s="63" t="s">
        <v>2730</v>
      </c>
      <c r="O518" s="63"/>
      <c r="P518" s="63" t="s">
        <v>2732</v>
      </c>
      <c r="Q518" s="63"/>
      <c r="R518" s="63" t="s">
        <v>2431</v>
      </c>
      <c r="S518" s="63" t="s">
        <v>2736</v>
      </c>
      <c r="T518" s="63"/>
      <c r="U518" s="63" t="s">
        <v>2738</v>
      </c>
      <c r="V518" s="63"/>
      <c r="W518" s="63" t="s">
        <v>2431</v>
      </c>
      <c r="X518" s="63" t="s">
        <v>2436</v>
      </c>
      <c r="Y518" s="63"/>
      <c r="Z518" s="63"/>
      <c r="AA518" s="63" t="s">
        <v>2728</v>
      </c>
      <c r="AB518" s="63"/>
      <c r="AC518" s="63" t="str">
        <f t="shared" si="17"/>
        <v>EM5RT Ro5So5 Tp1/Tp1n-sge;NST=X</v>
      </c>
      <c r="AD518" s="34">
        <v>1000</v>
      </c>
      <c r="AE518" s="40" t="str">
        <f>VLOOKUP(AD518,pTRAIT!A:B,2,FALSE)</f>
        <v>EM5RTRo5So5Cf9;NST=X / EM5RTUeRo5So5Cf9Pu;NST=X</v>
      </c>
      <c r="AF518" s="63">
        <f>VLOOKUP($AD518,pTRAIT!$A:$X,7,FALSE)</f>
        <v>0</v>
      </c>
      <c r="AG518" s="63">
        <f>VLOOKUP($AD518,pTRAIT!$A:$X,8,FALSE)</f>
        <v>0</v>
      </c>
      <c r="AH518" s="63">
        <f>VLOOKUP($AD518,pTRAIT!$A:$X,9,FALSE)</f>
        <v>0</v>
      </c>
      <c r="AI518" s="63">
        <f>VLOOKUP($AD518,pTRAIT!$A:$X,10,FALSE)</f>
        <v>0</v>
      </c>
      <c r="AJ518" s="63">
        <f>VLOOKUP($AD518,pTRAIT!$A:$X,11,FALSE)</f>
        <v>0</v>
      </c>
      <c r="AK518" s="63">
        <f>VLOOKUP($AD518,pTRAIT!$A:$X,12,FALSE)</f>
        <v>0</v>
      </c>
      <c r="AL518" s="63">
        <f>VLOOKUP($AD518,pTRAIT!$A:$X,13,FALSE)</f>
        <v>0</v>
      </c>
      <c r="AM518" s="63">
        <f>VLOOKUP($AD518,pTRAIT!$A:$X,14,FALSE)</f>
        <v>0</v>
      </c>
      <c r="AN518" s="63">
        <f>VLOOKUP($AD518,pTRAIT!$A:$X,15,FALSE)</f>
        <v>0</v>
      </c>
      <c r="AO518" s="63">
        <f>VLOOKUP($AD518,pTRAIT!$A:$X,16,FALSE)</f>
        <v>0</v>
      </c>
      <c r="AP518" s="63">
        <f>VLOOKUP($AD518,pTRAIT!$A:$X,17,FALSE)</f>
        <v>0</v>
      </c>
      <c r="AQ518" s="63">
        <f>VLOOKUP($AD518,pTRAIT!$A:$X,18,FALSE)</f>
        <v>0</v>
      </c>
      <c r="AR518" s="63">
        <f>VLOOKUP($AD518,pTRAIT!$A:$X,19,FALSE)</f>
        <v>0</v>
      </c>
      <c r="AS518" s="63">
        <f>VLOOKUP($AD518,pTRAIT!$A:$X,20,FALSE)</f>
        <v>0</v>
      </c>
      <c r="AT518" s="63">
        <f>VLOOKUP($AD518,pTRAIT!$A:$X,21,FALSE)</f>
        <v>0</v>
      </c>
      <c r="AU518" s="63">
        <f>VLOOKUP($AD518,pTRAIT!$A:$X,22,FALSE)</f>
        <v>0</v>
      </c>
      <c r="AV518" s="63">
        <f>VLOOKUP($AD518,pTRAIT!$A:$X,23,FALSE)</f>
        <v>0</v>
      </c>
      <c r="AW518" s="63">
        <f>VLOOKUP($AD518,pTRAIT!$A:$X,24,FALSE)</f>
        <v>0</v>
      </c>
      <c r="AX518" s="67" t="s">
        <v>3258</v>
      </c>
      <c r="AY518" s="71" t="s">
        <v>3814</v>
      </c>
    </row>
    <row r="519" spans="1:51" ht="12" customHeight="1" x14ac:dyDescent="0.25">
      <c r="A519" s="32">
        <v>953</v>
      </c>
      <c r="B519" s="33" t="s">
        <v>5</v>
      </c>
      <c r="C519" s="34">
        <v>1001</v>
      </c>
      <c r="D519" s="32" t="str">
        <f t="shared" si="16"/>
        <v>953X1001</v>
      </c>
      <c r="E519" s="49" t="s">
        <v>1619</v>
      </c>
      <c r="F519" s="61" t="s">
        <v>2142</v>
      </c>
      <c r="G519" s="41" t="s">
        <v>43</v>
      </c>
      <c r="H519" s="38"/>
      <c r="I519" s="32">
        <v>953</v>
      </c>
      <c r="J519" s="63">
        <f>VLOOKUP(I519,pTRAIT!A:B,2,FALSE)</f>
        <v>0</v>
      </c>
      <c r="K519" s="63" t="s">
        <v>2724</v>
      </c>
      <c r="L519" s="63"/>
      <c r="M519" s="63" t="s">
        <v>2437</v>
      </c>
      <c r="N519" s="63" t="s">
        <v>2730</v>
      </c>
      <c r="O519" s="63"/>
      <c r="P519" s="63" t="s">
        <v>2732</v>
      </c>
      <c r="Q519" s="63"/>
      <c r="R519" s="63" t="s">
        <v>2431</v>
      </c>
      <c r="S519" s="63" t="s">
        <v>2736</v>
      </c>
      <c r="T519" s="63"/>
      <c r="U519" s="63" t="s">
        <v>2738</v>
      </c>
      <c r="V519" s="63"/>
      <c r="W519" s="63" t="s">
        <v>2431</v>
      </c>
      <c r="X519" s="63" t="s">
        <v>2436</v>
      </c>
      <c r="Y519" s="63"/>
      <c r="Z519" s="63"/>
      <c r="AA519" s="63" t="s">
        <v>2728</v>
      </c>
      <c r="AB519" s="63"/>
      <c r="AC519" s="63" t="str">
        <f t="shared" si="17"/>
        <v>EM5RT Ro5So5 Tp1/Tp1n-sge;NST=X</v>
      </c>
      <c r="AD519" s="34">
        <v>1001</v>
      </c>
      <c r="AE519" s="40" t="str">
        <f>VLOOKUP(AD519,pTRAIT!A:B,2,FALSE)</f>
        <v>EM5RTRo5So5Cf9;NST=X / EM5RTUeRo5So5Cf9Pu;NST=X</v>
      </c>
      <c r="AF519" s="63">
        <f>VLOOKUP($AD519,pTRAIT!$A:$X,7,FALSE)</f>
        <v>0</v>
      </c>
      <c r="AG519" s="63">
        <f>VLOOKUP($AD519,pTRAIT!$A:$X,8,FALSE)</f>
        <v>0</v>
      </c>
      <c r="AH519" s="63">
        <f>VLOOKUP($AD519,pTRAIT!$A:$X,9,FALSE)</f>
        <v>0</v>
      </c>
      <c r="AI519" s="63">
        <f>VLOOKUP($AD519,pTRAIT!$A:$X,10,FALSE)</f>
        <v>0</v>
      </c>
      <c r="AJ519" s="63">
        <f>VLOOKUP($AD519,pTRAIT!$A:$X,11,FALSE)</f>
        <v>0</v>
      </c>
      <c r="AK519" s="63">
        <f>VLOOKUP($AD519,pTRAIT!$A:$X,12,FALSE)</f>
        <v>0</v>
      </c>
      <c r="AL519" s="63">
        <f>VLOOKUP($AD519,pTRAIT!$A:$X,13,FALSE)</f>
        <v>0</v>
      </c>
      <c r="AM519" s="63">
        <f>VLOOKUP($AD519,pTRAIT!$A:$X,14,FALSE)</f>
        <v>0</v>
      </c>
      <c r="AN519" s="63">
        <f>VLOOKUP($AD519,pTRAIT!$A:$X,15,FALSE)</f>
        <v>0</v>
      </c>
      <c r="AO519" s="63">
        <f>VLOOKUP($AD519,pTRAIT!$A:$X,16,FALSE)</f>
        <v>0</v>
      </c>
      <c r="AP519" s="63">
        <f>VLOOKUP($AD519,pTRAIT!$A:$X,17,FALSE)</f>
        <v>0</v>
      </c>
      <c r="AQ519" s="63">
        <f>VLOOKUP($AD519,pTRAIT!$A:$X,18,FALSE)</f>
        <v>0</v>
      </c>
      <c r="AR519" s="63">
        <f>VLOOKUP($AD519,pTRAIT!$A:$X,19,FALSE)</f>
        <v>0</v>
      </c>
      <c r="AS519" s="63">
        <f>VLOOKUP($AD519,pTRAIT!$A:$X,20,FALSE)</f>
        <v>0</v>
      </c>
      <c r="AT519" s="63">
        <f>VLOOKUP($AD519,pTRAIT!$A:$X,21,FALSE)</f>
        <v>0</v>
      </c>
      <c r="AU519" s="63">
        <f>VLOOKUP($AD519,pTRAIT!$A:$X,22,FALSE)</f>
        <v>0</v>
      </c>
      <c r="AV519" s="63">
        <f>VLOOKUP($AD519,pTRAIT!$A:$X,23,FALSE)</f>
        <v>0</v>
      </c>
      <c r="AW519" s="63">
        <f>VLOOKUP($AD519,pTRAIT!$A:$X,24,FALSE)</f>
        <v>0</v>
      </c>
      <c r="AX519" s="67" t="s">
        <v>3259</v>
      </c>
      <c r="AY519" s="71" t="s">
        <v>3814</v>
      </c>
    </row>
    <row r="520" spans="1:51" ht="12" customHeight="1" x14ac:dyDescent="0.25">
      <c r="A520" s="32">
        <v>954</v>
      </c>
      <c r="B520" s="33" t="s">
        <v>5</v>
      </c>
      <c r="C520" s="34">
        <v>1010</v>
      </c>
      <c r="D520" s="32" t="str">
        <f t="shared" si="16"/>
        <v>954X1010</v>
      </c>
      <c r="E520" s="49" t="s">
        <v>1619</v>
      </c>
      <c r="F520" s="61" t="s">
        <v>2143</v>
      </c>
      <c r="G520" s="41" t="s">
        <v>43</v>
      </c>
      <c r="H520" s="38"/>
      <c r="I520" s="32">
        <v>954</v>
      </c>
      <c r="J520" s="63">
        <f>VLOOKUP(I520,pTRAIT!A:B,2,FALSE)</f>
        <v>0</v>
      </c>
      <c r="K520" s="63" t="s">
        <v>2724</v>
      </c>
      <c r="L520" s="63"/>
      <c r="M520" s="63" t="s">
        <v>2437</v>
      </c>
      <c r="N520" s="63" t="s">
        <v>2730</v>
      </c>
      <c r="O520" s="63"/>
      <c r="P520" s="63" t="s">
        <v>2732</v>
      </c>
      <c r="Q520" s="63"/>
      <c r="R520" s="63" t="s">
        <v>2431</v>
      </c>
      <c r="S520" s="63" t="s">
        <v>2736</v>
      </c>
      <c r="T520" s="63"/>
      <c r="U520" s="63" t="s">
        <v>2738</v>
      </c>
      <c r="V520" s="63"/>
      <c r="W520" s="63" t="s">
        <v>2431</v>
      </c>
      <c r="X520" s="63" t="s">
        <v>2436</v>
      </c>
      <c r="Y520" s="63"/>
      <c r="Z520" s="63"/>
      <c r="AA520" s="63" t="s">
        <v>2728</v>
      </c>
      <c r="AB520" s="63"/>
      <c r="AC520" s="63" t="str">
        <f t="shared" si="17"/>
        <v>EM5RT Ro5So5 Tp1/Tp1n-sge;NST=X</v>
      </c>
      <c r="AD520" s="34">
        <v>1010</v>
      </c>
      <c r="AE520" s="40" t="str">
        <f>VLOOKUP(AD520,pTRAIT!A:B,2,FALSE)</f>
        <v>EM5RTRo5So5Cf9;NST=X / EM5RTMi1Pu;NST=X</v>
      </c>
      <c r="AF520" s="63">
        <f>VLOOKUP($AD520,pTRAIT!$A:$X,7,FALSE)</f>
        <v>0</v>
      </c>
      <c r="AG520" s="63">
        <f>VLOOKUP($AD520,pTRAIT!$A:$X,8,FALSE)</f>
        <v>0</v>
      </c>
      <c r="AH520" s="63">
        <f>VLOOKUP($AD520,pTRAIT!$A:$X,9,FALSE)</f>
        <v>0</v>
      </c>
      <c r="AI520" s="63">
        <f>VLOOKUP($AD520,pTRAIT!$A:$X,10,FALSE)</f>
        <v>0</v>
      </c>
      <c r="AJ520" s="63">
        <f>VLOOKUP($AD520,pTRAIT!$A:$X,11,FALSE)</f>
        <v>0</v>
      </c>
      <c r="AK520" s="63">
        <f>VLOOKUP($AD520,pTRAIT!$A:$X,12,FALSE)</f>
        <v>0</v>
      </c>
      <c r="AL520" s="63">
        <f>VLOOKUP($AD520,pTRAIT!$A:$X,13,FALSE)</f>
        <v>0</v>
      </c>
      <c r="AM520" s="63">
        <f>VLOOKUP($AD520,pTRAIT!$A:$X,14,FALSE)</f>
        <v>0</v>
      </c>
      <c r="AN520" s="63">
        <f>VLOOKUP($AD520,pTRAIT!$A:$X,15,FALSE)</f>
        <v>0</v>
      </c>
      <c r="AO520" s="63">
        <f>VLOOKUP($AD520,pTRAIT!$A:$X,16,FALSE)</f>
        <v>0</v>
      </c>
      <c r="AP520" s="63">
        <f>VLOOKUP($AD520,pTRAIT!$A:$X,17,FALSE)</f>
        <v>0</v>
      </c>
      <c r="AQ520" s="63">
        <f>VLOOKUP($AD520,pTRAIT!$A:$X,18,FALSE)</f>
        <v>0</v>
      </c>
      <c r="AR520" s="63">
        <f>VLOOKUP($AD520,pTRAIT!$A:$X,19,FALSE)</f>
        <v>0</v>
      </c>
      <c r="AS520" s="63">
        <f>VLOOKUP($AD520,pTRAIT!$A:$X,20,FALSE)</f>
        <v>0</v>
      </c>
      <c r="AT520" s="63">
        <f>VLOOKUP($AD520,pTRAIT!$A:$X,21,FALSE)</f>
        <v>0</v>
      </c>
      <c r="AU520" s="63">
        <f>VLOOKUP($AD520,pTRAIT!$A:$X,22,FALSE)</f>
        <v>0</v>
      </c>
      <c r="AV520" s="63">
        <f>VLOOKUP($AD520,pTRAIT!$A:$X,23,FALSE)</f>
        <v>0</v>
      </c>
      <c r="AW520" s="63">
        <f>VLOOKUP($AD520,pTRAIT!$A:$X,24,FALSE)</f>
        <v>0</v>
      </c>
      <c r="AX520" s="67" t="s">
        <v>3260</v>
      </c>
      <c r="AY520" s="71" t="s">
        <v>3813</v>
      </c>
    </row>
    <row r="521" spans="1:51" ht="12" customHeight="1" x14ac:dyDescent="0.25">
      <c r="A521" s="32">
        <v>954</v>
      </c>
      <c r="B521" s="33" t="s">
        <v>5</v>
      </c>
      <c r="C521" s="34">
        <v>1011</v>
      </c>
      <c r="D521" s="32" t="str">
        <f t="shared" si="16"/>
        <v>954X1011</v>
      </c>
      <c r="E521" s="49" t="s">
        <v>1619</v>
      </c>
      <c r="F521" s="61" t="s">
        <v>2144</v>
      </c>
      <c r="G521" s="41" t="s">
        <v>43</v>
      </c>
      <c r="H521" s="38"/>
      <c r="I521" s="32">
        <v>954</v>
      </c>
      <c r="J521" s="63">
        <f>VLOOKUP(I521,pTRAIT!A:B,2,FALSE)</f>
        <v>0</v>
      </c>
      <c r="K521" s="63" t="s">
        <v>2724</v>
      </c>
      <c r="L521" s="63"/>
      <c r="M521" s="63" t="s">
        <v>2437</v>
      </c>
      <c r="N521" s="63" t="s">
        <v>2730</v>
      </c>
      <c r="O521" s="63"/>
      <c r="P521" s="63" t="s">
        <v>2732</v>
      </c>
      <c r="Q521" s="63"/>
      <c r="R521" s="63" t="s">
        <v>2431</v>
      </c>
      <c r="S521" s="63" t="s">
        <v>2736</v>
      </c>
      <c r="T521" s="63"/>
      <c r="U521" s="63" t="s">
        <v>2738</v>
      </c>
      <c r="V521" s="63"/>
      <c r="W521" s="63" t="s">
        <v>2431</v>
      </c>
      <c r="X521" s="63" t="s">
        <v>2436</v>
      </c>
      <c r="Y521" s="63"/>
      <c r="Z521" s="63"/>
      <c r="AA521" s="63" t="s">
        <v>2728</v>
      </c>
      <c r="AB521" s="63"/>
      <c r="AC521" s="63" t="str">
        <f t="shared" si="17"/>
        <v>EM5RT Ro5So5 Tp1/Tp1n-sge;NST=X</v>
      </c>
      <c r="AD521" s="34">
        <v>1011</v>
      </c>
      <c r="AE521" s="40" t="str">
        <f>VLOOKUP(AD521,pTRAIT!A:B,2,FALSE)</f>
        <v>EM5RTRo5So5Cf9;NST=X / EM5RTUeRo5So5Cf9Pu;NST=X</v>
      </c>
      <c r="AF521" s="63">
        <f>VLOOKUP($AD521,pTRAIT!$A:$X,7,FALSE)</f>
        <v>0</v>
      </c>
      <c r="AG521" s="63">
        <f>VLOOKUP($AD521,pTRAIT!$A:$X,8,FALSE)</f>
        <v>0</v>
      </c>
      <c r="AH521" s="63">
        <f>VLOOKUP($AD521,pTRAIT!$A:$X,9,FALSE)</f>
        <v>0</v>
      </c>
      <c r="AI521" s="63">
        <f>VLOOKUP($AD521,pTRAIT!$A:$X,10,FALSE)</f>
        <v>0</v>
      </c>
      <c r="AJ521" s="63">
        <f>VLOOKUP($AD521,pTRAIT!$A:$X,11,FALSE)</f>
        <v>0</v>
      </c>
      <c r="AK521" s="63">
        <f>VLOOKUP($AD521,pTRAIT!$A:$X,12,FALSE)</f>
        <v>0</v>
      </c>
      <c r="AL521" s="63">
        <f>VLOOKUP($AD521,pTRAIT!$A:$X,13,FALSE)</f>
        <v>0</v>
      </c>
      <c r="AM521" s="63">
        <f>VLOOKUP($AD521,pTRAIT!$A:$X,14,FALSE)</f>
        <v>0</v>
      </c>
      <c r="AN521" s="63">
        <f>VLOOKUP($AD521,pTRAIT!$A:$X,15,FALSE)</f>
        <v>0</v>
      </c>
      <c r="AO521" s="63">
        <f>VLOOKUP($AD521,pTRAIT!$A:$X,16,FALSE)</f>
        <v>0</v>
      </c>
      <c r="AP521" s="63">
        <f>VLOOKUP($AD521,pTRAIT!$A:$X,17,FALSE)</f>
        <v>0</v>
      </c>
      <c r="AQ521" s="63">
        <f>VLOOKUP($AD521,pTRAIT!$A:$X,18,FALSE)</f>
        <v>0</v>
      </c>
      <c r="AR521" s="63">
        <f>VLOOKUP($AD521,pTRAIT!$A:$X,19,FALSE)</f>
        <v>0</v>
      </c>
      <c r="AS521" s="63">
        <f>VLOOKUP($AD521,pTRAIT!$A:$X,20,FALSE)</f>
        <v>0</v>
      </c>
      <c r="AT521" s="63">
        <f>VLOOKUP($AD521,pTRAIT!$A:$X,21,FALSE)</f>
        <v>0</v>
      </c>
      <c r="AU521" s="63">
        <f>VLOOKUP($AD521,pTRAIT!$A:$X,22,FALSE)</f>
        <v>0</v>
      </c>
      <c r="AV521" s="63">
        <f>VLOOKUP($AD521,pTRAIT!$A:$X,23,FALSE)</f>
        <v>0</v>
      </c>
      <c r="AW521" s="63">
        <f>VLOOKUP($AD521,pTRAIT!$A:$X,24,FALSE)</f>
        <v>0</v>
      </c>
      <c r="AX521" s="67" t="s">
        <v>3261</v>
      </c>
      <c r="AY521" s="71" t="s">
        <v>3814</v>
      </c>
    </row>
    <row r="522" spans="1:51" ht="12" customHeight="1" x14ac:dyDescent="0.25">
      <c r="A522" s="32">
        <v>954</v>
      </c>
      <c r="B522" s="33" t="s">
        <v>5</v>
      </c>
      <c r="C522" s="34">
        <v>1012</v>
      </c>
      <c r="D522" s="32" t="str">
        <f t="shared" si="16"/>
        <v>954X1012</v>
      </c>
      <c r="E522" s="49" t="s">
        <v>1619</v>
      </c>
      <c r="F522" s="61" t="s">
        <v>2145</v>
      </c>
      <c r="G522" s="41" t="s">
        <v>43</v>
      </c>
      <c r="H522" s="38"/>
      <c r="I522" s="32">
        <v>954</v>
      </c>
      <c r="J522" s="63">
        <f>VLOOKUP(I522,pTRAIT!A:B,2,FALSE)</f>
        <v>0</v>
      </c>
      <c r="K522" s="63" t="s">
        <v>2724</v>
      </c>
      <c r="L522" s="63"/>
      <c r="M522" s="63" t="s">
        <v>2437</v>
      </c>
      <c r="N522" s="63" t="s">
        <v>2730</v>
      </c>
      <c r="O522" s="63"/>
      <c r="P522" s="63" t="s">
        <v>2732</v>
      </c>
      <c r="Q522" s="63"/>
      <c r="R522" s="63" t="s">
        <v>2431</v>
      </c>
      <c r="S522" s="63" t="s">
        <v>2736</v>
      </c>
      <c r="T522" s="63"/>
      <c r="U522" s="63" t="s">
        <v>2738</v>
      </c>
      <c r="V522" s="63"/>
      <c r="W522" s="63" t="s">
        <v>2431</v>
      </c>
      <c r="X522" s="63" t="s">
        <v>2436</v>
      </c>
      <c r="Y522" s="63"/>
      <c r="Z522" s="63"/>
      <c r="AA522" s="63" t="s">
        <v>2728</v>
      </c>
      <c r="AB522" s="63"/>
      <c r="AC522" s="63" t="str">
        <f t="shared" si="17"/>
        <v>EM5RT Ro5So5 Tp1/Tp1n-sge;NST=X</v>
      </c>
      <c r="AD522" s="34">
        <v>1012</v>
      </c>
      <c r="AE522" s="40" t="str">
        <f>VLOOKUP(AD522,pTRAIT!A:B,2,FALSE)</f>
        <v>EM5RTRo5So5Cf9;NST=X / EM5RTUeRo5So5Cf9Pu;NST=X</v>
      </c>
      <c r="AF522" s="63">
        <f>VLOOKUP($AD522,pTRAIT!$A:$X,7,FALSE)</f>
        <v>0</v>
      </c>
      <c r="AG522" s="63">
        <f>VLOOKUP($AD522,pTRAIT!$A:$X,8,FALSE)</f>
        <v>0</v>
      </c>
      <c r="AH522" s="63">
        <f>VLOOKUP($AD522,pTRAIT!$A:$X,9,FALSE)</f>
        <v>0</v>
      </c>
      <c r="AI522" s="63">
        <f>VLOOKUP($AD522,pTRAIT!$A:$X,10,FALSE)</f>
        <v>0</v>
      </c>
      <c r="AJ522" s="63">
        <f>VLOOKUP($AD522,pTRAIT!$A:$X,11,FALSE)</f>
        <v>0</v>
      </c>
      <c r="AK522" s="63">
        <f>VLOOKUP($AD522,pTRAIT!$A:$X,12,FALSE)</f>
        <v>0</v>
      </c>
      <c r="AL522" s="63">
        <f>VLOOKUP($AD522,pTRAIT!$A:$X,13,FALSE)</f>
        <v>0</v>
      </c>
      <c r="AM522" s="63">
        <f>VLOOKUP($AD522,pTRAIT!$A:$X,14,FALSE)</f>
        <v>0</v>
      </c>
      <c r="AN522" s="63">
        <f>VLOOKUP($AD522,pTRAIT!$A:$X,15,FALSE)</f>
        <v>0</v>
      </c>
      <c r="AO522" s="63">
        <f>VLOOKUP($AD522,pTRAIT!$A:$X,16,FALSE)</f>
        <v>0</v>
      </c>
      <c r="AP522" s="63">
        <f>VLOOKUP($AD522,pTRAIT!$A:$X,17,FALSE)</f>
        <v>0</v>
      </c>
      <c r="AQ522" s="63">
        <f>VLOOKUP($AD522,pTRAIT!$A:$X,18,FALSE)</f>
        <v>0</v>
      </c>
      <c r="AR522" s="63">
        <f>VLOOKUP($AD522,pTRAIT!$A:$X,19,FALSE)</f>
        <v>0</v>
      </c>
      <c r="AS522" s="63">
        <f>VLOOKUP($AD522,pTRAIT!$A:$X,20,FALSE)</f>
        <v>0</v>
      </c>
      <c r="AT522" s="63">
        <f>VLOOKUP($AD522,pTRAIT!$A:$X,21,FALSE)</f>
        <v>0</v>
      </c>
      <c r="AU522" s="63">
        <f>VLOOKUP($AD522,pTRAIT!$A:$X,22,FALSE)</f>
        <v>0</v>
      </c>
      <c r="AV522" s="63">
        <f>VLOOKUP($AD522,pTRAIT!$A:$X,23,FALSE)</f>
        <v>0</v>
      </c>
      <c r="AW522" s="63">
        <f>VLOOKUP($AD522,pTRAIT!$A:$X,24,FALSE)</f>
        <v>0</v>
      </c>
      <c r="AX522" s="67" t="s">
        <v>3262</v>
      </c>
      <c r="AY522" s="71" t="s">
        <v>3814</v>
      </c>
    </row>
    <row r="523" spans="1:51" ht="12" customHeight="1" x14ac:dyDescent="0.25">
      <c r="A523" s="32">
        <v>954</v>
      </c>
      <c r="B523" s="33" t="s">
        <v>5</v>
      </c>
      <c r="C523" s="34">
        <v>1013</v>
      </c>
      <c r="D523" s="32" t="str">
        <f t="shared" si="16"/>
        <v>954X1013</v>
      </c>
      <c r="E523" s="49" t="s">
        <v>1619</v>
      </c>
      <c r="F523" s="61" t="s">
        <v>2146</v>
      </c>
      <c r="G523" s="41" t="s">
        <v>43</v>
      </c>
      <c r="H523" s="38"/>
      <c r="I523" s="32">
        <v>954</v>
      </c>
      <c r="J523" s="63">
        <f>VLOOKUP(I523,pTRAIT!A:B,2,FALSE)</f>
        <v>0</v>
      </c>
      <c r="K523" s="63" t="s">
        <v>2724</v>
      </c>
      <c r="L523" s="63"/>
      <c r="M523" s="63" t="s">
        <v>2437</v>
      </c>
      <c r="N523" s="63" t="s">
        <v>2730</v>
      </c>
      <c r="O523" s="63"/>
      <c r="P523" s="63" t="s">
        <v>2732</v>
      </c>
      <c r="Q523" s="63"/>
      <c r="R523" s="63" t="s">
        <v>2431</v>
      </c>
      <c r="S523" s="63" t="s">
        <v>2736</v>
      </c>
      <c r="T523" s="63"/>
      <c r="U523" s="63" t="s">
        <v>2738</v>
      </c>
      <c r="V523" s="63"/>
      <c r="W523" s="63" t="s">
        <v>2431</v>
      </c>
      <c r="X523" s="63" t="s">
        <v>2436</v>
      </c>
      <c r="Y523" s="63"/>
      <c r="Z523" s="63"/>
      <c r="AA523" s="63" t="s">
        <v>2728</v>
      </c>
      <c r="AB523" s="63"/>
      <c r="AC523" s="63" t="str">
        <f t="shared" si="17"/>
        <v>EM5RT Ro5So5 Tp1/Tp1n-sge;NST=X</v>
      </c>
      <c r="AD523" s="34">
        <v>1013</v>
      </c>
      <c r="AE523" s="40" t="str">
        <f>VLOOKUP(AD523,pTRAIT!A:B,2,FALSE)</f>
        <v>EM5RTRo5So5Cf9;NST=X / EM5RTUeRo5So5Cf9Pu;NST=X</v>
      </c>
      <c r="AF523" s="63">
        <f>VLOOKUP($AD523,pTRAIT!$A:$X,7,FALSE)</f>
        <v>0</v>
      </c>
      <c r="AG523" s="63">
        <f>VLOOKUP($AD523,pTRAIT!$A:$X,8,FALSE)</f>
        <v>0</v>
      </c>
      <c r="AH523" s="63">
        <f>VLOOKUP($AD523,pTRAIT!$A:$X,9,FALSE)</f>
        <v>0</v>
      </c>
      <c r="AI523" s="63">
        <f>VLOOKUP($AD523,pTRAIT!$A:$X,10,FALSE)</f>
        <v>0</v>
      </c>
      <c r="AJ523" s="63">
        <f>VLOOKUP($AD523,pTRAIT!$A:$X,11,FALSE)</f>
        <v>0</v>
      </c>
      <c r="AK523" s="63">
        <f>VLOOKUP($AD523,pTRAIT!$A:$X,12,FALSE)</f>
        <v>0</v>
      </c>
      <c r="AL523" s="63">
        <f>VLOOKUP($AD523,pTRAIT!$A:$X,13,FALSE)</f>
        <v>0</v>
      </c>
      <c r="AM523" s="63">
        <f>VLOOKUP($AD523,pTRAIT!$A:$X,14,FALSE)</f>
        <v>0</v>
      </c>
      <c r="AN523" s="63">
        <f>VLOOKUP($AD523,pTRAIT!$A:$X,15,FALSE)</f>
        <v>0</v>
      </c>
      <c r="AO523" s="63">
        <f>VLOOKUP($AD523,pTRAIT!$A:$X,16,FALSE)</f>
        <v>0</v>
      </c>
      <c r="AP523" s="63">
        <f>VLOOKUP($AD523,pTRAIT!$A:$X,17,FALSE)</f>
        <v>0</v>
      </c>
      <c r="AQ523" s="63">
        <f>VLOOKUP($AD523,pTRAIT!$A:$X,18,FALSE)</f>
        <v>0</v>
      </c>
      <c r="AR523" s="63">
        <f>VLOOKUP($AD523,pTRAIT!$A:$X,19,FALSE)</f>
        <v>0</v>
      </c>
      <c r="AS523" s="63">
        <f>VLOOKUP($AD523,pTRAIT!$A:$X,20,FALSE)</f>
        <v>0</v>
      </c>
      <c r="AT523" s="63">
        <f>VLOOKUP($AD523,pTRAIT!$A:$X,21,FALSE)</f>
        <v>0</v>
      </c>
      <c r="AU523" s="63">
        <f>VLOOKUP($AD523,pTRAIT!$A:$X,22,FALSE)</f>
        <v>0</v>
      </c>
      <c r="AV523" s="63">
        <f>VLOOKUP($AD523,pTRAIT!$A:$X,23,FALSE)</f>
        <v>0</v>
      </c>
      <c r="AW523" s="63">
        <f>VLOOKUP($AD523,pTRAIT!$A:$X,24,FALSE)</f>
        <v>0</v>
      </c>
      <c r="AX523" s="67" t="s">
        <v>3263</v>
      </c>
      <c r="AY523" s="71" t="s">
        <v>3814</v>
      </c>
    </row>
    <row r="524" spans="1:51" ht="12" customHeight="1" x14ac:dyDescent="0.25">
      <c r="A524" s="32">
        <v>955</v>
      </c>
      <c r="B524" s="33" t="s">
        <v>5</v>
      </c>
      <c r="C524" s="34">
        <v>998</v>
      </c>
      <c r="D524" s="32" t="str">
        <f t="shared" si="16"/>
        <v>955X998</v>
      </c>
      <c r="E524" s="49" t="s">
        <v>1619</v>
      </c>
      <c r="F524" s="61" t="s">
        <v>2147</v>
      </c>
      <c r="G524" s="41" t="s">
        <v>43</v>
      </c>
      <c r="H524" s="38"/>
      <c r="I524" s="32">
        <v>955</v>
      </c>
      <c r="J524" s="63">
        <f>VLOOKUP(I524,pTRAIT!A:B,2,FALSE)</f>
        <v>0</v>
      </c>
      <c r="K524" s="63" t="s">
        <v>2724</v>
      </c>
      <c r="L524" s="63"/>
      <c r="M524" s="63" t="s">
        <v>2437</v>
      </c>
      <c r="N524" s="63" t="s">
        <v>2730</v>
      </c>
      <c r="O524" s="63"/>
      <c r="P524" s="63" t="s">
        <v>2732</v>
      </c>
      <c r="Q524" s="63"/>
      <c r="R524" s="63" t="s">
        <v>2431</v>
      </c>
      <c r="S524" s="63" t="s">
        <v>2736</v>
      </c>
      <c r="T524" s="63"/>
      <c r="U524" s="63" t="s">
        <v>2738</v>
      </c>
      <c r="V524" s="63"/>
      <c r="W524" s="63" t="s">
        <v>2431</v>
      </c>
      <c r="X524" s="63" t="s">
        <v>2436</v>
      </c>
      <c r="Y524" s="63"/>
      <c r="Z524" s="63"/>
      <c r="AA524" s="63" t="s">
        <v>2728</v>
      </c>
      <c r="AB524" s="63"/>
      <c r="AC524" s="63" t="str">
        <f t="shared" si="17"/>
        <v>EM5RT Ro5So5 Tp1/Tp1n-sge;NST=X</v>
      </c>
      <c r="AD524" s="34">
        <v>998</v>
      </c>
      <c r="AE524" s="40" t="str">
        <f>VLOOKUP(AD524,pTRAIT!A:B,2,FALSE)</f>
        <v>EM5RTRo5So5Cf9;NST=X / Sp-1EM5RTUeRo5So5Cf9Pu;NST=X</v>
      </c>
      <c r="AF524" s="63">
        <f>VLOOKUP($AD524,pTRAIT!$A:$X,7,FALSE)</f>
        <v>0</v>
      </c>
      <c r="AG524" s="63">
        <f>VLOOKUP($AD524,pTRAIT!$A:$X,8,FALSE)</f>
        <v>0</v>
      </c>
      <c r="AH524" s="63">
        <f>VLOOKUP($AD524,pTRAIT!$A:$X,9,FALSE)</f>
        <v>0</v>
      </c>
      <c r="AI524" s="63">
        <f>VLOOKUP($AD524,pTRAIT!$A:$X,10,FALSE)</f>
        <v>0</v>
      </c>
      <c r="AJ524" s="63">
        <f>VLOOKUP($AD524,pTRAIT!$A:$X,11,FALSE)</f>
        <v>0</v>
      </c>
      <c r="AK524" s="63">
        <f>VLOOKUP($AD524,pTRAIT!$A:$X,12,FALSE)</f>
        <v>0</v>
      </c>
      <c r="AL524" s="63">
        <f>VLOOKUP($AD524,pTRAIT!$A:$X,13,FALSE)</f>
        <v>0</v>
      </c>
      <c r="AM524" s="63">
        <f>VLOOKUP($AD524,pTRAIT!$A:$X,14,FALSE)</f>
        <v>0</v>
      </c>
      <c r="AN524" s="63">
        <f>VLOOKUP($AD524,pTRAIT!$A:$X,15,FALSE)</f>
        <v>0</v>
      </c>
      <c r="AO524" s="63">
        <f>VLOOKUP($AD524,pTRAIT!$A:$X,16,FALSE)</f>
        <v>0</v>
      </c>
      <c r="AP524" s="63">
        <f>VLOOKUP($AD524,pTRAIT!$A:$X,17,FALSE)</f>
        <v>0</v>
      </c>
      <c r="AQ524" s="63">
        <f>VLOOKUP($AD524,pTRAIT!$A:$X,18,FALSE)</f>
        <v>0</v>
      </c>
      <c r="AR524" s="63">
        <f>VLOOKUP($AD524,pTRAIT!$A:$X,19,FALSE)</f>
        <v>0</v>
      </c>
      <c r="AS524" s="63">
        <f>VLOOKUP($AD524,pTRAIT!$A:$X,20,FALSE)</f>
        <v>0</v>
      </c>
      <c r="AT524" s="63">
        <f>VLOOKUP($AD524,pTRAIT!$A:$X,21,FALSE)</f>
        <v>0</v>
      </c>
      <c r="AU524" s="63">
        <f>VLOOKUP($AD524,pTRAIT!$A:$X,22,FALSE)</f>
        <v>0</v>
      </c>
      <c r="AV524" s="63">
        <f>VLOOKUP($AD524,pTRAIT!$A:$X,23,FALSE)</f>
        <v>0</v>
      </c>
      <c r="AW524" s="63">
        <f>VLOOKUP($AD524,pTRAIT!$A:$X,24,FALSE)</f>
        <v>0</v>
      </c>
      <c r="AX524" s="67" t="s">
        <v>3264</v>
      </c>
      <c r="AY524" s="71" t="s">
        <v>3815</v>
      </c>
    </row>
    <row r="525" spans="1:51" ht="12" customHeight="1" x14ac:dyDescent="0.25">
      <c r="A525" s="32">
        <v>955</v>
      </c>
      <c r="B525" s="33" t="s">
        <v>5</v>
      </c>
      <c r="C525" s="34">
        <v>999</v>
      </c>
      <c r="D525" s="32" t="str">
        <f t="shared" si="16"/>
        <v>955X999</v>
      </c>
      <c r="E525" s="49" t="s">
        <v>1619</v>
      </c>
      <c r="F525" s="61" t="s">
        <v>2148</v>
      </c>
      <c r="G525" s="41" t="s">
        <v>43</v>
      </c>
      <c r="H525" s="38"/>
      <c r="I525" s="32">
        <v>955</v>
      </c>
      <c r="J525" s="63">
        <f>VLOOKUP(I525,pTRAIT!A:B,2,FALSE)</f>
        <v>0</v>
      </c>
      <c r="K525" s="63" t="s">
        <v>2724</v>
      </c>
      <c r="L525" s="63"/>
      <c r="M525" s="63" t="s">
        <v>2437</v>
      </c>
      <c r="N525" s="63" t="s">
        <v>2730</v>
      </c>
      <c r="O525" s="63"/>
      <c r="P525" s="63" t="s">
        <v>2732</v>
      </c>
      <c r="Q525" s="63"/>
      <c r="R525" s="63" t="s">
        <v>2431</v>
      </c>
      <c r="S525" s="63" t="s">
        <v>2736</v>
      </c>
      <c r="T525" s="63"/>
      <c r="U525" s="63" t="s">
        <v>2738</v>
      </c>
      <c r="V525" s="63"/>
      <c r="W525" s="63" t="s">
        <v>2431</v>
      </c>
      <c r="X525" s="63" t="s">
        <v>2436</v>
      </c>
      <c r="Y525" s="63"/>
      <c r="Z525" s="63"/>
      <c r="AA525" s="63" t="s">
        <v>2728</v>
      </c>
      <c r="AB525" s="63"/>
      <c r="AC525" s="63" t="str">
        <f t="shared" si="17"/>
        <v>EM5RT Ro5So5 Tp1/Tp1n-sge;NST=X</v>
      </c>
      <c r="AD525" s="34">
        <v>999</v>
      </c>
      <c r="AE525" s="40" t="str">
        <f>VLOOKUP(AD525,pTRAIT!A:B,2,FALSE)</f>
        <v>EM5RTRo5So5Cf9;NST=X / EM5RTUeRo5So5Cf9Pu;NST=X</v>
      </c>
      <c r="AF525" s="63">
        <f>VLOOKUP($AD525,pTRAIT!$A:$X,7,FALSE)</f>
        <v>0</v>
      </c>
      <c r="AG525" s="63">
        <f>VLOOKUP($AD525,pTRAIT!$A:$X,8,FALSE)</f>
        <v>0</v>
      </c>
      <c r="AH525" s="63">
        <f>VLOOKUP($AD525,pTRAIT!$A:$X,9,FALSE)</f>
        <v>0</v>
      </c>
      <c r="AI525" s="63">
        <f>VLOOKUP($AD525,pTRAIT!$A:$X,10,FALSE)</f>
        <v>0</v>
      </c>
      <c r="AJ525" s="63">
        <f>VLOOKUP($AD525,pTRAIT!$A:$X,11,FALSE)</f>
        <v>0</v>
      </c>
      <c r="AK525" s="63">
        <f>VLOOKUP($AD525,pTRAIT!$A:$X,12,FALSE)</f>
        <v>0</v>
      </c>
      <c r="AL525" s="63">
        <f>VLOOKUP($AD525,pTRAIT!$A:$X,13,FALSE)</f>
        <v>0</v>
      </c>
      <c r="AM525" s="63">
        <f>VLOOKUP($AD525,pTRAIT!$A:$X,14,FALSE)</f>
        <v>0</v>
      </c>
      <c r="AN525" s="63">
        <f>VLOOKUP($AD525,pTRAIT!$A:$X,15,FALSE)</f>
        <v>0</v>
      </c>
      <c r="AO525" s="63">
        <f>VLOOKUP($AD525,pTRAIT!$A:$X,16,FALSE)</f>
        <v>0</v>
      </c>
      <c r="AP525" s="63">
        <f>VLOOKUP($AD525,pTRAIT!$A:$X,17,FALSE)</f>
        <v>0</v>
      </c>
      <c r="AQ525" s="63">
        <f>VLOOKUP($AD525,pTRAIT!$A:$X,18,FALSE)</f>
        <v>0</v>
      </c>
      <c r="AR525" s="63">
        <f>VLOOKUP($AD525,pTRAIT!$A:$X,19,FALSE)</f>
        <v>0</v>
      </c>
      <c r="AS525" s="63">
        <f>VLOOKUP($AD525,pTRAIT!$A:$X,20,FALSE)</f>
        <v>0</v>
      </c>
      <c r="AT525" s="63">
        <f>VLOOKUP($AD525,pTRAIT!$A:$X,21,FALSE)</f>
        <v>0</v>
      </c>
      <c r="AU525" s="63">
        <f>VLOOKUP($AD525,pTRAIT!$A:$X,22,FALSE)</f>
        <v>0</v>
      </c>
      <c r="AV525" s="63">
        <f>VLOOKUP($AD525,pTRAIT!$A:$X,23,FALSE)</f>
        <v>0</v>
      </c>
      <c r="AW525" s="63">
        <f>VLOOKUP($AD525,pTRAIT!$A:$X,24,FALSE)</f>
        <v>0</v>
      </c>
      <c r="AX525" s="67" t="s">
        <v>3265</v>
      </c>
      <c r="AY525" s="71" t="s">
        <v>3814</v>
      </c>
    </row>
    <row r="526" spans="1:51" ht="12" customHeight="1" x14ac:dyDescent="0.25">
      <c r="A526" s="32">
        <v>955</v>
      </c>
      <c r="B526" s="33" t="s">
        <v>5</v>
      </c>
      <c r="C526" s="34">
        <v>1000</v>
      </c>
      <c r="D526" s="32" t="str">
        <f t="shared" si="16"/>
        <v>955X1000</v>
      </c>
      <c r="E526" s="49" t="s">
        <v>1619</v>
      </c>
      <c r="F526" s="61" t="s">
        <v>2149</v>
      </c>
      <c r="G526" s="41" t="s">
        <v>43</v>
      </c>
      <c r="H526" s="38"/>
      <c r="I526" s="32">
        <v>955</v>
      </c>
      <c r="J526" s="63">
        <f>VLOOKUP(I526,pTRAIT!A:B,2,FALSE)</f>
        <v>0</v>
      </c>
      <c r="K526" s="63" t="s">
        <v>2724</v>
      </c>
      <c r="L526" s="63"/>
      <c r="M526" s="63" t="s">
        <v>2437</v>
      </c>
      <c r="N526" s="63" t="s">
        <v>2730</v>
      </c>
      <c r="O526" s="63"/>
      <c r="P526" s="63" t="s">
        <v>2732</v>
      </c>
      <c r="Q526" s="63"/>
      <c r="R526" s="63" t="s">
        <v>2431</v>
      </c>
      <c r="S526" s="63" t="s">
        <v>2736</v>
      </c>
      <c r="T526" s="63"/>
      <c r="U526" s="63" t="s">
        <v>2738</v>
      </c>
      <c r="V526" s="63"/>
      <c r="W526" s="63" t="s">
        <v>2431</v>
      </c>
      <c r="X526" s="63" t="s">
        <v>2436</v>
      </c>
      <c r="Y526" s="63"/>
      <c r="Z526" s="63"/>
      <c r="AA526" s="63" t="s">
        <v>2728</v>
      </c>
      <c r="AB526" s="63"/>
      <c r="AC526" s="63" t="str">
        <f t="shared" si="17"/>
        <v>EM5RT Ro5So5 Tp1/Tp1n-sge;NST=X</v>
      </c>
      <c r="AD526" s="34">
        <v>1000</v>
      </c>
      <c r="AE526" s="40" t="str">
        <f>VLOOKUP(AD526,pTRAIT!A:B,2,FALSE)</f>
        <v>EM5RTRo5So5Cf9;NST=X / EM5RTUeRo5So5Cf9Pu;NST=X</v>
      </c>
      <c r="AF526" s="63">
        <f>VLOOKUP($AD526,pTRAIT!$A:$X,7,FALSE)</f>
        <v>0</v>
      </c>
      <c r="AG526" s="63">
        <f>VLOOKUP($AD526,pTRAIT!$A:$X,8,FALSE)</f>
        <v>0</v>
      </c>
      <c r="AH526" s="63">
        <f>VLOOKUP($AD526,pTRAIT!$A:$X,9,FALSE)</f>
        <v>0</v>
      </c>
      <c r="AI526" s="63">
        <f>VLOOKUP($AD526,pTRAIT!$A:$X,10,FALSE)</f>
        <v>0</v>
      </c>
      <c r="AJ526" s="63">
        <f>VLOOKUP($AD526,pTRAIT!$A:$X,11,FALSE)</f>
        <v>0</v>
      </c>
      <c r="AK526" s="63">
        <f>VLOOKUP($AD526,pTRAIT!$A:$X,12,FALSE)</f>
        <v>0</v>
      </c>
      <c r="AL526" s="63">
        <f>VLOOKUP($AD526,pTRAIT!$A:$X,13,FALSE)</f>
        <v>0</v>
      </c>
      <c r="AM526" s="63">
        <f>VLOOKUP($AD526,pTRAIT!$A:$X,14,FALSE)</f>
        <v>0</v>
      </c>
      <c r="AN526" s="63">
        <f>VLOOKUP($AD526,pTRAIT!$A:$X,15,FALSE)</f>
        <v>0</v>
      </c>
      <c r="AO526" s="63">
        <f>VLOOKUP($AD526,pTRAIT!$A:$X,16,FALSE)</f>
        <v>0</v>
      </c>
      <c r="AP526" s="63">
        <f>VLOOKUP($AD526,pTRAIT!$A:$X,17,FALSE)</f>
        <v>0</v>
      </c>
      <c r="AQ526" s="63">
        <f>VLOOKUP($AD526,pTRAIT!$A:$X,18,FALSE)</f>
        <v>0</v>
      </c>
      <c r="AR526" s="63">
        <f>VLOOKUP($AD526,pTRAIT!$A:$X,19,FALSE)</f>
        <v>0</v>
      </c>
      <c r="AS526" s="63">
        <f>VLOOKUP($AD526,pTRAIT!$A:$X,20,FALSE)</f>
        <v>0</v>
      </c>
      <c r="AT526" s="63">
        <f>VLOOKUP($AD526,pTRAIT!$A:$X,21,FALSE)</f>
        <v>0</v>
      </c>
      <c r="AU526" s="63">
        <f>VLOOKUP($AD526,pTRAIT!$A:$X,22,FALSE)</f>
        <v>0</v>
      </c>
      <c r="AV526" s="63">
        <f>VLOOKUP($AD526,pTRAIT!$A:$X,23,FALSE)</f>
        <v>0</v>
      </c>
      <c r="AW526" s="63">
        <f>VLOOKUP($AD526,pTRAIT!$A:$X,24,FALSE)</f>
        <v>0</v>
      </c>
      <c r="AX526" s="67" t="s">
        <v>3266</v>
      </c>
      <c r="AY526" s="71" t="s">
        <v>3814</v>
      </c>
    </row>
    <row r="527" spans="1:51" ht="12" customHeight="1" x14ac:dyDescent="0.25">
      <c r="A527" s="32">
        <v>955</v>
      </c>
      <c r="B527" s="33" t="s">
        <v>5</v>
      </c>
      <c r="C527" s="34">
        <v>1001</v>
      </c>
      <c r="D527" s="32" t="str">
        <f t="shared" si="16"/>
        <v>955X1001</v>
      </c>
      <c r="E527" s="49" t="s">
        <v>1619</v>
      </c>
      <c r="F527" s="61" t="s">
        <v>2150</v>
      </c>
      <c r="G527" s="41" t="s">
        <v>43</v>
      </c>
      <c r="H527" s="38"/>
      <c r="I527" s="32">
        <v>955</v>
      </c>
      <c r="J527" s="63">
        <f>VLOOKUP(I527,pTRAIT!A:B,2,FALSE)</f>
        <v>0</v>
      </c>
      <c r="K527" s="63" t="s">
        <v>2724</v>
      </c>
      <c r="L527" s="63"/>
      <c r="M527" s="63" t="s">
        <v>2437</v>
      </c>
      <c r="N527" s="63" t="s">
        <v>2730</v>
      </c>
      <c r="O527" s="63"/>
      <c r="P527" s="63" t="s">
        <v>2732</v>
      </c>
      <c r="Q527" s="63"/>
      <c r="R527" s="63" t="s">
        <v>2431</v>
      </c>
      <c r="S527" s="63" t="s">
        <v>2736</v>
      </c>
      <c r="T527" s="63"/>
      <c r="U527" s="63" t="s">
        <v>2738</v>
      </c>
      <c r="V527" s="63"/>
      <c r="W527" s="63" t="s">
        <v>2431</v>
      </c>
      <c r="X527" s="63" t="s">
        <v>2436</v>
      </c>
      <c r="Y527" s="63"/>
      <c r="Z527" s="63"/>
      <c r="AA527" s="63" t="s">
        <v>2728</v>
      </c>
      <c r="AB527" s="63"/>
      <c r="AC527" s="63" t="str">
        <f t="shared" si="17"/>
        <v>EM5RT Ro5So5 Tp1/Tp1n-sge;NST=X</v>
      </c>
      <c r="AD527" s="34">
        <v>1001</v>
      </c>
      <c r="AE527" s="40" t="str">
        <f>VLOOKUP(AD527,pTRAIT!A:B,2,FALSE)</f>
        <v>EM5RTRo5So5Cf9;NST=X / EM5RTUeRo5So5Cf9Pu;NST=X</v>
      </c>
      <c r="AF527" s="63">
        <f>VLOOKUP($AD527,pTRAIT!$A:$X,7,FALSE)</f>
        <v>0</v>
      </c>
      <c r="AG527" s="63">
        <f>VLOOKUP($AD527,pTRAIT!$A:$X,8,FALSE)</f>
        <v>0</v>
      </c>
      <c r="AH527" s="63">
        <f>VLOOKUP($AD527,pTRAIT!$A:$X,9,FALSE)</f>
        <v>0</v>
      </c>
      <c r="AI527" s="63">
        <f>VLOOKUP($AD527,pTRAIT!$A:$X,10,FALSE)</f>
        <v>0</v>
      </c>
      <c r="AJ527" s="63">
        <f>VLOOKUP($AD527,pTRAIT!$A:$X,11,FALSE)</f>
        <v>0</v>
      </c>
      <c r="AK527" s="63">
        <f>VLOOKUP($AD527,pTRAIT!$A:$X,12,FALSE)</f>
        <v>0</v>
      </c>
      <c r="AL527" s="63">
        <f>VLOOKUP($AD527,pTRAIT!$A:$X,13,FALSE)</f>
        <v>0</v>
      </c>
      <c r="AM527" s="63">
        <f>VLOOKUP($AD527,pTRAIT!$A:$X,14,FALSE)</f>
        <v>0</v>
      </c>
      <c r="AN527" s="63">
        <f>VLOOKUP($AD527,pTRAIT!$A:$X,15,FALSE)</f>
        <v>0</v>
      </c>
      <c r="AO527" s="63">
        <f>VLOOKUP($AD527,pTRAIT!$A:$X,16,FALSE)</f>
        <v>0</v>
      </c>
      <c r="AP527" s="63">
        <f>VLOOKUP($AD527,pTRAIT!$A:$X,17,FALSE)</f>
        <v>0</v>
      </c>
      <c r="AQ527" s="63">
        <f>VLOOKUP($AD527,pTRAIT!$A:$X,18,FALSE)</f>
        <v>0</v>
      </c>
      <c r="AR527" s="63">
        <f>VLOOKUP($AD527,pTRAIT!$A:$X,19,FALSE)</f>
        <v>0</v>
      </c>
      <c r="AS527" s="63">
        <f>VLOOKUP($AD527,pTRAIT!$A:$X,20,FALSE)</f>
        <v>0</v>
      </c>
      <c r="AT527" s="63">
        <f>VLOOKUP($AD527,pTRAIT!$A:$X,21,FALSE)</f>
        <v>0</v>
      </c>
      <c r="AU527" s="63">
        <f>VLOOKUP($AD527,pTRAIT!$A:$X,22,FALSE)</f>
        <v>0</v>
      </c>
      <c r="AV527" s="63">
        <f>VLOOKUP($AD527,pTRAIT!$A:$X,23,FALSE)</f>
        <v>0</v>
      </c>
      <c r="AW527" s="63">
        <f>VLOOKUP($AD527,pTRAIT!$A:$X,24,FALSE)</f>
        <v>0</v>
      </c>
      <c r="AX527" s="67" t="s">
        <v>3267</v>
      </c>
      <c r="AY527" s="71" t="s">
        <v>3814</v>
      </c>
    </row>
    <row r="528" spans="1:51" ht="12" customHeight="1" x14ac:dyDescent="0.25">
      <c r="A528" s="32">
        <v>956</v>
      </c>
      <c r="B528" s="33" t="s">
        <v>5</v>
      </c>
      <c r="C528" s="34">
        <v>967</v>
      </c>
      <c r="D528" s="32" t="str">
        <f t="shared" si="16"/>
        <v>956X967</v>
      </c>
      <c r="E528" s="49" t="s">
        <v>1619</v>
      </c>
      <c r="F528" s="61" t="s">
        <v>2151</v>
      </c>
      <c r="G528" s="41" t="s">
        <v>43</v>
      </c>
      <c r="H528" s="38"/>
      <c r="I528" s="32">
        <v>956</v>
      </c>
      <c r="J528" s="63">
        <f>VLOOKUP(I528,pTRAIT!A:B,2,FALSE)</f>
        <v>0</v>
      </c>
      <c r="K528" s="63" t="s">
        <v>2724</v>
      </c>
      <c r="L528" s="63"/>
      <c r="M528" s="63" t="s">
        <v>2437</v>
      </c>
      <c r="N528" s="63" t="s">
        <v>2730</v>
      </c>
      <c r="O528" s="63"/>
      <c r="P528" s="63"/>
      <c r="Q528" s="63" t="s">
        <v>2734</v>
      </c>
      <c r="R528" s="63" t="s">
        <v>2431</v>
      </c>
      <c r="S528" s="63" t="s">
        <v>2736</v>
      </c>
      <c r="T528" s="63"/>
      <c r="U528" s="63" t="s">
        <v>2738</v>
      </c>
      <c r="V528" s="63"/>
      <c r="W528" s="63" t="s">
        <v>2431</v>
      </c>
      <c r="X528" s="63" t="s">
        <v>2436</v>
      </c>
      <c r="Y528" s="63"/>
      <c r="Z528" s="63"/>
      <c r="AA528" s="63" t="s">
        <v>2728</v>
      </c>
      <c r="AB528" s="63"/>
      <c r="AC528" s="63" t="str">
        <f t="shared" si="17"/>
        <v>EM5Ue Ro5So5 Tp1/Tp1n-sge;NST=X</v>
      </c>
      <c r="AD528" s="34">
        <v>967</v>
      </c>
      <c r="AE528" s="40" t="str">
        <f>VLOOKUP(AD528,pTRAIT!A:B,2,FALSE)</f>
        <v>Sp-1EM5RTUeRo5So5Cf9Pu;NST=X / EM5UeRo5So5Cf9;NST=X</v>
      </c>
      <c r="AF528" s="63">
        <f>VLOOKUP($AD528,pTRAIT!$A:$X,7,FALSE)</f>
        <v>0</v>
      </c>
      <c r="AG528" s="63">
        <f>VLOOKUP($AD528,pTRAIT!$A:$X,8,FALSE)</f>
        <v>0</v>
      </c>
      <c r="AH528" s="63">
        <f>VLOOKUP($AD528,pTRAIT!$A:$X,9,FALSE)</f>
        <v>0</v>
      </c>
      <c r="AI528" s="63">
        <f>VLOOKUP($AD528,pTRAIT!$A:$X,10,FALSE)</f>
        <v>0</v>
      </c>
      <c r="AJ528" s="63">
        <f>VLOOKUP($AD528,pTRAIT!$A:$X,11,FALSE)</f>
        <v>0</v>
      </c>
      <c r="AK528" s="63">
        <f>VLOOKUP($AD528,pTRAIT!$A:$X,12,FALSE)</f>
        <v>0</v>
      </c>
      <c r="AL528" s="63">
        <f>VLOOKUP($AD528,pTRAIT!$A:$X,13,FALSE)</f>
        <v>0</v>
      </c>
      <c r="AM528" s="63">
        <f>VLOOKUP($AD528,pTRAIT!$A:$X,14,FALSE)</f>
        <v>0</v>
      </c>
      <c r="AN528" s="63">
        <f>VLOOKUP($AD528,pTRAIT!$A:$X,15,FALSE)</f>
        <v>0</v>
      </c>
      <c r="AO528" s="63">
        <f>VLOOKUP($AD528,pTRAIT!$A:$X,16,FALSE)</f>
        <v>0</v>
      </c>
      <c r="AP528" s="63">
        <f>VLOOKUP($AD528,pTRAIT!$A:$X,17,FALSE)</f>
        <v>0</v>
      </c>
      <c r="AQ528" s="63">
        <f>VLOOKUP($AD528,pTRAIT!$A:$X,18,FALSE)</f>
        <v>0</v>
      </c>
      <c r="AR528" s="63">
        <f>VLOOKUP($AD528,pTRAIT!$A:$X,19,FALSE)</f>
        <v>0</v>
      </c>
      <c r="AS528" s="63">
        <f>VLOOKUP($AD528,pTRAIT!$A:$X,20,FALSE)</f>
        <v>0</v>
      </c>
      <c r="AT528" s="63">
        <f>VLOOKUP($AD528,pTRAIT!$A:$X,21,FALSE)</f>
        <v>0</v>
      </c>
      <c r="AU528" s="63">
        <f>VLOOKUP($AD528,pTRAIT!$A:$X,22,FALSE)</f>
        <v>0</v>
      </c>
      <c r="AV528" s="63">
        <f>VLOOKUP($AD528,pTRAIT!$A:$X,23,FALSE)</f>
        <v>0</v>
      </c>
      <c r="AW528" s="63">
        <f>VLOOKUP($AD528,pTRAIT!$A:$X,24,FALSE)</f>
        <v>0</v>
      </c>
      <c r="AX528" s="67" t="s">
        <v>3268</v>
      </c>
      <c r="AY528" s="71" t="s">
        <v>3816</v>
      </c>
    </row>
    <row r="529" spans="1:51" ht="12" customHeight="1" x14ac:dyDescent="0.25">
      <c r="A529" s="32">
        <v>956</v>
      </c>
      <c r="B529" s="33" t="s">
        <v>5</v>
      </c>
      <c r="C529" s="34">
        <v>1042</v>
      </c>
      <c r="D529" s="32" t="str">
        <f t="shared" si="16"/>
        <v>956X1042</v>
      </c>
      <c r="E529" s="49" t="s">
        <v>1619</v>
      </c>
      <c r="F529" s="61" t="s">
        <v>2152</v>
      </c>
      <c r="G529" s="41" t="s">
        <v>43</v>
      </c>
      <c r="H529" s="38"/>
      <c r="I529" s="32">
        <v>956</v>
      </c>
      <c r="J529" s="63">
        <f>VLOOKUP(I529,pTRAIT!A:B,2,FALSE)</f>
        <v>0</v>
      </c>
      <c r="K529" s="63" t="s">
        <v>2724</v>
      </c>
      <c r="L529" s="63"/>
      <c r="M529" s="63" t="s">
        <v>2437</v>
      </c>
      <c r="N529" s="63" t="s">
        <v>2730</v>
      </c>
      <c r="O529" s="63"/>
      <c r="P529" s="63"/>
      <c r="Q529" s="63" t="s">
        <v>2734</v>
      </c>
      <c r="R529" s="63" t="s">
        <v>2431</v>
      </c>
      <c r="S529" s="63" t="s">
        <v>2736</v>
      </c>
      <c r="T529" s="63"/>
      <c r="U529" s="63" t="s">
        <v>2738</v>
      </c>
      <c r="V529" s="63"/>
      <c r="W529" s="63" t="s">
        <v>2431</v>
      </c>
      <c r="X529" s="63" t="s">
        <v>2436</v>
      </c>
      <c r="Y529" s="63"/>
      <c r="Z529" s="63"/>
      <c r="AA529" s="63" t="s">
        <v>2728</v>
      </c>
      <c r="AB529" s="63"/>
      <c r="AC529" s="63" t="str">
        <f t="shared" si="17"/>
        <v>EM5Ue Ro5So5 Tp1/Tp1n-sge;NST=X</v>
      </c>
      <c r="AD529" s="34">
        <v>1042</v>
      </c>
      <c r="AE529" s="40" t="str">
        <f>VLOOKUP(AD529,pTRAIT!A:B,2,FALSE)</f>
        <v>EM5RTUeRo5So5Cf9Pu;NST=X / EM5UeRo5So5Cf9;NST=X</v>
      </c>
      <c r="AF529" s="63">
        <f>VLOOKUP($AD529,pTRAIT!$A:$X,7,FALSE)</f>
        <v>0</v>
      </c>
      <c r="AG529" s="63">
        <f>VLOOKUP($AD529,pTRAIT!$A:$X,8,FALSE)</f>
        <v>0</v>
      </c>
      <c r="AH529" s="63">
        <f>VLOOKUP($AD529,pTRAIT!$A:$X,9,FALSE)</f>
        <v>0</v>
      </c>
      <c r="AI529" s="63">
        <f>VLOOKUP($AD529,pTRAIT!$A:$X,10,FALSE)</f>
        <v>0</v>
      </c>
      <c r="AJ529" s="63">
        <f>VLOOKUP($AD529,pTRAIT!$A:$X,11,FALSE)</f>
        <v>0</v>
      </c>
      <c r="AK529" s="63">
        <f>VLOOKUP($AD529,pTRAIT!$A:$X,12,FALSE)</f>
        <v>0</v>
      </c>
      <c r="AL529" s="63">
        <f>VLOOKUP($AD529,pTRAIT!$A:$X,13,FALSE)</f>
        <v>0</v>
      </c>
      <c r="AM529" s="63">
        <f>VLOOKUP($AD529,pTRAIT!$A:$X,14,FALSE)</f>
        <v>0</v>
      </c>
      <c r="AN529" s="63">
        <f>VLOOKUP($AD529,pTRAIT!$A:$X,15,FALSE)</f>
        <v>0</v>
      </c>
      <c r="AO529" s="63">
        <f>VLOOKUP($AD529,pTRAIT!$A:$X,16,FALSE)</f>
        <v>0</v>
      </c>
      <c r="AP529" s="63">
        <f>VLOOKUP($AD529,pTRAIT!$A:$X,17,FALSE)</f>
        <v>0</v>
      </c>
      <c r="AQ529" s="63">
        <f>VLOOKUP($AD529,pTRAIT!$A:$X,18,FALSE)</f>
        <v>0</v>
      </c>
      <c r="AR529" s="63">
        <f>VLOOKUP($AD529,pTRAIT!$A:$X,19,FALSE)</f>
        <v>0</v>
      </c>
      <c r="AS529" s="63">
        <f>VLOOKUP($AD529,pTRAIT!$A:$X,20,FALSE)</f>
        <v>0</v>
      </c>
      <c r="AT529" s="63">
        <f>VLOOKUP($AD529,pTRAIT!$A:$X,21,FALSE)</f>
        <v>0</v>
      </c>
      <c r="AU529" s="63">
        <f>VLOOKUP($AD529,pTRAIT!$A:$X,22,FALSE)</f>
        <v>0</v>
      </c>
      <c r="AV529" s="63">
        <f>VLOOKUP($AD529,pTRAIT!$A:$X,23,FALSE)</f>
        <v>0</v>
      </c>
      <c r="AW529" s="63">
        <f>VLOOKUP($AD529,pTRAIT!$A:$X,24,FALSE)</f>
        <v>0</v>
      </c>
      <c r="AX529" s="67" t="s">
        <v>3269</v>
      </c>
      <c r="AY529" s="71" t="s">
        <v>3817</v>
      </c>
    </row>
    <row r="530" spans="1:51" ht="12" customHeight="1" x14ac:dyDescent="0.25">
      <c r="A530" s="32">
        <v>956</v>
      </c>
      <c r="B530" s="33" t="s">
        <v>5</v>
      </c>
      <c r="C530" s="34">
        <v>1051</v>
      </c>
      <c r="D530" s="32" t="str">
        <f t="shared" si="16"/>
        <v>956X1051</v>
      </c>
      <c r="E530" s="49" t="s">
        <v>1619</v>
      </c>
      <c r="F530" s="61" t="s">
        <v>2153</v>
      </c>
      <c r="G530" s="41" t="s">
        <v>43</v>
      </c>
      <c r="H530" s="38"/>
      <c r="I530" s="32">
        <v>956</v>
      </c>
      <c r="J530" s="63">
        <f>VLOOKUP(I530,pTRAIT!A:B,2,FALSE)</f>
        <v>0</v>
      </c>
      <c r="K530" s="63" t="s">
        <v>2724</v>
      </c>
      <c r="L530" s="63"/>
      <c r="M530" s="63" t="s">
        <v>2437</v>
      </c>
      <c r="N530" s="63" t="s">
        <v>2730</v>
      </c>
      <c r="O530" s="63"/>
      <c r="P530" s="63"/>
      <c r="Q530" s="63" t="s">
        <v>2734</v>
      </c>
      <c r="R530" s="63" t="s">
        <v>2431</v>
      </c>
      <c r="S530" s="63" t="s">
        <v>2736</v>
      </c>
      <c r="T530" s="63"/>
      <c r="U530" s="63" t="s">
        <v>2738</v>
      </c>
      <c r="V530" s="63"/>
      <c r="W530" s="63" t="s">
        <v>2431</v>
      </c>
      <c r="X530" s="63" t="s">
        <v>2436</v>
      </c>
      <c r="Y530" s="63"/>
      <c r="Z530" s="63"/>
      <c r="AA530" s="63" t="s">
        <v>2728</v>
      </c>
      <c r="AB530" s="63"/>
      <c r="AC530" s="63" t="str">
        <f t="shared" si="17"/>
        <v>EM5Ue Ro5So5 Tp1/Tp1n-sge;NST=X</v>
      </c>
      <c r="AD530" s="34">
        <v>1051</v>
      </c>
      <c r="AE530" s="40" t="str">
        <f>VLOOKUP(AD530,pTRAIT!A:B,2,FALSE)</f>
        <v>EM5RTUeRo5So5Cf9Pu;NST=X / EM5UeRo5So5Cf9;NST=X</v>
      </c>
      <c r="AF530" s="63">
        <f>VLOOKUP($AD530,pTRAIT!$A:$X,7,FALSE)</f>
        <v>0</v>
      </c>
      <c r="AG530" s="63">
        <f>VLOOKUP($AD530,pTRAIT!$A:$X,8,FALSE)</f>
        <v>0</v>
      </c>
      <c r="AH530" s="63">
        <f>VLOOKUP($AD530,pTRAIT!$A:$X,9,FALSE)</f>
        <v>0</v>
      </c>
      <c r="AI530" s="63">
        <f>VLOOKUP($AD530,pTRAIT!$A:$X,10,FALSE)</f>
        <v>0</v>
      </c>
      <c r="AJ530" s="63">
        <f>VLOOKUP($AD530,pTRAIT!$A:$X,11,FALSE)</f>
        <v>0</v>
      </c>
      <c r="AK530" s="63">
        <f>VLOOKUP($AD530,pTRAIT!$A:$X,12,FALSE)</f>
        <v>0</v>
      </c>
      <c r="AL530" s="63">
        <f>VLOOKUP($AD530,pTRAIT!$A:$X,13,FALSE)</f>
        <v>0</v>
      </c>
      <c r="AM530" s="63">
        <f>VLOOKUP($AD530,pTRAIT!$A:$X,14,FALSE)</f>
        <v>0</v>
      </c>
      <c r="AN530" s="63">
        <f>VLOOKUP($AD530,pTRAIT!$A:$X,15,FALSE)</f>
        <v>0</v>
      </c>
      <c r="AO530" s="63">
        <f>VLOOKUP($AD530,pTRAIT!$A:$X,16,FALSE)</f>
        <v>0</v>
      </c>
      <c r="AP530" s="63">
        <f>VLOOKUP($AD530,pTRAIT!$A:$X,17,FALSE)</f>
        <v>0</v>
      </c>
      <c r="AQ530" s="63">
        <f>VLOOKUP($AD530,pTRAIT!$A:$X,18,FALSE)</f>
        <v>0</v>
      </c>
      <c r="AR530" s="63">
        <f>VLOOKUP($AD530,pTRAIT!$A:$X,19,FALSE)</f>
        <v>0</v>
      </c>
      <c r="AS530" s="63">
        <f>VLOOKUP($AD530,pTRAIT!$A:$X,20,FALSE)</f>
        <v>0</v>
      </c>
      <c r="AT530" s="63">
        <f>VLOOKUP($AD530,pTRAIT!$A:$X,21,FALSE)</f>
        <v>0</v>
      </c>
      <c r="AU530" s="63">
        <f>VLOOKUP($AD530,pTRAIT!$A:$X,22,FALSE)</f>
        <v>0</v>
      </c>
      <c r="AV530" s="63">
        <f>VLOOKUP($AD530,pTRAIT!$A:$X,23,FALSE)</f>
        <v>0</v>
      </c>
      <c r="AW530" s="63">
        <f>VLOOKUP($AD530,pTRAIT!$A:$X,24,FALSE)</f>
        <v>0</v>
      </c>
      <c r="AX530" s="67" t="s">
        <v>3270</v>
      </c>
      <c r="AY530" s="71" t="s">
        <v>3817</v>
      </c>
    </row>
    <row r="531" spans="1:51" ht="12" customHeight="1" x14ac:dyDescent="0.25">
      <c r="A531" s="32">
        <v>957</v>
      </c>
      <c r="B531" s="33" t="s">
        <v>5</v>
      </c>
      <c r="C531" s="34">
        <v>1034</v>
      </c>
      <c r="D531" s="32" t="str">
        <f t="shared" si="16"/>
        <v>957X1034</v>
      </c>
      <c r="E531" s="49" t="s">
        <v>1619</v>
      </c>
      <c r="F531" s="61" t="s">
        <v>2154</v>
      </c>
      <c r="G531" s="41" t="s">
        <v>43</v>
      </c>
      <c r="H531" s="38"/>
      <c r="I531" s="32">
        <v>957</v>
      </c>
      <c r="J531" s="63">
        <f>VLOOKUP(I531,pTRAIT!A:B,2,FALSE)</f>
        <v>0</v>
      </c>
      <c r="K531" s="63" t="s">
        <v>2724</v>
      </c>
      <c r="L531" s="63"/>
      <c r="M531" s="63" t="s">
        <v>2437</v>
      </c>
      <c r="N531" s="63" t="s">
        <v>2730</v>
      </c>
      <c r="O531" s="63"/>
      <c r="P531" s="63"/>
      <c r="Q531" s="63" t="s">
        <v>2734</v>
      </c>
      <c r="R531" s="63" t="s">
        <v>2431</v>
      </c>
      <c r="S531" s="63" t="s">
        <v>2736</v>
      </c>
      <c r="T531" s="63"/>
      <c r="U531" s="63" t="s">
        <v>2738</v>
      </c>
      <c r="V531" s="63"/>
      <c r="W531" s="63" t="s">
        <v>2431</v>
      </c>
      <c r="X531" s="63" t="s">
        <v>2436</v>
      </c>
      <c r="Y531" s="63"/>
      <c r="Z531" s="63"/>
      <c r="AA531" s="63" t="s">
        <v>2728</v>
      </c>
      <c r="AB531" s="63"/>
      <c r="AC531" s="63" t="str">
        <f t="shared" si="17"/>
        <v>EM5Ue Ro5So5 Tp1/Tp1n-sge;NST=X</v>
      </c>
      <c r="AD531" s="34">
        <v>1034</v>
      </c>
      <c r="AE531" s="40" t="str">
        <f>VLOOKUP(AD531,pTRAIT!A:B,2,FALSE)</f>
        <v>EM5RTUeRo5So5Cf9Pu;NST=X / EM5UeRo5So5Cf9;NST=X</v>
      </c>
      <c r="AF531" s="63">
        <f>VLOOKUP($AD531,pTRAIT!$A:$X,7,FALSE)</f>
        <v>0</v>
      </c>
      <c r="AG531" s="63">
        <f>VLOOKUP($AD531,pTRAIT!$A:$X,8,FALSE)</f>
        <v>0</v>
      </c>
      <c r="AH531" s="63">
        <f>VLOOKUP($AD531,pTRAIT!$A:$X,9,FALSE)</f>
        <v>0</v>
      </c>
      <c r="AI531" s="63">
        <f>VLOOKUP($AD531,pTRAIT!$A:$X,10,FALSE)</f>
        <v>0</v>
      </c>
      <c r="AJ531" s="63">
        <f>VLOOKUP($AD531,pTRAIT!$A:$X,11,FALSE)</f>
        <v>0</v>
      </c>
      <c r="AK531" s="63">
        <f>VLOOKUP($AD531,pTRAIT!$A:$X,12,FALSE)</f>
        <v>0</v>
      </c>
      <c r="AL531" s="63">
        <f>VLOOKUP($AD531,pTRAIT!$A:$X,13,FALSE)</f>
        <v>0</v>
      </c>
      <c r="AM531" s="63">
        <f>VLOOKUP($AD531,pTRAIT!$A:$X,14,FALSE)</f>
        <v>0</v>
      </c>
      <c r="AN531" s="63">
        <f>VLOOKUP($AD531,pTRAIT!$A:$X,15,FALSE)</f>
        <v>0</v>
      </c>
      <c r="AO531" s="63">
        <f>VLOOKUP($AD531,pTRAIT!$A:$X,16,FALSE)</f>
        <v>0</v>
      </c>
      <c r="AP531" s="63">
        <f>VLOOKUP($AD531,pTRAIT!$A:$X,17,FALSE)</f>
        <v>0</v>
      </c>
      <c r="AQ531" s="63">
        <f>VLOOKUP($AD531,pTRAIT!$A:$X,18,FALSE)</f>
        <v>0</v>
      </c>
      <c r="AR531" s="63">
        <f>VLOOKUP($AD531,pTRAIT!$A:$X,19,FALSE)</f>
        <v>0</v>
      </c>
      <c r="AS531" s="63">
        <f>VLOOKUP($AD531,pTRAIT!$A:$X,20,FALSE)</f>
        <v>0</v>
      </c>
      <c r="AT531" s="63">
        <f>VLOOKUP($AD531,pTRAIT!$A:$X,21,FALSE)</f>
        <v>0</v>
      </c>
      <c r="AU531" s="63">
        <f>VLOOKUP($AD531,pTRAIT!$A:$X,22,FALSE)</f>
        <v>0</v>
      </c>
      <c r="AV531" s="63">
        <f>VLOOKUP($AD531,pTRAIT!$A:$X,23,FALSE)</f>
        <v>0</v>
      </c>
      <c r="AW531" s="63">
        <f>VLOOKUP($AD531,pTRAIT!$A:$X,24,FALSE)</f>
        <v>0</v>
      </c>
      <c r="AX531" s="67" t="s">
        <v>3271</v>
      </c>
      <c r="AY531" s="71" t="s">
        <v>3817</v>
      </c>
    </row>
    <row r="532" spans="1:51" ht="12" customHeight="1" x14ac:dyDescent="0.25">
      <c r="A532" s="32">
        <v>957</v>
      </c>
      <c r="B532" s="33" t="s">
        <v>5</v>
      </c>
      <c r="C532" s="34">
        <v>1052</v>
      </c>
      <c r="D532" s="32" t="str">
        <f t="shared" si="16"/>
        <v>957X1052</v>
      </c>
      <c r="E532" s="49" t="s">
        <v>1619</v>
      </c>
      <c r="F532" s="61" t="s">
        <v>2155</v>
      </c>
      <c r="G532" s="41" t="s">
        <v>43</v>
      </c>
      <c r="H532" s="38"/>
      <c r="I532" s="32">
        <v>957</v>
      </c>
      <c r="J532" s="63">
        <f>VLOOKUP(I532,pTRAIT!A:B,2,FALSE)</f>
        <v>0</v>
      </c>
      <c r="K532" s="63" t="s">
        <v>2724</v>
      </c>
      <c r="L532" s="63"/>
      <c r="M532" s="63" t="s">
        <v>2437</v>
      </c>
      <c r="N532" s="63" t="s">
        <v>2730</v>
      </c>
      <c r="O532" s="63"/>
      <c r="P532" s="63"/>
      <c r="Q532" s="63" t="s">
        <v>2734</v>
      </c>
      <c r="R532" s="63" t="s">
        <v>2431</v>
      </c>
      <c r="S532" s="63" t="s">
        <v>2736</v>
      </c>
      <c r="T532" s="63"/>
      <c r="U532" s="63" t="s">
        <v>2738</v>
      </c>
      <c r="V532" s="63"/>
      <c r="W532" s="63" t="s">
        <v>2431</v>
      </c>
      <c r="X532" s="63" t="s">
        <v>2436</v>
      </c>
      <c r="Y532" s="63"/>
      <c r="Z532" s="63"/>
      <c r="AA532" s="63" t="s">
        <v>2728</v>
      </c>
      <c r="AB532" s="63"/>
      <c r="AC532" s="63" t="str">
        <f t="shared" si="17"/>
        <v>EM5Ue Ro5So5 Tp1/Tp1n-sge;NST=X</v>
      </c>
      <c r="AD532" s="34">
        <v>1052</v>
      </c>
      <c r="AE532" s="40" t="str">
        <f>VLOOKUP(AD532,pTRAIT!A:B,2,FALSE)</f>
        <v>EM5RTUeRo5So5Cf9Pu;NST=X / EM5UeRo5So5Cf9;NST=X</v>
      </c>
      <c r="AF532" s="63">
        <f>VLOOKUP($AD532,pTRAIT!$A:$X,7,FALSE)</f>
        <v>0</v>
      </c>
      <c r="AG532" s="63">
        <f>VLOOKUP($AD532,pTRAIT!$A:$X,8,FALSE)</f>
        <v>0</v>
      </c>
      <c r="AH532" s="63">
        <f>VLOOKUP($AD532,pTRAIT!$A:$X,9,FALSE)</f>
        <v>0</v>
      </c>
      <c r="AI532" s="63">
        <f>VLOOKUP($AD532,pTRAIT!$A:$X,10,FALSE)</f>
        <v>0</v>
      </c>
      <c r="AJ532" s="63">
        <f>VLOOKUP($AD532,pTRAIT!$A:$X,11,FALSE)</f>
        <v>0</v>
      </c>
      <c r="AK532" s="63">
        <f>VLOOKUP($AD532,pTRAIT!$A:$X,12,FALSE)</f>
        <v>0</v>
      </c>
      <c r="AL532" s="63">
        <f>VLOOKUP($AD532,pTRAIT!$A:$X,13,FALSE)</f>
        <v>0</v>
      </c>
      <c r="AM532" s="63">
        <f>VLOOKUP($AD532,pTRAIT!$A:$X,14,FALSE)</f>
        <v>0</v>
      </c>
      <c r="AN532" s="63">
        <f>VLOOKUP($AD532,pTRAIT!$A:$X,15,FALSE)</f>
        <v>0</v>
      </c>
      <c r="AO532" s="63">
        <f>VLOOKUP($AD532,pTRAIT!$A:$X,16,FALSE)</f>
        <v>0</v>
      </c>
      <c r="AP532" s="63">
        <f>VLOOKUP($AD532,pTRAIT!$A:$X,17,FALSE)</f>
        <v>0</v>
      </c>
      <c r="AQ532" s="63">
        <f>VLOOKUP($AD532,pTRAIT!$A:$X,18,FALSE)</f>
        <v>0</v>
      </c>
      <c r="AR532" s="63">
        <f>VLOOKUP($AD532,pTRAIT!$A:$X,19,FALSE)</f>
        <v>0</v>
      </c>
      <c r="AS532" s="63">
        <f>VLOOKUP($AD532,pTRAIT!$A:$X,20,FALSE)</f>
        <v>0</v>
      </c>
      <c r="AT532" s="63">
        <f>VLOOKUP($AD532,pTRAIT!$A:$X,21,FALSE)</f>
        <v>0</v>
      </c>
      <c r="AU532" s="63">
        <f>VLOOKUP($AD532,pTRAIT!$A:$X,22,FALSE)</f>
        <v>0</v>
      </c>
      <c r="AV532" s="63">
        <f>VLOOKUP($AD532,pTRAIT!$A:$X,23,FALSE)</f>
        <v>0</v>
      </c>
      <c r="AW532" s="63">
        <f>VLOOKUP($AD532,pTRAIT!$A:$X,24,FALSE)</f>
        <v>0</v>
      </c>
      <c r="AX532" s="67" t="s">
        <v>3272</v>
      </c>
      <c r="AY532" s="71" t="s">
        <v>3817</v>
      </c>
    </row>
    <row r="533" spans="1:51" ht="12" customHeight="1" x14ac:dyDescent="0.25">
      <c r="A533" s="32">
        <v>958</v>
      </c>
      <c r="B533" s="33" t="s">
        <v>5</v>
      </c>
      <c r="C533" s="34">
        <v>1023</v>
      </c>
      <c r="D533" s="32" t="str">
        <f t="shared" si="16"/>
        <v>958X1023</v>
      </c>
      <c r="E533" s="49" t="s">
        <v>1619</v>
      </c>
      <c r="F533" s="61" t="s">
        <v>2156</v>
      </c>
      <c r="G533" s="41" t="s">
        <v>43</v>
      </c>
      <c r="H533" s="38"/>
      <c r="I533" s="32">
        <v>958</v>
      </c>
      <c r="J533" s="63">
        <f>VLOOKUP(I533,pTRAIT!A:B,2,FALSE)</f>
        <v>0</v>
      </c>
      <c r="K533" s="63" t="s">
        <v>2724</v>
      </c>
      <c r="L533" s="63"/>
      <c r="M533" s="63" t="s">
        <v>2437</v>
      </c>
      <c r="N533" s="63" t="s">
        <v>2730</v>
      </c>
      <c r="O533" s="63"/>
      <c r="P533" s="63"/>
      <c r="Q533" s="63" t="s">
        <v>2734</v>
      </c>
      <c r="R533" s="63" t="s">
        <v>2431</v>
      </c>
      <c r="S533" s="63" t="s">
        <v>2736</v>
      </c>
      <c r="T533" s="63"/>
      <c r="U533" s="63" t="s">
        <v>2738</v>
      </c>
      <c r="V533" s="63"/>
      <c r="W533" s="63" t="s">
        <v>2431</v>
      </c>
      <c r="X533" s="63" t="s">
        <v>2436</v>
      </c>
      <c r="Y533" s="63"/>
      <c r="Z533" s="63"/>
      <c r="AA533" s="63" t="s">
        <v>2728</v>
      </c>
      <c r="AB533" s="63"/>
      <c r="AC533" s="63" t="str">
        <f t="shared" si="17"/>
        <v>EM5Ue Ro5So5 Tp1/Tp1n-sge;NST=X</v>
      </c>
      <c r="AD533" s="34">
        <v>1023</v>
      </c>
      <c r="AE533" s="40" t="str">
        <f>VLOOKUP(AD533,pTRAIT!A:B,2,FALSE)</f>
        <v>EM5UeRo5So5Cf9;NST=X / EM5RTMi1Pu;NST=X</v>
      </c>
      <c r="AF533" s="63">
        <f>VLOOKUP($AD533,pTRAIT!$A:$X,7,FALSE)</f>
        <v>0</v>
      </c>
      <c r="AG533" s="63">
        <f>VLOOKUP($AD533,pTRAIT!$A:$X,8,FALSE)</f>
        <v>0</v>
      </c>
      <c r="AH533" s="63">
        <f>VLOOKUP($AD533,pTRAIT!$A:$X,9,FALSE)</f>
        <v>0</v>
      </c>
      <c r="AI533" s="63">
        <f>VLOOKUP($AD533,pTRAIT!$A:$X,10,FALSE)</f>
        <v>0</v>
      </c>
      <c r="AJ533" s="63">
        <f>VLOOKUP($AD533,pTRAIT!$A:$X,11,FALSE)</f>
        <v>0</v>
      </c>
      <c r="AK533" s="63">
        <f>VLOOKUP($AD533,pTRAIT!$A:$X,12,FALSE)</f>
        <v>0</v>
      </c>
      <c r="AL533" s="63">
        <f>VLOOKUP($AD533,pTRAIT!$A:$X,13,FALSE)</f>
        <v>0</v>
      </c>
      <c r="AM533" s="63">
        <f>VLOOKUP($AD533,pTRAIT!$A:$X,14,FALSE)</f>
        <v>0</v>
      </c>
      <c r="AN533" s="63">
        <f>VLOOKUP($AD533,pTRAIT!$A:$X,15,FALSE)</f>
        <v>0</v>
      </c>
      <c r="AO533" s="63">
        <f>VLOOKUP($AD533,pTRAIT!$A:$X,16,FALSE)</f>
        <v>0</v>
      </c>
      <c r="AP533" s="63">
        <f>VLOOKUP($AD533,pTRAIT!$A:$X,17,FALSE)</f>
        <v>0</v>
      </c>
      <c r="AQ533" s="63">
        <f>VLOOKUP($AD533,pTRAIT!$A:$X,18,FALSE)</f>
        <v>0</v>
      </c>
      <c r="AR533" s="63">
        <f>VLOOKUP($AD533,pTRAIT!$A:$X,19,FALSE)</f>
        <v>0</v>
      </c>
      <c r="AS533" s="63">
        <f>VLOOKUP($AD533,pTRAIT!$A:$X,20,FALSE)</f>
        <v>0</v>
      </c>
      <c r="AT533" s="63">
        <f>VLOOKUP($AD533,pTRAIT!$A:$X,21,FALSE)</f>
        <v>0</v>
      </c>
      <c r="AU533" s="63">
        <f>VLOOKUP($AD533,pTRAIT!$A:$X,22,FALSE)</f>
        <v>0</v>
      </c>
      <c r="AV533" s="63">
        <f>VLOOKUP($AD533,pTRAIT!$A:$X,23,FALSE)</f>
        <v>0</v>
      </c>
      <c r="AW533" s="63">
        <f>VLOOKUP($AD533,pTRAIT!$A:$X,24,FALSE)</f>
        <v>0</v>
      </c>
      <c r="AX533" s="67" t="s">
        <v>3273</v>
      </c>
      <c r="AY533" s="71" t="s">
        <v>3818</v>
      </c>
    </row>
    <row r="534" spans="1:51" ht="12" customHeight="1" x14ac:dyDescent="0.25">
      <c r="A534" s="32">
        <v>958</v>
      </c>
      <c r="B534" s="33" t="s">
        <v>5</v>
      </c>
      <c r="C534" s="34">
        <v>1024</v>
      </c>
      <c r="D534" s="32" t="str">
        <f t="shared" si="16"/>
        <v>958X1024</v>
      </c>
      <c r="E534" s="49" t="s">
        <v>1619</v>
      </c>
      <c r="F534" s="61" t="s">
        <v>2157</v>
      </c>
      <c r="G534" s="41" t="s">
        <v>43</v>
      </c>
      <c r="H534" s="38"/>
      <c r="I534" s="32">
        <v>958</v>
      </c>
      <c r="J534" s="63">
        <f>VLOOKUP(I534,pTRAIT!A:B,2,FALSE)</f>
        <v>0</v>
      </c>
      <c r="K534" s="63" t="s">
        <v>2724</v>
      </c>
      <c r="L534" s="63"/>
      <c r="M534" s="63" t="s">
        <v>2437</v>
      </c>
      <c r="N534" s="63" t="s">
        <v>2730</v>
      </c>
      <c r="O534" s="63"/>
      <c r="P534" s="63"/>
      <c r="Q534" s="63" t="s">
        <v>2734</v>
      </c>
      <c r="R534" s="63" t="s">
        <v>2431</v>
      </c>
      <c r="S534" s="63" t="s">
        <v>2736</v>
      </c>
      <c r="T534" s="63"/>
      <c r="U534" s="63" t="s">
        <v>2738</v>
      </c>
      <c r="V534" s="63"/>
      <c r="W534" s="63" t="s">
        <v>2431</v>
      </c>
      <c r="X534" s="63" t="s">
        <v>2436</v>
      </c>
      <c r="Y534" s="63"/>
      <c r="Z534" s="63"/>
      <c r="AA534" s="63" t="s">
        <v>2728</v>
      </c>
      <c r="AB534" s="63"/>
      <c r="AC534" s="63" t="str">
        <f t="shared" si="17"/>
        <v>EM5Ue Ro5So5 Tp1/Tp1n-sge;NST=X</v>
      </c>
      <c r="AD534" s="34">
        <v>1024</v>
      </c>
      <c r="AE534" s="40" t="str">
        <f>VLOOKUP(AD534,pTRAIT!A:B,2,FALSE)</f>
        <v>EM5UeRo5So5Cf9;NST=X / EM5RTMi1Pu;NST=X</v>
      </c>
      <c r="AF534" s="63">
        <f>VLOOKUP($AD534,pTRAIT!$A:$X,7,FALSE)</f>
        <v>0</v>
      </c>
      <c r="AG534" s="63">
        <f>VLOOKUP($AD534,pTRAIT!$A:$X,8,FALSE)</f>
        <v>0</v>
      </c>
      <c r="AH534" s="63">
        <f>VLOOKUP($AD534,pTRAIT!$A:$X,9,FALSE)</f>
        <v>0</v>
      </c>
      <c r="AI534" s="63">
        <f>VLOOKUP($AD534,pTRAIT!$A:$X,10,FALSE)</f>
        <v>0</v>
      </c>
      <c r="AJ534" s="63">
        <f>VLOOKUP($AD534,pTRAIT!$A:$X,11,FALSE)</f>
        <v>0</v>
      </c>
      <c r="AK534" s="63">
        <f>VLOOKUP($AD534,pTRAIT!$A:$X,12,FALSE)</f>
        <v>0</v>
      </c>
      <c r="AL534" s="63">
        <f>VLOOKUP($AD534,pTRAIT!$A:$X,13,FALSE)</f>
        <v>0</v>
      </c>
      <c r="AM534" s="63">
        <f>VLOOKUP($AD534,pTRAIT!$A:$X,14,FALSE)</f>
        <v>0</v>
      </c>
      <c r="AN534" s="63">
        <f>VLOOKUP($AD534,pTRAIT!$A:$X,15,FALSE)</f>
        <v>0</v>
      </c>
      <c r="AO534" s="63">
        <f>VLOOKUP($AD534,pTRAIT!$A:$X,16,FALSE)</f>
        <v>0</v>
      </c>
      <c r="AP534" s="63">
        <f>VLOOKUP($AD534,pTRAIT!$A:$X,17,FALSE)</f>
        <v>0</v>
      </c>
      <c r="AQ534" s="63">
        <f>VLOOKUP($AD534,pTRAIT!$A:$X,18,FALSE)</f>
        <v>0</v>
      </c>
      <c r="AR534" s="63">
        <f>VLOOKUP($AD534,pTRAIT!$A:$X,19,FALSE)</f>
        <v>0</v>
      </c>
      <c r="AS534" s="63">
        <f>VLOOKUP($AD534,pTRAIT!$A:$X,20,FALSE)</f>
        <v>0</v>
      </c>
      <c r="AT534" s="63">
        <f>VLOOKUP($AD534,pTRAIT!$A:$X,21,FALSE)</f>
        <v>0</v>
      </c>
      <c r="AU534" s="63">
        <f>VLOOKUP($AD534,pTRAIT!$A:$X,22,FALSE)</f>
        <v>0</v>
      </c>
      <c r="AV534" s="63">
        <f>VLOOKUP($AD534,pTRAIT!$A:$X,23,FALSE)</f>
        <v>0</v>
      </c>
      <c r="AW534" s="63">
        <f>VLOOKUP($AD534,pTRAIT!$A:$X,24,FALSE)</f>
        <v>0</v>
      </c>
      <c r="AX534" s="67" t="s">
        <v>3274</v>
      </c>
      <c r="AY534" s="71" t="s">
        <v>3818</v>
      </c>
    </row>
    <row r="535" spans="1:51" ht="12" customHeight="1" x14ac:dyDescent="0.25">
      <c r="A535" s="32">
        <v>958</v>
      </c>
      <c r="B535" s="33" t="s">
        <v>5</v>
      </c>
      <c r="C535" s="34">
        <v>1025</v>
      </c>
      <c r="D535" s="32" t="str">
        <f t="shared" si="16"/>
        <v>958X1025</v>
      </c>
      <c r="E535" s="49" t="s">
        <v>1619</v>
      </c>
      <c r="F535" s="61" t="s">
        <v>2158</v>
      </c>
      <c r="G535" s="41" t="s">
        <v>43</v>
      </c>
      <c r="H535" s="38"/>
      <c r="I535" s="32">
        <v>958</v>
      </c>
      <c r="J535" s="63">
        <f>VLOOKUP(I535,pTRAIT!A:B,2,FALSE)</f>
        <v>0</v>
      </c>
      <c r="K535" s="63" t="s">
        <v>2724</v>
      </c>
      <c r="L535" s="63"/>
      <c r="M535" s="63" t="s">
        <v>2437</v>
      </c>
      <c r="N535" s="63" t="s">
        <v>2730</v>
      </c>
      <c r="O535" s="63"/>
      <c r="P535" s="63"/>
      <c r="Q535" s="63" t="s">
        <v>2734</v>
      </c>
      <c r="R535" s="63" t="s">
        <v>2431</v>
      </c>
      <c r="S535" s="63" t="s">
        <v>2736</v>
      </c>
      <c r="T535" s="63"/>
      <c r="U535" s="63" t="s">
        <v>2738</v>
      </c>
      <c r="V535" s="63"/>
      <c r="W535" s="63" t="s">
        <v>2431</v>
      </c>
      <c r="X535" s="63" t="s">
        <v>2436</v>
      </c>
      <c r="Y535" s="63"/>
      <c r="Z535" s="63"/>
      <c r="AA535" s="63" t="s">
        <v>2728</v>
      </c>
      <c r="AB535" s="63"/>
      <c r="AC535" s="63" t="str">
        <f t="shared" si="17"/>
        <v>EM5Ue Ro5So5 Tp1/Tp1n-sge;NST=X</v>
      </c>
      <c r="AD535" s="34">
        <v>1025</v>
      </c>
      <c r="AE535" s="40" t="str">
        <f>VLOOKUP(AD535,pTRAIT!A:B,2,FALSE)</f>
        <v>EM5UeRo5So5Cf9;NST=X / EM5RTUeRo5So5Cf9Pu;NST=X</v>
      </c>
      <c r="AF535" s="63">
        <f>VLOOKUP($AD535,pTRAIT!$A:$X,7,FALSE)</f>
        <v>0</v>
      </c>
      <c r="AG535" s="63">
        <f>VLOOKUP($AD535,pTRAIT!$A:$X,8,FALSE)</f>
        <v>0</v>
      </c>
      <c r="AH535" s="63">
        <f>VLOOKUP($AD535,pTRAIT!$A:$X,9,FALSE)</f>
        <v>0</v>
      </c>
      <c r="AI535" s="63">
        <f>VLOOKUP($AD535,pTRAIT!$A:$X,10,FALSE)</f>
        <v>0</v>
      </c>
      <c r="AJ535" s="63">
        <f>VLOOKUP($AD535,pTRAIT!$A:$X,11,FALSE)</f>
        <v>0</v>
      </c>
      <c r="AK535" s="63">
        <f>VLOOKUP($AD535,pTRAIT!$A:$X,12,FALSE)</f>
        <v>0</v>
      </c>
      <c r="AL535" s="63">
        <f>VLOOKUP($AD535,pTRAIT!$A:$X,13,FALSE)</f>
        <v>0</v>
      </c>
      <c r="AM535" s="63">
        <f>VLOOKUP($AD535,pTRAIT!$A:$X,14,FALSE)</f>
        <v>0</v>
      </c>
      <c r="AN535" s="63">
        <f>VLOOKUP($AD535,pTRAIT!$A:$X,15,FALSE)</f>
        <v>0</v>
      </c>
      <c r="AO535" s="63">
        <f>VLOOKUP($AD535,pTRAIT!$A:$X,16,FALSE)</f>
        <v>0</v>
      </c>
      <c r="AP535" s="63">
        <f>VLOOKUP($AD535,pTRAIT!$A:$X,17,FALSE)</f>
        <v>0</v>
      </c>
      <c r="AQ535" s="63">
        <f>VLOOKUP($AD535,pTRAIT!$A:$X,18,FALSE)</f>
        <v>0</v>
      </c>
      <c r="AR535" s="63">
        <f>VLOOKUP($AD535,pTRAIT!$A:$X,19,FALSE)</f>
        <v>0</v>
      </c>
      <c r="AS535" s="63">
        <f>VLOOKUP($AD535,pTRAIT!$A:$X,20,FALSE)</f>
        <v>0</v>
      </c>
      <c r="AT535" s="63">
        <f>VLOOKUP($AD535,pTRAIT!$A:$X,21,FALSE)</f>
        <v>0</v>
      </c>
      <c r="AU535" s="63">
        <f>VLOOKUP($AD535,pTRAIT!$A:$X,22,FALSE)</f>
        <v>0</v>
      </c>
      <c r="AV535" s="63">
        <f>VLOOKUP($AD535,pTRAIT!$A:$X,23,FALSE)</f>
        <v>0</v>
      </c>
      <c r="AW535" s="63">
        <f>VLOOKUP($AD535,pTRAIT!$A:$X,24,FALSE)</f>
        <v>0</v>
      </c>
      <c r="AX535" s="67" t="s">
        <v>3275</v>
      </c>
      <c r="AY535" s="71" t="s">
        <v>3819</v>
      </c>
    </row>
    <row r="536" spans="1:51" ht="12" customHeight="1" x14ac:dyDescent="0.25">
      <c r="A536" s="32">
        <v>958</v>
      </c>
      <c r="B536" s="33" t="s">
        <v>5</v>
      </c>
      <c r="C536" s="34">
        <v>1026</v>
      </c>
      <c r="D536" s="32" t="str">
        <f t="shared" si="16"/>
        <v>958X1026</v>
      </c>
      <c r="E536" s="49" t="s">
        <v>1619</v>
      </c>
      <c r="F536" s="61" t="s">
        <v>2159</v>
      </c>
      <c r="G536" s="41" t="s">
        <v>43</v>
      </c>
      <c r="H536" s="38"/>
      <c r="I536" s="32">
        <v>958</v>
      </c>
      <c r="J536" s="63">
        <f>VLOOKUP(I536,pTRAIT!A:B,2,FALSE)</f>
        <v>0</v>
      </c>
      <c r="K536" s="63" t="s">
        <v>2724</v>
      </c>
      <c r="L536" s="63"/>
      <c r="M536" s="63" t="s">
        <v>2437</v>
      </c>
      <c r="N536" s="63" t="s">
        <v>2730</v>
      </c>
      <c r="O536" s="63"/>
      <c r="P536" s="63"/>
      <c r="Q536" s="63" t="s">
        <v>2734</v>
      </c>
      <c r="R536" s="63" t="s">
        <v>2431</v>
      </c>
      <c r="S536" s="63" t="s">
        <v>2736</v>
      </c>
      <c r="T536" s="63"/>
      <c r="U536" s="63" t="s">
        <v>2738</v>
      </c>
      <c r="V536" s="63"/>
      <c r="W536" s="63" t="s">
        <v>2431</v>
      </c>
      <c r="X536" s="63" t="s">
        <v>2436</v>
      </c>
      <c r="Y536" s="63"/>
      <c r="Z536" s="63"/>
      <c r="AA536" s="63" t="s">
        <v>2728</v>
      </c>
      <c r="AB536" s="63"/>
      <c r="AC536" s="63" t="str">
        <f t="shared" si="17"/>
        <v>EM5Ue Ro5So5 Tp1/Tp1n-sge;NST=X</v>
      </c>
      <c r="AD536" s="34">
        <v>1026</v>
      </c>
      <c r="AE536" s="40" t="str">
        <f>VLOOKUP(AD536,pTRAIT!A:B,2,FALSE)</f>
        <v>EM5UeRo5So5Cf9;NST=X / EM5RTUeRo5So5Cf9Pu;NST=X</v>
      </c>
      <c r="AF536" s="63">
        <f>VLOOKUP($AD536,pTRAIT!$A:$X,7,FALSE)</f>
        <v>0</v>
      </c>
      <c r="AG536" s="63">
        <f>VLOOKUP($AD536,pTRAIT!$A:$X,8,FALSE)</f>
        <v>0</v>
      </c>
      <c r="AH536" s="63">
        <f>VLOOKUP($AD536,pTRAIT!$A:$X,9,FALSE)</f>
        <v>0</v>
      </c>
      <c r="AI536" s="63">
        <f>VLOOKUP($AD536,pTRAIT!$A:$X,10,FALSE)</f>
        <v>0</v>
      </c>
      <c r="AJ536" s="63">
        <f>VLOOKUP($AD536,pTRAIT!$A:$X,11,FALSE)</f>
        <v>0</v>
      </c>
      <c r="AK536" s="63">
        <f>VLOOKUP($AD536,pTRAIT!$A:$X,12,FALSE)</f>
        <v>0</v>
      </c>
      <c r="AL536" s="63">
        <f>VLOOKUP($AD536,pTRAIT!$A:$X,13,FALSE)</f>
        <v>0</v>
      </c>
      <c r="AM536" s="63">
        <f>VLOOKUP($AD536,pTRAIT!$A:$X,14,FALSE)</f>
        <v>0</v>
      </c>
      <c r="AN536" s="63">
        <f>VLOOKUP($AD536,pTRAIT!$A:$X,15,FALSE)</f>
        <v>0</v>
      </c>
      <c r="AO536" s="63">
        <f>VLOOKUP($AD536,pTRAIT!$A:$X,16,FALSE)</f>
        <v>0</v>
      </c>
      <c r="AP536" s="63">
        <f>VLOOKUP($AD536,pTRAIT!$A:$X,17,FALSE)</f>
        <v>0</v>
      </c>
      <c r="AQ536" s="63">
        <f>VLOOKUP($AD536,pTRAIT!$A:$X,18,FALSE)</f>
        <v>0</v>
      </c>
      <c r="AR536" s="63">
        <f>VLOOKUP($AD536,pTRAIT!$A:$X,19,FALSE)</f>
        <v>0</v>
      </c>
      <c r="AS536" s="63">
        <f>VLOOKUP($AD536,pTRAIT!$A:$X,20,FALSE)</f>
        <v>0</v>
      </c>
      <c r="AT536" s="63">
        <f>VLOOKUP($AD536,pTRAIT!$A:$X,21,FALSE)</f>
        <v>0</v>
      </c>
      <c r="AU536" s="63">
        <f>VLOOKUP($AD536,pTRAIT!$A:$X,22,FALSE)</f>
        <v>0</v>
      </c>
      <c r="AV536" s="63">
        <f>VLOOKUP($AD536,pTRAIT!$A:$X,23,FALSE)</f>
        <v>0</v>
      </c>
      <c r="AW536" s="63">
        <f>VLOOKUP($AD536,pTRAIT!$A:$X,24,FALSE)</f>
        <v>0</v>
      </c>
      <c r="AX536" s="67" t="s">
        <v>3276</v>
      </c>
      <c r="AY536" s="71" t="s">
        <v>3819</v>
      </c>
    </row>
    <row r="537" spans="1:51" ht="12" customHeight="1" x14ac:dyDescent="0.25">
      <c r="A537" s="32">
        <v>958</v>
      </c>
      <c r="B537" s="33" t="s">
        <v>5</v>
      </c>
      <c r="C537" s="34">
        <v>1027</v>
      </c>
      <c r="D537" s="32" t="str">
        <f t="shared" si="16"/>
        <v>958X1027</v>
      </c>
      <c r="E537" s="49" t="s">
        <v>1619</v>
      </c>
      <c r="F537" s="61" t="s">
        <v>2160</v>
      </c>
      <c r="G537" s="41" t="s">
        <v>43</v>
      </c>
      <c r="H537" s="38"/>
      <c r="I537" s="32">
        <v>958</v>
      </c>
      <c r="J537" s="63">
        <f>VLOOKUP(I537,pTRAIT!A:B,2,FALSE)</f>
        <v>0</v>
      </c>
      <c r="K537" s="63" t="s">
        <v>2724</v>
      </c>
      <c r="L537" s="63"/>
      <c r="M537" s="63" t="s">
        <v>2437</v>
      </c>
      <c r="N537" s="63" t="s">
        <v>2730</v>
      </c>
      <c r="O537" s="63"/>
      <c r="P537" s="63"/>
      <c r="Q537" s="63" t="s">
        <v>2734</v>
      </c>
      <c r="R537" s="63" t="s">
        <v>2431</v>
      </c>
      <c r="S537" s="63" t="s">
        <v>2736</v>
      </c>
      <c r="T537" s="63"/>
      <c r="U537" s="63" t="s">
        <v>2738</v>
      </c>
      <c r="V537" s="63"/>
      <c r="W537" s="63" t="s">
        <v>2431</v>
      </c>
      <c r="X537" s="63" t="s">
        <v>2436</v>
      </c>
      <c r="Y537" s="63"/>
      <c r="Z537" s="63"/>
      <c r="AA537" s="63" t="s">
        <v>2728</v>
      </c>
      <c r="AB537" s="63"/>
      <c r="AC537" s="63" t="str">
        <f t="shared" si="17"/>
        <v>EM5Ue Ro5So5 Tp1/Tp1n-sge;NST=X</v>
      </c>
      <c r="AD537" s="34">
        <v>1027</v>
      </c>
      <c r="AE537" s="40" t="str">
        <f>VLOOKUP(AD537,pTRAIT!A:B,2,FALSE)</f>
        <v>EM5UeRo5So5Cf9;NST=X / EM5RTUeRo5So5Cf9Pu;NST=X</v>
      </c>
      <c r="AF537" s="63">
        <f>VLOOKUP($AD537,pTRAIT!$A:$X,7,FALSE)</f>
        <v>0</v>
      </c>
      <c r="AG537" s="63">
        <f>VLOOKUP($AD537,pTRAIT!$A:$X,8,FALSE)</f>
        <v>0</v>
      </c>
      <c r="AH537" s="63">
        <f>VLOOKUP($AD537,pTRAIT!$A:$X,9,FALSE)</f>
        <v>0</v>
      </c>
      <c r="AI537" s="63">
        <f>VLOOKUP($AD537,pTRAIT!$A:$X,10,FALSE)</f>
        <v>0</v>
      </c>
      <c r="AJ537" s="63">
        <f>VLOOKUP($AD537,pTRAIT!$A:$X,11,FALSE)</f>
        <v>0</v>
      </c>
      <c r="AK537" s="63">
        <f>VLOOKUP($AD537,pTRAIT!$A:$X,12,FALSE)</f>
        <v>0</v>
      </c>
      <c r="AL537" s="63">
        <f>VLOOKUP($AD537,pTRAIT!$A:$X,13,FALSE)</f>
        <v>0</v>
      </c>
      <c r="AM537" s="63">
        <f>VLOOKUP($AD537,pTRAIT!$A:$X,14,FALSE)</f>
        <v>0</v>
      </c>
      <c r="AN537" s="63">
        <f>VLOOKUP($AD537,pTRAIT!$A:$X,15,FALSE)</f>
        <v>0</v>
      </c>
      <c r="AO537" s="63">
        <f>VLOOKUP($AD537,pTRAIT!$A:$X,16,FALSE)</f>
        <v>0</v>
      </c>
      <c r="AP537" s="63">
        <f>VLOOKUP($AD537,pTRAIT!$A:$X,17,FALSE)</f>
        <v>0</v>
      </c>
      <c r="AQ537" s="63">
        <f>VLOOKUP($AD537,pTRAIT!$A:$X,18,FALSE)</f>
        <v>0</v>
      </c>
      <c r="AR537" s="63">
        <f>VLOOKUP($AD537,pTRAIT!$A:$X,19,FALSE)</f>
        <v>0</v>
      </c>
      <c r="AS537" s="63">
        <f>VLOOKUP($AD537,pTRAIT!$A:$X,20,FALSE)</f>
        <v>0</v>
      </c>
      <c r="AT537" s="63">
        <f>VLOOKUP($AD537,pTRAIT!$A:$X,21,FALSE)</f>
        <v>0</v>
      </c>
      <c r="AU537" s="63">
        <f>VLOOKUP($AD537,pTRAIT!$A:$X,22,FALSE)</f>
        <v>0</v>
      </c>
      <c r="AV537" s="63">
        <f>VLOOKUP($AD537,pTRAIT!$A:$X,23,FALSE)</f>
        <v>0</v>
      </c>
      <c r="AW537" s="63">
        <f>VLOOKUP($AD537,pTRAIT!$A:$X,24,FALSE)</f>
        <v>0</v>
      </c>
      <c r="AX537" s="67" t="s">
        <v>3277</v>
      </c>
      <c r="AY537" s="71" t="s">
        <v>3819</v>
      </c>
    </row>
    <row r="538" spans="1:51" ht="12" customHeight="1" x14ac:dyDescent="0.25">
      <c r="A538" s="32">
        <v>958</v>
      </c>
      <c r="B538" s="33" t="s">
        <v>5</v>
      </c>
      <c r="C538" s="34">
        <v>1028</v>
      </c>
      <c r="D538" s="32" t="str">
        <f t="shared" si="16"/>
        <v>958X1028</v>
      </c>
      <c r="E538" s="49" t="s">
        <v>1619</v>
      </c>
      <c r="F538" s="61" t="s">
        <v>2161</v>
      </c>
      <c r="G538" s="41" t="s">
        <v>43</v>
      </c>
      <c r="H538" s="38"/>
      <c r="I538" s="32">
        <v>958</v>
      </c>
      <c r="J538" s="63">
        <f>VLOOKUP(I538,pTRAIT!A:B,2,FALSE)</f>
        <v>0</v>
      </c>
      <c r="K538" s="63" t="s">
        <v>2724</v>
      </c>
      <c r="L538" s="63"/>
      <c r="M538" s="63" t="s">
        <v>2437</v>
      </c>
      <c r="N538" s="63" t="s">
        <v>2730</v>
      </c>
      <c r="O538" s="63"/>
      <c r="P538" s="63"/>
      <c r="Q538" s="63" t="s">
        <v>2734</v>
      </c>
      <c r="R538" s="63" t="s">
        <v>2431</v>
      </c>
      <c r="S538" s="63" t="s">
        <v>2736</v>
      </c>
      <c r="T538" s="63"/>
      <c r="U538" s="63" t="s">
        <v>2738</v>
      </c>
      <c r="V538" s="63"/>
      <c r="W538" s="63" t="s">
        <v>2431</v>
      </c>
      <c r="X538" s="63" t="s">
        <v>2436</v>
      </c>
      <c r="Y538" s="63"/>
      <c r="Z538" s="63"/>
      <c r="AA538" s="63" t="s">
        <v>2728</v>
      </c>
      <c r="AB538" s="63"/>
      <c r="AC538" s="63" t="str">
        <f t="shared" si="17"/>
        <v>EM5Ue Ro5So5 Tp1/Tp1n-sge;NST=X</v>
      </c>
      <c r="AD538" s="34">
        <v>1028</v>
      </c>
      <c r="AE538" s="40" t="str">
        <f>VLOOKUP(AD538,pTRAIT!A:B,2,FALSE)</f>
        <v>EM5UeRo5So5Cf9;NST=X / EM5RTUeRo5So5Cf9Pu;NST=X</v>
      </c>
      <c r="AF538" s="63">
        <f>VLOOKUP($AD538,pTRAIT!$A:$X,7,FALSE)</f>
        <v>0</v>
      </c>
      <c r="AG538" s="63">
        <f>VLOOKUP($AD538,pTRAIT!$A:$X,8,FALSE)</f>
        <v>0</v>
      </c>
      <c r="AH538" s="63">
        <f>VLOOKUP($AD538,pTRAIT!$A:$X,9,FALSE)</f>
        <v>0</v>
      </c>
      <c r="AI538" s="63">
        <f>VLOOKUP($AD538,pTRAIT!$A:$X,10,FALSE)</f>
        <v>0</v>
      </c>
      <c r="AJ538" s="63">
        <f>VLOOKUP($AD538,pTRAIT!$A:$X,11,FALSE)</f>
        <v>0</v>
      </c>
      <c r="AK538" s="63">
        <f>VLOOKUP($AD538,pTRAIT!$A:$X,12,FALSE)</f>
        <v>0</v>
      </c>
      <c r="AL538" s="63">
        <f>VLOOKUP($AD538,pTRAIT!$A:$X,13,FALSE)</f>
        <v>0</v>
      </c>
      <c r="AM538" s="63">
        <f>VLOOKUP($AD538,pTRAIT!$A:$X,14,FALSE)</f>
        <v>0</v>
      </c>
      <c r="AN538" s="63">
        <f>VLOOKUP($AD538,pTRAIT!$A:$X,15,FALSE)</f>
        <v>0</v>
      </c>
      <c r="AO538" s="63">
        <f>VLOOKUP($AD538,pTRAIT!$A:$X,16,FALSE)</f>
        <v>0</v>
      </c>
      <c r="AP538" s="63">
        <f>VLOOKUP($AD538,pTRAIT!$A:$X,17,FALSE)</f>
        <v>0</v>
      </c>
      <c r="AQ538" s="63">
        <f>VLOOKUP($AD538,pTRAIT!$A:$X,18,FALSE)</f>
        <v>0</v>
      </c>
      <c r="AR538" s="63">
        <f>VLOOKUP($AD538,pTRAIT!$A:$X,19,FALSE)</f>
        <v>0</v>
      </c>
      <c r="AS538" s="63">
        <f>VLOOKUP($AD538,pTRAIT!$A:$X,20,FALSE)</f>
        <v>0</v>
      </c>
      <c r="AT538" s="63">
        <f>VLOOKUP($AD538,pTRAIT!$A:$X,21,FALSE)</f>
        <v>0</v>
      </c>
      <c r="AU538" s="63">
        <f>VLOOKUP($AD538,pTRAIT!$A:$X,22,FALSE)</f>
        <v>0</v>
      </c>
      <c r="AV538" s="63">
        <f>VLOOKUP($AD538,pTRAIT!$A:$X,23,FALSE)</f>
        <v>0</v>
      </c>
      <c r="AW538" s="63">
        <f>VLOOKUP($AD538,pTRAIT!$A:$X,24,FALSE)</f>
        <v>0</v>
      </c>
      <c r="AX538" s="67" t="s">
        <v>3278</v>
      </c>
      <c r="AY538" s="71" t="s">
        <v>3819</v>
      </c>
    </row>
    <row r="539" spans="1:51" ht="12" customHeight="1" x14ac:dyDescent="0.25">
      <c r="A539" s="32">
        <v>958</v>
      </c>
      <c r="B539" s="33" t="s">
        <v>5</v>
      </c>
      <c r="C539" s="34">
        <v>1029</v>
      </c>
      <c r="D539" s="32" t="str">
        <f t="shared" si="16"/>
        <v>958X1029</v>
      </c>
      <c r="E539" s="49" t="s">
        <v>1619</v>
      </c>
      <c r="F539" s="61" t="s">
        <v>2162</v>
      </c>
      <c r="G539" s="41" t="s">
        <v>43</v>
      </c>
      <c r="H539" s="38"/>
      <c r="I539" s="32">
        <v>958</v>
      </c>
      <c r="J539" s="63">
        <f>VLOOKUP(I539,pTRAIT!A:B,2,FALSE)</f>
        <v>0</v>
      </c>
      <c r="K539" s="63" t="s">
        <v>2724</v>
      </c>
      <c r="L539" s="63"/>
      <c r="M539" s="63" t="s">
        <v>2437</v>
      </c>
      <c r="N539" s="63" t="s">
        <v>2730</v>
      </c>
      <c r="O539" s="63"/>
      <c r="P539" s="63"/>
      <c r="Q539" s="63" t="s">
        <v>2734</v>
      </c>
      <c r="R539" s="63" t="s">
        <v>2431</v>
      </c>
      <c r="S539" s="63" t="s">
        <v>2736</v>
      </c>
      <c r="T539" s="63"/>
      <c r="U539" s="63" t="s">
        <v>2738</v>
      </c>
      <c r="V539" s="63"/>
      <c r="W539" s="63" t="s">
        <v>2431</v>
      </c>
      <c r="X539" s="63" t="s">
        <v>2436</v>
      </c>
      <c r="Y539" s="63"/>
      <c r="Z539" s="63"/>
      <c r="AA539" s="63" t="s">
        <v>2728</v>
      </c>
      <c r="AB539" s="63"/>
      <c r="AC539" s="63" t="str">
        <f t="shared" si="17"/>
        <v>EM5Ue Ro5So5 Tp1/Tp1n-sge;NST=X</v>
      </c>
      <c r="AD539" s="34">
        <v>1029</v>
      </c>
      <c r="AE539" s="40" t="str">
        <f>VLOOKUP(AD539,pTRAIT!A:B,2,FALSE)</f>
        <v>EM5UeRo5So5Cf9;NST=X / EM5RTUeRo5So5Cf9Pu;NST=X</v>
      </c>
      <c r="AF539" s="63">
        <f>VLOOKUP($AD539,pTRAIT!$A:$X,7,FALSE)</f>
        <v>0</v>
      </c>
      <c r="AG539" s="63">
        <f>VLOOKUP($AD539,pTRAIT!$A:$X,8,FALSE)</f>
        <v>0</v>
      </c>
      <c r="AH539" s="63">
        <f>VLOOKUP($AD539,pTRAIT!$A:$X,9,FALSE)</f>
        <v>0</v>
      </c>
      <c r="AI539" s="63">
        <f>VLOOKUP($AD539,pTRAIT!$A:$X,10,FALSE)</f>
        <v>0</v>
      </c>
      <c r="AJ539" s="63">
        <f>VLOOKUP($AD539,pTRAIT!$A:$X,11,FALSE)</f>
        <v>0</v>
      </c>
      <c r="AK539" s="63">
        <f>VLOOKUP($AD539,pTRAIT!$A:$X,12,FALSE)</f>
        <v>0</v>
      </c>
      <c r="AL539" s="63">
        <f>VLOOKUP($AD539,pTRAIT!$A:$X,13,FALSE)</f>
        <v>0</v>
      </c>
      <c r="AM539" s="63">
        <f>VLOOKUP($AD539,pTRAIT!$A:$X,14,FALSE)</f>
        <v>0</v>
      </c>
      <c r="AN539" s="63">
        <f>VLOOKUP($AD539,pTRAIT!$A:$X,15,FALSE)</f>
        <v>0</v>
      </c>
      <c r="AO539" s="63">
        <f>VLOOKUP($AD539,pTRAIT!$A:$X,16,FALSE)</f>
        <v>0</v>
      </c>
      <c r="AP539" s="63">
        <f>VLOOKUP($AD539,pTRAIT!$A:$X,17,FALSE)</f>
        <v>0</v>
      </c>
      <c r="AQ539" s="63">
        <f>VLOOKUP($AD539,pTRAIT!$A:$X,18,FALSE)</f>
        <v>0</v>
      </c>
      <c r="AR539" s="63">
        <f>VLOOKUP($AD539,pTRAIT!$A:$X,19,FALSE)</f>
        <v>0</v>
      </c>
      <c r="AS539" s="63">
        <f>VLOOKUP($AD539,pTRAIT!$A:$X,20,FALSE)</f>
        <v>0</v>
      </c>
      <c r="AT539" s="63">
        <f>VLOOKUP($AD539,pTRAIT!$A:$X,21,FALSE)</f>
        <v>0</v>
      </c>
      <c r="AU539" s="63">
        <f>VLOOKUP($AD539,pTRAIT!$A:$X,22,FALSE)</f>
        <v>0</v>
      </c>
      <c r="AV539" s="63">
        <f>VLOOKUP($AD539,pTRAIT!$A:$X,23,FALSE)</f>
        <v>0</v>
      </c>
      <c r="AW539" s="63">
        <f>VLOOKUP($AD539,pTRAIT!$A:$X,24,FALSE)</f>
        <v>0</v>
      </c>
      <c r="AX539" s="67" t="s">
        <v>3279</v>
      </c>
      <c r="AY539" s="71" t="s">
        <v>3819</v>
      </c>
    </row>
    <row r="540" spans="1:51" ht="12" customHeight="1" x14ac:dyDescent="0.25">
      <c r="A540" s="32">
        <v>958</v>
      </c>
      <c r="B540" s="33" t="s">
        <v>5</v>
      </c>
      <c r="C540" s="34">
        <v>1030</v>
      </c>
      <c r="D540" s="32" t="str">
        <f t="shared" si="16"/>
        <v>958X1030</v>
      </c>
      <c r="E540" s="49" t="s">
        <v>1619</v>
      </c>
      <c r="F540" s="61" t="s">
        <v>2163</v>
      </c>
      <c r="G540" s="41" t="s">
        <v>43</v>
      </c>
      <c r="H540" s="38"/>
      <c r="I540" s="32">
        <v>958</v>
      </c>
      <c r="J540" s="63">
        <f>VLOOKUP(I540,pTRAIT!A:B,2,FALSE)</f>
        <v>0</v>
      </c>
      <c r="K540" s="63" t="s">
        <v>2724</v>
      </c>
      <c r="L540" s="63"/>
      <c r="M540" s="63" t="s">
        <v>2437</v>
      </c>
      <c r="N540" s="63" t="s">
        <v>2730</v>
      </c>
      <c r="O540" s="63"/>
      <c r="P540" s="63"/>
      <c r="Q540" s="63" t="s">
        <v>2734</v>
      </c>
      <c r="R540" s="63" t="s">
        <v>2431</v>
      </c>
      <c r="S540" s="63" t="s">
        <v>2736</v>
      </c>
      <c r="T540" s="63"/>
      <c r="U540" s="63" t="s">
        <v>2738</v>
      </c>
      <c r="V540" s="63"/>
      <c r="W540" s="63" t="s">
        <v>2431</v>
      </c>
      <c r="X540" s="63" t="s">
        <v>2436</v>
      </c>
      <c r="Y540" s="63"/>
      <c r="Z540" s="63"/>
      <c r="AA540" s="63" t="s">
        <v>2728</v>
      </c>
      <c r="AB540" s="63"/>
      <c r="AC540" s="63" t="str">
        <f t="shared" si="17"/>
        <v>EM5Ue Ro5So5 Tp1/Tp1n-sge;NST=X</v>
      </c>
      <c r="AD540" s="34">
        <v>1030</v>
      </c>
      <c r="AE540" s="40" t="str">
        <f>VLOOKUP(AD540,pTRAIT!A:B,2,FALSE)</f>
        <v>EM5UeRo5So5Cf9;NST=X / EM5RTUeRo5So5Cf9Pu;NST=X</v>
      </c>
      <c r="AF540" s="63">
        <f>VLOOKUP($AD540,pTRAIT!$A:$X,7,FALSE)</f>
        <v>0</v>
      </c>
      <c r="AG540" s="63">
        <f>VLOOKUP($AD540,pTRAIT!$A:$X,8,FALSE)</f>
        <v>0</v>
      </c>
      <c r="AH540" s="63">
        <f>VLOOKUP($AD540,pTRAIT!$A:$X,9,FALSE)</f>
        <v>0</v>
      </c>
      <c r="AI540" s="63">
        <f>VLOOKUP($AD540,pTRAIT!$A:$X,10,FALSE)</f>
        <v>0</v>
      </c>
      <c r="AJ540" s="63">
        <f>VLOOKUP($AD540,pTRAIT!$A:$X,11,FALSE)</f>
        <v>0</v>
      </c>
      <c r="AK540" s="63">
        <f>VLOOKUP($AD540,pTRAIT!$A:$X,12,FALSE)</f>
        <v>0</v>
      </c>
      <c r="AL540" s="63">
        <f>VLOOKUP($AD540,pTRAIT!$A:$X,13,FALSE)</f>
        <v>0</v>
      </c>
      <c r="AM540" s="63">
        <f>VLOOKUP($AD540,pTRAIT!$A:$X,14,FALSE)</f>
        <v>0</v>
      </c>
      <c r="AN540" s="63">
        <f>VLOOKUP($AD540,pTRAIT!$A:$X,15,FALSE)</f>
        <v>0</v>
      </c>
      <c r="AO540" s="63">
        <f>VLOOKUP($AD540,pTRAIT!$A:$X,16,FALSE)</f>
        <v>0</v>
      </c>
      <c r="AP540" s="63">
        <f>VLOOKUP($AD540,pTRAIT!$A:$X,17,FALSE)</f>
        <v>0</v>
      </c>
      <c r="AQ540" s="63">
        <f>VLOOKUP($AD540,pTRAIT!$A:$X,18,FALSE)</f>
        <v>0</v>
      </c>
      <c r="AR540" s="63">
        <f>VLOOKUP($AD540,pTRAIT!$A:$X,19,FALSE)</f>
        <v>0</v>
      </c>
      <c r="AS540" s="63">
        <f>VLOOKUP($AD540,pTRAIT!$A:$X,20,FALSE)</f>
        <v>0</v>
      </c>
      <c r="AT540" s="63">
        <f>VLOOKUP($AD540,pTRAIT!$A:$X,21,FALSE)</f>
        <v>0</v>
      </c>
      <c r="AU540" s="63">
        <f>VLOOKUP($AD540,pTRAIT!$A:$X,22,FALSE)</f>
        <v>0</v>
      </c>
      <c r="AV540" s="63">
        <f>VLOOKUP($AD540,pTRAIT!$A:$X,23,FALSE)</f>
        <v>0</v>
      </c>
      <c r="AW540" s="63">
        <f>VLOOKUP($AD540,pTRAIT!$A:$X,24,FALSE)</f>
        <v>0</v>
      </c>
      <c r="AX540" s="67" t="s">
        <v>3280</v>
      </c>
      <c r="AY540" s="71" t="s">
        <v>3819</v>
      </c>
    </row>
    <row r="541" spans="1:51" ht="12" customHeight="1" x14ac:dyDescent="0.25">
      <c r="A541" s="32">
        <v>959</v>
      </c>
      <c r="B541" s="33" t="s">
        <v>5</v>
      </c>
      <c r="C541" s="34">
        <v>1038</v>
      </c>
      <c r="D541" s="32" t="str">
        <f t="shared" si="16"/>
        <v>959X1038</v>
      </c>
      <c r="E541" s="49" t="s">
        <v>1619</v>
      </c>
      <c r="F541" s="61" t="s">
        <v>2164</v>
      </c>
      <c r="G541" s="41" t="s">
        <v>43</v>
      </c>
      <c r="H541" s="38"/>
      <c r="I541" s="32">
        <v>959</v>
      </c>
      <c r="J541" s="63">
        <f>VLOOKUP(I541,pTRAIT!A:B,2,FALSE)</f>
        <v>0</v>
      </c>
      <c r="K541" s="63" t="s">
        <v>2724</v>
      </c>
      <c r="L541" s="63"/>
      <c r="M541" s="63" t="s">
        <v>2437</v>
      </c>
      <c r="N541" s="63" t="s">
        <v>2730</v>
      </c>
      <c r="O541" s="63"/>
      <c r="P541" s="63" t="s">
        <v>2732</v>
      </c>
      <c r="Q541" s="63" t="s">
        <v>2734</v>
      </c>
      <c r="R541" s="63" t="s">
        <v>2431</v>
      </c>
      <c r="S541" s="63" t="s">
        <v>2736</v>
      </c>
      <c r="T541" s="63"/>
      <c r="U541" s="63" t="s">
        <v>2738</v>
      </c>
      <c r="V541" s="63"/>
      <c r="W541" s="63" t="s">
        <v>2431</v>
      </c>
      <c r="X541" s="63" t="s">
        <v>2436</v>
      </c>
      <c r="Y541" s="63" t="s">
        <v>2740</v>
      </c>
      <c r="Z541" s="63"/>
      <c r="AA541" s="63" t="s">
        <v>2728</v>
      </c>
      <c r="AB541" s="63"/>
      <c r="AC541" s="63" t="str">
        <f t="shared" si="17"/>
        <v>EM5RTUe Ro5So5 Tp1/Tp1Pun-sge;NST=X</v>
      </c>
      <c r="AD541" s="34">
        <v>1038</v>
      </c>
      <c r="AE541" s="40" t="str">
        <f>VLOOKUP(AD541,pTRAIT!A:B,2,FALSE)</f>
        <v>EM5RTUeRo5So5Cf9Pu;NST=X / EM5RTUeRo5So5;NST=X</v>
      </c>
      <c r="AF541" s="63">
        <f>VLOOKUP($AD541,pTRAIT!$A:$X,7,FALSE)</f>
        <v>0</v>
      </c>
      <c r="AG541" s="63">
        <f>VLOOKUP($AD541,pTRAIT!$A:$X,8,FALSE)</f>
        <v>0</v>
      </c>
      <c r="AH541" s="63">
        <f>VLOOKUP($AD541,pTRAIT!$A:$X,9,FALSE)</f>
        <v>0</v>
      </c>
      <c r="AI541" s="63">
        <f>VLOOKUP($AD541,pTRAIT!$A:$X,10,FALSE)</f>
        <v>0</v>
      </c>
      <c r="AJ541" s="63">
        <f>VLOOKUP($AD541,pTRAIT!$A:$X,11,FALSE)</f>
        <v>0</v>
      </c>
      <c r="AK541" s="63">
        <f>VLOOKUP($AD541,pTRAIT!$A:$X,12,FALSE)</f>
        <v>0</v>
      </c>
      <c r="AL541" s="63">
        <f>VLOOKUP($AD541,pTRAIT!$A:$X,13,FALSE)</f>
        <v>0</v>
      </c>
      <c r="AM541" s="63">
        <f>VLOOKUP($AD541,pTRAIT!$A:$X,14,FALSE)</f>
        <v>0</v>
      </c>
      <c r="AN541" s="63">
        <f>VLOOKUP($AD541,pTRAIT!$A:$X,15,FALSE)</f>
        <v>0</v>
      </c>
      <c r="AO541" s="63">
        <f>VLOOKUP($AD541,pTRAIT!$A:$X,16,FALSE)</f>
        <v>0</v>
      </c>
      <c r="AP541" s="63">
        <f>VLOOKUP($AD541,pTRAIT!$A:$X,17,FALSE)</f>
        <v>0</v>
      </c>
      <c r="AQ541" s="63">
        <f>VLOOKUP($AD541,pTRAIT!$A:$X,18,FALSE)</f>
        <v>0</v>
      </c>
      <c r="AR541" s="63">
        <f>VLOOKUP($AD541,pTRAIT!$A:$X,19,FALSE)</f>
        <v>0</v>
      </c>
      <c r="AS541" s="63">
        <f>VLOOKUP($AD541,pTRAIT!$A:$X,20,FALSE)</f>
        <v>0</v>
      </c>
      <c r="AT541" s="63">
        <f>VLOOKUP($AD541,pTRAIT!$A:$X,21,FALSE)</f>
        <v>0</v>
      </c>
      <c r="AU541" s="63">
        <f>VLOOKUP($AD541,pTRAIT!$A:$X,22,FALSE)</f>
        <v>0</v>
      </c>
      <c r="AV541" s="63">
        <f>VLOOKUP($AD541,pTRAIT!$A:$X,23,FALSE)</f>
        <v>0</v>
      </c>
      <c r="AW541" s="63">
        <f>VLOOKUP($AD541,pTRAIT!$A:$X,24,FALSE)</f>
        <v>0</v>
      </c>
      <c r="AX541" s="67" t="s">
        <v>3281</v>
      </c>
      <c r="AY541" s="71" t="s">
        <v>3820</v>
      </c>
    </row>
    <row r="542" spans="1:51" ht="12" customHeight="1" x14ac:dyDescent="0.25">
      <c r="A542" s="32">
        <v>959</v>
      </c>
      <c r="B542" s="33" t="s">
        <v>5</v>
      </c>
      <c r="C542" s="34">
        <v>1039</v>
      </c>
      <c r="D542" s="32" t="str">
        <f t="shared" si="16"/>
        <v>959X1039</v>
      </c>
      <c r="E542" s="49" t="s">
        <v>1619</v>
      </c>
      <c r="F542" s="61" t="s">
        <v>2165</v>
      </c>
      <c r="G542" s="41" t="s">
        <v>43</v>
      </c>
      <c r="H542" s="38"/>
      <c r="I542" s="32">
        <v>959</v>
      </c>
      <c r="J542" s="63">
        <f>VLOOKUP(I542,pTRAIT!A:B,2,FALSE)</f>
        <v>0</v>
      </c>
      <c r="K542" s="63" t="s">
        <v>2724</v>
      </c>
      <c r="L542" s="63"/>
      <c r="M542" s="63" t="s">
        <v>2437</v>
      </c>
      <c r="N542" s="63" t="s">
        <v>2730</v>
      </c>
      <c r="O542" s="63"/>
      <c r="P542" s="63" t="s">
        <v>2732</v>
      </c>
      <c r="Q542" s="63" t="s">
        <v>2734</v>
      </c>
      <c r="R542" s="63" t="s">
        <v>2431</v>
      </c>
      <c r="S542" s="63" t="s">
        <v>2736</v>
      </c>
      <c r="T542" s="63"/>
      <c r="U542" s="63" t="s">
        <v>2738</v>
      </c>
      <c r="V542" s="63"/>
      <c r="W542" s="63" t="s">
        <v>2431</v>
      </c>
      <c r="X542" s="63" t="s">
        <v>2436</v>
      </c>
      <c r="Y542" s="63" t="s">
        <v>2740</v>
      </c>
      <c r="Z542" s="63"/>
      <c r="AA542" s="63" t="s">
        <v>2728</v>
      </c>
      <c r="AB542" s="63"/>
      <c r="AC542" s="63" t="str">
        <f t="shared" si="17"/>
        <v>EM5RTUe Ro5So5 Tp1/Tp1Pun-sge;NST=X</v>
      </c>
      <c r="AD542" s="34">
        <v>1039</v>
      </c>
      <c r="AE542" s="40" t="str">
        <f>VLOOKUP(AD542,pTRAIT!A:B,2,FALSE)</f>
        <v>EM5RTUeRo5So5Cf9Pu;NST=X / (RT)(So5)(Cf9);</v>
      </c>
      <c r="AF542" s="63">
        <f>VLOOKUP($AD542,pTRAIT!$A:$X,7,FALSE)</f>
        <v>0</v>
      </c>
      <c r="AG542" s="63">
        <f>VLOOKUP($AD542,pTRAIT!$A:$X,8,FALSE)</f>
        <v>0</v>
      </c>
      <c r="AH542" s="63">
        <f>VLOOKUP($AD542,pTRAIT!$A:$X,9,FALSE)</f>
        <v>0</v>
      </c>
      <c r="AI542" s="63">
        <f>VLOOKUP($AD542,pTRAIT!$A:$X,10,FALSE)</f>
        <v>0</v>
      </c>
      <c r="AJ542" s="63">
        <f>VLOOKUP($AD542,pTRAIT!$A:$X,11,FALSE)</f>
        <v>0</v>
      </c>
      <c r="AK542" s="63">
        <f>VLOOKUP($AD542,pTRAIT!$A:$X,12,FALSE)</f>
        <v>0</v>
      </c>
      <c r="AL542" s="63">
        <f>VLOOKUP($AD542,pTRAIT!$A:$X,13,FALSE)</f>
        <v>0</v>
      </c>
      <c r="AM542" s="63">
        <f>VLOOKUP($AD542,pTRAIT!$A:$X,14,FALSE)</f>
        <v>0</v>
      </c>
      <c r="AN542" s="63">
        <f>VLOOKUP($AD542,pTRAIT!$A:$X,15,FALSE)</f>
        <v>0</v>
      </c>
      <c r="AO542" s="63">
        <f>VLOOKUP($AD542,pTRAIT!$A:$X,16,FALSE)</f>
        <v>0</v>
      </c>
      <c r="AP542" s="63">
        <f>VLOOKUP($AD542,pTRAIT!$A:$X,17,FALSE)</f>
        <v>0</v>
      </c>
      <c r="AQ542" s="63">
        <f>VLOOKUP($AD542,pTRAIT!$A:$X,18,FALSE)</f>
        <v>0</v>
      </c>
      <c r="AR542" s="63">
        <f>VLOOKUP($AD542,pTRAIT!$A:$X,19,FALSE)</f>
        <v>0</v>
      </c>
      <c r="AS542" s="63">
        <f>VLOOKUP($AD542,pTRAIT!$A:$X,20,FALSE)</f>
        <v>0</v>
      </c>
      <c r="AT542" s="63">
        <f>VLOOKUP($AD542,pTRAIT!$A:$X,21,FALSE)</f>
        <v>0</v>
      </c>
      <c r="AU542" s="63">
        <f>VLOOKUP($AD542,pTRAIT!$A:$X,22,FALSE)</f>
        <v>0</v>
      </c>
      <c r="AV542" s="63">
        <f>VLOOKUP($AD542,pTRAIT!$A:$X,23,FALSE)</f>
        <v>0</v>
      </c>
      <c r="AW542" s="63">
        <f>VLOOKUP($AD542,pTRAIT!$A:$X,24,FALSE)</f>
        <v>0</v>
      </c>
      <c r="AX542" s="67" t="s">
        <v>3282</v>
      </c>
      <c r="AY542" s="71" t="s">
        <v>3821</v>
      </c>
    </row>
    <row r="543" spans="1:51" ht="12" customHeight="1" x14ac:dyDescent="0.25">
      <c r="A543" s="32">
        <v>959</v>
      </c>
      <c r="B543" s="33" t="s">
        <v>5</v>
      </c>
      <c r="C543" s="34">
        <v>1040</v>
      </c>
      <c r="D543" s="32" t="str">
        <f t="shared" si="16"/>
        <v>959X1040</v>
      </c>
      <c r="E543" s="49" t="s">
        <v>1619</v>
      </c>
      <c r="F543" s="61" t="s">
        <v>2166</v>
      </c>
      <c r="G543" s="41" t="s">
        <v>43</v>
      </c>
      <c r="H543" s="38"/>
      <c r="I543" s="32">
        <v>959</v>
      </c>
      <c r="J543" s="63">
        <f>VLOOKUP(I543,pTRAIT!A:B,2,FALSE)</f>
        <v>0</v>
      </c>
      <c r="K543" s="63" t="s">
        <v>2724</v>
      </c>
      <c r="L543" s="63"/>
      <c r="M543" s="63" t="s">
        <v>2437</v>
      </c>
      <c r="N543" s="63" t="s">
        <v>2730</v>
      </c>
      <c r="O543" s="63"/>
      <c r="P543" s="63" t="s">
        <v>2732</v>
      </c>
      <c r="Q543" s="63" t="s">
        <v>2734</v>
      </c>
      <c r="R543" s="63" t="s">
        <v>2431</v>
      </c>
      <c r="S543" s="63" t="s">
        <v>2736</v>
      </c>
      <c r="T543" s="63"/>
      <c r="U543" s="63" t="s">
        <v>2738</v>
      </c>
      <c r="V543" s="63"/>
      <c r="W543" s="63" t="s">
        <v>2431</v>
      </c>
      <c r="X543" s="63" t="s">
        <v>2436</v>
      </c>
      <c r="Y543" s="63" t="s">
        <v>2740</v>
      </c>
      <c r="Z543" s="63"/>
      <c r="AA543" s="63" t="s">
        <v>2728</v>
      </c>
      <c r="AB543" s="63"/>
      <c r="AC543" s="63" t="str">
        <f t="shared" si="17"/>
        <v>EM5RTUe Ro5So5 Tp1/Tp1Pun-sge;NST=X</v>
      </c>
      <c r="AD543" s="34">
        <v>1040</v>
      </c>
      <c r="AE543" s="40" t="str">
        <f>VLOOKUP(AD543,pTRAIT!A:B,2,FALSE)</f>
        <v>EM5RTUeRo5So5Cf9Pu;NST=X / EM5RT(So5);NST=X</v>
      </c>
      <c r="AF543" s="63">
        <f>VLOOKUP($AD543,pTRAIT!$A:$X,7,FALSE)</f>
        <v>0</v>
      </c>
      <c r="AG543" s="63">
        <f>VLOOKUP($AD543,pTRAIT!$A:$X,8,FALSE)</f>
        <v>0</v>
      </c>
      <c r="AH543" s="63">
        <f>VLOOKUP($AD543,pTRAIT!$A:$X,9,FALSE)</f>
        <v>0</v>
      </c>
      <c r="AI543" s="63">
        <f>VLOOKUP($AD543,pTRAIT!$A:$X,10,FALSE)</f>
        <v>0</v>
      </c>
      <c r="AJ543" s="63">
        <f>VLOOKUP($AD543,pTRAIT!$A:$X,11,FALSE)</f>
        <v>0</v>
      </c>
      <c r="AK543" s="63">
        <f>VLOOKUP($AD543,pTRAIT!$A:$X,12,FALSE)</f>
        <v>0</v>
      </c>
      <c r="AL543" s="63">
        <f>VLOOKUP($AD543,pTRAIT!$A:$X,13,FALSE)</f>
        <v>0</v>
      </c>
      <c r="AM543" s="63">
        <f>VLOOKUP($AD543,pTRAIT!$A:$X,14,FALSE)</f>
        <v>0</v>
      </c>
      <c r="AN543" s="63">
        <f>VLOOKUP($AD543,pTRAIT!$A:$X,15,FALSE)</f>
        <v>0</v>
      </c>
      <c r="AO543" s="63">
        <f>VLOOKUP($AD543,pTRAIT!$A:$X,16,FALSE)</f>
        <v>0</v>
      </c>
      <c r="AP543" s="63">
        <f>VLOOKUP($AD543,pTRAIT!$A:$X,17,FALSE)</f>
        <v>0</v>
      </c>
      <c r="AQ543" s="63">
        <f>VLOOKUP($AD543,pTRAIT!$A:$X,18,FALSE)</f>
        <v>0</v>
      </c>
      <c r="AR543" s="63">
        <f>VLOOKUP($AD543,pTRAIT!$A:$X,19,FALSE)</f>
        <v>0</v>
      </c>
      <c r="AS543" s="63">
        <f>VLOOKUP($AD543,pTRAIT!$A:$X,20,FALSE)</f>
        <v>0</v>
      </c>
      <c r="AT543" s="63">
        <f>VLOOKUP($AD543,pTRAIT!$A:$X,21,FALSE)</f>
        <v>0</v>
      </c>
      <c r="AU543" s="63">
        <f>VLOOKUP($AD543,pTRAIT!$A:$X,22,FALSE)</f>
        <v>0</v>
      </c>
      <c r="AV543" s="63">
        <f>VLOOKUP($AD543,pTRAIT!$A:$X,23,FALSE)</f>
        <v>0</v>
      </c>
      <c r="AW543" s="63">
        <f>VLOOKUP($AD543,pTRAIT!$A:$X,24,FALSE)</f>
        <v>0</v>
      </c>
      <c r="AX543" s="67" t="s">
        <v>3283</v>
      </c>
      <c r="AY543" s="71" t="s">
        <v>3822</v>
      </c>
    </row>
    <row r="544" spans="1:51" ht="12" customHeight="1" x14ac:dyDescent="0.25">
      <c r="A544" s="32">
        <v>959</v>
      </c>
      <c r="B544" s="33" t="s">
        <v>5</v>
      </c>
      <c r="C544" s="34">
        <v>1041</v>
      </c>
      <c r="D544" s="32" t="str">
        <f t="shared" si="16"/>
        <v>959X1041</v>
      </c>
      <c r="E544" s="49" t="s">
        <v>1619</v>
      </c>
      <c r="F544" s="61" t="s">
        <v>2167</v>
      </c>
      <c r="G544" s="41" t="s">
        <v>43</v>
      </c>
      <c r="H544" s="38"/>
      <c r="I544" s="32">
        <v>959</v>
      </c>
      <c r="J544" s="63">
        <f>VLOOKUP(I544,pTRAIT!A:B,2,FALSE)</f>
        <v>0</v>
      </c>
      <c r="K544" s="63" t="s">
        <v>2724</v>
      </c>
      <c r="L544" s="63"/>
      <c r="M544" s="63" t="s">
        <v>2437</v>
      </c>
      <c r="N544" s="63" t="s">
        <v>2730</v>
      </c>
      <c r="O544" s="63"/>
      <c r="P544" s="63" t="s">
        <v>2732</v>
      </c>
      <c r="Q544" s="63" t="s">
        <v>2734</v>
      </c>
      <c r="R544" s="63" t="s">
        <v>2431</v>
      </c>
      <c r="S544" s="63" t="s">
        <v>2736</v>
      </c>
      <c r="T544" s="63"/>
      <c r="U544" s="63" t="s">
        <v>2738</v>
      </c>
      <c r="V544" s="63"/>
      <c r="W544" s="63" t="s">
        <v>2431</v>
      </c>
      <c r="X544" s="63" t="s">
        <v>2436</v>
      </c>
      <c r="Y544" s="63" t="s">
        <v>2740</v>
      </c>
      <c r="Z544" s="63"/>
      <c r="AA544" s="63" t="s">
        <v>2728</v>
      </c>
      <c r="AB544" s="63"/>
      <c r="AC544" s="63" t="str">
        <f t="shared" si="17"/>
        <v>EM5RTUe Ro5So5 Tp1/Tp1Pun-sge;NST=X</v>
      </c>
      <c r="AD544" s="34">
        <v>1041</v>
      </c>
      <c r="AE544" s="40" t="str">
        <f>VLOOKUP(AD544,pTRAIT!A:B,2,FALSE)</f>
        <v>EM5RTUeRo5So5Cf9Pu;NST=X / EM5RTMi1Pu;NST=X</v>
      </c>
      <c r="AF544" s="63">
        <f>VLOOKUP($AD544,pTRAIT!$A:$X,7,FALSE)</f>
        <v>0</v>
      </c>
      <c r="AG544" s="63">
        <f>VLOOKUP($AD544,pTRAIT!$A:$X,8,FALSE)</f>
        <v>0</v>
      </c>
      <c r="AH544" s="63">
        <f>VLOOKUP($AD544,pTRAIT!$A:$X,9,FALSE)</f>
        <v>0</v>
      </c>
      <c r="AI544" s="63">
        <f>VLOOKUP($AD544,pTRAIT!$A:$X,10,FALSE)</f>
        <v>0</v>
      </c>
      <c r="AJ544" s="63">
        <f>VLOOKUP($AD544,pTRAIT!$A:$X,11,FALSE)</f>
        <v>0</v>
      </c>
      <c r="AK544" s="63">
        <f>VLOOKUP($AD544,pTRAIT!$A:$X,12,FALSE)</f>
        <v>0</v>
      </c>
      <c r="AL544" s="63">
        <f>VLOOKUP($AD544,pTRAIT!$A:$X,13,FALSE)</f>
        <v>0</v>
      </c>
      <c r="AM544" s="63">
        <f>VLOOKUP($AD544,pTRAIT!$A:$X,14,FALSE)</f>
        <v>0</v>
      </c>
      <c r="AN544" s="63">
        <f>VLOOKUP($AD544,pTRAIT!$A:$X,15,FALSE)</f>
        <v>0</v>
      </c>
      <c r="AO544" s="63">
        <f>VLOOKUP($AD544,pTRAIT!$A:$X,16,FALSE)</f>
        <v>0</v>
      </c>
      <c r="AP544" s="63">
        <f>VLOOKUP($AD544,pTRAIT!$A:$X,17,FALSE)</f>
        <v>0</v>
      </c>
      <c r="AQ544" s="63">
        <f>VLOOKUP($AD544,pTRAIT!$A:$X,18,FALSE)</f>
        <v>0</v>
      </c>
      <c r="AR544" s="63">
        <f>VLOOKUP($AD544,pTRAIT!$A:$X,19,FALSE)</f>
        <v>0</v>
      </c>
      <c r="AS544" s="63">
        <f>VLOOKUP($AD544,pTRAIT!$A:$X,20,FALSE)</f>
        <v>0</v>
      </c>
      <c r="AT544" s="63">
        <f>VLOOKUP($AD544,pTRAIT!$A:$X,21,FALSE)</f>
        <v>0</v>
      </c>
      <c r="AU544" s="63">
        <f>VLOOKUP($AD544,pTRAIT!$A:$X,22,FALSE)</f>
        <v>0</v>
      </c>
      <c r="AV544" s="63">
        <f>VLOOKUP($AD544,pTRAIT!$A:$X,23,FALSE)</f>
        <v>0</v>
      </c>
      <c r="AW544" s="63">
        <f>VLOOKUP($AD544,pTRAIT!$A:$X,24,FALSE)</f>
        <v>0</v>
      </c>
      <c r="AX544" s="67" t="s">
        <v>3284</v>
      </c>
      <c r="AY544" s="71" t="s">
        <v>3823</v>
      </c>
    </row>
    <row r="545" spans="1:51" ht="12" customHeight="1" x14ac:dyDescent="0.25">
      <c r="A545" s="32">
        <v>959</v>
      </c>
      <c r="B545" s="33" t="s">
        <v>5</v>
      </c>
      <c r="C545" s="34">
        <v>1042</v>
      </c>
      <c r="D545" s="32" t="str">
        <f t="shared" si="16"/>
        <v>959X1042</v>
      </c>
      <c r="E545" s="49" t="s">
        <v>1619</v>
      </c>
      <c r="F545" s="61" t="s">
        <v>2168</v>
      </c>
      <c r="G545" s="41" t="s">
        <v>43</v>
      </c>
      <c r="H545" s="38"/>
      <c r="I545" s="32">
        <v>959</v>
      </c>
      <c r="J545" s="63">
        <f>VLOOKUP(I545,pTRAIT!A:B,2,FALSE)</f>
        <v>0</v>
      </c>
      <c r="K545" s="63" t="s">
        <v>2724</v>
      </c>
      <c r="L545" s="63"/>
      <c r="M545" s="63" t="s">
        <v>2437</v>
      </c>
      <c r="N545" s="63" t="s">
        <v>2730</v>
      </c>
      <c r="O545" s="63"/>
      <c r="P545" s="63" t="s">
        <v>2732</v>
      </c>
      <c r="Q545" s="63" t="s">
        <v>2734</v>
      </c>
      <c r="R545" s="63" t="s">
        <v>2431</v>
      </c>
      <c r="S545" s="63" t="s">
        <v>2736</v>
      </c>
      <c r="T545" s="63"/>
      <c r="U545" s="63" t="s">
        <v>2738</v>
      </c>
      <c r="V545" s="63"/>
      <c r="W545" s="63" t="s">
        <v>2431</v>
      </c>
      <c r="X545" s="63" t="s">
        <v>2436</v>
      </c>
      <c r="Y545" s="63" t="s">
        <v>2740</v>
      </c>
      <c r="Z545" s="63"/>
      <c r="AA545" s="63" t="s">
        <v>2728</v>
      </c>
      <c r="AB545" s="63"/>
      <c r="AC545" s="63" t="str">
        <f t="shared" si="17"/>
        <v>EM5RTUe Ro5So5 Tp1/Tp1Pun-sge;NST=X</v>
      </c>
      <c r="AD545" s="34">
        <v>1042</v>
      </c>
      <c r="AE545" s="40" t="str">
        <f>VLOOKUP(AD545,pTRAIT!A:B,2,FALSE)</f>
        <v>EM5RTUeRo5So5Cf9Pu;NST=X / EM5UeRo5So5Cf9;NST=X</v>
      </c>
      <c r="AF545" s="63">
        <f>VLOOKUP($AD545,pTRAIT!$A:$X,7,FALSE)</f>
        <v>0</v>
      </c>
      <c r="AG545" s="63">
        <f>VLOOKUP($AD545,pTRAIT!$A:$X,8,FALSE)</f>
        <v>0</v>
      </c>
      <c r="AH545" s="63">
        <f>VLOOKUP($AD545,pTRAIT!$A:$X,9,FALSE)</f>
        <v>0</v>
      </c>
      <c r="AI545" s="63">
        <f>VLOOKUP($AD545,pTRAIT!$A:$X,10,FALSE)</f>
        <v>0</v>
      </c>
      <c r="AJ545" s="63">
        <f>VLOOKUP($AD545,pTRAIT!$A:$X,11,FALSE)</f>
        <v>0</v>
      </c>
      <c r="AK545" s="63">
        <f>VLOOKUP($AD545,pTRAIT!$A:$X,12,FALSE)</f>
        <v>0</v>
      </c>
      <c r="AL545" s="63">
        <f>VLOOKUP($AD545,pTRAIT!$A:$X,13,FALSE)</f>
        <v>0</v>
      </c>
      <c r="AM545" s="63">
        <f>VLOOKUP($AD545,pTRAIT!$A:$X,14,FALSE)</f>
        <v>0</v>
      </c>
      <c r="AN545" s="63">
        <f>VLOOKUP($AD545,pTRAIT!$A:$X,15,FALSE)</f>
        <v>0</v>
      </c>
      <c r="AO545" s="63">
        <f>VLOOKUP($AD545,pTRAIT!$A:$X,16,FALSE)</f>
        <v>0</v>
      </c>
      <c r="AP545" s="63">
        <f>VLOOKUP($AD545,pTRAIT!$A:$X,17,FALSE)</f>
        <v>0</v>
      </c>
      <c r="AQ545" s="63">
        <f>VLOOKUP($AD545,pTRAIT!$A:$X,18,FALSE)</f>
        <v>0</v>
      </c>
      <c r="AR545" s="63">
        <f>VLOOKUP($AD545,pTRAIT!$A:$X,19,FALSE)</f>
        <v>0</v>
      </c>
      <c r="AS545" s="63">
        <f>VLOOKUP($AD545,pTRAIT!$A:$X,20,FALSE)</f>
        <v>0</v>
      </c>
      <c r="AT545" s="63">
        <f>VLOOKUP($AD545,pTRAIT!$A:$X,21,FALSE)</f>
        <v>0</v>
      </c>
      <c r="AU545" s="63">
        <f>VLOOKUP($AD545,pTRAIT!$A:$X,22,FALSE)</f>
        <v>0</v>
      </c>
      <c r="AV545" s="63">
        <f>VLOOKUP($AD545,pTRAIT!$A:$X,23,FALSE)</f>
        <v>0</v>
      </c>
      <c r="AW545" s="63">
        <f>VLOOKUP($AD545,pTRAIT!$A:$X,24,FALSE)</f>
        <v>0</v>
      </c>
      <c r="AX545" s="67" t="s">
        <v>3285</v>
      </c>
      <c r="AY545" s="71" t="s">
        <v>3824</v>
      </c>
    </row>
    <row r="546" spans="1:51" ht="12" customHeight="1" x14ac:dyDescent="0.25">
      <c r="A546" s="32">
        <v>959</v>
      </c>
      <c r="B546" s="33" t="s">
        <v>5</v>
      </c>
      <c r="C546" s="34">
        <v>1043</v>
      </c>
      <c r="D546" s="32" t="str">
        <f t="shared" si="16"/>
        <v>959X1043</v>
      </c>
      <c r="E546" s="49" t="s">
        <v>1619</v>
      </c>
      <c r="F546" s="61" t="s">
        <v>2169</v>
      </c>
      <c r="G546" s="41" t="s">
        <v>43</v>
      </c>
      <c r="H546" s="38"/>
      <c r="I546" s="32">
        <v>959</v>
      </c>
      <c r="J546" s="63">
        <f>VLOOKUP(I546,pTRAIT!A:B,2,FALSE)</f>
        <v>0</v>
      </c>
      <c r="K546" s="63" t="s">
        <v>2724</v>
      </c>
      <c r="L546" s="63"/>
      <c r="M546" s="63" t="s">
        <v>2437</v>
      </c>
      <c r="N546" s="63" t="s">
        <v>2730</v>
      </c>
      <c r="O546" s="63"/>
      <c r="P546" s="63" t="s">
        <v>2732</v>
      </c>
      <c r="Q546" s="63" t="s">
        <v>2734</v>
      </c>
      <c r="R546" s="63" t="s">
        <v>2431</v>
      </c>
      <c r="S546" s="63" t="s">
        <v>2736</v>
      </c>
      <c r="T546" s="63"/>
      <c r="U546" s="63" t="s">
        <v>2738</v>
      </c>
      <c r="V546" s="63"/>
      <c r="W546" s="63" t="s">
        <v>2431</v>
      </c>
      <c r="X546" s="63" t="s">
        <v>2436</v>
      </c>
      <c r="Y546" s="63" t="s">
        <v>2740</v>
      </c>
      <c r="Z546" s="63"/>
      <c r="AA546" s="63" t="s">
        <v>2728</v>
      </c>
      <c r="AB546" s="63"/>
      <c r="AC546" s="63" t="str">
        <f t="shared" si="17"/>
        <v>EM5RTUe Ro5So5 Tp1/Tp1Pun-sge;NST=X</v>
      </c>
      <c r="AD546" s="34">
        <v>1043</v>
      </c>
      <c r="AE546" s="40" t="str">
        <f>VLOOKUP(AD546,pTRAIT!A:B,2,FALSE)</f>
        <v>EM5RTUeRo5So5Cf9Pu;NST=X / EM5RTUeRo5So5Cf9;NST=X</v>
      </c>
      <c r="AF546" s="63">
        <f>VLOOKUP($AD546,pTRAIT!$A:$X,7,FALSE)</f>
        <v>0</v>
      </c>
      <c r="AG546" s="63">
        <f>VLOOKUP($AD546,pTRAIT!$A:$X,8,FALSE)</f>
        <v>0</v>
      </c>
      <c r="AH546" s="63">
        <f>VLOOKUP($AD546,pTRAIT!$A:$X,9,FALSE)</f>
        <v>0</v>
      </c>
      <c r="AI546" s="63">
        <f>VLOOKUP($AD546,pTRAIT!$A:$X,10,FALSE)</f>
        <v>0</v>
      </c>
      <c r="AJ546" s="63">
        <f>VLOOKUP($AD546,pTRAIT!$A:$X,11,FALSE)</f>
        <v>0</v>
      </c>
      <c r="AK546" s="63">
        <f>VLOOKUP($AD546,pTRAIT!$A:$X,12,FALSE)</f>
        <v>0</v>
      </c>
      <c r="AL546" s="63">
        <f>VLOOKUP($AD546,pTRAIT!$A:$X,13,FALSE)</f>
        <v>0</v>
      </c>
      <c r="AM546" s="63">
        <f>VLOOKUP($AD546,pTRAIT!$A:$X,14,FALSE)</f>
        <v>0</v>
      </c>
      <c r="AN546" s="63">
        <f>VLOOKUP($AD546,pTRAIT!$A:$X,15,FALSE)</f>
        <v>0</v>
      </c>
      <c r="AO546" s="63">
        <f>VLOOKUP($AD546,pTRAIT!$A:$X,16,FALSE)</f>
        <v>0</v>
      </c>
      <c r="AP546" s="63">
        <f>VLOOKUP($AD546,pTRAIT!$A:$X,17,FALSE)</f>
        <v>0</v>
      </c>
      <c r="AQ546" s="63">
        <f>VLOOKUP($AD546,pTRAIT!$A:$X,18,FALSE)</f>
        <v>0</v>
      </c>
      <c r="AR546" s="63">
        <f>VLOOKUP($AD546,pTRAIT!$A:$X,19,FALSE)</f>
        <v>0</v>
      </c>
      <c r="AS546" s="63">
        <f>VLOOKUP($AD546,pTRAIT!$A:$X,20,FALSE)</f>
        <v>0</v>
      </c>
      <c r="AT546" s="63">
        <f>VLOOKUP($AD546,pTRAIT!$A:$X,21,FALSE)</f>
        <v>0</v>
      </c>
      <c r="AU546" s="63">
        <f>VLOOKUP($AD546,pTRAIT!$A:$X,22,FALSE)</f>
        <v>0</v>
      </c>
      <c r="AV546" s="63">
        <f>VLOOKUP($AD546,pTRAIT!$A:$X,23,FALSE)</f>
        <v>0</v>
      </c>
      <c r="AW546" s="63">
        <f>VLOOKUP($AD546,pTRAIT!$A:$X,24,FALSE)</f>
        <v>0</v>
      </c>
      <c r="AX546" s="67" t="s">
        <v>3286</v>
      </c>
      <c r="AY546" s="71" t="s">
        <v>3825</v>
      </c>
    </row>
    <row r="547" spans="1:51" ht="12" customHeight="1" x14ac:dyDescent="0.25">
      <c r="A547" s="32">
        <v>959</v>
      </c>
      <c r="B547" s="33" t="s">
        <v>5</v>
      </c>
      <c r="C547" s="34">
        <v>1044</v>
      </c>
      <c r="D547" s="32" t="str">
        <f t="shared" si="16"/>
        <v>959X1044</v>
      </c>
      <c r="E547" s="49" t="s">
        <v>1619</v>
      </c>
      <c r="F547" s="61" t="s">
        <v>2170</v>
      </c>
      <c r="G547" s="41" t="s">
        <v>43</v>
      </c>
      <c r="H547" s="38"/>
      <c r="I547" s="32">
        <v>959</v>
      </c>
      <c r="J547" s="63">
        <f>VLOOKUP(I547,pTRAIT!A:B,2,FALSE)</f>
        <v>0</v>
      </c>
      <c r="K547" s="63" t="s">
        <v>2724</v>
      </c>
      <c r="L547" s="63"/>
      <c r="M547" s="63" t="s">
        <v>2437</v>
      </c>
      <c r="N547" s="63" t="s">
        <v>2730</v>
      </c>
      <c r="O547" s="63"/>
      <c r="P547" s="63" t="s">
        <v>2732</v>
      </c>
      <c r="Q547" s="63" t="s">
        <v>2734</v>
      </c>
      <c r="R547" s="63" t="s">
        <v>2431</v>
      </c>
      <c r="S547" s="63" t="s">
        <v>2736</v>
      </c>
      <c r="T547" s="63"/>
      <c r="U547" s="63" t="s">
        <v>2738</v>
      </c>
      <c r="V547" s="63"/>
      <c r="W547" s="63" t="s">
        <v>2431</v>
      </c>
      <c r="X547" s="63" t="s">
        <v>2436</v>
      </c>
      <c r="Y547" s="63" t="s">
        <v>2740</v>
      </c>
      <c r="Z547" s="63"/>
      <c r="AA547" s="63" t="s">
        <v>2728</v>
      </c>
      <c r="AB547" s="63"/>
      <c r="AC547" s="63" t="str">
        <f t="shared" si="17"/>
        <v>EM5RTUe Ro5So5 Tp1/Tp1Pun-sge;NST=X</v>
      </c>
      <c r="AD547" s="34">
        <v>1044</v>
      </c>
      <c r="AE547" s="40" t="str">
        <f>VLOOKUP(AD547,pTRAIT!A:B,2,FALSE)</f>
        <v>EM5RTUeRo5So5Cf9Pu;NST=X / EM5RTUeRo5So5Cf9;NST=X</v>
      </c>
      <c r="AF547" s="63">
        <f>VLOOKUP($AD547,pTRAIT!$A:$X,7,FALSE)</f>
        <v>0</v>
      </c>
      <c r="AG547" s="63">
        <f>VLOOKUP($AD547,pTRAIT!$A:$X,8,FALSE)</f>
        <v>0</v>
      </c>
      <c r="AH547" s="63">
        <f>VLOOKUP($AD547,pTRAIT!$A:$X,9,FALSE)</f>
        <v>0</v>
      </c>
      <c r="AI547" s="63">
        <f>VLOOKUP($AD547,pTRAIT!$A:$X,10,FALSE)</f>
        <v>0</v>
      </c>
      <c r="AJ547" s="63">
        <f>VLOOKUP($AD547,pTRAIT!$A:$X,11,FALSE)</f>
        <v>0</v>
      </c>
      <c r="AK547" s="63">
        <f>VLOOKUP($AD547,pTRAIT!$A:$X,12,FALSE)</f>
        <v>0</v>
      </c>
      <c r="AL547" s="63">
        <f>VLOOKUP($AD547,pTRAIT!$A:$X,13,FALSE)</f>
        <v>0</v>
      </c>
      <c r="AM547" s="63">
        <f>VLOOKUP($AD547,pTRAIT!$A:$X,14,FALSE)</f>
        <v>0</v>
      </c>
      <c r="AN547" s="63">
        <f>VLOOKUP($AD547,pTRAIT!$A:$X,15,FALSE)</f>
        <v>0</v>
      </c>
      <c r="AO547" s="63">
        <f>VLOOKUP($AD547,pTRAIT!$A:$X,16,FALSE)</f>
        <v>0</v>
      </c>
      <c r="AP547" s="63">
        <f>VLOOKUP($AD547,pTRAIT!$A:$X,17,FALSE)</f>
        <v>0</v>
      </c>
      <c r="AQ547" s="63">
        <f>VLOOKUP($AD547,pTRAIT!$A:$X,18,FALSE)</f>
        <v>0</v>
      </c>
      <c r="AR547" s="63">
        <f>VLOOKUP($AD547,pTRAIT!$A:$X,19,FALSE)</f>
        <v>0</v>
      </c>
      <c r="AS547" s="63">
        <f>VLOOKUP($AD547,pTRAIT!$A:$X,20,FALSE)</f>
        <v>0</v>
      </c>
      <c r="AT547" s="63">
        <f>VLOOKUP($AD547,pTRAIT!$A:$X,21,FALSE)</f>
        <v>0</v>
      </c>
      <c r="AU547" s="63">
        <f>VLOOKUP($AD547,pTRAIT!$A:$X,22,FALSE)</f>
        <v>0</v>
      </c>
      <c r="AV547" s="63">
        <f>VLOOKUP($AD547,pTRAIT!$A:$X,23,FALSE)</f>
        <v>0</v>
      </c>
      <c r="AW547" s="63">
        <f>VLOOKUP($AD547,pTRAIT!$A:$X,24,FALSE)</f>
        <v>0</v>
      </c>
      <c r="AX547" s="67" t="s">
        <v>3287</v>
      </c>
      <c r="AY547" s="71" t="s">
        <v>3825</v>
      </c>
    </row>
    <row r="548" spans="1:51" ht="12" customHeight="1" x14ac:dyDescent="0.25">
      <c r="A548" s="32">
        <v>959</v>
      </c>
      <c r="B548" s="33" t="s">
        <v>5</v>
      </c>
      <c r="C548" s="34">
        <v>1045</v>
      </c>
      <c r="D548" s="32" t="str">
        <f t="shared" si="16"/>
        <v>959X1045</v>
      </c>
      <c r="E548" s="49" t="s">
        <v>1619</v>
      </c>
      <c r="F548" s="61" t="s">
        <v>2171</v>
      </c>
      <c r="G548" s="41" t="s">
        <v>43</v>
      </c>
      <c r="H548" s="38"/>
      <c r="I548" s="32">
        <v>959</v>
      </c>
      <c r="J548" s="63">
        <f>VLOOKUP(I548,pTRAIT!A:B,2,FALSE)</f>
        <v>0</v>
      </c>
      <c r="K548" s="63" t="s">
        <v>2724</v>
      </c>
      <c r="L548" s="63"/>
      <c r="M548" s="63" t="s">
        <v>2437</v>
      </c>
      <c r="N548" s="63" t="s">
        <v>2730</v>
      </c>
      <c r="O548" s="63"/>
      <c r="P548" s="63" t="s">
        <v>2732</v>
      </c>
      <c r="Q548" s="63" t="s">
        <v>2734</v>
      </c>
      <c r="R548" s="63" t="s">
        <v>2431</v>
      </c>
      <c r="S548" s="63" t="s">
        <v>2736</v>
      </c>
      <c r="T548" s="63"/>
      <c r="U548" s="63" t="s">
        <v>2738</v>
      </c>
      <c r="V548" s="63"/>
      <c r="W548" s="63" t="s">
        <v>2431</v>
      </c>
      <c r="X548" s="63" t="s">
        <v>2436</v>
      </c>
      <c r="Y548" s="63" t="s">
        <v>2740</v>
      </c>
      <c r="Z548" s="63"/>
      <c r="AA548" s="63" t="s">
        <v>2728</v>
      </c>
      <c r="AB548" s="63"/>
      <c r="AC548" s="63" t="str">
        <f t="shared" si="17"/>
        <v>EM5RTUe Ro5So5 Tp1/Tp1Pun-sge;NST=X</v>
      </c>
      <c r="AD548" s="34">
        <v>1045</v>
      </c>
      <c r="AE548" s="40" t="str">
        <f>VLOOKUP(AD548,pTRAIT!A:B,2,FALSE)</f>
        <v>EM5RTUeRo5So5Cf9Pu;NST=X / EM5RTUeRo5So5Cf9Pu;NST=X</v>
      </c>
      <c r="AF548" s="63">
        <f>VLOOKUP($AD548,pTRAIT!$A:$X,7,FALSE)</f>
        <v>0</v>
      </c>
      <c r="AG548" s="63">
        <f>VLOOKUP($AD548,pTRAIT!$A:$X,8,FALSE)</f>
        <v>0</v>
      </c>
      <c r="AH548" s="63">
        <f>VLOOKUP($AD548,pTRAIT!$A:$X,9,FALSE)</f>
        <v>0</v>
      </c>
      <c r="AI548" s="63">
        <f>VLOOKUP($AD548,pTRAIT!$A:$X,10,FALSE)</f>
        <v>0</v>
      </c>
      <c r="AJ548" s="63">
        <f>VLOOKUP($AD548,pTRAIT!$A:$X,11,FALSE)</f>
        <v>0</v>
      </c>
      <c r="AK548" s="63">
        <f>VLOOKUP($AD548,pTRAIT!$A:$X,12,FALSE)</f>
        <v>0</v>
      </c>
      <c r="AL548" s="63">
        <f>VLOOKUP($AD548,pTRAIT!$A:$X,13,FALSE)</f>
        <v>0</v>
      </c>
      <c r="AM548" s="63">
        <f>VLOOKUP($AD548,pTRAIT!$A:$X,14,FALSE)</f>
        <v>0</v>
      </c>
      <c r="AN548" s="63">
        <f>VLOOKUP($AD548,pTRAIT!$A:$X,15,FALSE)</f>
        <v>0</v>
      </c>
      <c r="AO548" s="63">
        <f>VLOOKUP($AD548,pTRAIT!$A:$X,16,FALSE)</f>
        <v>0</v>
      </c>
      <c r="AP548" s="63">
        <f>VLOOKUP($AD548,pTRAIT!$A:$X,17,FALSE)</f>
        <v>0</v>
      </c>
      <c r="AQ548" s="63">
        <f>VLOOKUP($AD548,pTRAIT!$A:$X,18,FALSE)</f>
        <v>0</v>
      </c>
      <c r="AR548" s="63">
        <f>VLOOKUP($AD548,pTRAIT!$A:$X,19,FALSE)</f>
        <v>0</v>
      </c>
      <c r="AS548" s="63">
        <f>VLOOKUP($AD548,pTRAIT!$A:$X,20,FALSE)</f>
        <v>0</v>
      </c>
      <c r="AT548" s="63">
        <f>VLOOKUP($AD548,pTRAIT!$A:$X,21,FALSE)</f>
        <v>0</v>
      </c>
      <c r="AU548" s="63">
        <f>VLOOKUP($AD548,pTRAIT!$A:$X,22,FALSE)</f>
        <v>0</v>
      </c>
      <c r="AV548" s="63">
        <f>VLOOKUP($AD548,pTRAIT!$A:$X,23,FALSE)</f>
        <v>0</v>
      </c>
      <c r="AW548" s="63">
        <f>VLOOKUP($AD548,pTRAIT!$A:$X,24,FALSE)</f>
        <v>0</v>
      </c>
      <c r="AX548" s="67" t="s">
        <v>3288</v>
      </c>
      <c r="AY548" s="71" t="s">
        <v>3826</v>
      </c>
    </row>
    <row r="549" spans="1:51" ht="12" customHeight="1" x14ac:dyDescent="0.25">
      <c r="A549" s="32">
        <v>959</v>
      </c>
      <c r="B549" s="33" t="s">
        <v>5</v>
      </c>
      <c r="C549" s="34">
        <v>1047</v>
      </c>
      <c r="D549" s="32" t="str">
        <f t="shared" si="16"/>
        <v>959X1047</v>
      </c>
      <c r="E549" s="49" t="s">
        <v>1619</v>
      </c>
      <c r="F549" s="61" t="s">
        <v>2172</v>
      </c>
      <c r="G549" s="41" t="s">
        <v>43</v>
      </c>
      <c r="H549" s="38"/>
      <c r="I549" s="32">
        <v>959</v>
      </c>
      <c r="J549" s="63">
        <f>VLOOKUP(I549,pTRAIT!A:B,2,FALSE)</f>
        <v>0</v>
      </c>
      <c r="K549" s="63" t="s">
        <v>2724</v>
      </c>
      <c r="L549" s="63"/>
      <c r="M549" s="63" t="s">
        <v>2437</v>
      </c>
      <c r="N549" s="63" t="s">
        <v>2730</v>
      </c>
      <c r="O549" s="63"/>
      <c r="P549" s="63" t="s">
        <v>2732</v>
      </c>
      <c r="Q549" s="63" t="s">
        <v>2734</v>
      </c>
      <c r="R549" s="63" t="s">
        <v>2431</v>
      </c>
      <c r="S549" s="63" t="s">
        <v>2736</v>
      </c>
      <c r="T549" s="63"/>
      <c r="U549" s="63" t="s">
        <v>2738</v>
      </c>
      <c r="V549" s="63"/>
      <c r="W549" s="63" t="s">
        <v>2431</v>
      </c>
      <c r="X549" s="63" t="s">
        <v>2436</v>
      </c>
      <c r="Y549" s="63" t="s">
        <v>2740</v>
      </c>
      <c r="Z549" s="63"/>
      <c r="AA549" s="63" t="s">
        <v>2728</v>
      </c>
      <c r="AB549" s="63"/>
      <c r="AC549" s="63" t="str">
        <f t="shared" si="17"/>
        <v>EM5RTUe Ro5So5 Tp1/Tp1Pun-sge;NST=X</v>
      </c>
      <c r="AD549" s="34">
        <v>1047</v>
      </c>
      <c r="AE549" s="40" t="str">
        <f>VLOOKUP(AD549,pTRAIT!A:B,2,FALSE)</f>
        <v>EM5RTUeRo5So5Cf9Pu;NST=X / EM5RTRo5So5Cf9;NST=X</v>
      </c>
      <c r="AF549" s="63">
        <f>VLOOKUP($AD549,pTRAIT!$A:$X,7,FALSE)</f>
        <v>0</v>
      </c>
      <c r="AG549" s="63">
        <f>VLOOKUP($AD549,pTRAIT!$A:$X,8,FALSE)</f>
        <v>0</v>
      </c>
      <c r="AH549" s="63">
        <f>VLOOKUP($AD549,pTRAIT!$A:$X,9,FALSE)</f>
        <v>0</v>
      </c>
      <c r="AI549" s="63">
        <f>VLOOKUP($AD549,pTRAIT!$A:$X,10,FALSE)</f>
        <v>0</v>
      </c>
      <c r="AJ549" s="63">
        <f>VLOOKUP($AD549,pTRAIT!$A:$X,11,FALSE)</f>
        <v>0</v>
      </c>
      <c r="AK549" s="63">
        <f>VLOOKUP($AD549,pTRAIT!$A:$X,12,FALSE)</f>
        <v>0</v>
      </c>
      <c r="AL549" s="63">
        <f>VLOOKUP($AD549,pTRAIT!$A:$X,13,FALSE)</f>
        <v>0</v>
      </c>
      <c r="AM549" s="63">
        <f>VLOOKUP($AD549,pTRAIT!$A:$X,14,FALSE)</f>
        <v>0</v>
      </c>
      <c r="AN549" s="63">
        <f>VLOOKUP($AD549,pTRAIT!$A:$X,15,FALSE)</f>
        <v>0</v>
      </c>
      <c r="AO549" s="63">
        <f>VLOOKUP($AD549,pTRAIT!$A:$X,16,FALSE)</f>
        <v>0</v>
      </c>
      <c r="AP549" s="63">
        <f>VLOOKUP($AD549,pTRAIT!$A:$X,17,FALSE)</f>
        <v>0</v>
      </c>
      <c r="AQ549" s="63">
        <f>VLOOKUP($AD549,pTRAIT!$A:$X,18,FALSE)</f>
        <v>0</v>
      </c>
      <c r="AR549" s="63">
        <f>VLOOKUP($AD549,pTRAIT!$A:$X,19,FALSE)</f>
        <v>0</v>
      </c>
      <c r="AS549" s="63">
        <f>VLOOKUP($AD549,pTRAIT!$A:$X,20,FALSE)</f>
        <v>0</v>
      </c>
      <c r="AT549" s="63">
        <f>VLOOKUP($AD549,pTRAIT!$A:$X,21,FALSE)</f>
        <v>0</v>
      </c>
      <c r="AU549" s="63">
        <f>VLOOKUP($AD549,pTRAIT!$A:$X,22,FALSE)</f>
        <v>0</v>
      </c>
      <c r="AV549" s="63">
        <f>VLOOKUP($AD549,pTRAIT!$A:$X,23,FALSE)</f>
        <v>0</v>
      </c>
      <c r="AW549" s="63">
        <f>VLOOKUP($AD549,pTRAIT!$A:$X,24,FALSE)</f>
        <v>0</v>
      </c>
      <c r="AX549" s="67" t="s">
        <v>3289</v>
      </c>
      <c r="AY549" s="71" t="s">
        <v>3827</v>
      </c>
    </row>
    <row r="550" spans="1:51" ht="12" customHeight="1" x14ac:dyDescent="0.25">
      <c r="A550" s="32">
        <v>959</v>
      </c>
      <c r="B550" s="33" t="s">
        <v>5</v>
      </c>
      <c r="C550" s="34">
        <v>1048</v>
      </c>
      <c r="D550" s="32" t="str">
        <f t="shared" si="16"/>
        <v>959X1048</v>
      </c>
      <c r="E550" s="49" t="s">
        <v>1619</v>
      </c>
      <c r="F550" s="61" t="s">
        <v>2173</v>
      </c>
      <c r="G550" s="41" t="s">
        <v>43</v>
      </c>
      <c r="H550" s="38"/>
      <c r="I550" s="32">
        <v>959</v>
      </c>
      <c r="J550" s="63">
        <f>VLOOKUP(I550,pTRAIT!A:B,2,FALSE)</f>
        <v>0</v>
      </c>
      <c r="K550" s="63" t="s">
        <v>2724</v>
      </c>
      <c r="L550" s="63"/>
      <c r="M550" s="63" t="s">
        <v>2437</v>
      </c>
      <c r="N550" s="63" t="s">
        <v>2730</v>
      </c>
      <c r="O550" s="63"/>
      <c r="P550" s="63" t="s">
        <v>2732</v>
      </c>
      <c r="Q550" s="63" t="s">
        <v>2734</v>
      </c>
      <c r="R550" s="63" t="s">
        <v>2431</v>
      </c>
      <c r="S550" s="63" t="s">
        <v>2736</v>
      </c>
      <c r="T550" s="63"/>
      <c r="U550" s="63" t="s">
        <v>2738</v>
      </c>
      <c r="V550" s="63"/>
      <c r="W550" s="63" t="s">
        <v>2431</v>
      </c>
      <c r="X550" s="63" t="s">
        <v>2436</v>
      </c>
      <c r="Y550" s="63" t="s">
        <v>2740</v>
      </c>
      <c r="Z550" s="63"/>
      <c r="AA550" s="63" t="s">
        <v>2728</v>
      </c>
      <c r="AB550" s="63"/>
      <c r="AC550" s="63" t="str">
        <f t="shared" si="17"/>
        <v>EM5RTUe Ro5So5 Tp1/Tp1Pun-sge;NST=X</v>
      </c>
      <c r="AD550" s="34">
        <v>1048</v>
      </c>
      <c r="AE550" s="40" t="str">
        <f>VLOOKUP(AD550,pTRAIT!A:B,2,FALSE)</f>
        <v>EM5RTUeRo5So5Cf9Pu;NST=X / EM5RTMi1So5(Cf9);NST=X</v>
      </c>
      <c r="AF550" s="63">
        <f>VLOOKUP($AD550,pTRAIT!$A:$X,7,FALSE)</f>
        <v>0</v>
      </c>
      <c r="AG550" s="63">
        <f>VLOOKUP($AD550,pTRAIT!$A:$X,8,FALSE)</f>
        <v>0</v>
      </c>
      <c r="AH550" s="63">
        <f>VLOOKUP($AD550,pTRAIT!$A:$X,9,FALSE)</f>
        <v>0</v>
      </c>
      <c r="AI550" s="63">
        <f>VLOOKUP($AD550,pTRAIT!$A:$X,10,FALSE)</f>
        <v>0</v>
      </c>
      <c r="AJ550" s="63">
        <f>VLOOKUP($AD550,pTRAIT!$A:$X,11,FALSE)</f>
        <v>0</v>
      </c>
      <c r="AK550" s="63">
        <f>VLOOKUP($AD550,pTRAIT!$A:$X,12,FALSE)</f>
        <v>0</v>
      </c>
      <c r="AL550" s="63">
        <f>VLOOKUP($AD550,pTRAIT!$A:$X,13,FALSE)</f>
        <v>0</v>
      </c>
      <c r="AM550" s="63">
        <f>VLOOKUP($AD550,pTRAIT!$A:$X,14,FALSE)</f>
        <v>0</v>
      </c>
      <c r="AN550" s="63">
        <f>VLOOKUP($AD550,pTRAIT!$A:$X,15,FALSE)</f>
        <v>0</v>
      </c>
      <c r="AO550" s="63">
        <f>VLOOKUP($AD550,pTRAIT!$A:$X,16,FALSE)</f>
        <v>0</v>
      </c>
      <c r="AP550" s="63">
        <f>VLOOKUP($AD550,pTRAIT!$A:$X,17,FALSE)</f>
        <v>0</v>
      </c>
      <c r="AQ550" s="63">
        <f>VLOOKUP($AD550,pTRAIT!$A:$X,18,FALSE)</f>
        <v>0</v>
      </c>
      <c r="AR550" s="63">
        <f>VLOOKUP($AD550,pTRAIT!$A:$X,19,FALSE)</f>
        <v>0</v>
      </c>
      <c r="AS550" s="63">
        <f>VLOOKUP($AD550,pTRAIT!$A:$X,20,FALSE)</f>
        <v>0</v>
      </c>
      <c r="AT550" s="63">
        <f>VLOOKUP($AD550,pTRAIT!$A:$X,21,FALSE)</f>
        <v>0</v>
      </c>
      <c r="AU550" s="63">
        <f>VLOOKUP($AD550,pTRAIT!$A:$X,22,FALSE)</f>
        <v>0</v>
      </c>
      <c r="AV550" s="63">
        <f>VLOOKUP($AD550,pTRAIT!$A:$X,23,FALSE)</f>
        <v>0</v>
      </c>
      <c r="AW550" s="63">
        <f>VLOOKUP($AD550,pTRAIT!$A:$X,24,FALSE)</f>
        <v>0</v>
      </c>
      <c r="AX550" s="67" t="s">
        <v>3290</v>
      </c>
      <c r="AY550" s="71" t="s">
        <v>3828</v>
      </c>
    </row>
    <row r="551" spans="1:51" ht="12" customHeight="1" x14ac:dyDescent="0.25">
      <c r="A551" s="32">
        <v>1066</v>
      </c>
      <c r="B551" s="33" t="s">
        <v>5</v>
      </c>
      <c r="C551" s="34">
        <v>1151</v>
      </c>
      <c r="D551" s="32" t="str">
        <f t="shared" si="16"/>
        <v>1066X1151</v>
      </c>
      <c r="E551" s="50" t="s">
        <v>1620</v>
      </c>
      <c r="F551" s="61" t="s">
        <v>2174</v>
      </c>
      <c r="G551" s="41" t="s">
        <v>43</v>
      </c>
      <c r="H551" s="38"/>
      <c r="I551" s="32">
        <v>1066</v>
      </c>
      <c r="J551" s="63">
        <f>VLOOKUP(I551,pTRAIT!A:B,2,FALSE)</f>
        <v>0</v>
      </c>
      <c r="K551" s="63" t="s">
        <v>2724</v>
      </c>
      <c r="L551" s="63"/>
      <c r="M551" s="63" t="s">
        <v>2437</v>
      </c>
      <c r="N551" s="63" t="s">
        <v>2730</v>
      </c>
      <c r="O551" s="63"/>
      <c r="P551" s="63" t="s">
        <v>2732</v>
      </c>
      <c r="Q551" s="63" t="s">
        <v>2734</v>
      </c>
      <c r="R551" s="63" t="s">
        <v>2431</v>
      </c>
      <c r="S551" s="63" t="s">
        <v>2736</v>
      </c>
      <c r="T551" s="63"/>
      <c r="U551" s="63" t="s">
        <v>2738</v>
      </c>
      <c r="V551" s="63"/>
      <c r="W551" s="63" t="s">
        <v>2431</v>
      </c>
      <c r="X551" s="63"/>
      <c r="Y551" s="63"/>
      <c r="Z551" s="63"/>
      <c r="AA551" s="63" t="s">
        <v>2728</v>
      </c>
      <c r="AB551" s="63"/>
      <c r="AC551" s="63" t="str">
        <f t="shared" si="17"/>
        <v>EM5RTUe Ro5So5 n-sge;NST=X</v>
      </c>
      <c r="AD551" s="34">
        <v>1151</v>
      </c>
      <c r="AE551" s="40" t="str">
        <f>VLOOKUP(AD551,pTRAIT!A:B,2,FALSE)</f>
        <v>EM5RTUeRo5So5;NST=X / EM5RTCM5Pu;NST=X</v>
      </c>
      <c r="AF551" s="63">
        <f>VLOOKUP($AD551,pTRAIT!$A:$X,7,FALSE)</f>
        <v>0</v>
      </c>
      <c r="AG551" s="63">
        <f>VLOOKUP($AD551,pTRAIT!$A:$X,8,FALSE)</f>
        <v>0</v>
      </c>
      <c r="AH551" s="63">
        <f>VLOOKUP($AD551,pTRAIT!$A:$X,9,FALSE)</f>
        <v>0</v>
      </c>
      <c r="AI551" s="63">
        <f>VLOOKUP($AD551,pTRAIT!$A:$X,10,FALSE)</f>
        <v>0</v>
      </c>
      <c r="AJ551" s="63">
        <f>VLOOKUP($AD551,pTRAIT!$A:$X,11,FALSE)</f>
        <v>0</v>
      </c>
      <c r="AK551" s="63">
        <f>VLOOKUP($AD551,pTRAIT!$A:$X,12,FALSE)</f>
        <v>0</v>
      </c>
      <c r="AL551" s="63">
        <f>VLOOKUP($AD551,pTRAIT!$A:$X,13,FALSE)</f>
        <v>0</v>
      </c>
      <c r="AM551" s="63">
        <f>VLOOKUP($AD551,pTRAIT!$A:$X,14,FALSE)</f>
        <v>0</v>
      </c>
      <c r="AN551" s="63">
        <f>VLOOKUP($AD551,pTRAIT!$A:$X,15,FALSE)</f>
        <v>0</v>
      </c>
      <c r="AO551" s="63">
        <f>VLOOKUP($AD551,pTRAIT!$A:$X,16,FALSE)</f>
        <v>0</v>
      </c>
      <c r="AP551" s="63">
        <f>VLOOKUP($AD551,pTRAIT!$A:$X,17,FALSE)</f>
        <v>0</v>
      </c>
      <c r="AQ551" s="63">
        <f>VLOOKUP($AD551,pTRAIT!$A:$X,18,FALSE)</f>
        <v>0</v>
      </c>
      <c r="AR551" s="63">
        <f>VLOOKUP($AD551,pTRAIT!$A:$X,19,FALSE)</f>
        <v>0</v>
      </c>
      <c r="AS551" s="63">
        <f>VLOOKUP($AD551,pTRAIT!$A:$X,20,FALSE)</f>
        <v>0</v>
      </c>
      <c r="AT551" s="63">
        <f>VLOOKUP($AD551,pTRAIT!$A:$X,21,FALSE)</f>
        <v>0</v>
      </c>
      <c r="AU551" s="63">
        <f>VLOOKUP($AD551,pTRAIT!$A:$X,22,FALSE)</f>
        <v>0</v>
      </c>
      <c r="AV551" s="63">
        <f>VLOOKUP($AD551,pTRAIT!$A:$X,23,FALSE)</f>
        <v>0</v>
      </c>
      <c r="AW551" s="63">
        <f>VLOOKUP($AD551,pTRAIT!$A:$X,24,FALSE)</f>
        <v>0</v>
      </c>
      <c r="AX551" s="67" t="s">
        <v>3291</v>
      </c>
      <c r="AY551" s="71" t="s">
        <v>3829</v>
      </c>
    </row>
    <row r="552" spans="1:51" ht="12" customHeight="1" x14ac:dyDescent="0.25">
      <c r="A552" s="32">
        <v>1066</v>
      </c>
      <c r="B552" s="33" t="s">
        <v>5</v>
      </c>
      <c r="C552" s="34">
        <v>1152</v>
      </c>
      <c r="D552" s="32" t="str">
        <f t="shared" si="16"/>
        <v>1066X1152</v>
      </c>
      <c r="E552" s="50" t="s">
        <v>1620</v>
      </c>
      <c r="F552" s="61" t="s">
        <v>2175</v>
      </c>
      <c r="G552" s="41" t="s">
        <v>43</v>
      </c>
      <c r="H552" s="38"/>
      <c r="I552" s="32">
        <v>1066</v>
      </c>
      <c r="J552" s="63">
        <f>VLOOKUP(I552,pTRAIT!A:B,2,FALSE)</f>
        <v>0</v>
      </c>
      <c r="K552" s="63" t="s">
        <v>2724</v>
      </c>
      <c r="L552" s="63"/>
      <c r="M552" s="63" t="s">
        <v>2437</v>
      </c>
      <c r="N552" s="63" t="s">
        <v>2730</v>
      </c>
      <c r="O552" s="63"/>
      <c r="P552" s="63" t="s">
        <v>2732</v>
      </c>
      <c r="Q552" s="63" t="s">
        <v>2734</v>
      </c>
      <c r="R552" s="63" t="s">
        <v>2431</v>
      </c>
      <c r="S552" s="63" t="s">
        <v>2736</v>
      </c>
      <c r="T552" s="63"/>
      <c r="U552" s="63" t="s">
        <v>2738</v>
      </c>
      <c r="V552" s="63"/>
      <c r="W552" s="63" t="s">
        <v>2431</v>
      </c>
      <c r="X552" s="63"/>
      <c r="Y552" s="63"/>
      <c r="Z552" s="63"/>
      <c r="AA552" s="63" t="s">
        <v>2728</v>
      </c>
      <c r="AB552" s="63"/>
      <c r="AC552" s="63" t="str">
        <f t="shared" si="17"/>
        <v>EM5RTUe Ro5So5 n-sge;NST=X</v>
      </c>
      <c r="AD552" s="34">
        <v>1152</v>
      </c>
      <c r="AE552" s="40" t="str">
        <f>VLOOKUP(AD552,pTRAIT!A:B,2,FALSE)</f>
        <v>EM5RTUeRo5So5;NST=X / EM5RTCM5Pu;NST=X</v>
      </c>
      <c r="AF552" s="63">
        <f>VLOOKUP($AD552,pTRAIT!$A:$X,7,FALSE)</f>
        <v>0</v>
      </c>
      <c r="AG552" s="63">
        <f>VLOOKUP($AD552,pTRAIT!$A:$X,8,FALSE)</f>
        <v>0</v>
      </c>
      <c r="AH552" s="63">
        <f>VLOOKUP($AD552,pTRAIT!$A:$X,9,FALSE)</f>
        <v>0</v>
      </c>
      <c r="AI552" s="63">
        <f>VLOOKUP($AD552,pTRAIT!$A:$X,10,FALSE)</f>
        <v>0</v>
      </c>
      <c r="AJ552" s="63">
        <f>VLOOKUP($AD552,pTRAIT!$A:$X,11,FALSE)</f>
        <v>0</v>
      </c>
      <c r="AK552" s="63">
        <f>VLOOKUP($AD552,pTRAIT!$A:$X,12,FALSE)</f>
        <v>0</v>
      </c>
      <c r="AL552" s="63">
        <f>VLOOKUP($AD552,pTRAIT!$A:$X,13,FALSE)</f>
        <v>0</v>
      </c>
      <c r="AM552" s="63">
        <f>VLOOKUP($AD552,pTRAIT!$A:$X,14,FALSE)</f>
        <v>0</v>
      </c>
      <c r="AN552" s="63">
        <f>VLOOKUP($AD552,pTRAIT!$A:$X,15,FALSE)</f>
        <v>0</v>
      </c>
      <c r="AO552" s="63">
        <f>VLOOKUP($AD552,pTRAIT!$A:$X,16,FALSE)</f>
        <v>0</v>
      </c>
      <c r="AP552" s="63">
        <f>VLOOKUP($AD552,pTRAIT!$A:$X,17,FALSE)</f>
        <v>0</v>
      </c>
      <c r="AQ552" s="63">
        <f>VLOOKUP($AD552,pTRAIT!$A:$X,18,FALSE)</f>
        <v>0</v>
      </c>
      <c r="AR552" s="63">
        <f>VLOOKUP($AD552,pTRAIT!$A:$X,19,FALSE)</f>
        <v>0</v>
      </c>
      <c r="AS552" s="63">
        <f>VLOOKUP($AD552,pTRAIT!$A:$X,20,FALSE)</f>
        <v>0</v>
      </c>
      <c r="AT552" s="63">
        <f>VLOOKUP($AD552,pTRAIT!$A:$X,21,FALSE)</f>
        <v>0</v>
      </c>
      <c r="AU552" s="63">
        <f>VLOOKUP($AD552,pTRAIT!$A:$X,22,FALSE)</f>
        <v>0</v>
      </c>
      <c r="AV552" s="63">
        <f>VLOOKUP($AD552,pTRAIT!$A:$X,23,FALSE)</f>
        <v>0</v>
      </c>
      <c r="AW552" s="63">
        <f>VLOOKUP($AD552,pTRAIT!$A:$X,24,FALSE)</f>
        <v>0</v>
      </c>
      <c r="AX552" s="67" t="s">
        <v>3292</v>
      </c>
      <c r="AY552" s="71" t="s">
        <v>3829</v>
      </c>
    </row>
    <row r="553" spans="1:51" ht="12" customHeight="1" x14ac:dyDescent="0.25">
      <c r="A553" s="32">
        <v>1066</v>
      </c>
      <c r="B553" s="33" t="s">
        <v>5</v>
      </c>
      <c r="C553" s="34">
        <v>1156</v>
      </c>
      <c r="D553" s="32" t="str">
        <f t="shared" si="16"/>
        <v>1066X1156</v>
      </c>
      <c r="E553" s="50" t="s">
        <v>1620</v>
      </c>
      <c r="F553" s="61" t="s">
        <v>2176</v>
      </c>
      <c r="G553" s="41" t="s">
        <v>43</v>
      </c>
      <c r="H553" s="38"/>
      <c r="I553" s="32">
        <v>1066</v>
      </c>
      <c r="J553" s="63">
        <f>VLOOKUP(I553,pTRAIT!A:B,2,FALSE)</f>
        <v>0</v>
      </c>
      <c r="K553" s="63" t="s">
        <v>2724</v>
      </c>
      <c r="L553" s="63"/>
      <c r="M553" s="63" t="s">
        <v>2437</v>
      </c>
      <c r="N553" s="63" t="s">
        <v>2730</v>
      </c>
      <c r="O553" s="63"/>
      <c r="P553" s="63" t="s">
        <v>2732</v>
      </c>
      <c r="Q553" s="63" t="s">
        <v>2734</v>
      </c>
      <c r="R553" s="63" t="s">
        <v>2431</v>
      </c>
      <c r="S553" s="63" t="s">
        <v>2736</v>
      </c>
      <c r="T553" s="63"/>
      <c r="U553" s="63" t="s">
        <v>2738</v>
      </c>
      <c r="V553" s="63"/>
      <c r="W553" s="63" t="s">
        <v>2431</v>
      </c>
      <c r="X553" s="63"/>
      <c r="Y553" s="63"/>
      <c r="Z553" s="63"/>
      <c r="AA553" s="63" t="s">
        <v>2728</v>
      </c>
      <c r="AB553" s="63"/>
      <c r="AC553" s="63" t="str">
        <f t="shared" si="17"/>
        <v>EM5RTUe Ro5So5 n-sge;NST=X</v>
      </c>
      <c r="AD553" s="34">
        <v>1156</v>
      </c>
      <c r="AE553" s="40" t="str">
        <f>VLOOKUP(AD553,pTRAIT!A:B,2,FALSE)</f>
        <v>EM5RTUeRo5So5;NST=X / EM5RTCM5Ro5So5Pu;NST=X</v>
      </c>
      <c r="AF553" s="63">
        <f>VLOOKUP($AD553,pTRAIT!$A:$X,7,FALSE)</f>
        <v>0</v>
      </c>
      <c r="AG553" s="63">
        <f>VLOOKUP($AD553,pTRAIT!$A:$X,8,FALSE)</f>
        <v>0</v>
      </c>
      <c r="AH553" s="63">
        <f>VLOOKUP($AD553,pTRAIT!$A:$X,9,FALSE)</f>
        <v>0</v>
      </c>
      <c r="AI553" s="63">
        <f>VLOOKUP($AD553,pTRAIT!$A:$X,10,FALSE)</f>
        <v>0</v>
      </c>
      <c r="AJ553" s="63">
        <f>VLOOKUP($AD553,pTRAIT!$A:$X,11,FALSE)</f>
        <v>0</v>
      </c>
      <c r="AK553" s="63">
        <f>VLOOKUP($AD553,pTRAIT!$A:$X,12,FALSE)</f>
        <v>0</v>
      </c>
      <c r="AL553" s="63">
        <f>VLOOKUP($AD553,pTRAIT!$A:$X,13,FALSE)</f>
        <v>0</v>
      </c>
      <c r="AM553" s="63">
        <f>VLOOKUP($AD553,pTRAIT!$A:$X,14,FALSE)</f>
        <v>0</v>
      </c>
      <c r="AN553" s="63">
        <f>VLOOKUP($AD553,pTRAIT!$A:$X,15,FALSE)</f>
        <v>0</v>
      </c>
      <c r="AO553" s="63">
        <f>VLOOKUP($AD553,pTRAIT!$A:$X,16,FALSE)</f>
        <v>0</v>
      </c>
      <c r="AP553" s="63">
        <f>VLOOKUP($AD553,pTRAIT!$A:$X,17,FALSE)</f>
        <v>0</v>
      </c>
      <c r="AQ553" s="63">
        <f>VLOOKUP($AD553,pTRAIT!$A:$X,18,FALSE)</f>
        <v>0</v>
      </c>
      <c r="AR553" s="63">
        <f>VLOOKUP($AD553,pTRAIT!$A:$X,19,FALSE)</f>
        <v>0</v>
      </c>
      <c r="AS553" s="63">
        <f>VLOOKUP($AD553,pTRAIT!$A:$X,20,FALSE)</f>
        <v>0</v>
      </c>
      <c r="AT553" s="63">
        <f>VLOOKUP($AD553,pTRAIT!$A:$X,21,FALSE)</f>
        <v>0</v>
      </c>
      <c r="AU553" s="63">
        <f>VLOOKUP($AD553,pTRAIT!$A:$X,22,FALSE)</f>
        <v>0</v>
      </c>
      <c r="AV553" s="63">
        <f>VLOOKUP($AD553,pTRAIT!$A:$X,23,FALSE)</f>
        <v>0</v>
      </c>
      <c r="AW553" s="63">
        <f>VLOOKUP($AD553,pTRAIT!$A:$X,24,FALSE)</f>
        <v>0</v>
      </c>
      <c r="AX553" s="67" t="s">
        <v>3293</v>
      </c>
      <c r="AY553" s="71" t="s">
        <v>3830</v>
      </c>
    </row>
    <row r="554" spans="1:51" ht="12" customHeight="1" x14ac:dyDescent="0.25">
      <c r="A554" s="32">
        <v>1066</v>
      </c>
      <c r="B554" s="33" t="s">
        <v>5</v>
      </c>
      <c r="C554" s="34">
        <v>1158</v>
      </c>
      <c r="D554" s="32" t="str">
        <f t="shared" si="16"/>
        <v>1066X1158</v>
      </c>
      <c r="E554" s="50" t="s">
        <v>1620</v>
      </c>
      <c r="F554" s="61" t="s">
        <v>2177</v>
      </c>
      <c r="G554" s="41" t="s">
        <v>43</v>
      </c>
      <c r="H554" s="38"/>
      <c r="I554" s="32">
        <v>1066</v>
      </c>
      <c r="J554" s="63">
        <f>VLOOKUP(I554,pTRAIT!A:B,2,FALSE)</f>
        <v>0</v>
      </c>
      <c r="K554" s="63" t="s">
        <v>2724</v>
      </c>
      <c r="L554" s="63"/>
      <c r="M554" s="63" t="s">
        <v>2437</v>
      </c>
      <c r="N554" s="63" t="s">
        <v>2730</v>
      </c>
      <c r="O554" s="63"/>
      <c r="P554" s="63" t="s">
        <v>2732</v>
      </c>
      <c r="Q554" s="63" t="s">
        <v>2734</v>
      </c>
      <c r="R554" s="63" t="s">
        <v>2431</v>
      </c>
      <c r="S554" s="63" t="s">
        <v>2736</v>
      </c>
      <c r="T554" s="63"/>
      <c r="U554" s="63" t="s">
        <v>2738</v>
      </c>
      <c r="V554" s="63"/>
      <c r="W554" s="63" t="s">
        <v>2431</v>
      </c>
      <c r="X554" s="63"/>
      <c r="Y554" s="63"/>
      <c r="Z554" s="63"/>
      <c r="AA554" s="63" t="s">
        <v>2728</v>
      </c>
      <c r="AB554" s="63"/>
      <c r="AC554" s="63" t="str">
        <f t="shared" si="17"/>
        <v>EM5RTUe Ro5So5 n-sge;NST=X</v>
      </c>
      <c r="AD554" s="34">
        <v>1158</v>
      </c>
      <c r="AE554" s="40" t="str">
        <f>VLOOKUP(AD554,pTRAIT!A:B,2,FALSE)</f>
        <v>EM5RTUeRo5So5;NST=X / EM5RTCM5Ro5So5Pu;NST=X</v>
      </c>
      <c r="AF554" s="63">
        <f>VLOOKUP($AD554,pTRAIT!$A:$X,7,FALSE)</f>
        <v>0</v>
      </c>
      <c r="AG554" s="63">
        <f>VLOOKUP($AD554,pTRAIT!$A:$X,8,FALSE)</f>
        <v>0</v>
      </c>
      <c r="AH554" s="63">
        <f>VLOOKUP($AD554,pTRAIT!$A:$X,9,FALSE)</f>
        <v>0</v>
      </c>
      <c r="AI554" s="63">
        <f>VLOOKUP($AD554,pTRAIT!$A:$X,10,FALSE)</f>
        <v>0</v>
      </c>
      <c r="AJ554" s="63">
        <f>VLOOKUP($AD554,pTRAIT!$A:$X,11,FALSE)</f>
        <v>0</v>
      </c>
      <c r="AK554" s="63">
        <f>VLOOKUP($AD554,pTRAIT!$A:$X,12,FALSE)</f>
        <v>0</v>
      </c>
      <c r="AL554" s="63">
        <f>VLOOKUP($AD554,pTRAIT!$A:$X,13,FALSE)</f>
        <v>0</v>
      </c>
      <c r="AM554" s="63">
        <f>VLOOKUP($AD554,pTRAIT!$A:$X,14,FALSE)</f>
        <v>0</v>
      </c>
      <c r="AN554" s="63">
        <f>VLOOKUP($AD554,pTRAIT!$A:$X,15,FALSE)</f>
        <v>0</v>
      </c>
      <c r="AO554" s="63">
        <f>VLOOKUP($AD554,pTRAIT!$A:$X,16,FALSE)</f>
        <v>0</v>
      </c>
      <c r="AP554" s="63">
        <f>VLOOKUP($AD554,pTRAIT!$A:$X,17,FALSE)</f>
        <v>0</v>
      </c>
      <c r="AQ554" s="63">
        <f>VLOOKUP($AD554,pTRAIT!$A:$X,18,FALSE)</f>
        <v>0</v>
      </c>
      <c r="AR554" s="63">
        <f>VLOOKUP($AD554,pTRAIT!$A:$X,19,FALSE)</f>
        <v>0</v>
      </c>
      <c r="AS554" s="63">
        <f>VLOOKUP($AD554,pTRAIT!$A:$X,20,FALSE)</f>
        <v>0</v>
      </c>
      <c r="AT554" s="63">
        <f>VLOOKUP($AD554,pTRAIT!$A:$X,21,FALSE)</f>
        <v>0</v>
      </c>
      <c r="AU554" s="63">
        <f>VLOOKUP($AD554,pTRAIT!$A:$X,22,FALSE)</f>
        <v>0</v>
      </c>
      <c r="AV554" s="63">
        <f>VLOOKUP($AD554,pTRAIT!$A:$X,23,FALSE)</f>
        <v>0</v>
      </c>
      <c r="AW554" s="63">
        <f>VLOOKUP($AD554,pTRAIT!$A:$X,24,FALSE)</f>
        <v>0</v>
      </c>
      <c r="AX554" s="67" t="s">
        <v>3294</v>
      </c>
      <c r="AY554" s="71" t="s">
        <v>3830</v>
      </c>
    </row>
    <row r="555" spans="1:51" ht="12" customHeight="1" x14ac:dyDescent="0.25">
      <c r="A555" s="32">
        <v>1066</v>
      </c>
      <c r="B555" s="33" t="s">
        <v>5</v>
      </c>
      <c r="C555" s="34">
        <v>1160</v>
      </c>
      <c r="D555" s="32" t="str">
        <f t="shared" si="16"/>
        <v>1066X1160</v>
      </c>
      <c r="E555" s="50" t="s">
        <v>1620</v>
      </c>
      <c r="F555" s="61" t="s">
        <v>2178</v>
      </c>
      <c r="G555" s="41" t="s">
        <v>43</v>
      </c>
      <c r="H555" s="38"/>
      <c r="I555" s="32">
        <v>1066</v>
      </c>
      <c r="J555" s="63">
        <f>VLOOKUP(I555,pTRAIT!A:B,2,FALSE)</f>
        <v>0</v>
      </c>
      <c r="K555" s="63" t="s">
        <v>2724</v>
      </c>
      <c r="L555" s="63"/>
      <c r="M555" s="63" t="s">
        <v>2437</v>
      </c>
      <c r="N555" s="63" t="s">
        <v>2730</v>
      </c>
      <c r="O555" s="63"/>
      <c r="P555" s="63" t="s">
        <v>2732</v>
      </c>
      <c r="Q555" s="63" t="s">
        <v>2734</v>
      </c>
      <c r="R555" s="63" t="s">
        <v>2431</v>
      </c>
      <c r="S555" s="63" t="s">
        <v>2736</v>
      </c>
      <c r="T555" s="63"/>
      <c r="U555" s="63" t="s">
        <v>2738</v>
      </c>
      <c r="V555" s="63"/>
      <c r="W555" s="63" t="s">
        <v>2431</v>
      </c>
      <c r="X555" s="63"/>
      <c r="Y555" s="63"/>
      <c r="Z555" s="63"/>
      <c r="AA555" s="63" t="s">
        <v>2728</v>
      </c>
      <c r="AB555" s="63"/>
      <c r="AC555" s="63" t="str">
        <f t="shared" si="17"/>
        <v>EM5RTUe Ro5So5 n-sge;NST=X</v>
      </c>
      <c r="AD555" s="34">
        <v>1160</v>
      </c>
      <c r="AE555" s="40" t="str">
        <f>VLOOKUP(AD555,pTRAIT!A:B,2,FALSE)</f>
        <v>EM5RTUeRo5So5;NST=X / EM5RTCM5Pu;NST=X</v>
      </c>
      <c r="AF555" s="63">
        <f>VLOOKUP($AD555,pTRAIT!$A:$X,7,FALSE)</f>
        <v>0</v>
      </c>
      <c r="AG555" s="63">
        <f>VLOOKUP($AD555,pTRAIT!$A:$X,8,FALSE)</f>
        <v>0</v>
      </c>
      <c r="AH555" s="63">
        <f>VLOOKUP($AD555,pTRAIT!$A:$X,9,FALSE)</f>
        <v>0</v>
      </c>
      <c r="AI555" s="63">
        <f>VLOOKUP($AD555,pTRAIT!$A:$X,10,FALSE)</f>
        <v>0</v>
      </c>
      <c r="AJ555" s="63">
        <f>VLOOKUP($AD555,pTRAIT!$A:$X,11,FALSE)</f>
        <v>0</v>
      </c>
      <c r="AK555" s="63">
        <f>VLOOKUP($AD555,pTRAIT!$A:$X,12,FALSE)</f>
        <v>0</v>
      </c>
      <c r="AL555" s="63">
        <f>VLOOKUP($AD555,pTRAIT!$A:$X,13,FALSE)</f>
        <v>0</v>
      </c>
      <c r="AM555" s="63">
        <f>VLOOKUP($AD555,pTRAIT!$A:$X,14,FALSE)</f>
        <v>0</v>
      </c>
      <c r="AN555" s="63">
        <f>VLOOKUP($AD555,pTRAIT!$A:$X,15,FALSE)</f>
        <v>0</v>
      </c>
      <c r="AO555" s="63">
        <f>VLOOKUP($AD555,pTRAIT!$A:$X,16,FALSE)</f>
        <v>0</v>
      </c>
      <c r="AP555" s="63">
        <f>VLOOKUP($AD555,pTRAIT!$A:$X,17,FALSE)</f>
        <v>0</v>
      </c>
      <c r="AQ555" s="63">
        <f>VLOOKUP($AD555,pTRAIT!$A:$X,18,FALSE)</f>
        <v>0</v>
      </c>
      <c r="AR555" s="63">
        <f>VLOOKUP($AD555,pTRAIT!$A:$X,19,FALSE)</f>
        <v>0</v>
      </c>
      <c r="AS555" s="63">
        <f>VLOOKUP($AD555,pTRAIT!$A:$X,20,FALSE)</f>
        <v>0</v>
      </c>
      <c r="AT555" s="63">
        <f>VLOOKUP($AD555,pTRAIT!$A:$X,21,FALSE)</f>
        <v>0</v>
      </c>
      <c r="AU555" s="63">
        <f>VLOOKUP($AD555,pTRAIT!$A:$X,22,FALSE)</f>
        <v>0</v>
      </c>
      <c r="AV555" s="63">
        <f>VLOOKUP($AD555,pTRAIT!$A:$X,23,FALSE)</f>
        <v>0</v>
      </c>
      <c r="AW555" s="63">
        <f>VLOOKUP($AD555,pTRAIT!$A:$X,24,FALSE)</f>
        <v>0</v>
      </c>
      <c r="AX555" s="67" t="s">
        <v>3295</v>
      </c>
      <c r="AY555" s="71" t="s">
        <v>3829</v>
      </c>
    </row>
    <row r="556" spans="1:51" ht="12" customHeight="1" x14ac:dyDescent="0.25">
      <c r="A556" s="32">
        <v>1066</v>
      </c>
      <c r="B556" s="33" t="s">
        <v>5</v>
      </c>
      <c r="C556" s="34">
        <v>1162</v>
      </c>
      <c r="D556" s="32" t="str">
        <f t="shared" si="16"/>
        <v>1066X1162</v>
      </c>
      <c r="E556" s="50" t="s">
        <v>1620</v>
      </c>
      <c r="F556" s="61" t="s">
        <v>2179</v>
      </c>
      <c r="G556" s="41" t="s">
        <v>43</v>
      </c>
      <c r="H556" s="38"/>
      <c r="I556" s="32">
        <v>1066</v>
      </c>
      <c r="J556" s="63">
        <f>VLOOKUP(I556,pTRAIT!A:B,2,FALSE)</f>
        <v>0</v>
      </c>
      <c r="K556" s="63" t="s">
        <v>2724</v>
      </c>
      <c r="L556" s="63"/>
      <c r="M556" s="63" t="s">
        <v>2437</v>
      </c>
      <c r="N556" s="63" t="s">
        <v>2730</v>
      </c>
      <c r="O556" s="63"/>
      <c r="P556" s="63" t="s">
        <v>2732</v>
      </c>
      <c r="Q556" s="63" t="s">
        <v>2734</v>
      </c>
      <c r="R556" s="63" t="s">
        <v>2431</v>
      </c>
      <c r="S556" s="63" t="s">
        <v>2736</v>
      </c>
      <c r="T556" s="63"/>
      <c r="U556" s="63" t="s">
        <v>2738</v>
      </c>
      <c r="V556" s="63"/>
      <c r="W556" s="63" t="s">
        <v>2431</v>
      </c>
      <c r="X556" s="63"/>
      <c r="Y556" s="63"/>
      <c r="Z556" s="63"/>
      <c r="AA556" s="63" t="s">
        <v>2728</v>
      </c>
      <c r="AB556" s="63"/>
      <c r="AC556" s="63" t="str">
        <f t="shared" si="17"/>
        <v>EM5RTUe Ro5So5 n-sge;NST=X</v>
      </c>
      <c r="AD556" s="34">
        <v>1162</v>
      </c>
      <c r="AE556" s="40" t="str">
        <f>VLOOKUP(AD556,pTRAIT!A:B,2,FALSE)</f>
        <v>EM5RTUeRo5So5;NST=X / EM5RTCM5So5Pu;NST=X</v>
      </c>
      <c r="AF556" s="63">
        <f>VLOOKUP($AD556,pTRAIT!$A:$X,7,FALSE)</f>
        <v>0</v>
      </c>
      <c r="AG556" s="63">
        <f>VLOOKUP($AD556,pTRAIT!$A:$X,8,FALSE)</f>
        <v>0</v>
      </c>
      <c r="AH556" s="63">
        <f>VLOOKUP($AD556,pTRAIT!$A:$X,9,FALSE)</f>
        <v>0</v>
      </c>
      <c r="AI556" s="63">
        <f>VLOOKUP($AD556,pTRAIT!$A:$X,10,FALSE)</f>
        <v>0</v>
      </c>
      <c r="AJ556" s="63">
        <f>VLOOKUP($AD556,pTRAIT!$A:$X,11,FALSE)</f>
        <v>0</v>
      </c>
      <c r="AK556" s="63">
        <f>VLOOKUP($AD556,pTRAIT!$A:$X,12,FALSE)</f>
        <v>0</v>
      </c>
      <c r="AL556" s="63">
        <f>VLOOKUP($AD556,pTRAIT!$A:$X,13,FALSE)</f>
        <v>0</v>
      </c>
      <c r="AM556" s="63">
        <f>VLOOKUP($AD556,pTRAIT!$A:$X,14,FALSE)</f>
        <v>0</v>
      </c>
      <c r="AN556" s="63">
        <f>VLOOKUP($AD556,pTRAIT!$A:$X,15,FALSE)</f>
        <v>0</v>
      </c>
      <c r="AO556" s="63">
        <f>VLOOKUP($AD556,pTRAIT!$A:$X,16,FALSE)</f>
        <v>0</v>
      </c>
      <c r="AP556" s="63">
        <f>VLOOKUP($AD556,pTRAIT!$A:$X,17,FALSE)</f>
        <v>0</v>
      </c>
      <c r="AQ556" s="63">
        <f>VLOOKUP($AD556,pTRAIT!$A:$X,18,FALSE)</f>
        <v>0</v>
      </c>
      <c r="AR556" s="63">
        <f>VLOOKUP($AD556,pTRAIT!$A:$X,19,FALSE)</f>
        <v>0</v>
      </c>
      <c r="AS556" s="63">
        <f>VLOOKUP($AD556,pTRAIT!$A:$X,20,FALSE)</f>
        <v>0</v>
      </c>
      <c r="AT556" s="63">
        <f>VLOOKUP($AD556,pTRAIT!$A:$X,21,FALSE)</f>
        <v>0</v>
      </c>
      <c r="AU556" s="63">
        <f>VLOOKUP($AD556,pTRAIT!$A:$X,22,FALSE)</f>
        <v>0</v>
      </c>
      <c r="AV556" s="63">
        <f>VLOOKUP($AD556,pTRAIT!$A:$X,23,FALSE)</f>
        <v>0</v>
      </c>
      <c r="AW556" s="63">
        <f>VLOOKUP($AD556,pTRAIT!$A:$X,24,FALSE)</f>
        <v>0</v>
      </c>
      <c r="AX556" s="67" t="s">
        <v>3296</v>
      </c>
      <c r="AY556" s="71" t="s">
        <v>3831</v>
      </c>
    </row>
    <row r="557" spans="1:51" ht="12" customHeight="1" x14ac:dyDescent="0.25">
      <c r="A557" s="32">
        <v>1066</v>
      </c>
      <c r="B557" s="33" t="s">
        <v>5</v>
      </c>
      <c r="C557" s="34">
        <v>1163</v>
      </c>
      <c r="D557" s="32" t="str">
        <f t="shared" si="16"/>
        <v>1066X1163</v>
      </c>
      <c r="E557" s="50" t="s">
        <v>1620</v>
      </c>
      <c r="F557" s="61" t="s">
        <v>2180</v>
      </c>
      <c r="G557" s="41" t="s">
        <v>43</v>
      </c>
      <c r="H557" s="38"/>
      <c r="I557" s="32">
        <v>1066</v>
      </c>
      <c r="J557" s="63">
        <f>VLOOKUP(I557,pTRAIT!A:B,2,FALSE)</f>
        <v>0</v>
      </c>
      <c r="K557" s="63" t="s">
        <v>2724</v>
      </c>
      <c r="L557" s="63"/>
      <c r="M557" s="63" t="s">
        <v>2437</v>
      </c>
      <c r="N557" s="63" t="s">
        <v>2730</v>
      </c>
      <c r="O557" s="63"/>
      <c r="P557" s="63" t="s">
        <v>2732</v>
      </c>
      <c r="Q557" s="63" t="s">
        <v>2734</v>
      </c>
      <c r="R557" s="63" t="s">
        <v>2431</v>
      </c>
      <c r="S557" s="63" t="s">
        <v>2736</v>
      </c>
      <c r="T557" s="63"/>
      <c r="U557" s="63" t="s">
        <v>2738</v>
      </c>
      <c r="V557" s="63"/>
      <c r="W557" s="63" t="s">
        <v>2431</v>
      </c>
      <c r="X557" s="63"/>
      <c r="Y557" s="63"/>
      <c r="Z557" s="63"/>
      <c r="AA557" s="63" t="s">
        <v>2728</v>
      </c>
      <c r="AB557" s="63"/>
      <c r="AC557" s="63" t="str">
        <f t="shared" si="17"/>
        <v>EM5RTUe Ro5So5 n-sge;NST=X</v>
      </c>
      <c r="AD557" s="34">
        <v>1163</v>
      </c>
      <c r="AE557" s="40" t="str">
        <f>VLOOKUP(AD557,pTRAIT!A:B,2,FALSE)</f>
        <v>EM5RTUeRo5So5;NST=X / EM5RTCM5So5Pu;NST=X</v>
      </c>
      <c r="AF557" s="63">
        <f>VLOOKUP($AD557,pTRAIT!$A:$X,7,FALSE)</f>
        <v>0</v>
      </c>
      <c r="AG557" s="63">
        <f>VLOOKUP($AD557,pTRAIT!$A:$X,8,FALSE)</f>
        <v>0</v>
      </c>
      <c r="AH557" s="63">
        <f>VLOOKUP($AD557,pTRAIT!$A:$X,9,FALSE)</f>
        <v>0</v>
      </c>
      <c r="AI557" s="63">
        <f>VLOOKUP($AD557,pTRAIT!$A:$X,10,FALSE)</f>
        <v>0</v>
      </c>
      <c r="AJ557" s="63">
        <f>VLOOKUP($AD557,pTRAIT!$A:$X,11,FALSE)</f>
        <v>0</v>
      </c>
      <c r="AK557" s="63">
        <f>VLOOKUP($AD557,pTRAIT!$A:$X,12,FALSE)</f>
        <v>0</v>
      </c>
      <c r="AL557" s="63">
        <f>VLOOKUP($AD557,pTRAIT!$A:$X,13,FALSE)</f>
        <v>0</v>
      </c>
      <c r="AM557" s="63">
        <f>VLOOKUP($AD557,pTRAIT!$A:$X,14,FALSE)</f>
        <v>0</v>
      </c>
      <c r="AN557" s="63">
        <f>VLOOKUP($AD557,pTRAIT!$A:$X,15,FALSE)</f>
        <v>0</v>
      </c>
      <c r="AO557" s="63">
        <f>VLOOKUP($AD557,pTRAIT!$A:$X,16,FALSE)</f>
        <v>0</v>
      </c>
      <c r="AP557" s="63">
        <f>VLOOKUP($AD557,pTRAIT!$A:$X,17,FALSE)</f>
        <v>0</v>
      </c>
      <c r="AQ557" s="63">
        <f>VLOOKUP($AD557,pTRAIT!$A:$X,18,FALSE)</f>
        <v>0</v>
      </c>
      <c r="AR557" s="63">
        <f>VLOOKUP($AD557,pTRAIT!$A:$X,19,FALSE)</f>
        <v>0</v>
      </c>
      <c r="AS557" s="63">
        <f>VLOOKUP($AD557,pTRAIT!$A:$X,20,FALSE)</f>
        <v>0</v>
      </c>
      <c r="AT557" s="63">
        <f>VLOOKUP($AD557,pTRAIT!$A:$X,21,FALSE)</f>
        <v>0</v>
      </c>
      <c r="AU557" s="63">
        <f>VLOOKUP($AD557,pTRAIT!$A:$X,22,FALSE)</f>
        <v>0</v>
      </c>
      <c r="AV557" s="63">
        <f>VLOOKUP($AD557,pTRAIT!$A:$X,23,FALSE)</f>
        <v>0</v>
      </c>
      <c r="AW557" s="63">
        <f>VLOOKUP($AD557,pTRAIT!$A:$X,24,FALSE)</f>
        <v>0</v>
      </c>
      <c r="AX557" s="67" t="s">
        <v>3297</v>
      </c>
      <c r="AY557" s="71" t="s">
        <v>3831</v>
      </c>
    </row>
    <row r="558" spans="1:51" ht="12" customHeight="1" x14ac:dyDescent="0.25">
      <c r="A558" s="32">
        <v>1066</v>
      </c>
      <c r="B558" s="33" t="s">
        <v>5</v>
      </c>
      <c r="C558" s="34">
        <v>1164</v>
      </c>
      <c r="D558" s="32" t="str">
        <f t="shared" si="16"/>
        <v>1066X1164</v>
      </c>
      <c r="E558" s="50" t="s">
        <v>1620</v>
      </c>
      <c r="F558" s="61" t="s">
        <v>2181</v>
      </c>
      <c r="G558" s="41" t="s">
        <v>43</v>
      </c>
      <c r="H558" s="38"/>
      <c r="I558" s="32">
        <v>1066</v>
      </c>
      <c r="J558" s="63">
        <f>VLOOKUP(I558,pTRAIT!A:B,2,FALSE)</f>
        <v>0</v>
      </c>
      <c r="K558" s="63" t="s">
        <v>2724</v>
      </c>
      <c r="L558" s="63"/>
      <c r="M558" s="63" t="s">
        <v>2437</v>
      </c>
      <c r="N558" s="63" t="s">
        <v>2730</v>
      </c>
      <c r="O558" s="63"/>
      <c r="P558" s="63" t="s">
        <v>2732</v>
      </c>
      <c r="Q558" s="63" t="s">
        <v>2734</v>
      </c>
      <c r="R558" s="63" t="s">
        <v>2431</v>
      </c>
      <c r="S558" s="63" t="s">
        <v>2736</v>
      </c>
      <c r="T558" s="63"/>
      <c r="U558" s="63" t="s">
        <v>2738</v>
      </c>
      <c r="V558" s="63"/>
      <c r="W558" s="63" t="s">
        <v>2431</v>
      </c>
      <c r="X558" s="63"/>
      <c r="Y558" s="63"/>
      <c r="Z558" s="63"/>
      <c r="AA558" s="63" t="s">
        <v>2728</v>
      </c>
      <c r="AB558" s="63"/>
      <c r="AC558" s="63" t="str">
        <f t="shared" si="17"/>
        <v>EM5RTUe Ro5So5 n-sge;NST=X</v>
      </c>
      <c r="AD558" s="34">
        <v>1164</v>
      </c>
      <c r="AE558" s="40" t="str">
        <f>VLOOKUP(AD558,pTRAIT!A:B,2,FALSE)</f>
        <v>EM5RTUeRo5So5;NST=X / EM5RTCM5So5Pu;NST=X</v>
      </c>
      <c r="AF558" s="63">
        <f>VLOOKUP($AD558,pTRAIT!$A:$X,7,FALSE)</f>
        <v>0</v>
      </c>
      <c r="AG558" s="63">
        <f>VLOOKUP($AD558,pTRAIT!$A:$X,8,FALSE)</f>
        <v>0</v>
      </c>
      <c r="AH558" s="63">
        <f>VLOOKUP($AD558,pTRAIT!$A:$X,9,FALSE)</f>
        <v>0</v>
      </c>
      <c r="AI558" s="63">
        <f>VLOOKUP($AD558,pTRAIT!$A:$X,10,FALSE)</f>
        <v>0</v>
      </c>
      <c r="AJ558" s="63">
        <f>VLOOKUP($AD558,pTRAIT!$A:$X,11,FALSE)</f>
        <v>0</v>
      </c>
      <c r="AK558" s="63">
        <f>VLOOKUP($AD558,pTRAIT!$A:$X,12,FALSE)</f>
        <v>0</v>
      </c>
      <c r="AL558" s="63">
        <f>VLOOKUP($AD558,pTRAIT!$A:$X,13,FALSE)</f>
        <v>0</v>
      </c>
      <c r="AM558" s="63">
        <f>VLOOKUP($AD558,pTRAIT!$A:$X,14,FALSE)</f>
        <v>0</v>
      </c>
      <c r="AN558" s="63">
        <f>VLOOKUP($AD558,pTRAIT!$A:$X,15,FALSE)</f>
        <v>0</v>
      </c>
      <c r="AO558" s="63">
        <f>VLOOKUP($AD558,pTRAIT!$A:$X,16,FALSE)</f>
        <v>0</v>
      </c>
      <c r="AP558" s="63">
        <f>VLOOKUP($AD558,pTRAIT!$A:$X,17,FALSE)</f>
        <v>0</v>
      </c>
      <c r="AQ558" s="63">
        <f>VLOOKUP($AD558,pTRAIT!$A:$X,18,FALSE)</f>
        <v>0</v>
      </c>
      <c r="AR558" s="63">
        <f>VLOOKUP($AD558,pTRAIT!$A:$X,19,FALSE)</f>
        <v>0</v>
      </c>
      <c r="AS558" s="63">
        <f>VLOOKUP($AD558,pTRAIT!$A:$X,20,FALSE)</f>
        <v>0</v>
      </c>
      <c r="AT558" s="63">
        <f>VLOOKUP($AD558,pTRAIT!$A:$X,21,FALSE)</f>
        <v>0</v>
      </c>
      <c r="AU558" s="63">
        <f>VLOOKUP($AD558,pTRAIT!$A:$X,22,FALSE)</f>
        <v>0</v>
      </c>
      <c r="AV558" s="63">
        <f>VLOOKUP($AD558,pTRAIT!$A:$X,23,FALSE)</f>
        <v>0</v>
      </c>
      <c r="AW558" s="63">
        <f>VLOOKUP($AD558,pTRAIT!$A:$X,24,FALSE)</f>
        <v>0</v>
      </c>
      <c r="AX558" s="67" t="s">
        <v>3298</v>
      </c>
      <c r="AY558" s="71" t="s">
        <v>3831</v>
      </c>
    </row>
    <row r="559" spans="1:51" ht="12" customHeight="1" x14ac:dyDescent="0.25">
      <c r="A559" s="32">
        <v>1066</v>
      </c>
      <c r="B559" s="33" t="s">
        <v>5</v>
      </c>
      <c r="C559" s="34">
        <v>1165</v>
      </c>
      <c r="D559" s="32" t="str">
        <f t="shared" si="16"/>
        <v>1066X1165</v>
      </c>
      <c r="E559" s="50" t="s">
        <v>1620</v>
      </c>
      <c r="F559" s="61" t="s">
        <v>2182</v>
      </c>
      <c r="G559" s="41" t="s">
        <v>43</v>
      </c>
      <c r="H559" s="38"/>
      <c r="I559" s="32">
        <v>1066</v>
      </c>
      <c r="J559" s="63">
        <f>VLOOKUP(I559,pTRAIT!A:B,2,FALSE)</f>
        <v>0</v>
      </c>
      <c r="K559" s="63" t="s">
        <v>2724</v>
      </c>
      <c r="L559" s="63"/>
      <c r="M559" s="63" t="s">
        <v>2437</v>
      </c>
      <c r="N559" s="63" t="s">
        <v>2730</v>
      </c>
      <c r="O559" s="63"/>
      <c r="P559" s="63" t="s">
        <v>2732</v>
      </c>
      <c r="Q559" s="63" t="s">
        <v>2734</v>
      </c>
      <c r="R559" s="63" t="s">
        <v>2431</v>
      </c>
      <c r="S559" s="63" t="s">
        <v>2736</v>
      </c>
      <c r="T559" s="63"/>
      <c r="U559" s="63" t="s">
        <v>2738</v>
      </c>
      <c r="V559" s="63"/>
      <c r="W559" s="63" t="s">
        <v>2431</v>
      </c>
      <c r="X559" s="63"/>
      <c r="Y559" s="63"/>
      <c r="Z559" s="63"/>
      <c r="AA559" s="63" t="s">
        <v>2728</v>
      </c>
      <c r="AB559" s="63"/>
      <c r="AC559" s="63" t="str">
        <f t="shared" si="17"/>
        <v>EM5RTUe Ro5So5 n-sge;NST=X</v>
      </c>
      <c r="AD559" s="34">
        <v>1165</v>
      </c>
      <c r="AE559" s="40" t="str">
        <f>VLOOKUP(AD559,pTRAIT!A:B,2,FALSE)</f>
        <v>EM5RTUeRo5So5;NST=X / EM5RTCM5So5Pu;NST=X</v>
      </c>
      <c r="AF559" s="63">
        <f>VLOOKUP($AD559,pTRAIT!$A:$X,7,FALSE)</f>
        <v>0</v>
      </c>
      <c r="AG559" s="63">
        <f>VLOOKUP($AD559,pTRAIT!$A:$X,8,FALSE)</f>
        <v>0</v>
      </c>
      <c r="AH559" s="63">
        <f>VLOOKUP($AD559,pTRAIT!$A:$X,9,FALSE)</f>
        <v>0</v>
      </c>
      <c r="AI559" s="63">
        <f>VLOOKUP($AD559,pTRAIT!$A:$X,10,FALSE)</f>
        <v>0</v>
      </c>
      <c r="AJ559" s="63">
        <f>VLOOKUP($AD559,pTRAIT!$A:$X,11,FALSE)</f>
        <v>0</v>
      </c>
      <c r="AK559" s="63">
        <f>VLOOKUP($AD559,pTRAIT!$A:$X,12,FALSE)</f>
        <v>0</v>
      </c>
      <c r="AL559" s="63">
        <f>VLOOKUP($AD559,pTRAIT!$A:$X,13,FALSE)</f>
        <v>0</v>
      </c>
      <c r="AM559" s="63">
        <f>VLOOKUP($AD559,pTRAIT!$A:$X,14,FALSE)</f>
        <v>0</v>
      </c>
      <c r="AN559" s="63">
        <f>VLOOKUP($AD559,pTRAIT!$A:$X,15,FALSE)</f>
        <v>0</v>
      </c>
      <c r="AO559" s="63">
        <f>VLOOKUP($AD559,pTRAIT!$A:$X,16,FALSE)</f>
        <v>0</v>
      </c>
      <c r="AP559" s="63">
        <f>VLOOKUP($AD559,pTRAIT!$A:$X,17,FALSE)</f>
        <v>0</v>
      </c>
      <c r="AQ559" s="63">
        <f>VLOOKUP($AD559,pTRAIT!$A:$X,18,FALSE)</f>
        <v>0</v>
      </c>
      <c r="AR559" s="63">
        <f>VLOOKUP($AD559,pTRAIT!$A:$X,19,FALSE)</f>
        <v>0</v>
      </c>
      <c r="AS559" s="63">
        <f>VLOOKUP($AD559,pTRAIT!$A:$X,20,FALSE)</f>
        <v>0</v>
      </c>
      <c r="AT559" s="63">
        <f>VLOOKUP($AD559,pTRAIT!$A:$X,21,FALSE)</f>
        <v>0</v>
      </c>
      <c r="AU559" s="63">
        <f>VLOOKUP($AD559,pTRAIT!$A:$X,22,FALSE)</f>
        <v>0</v>
      </c>
      <c r="AV559" s="63">
        <f>VLOOKUP($AD559,pTRAIT!$A:$X,23,FALSE)</f>
        <v>0</v>
      </c>
      <c r="AW559" s="63">
        <f>VLOOKUP($AD559,pTRAIT!$A:$X,24,FALSE)</f>
        <v>0</v>
      </c>
      <c r="AX559" s="67" t="s">
        <v>3299</v>
      </c>
      <c r="AY559" s="71" t="s">
        <v>3831</v>
      </c>
    </row>
    <row r="560" spans="1:51" ht="12" customHeight="1" x14ac:dyDescent="0.25">
      <c r="A560" s="32">
        <v>1066</v>
      </c>
      <c r="B560" s="33" t="s">
        <v>5</v>
      </c>
      <c r="C560" s="34">
        <v>1166</v>
      </c>
      <c r="D560" s="32" t="str">
        <f t="shared" si="16"/>
        <v>1066X1166</v>
      </c>
      <c r="E560" s="50" t="s">
        <v>1620</v>
      </c>
      <c r="F560" s="61" t="s">
        <v>2183</v>
      </c>
      <c r="G560" s="41" t="s">
        <v>43</v>
      </c>
      <c r="H560" s="38"/>
      <c r="I560" s="32">
        <v>1066</v>
      </c>
      <c r="J560" s="63">
        <f>VLOOKUP(I560,pTRAIT!A:B,2,FALSE)</f>
        <v>0</v>
      </c>
      <c r="K560" s="63" t="s">
        <v>2724</v>
      </c>
      <c r="L560" s="63"/>
      <c r="M560" s="63" t="s">
        <v>2437</v>
      </c>
      <c r="N560" s="63" t="s">
        <v>2730</v>
      </c>
      <c r="O560" s="63"/>
      <c r="P560" s="63" t="s">
        <v>2732</v>
      </c>
      <c r="Q560" s="63" t="s">
        <v>2734</v>
      </c>
      <c r="R560" s="63" t="s">
        <v>2431</v>
      </c>
      <c r="S560" s="63" t="s">
        <v>2736</v>
      </c>
      <c r="T560" s="63"/>
      <c r="U560" s="63" t="s">
        <v>2738</v>
      </c>
      <c r="V560" s="63"/>
      <c r="W560" s="63" t="s">
        <v>2431</v>
      </c>
      <c r="X560" s="63"/>
      <c r="Y560" s="63"/>
      <c r="Z560" s="63"/>
      <c r="AA560" s="63" t="s">
        <v>2728</v>
      </c>
      <c r="AB560" s="63"/>
      <c r="AC560" s="63" t="str">
        <f t="shared" si="17"/>
        <v>EM5RTUe Ro5So5 n-sge;NST=X</v>
      </c>
      <c r="AD560" s="34">
        <v>1166</v>
      </c>
      <c r="AE560" s="40" t="str">
        <f>VLOOKUP(AD560,pTRAIT!A:B,2,FALSE)</f>
        <v>EM5RTUeRo5So5;NST=X / EM5RTRo5So5Puogc;NST=X</v>
      </c>
      <c r="AF560" s="63">
        <f>VLOOKUP($AD560,pTRAIT!$A:$X,7,FALSE)</f>
        <v>0</v>
      </c>
      <c r="AG560" s="63">
        <f>VLOOKUP($AD560,pTRAIT!$A:$X,8,FALSE)</f>
        <v>0</v>
      </c>
      <c r="AH560" s="63">
        <f>VLOOKUP($AD560,pTRAIT!$A:$X,9,FALSE)</f>
        <v>0</v>
      </c>
      <c r="AI560" s="63">
        <f>VLOOKUP($AD560,pTRAIT!$A:$X,10,FALSE)</f>
        <v>0</v>
      </c>
      <c r="AJ560" s="63">
        <f>VLOOKUP($AD560,pTRAIT!$A:$X,11,FALSE)</f>
        <v>0</v>
      </c>
      <c r="AK560" s="63">
        <f>VLOOKUP($AD560,pTRAIT!$A:$X,12,FALSE)</f>
        <v>0</v>
      </c>
      <c r="AL560" s="63">
        <f>VLOOKUP($AD560,pTRAIT!$A:$X,13,FALSE)</f>
        <v>0</v>
      </c>
      <c r="AM560" s="63">
        <f>VLOOKUP($AD560,pTRAIT!$A:$X,14,FALSE)</f>
        <v>0</v>
      </c>
      <c r="AN560" s="63">
        <f>VLOOKUP($AD560,pTRAIT!$A:$X,15,FALSE)</f>
        <v>0</v>
      </c>
      <c r="AO560" s="63">
        <f>VLOOKUP($AD560,pTRAIT!$A:$X,16,FALSE)</f>
        <v>0</v>
      </c>
      <c r="AP560" s="63">
        <f>VLOOKUP($AD560,pTRAIT!$A:$X,17,FALSE)</f>
        <v>0</v>
      </c>
      <c r="AQ560" s="63">
        <f>VLOOKUP($AD560,pTRAIT!$A:$X,18,FALSE)</f>
        <v>0</v>
      </c>
      <c r="AR560" s="63">
        <f>VLOOKUP($AD560,pTRAIT!$A:$X,19,FALSE)</f>
        <v>0</v>
      </c>
      <c r="AS560" s="63">
        <f>VLOOKUP($AD560,pTRAIT!$A:$X,20,FALSE)</f>
        <v>0</v>
      </c>
      <c r="AT560" s="63">
        <f>VLOOKUP($AD560,pTRAIT!$A:$X,21,FALSE)</f>
        <v>0</v>
      </c>
      <c r="AU560" s="63">
        <f>VLOOKUP($AD560,pTRAIT!$A:$X,22,FALSE)</f>
        <v>0</v>
      </c>
      <c r="AV560" s="63">
        <f>VLOOKUP($AD560,pTRAIT!$A:$X,23,FALSE)</f>
        <v>0</v>
      </c>
      <c r="AW560" s="63">
        <f>VLOOKUP($AD560,pTRAIT!$A:$X,24,FALSE)</f>
        <v>0</v>
      </c>
      <c r="AX560" s="67" t="s">
        <v>3300</v>
      </c>
      <c r="AY560" s="71" t="s">
        <v>3832</v>
      </c>
    </row>
    <row r="561" spans="1:51" ht="12" customHeight="1" x14ac:dyDescent="0.25">
      <c r="A561" s="32">
        <v>1066</v>
      </c>
      <c r="B561" s="33" t="s">
        <v>5</v>
      </c>
      <c r="C561" s="34">
        <v>1168</v>
      </c>
      <c r="D561" s="32" t="str">
        <f t="shared" si="16"/>
        <v>1066X1168</v>
      </c>
      <c r="E561" s="50" t="s">
        <v>1620</v>
      </c>
      <c r="F561" s="61" t="s">
        <v>2184</v>
      </c>
      <c r="G561" s="41" t="s">
        <v>43</v>
      </c>
      <c r="H561" s="38"/>
      <c r="I561" s="32">
        <v>1066</v>
      </c>
      <c r="J561" s="63">
        <f>VLOOKUP(I561,pTRAIT!A:B,2,FALSE)</f>
        <v>0</v>
      </c>
      <c r="K561" s="63" t="s">
        <v>2724</v>
      </c>
      <c r="L561" s="63"/>
      <c r="M561" s="63" t="s">
        <v>2437</v>
      </c>
      <c r="N561" s="63" t="s">
        <v>2730</v>
      </c>
      <c r="O561" s="63"/>
      <c r="P561" s="63" t="s">
        <v>2732</v>
      </c>
      <c r="Q561" s="63" t="s">
        <v>2734</v>
      </c>
      <c r="R561" s="63" t="s">
        <v>2431</v>
      </c>
      <c r="S561" s="63" t="s">
        <v>2736</v>
      </c>
      <c r="T561" s="63"/>
      <c r="U561" s="63" t="s">
        <v>2738</v>
      </c>
      <c r="V561" s="63"/>
      <c r="W561" s="63" t="s">
        <v>2431</v>
      </c>
      <c r="X561" s="63"/>
      <c r="Y561" s="63"/>
      <c r="Z561" s="63"/>
      <c r="AA561" s="63" t="s">
        <v>2728</v>
      </c>
      <c r="AB561" s="63"/>
      <c r="AC561" s="63" t="str">
        <f t="shared" si="17"/>
        <v>EM5RTUe Ro5So5 n-sge;NST=X</v>
      </c>
      <c r="AD561" s="34">
        <v>1168</v>
      </c>
      <c r="AE561" s="40" t="str">
        <f>VLOOKUP(AD561,pTRAIT!A:B,2,FALSE)</f>
        <v>EM5RTUeRo5So5;NST=X / EM5RTCM5So5(WS)Pu;NST=X</v>
      </c>
      <c r="AF561" s="63">
        <f>VLOOKUP($AD561,pTRAIT!$A:$X,7,FALSE)</f>
        <v>0</v>
      </c>
      <c r="AG561" s="63">
        <f>VLOOKUP($AD561,pTRAIT!$A:$X,8,FALSE)</f>
        <v>0</v>
      </c>
      <c r="AH561" s="63">
        <f>VLOOKUP($AD561,pTRAIT!$A:$X,9,FALSE)</f>
        <v>0</v>
      </c>
      <c r="AI561" s="63">
        <f>VLOOKUP($AD561,pTRAIT!$A:$X,10,FALSE)</f>
        <v>0</v>
      </c>
      <c r="AJ561" s="63">
        <f>VLOOKUP($AD561,pTRAIT!$A:$X,11,FALSE)</f>
        <v>0</v>
      </c>
      <c r="AK561" s="63">
        <f>VLOOKUP($AD561,pTRAIT!$A:$X,12,FALSE)</f>
        <v>0</v>
      </c>
      <c r="AL561" s="63">
        <f>VLOOKUP($AD561,pTRAIT!$A:$X,13,FALSE)</f>
        <v>0</v>
      </c>
      <c r="AM561" s="63">
        <f>VLOOKUP($AD561,pTRAIT!$A:$X,14,FALSE)</f>
        <v>0</v>
      </c>
      <c r="AN561" s="63">
        <f>VLOOKUP($AD561,pTRAIT!$A:$X,15,FALSE)</f>
        <v>0</v>
      </c>
      <c r="AO561" s="63">
        <f>VLOOKUP($AD561,pTRAIT!$A:$X,16,FALSE)</f>
        <v>0</v>
      </c>
      <c r="AP561" s="63">
        <f>VLOOKUP($AD561,pTRAIT!$A:$X,17,FALSE)</f>
        <v>0</v>
      </c>
      <c r="AQ561" s="63">
        <f>VLOOKUP($AD561,pTRAIT!$A:$X,18,FALSE)</f>
        <v>0</v>
      </c>
      <c r="AR561" s="63">
        <f>VLOOKUP($AD561,pTRAIT!$A:$X,19,FALSE)</f>
        <v>0</v>
      </c>
      <c r="AS561" s="63">
        <f>VLOOKUP($AD561,pTRAIT!$A:$X,20,FALSE)</f>
        <v>0</v>
      </c>
      <c r="AT561" s="63">
        <f>VLOOKUP($AD561,pTRAIT!$A:$X,21,FALSE)</f>
        <v>0</v>
      </c>
      <c r="AU561" s="63">
        <f>VLOOKUP($AD561,pTRAIT!$A:$X,22,FALSE)</f>
        <v>0</v>
      </c>
      <c r="AV561" s="63">
        <f>VLOOKUP($AD561,pTRAIT!$A:$X,23,FALSE)</f>
        <v>0</v>
      </c>
      <c r="AW561" s="63">
        <f>VLOOKUP($AD561,pTRAIT!$A:$X,24,FALSE)</f>
        <v>0</v>
      </c>
      <c r="AX561" s="67" t="s">
        <v>3301</v>
      </c>
      <c r="AY561" s="71" t="s">
        <v>3833</v>
      </c>
    </row>
    <row r="562" spans="1:51" ht="12" customHeight="1" x14ac:dyDescent="0.25">
      <c r="A562" s="32">
        <v>1066</v>
      </c>
      <c r="B562" s="33" t="s">
        <v>5</v>
      </c>
      <c r="C562" s="34">
        <v>1183</v>
      </c>
      <c r="D562" s="32" t="str">
        <f t="shared" si="16"/>
        <v>1066X1183</v>
      </c>
      <c r="E562" s="50" t="s">
        <v>1620</v>
      </c>
      <c r="F562" s="61" t="s">
        <v>2185</v>
      </c>
      <c r="G562" s="41" t="s">
        <v>43</v>
      </c>
      <c r="H562" s="38"/>
      <c r="I562" s="32">
        <v>1066</v>
      </c>
      <c r="J562" s="63">
        <f>VLOOKUP(I562,pTRAIT!A:B,2,FALSE)</f>
        <v>0</v>
      </c>
      <c r="K562" s="63" t="s">
        <v>2724</v>
      </c>
      <c r="L562" s="63"/>
      <c r="M562" s="63" t="s">
        <v>2437</v>
      </c>
      <c r="N562" s="63" t="s">
        <v>2730</v>
      </c>
      <c r="O562" s="63"/>
      <c r="P562" s="63" t="s">
        <v>2732</v>
      </c>
      <c r="Q562" s="63" t="s">
        <v>2734</v>
      </c>
      <c r="R562" s="63" t="s">
        <v>2431</v>
      </c>
      <c r="S562" s="63" t="s">
        <v>2736</v>
      </c>
      <c r="T562" s="63"/>
      <c r="U562" s="63" t="s">
        <v>2738</v>
      </c>
      <c r="V562" s="63"/>
      <c r="W562" s="63" t="s">
        <v>2431</v>
      </c>
      <c r="X562" s="63"/>
      <c r="Y562" s="63"/>
      <c r="Z562" s="63"/>
      <c r="AA562" s="63" t="s">
        <v>2728</v>
      </c>
      <c r="AB562" s="63"/>
      <c r="AC562" s="63" t="str">
        <f t="shared" si="17"/>
        <v>EM5RTUe Ro5So5 n-sge;NST=X</v>
      </c>
      <c r="AD562" s="34">
        <v>1183</v>
      </c>
      <c r="AE562" s="40" t="str">
        <f>VLOOKUP(AD562,pTRAIT!A:B,2,FALSE)</f>
        <v>EM5RTCM5Pu;NST=X / EM5RTUeRo5So5;NST=X</v>
      </c>
      <c r="AF562" s="63">
        <f>VLOOKUP($AD562,pTRAIT!$A:$X,7,FALSE)</f>
        <v>0</v>
      </c>
      <c r="AG562" s="63">
        <f>VLOOKUP($AD562,pTRAIT!$A:$X,8,FALSE)</f>
        <v>0</v>
      </c>
      <c r="AH562" s="63">
        <f>VLOOKUP($AD562,pTRAIT!$A:$X,9,FALSE)</f>
        <v>0</v>
      </c>
      <c r="AI562" s="63">
        <f>VLOOKUP($AD562,pTRAIT!$A:$X,10,FALSE)</f>
        <v>0</v>
      </c>
      <c r="AJ562" s="63">
        <f>VLOOKUP($AD562,pTRAIT!$A:$X,11,FALSE)</f>
        <v>0</v>
      </c>
      <c r="AK562" s="63">
        <f>VLOOKUP($AD562,pTRAIT!$A:$X,12,FALSE)</f>
        <v>0</v>
      </c>
      <c r="AL562" s="63">
        <f>VLOOKUP($AD562,pTRAIT!$A:$X,13,FALSE)</f>
        <v>0</v>
      </c>
      <c r="AM562" s="63">
        <f>VLOOKUP($AD562,pTRAIT!$A:$X,14,FALSE)</f>
        <v>0</v>
      </c>
      <c r="AN562" s="63">
        <f>VLOOKUP($AD562,pTRAIT!$A:$X,15,FALSE)</f>
        <v>0</v>
      </c>
      <c r="AO562" s="63">
        <f>VLOOKUP($AD562,pTRAIT!$A:$X,16,FALSE)</f>
        <v>0</v>
      </c>
      <c r="AP562" s="63">
        <f>VLOOKUP($AD562,pTRAIT!$A:$X,17,FALSE)</f>
        <v>0</v>
      </c>
      <c r="AQ562" s="63">
        <f>VLOOKUP($AD562,pTRAIT!$A:$X,18,FALSE)</f>
        <v>0</v>
      </c>
      <c r="AR562" s="63">
        <f>VLOOKUP($AD562,pTRAIT!$A:$X,19,FALSE)</f>
        <v>0</v>
      </c>
      <c r="AS562" s="63">
        <f>VLOOKUP($AD562,pTRAIT!$A:$X,20,FALSE)</f>
        <v>0</v>
      </c>
      <c r="AT562" s="63">
        <f>VLOOKUP($AD562,pTRAIT!$A:$X,21,FALSE)</f>
        <v>0</v>
      </c>
      <c r="AU562" s="63">
        <f>VLOOKUP($AD562,pTRAIT!$A:$X,22,FALSE)</f>
        <v>0</v>
      </c>
      <c r="AV562" s="63">
        <f>VLOOKUP($AD562,pTRAIT!$A:$X,23,FALSE)</f>
        <v>0</v>
      </c>
      <c r="AW562" s="63">
        <f>VLOOKUP($AD562,pTRAIT!$A:$X,24,FALSE)</f>
        <v>0</v>
      </c>
      <c r="AX562" s="67" t="s">
        <v>3302</v>
      </c>
      <c r="AY562" s="71" t="s">
        <v>3834</v>
      </c>
    </row>
    <row r="563" spans="1:51" ht="12" customHeight="1" x14ac:dyDescent="0.25">
      <c r="A563" s="32">
        <v>1066</v>
      </c>
      <c r="B563" s="33" t="s">
        <v>5</v>
      </c>
      <c r="C563" s="34">
        <v>1340</v>
      </c>
      <c r="D563" s="32" t="str">
        <f t="shared" si="16"/>
        <v>1066X1340</v>
      </c>
      <c r="E563" s="50" t="s">
        <v>1620</v>
      </c>
      <c r="F563" s="61" t="s">
        <v>2186</v>
      </c>
      <c r="G563" s="41" t="s">
        <v>43</v>
      </c>
      <c r="H563" s="38"/>
      <c r="I563" s="32">
        <v>1066</v>
      </c>
      <c r="J563" s="63">
        <f>VLOOKUP(I563,pTRAIT!A:B,2,FALSE)</f>
        <v>0</v>
      </c>
      <c r="K563" s="63" t="s">
        <v>2724</v>
      </c>
      <c r="L563" s="63"/>
      <c r="M563" s="63" t="s">
        <v>2437</v>
      </c>
      <c r="N563" s="63" t="s">
        <v>2730</v>
      </c>
      <c r="O563" s="63"/>
      <c r="P563" s="63" t="s">
        <v>2732</v>
      </c>
      <c r="Q563" s="63" t="s">
        <v>2734</v>
      </c>
      <c r="R563" s="63" t="s">
        <v>2431</v>
      </c>
      <c r="S563" s="63" t="s">
        <v>2736</v>
      </c>
      <c r="T563" s="63"/>
      <c r="U563" s="63" t="s">
        <v>2738</v>
      </c>
      <c r="V563" s="63"/>
      <c r="W563" s="63" t="s">
        <v>2431</v>
      </c>
      <c r="X563" s="63"/>
      <c r="Y563" s="63"/>
      <c r="Z563" s="63"/>
      <c r="AA563" s="63" t="s">
        <v>2728</v>
      </c>
      <c r="AB563" s="63"/>
      <c r="AC563" s="63" t="str">
        <f t="shared" si="17"/>
        <v>EM5RTUe Ro5So5 n-sge;NST=X</v>
      </c>
      <c r="AD563" s="34">
        <v>1340</v>
      </c>
      <c r="AE563" s="40" t="str">
        <f>VLOOKUP(AD563,pTRAIT!A:B,2,FALSE)</f>
        <v>EM5RTCM5So5Pu;NST=X / EM5RTUeRo5So5;NST=X</v>
      </c>
      <c r="AF563" s="63">
        <f>VLOOKUP($AD563,pTRAIT!$A:$X,7,FALSE)</f>
        <v>0</v>
      </c>
      <c r="AG563" s="63">
        <f>VLOOKUP($AD563,pTRAIT!$A:$X,8,FALSE)</f>
        <v>0</v>
      </c>
      <c r="AH563" s="63">
        <f>VLOOKUP($AD563,pTRAIT!$A:$X,9,FALSE)</f>
        <v>0</v>
      </c>
      <c r="AI563" s="63">
        <f>VLOOKUP($AD563,pTRAIT!$A:$X,10,FALSE)</f>
        <v>0</v>
      </c>
      <c r="AJ563" s="63">
        <f>VLOOKUP($AD563,pTRAIT!$A:$X,11,FALSE)</f>
        <v>0</v>
      </c>
      <c r="AK563" s="63">
        <f>VLOOKUP($AD563,pTRAIT!$A:$X,12,FALSE)</f>
        <v>0</v>
      </c>
      <c r="AL563" s="63">
        <f>VLOOKUP($AD563,pTRAIT!$A:$X,13,FALSE)</f>
        <v>0</v>
      </c>
      <c r="AM563" s="63">
        <f>VLOOKUP($AD563,pTRAIT!$A:$X,14,FALSE)</f>
        <v>0</v>
      </c>
      <c r="AN563" s="63">
        <f>VLOOKUP($AD563,pTRAIT!$A:$X,15,FALSE)</f>
        <v>0</v>
      </c>
      <c r="AO563" s="63">
        <f>VLOOKUP($AD563,pTRAIT!$A:$X,16,FALSE)</f>
        <v>0</v>
      </c>
      <c r="AP563" s="63">
        <f>VLOOKUP($AD563,pTRAIT!$A:$X,17,FALSE)</f>
        <v>0</v>
      </c>
      <c r="AQ563" s="63">
        <f>VLOOKUP($AD563,pTRAIT!$A:$X,18,FALSE)</f>
        <v>0</v>
      </c>
      <c r="AR563" s="63">
        <f>VLOOKUP($AD563,pTRAIT!$A:$X,19,FALSE)</f>
        <v>0</v>
      </c>
      <c r="AS563" s="63">
        <f>VLOOKUP($AD563,pTRAIT!$A:$X,20,FALSE)</f>
        <v>0</v>
      </c>
      <c r="AT563" s="63">
        <f>VLOOKUP($AD563,pTRAIT!$A:$X,21,FALSE)</f>
        <v>0</v>
      </c>
      <c r="AU563" s="63">
        <f>VLOOKUP($AD563,pTRAIT!$A:$X,22,FALSE)</f>
        <v>0</v>
      </c>
      <c r="AV563" s="63">
        <f>VLOOKUP($AD563,pTRAIT!$A:$X,23,FALSE)</f>
        <v>0</v>
      </c>
      <c r="AW563" s="63">
        <f>VLOOKUP($AD563,pTRAIT!$A:$X,24,FALSE)</f>
        <v>0</v>
      </c>
      <c r="AX563" s="67" t="s">
        <v>3303</v>
      </c>
      <c r="AY563" s="71" t="s">
        <v>3835</v>
      </c>
    </row>
    <row r="564" spans="1:51" ht="12" customHeight="1" x14ac:dyDescent="0.25">
      <c r="A564" s="32">
        <v>1066</v>
      </c>
      <c r="B564" s="33" t="s">
        <v>5</v>
      </c>
      <c r="C564" s="34">
        <v>1357</v>
      </c>
      <c r="D564" s="32" t="str">
        <f t="shared" si="16"/>
        <v>1066X1357</v>
      </c>
      <c r="E564" s="50" t="s">
        <v>1620</v>
      </c>
      <c r="F564" s="61" t="s">
        <v>2187</v>
      </c>
      <c r="G564" s="41" t="s">
        <v>43</v>
      </c>
      <c r="H564" s="38"/>
      <c r="I564" s="32">
        <v>1066</v>
      </c>
      <c r="J564" s="63">
        <f>VLOOKUP(I564,pTRAIT!A:B,2,FALSE)</f>
        <v>0</v>
      </c>
      <c r="K564" s="63" t="s">
        <v>2724</v>
      </c>
      <c r="L564" s="63"/>
      <c r="M564" s="63" t="s">
        <v>2437</v>
      </c>
      <c r="N564" s="63" t="s">
        <v>2730</v>
      </c>
      <c r="O564" s="63"/>
      <c r="P564" s="63" t="s">
        <v>2732</v>
      </c>
      <c r="Q564" s="63" t="s">
        <v>2734</v>
      </c>
      <c r="R564" s="63" t="s">
        <v>2431</v>
      </c>
      <c r="S564" s="63" t="s">
        <v>2736</v>
      </c>
      <c r="T564" s="63"/>
      <c r="U564" s="63" t="s">
        <v>2738</v>
      </c>
      <c r="V564" s="63"/>
      <c r="W564" s="63" t="s">
        <v>2431</v>
      </c>
      <c r="X564" s="63"/>
      <c r="Y564" s="63"/>
      <c r="Z564" s="63"/>
      <c r="AA564" s="63" t="s">
        <v>2728</v>
      </c>
      <c r="AB564" s="63"/>
      <c r="AC564" s="63" t="str">
        <f t="shared" si="17"/>
        <v>EM5RTUe Ro5So5 n-sge;NST=X</v>
      </c>
      <c r="AD564" s="34">
        <v>1357</v>
      </c>
      <c r="AE564" s="40" t="str">
        <f>VLOOKUP(AD564,pTRAIT!A:B,2,FALSE)</f>
        <v>EM5RTCM5So5Pu;NST=X / EM5RTUeRo5So5;NST=X</v>
      </c>
      <c r="AF564" s="63">
        <f>VLOOKUP($AD564,pTRAIT!$A:$X,7,FALSE)</f>
        <v>0</v>
      </c>
      <c r="AG564" s="63">
        <f>VLOOKUP($AD564,pTRAIT!$A:$X,8,FALSE)</f>
        <v>0</v>
      </c>
      <c r="AH564" s="63">
        <f>VLOOKUP($AD564,pTRAIT!$A:$X,9,FALSE)</f>
        <v>0</v>
      </c>
      <c r="AI564" s="63">
        <f>VLOOKUP($AD564,pTRAIT!$A:$X,10,FALSE)</f>
        <v>0</v>
      </c>
      <c r="AJ564" s="63">
        <f>VLOOKUP($AD564,pTRAIT!$A:$X,11,FALSE)</f>
        <v>0</v>
      </c>
      <c r="AK564" s="63">
        <f>VLOOKUP($AD564,pTRAIT!$A:$X,12,FALSE)</f>
        <v>0</v>
      </c>
      <c r="AL564" s="63">
        <f>VLOOKUP($AD564,pTRAIT!$A:$X,13,FALSE)</f>
        <v>0</v>
      </c>
      <c r="AM564" s="63">
        <f>VLOOKUP($AD564,pTRAIT!$A:$X,14,FALSE)</f>
        <v>0</v>
      </c>
      <c r="AN564" s="63">
        <f>VLOOKUP($AD564,pTRAIT!$A:$X,15,FALSE)</f>
        <v>0</v>
      </c>
      <c r="AO564" s="63">
        <f>VLOOKUP($AD564,pTRAIT!$A:$X,16,FALSE)</f>
        <v>0</v>
      </c>
      <c r="AP564" s="63">
        <f>VLOOKUP($AD564,pTRAIT!$A:$X,17,FALSE)</f>
        <v>0</v>
      </c>
      <c r="AQ564" s="63">
        <f>VLOOKUP($AD564,pTRAIT!$A:$X,18,FALSE)</f>
        <v>0</v>
      </c>
      <c r="AR564" s="63">
        <f>VLOOKUP($AD564,pTRAIT!$A:$X,19,FALSE)</f>
        <v>0</v>
      </c>
      <c r="AS564" s="63">
        <f>VLOOKUP($AD564,pTRAIT!$A:$X,20,FALSE)</f>
        <v>0</v>
      </c>
      <c r="AT564" s="63">
        <f>VLOOKUP($AD564,pTRAIT!$A:$X,21,FALSE)</f>
        <v>0</v>
      </c>
      <c r="AU564" s="63">
        <f>VLOOKUP($AD564,pTRAIT!$A:$X,22,FALSE)</f>
        <v>0</v>
      </c>
      <c r="AV564" s="63">
        <f>VLOOKUP($AD564,pTRAIT!$A:$X,23,FALSE)</f>
        <v>0</v>
      </c>
      <c r="AW564" s="63">
        <f>VLOOKUP($AD564,pTRAIT!$A:$X,24,FALSE)</f>
        <v>0</v>
      </c>
      <c r="AX564" s="67" t="s">
        <v>3304</v>
      </c>
      <c r="AY564" s="71" t="s">
        <v>3835</v>
      </c>
    </row>
    <row r="565" spans="1:51" ht="12" customHeight="1" x14ac:dyDescent="0.25">
      <c r="A565" s="32">
        <v>1066</v>
      </c>
      <c r="B565" s="33" t="s">
        <v>5</v>
      </c>
      <c r="C565" s="34">
        <v>1187</v>
      </c>
      <c r="D565" s="32" t="str">
        <f t="shared" si="16"/>
        <v>1066X1187</v>
      </c>
      <c r="E565" s="50" t="s">
        <v>1620</v>
      </c>
      <c r="F565" s="61" t="s">
        <v>2188</v>
      </c>
      <c r="G565" s="41" t="s">
        <v>43</v>
      </c>
      <c r="H565" s="38"/>
      <c r="I565" s="32">
        <v>1066</v>
      </c>
      <c r="J565" s="63">
        <f>VLOOKUP(I565,pTRAIT!A:B,2,FALSE)</f>
        <v>0</v>
      </c>
      <c r="K565" s="63" t="s">
        <v>2724</v>
      </c>
      <c r="L565" s="63"/>
      <c r="M565" s="63" t="s">
        <v>2437</v>
      </c>
      <c r="N565" s="63" t="s">
        <v>2730</v>
      </c>
      <c r="O565" s="63"/>
      <c r="P565" s="63" t="s">
        <v>2732</v>
      </c>
      <c r="Q565" s="63" t="s">
        <v>2734</v>
      </c>
      <c r="R565" s="63" t="s">
        <v>2431</v>
      </c>
      <c r="S565" s="63" t="s">
        <v>2736</v>
      </c>
      <c r="T565" s="63"/>
      <c r="U565" s="63" t="s">
        <v>2738</v>
      </c>
      <c r="V565" s="63"/>
      <c r="W565" s="63" t="s">
        <v>2431</v>
      </c>
      <c r="X565" s="63"/>
      <c r="Y565" s="63"/>
      <c r="Z565" s="63"/>
      <c r="AA565" s="63" t="s">
        <v>2728</v>
      </c>
      <c r="AB565" s="63"/>
      <c r="AC565" s="63" t="str">
        <f t="shared" si="17"/>
        <v>EM5RTUe Ro5So5 n-sge;NST=X</v>
      </c>
      <c r="AD565" s="34">
        <v>1187</v>
      </c>
      <c r="AE565" s="40" t="str">
        <f>VLOOKUP(AD565,pTRAIT!A:B,2,FALSE)</f>
        <v>EM5RTCM5Pu;NST=X / EM5RTUe(DRAG1)(Ro5)So5(DRAG2);NST=X</v>
      </c>
      <c r="AF565" s="63">
        <f>VLOOKUP($AD565,pTRAIT!$A:$X,7,FALSE)</f>
        <v>0</v>
      </c>
      <c r="AG565" s="63">
        <f>VLOOKUP($AD565,pTRAIT!$A:$X,8,FALSE)</f>
        <v>0</v>
      </c>
      <c r="AH565" s="63">
        <f>VLOOKUP($AD565,pTRAIT!$A:$X,9,FALSE)</f>
        <v>0</v>
      </c>
      <c r="AI565" s="63">
        <f>VLOOKUP($AD565,pTRAIT!$A:$X,10,FALSE)</f>
        <v>0</v>
      </c>
      <c r="AJ565" s="63">
        <f>VLOOKUP($AD565,pTRAIT!$A:$X,11,FALSE)</f>
        <v>0</v>
      </c>
      <c r="AK565" s="63">
        <f>VLOOKUP($AD565,pTRAIT!$A:$X,12,FALSE)</f>
        <v>0</v>
      </c>
      <c r="AL565" s="63">
        <f>VLOOKUP($AD565,pTRAIT!$A:$X,13,FALSE)</f>
        <v>0</v>
      </c>
      <c r="AM565" s="63">
        <f>VLOOKUP($AD565,pTRAIT!$A:$X,14,FALSE)</f>
        <v>0</v>
      </c>
      <c r="AN565" s="63">
        <f>VLOOKUP($AD565,pTRAIT!$A:$X,15,FALSE)</f>
        <v>0</v>
      </c>
      <c r="AO565" s="63">
        <f>VLOOKUP($AD565,pTRAIT!$A:$X,16,FALSE)</f>
        <v>0</v>
      </c>
      <c r="AP565" s="63">
        <f>VLOOKUP($AD565,pTRAIT!$A:$X,17,FALSE)</f>
        <v>0</v>
      </c>
      <c r="AQ565" s="63">
        <f>VLOOKUP($AD565,pTRAIT!$A:$X,18,FALSE)</f>
        <v>0</v>
      </c>
      <c r="AR565" s="63">
        <f>VLOOKUP($AD565,pTRAIT!$A:$X,19,FALSE)</f>
        <v>0</v>
      </c>
      <c r="AS565" s="63">
        <f>VLOOKUP($AD565,pTRAIT!$A:$X,20,FALSE)</f>
        <v>0</v>
      </c>
      <c r="AT565" s="63">
        <f>VLOOKUP($AD565,pTRAIT!$A:$X,21,FALSE)</f>
        <v>0</v>
      </c>
      <c r="AU565" s="63">
        <f>VLOOKUP($AD565,pTRAIT!$A:$X,22,FALSE)</f>
        <v>0</v>
      </c>
      <c r="AV565" s="63">
        <f>VLOOKUP($AD565,pTRAIT!$A:$X,23,FALSE)</f>
        <v>0</v>
      </c>
      <c r="AW565" s="63">
        <f>VLOOKUP($AD565,pTRAIT!$A:$X,24,FALSE)</f>
        <v>0</v>
      </c>
      <c r="AX565" s="67" t="s">
        <v>3305</v>
      </c>
      <c r="AY565" s="71" t="s">
        <v>3836</v>
      </c>
    </row>
    <row r="566" spans="1:51" ht="12" customHeight="1" x14ac:dyDescent="0.25">
      <c r="A566" s="32">
        <v>1067</v>
      </c>
      <c r="B566" s="33" t="s">
        <v>5</v>
      </c>
      <c r="C566" s="34">
        <v>1151</v>
      </c>
      <c r="D566" s="32" t="str">
        <f t="shared" si="16"/>
        <v>1067X1151</v>
      </c>
      <c r="E566" s="50" t="s">
        <v>1620</v>
      </c>
      <c r="F566" s="61" t="s">
        <v>2189</v>
      </c>
      <c r="G566" s="41" t="s">
        <v>43</v>
      </c>
      <c r="H566" s="38"/>
      <c r="I566" s="32">
        <v>1067</v>
      </c>
      <c r="J566" s="63">
        <f>VLOOKUP(I566,pTRAIT!A:B,2,FALSE)</f>
        <v>0</v>
      </c>
      <c r="K566" s="63" t="s">
        <v>2724</v>
      </c>
      <c r="L566" s="63"/>
      <c r="M566" s="63" t="s">
        <v>2437</v>
      </c>
      <c r="N566" s="63" t="s">
        <v>2730</v>
      </c>
      <c r="O566" s="63"/>
      <c r="P566" s="63" t="s">
        <v>2732</v>
      </c>
      <c r="Q566" s="63" t="s">
        <v>2734</v>
      </c>
      <c r="R566" s="63" t="s">
        <v>2431</v>
      </c>
      <c r="S566" s="63"/>
      <c r="T566" s="63"/>
      <c r="U566" s="63" t="s">
        <v>2738</v>
      </c>
      <c r="V566" s="63"/>
      <c r="W566" s="63" t="s">
        <v>2431</v>
      </c>
      <c r="X566" s="63"/>
      <c r="Y566" s="63"/>
      <c r="Z566" s="63"/>
      <c r="AA566" s="63" t="s">
        <v>2728</v>
      </c>
      <c r="AB566" s="63"/>
      <c r="AC566" s="63" t="str">
        <f t="shared" si="17"/>
        <v>EM5RTUe So5 n-sge;NST=X</v>
      </c>
      <c r="AD566" s="34">
        <v>1151</v>
      </c>
      <c r="AE566" s="40" t="str">
        <f>VLOOKUP(AD566,pTRAIT!A:B,2,FALSE)</f>
        <v>EM5RTUeRo5So5;NST=X / EM5RTCM5Pu;NST=X</v>
      </c>
      <c r="AF566" s="63">
        <f>VLOOKUP($AD566,pTRAIT!$A:$X,7,FALSE)</f>
        <v>0</v>
      </c>
      <c r="AG566" s="63">
        <f>VLOOKUP($AD566,pTRAIT!$A:$X,8,FALSE)</f>
        <v>0</v>
      </c>
      <c r="AH566" s="63">
        <f>VLOOKUP($AD566,pTRAIT!$A:$X,9,FALSE)</f>
        <v>0</v>
      </c>
      <c r="AI566" s="63">
        <f>VLOOKUP($AD566,pTRAIT!$A:$X,10,FALSE)</f>
        <v>0</v>
      </c>
      <c r="AJ566" s="63">
        <f>VLOOKUP($AD566,pTRAIT!$A:$X,11,FALSE)</f>
        <v>0</v>
      </c>
      <c r="AK566" s="63">
        <f>VLOOKUP($AD566,pTRAIT!$A:$X,12,FALSE)</f>
        <v>0</v>
      </c>
      <c r="AL566" s="63">
        <f>VLOOKUP($AD566,pTRAIT!$A:$X,13,FALSE)</f>
        <v>0</v>
      </c>
      <c r="AM566" s="63">
        <f>VLOOKUP($AD566,pTRAIT!$A:$X,14,FALSE)</f>
        <v>0</v>
      </c>
      <c r="AN566" s="63">
        <f>VLOOKUP($AD566,pTRAIT!$A:$X,15,FALSE)</f>
        <v>0</v>
      </c>
      <c r="AO566" s="63">
        <f>VLOOKUP($AD566,pTRAIT!$A:$X,16,FALSE)</f>
        <v>0</v>
      </c>
      <c r="AP566" s="63">
        <f>VLOOKUP($AD566,pTRAIT!$A:$X,17,FALSE)</f>
        <v>0</v>
      </c>
      <c r="AQ566" s="63">
        <f>VLOOKUP($AD566,pTRAIT!$A:$X,18,FALSE)</f>
        <v>0</v>
      </c>
      <c r="AR566" s="63">
        <f>VLOOKUP($AD566,pTRAIT!$A:$X,19,FALSE)</f>
        <v>0</v>
      </c>
      <c r="AS566" s="63">
        <f>VLOOKUP($AD566,pTRAIT!$A:$X,20,FALSE)</f>
        <v>0</v>
      </c>
      <c r="AT566" s="63">
        <f>VLOOKUP($AD566,pTRAIT!$A:$X,21,FALSE)</f>
        <v>0</v>
      </c>
      <c r="AU566" s="63">
        <f>VLOOKUP($AD566,pTRAIT!$A:$X,22,FALSE)</f>
        <v>0</v>
      </c>
      <c r="AV566" s="63">
        <f>VLOOKUP($AD566,pTRAIT!$A:$X,23,FALSE)</f>
        <v>0</v>
      </c>
      <c r="AW566" s="63">
        <f>VLOOKUP($AD566,pTRAIT!$A:$X,24,FALSE)</f>
        <v>0</v>
      </c>
      <c r="AX566" s="67" t="s">
        <v>3306</v>
      </c>
      <c r="AY566" s="71" t="s">
        <v>3837</v>
      </c>
    </row>
    <row r="567" spans="1:51" ht="12" customHeight="1" x14ac:dyDescent="0.25">
      <c r="A567" s="32">
        <v>1067</v>
      </c>
      <c r="B567" s="33" t="s">
        <v>5</v>
      </c>
      <c r="C567" s="34">
        <v>1152</v>
      </c>
      <c r="D567" s="32" t="str">
        <f t="shared" si="16"/>
        <v>1067X1152</v>
      </c>
      <c r="E567" s="50" t="s">
        <v>1620</v>
      </c>
      <c r="F567" s="61" t="s">
        <v>2190</v>
      </c>
      <c r="G567" s="41" t="s">
        <v>43</v>
      </c>
      <c r="H567" s="38"/>
      <c r="I567" s="32">
        <v>1067</v>
      </c>
      <c r="J567" s="63">
        <f>VLOOKUP(I567,pTRAIT!A:B,2,FALSE)</f>
        <v>0</v>
      </c>
      <c r="K567" s="63" t="s">
        <v>2724</v>
      </c>
      <c r="L567" s="63"/>
      <c r="M567" s="63" t="s">
        <v>2437</v>
      </c>
      <c r="N567" s="63" t="s">
        <v>2730</v>
      </c>
      <c r="O567" s="63"/>
      <c r="P567" s="63" t="s">
        <v>2732</v>
      </c>
      <c r="Q567" s="63" t="s">
        <v>2734</v>
      </c>
      <c r="R567" s="63" t="s">
        <v>2431</v>
      </c>
      <c r="S567" s="63"/>
      <c r="T567" s="63"/>
      <c r="U567" s="63" t="s">
        <v>2738</v>
      </c>
      <c r="V567" s="63"/>
      <c r="W567" s="63" t="s">
        <v>2431</v>
      </c>
      <c r="X567" s="63"/>
      <c r="Y567" s="63"/>
      <c r="Z567" s="63"/>
      <c r="AA567" s="63" t="s">
        <v>2728</v>
      </c>
      <c r="AB567" s="63"/>
      <c r="AC567" s="63" t="str">
        <f t="shared" si="17"/>
        <v>EM5RTUe So5 n-sge;NST=X</v>
      </c>
      <c r="AD567" s="34">
        <v>1152</v>
      </c>
      <c r="AE567" s="40" t="str">
        <f>VLOOKUP(AD567,pTRAIT!A:B,2,FALSE)</f>
        <v>EM5RTUeRo5So5;NST=X / EM5RTCM5Pu;NST=X</v>
      </c>
      <c r="AF567" s="63">
        <f>VLOOKUP($AD567,pTRAIT!$A:$X,7,FALSE)</f>
        <v>0</v>
      </c>
      <c r="AG567" s="63">
        <f>VLOOKUP($AD567,pTRAIT!$A:$X,8,FALSE)</f>
        <v>0</v>
      </c>
      <c r="AH567" s="63">
        <f>VLOOKUP($AD567,pTRAIT!$A:$X,9,FALSE)</f>
        <v>0</v>
      </c>
      <c r="AI567" s="63">
        <f>VLOOKUP($AD567,pTRAIT!$A:$X,10,FALSE)</f>
        <v>0</v>
      </c>
      <c r="AJ567" s="63">
        <f>VLOOKUP($AD567,pTRAIT!$A:$X,11,FALSE)</f>
        <v>0</v>
      </c>
      <c r="AK567" s="63">
        <f>VLOOKUP($AD567,pTRAIT!$A:$X,12,FALSE)</f>
        <v>0</v>
      </c>
      <c r="AL567" s="63">
        <f>VLOOKUP($AD567,pTRAIT!$A:$X,13,FALSE)</f>
        <v>0</v>
      </c>
      <c r="AM567" s="63">
        <f>VLOOKUP($AD567,pTRAIT!$A:$X,14,FALSE)</f>
        <v>0</v>
      </c>
      <c r="AN567" s="63">
        <f>VLOOKUP($AD567,pTRAIT!$A:$X,15,FALSE)</f>
        <v>0</v>
      </c>
      <c r="AO567" s="63">
        <f>VLOOKUP($AD567,pTRAIT!$A:$X,16,FALSE)</f>
        <v>0</v>
      </c>
      <c r="AP567" s="63">
        <f>VLOOKUP($AD567,pTRAIT!$A:$X,17,FALSE)</f>
        <v>0</v>
      </c>
      <c r="AQ567" s="63">
        <f>VLOOKUP($AD567,pTRAIT!$A:$X,18,FALSE)</f>
        <v>0</v>
      </c>
      <c r="AR567" s="63">
        <f>VLOOKUP($AD567,pTRAIT!$A:$X,19,FALSE)</f>
        <v>0</v>
      </c>
      <c r="AS567" s="63">
        <f>VLOOKUP($AD567,pTRAIT!$A:$X,20,FALSE)</f>
        <v>0</v>
      </c>
      <c r="AT567" s="63">
        <f>VLOOKUP($AD567,pTRAIT!$A:$X,21,FALSE)</f>
        <v>0</v>
      </c>
      <c r="AU567" s="63">
        <f>VLOOKUP($AD567,pTRAIT!$A:$X,22,FALSE)</f>
        <v>0</v>
      </c>
      <c r="AV567" s="63">
        <f>VLOOKUP($AD567,pTRAIT!$A:$X,23,FALSE)</f>
        <v>0</v>
      </c>
      <c r="AW567" s="63">
        <f>VLOOKUP($AD567,pTRAIT!$A:$X,24,FALSE)</f>
        <v>0</v>
      </c>
      <c r="AX567" s="67" t="s">
        <v>3307</v>
      </c>
      <c r="AY567" s="71" t="s">
        <v>3837</v>
      </c>
    </row>
    <row r="568" spans="1:51" ht="12" customHeight="1" x14ac:dyDescent="0.25">
      <c r="A568" s="32">
        <v>1067</v>
      </c>
      <c r="B568" s="33" t="s">
        <v>5</v>
      </c>
      <c r="C568" s="34">
        <v>1156</v>
      </c>
      <c r="D568" s="32" t="str">
        <f t="shared" si="16"/>
        <v>1067X1156</v>
      </c>
      <c r="E568" s="50" t="s">
        <v>1620</v>
      </c>
      <c r="F568" s="61" t="s">
        <v>2191</v>
      </c>
      <c r="G568" s="41" t="s">
        <v>43</v>
      </c>
      <c r="H568" s="38"/>
      <c r="I568" s="32">
        <v>1067</v>
      </c>
      <c r="J568" s="63">
        <f>VLOOKUP(I568,pTRAIT!A:B,2,FALSE)</f>
        <v>0</v>
      </c>
      <c r="K568" s="63" t="s">
        <v>2724</v>
      </c>
      <c r="L568" s="63"/>
      <c r="M568" s="63" t="s">
        <v>2437</v>
      </c>
      <c r="N568" s="63" t="s">
        <v>2730</v>
      </c>
      <c r="O568" s="63"/>
      <c r="P568" s="63" t="s">
        <v>2732</v>
      </c>
      <c r="Q568" s="63" t="s">
        <v>2734</v>
      </c>
      <c r="R568" s="63" t="s">
        <v>2431</v>
      </c>
      <c r="S568" s="63"/>
      <c r="T568" s="63"/>
      <c r="U568" s="63" t="s">
        <v>2738</v>
      </c>
      <c r="V568" s="63"/>
      <c r="W568" s="63" t="s">
        <v>2431</v>
      </c>
      <c r="X568" s="63"/>
      <c r="Y568" s="63"/>
      <c r="Z568" s="63"/>
      <c r="AA568" s="63" t="s">
        <v>2728</v>
      </c>
      <c r="AB568" s="63"/>
      <c r="AC568" s="63" t="str">
        <f t="shared" si="17"/>
        <v>EM5RTUe So5 n-sge;NST=X</v>
      </c>
      <c r="AD568" s="34">
        <v>1156</v>
      </c>
      <c r="AE568" s="40" t="str">
        <f>VLOOKUP(AD568,pTRAIT!A:B,2,FALSE)</f>
        <v>EM5RTUeRo5So5;NST=X / EM5RTCM5Ro5So5Pu;NST=X</v>
      </c>
      <c r="AF568" s="63">
        <f>VLOOKUP($AD568,pTRAIT!$A:$X,7,FALSE)</f>
        <v>0</v>
      </c>
      <c r="AG568" s="63">
        <f>VLOOKUP($AD568,pTRAIT!$A:$X,8,FALSE)</f>
        <v>0</v>
      </c>
      <c r="AH568" s="63">
        <f>VLOOKUP($AD568,pTRAIT!$A:$X,9,FALSE)</f>
        <v>0</v>
      </c>
      <c r="AI568" s="63">
        <f>VLOOKUP($AD568,pTRAIT!$A:$X,10,FALSE)</f>
        <v>0</v>
      </c>
      <c r="AJ568" s="63">
        <f>VLOOKUP($AD568,pTRAIT!$A:$X,11,FALSE)</f>
        <v>0</v>
      </c>
      <c r="AK568" s="63">
        <f>VLOOKUP($AD568,pTRAIT!$A:$X,12,FALSE)</f>
        <v>0</v>
      </c>
      <c r="AL568" s="63">
        <f>VLOOKUP($AD568,pTRAIT!$A:$X,13,FALSE)</f>
        <v>0</v>
      </c>
      <c r="AM568" s="63">
        <f>VLOOKUP($AD568,pTRAIT!$A:$X,14,FALSE)</f>
        <v>0</v>
      </c>
      <c r="AN568" s="63">
        <f>VLOOKUP($AD568,pTRAIT!$A:$X,15,FALSE)</f>
        <v>0</v>
      </c>
      <c r="AO568" s="63">
        <f>VLOOKUP($AD568,pTRAIT!$A:$X,16,FALSE)</f>
        <v>0</v>
      </c>
      <c r="AP568" s="63">
        <f>VLOOKUP($AD568,pTRAIT!$A:$X,17,FALSE)</f>
        <v>0</v>
      </c>
      <c r="AQ568" s="63">
        <f>VLOOKUP($AD568,pTRAIT!$A:$X,18,FALSE)</f>
        <v>0</v>
      </c>
      <c r="AR568" s="63">
        <f>VLOOKUP($AD568,pTRAIT!$A:$X,19,FALSE)</f>
        <v>0</v>
      </c>
      <c r="AS568" s="63">
        <f>VLOOKUP($AD568,pTRAIT!$A:$X,20,FALSE)</f>
        <v>0</v>
      </c>
      <c r="AT568" s="63">
        <f>VLOOKUP($AD568,pTRAIT!$A:$X,21,FALSE)</f>
        <v>0</v>
      </c>
      <c r="AU568" s="63">
        <f>VLOOKUP($AD568,pTRAIT!$A:$X,22,FALSE)</f>
        <v>0</v>
      </c>
      <c r="AV568" s="63">
        <f>VLOOKUP($AD568,pTRAIT!$A:$X,23,FALSE)</f>
        <v>0</v>
      </c>
      <c r="AW568" s="63">
        <f>VLOOKUP($AD568,pTRAIT!$A:$X,24,FALSE)</f>
        <v>0</v>
      </c>
      <c r="AX568" s="67" t="s">
        <v>3308</v>
      </c>
      <c r="AY568" s="71" t="s">
        <v>3838</v>
      </c>
    </row>
    <row r="569" spans="1:51" ht="12" customHeight="1" x14ac:dyDescent="0.25">
      <c r="A569" s="32">
        <v>1067</v>
      </c>
      <c r="B569" s="33" t="s">
        <v>5</v>
      </c>
      <c r="C569" s="34">
        <v>1158</v>
      </c>
      <c r="D569" s="32" t="str">
        <f t="shared" si="16"/>
        <v>1067X1158</v>
      </c>
      <c r="E569" s="50" t="s">
        <v>1620</v>
      </c>
      <c r="F569" s="61" t="s">
        <v>2192</v>
      </c>
      <c r="G569" s="41" t="s">
        <v>43</v>
      </c>
      <c r="H569" s="38"/>
      <c r="I569" s="32">
        <v>1067</v>
      </c>
      <c r="J569" s="63">
        <f>VLOOKUP(I569,pTRAIT!A:B,2,FALSE)</f>
        <v>0</v>
      </c>
      <c r="K569" s="63" t="s">
        <v>2724</v>
      </c>
      <c r="L569" s="63"/>
      <c r="M569" s="63" t="s">
        <v>2437</v>
      </c>
      <c r="N569" s="63" t="s">
        <v>2730</v>
      </c>
      <c r="O569" s="63"/>
      <c r="P569" s="63" t="s">
        <v>2732</v>
      </c>
      <c r="Q569" s="63" t="s">
        <v>2734</v>
      </c>
      <c r="R569" s="63" t="s">
        <v>2431</v>
      </c>
      <c r="S569" s="63"/>
      <c r="T569" s="63"/>
      <c r="U569" s="63" t="s">
        <v>2738</v>
      </c>
      <c r="V569" s="63"/>
      <c r="W569" s="63" t="s">
        <v>2431</v>
      </c>
      <c r="X569" s="63"/>
      <c r="Y569" s="63"/>
      <c r="Z569" s="63"/>
      <c r="AA569" s="63" t="s">
        <v>2728</v>
      </c>
      <c r="AB569" s="63"/>
      <c r="AC569" s="63" t="str">
        <f t="shared" si="17"/>
        <v>EM5RTUe So5 n-sge;NST=X</v>
      </c>
      <c r="AD569" s="34">
        <v>1158</v>
      </c>
      <c r="AE569" s="40" t="str">
        <f>VLOOKUP(AD569,pTRAIT!A:B,2,FALSE)</f>
        <v>EM5RTUeRo5So5;NST=X / EM5RTCM5Ro5So5Pu;NST=X</v>
      </c>
      <c r="AF569" s="63">
        <f>VLOOKUP($AD569,pTRAIT!$A:$X,7,FALSE)</f>
        <v>0</v>
      </c>
      <c r="AG569" s="63">
        <f>VLOOKUP($AD569,pTRAIT!$A:$X,8,FALSE)</f>
        <v>0</v>
      </c>
      <c r="AH569" s="63">
        <f>VLOOKUP($AD569,pTRAIT!$A:$X,9,FALSE)</f>
        <v>0</v>
      </c>
      <c r="AI569" s="63">
        <f>VLOOKUP($AD569,pTRAIT!$A:$X,10,FALSE)</f>
        <v>0</v>
      </c>
      <c r="AJ569" s="63">
        <f>VLOOKUP($AD569,pTRAIT!$A:$X,11,FALSE)</f>
        <v>0</v>
      </c>
      <c r="AK569" s="63">
        <f>VLOOKUP($AD569,pTRAIT!$A:$X,12,FALSE)</f>
        <v>0</v>
      </c>
      <c r="AL569" s="63">
        <f>VLOOKUP($AD569,pTRAIT!$A:$X,13,FALSE)</f>
        <v>0</v>
      </c>
      <c r="AM569" s="63">
        <f>VLOOKUP($AD569,pTRAIT!$A:$X,14,FALSE)</f>
        <v>0</v>
      </c>
      <c r="AN569" s="63">
        <f>VLOOKUP($AD569,pTRAIT!$A:$X,15,FALSE)</f>
        <v>0</v>
      </c>
      <c r="AO569" s="63">
        <f>VLOOKUP($AD569,pTRAIT!$A:$X,16,FALSE)</f>
        <v>0</v>
      </c>
      <c r="AP569" s="63">
        <f>VLOOKUP($AD569,pTRAIT!$A:$X,17,FALSE)</f>
        <v>0</v>
      </c>
      <c r="AQ569" s="63">
        <f>VLOOKUP($AD569,pTRAIT!$A:$X,18,FALSE)</f>
        <v>0</v>
      </c>
      <c r="AR569" s="63">
        <f>VLOOKUP($AD569,pTRAIT!$A:$X,19,FALSE)</f>
        <v>0</v>
      </c>
      <c r="AS569" s="63">
        <f>VLOOKUP($AD569,pTRAIT!$A:$X,20,FALSE)</f>
        <v>0</v>
      </c>
      <c r="AT569" s="63">
        <f>VLOOKUP($AD569,pTRAIT!$A:$X,21,FALSE)</f>
        <v>0</v>
      </c>
      <c r="AU569" s="63">
        <f>VLOOKUP($AD569,pTRAIT!$A:$X,22,FALSE)</f>
        <v>0</v>
      </c>
      <c r="AV569" s="63">
        <f>VLOOKUP($AD569,pTRAIT!$A:$X,23,FALSE)</f>
        <v>0</v>
      </c>
      <c r="AW569" s="63">
        <f>VLOOKUP($AD569,pTRAIT!$A:$X,24,FALSE)</f>
        <v>0</v>
      </c>
      <c r="AX569" s="67" t="s">
        <v>3309</v>
      </c>
      <c r="AY569" s="71" t="s">
        <v>3838</v>
      </c>
    </row>
    <row r="570" spans="1:51" ht="12" customHeight="1" x14ac:dyDescent="0.25">
      <c r="A570" s="32">
        <v>1067</v>
      </c>
      <c r="B570" s="33" t="s">
        <v>5</v>
      </c>
      <c r="C570" s="34">
        <v>1160</v>
      </c>
      <c r="D570" s="32" t="str">
        <f t="shared" si="16"/>
        <v>1067X1160</v>
      </c>
      <c r="E570" s="50" t="s">
        <v>1620</v>
      </c>
      <c r="F570" s="61" t="s">
        <v>2193</v>
      </c>
      <c r="G570" s="41" t="s">
        <v>43</v>
      </c>
      <c r="H570" s="38"/>
      <c r="I570" s="32">
        <v>1067</v>
      </c>
      <c r="J570" s="63">
        <f>VLOOKUP(I570,pTRAIT!A:B,2,FALSE)</f>
        <v>0</v>
      </c>
      <c r="K570" s="63" t="s">
        <v>2724</v>
      </c>
      <c r="L570" s="63"/>
      <c r="M570" s="63" t="s">
        <v>2437</v>
      </c>
      <c r="N570" s="63" t="s">
        <v>2730</v>
      </c>
      <c r="O570" s="63"/>
      <c r="P570" s="63" t="s">
        <v>2732</v>
      </c>
      <c r="Q570" s="63" t="s">
        <v>2734</v>
      </c>
      <c r="R570" s="63" t="s">
        <v>2431</v>
      </c>
      <c r="S570" s="63"/>
      <c r="T570" s="63"/>
      <c r="U570" s="63" t="s">
        <v>2738</v>
      </c>
      <c r="V570" s="63"/>
      <c r="W570" s="63" t="s">
        <v>2431</v>
      </c>
      <c r="X570" s="63"/>
      <c r="Y570" s="63"/>
      <c r="Z570" s="63"/>
      <c r="AA570" s="63" t="s">
        <v>2728</v>
      </c>
      <c r="AB570" s="63"/>
      <c r="AC570" s="63" t="str">
        <f t="shared" si="17"/>
        <v>EM5RTUe So5 n-sge;NST=X</v>
      </c>
      <c r="AD570" s="34">
        <v>1160</v>
      </c>
      <c r="AE570" s="40" t="str">
        <f>VLOOKUP(AD570,pTRAIT!A:B,2,FALSE)</f>
        <v>EM5RTUeRo5So5;NST=X / EM5RTCM5Pu;NST=X</v>
      </c>
      <c r="AF570" s="63">
        <f>VLOOKUP($AD570,pTRAIT!$A:$X,7,FALSE)</f>
        <v>0</v>
      </c>
      <c r="AG570" s="63">
        <f>VLOOKUP($AD570,pTRAIT!$A:$X,8,FALSE)</f>
        <v>0</v>
      </c>
      <c r="AH570" s="63">
        <f>VLOOKUP($AD570,pTRAIT!$A:$X,9,FALSE)</f>
        <v>0</v>
      </c>
      <c r="AI570" s="63">
        <f>VLOOKUP($AD570,pTRAIT!$A:$X,10,FALSE)</f>
        <v>0</v>
      </c>
      <c r="AJ570" s="63">
        <f>VLOOKUP($AD570,pTRAIT!$A:$X,11,FALSE)</f>
        <v>0</v>
      </c>
      <c r="AK570" s="63">
        <f>VLOOKUP($AD570,pTRAIT!$A:$X,12,FALSE)</f>
        <v>0</v>
      </c>
      <c r="AL570" s="63">
        <f>VLOOKUP($AD570,pTRAIT!$A:$X,13,FALSE)</f>
        <v>0</v>
      </c>
      <c r="AM570" s="63">
        <f>VLOOKUP($AD570,pTRAIT!$A:$X,14,FALSE)</f>
        <v>0</v>
      </c>
      <c r="AN570" s="63">
        <f>VLOOKUP($AD570,pTRAIT!$A:$X,15,FALSE)</f>
        <v>0</v>
      </c>
      <c r="AO570" s="63">
        <f>VLOOKUP($AD570,pTRAIT!$A:$X,16,FALSE)</f>
        <v>0</v>
      </c>
      <c r="AP570" s="63">
        <f>VLOOKUP($AD570,pTRAIT!$A:$X,17,FALSE)</f>
        <v>0</v>
      </c>
      <c r="AQ570" s="63">
        <f>VLOOKUP($AD570,pTRAIT!$A:$X,18,FALSE)</f>
        <v>0</v>
      </c>
      <c r="AR570" s="63">
        <f>VLOOKUP($AD570,pTRAIT!$A:$X,19,FALSE)</f>
        <v>0</v>
      </c>
      <c r="AS570" s="63">
        <f>VLOOKUP($AD570,pTRAIT!$A:$X,20,FALSE)</f>
        <v>0</v>
      </c>
      <c r="AT570" s="63">
        <f>VLOOKUP($AD570,pTRAIT!$A:$X,21,FALSE)</f>
        <v>0</v>
      </c>
      <c r="AU570" s="63">
        <f>VLOOKUP($AD570,pTRAIT!$A:$X,22,FALSE)</f>
        <v>0</v>
      </c>
      <c r="AV570" s="63">
        <f>VLOOKUP($AD570,pTRAIT!$A:$X,23,FALSE)</f>
        <v>0</v>
      </c>
      <c r="AW570" s="63">
        <f>VLOOKUP($AD570,pTRAIT!$A:$X,24,FALSE)</f>
        <v>0</v>
      </c>
      <c r="AX570" s="67" t="s">
        <v>3310</v>
      </c>
      <c r="AY570" s="71" t="s">
        <v>3837</v>
      </c>
    </row>
    <row r="571" spans="1:51" ht="12" customHeight="1" x14ac:dyDescent="0.25">
      <c r="A571" s="32">
        <v>1067</v>
      </c>
      <c r="B571" s="33" t="s">
        <v>5</v>
      </c>
      <c r="C571" s="34">
        <v>1357</v>
      </c>
      <c r="D571" s="32" t="str">
        <f t="shared" si="16"/>
        <v>1067X1357</v>
      </c>
      <c r="E571" s="50" t="s">
        <v>1620</v>
      </c>
      <c r="F571" s="61" t="s">
        <v>2194</v>
      </c>
      <c r="G571" s="41" t="s">
        <v>43</v>
      </c>
      <c r="H571" s="38"/>
      <c r="I571" s="32">
        <v>1067</v>
      </c>
      <c r="J571" s="63">
        <f>VLOOKUP(I571,pTRAIT!A:B,2,FALSE)</f>
        <v>0</v>
      </c>
      <c r="K571" s="63" t="s">
        <v>2724</v>
      </c>
      <c r="L571" s="63"/>
      <c r="M571" s="63" t="s">
        <v>2437</v>
      </c>
      <c r="N571" s="63" t="s">
        <v>2730</v>
      </c>
      <c r="O571" s="63"/>
      <c r="P571" s="63" t="s">
        <v>2732</v>
      </c>
      <c r="Q571" s="63" t="s">
        <v>2734</v>
      </c>
      <c r="R571" s="63" t="s">
        <v>2431</v>
      </c>
      <c r="S571" s="63"/>
      <c r="T571" s="63"/>
      <c r="U571" s="63" t="s">
        <v>2738</v>
      </c>
      <c r="V571" s="63"/>
      <c r="W571" s="63" t="s">
        <v>2431</v>
      </c>
      <c r="X571" s="63"/>
      <c r="Y571" s="63"/>
      <c r="Z571" s="63"/>
      <c r="AA571" s="63" t="s">
        <v>2728</v>
      </c>
      <c r="AB571" s="63"/>
      <c r="AC571" s="63" t="str">
        <f t="shared" si="17"/>
        <v>EM5RTUe So5 n-sge;NST=X</v>
      </c>
      <c r="AD571" s="34">
        <v>1357</v>
      </c>
      <c r="AE571" s="40" t="str">
        <f>VLOOKUP(AD571,pTRAIT!A:B,2,FALSE)</f>
        <v>EM5RTCM5So5Pu;NST=X / EM5RTUeRo5So5;NST=X</v>
      </c>
      <c r="AF571" s="63">
        <f>VLOOKUP($AD571,pTRAIT!$A:$X,7,FALSE)</f>
        <v>0</v>
      </c>
      <c r="AG571" s="63">
        <f>VLOOKUP($AD571,pTRAIT!$A:$X,8,FALSE)</f>
        <v>0</v>
      </c>
      <c r="AH571" s="63">
        <f>VLOOKUP($AD571,pTRAIT!$A:$X,9,FALSE)</f>
        <v>0</v>
      </c>
      <c r="AI571" s="63">
        <f>VLOOKUP($AD571,pTRAIT!$A:$X,10,FALSE)</f>
        <v>0</v>
      </c>
      <c r="AJ571" s="63">
        <f>VLOOKUP($AD571,pTRAIT!$A:$X,11,FALSE)</f>
        <v>0</v>
      </c>
      <c r="AK571" s="63">
        <f>VLOOKUP($AD571,pTRAIT!$A:$X,12,FALSE)</f>
        <v>0</v>
      </c>
      <c r="AL571" s="63">
        <f>VLOOKUP($AD571,pTRAIT!$A:$X,13,FALSE)</f>
        <v>0</v>
      </c>
      <c r="AM571" s="63">
        <f>VLOOKUP($AD571,pTRAIT!$A:$X,14,FALSE)</f>
        <v>0</v>
      </c>
      <c r="AN571" s="63">
        <f>VLOOKUP($AD571,pTRAIT!$A:$X,15,FALSE)</f>
        <v>0</v>
      </c>
      <c r="AO571" s="63">
        <f>VLOOKUP($AD571,pTRAIT!$A:$X,16,FALSE)</f>
        <v>0</v>
      </c>
      <c r="AP571" s="63">
        <f>VLOOKUP($AD571,pTRAIT!$A:$X,17,FALSE)</f>
        <v>0</v>
      </c>
      <c r="AQ571" s="63">
        <f>VLOOKUP($AD571,pTRAIT!$A:$X,18,FALSE)</f>
        <v>0</v>
      </c>
      <c r="AR571" s="63">
        <f>VLOOKUP($AD571,pTRAIT!$A:$X,19,FALSE)</f>
        <v>0</v>
      </c>
      <c r="AS571" s="63">
        <f>VLOOKUP($AD571,pTRAIT!$A:$X,20,FALSE)</f>
        <v>0</v>
      </c>
      <c r="AT571" s="63">
        <f>VLOOKUP($AD571,pTRAIT!$A:$X,21,FALSE)</f>
        <v>0</v>
      </c>
      <c r="AU571" s="63">
        <f>VLOOKUP($AD571,pTRAIT!$A:$X,22,FALSE)</f>
        <v>0</v>
      </c>
      <c r="AV571" s="63">
        <f>VLOOKUP($AD571,pTRAIT!$A:$X,23,FALSE)</f>
        <v>0</v>
      </c>
      <c r="AW571" s="63">
        <f>VLOOKUP($AD571,pTRAIT!$A:$X,24,FALSE)</f>
        <v>0</v>
      </c>
      <c r="AX571" s="67" t="s">
        <v>3311</v>
      </c>
      <c r="AY571" s="71" t="s">
        <v>3839</v>
      </c>
    </row>
    <row r="572" spans="1:51" ht="12" customHeight="1" x14ac:dyDescent="0.25">
      <c r="A572" s="32">
        <v>1067</v>
      </c>
      <c r="B572" s="33" t="s">
        <v>5</v>
      </c>
      <c r="C572" s="34">
        <v>1187</v>
      </c>
      <c r="D572" s="32" t="str">
        <f t="shared" si="16"/>
        <v>1067X1187</v>
      </c>
      <c r="E572" s="50" t="s">
        <v>1620</v>
      </c>
      <c r="F572" s="61" t="s">
        <v>2195</v>
      </c>
      <c r="G572" s="41" t="s">
        <v>43</v>
      </c>
      <c r="H572" s="38"/>
      <c r="I572" s="32">
        <v>1067</v>
      </c>
      <c r="J572" s="63">
        <f>VLOOKUP(I572,pTRAIT!A:B,2,FALSE)</f>
        <v>0</v>
      </c>
      <c r="K572" s="63" t="s">
        <v>2724</v>
      </c>
      <c r="L572" s="63"/>
      <c r="M572" s="63" t="s">
        <v>2437</v>
      </c>
      <c r="N572" s="63" t="s">
        <v>2730</v>
      </c>
      <c r="O572" s="63"/>
      <c r="P572" s="63" t="s">
        <v>2732</v>
      </c>
      <c r="Q572" s="63" t="s">
        <v>2734</v>
      </c>
      <c r="R572" s="63" t="s">
        <v>2431</v>
      </c>
      <c r="S572" s="63"/>
      <c r="T572" s="63"/>
      <c r="U572" s="63" t="s">
        <v>2738</v>
      </c>
      <c r="V572" s="63"/>
      <c r="W572" s="63" t="s">
        <v>2431</v>
      </c>
      <c r="X572" s="63"/>
      <c r="Y572" s="63"/>
      <c r="Z572" s="63"/>
      <c r="AA572" s="63" t="s">
        <v>2728</v>
      </c>
      <c r="AB572" s="63"/>
      <c r="AC572" s="63" t="str">
        <f t="shared" si="17"/>
        <v>EM5RTUe So5 n-sge;NST=X</v>
      </c>
      <c r="AD572" s="34">
        <v>1187</v>
      </c>
      <c r="AE572" s="40" t="str">
        <f>VLOOKUP(AD572,pTRAIT!A:B,2,FALSE)</f>
        <v>EM5RTCM5Pu;NST=X / EM5RTUe(DRAG1)(Ro5)So5(DRAG2);NST=X</v>
      </c>
      <c r="AF572" s="63">
        <f>VLOOKUP($AD572,pTRAIT!$A:$X,7,FALSE)</f>
        <v>0</v>
      </c>
      <c r="AG572" s="63">
        <f>VLOOKUP($AD572,pTRAIT!$A:$X,8,FALSE)</f>
        <v>0</v>
      </c>
      <c r="AH572" s="63">
        <f>VLOOKUP($AD572,pTRAIT!$A:$X,9,FALSE)</f>
        <v>0</v>
      </c>
      <c r="AI572" s="63">
        <f>VLOOKUP($AD572,pTRAIT!$A:$X,10,FALSE)</f>
        <v>0</v>
      </c>
      <c r="AJ572" s="63">
        <f>VLOOKUP($AD572,pTRAIT!$A:$X,11,FALSE)</f>
        <v>0</v>
      </c>
      <c r="AK572" s="63">
        <f>VLOOKUP($AD572,pTRAIT!$A:$X,12,FALSE)</f>
        <v>0</v>
      </c>
      <c r="AL572" s="63">
        <f>VLOOKUP($AD572,pTRAIT!$A:$X,13,FALSE)</f>
        <v>0</v>
      </c>
      <c r="AM572" s="63">
        <f>VLOOKUP($AD572,pTRAIT!$A:$X,14,FALSE)</f>
        <v>0</v>
      </c>
      <c r="AN572" s="63">
        <f>VLOOKUP($AD572,pTRAIT!$A:$X,15,FALSE)</f>
        <v>0</v>
      </c>
      <c r="AO572" s="63">
        <f>VLOOKUP($AD572,pTRAIT!$A:$X,16,FALSE)</f>
        <v>0</v>
      </c>
      <c r="AP572" s="63">
        <f>VLOOKUP($AD572,pTRAIT!$A:$X,17,FALSE)</f>
        <v>0</v>
      </c>
      <c r="AQ572" s="63">
        <f>VLOOKUP($AD572,pTRAIT!$A:$X,18,FALSE)</f>
        <v>0</v>
      </c>
      <c r="AR572" s="63">
        <f>VLOOKUP($AD572,pTRAIT!$A:$X,19,FALSE)</f>
        <v>0</v>
      </c>
      <c r="AS572" s="63">
        <f>VLOOKUP($AD572,pTRAIT!$A:$X,20,FALSE)</f>
        <v>0</v>
      </c>
      <c r="AT572" s="63">
        <f>VLOOKUP($AD572,pTRAIT!$A:$X,21,FALSE)</f>
        <v>0</v>
      </c>
      <c r="AU572" s="63">
        <f>VLOOKUP($AD572,pTRAIT!$A:$X,22,FALSE)</f>
        <v>0</v>
      </c>
      <c r="AV572" s="63">
        <f>VLOOKUP($AD572,pTRAIT!$A:$X,23,FALSE)</f>
        <v>0</v>
      </c>
      <c r="AW572" s="63">
        <f>VLOOKUP($AD572,pTRAIT!$A:$X,24,FALSE)</f>
        <v>0</v>
      </c>
      <c r="AX572" s="67" t="s">
        <v>3312</v>
      </c>
      <c r="AY572" s="71" t="s">
        <v>3840</v>
      </c>
    </row>
    <row r="573" spans="1:51" ht="12" customHeight="1" x14ac:dyDescent="0.25">
      <c r="A573" s="32">
        <v>1068</v>
      </c>
      <c r="B573" s="33" t="s">
        <v>5</v>
      </c>
      <c r="C573" s="34">
        <v>1162</v>
      </c>
      <c r="D573" s="32" t="str">
        <f t="shared" si="16"/>
        <v>1068X1162</v>
      </c>
      <c r="E573" s="50" t="s">
        <v>1620</v>
      </c>
      <c r="F573" s="61" t="s">
        <v>2196</v>
      </c>
      <c r="G573" s="41" t="s">
        <v>43</v>
      </c>
      <c r="H573" s="38"/>
      <c r="I573" s="32">
        <v>1068</v>
      </c>
      <c r="J573" s="63">
        <f>VLOOKUP(I573,pTRAIT!A:B,2,FALSE)</f>
        <v>0</v>
      </c>
      <c r="K573" s="63" t="s">
        <v>2724</v>
      </c>
      <c r="L573" s="63"/>
      <c r="M573" s="63" t="s">
        <v>2437</v>
      </c>
      <c r="N573" s="63" t="s">
        <v>2730</v>
      </c>
      <c r="O573" s="63"/>
      <c r="P573" s="63" t="s">
        <v>2732</v>
      </c>
      <c r="Q573" s="63" t="s">
        <v>2734</v>
      </c>
      <c r="R573" s="63" t="s">
        <v>2431</v>
      </c>
      <c r="S573" s="63"/>
      <c r="T573" s="63"/>
      <c r="U573" s="63" t="s">
        <v>2738</v>
      </c>
      <c r="V573" s="63"/>
      <c r="W573" s="63" t="s">
        <v>2431</v>
      </c>
      <c r="X573" s="63"/>
      <c r="Y573" s="63"/>
      <c r="Z573" s="63"/>
      <c r="AA573" s="63" t="s">
        <v>2728</v>
      </c>
      <c r="AB573" s="63"/>
      <c r="AC573" s="63" t="str">
        <f t="shared" si="17"/>
        <v>EM5RTUe So5 n-sge;NST=X</v>
      </c>
      <c r="AD573" s="34">
        <v>1162</v>
      </c>
      <c r="AE573" s="40" t="str">
        <f>VLOOKUP(AD573,pTRAIT!A:B,2,FALSE)</f>
        <v>EM5RTUeRo5So5;NST=X / EM5RTCM5So5Pu;NST=X</v>
      </c>
      <c r="AF573" s="63">
        <f>VLOOKUP($AD573,pTRAIT!$A:$X,7,FALSE)</f>
        <v>0</v>
      </c>
      <c r="AG573" s="63">
        <f>VLOOKUP($AD573,pTRAIT!$A:$X,8,FALSE)</f>
        <v>0</v>
      </c>
      <c r="AH573" s="63">
        <f>VLOOKUP($AD573,pTRAIT!$A:$X,9,FALSE)</f>
        <v>0</v>
      </c>
      <c r="AI573" s="63">
        <f>VLOOKUP($AD573,pTRAIT!$A:$X,10,FALSE)</f>
        <v>0</v>
      </c>
      <c r="AJ573" s="63">
        <f>VLOOKUP($AD573,pTRAIT!$A:$X,11,FALSE)</f>
        <v>0</v>
      </c>
      <c r="AK573" s="63">
        <f>VLOOKUP($AD573,pTRAIT!$A:$X,12,FALSE)</f>
        <v>0</v>
      </c>
      <c r="AL573" s="63">
        <f>VLOOKUP($AD573,pTRAIT!$A:$X,13,FALSE)</f>
        <v>0</v>
      </c>
      <c r="AM573" s="63">
        <f>VLOOKUP($AD573,pTRAIT!$A:$X,14,FALSE)</f>
        <v>0</v>
      </c>
      <c r="AN573" s="63">
        <f>VLOOKUP($AD573,pTRAIT!$A:$X,15,FALSE)</f>
        <v>0</v>
      </c>
      <c r="AO573" s="63">
        <f>VLOOKUP($AD573,pTRAIT!$A:$X,16,FALSE)</f>
        <v>0</v>
      </c>
      <c r="AP573" s="63">
        <f>VLOOKUP($AD573,pTRAIT!$A:$X,17,FALSE)</f>
        <v>0</v>
      </c>
      <c r="AQ573" s="63">
        <f>VLOOKUP($AD573,pTRAIT!$A:$X,18,FALSE)</f>
        <v>0</v>
      </c>
      <c r="AR573" s="63">
        <f>VLOOKUP($AD573,pTRAIT!$A:$X,19,FALSE)</f>
        <v>0</v>
      </c>
      <c r="AS573" s="63">
        <f>VLOOKUP($AD573,pTRAIT!$A:$X,20,FALSE)</f>
        <v>0</v>
      </c>
      <c r="AT573" s="63">
        <f>VLOOKUP($AD573,pTRAIT!$A:$X,21,FALSE)</f>
        <v>0</v>
      </c>
      <c r="AU573" s="63">
        <f>VLOOKUP($AD573,pTRAIT!$A:$X,22,FALSE)</f>
        <v>0</v>
      </c>
      <c r="AV573" s="63">
        <f>VLOOKUP($AD573,pTRAIT!$A:$X,23,FALSE)</f>
        <v>0</v>
      </c>
      <c r="AW573" s="63">
        <f>VLOOKUP($AD573,pTRAIT!$A:$X,24,FALSE)</f>
        <v>0</v>
      </c>
      <c r="AX573" s="67" t="s">
        <v>3313</v>
      </c>
      <c r="AY573" s="71" t="s">
        <v>3841</v>
      </c>
    </row>
    <row r="574" spans="1:51" ht="12" customHeight="1" x14ac:dyDescent="0.25">
      <c r="A574" s="32">
        <v>1068</v>
      </c>
      <c r="B574" s="33" t="s">
        <v>5</v>
      </c>
      <c r="C574" s="34">
        <v>1163</v>
      </c>
      <c r="D574" s="32" t="str">
        <f t="shared" si="16"/>
        <v>1068X1163</v>
      </c>
      <c r="E574" s="50" t="s">
        <v>1620</v>
      </c>
      <c r="F574" s="61" t="s">
        <v>2197</v>
      </c>
      <c r="G574" s="41" t="s">
        <v>43</v>
      </c>
      <c r="H574" s="38"/>
      <c r="I574" s="32">
        <v>1068</v>
      </c>
      <c r="J574" s="63">
        <f>VLOOKUP(I574,pTRAIT!A:B,2,FALSE)</f>
        <v>0</v>
      </c>
      <c r="K574" s="63" t="s">
        <v>2724</v>
      </c>
      <c r="L574" s="63"/>
      <c r="M574" s="63" t="s">
        <v>2437</v>
      </c>
      <c r="N574" s="63" t="s">
        <v>2730</v>
      </c>
      <c r="O574" s="63"/>
      <c r="P574" s="63" t="s">
        <v>2732</v>
      </c>
      <c r="Q574" s="63" t="s">
        <v>2734</v>
      </c>
      <c r="R574" s="63" t="s">
        <v>2431</v>
      </c>
      <c r="S574" s="63"/>
      <c r="T574" s="63"/>
      <c r="U574" s="63" t="s">
        <v>2738</v>
      </c>
      <c r="V574" s="63"/>
      <c r="W574" s="63" t="s">
        <v>2431</v>
      </c>
      <c r="X574" s="63"/>
      <c r="Y574" s="63"/>
      <c r="Z574" s="63"/>
      <c r="AA574" s="63" t="s">
        <v>2728</v>
      </c>
      <c r="AB574" s="63"/>
      <c r="AC574" s="63" t="str">
        <f t="shared" si="17"/>
        <v>EM5RTUe So5 n-sge;NST=X</v>
      </c>
      <c r="AD574" s="34">
        <v>1163</v>
      </c>
      <c r="AE574" s="40" t="str">
        <f>VLOOKUP(AD574,pTRAIT!A:B,2,FALSE)</f>
        <v>EM5RTUeRo5So5;NST=X / EM5RTCM5So5Pu;NST=X</v>
      </c>
      <c r="AF574" s="63">
        <f>VLOOKUP($AD574,pTRAIT!$A:$X,7,FALSE)</f>
        <v>0</v>
      </c>
      <c r="AG574" s="63">
        <f>VLOOKUP($AD574,pTRAIT!$A:$X,8,FALSE)</f>
        <v>0</v>
      </c>
      <c r="AH574" s="63">
        <f>VLOOKUP($AD574,pTRAIT!$A:$X,9,FALSE)</f>
        <v>0</v>
      </c>
      <c r="AI574" s="63">
        <f>VLOOKUP($AD574,pTRAIT!$A:$X,10,FALSE)</f>
        <v>0</v>
      </c>
      <c r="AJ574" s="63">
        <f>VLOOKUP($AD574,pTRAIT!$A:$X,11,FALSE)</f>
        <v>0</v>
      </c>
      <c r="AK574" s="63">
        <f>VLOOKUP($AD574,pTRAIT!$A:$X,12,FALSE)</f>
        <v>0</v>
      </c>
      <c r="AL574" s="63">
        <f>VLOOKUP($AD574,pTRAIT!$A:$X,13,FALSE)</f>
        <v>0</v>
      </c>
      <c r="AM574" s="63">
        <f>VLOOKUP($AD574,pTRAIT!$A:$X,14,FALSE)</f>
        <v>0</v>
      </c>
      <c r="AN574" s="63">
        <f>VLOOKUP($AD574,pTRAIT!$A:$X,15,FALSE)</f>
        <v>0</v>
      </c>
      <c r="AO574" s="63">
        <f>VLOOKUP($AD574,pTRAIT!$A:$X,16,FALSE)</f>
        <v>0</v>
      </c>
      <c r="AP574" s="63">
        <f>VLOOKUP($AD574,pTRAIT!$A:$X,17,FALSE)</f>
        <v>0</v>
      </c>
      <c r="AQ574" s="63">
        <f>VLOOKUP($AD574,pTRAIT!$A:$X,18,FALSE)</f>
        <v>0</v>
      </c>
      <c r="AR574" s="63">
        <f>VLOOKUP($AD574,pTRAIT!$A:$X,19,FALSE)</f>
        <v>0</v>
      </c>
      <c r="AS574" s="63">
        <f>VLOOKUP($AD574,pTRAIT!$A:$X,20,FALSE)</f>
        <v>0</v>
      </c>
      <c r="AT574" s="63">
        <f>VLOOKUP($AD574,pTRAIT!$A:$X,21,FALSE)</f>
        <v>0</v>
      </c>
      <c r="AU574" s="63">
        <f>VLOOKUP($AD574,pTRAIT!$A:$X,22,FALSE)</f>
        <v>0</v>
      </c>
      <c r="AV574" s="63">
        <f>VLOOKUP($AD574,pTRAIT!$A:$X,23,FALSE)</f>
        <v>0</v>
      </c>
      <c r="AW574" s="63">
        <f>VLOOKUP($AD574,pTRAIT!$A:$X,24,FALSE)</f>
        <v>0</v>
      </c>
      <c r="AX574" s="67" t="s">
        <v>3314</v>
      </c>
      <c r="AY574" s="71" t="s">
        <v>3841</v>
      </c>
    </row>
    <row r="575" spans="1:51" ht="12" customHeight="1" x14ac:dyDescent="0.25">
      <c r="A575" s="32">
        <v>1068</v>
      </c>
      <c r="B575" s="33" t="s">
        <v>5</v>
      </c>
      <c r="C575" s="34">
        <v>1164</v>
      </c>
      <c r="D575" s="32" t="str">
        <f t="shared" si="16"/>
        <v>1068X1164</v>
      </c>
      <c r="E575" s="50" t="s">
        <v>1620</v>
      </c>
      <c r="F575" s="61" t="s">
        <v>2198</v>
      </c>
      <c r="G575" s="41" t="s">
        <v>43</v>
      </c>
      <c r="H575" s="38"/>
      <c r="I575" s="32">
        <v>1068</v>
      </c>
      <c r="J575" s="63">
        <f>VLOOKUP(I575,pTRAIT!A:B,2,FALSE)</f>
        <v>0</v>
      </c>
      <c r="K575" s="63" t="s">
        <v>2724</v>
      </c>
      <c r="L575" s="63"/>
      <c r="M575" s="63" t="s">
        <v>2437</v>
      </c>
      <c r="N575" s="63" t="s">
        <v>2730</v>
      </c>
      <c r="O575" s="63"/>
      <c r="P575" s="63" t="s">
        <v>2732</v>
      </c>
      <c r="Q575" s="63" t="s">
        <v>2734</v>
      </c>
      <c r="R575" s="63" t="s">
        <v>2431</v>
      </c>
      <c r="S575" s="63"/>
      <c r="T575" s="63"/>
      <c r="U575" s="63" t="s">
        <v>2738</v>
      </c>
      <c r="V575" s="63"/>
      <c r="W575" s="63" t="s">
        <v>2431</v>
      </c>
      <c r="X575" s="63"/>
      <c r="Y575" s="63"/>
      <c r="Z575" s="63"/>
      <c r="AA575" s="63" t="s">
        <v>2728</v>
      </c>
      <c r="AB575" s="63"/>
      <c r="AC575" s="63" t="str">
        <f t="shared" si="17"/>
        <v>EM5RTUe So5 n-sge;NST=X</v>
      </c>
      <c r="AD575" s="34">
        <v>1164</v>
      </c>
      <c r="AE575" s="40" t="str">
        <f>VLOOKUP(AD575,pTRAIT!A:B,2,FALSE)</f>
        <v>EM5RTUeRo5So5;NST=X / EM5RTCM5So5Pu;NST=X</v>
      </c>
      <c r="AF575" s="63">
        <f>VLOOKUP($AD575,pTRAIT!$A:$X,7,FALSE)</f>
        <v>0</v>
      </c>
      <c r="AG575" s="63">
        <f>VLOOKUP($AD575,pTRAIT!$A:$X,8,FALSE)</f>
        <v>0</v>
      </c>
      <c r="AH575" s="63">
        <f>VLOOKUP($AD575,pTRAIT!$A:$X,9,FALSE)</f>
        <v>0</v>
      </c>
      <c r="AI575" s="63">
        <f>VLOOKUP($AD575,pTRAIT!$A:$X,10,FALSE)</f>
        <v>0</v>
      </c>
      <c r="AJ575" s="63">
        <f>VLOOKUP($AD575,pTRAIT!$A:$X,11,FALSE)</f>
        <v>0</v>
      </c>
      <c r="AK575" s="63">
        <f>VLOOKUP($AD575,pTRAIT!$A:$X,12,FALSE)</f>
        <v>0</v>
      </c>
      <c r="AL575" s="63">
        <f>VLOOKUP($AD575,pTRAIT!$A:$X,13,FALSE)</f>
        <v>0</v>
      </c>
      <c r="AM575" s="63">
        <f>VLOOKUP($AD575,pTRAIT!$A:$X,14,FALSE)</f>
        <v>0</v>
      </c>
      <c r="AN575" s="63">
        <f>VLOOKUP($AD575,pTRAIT!$A:$X,15,FALSE)</f>
        <v>0</v>
      </c>
      <c r="AO575" s="63">
        <f>VLOOKUP($AD575,pTRAIT!$A:$X,16,FALSE)</f>
        <v>0</v>
      </c>
      <c r="AP575" s="63">
        <f>VLOOKUP($AD575,pTRAIT!$A:$X,17,FALSE)</f>
        <v>0</v>
      </c>
      <c r="AQ575" s="63">
        <f>VLOOKUP($AD575,pTRAIT!$A:$X,18,FALSE)</f>
        <v>0</v>
      </c>
      <c r="AR575" s="63">
        <f>VLOOKUP($AD575,pTRAIT!$A:$X,19,FALSE)</f>
        <v>0</v>
      </c>
      <c r="AS575" s="63">
        <f>VLOOKUP($AD575,pTRAIT!$A:$X,20,FALSE)</f>
        <v>0</v>
      </c>
      <c r="AT575" s="63">
        <f>VLOOKUP($AD575,pTRAIT!$A:$X,21,FALSE)</f>
        <v>0</v>
      </c>
      <c r="AU575" s="63">
        <f>VLOOKUP($AD575,pTRAIT!$A:$X,22,FALSE)</f>
        <v>0</v>
      </c>
      <c r="AV575" s="63">
        <f>VLOOKUP($AD575,pTRAIT!$A:$X,23,FALSE)</f>
        <v>0</v>
      </c>
      <c r="AW575" s="63">
        <f>VLOOKUP($AD575,pTRAIT!$A:$X,24,FALSE)</f>
        <v>0</v>
      </c>
      <c r="AX575" s="67" t="s">
        <v>3315</v>
      </c>
      <c r="AY575" s="71" t="s">
        <v>3841</v>
      </c>
    </row>
    <row r="576" spans="1:51" ht="12" customHeight="1" x14ac:dyDescent="0.25">
      <c r="A576" s="32">
        <v>1068</v>
      </c>
      <c r="B576" s="33" t="s">
        <v>5</v>
      </c>
      <c r="C576" s="34">
        <v>1165</v>
      </c>
      <c r="D576" s="32" t="str">
        <f t="shared" si="16"/>
        <v>1068X1165</v>
      </c>
      <c r="E576" s="50" t="s">
        <v>1620</v>
      </c>
      <c r="F576" s="61" t="s">
        <v>2199</v>
      </c>
      <c r="G576" s="41" t="s">
        <v>43</v>
      </c>
      <c r="H576" s="38"/>
      <c r="I576" s="32">
        <v>1068</v>
      </c>
      <c r="J576" s="63">
        <f>VLOOKUP(I576,pTRAIT!A:B,2,FALSE)</f>
        <v>0</v>
      </c>
      <c r="K576" s="63" t="s">
        <v>2724</v>
      </c>
      <c r="L576" s="63"/>
      <c r="M576" s="63" t="s">
        <v>2437</v>
      </c>
      <c r="N576" s="63" t="s">
        <v>2730</v>
      </c>
      <c r="O576" s="63"/>
      <c r="P576" s="63" t="s">
        <v>2732</v>
      </c>
      <c r="Q576" s="63" t="s">
        <v>2734</v>
      </c>
      <c r="R576" s="63" t="s">
        <v>2431</v>
      </c>
      <c r="S576" s="63"/>
      <c r="T576" s="63"/>
      <c r="U576" s="63" t="s">
        <v>2738</v>
      </c>
      <c r="V576" s="63"/>
      <c r="W576" s="63" t="s">
        <v>2431</v>
      </c>
      <c r="X576" s="63"/>
      <c r="Y576" s="63"/>
      <c r="Z576" s="63"/>
      <c r="AA576" s="63" t="s">
        <v>2728</v>
      </c>
      <c r="AB576" s="63"/>
      <c r="AC576" s="63" t="str">
        <f t="shared" si="17"/>
        <v>EM5RTUe So5 n-sge;NST=X</v>
      </c>
      <c r="AD576" s="34">
        <v>1165</v>
      </c>
      <c r="AE576" s="40" t="str">
        <f>VLOOKUP(AD576,pTRAIT!A:B,2,FALSE)</f>
        <v>EM5RTUeRo5So5;NST=X / EM5RTCM5So5Pu;NST=X</v>
      </c>
      <c r="AF576" s="63">
        <f>VLOOKUP($AD576,pTRAIT!$A:$X,7,FALSE)</f>
        <v>0</v>
      </c>
      <c r="AG576" s="63">
        <f>VLOOKUP($AD576,pTRAIT!$A:$X,8,FALSE)</f>
        <v>0</v>
      </c>
      <c r="AH576" s="63">
        <f>VLOOKUP($AD576,pTRAIT!$A:$X,9,FALSE)</f>
        <v>0</v>
      </c>
      <c r="AI576" s="63">
        <f>VLOOKUP($AD576,pTRAIT!$A:$X,10,FALSE)</f>
        <v>0</v>
      </c>
      <c r="AJ576" s="63">
        <f>VLOOKUP($AD576,pTRAIT!$A:$X,11,FALSE)</f>
        <v>0</v>
      </c>
      <c r="AK576" s="63">
        <f>VLOOKUP($AD576,pTRAIT!$A:$X,12,FALSE)</f>
        <v>0</v>
      </c>
      <c r="AL576" s="63">
        <f>VLOOKUP($AD576,pTRAIT!$A:$X,13,FALSE)</f>
        <v>0</v>
      </c>
      <c r="AM576" s="63">
        <f>VLOOKUP($AD576,pTRAIT!$A:$X,14,FALSE)</f>
        <v>0</v>
      </c>
      <c r="AN576" s="63">
        <f>VLOOKUP($AD576,pTRAIT!$A:$X,15,FALSE)</f>
        <v>0</v>
      </c>
      <c r="AO576" s="63">
        <f>VLOOKUP($AD576,pTRAIT!$A:$X,16,FALSE)</f>
        <v>0</v>
      </c>
      <c r="AP576" s="63">
        <f>VLOOKUP($AD576,pTRAIT!$A:$X,17,FALSE)</f>
        <v>0</v>
      </c>
      <c r="AQ576" s="63">
        <f>VLOOKUP($AD576,pTRAIT!$A:$X,18,FALSE)</f>
        <v>0</v>
      </c>
      <c r="AR576" s="63">
        <f>VLOOKUP($AD576,pTRAIT!$A:$X,19,FALSE)</f>
        <v>0</v>
      </c>
      <c r="AS576" s="63">
        <f>VLOOKUP($AD576,pTRAIT!$A:$X,20,FALSE)</f>
        <v>0</v>
      </c>
      <c r="AT576" s="63">
        <f>VLOOKUP($AD576,pTRAIT!$A:$X,21,FALSE)</f>
        <v>0</v>
      </c>
      <c r="AU576" s="63">
        <f>VLOOKUP($AD576,pTRAIT!$A:$X,22,FALSE)</f>
        <v>0</v>
      </c>
      <c r="AV576" s="63">
        <f>VLOOKUP($AD576,pTRAIT!$A:$X,23,FALSE)</f>
        <v>0</v>
      </c>
      <c r="AW576" s="63">
        <f>VLOOKUP($AD576,pTRAIT!$A:$X,24,FALSE)</f>
        <v>0</v>
      </c>
      <c r="AX576" s="67" t="s">
        <v>3316</v>
      </c>
      <c r="AY576" s="71" t="s">
        <v>3841</v>
      </c>
    </row>
    <row r="577" spans="1:51" ht="12" customHeight="1" x14ac:dyDescent="0.25">
      <c r="A577" s="32">
        <v>1068</v>
      </c>
      <c r="B577" s="33" t="s">
        <v>5</v>
      </c>
      <c r="C577" s="34">
        <v>1166</v>
      </c>
      <c r="D577" s="32" t="str">
        <f t="shared" si="16"/>
        <v>1068X1166</v>
      </c>
      <c r="E577" s="50" t="s">
        <v>1620</v>
      </c>
      <c r="F577" s="61" t="s">
        <v>2200</v>
      </c>
      <c r="G577" s="41" t="s">
        <v>43</v>
      </c>
      <c r="H577" s="38"/>
      <c r="I577" s="32">
        <v>1068</v>
      </c>
      <c r="J577" s="63">
        <f>VLOOKUP(I577,pTRAIT!A:B,2,FALSE)</f>
        <v>0</v>
      </c>
      <c r="K577" s="63" t="s">
        <v>2724</v>
      </c>
      <c r="L577" s="63"/>
      <c r="M577" s="63" t="s">
        <v>2437</v>
      </c>
      <c r="N577" s="63" t="s">
        <v>2730</v>
      </c>
      <c r="O577" s="63"/>
      <c r="P577" s="63" t="s">
        <v>2732</v>
      </c>
      <c r="Q577" s="63" t="s">
        <v>2734</v>
      </c>
      <c r="R577" s="63" t="s">
        <v>2431</v>
      </c>
      <c r="S577" s="63"/>
      <c r="T577" s="63"/>
      <c r="U577" s="63" t="s">
        <v>2738</v>
      </c>
      <c r="V577" s="63"/>
      <c r="W577" s="63" t="s">
        <v>2431</v>
      </c>
      <c r="X577" s="63"/>
      <c r="Y577" s="63"/>
      <c r="Z577" s="63"/>
      <c r="AA577" s="63" t="s">
        <v>2728</v>
      </c>
      <c r="AB577" s="63"/>
      <c r="AC577" s="63" t="str">
        <f t="shared" si="17"/>
        <v>EM5RTUe So5 n-sge;NST=X</v>
      </c>
      <c r="AD577" s="34">
        <v>1166</v>
      </c>
      <c r="AE577" s="40" t="str">
        <f>VLOOKUP(AD577,pTRAIT!A:B,2,FALSE)</f>
        <v>EM5RTUeRo5So5;NST=X / EM5RTRo5So5Puogc;NST=X</v>
      </c>
      <c r="AF577" s="63">
        <f>VLOOKUP($AD577,pTRAIT!$A:$X,7,FALSE)</f>
        <v>0</v>
      </c>
      <c r="AG577" s="63">
        <f>VLOOKUP($AD577,pTRAIT!$A:$X,8,FALSE)</f>
        <v>0</v>
      </c>
      <c r="AH577" s="63">
        <f>VLOOKUP($AD577,pTRAIT!$A:$X,9,FALSE)</f>
        <v>0</v>
      </c>
      <c r="AI577" s="63">
        <f>VLOOKUP($AD577,pTRAIT!$A:$X,10,FALSE)</f>
        <v>0</v>
      </c>
      <c r="AJ577" s="63">
        <f>VLOOKUP($AD577,pTRAIT!$A:$X,11,FALSE)</f>
        <v>0</v>
      </c>
      <c r="AK577" s="63">
        <f>VLOOKUP($AD577,pTRAIT!$A:$X,12,FALSE)</f>
        <v>0</v>
      </c>
      <c r="AL577" s="63">
        <f>VLOOKUP($AD577,pTRAIT!$A:$X,13,FALSE)</f>
        <v>0</v>
      </c>
      <c r="AM577" s="63">
        <f>VLOOKUP($AD577,pTRAIT!$A:$X,14,FALSE)</f>
        <v>0</v>
      </c>
      <c r="AN577" s="63">
        <f>VLOOKUP($AD577,pTRAIT!$A:$X,15,FALSE)</f>
        <v>0</v>
      </c>
      <c r="AO577" s="63">
        <f>VLOOKUP($AD577,pTRAIT!$A:$X,16,FALSE)</f>
        <v>0</v>
      </c>
      <c r="AP577" s="63">
        <f>VLOOKUP($AD577,pTRAIT!$A:$X,17,FALSE)</f>
        <v>0</v>
      </c>
      <c r="AQ577" s="63">
        <f>VLOOKUP($AD577,pTRAIT!$A:$X,18,FALSE)</f>
        <v>0</v>
      </c>
      <c r="AR577" s="63">
        <f>VLOOKUP($AD577,pTRAIT!$A:$X,19,FALSE)</f>
        <v>0</v>
      </c>
      <c r="AS577" s="63">
        <f>VLOOKUP($AD577,pTRAIT!$A:$X,20,FALSE)</f>
        <v>0</v>
      </c>
      <c r="AT577" s="63">
        <f>VLOOKUP($AD577,pTRAIT!$A:$X,21,FALSE)</f>
        <v>0</v>
      </c>
      <c r="AU577" s="63">
        <f>VLOOKUP($AD577,pTRAIT!$A:$X,22,FALSE)</f>
        <v>0</v>
      </c>
      <c r="AV577" s="63">
        <f>VLOOKUP($AD577,pTRAIT!$A:$X,23,FALSE)</f>
        <v>0</v>
      </c>
      <c r="AW577" s="63">
        <f>VLOOKUP($AD577,pTRAIT!$A:$X,24,FALSE)</f>
        <v>0</v>
      </c>
      <c r="AX577" s="67" t="s">
        <v>3317</v>
      </c>
      <c r="AY577" s="71" t="s">
        <v>3842</v>
      </c>
    </row>
    <row r="578" spans="1:51" ht="12" customHeight="1" x14ac:dyDescent="0.25">
      <c r="A578" s="32">
        <v>1068</v>
      </c>
      <c r="B578" s="33" t="s">
        <v>5</v>
      </c>
      <c r="C578" s="34">
        <v>1168</v>
      </c>
      <c r="D578" s="32" t="str">
        <f t="shared" ref="D578:D641" si="18">_xlfn.CONCAT(A578,B578,C578)</f>
        <v>1068X1168</v>
      </c>
      <c r="E578" s="50" t="s">
        <v>1620</v>
      </c>
      <c r="F578" s="61" t="s">
        <v>2201</v>
      </c>
      <c r="G578" s="41" t="s">
        <v>43</v>
      </c>
      <c r="H578" s="38"/>
      <c r="I578" s="32">
        <v>1068</v>
      </c>
      <c r="J578" s="63">
        <f>VLOOKUP(I578,pTRAIT!A:B,2,FALSE)</f>
        <v>0</v>
      </c>
      <c r="K578" s="63" t="s">
        <v>2724</v>
      </c>
      <c r="L578" s="63"/>
      <c r="M578" s="63" t="s">
        <v>2437</v>
      </c>
      <c r="N578" s="63" t="s">
        <v>2730</v>
      </c>
      <c r="O578" s="63"/>
      <c r="P578" s="63" t="s">
        <v>2732</v>
      </c>
      <c r="Q578" s="63" t="s">
        <v>2734</v>
      </c>
      <c r="R578" s="63" t="s">
        <v>2431</v>
      </c>
      <c r="S578" s="63"/>
      <c r="T578" s="63"/>
      <c r="U578" s="63" t="s">
        <v>2738</v>
      </c>
      <c r="V578" s="63"/>
      <c r="W578" s="63" t="s">
        <v>2431</v>
      </c>
      <c r="X578" s="63"/>
      <c r="Y578" s="63"/>
      <c r="Z578" s="63"/>
      <c r="AA578" s="63" t="s">
        <v>2728</v>
      </c>
      <c r="AB578" s="63"/>
      <c r="AC578" s="63" t="str">
        <f t="shared" si="17"/>
        <v>EM5RTUe So5 n-sge;NST=X</v>
      </c>
      <c r="AD578" s="34">
        <v>1168</v>
      </c>
      <c r="AE578" s="40" t="str">
        <f>VLOOKUP(AD578,pTRAIT!A:B,2,FALSE)</f>
        <v>EM5RTUeRo5So5;NST=X / EM5RTCM5So5(WS)Pu;NST=X</v>
      </c>
      <c r="AF578" s="63">
        <f>VLOOKUP($AD578,pTRAIT!$A:$X,7,FALSE)</f>
        <v>0</v>
      </c>
      <c r="AG578" s="63">
        <f>VLOOKUP($AD578,pTRAIT!$A:$X,8,FALSE)</f>
        <v>0</v>
      </c>
      <c r="AH578" s="63">
        <f>VLOOKUP($AD578,pTRAIT!$A:$X,9,FALSE)</f>
        <v>0</v>
      </c>
      <c r="AI578" s="63">
        <f>VLOOKUP($AD578,pTRAIT!$A:$X,10,FALSE)</f>
        <v>0</v>
      </c>
      <c r="AJ578" s="63">
        <f>VLOOKUP($AD578,pTRAIT!$A:$X,11,FALSE)</f>
        <v>0</v>
      </c>
      <c r="AK578" s="63">
        <f>VLOOKUP($AD578,pTRAIT!$A:$X,12,FALSE)</f>
        <v>0</v>
      </c>
      <c r="AL578" s="63">
        <f>VLOOKUP($AD578,pTRAIT!$A:$X,13,FALSE)</f>
        <v>0</v>
      </c>
      <c r="AM578" s="63">
        <f>VLOOKUP($AD578,pTRAIT!$A:$X,14,FALSE)</f>
        <v>0</v>
      </c>
      <c r="AN578" s="63">
        <f>VLOOKUP($AD578,pTRAIT!$A:$X,15,FALSE)</f>
        <v>0</v>
      </c>
      <c r="AO578" s="63">
        <f>VLOOKUP($AD578,pTRAIT!$A:$X,16,FALSE)</f>
        <v>0</v>
      </c>
      <c r="AP578" s="63">
        <f>VLOOKUP($AD578,pTRAIT!$A:$X,17,FALSE)</f>
        <v>0</v>
      </c>
      <c r="AQ578" s="63">
        <f>VLOOKUP($AD578,pTRAIT!$A:$X,18,FALSE)</f>
        <v>0</v>
      </c>
      <c r="AR578" s="63">
        <f>VLOOKUP($AD578,pTRAIT!$A:$X,19,FALSE)</f>
        <v>0</v>
      </c>
      <c r="AS578" s="63">
        <f>VLOOKUP($AD578,pTRAIT!$A:$X,20,FALSE)</f>
        <v>0</v>
      </c>
      <c r="AT578" s="63">
        <f>VLOOKUP($AD578,pTRAIT!$A:$X,21,FALSE)</f>
        <v>0</v>
      </c>
      <c r="AU578" s="63">
        <f>VLOOKUP($AD578,pTRAIT!$A:$X,22,FALSE)</f>
        <v>0</v>
      </c>
      <c r="AV578" s="63">
        <f>VLOOKUP($AD578,pTRAIT!$A:$X,23,FALSE)</f>
        <v>0</v>
      </c>
      <c r="AW578" s="63">
        <f>VLOOKUP($AD578,pTRAIT!$A:$X,24,FALSE)</f>
        <v>0</v>
      </c>
      <c r="AX578" s="67" t="s">
        <v>3318</v>
      </c>
      <c r="AY578" s="71" t="s">
        <v>3843</v>
      </c>
    </row>
    <row r="579" spans="1:51" ht="12" customHeight="1" x14ac:dyDescent="0.25">
      <c r="A579" s="32">
        <v>1068</v>
      </c>
      <c r="B579" s="33" t="s">
        <v>5</v>
      </c>
      <c r="C579" s="34">
        <v>1183</v>
      </c>
      <c r="D579" s="32" t="str">
        <f t="shared" si="18"/>
        <v>1068X1183</v>
      </c>
      <c r="E579" s="50" t="s">
        <v>1620</v>
      </c>
      <c r="F579" s="61" t="s">
        <v>2202</v>
      </c>
      <c r="G579" s="41" t="s">
        <v>43</v>
      </c>
      <c r="H579" s="38"/>
      <c r="I579" s="32">
        <v>1068</v>
      </c>
      <c r="J579" s="63">
        <f>VLOOKUP(I579,pTRAIT!A:B,2,FALSE)</f>
        <v>0</v>
      </c>
      <c r="K579" s="63" t="s">
        <v>2724</v>
      </c>
      <c r="L579" s="63"/>
      <c r="M579" s="63" t="s">
        <v>2437</v>
      </c>
      <c r="N579" s="63" t="s">
        <v>2730</v>
      </c>
      <c r="O579" s="63"/>
      <c r="P579" s="63" t="s">
        <v>2732</v>
      </c>
      <c r="Q579" s="63" t="s">
        <v>2734</v>
      </c>
      <c r="R579" s="63" t="s">
        <v>2431</v>
      </c>
      <c r="S579" s="63"/>
      <c r="T579" s="63"/>
      <c r="U579" s="63" t="s">
        <v>2738</v>
      </c>
      <c r="V579" s="63"/>
      <c r="W579" s="63" t="s">
        <v>2431</v>
      </c>
      <c r="X579" s="63"/>
      <c r="Y579" s="63"/>
      <c r="Z579" s="63"/>
      <c r="AA579" s="63" t="s">
        <v>2728</v>
      </c>
      <c r="AB579" s="63"/>
      <c r="AC579" s="63" t="str">
        <f t="shared" ref="AC579:AC642" si="19">CONCATENATE(L579,M579,N579,O579,P579,Q579,R579,S579,T579,U579,V579,W579,X579,Y579,Z579,AA579,AB579,";",K579)</f>
        <v>EM5RTUe So5 n-sge;NST=X</v>
      </c>
      <c r="AD579" s="34">
        <v>1183</v>
      </c>
      <c r="AE579" s="40" t="str">
        <f>VLOOKUP(AD579,pTRAIT!A:B,2,FALSE)</f>
        <v>EM5RTCM5Pu;NST=X / EM5RTUeRo5So5;NST=X</v>
      </c>
      <c r="AF579" s="63">
        <f>VLOOKUP($AD579,pTRAIT!$A:$X,7,FALSE)</f>
        <v>0</v>
      </c>
      <c r="AG579" s="63">
        <f>VLOOKUP($AD579,pTRAIT!$A:$X,8,FALSE)</f>
        <v>0</v>
      </c>
      <c r="AH579" s="63">
        <f>VLOOKUP($AD579,pTRAIT!$A:$X,9,FALSE)</f>
        <v>0</v>
      </c>
      <c r="AI579" s="63">
        <f>VLOOKUP($AD579,pTRAIT!$A:$X,10,FALSE)</f>
        <v>0</v>
      </c>
      <c r="AJ579" s="63">
        <f>VLOOKUP($AD579,pTRAIT!$A:$X,11,FALSE)</f>
        <v>0</v>
      </c>
      <c r="AK579" s="63">
        <f>VLOOKUP($AD579,pTRAIT!$A:$X,12,FALSE)</f>
        <v>0</v>
      </c>
      <c r="AL579" s="63">
        <f>VLOOKUP($AD579,pTRAIT!$A:$X,13,FALSE)</f>
        <v>0</v>
      </c>
      <c r="AM579" s="63">
        <f>VLOOKUP($AD579,pTRAIT!$A:$X,14,FALSE)</f>
        <v>0</v>
      </c>
      <c r="AN579" s="63">
        <f>VLOOKUP($AD579,pTRAIT!$A:$X,15,FALSE)</f>
        <v>0</v>
      </c>
      <c r="AO579" s="63">
        <f>VLOOKUP($AD579,pTRAIT!$A:$X,16,FALSE)</f>
        <v>0</v>
      </c>
      <c r="AP579" s="63">
        <f>VLOOKUP($AD579,pTRAIT!$A:$X,17,FALSE)</f>
        <v>0</v>
      </c>
      <c r="AQ579" s="63">
        <f>VLOOKUP($AD579,pTRAIT!$A:$X,18,FALSE)</f>
        <v>0</v>
      </c>
      <c r="AR579" s="63">
        <f>VLOOKUP($AD579,pTRAIT!$A:$X,19,FALSE)</f>
        <v>0</v>
      </c>
      <c r="AS579" s="63">
        <f>VLOOKUP($AD579,pTRAIT!$A:$X,20,FALSE)</f>
        <v>0</v>
      </c>
      <c r="AT579" s="63">
        <f>VLOOKUP($AD579,pTRAIT!$A:$X,21,FALSE)</f>
        <v>0</v>
      </c>
      <c r="AU579" s="63">
        <f>VLOOKUP($AD579,pTRAIT!$A:$X,22,FALSE)</f>
        <v>0</v>
      </c>
      <c r="AV579" s="63">
        <f>VLOOKUP($AD579,pTRAIT!$A:$X,23,FALSE)</f>
        <v>0</v>
      </c>
      <c r="AW579" s="63">
        <f>VLOOKUP($AD579,pTRAIT!$A:$X,24,FALSE)</f>
        <v>0</v>
      </c>
      <c r="AX579" s="67" t="s">
        <v>3319</v>
      </c>
      <c r="AY579" s="71" t="s">
        <v>3844</v>
      </c>
    </row>
    <row r="580" spans="1:51" ht="12" customHeight="1" x14ac:dyDescent="0.25">
      <c r="A580" s="32">
        <v>1068</v>
      </c>
      <c r="B580" s="33" t="s">
        <v>5</v>
      </c>
      <c r="C580" s="34">
        <v>1340</v>
      </c>
      <c r="D580" s="32" t="str">
        <f t="shared" si="18"/>
        <v>1068X1340</v>
      </c>
      <c r="E580" s="50" t="s">
        <v>1620</v>
      </c>
      <c r="F580" s="61" t="s">
        <v>2203</v>
      </c>
      <c r="G580" s="41" t="s">
        <v>43</v>
      </c>
      <c r="H580" s="38"/>
      <c r="I580" s="32">
        <v>1068</v>
      </c>
      <c r="J580" s="63">
        <f>VLOOKUP(I580,pTRAIT!A:B,2,FALSE)</f>
        <v>0</v>
      </c>
      <c r="K580" s="63" t="s">
        <v>2724</v>
      </c>
      <c r="L580" s="63"/>
      <c r="M580" s="63" t="s">
        <v>2437</v>
      </c>
      <c r="N580" s="63" t="s">
        <v>2730</v>
      </c>
      <c r="O580" s="63"/>
      <c r="P580" s="63" t="s">
        <v>2732</v>
      </c>
      <c r="Q580" s="63" t="s">
        <v>2734</v>
      </c>
      <c r="R580" s="63" t="s">
        <v>2431</v>
      </c>
      <c r="S580" s="63"/>
      <c r="T580" s="63"/>
      <c r="U580" s="63" t="s">
        <v>2738</v>
      </c>
      <c r="V580" s="63"/>
      <c r="W580" s="63" t="s">
        <v>2431</v>
      </c>
      <c r="X580" s="63"/>
      <c r="Y580" s="63"/>
      <c r="Z580" s="63"/>
      <c r="AA580" s="63" t="s">
        <v>2728</v>
      </c>
      <c r="AB580" s="63"/>
      <c r="AC580" s="63" t="str">
        <f t="shared" si="19"/>
        <v>EM5RTUe So5 n-sge;NST=X</v>
      </c>
      <c r="AD580" s="34">
        <v>1340</v>
      </c>
      <c r="AE580" s="40" t="str">
        <f>VLOOKUP(AD580,pTRAIT!A:B,2,FALSE)</f>
        <v>EM5RTCM5So5Pu;NST=X / EM5RTUeRo5So5;NST=X</v>
      </c>
      <c r="AF580" s="63">
        <f>VLOOKUP($AD580,pTRAIT!$A:$X,7,FALSE)</f>
        <v>0</v>
      </c>
      <c r="AG580" s="63">
        <f>VLOOKUP($AD580,pTRAIT!$A:$X,8,FALSE)</f>
        <v>0</v>
      </c>
      <c r="AH580" s="63">
        <f>VLOOKUP($AD580,pTRAIT!$A:$X,9,FALSE)</f>
        <v>0</v>
      </c>
      <c r="AI580" s="63">
        <f>VLOOKUP($AD580,pTRAIT!$A:$X,10,FALSE)</f>
        <v>0</v>
      </c>
      <c r="AJ580" s="63">
        <f>VLOOKUP($AD580,pTRAIT!$A:$X,11,FALSE)</f>
        <v>0</v>
      </c>
      <c r="AK580" s="63">
        <f>VLOOKUP($AD580,pTRAIT!$A:$X,12,FALSE)</f>
        <v>0</v>
      </c>
      <c r="AL580" s="63">
        <f>VLOOKUP($AD580,pTRAIT!$A:$X,13,FALSE)</f>
        <v>0</v>
      </c>
      <c r="AM580" s="63">
        <f>VLOOKUP($AD580,pTRAIT!$A:$X,14,FALSE)</f>
        <v>0</v>
      </c>
      <c r="AN580" s="63">
        <f>VLOOKUP($AD580,pTRAIT!$A:$X,15,FALSE)</f>
        <v>0</v>
      </c>
      <c r="AO580" s="63">
        <f>VLOOKUP($AD580,pTRAIT!$A:$X,16,FALSE)</f>
        <v>0</v>
      </c>
      <c r="AP580" s="63">
        <f>VLOOKUP($AD580,pTRAIT!$A:$X,17,FALSE)</f>
        <v>0</v>
      </c>
      <c r="AQ580" s="63">
        <f>VLOOKUP($AD580,pTRAIT!$A:$X,18,FALSE)</f>
        <v>0</v>
      </c>
      <c r="AR580" s="63">
        <f>VLOOKUP($AD580,pTRAIT!$A:$X,19,FALSE)</f>
        <v>0</v>
      </c>
      <c r="AS580" s="63">
        <f>VLOOKUP($AD580,pTRAIT!$A:$X,20,FALSE)</f>
        <v>0</v>
      </c>
      <c r="AT580" s="63">
        <f>VLOOKUP($AD580,pTRAIT!$A:$X,21,FALSE)</f>
        <v>0</v>
      </c>
      <c r="AU580" s="63">
        <f>VLOOKUP($AD580,pTRAIT!$A:$X,22,FALSE)</f>
        <v>0</v>
      </c>
      <c r="AV580" s="63">
        <f>VLOOKUP($AD580,pTRAIT!$A:$X,23,FALSE)</f>
        <v>0</v>
      </c>
      <c r="AW580" s="63">
        <f>VLOOKUP($AD580,pTRAIT!$A:$X,24,FALSE)</f>
        <v>0</v>
      </c>
      <c r="AX580" s="67" t="s">
        <v>3320</v>
      </c>
      <c r="AY580" s="71" t="s">
        <v>3839</v>
      </c>
    </row>
    <row r="581" spans="1:51" ht="12" customHeight="1" x14ac:dyDescent="0.25">
      <c r="A581" s="32">
        <v>1070</v>
      </c>
      <c r="B581" s="33" t="s">
        <v>5</v>
      </c>
      <c r="C581" s="34">
        <v>313</v>
      </c>
      <c r="D581" s="32" t="str">
        <f t="shared" si="18"/>
        <v>1070X313</v>
      </c>
      <c r="E581" s="51" t="s">
        <v>1621</v>
      </c>
      <c r="F581" s="61" t="s">
        <v>2204</v>
      </c>
      <c r="G581" s="41" t="s">
        <v>43</v>
      </c>
      <c r="H581" s="38"/>
      <c r="I581" s="32">
        <v>1070</v>
      </c>
      <c r="J581" s="63">
        <f>VLOOKUP(I581,pTRAIT!A:B,2,FALSE)</f>
        <v>0</v>
      </c>
      <c r="K581" s="63" t="s">
        <v>2724</v>
      </c>
      <c r="L581" s="63"/>
      <c r="M581" s="63" t="s">
        <v>2437</v>
      </c>
      <c r="N581" s="63" t="s">
        <v>2730</v>
      </c>
      <c r="O581" s="63"/>
      <c r="P581" s="63" t="s">
        <v>2732</v>
      </c>
      <c r="Q581" s="63"/>
      <c r="R581" s="63" t="s">
        <v>2431</v>
      </c>
      <c r="S581" s="63" t="s">
        <v>2736</v>
      </c>
      <c r="T581" s="63"/>
      <c r="U581" s="63" t="s">
        <v>2738</v>
      </c>
      <c r="V581" s="63"/>
      <c r="W581" s="63" t="s">
        <v>2431</v>
      </c>
      <c r="X581" s="63"/>
      <c r="Y581" s="63" t="s">
        <v>2740</v>
      </c>
      <c r="Z581" s="63"/>
      <c r="AA581" s="63" t="s">
        <v>2728</v>
      </c>
      <c r="AB581" s="63"/>
      <c r="AC581" s="63" t="str">
        <f t="shared" si="19"/>
        <v>EM5RT Ro5So5 Pun-sge;NST=X</v>
      </c>
      <c r="AD581" s="34">
        <v>313</v>
      </c>
      <c r="AE581" s="40" t="str">
        <f>VLOOKUP(AD581,pTRAIT!A:B,2,FALSE)</f>
        <v>EM5RTUeRo5So5;NST=X / EM5RTDRAG1So5DRAG2Pu;RIN=X</v>
      </c>
      <c r="AF581" s="63">
        <f>VLOOKUP($AD581,pTRAIT!$A:$X,7,FALSE)</f>
        <v>0</v>
      </c>
      <c r="AG581" s="63">
        <f>VLOOKUP($AD581,pTRAIT!$A:$X,8,FALSE)</f>
        <v>0</v>
      </c>
      <c r="AH581" s="63">
        <f>VLOOKUP($AD581,pTRAIT!$A:$X,9,FALSE)</f>
        <v>0</v>
      </c>
      <c r="AI581" s="63">
        <f>VLOOKUP($AD581,pTRAIT!$A:$X,10,FALSE)</f>
        <v>0</v>
      </c>
      <c r="AJ581" s="63">
        <f>VLOOKUP($AD581,pTRAIT!$A:$X,11,FALSE)</f>
        <v>0</v>
      </c>
      <c r="AK581" s="63">
        <f>VLOOKUP($AD581,pTRAIT!$A:$X,12,FALSE)</f>
        <v>0</v>
      </c>
      <c r="AL581" s="63">
        <f>VLOOKUP($AD581,pTRAIT!$A:$X,13,FALSE)</f>
        <v>0</v>
      </c>
      <c r="AM581" s="63">
        <f>VLOOKUP($AD581,pTRAIT!$A:$X,14,FALSE)</f>
        <v>0</v>
      </c>
      <c r="AN581" s="63">
        <f>VLOOKUP($AD581,pTRAIT!$A:$X,15,FALSE)</f>
        <v>0</v>
      </c>
      <c r="AO581" s="63">
        <f>VLOOKUP($AD581,pTRAIT!$A:$X,16,FALSE)</f>
        <v>0</v>
      </c>
      <c r="AP581" s="63">
        <f>VLOOKUP($AD581,pTRAIT!$A:$X,17,FALSE)</f>
        <v>0</v>
      </c>
      <c r="AQ581" s="63">
        <f>VLOOKUP($AD581,pTRAIT!$A:$X,18,FALSE)</f>
        <v>0</v>
      </c>
      <c r="AR581" s="63">
        <f>VLOOKUP($AD581,pTRAIT!$A:$X,19,FALSE)</f>
        <v>0</v>
      </c>
      <c r="AS581" s="63">
        <f>VLOOKUP($AD581,pTRAIT!$A:$X,20,FALSE)</f>
        <v>0</v>
      </c>
      <c r="AT581" s="63">
        <f>VLOOKUP($AD581,pTRAIT!$A:$X,21,FALSE)</f>
        <v>0</v>
      </c>
      <c r="AU581" s="63">
        <f>VLOOKUP($AD581,pTRAIT!$A:$X,22,FALSE)</f>
        <v>0</v>
      </c>
      <c r="AV581" s="63">
        <f>VLOOKUP($AD581,pTRAIT!$A:$X,23,FALSE)</f>
        <v>0</v>
      </c>
      <c r="AW581" s="63">
        <f>VLOOKUP($AD581,pTRAIT!$A:$X,24,FALSE)</f>
        <v>0</v>
      </c>
      <c r="AX581" s="67" t="s">
        <v>3321</v>
      </c>
      <c r="AY581" s="71" t="s">
        <v>3845</v>
      </c>
    </row>
    <row r="582" spans="1:51" ht="12" customHeight="1" x14ac:dyDescent="0.25">
      <c r="A582" s="32">
        <v>1070</v>
      </c>
      <c r="B582" s="33" t="s">
        <v>5</v>
      </c>
      <c r="C582" s="34">
        <v>142</v>
      </c>
      <c r="D582" s="32" t="str">
        <f t="shared" si="18"/>
        <v>1070X142</v>
      </c>
      <c r="E582" s="51" t="s">
        <v>1621</v>
      </c>
      <c r="F582" s="61" t="s">
        <v>2205</v>
      </c>
      <c r="G582" s="41" t="s">
        <v>43</v>
      </c>
      <c r="H582" s="38"/>
      <c r="I582" s="32">
        <v>1070</v>
      </c>
      <c r="J582" s="63">
        <f>VLOOKUP(I582,pTRAIT!A:B,2,FALSE)</f>
        <v>0</v>
      </c>
      <c r="K582" s="63" t="s">
        <v>2724</v>
      </c>
      <c r="L582" s="63"/>
      <c r="M582" s="63" t="s">
        <v>2437</v>
      </c>
      <c r="N582" s="63" t="s">
        <v>2730</v>
      </c>
      <c r="O582" s="63"/>
      <c r="P582" s="63" t="s">
        <v>2732</v>
      </c>
      <c r="Q582" s="63"/>
      <c r="R582" s="63" t="s">
        <v>2431</v>
      </c>
      <c r="S582" s="63" t="s">
        <v>2736</v>
      </c>
      <c r="T582" s="63"/>
      <c r="U582" s="63" t="s">
        <v>2738</v>
      </c>
      <c r="V582" s="63"/>
      <c r="W582" s="63" t="s">
        <v>2431</v>
      </c>
      <c r="X582" s="63"/>
      <c r="Y582" s="63" t="s">
        <v>2740</v>
      </c>
      <c r="Z582" s="63"/>
      <c r="AA582" s="63" t="s">
        <v>2728</v>
      </c>
      <c r="AB582" s="63"/>
      <c r="AC582" s="63" t="str">
        <f t="shared" si="19"/>
        <v>EM5RT Ro5So5 Pun-sge;NST=X</v>
      </c>
      <c r="AD582" s="34">
        <v>142</v>
      </c>
      <c r="AE582" s="40" t="str">
        <f>VLOOKUP(AD582,pTRAIT!A:B,2,FALSE)</f>
        <v>EM5RTUeRo5So5;NST=X / EM5RTDRAG1So5DRAG2Pu;RIN=X</v>
      </c>
      <c r="AF582" s="63">
        <f>VLOOKUP($AD582,pTRAIT!$A:$X,7,FALSE)</f>
        <v>0</v>
      </c>
      <c r="AG582" s="63">
        <f>VLOOKUP($AD582,pTRAIT!$A:$X,8,FALSE)</f>
        <v>0</v>
      </c>
      <c r="AH582" s="63">
        <f>VLOOKUP($AD582,pTRAIT!$A:$X,9,FALSE)</f>
        <v>0</v>
      </c>
      <c r="AI582" s="63">
        <f>VLOOKUP($AD582,pTRAIT!$A:$X,10,FALSE)</f>
        <v>0</v>
      </c>
      <c r="AJ582" s="63">
        <f>VLOOKUP($AD582,pTRAIT!$A:$X,11,FALSE)</f>
        <v>0</v>
      </c>
      <c r="AK582" s="63">
        <f>VLOOKUP($AD582,pTRAIT!$A:$X,12,FALSE)</f>
        <v>0</v>
      </c>
      <c r="AL582" s="63">
        <f>VLOOKUP($AD582,pTRAIT!$A:$X,13,FALSE)</f>
        <v>0</v>
      </c>
      <c r="AM582" s="63">
        <f>VLOOKUP($AD582,pTRAIT!$A:$X,14,FALSE)</f>
        <v>0</v>
      </c>
      <c r="AN582" s="63">
        <f>VLOOKUP($AD582,pTRAIT!$A:$X,15,FALSE)</f>
        <v>0</v>
      </c>
      <c r="AO582" s="63">
        <f>VLOOKUP($AD582,pTRAIT!$A:$X,16,FALSE)</f>
        <v>0</v>
      </c>
      <c r="AP582" s="63">
        <f>VLOOKUP($AD582,pTRAIT!$A:$X,17,FALSE)</f>
        <v>0</v>
      </c>
      <c r="AQ582" s="63">
        <f>VLOOKUP($AD582,pTRAIT!$A:$X,18,FALSE)</f>
        <v>0</v>
      </c>
      <c r="AR582" s="63">
        <f>VLOOKUP($AD582,pTRAIT!$A:$X,19,FALSE)</f>
        <v>0</v>
      </c>
      <c r="AS582" s="63">
        <f>VLOOKUP($AD582,pTRAIT!$A:$X,20,FALSE)</f>
        <v>0</v>
      </c>
      <c r="AT582" s="63">
        <f>VLOOKUP($AD582,pTRAIT!$A:$X,21,FALSE)</f>
        <v>0</v>
      </c>
      <c r="AU582" s="63">
        <f>VLOOKUP($AD582,pTRAIT!$A:$X,22,FALSE)</f>
        <v>0</v>
      </c>
      <c r="AV582" s="63">
        <f>VLOOKUP($AD582,pTRAIT!$A:$X,23,FALSE)</f>
        <v>0</v>
      </c>
      <c r="AW582" s="63">
        <f>VLOOKUP($AD582,pTRAIT!$A:$X,24,FALSE)</f>
        <v>0</v>
      </c>
      <c r="AX582" s="67" t="s">
        <v>3322</v>
      </c>
      <c r="AY582" s="71" t="s">
        <v>3845</v>
      </c>
    </row>
    <row r="583" spans="1:51" ht="12" customHeight="1" x14ac:dyDescent="0.25">
      <c r="A583" s="32">
        <v>1070</v>
      </c>
      <c r="B583" s="33" t="s">
        <v>5</v>
      </c>
      <c r="C583" s="34">
        <v>262</v>
      </c>
      <c r="D583" s="32" t="str">
        <f t="shared" si="18"/>
        <v>1070X262</v>
      </c>
      <c r="E583" s="51" t="s">
        <v>1621</v>
      </c>
      <c r="F583" s="61" t="s">
        <v>2206</v>
      </c>
      <c r="G583" s="41" t="s">
        <v>43</v>
      </c>
      <c r="H583" s="38"/>
      <c r="I583" s="32">
        <v>1070</v>
      </c>
      <c r="J583" s="63">
        <f>VLOOKUP(I583,pTRAIT!A:B,2,FALSE)</f>
        <v>0</v>
      </c>
      <c r="K583" s="63" t="s">
        <v>2724</v>
      </c>
      <c r="L583" s="63"/>
      <c r="M583" s="63" t="s">
        <v>2437</v>
      </c>
      <c r="N583" s="63" t="s">
        <v>2730</v>
      </c>
      <c r="O583" s="63"/>
      <c r="P583" s="63" t="s">
        <v>2732</v>
      </c>
      <c r="Q583" s="63"/>
      <c r="R583" s="63" t="s">
        <v>2431</v>
      </c>
      <c r="S583" s="63" t="s">
        <v>2736</v>
      </c>
      <c r="T583" s="63"/>
      <c r="U583" s="63" t="s">
        <v>2738</v>
      </c>
      <c r="V583" s="63"/>
      <c r="W583" s="63" t="s">
        <v>2431</v>
      </c>
      <c r="X583" s="63"/>
      <c r="Y583" s="63" t="s">
        <v>2740</v>
      </c>
      <c r="Z583" s="63"/>
      <c r="AA583" s="63" t="s">
        <v>2728</v>
      </c>
      <c r="AB583" s="63"/>
      <c r="AC583" s="63" t="str">
        <f t="shared" si="19"/>
        <v>EM5RT Ro5So5 Pun-sge;NST=X</v>
      </c>
      <c r="AD583" s="34">
        <v>262</v>
      </c>
      <c r="AE583" s="40" t="str">
        <f>VLOOKUP(AD583,pTRAIT!A:B,2,FALSE)</f>
        <v>EM5RTUeRo5So5;NST=X / EM5RTDRAG1So5DRAG2Pu;RIN=X</v>
      </c>
      <c r="AF583" s="63">
        <f>VLOOKUP($AD583,pTRAIT!$A:$X,7,FALSE)</f>
        <v>0</v>
      </c>
      <c r="AG583" s="63">
        <f>VLOOKUP($AD583,pTRAIT!$A:$X,8,FALSE)</f>
        <v>0</v>
      </c>
      <c r="AH583" s="63">
        <f>VLOOKUP($AD583,pTRAIT!$A:$X,9,FALSE)</f>
        <v>0</v>
      </c>
      <c r="AI583" s="63">
        <f>VLOOKUP($AD583,pTRAIT!$A:$X,10,FALSE)</f>
        <v>0</v>
      </c>
      <c r="AJ583" s="63">
        <f>VLOOKUP($AD583,pTRAIT!$A:$X,11,FALSE)</f>
        <v>0</v>
      </c>
      <c r="AK583" s="63">
        <f>VLOOKUP($AD583,pTRAIT!$A:$X,12,FALSE)</f>
        <v>0</v>
      </c>
      <c r="AL583" s="63">
        <f>VLOOKUP($AD583,pTRAIT!$A:$X,13,FALSE)</f>
        <v>0</v>
      </c>
      <c r="AM583" s="63">
        <f>VLOOKUP($AD583,pTRAIT!$A:$X,14,FALSE)</f>
        <v>0</v>
      </c>
      <c r="AN583" s="63">
        <f>VLOOKUP($AD583,pTRAIT!$A:$X,15,FALSE)</f>
        <v>0</v>
      </c>
      <c r="AO583" s="63">
        <f>VLOOKUP($AD583,pTRAIT!$A:$X,16,FALSE)</f>
        <v>0</v>
      </c>
      <c r="AP583" s="63">
        <f>VLOOKUP($AD583,pTRAIT!$A:$X,17,FALSE)</f>
        <v>0</v>
      </c>
      <c r="AQ583" s="63">
        <f>VLOOKUP($AD583,pTRAIT!$A:$X,18,FALSE)</f>
        <v>0</v>
      </c>
      <c r="AR583" s="63">
        <f>VLOOKUP($AD583,pTRAIT!$A:$X,19,FALSE)</f>
        <v>0</v>
      </c>
      <c r="AS583" s="63">
        <f>VLOOKUP($AD583,pTRAIT!$A:$X,20,FALSE)</f>
        <v>0</v>
      </c>
      <c r="AT583" s="63">
        <f>VLOOKUP($AD583,pTRAIT!$A:$X,21,FALSE)</f>
        <v>0</v>
      </c>
      <c r="AU583" s="63">
        <f>VLOOKUP($AD583,pTRAIT!$A:$X,22,FALSE)</f>
        <v>0</v>
      </c>
      <c r="AV583" s="63">
        <f>VLOOKUP($AD583,pTRAIT!$A:$X,23,FALSE)</f>
        <v>0</v>
      </c>
      <c r="AW583" s="63">
        <f>VLOOKUP($AD583,pTRAIT!$A:$X,24,FALSE)</f>
        <v>0</v>
      </c>
      <c r="AX583" s="67" t="s">
        <v>3323</v>
      </c>
      <c r="AY583" s="71" t="s">
        <v>3845</v>
      </c>
    </row>
    <row r="584" spans="1:51" ht="12" customHeight="1" x14ac:dyDescent="0.25">
      <c r="A584" s="32">
        <v>1070</v>
      </c>
      <c r="B584" s="33" t="s">
        <v>5</v>
      </c>
      <c r="C584" s="34">
        <v>418</v>
      </c>
      <c r="D584" s="32" t="str">
        <f t="shared" si="18"/>
        <v>1070X418</v>
      </c>
      <c r="E584" s="51" t="s">
        <v>1621</v>
      </c>
      <c r="F584" s="61" t="s">
        <v>2207</v>
      </c>
      <c r="G584" s="41" t="s">
        <v>43</v>
      </c>
      <c r="H584" s="38"/>
      <c r="I584" s="32">
        <v>1070</v>
      </c>
      <c r="J584" s="63">
        <f>VLOOKUP(I584,pTRAIT!A:B,2,FALSE)</f>
        <v>0</v>
      </c>
      <c r="K584" s="63" t="s">
        <v>2724</v>
      </c>
      <c r="L584" s="63"/>
      <c r="M584" s="63" t="s">
        <v>2437</v>
      </c>
      <c r="N584" s="63" t="s">
        <v>2730</v>
      </c>
      <c r="O584" s="63"/>
      <c r="P584" s="63" t="s">
        <v>2732</v>
      </c>
      <c r="Q584" s="63"/>
      <c r="R584" s="63" t="s">
        <v>2431</v>
      </c>
      <c r="S584" s="63" t="s">
        <v>2736</v>
      </c>
      <c r="T584" s="63"/>
      <c r="U584" s="63" t="s">
        <v>2738</v>
      </c>
      <c r="V584" s="63"/>
      <c r="W584" s="63" t="s">
        <v>2431</v>
      </c>
      <c r="X584" s="63"/>
      <c r="Y584" s="63" t="s">
        <v>2740</v>
      </c>
      <c r="Z584" s="63"/>
      <c r="AA584" s="63" t="s">
        <v>2728</v>
      </c>
      <c r="AB584" s="63"/>
      <c r="AC584" s="63" t="str">
        <f t="shared" si="19"/>
        <v>EM5RT Ro5So5 Pun-sge;NST=X</v>
      </c>
      <c r="AD584" s="34">
        <v>418</v>
      </c>
      <c r="AE584" s="40" t="str">
        <f>VLOOKUP(AD584,pTRAIT!A:B,2,FALSE)</f>
        <v>EM5RTUeRo5So5;NST=X / EM5RTDRAG1So5DRAG2Pu;RIN=X</v>
      </c>
      <c r="AF584" s="63">
        <f>VLOOKUP($AD584,pTRAIT!$A:$X,7,FALSE)</f>
        <v>0</v>
      </c>
      <c r="AG584" s="63">
        <f>VLOOKUP($AD584,pTRAIT!$A:$X,8,FALSE)</f>
        <v>0</v>
      </c>
      <c r="AH584" s="63">
        <f>VLOOKUP($AD584,pTRAIT!$A:$X,9,FALSE)</f>
        <v>0</v>
      </c>
      <c r="AI584" s="63">
        <f>VLOOKUP($AD584,pTRAIT!$A:$X,10,FALSE)</f>
        <v>0</v>
      </c>
      <c r="AJ584" s="63">
        <f>VLOOKUP($AD584,pTRAIT!$A:$X,11,FALSE)</f>
        <v>0</v>
      </c>
      <c r="AK584" s="63">
        <f>VLOOKUP($AD584,pTRAIT!$A:$X,12,FALSE)</f>
        <v>0</v>
      </c>
      <c r="AL584" s="63">
        <f>VLOOKUP($AD584,pTRAIT!$A:$X,13,FALSE)</f>
        <v>0</v>
      </c>
      <c r="AM584" s="63">
        <f>VLOOKUP($AD584,pTRAIT!$A:$X,14,FALSE)</f>
        <v>0</v>
      </c>
      <c r="AN584" s="63">
        <f>VLOOKUP($AD584,pTRAIT!$A:$X,15,FALSE)</f>
        <v>0</v>
      </c>
      <c r="AO584" s="63">
        <f>VLOOKUP($AD584,pTRAIT!$A:$X,16,FALSE)</f>
        <v>0</v>
      </c>
      <c r="AP584" s="63">
        <f>VLOOKUP($AD584,pTRAIT!$A:$X,17,FALSE)</f>
        <v>0</v>
      </c>
      <c r="AQ584" s="63">
        <f>VLOOKUP($AD584,pTRAIT!$A:$X,18,FALSE)</f>
        <v>0</v>
      </c>
      <c r="AR584" s="63">
        <f>VLOOKUP($AD584,pTRAIT!$A:$X,19,FALSE)</f>
        <v>0</v>
      </c>
      <c r="AS584" s="63">
        <f>VLOOKUP($AD584,pTRAIT!$A:$X,20,FALSE)</f>
        <v>0</v>
      </c>
      <c r="AT584" s="63">
        <f>VLOOKUP($AD584,pTRAIT!$A:$X,21,FALSE)</f>
        <v>0</v>
      </c>
      <c r="AU584" s="63">
        <f>VLOOKUP($AD584,pTRAIT!$A:$X,22,FALSE)</f>
        <v>0</v>
      </c>
      <c r="AV584" s="63">
        <f>VLOOKUP($AD584,pTRAIT!$A:$X,23,FALSE)</f>
        <v>0</v>
      </c>
      <c r="AW584" s="63">
        <f>VLOOKUP($AD584,pTRAIT!$A:$X,24,FALSE)</f>
        <v>0</v>
      </c>
      <c r="AX584" s="67" t="s">
        <v>3324</v>
      </c>
      <c r="AY584" s="71" t="s">
        <v>3845</v>
      </c>
    </row>
    <row r="585" spans="1:51" ht="12" customHeight="1" x14ac:dyDescent="0.25">
      <c r="A585" s="32">
        <v>1070</v>
      </c>
      <c r="B585" s="33" t="s">
        <v>5</v>
      </c>
      <c r="C585" s="34">
        <v>1120</v>
      </c>
      <c r="D585" s="32" t="str">
        <f t="shared" si="18"/>
        <v>1070X1120</v>
      </c>
      <c r="E585" s="50" t="s">
        <v>1620</v>
      </c>
      <c r="F585" s="61" t="s">
        <v>2208</v>
      </c>
      <c r="G585" s="41" t="s">
        <v>43</v>
      </c>
      <c r="H585" s="38"/>
      <c r="I585" s="32">
        <v>1070</v>
      </c>
      <c r="J585" s="63">
        <f>VLOOKUP(I585,pTRAIT!A:B,2,FALSE)</f>
        <v>0</v>
      </c>
      <c r="K585" s="63" t="s">
        <v>2724</v>
      </c>
      <c r="L585" s="63"/>
      <c r="M585" s="63" t="s">
        <v>2437</v>
      </c>
      <c r="N585" s="63" t="s">
        <v>2730</v>
      </c>
      <c r="O585" s="63"/>
      <c r="P585" s="63" t="s">
        <v>2732</v>
      </c>
      <c r="Q585" s="63"/>
      <c r="R585" s="63" t="s">
        <v>2431</v>
      </c>
      <c r="S585" s="63" t="s">
        <v>2736</v>
      </c>
      <c r="T585" s="63"/>
      <c r="U585" s="63" t="s">
        <v>2738</v>
      </c>
      <c r="V585" s="63"/>
      <c r="W585" s="63" t="s">
        <v>2431</v>
      </c>
      <c r="X585" s="63"/>
      <c r="Y585" s="63" t="s">
        <v>2740</v>
      </c>
      <c r="Z585" s="63"/>
      <c r="AA585" s="63" t="s">
        <v>2728</v>
      </c>
      <c r="AB585" s="63"/>
      <c r="AC585" s="63" t="str">
        <f t="shared" si="19"/>
        <v>EM5RT Ro5So5 Pun-sge;NST=X</v>
      </c>
      <c r="AD585" s="34">
        <v>1120</v>
      </c>
      <c r="AE585" s="40" t="str">
        <f>VLOOKUP(AD585,pTRAIT!A:B,2,FALSE)</f>
        <v>EM5RTCM5(So5)Pu;NST=X / EM5RTDRAG1So5DRAG2Pu;RIN=X</v>
      </c>
      <c r="AF585" s="63">
        <f>VLOOKUP($AD585,pTRAIT!$A:$X,7,FALSE)</f>
        <v>0</v>
      </c>
      <c r="AG585" s="63">
        <f>VLOOKUP($AD585,pTRAIT!$A:$X,8,FALSE)</f>
        <v>0</v>
      </c>
      <c r="AH585" s="63">
        <f>VLOOKUP($AD585,pTRAIT!$A:$X,9,FALSE)</f>
        <v>0</v>
      </c>
      <c r="AI585" s="63">
        <f>VLOOKUP($AD585,pTRAIT!$A:$X,10,FALSE)</f>
        <v>0</v>
      </c>
      <c r="AJ585" s="63">
        <f>VLOOKUP($AD585,pTRAIT!$A:$X,11,FALSE)</f>
        <v>0</v>
      </c>
      <c r="AK585" s="63">
        <f>VLOOKUP($AD585,pTRAIT!$A:$X,12,FALSE)</f>
        <v>0</v>
      </c>
      <c r="AL585" s="63">
        <f>VLOOKUP($AD585,pTRAIT!$A:$X,13,FALSE)</f>
        <v>0</v>
      </c>
      <c r="AM585" s="63">
        <f>VLOOKUP($AD585,pTRAIT!$A:$X,14,FALSE)</f>
        <v>0</v>
      </c>
      <c r="AN585" s="63">
        <f>VLOOKUP($AD585,pTRAIT!$A:$X,15,FALSE)</f>
        <v>0</v>
      </c>
      <c r="AO585" s="63">
        <f>VLOOKUP($AD585,pTRAIT!$A:$X,16,FALSE)</f>
        <v>0</v>
      </c>
      <c r="AP585" s="63">
        <f>VLOOKUP($AD585,pTRAIT!$A:$X,17,FALSE)</f>
        <v>0</v>
      </c>
      <c r="AQ585" s="63">
        <f>VLOOKUP($AD585,pTRAIT!$A:$X,18,FALSE)</f>
        <v>0</v>
      </c>
      <c r="AR585" s="63">
        <f>VLOOKUP($AD585,pTRAIT!$A:$X,19,FALSE)</f>
        <v>0</v>
      </c>
      <c r="AS585" s="63">
        <f>VLOOKUP($AD585,pTRAIT!$A:$X,20,FALSE)</f>
        <v>0</v>
      </c>
      <c r="AT585" s="63">
        <f>VLOOKUP($AD585,pTRAIT!$A:$X,21,FALSE)</f>
        <v>0</v>
      </c>
      <c r="AU585" s="63">
        <f>VLOOKUP($AD585,pTRAIT!$A:$X,22,FALSE)</f>
        <v>0</v>
      </c>
      <c r="AV585" s="63">
        <f>VLOOKUP($AD585,pTRAIT!$A:$X,23,FALSE)</f>
        <v>0</v>
      </c>
      <c r="AW585" s="63">
        <f>VLOOKUP($AD585,pTRAIT!$A:$X,24,FALSE)</f>
        <v>0</v>
      </c>
      <c r="AX585" s="67" t="s">
        <v>3325</v>
      </c>
      <c r="AY585" s="71" t="s">
        <v>3846</v>
      </c>
    </row>
    <row r="586" spans="1:51" ht="12" customHeight="1" x14ac:dyDescent="0.25">
      <c r="A586" s="32">
        <v>1070</v>
      </c>
      <c r="B586" s="33" t="s">
        <v>5</v>
      </c>
      <c r="C586" s="34">
        <v>1190</v>
      </c>
      <c r="D586" s="32" t="str">
        <f t="shared" si="18"/>
        <v>1070X1190</v>
      </c>
      <c r="E586" s="50" t="s">
        <v>1620</v>
      </c>
      <c r="F586" s="61" t="s">
        <v>2209</v>
      </c>
      <c r="G586" s="41" t="s">
        <v>43</v>
      </c>
      <c r="H586" s="38"/>
      <c r="I586" s="32">
        <v>1070</v>
      </c>
      <c r="J586" s="63">
        <f>VLOOKUP(I586,pTRAIT!A:B,2,FALSE)</f>
        <v>0</v>
      </c>
      <c r="K586" s="63" t="s">
        <v>2724</v>
      </c>
      <c r="L586" s="63"/>
      <c r="M586" s="63" t="s">
        <v>2437</v>
      </c>
      <c r="N586" s="63" t="s">
        <v>2730</v>
      </c>
      <c r="O586" s="63"/>
      <c r="P586" s="63" t="s">
        <v>2732</v>
      </c>
      <c r="Q586" s="63"/>
      <c r="R586" s="63" t="s">
        <v>2431</v>
      </c>
      <c r="S586" s="63" t="s">
        <v>2736</v>
      </c>
      <c r="T586" s="63"/>
      <c r="U586" s="63" t="s">
        <v>2738</v>
      </c>
      <c r="V586" s="63"/>
      <c r="W586" s="63" t="s">
        <v>2431</v>
      </c>
      <c r="X586" s="63"/>
      <c r="Y586" s="63" t="s">
        <v>2740</v>
      </c>
      <c r="Z586" s="63"/>
      <c r="AA586" s="63" t="s">
        <v>2728</v>
      </c>
      <c r="AB586" s="63"/>
      <c r="AC586" s="63" t="str">
        <f t="shared" si="19"/>
        <v>EM5RT Ro5So5 Pun-sge;NST=X</v>
      </c>
      <c r="AD586" s="34">
        <v>1190</v>
      </c>
      <c r="AE586" s="40" t="str">
        <f>VLOOKUP(AD586,pTRAIT!A:B,2,FALSE)</f>
        <v>EM5RTCM5Pu;NST=X / EM5RTDRAG1So5DRAG2Pu;RIN=X</v>
      </c>
      <c r="AF586" s="63">
        <f>VLOOKUP($AD586,pTRAIT!$A:$X,7,FALSE)</f>
        <v>0</v>
      </c>
      <c r="AG586" s="63">
        <f>VLOOKUP($AD586,pTRAIT!$A:$X,8,FALSE)</f>
        <v>0</v>
      </c>
      <c r="AH586" s="63">
        <f>VLOOKUP($AD586,pTRAIT!$A:$X,9,FALSE)</f>
        <v>0</v>
      </c>
      <c r="AI586" s="63">
        <f>VLOOKUP($AD586,pTRAIT!$A:$X,10,FALSE)</f>
        <v>0</v>
      </c>
      <c r="AJ586" s="63">
        <f>VLOOKUP($AD586,pTRAIT!$A:$X,11,FALSE)</f>
        <v>0</v>
      </c>
      <c r="AK586" s="63">
        <f>VLOOKUP($AD586,pTRAIT!$A:$X,12,FALSE)</f>
        <v>0</v>
      </c>
      <c r="AL586" s="63">
        <f>VLOOKUP($AD586,pTRAIT!$A:$X,13,FALSE)</f>
        <v>0</v>
      </c>
      <c r="AM586" s="63">
        <f>VLOOKUP($AD586,pTRAIT!$A:$X,14,FALSE)</f>
        <v>0</v>
      </c>
      <c r="AN586" s="63">
        <f>VLOOKUP($AD586,pTRAIT!$A:$X,15,FALSE)</f>
        <v>0</v>
      </c>
      <c r="AO586" s="63">
        <f>VLOOKUP($AD586,pTRAIT!$A:$X,16,FALSE)</f>
        <v>0</v>
      </c>
      <c r="AP586" s="63">
        <f>VLOOKUP($AD586,pTRAIT!$A:$X,17,FALSE)</f>
        <v>0</v>
      </c>
      <c r="AQ586" s="63">
        <f>VLOOKUP($AD586,pTRAIT!$A:$X,18,FALSE)</f>
        <v>0</v>
      </c>
      <c r="AR586" s="63">
        <f>VLOOKUP($AD586,pTRAIT!$A:$X,19,FALSE)</f>
        <v>0</v>
      </c>
      <c r="AS586" s="63">
        <f>VLOOKUP($AD586,pTRAIT!$A:$X,20,FALSE)</f>
        <v>0</v>
      </c>
      <c r="AT586" s="63">
        <f>VLOOKUP($AD586,pTRAIT!$A:$X,21,FALSE)</f>
        <v>0</v>
      </c>
      <c r="AU586" s="63">
        <f>VLOOKUP($AD586,pTRAIT!$A:$X,22,FALSE)</f>
        <v>0</v>
      </c>
      <c r="AV586" s="63">
        <f>VLOOKUP($AD586,pTRAIT!$A:$X,23,FALSE)</f>
        <v>0</v>
      </c>
      <c r="AW586" s="63">
        <f>VLOOKUP($AD586,pTRAIT!$A:$X,24,FALSE)</f>
        <v>0</v>
      </c>
      <c r="AX586" s="67" t="s">
        <v>3326</v>
      </c>
      <c r="AY586" s="71" t="s">
        <v>3847</v>
      </c>
    </row>
    <row r="587" spans="1:51" ht="12" customHeight="1" x14ac:dyDescent="0.25">
      <c r="A587" s="32">
        <v>1070</v>
      </c>
      <c r="B587" s="33" t="s">
        <v>5</v>
      </c>
      <c r="C587" s="34">
        <v>1223</v>
      </c>
      <c r="D587" s="32" t="str">
        <f t="shared" si="18"/>
        <v>1070X1223</v>
      </c>
      <c r="E587" s="50" t="s">
        <v>1620</v>
      </c>
      <c r="F587" s="61" t="s">
        <v>2210</v>
      </c>
      <c r="G587" s="41" t="s">
        <v>43</v>
      </c>
      <c r="H587" s="38"/>
      <c r="I587" s="32">
        <v>1070</v>
      </c>
      <c r="J587" s="63">
        <f>VLOOKUP(I587,pTRAIT!A:B,2,FALSE)</f>
        <v>0</v>
      </c>
      <c r="K587" s="63" t="s">
        <v>2724</v>
      </c>
      <c r="L587" s="63"/>
      <c r="M587" s="63" t="s">
        <v>2437</v>
      </c>
      <c r="N587" s="63" t="s">
        <v>2730</v>
      </c>
      <c r="O587" s="63"/>
      <c r="P587" s="63" t="s">
        <v>2732</v>
      </c>
      <c r="Q587" s="63"/>
      <c r="R587" s="63" t="s">
        <v>2431</v>
      </c>
      <c r="S587" s="63" t="s">
        <v>2736</v>
      </c>
      <c r="T587" s="63"/>
      <c r="U587" s="63" t="s">
        <v>2738</v>
      </c>
      <c r="V587" s="63"/>
      <c r="W587" s="63" t="s">
        <v>2431</v>
      </c>
      <c r="X587" s="63"/>
      <c r="Y587" s="63" t="s">
        <v>2740</v>
      </c>
      <c r="Z587" s="63"/>
      <c r="AA587" s="63" t="s">
        <v>2728</v>
      </c>
      <c r="AB587" s="63"/>
      <c r="AC587" s="63" t="str">
        <f t="shared" si="19"/>
        <v>EM5RT Ro5So5 Pun-sge;NST=X</v>
      </c>
      <c r="AD587" s="34">
        <v>1223</v>
      </c>
      <c r="AE587" s="40" t="str">
        <f>VLOOKUP(AD587,pTRAIT!A:B,2,FALSE)</f>
        <v>EM5RTRo5So5Pu;NST=X / EM5RTDRAG1So5DRAG2Pu;RIN=X</v>
      </c>
      <c r="AF587" s="63">
        <f>VLOOKUP($AD587,pTRAIT!$A:$X,7,FALSE)</f>
        <v>0</v>
      </c>
      <c r="AG587" s="63">
        <f>VLOOKUP($AD587,pTRAIT!$A:$X,8,FALSE)</f>
        <v>0</v>
      </c>
      <c r="AH587" s="63">
        <f>VLOOKUP($AD587,pTRAIT!$A:$X,9,FALSE)</f>
        <v>0</v>
      </c>
      <c r="AI587" s="63">
        <f>VLOOKUP($AD587,pTRAIT!$A:$X,10,FALSE)</f>
        <v>0</v>
      </c>
      <c r="AJ587" s="63">
        <f>VLOOKUP($AD587,pTRAIT!$A:$X,11,FALSE)</f>
        <v>0</v>
      </c>
      <c r="AK587" s="63">
        <f>VLOOKUP($AD587,pTRAIT!$A:$X,12,FALSE)</f>
        <v>0</v>
      </c>
      <c r="AL587" s="63">
        <f>VLOOKUP($AD587,pTRAIT!$A:$X,13,FALSE)</f>
        <v>0</v>
      </c>
      <c r="AM587" s="63">
        <f>VLOOKUP($AD587,pTRAIT!$A:$X,14,FALSE)</f>
        <v>0</v>
      </c>
      <c r="AN587" s="63">
        <f>VLOOKUP($AD587,pTRAIT!$A:$X,15,FALSE)</f>
        <v>0</v>
      </c>
      <c r="AO587" s="63">
        <f>VLOOKUP($AD587,pTRAIT!$A:$X,16,FALSE)</f>
        <v>0</v>
      </c>
      <c r="AP587" s="63">
        <f>VLOOKUP($AD587,pTRAIT!$A:$X,17,FALSE)</f>
        <v>0</v>
      </c>
      <c r="AQ587" s="63">
        <f>VLOOKUP($AD587,pTRAIT!$A:$X,18,FALSE)</f>
        <v>0</v>
      </c>
      <c r="AR587" s="63">
        <f>VLOOKUP($AD587,pTRAIT!$A:$X,19,FALSE)</f>
        <v>0</v>
      </c>
      <c r="AS587" s="63">
        <f>VLOOKUP($AD587,pTRAIT!$A:$X,20,FALSE)</f>
        <v>0</v>
      </c>
      <c r="AT587" s="63">
        <f>VLOOKUP($AD587,pTRAIT!$A:$X,21,FALSE)</f>
        <v>0</v>
      </c>
      <c r="AU587" s="63">
        <f>VLOOKUP($AD587,pTRAIT!$A:$X,22,FALSE)</f>
        <v>0</v>
      </c>
      <c r="AV587" s="63">
        <f>VLOOKUP($AD587,pTRAIT!$A:$X,23,FALSE)</f>
        <v>0</v>
      </c>
      <c r="AW587" s="63">
        <f>VLOOKUP($AD587,pTRAIT!$A:$X,24,FALSE)</f>
        <v>0</v>
      </c>
      <c r="AX587" s="67" t="s">
        <v>3327</v>
      </c>
      <c r="AY587" s="71" t="s">
        <v>3848</v>
      </c>
    </row>
    <row r="588" spans="1:51" ht="12" customHeight="1" x14ac:dyDescent="0.25">
      <c r="A588" s="32">
        <v>1071</v>
      </c>
      <c r="B588" s="33" t="s">
        <v>5</v>
      </c>
      <c r="C588" s="34">
        <v>315</v>
      </c>
      <c r="D588" s="32" t="str">
        <f t="shared" si="18"/>
        <v>1071X315</v>
      </c>
      <c r="E588" s="51" t="s">
        <v>1621</v>
      </c>
      <c r="F588" s="61" t="s">
        <v>2211</v>
      </c>
      <c r="G588" s="41" t="s">
        <v>43</v>
      </c>
      <c r="H588" s="38"/>
      <c r="I588" s="32">
        <v>1071</v>
      </c>
      <c r="J588" s="63">
        <f>VLOOKUP(I588,pTRAIT!A:B,2,FALSE)</f>
        <v>0</v>
      </c>
      <c r="K588" s="63" t="s">
        <v>2724</v>
      </c>
      <c r="L588" s="63"/>
      <c r="M588" s="63" t="s">
        <v>2437</v>
      </c>
      <c r="N588" s="63" t="s">
        <v>2730</v>
      </c>
      <c r="O588" s="63"/>
      <c r="P588" s="63" t="s">
        <v>2732</v>
      </c>
      <c r="Q588" s="63"/>
      <c r="R588" s="63" t="s">
        <v>2431</v>
      </c>
      <c r="S588" s="63" t="s">
        <v>2736</v>
      </c>
      <c r="T588" s="63" t="s">
        <v>2737</v>
      </c>
      <c r="U588" s="63" t="s">
        <v>2738</v>
      </c>
      <c r="V588" s="63"/>
      <c r="W588" s="63" t="s">
        <v>2431</v>
      </c>
      <c r="X588" s="63"/>
      <c r="Y588" s="63" t="s">
        <v>2740</v>
      </c>
      <c r="Z588" s="63"/>
      <c r="AA588" s="63" t="s">
        <v>2728</v>
      </c>
      <c r="AB588" s="63"/>
      <c r="AC588" s="63" t="str">
        <f t="shared" si="19"/>
        <v>EM5RT Ro5Al1So5 Pun-sge;NST=X</v>
      </c>
      <c r="AD588" s="34">
        <v>315</v>
      </c>
      <c r="AE588" s="40" t="str">
        <f>VLOOKUP(AD588,pTRAIT!A:B,2,FALSE)</f>
        <v>EM5RTUeRo5So5;NST=X / EM5RTCM5Ro5So5Pu;NST=X</v>
      </c>
      <c r="AF588" s="63">
        <f>VLOOKUP($AD588,pTRAIT!$A:$X,7,FALSE)</f>
        <v>0</v>
      </c>
      <c r="AG588" s="63">
        <f>VLOOKUP($AD588,pTRAIT!$A:$X,8,FALSE)</f>
        <v>0</v>
      </c>
      <c r="AH588" s="63">
        <f>VLOOKUP($AD588,pTRAIT!$A:$X,9,FALSE)</f>
        <v>0</v>
      </c>
      <c r="AI588" s="63">
        <f>VLOOKUP($AD588,pTRAIT!$A:$X,10,FALSE)</f>
        <v>0</v>
      </c>
      <c r="AJ588" s="63">
        <f>VLOOKUP($AD588,pTRAIT!$A:$X,11,FALSE)</f>
        <v>0</v>
      </c>
      <c r="AK588" s="63">
        <f>VLOOKUP($AD588,pTRAIT!$A:$X,12,FALSE)</f>
        <v>0</v>
      </c>
      <c r="AL588" s="63">
        <f>VLOOKUP($AD588,pTRAIT!$A:$X,13,FALSE)</f>
        <v>0</v>
      </c>
      <c r="AM588" s="63">
        <f>VLOOKUP($AD588,pTRAIT!$A:$X,14,FALSE)</f>
        <v>0</v>
      </c>
      <c r="AN588" s="63">
        <f>VLOOKUP($AD588,pTRAIT!$A:$X,15,FALSE)</f>
        <v>0</v>
      </c>
      <c r="AO588" s="63">
        <f>VLOOKUP($AD588,pTRAIT!$A:$X,16,FALSE)</f>
        <v>0</v>
      </c>
      <c r="AP588" s="63">
        <f>VLOOKUP($AD588,pTRAIT!$A:$X,17,FALSE)</f>
        <v>0</v>
      </c>
      <c r="AQ588" s="63">
        <f>VLOOKUP($AD588,pTRAIT!$A:$X,18,FALSE)</f>
        <v>0</v>
      </c>
      <c r="AR588" s="63">
        <f>VLOOKUP($AD588,pTRAIT!$A:$X,19,FALSE)</f>
        <v>0</v>
      </c>
      <c r="AS588" s="63">
        <f>VLOOKUP($AD588,pTRAIT!$A:$X,20,FALSE)</f>
        <v>0</v>
      </c>
      <c r="AT588" s="63">
        <f>VLOOKUP($AD588,pTRAIT!$A:$X,21,FALSE)</f>
        <v>0</v>
      </c>
      <c r="AU588" s="63">
        <f>VLOOKUP($AD588,pTRAIT!$A:$X,22,FALSE)</f>
        <v>0</v>
      </c>
      <c r="AV588" s="63">
        <f>VLOOKUP($AD588,pTRAIT!$A:$X,23,FALSE)</f>
        <v>0</v>
      </c>
      <c r="AW588" s="63">
        <f>VLOOKUP($AD588,pTRAIT!$A:$X,24,FALSE)</f>
        <v>0</v>
      </c>
      <c r="AX588" s="67" t="s">
        <v>3328</v>
      </c>
      <c r="AY588" s="71" t="s">
        <v>3849</v>
      </c>
    </row>
    <row r="589" spans="1:51" ht="12" customHeight="1" x14ac:dyDescent="0.25">
      <c r="A589" s="32">
        <v>1071</v>
      </c>
      <c r="B589" s="33" t="s">
        <v>5</v>
      </c>
      <c r="C589" s="34">
        <v>420</v>
      </c>
      <c r="D589" s="32" t="str">
        <f t="shared" si="18"/>
        <v>1071X420</v>
      </c>
      <c r="E589" s="51" t="s">
        <v>1621</v>
      </c>
      <c r="F589" s="61" t="s">
        <v>2212</v>
      </c>
      <c r="G589" s="41" t="s">
        <v>43</v>
      </c>
      <c r="H589" s="38"/>
      <c r="I589" s="32">
        <v>1071</v>
      </c>
      <c r="J589" s="63">
        <f>VLOOKUP(I589,pTRAIT!A:B,2,FALSE)</f>
        <v>0</v>
      </c>
      <c r="K589" s="63" t="s">
        <v>2724</v>
      </c>
      <c r="L589" s="63"/>
      <c r="M589" s="63" t="s">
        <v>2437</v>
      </c>
      <c r="N589" s="63" t="s">
        <v>2730</v>
      </c>
      <c r="O589" s="63"/>
      <c r="P589" s="63" t="s">
        <v>2732</v>
      </c>
      <c r="Q589" s="63"/>
      <c r="R589" s="63" t="s">
        <v>2431</v>
      </c>
      <c r="S589" s="63" t="s">
        <v>2736</v>
      </c>
      <c r="T589" s="63" t="s">
        <v>2737</v>
      </c>
      <c r="U589" s="63" t="s">
        <v>2738</v>
      </c>
      <c r="V589" s="63"/>
      <c r="W589" s="63" t="s">
        <v>2431</v>
      </c>
      <c r="X589" s="63"/>
      <c r="Y589" s="63" t="s">
        <v>2740</v>
      </c>
      <c r="Z589" s="63"/>
      <c r="AA589" s="63" t="s">
        <v>2728</v>
      </c>
      <c r="AB589" s="63"/>
      <c r="AC589" s="63" t="str">
        <f t="shared" si="19"/>
        <v>EM5RT Ro5Al1So5 Pun-sge;NST=X</v>
      </c>
      <c r="AD589" s="34">
        <v>420</v>
      </c>
      <c r="AE589" s="40" t="str">
        <f>VLOOKUP(AD589,pTRAIT!A:B,2,FALSE)</f>
        <v>EM5RTUeRo5So5;NST=X / EM5RTCM5Ro5So5Pu;NST=X</v>
      </c>
      <c r="AF589" s="63">
        <f>VLOOKUP($AD589,pTRAIT!$A:$X,7,FALSE)</f>
        <v>0</v>
      </c>
      <c r="AG589" s="63">
        <f>VLOOKUP($AD589,pTRAIT!$A:$X,8,FALSE)</f>
        <v>0</v>
      </c>
      <c r="AH589" s="63">
        <f>VLOOKUP($AD589,pTRAIT!$A:$X,9,FALSE)</f>
        <v>0</v>
      </c>
      <c r="AI589" s="63">
        <f>VLOOKUP($AD589,pTRAIT!$A:$X,10,FALSE)</f>
        <v>0</v>
      </c>
      <c r="AJ589" s="63">
        <f>VLOOKUP($AD589,pTRAIT!$A:$X,11,FALSE)</f>
        <v>0</v>
      </c>
      <c r="AK589" s="63">
        <f>VLOOKUP($AD589,pTRAIT!$A:$X,12,FALSE)</f>
        <v>0</v>
      </c>
      <c r="AL589" s="63">
        <f>VLOOKUP($AD589,pTRAIT!$A:$X,13,FALSE)</f>
        <v>0</v>
      </c>
      <c r="AM589" s="63">
        <f>VLOOKUP($AD589,pTRAIT!$A:$X,14,FALSE)</f>
        <v>0</v>
      </c>
      <c r="AN589" s="63">
        <f>VLOOKUP($AD589,pTRAIT!$A:$X,15,FALSE)</f>
        <v>0</v>
      </c>
      <c r="AO589" s="63">
        <f>VLOOKUP($AD589,pTRAIT!$A:$X,16,FALSE)</f>
        <v>0</v>
      </c>
      <c r="AP589" s="63">
        <f>VLOOKUP($AD589,pTRAIT!$A:$X,17,FALSE)</f>
        <v>0</v>
      </c>
      <c r="AQ589" s="63">
        <f>VLOOKUP($AD589,pTRAIT!$A:$X,18,FALSE)</f>
        <v>0</v>
      </c>
      <c r="AR589" s="63">
        <f>VLOOKUP($AD589,pTRAIT!$A:$X,19,FALSE)</f>
        <v>0</v>
      </c>
      <c r="AS589" s="63">
        <f>VLOOKUP($AD589,pTRAIT!$A:$X,20,FALSE)</f>
        <v>0</v>
      </c>
      <c r="AT589" s="63">
        <f>VLOOKUP($AD589,pTRAIT!$A:$X,21,FALSE)</f>
        <v>0</v>
      </c>
      <c r="AU589" s="63">
        <f>VLOOKUP($AD589,pTRAIT!$A:$X,22,FALSE)</f>
        <v>0</v>
      </c>
      <c r="AV589" s="63">
        <f>VLOOKUP($AD589,pTRAIT!$A:$X,23,FALSE)</f>
        <v>0</v>
      </c>
      <c r="AW589" s="63">
        <f>VLOOKUP($AD589,pTRAIT!$A:$X,24,FALSE)</f>
        <v>0</v>
      </c>
      <c r="AX589" s="67" t="s">
        <v>3329</v>
      </c>
      <c r="AY589" s="71" t="s">
        <v>3849</v>
      </c>
    </row>
    <row r="590" spans="1:51" ht="12" customHeight="1" x14ac:dyDescent="0.25">
      <c r="A590" s="32">
        <v>1071</v>
      </c>
      <c r="B590" s="33" t="s">
        <v>5</v>
      </c>
      <c r="C590" s="34">
        <v>1156</v>
      </c>
      <c r="D590" s="32" t="str">
        <f t="shared" si="18"/>
        <v>1071X1156</v>
      </c>
      <c r="E590" s="50" t="s">
        <v>1620</v>
      </c>
      <c r="F590" s="61" t="s">
        <v>2213</v>
      </c>
      <c r="G590" s="41" t="s">
        <v>43</v>
      </c>
      <c r="H590" s="38"/>
      <c r="I590" s="32">
        <v>1071</v>
      </c>
      <c r="J590" s="63">
        <f>VLOOKUP(I590,pTRAIT!A:B,2,FALSE)</f>
        <v>0</v>
      </c>
      <c r="K590" s="63" t="s">
        <v>2724</v>
      </c>
      <c r="L590" s="63"/>
      <c r="M590" s="63" t="s">
        <v>2437</v>
      </c>
      <c r="N590" s="63" t="s">
        <v>2730</v>
      </c>
      <c r="O590" s="63"/>
      <c r="P590" s="63" t="s">
        <v>2732</v>
      </c>
      <c r="Q590" s="63"/>
      <c r="R590" s="63" t="s">
        <v>2431</v>
      </c>
      <c r="S590" s="63" t="s">
        <v>2736</v>
      </c>
      <c r="T590" s="63" t="s">
        <v>2737</v>
      </c>
      <c r="U590" s="63" t="s">
        <v>2738</v>
      </c>
      <c r="V590" s="63"/>
      <c r="W590" s="63" t="s">
        <v>2431</v>
      </c>
      <c r="X590" s="63"/>
      <c r="Y590" s="63" t="s">
        <v>2740</v>
      </c>
      <c r="Z590" s="63"/>
      <c r="AA590" s="63" t="s">
        <v>2728</v>
      </c>
      <c r="AB590" s="63"/>
      <c r="AC590" s="63" t="str">
        <f t="shared" si="19"/>
        <v>EM5RT Ro5Al1So5 Pun-sge;NST=X</v>
      </c>
      <c r="AD590" s="34">
        <v>1156</v>
      </c>
      <c r="AE590" s="40" t="str">
        <f>VLOOKUP(AD590,pTRAIT!A:B,2,FALSE)</f>
        <v>EM5RTUeRo5So5;NST=X / EM5RTCM5Ro5So5Pu;NST=X</v>
      </c>
      <c r="AF590" s="63">
        <f>VLOOKUP($AD590,pTRAIT!$A:$X,7,FALSE)</f>
        <v>0</v>
      </c>
      <c r="AG590" s="63">
        <f>VLOOKUP($AD590,pTRAIT!$A:$X,8,FALSE)</f>
        <v>0</v>
      </c>
      <c r="AH590" s="63">
        <f>VLOOKUP($AD590,pTRAIT!$A:$X,9,FALSE)</f>
        <v>0</v>
      </c>
      <c r="AI590" s="63">
        <f>VLOOKUP($AD590,pTRAIT!$A:$X,10,FALSE)</f>
        <v>0</v>
      </c>
      <c r="AJ590" s="63">
        <f>VLOOKUP($AD590,pTRAIT!$A:$X,11,FALSE)</f>
        <v>0</v>
      </c>
      <c r="AK590" s="63">
        <f>VLOOKUP($AD590,pTRAIT!$A:$X,12,FALSE)</f>
        <v>0</v>
      </c>
      <c r="AL590" s="63">
        <f>VLOOKUP($AD590,pTRAIT!$A:$X,13,FALSE)</f>
        <v>0</v>
      </c>
      <c r="AM590" s="63">
        <f>VLOOKUP($AD590,pTRAIT!$A:$X,14,FALSE)</f>
        <v>0</v>
      </c>
      <c r="AN590" s="63">
        <f>VLOOKUP($AD590,pTRAIT!$A:$X,15,FALSE)</f>
        <v>0</v>
      </c>
      <c r="AO590" s="63">
        <f>VLOOKUP($AD590,pTRAIT!$A:$X,16,FALSE)</f>
        <v>0</v>
      </c>
      <c r="AP590" s="63">
        <f>VLOOKUP($AD590,pTRAIT!$A:$X,17,FALSE)</f>
        <v>0</v>
      </c>
      <c r="AQ590" s="63">
        <f>VLOOKUP($AD590,pTRAIT!$A:$X,18,FALSE)</f>
        <v>0</v>
      </c>
      <c r="AR590" s="63">
        <f>VLOOKUP($AD590,pTRAIT!$A:$X,19,FALSE)</f>
        <v>0</v>
      </c>
      <c r="AS590" s="63">
        <f>VLOOKUP($AD590,pTRAIT!$A:$X,20,FALSE)</f>
        <v>0</v>
      </c>
      <c r="AT590" s="63">
        <f>VLOOKUP($AD590,pTRAIT!$A:$X,21,FALSE)</f>
        <v>0</v>
      </c>
      <c r="AU590" s="63">
        <f>VLOOKUP($AD590,pTRAIT!$A:$X,22,FALSE)</f>
        <v>0</v>
      </c>
      <c r="AV590" s="63">
        <f>VLOOKUP($AD590,pTRAIT!$A:$X,23,FALSE)</f>
        <v>0</v>
      </c>
      <c r="AW590" s="63">
        <f>VLOOKUP($AD590,pTRAIT!$A:$X,24,FALSE)</f>
        <v>0</v>
      </c>
      <c r="AX590" s="67" t="s">
        <v>3330</v>
      </c>
      <c r="AY590" s="71" t="s">
        <v>3849</v>
      </c>
    </row>
    <row r="591" spans="1:51" ht="12" customHeight="1" x14ac:dyDescent="0.25">
      <c r="A591" s="32">
        <v>1071</v>
      </c>
      <c r="B591" s="33" t="s">
        <v>5</v>
      </c>
      <c r="C591" s="34">
        <v>1122</v>
      </c>
      <c r="D591" s="32" t="str">
        <f t="shared" si="18"/>
        <v>1071X1122</v>
      </c>
      <c r="E591" s="50" t="s">
        <v>1620</v>
      </c>
      <c r="F591" s="61" t="s">
        <v>2214</v>
      </c>
      <c r="G591" s="41" t="s">
        <v>43</v>
      </c>
      <c r="H591" s="38"/>
      <c r="I591" s="32">
        <v>1071</v>
      </c>
      <c r="J591" s="63">
        <f>VLOOKUP(I591,pTRAIT!A:B,2,FALSE)</f>
        <v>0</v>
      </c>
      <c r="K591" s="63" t="s">
        <v>2724</v>
      </c>
      <c r="L591" s="63"/>
      <c r="M591" s="63" t="s">
        <v>2437</v>
      </c>
      <c r="N591" s="63" t="s">
        <v>2730</v>
      </c>
      <c r="O591" s="63"/>
      <c r="P591" s="63" t="s">
        <v>2732</v>
      </c>
      <c r="Q591" s="63"/>
      <c r="R591" s="63" t="s">
        <v>2431</v>
      </c>
      <c r="S591" s="63" t="s">
        <v>2736</v>
      </c>
      <c r="T591" s="63" t="s">
        <v>2737</v>
      </c>
      <c r="U591" s="63" t="s">
        <v>2738</v>
      </c>
      <c r="V591" s="63"/>
      <c r="W591" s="63" t="s">
        <v>2431</v>
      </c>
      <c r="X591" s="63"/>
      <c r="Y591" s="63" t="s">
        <v>2740</v>
      </c>
      <c r="Z591" s="63"/>
      <c r="AA591" s="63" t="s">
        <v>2728</v>
      </c>
      <c r="AB591" s="63"/>
      <c r="AC591" s="63" t="str">
        <f t="shared" si="19"/>
        <v>EM5RT Ro5Al1So5 Pun-sge;NST=X</v>
      </c>
      <c r="AD591" s="34">
        <v>1122</v>
      </c>
      <c r="AE591" s="40" t="str">
        <f>VLOOKUP(AD591,pTRAIT!A:B,2,FALSE)</f>
        <v>EM5RTCM5(So5)Pu;NST=X / EM5RTCM5Ro5So5Pu;NST=X</v>
      </c>
      <c r="AF591" s="63">
        <f>VLOOKUP($AD591,pTRAIT!$A:$X,7,FALSE)</f>
        <v>0</v>
      </c>
      <c r="AG591" s="63">
        <f>VLOOKUP($AD591,pTRAIT!$A:$X,8,FALSE)</f>
        <v>0</v>
      </c>
      <c r="AH591" s="63">
        <f>VLOOKUP($AD591,pTRAIT!$A:$X,9,FALSE)</f>
        <v>0</v>
      </c>
      <c r="AI591" s="63">
        <f>VLOOKUP($AD591,pTRAIT!$A:$X,10,FALSE)</f>
        <v>0</v>
      </c>
      <c r="AJ591" s="63">
        <f>VLOOKUP($AD591,pTRAIT!$A:$X,11,FALSE)</f>
        <v>0</v>
      </c>
      <c r="AK591" s="63">
        <f>VLOOKUP($AD591,pTRAIT!$A:$X,12,FALSE)</f>
        <v>0</v>
      </c>
      <c r="AL591" s="63">
        <f>VLOOKUP($AD591,pTRAIT!$A:$X,13,FALSE)</f>
        <v>0</v>
      </c>
      <c r="AM591" s="63">
        <f>VLOOKUP($AD591,pTRAIT!$A:$X,14,FALSE)</f>
        <v>0</v>
      </c>
      <c r="AN591" s="63">
        <f>VLOOKUP($AD591,pTRAIT!$A:$X,15,FALSE)</f>
        <v>0</v>
      </c>
      <c r="AO591" s="63">
        <f>VLOOKUP($AD591,pTRAIT!$A:$X,16,FALSE)</f>
        <v>0</v>
      </c>
      <c r="AP591" s="63">
        <f>VLOOKUP($AD591,pTRAIT!$A:$X,17,FALSE)</f>
        <v>0</v>
      </c>
      <c r="AQ591" s="63">
        <f>VLOOKUP($AD591,pTRAIT!$A:$X,18,FALSE)</f>
        <v>0</v>
      </c>
      <c r="AR591" s="63">
        <f>VLOOKUP($AD591,pTRAIT!$A:$X,19,FALSE)</f>
        <v>0</v>
      </c>
      <c r="AS591" s="63">
        <f>VLOOKUP($AD591,pTRAIT!$A:$X,20,FALSE)</f>
        <v>0</v>
      </c>
      <c r="AT591" s="63">
        <f>VLOOKUP($AD591,pTRAIT!$A:$X,21,FALSE)</f>
        <v>0</v>
      </c>
      <c r="AU591" s="63">
        <f>VLOOKUP($AD591,pTRAIT!$A:$X,22,FALSE)</f>
        <v>0</v>
      </c>
      <c r="AV591" s="63">
        <f>VLOOKUP($AD591,pTRAIT!$A:$X,23,FALSE)</f>
        <v>0</v>
      </c>
      <c r="AW591" s="63">
        <f>VLOOKUP($AD591,pTRAIT!$A:$X,24,FALSE)</f>
        <v>0</v>
      </c>
      <c r="AX591" s="67" t="s">
        <v>3331</v>
      </c>
      <c r="AY591" s="71" t="s">
        <v>3850</v>
      </c>
    </row>
    <row r="592" spans="1:51" ht="12" customHeight="1" x14ac:dyDescent="0.25">
      <c r="A592" s="32">
        <v>1071</v>
      </c>
      <c r="B592" s="33" t="s">
        <v>5</v>
      </c>
      <c r="C592" s="34">
        <v>1191</v>
      </c>
      <c r="D592" s="32" t="str">
        <f t="shared" si="18"/>
        <v>1071X1191</v>
      </c>
      <c r="E592" s="50" t="s">
        <v>1620</v>
      </c>
      <c r="F592" s="61" t="s">
        <v>2215</v>
      </c>
      <c r="G592" s="41" t="s">
        <v>43</v>
      </c>
      <c r="H592" s="38"/>
      <c r="I592" s="32">
        <v>1071</v>
      </c>
      <c r="J592" s="63">
        <f>VLOOKUP(I592,pTRAIT!A:B,2,FALSE)</f>
        <v>0</v>
      </c>
      <c r="K592" s="63" t="s">
        <v>2724</v>
      </c>
      <c r="L592" s="63"/>
      <c r="M592" s="63" t="s">
        <v>2437</v>
      </c>
      <c r="N592" s="63" t="s">
        <v>2730</v>
      </c>
      <c r="O592" s="63"/>
      <c r="P592" s="63" t="s">
        <v>2732</v>
      </c>
      <c r="Q592" s="63"/>
      <c r="R592" s="63" t="s">
        <v>2431</v>
      </c>
      <c r="S592" s="63" t="s">
        <v>2736</v>
      </c>
      <c r="T592" s="63" t="s">
        <v>2737</v>
      </c>
      <c r="U592" s="63" t="s">
        <v>2738</v>
      </c>
      <c r="V592" s="63"/>
      <c r="W592" s="63" t="s">
        <v>2431</v>
      </c>
      <c r="X592" s="63"/>
      <c r="Y592" s="63" t="s">
        <v>2740</v>
      </c>
      <c r="Z592" s="63"/>
      <c r="AA592" s="63" t="s">
        <v>2728</v>
      </c>
      <c r="AB592" s="63"/>
      <c r="AC592" s="63" t="str">
        <f t="shared" si="19"/>
        <v>EM5RT Ro5Al1So5 Pun-sge;NST=X</v>
      </c>
      <c r="AD592" s="34">
        <v>1191</v>
      </c>
      <c r="AE592" s="40" t="str">
        <f>VLOOKUP(AD592,pTRAIT!A:B,2,FALSE)</f>
        <v>EM5RTCM5Pu;NST=X / EM5RTCM5Ro5So5Pu;NST=X</v>
      </c>
      <c r="AF592" s="63">
        <f>VLOOKUP($AD592,pTRAIT!$A:$X,7,FALSE)</f>
        <v>0</v>
      </c>
      <c r="AG592" s="63">
        <f>VLOOKUP($AD592,pTRAIT!$A:$X,8,FALSE)</f>
        <v>0</v>
      </c>
      <c r="AH592" s="63">
        <f>VLOOKUP($AD592,pTRAIT!$A:$X,9,FALSE)</f>
        <v>0</v>
      </c>
      <c r="AI592" s="63">
        <f>VLOOKUP($AD592,pTRAIT!$A:$X,10,FALSE)</f>
        <v>0</v>
      </c>
      <c r="AJ592" s="63">
        <f>VLOOKUP($AD592,pTRAIT!$A:$X,11,FALSE)</f>
        <v>0</v>
      </c>
      <c r="AK592" s="63">
        <f>VLOOKUP($AD592,pTRAIT!$A:$X,12,FALSE)</f>
        <v>0</v>
      </c>
      <c r="AL592" s="63">
        <f>VLOOKUP($AD592,pTRAIT!$A:$X,13,FALSE)</f>
        <v>0</v>
      </c>
      <c r="AM592" s="63">
        <f>VLOOKUP($AD592,pTRAIT!$A:$X,14,FALSE)</f>
        <v>0</v>
      </c>
      <c r="AN592" s="63">
        <f>VLOOKUP($AD592,pTRAIT!$A:$X,15,FALSE)</f>
        <v>0</v>
      </c>
      <c r="AO592" s="63">
        <f>VLOOKUP($AD592,pTRAIT!$A:$X,16,FALSE)</f>
        <v>0</v>
      </c>
      <c r="AP592" s="63">
        <f>VLOOKUP($AD592,pTRAIT!$A:$X,17,FALSE)</f>
        <v>0</v>
      </c>
      <c r="AQ592" s="63">
        <f>VLOOKUP($AD592,pTRAIT!$A:$X,18,FALSE)</f>
        <v>0</v>
      </c>
      <c r="AR592" s="63">
        <f>VLOOKUP($AD592,pTRAIT!$A:$X,19,FALSE)</f>
        <v>0</v>
      </c>
      <c r="AS592" s="63">
        <f>VLOOKUP($AD592,pTRAIT!$A:$X,20,FALSE)</f>
        <v>0</v>
      </c>
      <c r="AT592" s="63">
        <f>VLOOKUP($AD592,pTRAIT!$A:$X,21,FALSE)</f>
        <v>0</v>
      </c>
      <c r="AU592" s="63">
        <f>VLOOKUP($AD592,pTRAIT!$A:$X,22,FALSE)</f>
        <v>0</v>
      </c>
      <c r="AV592" s="63">
        <f>VLOOKUP($AD592,pTRAIT!$A:$X,23,FALSE)</f>
        <v>0</v>
      </c>
      <c r="AW592" s="63">
        <f>VLOOKUP($AD592,pTRAIT!$A:$X,24,FALSE)</f>
        <v>0</v>
      </c>
      <c r="AX592" s="67" t="s">
        <v>3332</v>
      </c>
      <c r="AY592" s="71" t="s">
        <v>3851</v>
      </c>
    </row>
    <row r="593" spans="1:51" ht="12" customHeight="1" x14ac:dyDescent="0.25">
      <c r="A593" s="32">
        <v>1071</v>
      </c>
      <c r="B593" s="33" t="s">
        <v>5</v>
      </c>
      <c r="C593" s="34">
        <v>1224</v>
      </c>
      <c r="D593" s="32" t="str">
        <f t="shared" si="18"/>
        <v>1071X1224</v>
      </c>
      <c r="E593" s="50" t="s">
        <v>1620</v>
      </c>
      <c r="F593" s="61" t="s">
        <v>2216</v>
      </c>
      <c r="G593" s="41" t="s">
        <v>43</v>
      </c>
      <c r="H593" s="38"/>
      <c r="I593" s="32">
        <v>1071</v>
      </c>
      <c r="J593" s="63">
        <f>VLOOKUP(I593,pTRAIT!A:B,2,FALSE)</f>
        <v>0</v>
      </c>
      <c r="K593" s="63" t="s">
        <v>2724</v>
      </c>
      <c r="L593" s="63"/>
      <c r="M593" s="63" t="s">
        <v>2437</v>
      </c>
      <c r="N593" s="63" t="s">
        <v>2730</v>
      </c>
      <c r="O593" s="63"/>
      <c r="P593" s="63" t="s">
        <v>2732</v>
      </c>
      <c r="Q593" s="63"/>
      <c r="R593" s="63" t="s">
        <v>2431</v>
      </c>
      <c r="S593" s="63" t="s">
        <v>2736</v>
      </c>
      <c r="T593" s="63" t="s">
        <v>2737</v>
      </c>
      <c r="U593" s="63" t="s">
        <v>2738</v>
      </c>
      <c r="V593" s="63"/>
      <c r="W593" s="63" t="s">
        <v>2431</v>
      </c>
      <c r="X593" s="63"/>
      <c r="Y593" s="63" t="s">
        <v>2740</v>
      </c>
      <c r="Z593" s="63"/>
      <c r="AA593" s="63" t="s">
        <v>2728</v>
      </c>
      <c r="AB593" s="63"/>
      <c r="AC593" s="63" t="str">
        <f t="shared" si="19"/>
        <v>EM5RT Ro5Al1So5 Pun-sge;NST=X</v>
      </c>
      <c r="AD593" s="34">
        <v>1224</v>
      </c>
      <c r="AE593" s="40" t="str">
        <f>VLOOKUP(AD593,pTRAIT!A:B,2,FALSE)</f>
        <v>EM5RTRo5So5Pu;NST=X / EM5RTCM5Ro5So5Pu;NST=X</v>
      </c>
      <c r="AF593" s="63">
        <f>VLOOKUP($AD593,pTRAIT!$A:$X,7,FALSE)</f>
        <v>0</v>
      </c>
      <c r="AG593" s="63">
        <f>VLOOKUP($AD593,pTRAIT!$A:$X,8,FALSE)</f>
        <v>0</v>
      </c>
      <c r="AH593" s="63">
        <f>VLOOKUP($AD593,pTRAIT!$A:$X,9,FALSE)</f>
        <v>0</v>
      </c>
      <c r="AI593" s="63">
        <f>VLOOKUP($AD593,pTRAIT!$A:$X,10,FALSE)</f>
        <v>0</v>
      </c>
      <c r="AJ593" s="63">
        <f>VLOOKUP($AD593,pTRAIT!$A:$X,11,FALSE)</f>
        <v>0</v>
      </c>
      <c r="AK593" s="63">
        <f>VLOOKUP($AD593,pTRAIT!$A:$X,12,FALSE)</f>
        <v>0</v>
      </c>
      <c r="AL593" s="63">
        <f>VLOOKUP($AD593,pTRAIT!$A:$X,13,FALSE)</f>
        <v>0</v>
      </c>
      <c r="AM593" s="63">
        <f>VLOOKUP($AD593,pTRAIT!$A:$X,14,FALSE)</f>
        <v>0</v>
      </c>
      <c r="AN593" s="63">
        <f>VLOOKUP($AD593,pTRAIT!$A:$X,15,FALSE)</f>
        <v>0</v>
      </c>
      <c r="AO593" s="63">
        <f>VLOOKUP($AD593,pTRAIT!$A:$X,16,FALSE)</f>
        <v>0</v>
      </c>
      <c r="AP593" s="63">
        <f>VLOOKUP($AD593,pTRAIT!$A:$X,17,FALSE)</f>
        <v>0</v>
      </c>
      <c r="AQ593" s="63">
        <f>VLOOKUP($AD593,pTRAIT!$A:$X,18,FALSE)</f>
        <v>0</v>
      </c>
      <c r="AR593" s="63">
        <f>VLOOKUP($AD593,pTRAIT!$A:$X,19,FALSE)</f>
        <v>0</v>
      </c>
      <c r="AS593" s="63">
        <f>VLOOKUP($AD593,pTRAIT!$A:$X,20,FALSE)</f>
        <v>0</v>
      </c>
      <c r="AT593" s="63">
        <f>VLOOKUP($AD593,pTRAIT!$A:$X,21,FALSE)</f>
        <v>0</v>
      </c>
      <c r="AU593" s="63">
        <f>VLOOKUP($AD593,pTRAIT!$A:$X,22,FALSE)</f>
        <v>0</v>
      </c>
      <c r="AV593" s="63">
        <f>VLOOKUP($AD593,pTRAIT!$A:$X,23,FALSE)</f>
        <v>0</v>
      </c>
      <c r="AW593" s="63">
        <f>VLOOKUP($AD593,pTRAIT!$A:$X,24,FALSE)</f>
        <v>0</v>
      </c>
      <c r="AX593" s="67" t="s">
        <v>3333</v>
      </c>
      <c r="AY593" s="71" t="s">
        <v>3852</v>
      </c>
    </row>
    <row r="594" spans="1:51" ht="12" customHeight="1" x14ac:dyDescent="0.25">
      <c r="A594" s="32">
        <v>1071</v>
      </c>
      <c r="B594" s="33" t="s">
        <v>5</v>
      </c>
      <c r="C594" s="34">
        <v>1362</v>
      </c>
      <c r="D594" s="32" t="str">
        <f t="shared" si="18"/>
        <v>1071X1362</v>
      </c>
      <c r="E594" s="50" t="s">
        <v>1620</v>
      </c>
      <c r="F594" s="61" t="s">
        <v>2217</v>
      </c>
      <c r="G594" s="41" t="s">
        <v>43</v>
      </c>
      <c r="H594" s="38"/>
      <c r="I594" s="32">
        <v>1071</v>
      </c>
      <c r="J594" s="63">
        <f>VLOOKUP(I594,pTRAIT!A:B,2,FALSE)</f>
        <v>0</v>
      </c>
      <c r="K594" s="63" t="s">
        <v>2724</v>
      </c>
      <c r="L594" s="63"/>
      <c r="M594" s="63" t="s">
        <v>2437</v>
      </c>
      <c r="N594" s="63" t="s">
        <v>2730</v>
      </c>
      <c r="O594" s="63"/>
      <c r="P594" s="63" t="s">
        <v>2732</v>
      </c>
      <c r="Q594" s="63"/>
      <c r="R594" s="63" t="s">
        <v>2431</v>
      </c>
      <c r="S594" s="63" t="s">
        <v>2736</v>
      </c>
      <c r="T594" s="63" t="s">
        <v>2737</v>
      </c>
      <c r="U594" s="63" t="s">
        <v>2738</v>
      </c>
      <c r="V594" s="63"/>
      <c r="W594" s="63" t="s">
        <v>2431</v>
      </c>
      <c r="X594" s="63"/>
      <c r="Y594" s="63" t="s">
        <v>2740</v>
      </c>
      <c r="Z594" s="63"/>
      <c r="AA594" s="63" t="s">
        <v>2728</v>
      </c>
      <c r="AB594" s="63"/>
      <c r="AC594" s="63" t="str">
        <f t="shared" si="19"/>
        <v>EM5RT Ro5Al1So5 Pun-sge;NST=X</v>
      </c>
      <c r="AD594" s="34">
        <v>1362</v>
      </c>
      <c r="AE594" s="40" t="str">
        <f>VLOOKUP(AD594,pTRAIT!A:B,2,FALSE)</f>
        <v>EM5RTCM5So5Pu;NST=X / EM5RTCM5Ro5So5Pu;NST=X</v>
      </c>
      <c r="AF594" s="63">
        <f>VLOOKUP($AD594,pTRAIT!$A:$X,7,FALSE)</f>
        <v>0</v>
      </c>
      <c r="AG594" s="63">
        <f>VLOOKUP($AD594,pTRAIT!$A:$X,8,FALSE)</f>
        <v>0</v>
      </c>
      <c r="AH594" s="63">
        <f>VLOOKUP($AD594,pTRAIT!$A:$X,9,FALSE)</f>
        <v>0</v>
      </c>
      <c r="AI594" s="63">
        <f>VLOOKUP($AD594,pTRAIT!$A:$X,10,FALSE)</f>
        <v>0</v>
      </c>
      <c r="AJ594" s="63">
        <f>VLOOKUP($AD594,pTRAIT!$A:$X,11,FALSE)</f>
        <v>0</v>
      </c>
      <c r="AK594" s="63">
        <f>VLOOKUP($AD594,pTRAIT!$A:$X,12,FALSE)</f>
        <v>0</v>
      </c>
      <c r="AL594" s="63">
        <f>VLOOKUP($AD594,pTRAIT!$A:$X,13,FALSE)</f>
        <v>0</v>
      </c>
      <c r="AM594" s="63">
        <f>VLOOKUP($AD594,pTRAIT!$A:$X,14,FALSE)</f>
        <v>0</v>
      </c>
      <c r="AN594" s="63">
        <f>VLOOKUP($AD594,pTRAIT!$A:$X,15,FALSE)</f>
        <v>0</v>
      </c>
      <c r="AO594" s="63">
        <f>VLOOKUP($AD594,pTRAIT!$A:$X,16,FALSE)</f>
        <v>0</v>
      </c>
      <c r="AP594" s="63">
        <f>VLOOKUP($AD594,pTRAIT!$A:$X,17,FALSE)</f>
        <v>0</v>
      </c>
      <c r="AQ594" s="63">
        <f>VLOOKUP($AD594,pTRAIT!$A:$X,18,FALSE)</f>
        <v>0</v>
      </c>
      <c r="AR594" s="63">
        <f>VLOOKUP($AD594,pTRAIT!$A:$X,19,FALSE)</f>
        <v>0</v>
      </c>
      <c r="AS594" s="63">
        <f>VLOOKUP($AD594,pTRAIT!$A:$X,20,FALSE)</f>
        <v>0</v>
      </c>
      <c r="AT594" s="63">
        <f>VLOOKUP($AD594,pTRAIT!$A:$X,21,FALSE)</f>
        <v>0</v>
      </c>
      <c r="AU594" s="63">
        <f>VLOOKUP($AD594,pTRAIT!$A:$X,22,FALSE)</f>
        <v>0</v>
      </c>
      <c r="AV594" s="63">
        <f>VLOOKUP($AD594,pTRAIT!$A:$X,23,FALSE)</f>
        <v>0</v>
      </c>
      <c r="AW594" s="63">
        <f>VLOOKUP($AD594,pTRAIT!$A:$X,24,FALSE)</f>
        <v>0</v>
      </c>
      <c r="AX594" s="67" t="s">
        <v>3334</v>
      </c>
      <c r="AY594" s="71" t="s">
        <v>3853</v>
      </c>
    </row>
    <row r="595" spans="1:51" ht="12" customHeight="1" x14ac:dyDescent="0.25">
      <c r="A595" s="32">
        <v>1072</v>
      </c>
      <c r="B595" s="33" t="s">
        <v>5</v>
      </c>
      <c r="C595" s="34">
        <v>62</v>
      </c>
      <c r="D595" s="32" t="str">
        <f t="shared" si="18"/>
        <v>1072X62</v>
      </c>
      <c r="E595" s="51" t="s">
        <v>1621</v>
      </c>
      <c r="F595" s="61" t="s">
        <v>2218</v>
      </c>
      <c r="G595" s="41" t="s">
        <v>43</v>
      </c>
      <c r="H595" s="38"/>
      <c r="I595" s="32">
        <v>1072</v>
      </c>
      <c r="J595" s="63">
        <f>VLOOKUP(I595,pTRAIT!A:B,2,FALSE)</f>
        <v>0</v>
      </c>
      <c r="K595" s="63" t="s">
        <v>2724</v>
      </c>
      <c r="L595" s="63"/>
      <c r="M595" s="63" t="s">
        <v>2437</v>
      </c>
      <c r="N595" s="63" t="s">
        <v>2730</v>
      </c>
      <c r="O595" s="63"/>
      <c r="P595" s="63" t="s">
        <v>2732</v>
      </c>
      <c r="Q595" s="63"/>
      <c r="R595" s="63" t="s">
        <v>2431</v>
      </c>
      <c r="S595" s="63" t="s">
        <v>2736</v>
      </c>
      <c r="T595" s="63" t="s">
        <v>2737</v>
      </c>
      <c r="U595" s="63" t="s">
        <v>2738</v>
      </c>
      <c r="V595" s="63"/>
      <c r="W595" s="63" t="s">
        <v>2431</v>
      </c>
      <c r="X595" s="63"/>
      <c r="Y595" s="63" t="s">
        <v>2740</v>
      </c>
      <c r="Z595" s="63"/>
      <c r="AA595" s="63" t="s">
        <v>2728</v>
      </c>
      <c r="AB595" s="63"/>
      <c r="AC595" s="63" t="str">
        <f t="shared" si="19"/>
        <v>EM5RT Ro5Al1So5 Pun-sge;NST=X</v>
      </c>
      <c r="AD595" s="34">
        <v>62</v>
      </c>
      <c r="AE595" s="40" t="str">
        <f>VLOOKUP(AD595,pTRAIT!A:B,2,FALSE)</f>
        <v>ERo5So5;NST=X / EM5RTCM5Ro5So5Pu;NST=X</v>
      </c>
      <c r="AF595" s="63">
        <f>VLOOKUP($AD595,pTRAIT!$A:$X,7,FALSE)</f>
        <v>0</v>
      </c>
      <c r="AG595" s="63">
        <f>VLOOKUP($AD595,pTRAIT!$A:$X,8,FALSE)</f>
        <v>0</v>
      </c>
      <c r="AH595" s="63">
        <f>VLOOKUP($AD595,pTRAIT!$A:$X,9,FALSE)</f>
        <v>0</v>
      </c>
      <c r="AI595" s="63">
        <f>VLOOKUP($AD595,pTRAIT!$A:$X,10,FALSE)</f>
        <v>0</v>
      </c>
      <c r="AJ595" s="63">
        <f>VLOOKUP($AD595,pTRAIT!$A:$X,11,FALSE)</f>
        <v>0</v>
      </c>
      <c r="AK595" s="63">
        <f>VLOOKUP($AD595,pTRAIT!$A:$X,12,FALSE)</f>
        <v>0</v>
      </c>
      <c r="AL595" s="63">
        <f>VLOOKUP($AD595,pTRAIT!$A:$X,13,FALSE)</f>
        <v>0</v>
      </c>
      <c r="AM595" s="63">
        <f>VLOOKUP($AD595,pTRAIT!$A:$X,14,FALSE)</f>
        <v>0</v>
      </c>
      <c r="AN595" s="63">
        <f>VLOOKUP($AD595,pTRAIT!$A:$X,15,FALSE)</f>
        <v>0</v>
      </c>
      <c r="AO595" s="63">
        <f>VLOOKUP($AD595,pTRAIT!$A:$X,16,FALSE)</f>
        <v>0</v>
      </c>
      <c r="AP595" s="63">
        <f>VLOOKUP($AD595,pTRAIT!$A:$X,17,FALSE)</f>
        <v>0</v>
      </c>
      <c r="AQ595" s="63">
        <f>VLOOKUP($AD595,pTRAIT!$A:$X,18,FALSE)</f>
        <v>0</v>
      </c>
      <c r="AR595" s="63">
        <f>VLOOKUP($AD595,pTRAIT!$A:$X,19,FALSE)</f>
        <v>0</v>
      </c>
      <c r="AS595" s="63">
        <f>VLOOKUP($AD595,pTRAIT!$A:$X,20,FALSE)</f>
        <v>0</v>
      </c>
      <c r="AT595" s="63">
        <f>VLOOKUP($AD595,pTRAIT!$A:$X,21,FALSE)</f>
        <v>0</v>
      </c>
      <c r="AU595" s="63">
        <f>VLOOKUP($AD595,pTRAIT!$A:$X,22,FALSE)</f>
        <v>0</v>
      </c>
      <c r="AV595" s="63">
        <f>VLOOKUP($AD595,pTRAIT!$A:$X,23,FALSE)</f>
        <v>0</v>
      </c>
      <c r="AW595" s="63">
        <f>VLOOKUP($AD595,pTRAIT!$A:$X,24,FALSE)</f>
        <v>0</v>
      </c>
      <c r="AX595" s="67" t="s">
        <v>3335</v>
      </c>
      <c r="AY595" s="71" t="s">
        <v>3854</v>
      </c>
    </row>
    <row r="596" spans="1:51" ht="12" customHeight="1" x14ac:dyDescent="0.25">
      <c r="A596" s="32">
        <v>1072</v>
      </c>
      <c r="B596" s="33" t="s">
        <v>5</v>
      </c>
      <c r="C596" s="34">
        <v>423</v>
      </c>
      <c r="D596" s="32" t="str">
        <f t="shared" si="18"/>
        <v>1072X423</v>
      </c>
      <c r="E596" s="51" t="s">
        <v>1621</v>
      </c>
      <c r="F596" s="61" t="s">
        <v>2219</v>
      </c>
      <c r="G596" s="41" t="s">
        <v>43</v>
      </c>
      <c r="H596" s="38"/>
      <c r="I596" s="32">
        <v>1072</v>
      </c>
      <c r="J596" s="63">
        <f>VLOOKUP(I596,pTRAIT!A:B,2,FALSE)</f>
        <v>0</v>
      </c>
      <c r="K596" s="63" t="s">
        <v>2724</v>
      </c>
      <c r="L596" s="63"/>
      <c r="M596" s="63" t="s">
        <v>2437</v>
      </c>
      <c r="N596" s="63" t="s">
        <v>2730</v>
      </c>
      <c r="O596" s="63"/>
      <c r="P596" s="63" t="s">
        <v>2732</v>
      </c>
      <c r="Q596" s="63"/>
      <c r="R596" s="63" t="s">
        <v>2431</v>
      </c>
      <c r="S596" s="63" t="s">
        <v>2736</v>
      </c>
      <c r="T596" s="63" t="s">
        <v>2737</v>
      </c>
      <c r="U596" s="63" t="s">
        <v>2738</v>
      </c>
      <c r="V596" s="63"/>
      <c r="W596" s="63" t="s">
        <v>2431</v>
      </c>
      <c r="X596" s="63"/>
      <c r="Y596" s="63" t="s">
        <v>2740</v>
      </c>
      <c r="Z596" s="63"/>
      <c r="AA596" s="63" t="s">
        <v>2728</v>
      </c>
      <c r="AB596" s="63"/>
      <c r="AC596" s="63" t="str">
        <f t="shared" si="19"/>
        <v>EM5RT Ro5Al1So5 Pun-sge;NST=X</v>
      </c>
      <c r="AD596" s="34">
        <v>423</v>
      </c>
      <c r="AE596" s="40" t="str">
        <f>VLOOKUP(AD596,pTRAIT!A:B,2,FALSE)</f>
        <v>EM5RTUeRo5So5;NST=X / EM5RTCM5Ro5So5Pu;NST=X</v>
      </c>
      <c r="AF596" s="63">
        <f>VLOOKUP($AD596,pTRAIT!$A:$X,7,FALSE)</f>
        <v>0</v>
      </c>
      <c r="AG596" s="63">
        <f>VLOOKUP($AD596,pTRAIT!$A:$X,8,FALSE)</f>
        <v>0</v>
      </c>
      <c r="AH596" s="63">
        <f>VLOOKUP($AD596,pTRAIT!$A:$X,9,FALSE)</f>
        <v>0</v>
      </c>
      <c r="AI596" s="63">
        <f>VLOOKUP($AD596,pTRAIT!$A:$X,10,FALSE)</f>
        <v>0</v>
      </c>
      <c r="AJ596" s="63">
        <f>VLOOKUP($AD596,pTRAIT!$A:$X,11,FALSE)</f>
        <v>0</v>
      </c>
      <c r="AK596" s="63">
        <f>VLOOKUP($AD596,pTRAIT!$A:$X,12,FALSE)</f>
        <v>0</v>
      </c>
      <c r="AL596" s="63">
        <f>VLOOKUP($AD596,pTRAIT!$A:$X,13,FALSE)</f>
        <v>0</v>
      </c>
      <c r="AM596" s="63">
        <f>VLOOKUP($AD596,pTRAIT!$A:$X,14,FALSE)</f>
        <v>0</v>
      </c>
      <c r="AN596" s="63">
        <f>VLOOKUP($AD596,pTRAIT!$A:$X,15,FALSE)</f>
        <v>0</v>
      </c>
      <c r="AO596" s="63">
        <f>VLOOKUP($AD596,pTRAIT!$A:$X,16,FALSE)</f>
        <v>0</v>
      </c>
      <c r="AP596" s="63">
        <f>VLOOKUP($AD596,pTRAIT!$A:$X,17,FALSE)</f>
        <v>0</v>
      </c>
      <c r="AQ596" s="63">
        <f>VLOOKUP($AD596,pTRAIT!$A:$X,18,FALSE)</f>
        <v>0</v>
      </c>
      <c r="AR596" s="63">
        <f>VLOOKUP($AD596,pTRAIT!$A:$X,19,FALSE)</f>
        <v>0</v>
      </c>
      <c r="AS596" s="63">
        <f>VLOOKUP($AD596,pTRAIT!$A:$X,20,FALSE)</f>
        <v>0</v>
      </c>
      <c r="AT596" s="63">
        <f>VLOOKUP($AD596,pTRAIT!$A:$X,21,FALSE)</f>
        <v>0</v>
      </c>
      <c r="AU596" s="63">
        <f>VLOOKUP($AD596,pTRAIT!$A:$X,22,FALSE)</f>
        <v>0</v>
      </c>
      <c r="AV596" s="63">
        <f>VLOOKUP($AD596,pTRAIT!$A:$X,23,FALSE)</f>
        <v>0</v>
      </c>
      <c r="AW596" s="63">
        <f>VLOOKUP($AD596,pTRAIT!$A:$X,24,FALSE)</f>
        <v>0</v>
      </c>
      <c r="AX596" s="67" t="s">
        <v>3336</v>
      </c>
      <c r="AY596" s="71" t="s">
        <v>3849</v>
      </c>
    </row>
    <row r="597" spans="1:51" ht="12" customHeight="1" x14ac:dyDescent="0.25">
      <c r="A597" s="32">
        <v>1072</v>
      </c>
      <c r="B597" s="33" t="s">
        <v>5</v>
      </c>
      <c r="C597" s="34">
        <v>240</v>
      </c>
      <c r="D597" s="32" t="str">
        <f t="shared" si="18"/>
        <v>1072X240</v>
      </c>
      <c r="E597" s="51" t="s">
        <v>1621</v>
      </c>
      <c r="F597" s="61" t="s">
        <v>2220</v>
      </c>
      <c r="G597" s="41" t="s">
        <v>43</v>
      </c>
      <c r="H597" s="38"/>
      <c r="I597" s="32">
        <v>1072</v>
      </c>
      <c r="J597" s="63">
        <f>VLOOKUP(I597,pTRAIT!A:B,2,FALSE)</f>
        <v>0</v>
      </c>
      <c r="K597" s="63" t="s">
        <v>2724</v>
      </c>
      <c r="L597" s="63"/>
      <c r="M597" s="63" t="s">
        <v>2437</v>
      </c>
      <c r="N597" s="63" t="s">
        <v>2730</v>
      </c>
      <c r="O597" s="63"/>
      <c r="P597" s="63" t="s">
        <v>2732</v>
      </c>
      <c r="Q597" s="63"/>
      <c r="R597" s="63" t="s">
        <v>2431</v>
      </c>
      <c r="S597" s="63" t="s">
        <v>2736</v>
      </c>
      <c r="T597" s="63" t="s">
        <v>2737</v>
      </c>
      <c r="U597" s="63" t="s">
        <v>2738</v>
      </c>
      <c r="V597" s="63"/>
      <c r="W597" s="63" t="s">
        <v>2431</v>
      </c>
      <c r="X597" s="63"/>
      <c r="Y597" s="63" t="s">
        <v>2740</v>
      </c>
      <c r="Z597" s="63"/>
      <c r="AA597" s="63" t="s">
        <v>2728</v>
      </c>
      <c r="AB597" s="63"/>
      <c r="AC597" s="63" t="str">
        <f t="shared" si="19"/>
        <v>EM5RT Ro5Al1So5 Pun-sge;NST=X</v>
      </c>
      <c r="AD597" s="34">
        <v>240</v>
      </c>
      <c r="AE597" s="40" t="str">
        <f>VLOOKUP(AD597,pTRAIT!A:B,2,FALSE)</f>
        <v>EM5RTRo5So5;NST=X / EM5RTCM5Ro5So5Pu;NST=X</v>
      </c>
      <c r="AF597" s="63">
        <f>VLOOKUP($AD597,pTRAIT!$A:$X,7,FALSE)</f>
        <v>0</v>
      </c>
      <c r="AG597" s="63">
        <f>VLOOKUP($AD597,pTRAIT!$A:$X,8,FALSE)</f>
        <v>0</v>
      </c>
      <c r="AH597" s="63">
        <f>VLOOKUP($AD597,pTRAIT!$A:$X,9,FALSE)</f>
        <v>0</v>
      </c>
      <c r="AI597" s="63">
        <f>VLOOKUP($AD597,pTRAIT!$A:$X,10,FALSE)</f>
        <v>0</v>
      </c>
      <c r="AJ597" s="63">
        <f>VLOOKUP($AD597,pTRAIT!$A:$X,11,FALSE)</f>
        <v>0</v>
      </c>
      <c r="AK597" s="63">
        <f>VLOOKUP($AD597,pTRAIT!$A:$X,12,FALSE)</f>
        <v>0</v>
      </c>
      <c r="AL597" s="63">
        <f>VLOOKUP($AD597,pTRAIT!$A:$X,13,FALSE)</f>
        <v>0</v>
      </c>
      <c r="AM597" s="63">
        <f>VLOOKUP($AD597,pTRAIT!$A:$X,14,FALSE)</f>
        <v>0</v>
      </c>
      <c r="AN597" s="63">
        <f>VLOOKUP($AD597,pTRAIT!$A:$X,15,FALSE)</f>
        <v>0</v>
      </c>
      <c r="AO597" s="63">
        <f>VLOOKUP($AD597,pTRAIT!$A:$X,16,FALSE)</f>
        <v>0</v>
      </c>
      <c r="AP597" s="63">
        <f>VLOOKUP($AD597,pTRAIT!$A:$X,17,FALSE)</f>
        <v>0</v>
      </c>
      <c r="AQ597" s="63">
        <f>VLOOKUP($AD597,pTRAIT!$A:$X,18,FALSE)</f>
        <v>0</v>
      </c>
      <c r="AR597" s="63">
        <f>VLOOKUP($AD597,pTRAIT!$A:$X,19,FALSE)</f>
        <v>0</v>
      </c>
      <c r="AS597" s="63">
        <f>VLOOKUP($AD597,pTRAIT!$A:$X,20,FALSE)</f>
        <v>0</v>
      </c>
      <c r="AT597" s="63">
        <f>VLOOKUP($AD597,pTRAIT!$A:$X,21,FALSE)</f>
        <v>0</v>
      </c>
      <c r="AU597" s="63">
        <f>VLOOKUP($AD597,pTRAIT!$A:$X,22,FALSE)</f>
        <v>0</v>
      </c>
      <c r="AV597" s="63">
        <f>VLOOKUP($AD597,pTRAIT!$A:$X,23,FALSE)</f>
        <v>0</v>
      </c>
      <c r="AW597" s="63">
        <f>VLOOKUP($AD597,pTRAIT!$A:$X,24,FALSE)</f>
        <v>0</v>
      </c>
      <c r="AX597" s="67" t="s">
        <v>3337</v>
      </c>
      <c r="AY597" s="71" t="s">
        <v>3855</v>
      </c>
    </row>
    <row r="598" spans="1:51" ht="12" customHeight="1" x14ac:dyDescent="0.25">
      <c r="A598" s="32">
        <v>1072</v>
      </c>
      <c r="B598" s="33" t="s">
        <v>5</v>
      </c>
      <c r="C598" s="34">
        <v>263</v>
      </c>
      <c r="D598" s="32" t="str">
        <f t="shared" si="18"/>
        <v>1072X263</v>
      </c>
      <c r="E598" s="51" t="s">
        <v>1621</v>
      </c>
      <c r="F598" s="61" t="s">
        <v>2221</v>
      </c>
      <c r="G598" s="41" t="s">
        <v>43</v>
      </c>
      <c r="H598" s="38"/>
      <c r="I598" s="32">
        <v>1072</v>
      </c>
      <c r="J598" s="63">
        <f>VLOOKUP(I598,pTRAIT!A:B,2,FALSE)</f>
        <v>0</v>
      </c>
      <c r="K598" s="63" t="s">
        <v>2724</v>
      </c>
      <c r="L598" s="63"/>
      <c r="M598" s="63" t="s">
        <v>2437</v>
      </c>
      <c r="N598" s="63" t="s">
        <v>2730</v>
      </c>
      <c r="O598" s="63"/>
      <c r="P598" s="63" t="s">
        <v>2732</v>
      </c>
      <c r="Q598" s="63"/>
      <c r="R598" s="63" t="s">
        <v>2431</v>
      </c>
      <c r="S598" s="63" t="s">
        <v>2736</v>
      </c>
      <c r="T598" s="63" t="s">
        <v>2737</v>
      </c>
      <c r="U598" s="63" t="s">
        <v>2738</v>
      </c>
      <c r="V598" s="63"/>
      <c r="W598" s="63" t="s">
        <v>2431</v>
      </c>
      <c r="X598" s="63"/>
      <c r="Y598" s="63" t="s">
        <v>2740</v>
      </c>
      <c r="Z598" s="63"/>
      <c r="AA598" s="63" t="s">
        <v>2728</v>
      </c>
      <c r="AB598" s="63"/>
      <c r="AC598" s="63" t="str">
        <f t="shared" si="19"/>
        <v>EM5RT Ro5Al1So5 Pun-sge;NST=X</v>
      </c>
      <c r="AD598" s="34">
        <v>263</v>
      </c>
      <c r="AE598" s="40" t="str">
        <f>VLOOKUP(AD598,pTRAIT!A:B,2,FALSE)</f>
        <v>EM5RTUeRo5So5;NST=X / EM5RTCM5Ro5So5Pu;NST=X</v>
      </c>
      <c r="AF598" s="63">
        <f>VLOOKUP($AD598,pTRAIT!$A:$X,7,FALSE)</f>
        <v>0</v>
      </c>
      <c r="AG598" s="63">
        <f>VLOOKUP($AD598,pTRAIT!$A:$X,8,FALSE)</f>
        <v>0</v>
      </c>
      <c r="AH598" s="63">
        <f>VLOOKUP($AD598,pTRAIT!$A:$X,9,FALSE)</f>
        <v>0</v>
      </c>
      <c r="AI598" s="63">
        <f>VLOOKUP($AD598,pTRAIT!$A:$X,10,FALSE)</f>
        <v>0</v>
      </c>
      <c r="AJ598" s="63">
        <f>VLOOKUP($AD598,pTRAIT!$A:$X,11,FALSE)</f>
        <v>0</v>
      </c>
      <c r="AK598" s="63">
        <f>VLOOKUP($AD598,pTRAIT!$A:$X,12,FALSE)</f>
        <v>0</v>
      </c>
      <c r="AL598" s="63">
        <f>VLOOKUP($AD598,pTRAIT!$A:$X,13,FALSE)</f>
        <v>0</v>
      </c>
      <c r="AM598" s="63">
        <f>VLOOKUP($AD598,pTRAIT!$A:$X,14,FALSE)</f>
        <v>0</v>
      </c>
      <c r="AN598" s="63">
        <f>VLOOKUP($AD598,pTRAIT!$A:$X,15,FALSE)</f>
        <v>0</v>
      </c>
      <c r="AO598" s="63">
        <f>VLOOKUP($AD598,pTRAIT!$A:$X,16,FALSE)</f>
        <v>0</v>
      </c>
      <c r="AP598" s="63">
        <f>VLOOKUP($AD598,pTRAIT!$A:$X,17,FALSE)</f>
        <v>0</v>
      </c>
      <c r="AQ598" s="63">
        <f>VLOOKUP($AD598,pTRAIT!$A:$X,18,FALSE)</f>
        <v>0</v>
      </c>
      <c r="AR598" s="63">
        <f>VLOOKUP($AD598,pTRAIT!$A:$X,19,FALSE)</f>
        <v>0</v>
      </c>
      <c r="AS598" s="63">
        <f>VLOOKUP($AD598,pTRAIT!$A:$X,20,FALSE)</f>
        <v>0</v>
      </c>
      <c r="AT598" s="63">
        <f>VLOOKUP($AD598,pTRAIT!$A:$X,21,FALSE)</f>
        <v>0</v>
      </c>
      <c r="AU598" s="63">
        <f>VLOOKUP($AD598,pTRAIT!$A:$X,22,FALSE)</f>
        <v>0</v>
      </c>
      <c r="AV598" s="63">
        <f>VLOOKUP($AD598,pTRAIT!$A:$X,23,FALSE)</f>
        <v>0</v>
      </c>
      <c r="AW598" s="63">
        <f>VLOOKUP($AD598,pTRAIT!$A:$X,24,FALSE)</f>
        <v>0</v>
      </c>
      <c r="AX598" s="67" t="s">
        <v>3338</v>
      </c>
      <c r="AY598" s="71" t="s">
        <v>3849</v>
      </c>
    </row>
    <row r="599" spans="1:51" ht="12" customHeight="1" x14ac:dyDescent="0.25">
      <c r="A599" s="32">
        <v>1072</v>
      </c>
      <c r="B599" s="33" t="s">
        <v>5</v>
      </c>
      <c r="C599" s="34">
        <v>318</v>
      </c>
      <c r="D599" s="32" t="str">
        <f t="shared" si="18"/>
        <v>1072X318</v>
      </c>
      <c r="E599" s="51" t="s">
        <v>1621</v>
      </c>
      <c r="F599" s="61" t="s">
        <v>2222</v>
      </c>
      <c r="G599" s="41" t="s">
        <v>43</v>
      </c>
      <c r="H599" s="38"/>
      <c r="I599" s="32">
        <v>1072</v>
      </c>
      <c r="J599" s="63">
        <f>VLOOKUP(I599,pTRAIT!A:B,2,FALSE)</f>
        <v>0</v>
      </c>
      <c r="K599" s="63" t="s">
        <v>2724</v>
      </c>
      <c r="L599" s="63"/>
      <c r="M599" s="63" t="s">
        <v>2437</v>
      </c>
      <c r="N599" s="63" t="s">
        <v>2730</v>
      </c>
      <c r="O599" s="63"/>
      <c r="P599" s="63" t="s">
        <v>2732</v>
      </c>
      <c r="Q599" s="63"/>
      <c r="R599" s="63" t="s">
        <v>2431</v>
      </c>
      <c r="S599" s="63" t="s">
        <v>2736</v>
      </c>
      <c r="T599" s="63" t="s">
        <v>2737</v>
      </c>
      <c r="U599" s="63" t="s">
        <v>2738</v>
      </c>
      <c r="V599" s="63"/>
      <c r="W599" s="63" t="s">
        <v>2431</v>
      </c>
      <c r="X599" s="63"/>
      <c r="Y599" s="63" t="s">
        <v>2740</v>
      </c>
      <c r="Z599" s="63"/>
      <c r="AA599" s="63" t="s">
        <v>2728</v>
      </c>
      <c r="AB599" s="63"/>
      <c r="AC599" s="63" t="str">
        <f t="shared" si="19"/>
        <v>EM5RT Ro5Al1So5 Pun-sge;NST=X</v>
      </c>
      <c r="AD599" s="34">
        <v>318</v>
      </c>
      <c r="AE599" s="40" t="str">
        <f>VLOOKUP(AD599,pTRAIT!A:B,2,FALSE)</f>
        <v>EM5RTUeRo5So5;NST=X / EM5RTCM5Ro5So5Pu;NST=X</v>
      </c>
      <c r="AF599" s="63">
        <f>VLOOKUP($AD599,pTRAIT!$A:$X,7,FALSE)</f>
        <v>0</v>
      </c>
      <c r="AG599" s="63">
        <f>VLOOKUP($AD599,pTRAIT!$A:$X,8,FALSE)</f>
        <v>0</v>
      </c>
      <c r="AH599" s="63">
        <f>VLOOKUP($AD599,pTRAIT!$A:$X,9,FALSE)</f>
        <v>0</v>
      </c>
      <c r="AI599" s="63">
        <f>VLOOKUP($AD599,pTRAIT!$A:$X,10,FALSE)</f>
        <v>0</v>
      </c>
      <c r="AJ599" s="63">
        <f>VLOOKUP($AD599,pTRAIT!$A:$X,11,FALSE)</f>
        <v>0</v>
      </c>
      <c r="AK599" s="63">
        <f>VLOOKUP($AD599,pTRAIT!$A:$X,12,FALSE)</f>
        <v>0</v>
      </c>
      <c r="AL599" s="63">
        <f>VLOOKUP($AD599,pTRAIT!$A:$X,13,FALSE)</f>
        <v>0</v>
      </c>
      <c r="AM599" s="63">
        <f>VLOOKUP($AD599,pTRAIT!$A:$X,14,FALSE)</f>
        <v>0</v>
      </c>
      <c r="AN599" s="63">
        <f>VLOOKUP($AD599,pTRAIT!$A:$X,15,FALSE)</f>
        <v>0</v>
      </c>
      <c r="AO599" s="63">
        <f>VLOOKUP($AD599,pTRAIT!$A:$X,16,FALSE)</f>
        <v>0</v>
      </c>
      <c r="AP599" s="63">
        <f>VLOOKUP($AD599,pTRAIT!$A:$X,17,FALSE)</f>
        <v>0</v>
      </c>
      <c r="AQ599" s="63">
        <f>VLOOKUP($AD599,pTRAIT!$A:$X,18,FALSE)</f>
        <v>0</v>
      </c>
      <c r="AR599" s="63">
        <f>VLOOKUP($AD599,pTRAIT!$A:$X,19,FALSE)</f>
        <v>0</v>
      </c>
      <c r="AS599" s="63">
        <f>VLOOKUP($AD599,pTRAIT!$A:$X,20,FALSE)</f>
        <v>0</v>
      </c>
      <c r="AT599" s="63">
        <f>VLOOKUP($AD599,pTRAIT!$A:$X,21,FALSE)</f>
        <v>0</v>
      </c>
      <c r="AU599" s="63">
        <f>VLOOKUP($AD599,pTRAIT!$A:$X,22,FALSE)</f>
        <v>0</v>
      </c>
      <c r="AV599" s="63">
        <f>VLOOKUP($AD599,pTRAIT!$A:$X,23,FALSE)</f>
        <v>0</v>
      </c>
      <c r="AW599" s="63">
        <f>VLOOKUP($AD599,pTRAIT!$A:$X,24,FALSE)</f>
        <v>0</v>
      </c>
      <c r="AX599" s="67" t="s">
        <v>3339</v>
      </c>
      <c r="AY599" s="71" t="s">
        <v>3849</v>
      </c>
    </row>
    <row r="600" spans="1:51" ht="12" customHeight="1" x14ac:dyDescent="0.25">
      <c r="A600" s="32">
        <v>1072</v>
      </c>
      <c r="B600" s="33" t="s">
        <v>5</v>
      </c>
      <c r="C600" s="34">
        <v>377</v>
      </c>
      <c r="D600" s="32" t="str">
        <f t="shared" si="18"/>
        <v>1072X377</v>
      </c>
      <c r="E600" s="51" t="s">
        <v>1621</v>
      </c>
      <c r="F600" s="61" t="s">
        <v>2223</v>
      </c>
      <c r="G600" s="41" t="s">
        <v>43</v>
      </c>
      <c r="H600" s="38"/>
      <c r="I600" s="32">
        <v>1072</v>
      </c>
      <c r="J600" s="63">
        <f>VLOOKUP(I600,pTRAIT!A:B,2,FALSE)</f>
        <v>0</v>
      </c>
      <c r="K600" s="63" t="s">
        <v>2724</v>
      </c>
      <c r="L600" s="63"/>
      <c r="M600" s="63" t="s">
        <v>2437</v>
      </c>
      <c r="N600" s="63" t="s">
        <v>2730</v>
      </c>
      <c r="O600" s="63"/>
      <c r="P600" s="63" t="s">
        <v>2732</v>
      </c>
      <c r="Q600" s="63"/>
      <c r="R600" s="63" t="s">
        <v>2431</v>
      </c>
      <c r="S600" s="63" t="s">
        <v>2736</v>
      </c>
      <c r="T600" s="63" t="s">
        <v>2737</v>
      </c>
      <c r="U600" s="63" t="s">
        <v>2738</v>
      </c>
      <c r="V600" s="63"/>
      <c r="W600" s="63" t="s">
        <v>2431</v>
      </c>
      <c r="X600" s="63"/>
      <c r="Y600" s="63" t="s">
        <v>2740</v>
      </c>
      <c r="Z600" s="63"/>
      <c r="AA600" s="63" t="s">
        <v>2728</v>
      </c>
      <c r="AB600" s="63"/>
      <c r="AC600" s="63" t="str">
        <f t="shared" si="19"/>
        <v>EM5RT Ro5Al1So5 Pun-sge;NST=X</v>
      </c>
      <c r="AD600" s="34">
        <v>377</v>
      </c>
      <c r="AE600" s="40" t="str">
        <f>VLOOKUP(AD600,pTRAIT!A:B,2,FALSE)</f>
        <v>EM5RTUeRo5So5;NST=X / EM5RTCM5Ro5So5Pu;NST=X</v>
      </c>
      <c r="AF600" s="63">
        <f>VLOOKUP($AD600,pTRAIT!$A:$X,7,FALSE)</f>
        <v>0</v>
      </c>
      <c r="AG600" s="63">
        <f>VLOOKUP($AD600,pTRAIT!$A:$X,8,FALSE)</f>
        <v>0</v>
      </c>
      <c r="AH600" s="63">
        <f>VLOOKUP($AD600,pTRAIT!$A:$X,9,FALSE)</f>
        <v>0</v>
      </c>
      <c r="AI600" s="63">
        <f>VLOOKUP($AD600,pTRAIT!$A:$X,10,FALSE)</f>
        <v>0</v>
      </c>
      <c r="AJ600" s="63">
        <f>VLOOKUP($AD600,pTRAIT!$A:$X,11,FALSE)</f>
        <v>0</v>
      </c>
      <c r="AK600" s="63">
        <f>VLOOKUP($AD600,pTRAIT!$A:$X,12,FALSE)</f>
        <v>0</v>
      </c>
      <c r="AL600" s="63">
        <f>VLOOKUP($AD600,pTRAIT!$A:$X,13,FALSE)</f>
        <v>0</v>
      </c>
      <c r="AM600" s="63">
        <f>VLOOKUP($AD600,pTRAIT!$A:$X,14,FALSE)</f>
        <v>0</v>
      </c>
      <c r="AN600" s="63">
        <f>VLOOKUP($AD600,pTRAIT!$A:$X,15,FALSE)</f>
        <v>0</v>
      </c>
      <c r="AO600" s="63">
        <f>VLOOKUP($AD600,pTRAIT!$A:$X,16,FALSE)</f>
        <v>0</v>
      </c>
      <c r="AP600" s="63">
        <f>VLOOKUP($AD600,pTRAIT!$A:$X,17,FALSE)</f>
        <v>0</v>
      </c>
      <c r="AQ600" s="63">
        <f>VLOOKUP($AD600,pTRAIT!$A:$X,18,FALSE)</f>
        <v>0</v>
      </c>
      <c r="AR600" s="63">
        <f>VLOOKUP($AD600,pTRAIT!$A:$X,19,FALSE)</f>
        <v>0</v>
      </c>
      <c r="AS600" s="63">
        <f>VLOOKUP($AD600,pTRAIT!$A:$X,20,FALSE)</f>
        <v>0</v>
      </c>
      <c r="AT600" s="63">
        <f>VLOOKUP($AD600,pTRAIT!$A:$X,21,FALSE)</f>
        <v>0</v>
      </c>
      <c r="AU600" s="63">
        <f>VLOOKUP($AD600,pTRAIT!$A:$X,22,FALSE)</f>
        <v>0</v>
      </c>
      <c r="AV600" s="63">
        <f>VLOOKUP($AD600,pTRAIT!$A:$X,23,FALSE)</f>
        <v>0</v>
      </c>
      <c r="AW600" s="63">
        <f>VLOOKUP($AD600,pTRAIT!$A:$X,24,FALSE)</f>
        <v>0</v>
      </c>
      <c r="AX600" s="67" t="s">
        <v>3340</v>
      </c>
      <c r="AY600" s="71" t="s">
        <v>3849</v>
      </c>
    </row>
    <row r="601" spans="1:51" ht="12" customHeight="1" x14ac:dyDescent="0.25">
      <c r="A601" s="32">
        <v>1072</v>
      </c>
      <c r="B601" s="33" t="s">
        <v>5</v>
      </c>
      <c r="C601" s="34">
        <v>1124</v>
      </c>
      <c r="D601" s="32" t="str">
        <f t="shared" si="18"/>
        <v>1072X1124</v>
      </c>
      <c r="E601" s="50" t="s">
        <v>1620</v>
      </c>
      <c r="F601" s="61" t="s">
        <v>2224</v>
      </c>
      <c r="G601" s="41" t="s">
        <v>43</v>
      </c>
      <c r="H601" s="38"/>
      <c r="I601" s="32">
        <v>1072</v>
      </c>
      <c r="J601" s="63">
        <f>VLOOKUP(I601,pTRAIT!A:B,2,FALSE)</f>
        <v>0</v>
      </c>
      <c r="K601" s="63" t="s">
        <v>2724</v>
      </c>
      <c r="L601" s="63"/>
      <c r="M601" s="63" t="s">
        <v>2437</v>
      </c>
      <c r="N601" s="63" t="s">
        <v>2730</v>
      </c>
      <c r="O601" s="63"/>
      <c r="P601" s="63" t="s">
        <v>2732</v>
      </c>
      <c r="Q601" s="63"/>
      <c r="R601" s="63" t="s">
        <v>2431</v>
      </c>
      <c r="S601" s="63" t="s">
        <v>2736</v>
      </c>
      <c r="T601" s="63" t="s">
        <v>2737</v>
      </c>
      <c r="U601" s="63" t="s">
        <v>2738</v>
      </c>
      <c r="V601" s="63"/>
      <c r="W601" s="63" t="s">
        <v>2431</v>
      </c>
      <c r="X601" s="63"/>
      <c r="Y601" s="63" t="s">
        <v>2740</v>
      </c>
      <c r="Z601" s="63"/>
      <c r="AA601" s="63" t="s">
        <v>2728</v>
      </c>
      <c r="AB601" s="63"/>
      <c r="AC601" s="63" t="str">
        <f t="shared" si="19"/>
        <v>EM5RT Ro5Al1So5 Pun-sge;NST=X</v>
      </c>
      <c r="AD601" s="34">
        <v>1124</v>
      </c>
      <c r="AE601" s="40" t="str">
        <f>VLOOKUP(AD601,pTRAIT!A:B,2,FALSE)</f>
        <v>EM5RTCM5(So5)Pu;NST=X / EM5RTCM5Ro5So5Pu;NST=X</v>
      </c>
      <c r="AF601" s="63">
        <f>VLOOKUP($AD601,pTRAIT!$A:$X,7,FALSE)</f>
        <v>0</v>
      </c>
      <c r="AG601" s="63">
        <f>VLOOKUP($AD601,pTRAIT!$A:$X,8,FALSE)</f>
        <v>0</v>
      </c>
      <c r="AH601" s="63">
        <f>VLOOKUP($AD601,pTRAIT!$A:$X,9,FALSE)</f>
        <v>0</v>
      </c>
      <c r="AI601" s="63">
        <f>VLOOKUP($AD601,pTRAIT!$A:$X,10,FALSE)</f>
        <v>0</v>
      </c>
      <c r="AJ601" s="63">
        <f>VLOOKUP($AD601,pTRAIT!$A:$X,11,FALSE)</f>
        <v>0</v>
      </c>
      <c r="AK601" s="63">
        <f>VLOOKUP($AD601,pTRAIT!$A:$X,12,FALSE)</f>
        <v>0</v>
      </c>
      <c r="AL601" s="63">
        <f>VLOOKUP($AD601,pTRAIT!$A:$X,13,FALSE)</f>
        <v>0</v>
      </c>
      <c r="AM601" s="63">
        <f>VLOOKUP($AD601,pTRAIT!$A:$X,14,FALSE)</f>
        <v>0</v>
      </c>
      <c r="AN601" s="63">
        <f>VLOOKUP($AD601,pTRAIT!$A:$X,15,FALSE)</f>
        <v>0</v>
      </c>
      <c r="AO601" s="63">
        <f>VLOOKUP($AD601,pTRAIT!$A:$X,16,FALSE)</f>
        <v>0</v>
      </c>
      <c r="AP601" s="63">
        <f>VLOOKUP($AD601,pTRAIT!$A:$X,17,FALSE)</f>
        <v>0</v>
      </c>
      <c r="AQ601" s="63">
        <f>VLOOKUP($AD601,pTRAIT!$A:$X,18,FALSE)</f>
        <v>0</v>
      </c>
      <c r="AR601" s="63">
        <f>VLOOKUP($AD601,pTRAIT!$A:$X,19,FALSE)</f>
        <v>0</v>
      </c>
      <c r="AS601" s="63">
        <f>VLOOKUP($AD601,pTRAIT!$A:$X,20,FALSE)</f>
        <v>0</v>
      </c>
      <c r="AT601" s="63">
        <f>VLOOKUP($AD601,pTRAIT!$A:$X,21,FALSE)</f>
        <v>0</v>
      </c>
      <c r="AU601" s="63">
        <f>VLOOKUP($AD601,pTRAIT!$A:$X,22,FALSE)</f>
        <v>0</v>
      </c>
      <c r="AV601" s="63">
        <f>VLOOKUP($AD601,pTRAIT!$A:$X,23,FALSE)</f>
        <v>0</v>
      </c>
      <c r="AW601" s="63">
        <f>VLOOKUP($AD601,pTRAIT!$A:$X,24,FALSE)</f>
        <v>0</v>
      </c>
      <c r="AX601" s="67" t="s">
        <v>3341</v>
      </c>
      <c r="AY601" s="71" t="s">
        <v>3850</v>
      </c>
    </row>
    <row r="602" spans="1:51" ht="12" customHeight="1" x14ac:dyDescent="0.25">
      <c r="A602" s="32">
        <v>1072</v>
      </c>
      <c r="B602" s="33" t="s">
        <v>5</v>
      </c>
      <c r="C602" s="34">
        <v>1158</v>
      </c>
      <c r="D602" s="32" t="str">
        <f t="shared" si="18"/>
        <v>1072X1158</v>
      </c>
      <c r="E602" s="50" t="s">
        <v>1620</v>
      </c>
      <c r="F602" s="61" t="s">
        <v>2225</v>
      </c>
      <c r="G602" s="41" t="s">
        <v>43</v>
      </c>
      <c r="H602" s="38"/>
      <c r="I602" s="32">
        <v>1072</v>
      </c>
      <c r="J602" s="63">
        <f>VLOOKUP(I602,pTRAIT!A:B,2,FALSE)</f>
        <v>0</v>
      </c>
      <c r="K602" s="63" t="s">
        <v>2724</v>
      </c>
      <c r="L602" s="63"/>
      <c r="M602" s="63" t="s">
        <v>2437</v>
      </c>
      <c r="N602" s="63" t="s">
        <v>2730</v>
      </c>
      <c r="O602" s="63"/>
      <c r="P602" s="63" t="s">
        <v>2732</v>
      </c>
      <c r="Q602" s="63"/>
      <c r="R602" s="63" t="s">
        <v>2431</v>
      </c>
      <c r="S602" s="63" t="s">
        <v>2736</v>
      </c>
      <c r="T602" s="63" t="s">
        <v>2737</v>
      </c>
      <c r="U602" s="63" t="s">
        <v>2738</v>
      </c>
      <c r="V602" s="63"/>
      <c r="W602" s="63" t="s">
        <v>2431</v>
      </c>
      <c r="X602" s="63"/>
      <c r="Y602" s="63" t="s">
        <v>2740</v>
      </c>
      <c r="Z602" s="63"/>
      <c r="AA602" s="63" t="s">
        <v>2728</v>
      </c>
      <c r="AB602" s="63"/>
      <c r="AC602" s="63" t="str">
        <f t="shared" si="19"/>
        <v>EM5RT Ro5Al1So5 Pun-sge;NST=X</v>
      </c>
      <c r="AD602" s="34">
        <v>1158</v>
      </c>
      <c r="AE602" s="40" t="str">
        <f>VLOOKUP(AD602,pTRAIT!A:B,2,FALSE)</f>
        <v>EM5RTUeRo5So5;NST=X / EM5RTCM5Ro5So5Pu;NST=X</v>
      </c>
      <c r="AF602" s="63">
        <f>VLOOKUP($AD602,pTRAIT!$A:$X,7,FALSE)</f>
        <v>0</v>
      </c>
      <c r="AG602" s="63">
        <f>VLOOKUP($AD602,pTRAIT!$A:$X,8,FALSE)</f>
        <v>0</v>
      </c>
      <c r="AH602" s="63">
        <f>VLOOKUP($AD602,pTRAIT!$A:$X,9,FALSE)</f>
        <v>0</v>
      </c>
      <c r="AI602" s="63">
        <f>VLOOKUP($AD602,pTRAIT!$A:$X,10,FALSE)</f>
        <v>0</v>
      </c>
      <c r="AJ602" s="63">
        <f>VLOOKUP($AD602,pTRAIT!$A:$X,11,FALSE)</f>
        <v>0</v>
      </c>
      <c r="AK602" s="63">
        <f>VLOOKUP($AD602,pTRAIT!$A:$X,12,FALSE)</f>
        <v>0</v>
      </c>
      <c r="AL602" s="63">
        <f>VLOOKUP($AD602,pTRAIT!$A:$X,13,FALSE)</f>
        <v>0</v>
      </c>
      <c r="AM602" s="63">
        <f>VLOOKUP($AD602,pTRAIT!$A:$X,14,FALSE)</f>
        <v>0</v>
      </c>
      <c r="AN602" s="63">
        <f>VLOOKUP($AD602,pTRAIT!$A:$X,15,FALSE)</f>
        <v>0</v>
      </c>
      <c r="AO602" s="63">
        <f>VLOOKUP($AD602,pTRAIT!$A:$X,16,FALSE)</f>
        <v>0</v>
      </c>
      <c r="AP602" s="63">
        <f>VLOOKUP($AD602,pTRAIT!$A:$X,17,FALSE)</f>
        <v>0</v>
      </c>
      <c r="AQ602" s="63">
        <f>VLOOKUP($AD602,pTRAIT!$A:$X,18,FALSE)</f>
        <v>0</v>
      </c>
      <c r="AR602" s="63">
        <f>VLOOKUP($AD602,pTRAIT!$A:$X,19,FALSE)</f>
        <v>0</v>
      </c>
      <c r="AS602" s="63">
        <f>VLOOKUP($AD602,pTRAIT!$A:$X,20,FALSE)</f>
        <v>0</v>
      </c>
      <c r="AT602" s="63">
        <f>VLOOKUP($AD602,pTRAIT!$A:$X,21,FALSE)</f>
        <v>0</v>
      </c>
      <c r="AU602" s="63">
        <f>VLOOKUP($AD602,pTRAIT!$A:$X,22,FALSE)</f>
        <v>0</v>
      </c>
      <c r="AV602" s="63">
        <f>VLOOKUP($AD602,pTRAIT!$A:$X,23,FALSE)</f>
        <v>0</v>
      </c>
      <c r="AW602" s="63">
        <f>VLOOKUP($AD602,pTRAIT!$A:$X,24,FALSE)</f>
        <v>0</v>
      </c>
      <c r="AX602" s="67" t="s">
        <v>3342</v>
      </c>
      <c r="AY602" s="71" t="s">
        <v>3849</v>
      </c>
    </row>
    <row r="603" spans="1:51" ht="12" customHeight="1" x14ac:dyDescent="0.25">
      <c r="A603" s="32">
        <v>1072</v>
      </c>
      <c r="B603" s="33" t="s">
        <v>5</v>
      </c>
      <c r="C603" s="34">
        <v>1194</v>
      </c>
      <c r="D603" s="32" t="str">
        <f t="shared" si="18"/>
        <v>1072X1194</v>
      </c>
      <c r="E603" s="50" t="s">
        <v>1620</v>
      </c>
      <c r="F603" s="61" t="s">
        <v>2226</v>
      </c>
      <c r="G603" s="41" t="s">
        <v>43</v>
      </c>
      <c r="H603" s="38"/>
      <c r="I603" s="32">
        <v>1072</v>
      </c>
      <c r="J603" s="63">
        <f>VLOOKUP(I603,pTRAIT!A:B,2,FALSE)</f>
        <v>0</v>
      </c>
      <c r="K603" s="63" t="s">
        <v>2724</v>
      </c>
      <c r="L603" s="63"/>
      <c r="M603" s="63" t="s">
        <v>2437</v>
      </c>
      <c r="N603" s="63" t="s">
        <v>2730</v>
      </c>
      <c r="O603" s="63"/>
      <c r="P603" s="63" t="s">
        <v>2732</v>
      </c>
      <c r="Q603" s="63"/>
      <c r="R603" s="63" t="s">
        <v>2431</v>
      </c>
      <c r="S603" s="63" t="s">
        <v>2736</v>
      </c>
      <c r="T603" s="63" t="s">
        <v>2737</v>
      </c>
      <c r="U603" s="63" t="s">
        <v>2738</v>
      </c>
      <c r="V603" s="63"/>
      <c r="W603" s="63" t="s">
        <v>2431</v>
      </c>
      <c r="X603" s="63"/>
      <c r="Y603" s="63" t="s">
        <v>2740</v>
      </c>
      <c r="Z603" s="63"/>
      <c r="AA603" s="63" t="s">
        <v>2728</v>
      </c>
      <c r="AB603" s="63"/>
      <c r="AC603" s="63" t="str">
        <f t="shared" si="19"/>
        <v>EM5RT Ro5Al1So5 Pun-sge;NST=X</v>
      </c>
      <c r="AD603" s="34">
        <v>1194</v>
      </c>
      <c r="AE603" s="40" t="str">
        <f>VLOOKUP(AD603,pTRAIT!A:B,2,FALSE)</f>
        <v>EM5RTCM5Pu;NST=X / EM5RTCM5Ro5So5Pu;NST=X</v>
      </c>
      <c r="AF603" s="63">
        <f>VLOOKUP($AD603,pTRAIT!$A:$X,7,FALSE)</f>
        <v>0</v>
      </c>
      <c r="AG603" s="63">
        <f>VLOOKUP($AD603,pTRAIT!$A:$X,8,FALSE)</f>
        <v>0</v>
      </c>
      <c r="AH603" s="63">
        <f>VLOOKUP($AD603,pTRAIT!$A:$X,9,FALSE)</f>
        <v>0</v>
      </c>
      <c r="AI603" s="63">
        <f>VLOOKUP($AD603,pTRAIT!$A:$X,10,FALSE)</f>
        <v>0</v>
      </c>
      <c r="AJ603" s="63">
        <f>VLOOKUP($AD603,pTRAIT!$A:$X,11,FALSE)</f>
        <v>0</v>
      </c>
      <c r="AK603" s="63">
        <f>VLOOKUP($AD603,pTRAIT!$A:$X,12,FALSE)</f>
        <v>0</v>
      </c>
      <c r="AL603" s="63">
        <f>VLOOKUP($AD603,pTRAIT!$A:$X,13,FALSE)</f>
        <v>0</v>
      </c>
      <c r="AM603" s="63">
        <f>VLOOKUP($AD603,pTRAIT!$A:$X,14,FALSE)</f>
        <v>0</v>
      </c>
      <c r="AN603" s="63">
        <f>VLOOKUP($AD603,pTRAIT!$A:$X,15,FALSE)</f>
        <v>0</v>
      </c>
      <c r="AO603" s="63">
        <f>VLOOKUP($AD603,pTRAIT!$A:$X,16,FALSE)</f>
        <v>0</v>
      </c>
      <c r="AP603" s="63">
        <f>VLOOKUP($AD603,pTRAIT!$A:$X,17,FALSE)</f>
        <v>0</v>
      </c>
      <c r="AQ603" s="63">
        <f>VLOOKUP($AD603,pTRAIT!$A:$X,18,FALSE)</f>
        <v>0</v>
      </c>
      <c r="AR603" s="63">
        <f>VLOOKUP($AD603,pTRAIT!$A:$X,19,FALSE)</f>
        <v>0</v>
      </c>
      <c r="AS603" s="63">
        <f>VLOOKUP($AD603,pTRAIT!$A:$X,20,FALSE)</f>
        <v>0</v>
      </c>
      <c r="AT603" s="63">
        <f>VLOOKUP($AD603,pTRAIT!$A:$X,21,FALSE)</f>
        <v>0</v>
      </c>
      <c r="AU603" s="63">
        <f>VLOOKUP($AD603,pTRAIT!$A:$X,22,FALSE)</f>
        <v>0</v>
      </c>
      <c r="AV603" s="63">
        <f>VLOOKUP($AD603,pTRAIT!$A:$X,23,FALSE)</f>
        <v>0</v>
      </c>
      <c r="AW603" s="63">
        <f>VLOOKUP($AD603,pTRAIT!$A:$X,24,FALSE)</f>
        <v>0</v>
      </c>
      <c r="AX603" s="67" t="s">
        <v>3343</v>
      </c>
      <c r="AY603" s="71" t="s">
        <v>3851</v>
      </c>
    </row>
    <row r="604" spans="1:51" ht="12" customHeight="1" x14ac:dyDescent="0.25">
      <c r="A604" s="32">
        <v>1072</v>
      </c>
      <c r="B604" s="33" t="s">
        <v>5</v>
      </c>
      <c r="C604" s="34">
        <v>1363</v>
      </c>
      <c r="D604" s="32" t="str">
        <f t="shared" si="18"/>
        <v>1072X1363</v>
      </c>
      <c r="E604" s="50" t="s">
        <v>1620</v>
      </c>
      <c r="F604" s="61" t="s">
        <v>2227</v>
      </c>
      <c r="G604" s="41" t="s">
        <v>43</v>
      </c>
      <c r="H604" s="38"/>
      <c r="I604" s="32">
        <v>1072</v>
      </c>
      <c r="J604" s="63">
        <f>VLOOKUP(I604,pTRAIT!A:B,2,FALSE)</f>
        <v>0</v>
      </c>
      <c r="K604" s="63" t="s">
        <v>2724</v>
      </c>
      <c r="L604" s="63"/>
      <c r="M604" s="63" t="s">
        <v>2437</v>
      </c>
      <c r="N604" s="63" t="s">
        <v>2730</v>
      </c>
      <c r="O604" s="63"/>
      <c r="P604" s="63" t="s">
        <v>2732</v>
      </c>
      <c r="Q604" s="63"/>
      <c r="R604" s="63" t="s">
        <v>2431</v>
      </c>
      <c r="S604" s="63" t="s">
        <v>2736</v>
      </c>
      <c r="T604" s="63" t="s">
        <v>2737</v>
      </c>
      <c r="U604" s="63" t="s">
        <v>2738</v>
      </c>
      <c r="V604" s="63"/>
      <c r="W604" s="63" t="s">
        <v>2431</v>
      </c>
      <c r="X604" s="63"/>
      <c r="Y604" s="63" t="s">
        <v>2740</v>
      </c>
      <c r="Z604" s="63"/>
      <c r="AA604" s="63" t="s">
        <v>2728</v>
      </c>
      <c r="AB604" s="63"/>
      <c r="AC604" s="63" t="str">
        <f t="shared" si="19"/>
        <v>EM5RT Ro5Al1So5 Pun-sge;NST=X</v>
      </c>
      <c r="AD604" s="34">
        <v>1363</v>
      </c>
      <c r="AE604" s="40" t="str">
        <f>VLOOKUP(AD604,pTRAIT!A:B,2,FALSE)</f>
        <v>EM5RTCM5So5Pu;NST=X / EM5RTCM5Ro5So5Pu;NST=X</v>
      </c>
      <c r="AF604" s="63">
        <f>VLOOKUP($AD604,pTRAIT!$A:$X,7,FALSE)</f>
        <v>0</v>
      </c>
      <c r="AG604" s="63">
        <f>VLOOKUP($AD604,pTRAIT!$A:$X,8,FALSE)</f>
        <v>0</v>
      </c>
      <c r="AH604" s="63">
        <f>VLOOKUP($AD604,pTRAIT!$A:$X,9,FALSE)</f>
        <v>0</v>
      </c>
      <c r="AI604" s="63">
        <f>VLOOKUP($AD604,pTRAIT!$A:$X,10,FALSE)</f>
        <v>0</v>
      </c>
      <c r="AJ604" s="63">
        <f>VLOOKUP($AD604,pTRAIT!$A:$X,11,FALSE)</f>
        <v>0</v>
      </c>
      <c r="AK604" s="63">
        <f>VLOOKUP($AD604,pTRAIT!$A:$X,12,FALSE)</f>
        <v>0</v>
      </c>
      <c r="AL604" s="63">
        <f>VLOOKUP($AD604,pTRAIT!$A:$X,13,FALSE)</f>
        <v>0</v>
      </c>
      <c r="AM604" s="63">
        <f>VLOOKUP($AD604,pTRAIT!$A:$X,14,FALSE)</f>
        <v>0</v>
      </c>
      <c r="AN604" s="63">
        <f>VLOOKUP($AD604,pTRAIT!$A:$X,15,FALSE)</f>
        <v>0</v>
      </c>
      <c r="AO604" s="63">
        <f>VLOOKUP($AD604,pTRAIT!$A:$X,16,FALSE)</f>
        <v>0</v>
      </c>
      <c r="AP604" s="63">
        <f>VLOOKUP($AD604,pTRAIT!$A:$X,17,FALSE)</f>
        <v>0</v>
      </c>
      <c r="AQ604" s="63">
        <f>VLOOKUP($AD604,pTRAIT!$A:$X,18,FALSE)</f>
        <v>0</v>
      </c>
      <c r="AR604" s="63">
        <f>VLOOKUP($AD604,pTRAIT!$A:$X,19,FALSE)</f>
        <v>0</v>
      </c>
      <c r="AS604" s="63">
        <f>VLOOKUP($AD604,pTRAIT!$A:$X,20,FALSE)</f>
        <v>0</v>
      </c>
      <c r="AT604" s="63">
        <f>VLOOKUP($AD604,pTRAIT!$A:$X,21,FALSE)</f>
        <v>0</v>
      </c>
      <c r="AU604" s="63">
        <f>VLOOKUP($AD604,pTRAIT!$A:$X,22,FALSE)</f>
        <v>0</v>
      </c>
      <c r="AV604" s="63">
        <f>VLOOKUP($AD604,pTRAIT!$A:$X,23,FALSE)</f>
        <v>0</v>
      </c>
      <c r="AW604" s="63">
        <f>VLOOKUP($AD604,pTRAIT!$A:$X,24,FALSE)</f>
        <v>0</v>
      </c>
      <c r="AX604" s="67" t="s">
        <v>3344</v>
      </c>
      <c r="AY604" s="71" t="s">
        <v>3853</v>
      </c>
    </row>
    <row r="605" spans="1:51" ht="12" customHeight="1" x14ac:dyDescent="0.25">
      <c r="A605" s="32">
        <v>1073</v>
      </c>
      <c r="B605" s="33" t="s">
        <v>5</v>
      </c>
      <c r="C605" s="34">
        <v>63</v>
      </c>
      <c r="D605" s="32" t="str">
        <f t="shared" si="18"/>
        <v>1073X63</v>
      </c>
      <c r="E605" s="51" t="s">
        <v>1621</v>
      </c>
      <c r="F605" s="61" t="s">
        <v>2228</v>
      </c>
      <c r="G605" s="41" t="s">
        <v>43</v>
      </c>
      <c r="H605" s="38"/>
      <c r="I605" s="32">
        <v>1073</v>
      </c>
      <c r="J605" s="63">
        <f>VLOOKUP(I605,pTRAIT!A:B,2,FALSE)</f>
        <v>0</v>
      </c>
      <c r="K605" s="63" t="s">
        <v>2724</v>
      </c>
      <c r="L605" s="63"/>
      <c r="M605" s="63" t="s">
        <v>2437</v>
      </c>
      <c r="N605" s="63" t="s">
        <v>2730</v>
      </c>
      <c r="O605" s="63"/>
      <c r="P605" s="63" t="s">
        <v>2732</v>
      </c>
      <c r="Q605" s="63"/>
      <c r="R605" s="63" t="s">
        <v>2431</v>
      </c>
      <c r="S605" s="63"/>
      <c r="T605" s="63" t="s">
        <v>2737</v>
      </c>
      <c r="U605" s="63" t="s">
        <v>2738</v>
      </c>
      <c r="V605" s="63"/>
      <c r="W605" s="63" t="s">
        <v>2431</v>
      </c>
      <c r="X605" s="63"/>
      <c r="Y605" s="63" t="s">
        <v>2740</v>
      </c>
      <c r="Z605" s="63"/>
      <c r="AA605" s="63" t="s">
        <v>2728</v>
      </c>
      <c r="AB605" s="63"/>
      <c r="AC605" s="63" t="str">
        <f t="shared" si="19"/>
        <v>EM5RT Al1So5 Pun-sge;NST=X</v>
      </c>
      <c r="AD605" s="34">
        <v>63</v>
      </c>
      <c r="AE605" s="40" t="str">
        <f>VLOOKUP(AD605,pTRAIT!A:B,2,FALSE)</f>
        <v>ERo5So5;NST=X / EM5RTCM5So5Pu;NST=X</v>
      </c>
      <c r="AF605" s="63">
        <f>VLOOKUP($AD605,pTRAIT!$A:$X,7,FALSE)</f>
        <v>0</v>
      </c>
      <c r="AG605" s="63">
        <f>VLOOKUP($AD605,pTRAIT!$A:$X,8,FALSE)</f>
        <v>0</v>
      </c>
      <c r="AH605" s="63">
        <f>VLOOKUP($AD605,pTRAIT!$A:$X,9,FALSE)</f>
        <v>0</v>
      </c>
      <c r="AI605" s="63">
        <f>VLOOKUP($AD605,pTRAIT!$A:$X,10,FALSE)</f>
        <v>0</v>
      </c>
      <c r="AJ605" s="63">
        <f>VLOOKUP($AD605,pTRAIT!$A:$X,11,FALSE)</f>
        <v>0</v>
      </c>
      <c r="AK605" s="63">
        <f>VLOOKUP($AD605,pTRAIT!$A:$X,12,FALSE)</f>
        <v>0</v>
      </c>
      <c r="AL605" s="63">
        <f>VLOOKUP($AD605,pTRAIT!$A:$X,13,FALSE)</f>
        <v>0</v>
      </c>
      <c r="AM605" s="63">
        <f>VLOOKUP($AD605,pTRAIT!$A:$X,14,FALSE)</f>
        <v>0</v>
      </c>
      <c r="AN605" s="63">
        <f>VLOOKUP($AD605,pTRAIT!$A:$X,15,FALSE)</f>
        <v>0</v>
      </c>
      <c r="AO605" s="63">
        <f>VLOOKUP($AD605,pTRAIT!$A:$X,16,FALSE)</f>
        <v>0</v>
      </c>
      <c r="AP605" s="63">
        <f>VLOOKUP($AD605,pTRAIT!$A:$X,17,FALSE)</f>
        <v>0</v>
      </c>
      <c r="AQ605" s="63">
        <f>VLOOKUP($AD605,pTRAIT!$A:$X,18,FALSE)</f>
        <v>0</v>
      </c>
      <c r="AR605" s="63">
        <f>VLOOKUP($AD605,pTRAIT!$A:$X,19,FALSE)</f>
        <v>0</v>
      </c>
      <c r="AS605" s="63">
        <f>VLOOKUP($AD605,pTRAIT!$A:$X,20,FALSE)</f>
        <v>0</v>
      </c>
      <c r="AT605" s="63">
        <f>VLOOKUP($AD605,pTRAIT!$A:$X,21,FALSE)</f>
        <v>0</v>
      </c>
      <c r="AU605" s="63">
        <f>VLOOKUP($AD605,pTRAIT!$A:$X,22,FALSE)</f>
        <v>0</v>
      </c>
      <c r="AV605" s="63">
        <f>VLOOKUP($AD605,pTRAIT!$A:$X,23,FALSE)</f>
        <v>0</v>
      </c>
      <c r="AW605" s="63">
        <f>VLOOKUP($AD605,pTRAIT!$A:$X,24,FALSE)</f>
        <v>0</v>
      </c>
      <c r="AX605" s="67" t="s">
        <v>3345</v>
      </c>
      <c r="AY605" s="71" t="s">
        <v>3856</v>
      </c>
    </row>
    <row r="606" spans="1:51" ht="12" customHeight="1" x14ac:dyDescent="0.25">
      <c r="A606" s="32">
        <v>1073</v>
      </c>
      <c r="B606" s="33" t="s">
        <v>5</v>
      </c>
      <c r="C606" s="34">
        <v>241</v>
      </c>
      <c r="D606" s="32" t="str">
        <f t="shared" si="18"/>
        <v>1073X241</v>
      </c>
      <c r="E606" s="51" t="s">
        <v>1621</v>
      </c>
      <c r="F606" s="61" t="s">
        <v>2229</v>
      </c>
      <c r="G606" s="41" t="s">
        <v>43</v>
      </c>
      <c r="H606" s="45"/>
      <c r="I606" s="32">
        <v>1073</v>
      </c>
      <c r="J606" s="63">
        <f>VLOOKUP(I606,pTRAIT!A:B,2,FALSE)</f>
        <v>0</v>
      </c>
      <c r="K606" s="63" t="s">
        <v>2724</v>
      </c>
      <c r="L606" s="63"/>
      <c r="M606" s="63" t="s">
        <v>2437</v>
      </c>
      <c r="N606" s="63" t="s">
        <v>2730</v>
      </c>
      <c r="O606" s="63"/>
      <c r="P606" s="63" t="s">
        <v>2732</v>
      </c>
      <c r="Q606" s="63"/>
      <c r="R606" s="63" t="s">
        <v>2431</v>
      </c>
      <c r="S606" s="63"/>
      <c r="T606" s="63" t="s">
        <v>2737</v>
      </c>
      <c r="U606" s="63" t="s">
        <v>2738</v>
      </c>
      <c r="V606" s="63"/>
      <c r="W606" s="63" t="s">
        <v>2431</v>
      </c>
      <c r="X606" s="63"/>
      <c r="Y606" s="63" t="s">
        <v>2740</v>
      </c>
      <c r="Z606" s="63"/>
      <c r="AA606" s="63" t="s">
        <v>2728</v>
      </c>
      <c r="AB606" s="63"/>
      <c r="AC606" s="63" t="str">
        <f t="shared" si="19"/>
        <v>EM5RT Al1So5 Pun-sge;NST=X</v>
      </c>
      <c r="AD606" s="34">
        <v>241</v>
      </c>
      <c r="AE606" s="40" t="str">
        <f>VLOOKUP(AD606,pTRAIT!A:B,2,FALSE)</f>
        <v>EM5RTRo5So5;NST=X / EM5RTCM5So5Pu;NST=X</v>
      </c>
      <c r="AF606" s="63">
        <f>VLOOKUP($AD606,pTRAIT!$A:$X,7,FALSE)</f>
        <v>0</v>
      </c>
      <c r="AG606" s="63">
        <f>VLOOKUP($AD606,pTRAIT!$A:$X,8,FALSE)</f>
        <v>0</v>
      </c>
      <c r="AH606" s="63">
        <f>VLOOKUP($AD606,pTRAIT!$A:$X,9,FALSE)</f>
        <v>0</v>
      </c>
      <c r="AI606" s="63">
        <f>VLOOKUP($AD606,pTRAIT!$A:$X,10,FALSE)</f>
        <v>0</v>
      </c>
      <c r="AJ606" s="63">
        <f>VLOOKUP($AD606,pTRAIT!$A:$X,11,FALSE)</f>
        <v>0</v>
      </c>
      <c r="AK606" s="63">
        <f>VLOOKUP($AD606,pTRAIT!$A:$X,12,FALSE)</f>
        <v>0</v>
      </c>
      <c r="AL606" s="63">
        <f>VLOOKUP($AD606,pTRAIT!$A:$X,13,FALSE)</f>
        <v>0</v>
      </c>
      <c r="AM606" s="63">
        <f>VLOOKUP($AD606,pTRAIT!$A:$X,14,FALSE)</f>
        <v>0</v>
      </c>
      <c r="AN606" s="63">
        <f>VLOOKUP($AD606,pTRAIT!$A:$X,15,FALSE)</f>
        <v>0</v>
      </c>
      <c r="AO606" s="63">
        <f>VLOOKUP($AD606,pTRAIT!$A:$X,16,FALSE)</f>
        <v>0</v>
      </c>
      <c r="AP606" s="63">
        <f>VLOOKUP($AD606,pTRAIT!$A:$X,17,FALSE)</f>
        <v>0</v>
      </c>
      <c r="AQ606" s="63">
        <f>VLOOKUP($AD606,pTRAIT!$A:$X,18,FALSE)</f>
        <v>0</v>
      </c>
      <c r="AR606" s="63">
        <f>VLOOKUP($AD606,pTRAIT!$A:$X,19,FALSE)</f>
        <v>0</v>
      </c>
      <c r="AS606" s="63">
        <f>VLOOKUP($AD606,pTRAIT!$A:$X,20,FALSE)</f>
        <v>0</v>
      </c>
      <c r="AT606" s="63">
        <f>VLOOKUP($AD606,pTRAIT!$A:$X,21,FALSE)</f>
        <v>0</v>
      </c>
      <c r="AU606" s="63">
        <f>VLOOKUP($AD606,pTRAIT!$A:$X,22,FALSE)</f>
        <v>0</v>
      </c>
      <c r="AV606" s="63">
        <f>VLOOKUP($AD606,pTRAIT!$A:$X,23,FALSE)</f>
        <v>0</v>
      </c>
      <c r="AW606" s="63">
        <f>VLOOKUP($AD606,pTRAIT!$A:$X,24,FALSE)</f>
        <v>0</v>
      </c>
      <c r="AX606" s="67" t="s">
        <v>3346</v>
      </c>
      <c r="AY606" s="71" t="s">
        <v>3857</v>
      </c>
    </row>
    <row r="607" spans="1:51" ht="12" customHeight="1" x14ac:dyDescent="0.25">
      <c r="A607" s="32">
        <v>1073</v>
      </c>
      <c r="B607" s="33" t="s">
        <v>5</v>
      </c>
      <c r="C607" s="34">
        <v>323</v>
      </c>
      <c r="D607" s="32" t="str">
        <f t="shared" si="18"/>
        <v>1073X323</v>
      </c>
      <c r="E607" s="51" t="s">
        <v>1621</v>
      </c>
      <c r="F607" s="61" t="s">
        <v>2230</v>
      </c>
      <c r="G607" s="41" t="s">
        <v>43</v>
      </c>
      <c r="H607" s="38"/>
      <c r="I607" s="32">
        <v>1073</v>
      </c>
      <c r="J607" s="63">
        <f>VLOOKUP(I607,pTRAIT!A:B,2,FALSE)</f>
        <v>0</v>
      </c>
      <c r="K607" s="63" t="s">
        <v>2724</v>
      </c>
      <c r="L607" s="63"/>
      <c r="M607" s="63" t="s">
        <v>2437</v>
      </c>
      <c r="N607" s="63" t="s">
        <v>2730</v>
      </c>
      <c r="O607" s="63"/>
      <c r="P607" s="63" t="s">
        <v>2732</v>
      </c>
      <c r="Q607" s="63"/>
      <c r="R607" s="63" t="s">
        <v>2431</v>
      </c>
      <c r="S607" s="63"/>
      <c r="T607" s="63" t="s">
        <v>2737</v>
      </c>
      <c r="U607" s="63" t="s">
        <v>2738</v>
      </c>
      <c r="V607" s="63"/>
      <c r="W607" s="63" t="s">
        <v>2431</v>
      </c>
      <c r="X607" s="63"/>
      <c r="Y607" s="63" t="s">
        <v>2740</v>
      </c>
      <c r="Z607" s="63"/>
      <c r="AA607" s="63" t="s">
        <v>2728</v>
      </c>
      <c r="AB607" s="63"/>
      <c r="AC607" s="63" t="str">
        <f t="shared" si="19"/>
        <v>EM5RT Al1So5 Pun-sge;NST=X</v>
      </c>
      <c r="AD607" s="34">
        <v>323</v>
      </c>
      <c r="AE607" s="40" t="str">
        <f>VLOOKUP(AD607,pTRAIT!A:B,2,FALSE)</f>
        <v>EM5RTUeRo5So5;NST=X / EM5RTCM5So5Pu;NST=X</v>
      </c>
      <c r="AF607" s="63">
        <f>VLOOKUP($AD607,pTRAIT!$A:$X,7,FALSE)</f>
        <v>0</v>
      </c>
      <c r="AG607" s="63">
        <f>VLOOKUP($AD607,pTRAIT!$A:$X,8,FALSE)</f>
        <v>0</v>
      </c>
      <c r="AH607" s="63">
        <f>VLOOKUP($AD607,pTRAIT!$A:$X,9,FALSE)</f>
        <v>0</v>
      </c>
      <c r="AI607" s="63">
        <f>VLOOKUP($AD607,pTRAIT!$A:$X,10,FALSE)</f>
        <v>0</v>
      </c>
      <c r="AJ607" s="63">
        <f>VLOOKUP($AD607,pTRAIT!$A:$X,11,FALSE)</f>
        <v>0</v>
      </c>
      <c r="AK607" s="63">
        <f>VLOOKUP($AD607,pTRAIT!$A:$X,12,FALSE)</f>
        <v>0</v>
      </c>
      <c r="AL607" s="63">
        <f>VLOOKUP($AD607,pTRAIT!$A:$X,13,FALSE)</f>
        <v>0</v>
      </c>
      <c r="AM607" s="63">
        <f>VLOOKUP($AD607,pTRAIT!$A:$X,14,FALSE)</f>
        <v>0</v>
      </c>
      <c r="AN607" s="63">
        <f>VLOOKUP($AD607,pTRAIT!$A:$X,15,FALSE)</f>
        <v>0</v>
      </c>
      <c r="AO607" s="63">
        <f>VLOOKUP($AD607,pTRAIT!$A:$X,16,FALSE)</f>
        <v>0</v>
      </c>
      <c r="AP607" s="63">
        <f>VLOOKUP($AD607,pTRAIT!$A:$X,17,FALSE)</f>
        <v>0</v>
      </c>
      <c r="AQ607" s="63">
        <f>VLOOKUP($AD607,pTRAIT!$A:$X,18,FALSE)</f>
        <v>0</v>
      </c>
      <c r="AR607" s="63">
        <f>VLOOKUP($AD607,pTRAIT!$A:$X,19,FALSE)</f>
        <v>0</v>
      </c>
      <c r="AS607" s="63">
        <f>VLOOKUP($AD607,pTRAIT!$A:$X,20,FALSE)</f>
        <v>0</v>
      </c>
      <c r="AT607" s="63">
        <f>VLOOKUP($AD607,pTRAIT!$A:$X,21,FALSE)</f>
        <v>0</v>
      </c>
      <c r="AU607" s="63">
        <f>VLOOKUP($AD607,pTRAIT!$A:$X,22,FALSE)</f>
        <v>0</v>
      </c>
      <c r="AV607" s="63">
        <f>VLOOKUP($AD607,pTRAIT!$A:$X,23,FALSE)</f>
        <v>0</v>
      </c>
      <c r="AW607" s="63">
        <f>VLOOKUP($AD607,pTRAIT!$A:$X,24,FALSE)</f>
        <v>0</v>
      </c>
      <c r="AX607" s="67" t="s">
        <v>3347</v>
      </c>
      <c r="AY607" s="71" t="s">
        <v>3858</v>
      </c>
    </row>
    <row r="608" spans="1:51" ht="12" customHeight="1" x14ac:dyDescent="0.25">
      <c r="A608" s="32">
        <v>1073</v>
      </c>
      <c r="B608" s="33" t="s">
        <v>5</v>
      </c>
      <c r="C608" s="34">
        <v>379</v>
      </c>
      <c r="D608" s="32" t="str">
        <f t="shared" si="18"/>
        <v>1073X379</v>
      </c>
      <c r="E608" s="51" t="s">
        <v>1621</v>
      </c>
      <c r="F608" s="61" t="s">
        <v>2231</v>
      </c>
      <c r="G608" s="41" t="s">
        <v>43</v>
      </c>
      <c r="H608" s="38"/>
      <c r="I608" s="32">
        <v>1073</v>
      </c>
      <c r="J608" s="63">
        <f>VLOOKUP(I608,pTRAIT!A:B,2,FALSE)</f>
        <v>0</v>
      </c>
      <c r="K608" s="63" t="s">
        <v>2724</v>
      </c>
      <c r="L608" s="63"/>
      <c r="M608" s="63" t="s">
        <v>2437</v>
      </c>
      <c r="N608" s="63" t="s">
        <v>2730</v>
      </c>
      <c r="O608" s="63"/>
      <c r="P608" s="63" t="s">
        <v>2732</v>
      </c>
      <c r="Q608" s="63"/>
      <c r="R608" s="63" t="s">
        <v>2431</v>
      </c>
      <c r="S608" s="63"/>
      <c r="T608" s="63" t="s">
        <v>2737</v>
      </c>
      <c r="U608" s="63" t="s">
        <v>2738</v>
      </c>
      <c r="V608" s="63"/>
      <c r="W608" s="63" t="s">
        <v>2431</v>
      </c>
      <c r="X608" s="63"/>
      <c r="Y608" s="63" t="s">
        <v>2740</v>
      </c>
      <c r="Z608" s="63"/>
      <c r="AA608" s="63" t="s">
        <v>2728</v>
      </c>
      <c r="AB608" s="63"/>
      <c r="AC608" s="63" t="str">
        <f t="shared" si="19"/>
        <v>EM5RT Al1So5 Pun-sge;NST=X</v>
      </c>
      <c r="AD608" s="34">
        <v>379</v>
      </c>
      <c r="AE608" s="40" t="str">
        <f>VLOOKUP(AD608,pTRAIT!A:B,2,FALSE)</f>
        <v>EM5RTUeRo5So5;NST=X / EM5RTCM5So5Pu;NST=X</v>
      </c>
      <c r="AF608" s="63">
        <f>VLOOKUP($AD608,pTRAIT!$A:$X,7,FALSE)</f>
        <v>0</v>
      </c>
      <c r="AG608" s="63">
        <f>VLOOKUP($AD608,pTRAIT!$A:$X,8,FALSE)</f>
        <v>0</v>
      </c>
      <c r="AH608" s="63">
        <f>VLOOKUP($AD608,pTRAIT!$A:$X,9,FALSE)</f>
        <v>0</v>
      </c>
      <c r="AI608" s="63">
        <f>VLOOKUP($AD608,pTRAIT!$A:$X,10,FALSE)</f>
        <v>0</v>
      </c>
      <c r="AJ608" s="63">
        <f>VLOOKUP($AD608,pTRAIT!$A:$X,11,FALSE)</f>
        <v>0</v>
      </c>
      <c r="AK608" s="63">
        <f>VLOOKUP($AD608,pTRAIT!$A:$X,12,FALSE)</f>
        <v>0</v>
      </c>
      <c r="AL608" s="63">
        <f>VLOOKUP($AD608,pTRAIT!$A:$X,13,FALSE)</f>
        <v>0</v>
      </c>
      <c r="AM608" s="63">
        <f>VLOOKUP($AD608,pTRAIT!$A:$X,14,FALSE)</f>
        <v>0</v>
      </c>
      <c r="AN608" s="63">
        <f>VLOOKUP($AD608,pTRAIT!$A:$X,15,FALSE)</f>
        <v>0</v>
      </c>
      <c r="AO608" s="63">
        <f>VLOOKUP($AD608,pTRAIT!$A:$X,16,FALSE)</f>
        <v>0</v>
      </c>
      <c r="AP608" s="63">
        <f>VLOOKUP($AD608,pTRAIT!$A:$X,17,FALSE)</f>
        <v>0</v>
      </c>
      <c r="AQ608" s="63">
        <f>VLOOKUP($AD608,pTRAIT!$A:$X,18,FALSE)</f>
        <v>0</v>
      </c>
      <c r="AR608" s="63">
        <f>VLOOKUP($AD608,pTRAIT!$A:$X,19,FALSE)</f>
        <v>0</v>
      </c>
      <c r="AS608" s="63">
        <f>VLOOKUP($AD608,pTRAIT!$A:$X,20,FALSE)</f>
        <v>0</v>
      </c>
      <c r="AT608" s="63">
        <f>VLOOKUP($AD608,pTRAIT!$A:$X,21,FALSE)</f>
        <v>0</v>
      </c>
      <c r="AU608" s="63">
        <f>VLOOKUP($AD608,pTRAIT!$A:$X,22,FALSE)</f>
        <v>0</v>
      </c>
      <c r="AV608" s="63">
        <f>VLOOKUP($AD608,pTRAIT!$A:$X,23,FALSE)</f>
        <v>0</v>
      </c>
      <c r="AW608" s="63">
        <f>VLOOKUP($AD608,pTRAIT!$A:$X,24,FALSE)</f>
        <v>0</v>
      </c>
      <c r="AX608" s="67" t="s">
        <v>3348</v>
      </c>
      <c r="AY608" s="71" t="s">
        <v>3858</v>
      </c>
    </row>
    <row r="609" spans="1:51" ht="12" customHeight="1" x14ac:dyDescent="0.25">
      <c r="A609" s="32">
        <v>1073</v>
      </c>
      <c r="B609" s="33" t="s">
        <v>5</v>
      </c>
      <c r="C609" s="34">
        <v>426</v>
      </c>
      <c r="D609" s="32" t="str">
        <f t="shared" si="18"/>
        <v>1073X426</v>
      </c>
      <c r="E609" s="51" t="s">
        <v>1621</v>
      </c>
      <c r="F609" s="61" t="s">
        <v>2232</v>
      </c>
      <c r="G609" s="41" t="s">
        <v>43</v>
      </c>
      <c r="H609" s="38"/>
      <c r="I609" s="32">
        <v>1073</v>
      </c>
      <c r="J609" s="63">
        <f>VLOOKUP(I609,pTRAIT!A:B,2,FALSE)</f>
        <v>0</v>
      </c>
      <c r="K609" s="63" t="s">
        <v>2724</v>
      </c>
      <c r="L609" s="63"/>
      <c r="M609" s="63" t="s">
        <v>2437</v>
      </c>
      <c r="N609" s="63" t="s">
        <v>2730</v>
      </c>
      <c r="O609" s="63"/>
      <c r="P609" s="63" t="s">
        <v>2732</v>
      </c>
      <c r="Q609" s="63"/>
      <c r="R609" s="63" t="s">
        <v>2431</v>
      </c>
      <c r="S609" s="63"/>
      <c r="T609" s="63" t="s">
        <v>2737</v>
      </c>
      <c r="U609" s="63" t="s">
        <v>2738</v>
      </c>
      <c r="V609" s="63"/>
      <c r="W609" s="63" t="s">
        <v>2431</v>
      </c>
      <c r="X609" s="63"/>
      <c r="Y609" s="63" t="s">
        <v>2740</v>
      </c>
      <c r="Z609" s="63"/>
      <c r="AA609" s="63" t="s">
        <v>2728</v>
      </c>
      <c r="AB609" s="63"/>
      <c r="AC609" s="63" t="str">
        <f t="shared" si="19"/>
        <v>EM5RT Al1So5 Pun-sge;NST=X</v>
      </c>
      <c r="AD609" s="34">
        <v>426</v>
      </c>
      <c r="AE609" s="40" t="str">
        <f>VLOOKUP(AD609,pTRAIT!A:B,2,FALSE)</f>
        <v>EM5RTUeRo5So5;NST=X / EM5RTCM5So5Pu;NST=X</v>
      </c>
      <c r="AF609" s="63">
        <f>VLOOKUP($AD609,pTRAIT!$A:$X,7,FALSE)</f>
        <v>0</v>
      </c>
      <c r="AG609" s="63">
        <f>VLOOKUP($AD609,pTRAIT!$A:$X,8,FALSE)</f>
        <v>0</v>
      </c>
      <c r="AH609" s="63">
        <f>VLOOKUP($AD609,pTRAIT!$A:$X,9,FALSE)</f>
        <v>0</v>
      </c>
      <c r="AI609" s="63">
        <f>VLOOKUP($AD609,pTRAIT!$A:$X,10,FALSE)</f>
        <v>0</v>
      </c>
      <c r="AJ609" s="63">
        <f>VLOOKUP($AD609,pTRAIT!$A:$X,11,FALSE)</f>
        <v>0</v>
      </c>
      <c r="AK609" s="63">
        <f>VLOOKUP($AD609,pTRAIT!$A:$X,12,FALSE)</f>
        <v>0</v>
      </c>
      <c r="AL609" s="63">
        <f>VLOOKUP($AD609,pTRAIT!$A:$X,13,FALSE)</f>
        <v>0</v>
      </c>
      <c r="AM609" s="63">
        <f>VLOOKUP($AD609,pTRAIT!$A:$X,14,FALSE)</f>
        <v>0</v>
      </c>
      <c r="AN609" s="63">
        <f>VLOOKUP($AD609,pTRAIT!$A:$X,15,FALSE)</f>
        <v>0</v>
      </c>
      <c r="AO609" s="63">
        <f>VLOOKUP($AD609,pTRAIT!$A:$X,16,FALSE)</f>
        <v>0</v>
      </c>
      <c r="AP609" s="63">
        <f>VLOOKUP($AD609,pTRAIT!$A:$X,17,FALSE)</f>
        <v>0</v>
      </c>
      <c r="AQ609" s="63">
        <f>VLOOKUP($AD609,pTRAIT!$A:$X,18,FALSE)</f>
        <v>0</v>
      </c>
      <c r="AR609" s="63">
        <f>VLOOKUP($AD609,pTRAIT!$A:$X,19,FALSE)</f>
        <v>0</v>
      </c>
      <c r="AS609" s="63">
        <f>VLOOKUP($AD609,pTRAIT!$A:$X,20,FALSE)</f>
        <v>0</v>
      </c>
      <c r="AT609" s="63">
        <f>VLOOKUP($AD609,pTRAIT!$A:$X,21,FALSE)</f>
        <v>0</v>
      </c>
      <c r="AU609" s="63">
        <f>VLOOKUP($AD609,pTRAIT!$A:$X,22,FALSE)</f>
        <v>0</v>
      </c>
      <c r="AV609" s="63">
        <f>VLOOKUP($AD609,pTRAIT!$A:$X,23,FALSE)</f>
        <v>0</v>
      </c>
      <c r="AW609" s="63">
        <f>VLOOKUP($AD609,pTRAIT!$A:$X,24,FALSE)</f>
        <v>0</v>
      </c>
      <c r="AX609" s="67" t="s">
        <v>3349</v>
      </c>
      <c r="AY609" s="71" t="s">
        <v>3858</v>
      </c>
    </row>
    <row r="610" spans="1:51" ht="12" customHeight="1" x14ac:dyDescent="0.25">
      <c r="A610" s="32">
        <v>1073</v>
      </c>
      <c r="B610" s="33" t="s">
        <v>5</v>
      </c>
      <c r="C610" s="34">
        <v>1128</v>
      </c>
      <c r="D610" s="32" t="str">
        <f t="shared" si="18"/>
        <v>1073X1128</v>
      </c>
      <c r="E610" s="50" t="s">
        <v>1620</v>
      </c>
      <c r="F610" s="61" t="s">
        <v>2233</v>
      </c>
      <c r="G610" s="41" t="s">
        <v>43</v>
      </c>
      <c r="H610" s="38"/>
      <c r="I610" s="32">
        <v>1073</v>
      </c>
      <c r="J610" s="63">
        <f>VLOOKUP(I610,pTRAIT!A:B,2,FALSE)</f>
        <v>0</v>
      </c>
      <c r="K610" s="63" t="s">
        <v>2724</v>
      </c>
      <c r="L610" s="63"/>
      <c r="M610" s="63" t="s">
        <v>2437</v>
      </c>
      <c r="N610" s="63" t="s">
        <v>2730</v>
      </c>
      <c r="O610" s="63"/>
      <c r="P610" s="63" t="s">
        <v>2732</v>
      </c>
      <c r="Q610" s="63"/>
      <c r="R610" s="63" t="s">
        <v>2431</v>
      </c>
      <c r="S610" s="63"/>
      <c r="T610" s="63" t="s">
        <v>2737</v>
      </c>
      <c r="U610" s="63" t="s">
        <v>2738</v>
      </c>
      <c r="V610" s="63"/>
      <c r="W610" s="63" t="s">
        <v>2431</v>
      </c>
      <c r="X610" s="63"/>
      <c r="Y610" s="63" t="s">
        <v>2740</v>
      </c>
      <c r="Z610" s="63"/>
      <c r="AA610" s="63" t="s">
        <v>2728</v>
      </c>
      <c r="AB610" s="63"/>
      <c r="AC610" s="63" t="str">
        <f t="shared" si="19"/>
        <v>EM5RT Al1So5 Pun-sge;NST=X</v>
      </c>
      <c r="AD610" s="34">
        <v>1128</v>
      </c>
      <c r="AE610" s="40" t="str">
        <f>VLOOKUP(AD610,pTRAIT!A:B,2,FALSE)</f>
        <v>EM5RTCM5(So5)Pu;NST=X / EM5RTCM5So5Pu;NST=X</v>
      </c>
      <c r="AF610" s="63">
        <f>VLOOKUP($AD610,pTRAIT!$A:$X,7,FALSE)</f>
        <v>0</v>
      </c>
      <c r="AG610" s="63">
        <f>VLOOKUP($AD610,pTRAIT!$A:$X,8,FALSE)</f>
        <v>0</v>
      </c>
      <c r="AH610" s="63">
        <f>VLOOKUP($AD610,pTRAIT!$A:$X,9,FALSE)</f>
        <v>0</v>
      </c>
      <c r="AI610" s="63">
        <f>VLOOKUP($AD610,pTRAIT!$A:$X,10,FALSE)</f>
        <v>0</v>
      </c>
      <c r="AJ610" s="63">
        <f>VLOOKUP($AD610,pTRAIT!$A:$X,11,FALSE)</f>
        <v>0</v>
      </c>
      <c r="AK610" s="63">
        <f>VLOOKUP($AD610,pTRAIT!$A:$X,12,FALSE)</f>
        <v>0</v>
      </c>
      <c r="AL610" s="63">
        <f>VLOOKUP($AD610,pTRAIT!$A:$X,13,FALSE)</f>
        <v>0</v>
      </c>
      <c r="AM610" s="63">
        <f>VLOOKUP($AD610,pTRAIT!$A:$X,14,FALSE)</f>
        <v>0</v>
      </c>
      <c r="AN610" s="63">
        <f>VLOOKUP($AD610,pTRAIT!$A:$X,15,FALSE)</f>
        <v>0</v>
      </c>
      <c r="AO610" s="63">
        <f>VLOOKUP($AD610,pTRAIT!$A:$X,16,FALSE)</f>
        <v>0</v>
      </c>
      <c r="AP610" s="63">
        <f>VLOOKUP($AD610,pTRAIT!$A:$X,17,FALSE)</f>
        <v>0</v>
      </c>
      <c r="AQ610" s="63">
        <f>VLOOKUP($AD610,pTRAIT!$A:$X,18,FALSE)</f>
        <v>0</v>
      </c>
      <c r="AR610" s="63">
        <f>VLOOKUP($AD610,pTRAIT!$A:$X,19,FALSE)</f>
        <v>0</v>
      </c>
      <c r="AS610" s="63">
        <f>VLOOKUP($AD610,pTRAIT!$A:$X,20,FALSE)</f>
        <v>0</v>
      </c>
      <c r="AT610" s="63">
        <f>VLOOKUP($AD610,pTRAIT!$A:$X,21,FALSE)</f>
        <v>0</v>
      </c>
      <c r="AU610" s="63">
        <f>VLOOKUP($AD610,pTRAIT!$A:$X,22,FALSE)</f>
        <v>0</v>
      </c>
      <c r="AV610" s="63">
        <f>VLOOKUP($AD610,pTRAIT!$A:$X,23,FALSE)</f>
        <v>0</v>
      </c>
      <c r="AW610" s="63">
        <f>VLOOKUP($AD610,pTRAIT!$A:$X,24,FALSE)</f>
        <v>0</v>
      </c>
      <c r="AX610" s="67" t="s">
        <v>3350</v>
      </c>
      <c r="AY610" s="71" t="s">
        <v>3859</v>
      </c>
    </row>
    <row r="611" spans="1:51" ht="12" customHeight="1" x14ac:dyDescent="0.25">
      <c r="A611" s="32">
        <v>1073</v>
      </c>
      <c r="B611" s="33" t="s">
        <v>5</v>
      </c>
      <c r="C611" s="34">
        <v>1162</v>
      </c>
      <c r="D611" s="32" t="str">
        <f t="shared" si="18"/>
        <v>1073X1162</v>
      </c>
      <c r="E611" s="50" t="s">
        <v>1620</v>
      </c>
      <c r="F611" s="61" t="s">
        <v>2234</v>
      </c>
      <c r="G611" s="41" t="s">
        <v>43</v>
      </c>
      <c r="H611" s="38"/>
      <c r="I611" s="32">
        <v>1073</v>
      </c>
      <c r="J611" s="63">
        <f>VLOOKUP(I611,pTRAIT!A:B,2,FALSE)</f>
        <v>0</v>
      </c>
      <c r="K611" s="63" t="s">
        <v>2724</v>
      </c>
      <c r="L611" s="63"/>
      <c r="M611" s="63" t="s">
        <v>2437</v>
      </c>
      <c r="N611" s="63" t="s">
        <v>2730</v>
      </c>
      <c r="O611" s="63"/>
      <c r="P611" s="63" t="s">
        <v>2732</v>
      </c>
      <c r="Q611" s="63"/>
      <c r="R611" s="63" t="s">
        <v>2431</v>
      </c>
      <c r="S611" s="63"/>
      <c r="T611" s="63" t="s">
        <v>2737</v>
      </c>
      <c r="U611" s="63" t="s">
        <v>2738</v>
      </c>
      <c r="V611" s="63"/>
      <c r="W611" s="63" t="s">
        <v>2431</v>
      </c>
      <c r="X611" s="63"/>
      <c r="Y611" s="63" t="s">
        <v>2740</v>
      </c>
      <c r="Z611" s="63"/>
      <c r="AA611" s="63" t="s">
        <v>2728</v>
      </c>
      <c r="AB611" s="63"/>
      <c r="AC611" s="63" t="str">
        <f t="shared" si="19"/>
        <v>EM5RT Al1So5 Pun-sge;NST=X</v>
      </c>
      <c r="AD611" s="34">
        <v>1162</v>
      </c>
      <c r="AE611" s="40" t="str">
        <f>VLOOKUP(AD611,pTRAIT!A:B,2,FALSE)</f>
        <v>EM5RTUeRo5So5;NST=X / EM5RTCM5So5Pu;NST=X</v>
      </c>
      <c r="AF611" s="63">
        <f>VLOOKUP($AD611,pTRAIT!$A:$X,7,FALSE)</f>
        <v>0</v>
      </c>
      <c r="AG611" s="63">
        <f>VLOOKUP($AD611,pTRAIT!$A:$X,8,FALSE)</f>
        <v>0</v>
      </c>
      <c r="AH611" s="63">
        <f>VLOOKUP($AD611,pTRAIT!$A:$X,9,FALSE)</f>
        <v>0</v>
      </c>
      <c r="AI611" s="63">
        <f>VLOOKUP($AD611,pTRAIT!$A:$X,10,FALSE)</f>
        <v>0</v>
      </c>
      <c r="AJ611" s="63">
        <f>VLOOKUP($AD611,pTRAIT!$A:$X,11,FALSE)</f>
        <v>0</v>
      </c>
      <c r="AK611" s="63">
        <f>VLOOKUP($AD611,pTRAIT!$A:$X,12,FALSE)</f>
        <v>0</v>
      </c>
      <c r="AL611" s="63">
        <f>VLOOKUP($AD611,pTRAIT!$A:$X,13,FALSE)</f>
        <v>0</v>
      </c>
      <c r="AM611" s="63">
        <f>VLOOKUP($AD611,pTRAIT!$A:$X,14,FALSE)</f>
        <v>0</v>
      </c>
      <c r="AN611" s="63">
        <f>VLOOKUP($AD611,pTRAIT!$A:$X,15,FALSE)</f>
        <v>0</v>
      </c>
      <c r="AO611" s="63">
        <f>VLOOKUP($AD611,pTRAIT!$A:$X,16,FALSE)</f>
        <v>0</v>
      </c>
      <c r="AP611" s="63">
        <f>VLOOKUP($AD611,pTRAIT!$A:$X,17,FALSE)</f>
        <v>0</v>
      </c>
      <c r="AQ611" s="63">
        <f>VLOOKUP($AD611,pTRAIT!$A:$X,18,FALSE)</f>
        <v>0</v>
      </c>
      <c r="AR611" s="63">
        <f>VLOOKUP($AD611,pTRAIT!$A:$X,19,FALSE)</f>
        <v>0</v>
      </c>
      <c r="AS611" s="63">
        <f>VLOOKUP($AD611,pTRAIT!$A:$X,20,FALSE)</f>
        <v>0</v>
      </c>
      <c r="AT611" s="63">
        <f>VLOOKUP($AD611,pTRAIT!$A:$X,21,FALSE)</f>
        <v>0</v>
      </c>
      <c r="AU611" s="63">
        <f>VLOOKUP($AD611,pTRAIT!$A:$X,22,FALSE)</f>
        <v>0</v>
      </c>
      <c r="AV611" s="63">
        <f>VLOOKUP($AD611,pTRAIT!$A:$X,23,FALSE)</f>
        <v>0</v>
      </c>
      <c r="AW611" s="63">
        <f>VLOOKUP($AD611,pTRAIT!$A:$X,24,FALSE)</f>
        <v>0</v>
      </c>
      <c r="AX611" s="67" t="s">
        <v>3351</v>
      </c>
      <c r="AY611" s="71" t="s">
        <v>3858</v>
      </c>
    </row>
    <row r="612" spans="1:51" ht="12" customHeight="1" x14ac:dyDescent="0.25">
      <c r="A612" s="32">
        <v>1073</v>
      </c>
      <c r="B612" s="33" t="s">
        <v>5</v>
      </c>
      <c r="C612" s="34">
        <v>1198</v>
      </c>
      <c r="D612" s="32" t="str">
        <f t="shared" si="18"/>
        <v>1073X1198</v>
      </c>
      <c r="E612" s="50" t="s">
        <v>1620</v>
      </c>
      <c r="F612" s="61" t="s">
        <v>2235</v>
      </c>
      <c r="G612" s="41" t="s">
        <v>43</v>
      </c>
      <c r="H612" s="38"/>
      <c r="I612" s="32">
        <v>1073</v>
      </c>
      <c r="J612" s="63">
        <f>VLOOKUP(I612,pTRAIT!A:B,2,FALSE)</f>
        <v>0</v>
      </c>
      <c r="K612" s="63" t="s">
        <v>2724</v>
      </c>
      <c r="L612" s="63"/>
      <c r="M612" s="63" t="s">
        <v>2437</v>
      </c>
      <c r="N612" s="63" t="s">
        <v>2730</v>
      </c>
      <c r="O612" s="63"/>
      <c r="P612" s="63" t="s">
        <v>2732</v>
      </c>
      <c r="Q612" s="63"/>
      <c r="R612" s="63" t="s">
        <v>2431</v>
      </c>
      <c r="S612" s="63"/>
      <c r="T612" s="63" t="s">
        <v>2737</v>
      </c>
      <c r="U612" s="63" t="s">
        <v>2738</v>
      </c>
      <c r="V612" s="63"/>
      <c r="W612" s="63" t="s">
        <v>2431</v>
      </c>
      <c r="X612" s="63"/>
      <c r="Y612" s="63" t="s">
        <v>2740</v>
      </c>
      <c r="Z612" s="63"/>
      <c r="AA612" s="63" t="s">
        <v>2728</v>
      </c>
      <c r="AB612" s="63"/>
      <c r="AC612" s="63" t="str">
        <f t="shared" si="19"/>
        <v>EM5RT Al1So5 Pun-sge;NST=X</v>
      </c>
      <c r="AD612" s="34">
        <v>1198</v>
      </c>
      <c r="AE612" s="40" t="str">
        <f>VLOOKUP(AD612,pTRAIT!A:B,2,FALSE)</f>
        <v>EM5RTCM5Pu;NST=X / EM5RTCM5So5Pu;NST=X</v>
      </c>
      <c r="AF612" s="63">
        <f>VLOOKUP($AD612,pTRAIT!$A:$X,7,FALSE)</f>
        <v>0</v>
      </c>
      <c r="AG612" s="63">
        <f>VLOOKUP($AD612,pTRAIT!$A:$X,8,FALSE)</f>
        <v>0</v>
      </c>
      <c r="AH612" s="63">
        <f>VLOOKUP($AD612,pTRAIT!$A:$X,9,FALSE)</f>
        <v>0</v>
      </c>
      <c r="AI612" s="63">
        <f>VLOOKUP($AD612,pTRAIT!$A:$X,10,FALSE)</f>
        <v>0</v>
      </c>
      <c r="AJ612" s="63">
        <f>VLOOKUP($AD612,pTRAIT!$A:$X,11,FALSE)</f>
        <v>0</v>
      </c>
      <c r="AK612" s="63">
        <f>VLOOKUP($AD612,pTRAIT!$A:$X,12,FALSE)</f>
        <v>0</v>
      </c>
      <c r="AL612" s="63">
        <f>VLOOKUP($AD612,pTRAIT!$A:$X,13,FALSE)</f>
        <v>0</v>
      </c>
      <c r="AM612" s="63">
        <f>VLOOKUP($AD612,pTRAIT!$A:$X,14,FALSE)</f>
        <v>0</v>
      </c>
      <c r="AN612" s="63">
        <f>VLOOKUP($AD612,pTRAIT!$A:$X,15,FALSE)</f>
        <v>0</v>
      </c>
      <c r="AO612" s="63">
        <f>VLOOKUP($AD612,pTRAIT!$A:$X,16,FALSE)</f>
        <v>0</v>
      </c>
      <c r="AP612" s="63">
        <f>VLOOKUP($AD612,pTRAIT!$A:$X,17,FALSE)</f>
        <v>0</v>
      </c>
      <c r="AQ612" s="63">
        <f>VLOOKUP($AD612,pTRAIT!$A:$X,18,FALSE)</f>
        <v>0</v>
      </c>
      <c r="AR612" s="63">
        <f>VLOOKUP($AD612,pTRAIT!$A:$X,19,FALSE)</f>
        <v>0</v>
      </c>
      <c r="AS612" s="63">
        <f>VLOOKUP($AD612,pTRAIT!$A:$X,20,FALSE)</f>
        <v>0</v>
      </c>
      <c r="AT612" s="63">
        <f>VLOOKUP($AD612,pTRAIT!$A:$X,21,FALSE)</f>
        <v>0</v>
      </c>
      <c r="AU612" s="63">
        <f>VLOOKUP($AD612,pTRAIT!$A:$X,22,FALSE)</f>
        <v>0</v>
      </c>
      <c r="AV612" s="63">
        <f>VLOOKUP($AD612,pTRAIT!$A:$X,23,FALSE)</f>
        <v>0</v>
      </c>
      <c r="AW612" s="63">
        <f>VLOOKUP($AD612,pTRAIT!$A:$X,24,FALSE)</f>
        <v>0</v>
      </c>
      <c r="AX612" s="67" t="s">
        <v>3352</v>
      </c>
      <c r="AY612" s="71" t="s">
        <v>3860</v>
      </c>
    </row>
    <row r="613" spans="1:51" ht="12" customHeight="1" x14ac:dyDescent="0.25">
      <c r="A613" s="32">
        <v>1073</v>
      </c>
      <c r="B613" s="33" t="s">
        <v>5</v>
      </c>
      <c r="C613" s="34">
        <v>1346</v>
      </c>
      <c r="D613" s="32" t="str">
        <f t="shared" si="18"/>
        <v>1073X1346</v>
      </c>
      <c r="E613" s="50" t="s">
        <v>1620</v>
      </c>
      <c r="F613" s="61" t="s">
        <v>2236</v>
      </c>
      <c r="G613" s="41" t="s">
        <v>43</v>
      </c>
      <c r="H613" s="38"/>
      <c r="I613" s="32">
        <v>1073</v>
      </c>
      <c r="J613" s="63">
        <f>VLOOKUP(I613,pTRAIT!A:B,2,FALSE)</f>
        <v>0</v>
      </c>
      <c r="K613" s="63" t="s">
        <v>2724</v>
      </c>
      <c r="L613" s="63"/>
      <c r="M613" s="63" t="s">
        <v>2437</v>
      </c>
      <c r="N613" s="63" t="s">
        <v>2730</v>
      </c>
      <c r="O613" s="63"/>
      <c r="P613" s="63" t="s">
        <v>2732</v>
      </c>
      <c r="Q613" s="63"/>
      <c r="R613" s="63" t="s">
        <v>2431</v>
      </c>
      <c r="S613" s="63"/>
      <c r="T613" s="63" t="s">
        <v>2737</v>
      </c>
      <c r="U613" s="63" t="s">
        <v>2738</v>
      </c>
      <c r="V613" s="63"/>
      <c r="W613" s="63" t="s">
        <v>2431</v>
      </c>
      <c r="X613" s="63"/>
      <c r="Y613" s="63" t="s">
        <v>2740</v>
      </c>
      <c r="Z613" s="63"/>
      <c r="AA613" s="63" t="s">
        <v>2728</v>
      </c>
      <c r="AB613" s="63"/>
      <c r="AC613" s="63" t="str">
        <f t="shared" si="19"/>
        <v>EM5RT Al1So5 Pun-sge;NST=X</v>
      </c>
      <c r="AD613" s="34">
        <v>1346</v>
      </c>
      <c r="AE613" s="40" t="str">
        <f>VLOOKUP(AD613,pTRAIT!A:B,2,FALSE)</f>
        <v>EM5RTCM5So5Pu;NST=X / EM5RTCM5So5Pu;NST=X</v>
      </c>
      <c r="AF613" s="63">
        <f>VLOOKUP($AD613,pTRAIT!$A:$X,7,FALSE)</f>
        <v>0</v>
      </c>
      <c r="AG613" s="63">
        <f>VLOOKUP($AD613,pTRAIT!$A:$X,8,FALSE)</f>
        <v>0</v>
      </c>
      <c r="AH613" s="63">
        <f>VLOOKUP($AD613,pTRAIT!$A:$X,9,FALSE)</f>
        <v>0</v>
      </c>
      <c r="AI613" s="63">
        <f>VLOOKUP($AD613,pTRAIT!$A:$X,10,FALSE)</f>
        <v>0</v>
      </c>
      <c r="AJ613" s="63">
        <f>VLOOKUP($AD613,pTRAIT!$A:$X,11,FALSE)</f>
        <v>0</v>
      </c>
      <c r="AK613" s="63">
        <f>VLOOKUP($AD613,pTRAIT!$A:$X,12,FALSE)</f>
        <v>0</v>
      </c>
      <c r="AL613" s="63">
        <f>VLOOKUP($AD613,pTRAIT!$A:$X,13,FALSE)</f>
        <v>0</v>
      </c>
      <c r="AM613" s="63">
        <f>VLOOKUP($AD613,pTRAIT!$A:$X,14,FALSE)</f>
        <v>0</v>
      </c>
      <c r="AN613" s="63">
        <f>VLOOKUP($AD613,pTRAIT!$A:$X,15,FALSE)</f>
        <v>0</v>
      </c>
      <c r="AO613" s="63">
        <f>VLOOKUP($AD613,pTRAIT!$A:$X,16,FALSE)</f>
        <v>0</v>
      </c>
      <c r="AP613" s="63">
        <f>VLOOKUP($AD613,pTRAIT!$A:$X,17,FALSE)</f>
        <v>0</v>
      </c>
      <c r="AQ613" s="63">
        <f>VLOOKUP($AD613,pTRAIT!$A:$X,18,FALSE)</f>
        <v>0</v>
      </c>
      <c r="AR613" s="63">
        <f>VLOOKUP($AD613,pTRAIT!$A:$X,19,FALSE)</f>
        <v>0</v>
      </c>
      <c r="AS613" s="63">
        <f>VLOOKUP($AD613,pTRAIT!$A:$X,20,FALSE)</f>
        <v>0</v>
      </c>
      <c r="AT613" s="63">
        <f>VLOOKUP($AD613,pTRAIT!$A:$X,21,FALSE)</f>
        <v>0</v>
      </c>
      <c r="AU613" s="63">
        <f>VLOOKUP($AD613,pTRAIT!$A:$X,22,FALSE)</f>
        <v>0</v>
      </c>
      <c r="AV613" s="63">
        <f>VLOOKUP($AD613,pTRAIT!$A:$X,23,FALSE)</f>
        <v>0</v>
      </c>
      <c r="AW613" s="63">
        <f>VLOOKUP($AD613,pTRAIT!$A:$X,24,FALSE)</f>
        <v>0</v>
      </c>
      <c r="AX613" s="67" t="s">
        <v>3353</v>
      </c>
      <c r="AY613" s="71" t="s">
        <v>3861</v>
      </c>
    </row>
    <row r="614" spans="1:51" ht="12" customHeight="1" x14ac:dyDescent="0.25">
      <c r="A614" s="32">
        <v>1073</v>
      </c>
      <c r="B614" s="33" t="s">
        <v>5</v>
      </c>
      <c r="C614" s="34">
        <v>1364</v>
      </c>
      <c r="D614" s="32" t="str">
        <f t="shared" si="18"/>
        <v>1073X1364</v>
      </c>
      <c r="E614" s="50" t="s">
        <v>1620</v>
      </c>
      <c r="F614" s="61" t="s">
        <v>2237</v>
      </c>
      <c r="G614" s="41" t="s">
        <v>43</v>
      </c>
      <c r="H614" s="38"/>
      <c r="I614" s="32">
        <v>1073</v>
      </c>
      <c r="J614" s="63">
        <f>VLOOKUP(I614,pTRAIT!A:B,2,FALSE)</f>
        <v>0</v>
      </c>
      <c r="K614" s="63" t="s">
        <v>2724</v>
      </c>
      <c r="L614" s="63"/>
      <c r="M614" s="63" t="s">
        <v>2437</v>
      </c>
      <c r="N614" s="63" t="s">
        <v>2730</v>
      </c>
      <c r="O614" s="63"/>
      <c r="P614" s="63" t="s">
        <v>2732</v>
      </c>
      <c r="Q614" s="63"/>
      <c r="R614" s="63" t="s">
        <v>2431</v>
      </c>
      <c r="S614" s="63"/>
      <c r="T614" s="63" t="s">
        <v>2737</v>
      </c>
      <c r="U614" s="63" t="s">
        <v>2738</v>
      </c>
      <c r="V614" s="63"/>
      <c r="W614" s="63" t="s">
        <v>2431</v>
      </c>
      <c r="X614" s="63"/>
      <c r="Y614" s="63" t="s">
        <v>2740</v>
      </c>
      <c r="Z614" s="63"/>
      <c r="AA614" s="63" t="s">
        <v>2728</v>
      </c>
      <c r="AB614" s="63"/>
      <c r="AC614" s="63" t="str">
        <f t="shared" si="19"/>
        <v>EM5RT Al1So5 Pun-sge;NST=X</v>
      </c>
      <c r="AD614" s="34">
        <v>1364</v>
      </c>
      <c r="AE614" s="40" t="str">
        <f>VLOOKUP(AD614,pTRAIT!A:B,2,FALSE)</f>
        <v>EM5RTCM5So5Pu;NST=X / EM5RTCM5So5Pu;NST=X</v>
      </c>
      <c r="AF614" s="63">
        <f>VLOOKUP($AD614,pTRAIT!$A:$X,7,FALSE)</f>
        <v>0</v>
      </c>
      <c r="AG614" s="63">
        <f>VLOOKUP($AD614,pTRAIT!$A:$X,8,FALSE)</f>
        <v>0</v>
      </c>
      <c r="AH614" s="63">
        <f>VLOOKUP($AD614,pTRAIT!$A:$X,9,FALSE)</f>
        <v>0</v>
      </c>
      <c r="AI614" s="63">
        <f>VLOOKUP($AD614,pTRAIT!$A:$X,10,FALSE)</f>
        <v>0</v>
      </c>
      <c r="AJ614" s="63">
        <f>VLOOKUP($AD614,pTRAIT!$A:$X,11,FALSE)</f>
        <v>0</v>
      </c>
      <c r="AK614" s="63">
        <f>VLOOKUP($AD614,pTRAIT!$A:$X,12,FALSE)</f>
        <v>0</v>
      </c>
      <c r="AL614" s="63">
        <f>VLOOKUP($AD614,pTRAIT!$A:$X,13,FALSE)</f>
        <v>0</v>
      </c>
      <c r="AM614" s="63">
        <f>VLOOKUP($AD614,pTRAIT!$A:$X,14,FALSE)</f>
        <v>0</v>
      </c>
      <c r="AN614" s="63">
        <f>VLOOKUP($AD614,pTRAIT!$A:$X,15,FALSE)</f>
        <v>0</v>
      </c>
      <c r="AO614" s="63">
        <f>VLOOKUP($AD614,pTRAIT!$A:$X,16,FALSE)</f>
        <v>0</v>
      </c>
      <c r="AP614" s="63">
        <f>VLOOKUP($AD614,pTRAIT!$A:$X,17,FALSE)</f>
        <v>0</v>
      </c>
      <c r="AQ614" s="63">
        <f>VLOOKUP($AD614,pTRAIT!$A:$X,18,FALSE)</f>
        <v>0</v>
      </c>
      <c r="AR614" s="63">
        <f>VLOOKUP($AD614,pTRAIT!$A:$X,19,FALSE)</f>
        <v>0</v>
      </c>
      <c r="AS614" s="63">
        <f>VLOOKUP($AD614,pTRAIT!$A:$X,20,FALSE)</f>
        <v>0</v>
      </c>
      <c r="AT614" s="63">
        <f>VLOOKUP($AD614,pTRAIT!$A:$X,21,FALSE)</f>
        <v>0</v>
      </c>
      <c r="AU614" s="63">
        <f>VLOOKUP($AD614,pTRAIT!$A:$X,22,FALSE)</f>
        <v>0</v>
      </c>
      <c r="AV614" s="63">
        <f>VLOOKUP($AD614,pTRAIT!$A:$X,23,FALSE)</f>
        <v>0</v>
      </c>
      <c r="AW614" s="63">
        <f>VLOOKUP($AD614,pTRAIT!$A:$X,24,FALSE)</f>
        <v>0</v>
      </c>
      <c r="AX614" s="67" t="s">
        <v>3354</v>
      </c>
      <c r="AY614" s="71" t="s">
        <v>3861</v>
      </c>
    </row>
    <row r="615" spans="1:51" ht="12" customHeight="1" x14ac:dyDescent="0.25">
      <c r="A615" s="32">
        <v>1074</v>
      </c>
      <c r="B615" s="33" t="s">
        <v>5</v>
      </c>
      <c r="C615" s="34">
        <v>64</v>
      </c>
      <c r="D615" s="32" t="str">
        <f t="shared" si="18"/>
        <v>1074X64</v>
      </c>
      <c r="E615" s="51" t="s">
        <v>1621</v>
      </c>
      <c r="F615" s="61" t="s">
        <v>2238</v>
      </c>
      <c r="G615" s="41" t="s">
        <v>43</v>
      </c>
      <c r="H615" s="38"/>
      <c r="I615" s="32">
        <v>1074</v>
      </c>
      <c r="J615" s="63">
        <f>VLOOKUP(I615,pTRAIT!A:B,2,FALSE)</f>
        <v>0</v>
      </c>
      <c r="K615" s="63" t="s">
        <v>2724</v>
      </c>
      <c r="L615" s="63"/>
      <c r="M615" s="63" t="s">
        <v>2437</v>
      </c>
      <c r="N615" s="63" t="s">
        <v>2730</v>
      </c>
      <c r="O615" s="63"/>
      <c r="P615" s="63" t="s">
        <v>2732</v>
      </c>
      <c r="Q615" s="63"/>
      <c r="R615" s="63" t="s">
        <v>2431</v>
      </c>
      <c r="S615" s="63"/>
      <c r="T615" s="63" t="s">
        <v>2737</v>
      </c>
      <c r="U615" s="63" t="s">
        <v>2738</v>
      </c>
      <c r="V615" s="63"/>
      <c r="W615" s="63" t="s">
        <v>2431</v>
      </c>
      <c r="X615" s="63"/>
      <c r="Y615" s="63" t="s">
        <v>2740</v>
      </c>
      <c r="Z615" s="63"/>
      <c r="AA615" s="63" t="s">
        <v>2728</v>
      </c>
      <c r="AB615" s="63"/>
      <c r="AC615" s="63" t="str">
        <f t="shared" si="19"/>
        <v>EM5RT Al1So5 Pun-sge;NST=X</v>
      </c>
      <c r="AD615" s="34">
        <v>64</v>
      </c>
      <c r="AE615" s="40" t="str">
        <f>VLOOKUP(AD615,pTRAIT!A:B,2,FALSE)</f>
        <v>ERo5So5;NST=X / EM5RTCM5So5Pu;NST=X</v>
      </c>
      <c r="AF615" s="63">
        <f>VLOOKUP($AD615,pTRAIT!$A:$X,7,FALSE)</f>
        <v>0</v>
      </c>
      <c r="AG615" s="63">
        <f>VLOOKUP($AD615,pTRAIT!$A:$X,8,FALSE)</f>
        <v>0</v>
      </c>
      <c r="AH615" s="63">
        <f>VLOOKUP($AD615,pTRAIT!$A:$X,9,FALSE)</f>
        <v>0</v>
      </c>
      <c r="AI615" s="63">
        <f>VLOOKUP($AD615,pTRAIT!$A:$X,10,FALSE)</f>
        <v>0</v>
      </c>
      <c r="AJ615" s="63">
        <f>VLOOKUP($AD615,pTRAIT!$A:$X,11,FALSE)</f>
        <v>0</v>
      </c>
      <c r="AK615" s="63">
        <f>VLOOKUP($AD615,pTRAIT!$A:$X,12,FALSE)</f>
        <v>0</v>
      </c>
      <c r="AL615" s="63">
        <f>VLOOKUP($AD615,pTRAIT!$A:$X,13,FALSE)</f>
        <v>0</v>
      </c>
      <c r="AM615" s="63">
        <f>VLOOKUP($AD615,pTRAIT!$A:$X,14,FALSE)</f>
        <v>0</v>
      </c>
      <c r="AN615" s="63">
        <f>VLOOKUP($AD615,pTRAIT!$A:$X,15,FALSE)</f>
        <v>0</v>
      </c>
      <c r="AO615" s="63">
        <f>VLOOKUP($AD615,pTRAIT!$A:$X,16,FALSE)</f>
        <v>0</v>
      </c>
      <c r="AP615" s="63">
        <f>VLOOKUP($AD615,pTRAIT!$A:$X,17,FALSE)</f>
        <v>0</v>
      </c>
      <c r="AQ615" s="63">
        <f>VLOOKUP($AD615,pTRAIT!$A:$X,18,FALSE)</f>
        <v>0</v>
      </c>
      <c r="AR615" s="63">
        <f>VLOOKUP($AD615,pTRAIT!$A:$X,19,FALSE)</f>
        <v>0</v>
      </c>
      <c r="AS615" s="63">
        <f>VLOOKUP($AD615,pTRAIT!$A:$X,20,FALSE)</f>
        <v>0</v>
      </c>
      <c r="AT615" s="63">
        <f>VLOOKUP($AD615,pTRAIT!$A:$X,21,FALSE)</f>
        <v>0</v>
      </c>
      <c r="AU615" s="63">
        <f>VLOOKUP($AD615,pTRAIT!$A:$X,22,FALSE)</f>
        <v>0</v>
      </c>
      <c r="AV615" s="63">
        <f>VLOOKUP($AD615,pTRAIT!$A:$X,23,FALSE)</f>
        <v>0</v>
      </c>
      <c r="AW615" s="63">
        <f>VLOOKUP($AD615,pTRAIT!$A:$X,24,FALSE)</f>
        <v>0</v>
      </c>
      <c r="AX615" s="67" t="s">
        <v>3355</v>
      </c>
      <c r="AY615" s="71" t="s">
        <v>3856</v>
      </c>
    </row>
    <row r="616" spans="1:51" ht="12" customHeight="1" x14ac:dyDescent="0.25">
      <c r="A616" s="32">
        <v>1074</v>
      </c>
      <c r="B616" s="33" t="s">
        <v>5</v>
      </c>
      <c r="C616" s="34">
        <v>324</v>
      </c>
      <c r="D616" s="32" t="str">
        <f t="shared" si="18"/>
        <v>1074X324</v>
      </c>
      <c r="E616" s="51" t="s">
        <v>1621</v>
      </c>
      <c r="F616" s="61" t="s">
        <v>2239</v>
      </c>
      <c r="G616" s="41" t="s">
        <v>43</v>
      </c>
      <c r="H616" s="38"/>
      <c r="I616" s="32">
        <v>1074</v>
      </c>
      <c r="J616" s="63">
        <f>VLOOKUP(I616,pTRAIT!A:B,2,FALSE)</f>
        <v>0</v>
      </c>
      <c r="K616" s="63" t="s">
        <v>2724</v>
      </c>
      <c r="L616" s="63"/>
      <c r="M616" s="63" t="s">
        <v>2437</v>
      </c>
      <c r="N616" s="63" t="s">
        <v>2730</v>
      </c>
      <c r="O616" s="63"/>
      <c r="P616" s="63" t="s">
        <v>2732</v>
      </c>
      <c r="Q616" s="63"/>
      <c r="R616" s="63" t="s">
        <v>2431</v>
      </c>
      <c r="S616" s="63"/>
      <c r="T616" s="63" t="s">
        <v>2737</v>
      </c>
      <c r="U616" s="63" t="s">
        <v>2738</v>
      </c>
      <c r="V616" s="63"/>
      <c r="W616" s="63" t="s">
        <v>2431</v>
      </c>
      <c r="X616" s="63"/>
      <c r="Y616" s="63" t="s">
        <v>2740</v>
      </c>
      <c r="Z616" s="63"/>
      <c r="AA616" s="63" t="s">
        <v>2728</v>
      </c>
      <c r="AB616" s="63"/>
      <c r="AC616" s="63" t="str">
        <f t="shared" si="19"/>
        <v>EM5RT Al1So5 Pun-sge;NST=X</v>
      </c>
      <c r="AD616" s="34">
        <v>324</v>
      </c>
      <c r="AE616" s="40" t="str">
        <f>VLOOKUP(AD616,pTRAIT!A:B,2,FALSE)</f>
        <v>EM5RTUeRo5So5;NST=X / EM5RTCM5So5Pu;NST=X</v>
      </c>
      <c r="AF616" s="63">
        <f>VLOOKUP($AD616,pTRAIT!$A:$X,7,FALSE)</f>
        <v>0</v>
      </c>
      <c r="AG616" s="63">
        <f>VLOOKUP($AD616,pTRAIT!$A:$X,8,FALSE)</f>
        <v>0</v>
      </c>
      <c r="AH616" s="63">
        <f>VLOOKUP($AD616,pTRAIT!$A:$X,9,FALSE)</f>
        <v>0</v>
      </c>
      <c r="AI616" s="63">
        <f>VLOOKUP($AD616,pTRAIT!$A:$X,10,FALSE)</f>
        <v>0</v>
      </c>
      <c r="AJ616" s="63">
        <f>VLOOKUP($AD616,pTRAIT!$A:$X,11,FALSE)</f>
        <v>0</v>
      </c>
      <c r="AK616" s="63">
        <f>VLOOKUP($AD616,pTRAIT!$A:$X,12,FALSE)</f>
        <v>0</v>
      </c>
      <c r="AL616" s="63">
        <f>VLOOKUP($AD616,pTRAIT!$A:$X,13,FALSE)</f>
        <v>0</v>
      </c>
      <c r="AM616" s="63">
        <f>VLOOKUP($AD616,pTRAIT!$A:$X,14,FALSE)</f>
        <v>0</v>
      </c>
      <c r="AN616" s="63">
        <f>VLOOKUP($AD616,pTRAIT!$A:$X,15,FALSE)</f>
        <v>0</v>
      </c>
      <c r="AO616" s="63">
        <f>VLOOKUP($AD616,pTRAIT!$A:$X,16,FALSE)</f>
        <v>0</v>
      </c>
      <c r="AP616" s="63">
        <f>VLOOKUP($AD616,pTRAIT!$A:$X,17,FALSE)</f>
        <v>0</v>
      </c>
      <c r="AQ616" s="63">
        <f>VLOOKUP($AD616,pTRAIT!$A:$X,18,FALSE)</f>
        <v>0</v>
      </c>
      <c r="AR616" s="63">
        <f>VLOOKUP($AD616,pTRAIT!$A:$X,19,FALSE)</f>
        <v>0</v>
      </c>
      <c r="AS616" s="63">
        <f>VLOOKUP($AD616,pTRAIT!$A:$X,20,FALSE)</f>
        <v>0</v>
      </c>
      <c r="AT616" s="63">
        <f>VLOOKUP($AD616,pTRAIT!$A:$X,21,FALSE)</f>
        <v>0</v>
      </c>
      <c r="AU616" s="63">
        <f>VLOOKUP($AD616,pTRAIT!$A:$X,22,FALSE)</f>
        <v>0</v>
      </c>
      <c r="AV616" s="63">
        <f>VLOOKUP($AD616,pTRAIT!$A:$X,23,FALSE)</f>
        <v>0</v>
      </c>
      <c r="AW616" s="63">
        <f>VLOOKUP($AD616,pTRAIT!$A:$X,24,FALSE)</f>
        <v>0</v>
      </c>
      <c r="AX616" s="67" t="s">
        <v>3356</v>
      </c>
      <c r="AY616" s="71" t="s">
        <v>3858</v>
      </c>
    </row>
    <row r="617" spans="1:51" ht="12" customHeight="1" x14ac:dyDescent="0.25">
      <c r="A617" s="32">
        <v>1074</v>
      </c>
      <c r="B617" s="33" t="s">
        <v>5</v>
      </c>
      <c r="C617" s="34">
        <v>242</v>
      </c>
      <c r="D617" s="32" t="str">
        <f t="shared" si="18"/>
        <v>1074X242</v>
      </c>
      <c r="E617" s="51" t="s">
        <v>1621</v>
      </c>
      <c r="F617" s="61" t="s">
        <v>2240</v>
      </c>
      <c r="G617" s="41" t="s">
        <v>43</v>
      </c>
      <c r="H617" s="45"/>
      <c r="I617" s="32">
        <v>1074</v>
      </c>
      <c r="J617" s="63">
        <f>VLOOKUP(I617,pTRAIT!A:B,2,FALSE)</f>
        <v>0</v>
      </c>
      <c r="K617" s="63" t="s">
        <v>2724</v>
      </c>
      <c r="L617" s="63"/>
      <c r="M617" s="63" t="s">
        <v>2437</v>
      </c>
      <c r="N617" s="63" t="s">
        <v>2730</v>
      </c>
      <c r="O617" s="63"/>
      <c r="P617" s="63" t="s">
        <v>2732</v>
      </c>
      <c r="Q617" s="63"/>
      <c r="R617" s="63" t="s">
        <v>2431</v>
      </c>
      <c r="S617" s="63"/>
      <c r="T617" s="63" t="s">
        <v>2737</v>
      </c>
      <c r="U617" s="63" t="s">
        <v>2738</v>
      </c>
      <c r="V617" s="63"/>
      <c r="W617" s="63" t="s">
        <v>2431</v>
      </c>
      <c r="X617" s="63"/>
      <c r="Y617" s="63" t="s">
        <v>2740</v>
      </c>
      <c r="Z617" s="63"/>
      <c r="AA617" s="63" t="s">
        <v>2728</v>
      </c>
      <c r="AB617" s="63"/>
      <c r="AC617" s="63" t="str">
        <f t="shared" si="19"/>
        <v>EM5RT Al1So5 Pun-sge;NST=X</v>
      </c>
      <c r="AD617" s="34">
        <v>242</v>
      </c>
      <c r="AE617" s="40" t="str">
        <f>VLOOKUP(AD617,pTRAIT!A:B,2,FALSE)</f>
        <v>EM5RTRo5So5;NST=X / EM5RTCM5So5Pu;NST=X</v>
      </c>
      <c r="AF617" s="63">
        <f>VLOOKUP($AD617,pTRAIT!$A:$X,7,FALSE)</f>
        <v>0</v>
      </c>
      <c r="AG617" s="63">
        <f>VLOOKUP($AD617,pTRAIT!$A:$X,8,FALSE)</f>
        <v>0</v>
      </c>
      <c r="AH617" s="63">
        <f>VLOOKUP($AD617,pTRAIT!$A:$X,9,FALSE)</f>
        <v>0</v>
      </c>
      <c r="AI617" s="63">
        <f>VLOOKUP($AD617,pTRAIT!$A:$X,10,FALSE)</f>
        <v>0</v>
      </c>
      <c r="AJ617" s="63">
        <f>VLOOKUP($AD617,pTRAIT!$A:$X,11,FALSE)</f>
        <v>0</v>
      </c>
      <c r="AK617" s="63">
        <f>VLOOKUP($AD617,pTRAIT!$A:$X,12,FALSE)</f>
        <v>0</v>
      </c>
      <c r="AL617" s="63">
        <f>VLOOKUP($AD617,pTRAIT!$A:$X,13,FALSE)</f>
        <v>0</v>
      </c>
      <c r="AM617" s="63">
        <f>VLOOKUP($AD617,pTRAIT!$A:$X,14,FALSE)</f>
        <v>0</v>
      </c>
      <c r="AN617" s="63">
        <f>VLOOKUP($AD617,pTRAIT!$A:$X,15,FALSE)</f>
        <v>0</v>
      </c>
      <c r="AO617" s="63">
        <f>VLOOKUP($AD617,pTRAIT!$A:$X,16,FALSE)</f>
        <v>0</v>
      </c>
      <c r="AP617" s="63">
        <f>VLOOKUP($AD617,pTRAIT!$A:$X,17,FALSE)</f>
        <v>0</v>
      </c>
      <c r="AQ617" s="63">
        <f>VLOOKUP($AD617,pTRAIT!$A:$X,18,FALSE)</f>
        <v>0</v>
      </c>
      <c r="AR617" s="63">
        <f>VLOOKUP($AD617,pTRAIT!$A:$X,19,FALSE)</f>
        <v>0</v>
      </c>
      <c r="AS617" s="63">
        <f>VLOOKUP($AD617,pTRAIT!$A:$X,20,FALSE)</f>
        <v>0</v>
      </c>
      <c r="AT617" s="63">
        <f>VLOOKUP($AD617,pTRAIT!$A:$X,21,FALSE)</f>
        <v>0</v>
      </c>
      <c r="AU617" s="63">
        <f>VLOOKUP($AD617,pTRAIT!$A:$X,22,FALSE)</f>
        <v>0</v>
      </c>
      <c r="AV617" s="63">
        <f>VLOOKUP($AD617,pTRAIT!$A:$X,23,FALSE)</f>
        <v>0</v>
      </c>
      <c r="AW617" s="63">
        <f>VLOOKUP($AD617,pTRAIT!$A:$X,24,FALSE)</f>
        <v>0</v>
      </c>
      <c r="AX617" s="67" t="s">
        <v>3357</v>
      </c>
      <c r="AY617" s="71" t="s">
        <v>3857</v>
      </c>
    </row>
    <row r="618" spans="1:51" ht="12" customHeight="1" x14ac:dyDescent="0.25">
      <c r="A618" s="32">
        <v>1074</v>
      </c>
      <c r="B618" s="33" t="s">
        <v>5</v>
      </c>
      <c r="C618" s="34">
        <v>380</v>
      </c>
      <c r="D618" s="32" t="str">
        <f t="shared" si="18"/>
        <v>1074X380</v>
      </c>
      <c r="E618" s="51" t="s">
        <v>1621</v>
      </c>
      <c r="F618" s="61" t="s">
        <v>2241</v>
      </c>
      <c r="G618" s="41" t="s">
        <v>43</v>
      </c>
      <c r="H618" s="38"/>
      <c r="I618" s="32">
        <v>1074</v>
      </c>
      <c r="J618" s="63">
        <f>VLOOKUP(I618,pTRAIT!A:B,2,FALSE)</f>
        <v>0</v>
      </c>
      <c r="K618" s="63" t="s">
        <v>2724</v>
      </c>
      <c r="L618" s="63"/>
      <c r="M618" s="63" t="s">
        <v>2437</v>
      </c>
      <c r="N618" s="63" t="s">
        <v>2730</v>
      </c>
      <c r="O618" s="63"/>
      <c r="P618" s="63" t="s">
        <v>2732</v>
      </c>
      <c r="Q618" s="63"/>
      <c r="R618" s="63" t="s">
        <v>2431</v>
      </c>
      <c r="S618" s="63"/>
      <c r="T618" s="63" t="s">
        <v>2737</v>
      </c>
      <c r="U618" s="63" t="s">
        <v>2738</v>
      </c>
      <c r="V618" s="63"/>
      <c r="W618" s="63" t="s">
        <v>2431</v>
      </c>
      <c r="X618" s="63"/>
      <c r="Y618" s="63" t="s">
        <v>2740</v>
      </c>
      <c r="Z618" s="63"/>
      <c r="AA618" s="63" t="s">
        <v>2728</v>
      </c>
      <c r="AB618" s="63"/>
      <c r="AC618" s="63" t="str">
        <f t="shared" si="19"/>
        <v>EM5RT Al1So5 Pun-sge;NST=X</v>
      </c>
      <c r="AD618" s="34">
        <v>380</v>
      </c>
      <c r="AE618" s="40" t="str">
        <f>VLOOKUP(AD618,pTRAIT!A:B,2,FALSE)</f>
        <v>EM5RTUeRo5So5;NST=X / EM5RTCM5So5Pu;NST=X</v>
      </c>
      <c r="AF618" s="63">
        <f>VLOOKUP($AD618,pTRAIT!$A:$X,7,FALSE)</f>
        <v>0</v>
      </c>
      <c r="AG618" s="63">
        <f>VLOOKUP($AD618,pTRAIT!$A:$X,8,FALSE)</f>
        <v>0</v>
      </c>
      <c r="AH618" s="63">
        <f>VLOOKUP($AD618,pTRAIT!$A:$X,9,FALSE)</f>
        <v>0</v>
      </c>
      <c r="AI618" s="63">
        <f>VLOOKUP($AD618,pTRAIT!$A:$X,10,FALSE)</f>
        <v>0</v>
      </c>
      <c r="AJ618" s="63">
        <f>VLOOKUP($AD618,pTRAIT!$A:$X,11,FALSE)</f>
        <v>0</v>
      </c>
      <c r="AK618" s="63">
        <f>VLOOKUP($AD618,pTRAIT!$A:$X,12,FALSE)</f>
        <v>0</v>
      </c>
      <c r="AL618" s="63">
        <f>VLOOKUP($AD618,pTRAIT!$A:$X,13,FALSE)</f>
        <v>0</v>
      </c>
      <c r="AM618" s="63">
        <f>VLOOKUP($AD618,pTRAIT!$A:$X,14,FALSE)</f>
        <v>0</v>
      </c>
      <c r="AN618" s="63">
        <f>VLOOKUP($AD618,pTRAIT!$A:$X,15,FALSE)</f>
        <v>0</v>
      </c>
      <c r="AO618" s="63">
        <f>VLOOKUP($AD618,pTRAIT!$A:$X,16,FALSE)</f>
        <v>0</v>
      </c>
      <c r="AP618" s="63">
        <f>VLOOKUP($AD618,pTRAIT!$A:$X,17,FALSE)</f>
        <v>0</v>
      </c>
      <c r="AQ618" s="63">
        <f>VLOOKUP($AD618,pTRAIT!$A:$X,18,FALSE)</f>
        <v>0</v>
      </c>
      <c r="AR618" s="63">
        <f>VLOOKUP($AD618,pTRAIT!$A:$X,19,FALSE)</f>
        <v>0</v>
      </c>
      <c r="AS618" s="63">
        <f>VLOOKUP($AD618,pTRAIT!$A:$X,20,FALSE)</f>
        <v>0</v>
      </c>
      <c r="AT618" s="63">
        <f>VLOOKUP($AD618,pTRAIT!$A:$X,21,FALSE)</f>
        <v>0</v>
      </c>
      <c r="AU618" s="63">
        <f>VLOOKUP($AD618,pTRAIT!$A:$X,22,FALSE)</f>
        <v>0</v>
      </c>
      <c r="AV618" s="63">
        <f>VLOOKUP($AD618,pTRAIT!$A:$X,23,FALSE)</f>
        <v>0</v>
      </c>
      <c r="AW618" s="63">
        <f>VLOOKUP($AD618,pTRAIT!$A:$X,24,FALSE)</f>
        <v>0</v>
      </c>
      <c r="AX618" s="67" t="s">
        <v>3358</v>
      </c>
      <c r="AY618" s="71" t="s">
        <v>3858</v>
      </c>
    </row>
    <row r="619" spans="1:51" ht="12" customHeight="1" x14ac:dyDescent="0.25">
      <c r="A619" s="32">
        <v>1074</v>
      </c>
      <c r="B619" s="33" t="s">
        <v>5</v>
      </c>
      <c r="C619" s="34">
        <v>427</v>
      </c>
      <c r="D619" s="32" t="str">
        <f t="shared" si="18"/>
        <v>1074X427</v>
      </c>
      <c r="E619" s="51" t="s">
        <v>1621</v>
      </c>
      <c r="F619" s="61" t="s">
        <v>2242</v>
      </c>
      <c r="G619" s="41" t="s">
        <v>43</v>
      </c>
      <c r="H619" s="38"/>
      <c r="I619" s="32">
        <v>1074</v>
      </c>
      <c r="J619" s="63">
        <f>VLOOKUP(I619,pTRAIT!A:B,2,FALSE)</f>
        <v>0</v>
      </c>
      <c r="K619" s="63" t="s">
        <v>2724</v>
      </c>
      <c r="L619" s="63"/>
      <c r="M619" s="63" t="s">
        <v>2437</v>
      </c>
      <c r="N619" s="63" t="s">
        <v>2730</v>
      </c>
      <c r="O619" s="63"/>
      <c r="P619" s="63" t="s">
        <v>2732</v>
      </c>
      <c r="Q619" s="63"/>
      <c r="R619" s="63" t="s">
        <v>2431</v>
      </c>
      <c r="S619" s="63"/>
      <c r="T619" s="63" t="s">
        <v>2737</v>
      </c>
      <c r="U619" s="63" t="s">
        <v>2738</v>
      </c>
      <c r="V619" s="63"/>
      <c r="W619" s="63" t="s">
        <v>2431</v>
      </c>
      <c r="X619" s="63"/>
      <c r="Y619" s="63" t="s">
        <v>2740</v>
      </c>
      <c r="Z619" s="63"/>
      <c r="AA619" s="63" t="s">
        <v>2728</v>
      </c>
      <c r="AB619" s="63"/>
      <c r="AC619" s="63" t="str">
        <f t="shared" si="19"/>
        <v>EM5RT Al1So5 Pun-sge;NST=X</v>
      </c>
      <c r="AD619" s="34">
        <v>427</v>
      </c>
      <c r="AE619" s="40" t="str">
        <f>VLOOKUP(AD619,pTRAIT!A:B,2,FALSE)</f>
        <v>EM5RTUeRo5So5;NST=X / EM5RTCM5So5Pu;NST=X</v>
      </c>
      <c r="AF619" s="63">
        <f>VLOOKUP($AD619,pTRAIT!$A:$X,7,FALSE)</f>
        <v>0</v>
      </c>
      <c r="AG619" s="63">
        <f>VLOOKUP($AD619,pTRAIT!$A:$X,8,FALSE)</f>
        <v>0</v>
      </c>
      <c r="AH619" s="63">
        <f>VLOOKUP($AD619,pTRAIT!$A:$X,9,FALSE)</f>
        <v>0</v>
      </c>
      <c r="AI619" s="63">
        <f>VLOOKUP($AD619,pTRAIT!$A:$X,10,FALSE)</f>
        <v>0</v>
      </c>
      <c r="AJ619" s="63">
        <f>VLOOKUP($AD619,pTRAIT!$A:$X,11,FALSE)</f>
        <v>0</v>
      </c>
      <c r="AK619" s="63">
        <f>VLOOKUP($AD619,pTRAIT!$A:$X,12,FALSE)</f>
        <v>0</v>
      </c>
      <c r="AL619" s="63">
        <f>VLOOKUP($AD619,pTRAIT!$A:$X,13,FALSE)</f>
        <v>0</v>
      </c>
      <c r="AM619" s="63">
        <f>VLOOKUP($AD619,pTRAIT!$A:$X,14,FALSE)</f>
        <v>0</v>
      </c>
      <c r="AN619" s="63">
        <f>VLOOKUP($AD619,pTRAIT!$A:$X,15,FALSE)</f>
        <v>0</v>
      </c>
      <c r="AO619" s="63">
        <f>VLOOKUP($AD619,pTRAIT!$A:$X,16,FALSE)</f>
        <v>0</v>
      </c>
      <c r="AP619" s="63">
        <f>VLOOKUP($AD619,pTRAIT!$A:$X,17,FALSE)</f>
        <v>0</v>
      </c>
      <c r="AQ619" s="63">
        <f>VLOOKUP($AD619,pTRAIT!$A:$X,18,FALSE)</f>
        <v>0</v>
      </c>
      <c r="AR619" s="63">
        <f>VLOOKUP($AD619,pTRAIT!$A:$X,19,FALSE)</f>
        <v>0</v>
      </c>
      <c r="AS619" s="63">
        <f>VLOOKUP($AD619,pTRAIT!$A:$X,20,FALSE)</f>
        <v>0</v>
      </c>
      <c r="AT619" s="63">
        <f>VLOOKUP($AD619,pTRAIT!$A:$X,21,FALSE)</f>
        <v>0</v>
      </c>
      <c r="AU619" s="63">
        <f>VLOOKUP($AD619,pTRAIT!$A:$X,22,FALSE)</f>
        <v>0</v>
      </c>
      <c r="AV619" s="63">
        <f>VLOOKUP($AD619,pTRAIT!$A:$X,23,FALSE)</f>
        <v>0</v>
      </c>
      <c r="AW619" s="63">
        <f>VLOOKUP($AD619,pTRAIT!$A:$X,24,FALSE)</f>
        <v>0</v>
      </c>
      <c r="AX619" s="67" t="s">
        <v>3359</v>
      </c>
      <c r="AY619" s="71" t="s">
        <v>3858</v>
      </c>
    </row>
    <row r="620" spans="1:51" ht="12" customHeight="1" x14ac:dyDescent="0.25">
      <c r="A620" s="32">
        <v>1074</v>
      </c>
      <c r="B620" s="33" t="s">
        <v>5</v>
      </c>
      <c r="C620" s="34">
        <v>1163</v>
      </c>
      <c r="D620" s="32" t="str">
        <f t="shared" si="18"/>
        <v>1074X1163</v>
      </c>
      <c r="E620" s="50" t="s">
        <v>1620</v>
      </c>
      <c r="F620" s="61" t="s">
        <v>2243</v>
      </c>
      <c r="G620" s="41" t="s">
        <v>43</v>
      </c>
      <c r="H620" s="38"/>
      <c r="I620" s="32">
        <v>1074</v>
      </c>
      <c r="J620" s="63">
        <f>VLOOKUP(I620,pTRAIT!A:B,2,FALSE)</f>
        <v>0</v>
      </c>
      <c r="K620" s="63" t="s">
        <v>2724</v>
      </c>
      <c r="L620" s="63"/>
      <c r="M620" s="63" t="s">
        <v>2437</v>
      </c>
      <c r="N620" s="63" t="s">
        <v>2730</v>
      </c>
      <c r="O620" s="63"/>
      <c r="P620" s="63" t="s">
        <v>2732</v>
      </c>
      <c r="Q620" s="63"/>
      <c r="R620" s="63" t="s">
        <v>2431</v>
      </c>
      <c r="S620" s="63"/>
      <c r="T620" s="63" t="s">
        <v>2737</v>
      </c>
      <c r="U620" s="63" t="s">
        <v>2738</v>
      </c>
      <c r="V620" s="63"/>
      <c r="W620" s="63" t="s">
        <v>2431</v>
      </c>
      <c r="X620" s="63"/>
      <c r="Y620" s="63" t="s">
        <v>2740</v>
      </c>
      <c r="Z620" s="63"/>
      <c r="AA620" s="63" t="s">
        <v>2728</v>
      </c>
      <c r="AB620" s="63"/>
      <c r="AC620" s="63" t="str">
        <f t="shared" si="19"/>
        <v>EM5RT Al1So5 Pun-sge;NST=X</v>
      </c>
      <c r="AD620" s="34">
        <v>1163</v>
      </c>
      <c r="AE620" s="40" t="str">
        <f>VLOOKUP(AD620,pTRAIT!A:B,2,FALSE)</f>
        <v>EM5RTUeRo5So5;NST=X / EM5RTCM5So5Pu;NST=X</v>
      </c>
      <c r="AF620" s="63">
        <f>VLOOKUP($AD620,pTRAIT!$A:$X,7,FALSE)</f>
        <v>0</v>
      </c>
      <c r="AG620" s="63">
        <f>VLOOKUP($AD620,pTRAIT!$A:$X,8,FALSE)</f>
        <v>0</v>
      </c>
      <c r="AH620" s="63">
        <f>VLOOKUP($AD620,pTRAIT!$A:$X,9,FALSE)</f>
        <v>0</v>
      </c>
      <c r="AI620" s="63">
        <f>VLOOKUP($AD620,pTRAIT!$A:$X,10,FALSE)</f>
        <v>0</v>
      </c>
      <c r="AJ620" s="63">
        <f>VLOOKUP($AD620,pTRAIT!$A:$X,11,FALSE)</f>
        <v>0</v>
      </c>
      <c r="AK620" s="63">
        <f>VLOOKUP($AD620,pTRAIT!$A:$X,12,FALSE)</f>
        <v>0</v>
      </c>
      <c r="AL620" s="63">
        <f>VLOOKUP($AD620,pTRAIT!$A:$X,13,FALSE)</f>
        <v>0</v>
      </c>
      <c r="AM620" s="63">
        <f>VLOOKUP($AD620,pTRAIT!$A:$X,14,FALSE)</f>
        <v>0</v>
      </c>
      <c r="AN620" s="63">
        <f>VLOOKUP($AD620,pTRAIT!$A:$X,15,FALSE)</f>
        <v>0</v>
      </c>
      <c r="AO620" s="63">
        <f>VLOOKUP($AD620,pTRAIT!$A:$X,16,FALSE)</f>
        <v>0</v>
      </c>
      <c r="AP620" s="63">
        <f>VLOOKUP($AD620,pTRAIT!$A:$X,17,FALSE)</f>
        <v>0</v>
      </c>
      <c r="AQ620" s="63">
        <f>VLOOKUP($AD620,pTRAIT!$A:$X,18,FALSE)</f>
        <v>0</v>
      </c>
      <c r="AR620" s="63">
        <f>VLOOKUP($AD620,pTRAIT!$A:$X,19,FALSE)</f>
        <v>0</v>
      </c>
      <c r="AS620" s="63">
        <f>VLOOKUP($AD620,pTRAIT!$A:$X,20,FALSE)</f>
        <v>0</v>
      </c>
      <c r="AT620" s="63">
        <f>VLOOKUP($AD620,pTRAIT!$A:$X,21,FALSE)</f>
        <v>0</v>
      </c>
      <c r="AU620" s="63">
        <f>VLOOKUP($AD620,pTRAIT!$A:$X,22,FALSE)</f>
        <v>0</v>
      </c>
      <c r="AV620" s="63">
        <f>VLOOKUP($AD620,pTRAIT!$A:$X,23,FALSE)</f>
        <v>0</v>
      </c>
      <c r="AW620" s="63">
        <f>VLOOKUP($AD620,pTRAIT!$A:$X,24,FALSE)</f>
        <v>0</v>
      </c>
      <c r="AX620" s="67" t="s">
        <v>3360</v>
      </c>
      <c r="AY620" s="71" t="s">
        <v>3858</v>
      </c>
    </row>
    <row r="621" spans="1:51" ht="12" customHeight="1" x14ac:dyDescent="0.25">
      <c r="A621" s="32">
        <v>1074</v>
      </c>
      <c r="B621" s="33" t="s">
        <v>5</v>
      </c>
      <c r="C621" s="34">
        <v>1129</v>
      </c>
      <c r="D621" s="32" t="str">
        <f t="shared" si="18"/>
        <v>1074X1129</v>
      </c>
      <c r="E621" s="50" t="s">
        <v>1620</v>
      </c>
      <c r="F621" s="61" t="s">
        <v>2244</v>
      </c>
      <c r="G621" s="41" t="s">
        <v>43</v>
      </c>
      <c r="H621" s="38"/>
      <c r="I621" s="32">
        <v>1074</v>
      </c>
      <c r="J621" s="63">
        <f>VLOOKUP(I621,pTRAIT!A:B,2,FALSE)</f>
        <v>0</v>
      </c>
      <c r="K621" s="63" t="s">
        <v>2724</v>
      </c>
      <c r="L621" s="63"/>
      <c r="M621" s="63" t="s">
        <v>2437</v>
      </c>
      <c r="N621" s="63" t="s">
        <v>2730</v>
      </c>
      <c r="O621" s="63"/>
      <c r="P621" s="63" t="s">
        <v>2732</v>
      </c>
      <c r="Q621" s="63"/>
      <c r="R621" s="63" t="s">
        <v>2431</v>
      </c>
      <c r="S621" s="63"/>
      <c r="T621" s="63" t="s">
        <v>2737</v>
      </c>
      <c r="U621" s="63" t="s">
        <v>2738</v>
      </c>
      <c r="V621" s="63"/>
      <c r="W621" s="63" t="s">
        <v>2431</v>
      </c>
      <c r="X621" s="63"/>
      <c r="Y621" s="63" t="s">
        <v>2740</v>
      </c>
      <c r="Z621" s="63"/>
      <c r="AA621" s="63" t="s">
        <v>2728</v>
      </c>
      <c r="AB621" s="63"/>
      <c r="AC621" s="63" t="str">
        <f t="shared" si="19"/>
        <v>EM5RT Al1So5 Pun-sge;NST=X</v>
      </c>
      <c r="AD621" s="34">
        <v>1129</v>
      </c>
      <c r="AE621" s="40" t="str">
        <f>VLOOKUP(AD621,pTRAIT!A:B,2,FALSE)</f>
        <v>EM5RTCM5(So5)Pu;NST=X / EM5RTCM5So5Pu;NST=X</v>
      </c>
      <c r="AF621" s="63">
        <f>VLOOKUP($AD621,pTRAIT!$A:$X,7,FALSE)</f>
        <v>0</v>
      </c>
      <c r="AG621" s="63">
        <f>VLOOKUP($AD621,pTRAIT!$A:$X,8,FALSE)</f>
        <v>0</v>
      </c>
      <c r="AH621" s="63">
        <f>VLOOKUP($AD621,pTRAIT!$A:$X,9,FALSE)</f>
        <v>0</v>
      </c>
      <c r="AI621" s="63">
        <f>VLOOKUP($AD621,pTRAIT!$A:$X,10,FALSE)</f>
        <v>0</v>
      </c>
      <c r="AJ621" s="63">
        <f>VLOOKUP($AD621,pTRAIT!$A:$X,11,FALSE)</f>
        <v>0</v>
      </c>
      <c r="AK621" s="63">
        <f>VLOOKUP($AD621,pTRAIT!$A:$X,12,FALSE)</f>
        <v>0</v>
      </c>
      <c r="AL621" s="63">
        <f>VLOOKUP($AD621,pTRAIT!$A:$X,13,FALSE)</f>
        <v>0</v>
      </c>
      <c r="AM621" s="63">
        <f>VLOOKUP($AD621,pTRAIT!$A:$X,14,FALSE)</f>
        <v>0</v>
      </c>
      <c r="AN621" s="63">
        <f>VLOOKUP($AD621,pTRAIT!$A:$X,15,FALSE)</f>
        <v>0</v>
      </c>
      <c r="AO621" s="63">
        <f>VLOOKUP($AD621,pTRAIT!$A:$X,16,FALSE)</f>
        <v>0</v>
      </c>
      <c r="AP621" s="63">
        <f>VLOOKUP($AD621,pTRAIT!$A:$X,17,FALSE)</f>
        <v>0</v>
      </c>
      <c r="AQ621" s="63">
        <f>VLOOKUP($AD621,pTRAIT!$A:$X,18,FALSE)</f>
        <v>0</v>
      </c>
      <c r="AR621" s="63">
        <f>VLOOKUP($AD621,pTRAIT!$A:$X,19,FALSE)</f>
        <v>0</v>
      </c>
      <c r="AS621" s="63">
        <f>VLOOKUP($AD621,pTRAIT!$A:$X,20,FALSE)</f>
        <v>0</v>
      </c>
      <c r="AT621" s="63">
        <f>VLOOKUP($AD621,pTRAIT!$A:$X,21,FALSE)</f>
        <v>0</v>
      </c>
      <c r="AU621" s="63">
        <f>VLOOKUP($AD621,pTRAIT!$A:$X,22,FALSE)</f>
        <v>0</v>
      </c>
      <c r="AV621" s="63">
        <f>VLOOKUP($AD621,pTRAIT!$A:$X,23,FALSE)</f>
        <v>0</v>
      </c>
      <c r="AW621" s="63">
        <f>VLOOKUP($AD621,pTRAIT!$A:$X,24,FALSE)</f>
        <v>0</v>
      </c>
      <c r="AX621" s="67" t="s">
        <v>3361</v>
      </c>
      <c r="AY621" s="71" t="s">
        <v>3859</v>
      </c>
    </row>
    <row r="622" spans="1:51" ht="12" customHeight="1" x14ac:dyDescent="0.25">
      <c r="A622" s="32">
        <v>1074</v>
      </c>
      <c r="B622" s="33" t="s">
        <v>5</v>
      </c>
      <c r="C622" s="34">
        <v>1199</v>
      </c>
      <c r="D622" s="32" t="str">
        <f t="shared" si="18"/>
        <v>1074X1199</v>
      </c>
      <c r="E622" s="50" t="s">
        <v>1620</v>
      </c>
      <c r="F622" s="61" t="s">
        <v>2245</v>
      </c>
      <c r="G622" s="41" t="s">
        <v>43</v>
      </c>
      <c r="H622" s="38"/>
      <c r="I622" s="32">
        <v>1074</v>
      </c>
      <c r="J622" s="63">
        <f>VLOOKUP(I622,pTRAIT!A:B,2,FALSE)</f>
        <v>0</v>
      </c>
      <c r="K622" s="63" t="s">
        <v>2724</v>
      </c>
      <c r="L622" s="63"/>
      <c r="M622" s="63" t="s">
        <v>2437</v>
      </c>
      <c r="N622" s="63" t="s">
        <v>2730</v>
      </c>
      <c r="O622" s="63"/>
      <c r="P622" s="63" t="s">
        <v>2732</v>
      </c>
      <c r="Q622" s="63"/>
      <c r="R622" s="63" t="s">
        <v>2431</v>
      </c>
      <c r="S622" s="63"/>
      <c r="T622" s="63" t="s">
        <v>2737</v>
      </c>
      <c r="U622" s="63" t="s">
        <v>2738</v>
      </c>
      <c r="V622" s="63"/>
      <c r="W622" s="63" t="s">
        <v>2431</v>
      </c>
      <c r="X622" s="63"/>
      <c r="Y622" s="63" t="s">
        <v>2740</v>
      </c>
      <c r="Z622" s="63"/>
      <c r="AA622" s="63" t="s">
        <v>2728</v>
      </c>
      <c r="AB622" s="63"/>
      <c r="AC622" s="63" t="str">
        <f t="shared" si="19"/>
        <v>EM5RT Al1So5 Pun-sge;NST=X</v>
      </c>
      <c r="AD622" s="34">
        <v>1199</v>
      </c>
      <c r="AE622" s="40" t="str">
        <f>VLOOKUP(AD622,pTRAIT!A:B,2,FALSE)</f>
        <v>EM5RTCM5Pu;NST=X / EM5RTCM5So5Pu;NST=X</v>
      </c>
      <c r="AF622" s="63">
        <f>VLOOKUP($AD622,pTRAIT!$A:$X,7,FALSE)</f>
        <v>0</v>
      </c>
      <c r="AG622" s="63">
        <f>VLOOKUP($AD622,pTRAIT!$A:$X,8,FALSE)</f>
        <v>0</v>
      </c>
      <c r="AH622" s="63">
        <f>VLOOKUP($AD622,pTRAIT!$A:$X,9,FALSE)</f>
        <v>0</v>
      </c>
      <c r="AI622" s="63">
        <f>VLOOKUP($AD622,pTRAIT!$A:$X,10,FALSE)</f>
        <v>0</v>
      </c>
      <c r="AJ622" s="63">
        <f>VLOOKUP($AD622,pTRAIT!$A:$X,11,FALSE)</f>
        <v>0</v>
      </c>
      <c r="AK622" s="63">
        <f>VLOOKUP($AD622,pTRAIT!$A:$X,12,FALSE)</f>
        <v>0</v>
      </c>
      <c r="AL622" s="63">
        <f>VLOOKUP($AD622,pTRAIT!$A:$X,13,FALSE)</f>
        <v>0</v>
      </c>
      <c r="AM622" s="63">
        <f>VLOOKUP($AD622,pTRAIT!$A:$X,14,FALSE)</f>
        <v>0</v>
      </c>
      <c r="AN622" s="63">
        <f>VLOOKUP($AD622,pTRAIT!$A:$X,15,FALSE)</f>
        <v>0</v>
      </c>
      <c r="AO622" s="63">
        <f>VLOOKUP($AD622,pTRAIT!$A:$X,16,FALSE)</f>
        <v>0</v>
      </c>
      <c r="AP622" s="63">
        <f>VLOOKUP($AD622,pTRAIT!$A:$X,17,FALSE)</f>
        <v>0</v>
      </c>
      <c r="AQ622" s="63">
        <f>VLOOKUP($AD622,pTRAIT!$A:$X,18,FALSE)</f>
        <v>0</v>
      </c>
      <c r="AR622" s="63">
        <f>VLOOKUP($AD622,pTRAIT!$A:$X,19,FALSE)</f>
        <v>0</v>
      </c>
      <c r="AS622" s="63">
        <f>VLOOKUP($AD622,pTRAIT!$A:$X,20,FALSE)</f>
        <v>0</v>
      </c>
      <c r="AT622" s="63">
        <f>VLOOKUP($AD622,pTRAIT!$A:$X,21,FALSE)</f>
        <v>0</v>
      </c>
      <c r="AU622" s="63">
        <f>VLOOKUP($AD622,pTRAIT!$A:$X,22,FALSE)</f>
        <v>0</v>
      </c>
      <c r="AV622" s="63">
        <f>VLOOKUP($AD622,pTRAIT!$A:$X,23,FALSE)</f>
        <v>0</v>
      </c>
      <c r="AW622" s="63">
        <f>VLOOKUP($AD622,pTRAIT!$A:$X,24,FALSE)</f>
        <v>0</v>
      </c>
      <c r="AX622" s="67" t="s">
        <v>3362</v>
      </c>
      <c r="AY622" s="71" t="s">
        <v>3860</v>
      </c>
    </row>
    <row r="623" spans="1:51" ht="12" customHeight="1" x14ac:dyDescent="0.25">
      <c r="A623" s="32">
        <v>1074</v>
      </c>
      <c r="B623" s="33" t="s">
        <v>5</v>
      </c>
      <c r="C623" s="34">
        <v>1271</v>
      </c>
      <c r="D623" s="32" t="str">
        <f t="shared" si="18"/>
        <v>1074X1271</v>
      </c>
      <c r="E623" s="50" t="s">
        <v>1620</v>
      </c>
      <c r="F623" s="61" t="s">
        <v>2246</v>
      </c>
      <c r="G623" s="41" t="s">
        <v>43</v>
      </c>
      <c r="H623" s="38"/>
      <c r="I623" s="32">
        <v>1074</v>
      </c>
      <c r="J623" s="63">
        <f>VLOOKUP(I623,pTRAIT!A:B,2,FALSE)</f>
        <v>0</v>
      </c>
      <c r="K623" s="63" t="s">
        <v>2724</v>
      </c>
      <c r="L623" s="63"/>
      <c r="M623" s="63" t="s">
        <v>2437</v>
      </c>
      <c r="N623" s="63" t="s">
        <v>2730</v>
      </c>
      <c r="O623" s="63"/>
      <c r="P623" s="63" t="s">
        <v>2732</v>
      </c>
      <c r="Q623" s="63"/>
      <c r="R623" s="63" t="s">
        <v>2431</v>
      </c>
      <c r="S623" s="63"/>
      <c r="T623" s="63" t="s">
        <v>2737</v>
      </c>
      <c r="U623" s="63" t="s">
        <v>2738</v>
      </c>
      <c r="V623" s="63"/>
      <c r="W623" s="63" t="s">
        <v>2431</v>
      </c>
      <c r="X623" s="63"/>
      <c r="Y623" s="63" t="s">
        <v>2740</v>
      </c>
      <c r="Z623" s="63"/>
      <c r="AA623" s="63" t="s">
        <v>2728</v>
      </c>
      <c r="AB623" s="63"/>
      <c r="AC623" s="63" t="str">
        <f t="shared" si="19"/>
        <v>EM5RT Al1So5 Pun-sge;NST=X</v>
      </c>
      <c r="AD623" s="34">
        <v>1271</v>
      </c>
      <c r="AE623" s="40" t="str">
        <f>VLOOKUP(AD623,pTRAIT!A:B,2,FALSE)</f>
        <v>EM5RTCM5Ro5So5Pu;NST=X / EM5RTCM5So5Pu;NST=X</v>
      </c>
      <c r="AF623" s="63">
        <f>VLOOKUP($AD623,pTRAIT!$A:$X,7,FALSE)</f>
        <v>0</v>
      </c>
      <c r="AG623" s="63">
        <f>VLOOKUP($AD623,pTRAIT!$A:$X,8,FALSE)</f>
        <v>0</v>
      </c>
      <c r="AH623" s="63">
        <f>VLOOKUP($AD623,pTRAIT!$A:$X,9,FALSE)</f>
        <v>0</v>
      </c>
      <c r="AI623" s="63">
        <f>VLOOKUP($AD623,pTRAIT!$A:$X,10,FALSE)</f>
        <v>0</v>
      </c>
      <c r="AJ623" s="63">
        <f>VLOOKUP($AD623,pTRAIT!$A:$X,11,FALSE)</f>
        <v>0</v>
      </c>
      <c r="AK623" s="63">
        <f>VLOOKUP($AD623,pTRAIT!$A:$X,12,FALSE)</f>
        <v>0</v>
      </c>
      <c r="AL623" s="63">
        <f>VLOOKUP($AD623,pTRAIT!$A:$X,13,FALSE)</f>
        <v>0</v>
      </c>
      <c r="AM623" s="63">
        <f>VLOOKUP($AD623,pTRAIT!$A:$X,14,FALSE)</f>
        <v>0</v>
      </c>
      <c r="AN623" s="63">
        <f>VLOOKUP($AD623,pTRAIT!$A:$X,15,FALSE)</f>
        <v>0</v>
      </c>
      <c r="AO623" s="63">
        <f>VLOOKUP($AD623,pTRAIT!$A:$X,16,FALSE)</f>
        <v>0</v>
      </c>
      <c r="AP623" s="63">
        <f>VLOOKUP($AD623,pTRAIT!$A:$X,17,FALSE)</f>
        <v>0</v>
      </c>
      <c r="AQ623" s="63">
        <f>VLOOKUP($AD623,pTRAIT!$A:$X,18,FALSE)</f>
        <v>0</v>
      </c>
      <c r="AR623" s="63">
        <f>VLOOKUP($AD623,pTRAIT!$A:$X,19,FALSE)</f>
        <v>0</v>
      </c>
      <c r="AS623" s="63">
        <f>VLOOKUP($AD623,pTRAIT!$A:$X,20,FALSE)</f>
        <v>0</v>
      </c>
      <c r="AT623" s="63">
        <f>VLOOKUP($AD623,pTRAIT!$A:$X,21,FALSE)</f>
        <v>0</v>
      </c>
      <c r="AU623" s="63">
        <f>VLOOKUP($AD623,pTRAIT!$A:$X,22,FALSE)</f>
        <v>0</v>
      </c>
      <c r="AV623" s="63">
        <f>VLOOKUP($AD623,pTRAIT!$A:$X,23,FALSE)</f>
        <v>0</v>
      </c>
      <c r="AW623" s="63">
        <f>VLOOKUP($AD623,pTRAIT!$A:$X,24,FALSE)</f>
        <v>0</v>
      </c>
      <c r="AX623" s="67" t="s">
        <v>3363</v>
      </c>
      <c r="AY623" s="71" t="s">
        <v>3862</v>
      </c>
    </row>
    <row r="624" spans="1:51" ht="12" customHeight="1" x14ac:dyDescent="0.25">
      <c r="A624" s="32">
        <v>1074</v>
      </c>
      <c r="B624" s="33" t="s">
        <v>5</v>
      </c>
      <c r="C624" s="34">
        <v>1347</v>
      </c>
      <c r="D624" s="32" t="str">
        <f t="shared" si="18"/>
        <v>1074X1347</v>
      </c>
      <c r="E624" s="50" t="s">
        <v>1620</v>
      </c>
      <c r="F624" s="61" t="s">
        <v>2247</v>
      </c>
      <c r="G624" s="41" t="s">
        <v>43</v>
      </c>
      <c r="H624" s="38"/>
      <c r="I624" s="32">
        <v>1074</v>
      </c>
      <c r="J624" s="63">
        <f>VLOOKUP(I624,pTRAIT!A:B,2,FALSE)</f>
        <v>0</v>
      </c>
      <c r="K624" s="63" t="s">
        <v>2724</v>
      </c>
      <c r="L624" s="63"/>
      <c r="M624" s="63" t="s">
        <v>2437</v>
      </c>
      <c r="N624" s="63" t="s">
        <v>2730</v>
      </c>
      <c r="O624" s="63"/>
      <c r="P624" s="63" t="s">
        <v>2732</v>
      </c>
      <c r="Q624" s="63"/>
      <c r="R624" s="63" t="s">
        <v>2431</v>
      </c>
      <c r="S624" s="63"/>
      <c r="T624" s="63" t="s">
        <v>2737</v>
      </c>
      <c r="U624" s="63" t="s">
        <v>2738</v>
      </c>
      <c r="V624" s="63"/>
      <c r="W624" s="63" t="s">
        <v>2431</v>
      </c>
      <c r="X624" s="63"/>
      <c r="Y624" s="63" t="s">
        <v>2740</v>
      </c>
      <c r="Z624" s="63"/>
      <c r="AA624" s="63" t="s">
        <v>2728</v>
      </c>
      <c r="AB624" s="63"/>
      <c r="AC624" s="63" t="str">
        <f t="shared" si="19"/>
        <v>EM5RT Al1So5 Pun-sge;NST=X</v>
      </c>
      <c r="AD624" s="34">
        <v>1347</v>
      </c>
      <c r="AE624" s="40" t="str">
        <f>VLOOKUP(AD624,pTRAIT!A:B,2,FALSE)</f>
        <v>EM5RTCM5So5Pu;NST=X / EM5RTCM5So5Pu;NST=X</v>
      </c>
      <c r="AF624" s="63">
        <f>VLOOKUP($AD624,pTRAIT!$A:$X,7,FALSE)</f>
        <v>0</v>
      </c>
      <c r="AG624" s="63">
        <f>VLOOKUP($AD624,pTRAIT!$A:$X,8,FALSE)</f>
        <v>0</v>
      </c>
      <c r="AH624" s="63">
        <f>VLOOKUP($AD624,pTRAIT!$A:$X,9,FALSE)</f>
        <v>0</v>
      </c>
      <c r="AI624" s="63">
        <f>VLOOKUP($AD624,pTRAIT!$A:$X,10,FALSE)</f>
        <v>0</v>
      </c>
      <c r="AJ624" s="63">
        <f>VLOOKUP($AD624,pTRAIT!$A:$X,11,FALSE)</f>
        <v>0</v>
      </c>
      <c r="AK624" s="63">
        <f>VLOOKUP($AD624,pTRAIT!$A:$X,12,FALSE)</f>
        <v>0</v>
      </c>
      <c r="AL624" s="63">
        <f>VLOOKUP($AD624,pTRAIT!$A:$X,13,FALSE)</f>
        <v>0</v>
      </c>
      <c r="AM624" s="63">
        <f>VLOOKUP($AD624,pTRAIT!$A:$X,14,FALSE)</f>
        <v>0</v>
      </c>
      <c r="AN624" s="63">
        <f>VLOOKUP($AD624,pTRAIT!$A:$X,15,FALSE)</f>
        <v>0</v>
      </c>
      <c r="AO624" s="63">
        <f>VLOOKUP($AD624,pTRAIT!$A:$X,16,FALSE)</f>
        <v>0</v>
      </c>
      <c r="AP624" s="63">
        <f>VLOOKUP($AD624,pTRAIT!$A:$X,17,FALSE)</f>
        <v>0</v>
      </c>
      <c r="AQ624" s="63">
        <f>VLOOKUP($AD624,pTRAIT!$A:$X,18,FALSE)</f>
        <v>0</v>
      </c>
      <c r="AR624" s="63">
        <f>VLOOKUP($AD624,pTRAIT!$A:$X,19,FALSE)</f>
        <v>0</v>
      </c>
      <c r="AS624" s="63">
        <f>VLOOKUP($AD624,pTRAIT!$A:$X,20,FALSE)</f>
        <v>0</v>
      </c>
      <c r="AT624" s="63">
        <f>VLOOKUP($AD624,pTRAIT!$A:$X,21,FALSE)</f>
        <v>0</v>
      </c>
      <c r="AU624" s="63">
        <f>VLOOKUP($AD624,pTRAIT!$A:$X,22,FALSE)</f>
        <v>0</v>
      </c>
      <c r="AV624" s="63">
        <f>VLOOKUP($AD624,pTRAIT!$A:$X,23,FALSE)</f>
        <v>0</v>
      </c>
      <c r="AW624" s="63">
        <f>VLOOKUP($AD624,pTRAIT!$A:$X,24,FALSE)</f>
        <v>0</v>
      </c>
      <c r="AX624" s="67" t="s">
        <v>3364</v>
      </c>
      <c r="AY624" s="71" t="s">
        <v>3861</v>
      </c>
    </row>
    <row r="625" spans="1:51" ht="12" customHeight="1" x14ac:dyDescent="0.25">
      <c r="A625" s="32">
        <v>1074</v>
      </c>
      <c r="B625" s="33" t="s">
        <v>5</v>
      </c>
      <c r="C625" s="34">
        <v>1365</v>
      </c>
      <c r="D625" s="32" t="str">
        <f t="shared" si="18"/>
        <v>1074X1365</v>
      </c>
      <c r="E625" s="50" t="s">
        <v>1620</v>
      </c>
      <c r="F625" s="61" t="s">
        <v>2248</v>
      </c>
      <c r="G625" s="41" t="s">
        <v>43</v>
      </c>
      <c r="H625" s="38"/>
      <c r="I625" s="32">
        <v>1074</v>
      </c>
      <c r="J625" s="63">
        <f>VLOOKUP(I625,pTRAIT!A:B,2,FALSE)</f>
        <v>0</v>
      </c>
      <c r="K625" s="63" t="s">
        <v>2724</v>
      </c>
      <c r="L625" s="63"/>
      <c r="M625" s="63" t="s">
        <v>2437</v>
      </c>
      <c r="N625" s="63" t="s">
        <v>2730</v>
      </c>
      <c r="O625" s="63"/>
      <c r="P625" s="63" t="s">
        <v>2732</v>
      </c>
      <c r="Q625" s="63"/>
      <c r="R625" s="63" t="s">
        <v>2431</v>
      </c>
      <c r="S625" s="63"/>
      <c r="T625" s="63" t="s">
        <v>2737</v>
      </c>
      <c r="U625" s="63" t="s">
        <v>2738</v>
      </c>
      <c r="V625" s="63"/>
      <c r="W625" s="63" t="s">
        <v>2431</v>
      </c>
      <c r="X625" s="63"/>
      <c r="Y625" s="63" t="s">
        <v>2740</v>
      </c>
      <c r="Z625" s="63"/>
      <c r="AA625" s="63" t="s">
        <v>2728</v>
      </c>
      <c r="AB625" s="63"/>
      <c r="AC625" s="63" t="str">
        <f t="shared" si="19"/>
        <v>EM5RT Al1So5 Pun-sge;NST=X</v>
      </c>
      <c r="AD625" s="34">
        <v>1365</v>
      </c>
      <c r="AE625" s="40" t="str">
        <f>VLOOKUP(AD625,pTRAIT!A:B,2,FALSE)</f>
        <v>EM5RTCM5So5Pu;NST=X / EM5RTCM5So5Pu;NST=X</v>
      </c>
      <c r="AF625" s="63">
        <f>VLOOKUP($AD625,pTRAIT!$A:$X,7,FALSE)</f>
        <v>0</v>
      </c>
      <c r="AG625" s="63">
        <f>VLOOKUP($AD625,pTRAIT!$A:$X,8,FALSE)</f>
        <v>0</v>
      </c>
      <c r="AH625" s="63">
        <f>VLOOKUP($AD625,pTRAIT!$A:$X,9,FALSE)</f>
        <v>0</v>
      </c>
      <c r="AI625" s="63">
        <f>VLOOKUP($AD625,pTRAIT!$A:$X,10,FALSE)</f>
        <v>0</v>
      </c>
      <c r="AJ625" s="63">
        <f>VLOOKUP($AD625,pTRAIT!$A:$X,11,FALSE)</f>
        <v>0</v>
      </c>
      <c r="AK625" s="63">
        <f>VLOOKUP($AD625,pTRAIT!$A:$X,12,FALSE)</f>
        <v>0</v>
      </c>
      <c r="AL625" s="63">
        <f>VLOOKUP($AD625,pTRAIT!$A:$X,13,FALSE)</f>
        <v>0</v>
      </c>
      <c r="AM625" s="63">
        <f>VLOOKUP($AD625,pTRAIT!$A:$X,14,FALSE)</f>
        <v>0</v>
      </c>
      <c r="AN625" s="63">
        <f>VLOOKUP($AD625,pTRAIT!$A:$X,15,FALSE)</f>
        <v>0</v>
      </c>
      <c r="AO625" s="63">
        <f>VLOOKUP($AD625,pTRAIT!$A:$X,16,FALSE)</f>
        <v>0</v>
      </c>
      <c r="AP625" s="63">
        <f>VLOOKUP($AD625,pTRAIT!$A:$X,17,FALSE)</f>
        <v>0</v>
      </c>
      <c r="AQ625" s="63">
        <f>VLOOKUP($AD625,pTRAIT!$A:$X,18,FALSE)</f>
        <v>0</v>
      </c>
      <c r="AR625" s="63">
        <f>VLOOKUP($AD625,pTRAIT!$A:$X,19,FALSE)</f>
        <v>0</v>
      </c>
      <c r="AS625" s="63">
        <f>VLOOKUP($AD625,pTRAIT!$A:$X,20,FALSE)</f>
        <v>0</v>
      </c>
      <c r="AT625" s="63">
        <f>VLOOKUP($AD625,pTRAIT!$A:$X,21,FALSE)</f>
        <v>0</v>
      </c>
      <c r="AU625" s="63">
        <f>VLOOKUP($AD625,pTRAIT!$A:$X,22,FALSE)</f>
        <v>0</v>
      </c>
      <c r="AV625" s="63">
        <f>VLOOKUP($AD625,pTRAIT!$A:$X,23,FALSE)</f>
        <v>0</v>
      </c>
      <c r="AW625" s="63">
        <f>VLOOKUP($AD625,pTRAIT!$A:$X,24,FALSE)</f>
        <v>0</v>
      </c>
      <c r="AX625" s="67" t="s">
        <v>3365</v>
      </c>
      <c r="AY625" s="71" t="s">
        <v>3861</v>
      </c>
    </row>
    <row r="626" spans="1:51" ht="12" customHeight="1" x14ac:dyDescent="0.25">
      <c r="A626" s="32">
        <v>1075</v>
      </c>
      <c r="B626" s="33" t="s">
        <v>5</v>
      </c>
      <c r="C626" s="34">
        <v>325</v>
      </c>
      <c r="D626" s="32" t="str">
        <f t="shared" si="18"/>
        <v>1075X325</v>
      </c>
      <c r="E626" s="51" t="s">
        <v>1621</v>
      </c>
      <c r="F626" s="61" t="s">
        <v>2249</v>
      </c>
      <c r="G626" s="41" t="s">
        <v>43</v>
      </c>
      <c r="H626" s="38"/>
      <c r="I626" s="32">
        <v>1075</v>
      </c>
      <c r="J626" s="63">
        <f>VLOOKUP(I626,pTRAIT!A:B,2,FALSE)</f>
        <v>0</v>
      </c>
      <c r="K626" s="63" t="s">
        <v>2724</v>
      </c>
      <c r="L626" s="63"/>
      <c r="M626" s="63" t="s">
        <v>2437</v>
      </c>
      <c r="N626" s="63" t="s">
        <v>2730</v>
      </c>
      <c r="O626" s="63"/>
      <c r="P626" s="63" t="s">
        <v>2732</v>
      </c>
      <c r="Q626" s="63"/>
      <c r="R626" s="63" t="s">
        <v>2431</v>
      </c>
      <c r="S626" s="63"/>
      <c r="T626" s="63" t="s">
        <v>2737</v>
      </c>
      <c r="U626" s="63" t="s">
        <v>2738</v>
      </c>
      <c r="V626" s="63"/>
      <c r="W626" s="63" t="s">
        <v>2431</v>
      </c>
      <c r="X626" s="63"/>
      <c r="Y626" s="63" t="s">
        <v>2740</v>
      </c>
      <c r="Z626" s="63"/>
      <c r="AA626" s="63" t="s">
        <v>2728</v>
      </c>
      <c r="AB626" s="63"/>
      <c r="AC626" s="63" t="str">
        <f t="shared" si="19"/>
        <v>EM5RT Al1So5 Pun-sge;NST=X</v>
      </c>
      <c r="AD626" s="34">
        <v>325</v>
      </c>
      <c r="AE626" s="40" t="str">
        <f>VLOOKUP(AD626,pTRAIT!A:B,2,FALSE)</f>
        <v>EM5RTUeRo5So5;NST=X / EM5RTCM5So5Pu;NST=X</v>
      </c>
      <c r="AF626" s="63">
        <f>VLOOKUP($AD626,pTRAIT!$A:$X,7,FALSE)</f>
        <v>0</v>
      </c>
      <c r="AG626" s="63">
        <f>VLOOKUP($AD626,pTRAIT!$A:$X,8,FALSE)</f>
        <v>0</v>
      </c>
      <c r="AH626" s="63">
        <f>VLOOKUP($AD626,pTRAIT!$A:$X,9,FALSE)</f>
        <v>0</v>
      </c>
      <c r="AI626" s="63">
        <f>VLOOKUP($AD626,pTRAIT!$A:$X,10,FALSE)</f>
        <v>0</v>
      </c>
      <c r="AJ626" s="63">
        <f>VLOOKUP($AD626,pTRAIT!$A:$X,11,FALSE)</f>
        <v>0</v>
      </c>
      <c r="AK626" s="63">
        <f>VLOOKUP($AD626,pTRAIT!$A:$X,12,FALSE)</f>
        <v>0</v>
      </c>
      <c r="AL626" s="63">
        <f>VLOOKUP($AD626,pTRAIT!$A:$X,13,FALSE)</f>
        <v>0</v>
      </c>
      <c r="AM626" s="63">
        <f>VLOOKUP($AD626,pTRAIT!$A:$X,14,FALSE)</f>
        <v>0</v>
      </c>
      <c r="AN626" s="63">
        <f>VLOOKUP($AD626,pTRAIT!$A:$X,15,FALSE)</f>
        <v>0</v>
      </c>
      <c r="AO626" s="63">
        <f>VLOOKUP($AD626,pTRAIT!$A:$X,16,FALSE)</f>
        <v>0</v>
      </c>
      <c r="AP626" s="63">
        <f>VLOOKUP($AD626,pTRAIT!$A:$X,17,FALSE)</f>
        <v>0</v>
      </c>
      <c r="AQ626" s="63">
        <f>VLOOKUP($AD626,pTRAIT!$A:$X,18,FALSE)</f>
        <v>0</v>
      </c>
      <c r="AR626" s="63">
        <f>VLOOKUP($AD626,pTRAIT!$A:$X,19,FALSE)</f>
        <v>0</v>
      </c>
      <c r="AS626" s="63">
        <f>VLOOKUP($AD626,pTRAIT!$A:$X,20,FALSE)</f>
        <v>0</v>
      </c>
      <c r="AT626" s="63">
        <f>VLOOKUP($AD626,pTRAIT!$A:$X,21,FALSE)</f>
        <v>0</v>
      </c>
      <c r="AU626" s="63">
        <f>VLOOKUP($AD626,pTRAIT!$A:$X,22,FALSE)</f>
        <v>0</v>
      </c>
      <c r="AV626" s="63">
        <f>VLOOKUP($AD626,pTRAIT!$A:$X,23,FALSE)</f>
        <v>0</v>
      </c>
      <c r="AW626" s="63">
        <f>VLOOKUP($AD626,pTRAIT!$A:$X,24,FALSE)</f>
        <v>0</v>
      </c>
      <c r="AX626" s="67" t="s">
        <v>3366</v>
      </c>
      <c r="AY626" s="71" t="s">
        <v>3858</v>
      </c>
    </row>
    <row r="627" spans="1:51" ht="12" customHeight="1" x14ac:dyDescent="0.25">
      <c r="A627" s="32">
        <v>1075</v>
      </c>
      <c r="B627" s="33" t="s">
        <v>5</v>
      </c>
      <c r="C627" s="34">
        <v>428</v>
      </c>
      <c r="D627" s="32" t="str">
        <f t="shared" si="18"/>
        <v>1075X428</v>
      </c>
      <c r="E627" s="51" t="s">
        <v>1621</v>
      </c>
      <c r="F627" s="61" t="s">
        <v>2250</v>
      </c>
      <c r="G627" s="41" t="s">
        <v>43</v>
      </c>
      <c r="H627" s="38"/>
      <c r="I627" s="32">
        <v>1075</v>
      </c>
      <c r="J627" s="63">
        <f>VLOOKUP(I627,pTRAIT!A:B,2,FALSE)</f>
        <v>0</v>
      </c>
      <c r="K627" s="63" t="s">
        <v>2724</v>
      </c>
      <c r="L627" s="63"/>
      <c r="M627" s="63" t="s">
        <v>2437</v>
      </c>
      <c r="N627" s="63" t="s">
        <v>2730</v>
      </c>
      <c r="O627" s="63"/>
      <c r="P627" s="63" t="s">
        <v>2732</v>
      </c>
      <c r="Q627" s="63"/>
      <c r="R627" s="63" t="s">
        <v>2431</v>
      </c>
      <c r="S627" s="63"/>
      <c r="T627" s="63" t="s">
        <v>2737</v>
      </c>
      <c r="U627" s="63" t="s">
        <v>2738</v>
      </c>
      <c r="V627" s="63"/>
      <c r="W627" s="63" t="s">
        <v>2431</v>
      </c>
      <c r="X627" s="63"/>
      <c r="Y627" s="63" t="s">
        <v>2740</v>
      </c>
      <c r="Z627" s="63"/>
      <c r="AA627" s="63" t="s">
        <v>2728</v>
      </c>
      <c r="AB627" s="63"/>
      <c r="AC627" s="63" t="str">
        <f t="shared" si="19"/>
        <v>EM5RT Al1So5 Pun-sge;NST=X</v>
      </c>
      <c r="AD627" s="34">
        <v>428</v>
      </c>
      <c r="AE627" s="40" t="str">
        <f>VLOOKUP(AD627,pTRAIT!A:B,2,FALSE)</f>
        <v>EM5RTUeRo5So5;NST=X / EM5RTCM5So5Pu;NST=X</v>
      </c>
      <c r="AF627" s="63">
        <f>VLOOKUP($AD627,pTRAIT!$A:$X,7,FALSE)</f>
        <v>0</v>
      </c>
      <c r="AG627" s="63">
        <f>VLOOKUP($AD627,pTRAIT!$A:$X,8,FALSE)</f>
        <v>0</v>
      </c>
      <c r="AH627" s="63">
        <f>VLOOKUP($AD627,pTRAIT!$A:$X,9,FALSE)</f>
        <v>0</v>
      </c>
      <c r="AI627" s="63">
        <f>VLOOKUP($AD627,pTRAIT!$A:$X,10,FALSE)</f>
        <v>0</v>
      </c>
      <c r="AJ627" s="63">
        <f>VLOOKUP($AD627,pTRAIT!$A:$X,11,FALSE)</f>
        <v>0</v>
      </c>
      <c r="AK627" s="63">
        <f>VLOOKUP($AD627,pTRAIT!$A:$X,12,FALSE)</f>
        <v>0</v>
      </c>
      <c r="AL627" s="63">
        <f>VLOOKUP($AD627,pTRAIT!$A:$X,13,FALSE)</f>
        <v>0</v>
      </c>
      <c r="AM627" s="63">
        <f>VLOOKUP($AD627,pTRAIT!$A:$X,14,FALSE)</f>
        <v>0</v>
      </c>
      <c r="AN627" s="63">
        <f>VLOOKUP($AD627,pTRAIT!$A:$X,15,FALSE)</f>
        <v>0</v>
      </c>
      <c r="AO627" s="63">
        <f>VLOOKUP($AD627,pTRAIT!$A:$X,16,FALSE)</f>
        <v>0</v>
      </c>
      <c r="AP627" s="63">
        <f>VLOOKUP($AD627,pTRAIT!$A:$X,17,FALSE)</f>
        <v>0</v>
      </c>
      <c r="AQ627" s="63">
        <f>VLOOKUP($AD627,pTRAIT!$A:$X,18,FALSE)</f>
        <v>0</v>
      </c>
      <c r="AR627" s="63">
        <f>VLOOKUP($AD627,pTRAIT!$A:$X,19,FALSE)</f>
        <v>0</v>
      </c>
      <c r="AS627" s="63">
        <f>VLOOKUP($AD627,pTRAIT!$A:$X,20,FALSE)</f>
        <v>0</v>
      </c>
      <c r="AT627" s="63">
        <f>VLOOKUP($AD627,pTRAIT!$A:$X,21,FALSE)</f>
        <v>0</v>
      </c>
      <c r="AU627" s="63">
        <f>VLOOKUP($AD627,pTRAIT!$A:$X,22,FALSE)</f>
        <v>0</v>
      </c>
      <c r="AV627" s="63">
        <f>VLOOKUP($AD627,pTRAIT!$A:$X,23,FALSE)</f>
        <v>0</v>
      </c>
      <c r="AW627" s="63">
        <f>VLOOKUP($AD627,pTRAIT!$A:$X,24,FALSE)</f>
        <v>0</v>
      </c>
      <c r="AX627" s="67" t="s">
        <v>3367</v>
      </c>
      <c r="AY627" s="71" t="s">
        <v>3858</v>
      </c>
    </row>
    <row r="628" spans="1:51" ht="12" customHeight="1" x14ac:dyDescent="0.25">
      <c r="A628" s="32">
        <v>1075</v>
      </c>
      <c r="B628" s="33" t="s">
        <v>5</v>
      </c>
      <c r="C628" s="34">
        <v>1130</v>
      </c>
      <c r="D628" s="32" t="str">
        <f t="shared" si="18"/>
        <v>1075X1130</v>
      </c>
      <c r="E628" s="50" t="s">
        <v>1620</v>
      </c>
      <c r="F628" s="61" t="s">
        <v>2251</v>
      </c>
      <c r="G628" s="41" t="s">
        <v>43</v>
      </c>
      <c r="H628" s="38"/>
      <c r="I628" s="32">
        <v>1075</v>
      </c>
      <c r="J628" s="63">
        <f>VLOOKUP(I628,pTRAIT!A:B,2,FALSE)</f>
        <v>0</v>
      </c>
      <c r="K628" s="63" t="s">
        <v>2724</v>
      </c>
      <c r="L628" s="63"/>
      <c r="M628" s="63" t="s">
        <v>2437</v>
      </c>
      <c r="N628" s="63" t="s">
        <v>2730</v>
      </c>
      <c r="O628" s="63"/>
      <c r="P628" s="63" t="s">
        <v>2732</v>
      </c>
      <c r="Q628" s="63"/>
      <c r="R628" s="63" t="s">
        <v>2431</v>
      </c>
      <c r="S628" s="63"/>
      <c r="T628" s="63" t="s">
        <v>2737</v>
      </c>
      <c r="U628" s="63" t="s">
        <v>2738</v>
      </c>
      <c r="V628" s="63"/>
      <c r="W628" s="63" t="s">
        <v>2431</v>
      </c>
      <c r="X628" s="63"/>
      <c r="Y628" s="63" t="s">
        <v>2740</v>
      </c>
      <c r="Z628" s="63"/>
      <c r="AA628" s="63" t="s">
        <v>2728</v>
      </c>
      <c r="AB628" s="63"/>
      <c r="AC628" s="63" t="str">
        <f t="shared" si="19"/>
        <v>EM5RT Al1So5 Pun-sge;NST=X</v>
      </c>
      <c r="AD628" s="34">
        <v>1130</v>
      </c>
      <c r="AE628" s="40" t="str">
        <f>VLOOKUP(AD628,pTRAIT!A:B,2,FALSE)</f>
        <v>EM5RTCM5(So5)Pu;NST=X / EM5RTCM5So5Pu;NST=X</v>
      </c>
      <c r="AF628" s="63">
        <f>VLOOKUP($AD628,pTRAIT!$A:$X,7,FALSE)</f>
        <v>0</v>
      </c>
      <c r="AG628" s="63">
        <f>VLOOKUP($AD628,pTRAIT!$A:$X,8,FALSE)</f>
        <v>0</v>
      </c>
      <c r="AH628" s="63">
        <f>VLOOKUP($AD628,pTRAIT!$A:$X,9,FALSE)</f>
        <v>0</v>
      </c>
      <c r="AI628" s="63">
        <f>VLOOKUP($AD628,pTRAIT!$A:$X,10,FALSE)</f>
        <v>0</v>
      </c>
      <c r="AJ628" s="63">
        <f>VLOOKUP($AD628,pTRAIT!$A:$X,11,FALSE)</f>
        <v>0</v>
      </c>
      <c r="AK628" s="63">
        <f>VLOOKUP($AD628,pTRAIT!$A:$X,12,FALSE)</f>
        <v>0</v>
      </c>
      <c r="AL628" s="63">
        <f>VLOOKUP($AD628,pTRAIT!$A:$X,13,FALSE)</f>
        <v>0</v>
      </c>
      <c r="AM628" s="63">
        <f>VLOOKUP($AD628,pTRAIT!$A:$X,14,FALSE)</f>
        <v>0</v>
      </c>
      <c r="AN628" s="63">
        <f>VLOOKUP($AD628,pTRAIT!$A:$X,15,FALSE)</f>
        <v>0</v>
      </c>
      <c r="AO628" s="63">
        <f>VLOOKUP($AD628,pTRAIT!$A:$X,16,FALSE)</f>
        <v>0</v>
      </c>
      <c r="AP628" s="63">
        <f>VLOOKUP($AD628,pTRAIT!$A:$X,17,FALSE)</f>
        <v>0</v>
      </c>
      <c r="AQ628" s="63">
        <f>VLOOKUP($AD628,pTRAIT!$A:$X,18,FALSE)</f>
        <v>0</v>
      </c>
      <c r="AR628" s="63">
        <f>VLOOKUP($AD628,pTRAIT!$A:$X,19,FALSE)</f>
        <v>0</v>
      </c>
      <c r="AS628" s="63">
        <f>VLOOKUP($AD628,pTRAIT!$A:$X,20,FALSE)</f>
        <v>0</v>
      </c>
      <c r="AT628" s="63">
        <f>VLOOKUP($AD628,pTRAIT!$A:$X,21,FALSE)</f>
        <v>0</v>
      </c>
      <c r="AU628" s="63">
        <f>VLOOKUP($AD628,pTRAIT!$A:$X,22,FALSE)</f>
        <v>0</v>
      </c>
      <c r="AV628" s="63">
        <f>VLOOKUP($AD628,pTRAIT!$A:$X,23,FALSE)</f>
        <v>0</v>
      </c>
      <c r="AW628" s="63">
        <f>VLOOKUP($AD628,pTRAIT!$A:$X,24,FALSE)</f>
        <v>0</v>
      </c>
      <c r="AX628" s="67" t="s">
        <v>3368</v>
      </c>
      <c r="AY628" s="71" t="s">
        <v>3859</v>
      </c>
    </row>
    <row r="629" spans="1:51" ht="12" customHeight="1" x14ac:dyDescent="0.25">
      <c r="A629" s="32">
        <v>1075</v>
      </c>
      <c r="B629" s="33" t="s">
        <v>5</v>
      </c>
      <c r="C629" s="34">
        <v>1164</v>
      </c>
      <c r="D629" s="32" t="str">
        <f t="shared" si="18"/>
        <v>1075X1164</v>
      </c>
      <c r="E629" s="50" t="s">
        <v>1620</v>
      </c>
      <c r="F629" s="61" t="s">
        <v>2252</v>
      </c>
      <c r="G629" s="41" t="s">
        <v>43</v>
      </c>
      <c r="H629" s="38"/>
      <c r="I629" s="32">
        <v>1075</v>
      </c>
      <c r="J629" s="63">
        <f>VLOOKUP(I629,pTRAIT!A:B,2,FALSE)</f>
        <v>0</v>
      </c>
      <c r="K629" s="63" t="s">
        <v>2724</v>
      </c>
      <c r="L629" s="63"/>
      <c r="M629" s="63" t="s">
        <v>2437</v>
      </c>
      <c r="N629" s="63" t="s">
        <v>2730</v>
      </c>
      <c r="O629" s="63"/>
      <c r="P629" s="63" t="s">
        <v>2732</v>
      </c>
      <c r="Q629" s="63"/>
      <c r="R629" s="63" t="s">
        <v>2431</v>
      </c>
      <c r="S629" s="63"/>
      <c r="T629" s="63" t="s">
        <v>2737</v>
      </c>
      <c r="U629" s="63" t="s">
        <v>2738</v>
      </c>
      <c r="V629" s="63"/>
      <c r="W629" s="63" t="s">
        <v>2431</v>
      </c>
      <c r="X629" s="63"/>
      <c r="Y629" s="63" t="s">
        <v>2740</v>
      </c>
      <c r="Z629" s="63"/>
      <c r="AA629" s="63" t="s">
        <v>2728</v>
      </c>
      <c r="AB629" s="63"/>
      <c r="AC629" s="63" t="str">
        <f t="shared" si="19"/>
        <v>EM5RT Al1So5 Pun-sge;NST=X</v>
      </c>
      <c r="AD629" s="34">
        <v>1164</v>
      </c>
      <c r="AE629" s="40" t="str">
        <f>VLOOKUP(AD629,pTRAIT!A:B,2,FALSE)</f>
        <v>EM5RTUeRo5So5;NST=X / EM5RTCM5So5Pu;NST=X</v>
      </c>
      <c r="AF629" s="63">
        <f>VLOOKUP($AD629,pTRAIT!$A:$X,7,FALSE)</f>
        <v>0</v>
      </c>
      <c r="AG629" s="63">
        <f>VLOOKUP($AD629,pTRAIT!$A:$X,8,FALSE)</f>
        <v>0</v>
      </c>
      <c r="AH629" s="63">
        <f>VLOOKUP($AD629,pTRAIT!$A:$X,9,FALSE)</f>
        <v>0</v>
      </c>
      <c r="AI629" s="63">
        <f>VLOOKUP($AD629,pTRAIT!$A:$X,10,FALSE)</f>
        <v>0</v>
      </c>
      <c r="AJ629" s="63">
        <f>VLOOKUP($AD629,pTRAIT!$A:$X,11,FALSE)</f>
        <v>0</v>
      </c>
      <c r="AK629" s="63">
        <f>VLOOKUP($AD629,pTRAIT!$A:$X,12,FALSE)</f>
        <v>0</v>
      </c>
      <c r="AL629" s="63">
        <f>VLOOKUP($AD629,pTRAIT!$A:$X,13,FALSE)</f>
        <v>0</v>
      </c>
      <c r="AM629" s="63">
        <f>VLOOKUP($AD629,pTRAIT!$A:$X,14,FALSE)</f>
        <v>0</v>
      </c>
      <c r="AN629" s="63">
        <f>VLOOKUP($AD629,pTRAIT!$A:$X,15,FALSE)</f>
        <v>0</v>
      </c>
      <c r="AO629" s="63">
        <f>VLOOKUP($AD629,pTRAIT!$A:$X,16,FALSE)</f>
        <v>0</v>
      </c>
      <c r="AP629" s="63">
        <f>VLOOKUP($AD629,pTRAIT!$A:$X,17,FALSE)</f>
        <v>0</v>
      </c>
      <c r="AQ629" s="63">
        <f>VLOOKUP($AD629,pTRAIT!$A:$X,18,FALSE)</f>
        <v>0</v>
      </c>
      <c r="AR629" s="63">
        <f>VLOOKUP($AD629,pTRAIT!$A:$X,19,FALSE)</f>
        <v>0</v>
      </c>
      <c r="AS629" s="63">
        <f>VLOOKUP($AD629,pTRAIT!$A:$X,20,FALSE)</f>
        <v>0</v>
      </c>
      <c r="AT629" s="63">
        <f>VLOOKUP($AD629,pTRAIT!$A:$X,21,FALSE)</f>
        <v>0</v>
      </c>
      <c r="AU629" s="63">
        <f>VLOOKUP($AD629,pTRAIT!$A:$X,22,FALSE)</f>
        <v>0</v>
      </c>
      <c r="AV629" s="63">
        <f>VLOOKUP($AD629,pTRAIT!$A:$X,23,FALSE)</f>
        <v>0</v>
      </c>
      <c r="AW629" s="63">
        <f>VLOOKUP($AD629,pTRAIT!$A:$X,24,FALSE)</f>
        <v>0</v>
      </c>
      <c r="AX629" s="67" t="s">
        <v>3369</v>
      </c>
      <c r="AY629" s="71" t="s">
        <v>3858</v>
      </c>
    </row>
    <row r="630" spans="1:51" ht="12" customHeight="1" x14ac:dyDescent="0.25">
      <c r="A630" s="32">
        <v>1075</v>
      </c>
      <c r="B630" s="33" t="s">
        <v>5</v>
      </c>
      <c r="C630" s="34">
        <v>1200</v>
      </c>
      <c r="D630" s="32" t="str">
        <f t="shared" si="18"/>
        <v>1075X1200</v>
      </c>
      <c r="E630" s="50" t="s">
        <v>1620</v>
      </c>
      <c r="F630" s="61" t="s">
        <v>2253</v>
      </c>
      <c r="G630" s="41" t="s">
        <v>43</v>
      </c>
      <c r="H630" s="38"/>
      <c r="I630" s="32">
        <v>1075</v>
      </c>
      <c r="J630" s="63">
        <f>VLOOKUP(I630,pTRAIT!A:B,2,FALSE)</f>
        <v>0</v>
      </c>
      <c r="K630" s="63" t="s">
        <v>2724</v>
      </c>
      <c r="L630" s="63"/>
      <c r="M630" s="63" t="s">
        <v>2437</v>
      </c>
      <c r="N630" s="63" t="s">
        <v>2730</v>
      </c>
      <c r="O630" s="63"/>
      <c r="P630" s="63" t="s">
        <v>2732</v>
      </c>
      <c r="Q630" s="63"/>
      <c r="R630" s="63" t="s">
        <v>2431</v>
      </c>
      <c r="S630" s="63"/>
      <c r="T630" s="63" t="s">
        <v>2737</v>
      </c>
      <c r="U630" s="63" t="s">
        <v>2738</v>
      </c>
      <c r="V630" s="63"/>
      <c r="W630" s="63" t="s">
        <v>2431</v>
      </c>
      <c r="X630" s="63"/>
      <c r="Y630" s="63" t="s">
        <v>2740</v>
      </c>
      <c r="Z630" s="63"/>
      <c r="AA630" s="63" t="s">
        <v>2728</v>
      </c>
      <c r="AB630" s="63"/>
      <c r="AC630" s="63" t="str">
        <f t="shared" si="19"/>
        <v>EM5RT Al1So5 Pun-sge;NST=X</v>
      </c>
      <c r="AD630" s="34">
        <v>1200</v>
      </c>
      <c r="AE630" s="40" t="str">
        <f>VLOOKUP(AD630,pTRAIT!A:B,2,FALSE)</f>
        <v>EM5RTCM5Pu;NST=X / EM5RTCM5So5Pu;NST=X</v>
      </c>
      <c r="AF630" s="63">
        <f>VLOOKUP($AD630,pTRAIT!$A:$X,7,FALSE)</f>
        <v>0</v>
      </c>
      <c r="AG630" s="63">
        <f>VLOOKUP($AD630,pTRAIT!$A:$X,8,FALSE)</f>
        <v>0</v>
      </c>
      <c r="AH630" s="63">
        <f>VLOOKUP($AD630,pTRAIT!$A:$X,9,FALSE)</f>
        <v>0</v>
      </c>
      <c r="AI630" s="63">
        <f>VLOOKUP($AD630,pTRAIT!$A:$X,10,FALSE)</f>
        <v>0</v>
      </c>
      <c r="AJ630" s="63">
        <f>VLOOKUP($AD630,pTRAIT!$A:$X,11,FALSE)</f>
        <v>0</v>
      </c>
      <c r="AK630" s="63">
        <f>VLOOKUP($AD630,pTRAIT!$A:$X,12,FALSE)</f>
        <v>0</v>
      </c>
      <c r="AL630" s="63">
        <f>VLOOKUP($AD630,pTRAIT!$A:$X,13,FALSE)</f>
        <v>0</v>
      </c>
      <c r="AM630" s="63">
        <f>VLOOKUP($AD630,pTRAIT!$A:$X,14,FALSE)</f>
        <v>0</v>
      </c>
      <c r="AN630" s="63">
        <f>VLOOKUP($AD630,pTRAIT!$A:$X,15,FALSE)</f>
        <v>0</v>
      </c>
      <c r="AO630" s="63">
        <f>VLOOKUP($AD630,pTRAIT!$A:$X,16,FALSE)</f>
        <v>0</v>
      </c>
      <c r="AP630" s="63">
        <f>VLOOKUP($AD630,pTRAIT!$A:$X,17,FALSE)</f>
        <v>0</v>
      </c>
      <c r="AQ630" s="63">
        <f>VLOOKUP($AD630,pTRAIT!$A:$X,18,FALSE)</f>
        <v>0</v>
      </c>
      <c r="AR630" s="63">
        <f>VLOOKUP($AD630,pTRAIT!$A:$X,19,FALSE)</f>
        <v>0</v>
      </c>
      <c r="AS630" s="63">
        <f>VLOOKUP($AD630,pTRAIT!$A:$X,20,FALSE)</f>
        <v>0</v>
      </c>
      <c r="AT630" s="63">
        <f>VLOOKUP($AD630,pTRAIT!$A:$X,21,FALSE)</f>
        <v>0</v>
      </c>
      <c r="AU630" s="63">
        <f>VLOOKUP($AD630,pTRAIT!$A:$X,22,FALSE)</f>
        <v>0</v>
      </c>
      <c r="AV630" s="63">
        <f>VLOOKUP($AD630,pTRAIT!$A:$X,23,FALSE)</f>
        <v>0</v>
      </c>
      <c r="AW630" s="63">
        <f>VLOOKUP($AD630,pTRAIT!$A:$X,24,FALSE)</f>
        <v>0</v>
      </c>
      <c r="AX630" s="67" t="s">
        <v>3370</v>
      </c>
      <c r="AY630" s="71" t="s">
        <v>3860</v>
      </c>
    </row>
    <row r="631" spans="1:51" ht="12" customHeight="1" x14ac:dyDescent="0.25">
      <c r="A631" s="32">
        <v>1075</v>
      </c>
      <c r="B631" s="33" t="s">
        <v>5</v>
      </c>
      <c r="C631" s="34">
        <v>1232</v>
      </c>
      <c r="D631" s="32" t="str">
        <f t="shared" si="18"/>
        <v>1075X1232</v>
      </c>
      <c r="E631" s="50" t="s">
        <v>1620</v>
      </c>
      <c r="F631" s="61" t="s">
        <v>2254</v>
      </c>
      <c r="G631" s="41" t="s">
        <v>43</v>
      </c>
      <c r="H631" s="38"/>
      <c r="I631" s="32">
        <v>1075</v>
      </c>
      <c r="J631" s="63">
        <f>VLOOKUP(I631,pTRAIT!A:B,2,FALSE)</f>
        <v>0</v>
      </c>
      <c r="K631" s="63" t="s">
        <v>2724</v>
      </c>
      <c r="L631" s="63"/>
      <c r="M631" s="63" t="s">
        <v>2437</v>
      </c>
      <c r="N631" s="63" t="s">
        <v>2730</v>
      </c>
      <c r="O631" s="63"/>
      <c r="P631" s="63" t="s">
        <v>2732</v>
      </c>
      <c r="Q631" s="63"/>
      <c r="R631" s="63" t="s">
        <v>2431</v>
      </c>
      <c r="S631" s="63"/>
      <c r="T631" s="63" t="s">
        <v>2737</v>
      </c>
      <c r="U631" s="63" t="s">
        <v>2738</v>
      </c>
      <c r="V631" s="63"/>
      <c r="W631" s="63" t="s">
        <v>2431</v>
      </c>
      <c r="X631" s="63"/>
      <c r="Y631" s="63" t="s">
        <v>2740</v>
      </c>
      <c r="Z631" s="63"/>
      <c r="AA631" s="63" t="s">
        <v>2728</v>
      </c>
      <c r="AB631" s="63"/>
      <c r="AC631" s="63" t="str">
        <f t="shared" si="19"/>
        <v>EM5RT Al1So5 Pun-sge;NST=X</v>
      </c>
      <c r="AD631" s="34">
        <v>1232</v>
      </c>
      <c r="AE631" s="40" t="str">
        <f>VLOOKUP(AD631,pTRAIT!A:B,2,FALSE)</f>
        <v>EM5RTRo5So5Pu;NST=X / EM5RTCM5So5Pu;NST=X</v>
      </c>
      <c r="AF631" s="63">
        <f>VLOOKUP($AD631,pTRAIT!$A:$X,7,FALSE)</f>
        <v>0</v>
      </c>
      <c r="AG631" s="63">
        <f>VLOOKUP($AD631,pTRAIT!$A:$X,8,FALSE)</f>
        <v>0</v>
      </c>
      <c r="AH631" s="63">
        <f>VLOOKUP($AD631,pTRAIT!$A:$X,9,FALSE)</f>
        <v>0</v>
      </c>
      <c r="AI631" s="63">
        <f>VLOOKUP($AD631,pTRAIT!$A:$X,10,FALSE)</f>
        <v>0</v>
      </c>
      <c r="AJ631" s="63">
        <f>VLOOKUP($AD631,pTRAIT!$A:$X,11,FALSE)</f>
        <v>0</v>
      </c>
      <c r="AK631" s="63">
        <f>VLOOKUP($AD631,pTRAIT!$A:$X,12,FALSE)</f>
        <v>0</v>
      </c>
      <c r="AL631" s="63">
        <f>VLOOKUP($AD631,pTRAIT!$A:$X,13,FALSE)</f>
        <v>0</v>
      </c>
      <c r="AM631" s="63">
        <f>VLOOKUP($AD631,pTRAIT!$A:$X,14,FALSE)</f>
        <v>0</v>
      </c>
      <c r="AN631" s="63">
        <f>VLOOKUP($AD631,pTRAIT!$A:$X,15,FALSE)</f>
        <v>0</v>
      </c>
      <c r="AO631" s="63">
        <f>VLOOKUP($AD631,pTRAIT!$A:$X,16,FALSE)</f>
        <v>0</v>
      </c>
      <c r="AP631" s="63">
        <f>VLOOKUP($AD631,pTRAIT!$A:$X,17,FALSE)</f>
        <v>0</v>
      </c>
      <c r="AQ631" s="63">
        <f>VLOOKUP($AD631,pTRAIT!$A:$X,18,FALSE)</f>
        <v>0</v>
      </c>
      <c r="AR631" s="63">
        <f>VLOOKUP($AD631,pTRAIT!$A:$X,19,FALSE)</f>
        <v>0</v>
      </c>
      <c r="AS631" s="63">
        <f>VLOOKUP($AD631,pTRAIT!$A:$X,20,FALSE)</f>
        <v>0</v>
      </c>
      <c r="AT631" s="63">
        <f>VLOOKUP($AD631,pTRAIT!$A:$X,21,FALSE)</f>
        <v>0</v>
      </c>
      <c r="AU631" s="63">
        <f>VLOOKUP($AD631,pTRAIT!$A:$X,22,FALSE)</f>
        <v>0</v>
      </c>
      <c r="AV631" s="63">
        <f>VLOOKUP($AD631,pTRAIT!$A:$X,23,FALSE)</f>
        <v>0</v>
      </c>
      <c r="AW631" s="63">
        <f>VLOOKUP($AD631,pTRAIT!$A:$X,24,FALSE)</f>
        <v>0</v>
      </c>
      <c r="AX631" s="67" t="s">
        <v>3371</v>
      </c>
      <c r="AY631" s="71" t="s">
        <v>3863</v>
      </c>
    </row>
    <row r="632" spans="1:51" ht="12" customHeight="1" x14ac:dyDescent="0.25">
      <c r="A632" s="32">
        <v>1075</v>
      </c>
      <c r="B632" s="33" t="s">
        <v>5</v>
      </c>
      <c r="C632" s="34">
        <v>1348</v>
      </c>
      <c r="D632" s="32" t="str">
        <f t="shared" si="18"/>
        <v>1075X1348</v>
      </c>
      <c r="E632" s="50" t="s">
        <v>1620</v>
      </c>
      <c r="F632" s="61" t="s">
        <v>2255</v>
      </c>
      <c r="G632" s="41" t="s">
        <v>43</v>
      </c>
      <c r="H632" s="38"/>
      <c r="I632" s="32">
        <v>1075</v>
      </c>
      <c r="J632" s="63">
        <f>VLOOKUP(I632,pTRAIT!A:B,2,FALSE)</f>
        <v>0</v>
      </c>
      <c r="K632" s="63" t="s">
        <v>2724</v>
      </c>
      <c r="L632" s="63"/>
      <c r="M632" s="63" t="s">
        <v>2437</v>
      </c>
      <c r="N632" s="63" t="s">
        <v>2730</v>
      </c>
      <c r="O632" s="63"/>
      <c r="P632" s="63" t="s">
        <v>2732</v>
      </c>
      <c r="Q632" s="63"/>
      <c r="R632" s="63" t="s">
        <v>2431</v>
      </c>
      <c r="S632" s="63"/>
      <c r="T632" s="63" t="s">
        <v>2737</v>
      </c>
      <c r="U632" s="63" t="s">
        <v>2738</v>
      </c>
      <c r="V632" s="63"/>
      <c r="W632" s="63" t="s">
        <v>2431</v>
      </c>
      <c r="X632" s="63"/>
      <c r="Y632" s="63" t="s">
        <v>2740</v>
      </c>
      <c r="Z632" s="63"/>
      <c r="AA632" s="63" t="s">
        <v>2728</v>
      </c>
      <c r="AB632" s="63"/>
      <c r="AC632" s="63" t="str">
        <f t="shared" si="19"/>
        <v>EM5RT Al1So5 Pun-sge;NST=X</v>
      </c>
      <c r="AD632" s="34">
        <v>1348</v>
      </c>
      <c r="AE632" s="40" t="str">
        <f>VLOOKUP(AD632,pTRAIT!A:B,2,FALSE)</f>
        <v>EM5RTCM5So5Pu;NST=X / EM5RTCM5So5Pu;NST=X</v>
      </c>
      <c r="AF632" s="63">
        <f>VLOOKUP($AD632,pTRAIT!$A:$X,7,FALSE)</f>
        <v>0</v>
      </c>
      <c r="AG632" s="63">
        <f>VLOOKUP($AD632,pTRAIT!$A:$X,8,FALSE)</f>
        <v>0</v>
      </c>
      <c r="AH632" s="63">
        <f>VLOOKUP($AD632,pTRAIT!$A:$X,9,FALSE)</f>
        <v>0</v>
      </c>
      <c r="AI632" s="63">
        <f>VLOOKUP($AD632,pTRAIT!$A:$X,10,FALSE)</f>
        <v>0</v>
      </c>
      <c r="AJ632" s="63">
        <f>VLOOKUP($AD632,pTRAIT!$A:$X,11,FALSE)</f>
        <v>0</v>
      </c>
      <c r="AK632" s="63">
        <f>VLOOKUP($AD632,pTRAIT!$A:$X,12,FALSE)</f>
        <v>0</v>
      </c>
      <c r="AL632" s="63">
        <f>VLOOKUP($AD632,pTRAIT!$A:$X,13,FALSE)</f>
        <v>0</v>
      </c>
      <c r="AM632" s="63">
        <f>VLOOKUP($AD632,pTRAIT!$A:$X,14,FALSE)</f>
        <v>0</v>
      </c>
      <c r="AN632" s="63">
        <f>VLOOKUP($AD632,pTRAIT!$A:$X,15,FALSE)</f>
        <v>0</v>
      </c>
      <c r="AO632" s="63">
        <f>VLOOKUP($AD632,pTRAIT!$A:$X,16,FALSE)</f>
        <v>0</v>
      </c>
      <c r="AP632" s="63">
        <f>VLOOKUP($AD632,pTRAIT!$A:$X,17,FALSE)</f>
        <v>0</v>
      </c>
      <c r="AQ632" s="63">
        <f>VLOOKUP($AD632,pTRAIT!$A:$X,18,FALSE)</f>
        <v>0</v>
      </c>
      <c r="AR632" s="63">
        <f>VLOOKUP($AD632,pTRAIT!$A:$X,19,FALSE)</f>
        <v>0</v>
      </c>
      <c r="AS632" s="63">
        <f>VLOOKUP($AD632,pTRAIT!$A:$X,20,FALSE)</f>
        <v>0</v>
      </c>
      <c r="AT632" s="63">
        <f>VLOOKUP($AD632,pTRAIT!$A:$X,21,FALSE)</f>
        <v>0</v>
      </c>
      <c r="AU632" s="63">
        <f>VLOOKUP($AD632,pTRAIT!$A:$X,22,FALSE)</f>
        <v>0</v>
      </c>
      <c r="AV632" s="63">
        <f>VLOOKUP($AD632,pTRAIT!$A:$X,23,FALSE)</f>
        <v>0</v>
      </c>
      <c r="AW632" s="63">
        <f>VLOOKUP($AD632,pTRAIT!$A:$X,24,FALSE)</f>
        <v>0</v>
      </c>
      <c r="AX632" s="67" t="s">
        <v>3372</v>
      </c>
      <c r="AY632" s="71" t="s">
        <v>3861</v>
      </c>
    </row>
    <row r="633" spans="1:51" ht="12" customHeight="1" x14ac:dyDescent="0.25">
      <c r="A633" s="32">
        <v>1076</v>
      </c>
      <c r="B633" s="33" t="s">
        <v>5</v>
      </c>
      <c r="C633" s="34">
        <v>327</v>
      </c>
      <c r="D633" s="32" t="str">
        <f t="shared" si="18"/>
        <v>1076X327</v>
      </c>
      <c r="E633" s="51" t="s">
        <v>1621</v>
      </c>
      <c r="F633" s="61" t="s">
        <v>2256</v>
      </c>
      <c r="G633" s="41" t="s">
        <v>43</v>
      </c>
      <c r="H633" s="38"/>
      <c r="I633" s="32">
        <v>1076</v>
      </c>
      <c r="J633" s="63">
        <f>VLOOKUP(I633,pTRAIT!A:B,2,FALSE)</f>
        <v>0</v>
      </c>
      <c r="K633" s="63" t="s">
        <v>2724</v>
      </c>
      <c r="L633" s="63"/>
      <c r="M633" s="63" t="s">
        <v>2437</v>
      </c>
      <c r="N633" s="63" t="s">
        <v>2730</v>
      </c>
      <c r="O633" s="63"/>
      <c r="P633" s="63" t="s">
        <v>2732</v>
      </c>
      <c r="Q633" s="63"/>
      <c r="R633" s="63" t="s">
        <v>2431</v>
      </c>
      <c r="S633" s="63" t="s">
        <v>2736</v>
      </c>
      <c r="T633" s="63"/>
      <c r="U633" s="63" t="s">
        <v>2738</v>
      </c>
      <c r="V633" s="63"/>
      <c r="W633" s="63" t="s">
        <v>2431</v>
      </c>
      <c r="X633" s="63"/>
      <c r="Y633" s="63" t="s">
        <v>2740</v>
      </c>
      <c r="Z633" s="63"/>
      <c r="AA633" s="63" t="s">
        <v>2727</v>
      </c>
      <c r="AB633" s="63"/>
      <c r="AC633" s="63" t="str">
        <f t="shared" si="19"/>
        <v>EM5RT Ro5So5 Pusge;NST=X</v>
      </c>
      <c r="AD633" s="34">
        <v>327</v>
      </c>
      <c r="AE633" s="40" t="str">
        <f>VLOOKUP(AD633,pTRAIT!A:B,2,FALSE)</f>
        <v>EM5RTUeRo5So5;NST=X / EM5RTRo5So5Puogc;NST=X</v>
      </c>
      <c r="AF633" s="63">
        <f>VLOOKUP($AD633,pTRAIT!$A:$X,7,FALSE)</f>
        <v>0</v>
      </c>
      <c r="AG633" s="63">
        <f>VLOOKUP($AD633,pTRAIT!$A:$X,8,FALSE)</f>
        <v>0</v>
      </c>
      <c r="AH633" s="63">
        <f>VLOOKUP($AD633,pTRAIT!$A:$X,9,FALSE)</f>
        <v>0</v>
      </c>
      <c r="AI633" s="63">
        <f>VLOOKUP($AD633,pTRAIT!$A:$X,10,FALSE)</f>
        <v>0</v>
      </c>
      <c r="AJ633" s="63">
        <f>VLOOKUP($AD633,pTRAIT!$A:$X,11,FALSE)</f>
        <v>0</v>
      </c>
      <c r="AK633" s="63">
        <f>VLOOKUP($AD633,pTRAIT!$A:$X,12,FALSE)</f>
        <v>0</v>
      </c>
      <c r="AL633" s="63">
        <f>VLOOKUP($AD633,pTRAIT!$A:$X,13,FALSE)</f>
        <v>0</v>
      </c>
      <c r="AM633" s="63">
        <f>VLOOKUP($AD633,pTRAIT!$A:$X,14,FALSE)</f>
        <v>0</v>
      </c>
      <c r="AN633" s="63">
        <f>VLOOKUP($AD633,pTRAIT!$A:$X,15,FALSE)</f>
        <v>0</v>
      </c>
      <c r="AO633" s="63">
        <f>VLOOKUP($AD633,pTRAIT!$A:$X,16,FALSE)</f>
        <v>0</v>
      </c>
      <c r="AP633" s="63">
        <f>VLOOKUP($AD633,pTRAIT!$A:$X,17,FALSE)</f>
        <v>0</v>
      </c>
      <c r="AQ633" s="63">
        <f>VLOOKUP($AD633,pTRAIT!$A:$X,18,FALSE)</f>
        <v>0</v>
      </c>
      <c r="AR633" s="63">
        <f>VLOOKUP($AD633,pTRAIT!$A:$X,19,FALSE)</f>
        <v>0</v>
      </c>
      <c r="AS633" s="63">
        <f>VLOOKUP($AD633,pTRAIT!$A:$X,20,FALSE)</f>
        <v>0</v>
      </c>
      <c r="AT633" s="63">
        <f>VLOOKUP($AD633,pTRAIT!$A:$X,21,FALSE)</f>
        <v>0</v>
      </c>
      <c r="AU633" s="63">
        <f>VLOOKUP($AD633,pTRAIT!$A:$X,22,FALSE)</f>
        <v>0</v>
      </c>
      <c r="AV633" s="63">
        <f>VLOOKUP($AD633,pTRAIT!$A:$X,23,FALSE)</f>
        <v>0</v>
      </c>
      <c r="AW633" s="63">
        <f>VLOOKUP($AD633,pTRAIT!$A:$X,24,FALSE)</f>
        <v>0</v>
      </c>
      <c r="AX633" s="67" t="s">
        <v>3373</v>
      </c>
      <c r="AY633" s="71" t="s">
        <v>3864</v>
      </c>
    </row>
    <row r="634" spans="1:51" ht="12" customHeight="1" x14ac:dyDescent="0.25">
      <c r="A634" s="32">
        <v>1076</v>
      </c>
      <c r="B634" s="33" t="s">
        <v>5</v>
      </c>
      <c r="C634" s="34">
        <v>1134</v>
      </c>
      <c r="D634" s="32" t="str">
        <f t="shared" si="18"/>
        <v>1076X1134</v>
      </c>
      <c r="E634" s="50" t="s">
        <v>1620</v>
      </c>
      <c r="F634" s="61" t="s">
        <v>2257</v>
      </c>
      <c r="G634" s="41" t="s">
        <v>43</v>
      </c>
      <c r="H634" s="38"/>
      <c r="I634" s="32">
        <v>1076</v>
      </c>
      <c r="J634" s="63">
        <f>VLOOKUP(I634,pTRAIT!A:B,2,FALSE)</f>
        <v>0</v>
      </c>
      <c r="K634" s="63" t="s">
        <v>2724</v>
      </c>
      <c r="L634" s="63"/>
      <c r="M634" s="63" t="s">
        <v>2437</v>
      </c>
      <c r="N634" s="63" t="s">
        <v>2730</v>
      </c>
      <c r="O634" s="63"/>
      <c r="P634" s="63" t="s">
        <v>2732</v>
      </c>
      <c r="Q634" s="63"/>
      <c r="R634" s="63" t="s">
        <v>2431</v>
      </c>
      <c r="S634" s="63" t="s">
        <v>2736</v>
      </c>
      <c r="T634" s="63"/>
      <c r="U634" s="63" t="s">
        <v>2738</v>
      </c>
      <c r="V634" s="63"/>
      <c r="W634" s="63" t="s">
        <v>2431</v>
      </c>
      <c r="X634" s="63"/>
      <c r="Y634" s="63" t="s">
        <v>2740</v>
      </c>
      <c r="Z634" s="63"/>
      <c r="AA634" s="63" t="s">
        <v>2727</v>
      </c>
      <c r="AB634" s="63"/>
      <c r="AC634" s="63" t="str">
        <f t="shared" si="19"/>
        <v>EM5RT Ro5So5 Pusge;NST=X</v>
      </c>
      <c r="AD634" s="34">
        <v>1134</v>
      </c>
      <c r="AE634" s="40" t="str">
        <f>VLOOKUP(AD634,pTRAIT!A:B,2,FALSE)</f>
        <v>EM5RTCM5(So5)Pu;NST=X / EM5RTRo5So5Puogc;NST=X</v>
      </c>
      <c r="AF634" s="63">
        <f>VLOOKUP($AD634,pTRAIT!$A:$X,7,FALSE)</f>
        <v>0</v>
      </c>
      <c r="AG634" s="63">
        <f>VLOOKUP($AD634,pTRAIT!$A:$X,8,FALSE)</f>
        <v>0</v>
      </c>
      <c r="AH634" s="63">
        <f>VLOOKUP($AD634,pTRAIT!$A:$X,9,FALSE)</f>
        <v>0</v>
      </c>
      <c r="AI634" s="63">
        <f>VLOOKUP($AD634,pTRAIT!$A:$X,10,FALSE)</f>
        <v>0</v>
      </c>
      <c r="AJ634" s="63">
        <f>VLOOKUP($AD634,pTRAIT!$A:$X,11,FALSE)</f>
        <v>0</v>
      </c>
      <c r="AK634" s="63">
        <f>VLOOKUP($AD634,pTRAIT!$A:$X,12,FALSE)</f>
        <v>0</v>
      </c>
      <c r="AL634" s="63">
        <f>VLOOKUP($AD634,pTRAIT!$A:$X,13,FALSE)</f>
        <v>0</v>
      </c>
      <c r="AM634" s="63">
        <f>VLOOKUP($AD634,pTRAIT!$A:$X,14,FALSE)</f>
        <v>0</v>
      </c>
      <c r="AN634" s="63">
        <f>VLOOKUP($AD634,pTRAIT!$A:$X,15,FALSE)</f>
        <v>0</v>
      </c>
      <c r="AO634" s="63">
        <f>VLOOKUP($AD634,pTRAIT!$A:$X,16,FALSE)</f>
        <v>0</v>
      </c>
      <c r="AP634" s="63">
        <f>VLOOKUP($AD634,pTRAIT!$A:$X,17,FALSE)</f>
        <v>0</v>
      </c>
      <c r="AQ634" s="63">
        <f>VLOOKUP($AD634,pTRAIT!$A:$X,18,FALSE)</f>
        <v>0</v>
      </c>
      <c r="AR634" s="63">
        <f>VLOOKUP($AD634,pTRAIT!$A:$X,19,FALSE)</f>
        <v>0</v>
      </c>
      <c r="AS634" s="63">
        <f>VLOOKUP($AD634,pTRAIT!$A:$X,20,FALSE)</f>
        <v>0</v>
      </c>
      <c r="AT634" s="63">
        <f>VLOOKUP($AD634,pTRAIT!$A:$X,21,FALSE)</f>
        <v>0</v>
      </c>
      <c r="AU634" s="63">
        <f>VLOOKUP($AD634,pTRAIT!$A:$X,22,FALSE)</f>
        <v>0</v>
      </c>
      <c r="AV634" s="63">
        <f>VLOOKUP($AD634,pTRAIT!$A:$X,23,FALSE)</f>
        <v>0</v>
      </c>
      <c r="AW634" s="63">
        <f>VLOOKUP($AD634,pTRAIT!$A:$X,24,FALSE)</f>
        <v>0</v>
      </c>
      <c r="AX634" s="67" t="s">
        <v>3374</v>
      </c>
      <c r="AY634" s="71" t="s">
        <v>3865</v>
      </c>
    </row>
    <row r="635" spans="1:51" ht="12" customHeight="1" x14ac:dyDescent="0.25">
      <c r="A635" s="32">
        <v>1076</v>
      </c>
      <c r="B635" s="33" t="s">
        <v>5</v>
      </c>
      <c r="C635" s="34">
        <v>1166</v>
      </c>
      <c r="D635" s="32" t="str">
        <f t="shared" si="18"/>
        <v>1076X1166</v>
      </c>
      <c r="E635" s="50" t="s">
        <v>1620</v>
      </c>
      <c r="F635" s="61" t="s">
        <v>2258</v>
      </c>
      <c r="G635" s="41" t="s">
        <v>43</v>
      </c>
      <c r="H635" s="38"/>
      <c r="I635" s="32">
        <v>1076</v>
      </c>
      <c r="J635" s="63">
        <f>VLOOKUP(I635,pTRAIT!A:B,2,FALSE)</f>
        <v>0</v>
      </c>
      <c r="K635" s="63" t="s">
        <v>2724</v>
      </c>
      <c r="L635" s="63"/>
      <c r="M635" s="63" t="s">
        <v>2437</v>
      </c>
      <c r="N635" s="63" t="s">
        <v>2730</v>
      </c>
      <c r="O635" s="63"/>
      <c r="P635" s="63" t="s">
        <v>2732</v>
      </c>
      <c r="Q635" s="63"/>
      <c r="R635" s="63" t="s">
        <v>2431</v>
      </c>
      <c r="S635" s="63" t="s">
        <v>2736</v>
      </c>
      <c r="T635" s="63"/>
      <c r="U635" s="63" t="s">
        <v>2738</v>
      </c>
      <c r="V635" s="63"/>
      <c r="W635" s="63" t="s">
        <v>2431</v>
      </c>
      <c r="X635" s="63"/>
      <c r="Y635" s="63" t="s">
        <v>2740</v>
      </c>
      <c r="Z635" s="63"/>
      <c r="AA635" s="63" t="s">
        <v>2727</v>
      </c>
      <c r="AB635" s="63"/>
      <c r="AC635" s="63" t="str">
        <f t="shared" si="19"/>
        <v>EM5RT Ro5So5 Pusge;NST=X</v>
      </c>
      <c r="AD635" s="34">
        <v>1166</v>
      </c>
      <c r="AE635" s="40" t="str">
        <f>VLOOKUP(AD635,pTRAIT!A:B,2,FALSE)</f>
        <v>EM5RTUeRo5So5;NST=X / EM5RTRo5So5Puogc;NST=X</v>
      </c>
      <c r="AF635" s="63">
        <f>VLOOKUP($AD635,pTRAIT!$A:$X,7,FALSE)</f>
        <v>0</v>
      </c>
      <c r="AG635" s="63">
        <f>VLOOKUP($AD635,pTRAIT!$A:$X,8,FALSE)</f>
        <v>0</v>
      </c>
      <c r="AH635" s="63">
        <f>VLOOKUP($AD635,pTRAIT!$A:$X,9,FALSE)</f>
        <v>0</v>
      </c>
      <c r="AI635" s="63">
        <f>VLOOKUP($AD635,pTRAIT!$A:$X,10,FALSE)</f>
        <v>0</v>
      </c>
      <c r="AJ635" s="63">
        <f>VLOOKUP($AD635,pTRAIT!$A:$X,11,FALSE)</f>
        <v>0</v>
      </c>
      <c r="AK635" s="63">
        <f>VLOOKUP($AD635,pTRAIT!$A:$X,12,FALSE)</f>
        <v>0</v>
      </c>
      <c r="AL635" s="63">
        <f>VLOOKUP($AD635,pTRAIT!$A:$X,13,FALSE)</f>
        <v>0</v>
      </c>
      <c r="AM635" s="63">
        <f>VLOOKUP($AD635,pTRAIT!$A:$X,14,FALSE)</f>
        <v>0</v>
      </c>
      <c r="AN635" s="63">
        <f>VLOOKUP($AD635,pTRAIT!$A:$X,15,FALSE)</f>
        <v>0</v>
      </c>
      <c r="AO635" s="63">
        <f>VLOOKUP($AD635,pTRAIT!$A:$X,16,FALSE)</f>
        <v>0</v>
      </c>
      <c r="AP635" s="63">
        <f>VLOOKUP($AD635,pTRAIT!$A:$X,17,FALSE)</f>
        <v>0</v>
      </c>
      <c r="AQ635" s="63">
        <f>VLOOKUP($AD635,pTRAIT!$A:$X,18,FALSE)</f>
        <v>0</v>
      </c>
      <c r="AR635" s="63">
        <f>VLOOKUP($AD635,pTRAIT!$A:$X,19,FALSE)</f>
        <v>0</v>
      </c>
      <c r="AS635" s="63">
        <f>VLOOKUP($AD635,pTRAIT!$A:$X,20,FALSE)</f>
        <v>0</v>
      </c>
      <c r="AT635" s="63">
        <f>VLOOKUP($AD635,pTRAIT!$A:$X,21,FALSE)</f>
        <v>0</v>
      </c>
      <c r="AU635" s="63">
        <f>VLOOKUP($AD635,pTRAIT!$A:$X,22,FALSE)</f>
        <v>0</v>
      </c>
      <c r="AV635" s="63">
        <f>VLOOKUP($AD635,pTRAIT!$A:$X,23,FALSE)</f>
        <v>0</v>
      </c>
      <c r="AW635" s="63">
        <f>VLOOKUP($AD635,pTRAIT!$A:$X,24,FALSE)</f>
        <v>0</v>
      </c>
      <c r="AX635" s="67" t="s">
        <v>3375</v>
      </c>
      <c r="AY635" s="71" t="s">
        <v>3864</v>
      </c>
    </row>
    <row r="636" spans="1:51" ht="12" customHeight="1" x14ac:dyDescent="0.25">
      <c r="A636" s="32">
        <v>1077</v>
      </c>
      <c r="B636" s="33" t="s">
        <v>5</v>
      </c>
      <c r="C636" s="34">
        <v>1346</v>
      </c>
      <c r="D636" s="32" t="str">
        <f t="shared" si="18"/>
        <v>1077X1346</v>
      </c>
      <c r="E636" s="50" t="s">
        <v>1620</v>
      </c>
      <c r="F636" s="61" t="s">
        <v>2259</v>
      </c>
      <c r="G636" s="41" t="s">
        <v>43</v>
      </c>
      <c r="H636" s="38"/>
      <c r="I636" s="32">
        <v>1077</v>
      </c>
      <c r="J636" s="63">
        <f>VLOOKUP(I636,pTRAIT!A:B,2,FALSE)</f>
        <v>0</v>
      </c>
      <c r="K636" s="63" t="s">
        <v>2724</v>
      </c>
      <c r="L636" s="63"/>
      <c r="M636" s="63" t="s">
        <v>2437</v>
      </c>
      <c r="N636" s="63" t="s">
        <v>2730</v>
      </c>
      <c r="O636" s="63"/>
      <c r="P636" s="63" t="s">
        <v>2732</v>
      </c>
      <c r="Q636" s="63"/>
      <c r="R636" s="63" t="s">
        <v>2431</v>
      </c>
      <c r="S636" s="63"/>
      <c r="T636" s="63" t="s">
        <v>2737</v>
      </c>
      <c r="U636" s="63" t="s">
        <v>2738</v>
      </c>
      <c r="V636" s="63"/>
      <c r="W636" s="63" t="s">
        <v>2431</v>
      </c>
      <c r="X636" s="63"/>
      <c r="Y636" s="63" t="s">
        <v>2740</v>
      </c>
      <c r="Z636" s="63"/>
      <c r="AA636" s="63" t="s">
        <v>2728</v>
      </c>
      <c r="AB636" s="63"/>
      <c r="AC636" s="63" t="str">
        <f t="shared" si="19"/>
        <v>EM5RT Al1So5 Pun-sge;NST=X</v>
      </c>
      <c r="AD636" s="34">
        <v>1346</v>
      </c>
      <c r="AE636" s="40" t="str">
        <f>VLOOKUP(AD636,pTRAIT!A:B,2,FALSE)</f>
        <v>EM5RTCM5So5Pu;NST=X / EM5RTCM5So5Pu;NST=X</v>
      </c>
      <c r="AF636" s="63">
        <f>VLOOKUP($AD636,pTRAIT!$A:$X,7,FALSE)</f>
        <v>0</v>
      </c>
      <c r="AG636" s="63">
        <f>VLOOKUP($AD636,pTRAIT!$A:$X,8,FALSE)</f>
        <v>0</v>
      </c>
      <c r="AH636" s="63">
        <f>VLOOKUP($AD636,pTRAIT!$A:$X,9,FALSE)</f>
        <v>0</v>
      </c>
      <c r="AI636" s="63">
        <f>VLOOKUP($AD636,pTRAIT!$A:$X,10,FALSE)</f>
        <v>0</v>
      </c>
      <c r="AJ636" s="63">
        <f>VLOOKUP($AD636,pTRAIT!$A:$X,11,FALSE)</f>
        <v>0</v>
      </c>
      <c r="AK636" s="63">
        <f>VLOOKUP($AD636,pTRAIT!$A:$X,12,FALSE)</f>
        <v>0</v>
      </c>
      <c r="AL636" s="63">
        <f>VLOOKUP($AD636,pTRAIT!$A:$X,13,FALSE)</f>
        <v>0</v>
      </c>
      <c r="AM636" s="63">
        <f>VLOOKUP($AD636,pTRAIT!$A:$X,14,FALSE)</f>
        <v>0</v>
      </c>
      <c r="AN636" s="63">
        <f>VLOOKUP($AD636,pTRAIT!$A:$X,15,FALSE)</f>
        <v>0</v>
      </c>
      <c r="AO636" s="63">
        <f>VLOOKUP($AD636,pTRAIT!$A:$X,16,FALSE)</f>
        <v>0</v>
      </c>
      <c r="AP636" s="63">
        <f>VLOOKUP($AD636,pTRAIT!$A:$X,17,FALSE)</f>
        <v>0</v>
      </c>
      <c r="AQ636" s="63">
        <f>VLOOKUP($AD636,pTRAIT!$A:$X,18,FALSE)</f>
        <v>0</v>
      </c>
      <c r="AR636" s="63">
        <f>VLOOKUP($AD636,pTRAIT!$A:$X,19,FALSE)</f>
        <v>0</v>
      </c>
      <c r="AS636" s="63">
        <f>VLOOKUP($AD636,pTRAIT!$A:$X,20,FALSE)</f>
        <v>0</v>
      </c>
      <c r="AT636" s="63">
        <f>VLOOKUP($AD636,pTRAIT!$A:$X,21,FALSE)</f>
        <v>0</v>
      </c>
      <c r="AU636" s="63">
        <f>VLOOKUP($AD636,pTRAIT!$A:$X,22,FALSE)</f>
        <v>0</v>
      </c>
      <c r="AV636" s="63">
        <f>VLOOKUP($AD636,pTRAIT!$A:$X,23,FALSE)</f>
        <v>0</v>
      </c>
      <c r="AW636" s="63">
        <f>VLOOKUP($AD636,pTRAIT!$A:$X,24,FALSE)</f>
        <v>0</v>
      </c>
      <c r="AX636" s="67" t="s">
        <v>3376</v>
      </c>
      <c r="AY636" s="71" t="s">
        <v>3861</v>
      </c>
    </row>
    <row r="637" spans="1:51" ht="12" customHeight="1" x14ac:dyDescent="0.25">
      <c r="A637" s="32">
        <v>1077</v>
      </c>
      <c r="B637" s="33" t="s">
        <v>5</v>
      </c>
      <c r="C637" s="34">
        <v>1339</v>
      </c>
      <c r="D637" s="32" t="str">
        <f t="shared" si="18"/>
        <v>1077X1339</v>
      </c>
      <c r="E637" s="50" t="s">
        <v>1620</v>
      </c>
      <c r="F637" s="61" t="s">
        <v>2260</v>
      </c>
      <c r="G637" s="41" t="s">
        <v>43</v>
      </c>
      <c r="H637" s="38"/>
      <c r="I637" s="32">
        <v>1077</v>
      </c>
      <c r="J637" s="63">
        <f>VLOOKUP(I637,pTRAIT!A:B,2,FALSE)</f>
        <v>0</v>
      </c>
      <c r="K637" s="63" t="s">
        <v>2724</v>
      </c>
      <c r="L637" s="63"/>
      <c r="M637" s="63" t="s">
        <v>2437</v>
      </c>
      <c r="N637" s="63" t="s">
        <v>2730</v>
      </c>
      <c r="O637" s="63"/>
      <c r="P637" s="63" t="s">
        <v>2732</v>
      </c>
      <c r="Q637" s="63"/>
      <c r="R637" s="63" t="s">
        <v>2431</v>
      </c>
      <c r="S637" s="63"/>
      <c r="T637" s="63" t="s">
        <v>2737</v>
      </c>
      <c r="U637" s="63" t="s">
        <v>2738</v>
      </c>
      <c r="V637" s="63"/>
      <c r="W637" s="63" t="s">
        <v>2431</v>
      </c>
      <c r="X637" s="63"/>
      <c r="Y637" s="63" t="s">
        <v>2740</v>
      </c>
      <c r="Z637" s="63"/>
      <c r="AA637" s="63" t="s">
        <v>2728</v>
      </c>
      <c r="AB637" s="63"/>
      <c r="AC637" s="63" t="str">
        <f t="shared" si="19"/>
        <v>EM5RT Al1So5 Pun-sge;NST=X</v>
      </c>
      <c r="AD637" s="34">
        <v>1339</v>
      </c>
      <c r="AE637" s="40" t="str">
        <f>VLOOKUP(AD637,pTRAIT!A:B,2,FALSE)</f>
        <v>EM5RTCM5So5Pu;NST=X / EM5RTCM5Pu;NST=X</v>
      </c>
      <c r="AF637" s="63">
        <f>VLOOKUP($AD637,pTRAIT!$A:$X,7,FALSE)</f>
        <v>0</v>
      </c>
      <c r="AG637" s="63">
        <f>VLOOKUP($AD637,pTRAIT!$A:$X,8,FALSE)</f>
        <v>0</v>
      </c>
      <c r="AH637" s="63">
        <f>VLOOKUP($AD637,pTRAIT!$A:$X,9,FALSE)</f>
        <v>0</v>
      </c>
      <c r="AI637" s="63">
        <f>VLOOKUP($AD637,pTRAIT!$A:$X,10,FALSE)</f>
        <v>0</v>
      </c>
      <c r="AJ637" s="63">
        <f>VLOOKUP($AD637,pTRAIT!$A:$X,11,FALSE)</f>
        <v>0</v>
      </c>
      <c r="AK637" s="63">
        <f>VLOOKUP($AD637,pTRAIT!$A:$X,12,FALSE)</f>
        <v>0</v>
      </c>
      <c r="AL637" s="63">
        <f>VLOOKUP($AD637,pTRAIT!$A:$X,13,FALSE)</f>
        <v>0</v>
      </c>
      <c r="AM637" s="63">
        <f>VLOOKUP($AD637,pTRAIT!$A:$X,14,FALSE)</f>
        <v>0</v>
      </c>
      <c r="AN637" s="63">
        <f>VLOOKUP($AD637,pTRAIT!$A:$X,15,FALSE)</f>
        <v>0</v>
      </c>
      <c r="AO637" s="63">
        <f>VLOOKUP($AD637,pTRAIT!$A:$X,16,FALSE)</f>
        <v>0</v>
      </c>
      <c r="AP637" s="63">
        <f>VLOOKUP($AD637,pTRAIT!$A:$X,17,FALSE)</f>
        <v>0</v>
      </c>
      <c r="AQ637" s="63">
        <f>VLOOKUP($AD637,pTRAIT!$A:$X,18,FALSE)</f>
        <v>0</v>
      </c>
      <c r="AR637" s="63">
        <f>VLOOKUP($AD637,pTRAIT!$A:$X,19,FALSE)</f>
        <v>0</v>
      </c>
      <c r="AS637" s="63">
        <f>VLOOKUP($AD637,pTRAIT!$A:$X,20,FALSE)</f>
        <v>0</v>
      </c>
      <c r="AT637" s="63">
        <f>VLOOKUP($AD637,pTRAIT!$A:$X,21,FALSE)</f>
        <v>0</v>
      </c>
      <c r="AU637" s="63">
        <f>VLOOKUP($AD637,pTRAIT!$A:$X,22,FALSE)</f>
        <v>0</v>
      </c>
      <c r="AV637" s="63">
        <f>VLOOKUP($AD637,pTRAIT!$A:$X,23,FALSE)</f>
        <v>0</v>
      </c>
      <c r="AW637" s="63">
        <f>VLOOKUP($AD637,pTRAIT!$A:$X,24,FALSE)</f>
        <v>0</v>
      </c>
      <c r="AX637" s="67" t="s">
        <v>3377</v>
      </c>
      <c r="AY637" s="71" t="s">
        <v>3866</v>
      </c>
    </row>
    <row r="638" spans="1:51" ht="12" customHeight="1" x14ac:dyDescent="0.25">
      <c r="A638" s="32">
        <v>1077</v>
      </c>
      <c r="B638" s="33" t="s">
        <v>5</v>
      </c>
      <c r="C638" s="34">
        <v>1340</v>
      </c>
      <c r="D638" s="32" t="str">
        <f t="shared" si="18"/>
        <v>1077X1340</v>
      </c>
      <c r="E638" s="50" t="s">
        <v>1620</v>
      </c>
      <c r="F638" s="61" t="s">
        <v>2261</v>
      </c>
      <c r="G638" s="41" t="s">
        <v>43</v>
      </c>
      <c r="H638" s="38"/>
      <c r="I638" s="32">
        <v>1077</v>
      </c>
      <c r="J638" s="63">
        <f>VLOOKUP(I638,pTRAIT!A:B,2,FALSE)</f>
        <v>0</v>
      </c>
      <c r="K638" s="63" t="s">
        <v>2724</v>
      </c>
      <c r="L638" s="63"/>
      <c r="M638" s="63" t="s">
        <v>2437</v>
      </c>
      <c r="N638" s="63" t="s">
        <v>2730</v>
      </c>
      <c r="O638" s="63"/>
      <c r="P638" s="63" t="s">
        <v>2732</v>
      </c>
      <c r="Q638" s="63"/>
      <c r="R638" s="63" t="s">
        <v>2431</v>
      </c>
      <c r="S638" s="63"/>
      <c r="T638" s="63" t="s">
        <v>2737</v>
      </c>
      <c r="U638" s="63" t="s">
        <v>2738</v>
      </c>
      <c r="V638" s="63"/>
      <c r="W638" s="63" t="s">
        <v>2431</v>
      </c>
      <c r="X638" s="63"/>
      <c r="Y638" s="63" t="s">
        <v>2740</v>
      </c>
      <c r="Z638" s="63"/>
      <c r="AA638" s="63" t="s">
        <v>2728</v>
      </c>
      <c r="AB638" s="63"/>
      <c r="AC638" s="63" t="str">
        <f t="shared" si="19"/>
        <v>EM5RT Al1So5 Pun-sge;NST=X</v>
      </c>
      <c r="AD638" s="34">
        <v>1340</v>
      </c>
      <c r="AE638" s="40" t="str">
        <f>VLOOKUP(AD638,pTRAIT!A:B,2,FALSE)</f>
        <v>EM5RTCM5So5Pu;NST=X / EM5RTUeRo5So5;NST=X</v>
      </c>
      <c r="AF638" s="63">
        <f>VLOOKUP($AD638,pTRAIT!$A:$X,7,FALSE)</f>
        <v>0</v>
      </c>
      <c r="AG638" s="63">
        <f>VLOOKUP($AD638,pTRAIT!$A:$X,8,FALSE)</f>
        <v>0</v>
      </c>
      <c r="AH638" s="63">
        <f>VLOOKUP($AD638,pTRAIT!$A:$X,9,FALSE)</f>
        <v>0</v>
      </c>
      <c r="AI638" s="63">
        <f>VLOOKUP($AD638,pTRAIT!$A:$X,10,FALSE)</f>
        <v>0</v>
      </c>
      <c r="AJ638" s="63">
        <f>VLOOKUP($AD638,pTRAIT!$A:$X,11,FALSE)</f>
        <v>0</v>
      </c>
      <c r="AK638" s="63">
        <f>VLOOKUP($AD638,pTRAIT!$A:$X,12,FALSE)</f>
        <v>0</v>
      </c>
      <c r="AL638" s="63">
        <f>VLOOKUP($AD638,pTRAIT!$A:$X,13,FALSE)</f>
        <v>0</v>
      </c>
      <c r="AM638" s="63">
        <f>VLOOKUP($AD638,pTRAIT!$A:$X,14,FALSE)</f>
        <v>0</v>
      </c>
      <c r="AN638" s="63">
        <f>VLOOKUP($AD638,pTRAIT!$A:$X,15,FALSE)</f>
        <v>0</v>
      </c>
      <c r="AO638" s="63">
        <f>VLOOKUP($AD638,pTRAIT!$A:$X,16,FALSE)</f>
        <v>0</v>
      </c>
      <c r="AP638" s="63">
        <f>VLOOKUP($AD638,pTRAIT!$A:$X,17,FALSE)</f>
        <v>0</v>
      </c>
      <c r="AQ638" s="63">
        <f>VLOOKUP($AD638,pTRAIT!$A:$X,18,FALSE)</f>
        <v>0</v>
      </c>
      <c r="AR638" s="63">
        <f>VLOOKUP($AD638,pTRAIT!$A:$X,19,FALSE)</f>
        <v>0</v>
      </c>
      <c r="AS638" s="63">
        <f>VLOOKUP($AD638,pTRAIT!$A:$X,20,FALSE)</f>
        <v>0</v>
      </c>
      <c r="AT638" s="63">
        <f>VLOOKUP($AD638,pTRAIT!$A:$X,21,FALSE)</f>
        <v>0</v>
      </c>
      <c r="AU638" s="63">
        <f>VLOOKUP($AD638,pTRAIT!$A:$X,22,FALSE)</f>
        <v>0</v>
      </c>
      <c r="AV638" s="63">
        <f>VLOOKUP($AD638,pTRAIT!$A:$X,23,FALSE)</f>
        <v>0</v>
      </c>
      <c r="AW638" s="63">
        <f>VLOOKUP($AD638,pTRAIT!$A:$X,24,FALSE)</f>
        <v>0</v>
      </c>
      <c r="AX638" s="67" t="s">
        <v>3378</v>
      </c>
      <c r="AY638" s="71" t="s">
        <v>3867</v>
      </c>
    </row>
    <row r="639" spans="1:51" ht="12" customHeight="1" x14ac:dyDescent="0.25">
      <c r="A639" s="32">
        <v>1077</v>
      </c>
      <c r="B639" s="33" t="s">
        <v>5</v>
      </c>
      <c r="C639" s="34">
        <v>1342</v>
      </c>
      <c r="D639" s="32" t="str">
        <f t="shared" si="18"/>
        <v>1077X1342</v>
      </c>
      <c r="E639" s="50" t="s">
        <v>1620</v>
      </c>
      <c r="F639" s="61" t="s">
        <v>2262</v>
      </c>
      <c r="G639" s="41" t="s">
        <v>43</v>
      </c>
      <c r="H639" s="38"/>
      <c r="I639" s="32">
        <v>1077</v>
      </c>
      <c r="J639" s="63">
        <f>VLOOKUP(I639,pTRAIT!A:B,2,FALSE)</f>
        <v>0</v>
      </c>
      <c r="K639" s="63" t="s">
        <v>2724</v>
      </c>
      <c r="L639" s="63"/>
      <c r="M639" s="63" t="s">
        <v>2437</v>
      </c>
      <c r="N639" s="63" t="s">
        <v>2730</v>
      </c>
      <c r="O639" s="63"/>
      <c r="P639" s="63" t="s">
        <v>2732</v>
      </c>
      <c r="Q639" s="63"/>
      <c r="R639" s="63" t="s">
        <v>2431</v>
      </c>
      <c r="S639" s="63"/>
      <c r="T639" s="63" t="s">
        <v>2737</v>
      </c>
      <c r="U639" s="63" t="s">
        <v>2738</v>
      </c>
      <c r="V639" s="63"/>
      <c r="W639" s="63" t="s">
        <v>2431</v>
      </c>
      <c r="X639" s="63"/>
      <c r="Y639" s="63" t="s">
        <v>2740</v>
      </c>
      <c r="Z639" s="63"/>
      <c r="AA639" s="63" t="s">
        <v>2728</v>
      </c>
      <c r="AB639" s="63"/>
      <c r="AC639" s="63" t="str">
        <f t="shared" si="19"/>
        <v>EM5RT Al1So5 Pun-sge;NST=X</v>
      </c>
      <c r="AD639" s="34">
        <v>1342</v>
      </c>
      <c r="AE639" s="40" t="str">
        <f>VLOOKUP(AD639,pTRAIT!A:B,2,FALSE)</f>
        <v>EM5RTCM5So5Pu;NST=X / EM5RTRo5So5Pu;NST=X</v>
      </c>
      <c r="AF639" s="63">
        <f>VLOOKUP($AD639,pTRAIT!$A:$X,7,FALSE)</f>
        <v>0</v>
      </c>
      <c r="AG639" s="63">
        <f>VLOOKUP($AD639,pTRAIT!$A:$X,8,FALSE)</f>
        <v>0</v>
      </c>
      <c r="AH639" s="63">
        <f>VLOOKUP($AD639,pTRAIT!$A:$X,9,FALSE)</f>
        <v>0</v>
      </c>
      <c r="AI639" s="63">
        <f>VLOOKUP($AD639,pTRAIT!$A:$X,10,FALSE)</f>
        <v>0</v>
      </c>
      <c r="AJ639" s="63">
        <f>VLOOKUP($AD639,pTRAIT!$A:$X,11,FALSE)</f>
        <v>0</v>
      </c>
      <c r="AK639" s="63">
        <f>VLOOKUP($AD639,pTRAIT!$A:$X,12,FALSE)</f>
        <v>0</v>
      </c>
      <c r="AL639" s="63">
        <f>VLOOKUP($AD639,pTRAIT!$A:$X,13,FALSE)</f>
        <v>0</v>
      </c>
      <c r="AM639" s="63">
        <f>VLOOKUP($AD639,pTRAIT!$A:$X,14,FALSE)</f>
        <v>0</v>
      </c>
      <c r="AN639" s="63">
        <f>VLOOKUP($AD639,pTRAIT!$A:$X,15,FALSE)</f>
        <v>0</v>
      </c>
      <c r="AO639" s="63">
        <f>VLOOKUP($AD639,pTRAIT!$A:$X,16,FALSE)</f>
        <v>0</v>
      </c>
      <c r="AP639" s="63">
        <f>VLOOKUP($AD639,pTRAIT!$A:$X,17,FALSE)</f>
        <v>0</v>
      </c>
      <c r="AQ639" s="63">
        <f>VLOOKUP($AD639,pTRAIT!$A:$X,18,FALSE)</f>
        <v>0</v>
      </c>
      <c r="AR639" s="63">
        <f>VLOOKUP($AD639,pTRAIT!$A:$X,19,FALSE)</f>
        <v>0</v>
      </c>
      <c r="AS639" s="63">
        <f>VLOOKUP($AD639,pTRAIT!$A:$X,20,FALSE)</f>
        <v>0</v>
      </c>
      <c r="AT639" s="63">
        <f>VLOOKUP($AD639,pTRAIT!$A:$X,21,FALSE)</f>
        <v>0</v>
      </c>
      <c r="AU639" s="63">
        <f>VLOOKUP($AD639,pTRAIT!$A:$X,22,FALSE)</f>
        <v>0</v>
      </c>
      <c r="AV639" s="63">
        <f>VLOOKUP($AD639,pTRAIT!$A:$X,23,FALSE)</f>
        <v>0</v>
      </c>
      <c r="AW639" s="63">
        <f>VLOOKUP($AD639,pTRAIT!$A:$X,24,FALSE)</f>
        <v>0</v>
      </c>
      <c r="AX639" s="67" t="s">
        <v>3379</v>
      </c>
      <c r="AY639" s="71" t="s">
        <v>3868</v>
      </c>
    </row>
    <row r="640" spans="1:51" ht="12" customHeight="1" x14ac:dyDescent="0.25">
      <c r="A640" s="32">
        <v>1077</v>
      </c>
      <c r="B640" s="33" t="s">
        <v>5</v>
      </c>
      <c r="C640" s="34">
        <v>1343</v>
      </c>
      <c r="D640" s="32" t="str">
        <f t="shared" si="18"/>
        <v>1077X1343</v>
      </c>
      <c r="E640" s="50" t="s">
        <v>1620</v>
      </c>
      <c r="F640" s="61" t="s">
        <v>2263</v>
      </c>
      <c r="G640" s="41" t="s">
        <v>43</v>
      </c>
      <c r="H640" s="38"/>
      <c r="I640" s="32">
        <v>1077</v>
      </c>
      <c r="J640" s="63">
        <f>VLOOKUP(I640,pTRAIT!A:B,2,FALSE)</f>
        <v>0</v>
      </c>
      <c r="K640" s="63" t="s">
        <v>2724</v>
      </c>
      <c r="L640" s="63"/>
      <c r="M640" s="63" t="s">
        <v>2437</v>
      </c>
      <c r="N640" s="63" t="s">
        <v>2730</v>
      </c>
      <c r="O640" s="63"/>
      <c r="P640" s="63" t="s">
        <v>2732</v>
      </c>
      <c r="Q640" s="63"/>
      <c r="R640" s="63" t="s">
        <v>2431</v>
      </c>
      <c r="S640" s="63"/>
      <c r="T640" s="63" t="s">
        <v>2737</v>
      </c>
      <c r="U640" s="63" t="s">
        <v>2738</v>
      </c>
      <c r="V640" s="63"/>
      <c r="W640" s="63" t="s">
        <v>2431</v>
      </c>
      <c r="X640" s="63"/>
      <c r="Y640" s="63" t="s">
        <v>2740</v>
      </c>
      <c r="Z640" s="63"/>
      <c r="AA640" s="63" t="s">
        <v>2728</v>
      </c>
      <c r="AB640" s="63"/>
      <c r="AC640" s="63" t="str">
        <f t="shared" si="19"/>
        <v>EM5RT Al1So5 Pun-sge;NST=X</v>
      </c>
      <c r="AD640" s="34">
        <v>1343</v>
      </c>
      <c r="AE640" s="40" t="str">
        <f>VLOOKUP(AD640,pTRAIT!A:B,2,FALSE)</f>
        <v>EM5RTCM5So5Pu;NST=X / EM5RTCM5Ro5So5Pu;NST=X</v>
      </c>
      <c r="AF640" s="63">
        <f>VLOOKUP($AD640,pTRAIT!$A:$X,7,FALSE)</f>
        <v>0</v>
      </c>
      <c r="AG640" s="63">
        <f>VLOOKUP($AD640,pTRAIT!$A:$X,8,FALSE)</f>
        <v>0</v>
      </c>
      <c r="AH640" s="63">
        <f>VLOOKUP($AD640,pTRAIT!$A:$X,9,FALSE)</f>
        <v>0</v>
      </c>
      <c r="AI640" s="63">
        <f>VLOOKUP($AD640,pTRAIT!$A:$X,10,FALSE)</f>
        <v>0</v>
      </c>
      <c r="AJ640" s="63">
        <f>VLOOKUP($AD640,pTRAIT!$A:$X,11,FALSE)</f>
        <v>0</v>
      </c>
      <c r="AK640" s="63">
        <f>VLOOKUP($AD640,pTRAIT!$A:$X,12,FALSE)</f>
        <v>0</v>
      </c>
      <c r="AL640" s="63">
        <f>VLOOKUP($AD640,pTRAIT!$A:$X,13,FALSE)</f>
        <v>0</v>
      </c>
      <c r="AM640" s="63">
        <f>VLOOKUP($AD640,pTRAIT!$A:$X,14,FALSE)</f>
        <v>0</v>
      </c>
      <c r="AN640" s="63">
        <f>VLOOKUP($AD640,pTRAIT!$A:$X,15,FALSE)</f>
        <v>0</v>
      </c>
      <c r="AO640" s="63">
        <f>VLOOKUP($AD640,pTRAIT!$A:$X,16,FALSE)</f>
        <v>0</v>
      </c>
      <c r="AP640" s="63">
        <f>VLOOKUP($AD640,pTRAIT!$A:$X,17,FALSE)</f>
        <v>0</v>
      </c>
      <c r="AQ640" s="63">
        <f>VLOOKUP($AD640,pTRAIT!$A:$X,18,FALSE)</f>
        <v>0</v>
      </c>
      <c r="AR640" s="63">
        <f>VLOOKUP($AD640,pTRAIT!$A:$X,19,FALSE)</f>
        <v>0</v>
      </c>
      <c r="AS640" s="63">
        <f>VLOOKUP($AD640,pTRAIT!$A:$X,20,FALSE)</f>
        <v>0</v>
      </c>
      <c r="AT640" s="63">
        <f>VLOOKUP($AD640,pTRAIT!$A:$X,21,FALSE)</f>
        <v>0</v>
      </c>
      <c r="AU640" s="63">
        <f>VLOOKUP($AD640,pTRAIT!$A:$X,22,FALSE)</f>
        <v>0</v>
      </c>
      <c r="AV640" s="63">
        <f>VLOOKUP($AD640,pTRAIT!$A:$X,23,FALSE)</f>
        <v>0</v>
      </c>
      <c r="AW640" s="63">
        <f>VLOOKUP($AD640,pTRAIT!$A:$X,24,FALSE)</f>
        <v>0</v>
      </c>
      <c r="AX640" s="67" t="s">
        <v>3380</v>
      </c>
      <c r="AY640" s="71" t="s">
        <v>3869</v>
      </c>
    </row>
    <row r="641" spans="1:51" ht="12" customHeight="1" x14ac:dyDescent="0.25">
      <c r="A641" s="32">
        <v>1077</v>
      </c>
      <c r="B641" s="33" t="s">
        <v>5</v>
      </c>
      <c r="C641" s="34">
        <v>1345</v>
      </c>
      <c r="D641" s="32" t="str">
        <f t="shared" si="18"/>
        <v>1077X1345</v>
      </c>
      <c r="E641" s="50" t="s">
        <v>1620</v>
      </c>
      <c r="F641" s="61" t="s">
        <v>2264</v>
      </c>
      <c r="G641" s="41" t="s">
        <v>43</v>
      </c>
      <c r="H641" s="38"/>
      <c r="I641" s="32">
        <v>1077</v>
      </c>
      <c r="J641" s="63">
        <f>VLOOKUP(I641,pTRAIT!A:B,2,FALSE)</f>
        <v>0</v>
      </c>
      <c r="K641" s="63" t="s">
        <v>2724</v>
      </c>
      <c r="L641" s="63"/>
      <c r="M641" s="63" t="s">
        <v>2437</v>
      </c>
      <c r="N641" s="63" t="s">
        <v>2730</v>
      </c>
      <c r="O641" s="63"/>
      <c r="P641" s="63" t="s">
        <v>2732</v>
      </c>
      <c r="Q641" s="63"/>
      <c r="R641" s="63" t="s">
        <v>2431</v>
      </c>
      <c r="S641" s="63"/>
      <c r="T641" s="63" t="s">
        <v>2737</v>
      </c>
      <c r="U641" s="63" t="s">
        <v>2738</v>
      </c>
      <c r="V641" s="63"/>
      <c r="W641" s="63" t="s">
        <v>2431</v>
      </c>
      <c r="X641" s="63"/>
      <c r="Y641" s="63" t="s">
        <v>2740</v>
      </c>
      <c r="Z641" s="63"/>
      <c r="AA641" s="63" t="s">
        <v>2728</v>
      </c>
      <c r="AB641" s="63"/>
      <c r="AC641" s="63" t="str">
        <f t="shared" si="19"/>
        <v>EM5RT Al1So5 Pun-sge;NST=X</v>
      </c>
      <c r="AD641" s="34">
        <v>1345</v>
      </c>
      <c r="AE641" s="40" t="str">
        <f>VLOOKUP(AD641,pTRAIT!A:B,2,FALSE)</f>
        <v>EM5RTCM5So5Pu;NST=X / EM5RTCM5Pu;NST=X</v>
      </c>
      <c r="AF641" s="63">
        <f>VLOOKUP($AD641,pTRAIT!$A:$X,7,FALSE)</f>
        <v>0</v>
      </c>
      <c r="AG641" s="63">
        <f>VLOOKUP($AD641,pTRAIT!$A:$X,8,FALSE)</f>
        <v>0</v>
      </c>
      <c r="AH641" s="63">
        <f>VLOOKUP($AD641,pTRAIT!$A:$X,9,FALSE)</f>
        <v>0</v>
      </c>
      <c r="AI641" s="63">
        <f>VLOOKUP($AD641,pTRAIT!$A:$X,10,FALSE)</f>
        <v>0</v>
      </c>
      <c r="AJ641" s="63">
        <f>VLOOKUP($AD641,pTRAIT!$A:$X,11,FALSE)</f>
        <v>0</v>
      </c>
      <c r="AK641" s="63">
        <f>VLOOKUP($AD641,pTRAIT!$A:$X,12,FALSE)</f>
        <v>0</v>
      </c>
      <c r="AL641" s="63">
        <f>VLOOKUP($AD641,pTRAIT!$A:$X,13,FALSE)</f>
        <v>0</v>
      </c>
      <c r="AM641" s="63">
        <f>VLOOKUP($AD641,pTRAIT!$A:$X,14,FALSE)</f>
        <v>0</v>
      </c>
      <c r="AN641" s="63">
        <f>VLOOKUP($AD641,pTRAIT!$A:$X,15,FALSE)</f>
        <v>0</v>
      </c>
      <c r="AO641" s="63">
        <f>VLOOKUP($AD641,pTRAIT!$A:$X,16,FALSE)</f>
        <v>0</v>
      </c>
      <c r="AP641" s="63">
        <f>VLOOKUP($AD641,pTRAIT!$A:$X,17,FALSE)</f>
        <v>0</v>
      </c>
      <c r="AQ641" s="63">
        <f>VLOOKUP($AD641,pTRAIT!$A:$X,18,FALSE)</f>
        <v>0</v>
      </c>
      <c r="AR641" s="63">
        <f>VLOOKUP($AD641,pTRAIT!$A:$X,19,FALSE)</f>
        <v>0</v>
      </c>
      <c r="AS641" s="63">
        <f>VLOOKUP($AD641,pTRAIT!$A:$X,20,FALSE)</f>
        <v>0</v>
      </c>
      <c r="AT641" s="63">
        <f>VLOOKUP($AD641,pTRAIT!$A:$X,21,FALSE)</f>
        <v>0</v>
      </c>
      <c r="AU641" s="63">
        <f>VLOOKUP($AD641,pTRAIT!$A:$X,22,FALSE)</f>
        <v>0</v>
      </c>
      <c r="AV641" s="63">
        <f>VLOOKUP($AD641,pTRAIT!$A:$X,23,FALSE)</f>
        <v>0</v>
      </c>
      <c r="AW641" s="63">
        <f>VLOOKUP($AD641,pTRAIT!$A:$X,24,FALSE)</f>
        <v>0</v>
      </c>
      <c r="AX641" s="67" t="s">
        <v>3381</v>
      </c>
      <c r="AY641" s="71" t="s">
        <v>3866</v>
      </c>
    </row>
    <row r="642" spans="1:51" ht="12" customHeight="1" x14ac:dyDescent="0.25">
      <c r="A642" s="32">
        <v>1077</v>
      </c>
      <c r="B642" s="33" t="s">
        <v>5</v>
      </c>
      <c r="C642" s="34">
        <v>1347</v>
      </c>
      <c r="D642" s="32" t="str">
        <f t="shared" ref="D642:D705" si="20">_xlfn.CONCAT(A642,B642,C642)</f>
        <v>1077X1347</v>
      </c>
      <c r="E642" s="50" t="s">
        <v>1620</v>
      </c>
      <c r="F642" s="61" t="s">
        <v>2265</v>
      </c>
      <c r="G642" s="41" t="s">
        <v>43</v>
      </c>
      <c r="H642" s="38"/>
      <c r="I642" s="32">
        <v>1077</v>
      </c>
      <c r="J642" s="63">
        <f>VLOOKUP(I642,pTRAIT!A:B,2,FALSE)</f>
        <v>0</v>
      </c>
      <c r="K642" s="63" t="s">
        <v>2724</v>
      </c>
      <c r="L642" s="63"/>
      <c r="M642" s="63" t="s">
        <v>2437</v>
      </c>
      <c r="N642" s="63" t="s">
        <v>2730</v>
      </c>
      <c r="O642" s="63"/>
      <c r="P642" s="63" t="s">
        <v>2732</v>
      </c>
      <c r="Q642" s="63"/>
      <c r="R642" s="63" t="s">
        <v>2431</v>
      </c>
      <c r="S642" s="63"/>
      <c r="T642" s="63" t="s">
        <v>2737</v>
      </c>
      <c r="U642" s="63" t="s">
        <v>2738</v>
      </c>
      <c r="V642" s="63"/>
      <c r="W642" s="63" t="s">
        <v>2431</v>
      </c>
      <c r="X642" s="63"/>
      <c r="Y642" s="63" t="s">
        <v>2740</v>
      </c>
      <c r="Z642" s="63"/>
      <c r="AA642" s="63" t="s">
        <v>2728</v>
      </c>
      <c r="AB642" s="63"/>
      <c r="AC642" s="63" t="str">
        <f t="shared" si="19"/>
        <v>EM5RT Al1So5 Pun-sge;NST=X</v>
      </c>
      <c r="AD642" s="34">
        <v>1347</v>
      </c>
      <c r="AE642" s="40" t="str">
        <f>VLOOKUP(AD642,pTRAIT!A:B,2,FALSE)</f>
        <v>EM5RTCM5So5Pu;NST=X / EM5RTCM5So5Pu;NST=X</v>
      </c>
      <c r="AF642" s="63">
        <f>VLOOKUP($AD642,pTRAIT!$A:$X,7,FALSE)</f>
        <v>0</v>
      </c>
      <c r="AG642" s="63">
        <f>VLOOKUP($AD642,pTRAIT!$A:$X,8,FALSE)</f>
        <v>0</v>
      </c>
      <c r="AH642" s="63">
        <f>VLOOKUP($AD642,pTRAIT!$A:$X,9,FALSE)</f>
        <v>0</v>
      </c>
      <c r="AI642" s="63">
        <f>VLOOKUP($AD642,pTRAIT!$A:$X,10,FALSE)</f>
        <v>0</v>
      </c>
      <c r="AJ642" s="63">
        <f>VLOOKUP($AD642,pTRAIT!$A:$X,11,FALSE)</f>
        <v>0</v>
      </c>
      <c r="AK642" s="63">
        <f>VLOOKUP($AD642,pTRAIT!$A:$X,12,FALSE)</f>
        <v>0</v>
      </c>
      <c r="AL642" s="63">
        <f>VLOOKUP($AD642,pTRAIT!$A:$X,13,FALSE)</f>
        <v>0</v>
      </c>
      <c r="AM642" s="63">
        <f>VLOOKUP($AD642,pTRAIT!$A:$X,14,FALSE)</f>
        <v>0</v>
      </c>
      <c r="AN642" s="63">
        <f>VLOOKUP($AD642,pTRAIT!$A:$X,15,FALSE)</f>
        <v>0</v>
      </c>
      <c r="AO642" s="63">
        <f>VLOOKUP($AD642,pTRAIT!$A:$X,16,FALSE)</f>
        <v>0</v>
      </c>
      <c r="AP642" s="63">
        <f>VLOOKUP($AD642,pTRAIT!$A:$X,17,FALSE)</f>
        <v>0</v>
      </c>
      <c r="AQ642" s="63">
        <f>VLOOKUP($AD642,pTRAIT!$A:$X,18,FALSE)</f>
        <v>0</v>
      </c>
      <c r="AR642" s="63">
        <f>VLOOKUP($AD642,pTRAIT!$A:$X,19,FALSE)</f>
        <v>0</v>
      </c>
      <c r="AS642" s="63">
        <f>VLOOKUP($AD642,pTRAIT!$A:$X,20,FALSE)</f>
        <v>0</v>
      </c>
      <c r="AT642" s="63">
        <f>VLOOKUP($AD642,pTRAIT!$A:$X,21,FALSE)</f>
        <v>0</v>
      </c>
      <c r="AU642" s="63">
        <f>VLOOKUP($AD642,pTRAIT!$A:$X,22,FALSE)</f>
        <v>0</v>
      </c>
      <c r="AV642" s="63">
        <f>VLOOKUP($AD642,pTRAIT!$A:$X,23,FALSE)</f>
        <v>0</v>
      </c>
      <c r="AW642" s="63">
        <f>VLOOKUP($AD642,pTRAIT!$A:$X,24,FALSE)</f>
        <v>0</v>
      </c>
      <c r="AX642" s="67" t="s">
        <v>3382</v>
      </c>
      <c r="AY642" s="71" t="s">
        <v>3861</v>
      </c>
    </row>
    <row r="643" spans="1:51" ht="12" customHeight="1" x14ac:dyDescent="0.25">
      <c r="A643" s="32">
        <v>1077</v>
      </c>
      <c r="B643" s="33" t="s">
        <v>5</v>
      </c>
      <c r="C643" s="34">
        <v>1348</v>
      </c>
      <c r="D643" s="32" t="str">
        <f t="shared" si="20"/>
        <v>1077X1348</v>
      </c>
      <c r="E643" s="50" t="s">
        <v>1620</v>
      </c>
      <c r="F643" s="61" t="s">
        <v>2266</v>
      </c>
      <c r="G643" s="41" t="s">
        <v>43</v>
      </c>
      <c r="H643" s="38"/>
      <c r="I643" s="32">
        <v>1077</v>
      </c>
      <c r="J643" s="63">
        <f>VLOOKUP(I643,pTRAIT!A:B,2,FALSE)</f>
        <v>0</v>
      </c>
      <c r="K643" s="63" t="s">
        <v>2724</v>
      </c>
      <c r="L643" s="63"/>
      <c r="M643" s="63" t="s">
        <v>2437</v>
      </c>
      <c r="N643" s="63" t="s">
        <v>2730</v>
      </c>
      <c r="O643" s="63"/>
      <c r="P643" s="63" t="s">
        <v>2732</v>
      </c>
      <c r="Q643" s="63"/>
      <c r="R643" s="63" t="s">
        <v>2431</v>
      </c>
      <c r="S643" s="63"/>
      <c r="T643" s="63" t="s">
        <v>2737</v>
      </c>
      <c r="U643" s="63" t="s">
        <v>2738</v>
      </c>
      <c r="V643" s="63"/>
      <c r="W643" s="63" t="s">
        <v>2431</v>
      </c>
      <c r="X643" s="63"/>
      <c r="Y643" s="63" t="s">
        <v>2740</v>
      </c>
      <c r="Z643" s="63"/>
      <c r="AA643" s="63" t="s">
        <v>2728</v>
      </c>
      <c r="AB643" s="63"/>
      <c r="AC643" s="63" t="str">
        <f t="shared" ref="AC643:AC706" si="21">CONCATENATE(L643,M643,N643,O643,P643,Q643,R643,S643,T643,U643,V643,W643,X643,Y643,Z643,AA643,AB643,";",K643)</f>
        <v>EM5RT Al1So5 Pun-sge;NST=X</v>
      </c>
      <c r="AD643" s="34">
        <v>1348</v>
      </c>
      <c r="AE643" s="40" t="str">
        <f>VLOOKUP(AD643,pTRAIT!A:B,2,FALSE)</f>
        <v>EM5RTCM5So5Pu;NST=X / EM5RTCM5So5Pu;NST=X</v>
      </c>
      <c r="AF643" s="63">
        <f>VLOOKUP($AD643,pTRAIT!$A:$X,7,FALSE)</f>
        <v>0</v>
      </c>
      <c r="AG643" s="63">
        <f>VLOOKUP($AD643,pTRAIT!$A:$X,8,FALSE)</f>
        <v>0</v>
      </c>
      <c r="AH643" s="63">
        <f>VLOOKUP($AD643,pTRAIT!$A:$X,9,FALSE)</f>
        <v>0</v>
      </c>
      <c r="AI643" s="63">
        <f>VLOOKUP($AD643,pTRAIT!$A:$X,10,FALSE)</f>
        <v>0</v>
      </c>
      <c r="AJ643" s="63">
        <f>VLOOKUP($AD643,pTRAIT!$A:$X,11,FALSE)</f>
        <v>0</v>
      </c>
      <c r="AK643" s="63">
        <f>VLOOKUP($AD643,pTRAIT!$A:$X,12,FALSE)</f>
        <v>0</v>
      </c>
      <c r="AL643" s="63">
        <f>VLOOKUP($AD643,pTRAIT!$A:$X,13,FALSE)</f>
        <v>0</v>
      </c>
      <c r="AM643" s="63">
        <f>VLOOKUP($AD643,pTRAIT!$A:$X,14,FALSE)</f>
        <v>0</v>
      </c>
      <c r="AN643" s="63">
        <f>VLOOKUP($AD643,pTRAIT!$A:$X,15,FALSE)</f>
        <v>0</v>
      </c>
      <c r="AO643" s="63">
        <f>VLOOKUP($AD643,pTRAIT!$A:$X,16,FALSE)</f>
        <v>0</v>
      </c>
      <c r="AP643" s="63">
        <f>VLOOKUP($AD643,pTRAIT!$A:$X,17,FALSE)</f>
        <v>0</v>
      </c>
      <c r="AQ643" s="63">
        <f>VLOOKUP($AD643,pTRAIT!$A:$X,18,FALSE)</f>
        <v>0</v>
      </c>
      <c r="AR643" s="63">
        <f>VLOOKUP($AD643,pTRAIT!$A:$X,19,FALSE)</f>
        <v>0</v>
      </c>
      <c r="AS643" s="63">
        <f>VLOOKUP($AD643,pTRAIT!$A:$X,20,FALSE)</f>
        <v>0</v>
      </c>
      <c r="AT643" s="63">
        <f>VLOOKUP($AD643,pTRAIT!$A:$X,21,FALSE)</f>
        <v>0</v>
      </c>
      <c r="AU643" s="63">
        <f>VLOOKUP($AD643,pTRAIT!$A:$X,22,FALSE)</f>
        <v>0</v>
      </c>
      <c r="AV643" s="63">
        <f>VLOOKUP($AD643,pTRAIT!$A:$X,23,FALSE)</f>
        <v>0</v>
      </c>
      <c r="AW643" s="63">
        <f>VLOOKUP($AD643,pTRAIT!$A:$X,24,FALSE)</f>
        <v>0</v>
      </c>
      <c r="AX643" s="67" t="s">
        <v>3383</v>
      </c>
      <c r="AY643" s="71" t="s">
        <v>3861</v>
      </c>
    </row>
    <row r="644" spans="1:51" ht="12" customHeight="1" x14ac:dyDescent="0.25">
      <c r="A644" s="32">
        <v>1077</v>
      </c>
      <c r="B644" s="33" t="s">
        <v>5</v>
      </c>
      <c r="C644" s="34">
        <v>1350</v>
      </c>
      <c r="D644" s="32" t="str">
        <f t="shared" si="20"/>
        <v>1077X1350</v>
      </c>
      <c r="E644" s="50" t="s">
        <v>1620</v>
      </c>
      <c r="F644" s="61" t="s">
        <v>2267</v>
      </c>
      <c r="G644" s="41" t="s">
        <v>43</v>
      </c>
      <c r="H644" s="38"/>
      <c r="I644" s="32">
        <v>1077</v>
      </c>
      <c r="J644" s="63">
        <f>VLOOKUP(I644,pTRAIT!A:B,2,FALSE)</f>
        <v>0</v>
      </c>
      <c r="K644" s="63" t="s">
        <v>2724</v>
      </c>
      <c r="L644" s="63"/>
      <c r="M644" s="63" t="s">
        <v>2437</v>
      </c>
      <c r="N644" s="63" t="s">
        <v>2730</v>
      </c>
      <c r="O644" s="63"/>
      <c r="P644" s="63" t="s">
        <v>2732</v>
      </c>
      <c r="Q644" s="63"/>
      <c r="R644" s="63" t="s">
        <v>2431</v>
      </c>
      <c r="S644" s="63"/>
      <c r="T644" s="63" t="s">
        <v>2737</v>
      </c>
      <c r="U644" s="63" t="s">
        <v>2738</v>
      </c>
      <c r="V644" s="63"/>
      <c r="W644" s="63" t="s">
        <v>2431</v>
      </c>
      <c r="X644" s="63"/>
      <c r="Y644" s="63" t="s">
        <v>2740</v>
      </c>
      <c r="Z644" s="63"/>
      <c r="AA644" s="63" t="s">
        <v>2728</v>
      </c>
      <c r="AB644" s="63"/>
      <c r="AC644" s="63" t="str">
        <f t="shared" si="21"/>
        <v>EM5RT Al1So5 Pun-sge;NST=X</v>
      </c>
      <c r="AD644" s="34">
        <v>1350</v>
      </c>
      <c r="AE644" s="40" t="str">
        <f>VLOOKUP(AD644,pTRAIT!A:B,2,FALSE)</f>
        <v>EM5RTCM5So5Pu;NST=X / EM5RTCM5So5WSPu;NST=X</v>
      </c>
      <c r="AF644" s="63">
        <f>VLOOKUP($AD644,pTRAIT!$A:$X,7,FALSE)</f>
        <v>0</v>
      </c>
      <c r="AG644" s="63">
        <f>VLOOKUP($AD644,pTRAIT!$A:$X,8,FALSE)</f>
        <v>0</v>
      </c>
      <c r="AH644" s="63">
        <f>VLOOKUP($AD644,pTRAIT!$A:$X,9,FALSE)</f>
        <v>0</v>
      </c>
      <c r="AI644" s="63">
        <f>VLOOKUP($AD644,pTRAIT!$A:$X,10,FALSE)</f>
        <v>0</v>
      </c>
      <c r="AJ644" s="63">
        <f>VLOOKUP($AD644,pTRAIT!$A:$X,11,FALSE)</f>
        <v>0</v>
      </c>
      <c r="AK644" s="63">
        <f>VLOOKUP($AD644,pTRAIT!$A:$X,12,FALSE)</f>
        <v>0</v>
      </c>
      <c r="AL644" s="63">
        <f>VLOOKUP($AD644,pTRAIT!$A:$X,13,FALSE)</f>
        <v>0</v>
      </c>
      <c r="AM644" s="63">
        <f>VLOOKUP($AD644,pTRAIT!$A:$X,14,FALSE)</f>
        <v>0</v>
      </c>
      <c r="AN644" s="63">
        <f>VLOOKUP($AD644,pTRAIT!$A:$X,15,FALSE)</f>
        <v>0</v>
      </c>
      <c r="AO644" s="63">
        <f>VLOOKUP($AD644,pTRAIT!$A:$X,16,FALSE)</f>
        <v>0</v>
      </c>
      <c r="AP644" s="63">
        <f>VLOOKUP($AD644,pTRAIT!$A:$X,17,FALSE)</f>
        <v>0</v>
      </c>
      <c r="AQ644" s="63">
        <f>VLOOKUP($AD644,pTRAIT!$A:$X,18,FALSE)</f>
        <v>0</v>
      </c>
      <c r="AR644" s="63">
        <f>VLOOKUP($AD644,pTRAIT!$A:$X,19,FALSE)</f>
        <v>0</v>
      </c>
      <c r="AS644" s="63">
        <f>VLOOKUP($AD644,pTRAIT!$A:$X,20,FALSE)</f>
        <v>0</v>
      </c>
      <c r="AT644" s="63">
        <f>VLOOKUP($AD644,pTRAIT!$A:$X,21,FALSE)</f>
        <v>0</v>
      </c>
      <c r="AU644" s="63">
        <f>VLOOKUP($AD644,pTRAIT!$A:$X,22,FALSE)</f>
        <v>0</v>
      </c>
      <c r="AV644" s="63">
        <f>VLOOKUP($AD644,pTRAIT!$A:$X,23,FALSE)</f>
        <v>0</v>
      </c>
      <c r="AW644" s="63">
        <f>VLOOKUP($AD644,pTRAIT!$A:$X,24,FALSE)</f>
        <v>0</v>
      </c>
      <c r="AX644" s="67" t="s">
        <v>3384</v>
      </c>
      <c r="AY644" s="71" t="s">
        <v>3870</v>
      </c>
    </row>
    <row r="645" spans="1:51" ht="12" customHeight="1" x14ac:dyDescent="0.25">
      <c r="A645" s="32">
        <v>1077</v>
      </c>
      <c r="B645" s="33" t="s">
        <v>5</v>
      </c>
      <c r="C645" s="34">
        <v>1351</v>
      </c>
      <c r="D645" s="32" t="str">
        <f t="shared" si="20"/>
        <v>1077X1351</v>
      </c>
      <c r="E645" s="50" t="s">
        <v>1620</v>
      </c>
      <c r="F645" s="61" t="s">
        <v>2268</v>
      </c>
      <c r="G645" s="41" t="s">
        <v>43</v>
      </c>
      <c r="H645" s="38"/>
      <c r="I645" s="32">
        <v>1077</v>
      </c>
      <c r="J645" s="63">
        <f>VLOOKUP(I645,pTRAIT!A:B,2,FALSE)</f>
        <v>0</v>
      </c>
      <c r="K645" s="63" t="s">
        <v>2724</v>
      </c>
      <c r="L645" s="63"/>
      <c r="M645" s="63" t="s">
        <v>2437</v>
      </c>
      <c r="N645" s="63" t="s">
        <v>2730</v>
      </c>
      <c r="O645" s="63"/>
      <c r="P645" s="63" t="s">
        <v>2732</v>
      </c>
      <c r="Q645" s="63"/>
      <c r="R645" s="63" t="s">
        <v>2431</v>
      </c>
      <c r="S645" s="63"/>
      <c r="T645" s="63" t="s">
        <v>2737</v>
      </c>
      <c r="U645" s="63" t="s">
        <v>2738</v>
      </c>
      <c r="V645" s="63"/>
      <c r="W645" s="63" t="s">
        <v>2431</v>
      </c>
      <c r="X645" s="63"/>
      <c r="Y645" s="63" t="s">
        <v>2740</v>
      </c>
      <c r="Z645" s="63"/>
      <c r="AA645" s="63" t="s">
        <v>2728</v>
      </c>
      <c r="AB645" s="63"/>
      <c r="AC645" s="63" t="str">
        <f t="shared" si="21"/>
        <v>EM5RT Al1So5 Pun-sge;NST=X</v>
      </c>
      <c r="AD645" s="34">
        <v>1351</v>
      </c>
      <c r="AE645" s="40" t="str">
        <f>VLOOKUP(AD645,pTRAIT!A:B,2,FALSE)</f>
        <v>EM5RTCM5So5Pu;NST=X / EM5RTCM5So5(WS)Pu;NST=X</v>
      </c>
      <c r="AF645" s="63">
        <f>VLOOKUP($AD645,pTRAIT!$A:$X,7,FALSE)</f>
        <v>0</v>
      </c>
      <c r="AG645" s="63">
        <f>VLOOKUP($AD645,pTRAIT!$A:$X,8,FALSE)</f>
        <v>0</v>
      </c>
      <c r="AH645" s="63">
        <f>VLOOKUP($AD645,pTRAIT!$A:$X,9,FALSE)</f>
        <v>0</v>
      </c>
      <c r="AI645" s="63">
        <f>VLOOKUP($AD645,pTRAIT!$A:$X,10,FALSE)</f>
        <v>0</v>
      </c>
      <c r="AJ645" s="63">
        <f>VLOOKUP($AD645,pTRAIT!$A:$X,11,FALSE)</f>
        <v>0</v>
      </c>
      <c r="AK645" s="63">
        <f>VLOOKUP($AD645,pTRAIT!$A:$X,12,FALSE)</f>
        <v>0</v>
      </c>
      <c r="AL645" s="63">
        <f>VLOOKUP($AD645,pTRAIT!$A:$X,13,FALSE)</f>
        <v>0</v>
      </c>
      <c r="AM645" s="63">
        <f>VLOOKUP($AD645,pTRAIT!$A:$X,14,FALSE)</f>
        <v>0</v>
      </c>
      <c r="AN645" s="63">
        <f>VLOOKUP($AD645,pTRAIT!$A:$X,15,FALSE)</f>
        <v>0</v>
      </c>
      <c r="AO645" s="63">
        <f>VLOOKUP($AD645,pTRAIT!$A:$X,16,FALSE)</f>
        <v>0</v>
      </c>
      <c r="AP645" s="63">
        <f>VLOOKUP($AD645,pTRAIT!$A:$X,17,FALSE)</f>
        <v>0</v>
      </c>
      <c r="AQ645" s="63">
        <f>VLOOKUP($AD645,pTRAIT!$A:$X,18,FALSE)</f>
        <v>0</v>
      </c>
      <c r="AR645" s="63">
        <f>VLOOKUP($AD645,pTRAIT!$A:$X,19,FALSE)</f>
        <v>0</v>
      </c>
      <c r="AS645" s="63">
        <f>VLOOKUP($AD645,pTRAIT!$A:$X,20,FALSE)</f>
        <v>0</v>
      </c>
      <c r="AT645" s="63">
        <f>VLOOKUP($AD645,pTRAIT!$A:$X,21,FALSE)</f>
        <v>0</v>
      </c>
      <c r="AU645" s="63">
        <f>VLOOKUP($AD645,pTRAIT!$A:$X,22,FALSE)</f>
        <v>0</v>
      </c>
      <c r="AV645" s="63">
        <f>VLOOKUP($AD645,pTRAIT!$A:$X,23,FALSE)</f>
        <v>0</v>
      </c>
      <c r="AW645" s="63">
        <f>VLOOKUP($AD645,pTRAIT!$A:$X,24,FALSE)</f>
        <v>0</v>
      </c>
      <c r="AX645" s="67" t="s">
        <v>3385</v>
      </c>
      <c r="AY645" s="71" t="s">
        <v>3871</v>
      </c>
    </row>
    <row r="646" spans="1:51" ht="12" customHeight="1" x14ac:dyDescent="0.25">
      <c r="A646" s="32">
        <v>1077</v>
      </c>
      <c r="B646" s="33" t="s">
        <v>5</v>
      </c>
      <c r="C646" s="34">
        <v>1352</v>
      </c>
      <c r="D646" s="32" t="str">
        <f t="shared" si="20"/>
        <v>1077X1352</v>
      </c>
      <c r="E646" s="50" t="s">
        <v>1620</v>
      </c>
      <c r="F646" s="61" t="s">
        <v>2269</v>
      </c>
      <c r="G646" s="41" t="s">
        <v>43</v>
      </c>
      <c r="H646" s="38"/>
      <c r="I646" s="32">
        <v>1077</v>
      </c>
      <c r="J646" s="63">
        <f>VLOOKUP(I646,pTRAIT!A:B,2,FALSE)</f>
        <v>0</v>
      </c>
      <c r="K646" s="63" t="s">
        <v>2724</v>
      </c>
      <c r="L646" s="63"/>
      <c r="M646" s="63" t="s">
        <v>2437</v>
      </c>
      <c r="N646" s="63" t="s">
        <v>2730</v>
      </c>
      <c r="O646" s="63"/>
      <c r="P646" s="63" t="s">
        <v>2732</v>
      </c>
      <c r="Q646" s="63"/>
      <c r="R646" s="63" t="s">
        <v>2431</v>
      </c>
      <c r="S646" s="63"/>
      <c r="T646" s="63" t="s">
        <v>2737</v>
      </c>
      <c r="U646" s="63" t="s">
        <v>2738</v>
      </c>
      <c r="V646" s="63"/>
      <c r="W646" s="63" t="s">
        <v>2431</v>
      </c>
      <c r="X646" s="63"/>
      <c r="Y646" s="63" t="s">
        <v>2740</v>
      </c>
      <c r="Z646" s="63"/>
      <c r="AA646" s="63" t="s">
        <v>2728</v>
      </c>
      <c r="AB646" s="63"/>
      <c r="AC646" s="63" t="str">
        <f t="shared" si="21"/>
        <v>EM5RT Al1So5 Pun-sge;NST=X</v>
      </c>
      <c r="AD646" s="34">
        <v>1352</v>
      </c>
      <c r="AE646" s="40" t="str">
        <f>VLOOKUP(AD646,pTRAIT!A:B,2,FALSE)</f>
        <v>EM5RTCM5So5Pu;NST=X / EM5RT(Ue)Ro5So5Pu;NST=X</v>
      </c>
      <c r="AF646" s="63">
        <f>VLOOKUP($AD646,pTRAIT!$A:$X,7,FALSE)</f>
        <v>0</v>
      </c>
      <c r="AG646" s="63">
        <f>VLOOKUP($AD646,pTRAIT!$A:$X,8,FALSE)</f>
        <v>0</v>
      </c>
      <c r="AH646" s="63">
        <f>VLOOKUP($AD646,pTRAIT!$A:$X,9,FALSE)</f>
        <v>0</v>
      </c>
      <c r="AI646" s="63">
        <f>VLOOKUP($AD646,pTRAIT!$A:$X,10,FALSE)</f>
        <v>0</v>
      </c>
      <c r="AJ646" s="63">
        <f>VLOOKUP($AD646,pTRAIT!$A:$X,11,FALSE)</f>
        <v>0</v>
      </c>
      <c r="AK646" s="63">
        <f>VLOOKUP($AD646,pTRAIT!$A:$X,12,FALSE)</f>
        <v>0</v>
      </c>
      <c r="AL646" s="63">
        <f>VLOOKUP($AD646,pTRAIT!$A:$X,13,FALSE)</f>
        <v>0</v>
      </c>
      <c r="AM646" s="63">
        <f>VLOOKUP($AD646,pTRAIT!$A:$X,14,FALSE)</f>
        <v>0</v>
      </c>
      <c r="AN646" s="63">
        <f>VLOOKUP($AD646,pTRAIT!$A:$X,15,FALSE)</f>
        <v>0</v>
      </c>
      <c r="AO646" s="63">
        <f>VLOOKUP($AD646,pTRAIT!$A:$X,16,FALSE)</f>
        <v>0</v>
      </c>
      <c r="AP646" s="63">
        <f>VLOOKUP($AD646,pTRAIT!$A:$X,17,FALSE)</f>
        <v>0</v>
      </c>
      <c r="AQ646" s="63">
        <f>VLOOKUP($AD646,pTRAIT!$A:$X,18,FALSE)</f>
        <v>0</v>
      </c>
      <c r="AR646" s="63">
        <f>VLOOKUP($AD646,pTRAIT!$A:$X,19,FALSE)</f>
        <v>0</v>
      </c>
      <c r="AS646" s="63">
        <f>VLOOKUP($AD646,pTRAIT!$A:$X,20,FALSE)</f>
        <v>0</v>
      </c>
      <c r="AT646" s="63">
        <f>VLOOKUP($AD646,pTRAIT!$A:$X,21,FALSE)</f>
        <v>0</v>
      </c>
      <c r="AU646" s="63">
        <f>VLOOKUP($AD646,pTRAIT!$A:$X,22,FALSE)</f>
        <v>0</v>
      </c>
      <c r="AV646" s="63">
        <f>VLOOKUP($AD646,pTRAIT!$A:$X,23,FALSE)</f>
        <v>0</v>
      </c>
      <c r="AW646" s="63">
        <f>VLOOKUP($AD646,pTRAIT!$A:$X,24,FALSE)</f>
        <v>0</v>
      </c>
      <c r="AX646" s="67" t="s">
        <v>3386</v>
      </c>
      <c r="AY646" s="71" t="s">
        <v>3872</v>
      </c>
    </row>
    <row r="647" spans="1:51" ht="12" customHeight="1" x14ac:dyDescent="0.25">
      <c r="A647" s="32">
        <v>1077</v>
      </c>
      <c r="B647" s="33" t="s">
        <v>5</v>
      </c>
      <c r="C647" s="34">
        <v>67</v>
      </c>
      <c r="D647" s="32" t="str">
        <f t="shared" si="20"/>
        <v>1077X67</v>
      </c>
      <c r="E647" s="51" t="s">
        <v>1621</v>
      </c>
      <c r="F647" s="61" t="s">
        <v>2270</v>
      </c>
      <c r="G647" s="41" t="s">
        <v>43</v>
      </c>
      <c r="H647" s="38"/>
      <c r="I647" s="32">
        <v>1077</v>
      </c>
      <c r="J647" s="63">
        <f>VLOOKUP(I647,pTRAIT!A:B,2,FALSE)</f>
        <v>0</v>
      </c>
      <c r="K647" s="63" t="s">
        <v>2724</v>
      </c>
      <c r="L647" s="63"/>
      <c r="M647" s="63" t="s">
        <v>2437</v>
      </c>
      <c r="N647" s="63" t="s">
        <v>2730</v>
      </c>
      <c r="O647" s="63"/>
      <c r="P647" s="63" t="s">
        <v>2732</v>
      </c>
      <c r="Q647" s="63"/>
      <c r="R647" s="63" t="s">
        <v>2431</v>
      </c>
      <c r="S647" s="63"/>
      <c r="T647" s="63" t="s">
        <v>2737</v>
      </c>
      <c r="U647" s="63" t="s">
        <v>2738</v>
      </c>
      <c r="V647" s="63"/>
      <c r="W647" s="63" t="s">
        <v>2431</v>
      </c>
      <c r="X647" s="63"/>
      <c r="Y647" s="63" t="s">
        <v>2740</v>
      </c>
      <c r="Z647" s="63"/>
      <c r="AA647" s="63" t="s">
        <v>2728</v>
      </c>
      <c r="AB647" s="63"/>
      <c r="AC647" s="63" t="str">
        <f t="shared" si="21"/>
        <v>EM5RT Al1So5 Pun-sge;NST=X</v>
      </c>
      <c r="AD647" s="34">
        <v>67</v>
      </c>
      <c r="AE647" s="40" t="str">
        <f>VLOOKUP(AD647,pTRAIT!A:B,2,FALSE)</f>
        <v>ERo5So5;NST=X / EM5RTCM5So5Pu;NST=X</v>
      </c>
      <c r="AF647" s="63">
        <f>VLOOKUP($AD647,pTRAIT!$A:$X,7,FALSE)</f>
        <v>0</v>
      </c>
      <c r="AG647" s="63">
        <f>VLOOKUP($AD647,pTRAIT!$A:$X,8,FALSE)</f>
        <v>0</v>
      </c>
      <c r="AH647" s="63">
        <f>VLOOKUP($AD647,pTRAIT!$A:$X,9,FALSE)</f>
        <v>0</v>
      </c>
      <c r="AI647" s="63">
        <f>VLOOKUP($AD647,pTRAIT!$A:$X,10,FALSE)</f>
        <v>0</v>
      </c>
      <c r="AJ647" s="63">
        <f>VLOOKUP($AD647,pTRAIT!$A:$X,11,FALSE)</f>
        <v>0</v>
      </c>
      <c r="AK647" s="63">
        <f>VLOOKUP($AD647,pTRAIT!$A:$X,12,FALSE)</f>
        <v>0</v>
      </c>
      <c r="AL647" s="63">
        <f>VLOOKUP($AD647,pTRAIT!$A:$X,13,FALSE)</f>
        <v>0</v>
      </c>
      <c r="AM647" s="63">
        <f>VLOOKUP($AD647,pTRAIT!$A:$X,14,FALSE)</f>
        <v>0</v>
      </c>
      <c r="AN647" s="63">
        <f>VLOOKUP($AD647,pTRAIT!$A:$X,15,FALSE)</f>
        <v>0</v>
      </c>
      <c r="AO647" s="63">
        <f>VLOOKUP($AD647,pTRAIT!$A:$X,16,FALSE)</f>
        <v>0</v>
      </c>
      <c r="AP647" s="63">
        <f>VLOOKUP($AD647,pTRAIT!$A:$X,17,FALSE)</f>
        <v>0</v>
      </c>
      <c r="AQ647" s="63">
        <f>VLOOKUP($AD647,pTRAIT!$A:$X,18,FALSE)</f>
        <v>0</v>
      </c>
      <c r="AR647" s="63">
        <f>VLOOKUP($AD647,pTRAIT!$A:$X,19,FALSE)</f>
        <v>0</v>
      </c>
      <c r="AS647" s="63">
        <f>VLOOKUP($AD647,pTRAIT!$A:$X,20,FALSE)</f>
        <v>0</v>
      </c>
      <c r="AT647" s="63">
        <f>VLOOKUP($AD647,pTRAIT!$A:$X,21,FALSE)</f>
        <v>0</v>
      </c>
      <c r="AU647" s="63">
        <f>VLOOKUP($AD647,pTRAIT!$A:$X,22,FALSE)</f>
        <v>0</v>
      </c>
      <c r="AV647" s="63">
        <f>VLOOKUP($AD647,pTRAIT!$A:$X,23,FALSE)</f>
        <v>0</v>
      </c>
      <c r="AW647" s="63">
        <f>VLOOKUP($AD647,pTRAIT!$A:$X,24,FALSE)</f>
        <v>0</v>
      </c>
      <c r="AX647" s="67" t="s">
        <v>3387</v>
      </c>
      <c r="AY647" s="71" t="s">
        <v>3856</v>
      </c>
    </row>
    <row r="648" spans="1:51" ht="12" customHeight="1" x14ac:dyDescent="0.25">
      <c r="A648" s="32">
        <v>1077</v>
      </c>
      <c r="B648" s="33" t="s">
        <v>5</v>
      </c>
      <c r="C648" s="34">
        <v>243</v>
      </c>
      <c r="D648" s="32" t="str">
        <f t="shared" si="20"/>
        <v>1077X243</v>
      </c>
      <c r="E648" s="51" t="s">
        <v>1621</v>
      </c>
      <c r="F648" s="61" t="s">
        <v>2271</v>
      </c>
      <c r="G648" s="41" t="s">
        <v>43</v>
      </c>
      <c r="H648" s="45"/>
      <c r="I648" s="32">
        <v>1077</v>
      </c>
      <c r="J648" s="63">
        <f>VLOOKUP(I648,pTRAIT!A:B,2,FALSE)</f>
        <v>0</v>
      </c>
      <c r="K648" s="63" t="s">
        <v>2724</v>
      </c>
      <c r="L648" s="63"/>
      <c r="M648" s="63" t="s">
        <v>2437</v>
      </c>
      <c r="N648" s="63" t="s">
        <v>2730</v>
      </c>
      <c r="O648" s="63"/>
      <c r="P648" s="63" t="s">
        <v>2732</v>
      </c>
      <c r="Q648" s="63"/>
      <c r="R648" s="63" t="s">
        <v>2431</v>
      </c>
      <c r="S648" s="63"/>
      <c r="T648" s="63" t="s">
        <v>2737</v>
      </c>
      <c r="U648" s="63" t="s">
        <v>2738</v>
      </c>
      <c r="V648" s="63"/>
      <c r="W648" s="63" t="s">
        <v>2431</v>
      </c>
      <c r="X648" s="63"/>
      <c r="Y648" s="63" t="s">
        <v>2740</v>
      </c>
      <c r="Z648" s="63"/>
      <c r="AA648" s="63" t="s">
        <v>2728</v>
      </c>
      <c r="AB648" s="63"/>
      <c r="AC648" s="63" t="str">
        <f t="shared" si="21"/>
        <v>EM5RT Al1So5 Pun-sge;NST=X</v>
      </c>
      <c r="AD648" s="34">
        <v>243</v>
      </c>
      <c r="AE648" s="40" t="str">
        <f>VLOOKUP(AD648,pTRAIT!A:B,2,FALSE)</f>
        <v>EM5RTRo5So5;NST=X / EM5RTCM5So5Pu;NST=X</v>
      </c>
      <c r="AF648" s="63">
        <f>VLOOKUP($AD648,pTRAIT!$A:$X,7,FALSE)</f>
        <v>0</v>
      </c>
      <c r="AG648" s="63">
        <f>VLOOKUP($AD648,pTRAIT!$A:$X,8,FALSE)</f>
        <v>0</v>
      </c>
      <c r="AH648" s="63">
        <f>VLOOKUP($AD648,pTRAIT!$A:$X,9,FALSE)</f>
        <v>0</v>
      </c>
      <c r="AI648" s="63">
        <f>VLOOKUP($AD648,pTRAIT!$A:$X,10,FALSE)</f>
        <v>0</v>
      </c>
      <c r="AJ648" s="63">
        <f>VLOOKUP($AD648,pTRAIT!$A:$X,11,FALSE)</f>
        <v>0</v>
      </c>
      <c r="AK648" s="63">
        <f>VLOOKUP($AD648,pTRAIT!$A:$X,12,FALSE)</f>
        <v>0</v>
      </c>
      <c r="AL648" s="63">
        <f>VLOOKUP($AD648,pTRAIT!$A:$X,13,FALSE)</f>
        <v>0</v>
      </c>
      <c r="AM648" s="63">
        <f>VLOOKUP($AD648,pTRAIT!$A:$X,14,FALSE)</f>
        <v>0</v>
      </c>
      <c r="AN648" s="63">
        <f>VLOOKUP($AD648,pTRAIT!$A:$X,15,FALSE)</f>
        <v>0</v>
      </c>
      <c r="AO648" s="63">
        <f>VLOOKUP($AD648,pTRAIT!$A:$X,16,FALSE)</f>
        <v>0</v>
      </c>
      <c r="AP648" s="63">
        <f>VLOOKUP($AD648,pTRAIT!$A:$X,17,FALSE)</f>
        <v>0</v>
      </c>
      <c r="AQ648" s="63">
        <f>VLOOKUP($AD648,pTRAIT!$A:$X,18,FALSE)</f>
        <v>0</v>
      </c>
      <c r="AR648" s="63">
        <f>VLOOKUP($AD648,pTRAIT!$A:$X,19,FALSE)</f>
        <v>0</v>
      </c>
      <c r="AS648" s="63">
        <f>VLOOKUP($AD648,pTRAIT!$A:$X,20,FALSE)</f>
        <v>0</v>
      </c>
      <c r="AT648" s="63">
        <f>VLOOKUP($AD648,pTRAIT!$A:$X,21,FALSE)</f>
        <v>0</v>
      </c>
      <c r="AU648" s="63">
        <f>VLOOKUP($AD648,pTRAIT!$A:$X,22,FALSE)</f>
        <v>0</v>
      </c>
      <c r="AV648" s="63">
        <f>VLOOKUP($AD648,pTRAIT!$A:$X,23,FALSE)</f>
        <v>0</v>
      </c>
      <c r="AW648" s="63">
        <f>VLOOKUP($AD648,pTRAIT!$A:$X,24,FALSE)</f>
        <v>0</v>
      </c>
      <c r="AX648" s="67" t="s">
        <v>3388</v>
      </c>
      <c r="AY648" s="71" t="s">
        <v>3857</v>
      </c>
    </row>
    <row r="649" spans="1:51" ht="12" customHeight="1" x14ac:dyDescent="0.25">
      <c r="A649" s="32">
        <v>1077</v>
      </c>
      <c r="B649" s="33" t="s">
        <v>5</v>
      </c>
      <c r="C649" s="34">
        <v>266</v>
      </c>
      <c r="D649" s="32" t="str">
        <f t="shared" si="20"/>
        <v>1077X266</v>
      </c>
      <c r="E649" s="51" t="s">
        <v>1621</v>
      </c>
      <c r="F649" s="61" t="s">
        <v>2272</v>
      </c>
      <c r="G649" s="41" t="s">
        <v>43</v>
      </c>
      <c r="H649" s="38"/>
      <c r="I649" s="32">
        <v>1077</v>
      </c>
      <c r="J649" s="63">
        <f>VLOOKUP(I649,pTRAIT!A:B,2,FALSE)</f>
        <v>0</v>
      </c>
      <c r="K649" s="63" t="s">
        <v>2724</v>
      </c>
      <c r="L649" s="63"/>
      <c r="M649" s="63" t="s">
        <v>2437</v>
      </c>
      <c r="N649" s="63" t="s">
        <v>2730</v>
      </c>
      <c r="O649" s="63"/>
      <c r="P649" s="63" t="s">
        <v>2732</v>
      </c>
      <c r="Q649" s="63"/>
      <c r="R649" s="63" t="s">
        <v>2431</v>
      </c>
      <c r="S649" s="63"/>
      <c r="T649" s="63" t="s">
        <v>2737</v>
      </c>
      <c r="U649" s="63" t="s">
        <v>2738</v>
      </c>
      <c r="V649" s="63"/>
      <c r="W649" s="63" t="s">
        <v>2431</v>
      </c>
      <c r="X649" s="63"/>
      <c r="Y649" s="63" t="s">
        <v>2740</v>
      </c>
      <c r="Z649" s="63"/>
      <c r="AA649" s="63" t="s">
        <v>2728</v>
      </c>
      <c r="AB649" s="63"/>
      <c r="AC649" s="63" t="str">
        <f t="shared" si="21"/>
        <v>EM5RT Al1So5 Pun-sge;NST=X</v>
      </c>
      <c r="AD649" s="34">
        <v>266</v>
      </c>
      <c r="AE649" s="40" t="str">
        <f>VLOOKUP(AD649,pTRAIT!A:B,2,FALSE)</f>
        <v>EM5RTUeRo5So5;NST=X / EM5RTCM5So5Pu;NST=X</v>
      </c>
      <c r="AF649" s="63">
        <f>VLOOKUP($AD649,pTRAIT!$A:$X,7,FALSE)</f>
        <v>0</v>
      </c>
      <c r="AG649" s="63">
        <f>VLOOKUP($AD649,pTRAIT!$A:$X,8,FALSE)</f>
        <v>0</v>
      </c>
      <c r="AH649" s="63">
        <f>VLOOKUP($AD649,pTRAIT!$A:$X,9,FALSE)</f>
        <v>0</v>
      </c>
      <c r="AI649" s="63">
        <f>VLOOKUP($AD649,pTRAIT!$A:$X,10,FALSE)</f>
        <v>0</v>
      </c>
      <c r="AJ649" s="63">
        <f>VLOOKUP($AD649,pTRAIT!$A:$X,11,FALSE)</f>
        <v>0</v>
      </c>
      <c r="AK649" s="63">
        <f>VLOOKUP($AD649,pTRAIT!$A:$X,12,FALSE)</f>
        <v>0</v>
      </c>
      <c r="AL649" s="63">
        <f>VLOOKUP($AD649,pTRAIT!$A:$X,13,FALSE)</f>
        <v>0</v>
      </c>
      <c r="AM649" s="63">
        <f>VLOOKUP($AD649,pTRAIT!$A:$X,14,FALSE)</f>
        <v>0</v>
      </c>
      <c r="AN649" s="63">
        <f>VLOOKUP($AD649,pTRAIT!$A:$X,15,FALSE)</f>
        <v>0</v>
      </c>
      <c r="AO649" s="63">
        <f>VLOOKUP($AD649,pTRAIT!$A:$X,16,FALSE)</f>
        <v>0</v>
      </c>
      <c r="AP649" s="63">
        <f>VLOOKUP($AD649,pTRAIT!$A:$X,17,FALSE)</f>
        <v>0</v>
      </c>
      <c r="AQ649" s="63">
        <f>VLOOKUP($AD649,pTRAIT!$A:$X,18,FALSE)</f>
        <v>0</v>
      </c>
      <c r="AR649" s="63">
        <f>VLOOKUP($AD649,pTRAIT!$A:$X,19,FALSE)</f>
        <v>0</v>
      </c>
      <c r="AS649" s="63">
        <f>VLOOKUP($AD649,pTRAIT!$A:$X,20,FALSE)</f>
        <v>0</v>
      </c>
      <c r="AT649" s="63">
        <f>VLOOKUP($AD649,pTRAIT!$A:$X,21,FALSE)</f>
        <v>0</v>
      </c>
      <c r="AU649" s="63">
        <f>VLOOKUP($AD649,pTRAIT!$A:$X,22,FALSE)</f>
        <v>0</v>
      </c>
      <c r="AV649" s="63">
        <f>VLOOKUP($AD649,pTRAIT!$A:$X,23,FALSE)</f>
        <v>0</v>
      </c>
      <c r="AW649" s="63">
        <f>VLOOKUP($AD649,pTRAIT!$A:$X,24,FALSE)</f>
        <v>0</v>
      </c>
      <c r="AX649" s="67" t="s">
        <v>3389</v>
      </c>
      <c r="AY649" s="71" t="s">
        <v>3858</v>
      </c>
    </row>
    <row r="650" spans="1:51" ht="12" customHeight="1" x14ac:dyDescent="0.25">
      <c r="A650" s="32">
        <v>1077</v>
      </c>
      <c r="B650" s="33" t="s">
        <v>5</v>
      </c>
      <c r="C650" s="34">
        <v>331</v>
      </c>
      <c r="D650" s="32" t="str">
        <f t="shared" si="20"/>
        <v>1077X331</v>
      </c>
      <c r="E650" s="51" t="s">
        <v>1621</v>
      </c>
      <c r="F650" s="61" t="s">
        <v>2273</v>
      </c>
      <c r="G650" s="41" t="s">
        <v>43</v>
      </c>
      <c r="H650" s="38"/>
      <c r="I650" s="32">
        <v>1077</v>
      </c>
      <c r="J650" s="63">
        <f>VLOOKUP(I650,pTRAIT!A:B,2,FALSE)</f>
        <v>0</v>
      </c>
      <c r="K650" s="63" t="s">
        <v>2724</v>
      </c>
      <c r="L650" s="63"/>
      <c r="M650" s="63" t="s">
        <v>2437</v>
      </c>
      <c r="N650" s="63" t="s">
        <v>2730</v>
      </c>
      <c r="O650" s="63"/>
      <c r="P650" s="63" t="s">
        <v>2732</v>
      </c>
      <c r="Q650" s="63"/>
      <c r="R650" s="63" t="s">
        <v>2431</v>
      </c>
      <c r="S650" s="63"/>
      <c r="T650" s="63" t="s">
        <v>2737</v>
      </c>
      <c r="U650" s="63" t="s">
        <v>2738</v>
      </c>
      <c r="V650" s="63"/>
      <c r="W650" s="63" t="s">
        <v>2431</v>
      </c>
      <c r="X650" s="63"/>
      <c r="Y650" s="63" t="s">
        <v>2740</v>
      </c>
      <c r="Z650" s="63"/>
      <c r="AA650" s="63" t="s">
        <v>2728</v>
      </c>
      <c r="AB650" s="63"/>
      <c r="AC650" s="63" t="str">
        <f t="shared" si="21"/>
        <v>EM5RT Al1So5 Pun-sge;NST=X</v>
      </c>
      <c r="AD650" s="34">
        <v>331</v>
      </c>
      <c r="AE650" s="40" t="str">
        <f>VLOOKUP(AD650,pTRAIT!A:B,2,FALSE)</f>
        <v>EM5RTUeRo5So5;NST=X / EM5RTCM5So5Pu;NST=X</v>
      </c>
      <c r="AF650" s="63">
        <f>VLOOKUP($AD650,pTRAIT!$A:$X,7,FALSE)</f>
        <v>0</v>
      </c>
      <c r="AG650" s="63">
        <f>VLOOKUP($AD650,pTRAIT!$A:$X,8,FALSE)</f>
        <v>0</v>
      </c>
      <c r="AH650" s="63">
        <f>VLOOKUP($AD650,pTRAIT!$A:$X,9,FALSE)</f>
        <v>0</v>
      </c>
      <c r="AI650" s="63">
        <f>VLOOKUP($AD650,pTRAIT!$A:$X,10,FALSE)</f>
        <v>0</v>
      </c>
      <c r="AJ650" s="63">
        <f>VLOOKUP($AD650,pTRAIT!$A:$X,11,FALSE)</f>
        <v>0</v>
      </c>
      <c r="AK650" s="63">
        <f>VLOOKUP($AD650,pTRAIT!$A:$X,12,FALSE)</f>
        <v>0</v>
      </c>
      <c r="AL650" s="63">
        <f>VLOOKUP($AD650,pTRAIT!$A:$X,13,FALSE)</f>
        <v>0</v>
      </c>
      <c r="AM650" s="63">
        <f>VLOOKUP($AD650,pTRAIT!$A:$X,14,FALSE)</f>
        <v>0</v>
      </c>
      <c r="AN650" s="63">
        <f>VLOOKUP($AD650,pTRAIT!$A:$X,15,FALSE)</f>
        <v>0</v>
      </c>
      <c r="AO650" s="63">
        <f>VLOOKUP($AD650,pTRAIT!$A:$X,16,FALSE)</f>
        <v>0</v>
      </c>
      <c r="AP650" s="63">
        <f>VLOOKUP($AD650,pTRAIT!$A:$X,17,FALSE)</f>
        <v>0</v>
      </c>
      <c r="AQ650" s="63">
        <f>VLOOKUP($AD650,pTRAIT!$A:$X,18,FALSE)</f>
        <v>0</v>
      </c>
      <c r="AR650" s="63">
        <f>VLOOKUP($AD650,pTRAIT!$A:$X,19,FALSE)</f>
        <v>0</v>
      </c>
      <c r="AS650" s="63">
        <f>VLOOKUP($AD650,pTRAIT!$A:$X,20,FALSE)</f>
        <v>0</v>
      </c>
      <c r="AT650" s="63">
        <f>VLOOKUP($AD650,pTRAIT!$A:$X,21,FALSE)</f>
        <v>0</v>
      </c>
      <c r="AU650" s="63">
        <f>VLOOKUP($AD650,pTRAIT!$A:$X,22,FALSE)</f>
        <v>0</v>
      </c>
      <c r="AV650" s="63">
        <f>VLOOKUP($AD650,pTRAIT!$A:$X,23,FALSE)</f>
        <v>0</v>
      </c>
      <c r="AW650" s="63">
        <f>VLOOKUP($AD650,pTRAIT!$A:$X,24,FALSE)</f>
        <v>0</v>
      </c>
      <c r="AX650" s="67" t="s">
        <v>3390</v>
      </c>
      <c r="AY650" s="71" t="s">
        <v>3858</v>
      </c>
    </row>
    <row r="651" spans="1:51" ht="12" customHeight="1" x14ac:dyDescent="0.25">
      <c r="A651" s="32">
        <v>1077</v>
      </c>
      <c r="B651" s="33" t="s">
        <v>5</v>
      </c>
      <c r="C651" s="34">
        <v>382</v>
      </c>
      <c r="D651" s="32" t="str">
        <f t="shared" si="20"/>
        <v>1077X382</v>
      </c>
      <c r="E651" s="51" t="s">
        <v>1621</v>
      </c>
      <c r="F651" s="61" t="s">
        <v>2274</v>
      </c>
      <c r="G651" s="41" t="s">
        <v>43</v>
      </c>
      <c r="H651" s="38"/>
      <c r="I651" s="32">
        <v>1077</v>
      </c>
      <c r="J651" s="63">
        <f>VLOOKUP(I651,pTRAIT!A:B,2,FALSE)</f>
        <v>0</v>
      </c>
      <c r="K651" s="63" t="s">
        <v>2724</v>
      </c>
      <c r="L651" s="63"/>
      <c r="M651" s="63" t="s">
        <v>2437</v>
      </c>
      <c r="N651" s="63" t="s">
        <v>2730</v>
      </c>
      <c r="O651" s="63"/>
      <c r="P651" s="63" t="s">
        <v>2732</v>
      </c>
      <c r="Q651" s="63"/>
      <c r="R651" s="63" t="s">
        <v>2431</v>
      </c>
      <c r="S651" s="63"/>
      <c r="T651" s="63" t="s">
        <v>2737</v>
      </c>
      <c r="U651" s="63" t="s">
        <v>2738</v>
      </c>
      <c r="V651" s="63"/>
      <c r="W651" s="63" t="s">
        <v>2431</v>
      </c>
      <c r="X651" s="63"/>
      <c r="Y651" s="63" t="s">
        <v>2740</v>
      </c>
      <c r="Z651" s="63"/>
      <c r="AA651" s="63" t="s">
        <v>2728</v>
      </c>
      <c r="AB651" s="63"/>
      <c r="AC651" s="63" t="str">
        <f t="shared" si="21"/>
        <v>EM5RT Al1So5 Pun-sge;NST=X</v>
      </c>
      <c r="AD651" s="34">
        <v>382</v>
      </c>
      <c r="AE651" s="40" t="str">
        <f>VLOOKUP(AD651,pTRAIT!A:B,2,FALSE)</f>
        <v>EM5RTUeRo5So5;NST=X / EM5RTCM5So5Pu;NST=X</v>
      </c>
      <c r="AF651" s="63">
        <f>VLOOKUP($AD651,pTRAIT!$A:$X,7,FALSE)</f>
        <v>0</v>
      </c>
      <c r="AG651" s="63">
        <f>VLOOKUP($AD651,pTRAIT!$A:$X,8,FALSE)</f>
        <v>0</v>
      </c>
      <c r="AH651" s="63">
        <f>VLOOKUP($AD651,pTRAIT!$A:$X,9,FALSE)</f>
        <v>0</v>
      </c>
      <c r="AI651" s="63">
        <f>VLOOKUP($AD651,pTRAIT!$A:$X,10,FALSE)</f>
        <v>0</v>
      </c>
      <c r="AJ651" s="63">
        <f>VLOOKUP($AD651,pTRAIT!$A:$X,11,FALSE)</f>
        <v>0</v>
      </c>
      <c r="AK651" s="63">
        <f>VLOOKUP($AD651,pTRAIT!$A:$X,12,FALSE)</f>
        <v>0</v>
      </c>
      <c r="AL651" s="63">
        <f>VLOOKUP($AD651,pTRAIT!$A:$X,13,FALSE)</f>
        <v>0</v>
      </c>
      <c r="AM651" s="63">
        <f>VLOOKUP($AD651,pTRAIT!$A:$X,14,FALSE)</f>
        <v>0</v>
      </c>
      <c r="AN651" s="63">
        <f>VLOOKUP($AD651,pTRAIT!$A:$X,15,FALSE)</f>
        <v>0</v>
      </c>
      <c r="AO651" s="63">
        <f>VLOOKUP($AD651,pTRAIT!$A:$X,16,FALSE)</f>
        <v>0</v>
      </c>
      <c r="AP651" s="63">
        <f>VLOOKUP($AD651,pTRAIT!$A:$X,17,FALSE)</f>
        <v>0</v>
      </c>
      <c r="AQ651" s="63">
        <f>VLOOKUP($AD651,pTRAIT!$A:$X,18,FALSE)</f>
        <v>0</v>
      </c>
      <c r="AR651" s="63">
        <f>VLOOKUP($AD651,pTRAIT!$A:$X,19,FALSE)</f>
        <v>0</v>
      </c>
      <c r="AS651" s="63">
        <f>VLOOKUP($AD651,pTRAIT!$A:$X,20,FALSE)</f>
        <v>0</v>
      </c>
      <c r="AT651" s="63">
        <f>VLOOKUP($AD651,pTRAIT!$A:$X,21,FALSE)</f>
        <v>0</v>
      </c>
      <c r="AU651" s="63">
        <f>VLOOKUP($AD651,pTRAIT!$A:$X,22,FALSE)</f>
        <v>0</v>
      </c>
      <c r="AV651" s="63">
        <f>VLOOKUP($AD651,pTRAIT!$A:$X,23,FALSE)</f>
        <v>0</v>
      </c>
      <c r="AW651" s="63">
        <f>VLOOKUP($AD651,pTRAIT!$A:$X,24,FALSE)</f>
        <v>0</v>
      </c>
      <c r="AX651" s="67" t="s">
        <v>3391</v>
      </c>
      <c r="AY651" s="71" t="s">
        <v>3858</v>
      </c>
    </row>
    <row r="652" spans="1:51" ht="12" customHeight="1" x14ac:dyDescent="0.25">
      <c r="A652" s="32">
        <v>1077</v>
      </c>
      <c r="B652" s="33" t="s">
        <v>5</v>
      </c>
      <c r="C652" s="34">
        <v>433</v>
      </c>
      <c r="D652" s="32" t="str">
        <f t="shared" si="20"/>
        <v>1077X433</v>
      </c>
      <c r="E652" s="51" t="s">
        <v>1621</v>
      </c>
      <c r="F652" s="61" t="s">
        <v>2275</v>
      </c>
      <c r="G652" s="41" t="s">
        <v>43</v>
      </c>
      <c r="H652" s="38"/>
      <c r="I652" s="32">
        <v>1077</v>
      </c>
      <c r="J652" s="63">
        <f>VLOOKUP(I652,pTRAIT!A:B,2,FALSE)</f>
        <v>0</v>
      </c>
      <c r="K652" s="63" t="s">
        <v>2724</v>
      </c>
      <c r="L652" s="63"/>
      <c r="M652" s="63" t="s">
        <v>2437</v>
      </c>
      <c r="N652" s="63" t="s">
        <v>2730</v>
      </c>
      <c r="O652" s="63"/>
      <c r="P652" s="63" t="s">
        <v>2732</v>
      </c>
      <c r="Q652" s="63"/>
      <c r="R652" s="63" t="s">
        <v>2431</v>
      </c>
      <c r="S652" s="63"/>
      <c r="T652" s="63" t="s">
        <v>2737</v>
      </c>
      <c r="U652" s="63" t="s">
        <v>2738</v>
      </c>
      <c r="V652" s="63"/>
      <c r="W652" s="63" t="s">
        <v>2431</v>
      </c>
      <c r="X652" s="63"/>
      <c r="Y652" s="63" t="s">
        <v>2740</v>
      </c>
      <c r="Z652" s="63"/>
      <c r="AA652" s="63" t="s">
        <v>2728</v>
      </c>
      <c r="AB652" s="63"/>
      <c r="AC652" s="63" t="str">
        <f t="shared" si="21"/>
        <v>EM5RT Al1So5 Pun-sge;NST=X</v>
      </c>
      <c r="AD652" s="34">
        <v>433</v>
      </c>
      <c r="AE652" s="40" t="str">
        <f>VLOOKUP(AD652,pTRAIT!A:B,2,FALSE)</f>
        <v>EM5RTUeRo5So5;NST=X / EM5RTCM5So5Pu;NST=X</v>
      </c>
      <c r="AF652" s="63">
        <f>VLOOKUP($AD652,pTRAIT!$A:$X,7,FALSE)</f>
        <v>0</v>
      </c>
      <c r="AG652" s="63">
        <f>VLOOKUP($AD652,pTRAIT!$A:$X,8,FALSE)</f>
        <v>0</v>
      </c>
      <c r="AH652" s="63">
        <f>VLOOKUP($AD652,pTRAIT!$A:$X,9,FALSE)</f>
        <v>0</v>
      </c>
      <c r="AI652" s="63">
        <f>VLOOKUP($AD652,pTRAIT!$A:$X,10,FALSE)</f>
        <v>0</v>
      </c>
      <c r="AJ652" s="63">
        <f>VLOOKUP($AD652,pTRAIT!$A:$X,11,FALSE)</f>
        <v>0</v>
      </c>
      <c r="AK652" s="63">
        <f>VLOOKUP($AD652,pTRAIT!$A:$X,12,FALSE)</f>
        <v>0</v>
      </c>
      <c r="AL652" s="63">
        <f>VLOOKUP($AD652,pTRAIT!$A:$X,13,FALSE)</f>
        <v>0</v>
      </c>
      <c r="AM652" s="63">
        <f>VLOOKUP($AD652,pTRAIT!$A:$X,14,FALSE)</f>
        <v>0</v>
      </c>
      <c r="AN652" s="63">
        <f>VLOOKUP($AD652,pTRAIT!$A:$X,15,FALSE)</f>
        <v>0</v>
      </c>
      <c r="AO652" s="63">
        <f>VLOOKUP($AD652,pTRAIT!$A:$X,16,FALSE)</f>
        <v>0</v>
      </c>
      <c r="AP652" s="63">
        <f>VLOOKUP($AD652,pTRAIT!$A:$X,17,FALSE)</f>
        <v>0</v>
      </c>
      <c r="AQ652" s="63">
        <f>VLOOKUP($AD652,pTRAIT!$A:$X,18,FALSE)</f>
        <v>0</v>
      </c>
      <c r="AR652" s="63">
        <f>VLOOKUP($AD652,pTRAIT!$A:$X,19,FALSE)</f>
        <v>0</v>
      </c>
      <c r="AS652" s="63">
        <f>VLOOKUP($AD652,pTRAIT!$A:$X,20,FALSE)</f>
        <v>0</v>
      </c>
      <c r="AT652" s="63">
        <f>VLOOKUP($AD652,pTRAIT!$A:$X,21,FALSE)</f>
        <v>0</v>
      </c>
      <c r="AU652" s="63">
        <f>VLOOKUP($AD652,pTRAIT!$A:$X,22,FALSE)</f>
        <v>0</v>
      </c>
      <c r="AV652" s="63">
        <f>VLOOKUP($AD652,pTRAIT!$A:$X,23,FALSE)</f>
        <v>0</v>
      </c>
      <c r="AW652" s="63">
        <f>VLOOKUP($AD652,pTRAIT!$A:$X,24,FALSE)</f>
        <v>0</v>
      </c>
      <c r="AX652" s="67" t="s">
        <v>3392</v>
      </c>
      <c r="AY652" s="71" t="s">
        <v>3858</v>
      </c>
    </row>
    <row r="653" spans="1:51" ht="12" customHeight="1" x14ac:dyDescent="0.25">
      <c r="A653" s="32">
        <v>1077</v>
      </c>
      <c r="B653" s="33" t="s">
        <v>5</v>
      </c>
      <c r="C653" s="34">
        <v>1138</v>
      </c>
      <c r="D653" s="32" t="str">
        <f t="shared" si="20"/>
        <v>1077X1138</v>
      </c>
      <c r="E653" s="50" t="s">
        <v>1620</v>
      </c>
      <c r="F653" s="61" t="s">
        <v>2276</v>
      </c>
      <c r="G653" s="41" t="s">
        <v>43</v>
      </c>
      <c r="H653" s="38"/>
      <c r="I653" s="32">
        <v>1077</v>
      </c>
      <c r="J653" s="63">
        <f>VLOOKUP(I653,pTRAIT!A:B,2,FALSE)</f>
        <v>0</v>
      </c>
      <c r="K653" s="63" t="s">
        <v>2724</v>
      </c>
      <c r="L653" s="63"/>
      <c r="M653" s="63" t="s">
        <v>2437</v>
      </c>
      <c r="N653" s="63" t="s">
        <v>2730</v>
      </c>
      <c r="O653" s="63"/>
      <c r="P653" s="63" t="s">
        <v>2732</v>
      </c>
      <c r="Q653" s="63"/>
      <c r="R653" s="63" t="s">
        <v>2431</v>
      </c>
      <c r="S653" s="63"/>
      <c r="T653" s="63" t="s">
        <v>2737</v>
      </c>
      <c r="U653" s="63" t="s">
        <v>2738</v>
      </c>
      <c r="V653" s="63"/>
      <c r="W653" s="63" t="s">
        <v>2431</v>
      </c>
      <c r="X653" s="63"/>
      <c r="Y653" s="63" t="s">
        <v>2740</v>
      </c>
      <c r="Z653" s="63"/>
      <c r="AA653" s="63" t="s">
        <v>2728</v>
      </c>
      <c r="AB653" s="63"/>
      <c r="AC653" s="63" t="str">
        <f t="shared" si="21"/>
        <v>EM5RT Al1So5 Pun-sge;NST=X</v>
      </c>
      <c r="AD653" s="34">
        <v>1138</v>
      </c>
      <c r="AE653" s="40" t="str">
        <f>VLOOKUP(AD653,pTRAIT!A:B,2,FALSE)</f>
        <v>EM5RTCM5(So5)Pu;NST=X / EM5RTCM5So5Pu;NST=X</v>
      </c>
      <c r="AF653" s="63">
        <f>VLOOKUP($AD653,pTRAIT!$A:$X,7,FALSE)</f>
        <v>0</v>
      </c>
      <c r="AG653" s="63">
        <f>VLOOKUP($AD653,pTRAIT!$A:$X,8,FALSE)</f>
        <v>0</v>
      </c>
      <c r="AH653" s="63">
        <f>VLOOKUP($AD653,pTRAIT!$A:$X,9,FALSE)</f>
        <v>0</v>
      </c>
      <c r="AI653" s="63">
        <f>VLOOKUP($AD653,pTRAIT!$A:$X,10,FALSE)</f>
        <v>0</v>
      </c>
      <c r="AJ653" s="63">
        <f>VLOOKUP($AD653,pTRAIT!$A:$X,11,FALSE)</f>
        <v>0</v>
      </c>
      <c r="AK653" s="63">
        <f>VLOOKUP($AD653,pTRAIT!$A:$X,12,FALSE)</f>
        <v>0</v>
      </c>
      <c r="AL653" s="63">
        <f>VLOOKUP($AD653,pTRAIT!$A:$X,13,FALSE)</f>
        <v>0</v>
      </c>
      <c r="AM653" s="63">
        <f>VLOOKUP($AD653,pTRAIT!$A:$X,14,FALSE)</f>
        <v>0</v>
      </c>
      <c r="AN653" s="63">
        <f>VLOOKUP($AD653,pTRAIT!$A:$X,15,FALSE)</f>
        <v>0</v>
      </c>
      <c r="AO653" s="63">
        <f>VLOOKUP($AD653,pTRAIT!$A:$X,16,FALSE)</f>
        <v>0</v>
      </c>
      <c r="AP653" s="63">
        <f>VLOOKUP($AD653,pTRAIT!$A:$X,17,FALSE)</f>
        <v>0</v>
      </c>
      <c r="AQ653" s="63">
        <f>VLOOKUP($AD653,pTRAIT!$A:$X,18,FALSE)</f>
        <v>0</v>
      </c>
      <c r="AR653" s="63">
        <f>VLOOKUP($AD653,pTRAIT!$A:$X,19,FALSE)</f>
        <v>0</v>
      </c>
      <c r="AS653" s="63">
        <f>VLOOKUP($AD653,pTRAIT!$A:$X,20,FALSE)</f>
        <v>0</v>
      </c>
      <c r="AT653" s="63">
        <f>VLOOKUP($AD653,pTRAIT!$A:$X,21,FALSE)</f>
        <v>0</v>
      </c>
      <c r="AU653" s="63">
        <f>VLOOKUP($AD653,pTRAIT!$A:$X,22,FALSE)</f>
        <v>0</v>
      </c>
      <c r="AV653" s="63">
        <f>VLOOKUP($AD653,pTRAIT!$A:$X,23,FALSE)</f>
        <v>0</v>
      </c>
      <c r="AW653" s="63">
        <f>VLOOKUP($AD653,pTRAIT!$A:$X,24,FALSE)</f>
        <v>0</v>
      </c>
      <c r="AX653" s="67" t="s">
        <v>3393</v>
      </c>
      <c r="AY653" s="71" t="s">
        <v>3859</v>
      </c>
    </row>
    <row r="654" spans="1:51" ht="12" customHeight="1" x14ac:dyDescent="0.25">
      <c r="A654" s="32">
        <v>1077</v>
      </c>
      <c r="B654" s="33" t="s">
        <v>5</v>
      </c>
      <c r="C654" s="34">
        <v>1207</v>
      </c>
      <c r="D654" s="32" t="str">
        <f t="shared" si="20"/>
        <v>1077X1207</v>
      </c>
      <c r="E654" s="50" t="s">
        <v>1620</v>
      </c>
      <c r="F654" s="61" t="s">
        <v>2277</v>
      </c>
      <c r="G654" s="41" t="s">
        <v>43</v>
      </c>
      <c r="H654" s="38"/>
      <c r="I654" s="32">
        <v>1077</v>
      </c>
      <c r="J654" s="63">
        <f>VLOOKUP(I654,pTRAIT!A:B,2,FALSE)</f>
        <v>0</v>
      </c>
      <c r="K654" s="63" t="s">
        <v>2724</v>
      </c>
      <c r="L654" s="63"/>
      <c r="M654" s="63" t="s">
        <v>2437</v>
      </c>
      <c r="N654" s="63" t="s">
        <v>2730</v>
      </c>
      <c r="O654" s="63"/>
      <c r="P654" s="63" t="s">
        <v>2732</v>
      </c>
      <c r="Q654" s="63"/>
      <c r="R654" s="63" t="s">
        <v>2431</v>
      </c>
      <c r="S654" s="63"/>
      <c r="T654" s="63" t="s">
        <v>2737</v>
      </c>
      <c r="U654" s="63" t="s">
        <v>2738</v>
      </c>
      <c r="V654" s="63"/>
      <c r="W654" s="63" t="s">
        <v>2431</v>
      </c>
      <c r="X654" s="63"/>
      <c r="Y654" s="63" t="s">
        <v>2740</v>
      </c>
      <c r="Z654" s="63"/>
      <c r="AA654" s="63" t="s">
        <v>2728</v>
      </c>
      <c r="AB654" s="63"/>
      <c r="AC654" s="63" t="str">
        <f t="shared" si="21"/>
        <v>EM5RT Al1So5 Pun-sge;NST=X</v>
      </c>
      <c r="AD654" s="34">
        <v>1207</v>
      </c>
      <c r="AE654" s="40" t="str">
        <f>VLOOKUP(AD654,pTRAIT!A:B,2,FALSE)</f>
        <v>EM5RTCM5Pu;NST=X / EM5RTCM5So5Pu;NST=X</v>
      </c>
      <c r="AF654" s="63">
        <f>VLOOKUP($AD654,pTRAIT!$A:$X,7,FALSE)</f>
        <v>0</v>
      </c>
      <c r="AG654" s="63">
        <f>VLOOKUP($AD654,pTRAIT!$A:$X,8,FALSE)</f>
        <v>0</v>
      </c>
      <c r="AH654" s="63">
        <f>VLOOKUP($AD654,pTRAIT!$A:$X,9,FALSE)</f>
        <v>0</v>
      </c>
      <c r="AI654" s="63">
        <f>VLOOKUP($AD654,pTRAIT!$A:$X,10,FALSE)</f>
        <v>0</v>
      </c>
      <c r="AJ654" s="63">
        <f>VLOOKUP($AD654,pTRAIT!$A:$X,11,FALSE)</f>
        <v>0</v>
      </c>
      <c r="AK654" s="63">
        <f>VLOOKUP($AD654,pTRAIT!$A:$X,12,FALSE)</f>
        <v>0</v>
      </c>
      <c r="AL654" s="63">
        <f>VLOOKUP($AD654,pTRAIT!$A:$X,13,FALSE)</f>
        <v>0</v>
      </c>
      <c r="AM654" s="63">
        <f>VLOOKUP($AD654,pTRAIT!$A:$X,14,FALSE)</f>
        <v>0</v>
      </c>
      <c r="AN654" s="63">
        <f>VLOOKUP($AD654,pTRAIT!$A:$X,15,FALSE)</f>
        <v>0</v>
      </c>
      <c r="AO654" s="63">
        <f>VLOOKUP($AD654,pTRAIT!$A:$X,16,FALSE)</f>
        <v>0</v>
      </c>
      <c r="AP654" s="63">
        <f>VLOOKUP($AD654,pTRAIT!$A:$X,17,FALSE)</f>
        <v>0</v>
      </c>
      <c r="AQ654" s="63">
        <f>VLOOKUP($AD654,pTRAIT!$A:$X,18,FALSE)</f>
        <v>0</v>
      </c>
      <c r="AR654" s="63">
        <f>VLOOKUP($AD654,pTRAIT!$A:$X,19,FALSE)</f>
        <v>0</v>
      </c>
      <c r="AS654" s="63">
        <f>VLOOKUP($AD654,pTRAIT!$A:$X,20,FALSE)</f>
        <v>0</v>
      </c>
      <c r="AT654" s="63">
        <f>VLOOKUP($AD654,pTRAIT!$A:$X,21,FALSE)</f>
        <v>0</v>
      </c>
      <c r="AU654" s="63">
        <f>VLOOKUP($AD654,pTRAIT!$A:$X,22,FALSE)</f>
        <v>0</v>
      </c>
      <c r="AV654" s="63">
        <f>VLOOKUP($AD654,pTRAIT!$A:$X,23,FALSE)</f>
        <v>0</v>
      </c>
      <c r="AW654" s="63">
        <f>VLOOKUP($AD654,pTRAIT!$A:$X,24,FALSE)</f>
        <v>0</v>
      </c>
      <c r="AX654" s="67" t="s">
        <v>3394</v>
      </c>
      <c r="AY654" s="71" t="s">
        <v>3860</v>
      </c>
    </row>
    <row r="655" spans="1:51" ht="12" customHeight="1" x14ac:dyDescent="0.25">
      <c r="A655" s="32">
        <v>1077</v>
      </c>
      <c r="B655" s="33" t="s">
        <v>5</v>
      </c>
      <c r="C655" s="34">
        <v>1275</v>
      </c>
      <c r="D655" s="32" t="str">
        <f t="shared" si="20"/>
        <v>1077X1275</v>
      </c>
      <c r="E655" s="50" t="s">
        <v>1620</v>
      </c>
      <c r="F655" s="61" t="s">
        <v>2278</v>
      </c>
      <c r="G655" s="41" t="s">
        <v>43</v>
      </c>
      <c r="H655" s="38"/>
      <c r="I655" s="32">
        <v>1077</v>
      </c>
      <c r="J655" s="63">
        <f>VLOOKUP(I655,pTRAIT!A:B,2,FALSE)</f>
        <v>0</v>
      </c>
      <c r="K655" s="63" t="s">
        <v>2724</v>
      </c>
      <c r="L655" s="63"/>
      <c r="M655" s="63" t="s">
        <v>2437</v>
      </c>
      <c r="N655" s="63" t="s">
        <v>2730</v>
      </c>
      <c r="O655" s="63"/>
      <c r="P655" s="63" t="s">
        <v>2732</v>
      </c>
      <c r="Q655" s="63"/>
      <c r="R655" s="63" t="s">
        <v>2431</v>
      </c>
      <c r="S655" s="63"/>
      <c r="T655" s="63" t="s">
        <v>2737</v>
      </c>
      <c r="U655" s="63" t="s">
        <v>2738</v>
      </c>
      <c r="V655" s="63"/>
      <c r="W655" s="63" t="s">
        <v>2431</v>
      </c>
      <c r="X655" s="63"/>
      <c r="Y655" s="63" t="s">
        <v>2740</v>
      </c>
      <c r="Z655" s="63"/>
      <c r="AA655" s="63" t="s">
        <v>2728</v>
      </c>
      <c r="AB655" s="63"/>
      <c r="AC655" s="63" t="str">
        <f t="shared" si="21"/>
        <v>EM5RT Al1So5 Pun-sge;NST=X</v>
      </c>
      <c r="AD655" s="34">
        <v>1275</v>
      </c>
      <c r="AE655" s="40" t="str">
        <f>VLOOKUP(AD655,pTRAIT!A:B,2,FALSE)</f>
        <v>EM5RTCM5Ro5So5Pu;NST=X / EM5RTCM5So5Pu;NST=X</v>
      </c>
      <c r="AF655" s="63">
        <f>VLOOKUP($AD655,pTRAIT!$A:$X,7,FALSE)</f>
        <v>0</v>
      </c>
      <c r="AG655" s="63">
        <f>VLOOKUP($AD655,pTRAIT!$A:$X,8,FALSE)</f>
        <v>0</v>
      </c>
      <c r="AH655" s="63">
        <f>VLOOKUP($AD655,pTRAIT!$A:$X,9,FALSE)</f>
        <v>0</v>
      </c>
      <c r="AI655" s="63">
        <f>VLOOKUP($AD655,pTRAIT!$A:$X,10,FALSE)</f>
        <v>0</v>
      </c>
      <c r="AJ655" s="63">
        <f>VLOOKUP($AD655,pTRAIT!$A:$X,11,FALSE)</f>
        <v>0</v>
      </c>
      <c r="AK655" s="63">
        <f>VLOOKUP($AD655,pTRAIT!$A:$X,12,FALSE)</f>
        <v>0</v>
      </c>
      <c r="AL655" s="63">
        <f>VLOOKUP($AD655,pTRAIT!$A:$X,13,FALSE)</f>
        <v>0</v>
      </c>
      <c r="AM655" s="63">
        <f>VLOOKUP($AD655,pTRAIT!$A:$X,14,FALSE)</f>
        <v>0</v>
      </c>
      <c r="AN655" s="63">
        <f>VLOOKUP($AD655,pTRAIT!$A:$X,15,FALSE)</f>
        <v>0</v>
      </c>
      <c r="AO655" s="63">
        <f>VLOOKUP($AD655,pTRAIT!$A:$X,16,FALSE)</f>
        <v>0</v>
      </c>
      <c r="AP655" s="63">
        <f>VLOOKUP($AD655,pTRAIT!$A:$X,17,FALSE)</f>
        <v>0</v>
      </c>
      <c r="AQ655" s="63">
        <f>VLOOKUP($AD655,pTRAIT!$A:$X,18,FALSE)</f>
        <v>0</v>
      </c>
      <c r="AR655" s="63">
        <f>VLOOKUP($AD655,pTRAIT!$A:$X,19,FALSE)</f>
        <v>0</v>
      </c>
      <c r="AS655" s="63">
        <f>VLOOKUP($AD655,pTRAIT!$A:$X,20,FALSE)</f>
        <v>0</v>
      </c>
      <c r="AT655" s="63">
        <f>VLOOKUP($AD655,pTRAIT!$A:$X,21,FALSE)</f>
        <v>0</v>
      </c>
      <c r="AU655" s="63">
        <f>VLOOKUP($AD655,pTRAIT!$A:$X,22,FALSE)</f>
        <v>0</v>
      </c>
      <c r="AV655" s="63">
        <f>VLOOKUP($AD655,pTRAIT!$A:$X,23,FALSE)</f>
        <v>0</v>
      </c>
      <c r="AW655" s="63">
        <f>VLOOKUP($AD655,pTRAIT!$A:$X,24,FALSE)</f>
        <v>0</v>
      </c>
      <c r="AX655" s="67" t="s">
        <v>3395</v>
      </c>
      <c r="AY655" s="71" t="s">
        <v>3862</v>
      </c>
    </row>
    <row r="656" spans="1:51" ht="12" customHeight="1" x14ac:dyDescent="0.25">
      <c r="A656" s="32">
        <v>1078</v>
      </c>
      <c r="B656" s="33" t="s">
        <v>5</v>
      </c>
      <c r="C656" s="34">
        <v>1362</v>
      </c>
      <c r="D656" s="32" t="str">
        <f t="shared" si="20"/>
        <v>1078X1362</v>
      </c>
      <c r="E656" s="50" t="s">
        <v>1620</v>
      </c>
      <c r="F656" s="61" t="s">
        <v>2279</v>
      </c>
      <c r="G656" s="41" t="s">
        <v>43</v>
      </c>
      <c r="H656" s="38"/>
      <c r="I656" s="32">
        <v>1078</v>
      </c>
      <c r="J656" s="63">
        <f>VLOOKUP(I656,pTRAIT!A:B,2,FALSE)</f>
        <v>0</v>
      </c>
      <c r="K656" s="63" t="s">
        <v>2724</v>
      </c>
      <c r="L656" s="63"/>
      <c r="M656" s="63" t="s">
        <v>2437</v>
      </c>
      <c r="N656" s="63" t="s">
        <v>2730</v>
      </c>
      <c r="O656" s="63"/>
      <c r="P656" s="63" t="s">
        <v>2732</v>
      </c>
      <c r="Q656" s="63"/>
      <c r="R656" s="63" t="s">
        <v>2431</v>
      </c>
      <c r="S656" s="63"/>
      <c r="T656" s="63" t="s">
        <v>2737</v>
      </c>
      <c r="U656" s="63" t="s">
        <v>2738</v>
      </c>
      <c r="V656" s="63"/>
      <c r="W656" s="63" t="s">
        <v>2431</v>
      </c>
      <c r="X656" s="63"/>
      <c r="Y656" s="63" t="s">
        <v>2740</v>
      </c>
      <c r="Z656" s="63"/>
      <c r="AA656" s="63" t="s">
        <v>2728</v>
      </c>
      <c r="AB656" s="63"/>
      <c r="AC656" s="63" t="str">
        <f t="shared" si="21"/>
        <v>EM5RT Al1So5 Pun-sge;NST=X</v>
      </c>
      <c r="AD656" s="34">
        <v>1362</v>
      </c>
      <c r="AE656" s="40" t="str">
        <f>VLOOKUP(AD656,pTRAIT!A:B,2,FALSE)</f>
        <v>EM5RTCM5So5Pu;NST=X / EM5RTCM5Ro5So5Pu;NST=X</v>
      </c>
      <c r="AF656" s="63">
        <f>VLOOKUP($AD656,pTRAIT!$A:$X,7,FALSE)</f>
        <v>0</v>
      </c>
      <c r="AG656" s="63">
        <f>VLOOKUP($AD656,pTRAIT!$A:$X,8,FALSE)</f>
        <v>0</v>
      </c>
      <c r="AH656" s="63">
        <f>VLOOKUP($AD656,pTRAIT!$A:$X,9,FALSE)</f>
        <v>0</v>
      </c>
      <c r="AI656" s="63">
        <f>VLOOKUP($AD656,pTRAIT!$A:$X,10,FALSE)</f>
        <v>0</v>
      </c>
      <c r="AJ656" s="63">
        <f>VLOOKUP($AD656,pTRAIT!$A:$X,11,FALSE)</f>
        <v>0</v>
      </c>
      <c r="AK656" s="63">
        <f>VLOOKUP($AD656,pTRAIT!$A:$X,12,FALSE)</f>
        <v>0</v>
      </c>
      <c r="AL656" s="63">
        <f>VLOOKUP($AD656,pTRAIT!$A:$X,13,FALSE)</f>
        <v>0</v>
      </c>
      <c r="AM656" s="63">
        <f>VLOOKUP($AD656,pTRAIT!$A:$X,14,FALSE)</f>
        <v>0</v>
      </c>
      <c r="AN656" s="63">
        <f>VLOOKUP($AD656,pTRAIT!$A:$X,15,FALSE)</f>
        <v>0</v>
      </c>
      <c r="AO656" s="63">
        <f>VLOOKUP($AD656,pTRAIT!$A:$X,16,FALSE)</f>
        <v>0</v>
      </c>
      <c r="AP656" s="63">
        <f>VLOOKUP($AD656,pTRAIT!$A:$X,17,FALSE)</f>
        <v>0</v>
      </c>
      <c r="AQ656" s="63">
        <f>VLOOKUP($AD656,pTRAIT!$A:$X,18,FALSE)</f>
        <v>0</v>
      </c>
      <c r="AR656" s="63">
        <f>VLOOKUP($AD656,pTRAIT!$A:$X,19,FALSE)</f>
        <v>0</v>
      </c>
      <c r="AS656" s="63">
        <f>VLOOKUP($AD656,pTRAIT!$A:$X,20,FALSE)</f>
        <v>0</v>
      </c>
      <c r="AT656" s="63">
        <f>VLOOKUP($AD656,pTRAIT!$A:$X,21,FALSE)</f>
        <v>0</v>
      </c>
      <c r="AU656" s="63">
        <f>VLOOKUP($AD656,pTRAIT!$A:$X,22,FALSE)</f>
        <v>0</v>
      </c>
      <c r="AV656" s="63">
        <f>VLOOKUP($AD656,pTRAIT!$A:$X,23,FALSE)</f>
        <v>0</v>
      </c>
      <c r="AW656" s="63">
        <f>VLOOKUP($AD656,pTRAIT!$A:$X,24,FALSE)</f>
        <v>0</v>
      </c>
      <c r="AX656" s="67" t="s">
        <v>3396</v>
      </c>
      <c r="AY656" s="71" t="s">
        <v>3869</v>
      </c>
    </row>
    <row r="657" spans="1:51" ht="12" customHeight="1" x14ac:dyDescent="0.25">
      <c r="A657" s="32">
        <v>1078</v>
      </c>
      <c r="B657" s="33" t="s">
        <v>5</v>
      </c>
      <c r="C657" s="34">
        <v>1355</v>
      </c>
      <c r="D657" s="32" t="str">
        <f t="shared" si="20"/>
        <v>1078X1355</v>
      </c>
      <c r="E657" s="50" t="s">
        <v>1620</v>
      </c>
      <c r="F657" s="61" t="s">
        <v>2280</v>
      </c>
      <c r="G657" s="41" t="s">
        <v>43</v>
      </c>
      <c r="H657" s="38"/>
      <c r="I657" s="32">
        <v>1078</v>
      </c>
      <c r="J657" s="63">
        <f>VLOOKUP(I657,pTRAIT!A:B,2,FALSE)</f>
        <v>0</v>
      </c>
      <c r="K657" s="63" t="s">
        <v>2724</v>
      </c>
      <c r="L657" s="63"/>
      <c r="M657" s="63" t="s">
        <v>2437</v>
      </c>
      <c r="N657" s="63" t="s">
        <v>2730</v>
      </c>
      <c r="O657" s="63"/>
      <c r="P657" s="63" t="s">
        <v>2732</v>
      </c>
      <c r="Q657" s="63"/>
      <c r="R657" s="63" t="s">
        <v>2431</v>
      </c>
      <c r="S657" s="63"/>
      <c r="T657" s="63" t="s">
        <v>2737</v>
      </c>
      <c r="U657" s="63" t="s">
        <v>2738</v>
      </c>
      <c r="V657" s="63"/>
      <c r="W657" s="63" t="s">
        <v>2431</v>
      </c>
      <c r="X657" s="63"/>
      <c r="Y657" s="63" t="s">
        <v>2740</v>
      </c>
      <c r="Z657" s="63"/>
      <c r="AA657" s="63" t="s">
        <v>2728</v>
      </c>
      <c r="AB657" s="63"/>
      <c r="AC657" s="63" t="str">
        <f t="shared" si="21"/>
        <v>EM5RT Al1So5 Pun-sge;NST=X</v>
      </c>
      <c r="AD657" s="34">
        <v>1355</v>
      </c>
      <c r="AE657" s="40" t="str">
        <f>VLOOKUP(AD657,pTRAIT!A:B,2,FALSE)</f>
        <v>EM5RTCM5So5Pu;NST=X / EM5RTCM5(So5)Pu;NST=X</v>
      </c>
      <c r="AF657" s="63">
        <f>VLOOKUP($AD657,pTRAIT!$A:$X,7,FALSE)</f>
        <v>0</v>
      </c>
      <c r="AG657" s="63">
        <f>VLOOKUP($AD657,pTRAIT!$A:$X,8,FALSE)</f>
        <v>0</v>
      </c>
      <c r="AH657" s="63">
        <f>VLOOKUP($AD657,pTRAIT!$A:$X,9,FALSE)</f>
        <v>0</v>
      </c>
      <c r="AI657" s="63">
        <f>VLOOKUP($AD657,pTRAIT!$A:$X,10,FALSE)</f>
        <v>0</v>
      </c>
      <c r="AJ657" s="63">
        <f>VLOOKUP($AD657,pTRAIT!$A:$X,11,FALSE)</f>
        <v>0</v>
      </c>
      <c r="AK657" s="63">
        <f>VLOOKUP($AD657,pTRAIT!$A:$X,12,FALSE)</f>
        <v>0</v>
      </c>
      <c r="AL657" s="63">
        <f>VLOOKUP($AD657,pTRAIT!$A:$X,13,FALSE)</f>
        <v>0</v>
      </c>
      <c r="AM657" s="63">
        <f>VLOOKUP($AD657,pTRAIT!$A:$X,14,FALSE)</f>
        <v>0</v>
      </c>
      <c r="AN657" s="63">
        <f>VLOOKUP($AD657,pTRAIT!$A:$X,15,FALSE)</f>
        <v>0</v>
      </c>
      <c r="AO657" s="63">
        <f>VLOOKUP($AD657,pTRAIT!$A:$X,16,FALSE)</f>
        <v>0</v>
      </c>
      <c r="AP657" s="63">
        <f>VLOOKUP($AD657,pTRAIT!$A:$X,17,FALSE)</f>
        <v>0</v>
      </c>
      <c r="AQ657" s="63">
        <f>VLOOKUP($AD657,pTRAIT!$A:$X,18,FALSE)</f>
        <v>0</v>
      </c>
      <c r="AR657" s="63">
        <f>VLOOKUP($AD657,pTRAIT!$A:$X,19,FALSE)</f>
        <v>0</v>
      </c>
      <c r="AS657" s="63">
        <f>VLOOKUP($AD657,pTRAIT!$A:$X,20,FALSE)</f>
        <v>0</v>
      </c>
      <c r="AT657" s="63">
        <f>VLOOKUP($AD657,pTRAIT!$A:$X,21,FALSE)</f>
        <v>0</v>
      </c>
      <c r="AU657" s="63">
        <f>VLOOKUP($AD657,pTRAIT!$A:$X,22,FALSE)</f>
        <v>0</v>
      </c>
      <c r="AV657" s="63">
        <f>VLOOKUP($AD657,pTRAIT!$A:$X,23,FALSE)</f>
        <v>0</v>
      </c>
      <c r="AW657" s="63">
        <f>VLOOKUP($AD657,pTRAIT!$A:$X,24,FALSE)</f>
        <v>0</v>
      </c>
      <c r="AX657" s="67" t="s">
        <v>3397</v>
      </c>
      <c r="AY657" s="71" t="s">
        <v>3873</v>
      </c>
    </row>
    <row r="658" spans="1:51" ht="12" customHeight="1" x14ac:dyDescent="0.25">
      <c r="A658" s="32">
        <v>1078</v>
      </c>
      <c r="B658" s="33" t="s">
        <v>5</v>
      </c>
      <c r="C658" s="34">
        <v>1356</v>
      </c>
      <c r="D658" s="32" t="str">
        <f t="shared" si="20"/>
        <v>1078X1356</v>
      </c>
      <c r="E658" s="50" t="s">
        <v>1620</v>
      </c>
      <c r="F658" s="61" t="s">
        <v>2281</v>
      </c>
      <c r="G658" s="41" t="s">
        <v>43</v>
      </c>
      <c r="H658" s="38"/>
      <c r="I658" s="32">
        <v>1078</v>
      </c>
      <c r="J658" s="63">
        <f>VLOOKUP(I658,pTRAIT!A:B,2,FALSE)</f>
        <v>0</v>
      </c>
      <c r="K658" s="63" t="s">
        <v>2724</v>
      </c>
      <c r="L658" s="63"/>
      <c r="M658" s="63" t="s">
        <v>2437</v>
      </c>
      <c r="N658" s="63" t="s">
        <v>2730</v>
      </c>
      <c r="O658" s="63"/>
      <c r="P658" s="63" t="s">
        <v>2732</v>
      </c>
      <c r="Q658" s="63"/>
      <c r="R658" s="63" t="s">
        <v>2431</v>
      </c>
      <c r="S658" s="63"/>
      <c r="T658" s="63" t="s">
        <v>2737</v>
      </c>
      <c r="U658" s="63" t="s">
        <v>2738</v>
      </c>
      <c r="V658" s="63"/>
      <c r="W658" s="63" t="s">
        <v>2431</v>
      </c>
      <c r="X658" s="63"/>
      <c r="Y658" s="63" t="s">
        <v>2740</v>
      </c>
      <c r="Z658" s="63"/>
      <c r="AA658" s="63" t="s">
        <v>2728</v>
      </c>
      <c r="AB658" s="63"/>
      <c r="AC658" s="63" t="str">
        <f t="shared" si="21"/>
        <v>EM5RT Al1So5 Pun-sge;NST=X</v>
      </c>
      <c r="AD658" s="34">
        <v>1356</v>
      </c>
      <c r="AE658" s="40" t="str">
        <f>VLOOKUP(AD658,pTRAIT!A:B,2,FALSE)</f>
        <v>EM5RTCM5So5Pu;NST=X / EM5RTCM5Pu;NST=X</v>
      </c>
      <c r="AF658" s="63">
        <f>VLOOKUP($AD658,pTRAIT!$A:$X,7,FALSE)</f>
        <v>0</v>
      </c>
      <c r="AG658" s="63">
        <f>VLOOKUP($AD658,pTRAIT!$A:$X,8,FALSE)</f>
        <v>0</v>
      </c>
      <c r="AH658" s="63">
        <f>VLOOKUP($AD658,pTRAIT!$A:$X,9,FALSE)</f>
        <v>0</v>
      </c>
      <c r="AI658" s="63">
        <f>VLOOKUP($AD658,pTRAIT!$A:$X,10,FALSE)</f>
        <v>0</v>
      </c>
      <c r="AJ658" s="63">
        <f>VLOOKUP($AD658,pTRAIT!$A:$X,11,FALSE)</f>
        <v>0</v>
      </c>
      <c r="AK658" s="63">
        <f>VLOOKUP($AD658,pTRAIT!$A:$X,12,FALSE)</f>
        <v>0</v>
      </c>
      <c r="AL658" s="63">
        <f>VLOOKUP($AD658,pTRAIT!$A:$X,13,FALSE)</f>
        <v>0</v>
      </c>
      <c r="AM658" s="63">
        <f>VLOOKUP($AD658,pTRAIT!$A:$X,14,FALSE)</f>
        <v>0</v>
      </c>
      <c r="AN658" s="63">
        <f>VLOOKUP($AD658,pTRAIT!$A:$X,15,FALSE)</f>
        <v>0</v>
      </c>
      <c r="AO658" s="63">
        <f>VLOOKUP($AD658,pTRAIT!$A:$X,16,FALSE)</f>
        <v>0</v>
      </c>
      <c r="AP658" s="63">
        <f>VLOOKUP($AD658,pTRAIT!$A:$X,17,FALSE)</f>
        <v>0</v>
      </c>
      <c r="AQ658" s="63">
        <f>VLOOKUP($AD658,pTRAIT!$A:$X,18,FALSE)</f>
        <v>0</v>
      </c>
      <c r="AR658" s="63">
        <f>VLOOKUP($AD658,pTRAIT!$A:$X,19,FALSE)</f>
        <v>0</v>
      </c>
      <c r="AS658" s="63">
        <f>VLOOKUP($AD658,pTRAIT!$A:$X,20,FALSE)</f>
        <v>0</v>
      </c>
      <c r="AT658" s="63">
        <f>VLOOKUP($AD658,pTRAIT!$A:$X,21,FALSE)</f>
        <v>0</v>
      </c>
      <c r="AU658" s="63">
        <f>VLOOKUP($AD658,pTRAIT!$A:$X,22,FALSE)</f>
        <v>0</v>
      </c>
      <c r="AV658" s="63">
        <f>VLOOKUP($AD658,pTRAIT!$A:$X,23,FALSE)</f>
        <v>0</v>
      </c>
      <c r="AW658" s="63">
        <f>VLOOKUP($AD658,pTRAIT!$A:$X,24,FALSE)</f>
        <v>0</v>
      </c>
      <c r="AX658" s="67" t="s">
        <v>3398</v>
      </c>
      <c r="AY658" s="71" t="s">
        <v>3866</v>
      </c>
    </row>
    <row r="659" spans="1:51" ht="12" customHeight="1" x14ac:dyDescent="0.25">
      <c r="A659" s="32">
        <v>1078</v>
      </c>
      <c r="B659" s="33" t="s">
        <v>5</v>
      </c>
      <c r="C659" s="34">
        <v>1357</v>
      </c>
      <c r="D659" s="32" t="str">
        <f t="shared" si="20"/>
        <v>1078X1357</v>
      </c>
      <c r="E659" s="50" t="s">
        <v>1620</v>
      </c>
      <c r="F659" s="61" t="s">
        <v>2282</v>
      </c>
      <c r="G659" s="41" t="s">
        <v>43</v>
      </c>
      <c r="H659" s="38"/>
      <c r="I659" s="32">
        <v>1078</v>
      </c>
      <c r="J659" s="63">
        <f>VLOOKUP(I659,pTRAIT!A:B,2,FALSE)</f>
        <v>0</v>
      </c>
      <c r="K659" s="63" t="s">
        <v>2724</v>
      </c>
      <c r="L659" s="63"/>
      <c r="M659" s="63" t="s">
        <v>2437</v>
      </c>
      <c r="N659" s="63" t="s">
        <v>2730</v>
      </c>
      <c r="O659" s="63"/>
      <c r="P659" s="63" t="s">
        <v>2732</v>
      </c>
      <c r="Q659" s="63"/>
      <c r="R659" s="63" t="s">
        <v>2431</v>
      </c>
      <c r="S659" s="63"/>
      <c r="T659" s="63" t="s">
        <v>2737</v>
      </c>
      <c r="U659" s="63" t="s">
        <v>2738</v>
      </c>
      <c r="V659" s="63"/>
      <c r="W659" s="63" t="s">
        <v>2431</v>
      </c>
      <c r="X659" s="63"/>
      <c r="Y659" s="63" t="s">
        <v>2740</v>
      </c>
      <c r="Z659" s="63"/>
      <c r="AA659" s="63" t="s">
        <v>2728</v>
      </c>
      <c r="AB659" s="63"/>
      <c r="AC659" s="63" t="str">
        <f t="shared" si="21"/>
        <v>EM5RT Al1So5 Pun-sge;NST=X</v>
      </c>
      <c r="AD659" s="34">
        <v>1357</v>
      </c>
      <c r="AE659" s="40" t="str">
        <f>VLOOKUP(AD659,pTRAIT!A:B,2,FALSE)</f>
        <v>EM5RTCM5So5Pu;NST=X / EM5RTUeRo5So5;NST=X</v>
      </c>
      <c r="AF659" s="63">
        <f>VLOOKUP($AD659,pTRAIT!$A:$X,7,FALSE)</f>
        <v>0</v>
      </c>
      <c r="AG659" s="63">
        <f>VLOOKUP($AD659,pTRAIT!$A:$X,8,FALSE)</f>
        <v>0</v>
      </c>
      <c r="AH659" s="63">
        <f>VLOOKUP($AD659,pTRAIT!$A:$X,9,FALSE)</f>
        <v>0</v>
      </c>
      <c r="AI659" s="63">
        <f>VLOOKUP($AD659,pTRAIT!$A:$X,10,FALSE)</f>
        <v>0</v>
      </c>
      <c r="AJ659" s="63">
        <f>VLOOKUP($AD659,pTRAIT!$A:$X,11,FALSE)</f>
        <v>0</v>
      </c>
      <c r="AK659" s="63">
        <f>VLOOKUP($AD659,pTRAIT!$A:$X,12,FALSE)</f>
        <v>0</v>
      </c>
      <c r="AL659" s="63">
        <f>VLOOKUP($AD659,pTRAIT!$A:$X,13,FALSE)</f>
        <v>0</v>
      </c>
      <c r="AM659" s="63">
        <f>VLOOKUP($AD659,pTRAIT!$A:$X,14,FALSE)</f>
        <v>0</v>
      </c>
      <c r="AN659" s="63">
        <f>VLOOKUP($AD659,pTRAIT!$A:$X,15,FALSE)</f>
        <v>0</v>
      </c>
      <c r="AO659" s="63">
        <f>VLOOKUP($AD659,pTRAIT!$A:$X,16,FALSE)</f>
        <v>0</v>
      </c>
      <c r="AP659" s="63">
        <f>VLOOKUP($AD659,pTRAIT!$A:$X,17,FALSE)</f>
        <v>0</v>
      </c>
      <c r="AQ659" s="63">
        <f>VLOOKUP($AD659,pTRAIT!$A:$X,18,FALSE)</f>
        <v>0</v>
      </c>
      <c r="AR659" s="63">
        <f>VLOOKUP($AD659,pTRAIT!$A:$X,19,FALSE)</f>
        <v>0</v>
      </c>
      <c r="AS659" s="63">
        <f>VLOOKUP($AD659,pTRAIT!$A:$X,20,FALSE)</f>
        <v>0</v>
      </c>
      <c r="AT659" s="63">
        <f>VLOOKUP($AD659,pTRAIT!$A:$X,21,FALSE)</f>
        <v>0</v>
      </c>
      <c r="AU659" s="63">
        <f>VLOOKUP($AD659,pTRAIT!$A:$X,22,FALSE)</f>
        <v>0</v>
      </c>
      <c r="AV659" s="63">
        <f>VLOOKUP($AD659,pTRAIT!$A:$X,23,FALSE)</f>
        <v>0</v>
      </c>
      <c r="AW659" s="63">
        <f>VLOOKUP($AD659,pTRAIT!$A:$X,24,FALSE)</f>
        <v>0</v>
      </c>
      <c r="AX659" s="67" t="s">
        <v>3399</v>
      </c>
      <c r="AY659" s="71" t="s">
        <v>3867</v>
      </c>
    </row>
    <row r="660" spans="1:51" ht="12" customHeight="1" x14ac:dyDescent="0.25">
      <c r="A660" s="32">
        <v>1078</v>
      </c>
      <c r="B660" s="33" t="s">
        <v>5</v>
      </c>
      <c r="C660" s="34">
        <v>1359</v>
      </c>
      <c r="D660" s="32" t="str">
        <f t="shared" si="20"/>
        <v>1078X1359</v>
      </c>
      <c r="E660" s="50" t="s">
        <v>1620</v>
      </c>
      <c r="F660" s="61" t="s">
        <v>2283</v>
      </c>
      <c r="G660" s="41" t="s">
        <v>43</v>
      </c>
      <c r="H660" s="38"/>
      <c r="I660" s="32">
        <v>1078</v>
      </c>
      <c r="J660" s="63">
        <f>VLOOKUP(I660,pTRAIT!A:B,2,FALSE)</f>
        <v>0</v>
      </c>
      <c r="K660" s="63" t="s">
        <v>2724</v>
      </c>
      <c r="L660" s="63"/>
      <c r="M660" s="63" t="s">
        <v>2437</v>
      </c>
      <c r="N660" s="63" t="s">
        <v>2730</v>
      </c>
      <c r="O660" s="63"/>
      <c r="P660" s="63" t="s">
        <v>2732</v>
      </c>
      <c r="Q660" s="63"/>
      <c r="R660" s="63" t="s">
        <v>2431</v>
      </c>
      <c r="S660" s="63"/>
      <c r="T660" s="63" t="s">
        <v>2737</v>
      </c>
      <c r="U660" s="63" t="s">
        <v>2738</v>
      </c>
      <c r="V660" s="63"/>
      <c r="W660" s="63" t="s">
        <v>2431</v>
      </c>
      <c r="X660" s="63"/>
      <c r="Y660" s="63" t="s">
        <v>2740</v>
      </c>
      <c r="Z660" s="63"/>
      <c r="AA660" s="63" t="s">
        <v>2728</v>
      </c>
      <c r="AB660" s="63"/>
      <c r="AC660" s="63" t="str">
        <f t="shared" si="21"/>
        <v>EM5RT Al1So5 Pun-sge;NST=X</v>
      </c>
      <c r="AD660" s="34">
        <v>1359</v>
      </c>
      <c r="AE660" s="40" t="str">
        <f>VLOOKUP(AD660,pTRAIT!A:B,2,FALSE)</f>
        <v>EM5RTCM5So5Pu;NST=X / EM5RTUe(DRAG1)(Ro5)So5(DRAG2);NST=X</v>
      </c>
      <c r="AF660" s="63">
        <f>VLOOKUP($AD660,pTRAIT!$A:$X,7,FALSE)</f>
        <v>0</v>
      </c>
      <c r="AG660" s="63">
        <f>VLOOKUP($AD660,pTRAIT!$A:$X,8,FALSE)</f>
        <v>0</v>
      </c>
      <c r="AH660" s="63">
        <f>VLOOKUP($AD660,pTRAIT!$A:$X,9,FALSE)</f>
        <v>0</v>
      </c>
      <c r="AI660" s="63">
        <f>VLOOKUP($AD660,pTRAIT!$A:$X,10,FALSE)</f>
        <v>0</v>
      </c>
      <c r="AJ660" s="63">
        <f>VLOOKUP($AD660,pTRAIT!$A:$X,11,FALSE)</f>
        <v>0</v>
      </c>
      <c r="AK660" s="63">
        <f>VLOOKUP($AD660,pTRAIT!$A:$X,12,FALSE)</f>
        <v>0</v>
      </c>
      <c r="AL660" s="63">
        <f>VLOOKUP($AD660,pTRAIT!$A:$X,13,FALSE)</f>
        <v>0</v>
      </c>
      <c r="AM660" s="63">
        <f>VLOOKUP($AD660,pTRAIT!$A:$X,14,FALSE)</f>
        <v>0</v>
      </c>
      <c r="AN660" s="63">
        <f>VLOOKUP($AD660,pTRAIT!$A:$X,15,FALSE)</f>
        <v>0</v>
      </c>
      <c r="AO660" s="63">
        <f>VLOOKUP($AD660,pTRAIT!$A:$X,16,FALSE)</f>
        <v>0</v>
      </c>
      <c r="AP660" s="63">
        <f>VLOOKUP($AD660,pTRAIT!$A:$X,17,FALSE)</f>
        <v>0</v>
      </c>
      <c r="AQ660" s="63">
        <f>VLOOKUP($AD660,pTRAIT!$A:$X,18,FALSE)</f>
        <v>0</v>
      </c>
      <c r="AR660" s="63">
        <f>VLOOKUP($AD660,pTRAIT!$A:$X,19,FALSE)</f>
        <v>0</v>
      </c>
      <c r="AS660" s="63">
        <f>VLOOKUP($AD660,pTRAIT!$A:$X,20,FALSE)</f>
        <v>0</v>
      </c>
      <c r="AT660" s="63">
        <f>VLOOKUP($AD660,pTRAIT!$A:$X,21,FALSE)</f>
        <v>0</v>
      </c>
      <c r="AU660" s="63">
        <f>VLOOKUP($AD660,pTRAIT!$A:$X,22,FALSE)</f>
        <v>0</v>
      </c>
      <c r="AV660" s="63">
        <f>VLOOKUP($AD660,pTRAIT!$A:$X,23,FALSE)</f>
        <v>0</v>
      </c>
      <c r="AW660" s="63">
        <f>VLOOKUP($AD660,pTRAIT!$A:$X,24,FALSE)</f>
        <v>0</v>
      </c>
      <c r="AX660" s="67" t="s">
        <v>3400</v>
      </c>
      <c r="AY660" s="71" t="s">
        <v>3874</v>
      </c>
    </row>
    <row r="661" spans="1:51" ht="12" customHeight="1" x14ac:dyDescent="0.25">
      <c r="A661" s="32">
        <v>1078</v>
      </c>
      <c r="B661" s="33" t="s">
        <v>5</v>
      </c>
      <c r="C661" s="34">
        <v>1363</v>
      </c>
      <c r="D661" s="32" t="str">
        <f t="shared" si="20"/>
        <v>1078X1363</v>
      </c>
      <c r="E661" s="50" t="s">
        <v>1620</v>
      </c>
      <c r="F661" s="61" t="s">
        <v>2284</v>
      </c>
      <c r="G661" s="41" t="s">
        <v>43</v>
      </c>
      <c r="H661" s="38"/>
      <c r="I661" s="32">
        <v>1078</v>
      </c>
      <c r="J661" s="63">
        <f>VLOOKUP(I661,pTRAIT!A:B,2,FALSE)</f>
        <v>0</v>
      </c>
      <c r="K661" s="63" t="s">
        <v>2724</v>
      </c>
      <c r="L661" s="63"/>
      <c r="M661" s="63" t="s">
        <v>2437</v>
      </c>
      <c r="N661" s="63" t="s">
        <v>2730</v>
      </c>
      <c r="O661" s="63"/>
      <c r="P661" s="63" t="s">
        <v>2732</v>
      </c>
      <c r="Q661" s="63"/>
      <c r="R661" s="63" t="s">
        <v>2431</v>
      </c>
      <c r="S661" s="63"/>
      <c r="T661" s="63" t="s">
        <v>2737</v>
      </c>
      <c r="U661" s="63" t="s">
        <v>2738</v>
      </c>
      <c r="V661" s="63"/>
      <c r="W661" s="63" t="s">
        <v>2431</v>
      </c>
      <c r="X661" s="63"/>
      <c r="Y661" s="63" t="s">
        <v>2740</v>
      </c>
      <c r="Z661" s="63"/>
      <c r="AA661" s="63" t="s">
        <v>2728</v>
      </c>
      <c r="AB661" s="63"/>
      <c r="AC661" s="63" t="str">
        <f t="shared" si="21"/>
        <v>EM5RT Al1So5 Pun-sge;NST=X</v>
      </c>
      <c r="AD661" s="34">
        <v>1363</v>
      </c>
      <c r="AE661" s="40" t="str">
        <f>VLOOKUP(AD661,pTRAIT!A:B,2,FALSE)</f>
        <v>EM5RTCM5So5Pu;NST=X / EM5RTCM5Ro5So5Pu;NST=X</v>
      </c>
      <c r="AF661" s="63">
        <f>VLOOKUP($AD661,pTRAIT!$A:$X,7,FALSE)</f>
        <v>0</v>
      </c>
      <c r="AG661" s="63">
        <f>VLOOKUP($AD661,pTRAIT!$A:$X,8,FALSE)</f>
        <v>0</v>
      </c>
      <c r="AH661" s="63">
        <f>VLOOKUP($AD661,pTRAIT!$A:$X,9,FALSE)</f>
        <v>0</v>
      </c>
      <c r="AI661" s="63">
        <f>VLOOKUP($AD661,pTRAIT!$A:$X,10,FALSE)</f>
        <v>0</v>
      </c>
      <c r="AJ661" s="63">
        <f>VLOOKUP($AD661,pTRAIT!$A:$X,11,FALSE)</f>
        <v>0</v>
      </c>
      <c r="AK661" s="63">
        <f>VLOOKUP($AD661,pTRAIT!$A:$X,12,FALSE)</f>
        <v>0</v>
      </c>
      <c r="AL661" s="63">
        <f>VLOOKUP($AD661,pTRAIT!$A:$X,13,FALSE)</f>
        <v>0</v>
      </c>
      <c r="AM661" s="63">
        <f>VLOOKUP($AD661,pTRAIT!$A:$X,14,FALSE)</f>
        <v>0</v>
      </c>
      <c r="AN661" s="63">
        <f>VLOOKUP($AD661,pTRAIT!$A:$X,15,FALSE)</f>
        <v>0</v>
      </c>
      <c r="AO661" s="63">
        <f>VLOOKUP($AD661,pTRAIT!$A:$X,16,FALSE)</f>
        <v>0</v>
      </c>
      <c r="AP661" s="63">
        <f>VLOOKUP($AD661,pTRAIT!$A:$X,17,FALSE)</f>
        <v>0</v>
      </c>
      <c r="AQ661" s="63">
        <f>VLOOKUP($AD661,pTRAIT!$A:$X,18,FALSE)</f>
        <v>0</v>
      </c>
      <c r="AR661" s="63">
        <f>VLOOKUP($AD661,pTRAIT!$A:$X,19,FALSE)</f>
        <v>0</v>
      </c>
      <c r="AS661" s="63">
        <f>VLOOKUP($AD661,pTRAIT!$A:$X,20,FALSE)</f>
        <v>0</v>
      </c>
      <c r="AT661" s="63">
        <f>VLOOKUP($AD661,pTRAIT!$A:$X,21,FALSE)</f>
        <v>0</v>
      </c>
      <c r="AU661" s="63">
        <f>VLOOKUP($AD661,pTRAIT!$A:$X,22,FALSE)</f>
        <v>0</v>
      </c>
      <c r="AV661" s="63">
        <f>VLOOKUP($AD661,pTRAIT!$A:$X,23,FALSE)</f>
        <v>0</v>
      </c>
      <c r="AW661" s="63">
        <f>VLOOKUP($AD661,pTRAIT!$A:$X,24,FALSE)</f>
        <v>0</v>
      </c>
      <c r="AX661" s="67" t="s">
        <v>3401</v>
      </c>
      <c r="AY661" s="71" t="s">
        <v>3869</v>
      </c>
    </row>
    <row r="662" spans="1:51" ht="12" customHeight="1" x14ac:dyDescent="0.25">
      <c r="A662" s="32">
        <v>1078</v>
      </c>
      <c r="B662" s="33" t="s">
        <v>5</v>
      </c>
      <c r="C662" s="34">
        <v>1364</v>
      </c>
      <c r="D662" s="32" t="str">
        <f t="shared" si="20"/>
        <v>1078X1364</v>
      </c>
      <c r="E662" s="50" t="s">
        <v>1620</v>
      </c>
      <c r="F662" s="61" t="s">
        <v>2285</v>
      </c>
      <c r="G662" s="41" t="s">
        <v>43</v>
      </c>
      <c r="H662" s="38"/>
      <c r="I662" s="32">
        <v>1078</v>
      </c>
      <c r="J662" s="63">
        <f>VLOOKUP(I662,pTRAIT!A:B,2,FALSE)</f>
        <v>0</v>
      </c>
      <c r="K662" s="63" t="s">
        <v>2724</v>
      </c>
      <c r="L662" s="63"/>
      <c r="M662" s="63" t="s">
        <v>2437</v>
      </c>
      <c r="N662" s="63" t="s">
        <v>2730</v>
      </c>
      <c r="O662" s="63"/>
      <c r="P662" s="63" t="s">
        <v>2732</v>
      </c>
      <c r="Q662" s="63"/>
      <c r="R662" s="63" t="s">
        <v>2431</v>
      </c>
      <c r="S662" s="63"/>
      <c r="T662" s="63" t="s">
        <v>2737</v>
      </c>
      <c r="U662" s="63" t="s">
        <v>2738</v>
      </c>
      <c r="V662" s="63"/>
      <c r="W662" s="63" t="s">
        <v>2431</v>
      </c>
      <c r="X662" s="63"/>
      <c r="Y662" s="63" t="s">
        <v>2740</v>
      </c>
      <c r="Z662" s="63"/>
      <c r="AA662" s="63" t="s">
        <v>2728</v>
      </c>
      <c r="AB662" s="63"/>
      <c r="AC662" s="63" t="str">
        <f t="shared" si="21"/>
        <v>EM5RT Al1So5 Pun-sge;NST=X</v>
      </c>
      <c r="AD662" s="34">
        <v>1364</v>
      </c>
      <c r="AE662" s="40" t="str">
        <f>VLOOKUP(AD662,pTRAIT!A:B,2,FALSE)</f>
        <v>EM5RTCM5So5Pu;NST=X / EM5RTCM5So5Pu;NST=X</v>
      </c>
      <c r="AF662" s="63">
        <f>VLOOKUP($AD662,pTRAIT!$A:$X,7,FALSE)</f>
        <v>0</v>
      </c>
      <c r="AG662" s="63">
        <f>VLOOKUP($AD662,pTRAIT!$A:$X,8,FALSE)</f>
        <v>0</v>
      </c>
      <c r="AH662" s="63">
        <f>VLOOKUP($AD662,pTRAIT!$A:$X,9,FALSE)</f>
        <v>0</v>
      </c>
      <c r="AI662" s="63">
        <f>VLOOKUP($AD662,pTRAIT!$A:$X,10,FALSE)</f>
        <v>0</v>
      </c>
      <c r="AJ662" s="63">
        <f>VLOOKUP($AD662,pTRAIT!$A:$X,11,FALSE)</f>
        <v>0</v>
      </c>
      <c r="AK662" s="63">
        <f>VLOOKUP($AD662,pTRAIT!$A:$X,12,FALSE)</f>
        <v>0</v>
      </c>
      <c r="AL662" s="63">
        <f>VLOOKUP($AD662,pTRAIT!$A:$X,13,FALSE)</f>
        <v>0</v>
      </c>
      <c r="AM662" s="63">
        <f>VLOOKUP($AD662,pTRAIT!$A:$X,14,FALSE)</f>
        <v>0</v>
      </c>
      <c r="AN662" s="63">
        <f>VLOOKUP($AD662,pTRAIT!$A:$X,15,FALSE)</f>
        <v>0</v>
      </c>
      <c r="AO662" s="63">
        <f>VLOOKUP($AD662,pTRAIT!$A:$X,16,FALSE)</f>
        <v>0</v>
      </c>
      <c r="AP662" s="63">
        <f>VLOOKUP($AD662,pTRAIT!$A:$X,17,FALSE)</f>
        <v>0</v>
      </c>
      <c r="AQ662" s="63">
        <f>VLOOKUP($AD662,pTRAIT!$A:$X,18,FALSE)</f>
        <v>0</v>
      </c>
      <c r="AR662" s="63">
        <f>VLOOKUP($AD662,pTRAIT!$A:$X,19,FALSE)</f>
        <v>0</v>
      </c>
      <c r="AS662" s="63">
        <f>VLOOKUP($AD662,pTRAIT!$A:$X,20,FALSE)</f>
        <v>0</v>
      </c>
      <c r="AT662" s="63">
        <f>VLOOKUP($AD662,pTRAIT!$A:$X,21,FALSE)</f>
        <v>0</v>
      </c>
      <c r="AU662" s="63">
        <f>VLOOKUP($AD662,pTRAIT!$A:$X,22,FALSE)</f>
        <v>0</v>
      </c>
      <c r="AV662" s="63">
        <f>VLOOKUP($AD662,pTRAIT!$A:$X,23,FALSE)</f>
        <v>0</v>
      </c>
      <c r="AW662" s="63">
        <f>VLOOKUP($AD662,pTRAIT!$A:$X,24,FALSE)</f>
        <v>0</v>
      </c>
      <c r="AX662" s="67" t="s">
        <v>3402</v>
      </c>
      <c r="AY662" s="71" t="s">
        <v>3861</v>
      </c>
    </row>
    <row r="663" spans="1:51" ht="12" customHeight="1" x14ac:dyDescent="0.25">
      <c r="A663" s="32">
        <v>1078</v>
      </c>
      <c r="B663" s="33" t="s">
        <v>5</v>
      </c>
      <c r="C663" s="34">
        <v>1365</v>
      </c>
      <c r="D663" s="32" t="str">
        <f t="shared" si="20"/>
        <v>1078X1365</v>
      </c>
      <c r="E663" s="50" t="s">
        <v>1620</v>
      </c>
      <c r="F663" s="61" t="s">
        <v>2286</v>
      </c>
      <c r="G663" s="41" t="s">
        <v>43</v>
      </c>
      <c r="H663" s="38"/>
      <c r="I663" s="32">
        <v>1078</v>
      </c>
      <c r="J663" s="63">
        <f>VLOOKUP(I663,pTRAIT!A:B,2,FALSE)</f>
        <v>0</v>
      </c>
      <c r="K663" s="63" t="s">
        <v>2724</v>
      </c>
      <c r="L663" s="63"/>
      <c r="M663" s="63" t="s">
        <v>2437</v>
      </c>
      <c r="N663" s="63" t="s">
        <v>2730</v>
      </c>
      <c r="O663" s="63"/>
      <c r="P663" s="63" t="s">
        <v>2732</v>
      </c>
      <c r="Q663" s="63"/>
      <c r="R663" s="63" t="s">
        <v>2431</v>
      </c>
      <c r="S663" s="63"/>
      <c r="T663" s="63" t="s">
        <v>2737</v>
      </c>
      <c r="U663" s="63" t="s">
        <v>2738</v>
      </c>
      <c r="V663" s="63"/>
      <c r="W663" s="63" t="s">
        <v>2431</v>
      </c>
      <c r="X663" s="63"/>
      <c r="Y663" s="63" t="s">
        <v>2740</v>
      </c>
      <c r="Z663" s="63"/>
      <c r="AA663" s="63" t="s">
        <v>2728</v>
      </c>
      <c r="AB663" s="63"/>
      <c r="AC663" s="63" t="str">
        <f t="shared" si="21"/>
        <v>EM5RT Al1So5 Pun-sge;NST=X</v>
      </c>
      <c r="AD663" s="34">
        <v>1365</v>
      </c>
      <c r="AE663" s="40" t="str">
        <f>VLOOKUP(AD663,pTRAIT!A:B,2,FALSE)</f>
        <v>EM5RTCM5So5Pu;NST=X / EM5RTCM5So5Pu;NST=X</v>
      </c>
      <c r="AF663" s="63">
        <f>VLOOKUP($AD663,pTRAIT!$A:$X,7,FALSE)</f>
        <v>0</v>
      </c>
      <c r="AG663" s="63">
        <f>VLOOKUP($AD663,pTRAIT!$A:$X,8,FALSE)</f>
        <v>0</v>
      </c>
      <c r="AH663" s="63">
        <f>VLOOKUP($AD663,pTRAIT!$A:$X,9,FALSE)</f>
        <v>0</v>
      </c>
      <c r="AI663" s="63">
        <f>VLOOKUP($AD663,pTRAIT!$A:$X,10,FALSE)</f>
        <v>0</v>
      </c>
      <c r="AJ663" s="63">
        <f>VLOOKUP($AD663,pTRAIT!$A:$X,11,FALSE)</f>
        <v>0</v>
      </c>
      <c r="AK663" s="63">
        <f>VLOOKUP($AD663,pTRAIT!$A:$X,12,FALSE)</f>
        <v>0</v>
      </c>
      <c r="AL663" s="63">
        <f>VLOOKUP($AD663,pTRAIT!$A:$X,13,FALSE)</f>
        <v>0</v>
      </c>
      <c r="AM663" s="63">
        <f>VLOOKUP($AD663,pTRAIT!$A:$X,14,FALSE)</f>
        <v>0</v>
      </c>
      <c r="AN663" s="63">
        <f>VLOOKUP($AD663,pTRAIT!$A:$X,15,FALSE)</f>
        <v>0</v>
      </c>
      <c r="AO663" s="63">
        <f>VLOOKUP($AD663,pTRAIT!$A:$X,16,FALSE)</f>
        <v>0</v>
      </c>
      <c r="AP663" s="63">
        <f>VLOOKUP($AD663,pTRAIT!$A:$X,17,FALSE)</f>
        <v>0</v>
      </c>
      <c r="AQ663" s="63">
        <f>VLOOKUP($AD663,pTRAIT!$A:$X,18,FALSE)</f>
        <v>0</v>
      </c>
      <c r="AR663" s="63">
        <f>VLOOKUP($AD663,pTRAIT!$A:$X,19,FALSE)</f>
        <v>0</v>
      </c>
      <c r="AS663" s="63">
        <f>VLOOKUP($AD663,pTRAIT!$A:$X,20,FALSE)</f>
        <v>0</v>
      </c>
      <c r="AT663" s="63">
        <f>VLOOKUP($AD663,pTRAIT!$A:$X,21,FALSE)</f>
        <v>0</v>
      </c>
      <c r="AU663" s="63">
        <f>VLOOKUP($AD663,pTRAIT!$A:$X,22,FALSE)</f>
        <v>0</v>
      </c>
      <c r="AV663" s="63">
        <f>VLOOKUP($AD663,pTRAIT!$A:$X,23,FALSE)</f>
        <v>0</v>
      </c>
      <c r="AW663" s="63">
        <f>VLOOKUP($AD663,pTRAIT!$A:$X,24,FALSE)</f>
        <v>0</v>
      </c>
      <c r="AX663" s="67" t="s">
        <v>3403</v>
      </c>
      <c r="AY663" s="71" t="s">
        <v>3861</v>
      </c>
    </row>
    <row r="664" spans="1:51" ht="12" customHeight="1" x14ac:dyDescent="0.25">
      <c r="A664" s="32">
        <v>1078</v>
      </c>
      <c r="B664" s="33" t="s">
        <v>5</v>
      </c>
      <c r="C664" s="34">
        <v>1371</v>
      </c>
      <c r="D664" s="32" t="str">
        <f t="shared" si="20"/>
        <v>1078X1371</v>
      </c>
      <c r="E664" s="50" t="s">
        <v>1620</v>
      </c>
      <c r="F664" s="61" t="s">
        <v>2287</v>
      </c>
      <c r="G664" s="41" t="s">
        <v>43</v>
      </c>
      <c r="H664" s="38"/>
      <c r="I664" s="32">
        <v>1078</v>
      </c>
      <c r="J664" s="63">
        <f>VLOOKUP(I664,pTRAIT!A:B,2,FALSE)</f>
        <v>0</v>
      </c>
      <c r="K664" s="63" t="s">
        <v>2724</v>
      </c>
      <c r="L664" s="63"/>
      <c r="M664" s="63" t="s">
        <v>2437</v>
      </c>
      <c r="N664" s="63" t="s">
        <v>2730</v>
      </c>
      <c r="O664" s="63"/>
      <c r="P664" s="63" t="s">
        <v>2732</v>
      </c>
      <c r="Q664" s="63"/>
      <c r="R664" s="63" t="s">
        <v>2431</v>
      </c>
      <c r="S664" s="63"/>
      <c r="T664" s="63" t="s">
        <v>2737</v>
      </c>
      <c r="U664" s="63" t="s">
        <v>2738</v>
      </c>
      <c r="V664" s="63"/>
      <c r="W664" s="63" t="s">
        <v>2431</v>
      </c>
      <c r="X664" s="63"/>
      <c r="Y664" s="63" t="s">
        <v>2740</v>
      </c>
      <c r="Z664" s="63"/>
      <c r="AA664" s="63" t="s">
        <v>2728</v>
      </c>
      <c r="AB664" s="63"/>
      <c r="AC664" s="63" t="str">
        <f t="shared" si="21"/>
        <v>EM5RT Al1So5 Pun-sge;NST=X</v>
      </c>
      <c r="AD664" s="34">
        <v>1371</v>
      </c>
      <c r="AE664" s="40" t="str">
        <f>VLOOKUP(AD664,pTRAIT!A:B,2,FALSE)</f>
        <v>EM5RTCM5So5Pu;NST=X / EM5RTCM5So5WSPu;NST=X</v>
      </c>
      <c r="AF664" s="63">
        <f>VLOOKUP($AD664,pTRAIT!$A:$X,7,FALSE)</f>
        <v>0</v>
      </c>
      <c r="AG664" s="63">
        <f>VLOOKUP($AD664,pTRAIT!$A:$X,8,FALSE)</f>
        <v>0</v>
      </c>
      <c r="AH664" s="63">
        <f>VLOOKUP($AD664,pTRAIT!$A:$X,9,FALSE)</f>
        <v>0</v>
      </c>
      <c r="AI664" s="63">
        <f>VLOOKUP($AD664,pTRAIT!$A:$X,10,FALSE)</f>
        <v>0</v>
      </c>
      <c r="AJ664" s="63">
        <f>VLOOKUP($AD664,pTRAIT!$A:$X,11,FALSE)</f>
        <v>0</v>
      </c>
      <c r="AK664" s="63">
        <f>VLOOKUP($AD664,pTRAIT!$A:$X,12,FALSE)</f>
        <v>0</v>
      </c>
      <c r="AL664" s="63">
        <f>VLOOKUP($AD664,pTRAIT!$A:$X,13,FALSE)</f>
        <v>0</v>
      </c>
      <c r="AM664" s="63">
        <f>VLOOKUP($AD664,pTRAIT!$A:$X,14,FALSE)</f>
        <v>0</v>
      </c>
      <c r="AN664" s="63">
        <f>VLOOKUP($AD664,pTRAIT!$A:$X,15,FALSE)</f>
        <v>0</v>
      </c>
      <c r="AO664" s="63">
        <f>VLOOKUP($AD664,pTRAIT!$A:$X,16,FALSE)</f>
        <v>0</v>
      </c>
      <c r="AP664" s="63">
        <f>VLOOKUP($AD664,pTRAIT!$A:$X,17,FALSE)</f>
        <v>0</v>
      </c>
      <c r="AQ664" s="63">
        <f>VLOOKUP($AD664,pTRAIT!$A:$X,18,FALSE)</f>
        <v>0</v>
      </c>
      <c r="AR664" s="63">
        <f>VLOOKUP($AD664,pTRAIT!$A:$X,19,FALSE)</f>
        <v>0</v>
      </c>
      <c r="AS664" s="63">
        <f>VLOOKUP($AD664,pTRAIT!$A:$X,20,FALSE)</f>
        <v>0</v>
      </c>
      <c r="AT664" s="63">
        <f>VLOOKUP($AD664,pTRAIT!$A:$X,21,FALSE)</f>
        <v>0</v>
      </c>
      <c r="AU664" s="63">
        <f>VLOOKUP($AD664,pTRAIT!$A:$X,22,FALSE)</f>
        <v>0</v>
      </c>
      <c r="AV664" s="63">
        <f>VLOOKUP($AD664,pTRAIT!$A:$X,23,FALSE)</f>
        <v>0</v>
      </c>
      <c r="AW664" s="63">
        <f>VLOOKUP($AD664,pTRAIT!$A:$X,24,FALSE)</f>
        <v>0</v>
      </c>
      <c r="AX664" s="67" t="s">
        <v>3404</v>
      </c>
      <c r="AY664" s="71" t="s">
        <v>3870</v>
      </c>
    </row>
    <row r="665" spans="1:51" ht="12" customHeight="1" x14ac:dyDescent="0.25">
      <c r="A665" s="32">
        <v>1078</v>
      </c>
      <c r="B665" s="33" t="s">
        <v>5</v>
      </c>
      <c r="C665" s="34">
        <v>1372</v>
      </c>
      <c r="D665" s="32" t="str">
        <f t="shared" si="20"/>
        <v>1078X1372</v>
      </c>
      <c r="E665" s="50" t="s">
        <v>1620</v>
      </c>
      <c r="F665" s="61" t="s">
        <v>2288</v>
      </c>
      <c r="G665" s="41" t="s">
        <v>43</v>
      </c>
      <c r="H665" s="38"/>
      <c r="I665" s="32">
        <v>1078</v>
      </c>
      <c r="J665" s="63">
        <f>VLOOKUP(I665,pTRAIT!A:B,2,FALSE)</f>
        <v>0</v>
      </c>
      <c r="K665" s="63" t="s">
        <v>2724</v>
      </c>
      <c r="L665" s="63"/>
      <c r="M665" s="63" t="s">
        <v>2437</v>
      </c>
      <c r="N665" s="63" t="s">
        <v>2730</v>
      </c>
      <c r="O665" s="63"/>
      <c r="P665" s="63" t="s">
        <v>2732</v>
      </c>
      <c r="Q665" s="63"/>
      <c r="R665" s="63" t="s">
        <v>2431</v>
      </c>
      <c r="S665" s="63"/>
      <c r="T665" s="63" t="s">
        <v>2737</v>
      </c>
      <c r="U665" s="63" t="s">
        <v>2738</v>
      </c>
      <c r="V665" s="63"/>
      <c r="W665" s="63" t="s">
        <v>2431</v>
      </c>
      <c r="X665" s="63"/>
      <c r="Y665" s="63" t="s">
        <v>2740</v>
      </c>
      <c r="Z665" s="63"/>
      <c r="AA665" s="63" t="s">
        <v>2728</v>
      </c>
      <c r="AB665" s="63"/>
      <c r="AC665" s="63" t="str">
        <f t="shared" si="21"/>
        <v>EM5RT Al1So5 Pun-sge;NST=X</v>
      </c>
      <c r="AD665" s="34">
        <v>1372</v>
      </c>
      <c r="AE665" s="40" t="str">
        <f>VLOOKUP(AD665,pTRAIT!A:B,2,FALSE)</f>
        <v>EM5RTCM5So5Pu;NST=X / EM5RTCM5So5(WS)Pu;NST=X</v>
      </c>
      <c r="AF665" s="63">
        <f>VLOOKUP($AD665,pTRAIT!$A:$X,7,FALSE)</f>
        <v>0</v>
      </c>
      <c r="AG665" s="63">
        <f>VLOOKUP($AD665,pTRAIT!$A:$X,8,FALSE)</f>
        <v>0</v>
      </c>
      <c r="AH665" s="63">
        <f>VLOOKUP($AD665,pTRAIT!$A:$X,9,FALSE)</f>
        <v>0</v>
      </c>
      <c r="AI665" s="63">
        <f>VLOOKUP($AD665,pTRAIT!$A:$X,10,FALSE)</f>
        <v>0</v>
      </c>
      <c r="AJ665" s="63">
        <f>VLOOKUP($AD665,pTRAIT!$A:$X,11,FALSE)</f>
        <v>0</v>
      </c>
      <c r="AK665" s="63">
        <f>VLOOKUP($AD665,pTRAIT!$A:$X,12,FALSE)</f>
        <v>0</v>
      </c>
      <c r="AL665" s="63">
        <f>VLOOKUP($AD665,pTRAIT!$A:$X,13,FALSE)</f>
        <v>0</v>
      </c>
      <c r="AM665" s="63">
        <f>VLOOKUP($AD665,pTRAIT!$A:$X,14,FALSE)</f>
        <v>0</v>
      </c>
      <c r="AN665" s="63">
        <f>VLOOKUP($AD665,pTRAIT!$A:$X,15,FALSE)</f>
        <v>0</v>
      </c>
      <c r="AO665" s="63">
        <f>VLOOKUP($AD665,pTRAIT!$A:$X,16,FALSE)</f>
        <v>0</v>
      </c>
      <c r="AP665" s="63">
        <f>VLOOKUP($AD665,pTRAIT!$A:$X,17,FALSE)</f>
        <v>0</v>
      </c>
      <c r="AQ665" s="63">
        <f>VLOOKUP($AD665,pTRAIT!$A:$X,18,FALSE)</f>
        <v>0</v>
      </c>
      <c r="AR665" s="63">
        <f>VLOOKUP($AD665,pTRAIT!$A:$X,19,FALSE)</f>
        <v>0</v>
      </c>
      <c r="AS665" s="63">
        <f>VLOOKUP($AD665,pTRAIT!$A:$X,20,FALSE)</f>
        <v>0</v>
      </c>
      <c r="AT665" s="63">
        <f>VLOOKUP($AD665,pTRAIT!$A:$X,21,FALSE)</f>
        <v>0</v>
      </c>
      <c r="AU665" s="63">
        <f>VLOOKUP($AD665,pTRAIT!$A:$X,22,FALSE)</f>
        <v>0</v>
      </c>
      <c r="AV665" s="63">
        <f>VLOOKUP($AD665,pTRAIT!$A:$X,23,FALSE)</f>
        <v>0</v>
      </c>
      <c r="AW665" s="63">
        <f>VLOOKUP($AD665,pTRAIT!$A:$X,24,FALSE)</f>
        <v>0</v>
      </c>
      <c r="AX665" s="67" t="s">
        <v>3405</v>
      </c>
      <c r="AY665" s="71" t="s">
        <v>3871</v>
      </c>
    </row>
    <row r="666" spans="1:51" ht="12" customHeight="1" x14ac:dyDescent="0.25">
      <c r="A666" s="32">
        <v>1078</v>
      </c>
      <c r="B666" s="33" t="s">
        <v>5</v>
      </c>
      <c r="C666" s="34">
        <v>1373</v>
      </c>
      <c r="D666" s="32" t="str">
        <f t="shared" si="20"/>
        <v>1078X1373</v>
      </c>
      <c r="E666" s="50" t="s">
        <v>1620</v>
      </c>
      <c r="F666" s="61" t="s">
        <v>2289</v>
      </c>
      <c r="G666" s="41" t="s">
        <v>43</v>
      </c>
      <c r="H666" s="38"/>
      <c r="I666" s="32">
        <v>1078</v>
      </c>
      <c r="J666" s="63">
        <f>VLOOKUP(I666,pTRAIT!A:B,2,FALSE)</f>
        <v>0</v>
      </c>
      <c r="K666" s="63" t="s">
        <v>2724</v>
      </c>
      <c r="L666" s="63"/>
      <c r="M666" s="63" t="s">
        <v>2437</v>
      </c>
      <c r="N666" s="63" t="s">
        <v>2730</v>
      </c>
      <c r="O666" s="63"/>
      <c r="P666" s="63" t="s">
        <v>2732</v>
      </c>
      <c r="Q666" s="63"/>
      <c r="R666" s="63" t="s">
        <v>2431</v>
      </c>
      <c r="S666" s="63"/>
      <c r="T666" s="63" t="s">
        <v>2737</v>
      </c>
      <c r="U666" s="63" t="s">
        <v>2738</v>
      </c>
      <c r="V666" s="63"/>
      <c r="W666" s="63" t="s">
        <v>2431</v>
      </c>
      <c r="X666" s="63"/>
      <c r="Y666" s="63" t="s">
        <v>2740</v>
      </c>
      <c r="Z666" s="63"/>
      <c r="AA666" s="63" t="s">
        <v>2728</v>
      </c>
      <c r="AB666" s="63"/>
      <c r="AC666" s="63" t="str">
        <f t="shared" si="21"/>
        <v>EM5RT Al1So5 Pun-sge;NST=X</v>
      </c>
      <c r="AD666" s="34">
        <v>1373</v>
      </c>
      <c r="AE666" s="40" t="str">
        <f>VLOOKUP(AD666,pTRAIT!A:B,2,FALSE)</f>
        <v>EM5RTCM5So5Pu;NST=X / EM5RT(Ue)Ro5So5Pu;NST=X</v>
      </c>
      <c r="AF666" s="63">
        <f>VLOOKUP($AD666,pTRAIT!$A:$X,7,FALSE)</f>
        <v>0</v>
      </c>
      <c r="AG666" s="63">
        <f>VLOOKUP($AD666,pTRAIT!$A:$X,8,FALSE)</f>
        <v>0</v>
      </c>
      <c r="AH666" s="63">
        <f>VLOOKUP($AD666,pTRAIT!$A:$X,9,FALSE)</f>
        <v>0</v>
      </c>
      <c r="AI666" s="63">
        <f>VLOOKUP($AD666,pTRAIT!$A:$X,10,FALSE)</f>
        <v>0</v>
      </c>
      <c r="AJ666" s="63">
        <f>VLOOKUP($AD666,pTRAIT!$A:$X,11,FALSE)</f>
        <v>0</v>
      </c>
      <c r="AK666" s="63">
        <f>VLOOKUP($AD666,pTRAIT!$A:$X,12,FALSE)</f>
        <v>0</v>
      </c>
      <c r="AL666" s="63">
        <f>VLOOKUP($AD666,pTRAIT!$A:$X,13,FALSE)</f>
        <v>0</v>
      </c>
      <c r="AM666" s="63">
        <f>VLOOKUP($AD666,pTRAIT!$A:$X,14,FALSE)</f>
        <v>0</v>
      </c>
      <c r="AN666" s="63">
        <f>VLOOKUP($AD666,pTRAIT!$A:$X,15,FALSE)</f>
        <v>0</v>
      </c>
      <c r="AO666" s="63">
        <f>VLOOKUP($AD666,pTRAIT!$A:$X,16,FALSE)</f>
        <v>0</v>
      </c>
      <c r="AP666" s="63">
        <f>VLOOKUP($AD666,pTRAIT!$A:$X,17,FALSE)</f>
        <v>0</v>
      </c>
      <c r="AQ666" s="63">
        <f>VLOOKUP($AD666,pTRAIT!$A:$X,18,FALSE)</f>
        <v>0</v>
      </c>
      <c r="AR666" s="63">
        <f>VLOOKUP($AD666,pTRAIT!$A:$X,19,FALSE)</f>
        <v>0</v>
      </c>
      <c r="AS666" s="63">
        <f>VLOOKUP($AD666,pTRAIT!$A:$X,20,FALSE)</f>
        <v>0</v>
      </c>
      <c r="AT666" s="63">
        <f>VLOOKUP($AD666,pTRAIT!$A:$X,21,FALSE)</f>
        <v>0</v>
      </c>
      <c r="AU666" s="63">
        <f>VLOOKUP($AD666,pTRAIT!$A:$X,22,FALSE)</f>
        <v>0</v>
      </c>
      <c r="AV666" s="63">
        <f>VLOOKUP($AD666,pTRAIT!$A:$X,23,FALSE)</f>
        <v>0</v>
      </c>
      <c r="AW666" s="63">
        <f>VLOOKUP($AD666,pTRAIT!$A:$X,24,FALSE)</f>
        <v>0</v>
      </c>
      <c r="AX666" s="67" t="s">
        <v>3406</v>
      </c>
      <c r="AY666" s="71" t="s">
        <v>3872</v>
      </c>
    </row>
    <row r="667" spans="1:51" ht="12" customHeight="1" x14ac:dyDescent="0.25">
      <c r="A667" s="32">
        <v>1078</v>
      </c>
      <c r="B667" s="33" t="s">
        <v>5</v>
      </c>
      <c r="C667" s="34">
        <v>1374</v>
      </c>
      <c r="D667" s="32" t="str">
        <f t="shared" si="20"/>
        <v>1078X1374</v>
      </c>
      <c r="E667" s="50" t="s">
        <v>1620</v>
      </c>
      <c r="F667" s="61" t="s">
        <v>2290</v>
      </c>
      <c r="G667" s="41" t="s">
        <v>43</v>
      </c>
      <c r="H667" s="38"/>
      <c r="I667" s="32">
        <v>1078</v>
      </c>
      <c r="J667" s="63">
        <f>VLOOKUP(I667,pTRAIT!A:B,2,FALSE)</f>
        <v>0</v>
      </c>
      <c r="K667" s="63" t="s">
        <v>2724</v>
      </c>
      <c r="L667" s="63"/>
      <c r="M667" s="63" t="s">
        <v>2437</v>
      </c>
      <c r="N667" s="63" t="s">
        <v>2730</v>
      </c>
      <c r="O667" s="63"/>
      <c r="P667" s="63" t="s">
        <v>2732</v>
      </c>
      <c r="Q667" s="63"/>
      <c r="R667" s="63" t="s">
        <v>2431</v>
      </c>
      <c r="S667" s="63"/>
      <c r="T667" s="63" t="s">
        <v>2737</v>
      </c>
      <c r="U667" s="63" t="s">
        <v>2738</v>
      </c>
      <c r="V667" s="63"/>
      <c r="W667" s="63" t="s">
        <v>2431</v>
      </c>
      <c r="X667" s="63"/>
      <c r="Y667" s="63" t="s">
        <v>2740</v>
      </c>
      <c r="Z667" s="63"/>
      <c r="AA667" s="63" t="s">
        <v>2728</v>
      </c>
      <c r="AB667" s="63"/>
      <c r="AC667" s="63" t="str">
        <f t="shared" si="21"/>
        <v>EM5RT Al1So5 Pun-sge;NST=X</v>
      </c>
      <c r="AD667" s="34">
        <v>1374</v>
      </c>
      <c r="AE667" s="40" t="str">
        <f>VLOOKUP(AD667,pTRAIT!A:B,2,FALSE)</f>
        <v>EM5RTCM5So5Pu;NST=X / (So5)(Pu);</v>
      </c>
      <c r="AF667" s="63">
        <f>VLOOKUP($AD667,pTRAIT!$A:$X,7,FALSE)</f>
        <v>0</v>
      </c>
      <c r="AG667" s="63">
        <f>VLOOKUP($AD667,pTRAIT!$A:$X,8,FALSE)</f>
        <v>0</v>
      </c>
      <c r="AH667" s="63">
        <f>VLOOKUP($AD667,pTRAIT!$A:$X,9,FALSE)</f>
        <v>0</v>
      </c>
      <c r="AI667" s="63">
        <f>VLOOKUP($AD667,pTRAIT!$A:$X,10,FALSE)</f>
        <v>0</v>
      </c>
      <c r="AJ667" s="63">
        <f>VLOOKUP($AD667,pTRAIT!$A:$X,11,FALSE)</f>
        <v>0</v>
      </c>
      <c r="AK667" s="63">
        <f>VLOOKUP($AD667,pTRAIT!$A:$X,12,FALSE)</f>
        <v>0</v>
      </c>
      <c r="AL667" s="63">
        <f>VLOOKUP($AD667,pTRAIT!$A:$X,13,FALSE)</f>
        <v>0</v>
      </c>
      <c r="AM667" s="63">
        <f>VLOOKUP($AD667,pTRAIT!$A:$X,14,FALSE)</f>
        <v>0</v>
      </c>
      <c r="AN667" s="63">
        <f>VLOOKUP($AD667,pTRAIT!$A:$X,15,FALSE)</f>
        <v>0</v>
      </c>
      <c r="AO667" s="63">
        <f>VLOOKUP($AD667,pTRAIT!$A:$X,16,FALSE)</f>
        <v>0</v>
      </c>
      <c r="AP667" s="63">
        <f>VLOOKUP($AD667,pTRAIT!$A:$X,17,FALSE)</f>
        <v>0</v>
      </c>
      <c r="AQ667" s="63">
        <f>VLOOKUP($AD667,pTRAIT!$A:$X,18,FALSE)</f>
        <v>0</v>
      </c>
      <c r="AR667" s="63">
        <f>VLOOKUP($AD667,pTRAIT!$A:$X,19,FALSE)</f>
        <v>0</v>
      </c>
      <c r="AS667" s="63">
        <f>VLOOKUP($AD667,pTRAIT!$A:$X,20,FALSE)</f>
        <v>0</v>
      </c>
      <c r="AT667" s="63">
        <f>VLOOKUP($AD667,pTRAIT!$A:$X,21,FALSE)</f>
        <v>0</v>
      </c>
      <c r="AU667" s="63">
        <f>VLOOKUP($AD667,pTRAIT!$A:$X,22,FALSE)</f>
        <v>0</v>
      </c>
      <c r="AV667" s="63">
        <f>VLOOKUP($AD667,pTRAIT!$A:$X,23,FALSE)</f>
        <v>0</v>
      </c>
      <c r="AW667" s="63">
        <f>VLOOKUP($AD667,pTRAIT!$A:$X,24,FALSE)</f>
        <v>0</v>
      </c>
      <c r="AX667" s="67" t="s">
        <v>3407</v>
      </c>
      <c r="AY667" s="71" t="s">
        <v>3875</v>
      </c>
    </row>
    <row r="668" spans="1:51" ht="12" customHeight="1" x14ac:dyDescent="0.25">
      <c r="A668" s="32">
        <v>1078</v>
      </c>
      <c r="B668" s="33" t="s">
        <v>5</v>
      </c>
      <c r="C668" s="34">
        <v>244</v>
      </c>
      <c r="D668" s="32" t="str">
        <f t="shared" si="20"/>
        <v>1078X244</v>
      </c>
      <c r="E668" s="51" t="s">
        <v>1621</v>
      </c>
      <c r="F668" s="61" t="s">
        <v>2291</v>
      </c>
      <c r="G668" s="41" t="s">
        <v>43</v>
      </c>
      <c r="H668" s="45"/>
      <c r="I668" s="32">
        <v>1078</v>
      </c>
      <c r="J668" s="63">
        <f>VLOOKUP(I668,pTRAIT!A:B,2,FALSE)</f>
        <v>0</v>
      </c>
      <c r="K668" s="63" t="s">
        <v>2724</v>
      </c>
      <c r="L668" s="63"/>
      <c r="M668" s="63" t="s">
        <v>2437</v>
      </c>
      <c r="N668" s="63" t="s">
        <v>2730</v>
      </c>
      <c r="O668" s="63"/>
      <c r="P668" s="63" t="s">
        <v>2732</v>
      </c>
      <c r="Q668" s="63"/>
      <c r="R668" s="63" t="s">
        <v>2431</v>
      </c>
      <c r="S668" s="63"/>
      <c r="T668" s="63" t="s">
        <v>2737</v>
      </c>
      <c r="U668" s="63" t="s">
        <v>2738</v>
      </c>
      <c r="V668" s="63"/>
      <c r="W668" s="63" t="s">
        <v>2431</v>
      </c>
      <c r="X668" s="63"/>
      <c r="Y668" s="63" t="s">
        <v>2740</v>
      </c>
      <c r="Z668" s="63"/>
      <c r="AA668" s="63" t="s">
        <v>2728</v>
      </c>
      <c r="AB668" s="63"/>
      <c r="AC668" s="63" t="str">
        <f t="shared" si="21"/>
        <v>EM5RT Al1So5 Pun-sge;NST=X</v>
      </c>
      <c r="AD668" s="34">
        <v>244</v>
      </c>
      <c r="AE668" s="40" t="str">
        <f>VLOOKUP(AD668,pTRAIT!A:B,2,FALSE)</f>
        <v>EM5RTRo5So5;NST=X / EM5RTCM5So5Pu;NST=X</v>
      </c>
      <c r="AF668" s="63">
        <f>VLOOKUP($AD668,pTRAIT!$A:$X,7,FALSE)</f>
        <v>0</v>
      </c>
      <c r="AG668" s="63">
        <f>VLOOKUP($AD668,pTRAIT!$A:$X,8,FALSE)</f>
        <v>0</v>
      </c>
      <c r="AH668" s="63">
        <f>VLOOKUP($AD668,pTRAIT!$A:$X,9,FALSE)</f>
        <v>0</v>
      </c>
      <c r="AI668" s="63">
        <f>VLOOKUP($AD668,pTRAIT!$A:$X,10,FALSE)</f>
        <v>0</v>
      </c>
      <c r="AJ668" s="63">
        <f>VLOOKUP($AD668,pTRAIT!$A:$X,11,FALSE)</f>
        <v>0</v>
      </c>
      <c r="AK668" s="63">
        <f>VLOOKUP($AD668,pTRAIT!$A:$X,12,FALSE)</f>
        <v>0</v>
      </c>
      <c r="AL668" s="63">
        <f>VLOOKUP($AD668,pTRAIT!$A:$X,13,FALSE)</f>
        <v>0</v>
      </c>
      <c r="AM668" s="63">
        <f>VLOOKUP($AD668,pTRAIT!$A:$X,14,FALSE)</f>
        <v>0</v>
      </c>
      <c r="AN668" s="63">
        <f>VLOOKUP($AD668,pTRAIT!$A:$X,15,FALSE)</f>
        <v>0</v>
      </c>
      <c r="AO668" s="63">
        <f>VLOOKUP($AD668,pTRAIT!$A:$X,16,FALSE)</f>
        <v>0</v>
      </c>
      <c r="AP668" s="63">
        <f>VLOOKUP($AD668,pTRAIT!$A:$X,17,FALSE)</f>
        <v>0</v>
      </c>
      <c r="AQ668" s="63">
        <f>VLOOKUP($AD668,pTRAIT!$A:$X,18,FALSE)</f>
        <v>0</v>
      </c>
      <c r="AR668" s="63">
        <f>VLOOKUP($AD668,pTRAIT!$A:$X,19,FALSE)</f>
        <v>0</v>
      </c>
      <c r="AS668" s="63">
        <f>VLOOKUP($AD668,pTRAIT!$A:$X,20,FALSE)</f>
        <v>0</v>
      </c>
      <c r="AT668" s="63">
        <f>VLOOKUP($AD668,pTRAIT!$A:$X,21,FALSE)</f>
        <v>0</v>
      </c>
      <c r="AU668" s="63">
        <f>VLOOKUP($AD668,pTRAIT!$A:$X,22,FALSE)</f>
        <v>0</v>
      </c>
      <c r="AV668" s="63">
        <f>VLOOKUP($AD668,pTRAIT!$A:$X,23,FALSE)</f>
        <v>0</v>
      </c>
      <c r="AW668" s="63">
        <f>VLOOKUP($AD668,pTRAIT!$A:$X,24,FALSE)</f>
        <v>0</v>
      </c>
      <c r="AX668" s="67" t="s">
        <v>3408</v>
      </c>
      <c r="AY668" s="71" t="s">
        <v>3857</v>
      </c>
    </row>
    <row r="669" spans="1:51" ht="12" customHeight="1" x14ac:dyDescent="0.25">
      <c r="A669" s="32">
        <v>1078</v>
      </c>
      <c r="B669" s="33" t="s">
        <v>5</v>
      </c>
      <c r="C669" s="34">
        <v>332</v>
      </c>
      <c r="D669" s="32" t="str">
        <f t="shared" si="20"/>
        <v>1078X332</v>
      </c>
      <c r="E669" s="51" t="s">
        <v>1621</v>
      </c>
      <c r="F669" s="61" t="s">
        <v>2292</v>
      </c>
      <c r="G669" s="41" t="s">
        <v>43</v>
      </c>
      <c r="H669" s="38"/>
      <c r="I669" s="32">
        <v>1078</v>
      </c>
      <c r="J669" s="63">
        <f>VLOOKUP(I669,pTRAIT!A:B,2,FALSE)</f>
        <v>0</v>
      </c>
      <c r="K669" s="63" t="s">
        <v>2724</v>
      </c>
      <c r="L669" s="63"/>
      <c r="M669" s="63" t="s">
        <v>2437</v>
      </c>
      <c r="N669" s="63" t="s">
        <v>2730</v>
      </c>
      <c r="O669" s="63"/>
      <c r="P669" s="63" t="s">
        <v>2732</v>
      </c>
      <c r="Q669" s="63"/>
      <c r="R669" s="63" t="s">
        <v>2431</v>
      </c>
      <c r="S669" s="63"/>
      <c r="T669" s="63" t="s">
        <v>2737</v>
      </c>
      <c r="U669" s="63" t="s">
        <v>2738</v>
      </c>
      <c r="V669" s="63"/>
      <c r="W669" s="63" t="s">
        <v>2431</v>
      </c>
      <c r="X669" s="63"/>
      <c r="Y669" s="63" t="s">
        <v>2740</v>
      </c>
      <c r="Z669" s="63"/>
      <c r="AA669" s="63" t="s">
        <v>2728</v>
      </c>
      <c r="AB669" s="63"/>
      <c r="AC669" s="63" t="str">
        <f t="shared" si="21"/>
        <v>EM5RT Al1So5 Pun-sge;NST=X</v>
      </c>
      <c r="AD669" s="34">
        <v>332</v>
      </c>
      <c r="AE669" s="40" t="str">
        <f>VLOOKUP(AD669,pTRAIT!A:B,2,FALSE)</f>
        <v>EM5RTUeRo5So5;NST=X / EM5RTCM5So5Pu;NST=X</v>
      </c>
      <c r="AF669" s="63">
        <f>VLOOKUP($AD669,pTRAIT!$A:$X,7,FALSE)</f>
        <v>0</v>
      </c>
      <c r="AG669" s="63">
        <f>VLOOKUP($AD669,pTRAIT!$A:$X,8,FALSE)</f>
        <v>0</v>
      </c>
      <c r="AH669" s="63">
        <f>VLOOKUP($AD669,pTRAIT!$A:$X,9,FALSE)</f>
        <v>0</v>
      </c>
      <c r="AI669" s="63">
        <f>VLOOKUP($AD669,pTRAIT!$A:$X,10,FALSE)</f>
        <v>0</v>
      </c>
      <c r="AJ669" s="63">
        <f>VLOOKUP($AD669,pTRAIT!$A:$X,11,FALSE)</f>
        <v>0</v>
      </c>
      <c r="AK669" s="63">
        <f>VLOOKUP($AD669,pTRAIT!$A:$X,12,FALSE)</f>
        <v>0</v>
      </c>
      <c r="AL669" s="63">
        <f>VLOOKUP($AD669,pTRAIT!$A:$X,13,FALSE)</f>
        <v>0</v>
      </c>
      <c r="AM669" s="63">
        <f>VLOOKUP($AD669,pTRAIT!$A:$X,14,FALSE)</f>
        <v>0</v>
      </c>
      <c r="AN669" s="63">
        <f>VLOOKUP($AD669,pTRAIT!$A:$X,15,FALSE)</f>
        <v>0</v>
      </c>
      <c r="AO669" s="63">
        <f>VLOOKUP($AD669,pTRAIT!$A:$X,16,FALSE)</f>
        <v>0</v>
      </c>
      <c r="AP669" s="63">
        <f>VLOOKUP($AD669,pTRAIT!$A:$X,17,FALSE)</f>
        <v>0</v>
      </c>
      <c r="AQ669" s="63">
        <f>VLOOKUP($AD669,pTRAIT!$A:$X,18,FALSE)</f>
        <v>0</v>
      </c>
      <c r="AR669" s="63">
        <f>VLOOKUP($AD669,pTRAIT!$A:$X,19,FALSE)</f>
        <v>0</v>
      </c>
      <c r="AS669" s="63">
        <f>VLOOKUP($AD669,pTRAIT!$A:$X,20,FALSE)</f>
        <v>0</v>
      </c>
      <c r="AT669" s="63">
        <f>VLOOKUP($AD669,pTRAIT!$A:$X,21,FALSE)</f>
        <v>0</v>
      </c>
      <c r="AU669" s="63">
        <f>VLOOKUP($AD669,pTRAIT!$A:$X,22,FALSE)</f>
        <v>0</v>
      </c>
      <c r="AV669" s="63">
        <f>VLOOKUP($AD669,pTRAIT!$A:$X,23,FALSE)</f>
        <v>0</v>
      </c>
      <c r="AW669" s="63">
        <f>VLOOKUP($AD669,pTRAIT!$A:$X,24,FALSE)</f>
        <v>0</v>
      </c>
      <c r="AX669" s="67" t="s">
        <v>3409</v>
      </c>
      <c r="AY669" s="71" t="s">
        <v>3858</v>
      </c>
    </row>
    <row r="670" spans="1:51" ht="12" customHeight="1" x14ac:dyDescent="0.25">
      <c r="A670" s="32">
        <v>1078</v>
      </c>
      <c r="B670" s="33" t="s">
        <v>5</v>
      </c>
      <c r="C670" s="34">
        <v>383</v>
      </c>
      <c r="D670" s="32" t="str">
        <f t="shared" si="20"/>
        <v>1078X383</v>
      </c>
      <c r="E670" s="51" t="s">
        <v>1621</v>
      </c>
      <c r="F670" s="61" t="s">
        <v>2293</v>
      </c>
      <c r="G670" s="41" t="s">
        <v>43</v>
      </c>
      <c r="H670" s="38"/>
      <c r="I670" s="32">
        <v>1078</v>
      </c>
      <c r="J670" s="63">
        <f>VLOOKUP(I670,pTRAIT!A:B,2,FALSE)</f>
        <v>0</v>
      </c>
      <c r="K670" s="63" t="s">
        <v>2724</v>
      </c>
      <c r="L670" s="63"/>
      <c r="M670" s="63" t="s">
        <v>2437</v>
      </c>
      <c r="N670" s="63" t="s">
        <v>2730</v>
      </c>
      <c r="O670" s="63"/>
      <c r="P670" s="63" t="s">
        <v>2732</v>
      </c>
      <c r="Q670" s="63"/>
      <c r="R670" s="63" t="s">
        <v>2431</v>
      </c>
      <c r="S670" s="63"/>
      <c r="T670" s="63" t="s">
        <v>2737</v>
      </c>
      <c r="U670" s="63" t="s">
        <v>2738</v>
      </c>
      <c r="V670" s="63"/>
      <c r="W670" s="63" t="s">
        <v>2431</v>
      </c>
      <c r="X670" s="63"/>
      <c r="Y670" s="63" t="s">
        <v>2740</v>
      </c>
      <c r="Z670" s="63"/>
      <c r="AA670" s="63" t="s">
        <v>2728</v>
      </c>
      <c r="AB670" s="63"/>
      <c r="AC670" s="63" t="str">
        <f t="shared" si="21"/>
        <v>EM5RT Al1So5 Pun-sge;NST=X</v>
      </c>
      <c r="AD670" s="34">
        <v>383</v>
      </c>
      <c r="AE670" s="40" t="str">
        <f>VLOOKUP(AD670,pTRAIT!A:B,2,FALSE)</f>
        <v>EM5RTUeRo5So5;NST=X / EM5RTCM5So5Pu;NST=X</v>
      </c>
      <c r="AF670" s="63">
        <f>VLOOKUP($AD670,pTRAIT!$A:$X,7,FALSE)</f>
        <v>0</v>
      </c>
      <c r="AG670" s="63">
        <f>VLOOKUP($AD670,pTRAIT!$A:$X,8,FALSE)</f>
        <v>0</v>
      </c>
      <c r="AH670" s="63">
        <f>VLOOKUP($AD670,pTRAIT!$A:$X,9,FALSE)</f>
        <v>0</v>
      </c>
      <c r="AI670" s="63">
        <f>VLOOKUP($AD670,pTRAIT!$A:$X,10,FALSE)</f>
        <v>0</v>
      </c>
      <c r="AJ670" s="63">
        <f>VLOOKUP($AD670,pTRAIT!$A:$X,11,FALSE)</f>
        <v>0</v>
      </c>
      <c r="AK670" s="63">
        <f>VLOOKUP($AD670,pTRAIT!$A:$X,12,FALSE)</f>
        <v>0</v>
      </c>
      <c r="AL670" s="63">
        <f>VLOOKUP($AD670,pTRAIT!$A:$X,13,FALSE)</f>
        <v>0</v>
      </c>
      <c r="AM670" s="63">
        <f>VLOOKUP($AD670,pTRAIT!$A:$X,14,FALSE)</f>
        <v>0</v>
      </c>
      <c r="AN670" s="63">
        <f>VLOOKUP($AD670,pTRAIT!$A:$X,15,FALSE)</f>
        <v>0</v>
      </c>
      <c r="AO670" s="63">
        <f>VLOOKUP($AD670,pTRAIT!$A:$X,16,FALSE)</f>
        <v>0</v>
      </c>
      <c r="AP670" s="63">
        <f>VLOOKUP($AD670,pTRAIT!$A:$X,17,FALSE)</f>
        <v>0</v>
      </c>
      <c r="AQ670" s="63">
        <f>VLOOKUP($AD670,pTRAIT!$A:$X,18,FALSE)</f>
        <v>0</v>
      </c>
      <c r="AR670" s="63">
        <f>VLOOKUP($AD670,pTRAIT!$A:$X,19,FALSE)</f>
        <v>0</v>
      </c>
      <c r="AS670" s="63">
        <f>VLOOKUP($AD670,pTRAIT!$A:$X,20,FALSE)</f>
        <v>0</v>
      </c>
      <c r="AT670" s="63">
        <f>VLOOKUP($AD670,pTRAIT!$A:$X,21,FALSE)</f>
        <v>0</v>
      </c>
      <c r="AU670" s="63">
        <f>VLOOKUP($AD670,pTRAIT!$A:$X,22,FALSE)</f>
        <v>0</v>
      </c>
      <c r="AV670" s="63">
        <f>VLOOKUP($AD670,pTRAIT!$A:$X,23,FALSE)</f>
        <v>0</v>
      </c>
      <c r="AW670" s="63">
        <f>VLOOKUP($AD670,pTRAIT!$A:$X,24,FALSE)</f>
        <v>0</v>
      </c>
      <c r="AX670" s="67" t="s">
        <v>3410</v>
      </c>
      <c r="AY670" s="71" t="s">
        <v>3858</v>
      </c>
    </row>
    <row r="671" spans="1:51" ht="12" customHeight="1" x14ac:dyDescent="0.25">
      <c r="A671" s="32">
        <v>1078</v>
      </c>
      <c r="B671" s="33" t="s">
        <v>5</v>
      </c>
      <c r="C671" s="34">
        <v>434</v>
      </c>
      <c r="D671" s="32" t="str">
        <f t="shared" si="20"/>
        <v>1078X434</v>
      </c>
      <c r="E671" s="51" t="s">
        <v>1621</v>
      </c>
      <c r="F671" s="61" t="s">
        <v>2294</v>
      </c>
      <c r="G671" s="41" t="s">
        <v>43</v>
      </c>
      <c r="H671" s="38"/>
      <c r="I671" s="32">
        <v>1078</v>
      </c>
      <c r="J671" s="63">
        <f>VLOOKUP(I671,pTRAIT!A:B,2,FALSE)</f>
        <v>0</v>
      </c>
      <c r="K671" s="63" t="s">
        <v>2724</v>
      </c>
      <c r="L671" s="63"/>
      <c r="M671" s="63" t="s">
        <v>2437</v>
      </c>
      <c r="N671" s="63" t="s">
        <v>2730</v>
      </c>
      <c r="O671" s="63"/>
      <c r="P671" s="63" t="s">
        <v>2732</v>
      </c>
      <c r="Q671" s="63"/>
      <c r="R671" s="63" t="s">
        <v>2431</v>
      </c>
      <c r="S671" s="63"/>
      <c r="T671" s="63" t="s">
        <v>2737</v>
      </c>
      <c r="U671" s="63" t="s">
        <v>2738</v>
      </c>
      <c r="V671" s="63"/>
      <c r="W671" s="63" t="s">
        <v>2431</v>
      </c>
      <c r="X671" s="63"/>
      <c r="Y671" s="63" t="s">
        <v>2740</v>
      </c>
      <c r="Z671" s="63"/>
      <c r="AA671" s="63" t="s">
        <v>2728</v>
      </c>
      <c r="AB671" s="63"/>
      <c r="AC671" s="63" t="str">
        <f t="shared" si="21"/>
        <v>EM5RT Al1So5 Pun-sge;NST=X</v>
      </c>
      <c r="AD671" s="34">
        <v>434</v>
      </c>
      <c r="AE671" s="40" t="str">
        <f>VLOOKUP(AD671,pTRAIT!A:B,2,FALSE)</f>
        <v>EM5RTUeRo5So5;NST=X / EM5RTCM5So5Pu;NST=X</v>
      </c>
      <c r="AF671" s="63">
        <f>VLOOKUP($AD671,pTRAIT!$A:$X,7,FALSE)</f>
        <v>0</v>
      </c>
      <c r="AG671" s="63">
        <f>VLOOKUP($AD671,pTRAIT!$A:$X,8,FALSE)</f>
        <v>0</v>
      </c>
      <c r="AH671" s="63">
        <f>VLOOKUP($AD671,pTRAIT!$A:$X,9,FALSE)</f>
        <v>0</v>
      </c>
      <c r="AI671" s="63">
        <f>VLOOKUP($AD671,pTRAIT!$A:$X,10,FALSE)</f>
        <v>0</v>
      </c>
      <c r="AJ671" s="63">
        <f>VLOOKUP($AD671,pTRAIT!$A:$X,11,FALSE)</f>
        <v>0</v>
      </c>
      <c r="AK671" s="63">
        <f>VLOOKUP($AD671,pTRAIT!$A:$X,12,FALSE)</f>
        <v>0</v>
      </c>
      <c r="AL671" s="63">
        <f>VLOOKUP($AD671,pTRAIT!$A:$X,13,FALSE)</f>
        <v>0</v>
      </c>
      <c r="AM671" s="63">
        <f>VLOOKUP($AD671,pTRAIT!$A:$X,14,FALSE)</f>
        <v>0</v>
      </c>
      <c r="AN671" s="63">
        <f>VLOOKUP($AD671,pTRAIT!$A:$X,15,FALSE)</f>
        <v>0</v>
      </c>
      <c r="AO671" s="63">
        <f>VLOOKUP($AD671,pTRAIT!$A:$X,16,FALSE)</f>
        <v>0</v>
      </c>
      <c r="AP671" s="63">
        <f>VLOOKUP($AD671,pTRAIT!$A:$X,17,FALSE)</f>
        <v>0</v>
      </c>
      <c r="AQ671" s="63">
        <f>VLOOKUP($AD671,pTRAIT!$A:$X,18,FALSE)</f>
        <v>0</v>
      </c>
      <c r="AR671" s="63">
        <f>VLOOKUP($AD671,pTRAIT!$A:$X,19,FALSE)</f>
        <v>0</v>
      </c>
      <c r="AS671" s="63">
        <f>VLOOKUP($AD671,pTRAIT!$A:$X,20,FALSE)</f>
        <v>0</v>
      </c>
      <c r="AT671" s="63">
        <f>VLOOKUP($AD671,pTRAIT!$A:$X,21,FALSE)</f>
        <v>0</v>
      </c>
      <c r="AU671" s="63">
        <f>VLOOKUP($AD671,pTRAIT!$A:$X,22,FALSE)</f>
        <v>0</v>
      </c>
      <c r="AV671" s="63">
        <f>VLOOKUP($AD671,pTRAIT!$A:$X,23,FALSE)</f>
        <v>0</v>
      </c>
      <c r="AW671" s="63">
        <f>VLOOKUP($AD671,pTRAIT!$A:$X,24,FALSE)</f>
        <v>0</v>
      </c>
      <c r="AX671" s="67" t="s">
        <v>3411</v>
      </c>
      <c r="AY671" s="71" t="s">
        <v>3858</v>
      </c>
    </row>
    <row r="672" spans="1:51" ht="12" customHeight="1" x14ac:dyDescent="0.25">
      <c r="A672" s="32">
        <v>1078</v>
      </c>
      <c r="B672" s="33" t="s">
        <v>5</v>
      </c>
      <c r="C672" s="34">
        <v>1208</v>
      </c>
      <c r="D672" s="32" t="str">
        <f t="shared" si="20"/>
        <v>1078X1208</v>
      </c>
      <c r="E672" s="50" t="s">
        <v>1620</v>
      </c>
      <c r="F672" s="61" t="s">
        <v>2295</v>
      </c>
      <c r="G672" s="41" t="s">
        <v>43</v>
      </c>
      <c r="H672" s="38"/>
      <c r="I672" s="32">
        <v>1078</v>
      </c>
      <c r="J672" s="63">
        <f>VLOOKUP(I672,pTRAIT!A:B,2,FALSE)</f>
        <v>0</v>
      </c>
      <c r="K672" s="63" t="s">
        <v>2724</v>
      </c>
      <c r="L672" s="63"/>
      <c r="M672" s="63" t="s">
        <v>2437</v>
      </c>
      <c r="N672" s="63" t="s">
        <v>2730</v>
      </c>
      <c r="O672" s="63"/>
      <c r="P672" s="63" t="s">
        <v>2732</v>
      </c>
      <c r="Q672" s="63"/>
      <c r="R672" s="63" t="s">
        <v>2431</v>
      </c>
      <c r="S672" s="63"/>
      <c r="T672" s="63" t="s">
        <v>2737</v>
      </c>
      <c r="U672" s="63" t="s">
        <v>2738</v>
      </c>
      <c r="V672" s="63"/>
      <c r="W672" s="63" t="s">
        <v>2431</v>
      </c>
      <c r="X672" s="63"/>
      <c r="Y672" s="63" t="s">
        <v>2740</v>
      </c>
      <c r="Z672" s="63"/>
      <c r="AA672" s="63" t="s">
        <v>2728</v>
      </c>
      <c r="AB672" s="63"/>
      <c r="AC672" s="63" t="str">
        <f t="shared" si="21"/>
        <v>EM5RT Al1So5 Pun-sge;NST=X</v>
      </c>
      <c r="AD672" s="34">
        <v>1208</v>
      </c>
      <c r="AE672" s="40" t="str">
        <f>VLOOKUP(AD672,pTRAIT!A:B,2,FALSE)</f>
        <v>EM5RTCM5Pu;NST=X / EM5RTCM5So5Pu;NST=X</v>
      </c>
      <c r="AF672" s="63">
        <f>VLOOKUP($AD672,pTRAIT!$A:$X,7,FALSE)</f>
        <v>0</v>
      </c>
      <c r="AG672" s="63">
        <f>VLOOKUP($AD672,pTRAIT!$A:$X,8,FALSE)</f>
        <v>0</v>
      </c>
      <c r="AH672" s="63">
        <f>VLOOKUP($AD672,pTRAIT!$A:$X,9,FALSE)</f>
        <v>0</v>
      </c>
      <c r="AI672" s="63">
        <f>VLOOKUP($AD672,pTRAIT!$A:$X,10,FALSE)</f>
        <v>0</v>
      </c>
      <c r="AJ672" s="63">
        <f>VLOOKUP($AD672,pTRAIT!$A:$X,11,FALSE)</f>
        <v>0</v>
      </c>
      <c r="AK672" s="63">
        <f>VLOOKUP($AD672,pTRAIT!$A:$X,12,FALSE)</f>
        <v>0</v>
      </c>
      <c r="AL672" s="63">
        <f>VLOOKUP($AD672,pTRAIT!$A:$X,13,FALSE)</f>
        <v>0</v>
      </c>
      <c r="AM672" s="63">
        <f>VLOOKUP($AD672,pTRAIT!$A:$X,14,FALSE)</f>
        <v>0</v>
      </c>
      <c r="AN672" s="63">
        <f>VLOOKUP($AD672,pTRAIT!$A:$X,15,FALSE)</f>
        <v>0</v>
      </c>
      <c r="AO672" s="63">
        <f>VLOOKUP($AD672,pTRAIT!$A:$X,16,FALSE)</f>
        <v>0</v>
      </c>
      <c r="AP672" s="63">
        <f>VLOOKUP($AD672,pTRAIT!$A:$X,17,FALSE)</f>
        <v>0</v>
      </c>
      <c r="AQ672" s="63">
        <f>VLOOKUP($AD672,pTRAIT!$A:$X,18,FALSE)</f>
        <v>0</v>
      </c>
      <c r="AR672" s="63">
        <f>VLOOKUP($AD672,pTRAIT!$A:$X,19,FALSE)</f>
        <v>0</v>
      </c>
      <c r="AS672" s="63">
        <f>VLOOKUP($AD672,pTRAIT!$A:$X,20,FALSE)</f>
        <v>0</v>
      </c>
      <c r="AT672" s="63">
        <f>VLOOKUP($AD672,pTRAIT!$A:$X,21,FALSE)</f>
        <v>0</v>
      </c>
      <c r="AU672" s="63">
        <f>VLOOKUP($AD672,pTRAIT!$A:$X,22,FALSE)</f>
        <v>0</v>
      </c>
      <c r="AV672" s="63">
        <f>VLOOKUP($AD672,pTRAIT!$A:$X,23,FALSE)</f>
        <v>0</v>
      </c>
      <c r="AW672" s="63">
        <f>VLOOKUP($AD672,pTRAIT!$A:$X,24,FALSE)</f>
        <v>0</v>
      </c>
      <c r="AX672" s="67" t="s">
        <v>3412</v>
      </c>
      <c r="AY672" s="71" t="s">
        <v>3860</v>
      </c>
    </row>
    <row r="673" spans="1:51" ht="12" customHeight="1" x14ac:dyDescent="0.25">
      <c r="A673" s="32">
        <v>1079</v>
      </c>
      <c r="B673" s="33" t="s">
        <v>5</v>
      </c>
      <c r="C673" s="34">
        <v>245</v>
      </c>
      <c r="D673" s="32" t="str">
        <f t="shared" si="20"/>
        <v>1079X245</v>
      </c>
      <c r="E673" s="51" t="s">
        <v>1621</v>
      </c>
      <c r="F673" s="61" t="s">
        <v>2296</v>
      </c>
      <c r="G673" s="41" t="s">
        <v>43</v>
      </c>
      <c r="H673" s="45"/>
      <c r="I673" s="32">
        <v>1079</v>
      </c>
      <c r="J673" s="63">
        <f>VLOOKUP(I673,pTRAIT!A:B,2,FALSE)</f>
        <v>0</v>
      </c>
      <c r="K673" s="63" t="s">
        <v>2724</v>
      </c>
      <c r="L673" s="63"/>
      <c r="M673" s="63" t="s">
        <v>2437</v>
      </c>
      <c r="N673" s="63" t="s">
        <v>2730</v>
      </c>
      <c r="O673" s="63"/>
      <c r="P673" s="63" t="s">
        <v>2732</v>
      </c>
      <c r="Q673" s="63"/>
      <c r="R673" s="63" t="s">
        <v>2431</v>
      </c>
      <c r="S673" s="63"/>
      <c r="T673" s="63" t="s">
        <v>2737</v>
      </c>
      <c r="U673" s="63" t="s">
        <v>2738</v>
      </c>
      <c r="V673" s="63" t="s">
        <v>2739</v>
      </c>
      <c r="W673" s="63" t="s">
        <v>2431</v>
      </c>
      <c r="X673" s="63"/>
      <c r="Y673" s="63" t="s">
        <v>2740</v>
      </c>
      <c r="Z673" s="63"/>
      <c r="AA673" s="63" t="s">
        <v>2728</v>
      </c>
      <c r="AB673" s="63"/>
      <c r="AC673" s="63" t="str">
        <f t="shared" si="21"/>
        <v>EM5RT Al1So5SS Pun-sge;NST=X</v>
      </c>
      <c r="AD673" s="34">
        <v>245</v>
      </c>
      <c r="AE673" s="40" t="str">
        <f>VLOOKUP(AD673,pTRAIT!A:B,2,FALSE)</f>
        <v>EM5RTRo5So5;NST=X / EM5RTCM5So5WSPu;NST=X</v>
      </c>
      <c r="AF673" s="63">
        <f>VLOOKUP($AD673,pTRAIT!$A:$X,7,FALSE)</f>
        <v>0</v>
      </c>
      <c r="AG673" s="63">
        <f>VLOOKUP($AD673,pTRAIT!$A:$X,8,FALSE)</f>
        <v>0</v>
      </c>
      <c r="AH673" s="63">
        <f>VLOOKUP($AD673,pTRAIT!$A:$X,9,FALSE)</f>
        <v>0</v>
      </c>
      <c r="AI673" s="63">
        <f>VLOOKUP($AD673,pTRAIT!$A:$X,10,FALSE)</f>
        <v>0</v>
      </c>
      <c r="AJ673" s="63">
        <f>VLOOKUP($AD673,pTRAIT!$A:$X,11,FALSE)</f>
        <v>0</v>
      </c>
      <c r="AK673" s="63">
        <f>VLOOKUP($AD673,pTRAIT!$A:$X,12,FALSE)</f>
        <v>0</v>
      </c>
      <c r="AL673" s="63">
        <f>VLOOKUP($AD673,pTRAIT!$A:$X,13,FALSE)</f>
        <v>0</v>
      </c>
      <c r="AM673" s="63">
        <f>VLOOKUP($AD673,pTRAIT!$A:$X,14,FALSE)</f>
        <v>0</v>
      </c>
      <c r="AN673" s="63">
        <f>VLOOKUP($AD673,pTRAIT!$A:$X,15,FALSE)</f>
        <v>0</v>
      </c>
      <c r="AO673" s="63">
        <f>VLOOKUP($AD673,pTRAIT!$A:$X,16,FALSE)</f>
        <v>0</v>
      </c>
      <c r="AP673" s="63">
        <f>VLOOKUP($AD673,pTRAIT!$A:$X,17,FALSE)</f>
        <v>0</v>
      </c>
      <c r="AQ673" s="63">
        <f>VLOOKUP($AD673,pTRAIT!$A:$X,18,FALSE)</f>
        <v>0</v>
      </c>
      <c r="AR673" s="63">
        <f>VLOOKUP($AD673,pTRAIT!$A:$X,19,FALSE)</f>
        <v>0</v>
      </c>
      <c r="AS673" s="63">
        <f>VLOOKUP($AD673,pTRAIT!$A:$X,20,FALSE)</f>
        <v>0</v>
      </c>
      <c r="AT673" s="63">
        <f>VLOOKUP($AD673,pTRAIT!$A:$X,21,FALSE)</f>
        <v>0</v>
      </c>
      <c r="AU673" s="63">
        <f>VLOOKUP($AD673,pTRAIT!$A:$X,22,FALSE)</f>
        <v>0</v>
      </c>
      <c r="AV673" s="63">
        <f>VLOOKUP($AD673,pTRAIT!$A:$X,23,FALSE)</f>
        <v>0</v>
      </c>
      <c r="AW673" s="63">
        <f>VLOOKUP($AD673,pTRAIT!$A:$X,24,FALSE)</f>
        <v>0</v>
      </c>
      <c r="AX673" s="67" t="s">
        <v>3413</v>
      </c>
      <c r="AY673" s="71" t="s">
        <v>3876</v>
      </c>
    </row>
    <row r="674" spans="1:51" ht="12" customHeight="1" x14ac:dyDescent="0.25">
      <c r="A674" s="32">
        <v>1079</v>
      </c>
      <c r="B674" s="33" t="s">
        <v>5</v>
      </c>
      <c r="C674" s="34">
        <v>334</v>
      </c>
      <c r="D674" s="32" t="str">
        <f t="shared" si="20"/>
        <v>1079X334</v>
      </c>
      <c r="E674" s="51" t="s">
        <v>1621</v>
      </c>
      <c r="F674" s="61" t="s">
        <v>2297</v>
      </c>
      <c r="G674" s="41" t="s">
        <v>43</v>
      </c>
      <c r="H674" s="38"/>
      <c r="I674" s="32">
        <v>1079</v>
      </c>
      <c r="J674" s="63">
        <f>VLOOKUP(I674,pTRAIT!A:B,2,FALSE)</f>
        <v>0</v>
      </c>
      <c r="K674" s="63" t="s">
        <v>2724</v>
      </c>
      <c r="L674" s="63"/>
      <c r="M674" s="63" t="s">
        <v>2437</v>
      </c>
      <c r="N674" s="63" t="s">
        <v>2730</v>
      </c>
      <c r="O674" s="63"/>
      <c r="P674" s="63" t="s">
        <v>2732</v>
      </c>
      <c r="Q674" s="63"/>
      <c r="R674" s="63" t="s">
        <v>2431</v>
      </c>
      <c r="S674" s="63"/>
      <c r="T674" s="63" t="s">
        <v>2737</v>
      </c>
      <c r="U674" s="63" t="s">
        <v>2738</v>
      </c>
      <c r="V674" s="63" t="s">
        <v>2739</v>
      </c>
      <c r="W674" s="63" t="s">
        <v>2431</v>
      </c>
      <c r="X674" s="63"/>
      <c r="Y674" s="63" t="s">
        <v>2740</v>
      </c>
      <c r="Z674" s="63"/>
      <c r="AA674" s="63" t="s">
        <v>2728</v>
      </c>
      <c r="AB674" s="63"/>
      <c r="AC674" s="63" t="str">
        <f t="shared" si="21"/>
        <v>EM5RT Al1So5SS Pun-sge;NST=X</v>
      </c>
      <c r="AD674" s="34">
        <v>334</v>
      </c>
      <c r="AE674" s="40" t="str">
        <f>VLOOKUP(AD674,pTRAIT!A:B,2,FALSE)</f>
        <v>EM5RTUeRo5So5;NST=X / EM5RTCM5So5WSPu;NST=X</v>
      </c>
      <c r="AF674" s="63">
        <f>VLOOKUP($AD674,pTRAIT!$A:$X,7,FALSE)</f>
        <v>0</v>
      </c>
      <c r="AG674" s="63">
        <f>VLOOKUP($AD674,pTRAIT!$A:$X,8,FALSE)</f>
        <v>0</v>
      </c>
      <c r="AH674" s="63">
        <f>VLOOKUP($AD674,pTRAIT!$A:$X,9,FALSE)</f>
        <v>0</v>
      </c>
      <c r="AI674" s="63">
        <f>VLOOKUP($AD674,pTRAIT!$A:$X,10,FALSE)</f>
        <v>0</v>
      </c>
      <c r="AJ674" s="63">
        <f>VLOOKUP($AD674,pTRAIT!$A:$X,11,FALSE)</f>
        <v>0</v>
      </c>
      <c r="AK674" s="63">
        <f>VLOOKUP($AD674,pTRAIT!$A:$X,12,FALSE)</f>
        <v>0</v>
      </c>
      <c r="AL674" s="63">
        <f>VLOOKUP($AD674,pTRAIT!$A:$X,13,FALSE)</f>
        <v>0</v>
      </c>
      <c r="AM674" s="63">
        <f>VLOOKUP($AD674,pTRAIT!$A:$X,14,FALSE)</f>
        <v>0</v>
      </c>
      <c r="AN674" s="63">
        <f>VLOOKUP($AD674,pTRAIT!$A:$X,15,FALSE)</f>
        <v>0</v>
      </c>
      <c r="AO674" s="63">
        <f>VLOOKUP($AD674,pTRAIT!$A:$X,16,FALSE)</f>
        <v>0</v>
      </c>
      <c r="AP674" s="63">
        <f>VLOOKUP($AD674,pTRAIT!$A:$X,17,FALSE)</f>
        <v>0</v>
      </c>
      <c r="AQ674" s="63">
        <f>VLOOKUP($AD674,pTRAIT!$A:$X,18,FALSE)</f>
        <v>0</v>
      </c>
      <c r="AR674" s="63">
        <f>VLOOKUP($AD674,pTRAIT!$A:$X,19,FALSE)</f>
        <v>0</v>
      </c>
      <c r="AS674" s="63">
        <f>VLOOKUP($AD674,pTRAIT!$A:$X,20,FALSE)</f>
        <v>0</v>
      </c>
      <c r="AT674" s="63">
        <f>VLOOKUP($AD674,pTRAIT!$A:$X,21,FALSE)</f>
        <v>0</v>
      </c>
      <c r="AU674" s="63">
        <f>VLOOKUP($AD674,pTRAIT!$A:$X,22,FALSE)</f>
        <v>0</v>
      </c>
      <c r="AV674" s="63">
        <f>VLOOKUP($AD674,pTRAIT!$A:$X,23,FALSE)</f>
        <v>0</v>
      </c>
      <c r="AW674" s="63">
        <f>VLOOKUP($AD674,pTRAIT!$A:$X,24,FALSE)</f>
        <v>0</v>
      </c>
      <c r="AX674" s="67" t="s">
        <v>3414</v>
      </c>
      <c r="AY674" s="71" t="s">
        <v>3877</v>
      </c>
    </row>
    <row r="675" spans="1:51" ht="12" customHeight="1" x14ac:dyDescent="0.25">
      <c r="A675" s="32">
        <v>1079</v>
      </c>
      <c r="B675" s="33" t="s">
        <v>5</v>
      </c>
      <c r="C675" s="34">
        <v>385</v>
      </c>
      <c r="D675" s="32" t="str">
        <f t="shared" si="20"/>
        <v>1079X385</v>
      </c>
      <c r="E675" s="51" t="s">
        <v>1621</v>
      </c>
      <c r="F675" s="61" t="s">
        <v>2298</v>
      </c>
      <c r="G675" s="41" t="s">
        <v>43</v>
      </c>
      <c r="H675" s="38"/>
      <c r="I675" s="32">
        <v>1079</v>
      </c>
      <c r="J675" s="63">
        <f>VLOOKUP(I675,pTRAIT!A:B,2,FALSE)</f>
        <v>0</v>
      </c>
      <c r="K675" s="63" t="s">
        <v>2724</v>
      </c>
      <c r="L675" s="63"/>
      <c r="M675" s="63" t="s">
        <v>2437</v>
      </c>
      <c r="N675" s="63" t="s">
        <v>2730</v>
      </c>
      <c r="O675" s="63"/>
      <c r="P675" s="63" t="s">
        <v>2732</v>
      </c>
      <c r="Q675" s="63"/>
      <c r="R675" s="63" t="s">
        <v>2431</v>
      </c>
      <c r="S675" s="63"/>
      <c r="T675" s="63" t="s">
        <v>2737</v>
      </c>
      <c r="U675" s="63" t="s">
        <v>2738</v>
      </c>
      <c r="V675" s="63" t="s">
        <v>2739</v>
      </c>
      <c r="W675" s="63" t="s">
        <v>2431</v>
      </c>
      <c r="X675" s="63"/>
      <c r="Y675" s="63" t="s">
        <v>2740</v>
      </c>
      <c r="Z675" s="63"/>
      <c r="AA675" s="63" t="s">
        <v>2728</v>
      </c>
      <c r="AB675" s="63"/>
      <c r="AC675" s="63" t="str">
        <f t="shared" si="21"/>
        <v>EM5RT Al1So5SS Pun-sge;NST=X</v>
      </c>
      <c r="AD675" s="34">
        <v>385</v>
      </c>
      <c r="AE675" s="40" t="str">
        <f>VLOOKUP(AD675,pTRAIT!A:B,2,FALSE)</f>
        <v>EM5RTUeRo5So5;NST=X / EM5RTCM5So5WSPu;NST=X</v>
      </c>
      <c r="AF675" s="63">
        <f>VLOOKUP($AD675,pTRAIT!$A:$X,7,FALSE)</f>
        <v>0</v>
      </c>
      <c r="AG675" s="63">
        <f>VLOOKUP($AD675,pTRAIT!$A:$X,8,FALSE)</f>
        <v>0</v>
      </c>
      <c r="AH675" s="63">
        <f>VLOOKUP($AD675,pTRAIT!$A:$X,9,FALSE)</f>
        <v>0</v>
      </c>
      <c r="AI675" s="63">
        <f>VLOOKUP($AD675,pTRAIT!$A:$X,10,FALSE)</f>
        <v>0</v>
      </c>
      <c r="AJ675" s="63">
        <f>VLOOKUP($AD675,pTRAIT!$A:$X,11,FALSE)</f>
        <v>0</v>
      </c>
      <c r="AK675" s="63">
        <f>VLOOKUP($AD675,pTRAIT!$A:$X,12,FALSE)</f>
        <v>0</v>
      </c>
      <c r="AL675" s="63">
        <f>VLOOKUP($AD675,pTRAIT!$A:$X,13,FALSE)</f>
        <v>0</v>
      </c>
      <c r="AM675" s="63">
        <f>VLOOKUP($AD675,pTRAIT!$A:$X,14,FALSE)</f>
        <v>0</v>
      </c>
      <c r="AN675" s="63">
        <f>VLOOKUP($AD675,pTRAIT!$A:$X,15,FALSE)</f>
        <v>0</v>
      </c>
      <c r="AO675" s="63">
        <f>VLOOKUP($AD675,pTRAIT!$A:$X,16,FALSE)</f>
        <v>0</v>
      </c>
      <c r="AP675" s="63">
        <f>VLOOKUP($AD675,pTRAIT!$A:$X,17,FALSE)</f>
        <v>0</v>
      </c>
      <c r="AQ675" s="63">
        <f>VLOOKUP($AD675,pTRAIT!$A:$X,18,FALSE)</f>
        <v>0</v>
      </c>
      <c r="AR675" s="63">
        <f>VLOOKUP($AD675,pTRAIT!$A:$X,19,FALSE)</f>
        <v>0</v>
      </c>
      <c r="AS675" s="63">
        <f>VLOOKUP($AD675,pTRAIT!$A:$X,20,FALSE)</f>
        <v>0</v>
      </c>
      <c r="AT675" s="63">
        <f>VLOOKUP($AD675,pTRAIT!$A:$X,21,FALSE)</f>
        <v>0</v>
      </c>
      <c r="AU675" s="63">
        <f>VLOOKUP($AD675,pTRAIT!$A:$X,22,FALSE)</f>
        <v>0</v>
      </c>
      <c r="AV675" s="63">
        <f>VLOOKUP($AD675,pTRAIT!$A:$X,23,FALSE)</f>
        <v>0</v>
      </c>
      <c r="AW675" s="63">
        <f>VLOOKUP($AD675,pTRAIT!$A:$X,24,FALSE)</f>
        <v>0</v>
      </c>
      <c r="AX675" s="67" t="s">
        <v>3415</v>
      </c>
      <c r="AY675" s="71" t="s">
        <v>3877</v>
      </c>
    </row>
    <row r="676" spans="1:51" ht="12" customHeight="1" x14ac:dyDescent="0.25">
      <c r="A676" s="32">
        <v>1079</v>
      </c>
      <c r="B676" s="33" t="s">
        <v>5</v>
      </c>
      <c r="C676" s="34">
        <v>437</v>
      </c>
      <c r="D676" s="32" t="str">
        <f t="shared" si="20"/>
        <v>1079X437</v>
      </c>
      <c r="E676" s="51" t="s">
        <v>1621</v>
      </c>
      <c r="F676" s="61" t="s">
        <v>2299</v>
      </c>
      <c r="G676" s="41" t="s">
        <v>43</v>
      </c>
      <c r="H676" s="38"/>
      <c r="I676" s="32">
        <v>1079</v>
      </c>
      <c r="J676" s="63">
        <f>VLOOKUP(I676,pTRAIT!A:B,2,FALSE)</f>
        <v>0</v>
      </c>
      <c r="K676" s="63" t="s">
        <v>2724</v>
      </c>
      <c r="L676" s="63"/>
      <c r="M676" s="63" t="s">
        <v>2437</v>
      </c>
      <c r="N676" s="63" t="s">
        <v>2730</v>
      </c>
      <c r="O676" s="63"/>
      <c r="P676" s="63" t="s">
        <v>2732</v>
      </c>
      <c r="Q676" s="63"/>
      <c r="R676" s="63" t="s">
        <v>2431</v>
      </c>
      <c r="S676" s="63"/>
      <c r="T676" s="63" t="s">
        <v>2737</v>
      </c>
      <c r="U676" s="63" t="s">
        <v>2738</v>
      </c>
      <c r="V676" s="63" t="s">
        <v>2739</v>
      </c>
      <c r="W676" s="63" t="s">
        <v>2431</v>
      </c>
      <c r="X676" s="63"/>
      <c r="Y676" s="63" t="s">
        <v>2740</v>
      </c>
      <c r="Z676" s="63"/>
      <c r="AA676" s="63" t="s">
        <v>2728</v>
      </c>
      <c r="AB676" s="63"/>
      <c r="AC676" s="63" t="str">
        <f t="shared" si="21"/>
        <v>EM5RT Al1So5SS Pun-sge;NST=X</v>
      </c>
      <c r="AD676" s="34">
        <v>437</v>
      </c>
      <c r="AE676" s="40" t="str">
        <f>VLOOKUP(AD676,pTRAIT!A:B,2,FALSE)</f>
        <v>EM5RTUeRo5So5;NST=X / EM5RTCM5So5WSPu;NST=X</v>
      </c>
      <c r="AF676" s="63">
        <f>VLOOKUP($AD676,pTRAIT!$A:$X,7,FALSE)</f>
        <v>0</v>
      </c>
      <c r="AG676" s="63">
        <f>VLOOKUP($AD676,pTRAIT!$A:$X,8,FALSE)</f>
        <v>0</v>
      </c>
      <c r="AH676" s="63">
        <f>VLOOKUP($AD676,pTRAIT!$A:$X,9,FALSE)</f>
        <v>0</v>
      </c>
      <c r="AI676" s="63">
        <f>VLOOKUP($AD676,pTRAIT!$A:$X,10,FALSE)</f>
        <v>0</v>
      </c>
      <c r="AJ676" s="63">
        <f>VLOOKUP($AD676,pTRAIT!$A:$X,11,FALSE)</f>
        <v>0</v>
      </c>
      <c r="AK676" s="63">
        <f>VLOOKUP($AD676,pTRAIT!$A:$X,12,FALSE)</f>
        <v>0</v>
      </c>
      <c r="AL676" s="63">
        <f>VLOOKUP($AD676,pTRAIT!$A:$X,13,FALSE)</f>
        <v>0</v>
      </c>
      <c r="AM676" s="63">
        <f>VLOOKUP($AD676,pTRAIT!$A:$X,14,FALSE)</f>
        <v>0</v>
      </c>
      <c r="AN676" s="63">
        <f>VLOOKUP($AD676,pTRAIT!$A:$X,15,FALSE)</f>
        <v>0</v>
      </c>
      <c r="AO676" s="63">
        <f>VLOOKUP($AD676,pTRAIT!$A:$X,16,FALSE)</f>
        <v>0</v>
      </c>
      <c r="AP676" s="63">
        <f>VLOOKUP($AD676,pTRAIT!$A:$X,17,FALSE)</f>
        <v>0</v>
      </c>
      <c r="AQ676" s="63">
        <f>VLOOKUP($AD676,pTRAIT!$A:$X,18,FALSE)</f>
        <v>0</v>
      </c>
      <c r="AR676" s="63">
        <f>VLOOKUP($AD676,pTRAIT!$A:$X,19,FALSE)</f>
        <v>0</v>
      </c>
      <c r="AS676" s="63">
        <f>VLOOKUP($AD676,pTRAIT!$A:$X,20,FALSE)</f>
        <v>0</v>
      </c>
      <c r="AT676" s="63">
        <f>VLOOKUP($AD676,pTRAIT!$A:$X,21,FALSE)</f>
        <v>0</v>
      </c>
      <c r="AU676" s="63">
        <f>VLOOKUP($AD676,pTRAIT!$A:$X,22,FALSE)</f>
        <v>0</v>
      </c>
      <c r="AV676" s="63">
        <f>VLOOKUP($AD676,pTRAIT!$A:$X,23,FALSE)</f>
        <v>0</v>
      </c>
      <c r="AW676" s="63">
        <f>VLOOKUP($AD676,pTRAIT!$A:$X,24,FALSE)</f>
        <v>0</v>
      </c>
      <c r="AX676" s="67" t="s">
        <v>3416</v>
      </c>
      <c r="AY676" s="71" t="s">
        <v>3877</v>
      </c>
    </row>
    <row r="677" spans="1:51" ht="12" customHeight="1" x14ac:dyDescent="0.25">
      <c r="A677" s="32">
        <v>1079</v>
      </c>
      <c r="B677" s="33" t="s">
        <v>5</v>
      </c>
      <c r="C677" s="34">
        <v>1140</v>
      </c>
      <c r="D677" s="32" t="str">
        <f t="shared" si="20"/>
        <v>1079X1140</v>
      </c>
      <c r="E677" s="50" t="s">
        <v>1620</v>
      </c>
      <c r="F677" s="61" t="s">
        <v>2300</v>
      </c>
      <c r="G677" s="41" t="s">
        <v>43</v>
      </c>
      <c r="H677" s="38"/>
      <c r="I677" s="32">
        <v>1079</v>
      </c>
      <c r="J677" s="63">
        <f>VLOOKUP(I677,pTRAIT!A:B,2,FALSE)</f>
        <v>0</v>
      </c>
      <c r="K677" s="63" t="s">
        <v>2724</v>
      </c>
      <c r="L677" s="63"/>
      <c r="M677" s="63" t="s">
        <v>2437</v>
      </c>
      <c r="N677" s="63" t="s">
        <v>2730</v>
      </c>
      <c r="O677" s="63"/>
      <c r="P677" s="63" t="s">
        <v>2732</v>
      </c>
      <c r="Q677" s="63"/>
      <c r="R677" s="63" t="s">
        <v>2431</v>
      </c>
      <c r="S677" s="63"/>
      <c r="T677" s="63" t="s">
        <v>2737</v>
      </c>
      <c r="U677" s="63" t="s">
        <v>2738</v>
      </c>
      <c r="V677" s="63" t="s">
        <v>2739</v>
      </c>
      <c r="W677" s="63" t="s">
        <v>2431</v>
      </c>
      <c r="X677" s="63"/>
      <c r="Y677" s="63" t="s">
        <v>2740</v>
      </c>
      <c r="Z677" s="63"/>
      <c r="AA677" s="63" t="s">
        <v>2728</v>
      </c>
      <c r="AB677" s="63"/>
      <c r="AC677" s="63" t="str">
        <f t="shared" si="21"/>
        <v>EM5RT Al1So5SS Pun-sge;NST=X</v>
      </c>
      <c r="AD677" s="34">
        <v>1140</v>
      </c>
      <c r="AE677" s="40" t="str">
        <f>VLOOKUP(AD677,pTRAIT!A:B,2,FALSE)</f>
        <v>EM5RTCM5(So5)Pu;NST=X / EM5RTCM5So5WSPu;NST=X</v>
      </c>
      <c r="AF677" s="63">
        <f>VLOOKUP($AD677,pTRAIT!$A:$X,7,FALSE)</f>
        <v>0</v>
      </c>
      <c r="AG677" s="63">
        <f>VLOOKUP($AD677,pTRAIT!$A:$X,8,FALSE)</f>
        <v>0</v>
      </c>
      <c r="AH677" s="63">
        <f>VLOOKUP($AD677,pTRAIT!$A:$X,9,FALSE)</f>
        <v>0</v>
      </c>
      <c r="AI677" s="63">
        <f>VLOOKUP($AD677,pTRAIT!$A:$X,10,FALSE)</f>
        <v>0</v>
      </c>
      <c r="AJ677" s="63">
        <f>VLOOKUP($AD677,pTRAIT!$A:$X,11,FALSE)</f>
        <v>0</v>
      </c>
      <c r="AK677" s="63">
        <f>VLOOKUP($AD677,pTRAIT!$A:$X,12,FALSE)</f>
        <v>0</v>
      </c>
      <c r="AL677" s="63">
        <f>VLOOKUP($AD677,pTRAIT!$A:$X,13,FALSE)</f>
        <v>0</v>
      </c>
      <c r="AM677" s="63">
        <f>VLOOKUP($AD677,pTRAIT!$A:$X,14,FALSE)</f>
        <v>0</v>
      </c>
      <c r="AN677" s="63">
        <f>VLOOKUP($AD677,pTRAIT!$A:$X,15,FALSE)</f>
        <v>0</v>
      </c>
      <c r="AO677" s="63">
        <f>VLOOKUP($AD677,pTRAIT!$A:$X,16,FALSE)</f>
        <v>0</v>
      </c>
      <c r="AP677" s="63">
        <f>VLOOKUP($AD677,pTRAIT!$A:$X,17,FALSE)</f>
        <v>0</v>
      </c>
      <c r="AQ677" s="63">
        <f>VLOOKUP($AD677,pTRAIT!$A:$X,18,FALSE)</f>
        <v>0</v>
      </c>
      <c r="AR677" s="63">
        <f>VLOOKUP($AD677,pTRAIT!$A:$X,19,FALSE)</f>
        <v>0</v>
      </c>
      <c r="AS677" s="63">
        <f>VLOOKUP($AD677,pTRAIT!$A:$X,20,FALSE)</f>
        <v>0</v>
      </c>
      <c r="AT677" s="63">
        <f>VLOOKUP($AD677,pTRAIT!$A:$X,21,FALSE)</f>
        <v>0</v>
      </c>
      <c r="AU677" s="63">
        <f>VLOOKUP($AD677,pTRAIT!$A:$X,22,FALSE)</f>
        <v>0</v>
      </c>
      <c r="AV677" s="63">
        <f>VLOOKUP($AD677,pTRAIT!$A:$X,23,FALSE)</f>
        <v>0</v>
      </c>
      <c r="AW677" s="63">
        <f>VLOOKUP($AD677,pTRAIT!$A:$X,24,FALSE)</f>
        <v>0</v>
      </c>
      <c r="AX677" s="67" t="s">
        <v>3417</v>
      </c>
      <c r="AY677" s="71" t="s">
        <v>3878</v>
      </c>
    </row>
    <row r="678" spans="1:51" ht="12" customHeight="1" x14ac:dyDescent="0.25">
      <c r="A678" s="32">
        <v>1079</v>
      </c>
      <c r="B678" s="33" t="s">
        <v>5</v>
      </c>
      <c r="C678" s="34">
        <v>1209</v>
      </c>
      <c r="D678" s="32" t="str">
        <f t="shared" si="20"/>
        <v>1079X1209</v>
      </c>
      <c r="E678" s="50" t="s">
        <v>1620</v>
      </c>
      <c r="F678" s="61" t="s">
        <v>2301</v>
      </c>
      <c r="G678" s="41" t="s">
        <v>43</v>
      </c>
      <c r="H678" s="38"/>
      <c r="I678" s="32">
        <v>1079</v>
      </c>
      <c r="J678" s="63">
        <f>VLOOKUP(I678,pTRAIT!A:B,2,FALSE)</f>
        <v>0</v>
      </c>
      <c r="K678" s="63" t="s">
        <v>2724</v>
      </c>
      <c r="L678" s="63"/>
      <c r="M678" s="63" t="s">
        <v>2437</v>
      </c>
      <c r="N678" s="63" t="s">
        <v>2730</v>
      </c>
      <c r="O678" s="63"/>
      <c r="P678" s="63" t="s">
        <v>2732</v>
      </c>
      <c r="Q678" s="63"/>
      <c r="R678" s="63" t="s">
        <v>2431</v>
      </c>
      <c r="S678" s="63"/>
      <c r="T678" s="63" t="s">
        <v>2737</v>
      </c>
      <c r="U678" s="63" t="s">
        <v>2738</v>
      </c>
      <c r="V678" s="63" t="s">
        <v>2739</v>
      </c>
      <c r="W678" s="63" t="s">
        <v>2431</v>
      </c>
      <c r="X678" s="63"/>
      <c r="Y678" s="63" t="s">
        <v>2740</v>
      </c>
      <c r="Z678" s="63"/>
      <c r="AA678" s="63" t="s">
        <v>2728</v>
      </c>
      <c r="AB678" s="63"/>
      <c r="AC678" s="63" t="str">
        <f t="shared" si="21"/>
        <v>EM5RT Al1So5SS Pun-sge;NST=X</v>
      </c>
      <c r="AD678" s="34">
        <v>1209</v>
      </c>
      <c r="AE678" s="40" t="str">
        <f>VLOOKUP(AD678,pTRAIT!A:B,2,FALSE)</f>
        <v>EM5RTCM5Pu;NST=X / EM5RTCM5So5WSPu;NST=X</v>
      </c>
      <c r="AF678" s="63">
        <f>VLOOKUP($AD678,pTRAIT!$A:$X,7,FALSE)</f>
        <v>0</v>
      </c>
      <c r="AG678" s="63">
        <f>VLOOKUP($AD678,pTRAIT!$A:$X,8,FALSE)</f>
        <v>0</v>
      </c>
      <c r="AH678" s="63">
        <f>VLOOKUP($AD678,pTRAIT!$A:$X,9,FALSE)</f>
        <v>0</v>
      </c>
      <c r="AI678" s="63">
        <f>VLOOKUP($AD678,pTRAIT!$A:$X,10,FALSE)</f>
        <v>0</v>
      </c>
      <c r="AJ678" s="63">
        <f>VLOOKUP($AD678,pTRAIT!$A:$X,11,FALSE)</f>
        <v>0</v>
      </c>
      <c r="AK678" s="63">
        <f>VLOOKUP($AD678,pTRAIT!$A:$X,12,FALSE)</f>
        <v>0</v>
      </c>
      <c r="AL678" s="63">
        <f>VLOOKUP($AD678,pTRAIT!$A:$X,13,FALSE)</f>
        <v>0</v>
      </c>
      <c r="AM678" s="63">
        <f>VLOOKUP($AD678,pTRAIT!$A:$X,14,FALSE)</f>
        <v>0</v>
      </c>
      <c r="AN678" s="63">
        <f>VLOOKUP($AD678,pTRAIT!$A:$X,15,FALSE)</f>
        <v>0</v>
      </c>
      <c r="AO678" s="63">
        <f>VLOOKUP($AD678,pTRAIT!$A:$X,16,FALSE)</f>
        <v>0</v>
      </c>
      <c r="AP678" s="63">
        <f>VLOOKUP($AD678,pTRAIT!$A:$X,17,FALSE)</f>
        <v>0</v>
      </c>
      <c r="AQ678" s="63">
        <f>VLOOKUP($AD678,pTRAIT!$A:$X,18,FALSE)</f>
        <v>0</v>
      </c>
      <c r="AR678" s="63">
        <f>VLOOKUP($AD678,pTRAIT!$A:$X,19,FALSE)</f>
        <v>0</v>
      </c>
      <c r="AS678" s="63">
        <f>VLOOKUP($AD678,pTRAIT!$A:$X,20,FALSE)</f>
        <v>0</v>
      </c>
      <c r="AT678" s="63">
        <f>VLOOKUP($AD678,pTRAIT!$A:$X,21,FALSE)</f>
        <v>0</v>
      </c>
      <c r="AU678" s="63">
        <f>VLOOKUP($AD678,pTRAIT!$A:$X,22,FALSE)</f>
        <v>0</v>
      </c>
      <c r="AV678" s="63">
        <f>VLOOKUP($AD678,pTRAIT!$A:$X,23,FALSE)</f>
        <v>0</v>
      </c>
      <c r="AW678" s="63">
        <f>VLOOKUP($AD678,pTRAIT!$A:$X,24,FALSE)</f>
        <v>0</v>
      </c>
      <c r="AX678" s="67" t="s">
        <v>3418</v>
      </c>
      <c r="AY678" s="71" t="s">
        <v>3879</v>
      </c>
    </row>
    <row r="679" spans="1:51" ht="12" customHeight="1" x14ac:dyDescent="0.25">
      <c r="A679" s="32">
        <v>1079</v>
      </c>
      <c r="B679" s="33" t="s">
        <v>5</v>
      </c>
      <c r="C679" s="34">
        <v>1277</v>
      </c>
      <c r="D679" s="32" t="str">
        <f t="shared" si="20"/>
        <v>1079X1277</v>
      </c>
      <c r="E679" s="50" t="s">
        <v>1620</v>
      </c>
      <c r="F679" s="61" t="s">
        <v>2302</v>
      </c>
      <c r="G679" s="41" t="s">
        <v>43</v>
      </c>
      <c r="H679" s="38"/>
      <c r="I679" s="32">
        <v>1079</v>
      </c>
      <c r="J679" s="63">
        <f>VLOOKUP(I679,pTRAIT!A:B,2,FALSE)</f>
        <v>0</v>
      </c>
      <c r="K679" s="63" t="s">
        <v>2724</v>
      </c>
      <c r="L679" s="63"/>
      <c r="M679" s="63" t="s">
        <v>2437</v>
      </c>
      <c r="N679" s="63" t="s">
        <v>2730</v>
      </c>
      <c r="O679" s="63"/>
      <c r="P679" s="63" t="s">
        <v>2732</v>
      </c>
      <c r="Q679" s="63"/>
      <c r="R679" s="63" t="s">
        <v>2431</v>
      </c>
      <c r="S679" s="63"/>
      <c r="T679" s="63" t="s">
        <v>2737</v>
      </c>
      <c r="U679" s="63" t="s">
        <v>2738</v>
      </c>
      <c r="V679" s="63" t="s">
        <v>2739</v>
      </c>
      <c r="W679" s="63" t="s">
        <v>2431</v>
      </c>
      <c r="X679" s="63"/>
      <c r="Y679" s="63" t="s">
        <v>2740</v>
      </c>
      <c r="Z679" s="63"/>
      <c r="AA679" s="63" t="s">
        <v>2728</v>
      </c>
      <c r="AB679" s="63"/>
      <c r="AC679" s="63" t="str">
        <f t="shared" si="21"/>
        <v>EM5RT Al1So5SS Pun-sge;NST=X</v>
      </c>
      <c r="AD679" s="34">
        <v>1277</v>
      </c>
      <c r="AE679" s="40" t="str">
        <f>VLOOKUP(AD679,pTRAIT!A:B,2,FALSE)</f>
        <v>EM5RTCM5Ro5So5Pu;NST=X / EM5RTCM5So5WSPu;NST=X</v>
      </c>
      <c r="AF679" s="63">
        <f>VLOOKUP($AD679,pTRAIT!$A:$X,7,FALSE)</f>
        <v>0</v>
      </c>
      <c r="AG679" s="63">
        <f>VLOOKUP($AD679,pTRAIT!$A:$X,8,FALSE)</f>
        <v>0</v>
      </c>
      <c r="AH679" s="63">
        <f>VLOOKUP($AD679,pTRAIT!$A:$X,9,FALSE)</f>
        <v>0</v>
      </c>
      <c r="AI679" s="63">
        <f>VLOOKUP($AD679,pTRAIT!$A:$X,10,FALSE)</f>
        <v>0</v>
      </c>
      <c r="AJ679" s="63">
        <f>VLOOKUP($AD679,pTRAIT!$A:$X,11,FALSE)</f>
        <v>0</v>
      </c>
      <c r="AK679" s="63">
        <f>VLOOKUP($AD679,pTRAIT!$A:$X,12,FALSE)</f>
        <v>0</v>
      </c>
      <c r="AL679" s="63">
        <f>VLOOKUP($AD679,pTRAIT!$A:$X,13,FALSE)</f>
        <v>0</v>
      </c>
      <c r="AM679" s="63">
        <f>VLOOKUP($AD679,pTRAIT!$A:$X,14,FALSE)</f>
        <v>0</v>
      </c>
      <c r="AN679" s="63">
        <f>VLOOKUP($AD679,pTRAIT!$A:$X,15,FALSE)</f>
        <v>0</v>
      </c>
      <c r="AO679" s="63">
        <f>VLOOKUP($AD679,pTRAIT!$A:$X,16,FALSE)</f>
        <v>0</v>
      </c>
      <c r="AP679" s="63">
        <f>VLOOKUP($AD679,pTRAIT!$A:$X,17,FALSE)</f>
        <v>0</v>
      </c>
      <c r="AQ679" s="63">
        <f>VLOOKUP($AD679,pTRAIT!$A:$X,18,FALSE)</f>
        <v>0</v>
      </c>
      <c r="AR679" s="63">
        <f>VLOOKUP($AD679,pTRAIT!$A:$X,19,FALSE)</f>
        <v>0</v>
      </c>
      <c r="AS679" s="63">
        <f>VLOOKUP($AD679,pTRAIT!$A:$X,20,FALSE)</f>
        <v>0</v>
      </c>
      <c r="AT679" s="63">
        <f>VLOOKUP($AD679,pTRAIT!$A:$X,21,FALSE)</f>
        <v>0</v>
      </c>
      <c r="AU679" s="63">
        <f>VLOOKUP($AD679,pTRAIT!$A:$X,22,FALSE)</f>
        <v>0</v>
      </c>
      <c r="AV679" s="63">
        <f>VLOOKUP($AD679,pTRAIT!$A:$X,23,FALSE)</f>
        <v>0</v>
      </c>
      <c r="AW679" s="63">
        <f>VLOOKUP($AD679,pTRAIT!$A:$X,24,FALSE)</f>
        <v>0</v>
      </c>
      <c r="AX679" s="67" t="s">
        <v>3419</v>
      </c>
      <c r="AY679" s="71" t="s">
        <v>3880</v>
      </c>
    </row>
    <row r="680" spans="1:51" ht="12" customHeight="1" x14ac:dyDescent="0.25">
      <c r="A680" s="32">
        <v>1079</v>
      </c>
      <c r="B680" s="33" t="s">
        <v>5</v>
      </c>
      <c r="C680" s="34">
        <v>1350</v>
      </c>
      <c r="D680" s="32" t="str">
        <f t="shared" si="20"/>
        <v>1079X1350</v>
      </c>
      <c r="E680" s="50" t="s">
        <v>1620</v>
      </c>
      <c r="F680" s="61" t="s">
        <v>2303</v>
      </c>
      <c r="G680" s="41" t="s">
        <v>43</v>
      </c>
      <c r="H680" s="38"/>
      <c r="I680" s="32">
        <v>1079</v>
      </c>
      <c r="J680" s="63">
        <f>VLOOKUP(I680,pTRAIT!A:B,2,FALSE)</f>
        <v>0</v>
      </c>
      <c r="K680" s="63" t="s">
        <v>2724</v>
      </c>
      <c r="L680" s="63"/>
      <c r="M680" s="63" t="s">
        <v>2437</v>
      </c>
      <c r="N680" s="63" t="s">
        <v>2730</v>
      </c>
      <c r="O680" s="63"/>
      <c r="P680" s="63" t="s">
        <v>2732</v>
      </c>
      <c r="Q680" s="63"/>
      <c r="R680" s="63" t="s">
        <v>2431</v>
      </c>
      <c r="S680" s="63"/>
      <c r="T680" s="63" t="s">
        <v>2737</v>
      </c>
      <c r="U680" s="63" t="s">
        <v>2738</v>
      </c>
      <c r="V680" s="63" t="s">
        <v>2739</v>
      </c>
      <c r="W680" s="63" t="s">
        <v>2431</v>
      </c>
      <c r="X680" s="63"/>
      <c r="Y680" s="63" t="s">
        <v>2740</v>
      </c>
      <c r="Z680" s="63"/>
      <c r="AA680" s="63" t="s">
        <v>2728</v>
      </c>
      <c r="AB680" s="63"/>
      <c r="AC680" s="63" t="str">
        <f t="shared" si="21"/>
        <v>EM5RT Al1So5SS Pun-sge;NST=X</v>
      </c>
      <c r="AD680" s="34">
        <v>1350</v>
      </c>
      <c r="AE680" s="40" t="str">
        <f>VLOOKUP(AD680,pTRAIT!A:B,2,FALSE)</f>
        <v>EM5RTCM5So5Pu;NST=X / EM5RTCM5So5WSPu;NST=X</v>
      </c>
      <c r="AF680" s="63">
        <f>VLOOKUP($AD680,pTRAIT!$A:$X,7,FALSE)</f>
        <v>0</v>
      </c>
      <c r="AG680" s="63">
        <f>VLOOKUP($AD680,pTRAIT!$A:$X,8,FALSE)</f>
        <v>0</v>
      </c>
      <c r="AH680" s="63">
        <f>VLOOKUP($AD680,pTRAIT!$A:$X,9,FALSE)</f>
        <v>0</v>
      </c>
      <c r="AI680" s="63">
        <f>VLOOKUP($AD680,pTRAIT!$A:$X,10,FALSE)</f>
        <v>0</v>
      </c>
      <c r="AJ680" s="63">
        <f>VLOOKUP($AD680,pTRAIT!$A:$X,11,FALSE)</f>
        <v>0</v>
      </c>
      <c r="AK680" s="63">
        <f>VLOOKUP($AD680,pTRAIT!$A:$X,12,FALSE)</f>
        <v>0</v>
      </c>
      <c r="AL680" s="63">
        <f>VLOOKUP($AD680,pTRAIT!$A:$X,13,FALSE)</f>
        <v>0</v>
      </c>
      <c r="AM680" s="63">
        <f>VLOOKUP($AD680,pTRAIT!$A:$X,14,FALSE)</f>
        <v>0</v>
      </c>
      <c r="AN680" s="63">
        <f>VLOOKUP($AD680,pTRAIT!$A:$X,15,FALSE)</f>
        <v>0</v>
      </c>
      <c r="AO680" s="63">
        <f>VLOOKUP($AD680,pTRAIT!$A:$X,16,FALSE)</f>
        <v>0</v>
      </c>
      <c r="AP680" s="63">
        <f>VLOOKUP($AD680,pTRAIT!$A:$X,17,FALSE)</f>
        <v>0</v>
      </c>
      <c r="AQ680" s="63">
        <f>VLOOKUP($AD680,pTRAIT!$A:$X,18,FALSE)</f>
        <v>0</v>
      </c>
      <c r="AR680" s="63">
        <f>VLOOKUP($AD680,pTRAIT!$A:$X,19,FALSE)</f>
        <v>0</v>
      </c>
      <c r="AS680" s="63">
        <f>VLOOKUP($AD680,pTRAIT!$A:$X,20,FALSE)</f>
        <v>0</v>
      </c>
      <c r="AT680" s="63">
        <f>VLOOKUP($AD680,pTRAIT!$A:$X,21,FALSE)</f>
        <v>0</v>
      </c>
      <c r="AU680" s="63">
        <f>VLOOKUP($AD680,pTRAIT!$A:$X,22,FALSE)</f>
        <v>0</v>
      </c>
      <c r="AV680" s="63">
        <f>VLOOKUP($AD680,pTRAIT!$A:$X,23,FALSE)</f>
        <v>0</v>
      </c>
      <c r="AW680" s="63">
        <f>VLOOKUP($AD680,pTRAIT!$A:$X,24,FALSE)</f>
        <v>0</v>
      </c>
      <c r="AX680" s="67" t="s">
        <v>3420</v>
      </c>
      <c r="AY680" s="71" t="s">
        <v>3881</v>
      </c>
    </row>
    <row r="681" spans="1:51" ht="12" customHeight="1" x14ac:dyDescent="0.25">
      <c r="A681" s="32">
        <v>1079</v>
      </c>
      <c r="B681" s="33" t="s">
        <v>5</v>
      </c>
      <c r="C681" s="34">
        <v>1371</v>
      </c>
      <c r="D681" s="32" t="str">
        <f t="shared" si="20"/>
        <v>1079X1371</v>
      </c>
      <c r="E681" s="50" t="s">
        <v>1620</v>
      </c>
      <c r="F681" s="61" t="s">
        <v>2304</v>
      </c>
      <c r="G681" s="41" t="s">
        <v>43</v>
      </c>
      <c r="H681" s="38"/>
      <c r="I681" s="32">
        <v>1079</v>
      </c>
      <c r="J681" s="63">
        <f>VLOOKUP(I681,pTRAIT!A:B,2,FALSE)</f>
        <v>0</v>
      </c>
      <c r="K681" s="63" t="s">
        <v>2724</v>
      </c>
      <c r="L681" s="63"/>
      <c r="M681" s="63" t="s">
        <v>2437</v>
      </c>
      <c r="N681" s="63" t="s">
        <v>2730</v>
      </c>
      <c r="O681" s="63"/>
      <c r="P681" s="63" t="s">
        <v>2732</v>
      </c>
      <c r="Q681" s="63"/>
      <c r="R681" s="63" t="s">
        <v>2431</v>
      </c>
      <c r="S681" s="63"/>
      <c r="T681" s="63" t="s">
        <v>2737</v>
      </c>
      <c r="U681" s="63" t="s">
        <v>2738</v>
      </c>
      <c r="V681" s="63" t="s">
        <v>2739</v>
      </c>
      <c r="W681" s="63" t="s">
        <v>2431</v>
      </c>
      <c r="X681" s="63"/>
      <c r="Y681" s="63" t="s">
        <v>2740</v>
      </c>
      <c r="Z681" s="63"/>
      <c r="AA681" s="63" t="s">
        <v>2728</v>
      </c>
      <c r="AB681" s="63"/>
      <c r="AC681" s="63" t="str">
        <f t="shared" si="21"/>
        <v>EM5RT Al1So5SS Pun-sge;NST=X</v>
      </c>
      <c r="AD681" s="34">
        <v>1371</v>
      </c>
      <c r="AE681" s="40" t="str">
        <f>VLOOKUP(AD681,pTRAIT!A:B,2,FALSE)</f>
        <v>EM5RTCM5So5Pu;NST=X / EM5RTCM5So5WSPu;NST=X</v>
      </c>
      <c r="AF681" s="63">
        <f>VLOOKUP($AD681,pTRAIT!$A:$X,7,FALSE)</f>
        <v>0</v>
      </c>
      <c r="AG681" s="63">
        <f>VLOOKUP($AD681,pTRAIT!$A:$X,8,FALSE)</f>
        <v>0</v>
      </c>
      <c r="AH681" s="63">
        <f>VLOOKUP($AD681,pTRAIT!$A:$X,9,FALSE)</f>
        <v>0</v>
      </c>
      <c r="AI681" s="63">
        <f>VLOOKUP($AD681,pTRAIT!$A:$X,10,FALSE)</f>
        <v>0</v>
      </c>
      <c r="AJ681" s="63">
        <f>VLOOKUP($AD681,pTRAIT!$A:$X,11,FALSE)</f>
        <v>0</v>
      </c>
      <c r="AK681" s="63">
        <f>VLOOKUP($AD681,pTRAIT!$A:$X,12,FALSE)</f>
        <v>0</v>
      </c>
      <c r="AL681" s="63">
        <f>VLOOKUP($AD681,pTRAIT!$A:$X,13,FALSE)</f>
        <v>0</v>
      </c>
      <c r="AM681" s="63">
        <f>VLOOKUP($AD681,pTRAIT!$A:$X,14,FALSE)</f>
        <v>0</v>
      </c>
      <c r="AN681" s="63">
        <f>VLOOKUP($AD681,pTRAIT!$A:$X,15,FALSE)</f>
        <v>0</v>
      </c>
      <c r="AO681" s="63">
        <f>VLOOKUP($AD681,pTRAIT!$A:$X,16,FALSE)</f>
        <v>0</v>
      </c>
      <c r="AP681" s="63">
        <f>VLOOKUP($AD681,pTRAIT!$A:$X,17,FALSE)</f>
        <v>0</v>
      </c>
      <c r="AQ681" s="63">
        <f>VLOOKUP($AD681,pTRAIT!$A:$X,18,FALSE)</f>
        <v>0</v>
      </c>
      <c r="AR681" s="63">
        <f>VLOOKUP($AD681,pTRAIT!$A:$X,19,FALSE)</f>
        <v>0</v>
      </c>
      <c r="AS681" s="63">
        <f>VLOOKUP($AD681,pTRAIT!$A:$X,20,FALSE)</f>
        <v>0</v>
      </c>
      <c r="AT681" s="63">
        <f>VLOOKUP($AD681,pTRAIT!$A:$X,21,FALSE)</f>
        <v>0</v>
      </c>
      <c r="AU681" s="63">
        <f>VLOOKUP($AD681,pTRAIT!$A:$X,22,FALSE)</f>
        <v>0</v>
      </c>
      <c r="AV681" s="63">
        <f>VLOOKUP($AD681,pTRAIT!$A:$X,23,FALSE)</f>
        <v>0</v>
      </c>
      <c r="AW681" s="63">
        <f>VLOOKUP($AD681,pTRAIT!$A:$X,24,FALSE)</f>
        <v>0</v>
      </c>
      <c r="AX681" s="67" t="s">
        <v>3421</v>
      </c>
      <c r="AY681" s="71" t="s">
        <v>3881</v>
      </c>
    </row>
    <row r="682" spans="1:51" ht="12" customHeight="1" x14ac:dyDescent="0.25">
      <c r="A682" s="32">
        <v>1383</v>
      </c>
      <c r="B682" s="33" t="s">
        <v>5</v>
      </c>
      <c r="C682" s="34">
        <v>466</v>
      </c>
      <c r="D682" s="32" t="str">
        <f t="shared" si="20"/>
        <v>1383X466</v>
      </c>
      <c r="E682" s="52" t="s">
        <v>1625</v>
      </c>
      <c r="F682" s="61" t="s">
        <v>2305</v>
      </c>
      <c r="G682" s="41" t="s">
        <v>43</v>
      </c>
      <c r="H682" s="38"/>
      <c r="I682" s="32">
        <v>1383</v>
      </c>
      <c r="J682" s="63">
        <f>VLOOKUP(I682,pTRAIT!A:B,2,FALSE)</f>
        <v>0</v>
      </c>
      <c r="K682" s="63" t="s">
        <v>2725</v>
      </c>
      <c r="L682" s="63"/>
      <c r="M682" s="63" t="s">
        <v>2437</v>
      </c>
      <c r="N682" s="63" t="s">
        <v>2730</v>
      </c>
      <c r="O682" s="63"/>
      <c r="P682" s="63" t="s">
        <v>2732</v>
      </c>
      <c r="Q682" s="63" t="s">
        <v>2734</v>
      </c>
      <c r="R682" s="63" t="s">
        <v>2431</v>
      </c>
      <c r="S682" s="63"/>
      <c r="T682" s="63" t="s">
        <v>2737</v>
      </c>
      <c r="U682" s="63"/>
      <c r="V682" s="63"/>
      <c r="W682" s="63" t="s">
        <v>2431</v>
      </c>
      <c r="X682" s="63"/>
      <c r="Y682" s="63" t="s">
        <v>2740</v>
      </c>
      <c r="Z682" s="63"/>
      <c r="AA682" s="63" t="s">
        <v>2728</v>
      </c>
      <c r="AB682" s="63"/>
      <c r="AC682" s="63" t="str">
        <f t="shared" si="21"/>
        <v>EM5RTUe Al1 Pun-sge;NST=TP</v>
      </c>
      <c r="AD682" s="34">
        <v>466</v>
      </c>
      <c r="AE682" s="40" t="str">
        <f>VLOOKUP(AD682,pTRAIT!A:B,2,FALSE)</f>
        <v>EM5RTUeMi1;RIN=RF / EM5RTUeCM5Pu;RIN=RF</v>
      </c>
      <c r="AF682" s="63">
        <f>VLOOKUP($AD682,pTRAIT!$A:$X,7,FALSE)</f>
        <v>0</v>
      </c>
      <c r="AG682" s="63">
        <f>VLOOKUP($AD682,pTRAIT!$A:$X,8,FALSE)</f>
        <v>0</v>
      </c>
      <c r="AH682" s="63">
        <f>VLOOKUP($AD682,pTRAIT!$A:$X,9,FALSE)</f>
        <v>0</v>
      </c>
      <c r="AI682" s="63">
        <f>VLOOKUP($AD682,pTRAIT!$A:$X,10,FALSE)</f>
        <v>0</v>
      </c>
      <c r="AJ682" s="63">
        <f>VLOOKUP($AD682,pTRAIT!$A:$X,11,FALSE)</f>
        <v>0</v>
      </c>
      <c r="AK682" s="63">
        <f>VLOOKUP($AD682,pTRAIT!$A:$X,12,FALSE)</f>
        <v>0</v>
      </c>
      <c r="AL682" s="63">
        <f>VLOOKUP($AD682,pTRAIT!$A:$X,13,FALSE)</f>
        <v>0</v>
      </c>
      <c r="AM682" s="63">
        <f>VLOOKUP($AD682,pTRAIT!$A:$X,14,FALSE)</f>
        <v>0</v>
      </c>
      <c r="AN682" s="63">
        <f>VLOOKUP($AD682,pTRAIT!$A:$X,15,FALSE)</f>
        <v>0</v>
      </c>
      <c r="AO682" s="63">
        <f>VLOOKUP($AD682,pTRAIT!$A:$X,16,FALSE)</f>
        <v>0</v>
      </c>
      <c r="AP682" s="63">
        <f>VLOOKUP($AD682,pTRAIT!$A:$X,17,FALSE)</f>
        <v>0</v>
      </c>
      <c r="AQ682" s="63">
        <f>VLOOKUP($AD682,pTRAIT!$A:$X,18,FALSE)</f>
        <v>0</v>
      </c>
      <c r="AR682" s="63">
        <f>VLOOKUP($AD682,pTRAIT!$A:$X,19,FALSE)</f>
        <v>0</v>
      </c>
      <c r="AS682" s="63">
        <f>VLOOKUP($AD682,pTRAIT!$A:$X,20,FALSE)</f>
        <v>0</v>
      </c>
      <c r="AT682" s="63">
        <f>VLOOKUP($AD682,pTRAIT!$A:$X,21,FALSE)</f>
        <v>0</v>
      </c>
      <c r="AU682" s="63">
        <f>VLOOKUP($AD682,pTRAIT!$A:$X,22,FALSE)</f>
        <v>0</v>
      </c>
      <c r="AV682" s="63">
        <f>VLOOKUP($AD682,pTRAIT!$A:$X,23,FALSE)</f>
        <v>0</v>
      </c>
      <c r="AW682" s="63">
        <f>VLOOKUP($AD682,pTRAIT!$A:$X,24,FALSE)</f>
        <v>0</v>
      </c>
      <c r="AX682" s="67" t="s">
        <v>3422</v>
      </c>
      <c r="AY682" s="71" t="s">
        <v>3882</v>
      </c>
    </row>
    <row r="683" spans="1:51" ht="12" customHeight="1" x14ac:dyDescent="0.25">
      <c r="A683" s="32">
        <v>1383</v>
      </c>
      <c r="B683" s="33" t="s">
        <v>5</v>
      </c>
      <c r="C683" s="34">
        <v>507</v>
      </c>
      <c r="D683" s="32" t="str">
        <f t="shared" si="20"/>
        <v>1383X507</v>
      </c>
      <c r="E683" s="52" t="s">
        <v>1625</v>
      </c>
      <c r="F683" s="61" t="s">
        <v>2306</v>
      </c>
      <c r="G683" s="41" t="s">
        <v>43</v>
      </c>
      <c r="H683" s="38"/>
      <c r="I683" s="32">
        <v>1383</v>
      </c>
      <c r="J683" s="63">
        <f>VLOOKUP(I683,pTRAIT!A:B,2,FALSE)</f>
        <v>0</v>
      </c>
      <c r="K683" s="63" t="s">
        <v>2725</v>
      </c>
      <c r="L683" s="63"/>
      <c r="M683" s="63" t="s">
        <v>2437</v>
      </c>
      <c r="N683" s="63" t="s">
        <v>2730</v>
      </c>
      <c r="O683" s="63"/>
      <c r="P683" s="63" t="s">
        <v>2732</v>
      </c>
      <c r="Q683" s="63" t="s">
        <v>2734</v>
      </c>
      <c r="R683" s="63" t="s">
        <v>2431</v>
      </c>
      <c r="S683" s="63"/>
      <c r="T683" s="63" t="s">
        <v>2737</v>
      </c>
      <c r="U683" s="63"/>
      <c r="V683" s="63"/>
      <c r="W683" s="63" t="s">
        <v>2431</v>
      </c>
      <c r="X683" s="63"/>
      <c r="Y683" s="63" t="s">
        <v>2740</v>
      </c>
      <c r="Z683" s="63"/>
      <c r="AA683" s="63" t="s">
        <v>2728</v>
      </c>
      <c r="AB683" s="63"/>
      <c r="AC683" s="63" t="str">
        <f t="shared" si="21"/>
        <v>EM5RTUe Al1 Pun-sge;NST=TP</v>
      </c>
      <c r="AD683" s="34">
        <v>507</v>
      </c>
      <c r="AE683" s="40" t="str">
        <f>VLOOKUP(AD683,pTRAIT!A:B,2,FALSE)</f>
        <v>EM5Mi1Cf9;RIN=RF / EM5RTUeCM5Pu;RIN=RF</v>
      </c>
      <c r="AF683" s="63">
        <f>VLOOKUP($AD683,pTRAIT!$A:$X,7,FALSE)</f>
        <v>0</v>
      </c>
      <c r="AG683" s="63">
        <f>VLOOKUP($AD683,pTRAIT!$A:$X,8,FALSE)</f>
        <v>0</v>
      </c>
      <c r="AH683" s="63">
        <f>VLOOKUP($AD683,pTRAIT!$A:$X,9,FALSE)</f>
        <v>0</v>
      </c>
      <c r="AI683" s="63">
        <f>VLOOKUP($AD683,pTRAIT!$A:$X,10,FALSE)</f>
        <v>0</v>
      </c>
      <c r="AJ683" s="63">
        <f>VLOOKUP($AD683,pTRAIT!$A:$X,11,FALSE)</f>
        <v>0</v>
      </c>
      <c r="AK683" s="63">
        <f>VLOOKUP($AD683,pTRAIT!$A:$X,12,FALSE)</f>
        <v>0</v>
      </c>
      <c r="AL683" s="63">
        <f>VLOOKUP($AD683,pTRAIT!$A:$X,13,FALSE)</f>
        <v>0</v>
      </c>
      <c r="AM683" s="63">
        <f>VLOOKUP($AD683,pTRAIT!$A:$X,14,FALSE)</f>
        <v>0</v>
      </c>
      <c r="AN683" s="63">
        <f>VLOOKUP($AD683,pTRAIT!$A:$X,15,FALSE)</f>
        <v>0</v>
      </c>
      <c r="AO683" s="63">
        <f>VLOOKUP($AD683,pTRAIT!$A:$X,16,FALSE)</f>
        <v>0</v>
      </c>
      <c r="AP683" s="63">
        <f>VLOOKUP($AD683,pTRAIT!$A:$X,17,FALSE)</f>
        <v>0</v>
      </c>
      <c r="AQ683" s="63">
        <f>VLOOKUP($AD683,pTRAIT!$A:$X,18,FALSE)</f>
        <v>0</v>
      </c>
      <c r="AR683" s="63">
        <f>VLOOKUP($AD683,pTRAIT!$A:$X,19,FALSE)</f>
        <v>0</v>
      </c>
      <c r="AS683" s="63">
        <f>VLOOKUP($AD683,pTRAIT!$A:$X,20,FALSE)</f>
        <v>0</v>
      </c>
      <c r="AT683" s="63">
        <f>VLOOKUP($AD683,pTRAIT!$A:$X,21,FALSE)</f>
        <v>0</v>
      </c>
      <c r="AU683" s="63">
        <f>VLOOKUP($AD683,pTRAIT!$A:$X,22,FALSE)</f>
        <v>0</v>
      </c>
      <c r="AV683" s="63">
        <f>VLOOKUP($AD683,pTRAIT!$A:$X,23,FALSE)</f>
        <v>0</v>
      </c>
      <c r="AW683" s="63">
        <f>VLOOKUP($AD683,pTRAIT!$A:$X,24,FALSE)</f>
        <v>0</v>
      </c>
      <c r="AX683" s="67" t="s">
        <v>3423</v>
      </c>
      <c r="AY683" s="71" t="s">
        <v>3883</v>
      </c>
    </row>
    <row r="684" spans="1:51" ht="12" customHeight="1" x14ac:dyDescent="0.25">
      <c r="A684" s="32">
        <v>1383</v>
      </c>
      <c r="B684" s="33" t="s">
        <v>5</v>
      </c>
      <c r="C684" s="34">
        <v>551</v>
      </c>
      <c r="D684" s="32" t="str">
        <f t="shared" si="20"/>
        <v>1383X551</v>
      </c>
      <c r="E684" s="52" t="s">
        <v>1625</v>
      </c>
      <c r="F684" s="61" t="s">
        <v>2307</v>
      </c>
      <c r="G684" s="41" t="s">
        <v>43</v>
      </c>
      <c r="H684" s="38"/>
      <c r="I684" s="32">
        <v>1383</v>
      </c>
      <c r="J684" s="63">
        <f>VLOOKUP(I684,pTRAIT!A:B,2,FALSE)</f>
        <v>0</v>
      </c>
      <c r="K684" s="63" t="s">
        <v>2725</v>
      </c>
      <c r="L684" s="63"/>
      <c r="M684" s="63" t="s">
        <v>2437</v>
      </c>
      <c r="N684" s="63" t="s">
        <v>2730</v>
      </c>
      <c r="O684" s="63"/>
      <c r="P684" s="63" t="s">
        <v>2732</v>
      </c>
      <c r="Q684" s="63" t="s">
        <v>2734</v>
      </c>
      <c r="R684" s="63" t="s">
        <v>2431</v>
      </c>
      <c r="S684" s="63"/>
      <c r="T684" s="63" t="s">
        <v>2737</v>
      </c>
      <c r="U684" s="63"/>
      <c r="V684" s="63"/>
      <c r="W684" s="63" t="s">
        <v>2431</v>
      </c>
      <c r="X684" s="63"/>
      <c r="Y684" s="63" t="s">
        <v>2740</v>
      </c>
      <c r="Z684" s="63"/>
      <c r="AA684" s="63" t="s">
        <v>2728</v>
      </c>
      <c r="AB684" s="63"/>
      <c r="AC684" s="63" t="str">
        <f t="shared" si="21"/>
        <v>EM5RTUe Al1 Pun-sge;NST=TP</v>
      </c>
      <c r="AD684" s="34">
        <v>551</v>
      </c>
      <c r="AE684" s="40" t="str">
        <f>VLOOKUP(AD684,pTRAIT!A:B,2,FALSE)</f>
        <v>EM5Mi1Cf9ogc;RIN=RF / EM5RTUeCM5Pu;RIN=RF</v>
      </c>
      <c r="AF684" s="63">
        <f>VLOOKUP($AD684,pTRAIT!$A:$X,7,FALSE)</f>
        <v>0</v>
      </c>
      <c r="AG684" s="63">
        <f>VLOOKUP($AD684,pTRAIT!$A:$X,8,FALSE)</f>
        <v>0</v>
      </c>
      <c r="AH684" s="63">
        <f>VLOOKUP($AD684,pTRAIT!$A:$X,9,FALSE)</f>
        <v>0</v>
      </c>
      <c r="AI684" s="63">
        <f>VLOOKUP($AD684,pTRAIT!$A:$X,10,FALSE)</f>
        <v>0</v>
      </c>
      <c r="AJ684" s="63">
        <f>VLOOKUP($AD684,pTRAIT!$A:$X,11,FALSE)</f>
        <v>0</v>
      </c>
      <c r="AK684" s="63">
        <f>VLOOKUP($AD684,pTRAIT!$A:$X,12,FALSE)</f>
        <v>0</v>
      </c>
      <c r="AL684" s="63">
        <f>VLOOKUP($AD684,pTRAIT!$A:$X,13,FALSE)</f>
        <v>0</v>
      </c>
      <c r="AM684" s="63">
        <f>VLOOKUP($AD684,pTRAIT!$A:$X,14,FALSE)</f>
        <v>0</v>
      </c>
      <c r="AN684" s="63">
        <f>VLOOKUP($AD684,pTRAIT!$A:$X,15,FALSE)</f>
        <v>0</v>
      </c>
      <c r="AO684" s="63">
        <f>VLOOKUP($AD684,pTRAIT!$A:$X,16,FALSE)</f>
        <v>0</v>
      </c>
      <c r="AP684" s="63">
        <f>VLOOKUP($AD684,pTRAIT!$A:$X,17,FALSE)</f>
        <v>0</v>
      </c>
      <c r="AQ684" s="63">
        <f>VLOOKUP($AD684,pTRAIT!$A:$X,18,FALSE)</f>
        <v>0</v>
      </c>
      <c r="AR684" s="63">
        <f>VLOOKUP($AD684,pTRAIT!$A:$X,19,FALSE)</f>
        <v>0</v>
      </c>
      <c r="AS684" s="63">
        <f>VLOOKUP($AD684,pTRAIT!$A:$X,20,FALSE)</f>
        <v>0</v>
      </c>
      <c r="AT684" s="63">
        <f>VLOOKUP($AD684,pTRAIT!$A:$X,21,FALSE)</f>
        <v>0</v>
      </c>
      <c r="AU684" s="63">
        <f>VLOOKUP($AD684,pTRAIT!$A:$X,22,FALSE)</f>
        <v>0</v>
      </c>
      <c r="AV684" s="63">
        <f>VLOOKUP($AD684,pTRAIT!$A:$X,23,FALSE)</f>
        <v>0</v>
      </c>
      <c r="AW684" s="63">
        <f>VLOOKUP($AD684,pTRAIT!$A:$X,24,FALSE)</f>
        <v>0</v>
      </c>
      <c r="AX684" s="67" t="s">
        <v>3424</v>
      </c>
      <c r="AY684" s="71" t="s">
        <v>3884</v>
      </c>
    </row>
    <row r="685" spans="1:51" ht="12" customHeight="1" x14ac:dyDescent="0.25">
      <c r="A685" s="32">
        <v>1383</v>
      </c>
      <c r="B685" s="33" t="s">
        <v>5</v>
      </c>
      <c r="C685" s="34">
        <v>593</v>
      </c>
      <c r="D685" s="32" t="str">
        <f t="shared" si="20"/>
        <v>1383X593</v>
      </c>
      <c r="E685" s="52" t="s">
        <v>1625</v>
      </c>
      <c r="F685" s="61" t="s">
        <v>2308</v>
      </c>
      <c r="G685" s="41" t="s">
        <v>43</v>
      </c>
      <c r="H685" s="38"/>
      <c r="I685" s="32">
        <v>1383</v>
      </c>
      <c r="J685" s="63">
        <f>VLOOKUP(I685,pTRAIT!A:B,2,FALSE)</f>
        <v>0</v>
      </c>
      <c r="K685" s="63" t="s">
        <v>2725</v>
      </c>
      <c r="L685" s="63"/>
      <c r="M685" s="63" t="s">
        <v>2437</v>
      </c>
      <c r="N685" s="63" t="s">
        <v>2730</v>
      </c>
      <c r="O685" s="63"/>
      <c r="P685" s="63" t="s">
        <v>2732</v>
      </c>
      <c r="Q685" s="63" t="s">
        <v>2734</v>
      </c>
      <c r="R685" s="63" t="s">
        <v>2431</v>
      </c>
      <c r="S685" s="63"/>
      <c r="T685" s="63" t="s">
        <v>2737</v>
      </c>
      <c r="U685" s="63"/>
      <c r="V685" s="63"/>
      <c r="W685" s="63" t="s">
        <v>2431</v>
      </c>
      <c r="X685" s="63"/>
      <c r="Y685" s="63" t="s">
        <v>2740</v>
      </c>
      <c r="Z685" s="63"/>
      <c r="AA685" s="63" t="s">
        <v>2728</v>
      </c>
      <c r="AB685" s="63"/>
      <c r="AC685" s="63" t="str">
        <f t="shared" si="21"/>
        <v>EM5RTUe Al1 Pun-sge;NST=TP</v>
      </c>
      <c r="AD685" s="34">
        <v>593</v>
      </c>
      <c r="AE685" s="40" t="str">
        <f>VLOOKUP(AD685,pTRAIT!A:B,2,FALSE)</f>
        <v>EMi1Cf9ToCE;RIN=RF / EM5RTUeCM5Pu;RIN=RF</v>
      </c>
      <c r="AF685" s="63">
        <f>VLOOKUP($AD685,pTRAIT!$A:$X,7,FALSE)</f>
        <v>0</v>
      </c>
      <c r="AG685" s="63">
        <f>VLOOKUP($AD685,pTRAIT!$A:$X,8,FALSE)</f>
        <v>0</v>
      </c>
      <c r="AH685" s="63">
        <f>VLOOKUP($AD685,pTRAIT!$A:$X,9,FALSE)</f>
        <v>0</v>
      </c>
      <c r="AI685" s="63">
        <f>VLOOKUP($AD685,pTRAIT!$A:$X,10,FALSE)</f>
        <v>0</v>
      </c>
      <c r="AJ685" s="63">
        <f>VLOOKUP($AD685,pTRAIT!$A:$X,11,FALSE)</f>
        <v>0</v>
      </c>
      <c r="AK685" s="63">
        <f>VLOOKUP($AD685,pTRAIT!$A:$X,12,FALSE)</f>
        <v>0</v>
      </c>
      <c r="AL685" s="63">
        <f>VLOOKUP($AD685,pTRAIT!$A:$X,13,FALSE)</f>
        <v>0</v>
      </c>
      <c r="AM685" s="63">
        <f>VLOOKUP($AD685,pTRAIT!$A:$X,14,FALSE)</f>
        <v>0</v>
      </c>
      <c r="AN685" s="63">
        <f>VLOOKUP($AD685,pTRAIT!$A:$X,15,FALSE)</f>
        <v>0</v>
      </c>
      <c r="AO685" s="63">
        <f>VLOOKUP($AD685,pTRAIT!$A:$X,16,FALSE)</f>
        <v>0</v>
      </c>
      <c r="AP685" s="63">
        <f>VLOOKUP($AD685,pTRAIT!$A:$X,17,FALSE)</f>
        <v>0</v>
      </c>
      <c r="AQ685" s="63">
        <f>VLOOKUP($AD685,pTRAIT!$A:$X,18,FALSE)</f>
        <v>0</v>
      </c>
      <c r="AR685" s="63">
        <f>VLOOKUP($AD685,pTRAIT!$A:$X,19,FALSE)</f>
        <v>0</v>
      </c>
      <c r="AS685" s="63">
        <f>VLOOKUP($AD685,pTRAIT!$A:$X,20,FALSE)</f>
        <v>0</v>
      </c>
      <c r="AT685" s="63">
        <f>VLOOKUP($AD685,pTRAIT!$A:$X,21,FALSE)</f>
        <v>0</v>
      </c>
      <c r="AU685" s="63">
        <f>VLOOKUP($AD685,pTRAIT!$A:$X,22,FALSE)</f>
        <v>0</v>
      </c>
      <c r="AV685" s="63">
        <f>VLOOKUP($AD685,pTRAIT!$A:$X,23,FALSE)</f>
        <v>0</v>
      </c>
      <c r="AW685" s="63">
        <f>VLOOKUP($AD685,pTRAIT!$A:$X,24,FALSE)</f>
        <v>0</v>
      </c>
      <c r="AX685" s="67" t="s">
        <v>3425</v>
      </c>
      <c r="AY685" s="71" t="s">
        <v>3885</v>
      </c>
    </row>
    <row r="686" spans="1:51" ht="12" customHeight="1" x14ac:dyDescent="0.25">
      <c r="A686" s="32">
        <v>1383</v>
      </c>
      <c r="B686" s="33" t="s">
        <v>5</v>
      </c>
      <c r="C686" s="34">
        <v>638</v>
      </c>
      <c r="D686" s="32" t="str">
        <f t="shared" si="20"/>
        <v>1383X638</v>
      </c>
      <c r="E686" s="52" t="s">
        <v>1625</v>
      </c>
      <c r="F686" s="61" t="s">
        <v>2309</v>
      </c>
      <c r="G686" s="41" t="s">
        <v>43</v>
      </c>
      <c r="H686" s="38"/>
      <c r="I686" s="32">
        <v>1383</v>
      </c>
      <c r="J686" s="63">
        <f>VLOOKUP(I686,pTRAIT!A:B,2,FALSE)</f>
        <v>0</v>
      </c>
      <c r="K686" s="63" t="s">
        <v>2725</v>
      </c>
      <c r="L686" s="63"/>
      <c r="M686" s="63" t="s">
        <v>2437</v>
      </c>
      <c r="N686" s="63" t="s">
        <v>2730</v>
      </c>
      <c r="O686" s="63"/>
      <c r="P686" s="63" t="s">
        <v>2732</v>
      </c>
      <c r="Q686" s="63" t="s">
        <v>2734</v>
      </c>
      <c r="R686" s="63" t="s">
        <v>2431</v>
      </c>
      <c r="S686" s="63"/>
      <c r="T686" s="63" t="s">
        <v>2737</v>
      </c>
      <c r="U686" s="63"/>
      <c r="V686" s="63"/>
      <c r="W686" s="63" t="s">
        <v>2431</v>
      </c>
      <c r="X686" s="63"/>
      <c r="Y686" s="63" t="s">
        <v>2740</v>
      </c>
      <c r="Z686" s="63"/>
      <c r="AA686" s="63" t="s">
        <v>2728</v>
      </c>
      <c r="AB686" s="63"/>
      <c r="AC686" s="63" t="str">
        <f t="shared" si="21"/>
        <v>EM5RTUe Al1 Pun-sge;NST=TP</v>
      </c>
      <c r="AD686" s="34">
        <v>638</v>
      </c>
      <c r="AE686" s="40" t="str">
        <f>VLOOKUP(AD686,pTRAIT!A:B,2,FALSE)</f>
        <v>EM5Mi1Cf9(Pu);RIN=RF / EM5RTUeCM5Pu;RIN=RF</v>
      </c>
      <c r="AF686" s="63">
        <f>VLOOKUP($AD686,pTRAIT!$A:$X,7,FALSE)</f>
        <v>0</v>
      </c>
      <c r="AG686" s="63">
        <f>VLOOKUP($AD686,pTRAIT!$A:$X,8,FALSE)</f>
        <v>0</v>
      </c>
      <c r="AH686" s="63">
        <f>VLOOKUP($AD686,pTRAIT!$A:$X,9,FALSE)</f>
        <v>0</v>
      </c>
      <c r="AI686" s="63">
        <f>VLOOKUP($AD686,pTRAIT!$A:$X,10,FALSE)</f>
        <v>0</v>
      </c>
      <c r="AJ686" s="63">
        <f>VLOOKUP($AD686,pTRAIT!$A:$X,11,FALSE)</f>
        <v>0</v>
      </c>
      <c r="AK686" s="63">
        <f>VLOOKUP($AD686,pTRAIT!$A:$X,12,FALSE)</f>
        <v>0</v>
      </c>
      <c r="AL686" s="63">
        <f>VLOOKUP($AD686,pTRAIT!$A:$X,13,FALSE)</f>
        <v>0</v>
      </c>
      <c r="AM686" s="63">
        <f>VLOOKUP($AD686,pTRAIT!$A:$X,14,FALSE)</f>
        <v>0</v>
      </c>
      <c r="AN686" s="63">
        <f>VLOOKUP($AD686,pTRAIT!$A:$X,15,FALSE)</f>
        <v>0</v>
      </c>
      <c r="AO686" s="63">
        <f>VLOOKUP($AD686,pTRAIT!$A:$X,16,FALSE)</f>
        <v>0</v>
      </c>
      <c r="AP686" s="63">
        <f>VLOOKUP($AD686,pTRAIT!$A:$X,17,FALSE)</f>
        <v>0</v>
      </c>
      <c r="AQ686" s="63">
        <f>VLOOKUP($AD686,pTRAIT!$A:$X,18,FALSE)</f>
        <v>0</v>
      </c>
      <c r="AR686" s="63">
        <f>VLOOKUP($AD686,pTRAIT!$A:$X,19,FALSE)</f>
        <v>0</v>
      </c>
      <c r="AS686" s="63">
        <f>VLOOKUP($AD686,pTRAIT!$A:$X,20,FALSE)</f>
        <v>0</v>
      </c>
      <c r="AT686" s="63">
        <f>VLOOKUP($AD686,pTRAIT!$A:$X,21,FALSE)</f>
        <v>0</v>
      </c>
      <c r="AU686" s="63">
        <f>VLOOKUP($AD686,pTRAIT!$A:$X,22,FALSE)</f>
        <v>0</v>
      </c>
      <c r="AV686" s="63">
        <f>VLOOKUP($AD686,pTRAIT!$A:$X,23,FALSE)</f>
        <v>0</v>
      </c>
      <c r="AW686" s="63">
        <f>VLOOKUP($AD686,pTRAIT!$A:$X,24,FALSE)</f>
        <v>0</v>
      </c>
      <c r="AX686" s="67" t="s">
        <v>3426</v>
      </c>
      <c r="AY686" s="71" t="s">
        <v>3886</v>
      </c>
    </row>
    <row r="687" spans="1:51" ht="12" customHeight="1" x14ac:dyDescent="0.25">
      <c r="A687" s="32">
        <v>1383</v>
      </c>
      <c r="B687" s="33" t="s">
        <v>5</v>
      </c>
      <c r="C687" s="34">
        <v>730</v>
      </c>
      <c r="D687" s="32" t="str">
        <f t="shared" si="20"/>
        <v>1383X730</v>
      </c>
      <c r="E687" s="52" t="s">
        <v>1625</v>
      </c>
      <c r="F687" s="61" t="s">
        <v>2310</v>
      </c>
      <c r="G687" s="41" t="s">
        <v>43</v>
      </c>
      <c r="H687" s="38"/>
      <c r="I687" s="32">
        <v>1383</v>
      </c>
      <c r="J687" s="63">
        <f>VLOOKUP(I687,pTRAIT!A:B,2,FALSE)</f>
        <v>0</v>
      </c>
      <c r="K687" s="63" t="s">
        <v>2725</v>
      </c>
      <c r="L687" s="63"/>
      <c r="M687" s="63" t="s">
        <v>2437</v>
      </c>
      <c r="N687" s="63" t="s">
        <v>2730</v>
      </c>
      <c r="O687" s="63"/>
      <c r="P687" s="63" t="s">
        <v>2732</v>
      </c>
      <c r="Q687" s="63" t="s">
        <v>2734</v>
      </c>
      <c r="R687" s="63" t="s">
        <v>2431</v>
      </c>
      <c r="S687" s="63"/>
      <c r="T687" s="63" t="s">
        <v>2737</v>
      </c>
      <c r="U687" s="63"/>
      <c r="V687" s="63"/>
      <c r="W687" s="63" t="s">
        <v>2431</v>
      </c>
      <c r="X687" s="63"/>
      <c r="Y687" s="63" t="s">
        <v>2740</v>
      </c>
      <c r="Z687" s="63"/>
      <c r="AA687" s="63" t="s">
        <v>2728</v>
      </c>
      <c r="AB687" s="63"/>
      <c r="AC687" s="63" t="str">
        <f t="shared" si="21"/>
        <v>EM5RTUe Al1 Pun-sge;NST=TP</v>
      </c>
      <c r="AD687" s="34">
        <v>730</v>
      </c>
      <c r="AE687" s="40" t="str">
        <f>VLOOKUP(AD687,pTRAIT!A:B,2,FALSE)</f>
        <v>EM5UeMi1Cf9Pu;RIN=RS / EM5RTUeCM5Pu;RIN=RF</v>
      </c>
      <c r="AF687" s="63">
        <f>VLOOKUP($AD687,pTRAIT!$A:$X,7,FALSE)</f>
        <v>0</v>
      </c>
      <c r="AG687" s="63">
        <f>VLOOKUP($AD687,pTRAIT!$A:$X,8,FALSE)</f>
        <v>0</v>
      </c>
      <c r="AH687" s="63">
        <f>VLOOKUP($AD687,pTRAIT!$A:$X,9,FALSE)</f>
        <v>0</v>
      </c>
      <c r="AI687" s="63">
        <f>VLOOKUP($AD687,pTRAIT!$A:$X,10,FALSE)</f>
        <v>0</v>
      </c>
      <c r="AJ687" s="63">
        <f>VLOOKUP($AD687,pTRAIT!$A:$X,11,FALSE)</f>
        <v>0</v>
      </c>
      <c r="AK687" s="63">
        <f>VLOOKUP($AD687,pTRAIT!$A:$X,12,FALSE)</f>
        <v>0</v>
      </c>
      <c r="AL687" s="63">
        <f>VLOOKUP($AD687,pTRAIT!$A:$X,13,FALSE)</f>
        <v>0</v>
      </c>
      <c r="AM687" s="63">
        <f>VLOOKUP($AD687,pTRAIT!$A:$X,14,FALSE)</f>
        <v>0</v>
      </c>
      <c r="AN687" s="63">
        <f>VLOOKUP($AD687,pTRAIT!$A:$X,15,FALSE)</f>
        <v>0</v>
      </c>
      <c r="AO687" s="63">
        <f>VLOOKUP($AD687,pTRAIT!$A:$X,16,FALSE)</f>
        <v>0</v>
      </c>
      <c r="AP687" s="63">
        <f>VLOOKUP($AD687,pTRAIT!$A:$X,17,FALSE)</f>
        <v>0</v>
      </c>
      <c r="AQ687" s="63">
        <f>VLOOKUP($AD687,pTRAIT!$A:$X,18,FALSE)</f>
        <v>0</v>
      </c>
      <c r="AR687" s="63">
        <f>VLOOKUP($AD687,pTRAIT!$A:$X,19,FALSE)</f>
        <v>0</v>
      </c>
      <c r="AS687" s="63">
        <f>VLOOKUP($AD687,pTRAIT!$A:$X,20,FALSE)</f>
        <v>0</v>
      </c>
      <c r="AT687" s="63">
        <f>VLOOKUP($AD687,pTRAIT!$A:$X,21,FALSE)</f>
        <v>0</v>
      </c>
      <c r="AU687" s="63">
        <f>VLOOKUP($AD687,pTRAIT!$A:$X,22,FALSE)</f>
        <v>0</v>
      </c>
      <c r="AV687" s="63">
        <f>VLOOKUP($AD687,pTRAIT!$A:$X,23,FALSE)</f>
        <v>0</v>
      </c>
      <c r="AW687" s="63">
        <f>VLOOKUP($AD687,pTRAIT!$A:$X,24,FALSE)</f>
        <v>0</v>
      </c>
      <c r="AX687" s="67" t="s">
        <v>3427</v>
      </c>
      <c r="AY687" s="71" t="s">
        <v>3887</v>
      </c>
    </row>
    <row r="688" spans="1:51" ht="12" customHeight="1" x14ac:dyDescent="0.25">
      <c r="A688" s="32">
        <v>1383</v>
      </c>
      <c r="B688" s="33" t="s">
        <v>5</v>
      </c>
      <c r="C688" s="34">
        <v>766</v>
      </c>
      <c r="D688" s="32" t="str">
        <f t="shared" si="20"/>
        <v>1383X766</v>
      </c>
      <c r="E688" s="52" t="s">
        <v>1625</v>
      </c>
      <c r="F688" s="61" t="s">
        <v>2311</v>
      </c>
      <c r="G688" s="41" t="s">
        <v>43</v>
      </c>
      <c r="H688" s="38"/>
      <c r="I688" s="32">
        <v>1383</v>
      </c>
      <c r="J688" s="63">
        <f>VLOOKUP(I688,pTRAIT!A:B,2,FALSE)</f>
        <v>0</v>
      </c>
      <c r="K688" s="63" t="s">
        <v>2725</v>
      </c>
      <c r="L688" s="63"/>
      <c r="M688" s="63" t="s">
        <v>2437</v>
      </c>
      <c r="N688" s="63" t="s">
        <v>2730</v>
      </c>
      <c r="O688" s="63"/>
      <c r="P688" s="63" t="s">
        <v>2732</v>
      </c>
      <c r="Q688" s="63" t="s">
        <v>2734</v>
      </c>
      <c r="R688" s="63" t="s">
        <v>2431</v>
      </c>
      <c r="S688" s="63"/>
      <c r="T688" s="63" t="s">
        <v>2737</v>
      </c>
      <c r="U688" s="63"/>
      <c r="V688" s="63"/>
      <c r="W688" s="63" t="s">
        <v>2431</v>
      </c>
      <c r="X688" s="63"/>
      <c r="Y688" s="63" t="s">
        <v>2740</v>
      </c>
      <c r="Z688" s="63"/>
      <c r="AA688" s="63" t="s">
        <v>2728</v>
      </c>
      <c r="AB688" s="63"/>
      <c r="AC688" s="63" t="str">
        <f t="shared" si="21"/>
        <v>EM5RTUe Al1 Pun-sge;NST=TP</v>
      </c>
      <c r="AD688" s="34">
        <v>766</v>
      </c>
      <c r="AE688" s="40" t="str">
        <f>VLOOKUP(AD688,pTRAIT!A:B,2,FALSE)</f>
        <v>EM5UeMi1(Cf9);RIN=RF / EM5RTUeCM5Pu;RIN=RF</v>
      </c>
      <c r="AF688" s="63">
        <f>VLOOKUP($AD688,pTRAIT!$A:$X,7,FALSE)</f>
        <v>0</v>
      </c>
      <c r="AG688" s="63">
        <f>VLOOKUP($AD688,pTRAIT!$A:$X,8,FALSE)</f>
        <v>0</v>
      </c>
      <c r="AH688" s="63">
        <f>VLOOKUP($AD688,pTRAIT!$A:$X,9,FALSE)</f>
        <v>0</v>
      </c>
      <c r="AI688" s="63">
        <f>VLOOKUP($AD688,pTRAIT!$A:$X,10,FALSE)</f>
        <v>0</v>
      </c>
      <c r="AJ688" s="63">
        <f>VLOOKUP($AD688,pTRAIT!$A:$X,11,FALSE)</f>
        <v>0</v>
      </c>
      <c r="AK688" s="63">
        <f>VLOOKUP($AD688,pTRAIT!$A:$X,12,FALSE)</f>
        <v>0</v>
      </c>
      <c r="AL688" s="63">
        <f>VLOOKUP($AD688,pTRAIT!$A:$X,13,FALSE)</f>
        <v>0</v>
      </c>
      <c r="AM688" s="63">
        <f>VLOOKUP($AD688,pTRAIT!$A:$X,14,FALSE)</f>
        <v>0</v>
      </c>
      <c r="AN688" s="63">
        <f>VLOOKUP($AD688,pTRAIT!$A:$X,15,FALSE)</f>
        <v>0</v>
      </c>
      <c r="AO688" s="63">
        <f>VLOOKUP($AD688,pTRAIT!$A:$X,16,FALSE)</f>
        <v>0</v>
      </c>
      <c r="AP688" s="63">
        <f>VLOOKUP($AD688,pTRAIT!$A:$X,17,FALSE)</f>
        <v>0</v>
      </c>
      <c r="AQ688" s="63">
        <f>VLOOKUP($AD688,pTRAIT!$A:$X,18,FALSE)</f>
        <v>0</v>
      </c>
      <c r="AR688" s="63">
        <f>VLOOKUP($AD688,pTRAIT!$A:$X,19,FALSE)</f>
        <v>0</v>
      </c>
      <c r="AS688" s="63">
        <f>VLOOKUP($AD688,pTRAIT!$A:$X,20,FALSE)</f>
        <v>0</v>
      </c>
      <c r="AT688" s="63">
        <f>VLOOKUP($AD688,pTRAIT!$A:$X,21,FALSE)</f>
        <v>0</v>
      </c>
      <c r="AU688" s="63">
        <f>VLOOKUP($AD688,pTRAIT!$A:$X,22,FALSE)</f>
        <v>0</v>
      </c>
      <c r="AV688" s="63">
        <f>VLOOKUP($AD688,pTRAIT!$A:$X,23,FALSE)</f>
        <v>0</v>
      </c>
      <c r="AW688" s="63">
        <f>VLOOKUP($AD688,pTRAIT!$A:$X,24,FALSE)</f>
        <v>0</v>
      </c>
      <c r="AX688" s="67" t="s">
        <v>3428</v>
      </c>
      <c r="AY688" s="71" t="s">
        <v>3888</v>
      </c>
    </row>
    <row r="689" spans="1:51" ht="12" customHeight="1" x14ac:dyDescent="0.25">
      <c r="A689" s="32">
        <v>1383</v>
      </c>
      <c r="B689" s="33" t="s">
        <v>5</v>
      </c>
      <c r="C689" s="34">
        <v>1391</v>
      </c>
      <c r="D689" s="32" t="str">
        <f t="shared" si="20"/>
        <v>1383X1391</v>
      </c>
      <c r="E689" s="52" t="s">
        <v>1625</v>
      </c>
      <c r="F689" s="61" t="s">
        <v>2312</v>
      </c>
      <c r="G689" s="41" t="s">
        <v>43</v>
      </c>
      <c r="H689" s="38"/>
      <c r="I689" s="32">
        <v>1383</v>
      </c>
      <c r="J689" s="63">
        <f>VLOOKUP(I689,pTRAIT!A:B,2,FALSE)</f>
        <v>0</v>
      </c>
      <c r="K689" s="63" t="s">
        <v>2725</v>
      </c>
      <c r="L689" s="63"/>
      <c r="M689" s="63" t="s">
        <v>2437</v>
      </c>
      <c r="N689" s="63" t="s">
        <v>2730</v>
      </c>
      <c r="O689" s="63"/>
      <c r="P689" s="63" t="s">
        <v>2732</v>
      </c>
      <c r="Q689" s="63" t="s">
        <v>2734</v>
      </c>
      <c r="R689" s="63" t="s">
        <v>2431</v>
      </c>
      <c r="S689" s="63"/>
      <c r="T689" s="63" t="s">
        <v>2737</v>
      </c>
      <c r="U689" s="63"/>
      <c r="V689" s="63"/>
      <c r="W689" s="63" t="s">
        <v>2431</v>
      </c>
      <c r="X689" s="63"/>
      <c r="Y689" s="63" t="s">
        <v>2740</v>
      </c>
      <c r="Z689" s="63"/>
      <c r="AA689" s="63" t="s">
        <v>2728</v>
      </c>
      <c r="AB689" s="63"/>
      <c r="AC689" s="63" t="str">
        <f t="shared" si="21"/>
        <v>EM5RTUe Al1 Pun-sge;NST=TP</v>
      </c>
      <c r="AD689" s="34">
        <v>1391</v>
      </c>
      <c r="AE689" s="40" t="str">
        <f>VLOOKUP(AD689,pTRAIT!A:B,2,FALSE)</f>
        <v>EM5RTUeCM5Pu;RIN=RF / (RT)(Ue)(So5);RIN=RS</v>
      </c>
      <c r="AF689" s="63">
        <f>VLOOKUP($AD689,pTRAIT!$A:$X,7,FALSE)</f>
        <v>0</v>
      </c>
      <c r="AG689" s="63">
        <f>VLOOKUP($AD689,pTRAIT!$A:$X,8,FALSE)</f>
        <v>0</v>
      </c>
      <c r="AH689" s="63">
        <f>VLOOKUP($AD689,pTRAIT!$A:$X,9,FALSE)</f>
        <v>0</v>
      </c>
      <c r="AI689" s="63">
        <f>VLOOKUP($AD689,pTRAIT!$A:$X,10,FALSE)</f>
        <v>0</v>
      </c>
      <c r="AJ689" s="63">
        <f>VLOOKUP($AD689,pTRAIT!$A:$X,11,FALSE)</f>
        <v>0</v>
      </c>
      <c r="AK689" s="63">
        <f>VLOOKUP($AD689,pTRAIT!$A:$X,12,FALSE)</f>
        <v>0</v>
      </c>
      <c r="AL689" s="63">
        <f>VLOOKUP($AD689,pTRAIT!$A:$X,13,FALSE)</f>
        <v>0</v>
      </c>
      <c r="AM689" s="63">
        <f>VLOOKUP($AD689,pTRAIT!$A:$X,14,FALSE)</f>
        <v>0</v>
      </c>
      <c r="AN689" s="63">
        <f>VLOOKUP($AD689,pTRAIT!$A:$X,15,FALSE)</f>
        <v>0</v>
      </c>
      <c r="AO689" s="63">
        <f>VLOOKUP($AD689,pTRAIT!$A:$X,16,FALSE)</f>
        <v>0</v>
      </c>
      <c r="AP689" s="63">
        <f>VLOOKUP($AD689,pTRAIT!$A:$X,17,FALSE)</f>
        <v>0</v>
      </c>
      <c r="AQ689" s="63">
        <f>VLOOKUP($AD689,pTRAIT!$A:$X,18,FALSE)</f>
        <v>0</v>
      </c>
      <c r="AR689" s="63">
        <f>VLOOKUP($AD689,pTRAIT!$A:$X,19,FALSE)</f>
        <v>0</v>
      </c>
      <c r="AS689" s="63">
        <f>VLOOKUP($AD689,pTRAIT!$A:$X,20,FALSE)</f>
        <v>0</v>
      </c>
      <c r="AT689" s="63">
        <f>VLOOKUP($AD689,pTRAIT!$A:$X,21,FALSE)</f>
        <v>0</v>
      </c>
      <c r="AU689" s="63">
        <f>VLOOKUP($AD689,pTRAIT!$A:$X,22,FALSE)</f>
        <v>0</v>
      </c>
      <c r="AV689" s="63">
        <f>VLOOKUP($AD689,pTRAIT!$A:$X,23,FALSE)</f>
        <v>0</v>
      </c>
      <c r="AW689" s="63">
        <f>VLOOKUP($AD689,pTRAIT!$A:$X,24,FALSE)</f>
        <v>0</v>
      </c>
      <c r="AX689" s="67" t="s">
        <v>3429</v>
      </c>
      <c r="AY689" s="71" t="s">
        <v>3889</v>
      </c>
    </row>
    <row r="690" spans="1:51" ht="12" customHeight="1" x14ac:dyDescent="0.25">
      <c r="A690" s="32">
        <v>1383</v>
      </c>
      <c r="B690" s="33" t="s">
        <v>5</v>
      </c>
      <c r="C690" s="34">
        <v>1392</v>
      </c>
      <c r="D690" s="32" t="str">
        <f t="shared" si="20"/>
        <v>1383X1392</v>
      </c>
      <c r="E690" s="52" t="s">
        <v>1625</v>
      </c>
      <c r="F690" s="61" t="s">
        <v>2313</v>
      </c>
      <c r="G690" s="41" t="s">
        <v>43</v>
      </c>
      <c r="H690" s="38"/>
      <c r="I690" s="32">
        <v>1383</v>
      </c>
      <c r="J690" s="63">
        <f>VLOOKUP(I690,pTRAIT!A:B,2,FALSE)</f>
        <v>0</v>
      </c>
      <c r="K690" s="63" t="s">
        <v>2725</v>
      </c>
      <c r="L690" s="63"/>
      <c r="M690" s="63" t="s">
        <v>2437</v>
      </c>
      <c r="N690" s="63" t="s">
        <v>2730</v>
      </c>
      <c r="O690" s="63"/>
      <c r="P690" s="63" t="s">
        <v>2732</v>
      </c>
      <c r="Q690" s="63" t="s">
        <v>2734</v>
      </c>
      <c r="R690" s="63" t="s">
        <v>2431</v>
      </c>
      <c r="S690" s="63"/>
      <c r="T690" s="63" t="s">
        <v>2737</v>
      </c>
      <c r="U690" s="63"/>
      <c r="V690" s="63"/>
      <c r="W690" s="63" t="s">
        <v>2431</v>
      </c>
      <c r="X690" s="63"/>
      <c r="Y690" s="63" t="s">
        <v>2740</v>
      </c>
      <c r="Z690" s="63"/>
      <c r="AA690" s="63" t="s">
        <v>2728</v>
      </c>
      <c r="AB690" s="63"/>
      <c r="AC690" s="63" t="str">
        <f t="shared" si="21"/>
        <v>EM5RTUe Al1 Pun-sge;NST=TP</v>
      </c>
      <c r="AD690" s="34">
        <v>1392</v>
      </c>
      <c r="AE690" s="40" t="str">
        <f>VLOOKUP(AD690,pTRAIT!A:B,2,FALSE)</f>
        <v>EM5RTUeCM5Pu;RIN=RF / EM5RTRo5So5Cf9Pu;RIN=RF</v>
      </c>
      <c r="AF690" s="63">
        <f>VLOOKUP($AD690,pTRAIT!$A:$X,7,FALSE)</f>
        <v>0</v>
      </c>
      <c r="AG690" s="63">
        <f>VLOOKUP($AD690,pTRAIT!$A:$X,8,FALSE)</f>
        <v>0</v>
      </c>
      <c r="AH690" s="63">
        <f>VLOOKUP($AD690,pTRAIT!$A:$X,9,FALSE)</f>
        <v>0</v>
      </c>
      <c r="AI690" s="63">
        <f>VLOOKUP($AD690,pTRAIT!$A:$X,10,FALSE)</f>
        <v>0</v>
      </c>
      <c r="AJ690" s="63">
        <f>VLOOKUP($AD690,pTRAIT!$A:$X,11,FALSE)</f>
        <v>0</v>
      </c>
      <c r="AK690" s="63">
        <f>VLOOKUP($AD690,pTRAIT!$A:$X,12,FALSE)</f>
        <v>0</v>
      </c>
      <c r="AL690" s="63">
        <f>VLOOKUP($AD690,pTRAIT!$A:$X,13,FALSE)</f>
        <v>0</v>
      </c>
      <c r="AM690" s="63">
        <f>VLOOKUP($AD690,pTRAIT!$A:$X,14,FALSE)</f>
        <v>0</v>
      </c>
      <c r="AN690" s="63">
        <f>VLOOKUP($AD690,pTRAIT!$A:$X,15,FALSE)</f>
        <v>0</v>
      </c>
      <c r="AO690" s="63">
        <f>VLOOKUP($AD690,pTRAIT!$A:$X,16,FALSE)</f>
        <v>0</v>
      </c>
      <c r="AP690" s="63">
        <f>VLOOKUP($AD690,pTRAIT!$A:$X,17,FALSE)</f>
        <v>0</v>
      </c>
      <c r="AQ690" s="63">
        <f>VLOOKUP($AD690,pTRAIT!$A:$X,18,FALSE)</f>
        <v>0</v>
      </c>
      <c r="AR690" s="63">
        <f>VLOOKUP($AD690,pTRAIT!$A:$X,19,FALSE)</f>
        <v>0</v>
      </c>
      <c r="AS690" s="63">
        <f>VLOOKUP($AD690,pTRAIT!$A:$X,20,FALSE)</f>
        <v>0</v>
      </c>
      <c r="AT690" s="63">
        <f>VLOOKUP($AD690,pTRAIT!$A:$X,21,FALSE)</f>
        <v>0</v>
      </c>
      <c r="AU690" s="63">
        <f>VLOOKUP($AD690,pTRAIT!$A:$X,22,FALSE)</f>
        <v>0</v>
      </c>
      <c r="AV690" s="63">
        <f>VLOOKUP($AD690,pTRAIT!$A:$X,23,FALSE)</f>
        <v>0</v>
      </c>
      <c r="AW690" s="63">
        <f>VLOOKUP($AD690,pTRAIT!$A:$X,24,FALSE)</f>
        <v>0</v>
      </c>
      <c r="AX690" s="67" t="s">
        <v>3430</v>
      </c>
      <c r="AY690" s="71" t="s">
        <v>3890</v>
      </c>
    </row>
    <row r="691" spans="1:51" ht="12" customHeight="1" x14ac:dyDescent="0.25">
      <c r="A691" s="32">
        <v>1383</v>
      </c>
      <c r="B691" s="33" t="s">
        <v>5</v>
      </c>
      <c r="C691" s="34">
        <v>1394</v>
      </c>
      <c r="D691" s="32" t="str">
        <f t="shared" si="20"/>
        <v>1383X1394</v>
      </c>
      <c r="E691" s="52" t="s">
        <v>1625</v>
      </c>
      <c r="F691" s="61" t="s">
        <v>2314</v>
      </c>
      <c r="G691" s="41" t="s">
        <v>43</v>
      </c>
      <c r="H691" s="38"/>
      <c r="I691" s="32">
        <v>1383</v>
      </c>
      <c r="J691" s="63">
        <f>VLOOKUP(I691,pTRAIT!A:B,2,FALSE)</f>
        <v>0</v>
      </c>
      <c r="K691" s="63" t="s">
        <v>2725</v>
      </c>
      <c r="L691" s="63"/>
      <c r="M691" s="63" t="s">
        <v>2437</v>
      </c>
      <c r="N691" s="63" t="s">
        <v>2730</v>
      </c>
      <c r="O691" s="63"/>
      <c r="P691" s="63" t="s">
        <v>2732</v>
      </c>
      <c r="Q691" s="63" t="s">
        <v>2734</v>
      </c>
      <c r="R691" s="63" t="s">
        <v>2431</v>
      </c>
      <c r="S691" s="63"/>
      <c r="T691" s="63" t="s">
        <v>2737</v>
      </c>
      <c r="U691" s="63"/>
      <c r="V691" s="63"/>
      <c r="W691" s="63" t="s">
        <v>2431</v>
      </c>
      <c r="X691" s="63"/>
      <c r="Y691" s="63" t="s">
        <v>2740</v>
      </c>
      <c r="Z691" s="63"/>
      <c r="AA691" s="63" t="s">
        <v>2728</v>
      </c>
      <c r="AB691" s="63"/>
      <c r="AC691" s="63" t="str">
        <f t="shared" si="21"/>
        <v>EM5RTUe Al1 Pun-sge;NST=TP</v>
      </c>
      <c r="AD691" s="34">
        <v>1394</v>
      </c>
      <c r="AE691" s="40" t="str">
        <f>VLOOKUP(AD691,pTRAIT!A:B,2,FALSE)</f>
        <v>EM5RTUeCM5Pu;RIN=RF / EM5CM5Pu;RIN=RF</v>
      </c>
      <c r="AF691" s="63">
        <f>VLOOKUP($AD691,pTRAIT!$A:$X,7,FALSE)</f>
        <v>0</v>
      </c>
      <c r="AG691" s="63">
        <f>VLOOKUP($AD691,pTRAIT!$A:$X,8,FALSE)</f>
        <v>0</v>
      </c>
      <c r="AH691" s="63">
        <f>VLOOKUP($AD691,pTRAIT!$A:$X,9,FALSE)</f>
        <v>0</v>
      </c>
      <c r="AI691" s="63">
        <f>VLOOKUP($AD691,pTRAIT!$A:$X,10,FALSE)</f>
        <v>0</v>
      </c>
      <c r="AJ691" s="63">
        <f>VLOOKUP($AD691,pTRAIT!$A:$X,11,FALSE)</f>
        <v>0</v>
      </c>
      <c r="AK691" s="63">
        <f>VLOOKUP($AD691,pTRAIT!$A:$X,12,FALSE)</f>
        <v>0</v>
      </c>
      <c r="AL691" s="63">
        <f>VLOOKUP($AD691,pTRAIT!$A:$X,13,FALSE)</f>
        <v>0</v>
      </c>
      <c r="AM691" s="63">
        <f>VLOOKUP($AD691,pTRAIT!$A:$X,14,FALSE)</f>
        <v>0</v>
      </c>
      <c r="AN691" s="63">
        <f>VLOOKUP($AD691,pTRAIT!$A:$X,15,FALSE)</f>
        <v>0</v>
      </c>
      <c r="AO691" s="63">
        <f>VLOOKUP($AD691,pTRAIT!$A:$X,16,FALSE)</f>
        <v>0</v>
      </c>
      <c r="AP691" s="63">
        <f>VLOOKUP($AD691,pTRAIT!$A:$X,17,FALSE)</f>
        <v>0</v>
      </c>
      <c r="AQ691" s="63">
        <f>VLOOKUP($AD691,pTRAIT!$A:$X,18,FALSE)</f>
        <v>0</v>
      </c>
      <c r="AR691" s="63">
        <f>VLOOKUP($AD691,pTRAIT!$A:$X,19,FALSE)</f>
        <v>0</v>
      </c>
      <c r="AS691" s="63">
        <f>VLOOKUP($AD691,pTRAIT!$A:$X,20,FALSE)</f>
        <v>0</v>
      </c>
      <c r="AT691" s="63">
        <f>VLOOKUP($AD691,pTRAIT!$A:$X,21,FALSE)</f>
        <v>0</v>
      </c>
      <c r="AU691" s="63">
        <f>VLOOKUP($AD691,pTRAIT!$A:$X,22,FALSE)</f>
        <v>0</v>
      </c>
      <c r="AV691" s="63">
        <f>VLOOKUP($AD691,pTRAIT!$A:$X,23,FALSE)</f>
        <v>0</v>
      </c>
      <c r="AW691" s="63">
        <f>VLOOKUP($AD691,pTRAIT!$A:$X,24,FALSE)</f>
        <v>0</v>
      </c>
      <c r="AX691" s="67" t="s">
        <v>3431</v>
      </c>
      <c r="AY691" s="71" t="s">
        <v>3891</v>
      </c>
    </row>
    <row r="692" spans="1:51" ht="12" customHeight="1" x14ac:dyDescent="0.25">
      <c r="A692" s="32">
        <v>1383</v>
      </c>
      <c r="B692" s="33" t="s">
        <v>5</v>
      </c>
      <c r="C692" s="34">
        <v>1395</v>
      </c>
      <c r="D692" s="32" t="str">
        <f t="shared" si="20"/>
        <v>1383X1395</v>
      </c>
      <c r="E692" s="52" t="s">
        <v>1625</v>
      </c>
      <c r="F692" s="61" t="s">
        <v>2315</v>
      </c>
      <c r="G692" s="41" t="s">
        <v>43</v>
      </c>
      <c r="H692" s="38"/>
      <c r="I692" s="32">
        <v>1383</v>
      </c>
      <c r="J692" s="63">
        <f>VLOOKUP(I692,pTRAIT!A:B,2,FALSE)</f>
        <v>0</v>
      </c>
      <c r="K692" s="63" t="s">
        <v>2725</v>
      </c>
      <c r="L692" s="63"/>
      <c r="M692" s="63" t="s">
        <v>2437</v>
      </c>
      <c r="N692" s="63" t="s">
        <v>2730</v>
      </c>
      <c r="O692" s="63"/>
      <c r="P692" s="63" t="s">
        <v>2732</v>
      </c>
      <c r="Q692" s="63" t="s">
        <v>2734</v>
      </c>
      <c r="R692" s="63" t="s">
        <v>2431</v>
      </c>
      <c r="S692" s="63"/>
      <c r="T692" s="63" t="s">
        <v>2737</v>
      </c>
      <c r="U692" s="63"/>
      <c r="V692" s="63"/>
      <c r="W692" s="63" t="s">
        <v>2431</v>
      </c>
      <c r="X692" s="63"/>
      <c r="Y692" s="63" t="s">
        <v>2740</v>
      </c>
      <c r="Z692" s="63"/>
      <c r="AA692" s="63" t="s">
        <v>2728</v>
      </c>
      <c r="AB692" s="63"/>
      <c r="AC692" s="63" t="str">
        <f t="shared" si="21"/>
        <v>EM5RTUe Al1 Pun-sge;NST=TP</v>
      </c>
      <c r="AD692" s="34">
        <v>1395</v>
      </c>
      <c r="AE692" s="40" t="str">
        <f>VLOOKUP(AD692,pTRAIT!A:B,2,FALSE)</f>
        <v>EM5RTUeCM5Pu;RIN=RF / EM5CM5Pu;RIN=RF</v>
      </c>
      <c r="AF692" s="63">
        <f>VLOOKUP($AD692,pTRAIT!$A:$X,7,FALSE)</f>
        <v>0</v>
      </c>
      <c r="AG692" s="63">
        <f>VLOOKUP($AD692,pTRAIT!$A:$X,8,FALSE)</f>
        <v>0</v>
      </c>
      <c r="AH692" s="63">
        <f>VLOOKUP($AD692,pTRAIT!$A:$X,9,FALSE)</f>
        <v>0</v>
      </c>
      <c r="AI692" s="63">
        <f>VLOOKUP($AD692,pTRAIT!$A:$X,10,FALSE)</f>
        <v>0</v>
      </c>
      <c r="AJ692" s="63">
        <f>VLOOKUP($AD692,pTRAIT!$A:$X,11,FALSE)</f>
        <v>0</v>
      </c>
      <c r="AK692" s="63">
        <f>VLOOKUP($AD692,pTRAIT!$A:$X,12,FALSE)</f>
        <v>0</v>
      </c>
      <c r="AL692" s="63">
        <f>VLOOKUP($AD692,pTRAIT!$A:$X,13,FALSE)</f>
        <v>0</v>
      </c>
      <c r="AM692" s="63">
        <f>VLOOKUP($AD692,pTRAIT!$A:$X,14,FALSE)</f>
        <v>0</v>
      </c>
      <c r="AN692" s="63">
        <f>VLOOKUP($AD692,pTRAIT!$A:$X,15,FALSE)</f>
        <v>0</v>
      </c>
      <c r="AO692" s="63">
        <f>VLOOKUP($AD692,pTRAIT!$A:$X,16,FALSE)</f>
        <v>0</v>
      </c>
      <c r="AP692" s="63">
        <f>VLOOKUP($AD692,pTRAIT!$A:$X,17,FALSE)</f>
        <v>0</v>
      </c>
      <c r="AQ692" s="63">
        <f>VLOOKUP($AD692,pTRAIT!$A:$X,18,FALSE)</f>
        <v>0</v>
      </c>
      <c r="AR692" s="63">
        <f>VLOOKUP($AD692,pTRAIT!$A:$X,19,FALSE)</f>
        <v>0</v>
      </c>
      <c r="AS692" s="63">
        <f>VLOOKUP($AD692,pTRAIT!$A:$X,20,FALSE)</f>
        <v>0</v>
      </c>
      <c r="AT692" s="63">
        <f>VLOOKUP($AD692,pTRAIT!$A:$X,21,FALSE)</f>
        <v>0</v>
      </c>
      <c r="AU692" s="63">
        <f>VLOOKUP($AD692,pTRAIT!$A:$X,22,FALSE)</f>
        <v>0</v>
      </c>
      <c r="AV692" s="63">
        <f>VLOOKUP($AD692,pTRAIT!$A:$X,23,FALSE)</f>
        <v>0</v>
      </c>
      <c r="AW692" s="63">
        <f>VLOOKUP($AD692,pTRAIT!$A:$X,24,FALSE)</f>
        <v>0</v>
      </c>
      <c r="AX692" s="67" t="s">
        <v>3432</v>
      </c>
      <c r="AY692" s="71" t="s">
        <v>3891</v>
      </c>
    </row>
    <row r="693" spans="1:51" ht="12" customHeight="1" x14ac:dyDescent="0.25">
      <c r="A693" s="32">
        <v>1383</v>
      </c>
      <c r="B693" s="33" t="s">
        <v>5</v>
      </c>
      <c r="C693" s="34">
        <v>1396</v>
      </c>
      <c r="D693" s="32" t="str">
        <f t="shared" si="20"/>
        <v>1383X1396</v>
      </c>
      <c r="E693" s="52" t="s">
        <v>1625</v>
      </c>
      <c r="F693" s="61" t="s">
        <v>2316</v>
      </c>
      <c r="G693" s="41" t="s">
        <v>43</v>
      </c>
      <c r="H693" s="38"/>
      <c r="I693" s="32">
        <v>1383</v>
      </c>
      <c r="J693" s="63">
        <f>VLOOKUP(I693,pTRAIT!A:B,2,FALSE)</f>
        <v>0</v>
      </c>
      <c r="K693" s="63" t="s">
        <v>2725</v>
      </c>
      <c r="L693" s="63"/>
      <c r="M693" s="63" t="s">
        <v>2437</v>
      </c>
      <c r="N693" s="63" t="s">
        <v>2730</v>
      </c>
      <c r="O693" s="63"/>
      <c r="P693" s="63" t="s">
        <v>2732</v>
      </c>
      <c r="Q693" s="63" t="s">
        <v>2734</v>
      </c>
      <c r="R693" s="63" t="s">
        <v>2431</v>
      </c>
      <c r="S693" s="63"/>
      <c r="T693" s="63" t="s">
        <v>2737</v>
      </c>
      <c r="U693" s="63"/>
      <c r="V693" s="63"/>
      <c r="W693" s="63" t="s">
        <v>2431</v>
      </c>
      <c r="X693" s="63"/>
      <c r="Y693" s="63" t="s">
        <v>2740</v>
      </c>
      <c r="Z693" s="63"/>
      <c r="AA693" s="63" t="s">
        <v>2728</v>
      </c>
      <c r="AB693" s="63"/>
      <c r="AC693" s="63" t="str">
        <f t="shared" si="21"/>
        <v>EM5RTUe Al1 Pun-sge;NST=TP</v>
      </c>
      <c r="AD693" s="34">
        <v>1396</v>
      </c>
      <c r="AE693" s="40" t="str">
        <f>VLOOKUP(AD693,pTRAIT!A:B,2,FALSE)</f>
        <v>EM5RTUeCM5Pu;RIN=RF / ;RIN=RF</v>
      </c>
      <c r="AF693" s="63">
        <f>VLOOKUP($AD693,pTRAIT!$A:$X,7,FALSE)</f>
        <v>0</v>
      </c>
      <c r="AG693" s="63">
        <f>VLOOKUP($AD693,pTRAIT!$A:$X,8,FALSE)</f>
        <v>0</v>
      </c>
      <c r="AH693" s="63">
        <f>VLOOKUP($AD693,pTRAIT!$A:$X,9,FALSE)</f>
        <v>0</v>
      </c>
      <c r="AI693" s="63">
        <f>VLOOKUP($AD693,pTRAIT!$A:$X,10,FALSE)</f>
        <v>0</v>
      </c>
      <c r="AJ693" s="63">
        <f>VLOOKUP($AD693,pTRAIT!$A:$X,11,FALSE)</f>
        <v>0</v>
      </c>
      <c r="AK693" s="63">
        <f>VLOOKUP($AD693,pTRAIT!$A:$X,12,FALSE)</f>
        <v>0</v>
      </c>
      <c r="AL693" s="63">
        <f>VLOOKUP($AD693,pTRAIT!$A:$X,13,FALSE)</f>
        <v>0</v>
      </c>
      <c r="AM693" s="63">
        <f>VLOOKUP($AD693,pTRAIT!$A:$X,14,FALSE)</f>
        <v>0</v>
      </c>
      <c r="AN693" s="63">
        <f>VLOOKUP($AD693,pTRAIT!$A:$X,15,FALSE)</f>
        <v>0</v>
      </c>
      <c r="AO693" s="63">
        <f>VLOOKUP($AD693,pTRAIT!$A:$X,16,FALSE)</f>
        <v>0</v>
      </c>
      <c r="AP693" s="63">
        <f>VLOOKUP($AD693,pTRAIT!$A:$X,17,FALSE)</f>
        <v>0</v>
      </c>
      <c r="AQ693" s="63">
        <f>VLOOKUP($AD693,pTRAIT!$A:$X,18,FALSE)</f>
        <v>0</v>
      </c>
      <c r="AR693" s="63">
        <f>VLOOKUP($AD693,pTRAIT!$A:$X,19,FALSE)</f>
        <v>0</v>
      </c>
      <c r="AS693" s="63">
        <f>VLOOKUP($AD693,pTRAIT!$A:$X,20,FALSE)</f>
        <v>0</v>
      </c>
      <c r="AT693" s="63">
        <f>VLOOKUP($AD693,pTRAIT!$A:$X,21,FALSE)</f>
        <v>0</v>
      </c>
      <c r="AU693" s="63">
        <f>VLOOKUP($AD693,pTRAIT!$A:$X,22,FALSE)</f>
        <v>0</v>
      </c>
      <c r="AV693" s="63">
        <f>VLOOKUP($AD693,pTRAIT!$A:$X,23,FALSE)</f>
        <v>0</v>
      </c>
      <c r="AW693" s="63">
        <f>VLOOKUP($AD693,pTRAIT!$A:$X,24,FALSE)</f>
        <v>0</v>
      </c>
      <c r="AX693" s="67" t="s">
        <v>3433</v>
      </c>
      <c r="AY693" s="71" t="s">
        <v>3892</v>
      </c>
    </row>
    <row r="694" spans="1:51" ht="12" customHeight="1" x14ac:dyDescent="0.25">
      <c r="A694" s="32">
        <v>1383</v>
      </c>
      <c r="B694" s="33" t="s">
        <v>5</v>
      </c>
      <c r="C694" s="34">
        <v>1397</v>
      </c>
      <c r="D694" s="32" t="str">
        <f t="shared" si="20"/>
        <v>1383X1397</v>
      </c>
      <c r="E694" s="52" t="s">
        <v>1625</v>
      </c>
      <c r="F694" s="61" t="s">
        <v>2317</v>
      </c>
      <c r="G694" s="41" t="s">
        <v>43</v>
      </c>
      <c r="H694" s="38"/>
      <c r="I694" s="32">
        <v>1383</v>
      </c>
      <c r="J694" s="63">
        <f>VLOOKUP(I694,pTRAIT!A:B,2,FALSE)</f>
        <v>0</v>
      </c>
      <c r="K694" s="63" t="s">
        <v>2725</v>
      </c>
      <c r="L694" s="63"/>
      <c r="M694" s="63" t="s">
        <v>2437</v>
      </c>
      <c r="N694" s="63" t="s">
        <v>2730</v>
      </c>
      <c r="O694" s="63"/>
      <c r="P694" s="63" t="s">
        <v>2732</v>
      </c>
      <c r="Q694" s="63" t="s">
        <v>2734</v>
      </c>
      <c r="R694" s="63" t="s">
        <v>2431</v>
      </c>
      <c r="S694" s="63"/>
      <c r="T694" s="63" t="s">
        <v>2737</v>
      </c>
      <c r="U694" s="63"/>
      <c r="V694" s="63"/>
      <c r="W694" s="63" t="s">
        <v>2431</v>
      </c>
      <c r="X694" s="63"/>
      <c r="Y694" s="63" t="s">
        <v>2740</v>
      </c>
      <c r="Z694" s="63"/>
      <c r="AA694" s="63" t="s">
        <v>2728</v>
      </c>
      <c r="AB694" s="63"/>
      <c r="AC694" s="63" t="str">
        <f t="shared" si="21"/>
        <v>EM5RTUe Al1 Pun-sge;NST=TP</v>
      </c>
      <c r="AD694" s="34">
        <v>1397</v>
      </c>
      <c r="AE694" s="40" t="str">
        <f>VLOOKUP(AD694,pTRAIT!A:B,2,FALSE)</f>
        <v>EM5RTUeCM5Pu;RIN=RF / EM5UePu;RIN=RF</v>
      </c>
      <c r="AF694" s="63">
        <f>VLOOKUP($AD694,pTRAIT!$A:$X,7,FALSE)</f>
        <v>0</v>
      </c>
      <c r="AG694" s="63">
        <f>VLOOKUP($AD694,pTRAIT!$A:$X,8,FALSE)</f>
        <v>0</v>
      </c>
      <c r="AH694" s="63">
        <f>VLOOKUP($AD694,pTRAIT!$A:$X,9,FALSE)</f>
        <v>0</v>
      </c>
      <c r="AI694" s="63">
        <f>VLOOKUP($AD694,pTRAIT!$A:$X,10,FALSE)</f>
        <v>0</v>
      </c>
      <c r="AJ694" s="63">
        <f>VLOOKUP($AD694,pTRAIT!$A:$X,11,FALSE)</f>
        <v>0</v>
      </c>
      <c r="AK694" s="63">
        <f>VLOOKUP($AD694,pTRAIT!$A:$X,12,FALSE)</f>
        <v>0</v>
      </c>
      <c r="AL694" s="63">
        <f>VLOOKUP($AD694,pTRAIT!$A:$X,13,FALSE)</f>
        <v>0</v>
      </c>
      <c r="AM694" s="63">
        <f>VLOOKUP($AD694,pTRAIT!$A:$X,14,FALSE)</f>
        <v>0</v>
      </c>
      <c r="AN694" s="63">
        <f>VLOOKUP($AD694,pTRAIT!$A:$X,15,FALSE)</f>
        <v>0</v>
      </c>
      <c r="AO694" s="63">
        <f>VLOOKUP($AD694,pTRAIT!$A:$X,16,FALSE)</f>
        <v>0</v>
      </c>
      <c r="AP694" s="63">
        <f>VLOOKUP($AD694,pTRAIT!$A:$X,17,FALSE)</f>
        <v>0</v>
      </c>
      <c r="AQ694" s="63">
        <f>VLOOKUP($AD694,pTRAIT!$A:$X,18,FALSE)</f>
        <v>0</v>
      </c>
      <c r="AR694" s="63">
        <f>VLOOKUP($AD694,pTRAIT!$A:$X,19,FALSE)</f>
        <v>0</v>
      </c>
      <c r="AS694" s="63">
        <f>VLOOKUP($AD694,pTRAIT!$A:$X,20,FALSE)</f>
        <v>0</v>
      </c>
      <c r="AT694" s="63">
        <f>VLOOKUP($AD694,pTRAIT!$A:$X,21,FALSE)</f>
        <v>0</v>
      </c>
      <c r="AU694" s="63">
        <f>VLOOKUP($AD694,pTRAIT!$A:$X,22,FALSE)</f>
        <v>0</v>
      </c>
      <c r="AV694" s="63">
        <f>VLOOKUP($AD694,pTRAIT!$A:$X,23,FALSE)</f>
        <v>0</v>
      </c>
      <c r="AW694" s="63">
        <f>VLOOKUP($AD694,pTRAIT!$A:$X,24,FALSE)</f>
        <v>0</v>
      </c>
      <c r="AX694" s="67" t="s">
        <v>3434</v>
      </c>
      <c r="AY694" s="71" t="s">
        <v>3893</v>
      </c>
    </row>
    <row r="695" spans="1:51" ht="12" customHeight="1" x14ac:dyDescent="0.25">
      <c r="A695" s="32">
        <v>1383</v>
      </c>
      <c r="B695" s="33" t="s">
        <v>5</v>
      </c>
      <c r="C695" s="34">
        <v>1399</v>
      </c>
      <c r="D695" s="32" t="str">
        <f t="shared" si="20"/>
        <v>1383X1399</v>
      </c>
      <c r="E695" s="52" t="s">
        <v>1625</v>
      </c>
      <c r="F695" s="61" t="s">
        <v>2318</v>
      </c>
      <c r="G695" s="41" t="s">
        <v>43</v>
      </c>
      <c r="H695" s="38"/>
      <c r="I695" s="32">
        <v>1383</v>
      </c>
      <c r="J695" s="63">
        <f>VLOOKUP(I695,pTRAIT!A:B,2,FALSE)</f>
        <v>0</v>
      </c>
      <c r="K695" s="63" t="s">
        <v>2725</v>
      </c>
      <c r="L695" s="63"/>
      <c r="M695" s="63" t="s">
        <v>2437</v>
      </c>
      <c r="N695" s="63" t="s">
        <v>2730</v>
      </c>
      <c r="O695" s="63"/>
      <c r="P695" s="63" t="s">
        <v>2732</v>
      </c>
      <c r="Q695" s="63" t="s">
        <v>2734</v>
      </c>
      <c r="R695" s="63" t="s">
        <v>2431</v>
      </c>
      <c r="S695" s="63"/>
      <c r="T695" s="63" t="s">
        <v>2737</v>
      </c>
      <c r="U695" s="63"/>
      <c r="V695" s="63"/>
      <c r="W695" s="63" t="s">
        <v>2431</v>
      </c>
      <c r="X695" s="63"/>
      <c r="Y695" s="63" t="s">
        <v>2740</v>
      </c>
      <c r="Z695" s="63"/>
      <c r="AA695" s="63" t="s">
        <v>2728</v>
      </c>
      <c r="AB695" s="63"/>
      <c r="AC695" s="63" t="str">
        <f t="shared" si="21"/>
        <v>EM5RTUe Al1 Pun-sge;NST=TP</v>
      </c>
      <c r="AD695" s="34">
        <v>1399</v>
      </c>
      <c r="AE695" s="40" t="str">
        <f>VLOOKUP(AD695,pTRAIT!A:B,2,FALSE)</f>
        <v>EM5RTUeCM5Pu;RIN=RF / EM5RTUeCM5(Pu);RIN=RF</v>
      </c>
      <c r="AF695" s="63">
        <f>VLOOKUP($AD695,pTRAIT!$A:$X,7,FALSE)</f>
        <v>0</v>
      </c>
      <c r="AG695" s="63">
        <f>VLOOKUP($AD695,pTRAIT!$A:$X,8,FALSE)</f>
        <v>0</v>
      </c>
      <c r="AH695" s="63">
        <f>VLOOKUP($AD695,pTRAIT!$A:$X,9,FALSE)</f>
        <v>0</v>
      </c>
      <c r="AI695" s="63">
        <f>VLOOKUP($AD695,pTRAIT!$A:$X,10,FALSE)</f>
        <v>0</v>
      </c>
      <c r="AJ695" s="63">
        <f>VLOOKUP($AD695,pTRAIT!$A:$X,11,FALSE)</f>
        <v>0</v>
      </c>
      <c r="AK695" s="63">
        <f>VLOOKUP($AD695,pTRAIT!$A:$X,12,FALSE)</f>
        <v>0</v>
      </c>
      <c r="AL695" s="63">
        <f>VLOOKUP($AD695,pTRAIT!$A:$X,13,FALSE)</f>
        <v>0</v>
      </c>
      <c r="AM695" s="63">
        <f>VLOOKUP($AD695,pTRAIT!$A:$X,14,FALSE)</f>
        <v>0</v>
      </c>
      <c r="AN695" s="63">
        <f>VLOOKUP($AD695,pTRAIT!$A:$X,15,FALSE)</f>
        <v>0</v>
      </c>
      <c r="AO695" s="63">
        <f>VLOOKUP($AD695,pTRAIT!$A:$X,16,FALSE)</f>
        <v>0</v>
      </c>
      <c r="AP695" s="63">
        <f>VLOOKUP($AD695,pTRAIT!$A:$X,17,FALSE)</f>
        <v>0</v>
      </c>
      <c r="AQ695" s="63">
        <f>VLOOKUP($AD695,pTRAIT!$A:$X,18,FALSE)</f>
        <v>0</v>
      </c>
      <c r="AR695" s="63">
        <f>VLOOKUP($AD695,pTRAIT!$A:$X,19,FALSE)</f>
        <v>0</v>
      </c>
      <c r="AS695" s="63">
        <f>VLOOKUP($AD695,pTRAIT!$A:$X,20,FALSE)</f>
        <v>0</v>
      </c>
      <c r="AT695" s="63">
        <f>VLOOKUP($AD695,pTRAIT!$A:$X,21,FALSE)</f>
        <v>0</v>
      </c>
      <c r="AU695" s="63">
        <f>VLOOKUP($AD695,pTRAIT!$A:$X,22,FALSE)</f>
        <v>0</v>
      </c>
      <c r="AV695" s="63">
        <f>VLOOKUP($AD695,pTRAIT!$A:$X,23,FALSE)</f>
        <v>0</v>
      </c>
      <c r="AW695" s="63">
        <f>VLOOKUP($AD695,pTRAIT!$A:$X,24,FALSE)</f>
        <v>0</v>
      </c>
      <c r="AX695" s="67" t="s">
        <v>3435</v>
      </c>
      <c r="AY695" s="71" t="s">
        <v>3894</v>
      </c>
    </row>
    <row r="696" spans="1:51" ht="12" customHeight="1" x14ac:dyDescent="0.25">
      <c r="A696" s="32">
        <v>1383</v>
      </c>
      <c r="B696" s="33" t="s">
        <v>5</v>
      </c>
      <c r="C696" s="34">
        <v>1400</v>
      </c>
      <c r="D696" s="32" t="str">
        <f t="shared" si="20"/>
        <v>1383X1400</v>
      </c>
      <c r="E696" s="52" t="s">
        <v>1625</v>
      </c>
      <c r="F696" s="61" t="s">
        <v>2319</v>
      </c>
      <c r="G696" s="41" t="s">
        <v>43</v>
      </c>
      <c r="H696" s="38"/>
      <c r="I696" s="32">
        <v>1383</v>
      </c>
      <c r="J696" s="63">
        <f>VLOOKUP(I696,pTRAIT!A:B,2,FALSE)</f>
        <v>0</v>
      </c>
      <c r="K696" s="63" t="s">
        <v>2725</v>
      </c>
      <c r="L696" s="63"/>
      <c r="M696" s="63" t="s">
        <v>2437</v>
      </c>
      <c r="N696" s="63" t="s">
        <v>2730</v>
      </c>
      <c r="O696" s="63"/>
      <c r="P696" s="63" t="s">
        <v>2732</v>
      </c>
      <c r="Q696" s="63" t="s">
        <v>2734</v>
      </c>
      <c r="R696" s="63" t="s">
        <v>2431</v>
      </c>
      <c r="S696" s="63"/>
      <c r="T696" s="63" t="s">
        <v>2737</v>
      </c>
      <c r="U696" s="63"/>
      <c r="V696" s="63"/>
      <c r="W696" s="63" t="s">
        <v>2431</v>
      </c>
      <c r="X696" s="63"/>
      <c r="Y696" s="63" t="s">
        <v>2740</v>
      </c>
      <c r="Z696" s="63"/>
      <c r="AA696" s="63" t="s">
        <v>2728</v>
      </c>
      <c r="AB696" s="63"/>
      <c r="AC696" s="63" t="str">
        <f t="shared" si="21"/>
        <v>EM5RTUe Al1 Pun-sge;NST=TP</v>
      </c>
      <c r="AD696" s="34">
        <v>1400</v>
      </c>
      <c r="AE696" s="40" t="str">
        <f>VLOOKUP(AD696,pTRAIT!A:B,2,FALSE)</f>
        <v>EM5RTUeCM5Pu;RIN=RF / EM5RTUeCM5Pu;RIN=RF</v>
      </c>
      <c r="AF696" s="63">
        <f>VLOOKUP($AD696,pTRAIT!$A:$X,7,FALSE)</f>
        <v>0</v>
      </c>
      <c r="AG696" s="63">
        <f>VLOOKUP($AD696,pTRAIT!$A:$X,8,FALSE)</f>
        <v>0</v>
      </c>
      <c r="AH696" s="63">
        <f>VLOOKUP($AD696,pTRAIT!$A:$X,9,FALSE)</f>
        <v>0</v>
      </c>
      <c r="AI696" s="63">
        <f>VLOOKUP($AD696,pTRAIT!$A:$X,10,FALSE)</f>
        <v>0</v>
      </c>
      <c r="AJ696" s="63">
        <f>VLOOKUP($AD696,pTRAIT!$A:$X,11,FALSE)</f>
        <v>0</v>
      </c>
      <c r="AK696" s="63">
        <f>VLOOKUP($AD696,pTRAIT!$A:$X,12,FALSE)</f>
        <v>0</v>
      </c>
      <c r="AL696" s="63">
        <f>VLOOKUP($AD696,pTRAIT!$A:$X,13,FALSE)</f>
        <v>0</v>
      </c>
      <c r="AM696" s="63">
        <f>VLOOKUP($AD696,pTRAIT!$A:$X,14,FALSE)</f>
        <v>0</v>
      </c>
      <c r="AN696" s="63">
        <f>VLOOKUP($AD696,pTRAIT!$A:$X,15,FALSE)</f>
        <v>0</v>
      </c>
      <c r="AO696" s="63">
        <f>VLOOKUP($AD696,pTRAIT!$A:$X,16,FALSE)</f>
        <v>0</v>
      </c>
      <c r="AP696" s="63">
        <f>VLOOKUP($AD696,pTRAIT!$A:$X,17,FALSE)</f>
        <v>0</v>
      </c>
      <c r="AQ696" s="63">
        <f>VLOOKUP($AD696,pTRAIT!$A:$X,18,FALSE)</f>
        <v>0</v>
      </c>
      <c r="AR696" s="63">
        <f>VLOOKUP($AD696,pTRAIT!$A:$X,19,FALSE)</f>
        <v>0</v>
      </c>
      <c r="AS696" s="63">
        <f>VLOOKUP($AD696,pTRAIT!$A:$X,20,FALSE)</f>
        <v>0</v>
      </c>
      <c r="AT696" s="63">
        <f>VLOOKUP($AD696,pTRAIT!$A:$X,21,FALSE)</f>
        <v>0</v>
      </c>
      <c r="AU696" s="63">
        <f>VLOOKUP($AD696,pTRAIT!$A:$X,22,FALSE)</f>
        <v>0</v>
      </c>
      <c r="AV696" s="63">
        <f>VLOOKUP($AD696,pTRAIT!$A:$X,23,FALSE)</f>
        <v>0</v>
      </c>
      <c r="AW696" s="63">
        <f>VLOOKUP($AD696,pTRAIT!$A:$X,24,FALSE)</f>
        <v>0</v>
      </c>
      <c r="AX696" s="67" t="s">
        <v>3436</v>
      </c>
      <c r="AY696" s="71" t="s">
        <v>3895</v>
      </c>
    </row>
    <row r="697" spans="1:51" ht="12" customHeight="1" x14ac:dyDescent="0.25">
      <c r="A697" s="32">
        <v>1383</v>
      </c>
      <c r="B697" s="33" t="s">
        <v>5</v>
      </c>
      <c r="C697" s="34">
        <v>1401</v>
      </c>
      <c r="D697" s="32" t="str">
        <f t="shared" si="20"/>
        <v>1383X1401</v>
      </c>
      <c r="E697" s="52" t="s">
        <v>1625</v>
      </c>
      <c r="F697" s="61" t="s">
        <v>2320</v>
      </c>
      <c r="G697" s="41" t="s">
        <v>43</v>
      </c>
      <c r="H697" s="38"/>
      <c r="I697" s="32">
        <v>1383</v>
      </c>
      <c r="J697" s="63">
        <f>VLOOKUP(I697,pTRAIT!A:B,2,FALSE)</f>
        <v>0</v>
      </c>
      <c r="K697" s="63" t="s">
        <v>2725</v>
      </c>
      <c r="L697" s="63"/>
      <c r="M697" s="63" t="s">
        <v>2437</v>
      </c>
      <c r="N697" s="63" t="s">
        <v>2730</v>
      </c>
      <c r="O697" s="63"/>
      <c r="P697" s="63" t="s">
        <v>2732</v>
      </c>
      <c r="Q697" s="63" t="s">
        <v>2734</v>
      </c>
      <c r="R697" s="63" t="s">
        <v>2431</v>
      </c>
      <c r="S697" s="63"/>
      <c r="T697" s="63" t="s">
        <v>2737</v>
      </c>
      <c r="U697" s="63"/>
      <c r="V697" s="63"/>
      <c r="W697" s="63" t="s">
        <v>2431</v>
      </c>
      <c r="X697" s="63"/>
      <c r="Y697" s="63" t="s">
        <v>2740</v>
      </c>
      <c r="Z697" s="63"/>
      <c r="AA697" s="63" t="s">
        <v>2728</v>
      </c>
      <c r="AB697" s="63"/>
      <c r="AC697" s="63" t="str">
        <f t="shared" si="21"/>
        <v>EM5RTUe Al1 Pun-sge;NST=TP</v>
      </c>
      <c r="AD697" s="34">
        <v>1401</v>
      </c>
      <c r="AE697" s="40" t="str">
        <f>VLOOKUP(AD697,pTRAIT!A:B,2,FALSE)</f>
        <v>EM5RTUeCM5Pu;RIN=RF / EM5RTCM5Pu;RIN=RF</v>
      </c>
      <c r="AF697" s="63">
        <f>VLOOKUP($AD697,pTRAIT!$A:$X,7,FALSE)</f>
        <v>0</v>
      </c>
      <c r="AG697" s="63">
        <f>VLOOKUP($AD697,pTRAIT!$A:$X,8,FALSE)</f>
        <v>0</v>
      </c>
      <c r="AH697" s="63">
        <f>VLOOKUP($AD697,pTRAIT!$A:$X,9,FALSE)</f>
        <v>0</v>
      </c>
      <c r="AI697" s="63">
        <f>VLOOKUP($AD697,pTRAIT!$A:$X,10,FALSE)</f>
        <v>0</v>
      </c>
      <c r="AJ697" s="63">
        <f>VLOOKUP($AD697,pTRAIT!$A:$X,11,FALSE)</f>
        <v>0</v>
      </c>
      <c r="AK697" s="63">
        <f>VLOOKUP($AD697,pTRAIT!$A:$X,12,FALSE)</f>
        <v>0</v>
      </c>
      <c r="AL697" s="63">
        <f>VLOOKUP($AD697,pTRAIT!$A:$X,13,FALSE)</f>
        <v>0</v>
      </c>
      <c r="AM697" s="63">
        <f>VLOOKUP($AD697,pTRAIT!$A:$X,14,FALSE)</f>
        <v>0</v>
      </c>
      <c r="AN697" s="63">
        <f>VLOOKUP($AD697,pTRAIT!$A:$X,15,FALSE)</f>
        <v>0</v>
      </c>
      <c r="AO697" s="63">
        <f>VLOOKUP($AD697,pTRAIT!$A:$X,16,FALSE)</f>
        <v>0</v>
      </c>
      <c r="AP697" s="63">
        <f>VLOOKUP($AD697,pTRAIT!$A:$X,17,FALSE)</f>
        <v>0</v>
      </c>
      <c r="AQ697" s="63">
        <f>VLOOKUP($AD697,pTRAIT!$A:$X,18,FALSE)</f>
        <v>0</v>
      </c>
      <c r="AR697" s="63">
        <f>VLOOKUP($AD697,pTRAIT!$A:$X,19,FALSE)</f>
        <v>0</v>
      </c>
      <c r="AS697" s="63">
        <f>VLOOKUP($AD697,pTRAIT!$A:$X,20,FALSE)</f>
        <v>0</v>
      </c>
      <c r="AT697" s="63">
        <f>VLOOKUP($AD697,pTRAIT!$A:$X,21,FALSE)</f>
        <v>0</v>
      </c>
      <c r="AU697" s="63">
        <f>VLOOKUP($AD697,pTRAIT!$A:$X,22,FALSE)</f>
        <v>0</v>
      </c>
      <c r="AV697" s="63">
        <f>VLOOKUP($AD697,pTRAIT!$A:$X,23,FALSE)</f>
        <v>0</v>
      </c>
      <c r="AW697" s="63">
        <f>VLOOKUP($AD697,pTRAIT!$A:$X,24,FALSE)</f>
        <v>0</v>
      </c>
      <c r="AX697" s="67" t="s">
        <v>3437</v>
      </c>
      <c r="AY697" s="71" t="s">
        <v>3896</v>
      </c>
    </row>
    <row r="698" spans="1:51" ht="12" customHeight="1" x14ac:dyDescent="0.25">
      <c r="A698" s="32">
        <v>1383</v>
      </c>
      <c r="B698" s="33" t="s">
        <v>5</v>
      </c>
      <c r="C698" s="34">
        <v>1402</v>
      </c>
      <c r="D698" s="32" t="str">
        <f t="shared" si="20"/>
        <v>1383X1402</v>
      </c>
      <c r="E698" s="52" t="s">
        <v>1625</v>
      </c>
      <c r="F698" s="61" t="s">
        <v>2321</v>
      </c>
      <c r="G698" s="41" t="s">
        <v>43</v>
      </c>
      <c r="H698" s="38"/>
      <c r="I698" s="32">
        <v>1383</v>
      </c>
      <c r="J698" s="63">
        <f>VLOOKUP(I698,pTRAIT!A:B,2,FALSE)</f>
        <v>0</v>
      </c>
      <c r="K698" s="63" t="s">
        <v>2725</v>
      </c>
      <c r="L698" s="63"/>
      <c r="M698" s="63" t="s">
        <v>2437</v>
      </c>
      <c r="N698" s="63" t="s">
        <v>2730</v>
      </c>
      <c r="O698" s="63"/>
      <c r="P698" s="63" t="s">
        <v>2732</v>
      </c>
      <c r="Q698" s="63" t="s">
        <v>2734</v>
      </c>
      <c r="R698" s="63" t="s">
        <v>2431</v>
      </c>
      <c r="S698" s="63"/>
      <c r="T698" s="63" t="s">
        <v>2737</v>
      </c>
      <c r="U698" s="63"/>
      <c r="V698" s="63"/>
      <c r="W698" s="63" t="s">
        <v>2431</v>
      </c>
      <c r="X698" s="63"/>
      <c r="Y698" s="63" t="s">
        <v>2740</v>
      </c>
      <c r="Z698" s="63"/>
      <c r="AA698" s="63" t="s">
        <v>2728</v>
      </c>
      <c r="AB698" s="63"/>
      <c r="AC698" s="63" t="str">
        <f t="shared" si="21"/>
        <v>EM5RTUe Al1 Pun-sge;NST=TP</v>
      </c>
      <c r="AD698" s="34">
        <v>1402</v>
      </c>
      <c r="AE698" s="40" t="str">
        <f>VLOOKUP(AD698,pTRAIT!A:B,2,FALSE)</f>
        <v>EM5RTUeCM5Pu;RIN=RF / EM5RTUeCM5Pu;RIN=RF</v>
      </c>
      <c r="AF698" s="63">
        <f>VLOOKUP($AD698,pTRAIT!$A:$X,7,FALSE)</f>
        <v>0</v>
      </c>
      <c r="AG698" s="63">
        <f>VLOOKUP($AD698,pTRAIT!$A:$X,8,FALSE)</f>
        <v>0</v>
      </c>
      <c r="AH698" s="63">
        <f>VLOOKUP($AD698,pTRAIT!$A:$X,9,FALSE)</f>
        <v>0</v>
      </c>
      <c r="AI698" s="63">
        <f>VLOOKUP($AD698,pTRAIT!$A:$X,10,FALSE)</f>
        <v>0</v>
      </c>
      <c r="AJ698" s="63">
        <f>VLOOKUP($AD698,pTRAIT!$A:$X,11,FALSE)</f>
        <v>0</v>
      </c>
      <c r="AK698" s="63">
        <f>VLOOKUP($AD698,pTRAIT!$A:$X,12,FALSE)</f>
        <v>0</v>
      </c>
      <c r="AL698" s="63">
        <f>VLOOKUP($AD698,pTRAIT!$A:$X,13,FALSE)</f>
        <v>0</v>
      </c>
      <c r="AM698" s="63">
        <f>VLOOKUP($AD698,pTRAIT!$A:$X,14,FALSE)</f>
        <v>0</v>
      </c>
      <c r="AN698" s="63">
        <f>VLOOKUP($AD698,pTRAIT!$A:$X,15,FALSE)</f>
        <v>0</v>
      </c>
      <c r="AO698" s="63">
        <f>VLOOKUP($AD698,pTRAIT!$A:$X,16,FALSE)</f>
        <v>0</v>
      </c>
      <c r="AP698" s="63">
        <f>VLOOKUP($AD698,pTRAIT!$A:$X,17,FALSE)</f>
        <v>0</v>
      </c>
      <c r="AQ698" s="63">
        <f>VLOOKUP($AD698,pTRAIT!$A:$X,18,FALSE)</f>
        <v>0</v>
      </c>
      <c r="AR698" s="63">
        <f>VLOOKUP($AD698,pTRAIT!$A:$X,19,FALSE)</f>
        <v>0</v>
      </c>
      <c r="AS698" s="63">
        <f>VLOOKUP($AD698,pTRAIT!$A:$X,20,FALSE)</f>
        <v>0</v>
      </c>
      <c r="AT698" s="63">
        <f>VLOOKUP($AD698,pTRAIT!$A:$X,21,FALSE)</f>
        <v>0</v>
      </c>
      <c r="AU698" s="63">
        <f>VLOOKUP($AD698,pTRAIT!$A:$X,22,FALSE)</f>
        <v>0</v>
      </c>
      <c r="AV698" s="63">
        <f>VLOOKUP($AD698,pTRAIT!$A:$X,23,FALSE)</f>
        <v>0</v>
      </c>
      <c r="AW698" s="63">
        <f>VLOOKUP($AD698,pTRAIT!$A:$X,24,FALSE)</f>
        <v>0</v>
      </c>
      <c r="AX698" s="67" t="s">
        <v>3438</v>
      </c>
      <c r="AY698" s="71" t="s">
        <v>3895</v>
      </c>
    </row>
    <row r="699" spans="1:51" ht="12" customHeight="1" x14ac:dyDescent="0.25">
      <c r="A699" s="32">
        <v>1383</v>
      </c>
      <c r="B699" s="33" t="s">
        <v>5</v>
      </c>
      <c r="C699" s="34">
        <v>1405</v>
      </c>
      <c r="D699" s="32" t="str">
        <f t="shared" si="20"/>
        <v>1383X1405</v>
      </c>
      <c r="E699" s="52" t="s">
        <v>1625</v>
      </c>
      <c r="F699" s="61" t="s">
        <v>2322</v>
      </c>
      <c r="G699" s="41" t="s">
        <v>43</v>
      </c>
      <c r="H699" s="38"/>
      <c r="I699" s="32">
        <v>1383</v>
      </c>
      <c r="J699" s="63">
        <f>VLOOKUP(I699,pTRAIT!A:B,2,FALSE)</f>
        <v>0</v>
      </c>
      <c r="K699" s="63" t="s">
        <v>2725</v>
      </c>
      <c r="L699" s="63"/>
      <c r="M699" s="63" t="s">
        <v>2437</v>
      </c>
      <c r="N699" s="63" t="s">
        <v>2730</v>
      </c>
      <c r="O699" s="63"/>
      <c r="P699" s="63" t="s">
        <v>2732</v>
      </c>
      <c r="Q699" s="63" t="s">
        <v>2734</v>
      </c>
      <c r="R699" s="63" t="s">
        <v>2431</v>
      </c>
      <c r="S699" s="63"/>
      <c r="T699" s="63" t="s">
        <v>2737</v>
      </c>
      <c r="U699" s="63"/>
      <c r="V699" s="63"/>
      <c r="W699" s="63" t="s">
        <v>2431</v>
      </c>
      <c r="X699" s="63"/>
      <c r="Y699" s="63" t="s">
        <v>2740</v>
      </c>
      <c r="Z699" s="63"/>
      <c r="AA699" s="63" t="s">
        <v>2728</v>
      </c>
      <c r="AB699" s="63"/>
      <c r="AC699" s="63" t="str">
        <f t="shared" si="21"/>
        <v>EM5RTUe Al1 Pun-sge;NST=TP</v>
      </c>
      <c r="AD699" s="34">
        <v>1405</v>
      </c>
      <c r="AE699" s="40" t="str">
        <f>VLOOKUP(AD699,pTRAIT!A:B,2,FALSE)</f>
        <v>EM5RTUeCM5Pu;RIN=RF / EM5UeMi1Pu;RIN=RF</v>
      </c>
      <c r="AF699" s="63">
        <f>VLOOKUP($AD699,pTRAIT!$A:$X,7,FALSE)</f>
        <v>0</v>
      </c>
      <c r="AG699" s="63">
        <f>VLOOKUP($AD699,pTRAIT!$A:$X,8,FALSE)</f>
        <v>0</v>
      </c>
      <c r="AH699" s="63">
        <f>VLOOKUP($AD699,pTRAIT!$A:$X,9,FALSE)</f>
        <v>0</v>
      </c>
      <c r="AI699" s="63">
        <f>VLOOKUP($AD699,pTRAIT!$A:$X,10,FALSE)</f>
        <v>0</v>
      </c>
      <c r="AJ699" s="63">
        <f>VLOOKUP($AD699,pTRAIT!$A:$X,11,FALSE)</f>
        <v>0</v>
      </c>
      <c r="AK699" s="63">
        <f>VLOOKUP($AD699,pTRAIT!$A:$X,12,FALSE)</f>
        <v>0</v>
      </c>
      <c r="AL699" s="63">
        <f>VLOOKUP($AD699,pTRAIT!$A:$X,13,FALSE)</f>
        <v>0</v>
      </c>
      <c r="AM699" s="63">
        <f>VLOOKUP($AD699,pTRAIT!$A:$X,14,FALSE)</f>
        <v>0</v>
      </c>
      <c r="AN699" s="63">
        <f>VLOOKUP($AD699,pTRAIT!$A:$X,15,FALSE)</f>
        <v>0</v>
      </c>
      <c r="AO699" s="63">
        <f>VLOOKUP($AD699,pTRAIT!$A:$X,16,FALSE)</f>
        <v>0</v>
      </c>
      <c r="AP699" s="63">
        <f>VLOOKUP($AD699,pTRAIT!$A:$X,17,FALSE)</f>
        <v>0</v>
      </c>
      <c r="AQ699" s="63">
        <f>VLOOKUP($AD699,pTRAIT!$A:$X,18,FALSE)</f>
        <v>0</v>
      </c>
      <c r="AR699" s="63">
        <f>VLOOKUP($AD699,pTRAIT!$A:$X,19,FALSE)</f>
        <v>0</v>
      </c>
      <c r="AS699" s="63">
        <f>VLOOKUP($AD699,pTRAIT!$A:$X,20,FALSE)</f>
        <v>0</v>
      </c>
      <c r="AT699" s="63">
        <f>VLOOKUP($AD699,pTRAIT!$A:$X,21,FALSE)</f>
        <v>0</v>
      </c>
      <c r="AU699" s="63">
        <f>VLOOKUP($AD699,pTRAIT!$A:$X,22,FALSE)</f>
        <v>0</v>
      </c>
      <c r="AV699" s="63">
        <f>VLOOKUP($AD699,pTRAIT!$A:$X,23,FALSE)</f>
        <v>0</v>
      </c>
      <c r="AW699" s="63">
        <f>VLOOKUP($AD699,pTRAIT!$A:$X,24,FALSE)</f>
        <v>0</v>
      </c>
      <c r="AX699" s="67" t="s">
        <v>3439</v>
      </c>
      <c r="AY699" s="71" t="s">
        <v>3897</v>
      </c>
    </row>
    <row r="700" spans="1:51" ht="12" customHeight="1" x14ac:dyDescent="0.25">
      <c r="A700" s="32">
        <v>1383</v>
      </c>
      <c r="B700" s="33" t="s">
        <v>5</v>
      </c>
      <c r="C700" s="34">
        <v>1409</v>
      </c>
      <c r="D700" s="32" t="str">
        <f t="shared" si="20"/>
        <v>1383X1409</v>
      </c>
      <c r="E700" s="52" t="s">
        <v>1625</v>
      </c>
      <c r="F700" s="61" t="s">
        <v>2323</v>
      </c>
      <c r="G700" s="41" t="s">
        <v>43</v>
      </c>
      <c r="H700" s="38"/>
      <c r="I700" s="32">
        <v>1383</v>
      </c>
      <c r="J700" s="63">
        <f>VLOOKUP(I700,pTRAIT!A:B,2,FALSE)</f>
        <v>0</v>
      </c>
      <c r="K700" s="63" t="s">
        <v>2725</v>
      </c>
      <c r="L700" s="63"/>
      <c r="M700" s="63" t="s">
        <v>2437</v>
      </c>
      <c r="N700" s="63" t="s">
        <v>2730</v>
      </c>
      <c r="O700" s="63"/>
      <c r="P700" s="63" t="s">
        <v>2732</v>
      </c>
      <c r="Q700" s="63" t="s">
        <v>2734</v>
      </c>
      <c r="R700" s="63" t="s">
        <v>2431</v>
      </c>
      <c r="S700" s="63"/>
      <c r="T700" s="63" t="s">
        <v>2737</v>
      </c>
      <c r="U700" s="63"/>
      <c r="V700" s="63"/>
      <c r="W700" s="63" t="s">
        <v>2431</v>
      </c>
      <c r="X700" s="63"/>
      <c r="Y700" s="63" t="s">
        <v>2740</v>
      </c>
      <c r="Z700" s="63"/>
      <c r="AA700" s="63" t="s">
        <v>2728</v>
      </c>
      <c r="AB700" s="63"/>
      <c r="AC700" s="63" t="str">
        <f t="shared" si="21"/>
        <v>EM5RTUe Al1 Pun-sge;NST=TP</v>
      </c>
      <c r="AD700" s="34">
        <v>1409</v>
      </c>
      <c r="AE700" s="40" t="str">
        <f>VLOOKUP(AD700,pTRAIT!A:B,2,FALSE)</f>
        <v>EM5RTUeCM5Pu;RIN=RF / EM5RTUeCM5Pu;RIN=RS</v>
      </c>
      <c r="AF700" s="63">
        <f>VLOOKUP($AD700,pTRAIT!$A:$X,7,FALSE)</f>
        <v>0</v>
      </c>
      <c r="AG700" s="63">
        <f>VLOOKUP($AD700,pTRAIT!$A:$X,8,FALSE)</f>
        <v>0</v>
      </c>
      <c r="AH700" s="63">
        <f>VLOOKUP($AD700,pTRAIT!$A:$X,9,FALSE)</f>
        <v>0</v>
      </c>
      <c r="AI700" s="63">
        <f>VLOOKUP($AD700,pTRAIT!$A:$X,10,FALSE)</f>
        <v>0</v>
      </c>
      <c r="AJ700" s="63">
        <f>VLOOKUP($AD700,pTRAIT!$A:$X,11,FALSE)</f>
        <v>0</v>
      </c>
      <c r="AK700" s="63">
        <f>VLOOKUP($AD700,pTRAIT!$A:$X,12,FALSE)</f>
        <v>0</v>
      </c>
      <c r="AL700" s="63">
        <f>VLOOKUP($AD700,pTRAIT!$A:$X,13,FALSE)</f>
        <v>0</v>
      </c>
      <c r="AM700" s="63">
        <f>VLOOKUP($AD700,pTRAIT!$A:$X,14,FALSE)</f>
        <v>0</v>
      </c>
      <c r="AN700" s="63">
        <f>VLOOKUP($AD700,pTRAIT!$A:$X,15,FALSE)</f>
        <v>0</v>
      </c>
      <c r="AO700" s="63">
        <f>VLOOKUP($AD700,pTRAIT!$A:$X,16,FALSE)</f>
        <v>0</v>
      </c>
      <c r="AP700" s="63">
        <f>VLOOKUP($AD700,pTRAIT!$A:$X,17,FALSE)</f>
        <v>0</v>
      </c>
      <c r="AQ700" s="63">
        <f>VLOOKUP($AD700,pTRAIT!$A:$X,18,FALSE)</f>
        <v>0</v>
      </c>
      <c r="AR700" s="63">
        <f>VLOOKUP($AD700,pTRAIT!$A:$X,19,FALSE)</f>
        <v>0</v>
      </c>
      <c r="AS700" s="63">
        <f>VLOOKUP($AD700,pTRAIT!$A:$X,20,FALSE)</f>
        <v>0</v>
      </c>
      <c r="AT700" s="63">
        <f>VLOOKUP($AD700,pTRAIT!$A:$X,21,FALSE)</f>
        <v>0</v>
      </c>
      <c r="AU700" s="63">
        <f>VLOOKUP($AD700,pTRAIT!$A:$X,22,FALSE)</f>
        <v>0</v>
      </c>
      <c r="AV700" s="63">
        <f>VLOOKUP($AD700,pTRAIT!$A:$X,23,FALSE)</f>
        <v>0</v>
      </c>
      <c r="AW700" s="63">
        <f>VLOOKUP($AD700,pTRAIT!$A:$X,24,FALSE)</f>
        <v>0</v>
      </c>
      <c r="AX700" s="67" t="s">
        <v>3440</v>
      </c>
      <c r="AY700" s="71" t="s">
        <v>3898</v>
      </c>
    </row>
    <row r="701" spans="1:51" ht="12" customHeight="1" x14ac:dyDescent="0.25">
      <c r="A701" s="32">
        <v>1383</v>
      </c>
      <c r="B701" s="33" t="s">
        <v>5</v>
      </c>
      <c r="C701" s="34">
        <v>1410</v>
      </c>
      <c r="D701" s="32" t="str">
        <f t="shared" si="20"/>
        <v>1383X1410</v>
      </c>
      <c r="E701" s="52" t="s">
        <v>1625</v>
      </c>
      <c r="F701" s="61" t="s">
        <v>2324</v>
      </c>
      <c r="G701" s="41" t="s">
        <v>43</v>
      </c>
      <c r="H701" s="38"/>
      <c r="I701" s="32">
        <v>1383</v>
      </c>
      <c r="J701" s="63">
        <f>VLOOKUP(I701,pTRAIT!A:B,2,FALSE)</f>
        <v>0</v>
      </c>
      <c r="K701" s="63" t="s">
        <v>2725</v>
      </c>
      <c r="L701" s="63"/>
      <c r="M701" s="63" t="s">
        <v>2437</v>
      </c>
      <c r="N701" s="63" t="s">
        <v>2730</v>
      </c>
      <c r="O701" s="63"/>
      <c r="P701" s="63" t="s">
        <v>2732</v>
      </c>
      <c r="Q701" s="63" t="s">
        <v>2734</v>
      </c>
      <c r="R701" s="63" t="s">
        <v>2431</v>
      </c>
      <c r="S701" s="63"/>
      <c r="T701" s="63" t="s">
        <v>2737</v>
      </c>
      <c r="U701" s="63"/>
      <c r="V701" s="63"/>
      <c r="W701" s="63" t="s">
        <v>2431</v>
      </c>
      <c r="X701" s="63"/>
      <c r="Y701" s="63" t="s">
        <v>2740</v>
      </c>
      <c r="Z701" s="63"/>
      <c r="AA701" s="63" t="s">
        <v>2728</v>
      </c>
      <c r="AB701" s="63"/>
      <c r="AC701" s="63" t="str">
        <f t="shared" si="21"/>
        <v>EM5RTUe Al1 Pun-sge;NST=TP</v>
      </c>
      <c r="AD701" s="34">
        <v>1410</v>
      </c>
      <c r="AE701" s="40" t="str">
        <f>VLOOKUP(AD701,pTRAIT!A:B,2,FALSE)</f>
        <v>EM5RTUeCM5Pu;RIN=RF / EM5RTUe(So5)Cf9Pu;RIN=RF</v>
      </c>
      <c r="AF701" s="63">
        <f>VLOOKUP($AD701,pTRAIT!$A:$X,7,FALSE)</f>
        <v>0</v>
      </c>
      <c r="AG701" s="63">
        <f>VLOOKUP($AD701,pTRAIT!$A:$X,8,FALSE)</f>
        <v>0</v>
      </c>
      <c r="AH701" s="63">
        <f>VLOOKUP($AD701,pTRAIT!$A:$X,9,FALSE)</f>
        <v>0</v>
      </c>
      <c r="AI701" s="63">
        <f>VLOOKUP($AD701,pTRAIT!$A:$X,10,FALSE)</f>
        <v>0</v>
      </c>
      <c r="AJ701" s="63">
        <f>VLOOKUP($AD701,pTRAIT!$A:$X,11,FALSE)</f>
        <v>0</v>
      </c>
      <c r="AK701" s="63">
        <f>VLOOKUP($AD701,pTRAIT!$A:$X,12,FALSE)</f>
        <v>0</v>
      </c>
      <c r="AL701" s="63">
        <f>VLOOKUP($AD701,pTRAIT!$A:$X,13,FALSE)</f>
        <v>0</v>
      </c>
      <c r="AM701" s="63">
        <f>VLOOKUP($AD701,pTRAIT!$A:$X,14,FALSE)</f>
        <v>0</v>
      </c>
      <c r="AN701" s="63">
        <f>VLOOKUP($AD701,pTRAIT!$A:$X,15,FALSE)</f>
        <v>0</v>
      </c>
      <c r="AO701" s="63">
        <f>VLOOKUP($AD701,pTRAIT!$A:$X,16,FALSE)</f>
        <v>0</v>
      </c>
      <c r="AP701" s="63">
        <f>VLOOKUP($AD701,pTRAIT!$A:$X,17,FALSE)</f>
        <v>0</v>
      </c>
      <c r="AQ701" s="63">
        <f>VLOOKUP($AD701,pTRAIT!$A:$X,18,FALSE)</f>
        <v>0</v>
      </c>
      <c r="AR701" s="63">
        <f>VLOOKUP($AD701,pTRAIT!$A:$X,19,FALSE)</f>
        <v>0</v>
      </c>
      <c r="AS701" s="63">
        <f>VLOOKUP($AD701,pTRAIT!$A:$X,20,FALSE)</f>
        <v>0</v>
      </c>
      <c r="AT701" s="63">
        <f>VLOOKUP($AD701,pTRAIT!$A:$X,21,FALSE)</f>
        <v>0</v>
      </c>
      <c r="AU701" s="63">
        <f>VLOOKUP($AD701,pTRAIT!$A:$X,22,FALSE)</f>
        <v>0</v>
      </c>
      <c r="AV701" s="63">
        <f>VLOOKUP($AD701,pTRAIT!$A:$X,23,FALSE)</f>
        <v>0</v>
      </c>
      <c r="AW701" s="63">
        <f>VLOOKUP($AD701,pTRAIT!$A:$X,24,FALSE)</f>
        <v>0</v>
      </c>
      <c r="AX701" s="67" t="s">
        <v>3441</v>
      </c>
      <c r="AY701" s="71" t="s">
        <v>3899</v>
      </c>
    </row>
    <row r="702" spans="1:51" ht="12" customHeight="1" x14ac:dyDescent="0.25">
      <c r="A702" s="32">
        <v>1383</v>
      </c>
      <c r="B702" s="33" t="s">
        <v>5</v>
      </c>
      <c r="C702" s="34">
        <v>1411</v>
      </c>
      <c r="D702" s="32" t="str">
        <f t="shared" si="20"/>
        <v>1383X1411</v>
      </c>
      <c r="E702" s="52" t="s">
        <v>1625</v>
      </c>
      <c r="F702" s="61" t="s">
        <v>2325</v>
      </c>
      <c r="G702" s="41" t="s">
        <v>43</v>
      </c>
      <c r="H702" s="38"/>
      <c r="I702" s="32">
        <v>1383</v>
      </c>
      <c r="J702" s="63">
        <f>VLOOKUP(I702,pTRAIT!A:B,2,FALSE)</f>
        <v>0</v>
      </c>
      <c r="K702" s="63" t="s">
        <v>2725</v>
      </c>
      <c r="L702" s="63"/>
      <c r="M702" s="63" t="s">
        <v>2437</v>
      </c>
      <c r="N702" s="63" t="s">
        <v>2730</v>
      </c>
      <c r="O702" s="63"/>
      <c r="P702" s="63" t="s">
        <v>2732</v>
      </c>
      <c r="Q702" s="63" t="s">
        <v>2734</v>
      </c>
      <c r="R702" s="63" t="s">
        <v>2431</v>
      </c>
      <c r="S702" s="63"/>
      <c r="T702" s="63" t="s">
        <v>2737</v>
      </c>
      <c r="U702" s="63"/>
      <c r="V702" s="63"/>
      <c r="W702" s="63" t="s">
        <v>2431</v>
      </c>
      <c r="X702" s="63"/>
      <c r="Y702" s="63" t="s">
        <v>2740</v>
      </c>
      <c r="Z702" s="63"/>
      <c r="AA702" s="63" t="s">
        <v>2728</v>
      </c>
      <c r="AB702" s="63"/>
      <c r="AC702" s="63" t="str">
        <f t="shared" si="21"/>
        <v>EM5RTUe Al1 Pun-sge;NST=TP</v>
      </c>
      <c r="AD702" s="34">
        <v>1411</v>
      </c>
      <c r="AE702" s="40" t="str">
        <f>VLOOKUP(AD702,pTRAIT!A:B,2,FALSE)</f>
        <v>EM5RTUeCM5Pu;RIN=RF / EM5RTUeCM5Cf9Pu;RIN=RF</v>
      </c>
      <c r="AF702" s="63">
        <f>VLOOKUP($AD702,pTRAIT!$A:$X,7,FALSE)</f>
        <v>0</v>
      </c>
      <c r="AG702" s="63">
        <f>VLOOKUP($AD702,pTRAIT!$A:$X,8,FALSE)</f>
        <v>0</v>
      </c>
      <c r="AH702" s="63">
        <f>VLOOKUP($AD702,pTRAIT!$A:$X,9,FALSE)</f>
        <v>0</v>
      </c>
      <c r="AI702" s="63">
        <f>VLOOKUP($AD702,pTRAIT!$A:$X,10,FALSE)</f>
        <v>0</v>
      </c>
      <c r="AJ702" s="63">
        <f>VLOOKUP($AD702,pTRAIT!$A:$X,11,FALSE)</f>
        <v>0</v>
      </c>
      <c r="AK702" s="63">
        <f>VLOOKUP($AD702,pTRAIT!$A:$X,12,FALSE)</f>
        <v>0</v>
      </c>
      <c r="AL702" s="63">
        <f>VLOOKUP($AD702,pTRAIT!$A:$X,13,FALSE)</f>
        <v>0</v>
      </c>
      <c r="AM702" s="63">
        <f>VLOOKUP($AD702,pTRAIT!$A:$X,14,FALSE)</f>
        <v>0</v>
      </c>
      <c r="AN702" s="63">
        <f>VLOOKUP($AD702,pTRAIT!$A:$X,15,FALSE)</f>
        <v>0</v>
      </c>
      <c r="AO702" s="63">
        <f>VLOOKUP($AD702,pTRAIT!$A:$X,16,FALSE)</f>
        <v>0</v>
      </c>
      <c r="AP702" s="63">
        <f>VLOOKUP($AD702,pTRAIT!$A:$X,17,FALSE)</f>
        <v>0</v>
      </c>
      <c r="AQ702" s="63">
        <f>VLOOKUP($AD702,pTRAIT!$A:$X,18,FALSE)</f>
        <v>0</v>
      </c>
      <c r="AR702" s="63">
        <f>VLOOKUP($AD702,pTRAIT!$A:$X,19,FALSE)</f>
        <v>0</v>
      </c>
      <c r="AS702" s="63">
        <f>VLOOKUP($AD702,pTRAIT!$A:$X,20,FALSE)</f>
        <v>0</v>
      </c>
      <c r="AT702" s="63">
        <f>VLOOKUP($AD702,pTRAIT!$A:$X,21,FALSE)</f>
        <v>0</v>
      </c>
      <c r="AU702" s="63">
        <f>VLOOKUP($AD702,pTRAIT!$A:$X,22,FALSE)</f>
        <v>0</v>
      </c>
      <c r="AV702" s="63">
        <f>VLOOKUP($AD702,pTRAIT!$A:$X,23,FALSE)</f>
        <v>0</v>
      </c>
      <c r="AW702" s="63">
        <f>VLOOKUP($AD702,pTRAIT!$A:$X,24,FALSE)</f>
        <v>0</v>
      </c>
      <c r="AX702" s="67" t="s">
        <v>3442</v>
      </c>
      <c r="AY702" s="71" t="s">
        <v>3900</v>
      </c>
    </row>
    <row r="703" spans="1:51" ht="12" customHeight="1" x14ac:dyDescent="0.25">
      <c r="A703" s="32">
        <v>1383</v>
      </c>
      <c r="B703" s="33" t="s">
        <v>5</v>
      </c>
      <c r="C703" s="34">
        <v>1413</v>
      </c>
      <c r="D703" s="32" t="str">
        <f t="shared" si="20"/>
        <v>1383X1413</v>
      </c>
      <c r="E703" s="52" t="s">
        <v>1625</v>
      </c>
      <c r="F703" s="61" t="s">
        <v>2326</v>
      </c>
      <c r="G703" s="41" t="s">
        <v>43</v>
      </c>
      <c r="H703" s="38"/>
      <c r="I703" s="32">
        <v>1383</v>
      </c>
      <c r="J703" s="63">
        <f>VLOOKUP(I703,pTRAIT!A:B,2,FALSE)</f>
        <v>0</v>
      </c>
      <c r="K703" s="63" t="s">
        <v>2725</v>
      </c>
      <c r="L703" s="63"/>
      <c r="M703" s="63" t="s">
        <v>2437</v>
      </c>
      <c r="N703" s="63" t="s">
        <v>2730</v>
      </c>
      <c r="O703" s="63"/>
      <c r="P703" s="63" t="s">
        <v>2732</v>
      </c>
      <c r="Q703" s="63" t="s">
        <v>2734</v>
      </c>
      <c r="R703" s="63" t="s">
        <v>2431</v>
      </c>
      <c r="S703" s="63"/>
      <c r="T703" s="63" t="s">
        <v>2737</v>
      </c>
      <c r="U703" s="63"/>
      <c r="V703" s="63"/>
      <c r="W703" s="63" t="s">
        <v>2431</v>
      </c>
      <c r="X703" s="63"/>
      <c r="Y703" s="63" t="s">
        <v>2740</v>
      </c>
      <c r="Z703" s="63"/>
      <c r="AA703" s="63" t="s">
        <v>2728</v>
      </c>
      <c r="AB703" s="63"/>
      <c r="AC703" s="63" t="str">
        <f t="shared" si="21"/>
        <v>EM5RTUe Al1 Pun-sge;NST=TP</v>
      </c>
      <c r="AD703" s="34">
        <v>1413</v>
      </c>
      <c r="AE703" s="40" t="str">
        <f>VLOOKUP(AD703,pTRAIT!A:B,2,FALSE)</f>
        <v>EM5RTUeCM5Pu;RIN=RF / EM5RTUeCM5Pu;RIN=RS</v>
      </c>
      <c r="AF703" s="63">
        <f>VLOOKUP($AD703,pTRAIT!$A:$X,7,FALSE)</f>
        <v>0</v>
      </c>
      <c r="AG703" s="63">
        <f>VLOOKUP($AD703,pTRAIT!$A:$X,8,FALSE)</f>
        <v>0</v>
      </c>
      <c r="AH703" s="63">
        <f>VLOOKUP($AD703,pTRAIT!$A:$X,9,FALSE)</f>
        <v>0</v>
      </c>
      <c r="AI703" s="63">
        <f>VLOOKUP($AD703,pTRAIT!$A:$X,10,FALSE)</f>
        <v>0</v>
      </c>
      <c r="AJ703" s="63">
        <f>VLOOKUP($AD703,pTRAIT!$A:$X,11,FALSE)</f>
        <v>0</v>
      </c>
      <c r="AK703" s="63">
        <f>VLOOKUP($AD703,pTRAIT!$A:$X,12,FALSE)</f>
        <v>0</v>
      </c>
      <c r="AL703" s="63">
        <f>VLOOKUP($AD703,pTRAIT!$A:$X,13,FALSE)</f>
        <v>0</v>
      </c>
      <c r="AM703" s="63">
        <f>VLOOKUP($AD703,pTRAIT!$A:$X,14,FALSE)</f>
        <v>0</v>
      </c>
      <c r="AN703" s="63">
        <f>VLOOKUP($AD703,pTRAIT!$A:$X,15,FALSE)</f>
        <v>0</v>
      </c>
      <c r="AO703" s="63">
        <f>VLOOKUP($AD703,pTRAIT!$A:$X,16,FALSE)</f>
        <v>0</v>
      </c>
      <c r="AP703" s="63">
        <f>VLOOKUP($AD703,pTRAIT!$A:$X,17,FALSE)</f>
        <v>0</v>
      </c>
      <c r="AQ703" s="63">
        <f>VLOOKUP($AD703,pTRAIT!$A:$X,18,FALSE)</f>
        <v>0</v>
      </c>
      <c r="AR703" s="63">
        <f>VLOOKUP($AD703,pTRAIT!$A:$X,19,FALSE)</f>
        <v>0</v>
      </c>
      <c r="AS703" s="63">
        <f>VLOOKUP($AD703,pTRAIT!$A:$X,20,FALSE)</f>
        <v>0</v>
      </c>
      <c r="AT703" s="63">
        <f>VLOOKUP($AD703,pTRAIT!$A:$X,21,FALSE)</f>
        <v>0</v>
      </c>
      <c r="AU703" s="63">
        <f>VLOOKUP($AD703,pTRAIT!$A:$X,22,FALSE)</f>
        <v>0</v>
      </c>
      <c r="AV703" s="63">
        <f>VLOOKUP($AD703,pTRAIT!$A:$X,23,FALSE)</f>
        <v>0</v>
      </c>
      <c r="AW703" s="63">
        <f>VLOOKUP($AD703,pTRAIT!$A:$X,24,FALSE)</f>
        <v>0</v>
      </c>
      <c r="AX703" s="67" t="s">
        <v>3443</v>
      </c>
      <c r="AY703" s="71" t="s">
        <v>3898</v>
      </c>
    </row>
    <row r="704" spans="1:51" ht="12" customHeight="1" x14ac:dyDescent="0.25">
      <c r="A704" s="32">
        <v>1383</v>
      </c>
      <c r="B704" s="33" t="s">
        <v>5</v>
      </c>
      <c r="C704" s="34">
        <v>1414</v>
      </c>
      <c r="D704" s="32" t="str">
        <f t="shared" si="20"/>
        <v>1383X1414</v>
      </c>
      <c r="E704" s="52" t="s">
        <v>1625</v>
      </c>
      <c r="F704" s="61" t="s">
        <v>2327</v>
      </c>
      <c r="G704" s="41" t="s">
        <v>43</v>
      </c>
      <c r="H704" s="38"/>
      <c r="I704" s="32">
        <v>1383</v>
      </c>
      <c r="J704" s="63">
        <f>VLOOKUP(I704,pTRAIT!A:B,2,FALSE)</f>
        <v>0</v>
      </c>
      <c r="K704" s="63" t="s">
        <v>2725</v>
      </c>
      <c r="L704" s="63"/>
      <c r="M704" s="63" t="s">
        <v>2437</v>
      </c>
      <c r="N704" s="63" t="s">
        <v>2730</v>
      </c>
      <c r="O704" s="63"/>
      <c r="P704" s="63" t="s">
        <v>2732</v>
      </c>
      <c r="Q704" s="63" t="s">
        <v>2734</v>
      </c>
      <c r="R704" s="63" t="s">
        <v>2431</v>
      </c>
      <c r="S704" s="63"/>
      <c r="T704" s="63" t="s">
        <v>2737</v>
      </c>
      <c r="U704" s="63"/>
      <c r="V704" s="63"/>
      <c r="W704" s="63" t="s">
        <v>2431</v>
      </c>
      <c r="X704" s="63"/>
      <c r="Y704" s="63" t="s">
        <v>2740</v>
      </c>
      <c r="Z704" s="63"/>
      <c r="AA704" s="63" t="s">
        <v>2728</v>
      </c>
      <c r="AB704" s="63"/>
      <c r="AC704" s="63" t="str">
        <f t="shared" si="21"/>
        <v>EM5RTUe Al1 Pun-sge;NST=TP</v>
      </c>
      <c r="AD704" s="34">
        <v>1414</v>
      </c>
      <c r="AE704" s="40" t="str">
        <f>VLOOKUP(AD704,pTRAIT!A:B,2,FALSE)</f>
        <v>EM5RTUeCM5Pu;RIN=RF / EM5RTUeCM5Pu;RIN=RS</v>
      </c>
      <c r="AF704" s="63">
        <f>VLOOKUP($AD704,pTRAIT!$A:$X,7,FALSE)</f>
        <v>0</v>
      </c>
      <c r="AG704" s="63">
        <f>VLOOKUP($AD704,pTRAIT!$A:$X,8,FALSE)</f>
        <v>0</v>
      </c>
      <c r="AH704" s="63">
        <f>VLOOKUP($AD704,pTRAIT!$A:$X,9,FALSE)</f>
        <v>0</v>
      </c>
      <c r="AI704" s="63">
        <f>VLOOKUP($AD704,pTRAIT!$A:$X,10,FALSE)</f>
        <v>0</v>
      </c>
      <c r="AJ704" s="63">
        <f>VLOOKUP($AD704,pTRAIT!$A:$X,11,FALSE)</f>
        <v>0</v>
      </c>
      <c r="AK704" s="63">
        <f>VLOOKUP($AD704,pTRAIT!$A:$X,12,FALSE)</f>
        <v>0</v>
      </c>
      <c r="AL704" s="63">
        <f>VLOOKUP($AD704,pTRAIT!$A:$X,13,FALSE)</f>
        <v>0</v>
      </c>
      <c r="AM704" s="63">
        <f>VLOOKUP($AD704,pTRAIT!$A:$X,14,FALSE)</f>
        <v>0</v>
      </c>
      <c r="AN704" s="63">
        <f>VLOOKUP($AD704,pTRAIT!$A:$X,15,FALSE)</f>
        <v>0</v>
      </c>
      <c r="AO704" s="63">
        <f>VLOOKUP($AD704,pTRAIT!$A:$X,16,FALSE)</f>
        <v>0</v>
      </c>
      <c r="AP704" s="63">
        <f>VLOOKUP($AD704,pTRAIT!$A:$X,17,FALSE)</f>
        <v>0</v>
      </c>
      <c r="AQ704" s="63">
        <f>VLOOKUP($AD704,pTRAIT!$A:$X,18,FALSE)</f>
        <v>0</v>
      </c>
      <c r="AR704" s="63">
        <f>VLOOKUP($AD704,pTRAIT!$A:$X,19,FALSE)</f>
        <v>0</v>
      </c>
      <c r="AS704" s="63">
        <f>VLOOKUP($AD704,pTRAIT!$A:$X,20,FALSE)</f>
        <v>0</v>
      </c>
      <c r="AT704" s="63">
        <f>VLOOKUP($AD704,pTRAIT!$A:$X,21,FALSE)</f>
        <v>0</v>
      </c>
      <c r="AU704" s="63">
        <f>VLOOKUP($AD704,pTRAIT!$A:$X,22,FALSE)</f>
        <v>0</v>
      </c>
      <c r="AV704" s="63">
        <f>VLOOKUP($AD704,pTRAIT!$A:$X,23,FALSE)</f>
        <v>0</v>
      </c>
      <c r="AW704" s="63">
        <f>VLOOKUP($AD704,pTRAIT!$A:$X,24,FALSE)</f>
        <v>0</v>
      </c>
      <c r="AX704" s="67" t="s">
        <v>3444</v>
      </c>
      <c r="AY704" s="71" t="s">
        <v>3898</v>
      </c>
    </row>
    <row r="705" spans="1:51" ht="12" customHeight="1" x14ac:dyDescent="0.25">
      <c r="A705" s="32">
        <v>1383</v>
      </c>
      <c r="B705" s="33" t="s">
        <v>5</v>
      </c>
      <c r="C705" s="34">
        <v>1415</v>
      </c>
      <c r="D705" s="32" t="str">
        <f t="shared" si="20"/>
        <v>1383X1415</v>
      </c>
      <c r="E705" s="52" t="s">
        <v>1625</v>
      </c>
      <c r="F705" s="61" t="s">
        <v>2328</v>
      </c>
      <c r="G705" s="41" t="s">
        <v>43</v>
      </c>
      <c r="H705" s="38"/>
      <c r="I705" s="32">
        <v>1383</v>
      </c>
      <c r="J705" s="63">
        <f>VLOOKUP(I705,pTRAIT!A:B,2,FALSE)</f>
        <v>0</v>
      </c>
      <c r="K705" s="63" t="s">
        <v>2725</v>
      </c>
      <c r="L705" s="63"/>
      <c r="M705" s="63" t="s">
        <v>2437</v>
      </c>
      <c r="N705" s="63" t="s">
        <v>2730</v>
      </c>
      <c r="O705" s="63"/>
      <c r="P705" s="63" t="s">
        <v>2732</v>
      </c>
      <c r="Q705" s="63" t="s">
        <v>2734</v>
      </c>
      <c r="R705" s="63" t="s">
        <v>2431</v>
      </c>
      <c r="S705" s="63"/>
      <c r="T705" s="63" t="s">
        <v>2737</v>
      </c>
      <c r="U705" s="63"/>
      <c r="V705" s="63"/>
      <c r="W705" s="63" t="s">
        <v>2431</v>
      </c>
      <c r="X705" s="63"/>
      <c r="Y705" s="63" t="s">
        <v>2740</v>
      </c>
      <c r="Z705" s="63"/>
      <c r="AA705" s="63" t="s">
        <v>2728</v>
      </c>
      <c r="AB705" s="63"/>
      <c r="AC705" s="63" t="str">
        <f t="shared" si="21"/>
        <v>EM5RTUe Al1 Pun-sge;NST=TP</v>
      </c>
      <c r="AD705" s="34">
        <v>1415</v>
      </c>
      <c r="AE705" s="40" t="str">
        <f>VLOOKUP(AD705,pTRAIT!A:B,2,FALSE)</f>
        <v>EM5RTUeCM5Pu;RIN=RF / EM5RTUeCM5Pu;RIN=RS</v>
      </c>
      <c r="AF705" s="63">
        <f>VLOOKUP($AD705,pTRAIT!$A:$X,7,FALSE)</f>
        <v>0</v>
      </c>
      <c r="AG705" s="63">
        <f>VLOOKUP($AD705,pTRAIT!$A:$X,8,FALSE)</f>
        <v>0</v>
      </c>
      <c r="AH705" s="63">
        <f>VLOOKUP($AD705,pTRAIT!$A:$X,9,FALSE)</f>
        <v>0</v>
      </c>
      <c r="AI705" s="63">
        <f>VLOOKUP($AD705,pTRAIT!$A:$X,10,FALSE)</f>
        <v>0</v>
      </c>
      <c r="AJ705" s="63">
        <f>VLOOKUP($AD705,pTRAIT!$A:$X,11,FALSE)</f>
        <v>0</v>
      </c>
      <c r="AK705" s="63">
        <f>VLOOKUP($AD705,pTRAIT!$A:$X,12,FALSE)</f>
        <v>0</v>
      </c>
      <c r="AL705" s="63">
        <f>VLOOKUP($AD705,pTRAIT!$A:$X,13,FALSE)</f>
        <v>0</v>
      </c>
      <c r="AM705" s="63">
        <f>VLOOKUP($AD705,pTRAIT!$A:$X,14,FALSE)</f>
        <v>0</v>
      </c>
      <c r="AN705" s="63">
        <f>VLOOKUP($AD705,pTRAIT!$A:$X,15,FALSE)</f>
        <v>0</v>
      </c>
      <c r="AO705" s="63">
        <f>VLOOKUP($AD705,pTRAIT!$A:$X,16,FALSE)</f>
        <v>0</v>
      </c>
      <c r="AP705" s="63">
        <f>VLOOKUP($AD705,pTRAIT!$A:$X,17,FALSE)</f>
        <v>0</v>
      </c>
      <c r="AQ705" s="63">
        <f>VLOOKUP($AD705,pTRAIT!$A:$X,18,FALSE)</f>
        <v>0</v>
      </c>
      <c r="AR705" s="63">
        <f>VLOOKUP($AD705,pTRAIT!$A:$X,19,FALSE)</f>
        <v>0</v>
      </c>
      <c r="AS705" s="63">
        <f>VLOOKUP($AD705,pTRAIT!$A:$X,20,FALSE)</f>
        <v>0</v>
      </c>
      <c r="AT705" s="63">
        <f>VLOOKUP($AD705,pTRAIT!$A:$X,21,FALSE)</f>
        <v>0</v>
      </c>
      <c r="AU705" s="63">
        <f>VLOOKUP($AD705,pTRAIT!$A:$X,22,FALSE)</f>
        <v>0</v>
      </c>
      <c r="AV705" s="63">
        <f>VLOOKUP($AD705,pTRAIT!$A:$X,23,FALSE)</f>
        <v>0</v>
      </c>
      <c r="AW705" s="63">
        <f>VLOOKUP($AD705,pTRAIT!$A:$X,24,FALSE)</f>
        <v>0</v>
      </c>
      <c r="AX705" s="67" t="s">
        <v>3445</v>
      </c>
      <c r="AY705" s="71" t="s">
        <v>3898</v>
      </c>
    </row>
    <row r="706" spans="1:51" ht="12" customHeight="1" x14ac:dyDescent="0.25">
      <c r="A706" s="32">
        <v>1383</v>
      </c>
      <c r="B706" s="33" t="s">
        <v>5</v>
      </c>
      <c r="C706" s="34">
        <v>1416</v>
      </c>
      <c r="D706" s="32" t="str">
        <f t="shared" ref="D706:D769" si="22">_xlfn.CONCAT(A706,B706,C706)</f>
        <v>1383X1416</v>
      </c>
      <c r="E706" s="52" t="s">
        <v>1625</v>
      </c>
      <c r="F706" s="61" t="s">
        <v>2329</v>
      </c>
      <c r="G706" s="41" t="s">
        <v>43</v>
      </c>
      <c r="H706" s="38"/>
      <c r="I706" s="32">
        <v>1383</v>
      </c>
      <c r="J706" s="63">
        <f>VLOOKUP(I706,pTRAIT!A:B,2,FALSE)</f>
        <v>0</v>
      </c>
      <c r="K706" s="63" t="s">
        <v>2725</v>
      </c>
      <c r="L706" s="63"/>
      <c r="M706" s="63" t="s">
        <v>2437</v>
      </c>
      <c r="N706" s="63" t="s">
        <v>2730</v>
      </c>
      <c r="O706" s="63"/>
      <c r="P706" s="63" t="s">
        <v>2732</v>
      </c>
      <c r="Q706" s="63" t="s">
        <v>2734</v>
      </c>
      <c r="R706" s="63" t="s">
        <v>2431</v>
      </c>
      <c r="S706" s="63"/>
      <c r="T706" s="63" t="s">
        <v>2737</v>
      </c>
      <c r="U706" s="63"/>
      <c r="V706" s="63"/>
      <c r="W706" s="63" t="s">
        <v>2431</v>
      </c>
      <c r="X706" s="63"/>
      <c r="Y706" s="63" t="s">
        <v>2740</v>
      </c>
      <c r="Z706" s="63"/>
      <c r="AA706" s="63" t="s">
        <v>2728</v>
      </c>
      <c r="AB706" s="63"/>
      <c r="AC706" s="63" t="str">
        <f t="shared" si="21"/>
        <v>EM5RTUe Al1 Pun-sge;NST=TP</v>
      </c>
      <c r="AD706" s="34">
        <v>1416</v>
      </c>
      <c r="AE706" s="40" t="str">
        <f>VLOOKUP(AD706,pTRAIT!A:B,2,FALSE)</f>
        <v>EM5RTUeCM5Pu;RIN=RF / EM5RTUeCM5Pu;RIN=RS</v>
      </c>
      <c r="AF706" s="63">
        <f>VLOOKUP($AD706,pTRAIT!$A:$X,7,FALSE)</f>
        <v>0</v>
      </c>
      <c r="AG706" s="63">
        <f>VLOOKUP($AD706,pTRAIT!$A:$X,8,FALSE)</f>
        <v>0</v>
      </c>
      <c r="AH706" s="63">
        <f>VLOOKUP($AD706,pTRAIT!$A:$X,9,FALSE)</f>
        <v>0</v>
      </c>
      <c r="AI706" s="63">
        <f>VLOOKUP($AD706,pTRAIT!$A:$X,10,FALSE)</f>
        <v>0</v>
      </c>
      <c r="AJ706" s="63">
        <f>VLOOKUP($AD706,pTRAIT!$A:$X,11,FALSE)</f>
        <v>0</v>
      </c>
      <c r="AK706" s="63">
        <f>VLOOKUP($AD706,pTRAIT!$A:$X,12,FALSE)</f>
        <v>0</v>
      </c>
      <c r="AL706" s="63">
        <f>VLOOKUP($AD706,pTRAIT!$A:$X,13,FALSE)</f>
        <v>0</v>
      </c>
      <c r="AM706" s="63">
        <f>VLOOKUP($AD706,pTRAIT!$A:$X,14,FALSE)</f>
        <v>0</v>
      </c>
      <c r="AN706" s="63">
        <f>VLOOKUP($AD706,pTRAIT!$A:$X,15,FALSE)</f>
        <v>0</v>
      </c>
      <c r="AO706" s="63">
        <f>VLOOKUP($AD706,pTRAIT!$A:$X,16,FALSE)</f>
        <v>0</v>
      </c>
      <c r="AP706" s="63">
        <f>VLOOKUP($AD706,pTRAIT!$A:$X,17,FALSE)</f>
        <v>0</v>
      </c>
      <c r="AQ706" s="63">
        <f>VLOOKUP($AD706,pTRAIT!$A:$X,18,FALSE)</f>
        <v>0</v>
      </c>
      <c r="AR706" s="63">
        <f>VLOOKUP($AD706,pTRAIT!$A:$X,19,FALSE)</f>
        <v>0</v>
      </c>
      <c r="AS706" s="63">
        <f>VLOOKUP($AD706,pTRAIT!$A:$X,20,FALSE)</f>
        <v>0</v>
      </c>
      <c r="AT706" s="63">
        <f>VLOOKUP($AD706,pTRAIT!$A:$X,21,FALSE)</f>
        <v>0</v>
      </c>
      <c r="AU706" s="63">
        <f>VLOOKUP($AD706,pTRAIT!$A:$X,22,FALSE)</f>
        <v>0</v>
      </c>
      <c r="AV706" s="63">
        <f>VLOOKUP($AD706,pTRAIT!$A:$X,23,FALSE)</f>
        <v>0</v>
      </c>
      <c r="AW706" s="63">
        <f>VLOOKUP($AD706,pTRAIT!$A:$X,24,FALSE)</f>
        <v>0</v>
      </c>
      <c r="AX706" s="67" t="s">
        <v>3446</v>
      </c>
      <c r="AY706" s="71" t="s">
        <v>3898</v>
      </c>
    </row>
    <row r="707" spans="1:51" ht="12" customHeight="1" x14ac:dyDescent="0.25">
      <c r="A707" s="32">
        <v>1383</v>
      </c>
      <c r="B707" s="33" t="s">
        <v>5</v>
      </c>
      <c r="C707" s="34">
        <v>1417</v>
      </c>
      <c r="D707" s="32" t="str">
        <f t="shared" si="22"/>
        <v>1383X1417</v>
      </c>
      <c r="E707" s="52" t="s">
        <v>1625</v>
      </c>
      <c r="F707" s="61" t="s">
        <v>2330</v>
      </c>
      <c r="G707" s="41" t="s">
        <v>43</v>
      </c>
      <c r="H707" s="38"/>
      <c r="I707" s="32">
        <v>1383</v>
      </c>
      <c r="J707" s="63">
        <f>VLOOKUP(I707,pTRAIT!A:B,2,FALSE)</f>
        <v>0</v>
      </c>
      <c r="K707" s="63" t="s">
        <v>2725</v>
      </c>
      <c r="L707" s="63"/>
      <c r="M707" s="63" t="s">
        <v>2437</v>
      </c>
      <c r="N707" s="63" t="s">
        <v>2730</v>
      </c>
      <c r="O707" s="63"/>
      <c r="P707" s="63" t="s">
        <v>2732</v>
      </c>
      <c r="Q707" s="63" t="s">
        <v>2734</v>
      </c>
      <c r="R707" s="63" t="s">
        <v>2431</v>
      </c>
      <c r="S707" s="63"/>
      <c r="T707" s="63" t="s">
        <v>2737</v>
      </c>
      <c r="U707" s="63"/>
      <c r="V707" s="63"/>
      <c r="W707" s="63" t="s">
        <v>2431</v>
      </c>
      <c r="X707" s="63"/>
      <c r="Y707" s="63" t="s">
        <v>2740</v>
      </c>
      <c r="Z707" s="63"/>
      <c r="AA707" s="63" t="s">
        <v>2728</v>
      </c>
      <c r="AB707" s="63"/>
      <c r="AC707" s="63" t="str">
        <f t="shared" ref="AC707:AC761" si="23">CONCATENATE(L707,M707,N707,O707,P707,Q707,R707,S707,T707,U707,V707,W707,X707,Y707,Z707,AA707,AB707,";",K707)</f>
        <v>EM5RTUe Al1 Pun-sge;NST=TP</v>
      </c>
      <c r="AD707" s="34">
        <v>1417</v>
      </c>
      <c r="AE707" s="40" t="str">
        <f>VLOOKUP(AD707,pTRAIT!A:B,2,FALSE)</f>
        <v>EM5RTUeCM5Pu;RIN=RF / EM5CM5Pu;RIN=RS</v>
      </c>
      <c r="AF707" s="63">
        <f>VLOOKUP($AD707,pTRAIT!$A:$X,7,FALSE)</f>
        <v>0</v>
      </c>
      <c r="AG707" s="63">
        <f>VLOOKUP($AD707,pTRAIT!$A:$X,8,FALSE)</f>
        <v>0</v>
      </c>
      <c r="AH707" s="63">
        <f>VLOOKUP($AD707,pTRAIT!$A:$X,9,FALSE)</f>
        <v>0</v>
      </c>
      <c r="AI707" s="63">
        <f>VLOOKUP($AD707,pTRAIT!$A:$X,10,FALSE)</f>
        <v>0</v>
      </c>
      <c r="AJ707" s="63">
        <f>VLOOKUP($AD707,pTRAIT!$A:$X,11,FALSE)</f>
        <v>0</v>
      </c>
      <c r="AK707" s="63">
        <f>VLOOKUP($AD707,pTRAIT!$A:$X,12,FALSE)</f>
        <v>0</v>
      </c>
      <c r="AL707" s="63">
        <f>VLOOKUP($AD707,pTRAIT!$A:$X,13,FALSE)</f>
        <v>0</v>
      </c>
      <c r="AM707" s="63">
        <f>VLOOKUP($AD707,pTRAIT!$A:$X,14,FALSE)</f>
        <v>0</v>
      </c>
      <c r="AN707" s="63">
        <f>VLOOKUP($AD707,pTRAIT!$A:$X,15,FALSE)</f>
        <v>0</v>
      </c>
      <c r="AO707" s="63">
        <f>VLOOKUP($AD707,pTRAIT!$A:$X,16,FALSE)</f>
        <v>0</v>
      </c>
      <c r="AP707" s="63">
        <f>VLOOKUP($AD707,pTRAIT!$A:$X,17,FALSE)</f>
        <v>0</v>
      </c>
      <c r="AQ707" s="63">
        <f>VLOOKUP($AD707,pTRAIT!$A:$X,18,FALSE)</f>
        <v>0</v>
      </c>
      <c r="AR707" s="63">
        <f>VLOOKUP($AD707,pTRAIT!$A:$X,19,FALSE)</f>
        <v>0</v>
      </c>
      <c r="AS707" s="63">
        <f>VLOOKUP($AD707,pTRAIT!$A:$X,20,FALSE)</f>
        <v>0</v>
      </c>
      <c r="AT707" s="63">
        <f>VLOOKUP($AD707,pTRAIT!$A:$X,21,FALSE)</f>
        <v>0</v>
      </c>
      <c r="AU707" s="63">
        <f>VLOOKUP($AD707,pTRAIT!$A:$X,22,FALSE)</f>
        <v>0</v>
      </c>
      <c r="AV707" s="63">
        <f>VLOOKUP($AD707,pTRAIT!$A:$X,23,FALSE)</f>
        <v>0</v>
      </c>
      <c r="AW707" s="63">
        <f>VLOOKUP($AD707,pTRAIT!$A:$X,24,FALSE)</f>
        <v>0</v>
      </c>
      <c r="AX707" s="67" t="s">
        <v>3447</v>
      </c>
      <c r="AY707" s="71" t="s">
        <v>3901</v>
      </c>
    </row>
    <row r="708" spans="1:51" ht="12" customHeight="1" x14ac:dyDescent="0.25">
      <c r="A708" s="32">
        <v>1384</v>
      </c>
      <c r="B708" s="33" t="s">
        <v>5</v>
      </c>
      <c r="C708" s="34">
        <v>468</v>
      </c>
      <c r="D708" s="32" t="str">
        <f t="shared" si="22"/>
        <v>1384X468</v>
      </c>
      <c r="E708" s="52" t="s">
        <v>1625</v>
      </c>
      <c r="F708" s="61" t="s">
        <v>2331</v>
      </c>
      <c r="G708" s="41" t="s">
        <v>43</v>
      </c>
      <c r="H708" s="38"/>
      <c r="I708" s="32">
        <v>1384</v>
      </c>
      <c r="J708" s="63">
        <f>VLOOKUP(I708,pTRAIT!A:B,2,FALSE)</f>
        <v>0</v>
      </c>
      <c r="K708" s="63" t="s">
        <v>2725</v>
      </c>
      <c r="L708" s="63"/>
      <c r="M708" s="63" t="s">
        <v>2437</v>
      </c>
      <c r="N708" s="63" t="s">
        <v>2730</v>
      </c>
      <c r="O708" s="63"/>
      <c r="P708" s="63" t="s">
        <v>2732</v>
      </c>
      <c r="Q708" s="63" t="s">
        <v>2734</v>
      </c>
      <c r="R708" s="63" t="s">
        <v>2431</v>
      </c>
      <c r="S708" s="63"/>
      <c r="T708" s="63" t="s">
        <v>2737</v>
      </c>
      <c r="U708" s="63"/>
      <c r="V708" s="63"/>
      <c r="W708" s="63" t="s">
        <v>2431</v>
      </c>
      <c r="X708" s="63"/>
      <c r="Y708" s="63" t="s">
        <v>2740</v>
      </c>
      <c r="Z708" s="63"/>
      <c r="AA708" s="63"/>
      <c r="AB708" s="63"/>
      <c r="AC708" s="63" t="str">
        <f t="shared" si="23"/>
        <v>EM5RTUe Al1 Pu;NST=TP</v>
      </c>
      <c r="AD708" s="34">
        <v>468</v>
      </c>
      <c r="AE708" s="40" t="str">
        <f>VLOOKUP(AD708,pTRAIT!A:B,2,FALSE)</f>
        <v>EM5RTUeMi1;RIN=RF / EM5RTUeCM5Pu;RIN=RF</v>
      </c>
      <c r="AF708" s="63">
        <f>VLOOKUP($AD708,pTRAIT!$A:$X,7,FALSE)</f>
        <v>0</v>
      </c>
      <c r="AG708" s="63">
        <f>VLOOKUP($AD708,pTRAIT!$A:$X,8,FALSE)</f>
        <v>0</v>
      </c>
      <c r="AH708" s="63">
        <f>VLOOKUP($AD708,pTRAIT!$A:$X,9,FALSE)</f>
        <v>0</v>
      </c>
      <c r="AI708" s="63">
        <f>VLOOKUP($AD708,pTRAIT!$A:$X,10,FALSE)</f>
        <v>0</v>
      </c>
      <c r="AJ708" s="63">
        <f>VLOOKUP($AD708,pTRAIT!$A:$X,11,FALSE)</f>
        <v>0</v>
      </c>
      <c r="AK708" s="63">
        <f>VLOOKUP($AD708,pTRAIT!$A:$X,12,FALSE)</f>
        <v>0</v>
      </c>
      <c r="AL708" s="63">
        <f>VLOOKUP($AD708,pTRAIT!$A:$X,13,FALSE)</f>
        <v>0</v>
      </c>
      <c r="AM708" s="63">
        <f>VLOOKUP($AD708,pTRAIT!$A:$X,14,FALSE)</f>
        <v>0</v>
      </c>
      <c r="AN708" s="63">
        <f>VLOOKUP($AD708,pTRAIT!$A:$X,15,FALSE)</f>
        <v>0</v>
      </c>
      <c r="AO708" s="63">
        <f>VLOOKUP($AD708,pTRAIT!$A:$X,16,FALSE)</f>
        <v>0</v>
      </c>
      <c r="AP708" s="63">
        <f>VLOOKUP($AD708,pTRAIT!$A:$X,17,FALSE)</f>
        <v>0</v>
      </c>
      <c r="AQ708" s="63">
        <f>VLOOKUP($AD708,pTRAIT!$A:$X,18,FALSE)</f>
        <v>0</v>
      </c>
      <c r="AR708" s="63">
        <f>VLOOKUP($AD708,pTRAIT!$A:$X,19,FALSE)</f>
        <v>0</v>
      </c>
      <c r="AS708" s="63">
        <f>VLOOKUP($AD708,pTRAIT!$A:$X,20,FALSE)</f>
        <v>0</v>
      </c>
      <c r="AT708" s="63">
        <f>VLOOKUP($AD708,pTRAIT!$A:$X,21,FALSE)</f>
        <v>0</v>
      </c>
      <c r="AU708" s="63">
        <f>VLOOKUP($AD708,pTRAIT!$A:$X,22,FALSE)</f>
        <v>0</v>
      </c>
      <c r="AV708" s="63">
        <f>VLOOKUP($AD708,pTRAIT!$A:$X,23,FALSE)</f>
        <v>0</v>
      </c>
      <c r="AW708" s="63">
        <f>VLOOKUP($AD708,pTRAIT!$A:$X,24,FALSE)</f>
        <v>0</v>
      </c>
      <c r="AX708" s="67" t="s">
        <v>3448</v>
      </c>
      <c r="AY708" s="71" t="s">
        <v>3902</v>
      </c>
    </row>
    <row r="709" spans="1:51" ht="12" customHeight="1" x14ac:dyDescent="0.25">
      <c r="A709" s="32">
        <v>1384</v>
      </c>
      <c r="B709" s="33" t="s">
        <v>5</v>
      </c>
      <c r="C709" s="34">
        <v>509</v>
      </c>
      <c r="D709" s="32" t="str">
        <f t="shared" si="22"/>
        <v>1384X509</v>
      </c>
      <c r="E709" s="52" t="s">
        <v>1625</v>
      </c>
      <c r="F709" s="61" t="s">
        <v>2332</v>
      </c>
      <c r="G709" s="41" t="s">
        <v>43</v>
      </c>
      <c r="H709" s="38"/>
      <c r="I709" s="32">
        <v>1384</v>
      </c>
      <c r="J709" s="63">
        <f>VLOOKUP(I709,pTRAIT!A:B,2,FALSE)</f>
        <v>0</v>
      </c>
      <c r="K709" s="63" t="s">
        <v>2725</v>
      </c>
      <c r="L709" s="63"/>
      <c r="M709" s="63" t="s">
        <v>2437</v>
      </c>
      <c r="N709" s="63" t="s">
        <v>2730</v>
      </c>
      <c r="O709" s="63"/>
      <c r="P709" s="63" t="s">
        <v>2732</v>
      </c>
      <c r="Q709" s="63" t="s">
        <v>2734</v>
      </c>
      <c r="R709" s="63" t="s">
        <v>2431</v>
      </c>
      <c r="S709" s="63"/>
      <c r="T709" s="63" t="s">
        <v>2737</v>
      </c>
      <c r="U709" s="63"/>
      <c r="V709" s="63"/>
      <c r="W709" s="63" t="s">
        <v>2431</v>
      </c>
      <c r="X709" s="63"/>
      <c r="Y709" s="63" t="s">
        <v>2740</v>
      </c>
      <c r="Z709" s="63"/>
      <c r="AA709" s="63"/>
      <c r="AB709" s="63"/>
      <c r="AC709" s="63" t="str">
        <f t="shared" si="23"/>
        <v>EM5RTUe Al1 Pu;NST=TP</v>
      </c>
      <c r="AD709" s="34">
        <v>509</v>
      </c>
      <c r="AE709" s="40" t="str">
        <f>VLOOKUP(AD709,pTRAIT!A:B,2,FALSE)</f>
        <v>EM5Mi1Cf9;RIN=RF / EM5RTUeCM5Pu;RIN=RF</v>
      </c>
      <c r="AF709" s="63">
        <f>VLOOKUP($AD709,pTRAIT!$A:$X,7,FALSE)</f>
        <v>0</v>
      </c>
      <c r="AG709" s="63">
        <f>VLOOKUP($AD709,pTRAIT!$A:$X,8,FALSE)</f>
        <v>0</v>
      </c>
      <c r="AH709" s="63">
        <f>VLOOKUP($AD709,pTRAIT!$A:$X,9,FALSE)</f>
        <v>0</v>
      </c>
      <c r="AI709" s="63">
        <f>VLOOKUP($AD709,pTRAIT!$A:$X,10,FALSE)</f>
        <v>0</v>
      </c>
      <c r="AJ709" s="63">
        <f>VLOOKUP($AD709,pTRAIT!$A:$X,11,FALSE)</f>
        <v>0</v>
      </c>
      <c r="AK709" s="63">
        <f>VLOOKUP($AD709,pTRAIT!$A:$X,12,FALSE)</f>
        <v>0</v>
      </c>
      <c r="AL709" s="63">
        <f>VLOOKUP($AD709,pTRAIT!$A:$X,13,FALSE)</f>
        <v>0</v>
      </c>
      <c r="AM709" s="63">
        <f>VLOOKUP($AD709,pTRAIT!$A:$X,14,FALSE)</f>
        <v>0</v>
      </c>
      <c r="AN709" s="63">
        <f>VLOOKUP($AD709,pTRAIT!$A:$X,15,FALSE)</f>
        <v>0</v>
      </c>
      <c r="AO709" s="63">
        <f>VLOOKUP($AD709,pTRAIT!$A:$X,16,FALSE)</f>
        <v>0</v>
      </c>
      <c r="AP709" s="63">
        <f>VLOOKUP($AD709,pTRAIT!$A:$X,17,FALSE)</f>
        <v>0</v>
      </c>
      <c r="AQ709" s="63">
        <f>VLOOKUP($AD709,pTRAIT!$A:$X,18,FALSE)</f>
        <v>0</v>
      </c>
      <c r="AR709" s="63">
        <f>VLOOKUP($AD709,pTRAIT!$A:$X,19,FALSE)</f>
        <v>0</v>
      </c>
      <c r="AS709" s="63">
        <f>VLOOKUP($AD709,pTRAIT!$A:$X,20,FALSE)</f>
        <v>0</v>
      </c>
      <c r="AT709" s="63">
        <f>VLOOKUP($AD709,pTRAIT!$A:$X,21,FALSE)</f>
        <v>0</v>
      </c>
      <c r="AU709" s="63">
        <f>VLOOKUP($AD709,pTRAIT!$A:$X,22,FALSE)</f>
        <v>0</v>
      </c>
      <c r="AV709" s="63">
        <f>VLOOKUP($AD709,pTRAIT!$A:$X,23,FALSE)</f>
        <v>0</v>
      </c>
      <c r="AW709" s="63">
        <f>VLOOKUP($AD709,pTRAIT!$A:$X,24,FALSE)</f>
        <v>0</v>
      </c>
      <c r="AX709" s="67" t="s">
        <v>3449</v>
      </c>
      <c r="AY709" s="71" t="s">
        <v>3903</v>
      </c>
    </row>
    <row r="710" spans="1:51" ht="12" customHeight="1" x14ac:dyDescent="0.25">
      <c r="A710" s="32">
        <v>1384</v>
      </c>
      <c r="B710" s="33" t="s">
        <v>5</v>
      </c>
      <c r="C710" s="34">
        <v>553</v>
      </c>
      <c r="D710" s="32" t="str">
        <f t="shared" si="22"/>
        <v>1384X553</v>
      </c>
      <c r="E710" s="52" t="s">
        <v>1625</v>
      </c>
      <c r="F710" s="61" t="s">
        <v>2333</v>
      </c>
      <c r="G710" s="41" t="s">
        <v>43</v>
      </c>
      <c r="H710" s="38"/>
      <c r="I710" s="32">
        <v>1384</v>
      </c>
      <c r="J710" s="63">
        <f>VLOOKUP(I710,pTRAIT!A:B,2,FALSE)</f>
        <v>0</v>
      </c>
      <c r="K710" s="63" t="s">
        <v>2725</v>
      </c>
      <c r="L710" s="63"/>
      <c r="M710" s="63" t="s">
        <v>2437</v>
      </c>
      <c r="N710" s="63" t="s">
        <v>2730</v>
      </c>
      <c r="O710" s="63"/>
      <c r="P710" s="63" t="s">
        <v>2732</v>
      </c>
      <c r="Q710" s="63" t="s">
        <v>2734</v>
      </c>
      <c r="R710" s="63" t="s">
        <v>2431</v>
      </c>
      <c r="S710" s="63"/>
      <c r="T710" s="63" t="s">
        <v>2737</v>
      </c>
      <c r="U710" s="63"/>
      <c r="V710" s="63"/>
      <c r="W710" s="63" t="s">
        <v>2431</v>
      </c>
      <c r="X710" s="63"/>
      <c r="Y710" s="63" t="s">
        <v>2740</v>
      </c>
      <c r="Z710" s="63"/>
      <c r="AA710" s="63"/>
      <c r="AB710" s="63"/>
      <c r="AC710" s="63" t="str">
        <f t="shared" si="23"/>
        <v>EM5RTUe Al1 Pu;NST=TP</v>
      </c>
      <c r="AD710" s="34">
        <v>553</v>
      </c>
      <c r="AE710" s="40" t="str">
        <f>VLOOKUP(AD710,pTRAIT!A:B,2,FALSE)</f>
        <v>EM5Mi1Cf9ogc;RIN=RF / EM5RTUeCM5Pu;RIN=RF</v>
      </c>
      <c r="AF710" s="63">
        <f>VLOOKUP($AD710,pTRAIT!$A:$X,7,FALSE)</f>
        <v>0</v>
      </c>
      <c r="AG710" s="63">
        <f>VLOOKUP($AD710,pTRAIT!$A:$X,8,FALSE)</f>
        <v>0</v>
      </c>
      <c r="AH710" s="63">
        <f>VLOOKUP($AD710,pTRAIT!$A:$X,9,FALSE)</f>
        <v>0</v>
      </c>
      <c r="AI710" s="63">
        <f>VLOOKUP($AD710,pTRAIT!$A:$X,10,FALSE)</f>
        <v>0</v>
      </c>
      <c r="AJ710" s="63">
        <f>VLOOKUP($AD710,pTRAIT!$A:$X,11,FALSE)</f>
        <v>0</v>
      </c>
      <c r="AK710" s="63">
        <f>VLOOKUP($AD710,pTRAIT!$A:$X,12,FALSE)</f>
        <v>0</v>
      </c>
      <c r="AL710" s="63">
        <f>VLOOKUP($AD710,pTRAIT!$A:$X,13,FALSE)</f>
        <v>0</v>
      </c>
      <c r="AM710" s="63">
        <f>VLOOKUP($AD710,pTRAIT!$A:$X,14,FALSE)</f>
        <v>0</v>
      </c>
      <c r="AN710" s="63">
        <f>VLOOKUP($AD710,pTRAIT!$A:$X,15,FALSE)</f>
        <v>0</v>
      </c>
      <c r="AO710" s="63">
        <f>VLOOKUP($AD710,pTRAIT!$A:$X,16,FALSE)</f>
        <v>0</v>
      </c>
      <c r="AP710" s="63">
        <f>VLOOKUP($AD710,pTRAIT!$A:$X,17,FALSE)</f>
        <v>0</v>
      </c>
      <c r="AQ710" s="63">
        <f>VLOOKUP($AD710,pTRAIT!$A:$X,18,FALSE)</f>
        <v>0</v>
      </c>
      <c r="AR710" s="63">
        <f>VLOOKUP($AD710,pTRAIT!$A:$X,19,FALSE)</f>
        <v>0</v>
      </c>
      <c r="AS710" s="63">
        <f>VLOOKUP($AD710,pTRAIT!$A:$X,20,FALSE)</f>
        <v>0</v>
      </c>
      <c r="AT710" s="63">
        <f>VLOOKUP($AD710,pTRAIT!$A:$X,21,FALSE)</f>
        <v>0</v>
      </c>
      <c r="AU710" s="63">
        <f>VLOOKUP($AD710,pTRAIT!$A:$X,22,FALSE)</f>
        <v>0</v>
      </c>
      <c r="AV710" s="63">
        <f>VLOOKUP($AD710,pTRAIT!$A:$X,23,FALSE)</f>
        <v>0</v>
      </c>
      <c r="AW710" s="63">
        <f>VLOOKUP($AD710,pTRAIT!$A:$X,24,FALSE)</f>
        <v>0</v>
      </c>
      <c r="AX710" s="67" t="s">
        <v>3450</v>
      </c>
      <c r="AY710" s="71" t="s">
        <v>3904</v>
      </c>
    </row>
    <row r="711" spans="1:51" ht="12" customHeight="1" x14ac:dyDescent="0.25">
      <c r="A711" s="32">
        <v>1384</v>
      </c>
      <c r="B711" s="33" t="s">
        <v>5</v>
      </c>
      <c r="C711" s="34">
        <v>594</v>
      </c>
      <c r="D711" s="32" t="str">
        <f t="shared" si="22"/>
        <v>1384X594</v>
      </c>
      <c r="E711" s="52" t="s">
        <v>1625</v>
      </c>
      <c r="F711" s="61" t="s">
        <v>2334</v>
      </c>
      <c r="G711" s="41" t="s">
        <v>43</v>
      </c>
      <c r="H711" s="38"/>
      <c r="I711" s="32">
        <v>1384</v>
      </c>
      <c r="J711" s="63">
        <f>VLOOKUP(I711,pTRAIT!A:B,2,FALSE)</f>
        <v>0</v>
      </c>
      <c r="K711" s="63" t="s">
        <v>2725</v>
      </c>
      <c r="L711" s="63"/>
      <c r="M711" s="63" t="s">
        <v>2437</v>
      </c>
      <c r="N711" s="63" t="s">
        <v>2730</v>
      </c>
      <c r="O711" s="63"/>
      <c r="P711" s="63" t="s">
        <v>2732</v>
      </c>
      <c r="Q711" s="63" t="s">
        <v>2734</v>
      </c>
      <c r="R711" s="63" t="s">
        <v>2431</v>
      </c>
      <c r="S711" s="63"/>
      <c r="T711" s="63" t="s">
        <v>2737</v>
      </c>
      <c r="U711" s="63"/>
      <c r="V711" s="63"/>
      <c r="W711" s="63" t="s">
        <v>2431</v>
      </c>
      <c r="X711" s="63"/>
      <c r="Y711" s="63" t="s">
        <v>2740</v>
      </c>
      <c r="Z711" s="63"/>
      <c r="AA711" s="63"/>
      <c r="AB711" s="63"/>
      <c r="AC711" s="63" t="str">
        <f t="shared" si="23"/>
        <v>EM5RTUe Al1 Pu;NST=TP</v>
      </c>
      <c r="AD711" s="34">
        <v>594</v>
      </c>
      <c r="AE711" s="40" t="str">
        <f>VLOOKUP(AD711,pTRAIT!A:B,2,FALSE)</f>
        <v>EMi1Cf9ToCE;RIN=RF / EM5RTUeCM5Pu;RIN=RF</v>
      </c>
      <c r="AF711" s="63">
        <f>VLOOKUP($AD711,pTRAIT!$A:$X,7,FALSE)</f>
        <v>0</v>
      </c>
      <c r="AG711" s="63">
        <f>VLOOKUP($AD711,pTRAIT!$A:$X,8,FALSE)</f>
        <v>0</v>
      </c>
      <c r="AH711" s="63">
        <f>VLOOKUP($AD711,pTRAIT!$A:$X,9,FALSE)</f>
        <v>0</v>
      </c>
      <c r="AI711" s="63">
        <f>VLOOKUP($AD711,pTRAIT!$A:$X,10,FALSE)</f>
        <v>0</v>
      </c>
      <c r="AJ711" s="63">
        <f>VLOOKUP($AD711,pTRAIT!$A:$X,11,FALSE)</f>
        <v>0</v>
      </c>
      <c r="AK711" s="63">
        <f>VLOOKUP($AD711,pTRAIT!$A:$X,12,FALSE)</f>
        <v>0</v>
      </c>
      <c r="AL711" s="63">
        <f>VLOOKUP($AD711,pTRAIT!$A:$X,13,FALSE)</f>
        <v>0</v>
      </c>
      <c r="AM711" s="63">
        <f>VLOOKUP($AD711,pTRAIT!$A:$X,14,FALSE)</f>
        <v>0</v>
      </c>
      <c r="AN711" s="63">
        <f>VLOOKUP($AD711,pTRAIT!$A:$X,15,FALSE)</f>
        <v>0</v>
      </c>
      <c r="AO711" s="63">
        <f>VLOOKUP($AD711,pTRAIT!$A:$X,16,FALSE)</f>
        <v>0</v>
      </c>
      <c r="AP711" s="63">
        <f>VLOOKUP($AD711,pTRAIT!$A:$X,17,FALSE)</f>
        <v>0</v>
      </c>
      <c r="AQ711" s="63">
        <f>VLOOKUP($AD711,pTRAIT!$A:$X,18,FALSE)</f>
        <v>0</v>
      </c>
      <c r="AR711" s="63">
        <f>VLOOKUP($AD711,pTRAIT!$A:$X,19,FALSE)</f>
        <v>0</v>
      </c>
      <c r="AS711" s="63">
        <f>VLOOKUP($AD711,pTRAIT!$A:$X,20,FALSE)</f>
        <v>0</v>
      </c>
      <c r="AT711" s="63">
        <f>VLOOKUP($AD711,pTRAIT!$A:$X,21,FALSE)</f>
        <v>0</v>
      </c>
      <c r="AU711" s="63">
        <f>VLOOKUP($AD711,pTRAIT!$A:$X,22,FALSE)</f>
        <v>0</v>
      </c>
      <c r="AV711" s="63">
        <f>VLOOKUP($AD711,pTRAIT!$A:$X,23,FALSE)</f>
        <v>0</v>
      </c>
      <c r="AW711" s="63">
        <f>VLOOKUP($AD711,pTRAIT!$A:$X,24,FALSE)</f>
        <v>0</v>
      </c>
      <c r="AX711" s="67" t="s">
        <v>3451</v>
      </c>
      <c r="AY711" s="71" t="s">
        <v>3905</v>
      </c>
    </row>
    <row r="712" spans="1:51" ht="12" customHeight="1" x14ac:dyDescent="0.25">
      <c r="A712" s="32">
        <v>1384</v>
      </c>
      <c r="B712" s="33" t="s">
        <v>5</v>
      </c>
      <c r="C712" s="34">
        <v>621</v>
      </c>
      <c r="D712" s="32" t="str">
        <f t="shared" si="22"/>
        <v>1384X621</v>
      </c>
      <c r="E712" s="52" t="s">
        <v>1625</v>
      </c>
      <c r="F712" s="61" t="s">
        <v>2335</v>
      </c>
      <c r="G712" s="41" t="s">
        <v>43</v>
      </c>
      <c r="H712" s="38"/>
      <c r="I712" s="32">
        <v>1384</v>
      </c>
      <c r="J712" s="63">
        <f>VLOOKUP(I712,pTRAIT!A:B,2,FALSE)</f>
        <v>0</v>
      </c>
      <c r="K712" s="63" t="s">
        <v>2725</v>
      </c>
      <c r="L712" s="63"/>
      <c r="M712" s="63" t="s">
        <v>2437</v>
      </c>
      <c r="N712" s="63" t="s">
        <v>2730</v>
      </c>
      <c r="O712" s="63"/>
      <c r="P712" s="63" t="s">
        <v>2732</v>
      </c>
      <c r="Q712" s="63" t="s">
        <v>2734</v>
      </c>
      <c r="R712" s="63" t="s">
        <v>2431</v>
      </c>
      <c r="S712" s="63"/>
      <c r="T712" s="63" t="s">
        <v>2737</v>
      </c>
      <c r="U712" s="63"/>
      <c r="V712" s="63"/>
      <c r="W712" s="63" t="s">
        <v>2431</v>
      </c>
      <c r="X712" s="63"/>
      <c r="Y712" s="63" t="s">
        <v>2740</v>
      </c>
      <c r="Z712" s="63"/>
      <c r="AA712" s="63"/>
      <c r="AB712" s="63"/>
      <c r="AC712" s="63" t="str">
        <f t="shared" si="23"/>
        <v>EM5RTUe Al1 Pu;NST=TP</v>
      </c>
      <c r="AD712" s="34">
        <v>621</v>
      </c>
      <c r="AE712" s="40" t="str">
        <f>VLOOKUP(AD712,pTRAIT!A:B,2,FALSE)</f>
        <v>EM5Mi1Cf9(Pu);RIN=RF / EM5RTUeCM5Pu;RIN=RF</v>
      </c>
      <c r="AF712" s="63">
        <f>VLOOKUP($AD712,pTRAIT!$A:$X,7,FALSE)</f>
        <v>0</v>
      </c>
      <c r="AG712" s="63">
        <f>VLOOKUP($AD712,pTRAIT!$A:$X,8,FALSE)</f>
        <v>0</v>
      </c>
      <c r="AH712" s="63">
        <f>VLOOKUP($AD712,pTRAIT!$A:$X,9,FALSE)</f>
        <v>0</v>
      </c>
      <c r="AI712" s="63">
        <f>VLOOKUP($AD712,pTRAIT!$A:$X,10,FALSE)</f>
        <v>0</v>
      </c>
      <c r="AJ712" s="63">
        <f>VLOOKUP($AD712,pTRAIT!$A:$X,11,FALSE)</f>
        <v>0</v>
      </c>
      <c r="AK712" s="63">
        <f>VLOOKUP($AD712,pTRAIT!$A:$X,12,FALSE)</f>
        <v>0</v>
      </c>
      <c r="AL712" s="63">
        <f>VLOOKUP($AD712,pTRAIT!$A:$X,13,FALSE)</f>
        <v>0</v>
      </c>
      <c r="AM712" s="63">
        <f>VLOOKUP($AD712,pTRAIT!$A:$X,14,FALSE)</f>
        <v>0</v>
      </c>
      <c r="AN712" s="63">
        <f>VLOOKUP($AD712,pTRAIT!$A:$X,15,FALSE)</f>
        <v>0</v>
      </c>
      <c r="AO712" s="63">
        <f>VLOOKUP($AD712,pTRAIT!$A:$X,16,FALSE)</f>
        <v>0</v>
      </c>
      <c r="AP712" s="63">
        <f>VLOOKUP($AD712,pTRAIT!$A:$X,17,FALSE)</f>
        <v>0</v>
      </c>
      <c r="AQ712" s="63">
        <f>VLOOKUP($AD712,pTRAIT!$A:$X,18,FALSE)</f>
        <v>0</v>
      </c>
      <c r="AR712" s="63">
        <f>VLOOKUP($AD712,pTRAIT!$A:$X,19,FALSE)</f>
        <v>0</v>
      </c>
      <c r="AS712" s="63">
        <f>VLOOKUP($AD712,pTRAIT!$A:$X,20,FALSE)</f>
        <v>0</v>
      </c>
      <c r="AT712" s="63">
        <f>VLOOKUP($AD712,pTRAIT!$A:$X,21,FALSE)</f>
        <v>0</v>
      </c>
      <c r="AU712" s="63">
        <f>VLOOKUP($AD712,pTRAIT!$A:$X,22,FALSE)</f>
        <v>0</v>
      </c>
      <c r="AV712" s="63">
        <f>VLOOKUP($AD712,pTRAIT!$A:$X,23,FALSE)</f>
        <v>0</v>
      </c>
      <c r="AW712" s="63">
        <f>VLOOKUP($AD712,pTRAIT!$A:$X,24,FALSE)</f>
        <v>0</v>
      </c>
      <c r="AX712" s="67" t="s">
        <v>3452</v>
      </c>
      <c r="AY712" s="71" t="s">
        <v>3906</v>
      </c>
    </row>
    <row r="713" spans="1:51" ht="12" customHeight="1" x14ac:dyDescent="0.25">
      <c r="A713" s="32">
        <v>1384</v>
      </c>
      <c r="B713" s="33" t="s">
        <v>5</v>
      </c>
      <c r="C713" s="34">
        <v>732</v>
      </c>
      <c r="D713" s="32" t="str">
        <f t="shared" si="22"/>
        <v>1384X732</v>
      </c>
      <c r="E713" s="52" t="s">
        <v>1625</v>
      </c>
      <c r="F713" s="61" t="s">
        <v>2336</v>
      </c>
      <c r="G713" s="41" t="s">
        <v>43</v>
      </c>
      <c r="H713" s="38"/>
      <c r="I713" s="32">
        <v>1384</v>
      </c>
      <c r="J713" s="63">
        <f>VLOOKUP(I713,pTRAIT!A:B,2,FALSE)</f>
        <v>0</v>
      </c>
      <c r="K713" s="63" t="s">
        <v>2725</v>
      </c>
      <c r="L713" s="63"/>
      <c r="M713" s="63" t="s">
        <v>2437</v>
      </c>
      <c r="N713" s="63" t="s">
        <v>2730</v>
      </c>
      <c r="O713" s="63"/>
      <c r="P713" s="63" t="s">
        <v>2732</v>
      </c>
      <c r="Q713" s="63" t="s">
        <v>2734</v>
      </c>
      <c r="R713" s="63" t="s">
        <v>2431</v>
      </c>
      <c r="S713" s="63"/>
      <c r="T713" s="63" t="s">
        <v>2737</v>
      </c>
      <c r="U713" s="63"/>
      <c r="V713" s="63"/>
      <c r="W713" s="63" t="s">
        <v>2431</v>
      </c>
      <c r="X713" s="63"/>
      <c r="Y713" s="63" t="s">
        <v>2740</v>
      </c>
      <c r="Z713" s="63"/>
      <c r="AA713" s="63"/>
      <c r="AB713" s="63"/>
      <c r="AC713" s="63" t="str">
        <f t="shared" si="23"/>
        <v>EM5RTUe Al1 Pu;NST=TP</v>
      </c>
      <c r="AD713" s="34">
        <v>732</v>
      </c>
      <c r="AE713" s="40" t="str">
        <f>VLOOKUP(AD713,pTRAIT!A:B,2,FALSE)</f>
        <v>EM5UeMi1Cf9Pu;RIN=RS / EM5RTUeCM5Pu;RIN=RF</v>
      </c>
      <c r="AF713" s="63">
        <f>VLOOKUP($AD713,pTRAIT!$A:$X,7,FALSE)</f>
        <v>0</v>
      </c>
      <c r="AG713" s="63">
        <f>VLOOKUP($AD713,pTRAIT!$A:$X,8,FALSE)</f>
        <v>0</v>
      </c>
      <c r="AH713" s="63">
        <f>VLOOKUP($AD713,pTRAIT!$A:$X,9,FALSE)</f>
        <v>0</v>
      </c>
      <c r="AI713" s="63">
        <f>VLOOKUP($AD713,pTRAIT!$A:$X,10,FALSE)</f>
        <v>0</v>
      </c>
      <c r="AJ713" s="63">
        <f>VLOOKUP($AD713,pTRAIT!$A:$X,11,FALSE)</f>
        <v>0</v>
      </c>
      <c r="AK713" s="63">
        <f>VLOOKUP($AD713,pTRAIT!$A:$X,12,FALSE)</f>
        <v>0</v>
      </c>
      <c r="AL713" s="63">
        <f>VLOOKUP($AD713,pTRAIT!$A:$X,13,FALSE)</f>
        <v>0</v>
      </c>
      <c r="AM713" s="63">
        <f>VLOOKUP($AD713,pTRAIT!$A:$X,14,FALSE)</f>
        <v>0</v>
      </c>
      <c r="AN713" s="63">
        <f>VLOOKUP($AD713,pTRAIT!$A:$X,15,FALSE)</f>
        <v>0</v>
      </c>
      <c r="AO713" s="63">
        <f>VLOOKUP($AD713,pTRAIT!$A:$X,16,FALSE)</f>
        <v>0</v>
      </c>
      <c r="AP713" s="63">
        <f>VLOOKUP($AD713,pTRAIT!$A:$X,17,FALSE)</f>
        <v>0</v>
      </c>
      <c r="AQ713" s="63">
        <f>VLOOKUP($AD713,pTRAIT!$A:$X,18,FALSE)</f>
        <v>0</v>
      </c>
      <c r="AR713" s="63">
        <f>VLOOKUP($AD713,pTRAIT!$A:$X,19,FALSE)</f>
        <v>0</v>
      </c>
      <c r="AS713" s="63">
        <f>VLOOKUP($AD713,pTRAIT!$A:$X,20,FALSE)</f>
        <v>0</v>
      </c>
      <c r="AT713" s="63">
        <f>VLOOKUP($AD713,pTRAIT!$A:$X,21,FALSE)</f>
        <v>0</v>
      </c>
      <c r="AU713" s="63">
        <f>VLOOKUP($AD713,pTRAIT!$A:$X,22,FALSE)</f>
        <v>0</v>
      </c>
      <c r="AV713" s="63">
        <f>VLOOKUP($AD713,pTRAIT!$A:$X,23,FALSE)</f>
        <v>0</v>
      </c>
      <c r="AW713" s="63">
        <f>VLOOKUP($AD713,pTRAIT!$A:$X,24,FALSE)</f>
        <v>0</v>
      </c>
      <c r="AX713" s="67" t="s">
        <v>3453</v>
      </c>
      <c r="AY713" s="71" t="s">
        <v>3907</v>
      </c>
    </row>
    <row r="714" spans="1:51" ht="12" customHeight="1" x14ac:dyDescent="0.25">
      <c r="A714" s="32">
        <v>1384</v>
      </c>
      <c r="B714" s="33" t="s">
        <v>5</v>
      </c>
      <c r="C714" s="34">
        <v>767</v>
      </c>
      <c r="D714" s="32" t="str">
        <f t="shared" si="22"/>
        <v>1384X767</v>
      </c>
      <c r="E714" s="52" t="s">
        <v>1625</v>
      </c>
      <c r="F714" s="61" t="s">
        <v>2337</v>
      </c>
      <c r="G714" s="41" t="s">
        <v>43</v>
      </c>
      <c r="H714" s="38"/>
      <c r="I714" s="32">
        <v>1384</v>
      </c>
      <c r="J714" s="63">
        <f>VLOOKUP(I714,pTRAIT!A:B,2,FALSE)</f>
        <v>0</v>
      </c>
      <c r="K714" s="63" t="s">
        <v>2725</v>
      </c>
      <c r="L714" s="63"/>
      <c r="M714" s="63" t="s">
        <v>2437</v>
      </c>
      <c r="N714" s="63" t="s">
        <v>2730</v>
      </c>
      <c r="O714" s="63"/>
      <c r="P714" s="63" t="s">
        <v>2732</v>
      </c>
      <c r="Q714" s="63" t="s">
        <v>2734</v>
      </c>
      <c r="R714" s="63" t="s">
        <v>2431</v>
      </c>
      <c r="S714" s="63"/>
      <c r="T714" s="63" t="s">
        <v>2737</v>
      </c>
      <c r="U714" s="63"/>
      <c r="V714" s="63"/>
      <c r="W714" s="63" t="s">
        <v>2431</v>
      </c>
      <c r="X714" s="63"/>
      <c r="Y714" s="63" t="s">
        <v>2740</v>
      </c>
      <c r="Z714" s="63"/>
      <c r="AA714" s="63"/>
      <c r="AB714" s="63"/>
      <c r="AC714" s="63" t="str">
        <f t="shared" si="23"/>
        <v>EM5RTUe Al1 Pu;NST=TP</v>
      </c>
      <c r="AD714" s="34">
        <v>767</v>
      </c>
      <c r="AE714" s="40" t="str">
        <f>VLOOKUP(AD714,pTRAIT!A:B,2,FALSE)</f>
        <v>EM5UeMi1(Cf9);RIN=RF / EM5RTUeCM5Pu;RIN=RF</v>
      </c>
      <c r="AF714" s="63">
        <f>VLOOKUP($AD714,pTRAIT!$A:$X,7,FALSE)</f>
        <v>0</v>
      </c>
      <c r="AG714" s="63">
        <f>VLOOKUP($AD714,pTRAIT!$A:$X,8,FALSE)</f>
        <v>0</v>
      </c>
      <c r="AH714" s="63">
        <f>VLOOKUP($AD714,pTRAIT!$A:$X,9,FALSE)</f>
        <v>0</v>
      </c>
      <c r="AI714" s="63">
        <f>VLOOKUP($AD714,pTRAIT!$A:$X,10,FALSE)</f>
        <v>0</v>
      </c>
      <c r="AJ714" s="63">
        <f>VLOOKUP($AD714,pTRAIT!$A:$X,11,FALSE)</f>
        <v>0</v>
      </c>
      <c r="AK714" s="63">
        <f>VLOOKUP($AD714,pTRAIT!$A:$X,12,FALSE)</f>
        <v>0</v>
      </c>
      <c r="AL714" s="63">
        <f>VLOOKUP($AD714,pTRAIT!$A:$X,13,FALSE)</f>
        <v>0</v>
      </c>
      <c r="AM714" s="63">
        <f>VLOOKUP($AD714,pTRAIT!$A:$X,14,FALSE)</f>
        <v>0</v>
      </c>
      <c r="AN714" s="63">
        <f>VLOOKUP($AD714,pTRAIT!$A:$X,15,FALSE)</f>
        <v>0</v>
      </c>
      <c r="AO714" s="63">
        <f>VLOOKUP($AD714,pTRAIT!$A:$X,16,FALSE)</f>
        <v>0</v>
      </c>
      <c r="AP714" s="63">
        <f>VLOOKUP($AD714,pTRAIT!$A:$X,17,FALSE)</f>
        <v>0</v>
      </c>
      <c r="AQ714" s="63">
        <f>VLOOKUP($AD714,pTRAIT!$A:$X,18,FALSE)</f>
        <v>0</v>
      </c>
      <c r="AR714" s="63">
        <f>VLOOKUP($AD714,pTRAIT!$A:$X,19,FALSE)</f>
        <v>0</v>
      </c>
      <c r="AS714" s="63">
        <f>VLOOKUP($AD714,pTRAIT!$A:$X,20,FALSE)</f>
        <v>0</v>
      </c>
      <c r="AT714" s="63">
        <f>VLOOKUP($AD714,pTRAIT!$A:$X,21,FALSE)</f>
        <v>0</v>
      </c>
      <c r="AU714" s="63">
        <f>VLOOKUP($AD714,pTRAIT!$A:$X,22,FALSE)</f>
        <v>0</v>
      </c>
      <c r="AV714" s="63">
        <f>VLOOKUP($AD714,pTRAIT!$A:$X,23,FALSE)</f>
        <v>0</v>
      </c>
      <c r="AW714" s="63">
        <f>VLOOKUP($AD714,pTRAIT!$A:$X,24,FALSE)</f>
        <v>0</v>
      </c>
      <c r="AX714" s="67" t="s">
        <v>3454</v>
      </c>
      <c r="AY714" s="71" t="s">
        <v>3908</v>
      </c>
    </row>
    <row r="715" spans="1:51" ht="12" customHeight="1" x14ac:dyDescent="0.25">
      <c r="A715" s="32">
        <v>1384</v>
      </c>
      <c r="B715" s="33" t="s">
        <v>5</v>
      </c>
      <c r="C715" s="34">
        <v>1466</v>
      </c>
      <c r="D715" s="32" t="str">
        <f t="shared" si="22"/>
        <v>1384X1466</v>
      </c>
      <c r="E715" s="52" t="s">
        <v>1625</v>
      </c>
      <c r="F715" s="61" t="s">
        <v>2338</v>
      </c>
      <c r="G715" s="41" t="s">
        <v>43</v>
      </c>
      <c r="H715" s="45"/>
      <c r="I715" s="32">
        <v>1384</v>
      </c>
      <c r="J715" s="63">
        <f>VLOOKUP(I715,pTRAIT!A:B,2,FALSE)</f>
        <v>0</v>
      </c>
      <c r="K715" s="63" t="s">
        <v>2725</v>
      </c>
      <c r="L715" s="63"/>
      <c r="M715" s="63" t="s">
        <v>2437</v>
      </c>
      <c r="N715" s="63" t="s">
        <v>2730</v>
      </c>
      <c r="O715" s="63"/>
      <c r="P715" s="63" t="s">
        <v>2732</v>
      </c>
      <c r="Q715" s="63" t="s">
        <v>2734</v>
      </c>
      <c r="R715" s="63" t="s">
        <v>2431</v>
      </c>
      <c r="S715" s="63"/>
      <c r="T715" s="63" t="s">
        <v>2737</v>
      </c>
      <c r="U715" s="63"/>
      <c r="V715" s="63"/>
      <c r="W715" s="63" t="s">
        <v>2431</v>
      </c>
      <c r="X715" s="63"/>
      <c r="Y715" s="63" t="s">
        <v>2740</v>
      </c>
      <c r="Z715" s="63"/>
      <c r="AA715" s="63"/>
      <c r="AB715" s="63"/>
      <c r="AC715" s="63" t="str">
        <f t="shared" si="23"/>
        <v>EM5RTUe Al1 Pu;NST=TP</v>
      </c>
      <c r="AD715" s="34">
        <v>1466</v>
      </c>
      <c r="AE715" s="40" t="str">
        <f>VLOOKUP(AD715,pTRAIT!A:B,2,FALSE)</f>
        <v>EM5RTUeCM5(Pu);RIN=RF / EM5RTUeCM5Pu;RIN=RF</v>
      </c>
      <c r="AF715" s="63">
        <f>VLOOKUP($AD715,pTRAIT!$A:$X,7,FALSE)</f>
        <v>0</v>
      </c>
      <c r="AG715" s="63">
        <f>VLOOKUP($AD715,pTRAIT!$A:$X,8,FALSE)</f>
        <v>0</v>
      </c>
      <c r="AH715" s="63">
        <f>VLOOKUP($AD715,pTRAIT!$A:$X,9,FALSE)</f>
        <v>0</v>
      </c>
      <c r="AI715" s="63">
        <f>VLOOKUP($AD715,pTRAIT!$A:$X,10,FALSE)</f>
        <v>0</v>
      </c>
      <c r="AJ715" s="63">
        <f>VLOOKUP($AD715,pTRAIT!$A:$X,11,FALSE)</f>
        <v>0</v>
      </c>
      <c r="AK715" s="63">
        <f>VLOOKUP($AD715,pTRAIT!$A:$X,12,FALSE)</f>
        <v>0</v>
      </c>
      <c r="AL715" s="63">
        <f>VLOOKUP($AD715,pTRAIT!$A:$X,13,FALSE)</f>
        <v>0</v>
      </c>
      <c r="AM715" s="63">
        <f>VLOOKUP($AD715,pTRAIT!$A:$X,14,FALSE)</f>
        <v>0</v>
      </c>
      <c r="AN715" s="63">
        <f>VLOOKUP($AD715,pTRAIT!$A:$X,15,FALSE)</f>
        <v>0</v>
      </c>
      <c r="AO715" s="63">
        <f>VLOOKUP($AD715,pTRAIT!$A:$X,16,FALSE)</f>
        <v>0</v>
      </c>
      <c r="AP715" s="63">
        <f>VLOOKUP($AD715,pTRAIT!$A:$X,17,FALSE)</f>
        <v>0</v>
      </c>
      <c r="AQ715" s="63">
        <f>VLOOKUP($AD715,pTRAIT!$A:$X,18,FALSE)</f>
        <v>0</v>
      </c>
      <c r="AR715" s="63">
        <f>VLOOKUP($AD715,pTRAIT!$A:$X,19,FALSE)</f>
        <v>0</v>
      </c>
      <c r="AS715" s="63">
        <f>VLOOKUP($AD715,pTRAIT!$A:$X,20,FALSE)</f>
        <v>0</v>
      </c>
      <c r="AT715" s="63">
        <f>VLOOKUP($AD715,pTRAIT!$A:$X,21,FALSE)</f>
        <v>0</v>
      </c>
      <c r="AU715" s="63">
        <f>VLOOKUP($AD715,pTRAIT!$A:$X,22,FALSE)</f>
        <v>0</v>
      </c>
      <c r="AV715" s="63">
        <f>VLOOKUP($AD715,pTRAIT!$A:$X,23,FALSE)</f>
        <v>0</v>
      </c>
      <c r="AW715" s="63">
        <f>VLOOKUP($AD715,pTRAIT!$A:$X,24,FALSE)</f>
        <v>0</v>
      </c>
      <c r="AX715" s="67" t="s">
        <v>3455</v>
      </c>
      <c r="AY715" s="71" t="s">
        <v>3909</v>
      </c>
    </row>
    <row r="716" spans="1:51" ht="12" customHeight="1" x14ac:dyDescent="0.25">
      <c r="A716" s="32">
        <v>1384</v>
      </c>
      <c r="B716" s="33" t="s">
        <v>5</v>
      </c>
      <c r="C716" s="34">
        <v>1499</v>
      </c>
      <c r="D716" s="32" t="str">
        <f t="shared" si="22"/>
        <v>1384X1499</v>
      </c>
      <c r="E716" s="52" t="s">
        <v>1625</v>
      </c>
      <c r="F716" s="61" t="s">
        <v>2339</v>
      </c>
      <c r="G716" s="41" t="s">
        <v>43</v>
      </c>
      <c r="H716" s="45"/>
      <c r="I716" s="32">
        <v>1384</v>
      </c>
      <c r="J716" s="63">
        <f>VLOOKUP(I716,pTRAIT!A:B,2,FALSE)</f>
        <v>0</v>
      </c>
      <c r="K716" s="63" t="s">
        <v>2725</v>
      </c>
      <c r="L716" s="63"/>
      <c r="M716" s="63" t="s">
        <v>2437</v>
      </c>
      <c r="N716" s="63" t="s">
        <v>2730</v>
      </c>
      <c r="O716" s="63"/>
      <c r="P716" s="63" t="s">
        <v>2732</v>
      </c>
      <c r="Q716" s="63" t="s">
        <v>2734</v>
      </c>
      <c r="R716" s="63" t="s">
        <v>2431</v>
      </c>
      <c r="S716" s="63"/>
      <c r="T716" s="63" t="s">
        <v>2737</v>
      </c>
      <c r="U716" s="63"/>
      <c r="V716" s="63"/>
      <c r="W716" s="63" t="s">
        <v>2431</v>
      </c>
      <c r="X716" s="63"/>
      <c r="Y716" s="63" t="s">
        <v>2740</v>
      </c>
      <c r="Z716" s="63"/>
      <c r="AA716" s="63"/>
      <c r="AB716" s="63"/>
      <c r="AC716" s="63" t="str">
        <f t="shared" si="23"/>
        <v>EM5RTUe Al1 Pu;NST=TP</v>
      </c>
      <c r="AD716" s="34">
        <v>1499</v>
      </c>
      <c r="AE716" s="40" t="str">
        <f>VLOOKUP(AD716,pTRAIT!A:B,2,FALSE)</f>
        <v>EM5RTCM5Pu;RIN=RF / EM5RTUeCM5Pu;RIN=RF</v>
      </c>
      <c r="AF716" s="63">
        <f>VLOOKUP($AD716,pTRAIT!$A:$X,7,FALSE)</f>
        <v>0</v>
      </c>
      <c r="AG716" s="63">
        <f>VLOOKUP($AD716,pTRAIT!$A:$X,8,FALSE)</f>
        <v>0</v>
      </c>
      <c r="AH716" s="63">
        <f>VLOOKUP($AD716,pTRAIT!$A:$X,9,FALSE)</f>
        <v>0</v>
      </c>
      <c r="AI716" s="63">
        <f>VLOOKUP($AD716,pTRAIT!$A:$X,10,FALSE)</f>
        <v>0</v>
      </c>
      <c r="AJ716" s="63">
        <f>VLOOKUP($AD716,pTRAIT!$A:$X,11,FALSE)</f>
        <v>0</v>
      </c>
      <c r="AK716" s="63">
        <f>VLOOKUP($AD716,pTRAIT!$A:$X,12,FALSE)</f>
        <v>0</v>
      </c>
      <c r="AL716" s="63">
        <f>VLOOKUP($AD716,pTRAIT!$A:$X,13,FALSE)</f>
        <v>0</v>
      </c>
      <c r="AM716" s="63">
        <f>VLOOKUP($AD716,pTRAIT!$A:$X,14,FALSE)</f>
        <v>0</v>
      </c>
      <c r="AN716" s="63">
        <f>VLOOKUP($AD716,pTRAIT!$A:$X,15,FALSE)</f>
        <v>0</v>
      </c>
      <c r="AO716" s="63">
        <f>VLOOKUP($AD716,pTRAIT!$A:$X,16,FALSE)</f>
        <v>0</v>
      </c>
      <c r="AP716" s="63">
        <f>VLOOKUP($AD716,pTRAIT!$A:$X,17,FALSE)</f>
        <v>0</v>
      </c>
      <c r="AQ716" s="63">
        <f>VLOOKUP($AD716,pTRAIT!$A:$X,18,FALSE)</f>
        <v>0</v>
      </c>
      <c r="AR716" s="63">
        <f>VLOOKUP($AD716,pTRAIT!$A:$X,19,FALSE)</f>
        <v>0</v>
      </c>
      <c r="AS716" s="63">
        <f>VLOOKUP($AD716,pTRAIT!$A:$X,20,FALSE)</f>
        <v>0</v>
      </c>
      <c r="AT716" s="63">
        <f>VLOOKUP($AD716,pTRAIT!$A:$X,21,FALSE)</f>
        <v>0</v>
      </c>
      <c r="AU716" s="63">
        <f>VLOOKUP($AD716,pTRAIT!$A:$X,22,FALSE)</f>
        <v>0</v>
      </c>
      <c r="AV716" s="63">
        <f>VLOOKUP($AD716,pTRAIT!$A:$X,23,FALSE)</f>
        <v>0</v>
      </c>
      <c r="AW716" s="63">
        <f>VLOOKUP($AD716,pTRAIT!$A:$X,24,FALSE)</f>
        <v>0</v>
      </c>
      <c r="AX716" s="67" t="s">
        <v>3456</v>
      </c>
      <c r="AY716" s="71" t="s">
        <v>3910</v>
      </c>
    </row>
    <row r="717" spans="1:51" ht="12" customHeight="1" x14ac:dyDescent="0.25">
      <c r="A717" s="32">
        <v>1385</v>
      </c>
      <c r="B717" s="33" t="s">
        <v>5</v>
      </c>
      <c r="C717" s="34">
        <v>1432</v>
      </c>
      <c r="D717" s="32" t="str">
        <f t="shared" si="22"/>
        <v>1385X1432</v>
      </c>
      <c r="E717" s="52" t="s">
        <v>1625</v>
      </c>
      <c r="F717" s="61" t="s">
        <v>2340</v>
      </c>
      <c r="G717" s="41" t="s">
        <v>43</v>
      </c>
      <c r="H717" s="38"/>
      <c r="I717" s="32">
        <v>1385</v>
      </c>
      <c r="J717" s="63">
        <f>VLOOKUP(I717,pTRAIT!A:B,2,FALSE)</f>
        <v>0</v>
      </c>
      <c r="K717" s="63" t="s">
        <v>2725</v>
      </c>
      <c r="L717" s="63"/>
      <c r="M717" s="63" t="s">
        <v>2437</v>
      </c>
      <c r="N717" s="63" t="s">
        <v>2730</v>
      </c>
      <c r="O717" s="63"/>
      <c r="P717" s="63"/>
      <c r="Q717" s="63"/>
      <c r="R717" s="63" t="s">
        <v>2431</v>
      </c>
      <c r="S717" s="63"/>
      <c r="T717" s="63" t="s">
        <v>2737</v>
      </c>
      <c r="U717" s="63"/>
      <c r="V717" s="63"/>
      <c r="W717" s="63" t="s">
        <v>2431</v>
      </c>
      <c r="X717" s="63"/>
      <c r="Y717" s="63" t="s">
        <v>2740</v>
      </c>
      <c r="Z717" s="63"/>
      <c r="AA717" s="63" t="s">
        <v>2728</v>
      </c>
      <c r="AB717" s="63"/>
      <c r="AC717" s="63" t="str">
        <f t="shared" si="23"/>
        <v>EM5 Al1 Pun-sge;NST=TP</v>
      </c>
      <c r="AD717" s="34">
        <v>1432</v>
      </c>
      <c r="AE717" s="40" t="str">
        <f>VLOOKUP(AD717,pTRAIT!A:B,2,FALSE)</f>
        <v>EM5CM5Pu;RIN=RF / EM5RTRo5So5Cf9Pu;RIN=RF</v>
      </c>
      <c r="AF717" s="63">
        <f>VLOOKUP($AD717,pTRAIT!$A:$X,7,FALSE)</f>
        <v>0</v>
      </c>
      <c r="AG717" s="63">
        <f>VLOOKUP($AD717,pTRAIT!$A:$X,8,FALSE)</f>
        <v>0</v>
      </c>
      <c r="AH717" s="63">
        <f>VLOOKUP($AD717,pTRAIT!$A:$X,9,FALSE)</f>
        <v>0</v>
      </c>
      <c r="AI717" s="63">
        <f>VLOOKUP($AD717,pTRAIT!$A:$X,10,FALSE)</f>
        <v>0</v>
      </c>
      <c r="AJ717" s="63">
        <f>VLOOKUP($AD717,pTRAIT!$A:$X,11,FALSE)</f>
        <v>0</v>
      </c>
      <c r="AK717" s="63">
        <f>VLOOKUP($AD717,pTRAIT!$A:$X,12,FALSE)</f>
        <v>0</v>
      </c>
      <c r="AL717" s="63">
        <f>VLOOKUP($AD717,pTRAIT!$A:$X,13,FALSE)</f>
        <v>0</v>
      </c>
      <c r="AM717" s="63">
        <f>VLOOKUP($AD717,pTRAIT!$A:$X,14,FALSE)</f>
        <v>0</v>
      </c>
      <c r="AN717" s="63">
        <f>VLOOKUP($AD717,pTRAIT!$A:$X,15,FALSE)</f>
        <v>0</v>
      </c>
      <c r="AO717" s="63">
        <f>VLOOKUP($AD717,pTRAIT!$A:$X,16,FALSE)</f>
        <v>0</v>
      </c>
      <c r="AP717" s="63">
        <f>VLOOKUP($AD717,pTRAIT!$A:$X,17,FALSE)</f>
        <v>0</v>
      </c>
      <c r="AQ717" s="63">
        <f>VLOOKUP($AD717,pTRAIT!$A:$X,18,FALSE)</f>
        <v>0</v>
      </c>
      <c r="AR717" s="63">
        <f>VLOOKUP($AD717,pTRAIT!$A:$X,19,FALSE)</f>
        <v>0</v>
      </c>
      <c r="AS717" s="63">
        <f>VLOOKUP($AD717,pTRAIT!$A:$X,20,FALSE)</f>
        <v>0</v>
      </c>
      <c r="AT717" s="63">
        <f>VLOOKUP($AD717,pTRAIT!$A:$X,21,FALSE)</f>
        <v>0</v>
      </c>
      <c r="AU717" s="63">
        <f>VLOOKUP($AD717,pTRAIT!$A:$X,22,FALSE)</f>
        <v>0</v>
      </c>
      <c r="AV717" s="63">
        <f>VLOOKUP($AD717,pTRAIT!$A:$X,23,FALSE)</f>
        <v>0</v>
      </c>
      <c r="AW717" s="63">
        <f>VLOOKUP($AD717,pTRAIT!$A:$X,24,FALSE)</f>
        <v>0</v>
      </c>
      <c r="AX717" s="67" t="s">
        <v>3457</v>
      </c>
      <c r="AY717" s="71" t="s">
        <v>3911</v>
      </c>
    </row>
    <row r="718" spans="1:51" ht="12" customHeight="1" x14ac:dyDescent="0.25">
      <c r="A718" s="32">
        <v>1385</v>
      </c>
      <c r="B718" s="33" t="s">
        <v>5</v>
      </c>
      <c r="C718" s="34">
        <v>1433</v>
      </c>
      <c r="D718" s="32" t="str">
        <f t="shared" si="22"/>
        <v>1385X1433</v>
      </c>
      <c r="E718" s="52" t="s">
        <v>1625</v>
      </c>
      <c r="F718" s="61" t="s">
        <v>2341</v>
      </c>
      <c r="G718" s="41" t="s">
        <v>43</v>
      </c>
      <c r="H718" s="38"/>
      <c r="I718" s="32">
        <v>1385</v>
      </c>
      <c r="J718" s="63">
        <f>VLOOKUP(I718,pTRAIT!A:B,2,FALSE)</f>
        <v>0</v>
      </c>
      <c r="K718" s="63" t="s">
        <v>2725</v>
      </c>
      <c r="L718" s="63"/>
      <c r="M718" s="63" t="s">
        <v>2437</v>
      </c>
      <c r="N718" s="63" t="s">
        <v>2730</v>
      </c>
      <c r="O718" s="63"/>
      <c r="P718" s="63"/>
      <c r="Q718" s="63"/>
      <c r="R718" s="63" t="s">
        <v>2431</v>
      </c>
      <c r="S718" s="63"/>
      <c r="T718" s="63" t="s">
        <v>2737</v>
      </c>
      <c r="U718" s="63"/>
      <c r="V718" s="63"/>
      <c r="W718" s="63" t="s">
        <v>2431</v>
      </c>
      <c r="X718" s="63"/>
      <c r="Y718" s="63" t="s">
        <v>2740</v>
      </c>
      <c r="Z718" s="63"/>
      <c r="AA718" s="63" t="s">
        <v>2728</v>
      </c>
      <c r="AB718" s="63"/>
      <c r="AC718" s="63" t="str">
        <f t="shared" si="23"/>
        <v>EM5 Al1 Pun-sge;NST=TP</v>
      </c>
      <c r="AD718" s="34">
        <v>1433</v>
      </c>
      <c r="AE718" s="40" t="str">
        <f>VLOOKUP(AD718,pTRAIT!A:B,2,FALSE)</f>
        <v>EM5CM5Pu;RIN=RF / EM5RTUeCM5Pu(ogc);RIN=RF</v>
      </c>
      <c r="AF718" s="63">
        <f>VLOOKUP($AD718,pTRAIT!$A:$X,7,FALSE)</f>
        <v>0</v>
      </c>
      <c r="AG718" s="63">
        <f>VLOOKUP($AD718,pTRAIT!$A:$X,8,FALSE)</f>
        <v>0</v>
      </c>
      <c r="AH718" s="63">
        <f>VLOOKUP($AD718,pTRAIT!$A:$X,9,FALSE)</f>
        <v>0</v>
      </c>
      <c r="AI718" s="63">
        <f>VLOOKUP($AD718,pTRAIT!$A:$X,10,FALSE)</f>
        <v>0</v>
      </c>
      <c r="AJ718" s="63">
        <f>VLOOKUP($AD718,pTRAIT!$A:$X,11,FALSE)</f>
        <v>0</v>
      </c>
      <c r="AK718" s="63">
        <f>VLOOKUP($AD718,pTRAIT!$A:$X,12,FALSE)</f>
        <v>0</v>
      </c>
      <c r="AL718" s="63">
        <f>VLOOKUP($AD718,pTRAIT!$A:$X,13,FALSE)</f>
        <v>0</v>
      </c>
      <c r="AM718" s="63">
        <f>VLOOKUP($AD718,pTRAIT!$A:$X,14,FALSE)</f>
        <v>0</v>
      </c>
      <c r="AN718" s="63">
        <f>VLOOKUP($AD718,pTRAIT!$A:$X,15,FALSE)</f>
        <v>0</v>
      </c>
      <c r="AO718" s="63">
        <f>VLOOKUP($AD718,pTRAIT!$A:$X,16,FALSE)</f>
        <v>0</v>
      </c>
      <c r="AP718" s="63">
        <f>VLOOKUP($AD718,pTRAIT!$A:$X,17,FALSE)</f>
        <v>0</v>
      </c>
      <c r="AQ718" s="63">
        <f>VLOOKUP($AD718,pTRAIT!$A:$X,18,FALSE)</f>
        <v>0</v>
      </c>
      <c r="AR718" s="63">
        <f>VLOOKUP($AD718,pTRAIT!$A:$X,19,FALSE)</f>
        <v>0</v>
      </c>
      <c r="AS718" s="63">
        <f>VLOOKUP($AD718,pTRAIT!$A:$X,20,FALSE)</f>
        <v>0</v>
      </c>
      <c r="AT718" s="63">
        <f>VLOOKUP($AD718,pTRAIT!$A:$X,21,FALSE)</f>
        <v>0</v>
      </c>
      <c r="AU718" s="63">
        <f>VLOOKUP($AD718,pTRAIT!$A:$X,22,FALSE)</f>
        <v>0</v>
      </c>
      <c r="AV718" s="63">
        <f>VLOOKUP($AD718,pTRAIT!$A:$X,23,FALSE)</f>
        <v>0</v>
      </c>
      <c r="AW718" s="63">
        <f>VLOOKUP($AD718,pTRAIT!$A:$X,24,FALSE)</f>
        <v>0</v>
      </c>
      <c r="AX718" s="67" t="s">
        <v>3458</v>
      </c>
      <c r="AY718" s="71" t="s">
        <v>3912</v>
      </c>
    </row>
    <row r="719" spans="1:51" ht="12" customHeight="1" x14ac:dyDescent="0.25">
      <c r="A719" s="32">
        <v>1385</v>
      </c>
      <c r="B719" s="33" t="s">
        <v>5</v>
      </c>
      <c r="C719" s="34">
        <v>1434</v>
      </c>
      <c r="D719" s="32" t="str">
        <f t="shared" si="22"/>
        <v>1385X1434</v>
      </c>
      <c r="E719" s="52" t="s">
        <v>1625</v>
      </c>
      <c r="F719" s="61" t="s">
        <v>2342</v>
      </c>
      <c r="G719" s="41" t="s">
        <v>43</v>
      </c>
      <c r="H719" s="38"/>
      <c r="I719" s="32">
        <v>1385</v>
      </c>
      <c r="J719" s="63">
        <f>VLOOKUP(I719,pTRAIT!A:B,2,FALSE)</f>
        <v>0</v>
      </c>
      <c r="K719" s="63" t="s">
        <v>2725</v>
      </c>
      <c r="L719" s="63"/>
      <c r="M719" s="63" t="s">
        <v>2437</v>
      </c>
      <c r="N719" s="63" t="s">
        <v>2730</v>
      </c>
      <c r="O719" s="63"/>
      <c r="P719" s="63"/>
      <c r="Q719" s="63"/>
      <c r="R719" s="63" t="s">
        <v>2431</v>
      </c>
      <c r="S719" s="63"/>
      <c r="T719" s="63" t="s">
        <v>2737</v>
      </c>
      <c r="U719" s="63"/>
      <c r="V719" s="63"/>
      <c r="W719" s="63" t="s">
        <v>2431</v>
      </c>
      <c r="X719" s="63"/>
      <c r="Y719" s="63" t="s">
        <v>2740</v>
      </c>
      <c r="Z719" s="63"/>
      <c r="AA719" s="63" t="s">
        <v>2728</v>
      </c>
      <c r="AB719" s="63"/>
      <c r="AC719" s="63" t="str">
        <f t="shared" si="23"/>
        <v>EM5 Al1 Pun-sge;NST=TP</v>
      </c>
      <c r="AD719" s="34">
        <v>1434</v>
      </c>
      <c r="AE719" s="40" t="str">
        <f>VLOOKUP(AD719,pTRAIT!A:B,2,FALSE)</f>
        <v>EM5CM5Pu;RIN=RF / EM5UePu;RIN=RF</v>
      </c>
      <c r="AF719" s="63">
        <f>VLOOKUP($AD719,pTRAIT!$A:$X,7,FALSE)</f>
        <v>0</v>
      </c>
      <c r="AG719" s="63">
        <f>VLOOKUP($AD719,pTRAIT!$A:$X,8,FALSE)</f>
        <v>0</v>
      </c>
      <c r="AH719" s="63">
        <f>VLOOKUP($AD719,pTRAIT!$A:$X,9,FALSE)</f>
        <v>0</v>
      </c>
      <c r="AI719" s="63">
        <f>VLOOKUP($AD719,pTRAIT!$A:$X,10,FALSE)</f>
        <v>0</v>
      </c>
      <c r="AJ719" s="63">
        <f>VLOOKUP($AD719,pTRAIT!$A:$X,11,FALSE)</f>
        <v>0</v>
      </c>
      <c r="AK719" s="63">
        <f>VLOOKUP($AD719,pTRAIT!$A:$X,12,FALSE)</f>
        <v>0</v>
      </c>
      <c r="AL719" s="63">
        <f>VLOOKUP($AD719,pTRAIT!$A:$X,13,FALSE)</f>
        <v>0</v>
      </c>
      <c r="AM719" s="63">
        <f>VLOOKUP($AD719,pTRAIT!$A:$X,14,FALSE)</f>
        <v>0</v>
      </c>
      <c r="AN719" s="63">
        <f>VLOOKUP($AD719,pTRAIT!$A:$X,15,FALSE)</f>
        <v>0</v>
      </c>
      <c r="AO719" s="63">
        <f>VLOOKUP($AD719,pTRAIT!$A:$X,16,FALSE)</f>
        <v>0</v>
      </c>
      <c r="AP719" s="63">
        <f>VLOOKUP($AD719,pTRAIT!$A:$X,17,FALSE)</f>
        <v>0</v>
      </c>
      <c r="AQ719" s="63">
        <f>VLOOKUP($AD719,pTRAIT!$A:$X,18,FALSE)</f>
        <v>0</v>
      </c>
      <c r="AR719" s="63">
        <f>VLOOKUP($AD719,pTRAIT!$A:$X,19,FALSE)</f>
        <v>0</v>
      </c>
      <c r="AS719" s="63">
        <f>VLOOKUP($AD719,pTRAIT!$A:$X,20,FALSE)</f>
        <v>0</v>
      </c>
      <c r="AT719" s="63">
        <f>VLOOKUP($AD719,pTRAIT!$A:$X,21,FALSE)</f>
        <v>0</v>
      </c>
      <c r="AU719" s="63">
        <f>VLOOKUP($AD719,pTRAIT!$A:$X,22,FALSE)</f>
        <v>0</v>
      </c>
      <c r="AV719" s="63">
        <f>VLOOKUP($AD719,pTRAIT!$A:$X,23,FALSE)</f>
        <v>0</v>
      </c>
      <c r="AW719" s="63">
        <f>VLOOKUP($AD719,pTRAIT!$A:$X,24,FALSE)</f>
        <v>0</v>
      </c>
      <c r="AX719" s="67" t="s">
        <v>3459</v>
      </c>
      <c r="AY719" s="71" t="s">
        <v>3913</v>
      </c>
    </row>
    <row r="720" spans="1:51" ht="12" customHeight="1" x14ac:dyDescent="0.25">
      <c r="A720" s="32">
        <v>1385</v>
      </c>
      <c r="B720" s="33" t="s">
        <v>5</v>
      </c>
      <c r="C720" s="34">
        <v>1435</v>
      </c>
      <c r="D720" s="32" t="str">
        <f t="shared" si="22"/>
        <v>1385X1435</v>
      </c>
      <c r="E720" s="52" t="s">
        <v>1625</v>
      </c>
      <c r="F720" s="61" t="s">
        <v>2343</v>
      </c>
      <c r="G720" s="41" t="s">
        <v>43</v>
      </c>
      <c r="H720" s="38"/>
      <c r="I720" s="32">
        <v>1385</v>
      </c>
      <c r="J720" s="63">
        <f>VLOOKUP(I720,pTRAIT!A:B,2,FALSE)</f>
        <v>0</v>
      </c>
      <c r="K720" s="63" t="s">
        <v>2725</v>
      </c>
      <c r="L720" s="63"/>
      <c r="M720" s="63" t="s">
        <v>2437</v>
      </c>
      <c r="N720" s="63" t="s">
        <v>2730</v>
      </c>
      <c r="O720" s="63"/>
      <c r="P720" s="63"/>
      <c r="Q720" s="63"/>
      <c r="R720" s="63" t="s">
        <v>2431</v>
      </c>
      <c r="S720" s="63"/>
      <c r="T720" s="63" t="s">
        <v>2737</v>
      </c>
      <c r="U720" s="63"/>
      <c r="V720" s="63"/>
      <c r="W720" s="63" t="s">
        <v>2431</v>
      </c>
      <c r="X720" s="63"/>
      <c r="Y720" s="63" t="s">
        <v>2740</v>
      </c>
      <c r="Z720" s="63"/>
      <c r="AA720" s="63" t="s">
        <v>2728</v>
      </c>
      <c r="AB720" s="63"/>
      <c r="AC720" s="63" t="str">
        <f t="shared" si="23"/>
        <v>EM5 Al1 Pun-sge;NST=TP</v>
      </c>
      <c r="AD720" s="34">
        <v>1435</v>
      </c>
      <c r="AE720" s="40" t="str">
        <f>VLOOKUP(AD720,pTRAIT!A:B,2,FALSE)</f>
        <v>EM5CM5Pu;RIN=RF / EM5RTUeCM5(Pu);RIN=RF</v>
      </c>
      <c r="AF720" s="63">
        <f>VLOOKUP($AD720,pTRAIT!$A:$X,7,FALSE)</f>
        <v>0</v>
      </c>
      <c r="AG720" s="63">
        <f>VLOOKUP($AD720,pTRAIT!$A:$X,8,FALSE)</f>
        <v>0</v>
      </c>
      <c r="AH720" s="63">
        <f>VLOOKUP($AD720,pTRAIT!$A:$X,9,FALSE)</f>
        <v>0</v>
      </c>
      <c r="AI720" s="63">
        <f>VLOOKUP($AD720,pTRAIT!$A:$X,10,FALSE)</f>
        <v>0</v>
      </c>
      <c r="AJ720" s="63">
        <f>VLOOKUP($AD720,pTRAIT!$A:$X,11,FALSE)</f>
        <v>0</v>
      </c>
      <c r="AK720" s="63">
        <f>VLOOKUP($AD720,pTRAIT!$A:$X,12,FALSE)</f>
        <v>0</v>
      </c>
      <c r="AL720" s="63">
        <f>VLOOKUP($AD720,pTRAIT!$A:$X,13,FALSE)</f>
        <v>0</v>
      </c>
      <c r="AM720" s="63">
        <f>VLOOKUP($AD720,pTRAIT!$A:$X,14,FALSE)</f>
        <v>0</v>
      </c>
      <c r="AN720" s="63">
        <f>VLOOKUP($AD720,pTRAIT!$A:$X,15,FALSE)</f>
        <v>0</v>
      </c>
      <c r="AO720" s="63">
        <f>VLOOKUP($AD720,pTRAIT!$A:$X,16,FALSE)</f>
        <v>0</v>
      </c>
      <c r="AP720" s="63">
        <f>VLOOKUP($AD720,pTRAIT!$A:$X,17,FALSE)</f>
        <v>0</v>
      </c>
      <c r="AQ720" s="63">
        <f>VLOOKUP($AD720,pTRAIT!$A:$X,18,FALSE)</f>
        <v>0</v>
      </c>
      <c r="AR720" s="63">
        <f>VLOOKUP($AD720,pTRAIT!$A:$X,19,FALSE)</f>
        <v>0</v>
      </c>
      <c r="AS720" s="63">
        <f>VLOOKUP($AD720,pTRAIT!$A:$X,20,FALSE)</f>
        <v>0</v>
      </c>
      <c r="AT720" s="63">
        <f>VLOOKUP($AD720,pTRAIT!$A:$X,21,FALSE)</f>
        <v>0</v>
      </c>
      <c r="AU720" s="63">
        <f>VLOOKUP($AD720,pTRAIT!$A:$X,22,FALSE)</f>
        <v>0</v>
      </c>
      <c r="AV720" s="63">
        <f>VLOOKUP($AD720,pTRAIT!$A:$X,23,FALSE)</f>
        <v>0</v>
      </c>
      <c r="AW720" s="63">
        <f>VLOOKUP($AD720,pTRAIT!$A:$X,24,FALSE)</f>
        <v>0</v>
      </c>
      <c r="AX720" s="67" t="s">
        <v>3460</v>
      </c>
      <c r="AY720" s="71" t="s">
        <v>3914</v>
      </c>
    </row>
    <row r="721" spans="1:51" ht="12" customHeight="1" x14ac:dyDescent="0.25">
      <c r="A721" s="32">
        <v>1385</v>
      </c>
      <c r="B721" s="33" t="s">
        <v>5</v>
      </c>
      <c r="C721" s="34">
        <v>1436</v>
      </c>
      <c r="D721" s="32" t="str">
        <f t="shared" si="22"/>
        <v>1385X1436</v>
      </c>
      <c r="E721" s="52" t="s">
        <v>1625</v>
      </c>
      <c r="F721" s="61" t="s">
        <v>2344</v>
      </c>
      <c r="G721" s="41" t="s">
        <v>43</v>
      </c>
      <c r="H721" s="38"/>
      <c r="I721" s="32">
        <v>1385</v>
      </c>
      <c r="J721" s="63">
        <f>VLOOKUP(I721,pTRAIT!A:B,2,FALSE)</f>
        <v>0</v>
      </c>
      <c r="K721" s="63" t="s">
        <v>2725</v>
      </c>
      <c r="L721" s="63"/>
      <c r="M721" s="63" t="s">
        <v>2437</v>
      </c>
      <c r="N721" s="63" t="s">
        <v>2730</v>
      </c>
      <c r="O721" s="63"/>
      <c r="P721" s="63"/>
      <c r="Q721" s="63"/>
      <c r="R721" s="63" t="s">
        <v>2431</v>
      </c>
      <c r="S721" s="63"/>
      <c r="T721" s="63" t="s">
        <v>2737</v>
      </c>
      <c r="U721" s="63"/>
      <c r="V721" s="63"/>
      <c r="W721" s="63" t="s">
        <v>2431</v>
      </c>
      <c r="X721" s="63"/>
      <c r="Y721" s="63" t="s">
        <v>2740</v>
      </c>
      <c r="Z721" s="63"/>
      <c r="AA721" s="63" t="s">
        <v>2728</v>
      </c>
      <c r="AB721" s="63"/>
      <c r="AC721" s="63" t="str">
        <f t="shared" si="23"/>
        <v>EM5 Al1 Pun-sge;NST=TP</v>
      </c>
      <c r="AD721" s="34">
        <v>1436</v>
      </c>
      <c r="AE721" s="40" t="str">
        <f>VLOOKUP(AD721,pTRAIT!A:B,2,FALSE)</f>
        <v>EM5CM5Pu;RIN=RF / EM5RTCM5Pu;RIN=RF</v>
      </c>
      <c r="AF721" s="63">
        <f>VLOOKUP($AD721,pTRAIT!$A:$X,7,FALSE)</f>
        <v>0</v>
      </c>
      <c r="AG721" s="63">
        <f>VLOOKUP($AD721,pTRAIT!$A:$X,8,FALSE)</f>
        <v>0</v>
      </c>
      <c r="AH721" s="63">
        <f>VLOOKUP($AD721,pTRAIT!$A:$X,9,FALSE)</f>
        <v>0</v>
      </c>
      <c r="AI721" s="63">
        <f>VLOOKUP($AD721,pTRAIT!$A:$X,10,FALSE)</f>
        <v>0</v>
      </c>
      <c r="AJ721" s="63">
        <f>VLOOKUP($AD721,pTRAIT!$A:$X,11,FALSE)</f>
        <v>0</v>
      </c>
      <c r="AK721" s="63">
        <f>VLOOKUP($AD721,pTRAIT!$A:$X,12,FALSE)</f>
        <v>0</v>
      </c>
      <c r="AL721" s="63">
        <f>VLOOKUP($AD721,pTRAIT!$A:$X,13,FALSE)</f>
        <v>0</v>
      </c>
      <c r="AM721" s="63">
        <f>VLOOKUP($AD721,pTRAIT!$A:$X,14,FALSE)</f>
        <v>0</v>
      </c>
      <c r="AN721" s="63">
        <f>VLOOKUP($AD721,pTRAIT!$A:$X,15,FALSE)</f>
        <v>0</v>
      </c>
      <c r="AO721" s="63">
        <f>VLOOKUP($AD721,pTRAIT!$A:$X,16,FALSE)</f>
        <v>0</v>
      </c>
      <c r="AP721" s="63">
        <f>VLOOKUP($AD721,pTRAIT!$A:$X,17,FALSE)</f>
        <v>0</v>
      </c>
      <c r="AQ721" s="63">
        <f>VLOOKUP($AD721,pTRAIT!$A:$X,18,FALSE)</f>
        <v>0</v>
      </c>
      <c r="AR721" s="63">
        <f>VLOOKUP($AD721,pTRAIT!$A:$X,19,FALSE)</f>
        <v>0</v>
      </c>
      <c r="AS721" s="63">
        <f>VLOOKUP($AD721,pTRAIT!$A:$X,20,FALSE)</f>
        <v>0</v>
      </c>
      <c r="AT721" s="63">
        <f>VLOOKUP($AD721,pTRAIT!$A:$X,21,FALSE)</f>
        <v>0</v>
      </c>
      <c r="AU721" s="63">
        <f>VLOOKUP($AD721,pTRAIT!$A:$X,22,FALSE)</f>
        <v>0</v>
      </c>
      <c r="AV721" s="63">
        <f>VLOOKUP($AD721,pTRAIT!$A:$X,23,FALSE)</f>
        <v>0</v>
      </c>
      <c r="AW721" s="63">
        <f>VLOOKUP($AD721,pTRAIT!$A:$X,24,FALSE)</f>
        <v>0</v>
      </c>
      <c r="AX721" s="67" t="s">
        <v>3461</v>
      </c>
      <c r="AY721" s="71" t="s">
        <v>3915</v>
      </c>
    </row>
    <row r="722" spans="1:51" ht="12" customHeight="1" x14ac:dyDescent="0.25">
      <c r="A722" s="32">
        <v>1385</v>
      </c>
      <c r="B722" s="33" t="s">
        <v>5</v>
      </c>
      <c r="C722" s="34">
        <v>1438</v>
      </c>
      <c r="D722" s="32" t="str">
        <f t="shared" si="22"/>
        <v>1385X1438</v>
      </c>
      <c r="E722" s="52" t="s">
        <v>1625</v>
      </c>
      <c r="F722" s="61" t="s">
        <v>2345</v>
      </c>
      <c r="G722" s="41" t="s">
        <v>43</v>
      </c>
      <c r="H722" s="45"/>
      <c r="I722" s="32">
        <v>1385</v>
      </c>
      <c r="J722" s="63">
        <f>VLOOKUP(I722,pTRAIT!A:B,2,FALSE)</f>
        <v>0</v>
      </c>
      <c r="K722" s="63" t="s">
        <v>2725</v>
      </c>
      <c r="L722" s="63"/>
      <c r="M722" s="63" t="s">
        <v>2437</v>
      </c>
      <c r="N722" s="63" t="s">
        <v>2730</v>
      </c>
      <c r="O722" s="63"/>
      <c r="P722" s="63"/>
      <c r="Q722" s="63"/>
      <c r="R722" s="63" t="s">
        <v>2431</v>
      </c>
      <c r="S722" s="63"/>
      <c r="T722" s="63" t="s">
        <v>2737</v>
      </c>
      <c r="U722" s="63"/>
      <c r="V722" s="63"/>
      <c r="W722" s="63" t="s">
        <v>2431</v>
      </c>
      <c r="X722" s="63"/>
      <c r="Y722" s="63" t="s">
        <v>2740</v>
      </c>
      <c r="Z722" s="63"/>
      <c r="AA722" s="63" t="s">
        <v>2728</v>
      </c>
      <c r="AB722" s="63"/>
      <c r="AC722" s="63" t="str">
        <f t="shared" si="23"/>
        <v>EM5 Al1 Pun-sge;NST=TP</v>
      </c>
      <c r="AD722" s="34">
        <v>1438</v>
      </c>
      <c r="AE722" s="40" t="str">
        <f>VLOOKUP(AD722,pTRAIT!A:B,2,FALSE)</f>
        <v>EM5CM5Pu;RIN=RF / EM5UeMi1Pu;RIN=RF</v>
      </c>
      <c r="AF722" s="63">
        <f>VLOOKUP($AD722,pTRAIT!$A:$X,7,FALSE)</f>
        <v>0</v>
      </c>
      <c r="AG722" s="63">
        <f>VLOOKUP($AD722,pTRAIT!$A:$X,8,FALSE)</f>
        <v>0</v>
      </c>
      <c r="AH722" s="63">
        <f>VLOOKUP($AD722,pTRAIT!$A:$X,9,FALSE)</f>
        <v>0</v>
      </c>
      <c r="AI722" s="63">
        <f>VLOOKUP($AD722,pTRAIT!$A:$X,10,FALSE)</f>
        <v>0</v>
      </c>
      <c r="AJ722" s="63">
        <f>VLOOKUP($AD722,pTRAIT!$A:$X,11,FALSE)</f>
        <v>0</v>
      </c>
      <c r="AK722" s="63">
        <f>VLOOKUP($AD722,pTRAIT!$A:$X,12,FALSE)</f>
        <v>0</v>
      </c>
      <c r="AL722" s="63">
        <f>VLOOKUP($AD722,pTRAIT!$A:$X,13,FALSE)</f>
        <v>0</v>
      </c>
      <c r="AM722" s="63">
        <f>VLOOKUP($AD722,pTRAIT!$A:$X,14,FALSE)</f>
        <v>0</v>
      </c>
      <c r="AN722" s="63">
        <f>VLOOKUP($AD722,pTRAIT!$A:$X,15,FALSE)</f>
        <v>0</v>
      </c>
      <c r="AO722" s="63">
        <f>VLOOKUP($AD722,pTRAIT!$A:$X,16,FALSE)</f>
        <v>0</v>
      </c>
      <c r="AP722" s="63">
        <f>VLOOKUP($AD722,pTRAIT!$A:$X,17,FALSE)</f>
        <v>0</v>
      </c>
      <c r="AQ722" s="63">
        <f>VLOOKUP($AD722,pTRAIT!$A:$X,18,FALSE)</f>
        <v>0</v>
      </c>
      <c r="AR722" s="63">
        <f>VLOOKUP($AD722,pTRAIT!$A:$X,19,FALSE)</f>
        <v>0</v>
      </c>
      <c r="AS722" s="63">
        <f>VLOOKUP($AD722,pTRAIT!$A:$X,20,FALSE)</f>
        <v>0</v>
      </c>
      <c r="AT722" s="63">
        <f>VLOOKUP($AD722,pTRAIT!$A:$X,21,FALSE)</f>
        <v>0</v>
      </c>
      <c r="AU722" s="63">
        <f>VLOOKUP($AD722,pTRAIT!$A:$X,22,FALSE)</f>
        <v>0</v>
      </c>
      <c r="AV722" s="63">
        <f>VLOOKUP($AD722,pTRAIT!$A:$X,23,FALSE)</f>
        <v>0</v>
      </c>
      <c r="AW722" s="63">
        <f>VLOOKUP($AD722,pTRAIT!$A:$X,24,FALSE)</f>
        <v>0</v>
      </c>
      <c r="AX722" s="67" t="s">
        <v>3462</v>
      </c>
      <c r="AY722" s="71" t="s">
        <v>3916</v>
      </c>
    </row>
    <row r="723" spans="1:51" ht="12" customHeight="1" x14ac:dyDescent="0.25">
      <c r="A723" s="32">
        <v>1385</v>
      </c>
      <c r="B723" s="33" t="s">
        <v>5</v>
      </c>
      <c r="C723" s="34">
        <v>1439</v>
      </c>
      <c r="D723" s="32" t="str">
        <f t="shared" si="22"/>
        <v>1385X1439</v>
      </c>
      <c r="E723" s="52" t="s">
        <v>1625</v>
      </c>
      <c r="F723" s="61" t="s">
        <v>2346</v>
      </c>
      <c r="G723" s="41" t="s">
        <v>43</v>
      </c>
      <c r="H723" s="45"/>
      <c r="I723" s="32">
        <v>1385</v>
      </c>
      <c r="J723" s="63">
        <f>VLOOKUP(I723,pTRAIT!A:B,2,FALSE)</f>
        <v>0</v>
      </c>
      <c r="K723" s="63" t="s">
        <v>2725</v>
      </c>
      <c r="L723" s="63"/>
      <c r="M723" s="63" t="s">
        <v>2437</v>
      </c>
      <c r="N723" s="63" t="s">
        <v>2730</v>
      </c>
      <c r="O723" s="63"/>
      <c r="P723" s="63"/>
      <c r="Q723" s="63"/>
      <c r="R723" s="63" t="s">
        <v>2431</v>
      </c>
      <c r="S723" s="63"/>
      <c r="T723" s="63" t="s">
        <v>2737</v>
      </c>
      <c r="U723" s="63"/>
      <c r="V723" s="63"/>
      <c r="W723" s="63" t="s">
        <v>2431</v>
      </c>
      <c r="X723" s="63"/>
      <c r="Y723" s="63" t="s">
        <v>2740</v>
      </c>
      <c r="Z723" s="63"/>
      <c r="AA723" s="63" t="s">
        <v>2728</v>
      </c>
      <c r="AB723" s="63"/>
      <c r="AC723" s="63" t="str">
        <f t="shared" si="23"/>
        <v>EM5 Al1 Pun-sge;NST=TP</v>
      </c>
      <c r="AD723" s="34">
        <v>1439</v>
      </c>
      <c r="AE723" s="40" t="str">
        <f>VLOOKUP(AD723,pTRAIT!A:B,2,FALSE)</f>
        <v>EM5CM5Pu;RIN=RF / EM5UeMi1Pu;RIN=RF</v>
      </c>
      <c r="AF723" s="63">
        <f>VLOOKUP($AD723,pTRAIT!$A:$X,7,FALSE)</f>
        <v>0</v>
      </c>
      <c r="AG723" s="63">
        <f>VLOOKUP($AD723,pTRAIT!$A:$X,8,FALSE)</f>
        <v>0</v>
      </c>
      <c r="AH723" s="63">
        <f>VLOOKUP($AD723,pTRAIT!$A:$X,9,FALSE)</f>
        <v>0</v>
      </c>
      <c r="AI723" s="63">
        <f>VLOOKUP($AD723,pTRAIT!$A:$X,10,FALSE)</f>
        <v>0</v>
      </c>
      <c r="AJ723" s="63">
        <f>VLOOKUP($AD723,pTRAIT!$A:$X,11,FALSE)</f>
        <v>0</v>
      </c>
      <c r="AK723" s="63">
        <f>VLOOKUP($AD723,pTRAIT!$A:$X,12,FALSE)</f>
        <v>0</v>
      </c>
      <c r="AL723" s="63">
        <f>VLOOKUP($AD723,pTRAIT!$A:$X,13,FALSE)</f>
        <v>0</v>
      </c>
      <c r="AM723" s="63">
        <f>VLOOKUP($AD723,pTRAIT!$A:$X,14,FALSE)</f>
        <v>0</v>
      </c>
      <c r="AN723" s="63">
        <f>VLOOKUP($AD723,pTRAIT!$A:$X,15,FALSE)</f>
        <v>0</v>
      </c>
      <c r="AO723" s="63">
        <f>VLOOKUP($AD723,pTRAIT!$A:$X,16,FALSE)</f>
        <v>0</v>
      </c>
      <c r="AP723" s="63">
        <f>VLOOKUP($AD723,pTRAIT!$A:$X,17,FALSE)</f>
        <v>0</v>
      </c>
      <c r="AQ723" s="63">
        <f>VLOOKUP($AD723,pTRAIT!$A:$X,18,FALSE)</f>
        <v>0</v>
      </c>
      <c r="AR723" s="63">
        <f>VLOOKUP($AD723,pTRAIT!$A:$X,19,FALSE)</f>
        <v>0</v>
      </c>
      <c r="AS723" s="63">
        <f>VLOOKUP($AD723,pTRAIT!$A:$X,20,FALSE)</f>
        <v>0</v>
      </c>
      <c r="AT723" s="63">
        <f>VLOOKUP($AD723,pTRAIT!$A:$X,21,FALSE)</f>
        <v>0</v>
      </c>
      <c r="AU723" s="63">
        <f>VLOOKUP($AD723,pTRAIT!$A:$X,22,FALSE)</f>
        <v>0</v>
      </c>
      <c r="AV723" s="63">
        <f>VLOOKUP($AD723,pTRAIT!$A:$X,23,FALSE)</f>
        <v>0</v>
      </c>
      <c r="AW723" s="63">
        <f>VLOOKUP($AD723,pTRAIT!$A:$X,24,FALSE)</f>
        <v>0</v>
      </c>
      <c r="AX723" s="67" t="s">
        <v>3463</v>
      </c>
      <c r="AY723" s="71" t="s">
        <v>3916</v>
      </c>
    </row>
    <row r="724" spans="1:51" ht="12" customHeight="1" x14ac:dyDescent="0.25">
      <c r="A724" s="32">
        <v>1385</v>
      </c>
      <c r="B724" s="33" t="s">
        <v>5</v>
      </c>
      <c r="C724" s="34">
        <v>1440</v>
      </c>
      <c r="D724" s="32" t="str">
        <f t="shared" si="22"/>
        <v>1385X1440</v>
      </c>
      <c r="E724" s="52" t="s">
        <v>1625</v>
      </c>
      <c r="F724" s="61" t="s">
        <v>2347</v>
      </c>
      <c r="G724" s="41" t="s">
        <v>43</v>
      </c>
      <c r="H724" s="45"/>
      <c r="I724" s="32">
        <v>1385</v>
      </c>
      <c r="J724" s="63">
        <f>VLOOKUP(I724,pTRAIT!A:B,2,FALSE)</f>
        <v>0</v>
      </c>
      <c r="K724" s="63" t="s">
        <v>2725</v>
      </c>
      <c r="L724" s="63"/>
      <c r="M724" s="63" t="s">
        <v>2437</v>
      </c>
      <c r="N724" s="63" t="s">
        <v>2730</v>
      </c>
      <c r="O724" s="63"/>
      <c r="P724" s="63"/>
      <c r="Q724" s="63"/>
      <c r="R724" s="63" t="s">
        <v>2431</v>
      </c>
      <c r="S724" s="63"/>
      <c r="T724" s="63" t="s">
        <v>2737</v>
      </c>
      <c r="U724" s="63"/>
      <c r="V724" s="63"/>
      <c r="W724" s="63" t="s">
        <v>2431</v>
      </c>
      <c r="X724" s="63"/>
      <c r="Y724" s="63" t="s">
        <v>2740</v>
      </c>
      <c r="Z724" s="63"/>
      <c r="AA724" s="63" t="s">
        <v>2728</v>
      </c>
      <c r="AB724" s="63"/>
      <c r="AC724" s="63" t="str">
        <f t="shared" si="23"/>
        <v>EM5 Al1 Pun-sge;NST=TP</v>
      </c>
      <c r="AD724" s="34">
        <v>1440</v>
      </c>
      <c r="AE724" s="40" t="str">
        <f>VLOOKUP(AD724,pTRAIT!A:B,2,FALSE)</f>
        <v>EM5CM5Pu;RIN=RF / EM5RTUeCM5Pu;RIN=RS</v>
      </c>
      <c r="AF724" s="63">
        <f>VLOOKUP($AD724,pTRAIT!$A:$X,7,FALSE)</f>
        <v>0</v>
      </c>
      <c r="AG724" s="63">
        <f>VLOOKUP($AD724,pTRAIT!$A:$X,8,FALSE)</f>
        <v>0</v>
      </c>
      <c r="AH724" s="63">
        <f>VLOOKUP($AD724,pTRAIT!$A:$X,9,FALSE)</f>
        <v>0</v>
      </c>
      <c r="AI724" s="63">
        <f>VLOOKUP($AD724,pTRAIT!$A:$X,10,FALSE)</f>
        <v>0</v>
      </c>
      <c r="AJ724" s="63">
        <f>VLOOKUP($AD724,pTRAIT!$A:$X,11,FALSE)</f>
        <v>0</v>
      </c>
      <c r="AK724" s="63">
        <f>VLOOKUP($AD724,pTRAIT!$A:$X,12,FALSE)</f>
        <v>0</v>
      </c>
      <c r="AL724" s="63">
        <f>VLOOKUP($AD724,pTRAIT!$A:$X,13,FALSE)</f>
        <v>0</v>
      </c>
      <c r="AM724" s="63">
        <f>VLOOKUP($AD724,pTRAIT!$A:$X,14,FALSE)</f>
        <v>0</v>
      </c>
      <c r="AN724" s="63">
        <f>VLOOKUP($AD724,pTRAIT!$A:$X,15,FALSE)</f>
        <v>0</v>
      </c>
      <c r="AO724" s="63">
        <f>VLOOKUP($AD724,pTRAIT!$A:$X,16,FALSE)</f>
        <v>0</v>
      </c>
      <c r="AP724" s="63">
        <f>VLOOKUP($AD724,pTRAIT!$A:$X,17,FALSE)</f>
        <v>0</v>
      </c>
      <c r="AQ724" s="63">
        <f>VLOOKUP($AD724,pTRAIT!$A:$X,18,FALSE)</f>
        <v>0</v>
      </c>
      <c r="AR724" s="63">
        <f>VLOOKUP($AD724,pTRAIT!$A:$X,19,FALSE)</f>
        <v>0</v>
      </c>
      <c r="AS724" s="63">
        <f>VLOOKUP($AD724,pTRAIT!$A:$X,20,FALSE)</f>
        <v>0</v>
      </c>
      <c r="AT724" s="63">
        <f>VLOOKUP($AD724,pTRAIT!$A:$X,21,FALSE)</f>
        <v>0</v>
      </c>
      <c r="AU724" s="63">
        <f>VLOOKUP($AD724,pTRAIT!$A:$X,22,FALSE)</f>
        <v>0</v>
      </c>
      <c r="AV724" s="63">
        <f>VLOOKUP($AD724,pTRAIT!$A:$X,23,FALSE)</f>
        <v>0</v>
      </c>
      <c r="AW724" s="63">
        <f>VLOOKUP($AD724,pTRAIT!$A:$X,24,FALSE)</f>
        <v>0</v>
      </c>
      <c r="AX724" s="67" t="s">
        <v>3464</v>
      </c>
      <c r="AY724" s="71" t="s">
        <v>3917</v>
      </c>
    </row>
    <row r="725" spans="1:51" ht="12" customHeight="1" x14ac:dyDescent="0.25">
      <c r="A725" s="32">
        <v>1385</v>
      </c>
      <c r="B725" s="33" t="s">
        <v>5</v>
      </c>
      <c r="C725" s="34">
        <v>1441</v>
      </c>
      <c r="D725" s="32" t="str">
        <f t="shared" si="22"/>
        <v>1385X1441</v>
      </c>
      <c r="E725" s="52" t="s">
        <v>1625</v>
      </c>
      <c r="F725" s="61" t="s">
        <v>2348</v>
      </c>
      <c r="G725" s="41" t="s">
        <v>43</v>
      </c>
      <c r="H725" s="45"/>
      <c r="I725" s="32">
        <v>1385</v>
      </c>
      <c r="J725" s="63">
        <f>VLOOKUP(I725,pTRAIT!A:B,2,FALSE)</f>
        <v>0</v>
      </c>
      <c r="K725" s="63" t="s">
        <v>2725</v>
      </c>
      <c r="L725" s="63"/>
      <c r="M725" s="63" t="s">
        <v>2437</v>
      </c>
      <c r="N725" s="63" t="s">
        <v>2730</v>
      </c>
      <c r="O725" s="63"/>
      <c r="P725" s="63"/>
      <c r="Q725" s="63"/>
      <c r="R725" s="63" t="s">
        <v>2431</v>
      </c>
      <c r="S725" s="63"/>
      <c r="T725" s="63" t="s">
        <v>2737</v>
      </c>
      <c r="U725" s="63"/>
      <c r="V725" s="63"/>
      <c r="W725" s="63" t="s">
        <v>2431</v>
      </c>
      <c r="X725" s="63"/>
      <c r="Y725" s="63" t="s">
        <v>2740</v>
      </c>
      <c r="Z725" s="63"/>
      <c r="AA725" s="63" t="s">
        <v>2728</v>
      </c>
      <c r="AB725" s="63"/>
      <c r="AC725" s="63" t="str">
        <f t="shared" si="23"/>
        <v>EM5 Al1 Pun-sge;NST=TP</v>
      </c>
      <c r="AD725" s="34">
        <v>1441</v>
      </c>
      <c r="AE725" s="40" t="str">
        <f>VLOOKUP(AD725,pTRAIT!A:B,2,FALSE)</f>
        <v>EM5CM5Pu;RIN=RF / EM5RTUe(So5)Cf9Pu;RIN=RF</v>
      </c>
      <c r="AF725" s="63">
        <f>VLOOKUP($AD725,pTRAIT!$A:$X,7,FALSE)</f>
        <v>0</v>
      </c>
      <c r="AG725" s="63">
        <f>VLOOKUP($AD725,pTRAIT!$A:$X,8,FALSE)</f>
        <v>0</v>
      </c>
      <c r="AH725" s="63">
        <f>VLOOKUP($AD725,pTRAIT!$A:$X,9,FALSE)</f>
        <v>0</v>
      </c>
      <c r="AI725" s="63">
        <f>VLOOKUP($AD725,pTRAIT!$A:$X,10,FALSE)</f>
        <v>0</v>
      </c>
      <c r="AJ725" s="63">
        <f>VLOOKUP($AD725,pTRAIT!$A:$X,11,FALSE)</f>
        <v>0</v>
      </c>
      <c r="AK725" s="63">
        <f>VLOOKUP($AD725,pTRAIT!$A:$X,12,FALSE)</f>
        <v>0</v>
      </c>
      <c r="AL725" s="63">
        <f>VLOOKUP($AD725,pTRAIT!$A:$X,13,FALSE)</f>
        <v>0</v>
      </c>
      <c r="AM725" s="63">
        <f>VLOOKUP($AD725,pTRAIT!$A:$X,14,FALSE)</f>
        <v>0</v>
      </c>
      <c r="AN725" s="63">
        <f>VLOOKUP($AD725,pTRAIT!$A:$X,15,FALSE)</f>
        <v>0</v>
      </c>
      <c r="AO725" s="63">
        <f>VLOOKUP($AD725,pTRAIT!$A:$X,16,FALSE)</f>
        <v>0</v>
      </c>
      <c r="AP725" s="63">
        <f>VLOOKUP($AD725,pTRAIT!$A:$X,17,FALSE)</f>
        <v>0</v>
      </c>
      <c r="AQ725" s="63">
        <f>VLOOKUP($AD725,pTRAIT!$A:$X,18,FALSE)</f>
        <v>0</v>
      </c>
      <c r="AR725" s="63">
        <f>VLOOKUP($AD725,pTRAIT!$A:$X,19,FALSE)</f>
        <v>0</v>
      </c>
      <c r="AS725" s="63">
        <f>VLOOKUP($AD725,pTRAIT!$A:$X,20,FALSE)</f>
        <v>0</v>
      </c>
      <c r="AT725" s="63">
        <f>VLOOKUP($AD725,pTRAIT!$A:$X,21,FALSE)</f>
        <v>0</v>
      </c>
      <c r="AU725" s="63">
        <f>VLOOKUP($AD725,pTRAIT!$A:$X,22,FALSE)</f>
        <v>0</v>
      </c>
      <c r="AV725" s="63">
        <f>VLOOKUP($AD725,pTRAIT!$A:$X,23,FALSE)</f>
        <v>0</v>
      </c>
      <c r="AW725" s="63">
        <f>VLOOKUP($AD725,pTRAIT!$A:$X,24,FALSE)</f>
        <v>0</v>
      </c>
      <c r="AX725" s="67" t="s">
        <v>3465</v>
      </c>
      <c r="AY725" s="71" t="s">
        <v>3918</v>
      </c>
    </row>
    <row r="726" spans="1:51" ht="12" customHeight="1" x14ac:dyDescent="0.25">
      <c r="A726" s="32">
        <v>1385</v>
      </c>
      <c r="B726" s="33" t="s">
        <v>5</v>
      </c>
      <c r="C726" s="34">
        <v>1442</v>
      </c>
      <c r="D726" s="32" t="str">
        <f t="shared" si="22"/>
        <v>1385X1442</v>
      </c>
      <c r="E726" s="52" t="s">
        <v>1625</v>
      </c>
      <c r="F726" s="61" t="s">
        <v>2349</v>
      </c>
      <c r="G726" s="41" t="s">
        <v>43</v>
      </c>
      <c r="H726" s="45"/>
      <c r="I726" s="32">
        <v>1385</v>
      </c>
      <c r="J726" s="63">
        <f>VLOOKUP(I726,pTRAIT!A:B,2,FALSE)</f>
        <v>0</v>
      </c>
      <c r="K726" s="63" t="s">
        <v>2725</v>
      </c>
      <c r="L726" s="63"/>
      <c r="M726" s="63" t="s">
        <v>2437</v>
      </c>
      <c r="N726" s="63" t="s">
        <v>2730</v>
      </c>
      <c r="O726" s="63"/>
      <c r="P726" s="63"/>
      <c r="Q726" s="63"/>
      <c r="R726" s="63" t="s">
        <v>2431</v>
      </c>
      <c r="S726" s="63"/>
      <c r="T726" s="63" t="s">
        <v>2737</v>
      </c>
      <c r="U726" s="63"/>
      <c r="V726" s="63"/>
      <c r="W726" s="63" t="s">
        <v>2431</v>
      </c>
      <c r="X726" s="63"/>
      <c r="Y726" s="63" t="s">
        <v>2740</v>
      </c>
      <c r="Z726" s="63"/>
      <c r="AA726" s="63" t="s">
        <v>2728</v>
      </c>
      <c r="AB726" s="63"/>
      <c r="AC726" s="63" t="str">
        <f t="shared" si="23"/>
        <v>EM5 Al1 Pun-sge;NST=TP</v>
      </c>
      <c r="AD726" s="34">
        <v>1442</v>
      </c>
      <c r="AE726" s="40" t="str">
        <f>VLOOKUP(AD726,pTRAIT!A:B,2,FALSE)</f>
        <v>EM5CM5Pu;RIN=RF / EM5RTUeCM5Cf9Pu;RIN=RF</v>
      </c>
      <c r="AF726" s="63">
        <f>VLOOKUP($AD726,pTRAIT!$A:$X,7,FALSE)</f>
        <v>0</v>
      </c>
      <c r="AG726" s="63">
        <f>VLOOKUP($AD726,pTRAIT!$A:$X,8,FALSE)</f>
        <v>0</v>
      </c>
      <c r="AH726" s="63">
        <f>VLOOKUP($AD726,pTRAIT!$A:$X,9,FALSE)</f>
        <v>0</v>
      </c>
      <c r="AI726" s="63">
        <f>VLOOKUP($AD726,pTRAIT!$A:$X,10,FALSE)</f>
        <v>0</v>
      </c>
      <c r="AJ726" s="63">
        <f>VLOOKUP($AD726,pTRAIT!$A:$X,11,FALSE)</f>
        <v>0</v>
      </c>
      <c r="AK726" s="63">
        <f>VLOOKUP($AD726,pTRAIT!$A:$X,12,FALSE)</f>
        <v>0</v>
      </c>
      <c r="AL726" s="63">
        <f>VLOOKUP($AD726,pTRAIT!$A:$X,13,FALSE)</f>
        <v>0</v>
      </c>
      <c r="AM726" s="63">
        <f>VLOOKUP($AD726,pTRAIT!$A:$X,14,FALSE)</f>
        <v>0</v>
      </c>
      <c r="AN726" s="63">
        <f>VLOOKUP($AD726,pTRAIT!$A:$X,15,FALSE)</f>
        <v>0</v>
      </c>
      <c r="AO726" s="63">
        <f>VLOOKUP($AD726,pTRAIT!$A:$X,16,FALSE)</f>
        <v>0</v>
      </c>
      <c r="AP726" s="63">
        <f>VLOOKUP($AD726,pTRAIT!$A:$X,17,FALSE)</f>
        <v>0</v>
      </c>
      <c r="AQ726" s="63">
        <f>VLOOKUP($AD726,pTRAIT!$A:$X,18,FALSE)</f>
        <v>0</v>
      </c>
      <c r="AR726" s="63">
        <f>VLOOKUP($AD726,pTRAIT!$A:$X,19,FALSE)</f>
        <v>0</v>
      </c>
      <c r="AS726" s="63">
        <f>VLOOKUP($AD726,pTRAIT!$A:$X,20,FALSE)</f>
        <v>0</v>
      </c>
      <c r="AT726" s="63">
        <f>VLOOKUP($AD726,pTRAIT!$A:$X,21,FALSE)</f>
        <v>0</v>
      </c>
      <c r="AU726" s="63">
        <f>VLOOKUP($AD726,pTRAIT!$A:$X,22,FALSE)</f>
        <v>0</v>
      </c>
      <c r="AV726" s="63">
        <f>VLOOKUP($AD726,pTRAIT!$A:$X,23,FALSE)</f>
        <v>0</v>
      </c>
      <c r="AW726" s="63">
        <f>VLOOKUP($AD726,pTRAIT!$A:$X,24,FALSE)</f>
        <v>0</v>
      </c>
      <c r="AX726" s="67" t="s">
        <v>3466</v>
      </c>
      <c r="AY726" s="71" t="s">
        <v>3919</v>
      </c>
    </row>
    <row r="727" spans="1:51" ht="12" customHeight="1" x14ac:dyDescent="0.25">
      <c r="A727" s="32">
        <v>1385</v>
      </c>
      <c r="B727" s="33" t="s">
        <v>5</v>
      </c>
      <c r="C727" s="34">
        <v>1443</v>
      </c>
      <c r="D727" s="32" t="str">
        <f t="shared" si="22"/>
        <v>1385X1443</v>
      </c>
      <c r="E727" s="52" t="s">
        <v>1625</v>
      </c>
      <c r="F727" s="61" t="s">
        <v>2350</v>
      </c>
      <c r="G727" s="41" t="s">
        <v>43</v>
      </c>
      <c r="H727" s="45"/>
      <c r="I727" s="32">
        <v>1385</v>
      </c>
      <c r="J727" s="63">
        <f>VLOOKUP(I727,pTRAIT!A:B,2,FALSE)</f>
        <v>0</v>
      </c>
      <c r="K727" s="63" t="s">
        <v>2725</v>
      </c>
      <c r="L727" s="63"/>
      <c r="M727" s="63" t="s">
        <v>2437</v>
      </c>
      <c r="N727" s="63" t="s">
        <v>2730</v>
      </c>
      <c r="O727" s="63"/>
      <c r="P727" s="63"/>
      <c r="Q727" s="63"/>
      <c r="R727" s="63" t="s">
        <v>2431</v>
      </c>
      <c r="S727" s="63"/>
      <c r="T727" s="63" t="s">
        <v>2737</v>
      </c>
      <c r="U727" s="63"/>
      <c r="V727" s="63"/>
      <c r="W727" s="63" t="s">
        <v>2431</v>
      </c>
      <c r="X727" s="63"/>
      <c r="Y727" s="63" t="s">
        <v>2740</v>
      </c>
      <c r="Z727" s="63"/>
      <c r="AA727" s="63" t="s">
        <v>2728</v>
      </c>
      <c r="AB727" s="63"/>
      <c r="AC727" s="63" t="str">
        <f t="shared" si="23"/>
        <v>EM5 Al1 Pun-sge;NST=TP</v>
      </c>
      <c r="AD727" s="34">
        <v>1443</v>
      </c>
      <c r="AE727" s="40" t="str">
        <f>VLOOKUP(AD727,pTRAIT!A:B,2,FALSE)</f>
        <v>EM5CM5Pu;RIN=RF / EM5RTUePu;RIN=RF</v>
      </c>
      <c r="AF727" s="63">
        <f>VLOOKUP($AD727,pTRAIT!$A:$X,7,FALSE)</f>
        <v>0</v>
      </c>
      <c r="AG727" s="63">
        <f>VLOOKUP($AD727,pTRAIT!$A:$X,8,FALSE)</f>
        <v>0</v>
      </c>
      <c r="AH727" s="63">
        <f>VLOOKUP($AD727,pTRAIT!$A:$X,9,FALSE)</f>
        <v>0</v>
      </c>
      <c r="AI727" s="63">
        <f>VLOOKUP($AD727,pTRAIT!$A:$X,10,FALSE)</f>
        <v>0</v>
      </c>
      <c r="AJ727" s="63">
        <f>VLOOKUP($AD727,pTRAIT!$A:$X,11,FALSE)</f>
        <v>0</v>
      </c>
      <c r="AK727" s="63">
        <f>VLOOKUP($AD727,pTRAIT!$A:$X,12,FALSE)</f>
        <v>0</v>
      </c>
      <c r="AL727" s="63">
        <f>VLOOKUP($AD727,pTRAIT!$A:$X,13,FALSE)</f>
        <v>0</v>
      </c>
      <c r="AM727" s="63">
        <f>VLOOKUP($AD727,pTRAIT!$A:$X,14,FALSE)</f>
        <v>0</v>
      </c>
      <c r="AN727" s="63">
        <f>VLOOKUP($AD727,pTRAIT!$A:$X,15,FALSE)</f>
        <v>0</v>
      </c>
      <c r="AO727" s="63">
        <f>VLOOKUP($AD727,pTRAIT!$A:$X,16,FALSE)</f>
        <v>0</v>
      </c>
      <c r="AP727" s="63">
        <f>VLOOKUP($AD727,pTRAIT!$A:$X,17,FALSE)</f>
        <v>0</v>
      </c>
      <c r="AQ727" s="63">
        <f>VLOOKUP($AD727,pTRAIT!$A:$X,18,FALSE)</f>
        <v>0</v>
      </c>
      <c r="AR727" s="63">
        <f>VLOOKUP($AD727,pTRAIT!$A:$X,19,FALSE)</f>
        <v>0</v>
      </c>
      <c r="AS727" s="63">
        <f>VLOOKUP($AD727,pTRAIT!$A:$X,20,FALSE)</f>
        <v>0</v>
      </c>
      <c r="AT727" s="63">
        <f>VLOOKUP($AD727,pTRAIT!$A:$X,21,FALSE)</f>
        <v>0</v>
      </c>
      <c r="AU727" s="63">
        <f>VLOOKUP($AD727,pTRAIT!$A:$X,22,FALSE)</f>
        <v>0</v>
      </c>
      <c r="AV727" s="63">
        <f>VLOOKUP($AD727,pTRAIT!$A:$X,23,FALSE)</f>
        <v>0</v>
      </c>
      <c r="AW727" s="63">
        <f>VLOOKUP($AD727,pTRAIT!$A:$X,24,FALSE)</f>
        <v>0</v>
      </c>
      <c r="AX727" s="67" t="s">
        <v>3467</v>
      </c>
      <c r="AY727" s="71" t="s">
        <v>3920</v>
      </c>
    </row>
    <row r="728" spans="1:51" ht="12" customHeight="1" x14ac:dyDescent="0.25">
      <c r="A728" s="32">
        <v>1385</v>
      </c>
      <c r="B728" s="33" t="s">
        <v>5</v>
      </c>
      <c r="C728" s="34">
        <v>1444</v>
      </c>
      <c r="D728" s="32" t="str">
        <f t="shared" si="22"/>
        <v>1385X1444</v>
      </c>
      <c r="E728" s="52" t="s">
        <v>1625</v>
      </c>
      <c r="F728" s="61" t="s">
        <v>2351</v>
      </c>
      <c r="G728" s="41" t="s">
        <v>43</v>
      </c>
      <c r="H728" s="45"/>
      <c r="I728" s="32">
        <v>1385</v>
      </c>
      <c r="J728" s="63">
        <f>VLOOKUP(I728,pTRAIT!A:B,2,FALSE)</f>
        <v>0</v>
      </c>
      <c r="K728" s="63" t="s">
        <v>2725</v>
      </c>
      <c r="L728" s="63"/>
      <c r="M728" s="63" t="s">
        <v>2437</v>
      </c>
      <c r="N728" s="63" t="s">
        <v>2730</v>
      </c>
      <c r="O728" s="63"/>
      <c r="P728" s="63"/>
      <c r="Q728" s="63"/>
      <c r="R728" s="63" t="s">
        <v>2431</v>
      </c>
      <c r="S728" s="63"/>
      <c r="T728" s="63" t="s">
        <v>2737</v>
      </c>
      <c r="U728" s="63"/>
      <c r="V728" s="63"/>
      <c r="W728" s="63" t="s">
        <v>2431</v>
      </c>
      <c r="X728" s="63"/>
      <c r="Y728" s="63" t="s">
        <v>2740</v>
      </c>
      <c r="Z728" s="63"/>
      <c r="AA728" s="63" t="s">
        <v>2728</v>
      </c>
      <c r="AB728" s="63"/>
      <c r="AC728" s="63" t="str">
        <f t="shared" si="23"/>
        <v>EM5 Al1 Pun-sge;NST=TP</v>
      </c>
      <c r="AD728" s="34">
        <v>1444</v>
      </c>
      <c r="AE728" s="40" t="str">
        <f>VLOOKUP(AD728,pTRAIT!A:B,2,FALSE)</f>
        <v>EM5CM5Pu;RIN=RF / EM5RTUeCM5Pu;RIN=RS</v>
      </c>
      <c r="AF728" s="63">
        <f>VLOOKUP($AD728,pTRAIT!$A:$X,7,FALSE)</f>
        <v>0</v>
      </c>
      <c r="AG728" s="63">
        <f>VLOOKUP($AD728,pTRAIT!$A:$X,8,FALSE)</f>
        <v>0</v>
      </c>
      <c r="AH728" s="63">
        <f>VLOOKUP($AD728,pTRAIT!$A:$X,9,FALSE)</f>
        <v>0</v>
      </c>
      <c r="AI728" s="63">
        <f>VLOOKUP($AD728,pTRAIT!$A:$X,10,FALSE)</f>
        <v>0</v>
      </c>
      <c r="AJ728" s="63">
        <f>VLOOKUP($AD728,pTRAIT!$A:$X,11,FALSE)</f>
        <v>0</v>
      </c>
      <c r="AK728" s="63">
        <f>VLOOKUP($AD728,pTRAIT!$A:$X,12,FALSE)</f>
        <v>0</v>
      </c>
      <c r="AL728" s="63">
        <f>VLOOKUP($AD728,pTRAIT!$A:$X,13,FALSE)</f>
        <v>0</v>
      </c>
      <c r="AM728" s="63">
        <f>VLOOKUP($AD728,pTRAIT!$A:$X,14,FALSE)</f>
        <v>0</v>
      </c>
      <c r="AN728" s="63">
        <f>VLOOKUP($AD728,pTRAIT!$A:$X,15,FALSE)</f>
        <v>0</v>
      </c>
      <c r="AO728" s="63">
        <f>VLOOKUP($AD728,pTRAIT!$A:$X,16,FALSE)</f>
        <v>0</v>
      </c>
      <c r="AP728" s="63">
        <f>VLOOKUP($AD728,pTRAIT!$A:$X,17,FALSE)</f>
        <v>0</v>
      </c>
      <c r="AQ728" s="63">
        <f>VLOOKUP($AD728,pTRAIT!$A:$X,18,FALSE)</f>
        <v>0</v>
      </c>
      <c r="AR728" s="63">
        <f>VLOOKUP($AD728,pTRAIT!$A:$X,19,FALSE)</f>
        <v>0</v>
      </c>
      <c r="AS728" s="63">
        <f>VLOOKUP($AD728,pTRAIT!$A:$X,20,FALSE)</f>
        <v>0</v>
      </c>
      <c r="AT728" s="63">
        <f>VLOOKUP($AD728,pTRAIT!$A:$X,21,FALSE)</f>
        <v>0</v>
      </c>
      <c r="AU728" s="63">
        <f>VLOOKUP($AD728,pTRAIT!$A:$X,22,FALSE)</f>
        <v>0</v>
      </c>
      <c r="AV728" s="63">
        <f>VLOOKUP($AD728,pTRAIT!$A:$X,23,FALSE)</f>
        <v>0</v>
      </c>
      <c r="AW728" s="63">
        <f>VLOOKUP($AD728,pTRAIT!$A:$X,24,FALSE)</f>
        <v>0</v>
      </c>
      <c r="AX728" s="67" t="s">
        <v>3468</v>
      </c>
      <c r="AY728" s="71" t="s">
        <v>3917</v>
      </c>
    </row>
    <row r="729" spans="1:51" ht="12" customHeight="1" x14ac:dyDescent="0.25">
      <c r="A729" s="32">
        <v>1385</v>
      </c>
      <c r="B729" s="33" t="s">
        <v>5</v>
      </c>
      <c r="C729" s="34">
        <v>1445</v>
      </c>
      <c r="D729" s="32" t="str">
        <f t="shared" si="22"/>
        <v>1385X1445</v>
      </c>
      <c r="E729" s="52" t="s">
        <v>1625</v>
      </c>
      <c r="F729" s="61" t="s">
        <v>2352</v>
      </c>
      <c r="G729" s="41" t="s">
        <v>43</v>
      </c>
      <c r="H729" s="45"/>
      <c r="I729" s="32">
        <v>1385</v>
      </c>
      <c r="J729" s="63">
        <f>VLOOKUP(I729,pTRAIT!A:B,2,FALSE)</f>
        <v>0</v>
      </c>
      <c r="K729" s="63" t="s">
        <v>2725</v>
      </c>
      <c r="L729" s="63"/>
      <c r="M729" s="63" t="s">
        <v>2437</v>
      </c>
      <c r="N729" s="63" t="s">
        <v>2730</v>
      </c>
      <c r="O729" s="63"/>
      <c r="P729" s="63"/>
      <c r="Q729" s="63"/>
      <c r="R729" s="63" t="s">
        <v>2431</v>
      </c>
      <c r="S729" s="63"/>
      <c r="T729" s="63" t="s">
        <v>2737</v>
      </c>
      <c r="U729" s="63"/>
      <c r="V729" s="63"/>
      <c r="W729" s="63" t="s">
        <v>2431</v>
      </c>
      <c r="X729" s="63"/>
      <c r="Y729" s="63" t="s">
        <v>2740</v>
      </c>
      <c r="Z729" s="63"/>
      <c r="AA729" s="63" t="s">
        <v>2728</v>
      </c>
      <c r="AB729" s="63"/>
      <c r="AC729" s="63" t="str">
        <f t="shared" si="23"/>
        <v>EM5 Al1 Pun-sge;NST=TP</v>
      </c>
      <c r="AD729" s="34">
        <v>1445</v>
      </c>
      <c r="AE729" s="40" t="str">
        <f>VLOOKUP(AD729,pTRAIT!A:B,2,FALSE)</f>
        <v>EM5CM5Pu;RIN=RF / EM5UeCM5Cf9Pu;RIN=RF</v>
      </c>
      <c r="AF729" s="63">
        <f>VLOOKUP($AD729,pTRAIT!$A:$X,7,FALSE)</f>
        <v>0</v>
      </c>
      <c r="AG729" s="63">
        <f>VLOOKUP($AD729,pTRAIT!$A:$X,8,FALSE)</f>
        <v>0</v>
      </c>
      <c r="AH729" s="63">
        <f>VLOOKUP($AD729,pTRAIT!$A:$X,9,FALSE)</f>
        <v>0</v>
      </c>
      <c r="AI729" s="63">
        <f>VLOOKUP($AD729,pTRAIT!$A:$X,10,FALSE)</f>
        <v>0</v>
      </c>
      <c r="AJ729" s="63">
        <f>VLOOKUP($AD729,pTRAIT!$A:$X,11,FALSE)</f>
        <v>0</v>
      </c>
      <c r="AK729" s="63">
        <f>VLOOKUP($AD729,pTRAIT!$A:$X,12,FALSE)</f>
        <v>0</v>
      </c>
      <c r="AL729" s="63">
        <f>VLOOKUP($AD729,pTRAIT!$A:$X,13,FALSE)</f>
        <v>0</v>
      </c>
      <c r="AM729" s="63">
        <f>VLOOKUP($AD729,pTRAIT!$A:$X,14,FALSE)</f>
        <v>0</v>
      </c>
      <c r="AN729" s="63">
        <f>VLOOKUP($AD729,pTRAIT!$A:$X,15,FALSE)</f>
        <v>0</v>
      </c>
      <c r="AO729" s="63">
        <f>VLOOKUP($AD729,pTRAIT!$A:$X,16,FALSE)</f>
        <v>0</v>
      </c>
      <c r="AP729" s="63">
        <f>VLOOKUP($AD729,pTRAIT!$A:$X,17,FALSE)</f>
        <v>0</v>
      </c>
      <c r="AQ729" s="63">
        <f>VLOOKUP($AD729,pTRAIT!$A:$X,18,FALSE)</f>
        <v>0</v>
      </c>
      <c r="AR729" s="63">
        <f>VLOOKUP($AD729,pTRAIT!$A:$X,19,FALSE)</f>
        <v>0</v>
      </c>
      <c r="AS729" s="63">
        <f>VLOOKUP($AD729,pTRAIT!$A:$X,20,FALSE)</f>
        <v>0</v>
      </c>
      <c r="AT729" s="63">
        <f>VLOOKUP($AD729,pTRAIT!$A:$X,21,FALSE)</f>
        <v>0</v>
      </c>
      <c r="AU729" s="63">
        <f>VLOOKUP($AD729,pTRAIT!$A:$X,22,FALSE)</f>
        <v>0</v>
      </c>
      <c r="AV729" s="63">
        <f>VLOOKUP($AD729,pTRAIT!$A:$X,23,FALSE)</f>
        <v>0</v>
      </c>
      <c r="AW729" s="63">
        <f>VLOOKUP($AD729,pTRAIT!$A:$X,24,FALSE)</f>
        <v>0</v>
      </c>
      <c r="AX729" s="67" t="s">
        <v>3469</v>
      </c>
      <c r="AY729" s="71" t="s">
        <v>3921</v>
      </c>
    </row>
    <row r="730" spans="1:51" ht="12" customHeight="1" x14ac:dyDescent="0.25">
      <c r="A730" s="32">
        <v>1385</v>
      </c>
      <c r="B730" s="33" t="s">
        <v>5</v>
      </c>
      <c r="C730" s="34">
        <v>470</v>
      </c>
      <c r="D730" s="32" t="str">
        <f t="shared" si="22"/>
        <v>1385X470</v>
      </c>
      <c r="E730" s="52" t="s">
        <v>1625</v>
      </c>
      <c r="F730" s="61" t="s">
        <v>2353</v>
      </c>
      <c r="G730" s="41" t="s">
        <v>43</v>
      </c>
      <c r="H730" s="38"/>
      <c r="I730" s="32">
        <v>1385</v>
      </c>
      <c r="J730" s="63">
        <f>VLOOKUP(I730,pTRAIT!A:B,2,FALSE)</f>
        <v>0</v>
      </c>
      <c r="K730" s="63" t="s">
        <v>2725</v>
      </c>
      <c r="L730" s="63"/>
      <c r="M730" s="63" t="s">
        <v>2437</v>
      </c>
      <c r="N730" s="63" t="s">
        <v>2730</v>
      </c>
      <c r="O730" s="63"/>
      <c r="P730" s="63"/>
      <c r="Q730" s="63"/>
      <c r="R730" s="63" t="s">
        <v>2431</v>
      </c>
      <c r="S730" s="63"/>
      <c r="T730" s="63" t="s">
        <v>2737</v>
      </c>
      <c r="U730" s="63"/>
      <c r="V730" s="63"/>
      <c r="W730" s="63" t="s">
        <v>2431</v>
      </c>
      <c r="X730" s="63"/>
      <c r="Y730" s="63" t="s">
        <v>2740</v>
      </c>
      <c r="Z730" s="63"/>
      <c r="AA730" s="63" t="s">
        <v>2728</v>
      </c>
      <c r="AB730" s="63"/>
      <c r="AC730" s="63" t="str">
        <f t="shared" si="23"/>
        <v>EM5 Al1 Pun-sge;NST=TP</v>
      </c>
      <c r="AD730" s="34">
        <v>470</v>
      </c>
      <c r="AE730" s="40" t="str">
        <f>VLOOKUP(AD730,pTRAIT!A:B,2,FALSE)</f>
        <v>EM5RTUeMi1;RIN=RF / EM5CM5Pu;RIN=RF</v>
      </c>
      <c r="AF730" s="63">
        <f>VLOOKUP($AD730,pTRAIT!$A:$X,7,FALSE)</f>
        <v>0</v>
      </c>
      <c r="AG730" s="63">
        <f>VLOOKUP($AD730,pTRAIT!$A:$X,8,FALSE)</f>
        <v>0</v>
      </c>
      <c r="AH730" s="63">
        <f>VLOOKUP($AD730,pTRAIT!$A:$X,9,FALSE)</f>
        <v>0</v>
      </c>
      <c r="AI730" s="63">
        <f>VLOOKUP($AD730,pTRAIT!$A:$X,10,FALSE)</f>
        <v>0</v>
      </c>
      <c r="AJ730" s="63">
        <f>VLOOKUP($AD730,pTRAIT!$A:$X,11,FALSE)</f>
        <v>0</v>
      </c>
      <c r="AK730" s="63">
        <f>VLOOKUP($AD730,pTRAIT!$A:$X,12,FALSE)</f>
        <v>0</v>
      </c>
      <c r="AL730" s="63">
        <f>VLOOKUP($AD730,pTRAIT!$A:$X,13,FALSE)</f>
        <v>0</v>
      </c>
      <c r="AM730" s="63">
        <f>VLOOKUP($AD730,pTRAIT!$A:$X,14,FALSE)</f>
        <v>0</v>
      </c>
      <c r="AN730" s="63">
        <f>VLOOKUP($AD730,pTRAIT!$A:$X,15,FALSE)</f>
        <v>0</v>
      </c>
      <c r="AO730" s="63">
        <f>VLOOKUP($AD730,pTRAIT!$A:$X,16,FALSE)</f>
        <v>0</v>
      </c>
      <c r="AP730" s="63">
        <f>VLOOKUP($AD730,pTRAIT!$A:$X,17,FALSE)</f>
        <v>0</v>
      </c>
      <c r="AQ730" s="63">
        <f>VLOOKUP($AD730,pTRAIT!$A:$X,18,FALSE)</f>
        <v>0</v>
      </c>
      <c r="AR730" s="63">
        <f>VLOOKUP($AD730,pTRAIT!$A:$X,19,FALSE)</f>
        <v>0</v>
      </c>
      <c r="AS730" s="63">
        <f>VLOOKUP($AD730,pTRAIT!$A:$X,20,FALSE)</f>
        <v>0</v>
      </c>
      <c r="AT730" s="63">
        <f>VLOOKUP($AD730,pTRAIT!$A:$X,21,FALSE)</f>
        <v>0</v>
      </c>
      <c r="AU730" s="63">
        <f>VLOOKUP($AD730,pTRAIT!$A:$X,22,FALSE)</f>
        <v>0</v>
      </c>
      <c r="AV730" s="63">
        <f>VLOOKUP($AD730,pTRAIT!$A:$X,23,FALSE)</f>
        <v>0</v>
      </c>
      <c r="AW730" s="63">
        <f>VLOOKUP($AD730,pTRAIT!$A:$X,24,FALSE)</f>
        <v>0</v>
      </c>
      <c r="AX730" s="67" t="s">
        <v>3470</v>
      </c>
      <c r="AY730" s="71" t="s">
        <v>3922</v>
      </c>
    </row>
    <row r="731" spans="1:51" ht="12" customHeight="1" x14ac:dyDescent="0.25">
      <c r="A731" s="32">
        <v>1385</v>
      </c>
      <c r="B731" s="33" t="s">
        <v>5</v>
      </c>
      <c r="C731" s="34">
        <v>511</v>
      </c>
      <c r="D731" s="32" t="str">
        <f t="shared" si="22"/>
        <v>1385X511</v>
      </c>
      <c r="E731" s="52" t="s">
        <v>1625</v>
      </c>
      <c r="F731" s="61" t="s">
        <v>2354</v>
      </c>
      <c r="G731" s="41" t="s">
        <v>43</v>
      </c>
      <c r="H731" s="38"/>
      <c r="I731" s="32">
        <v>1385</v>
      </c>
      <c r="J731" s="63">
        <f>VLOOKUP(I731,pTRAIT!A:B,2,FALSE)</f>
        <v>0</v>
      </c>
      <c r="K731" s="63" t="s">
        <v>2725</v>
      </c>
      <c r="L731" s="63"/>
      <c r="M731" s="63" t="s">
        <v>2437</v>
      </c>
      <c r="N731" s="63" t="s">
        <v>2730</v>
      </c>
      <c r="O731" s="63"/>
      <c r="P731" s="63"/>
      <c r="Q731" s="63"/>
      <c r="R731" s="63" t="s">
        <v>2431</v>
      </c>
      <c r="S731" s="63"/>
      <c r="T731" s="63" t="s">
        <v>2737</v>
      </c>
      <c r="U731" s="63"/>
      <c r="V731" s="63"/>
      <c r="W731" s="63" t="s">
        <v>2431</v>
      </c>
      <c r="X731" s="63"/>
      <c r="Y731" s="63" t="s">
        <v>2740</v>
      </c>
      <c r="Z731" s="63"/>
      <c r="AA731" s="63" t="s">
        <v>2728</v>
      </c>
      <c r="AB731" s="63"/>
      <c r="AC731" s="63" t="str">
        <f t="shared" si="23"/>
        <v>EM5 Al1 Pun-sge;NST=TP</v>
      </c>
      <c r="AD731" s="34">
        <v>511</v>
      </c>
      <c r="AE731" s="40" t="str">
        <f>VLOOKUP(AD731,pTRAIT!A:B,2,FALSE)</f>
        <v>EM5Mi1Cf9;RIN=RF / EM5CM5Pu;RIN=RF</v>
      </c>
      <c r="AF731" s="63">
        <f>VLOOKUP($AD731,pTRAIT!$A:$X,7,FALSE)</f>
        <v>0</v>
      </c>
      <c r="AG731" s="63">
        <f>VLOOKUP($AD731,pTRAIT!$A:$X,8,FALSE)</f>
        <v>0</v>
      </c>
      <c r="AH731" s="63">
        <f>VLOOKUP($AD731,pTRAIT!$A:$X,9,FALSE)</f>
        <v>0</v>
      </c>
      <c r="AI731" s="63">
        <f>VLOOKUP($AD731,pTRAIT!$A:$X,10,FALSE)</f>
        <v>0</v>
      </c>
      <c r="AJ731" s="63">
        <f>VLOOKUP($AD731,pTRAIT!$A:$X,11,FALSE)</f>
        <v>0</v>
      </c>
      <c r="AK731" s="63">
        <f>VLOOKUP($AD731,pTRAIT!$A:$X,12,FALSE)</f>
        <v>0</v>
      </c>
      <c r="AL731" s="63">
        <f>VLOOKUP($AD731,pTRAIT!$A:$X,13,FALSE)</f>
        <v>0</v>
      </c>
      <c r="AM731" s="63">
        <f>VLOOKUP($AD731,pTRAIT!$A:$X,14,FALSE)</f>
        <v>0</v>
      </c>
      <c r="AN731" s="63">
        <f>VLOOKUP($AD731,pTRAIT!$A:$X,15,FALSE)</f>
        <v>0</v>
      </c>
      <c r="AO731" s="63">
        <f>VLOOKUP($AD731,pTRAIT!$A:$X,16,FALSE)</f>
        <v>0</v>
      </c>
      <c r="AP731" s="63">
        <f>VLOOKUP($AD731,pTRAIT!$A:$X,17,FALSE)</f>
        <v>0</v>
      </c>
      <c r="AQ731" s="63">
        <f>VLOOKUP($AD731,pTRAIT!$A:$X,18,FALSE)</f>
        <v>0</v>
      </c>
      <c r="AR731" s="63">
        <f>VLOOKUP($AD731,pTRAIT!$A:$X,19,FALSE)</f>
        <v>0</v>
      </c>
      <c r="AS731" s="63">
        <f>VLOOKUP($AD731,pTRAIT!$A:$X,20,FALSE)</f>
        <v>0</v>
      </c>
      <c r="AT731" s="63">
        <f>VLOOKUP($AD731,pTRAIT!$A:$X,21,FALSE)</f>
        <v>0</v>
      </c>
      <c r="AU731" s="63">
        <f>VLOOKUP($AD731,pTRAIT!$A:$X,22,FALSE)</f>
        <v>0</v>
      </c>
      <c r="AV731" s="63">
        <f>VLOOKUP($AD731,pTRAIT!$A:$X,23,FALSE)</f>
        <v>0</v>
      </c>
      <c r="AW731" s="63">
        <f>VLOOKUP($AD731,pTRAIT!$A:$X,24,FALSE)</f>
        <v>0</v>
      </c>
      <c r="AX731" s="67" t="s">
        <v>3471</v>
      </c>
      <c r="AY731" s="71" t="s">
        <v>3923</v>
      </c>
    </row>
    <row r="732" spans="1:51" ht="12" customHeight="1" x14ac:dyDescent="0.25">
      <c r="A732" s="32">
        <v>1385</v>
      </c>
      <c r="B732" s="33" t="s">
        <v>5</v>
      </c>
      <c r="C732" s="34">
        <v>554</v>
      </c>
      <c r="D732" s="32" t="str">
        <f t="shared" si="22"/>
        <v>1385X554</v>
      </c>
      <c r="E732" s="52" t="s">
        <v>1625</v>
      </c>
      <c r="F732" s="61" t="s">
        <v>2355</v>
      </c>
      <c r="G732" s="41" t="s">
        <v>43</v>
      </c>
      <c r="H732" s="38"/>
      <c r="I732" s="32">
        <v>1385</v>
      </c>
      <c r="J732" s="63">
        <f>VLOOKUP(I732,pTRAIT!A:B,2,FALSE)</f>
        <v>0</v>
      </c>
      <c r="K732" s="63" t="s">
        <v>2725</v>
      </c>
      <c r="L732" s="63"/>
      <c r="M732" s="63" t="s">
        <v>2437</v>
      </c>
      <c r="N732" s="63" t="s">
        <v>2730</v>
      </c>
      <c r="O732" s="63"/>
      <c r="P732" s="63"/>
      <c r="Q732" s="63"/>
      <c r="R732" s="63" t="s">
        <v>2431</v>
      </c>
      <c r="S732" s="63"/>
      <c r="T732" s="63" t="s">
        <v>2737</v>
      </c>
      <c r="U732" s="63"/>
      <c r="V732" s="63"/>
      <c r="W732" s="63" t="s">
        <v>2431</v>
      </c>
      <c r="X732" s="63"/>
      <c r="Y732" s="63" t="s">
        <v>2740</v>
      </c>
      <c r="Z732" s="63"/>
      <c r="AA732" s="63" t="s">
        <v>2728</v>
      </c>
      <c r="AB732" s="63"/>
      <c r="AC732" s="63" t="str">
        <f t="shared" si="23"/>
        <v>EM5 Al1 Pun-sge;NST=TP</v>
      </c>
      <c r="AD732" s="34">
        <v>554</v>
      </c>
      <c r="AE732" s="40" t="str">
        <f>VLOOKUP(AD732,pTRAIT!A:B,2,FALSE)</f>
        <v>EM5Mi1Cf9ogc;RIN=RF / EM5CM5Pu;RIN=RF</v>
      </c>
      <c r="AF732" s="63">
        <f>VLOOKUP($AD732,pTRAIT!$A:$X,7,FALSE)</f>
        <v>0</v>
      </c>
      <c r="AG732" s="63">
        <f>VLOOKUP($AD732,pTRAIT!$A:$X,8,FALSE)</f>
        <v>0</v>
      </c>
      <c r="AH732" s="63">
        <f>VLOOKUP($AD732,pTRAIT!$A:$X,9,FALSE)</f>
        <v>0</v>
      </c>
      <c r="AI732" s="63">
        <f>VLOOKUP($AD732,pTRAIT!$A:$X,10,FALSE)</f>
        <v>0</v>
      </c>
      <c r="AJ732" s="63">
        <f>VLOOKUP($AD732,pTRAIT!$A:$X,11,FALSE)</f>
        <v>0</v>
      </c>
      <c r="AK732" s="63">
        <f>VLOOKUP($AD732,pTRAIT!$A:$X,12,FALSE)</f>
        <v>0</v>
      </c>
      <c r="AL732" s="63">
        <f>VLOOKUP($AD732,pTRAIT!$A:$X,13,FALSE)</f>
        <v>0</v>
      </c>
      <c r="AM732" s="63">
        <f>VLOOKUP($AD732,pTRAIT!$A:$X,14,FALSE)</f>
        <v>0</v>
      </c>
      <c r="AN732" s="63">
        <f>VLOOKUP($AD732,pTRAIT!$A:$X,15,FALSE)</f>
        <v>0</v>
      </c>
      <c r="AO732" s="63">
        <f>VLOOKUP($AD732,pTRAIT!$A:$X,16,FALSE)</f>
        <v>0</v>
      </c>
      <c r="AP732" s="63">
        <f>VLOOKUP($AD732,pTRAIT!$A:$X,17,FALSE)</f>
        <v>0</v>
      </c>
      <c r="AQ732" s="63">
        <f>VLOOKUP($AD732,pTRAIT!$A:$X,18,FALSE)</f>
        <v>0</v>
      </c>
      <c r="AR732" s="63">
        <f>VLOOKUP($AD732,pTRAIT!$A:$X,19,FALSE)</f>
        <v>0</v>
      </c>
      <c r="AS732" s="63">
        <f>VLOOKUP($AD732,pTRAIT!$A:$X,20,FALSE)</f>
        <v>0</v>
      </c>
      <c r="AT732" s="63">
        <f>VLOOKUP($AD732,pTRAIT!$A:$X,21,FALSE)</f>
        <v>0</v>
      </c>
      <c r="AU732" s="63">
        <f>VLOOKUP($AD732,pTRAIT!$A:$X,22,FALSE)</f>
        <v>0</v>
      </c>
      <c r="AV732" s="63">
        <f>VLOOKUP($AD732,pTRAIT!$A:$X,23,FALSE)</f>
        <v>0</v>
      </c>
      <c r="AW732" s="63">
        <f>VLOOKUP($AD732,pTRAIT!$A:$X,24,FALSE)</f>
        <v>0</v>
      </c>
      <c r="AX732" s="67" t="s">
        <v>3472</v>
      </c>
      <c r="AY732" s="71" t="s">
        <v>3924</v>
      </c>
    </row>
    <row r="733" spans="1:51" ht="12" customHeight="1" x14ac:dyDescent="0.25">
      <c r="A733" s="32">
        <v>1385</v>
      </c>
      <c r="B733" s="33" t="s">
        <v>5</v>
      </c>
      <c r="C733" s="34">
        <v>595</v>
      </c>
      <c r="D733" s="32" t="str">
        <f t="shared" si="22"/>
        <v>1385X595</v>
      </c>
      <c r="E733" s="52" t="s">
        <v>1625</v>
      </c>
      <c r="F733" s="61" t="s">
        <v>2356</v>
      </c>
      <c r="G733" s="41" t="s">
        <v>43</v>
      </c>
      <c r="H733" s="38"/>
      <c r="I733" s="32">
        <v>1385</v>
      </c>
      <c r="J733" s="63">
        <f>VLOOKUP(I733,pTRAIT!A:B,2,FALSE)</f>
        <v>0</v>
      </c>
      <c r="K733" s="63" t="s">
        <v>2725</v>
      </c>
      <c r="L733" s="63"/>
      <c r="M733" s="63" t="s">
        <v>2437</v>
      </c>
      <c r="N733" s="63" t="s">
        <v>2730</v>
      </c>
      <c r="O733" s="63"/>
      <c r="P733" s="63"/>
      <c r="Q733" s="63"/>
      <c r="R733" s="63" t="s">
        <v>2431</v>
      </c>
      <c r="S733" s="63"/>
      <c r="T733" s="63" t="s">
        <v>2737</v>
      </c>
      <c r="U733" s="63"/>
      <c r="V733" s="63"/>
      <c r="W733" s="63" t="s">
        <v>2431</v>
      </c>
      <c r="X733" s="63"/>
      <c r="Y733" s="63" t="s">
        <v>2740</v>
      </c>
      <c r="Z733" s="63"/>
      <c r="AA733" s="63" t="s">
        <v>2728</v>
      </c>
      <c r="AB733" s="63"/>
      <c r="AC733" s="63" t="str">
        <f t="shared" si="23"/>
        <v>EM5 Al1 Pun-sge;NST=TP</v>
      </c>
      <c r="AD733" s="34">
        <v>595</v>
      </c>
      <c r="AE733" s="40" t="str">
        <f>VLOOKUP(AD733,pTRAIT!A:B,2,FALSE)</f>
        <v>EMi1Cf9ToCE;RIN=RF / EM5CM5Pu;RIN=RF</v>
      </c>
      <c r="AF733" s="63">
        <f>VLOOKUP($AD733,pTRAIT!$A:$X,7,FALSE)</f>
        <v>0</v>
      </c>
      <c r="AG733" s="63">
        <f>VLOOKUP($AD733,pTRAIT!$A:$X,8,FALSE)</f>
        <v>0</v>
      </c>
      <c r="AH733" s="63">
        <f>VLOOKUP($AD733,pTRAIT!$A:$X,9,FALSE)</f>
        <v>0</v>
      </c>
      <c r="AI733" s="63">
        <f>VLOOKUP($AD733,pTRAIT!$A:$X,10,FALSE)</f>
        <v>0</v>
      </c>
      <c r="AJ733" s="63">
        <f>VLOOKUP($AD733,pTRAIT!$A:$X,11,FALSE)</f>
        <v>0</v>
      </c>
      <c r="AK733" s="63">
        <f>VLOOKUP($AD733,pTRAIT!$A:$X,12,FALSE)</f>
        <v>0</v>
      </c>
      <c r="AL733" s="63">
        <f>VLOOKUP($AD733,pTRAIT!$A:$X,13,FALSE)</f>
        <v>0</v>
      </c>
      <c r="AM733" s="63">
        <f>VLOOKUP($AD733,pTRAIT!$A:$X,14,FALSE)</f>
        <v>0</v>
      </c>
      <c r="AN733" s="63">
        <f>VLOOKUP($AD733,pTRAIT!$A:$X,15,FALSE)</f>
        <v>0</v>
      </c>
      <c r="AO733" s="63">
        <f>VLOOKUP($AD733,pTRAIT!$A:$X,16,FALSE)</f>
        <v>0</v>
      </c>
      <c r="AP733" s="63">
        <f>VLOOKUP($AD733,pTRAIT!$A:$X,17,FALSE)</f>
        <v>0</v>
      </c>
      <c r="AQ733" s="63">
        <f>VLOOKUP($AD733,pTRAIT!$A:$X,18,FALSE)</f>
        <v>0</v>
      </c>
      <c r="AR733" s="63">
        <f>VLOOKUP($AD733,pTRAIT!$A:$X,19,FALSE)</f>
        <v>0</v>
      </c>
      <c r="AS733" s="63">
        <f>VLOOKUP($AD733,pTRAIT!$A:$X,20,FALSE)</f>
        <v>0</v>
      </c>
      <c r="AT733" s="63">
        <f>VLOOKUP($AD733,pTRAIT!$A:$X,21,FALSE)</f>
        <v>0</v>
      </c>
      <c r="AU733" s="63">
        <f>VLOOKUP($AD733,pTRAIT!$A:$X,22,FALSE)</f>
        <v>0</v>
      </c>
      <c r="AV733" s="63">
        <f>VLOOKUP($AD733,pTRAIT!$A:$X,23,FALSE)</f>
        <v>0</v>
      </c>
      <c r="AW733" s="63">
        <f>VLOOKUP($AD733,pTRAIT!$A:$X,24,FALSE)</f>
        <v>0</v>
      </c>
      <c r="AX733" s="67" t="s">
        <v>3473</v>
      </c>
      <c r="AY733" s="71" t="s">
        <v>3925</v>
      </c>
    </row>
    <row r="734" spans="1:51" ht="12" customHeight="1" x14ac:dyDescent="0.25">
      <c r="A734" s="32">
        <v>1385</v>
      </c>
      <c r="B734" s="33" t="s">
        <v>5</v>
      </c>
      <c r="C734" s="34">
        <v>640</v>
      </c>
      <c r="D734" s="32" t="str">
        <f t="shared" si="22"/>
        <v>1385X640</v>
      </c>
      <c r="E734" s="52" t="s">
        <v>1625</v>
      </c>
      <c r="F734" s="61" t="s">
        <v>2357</v>
      </c>
      <c r="G734" s="41" t="s">
        <v>43</v>
      </c>
      <c r="H734" s="38"/>
      <c r="I734" s="32">
        <v>1385</v>
      </c>
      <c r="J734" s="63">
        <f>VLOOKUP(I734,pTRAIT!A:B,2,FALSE)</f>
        <v>0</v>
      </c>
      <c r="K734" s="63" t="s">
        <v>2725</v>
      </c>
      <c r="L734" s="63"/>
      <c r="M734" s="63" t="s">
        <v>2437</v>
      </c>
      <c r="N734" s="63" t="s">
        <v>2730</v>
      </c>
      <c r="O734" s="63"/>
      <c r="P734" s="63"/>
      <c r="Q734" s="63"/>
      <c r="R734" s="63" t="s">
        <v>2431</v>
      </c>
      <c r="S734" s="63"/>
      <c r="T734" s="63" t="s">
        <v>2737</v>
      </c>
      <c r="U734" s="63"/>
      <c r="V734" s="63"/>
      <c r="W734" s="63" t="s">
        <v>2431</v>
      </c>
      <c r="X734" s="63"/>
      <c r="Y734" s="63" t="s">
        <v>2740</v>
      </c>
      <c r="Z734" s="63"/>
      <c r="AA734" s="63" t="s">
        <v>2728</v>
      </c>
      <c r="AB734" s="63"/>
      <c r="AC734" s="63" t="str">
        <f t="shared" si="23"/>
        <v>EM5 Al1 Pun-sge;NST=TP</v>
      </c>
      <c r="AD734" s="34">
        <v>640</v>
      </c>
      <c r="AE734" s="40" t="str">
        <f>VLOOKUP(AD734,pTRAIT!A:B,2,FALSE)</f>
        <v>EM5Mi1Cf9(Pu);RIN=RF / EM5CM5Pu;RIN=RF</v>
      </c>
      <c r="AF734" s="63">
        <f>VLOOKUP($AD734,pTRAIT!$A:$X,7,FALSE)</f>
        <v>0</v>
      </c>
      <c r="AG734" s="63">
        <f>VLOOKUP($AD734,pTRAIT!$A:$X,8,FALSE)</f>
        <v>0</v>
      </c>
      <c r="AH734" s="63">
        <f>VLOOKUP($AD734,pTRAIT!$A:$X,9,FALSE)</f>
        <v>0</v>
      </c>
      <c r="AI734" s="63">
        <f>VLOOKUP($AD734,pTRAIT!$A:$X,10,FALSE)</f>
        <v>0</v>
      </c>
      <c r="AJ734" s="63">
        <f>VLOOKUP($AD734,pTRAIT!$A:$X,11,FALSE)</f>
        <v>0</v>
      </c>
      <c r="AK734" s="63">
        <f>VLOOKUP($AD734,pTRAIT!$A:$X,12,FALSE)</f>
        <v>0</v>
      </c>
      <c r="AL734" s="63">
        <f>VLOOKUP($AD734,pTRAIT!$A:$X,13,FALSE)</f>
        <v>0</v>
      </c>
      <c r="AM734" s="63">
        <f>VLOOKUP($AD734,pTRAIT!$A:$X,14,FALSE)</f>
        <v>0</v>
      </c>
      <c r="AN734" s="63">
        <f>VLOOKUP($AD734,pTRAIT!$A:$X,15,FALSE)</f>
        <v>0</v>
      </c>
      <c r="AO734" s="63">
        <f>VLOOKUP($AD734,pTRAIT!$A:$X,16,FALSE)</f>
        <v>0</v>
      </c>
      <c r="AP734" s="63">
        <f>VLOOKUP($AD734,pTRAIT!$A:$X,17,FALSE)</f>
        <v>0</v>
      </c>
      <c r="AQ734" s="63">
        <f>VLOOKUP($AD734,pTRAIT!$A:$X,18,FALSE)</f>
        <v>0</v>
      </c>
      <c r="AR734" s="63">
        <f>VLOOKUP($AD734,pTRAIT!$A:$X,19,FALSE)</f>
        <v>0</v>
      </c>
      <c r="AS734" s="63">
        <f>VLOOKUP($AD734,pTRAIT!$A:$X,20,FALSE)</f>
        <v>0</v>
      </c>
      <c r="AT734" s="63">
        <f>VLOOKUP($AD734,pTRAIT!$A:$X,21,FALSE)</f>
        <v>0</v>
      </c>
      <c r="AU734" s="63">
        <f>VLOOKUP($AD734,pTRAIT!$A:$X,22,FALSE)</f>
        <v>0</v>
      </c>
      <c r="AV734" s="63">
        <f>VLOOKUP($AD734,pTRAIT!$A:$X,23,FALSE)</f>
        <v>0</v>
      </c>
      <c r="AW734" s="63">
        <f>VLOOKUP($AD734,pTRAIT!$A:$X,24,FALSE)</f>
        <v>0</v>
      </c>
      <c r="AX734" s="67" t="s">
        <v>3474</v>
      </c>
      <c r="AY734" s="71" t="s">
        <v>3926</v>
      </c>
    </row>
    <row r="735" spans="1:51" ht="12" customHeight="1" x14ac:dyDescent="0.25">
      <c r="A735" s="32">
        <v>1385</v>
      </c>
      <c r="B735" s="33" t="s">
        <v>5</v>
      </c>
      <c r="C735" s="34">
        <v>734</v>
      </c>
      <c r="D735" s="32" t="str">
        <f t="shared" si="22"/>
        <v>1385X734</v>
      </c>
      <c r="E735" s="52" t="s">
        <v>1625</v>
      </c>
      <c r="F735" s="61" t="s">
        <v>2358</v>
      </c>
      <c r="G735" s="41" t="s">
        <v>43</v>
      </c>
      <c r="H735" s="38"/>
      <c r="I735" s="32">
        <v>1385</v>
      </c>
      <c r="J735" s="63">
        <f>VLOOKUP(I735,pTRAIT!A:B,2,FALSE)</f>
        <v>0</v>
      </c>
      <c r="K735" s="63" t="s">
        <v>2725</v>
      </c>
      <c r="L735" s="63"/>
      <c r="M735" s="63" t="s">
        <v>2437</v>
      </c>
      <c r="N735" s="63" t="s">
        <v>2730</v>
      </c>
      <c r="O735" s="63"/>
      <c r="P735" s="63"/>
      <c r="Q735" s="63"/>
      <c r="R735" s="63" t="s">
        <v>2431</v>
      </c>
      <c r="S735" s="63"/>
      <c r="T735" s="63" t="s">
        <v>2737</v>
      </c>
      <c r="U735" s="63"/>
      <c r="V735" s="63"/>
      <c r="W735" s="63" t="s">
        <v>2431</v>
      </c>
      <c r="X735" s="63"/>
      <c r="Y735" s="63" t="s">
        <v>2740</v>
      </c>
      <c r="Z735" s="63"/>
      <c r="AA735" s="63" t="s">
        <v>2728</v>
      </c>
      <c r="AB735" s="63"/>
      <c r="AC735" s="63" t="str">
        <f t="shared" si="23"/>
        <v>EM5 Al1 Pun-sge;NST=TP</v>
      </c>
      <c r="AD735" s="34">
        <v>734</v>
      </c>
      <c r="AE735" s="40" t="str">
        <f>VLOOKUP(AD735,pTRAIT!A:B,2,FALSE)</f>
        <v>EM5UeMi1Cf9Pu;RIN=RS / EM5CM5Pu;RIN=RF</v>
      </c>
      <c r="AF735" s="63">
        <f>VLOOKUP($AD735,pTRAIT!$A:$X,7,FALSE)</f>
        <v>0</v>
      </c>
      <c r="AG735" s="63">
        <f>VLOOKUP($AD735,pTRAIT!$A:$X,8,FALSE)</f>
        <v>0</v>
      </c>
      <c r="AH735" s="63">
        <f>VLOOKUP($AD735,pTRAIT!$A:$X,9,FALSE)</f>
        <v>0</v>
      </c>
      <c r="AI735" s="63">
        <f>VLOOKUP($AD735,pTRAIT!$A:$X,10,FALSE)</f>
        <v>0</v>
      </c>
      <c r="AJ735" s="63">
        <f>VLOOKUP($AD735,pTRAIT!$A:$X,11,FALSE)</f>
        <v>0</v>
      </c>
      <c r="AK735" s="63">
        <f>VLOOKUP($AD735,pTRAIT!$A:$X,12,FALSE)</f>
        <v>0</v>
      </c>
      <c r="AL735" s="63">
        <f>VLOOKUP($AD735,pTRAIT!$A:$X,13,FALSE)</f>
        <v>0</v>
      </c>
      <c r="AM735" s="63">
        <f>VLOOKUP($AD735,pTRAIT!$A:$X,14,FALSE)</f>
        <v>0</v>
      </c>
      <c r="AN735" s="63">
        <f>VLOOKUP($AD735,pTRAIT!$A:$X,15,FALSE)</f>
        <v>0</v>
      </c>
      <c r="AO735" s="63">
        <f>VLOOKUP($AD735,pTRAIT!$A:$X,16,FALSE)</f>
        <v>0</v>
      </c>
      <c r="AP735" s="63">
        <f>VLOOKUP($AD735,pTRAIT!$A:$X,17,FALSE)</f>
        <v>0</v>
      </c>
      <c r="AQ735" s="63">
        <f>VLOOKUP($AD735,pTRAIT!$A:$X,18,FALSE)</f>
        <v>0</v>
      </c>
      <c r="AR735" s="63">
        <f>VLOOKUP($AD735,pTRAIT!$A:$X,19,FALSE)</f>
        <v>0</v>
      </c>
      <c r="AS735" s="63">
        <f>VLOOKUP($AD735,pTRAIT!$A:$X,20,FALSE)</f>
        <v>0</v>
      </c>
      <c r="AT735" s="63">
        <f>VLOOKUP($AD735,pTRAIT!$A:$X,21,FALSE)</f>
        <v>0</v>
      </c>
      <c r="AU735" s="63">
        <f>VLOOKUP($AD735,pTRAIT!$A:$X,22,FALSE)</f>
        <v>0</v>
      </c>
      <c r="AV735" s="63">
        <f>VLOOKUP($AD735,pTRAIT!$A:$X,23,FALSE)</f>
        <v>0</v>
      </c>
      <c r="AW735" s="63">
        <f>VLOOKUP($AD735,pTRAIT!$A:$X,24,FALSE)</f>
        <v>0</v>
      </c>
      <c r="AX735" s="67" t="s">
        <v>3475</v>
      </c>
      <c r="AY735" s="71" t="s">
        <v>3927</v>
      </c>
    </row>
    <row r="736" spans="1:51" ht="12" customHeight="1" x14ac:dyDescent="0.25">
      <c r="A736" s="32">
        <v>1385</v>
      </c>
      <c r="B736" s="33" t="s">
        <v>5</v>
      </c>
      <c r="C736" s="34">
        <v>768</v>
      </c>
      <c r="D736" s="32" t="str">
        <f t="shared" si="22"/>
        <v>1385X768</v>
      </c>
      <c r="E736" s="52" t="s">
        <v>1625</v>
      </c>
      <c r="F736" s="61" t="s">
        <v>2359</v>
      </c>
      <c r="G736" s="41" t="s">
        <v>43</v>
      </c>
      <c r="H736" s="38"/>
      <c r="I736" s="32">
        <v>1385</v>
      </c>
      <c r="J736" s="63">
        <f>VLOOKUP(I736,pTRAIT!A:B,2,FALSE)</f>
        <v>0</v>
      </c>
      <c r="K736" s="63" t="s">
        <v>2725</v>
      </c>
      <c r="L736" s="63"/>
      <c r="M736" s="63" t="s">
        <v>2437</v>
      </c>
      <c r="N736" s="63" t="s">
        <v>2730</v>
      </c>
      <c r="O736" s="63"/>
      <c r="P736" s="63"/>
      <c r="Q736" s="63"/>
      <c r="R736" s="63" t="s">
        <v>2431</v>
      </c>
      <c r="S736" s="63"/>
      <c r="T736" s="63" t="s">
        <v>2737</v>
      </c>
      <c r="U736" s="63"/>
      <c r="V736" s="63"/>
      <c r="W736" s="63" t="s">
        <v>2431</v>
      </c>
      <c r="X736" s="63"/>
      <c r="Y736" s="63" t="s">
        <v>2740</v>
      </c>
      <c r="Z736" s="63"/>
      <c r="AA736" s="63" t="s">
        <v>2728</v>
      </c>
      <c r="AB736" s="63"/>
      <c r="AC736" s="63" t="str">
        <f t="shared" si="23"/>
        <v>EM5 Al1 Pun-sge;NST=TP</v>
      </c>
      <c r="AD736" s="34">
        <v>768</v>
      </c>
      <c r="AE736" s="40" t="str">
        <f>VLOOKUP(AD736,pTRAIT!A:B,2,FALSE)</f>
        <v>EM5UeMi1(Cf9);RIN=RF / EM5CM5Pu;RIN=RF</v>
      </c>
      <c r="AF736" s="63">
        <f>VLOOKUP($AD736,pTRAIT!$A:$X,7,FALSE)</f>
        <v>0</v>
      </c>
      <c r="AG736" s="63">
        <f>VLOOKUP($AD736,pTRAIT!$A:$X,8,FALSE)</f>
        <v>0</v>
      </c>
      <c r="AH736" s="63">
        <f>VLOOKUP($AD736,pTRAIT!$A:$X,9,FALSE)</f>
        <v>0</v>
      </c>
      <c r="AI736" s="63">
        <f>VLOOKUP($AD736,pTRAIT!$A:$X,10,FALSE)</f>
        <v>0</v>
      </c>
      <c r="AJ736" s="63">
        <f>VLOOKUP($AD736,pTRAIT!$A:$X,11,FALSE)</f>
        <v>0</v>
      </c>
      <c r="AK736" s="63">
        <f>VLOOKUP($AD736,pTRAIT!$A:$X,12,FALSE)</f>
        <v>0</v>
      </c>
      <c r="AL736" s="63">
        <f>VLOOKUP($AD736,pTRAIT!$A:$X,13,FALSE)</f>
        <v>0</v>
      </c>
      <c r="AM736" s="63">
        <f>VLOOKUP($AD736,pTRAIT!$A:$X,14,FALSE)</f>
        <v>0</v>
      </c>
      <c r="AN736" s="63">
        <f>VLOOKUP($AD736,pTRAIT!$A:$X,15,FALSE)</f>
        <v>0</v>
      </c>
      <c r="AO736" s="63">
        <f>VLOOKUP($AD736,pTRAIT!$A:$X,16,FALSE)</f>
        <v>0</v>
      </c>
      <c r="AP736" s="63">
        <f>VLOOKUP($AD736,pTRAIT!$A:$X,17,FALSE)</f>
        <v>0</v>
      </c>
      <c r="AQ736" s="63">
        <f>VLOOKUP($AD736,pTRAIT!$A:$X,18,FALSE)</f>
        <v>0</v>
      </c>
      <c r="AR736" s="63">
        <f>VLOOKUP($AD736,pTRAIT!$A:$X,19,FALSE)</f>
        <v>0</v>
      </c>
      <c r="AS736" s="63">
        <f>VLOOKUP($AD736,pTRAIT!$A:$X,20,FALSE)</f>
        <v>0</v>
      </c>
      <c r="AT736" s="63">
        <f>VLOOKUP($AD736,pTRAIT!$A:$X,21,FALSE)</f>
        <v>0</v>
      </c>
      <c r="AU736" s="63">
        <f>VLOOKUP($AD736,pTRAIT!$A:$X,22,FALSE)</f>
        <v>0</v>
      </c>
      <c r="AV736" s="63">
        <f>VLOOKUP($AD736,pTRAIT!$A:$X,23,FALSE)</f>
        <v>0</v>
      </c>
      <c r="AW736" s="63">
        <f>VLOOKUP($AD736,pTRAIT!$A:$X,24,FALSE)</f>
        <v>0</v>
      </c>
      <c r="AX736" s="67" t="s">
        <v>3476</v>
      </c>
      <c r="AY736" s="71" t="s">
        <v>3928</v>
      </c>
    </row>
    <row r="737" spans="1:51" ht="12" customHeight="1" x14ac:dyDescent="0.25">
      <c r="A737" s="32">
        <v>1385</v>
      </c>
      <c r="B737" s="33" t="s">
        <v>5</v>
      </c>
      <c r="C737" s="34">
        <v>1394</v>
      </c>
      <c r="D737" s="32" t="str">
        <f t="shared" si="22"/>
        <v>1385X1394</v>
      </c>
      <c r="E737" s="52" t="s">
        <v>1625</v>
      </c>
      <c r="F737" s="61" t="s">
        <v>2360</v>
      </c>
      <c r="G737" s="41" t="s">
        <v>43</v>
      </c>
      <c r="H737" s="38"/>
      <c r="I737" s="32">
        <v>1385</v>
      </c>
      <c r="J737" s="63">
        <f>VLOOKUP(I737,pTRAIT!A:B,2,FALSE)</f>
        <v>0</v>
      </c>
      <c r="K737" s="63" t="s">
        <v>2725</v>
      </c>
      <c r="L737" s="63"/>
      <c r="M737" s="63" t="s">
        <v>2437</v>
      </c>
      <c r="N737" s="63" t="s">
        <v>2730</v>
      </c>
      <c r="O737" s="63"/>
      <c r="P737" s="63"/>
      <c r="Q737" s="63"/>
      <c r="R737" s="63" t="s">
        <v>2431</v>
      </c>
      <c r="S737" s="63"/>
      <c r="T737" s="63" t="s">
        <v>2737</v>
      </c>
      <c r="U737" s="63"/>
      <c r="V737" s="63"/>
      <c r="W737" s="63" t="s">
        <v>2431</v>
      </c>
      <c r="X737" s="63"/>
      <c r="Y737" s="63" t="s">
        <v>2740</v>
      </c>
      <c r="Z737" s="63"/>
      <c r="AA737" s="63" t="s">
        <v>2728</v>
      </c>
      <c r="AB737" s="63"/>
      <c r="AC737" s="63" t="str">
        <f t="shared" si="23"/>
        <v>EM5 Al1 Pun-sge;NST=TP</v>
      </c>
      <c r="AD737" s="34">
        <v>1394</v>
      </c>
      <c r="AE737" s="40" t="str">
        <f>VLOOKUP(AD737,pTRAIT!A:B,2,FALSE)</f>
        <v>EM5RTUeCM5Pu;RIN=RF / EM5CM5Pu;RIN=RF</v>
      </c>
      <c r="AF737" s="63">
        <f>VLOOKUP($AD737,pTRAIT!$A:$X,7,FALSE)</f>
        <v>0</v>
      </c>
      <c r="AG737" s="63">
        <f>VLOOKUP($AD737,pTRAIT!$A:$X,8,FALSE)</f>
        <v>0</v>
      </c>
      <c r="AH737" s="63">
        <f>VLOOKUP($AD737,pTRAIT!$A:$X,9,FALSE)</f>
        <v>0</v>
      </c>
      <c r="AI737" s="63">
        <f>VLOOKUP($AD737,pTRAIT!$A:$X,10,FALSE)</f>
        <v>0</v>
      </c>
      <c r="AJ737" s="63">
        <f>VLOOKUP($AD737,pTRAIT!$A:$X,11,FALSE)</f>
        <v>0</v>
      </c>
      <c r="AK737" s="63">
        <f>VLOOKUP($AD737,pTRAIT!$A:$X,12,FALSE)</f>
        <v>0</v>
      </c>
      <c r="AL737" s="63">
        <f>VLOOKUP($AD737,pTRAIT!$A:$X,13,FALSE)</f>
        <v>0</v>
      </c>
      <c r="AM737" s="63">
        <f>VLOOKUP($AD737,pTRAIT!$A:$X,14,FALSE)</f>
        <v>0</v>
      </c>
      <c r="AN737" s="63">
        <f>VLOOKUP($AD737,pTRAIT!$A:$X,15,FALSE)</f>
        <v>0</v>
      </c>
      <c r="AO737" s="63">
        <f>VLOOKUP($AD737,pTRAIT!$A:$X,16,FALSE)</f>
        <v>0</v>
      </c>
      <c r="AP737" s="63">
        <f>VLOOKUP($AD737,pTRAIT!$A:$X,17,FALSE)</f>
        <v>0</v>
      </c>
      <c r="AQ737" s="63">
        <f>VLOOKUP($AD737,pTRAIT!$A:$X,18,FALSE)</f>
        <v>0</v>
      </c>
      <c r="AR737" s="63">
        <f>VLOOKUP($AD737,pTRAIT!$A:$X,19,FALSE)</f>
        <v>0</v>
      </c>
      <c r="AS737" s="63">
        <f>VLOOKUP($AD737,pTRAIT!$A:$X,20,FALSE)</f>
        <v>0</v>
      </c>
      <c r="AT737" s="63">
        <f>VLOOKUP($AD737,pTRAIT!$A:$X,21,FALSE)</f>
        <v>0</v>
      </c>
      <c r="AU737" s="63">
        <f>VLOOKUP($AD737,pTRAIT!$A:$X,22,FALSE)</f>
        <v>0</v>
      </c>
      <c r="AV737" s="63">
        <f>VLOOKUP($AD737,pTRAIT!$A:$X,23,FALSE)</f>
        <v>0</v>
      </c>
      <c r="AW737" s="63">
        <f>VLOOKUP($AD737,pTRAIT!$A:$X,24,FALSE)</f>
        <v>0</v>
      </c>
      <c r="AX737" s="67" t="s">
        <v>3477</v>
      </c>
      <c r="AY737" s="71" t="s">
        <v>3929</v>
      </c>
    </row>
    <row r="738" spans="1:51" ht="12" customHeight="1" x14ac:dyDescent="0.25">
      <c r="A738" s="32">
        <v>1385</v>
      </c>
      <c r="B738" s="33" t="s">
        <v>5</v>
      </c>
      <c r="C738" s="34">
        <v>1481</v>
      </c>
      <c r="D738" s="32" t="str">
        <f t="shared" si="22"/>
        <v>1385X1481</v>
      </c>
      <c r="E738" s="52" t="s">
        <v>1625</v>
      </c>
      <c r="F738" s="61" t="s">
        <v>2361</v>
      </c>
      <c r="G738" s="41" t="s">
        <v>43</v>
      </c>
      <c r="H738" s="45"/>
      <c r="I738" s="32">
        <v>1385</v>
      </c>
      <c r="J738" s="63">
        <f>VLOOKUP(I738,pTRAIT!A:B,2,FALSE)</f>
        <v>0</v>
      </c>
      <c r="K738" s="63" t="s">
        <v>2725</v>
      </c>
      <c r="L738" s="63"/>
      <c r="M738" s="63" t="s">
        <v>2437</v>
      </c>
      <c r="N738" s="63" t="s">
        <v>2730</v>
      </c>
      <c r="O738" s="63"/>
      <c r="P738" s="63"/>
      <c r="Q738" s="63"/>
      <c r="R738" s="63" t="s">
        <v>2431</v>
      </c>
      <c r="S738" s="63"/>
      <c r="T738" s="63" t="s">
        <v>2737</v>
      </c>
      <c r="U738" s="63"/>
      <c r="V738" s="63"/>
      <c r="W738" s="63" t="s">
        <v>2431</v>
      </c>
      <c r="X738" s="63"/>
      <c r="Y738" s="63" t="s">
        <v>2740</v>
      </c>
      <c r="Z738" s="63"/>
      <c r="AA738" s="63" t="s">
        <v>2728</v>
      </c>
      <c r="AB738" s="63"/>
      <c r="AC738" s="63" t="str">
        <f t="shared" si="23"/>
        <v>EM5 Al1 Pun-sge;NST=TP</v>
      </c>
      <c r="AD738" s="34">
        <v>1481</v>
      </c>
      <c r="AE738" s="40" t="str">
        <f>VLOOKUP(AD738,pTRAIT!A:B,2,FALSE)</f>
        <v>EM5RTUeCM5Pu;RIN=RF / EM5CM5Pu;RIN=RF</v>
      </c>
      <c r="AF738" s="63">
        <f>VLOOKUP($AD738,pTRAIT!$A:$X,7,FALSE)</f>
        <v>0</v>
      </c>
      <c r="AG738" s="63">
        <f>VLOOKUP($AD738,pTRAIT!$A:$X,8,FALSE)</f>
        <v>0</v>
      </c>
      <c r="AH738" s="63">
        <f>VLOOKUP($AD738,pTRAIT!$A:$X,9,FALSE)</f>
        <v>0</v>
      </c>
      <c r="AI738" s="63">
        <f>VLOOKUP($AD738,pTRAIT!$A:$X,10,FALSE)</f>
        <v>0</v>
      </c>
      <c r="AJ738" s="63">
        <f>VLOOKUP($AD738,pTRAIT!$A:$X,11,FALSE)</f>
        <v>0</v>
      </c>
      <c r="AK738" s="63">
        <f>VLOOKUP($AD738,pTRAIT!$A:$X,12,FALSE)</f>
        <v>0</v>
      </c>
      <c r="AL738" s="63">
        <f>VLOOKUP($AD738,pTRAIT!$A:$X,13,FALSE)</f>
        <v>0</v>
      </c>
      <c r="AM738" s="63">
        <f>VLOOKUP($AD738,pTRAIT!$A:$X,14,FALSE)</f>
        <v>0</v>
      </c>
      <c r="AN738" s="63">
        <f>VLOOKUP($AD738,pTRAIT!$A:$X,15,FALSE)</f>
        <v>0</v>
      </c>
      <c r="AO738" s="63">
        <f>VLOOKUP($AD738,pTRAIT!$A:$X,16,FALSE)</f>
        <v>0</v>
      </c>
      <c r="AP738" s="63">
        <f>VLOOKUP($AD738,pTRAIT!$A:$X,17,FALSE)</f>
        <v>0</v>
      </c>
      <c r="AQ738" s="63">
        <f>VLOOKUP($AD738,pTRAIT!$A:$X,18,FALSE)</f>
        <v>0</v>
      </c>
      <c r="AR738" s="63">
        <f>VLOOKUP($AD738,pTRAIT!$A:$X,19,FALSE)</f>
        <v>0</v>
      </c>
      <c r="AS738" s="63">
        <f>VLOOKUP($AD738,pTRAIT!$A:$X,20,FALSE)</f>
        <v>0</v>
      </c>
      <c r="AT738" s="63">
        <f>VLOOKUP($AD738,pTRAIT!$A:$X,21,FALSE)</f>
        <v>0</v>
      </c>
      <c r="AU738" s="63">
        <f>VLOOKUP($AD738,pTRAIT!$A:$X,22,FALSE)</f>
        <v>0</v>
      </c>
      <c r="AV738" s="63">
        <f>VLOOKUP($AD738,pTRAIT!$A:$X,23,FALSE)</f>
        <v>0</v>
      </c>
      <c r="AW738" s="63">
        <f>VLOOKUP($AD738,pTRAIT!$A:$X,24,FALSE)</f>
        <v>0</v>
      </c>
      <c r="AX738" s="67" t="s">
        <v>3478</v>
      </c>
      <c r="AY738" s="71" t="s">
        <v>3929</v>
      </c>
    </row>
    <row r="739" spans="1:51" ht="12" customHeight="1" x14ac:dyDescent="0.25">
      <c r="A739" s="32">
        <v>1386</v>
      </c>
      <c r="B739" s="33" t="s">
        <v>5</v>
      </c>
      <c r="C739" s="34">
        <v>472</v>
      </c>
      <c r="D739" s="32" t="str">
        <f t="shared" si="22"/>
        <v>1386X472</v>
      </c>
      <c r="E739" s="52" t="s">
        <v>1625</v>
      </c>
      <c r="F739" s="61" t="s">
        <v>2362</v>
      </c>
      <c r="G739" s="41" t="s">
        <v>43</v>
      </c>
      <c r="H739" s="45"/>
      <c r="I739" s="32">
        <v>1386</v>
      </c>
      <c r="J739" s="63">
        <f>VLOOKUP(I739,pTRAIT!A:B,2,FALSE)</f>
        <v>0</v>
      </c>
      <c r="K739" s="63" t="s">
        <v>2725</v>
      </c>
      <c r="L739" s="63"/>
      <c r="M739" s="63" t="s">
        <v>2437</v>
      </c>
      <c r="N739" s="63" t="s">
        <v>2730</v>
      </c>
      <c r="O739" s="63"/>
      <c r="P739" s="63"/>
      <c r="Q739" s="63"/>
      <c r="R739" s="63" t="s">
        <v>2431</v>
      </c>
      <c r="S739" s="63"/>
      <c r="T739" s="63" t="s">
        <v>2737</v>
      </c>
      <c r="U739" s="63"/>
      <c r="V739" s="63"/>
      <c r="W739" s="63" t="s">
        <v>2431</v>
      </c>
      <c r="X739" s="63"/>
      <c r="Y739" s="63" t="s">
        <v>2740</v>
      </c>
      <c r="Z739" s="63"/>
      <c r="AA739" s="63" t="s">
        <v>2728</v>
      </c>
      <c r="AB739" s="63"/>
      <c r="AC739" s="63" t="str">
        <f t="shared" si="23"/>
        <v>EM5 Al1 Pun-sge;NST=TP</v>
      </c>
      <c r="AD739" s="34">
        <v>472</v>
      </c>
      <c r="AE739" s="40" t="str">
        <f>VLOOKUP(AD739,pTRAIT!A:B,2,FALSE)</f>
        <v>EM5RTUeMi1;RIN=RF / ;RIN=RF</v>
      </c>
      <c r="AF739" s="63">
        <f>VLOOKUP($AD739,pTRAIT!$A:$X,7,FALSE)</f>
        <v>0</v>
      </c>
      <c r="AG739" s="63">
        <f>VLOOKUP($AD739,pTRAIT!$A:$X,8,FALSE)</f>
        <v>0</v>
      </c>
      <c r="AH739" s="63">
        <f>VLOOKUP($AD739,pTRAIT!$A:$X,9,FALSE)</f>
        <v>0</v>
      </c>
      <c r="AI739" s="63">
        <f>VLOOKUP($AD739,pTRAIT!$A:$X,10,FALSE)</f>
        <v>0</v>
      </c>
      <c r="AJ739" s="63">
        <f>VLOOKUP($AD739,pTRAIT!$A:$X,11,FALSE)</f>
        <v>0</v>
      </c>
      <c r="AK739" s="63">
        <f>VLOOKUP($AD739,pTRAIT!$A:$X,12,FALSE)</f>
        <v>0</v>
      </c>
      <c r="AL739" s="63">
        <f>VLOOKUP($AD739,pTRAIT!$A:$X,13,FALSE)</f>
        <v>0</v>
      </c>
      <c r="AM739" s="63">
        <f>VLOOKUP($AD739,pTRAIT!$A:$X,14,FALSE)</f>
        <v>0</v>
      </c>
      <c r="AN739" s="63">
        <f>VLOOKUP($AD739,pTRAIT!$A:$X,15,FALSE)</f>
        <v>0</v>
      </c>
      <c r="AO739" s="63">
        <f>VLOOKUP($AD739,pTRAIT!$A:$X,16,FALSE)</f>
        <v>0</v>
      </c>
      <c r="AP739" s="63">
        <f>VLOOKUP($AD739,pTRAIT!$A:$X,17,FALSE)</f>
        <v>0</v>
      </c>
      <c r="AQ739" s="63">
        <f>VLOOKUP($AD739,pTRAIT!$A:$X,18,FALSE)</f>
        <v>0</v>
      </c>
      <c r="AR739" s="63">
        <f>VLOOKUP($AD739,pTRAIT!$A:$X,19,FALSE)</f>
        <v>0</v>
      </c>
      <c r="AS739" s="63">
        <f>VLOOKUP($AD739,pTRAIT!$A:$X,20,FALSE)</f>
        <v>0</v>
      </c>
      <c r="AT739" s="63">
        <f>VLOOKUP($AD739,pTRAIT!$A:$X,21,FALSE)</f>
        <v>0</v>
      </c>
      <c r="AU739" s="63">
        <f>VLOOKUP($AD739,pTRAIT!$A:$X,22,FALSE)</f>
        <v>0</v>
      </c>
      <c r="AV739" s="63">
        <f>VLOOKUP($AD739,pTRAIT!$A:$X,23,FALSE)</f>
        <v>0</v>
      </c>
      <c r="AW739" s="63">
        <f>VLOOKUP($AD739,pTRAIT!$A:$X,24,FALSE)</f>
        <v>0</v>
      </c>
      <c r="AX739" s="67" t="s">
        <v>3479</v>
      </c>
      <c r="AY739" s="71" t="s">
        <v>3930</v>
      </c>
    </row>
    <row r="740" spans="1:51" ht="12" customHeight="1" x14ac:dyDescent="0.25">
      <c r="A740" s="32">
        <v>1386</v>
      </c>
      <c r="B740" s="33" t="s">
        <v>5</v>
      </c>
      <c r="C740" s="34">
        <v>513</v>
      </c>
      <c r="D740" s="32" t="str">
        <f t="shared" si="22"/>
        <v>1386X513</v>
      </c>
      <c r="E740" s="52" t="s">
        <v>1625</v>
      </c>
      <c r="F740" s="61" t="s">
        <v>2363</v>
      </c>
      <c r="G740" s="41" t="s">
        <v>43</v>
      </c>
      <c r="H740" s="38"/>
      <c r="I740" s="32">
        <v>1386</v>
      </c>
      <c r="J740" s="63">
        <f>VLOOKUP(I740,pTRAIT!A:B,2,FALSE)</f>
        <v>0</v>
      </c>
      <c r="K740" s="63" t="s">
        <v>2725</v>
      </c>
      <c r="L740" s="63"/>
      <c r="M740" s="63" t="s">
        <v>2437</v>
      </c>
      <c r="N740" s="63" t="s">
        <v>2730</v>
      </c>
      <c r="O740" s="63"/>
      <c r="P740" s="63"/>
      <c r="Q740" s="63"/>
      <c r="R740" s="63" t="s">
        <v>2431</v>
      </c>
      <c r="S740" s="63"/>
      <c r="T740" s="63" t="s">
        <v>2737</v>
      </c>
      <c r="U740" s="63"/>
      <c r="V740" s="63"/>
      <c r="W740" s="63" t="s">
        <v>2431</v>
      </c>
      <c r="X740" s="63"/>
      <c r="Y740" s="63" t="s">
        <v>2740</v>
      </c>
      <c r="Z740" s="63"/>
      <c r="AA740" s="63" t="s">
        <v>2728</v>
      </c>
      <c r="AB740" s="63"/>
      <c r="AC740" s="63" t="str">
        <f t="shared" si="23"/>
        <v>EM5 Al1 Pun-sge;NST=TP</v>
      </c>
      <c r="AD740" s="34">
        <v>513</v>
      </c>
      <c r="AE740" s="40" t="str">
        <f>VLOOKUP(AD740,pTRAIT!A:B,2,FALSE)</f>
        <v>EM5Mi1Cf9;RIN=RF / ;RIN=RF</v>
      </c>
      <c r="AF740" s="63">
        <f>VLOOKUP($AD740,pTRAIT!$A:$X,7,FALSE)</f>
        <v>0</v>
      </c>
      <c r="AG740" s="63">
        <f>VLOOKUP($AD740,pTRAIT!$A:$X,8,FALSE)</f>
        <v>0</v>
      </c>
      <c r="AH740" s="63">
        <f>VLOOKUP($AD740,pTRAIT!$A:$X,9,FALSE)</f>
        <v>0</v>
      </c>
      <c r="AI740" s="63">
        <f>VLOOKUP($AD740,pTRAIT!$A:$X,10,FALSE)</f>
        <v>0</v>
      </c>
      <c r="AJ740" s="63">
        <f>VLOOKUP($AD740,pTRAIT!$A:$X,11,FALSE)</f>
        <v>0</v>
      </c>
      <c r="AK740" s="63">
        <f>VLOOKUP($AD740,pTRAIT!$A:$X,12,FALSE)</f>
        <v>0</v>
      </c>
      <c r="AL740" s="63">
        <f>VLOOKUP($AD740,pTRAIT!$A:$X,13,FALSE)</f>
        <v>0</v>
      </c>
      <c r="AM740" s="63">
        <f>VLOOKUP($AD740,pTRAIT!$A:$X,14,FALSE)</f>
        <v>0</v>
      </c>
      <c r="AN740" s="63">
        <f>VLOOKUP($AD740,pTRAIT!$A:$X,15,FALSE)</f>
        <v>0</v>
      </c>
      <c r="AO740" s="63">
        <f>VLOOKUP($AD740,pTRAIT!$A:$X,16,FALSE)</f>
        <v>0</v>
      </c>
      <c r="AP740" s="63">
        <f>VLOOKUP($AD740,pTRAIT!$A:$X,17,FALSE)</f>
        <v>0</v>
      </c>
      <c r="AQ740" s="63">
        <f>VLOOKUP($AD740,pTRAIT!$A:$X,18,FALSE)</f>
        <v>0</v>
      </c>
      <c r="AR740" s="63">
        <f>VLOOKUP($AD740,pTRAIT!$A:$X,19,FALSE)</f>
        <v>0</v>
      </c>
      <c r="AS740" s="63">
        <f>VLOOKUP($AD740,pTRAIT!$A:$X,20,FALSE)</f>
        <v>0</v>
      </c>
      <c r="AT740" s="63">
        <f>VLOOKUP($AD740,pTRAIT!$A:$X,21,FALSE)</f>
        <v>0</v>
      </c>
      <c r="AU740" s="63">
        <f>VLOOKUP($AD740,pTRAIT!$A:$X,22,FALSE)</f>
        <v>0</v>
      </c>
      <c r="AV740" s="63">
        <f>VLOOKUP($AD740,pTRAIT!$A:$X,23,FALSE)</f>
        <v>0</v>
      </c>
      <c r="AW740" s="63">
        <f>VLOOKUP($AD740,pTRAIT!$A:$X,24,FALSE)</f>
        <v>0</v>
      </c>
      <c r="AX740" s="67" t="s">
        <v>3480</v>
      </c>
      <c r="AY740" s="71" t="s">
        <v>3931</v>
      </c>
    </row>
    <row r="741" spans="1:51" ht="12" customHeight="1" x14ac:dyDescent="0.25">
      <c r="A741" s="32">
        <v>1386</v>
      </c>
      <c r="B741" s="33" t="s">
        <v>5</v>
      </c>
      <c r="C741" s="34">
        <v>556</v>
      </c>
      <c r="D741" s="32" t="str">
        <f t="shared" si="22"/>
        <v>1386X556</v>
      </c>
      <c r="E741" s="52" t="s">
        <v>1625</v>
      </c>
      <c r="F741" s="61" t="s">
        <v>2364</v>
      </c>
      <c r="G741" s="41" t="s">
        <v>43</v>
      </c>
      <c r="H741" s="38"/>
      <c r="I741" s="32">
        <v>1386</v>
      </c>
      <c r="J741" s="63">
        <f>VLOOKUP(I741,pTRAIT!A:B,2,FALSE)</f>
        <v>0</v>
      </c>
      <c r="K741" s="63" t="s">
        <v>2725</v>
      </c>
      <c r="L741" s="63"/>
      <c r="M741" s="63" t="s">
        <v>2437</v>
      </c>
      <c r="N741" s="63" t="s">
        <v>2730</v>
      </c>
      <c r="O741" s="63"/>
      <c r="P741" s="63"/>
      <c r="Q741" s="63"/>
      <c r="R741" s="63" t="s">
        <v>2431</v>
      </c>
      <c r="S741" s="63"/>
      <c r="T741" s="63" t="s">
        <v>2737</v>
      </c>
      <c r="U741" s="63"/>
      <c r="V741" s="63"/>
      <c r="W741" s="63" t="s">
        <v>2431</v>
      </c>
      <c r="X741" s="63"/>
      <c r="Y741" s="63" t="s">
        <v>2740</v>
      </c>
      <c r="Z741" s="63"/>
      <c r="AA741" s="63" t="s">
        <v>2728</v>
      </c>
      <c r="AB741" s="63"/>
      <c r="AC741" s="63" t="str">
        <f t="shared" si="23"/>
        <v>EM5 Al1 Pun-sge;NST=TP</v>
      </c>
      <c r="AD741" s="34">
        <v>556</v>
      </c>
      <c r="AE741" s="40" t="str">
        <f>VLOOKUP(AD741,pTRAIT!A:B,2,FALSE)</f>
        <v>EM5Mi1Cf9ogc;RIN=RF / ;RIN=RF</v>
      </c>
      <c r="AF741" s="63">
        <f>VLOOKUP($AD741,pTRAIT!$A:$X,7,FALSE)</f>
        <v>0</v>
      </c>
      <c r="AG741" s="63">
        <f>VLOOKUP($AD741,pTRAIT!$A:$X,8,FALSE)</f>
        <v>0</v>
      </c>
      <c r="AH741" s="63">
        <f>VLOOKUP($AD741,pTRAIT!$A:$X,9,FALSE)</f>
        <v>0</v>
      </c>
      <c r="AI741" s="63">
        <f>VLOOKUP($AD741,pTRAIT!$A:$X,10,FALSE)</f>
        <v>0</v>
      </c>
      <c r="AJ741" s="63">
        <f>VLOOKUP($AD741,pTRAIT!$A:$X,11,FALSE)</f>
        <v>0</v>
      </c>
      <c r="AK741" s="63">
        <f>VLOOKUP($AD741,pTRAIT!$A:$X,12,FALSE)</f>
        <v>0</v>
      </c>
      <c r="AL741" s="63">
        <f>VLOOKUP($AD741,pTRAIT!$A:$X,13,FALSE)</f>
        <v>0</v>
      </c>
      <c r="AM741" s="63">
        <f>VLOOKUP($AD741,pTRAIT!$A:$X,14,FALSE)</f>
        <v>0</v>
      </c>
      <c r="AN741" s="63">
        <f>VLOOKUP($AD741,pTRAIT!$A:$X,15,FALSE)</f>
        <v>0</v>
      </c>
      <c r="AO741" s="63">
        <f>VLOOKUP($AD741,pTRAIT!$A:$X,16,FALSE)</f>
        <v>0</v>
      </c>
      <c r="AP741" s="63">
        <f>VLOOKUP($AD741,pTRAIT!$A:$X,17,FALSE)</f>
        <v>0</v>
      </c>
      <c r="AQ741" s="63">
        <f>VLOOKUP($AD741,pTRAIT!$A:$X,18,FALSE)</f>
        <v>0</v>
      </c>
      <c r="AR741" s="63">
        <f>VLOOKUP($AD741,pTRAIT!$A:$X,19,FALSE)</f>
        <v>0</v>
      </c>
      <c r="AS741" s="63">
        <f>VLOOKUP($AD741,pTRAIT!$A:$X,20,FALSE)</f>
        <v>0</v>
      </c>
      <c r="AT741" s="63">
        <f>VLOOKUP($AD741,pTRAIT!$A:$X,21,FALSE)</f>
        <v>0</v>
      </c>
      <c r="AU741" s="63">
        <f>VLOOKUP($AD741,pTRAIT!$A:$X,22,FALSE)</f>
        <v>0</v>
      </c>
      <c r="AV741" s="63">
        <f>VLOOKUP($AD741,pTRAIT!$A:$X,23,FALSE)</f>
        <v>0</v>
      </c>
      <c r="AW741" s="63">
        <f>VLOOKUP($AD741,pTRAIT!$A:$X,24,FALSE)</f>
        <v>0</v>
      </c>
      <c r="AX741" s="67" t="s">
        <v>3481</v>
      </c>
      <c r="AY741" s="71" t="s">
        <v>3932</v>
      </c>
    </row>
    <row r="742" spans="1:51" ht="12" customHeight="1" x14ac:dyDescent="0.25">
      <c r="A742" s="32">
        <v>1386</v>
      </c>
      <c r="B742" s="33" t="s">
        <v>5</v>
      </c>
      <c r="C742" s="34">
        <v>596</v>
      </c>
      <c r="D742" s="32" t="str">
        <f t="shared" si="22"/>
        <v>1386X596</v>
      </c>
      <c r="E742" s="52" t="s">
        <v>1625</v>
      </c>
      <c r="F742" s="61" t="s">
        <v>2365</v>
      </c>
      <c r="G742" s="41" t="s">
        <v>43</v>
      </c>
      <c r="H742" s="38"/>
      <c r="I742" s="32">
        <v>1386</v>
      </c>
      <c r="J742" s="63">
        <f>VLOOKUP(I742,pTRAIT!A:B,2,FALSE)</f>
        <v>0</v>
      </c>
      <c r="K742" s="63" t="s">
        <v>2725</v>
      </c>
      <c r="L742" s="63"/>
      <c r="M742" s="63" t="s">
        <v>2437</v>
      </c>
      <c r="N742" s="63" t="s">
        <v>2730</v>
      </c>
      <c r="O742" s="63"/>
      <c r="P742" s="63"/>
      <c r="Q742" s="63"/>
      <c r="R742" s="63" t="s">
        <v>2431</v>
      </c>
      <c r="S742" s="63"/>
      <c r="T742" s="63" t="s">
        <v>2737</v>
      </c>
      <c r="U742" s="63"/>
      <c r="V742" s="63"/>
      <c r="W742" s="63" t="s">
        <v>2431</v>
      </c>
      <c r="X742" s="63"/>
      <c r="Y742" s="63" t="s">
        <v>2740</v>
      </c>
      <c r="Z742" s="63"/>
      <c r="AA742" s="63" t="s">
        <v>2728</v>
      </c>
      <c r="AB742" s="63"/>
      <c r="AC742" s="63" t="str">
        <f t="shared" si="23"/>
        <v>EM5 Al1 Pun-sge;NST=TP</v>
      </c>
      <c r="AD742" s="34">
        <v>596</v>
      </c>
      <c r="AE742" s="40" t="str">
        <f>VLOOKUP(AD742,pTRAIT!A:B,2,FALSE)</f>
        <v>EMi1Cf9ToCE;RIN=RF / ;RIN=RF</v>
      </c>
      <c r="AF742" s="63">
        <f>VLOOKUP($AD742,pTRAIT!$A:$X,7,FALSE)</f>
        <v>0</v>
      </c>
      <c r="AG742" s="63">
        <f>VLOOKUP($AD742,pTRAIT!$A:$X,8,FALSE)</f>
        <v>0</v>
      </c>
      <c r="AH742" s="63">
        <f>VLOOKUP($AD742,pTRAIT!$A:$X,9,FALSE)</f>
        <v>0</v>
      </c>
      <c r="AI742" s="63">
        <f>VLOOKUP($AD742,pTRAIT!$A:$X,10,FALSE)</f>
        <v>0</v>
      </c>
      <c r="AJ742" s="63">
        <f>VLOOKUP($AD742,pTRAIT!$A:$X,11,FALSE)</f>
        <v>0</v>
      </c>
      <c r="AK742" s="63">
        <f>VLOOKUP($AD742,pTRAIT!$A:$X,12,FALSE)</f>
        <v>0</v>
      </c>
      <c r="AL742" s="63">
        <f>VLOOKUP($AD742,pTRAIT!$A:$X,13,FALSE)</f>
        <v>0</v>
      </c>
      <c r="AM742" s="63">
        <f>VLOOKUP($AD742,pTRAIT!$A:$X,14,FALSE)</f>
        <v>0</v>
      </c>
      <c r="AN742" s="63">
        <f>VLOOKUP($AD742,pTRAIT!$A:$X,15,FALSE)</f>
        <v>0</v>
      </c>
      <c r="AO742" s="63">
        <f>VLOOKUP($AD742,pTRAIT!$A:$X,16,FALSE)</f>
        <v>0</v>
      </c>
      <c r="AP742" s="63">
        <f>VLOOKUP($AD742,pTRAIT!$A:$X,17,FALSE)</f>
        <v>0</v>
      </c>
      <c r="AQ742" s="63">
        <f>VLOOKUP($AD742,pTRAIT!$A:$X,18,FALSE)</f>
        <v>0</v>
      </c>
      <c r="AR742" s="63">
        <f>VLOOKUP($AD742,pTRAIT!$A:$X,19,FALSE)</f>
        <v>0</v>
      </c>
      <c r="AS742" s="63">
        <f>VLOOKUP($AD742,pTRAIT!$A:$X,20,FALSE)</f>
        <v>0</v>
      </c>
      <c r="AT742" s="63">
        <f>VLOOKUP($AD742,pTRAIT!$A:$X,21,FALSE)</f>
        <v>0</v>
      </c>
      <c r="AU742" s="63">
        <f>VLOOKUP($AD742,pTRAIT!$A:$X,22,FALSE)</f>
        <v>0</v>
      </c>
      <c r="AV742" s="63">
        <f>VLOOKUP($AD742,pTRAIT!$A:$X,23,FALSE)</f>
        <v>0</v>
      </c>
      <c r="AW742" s="63">
        <f>VLOOKUP($AD742,pTRAIT!$A:$X,24,FALSE)</f>
        <v>0</v>
      </c>
      <c r="AX742" s="67" t="s">
        <v>3482</v>
      </c>
      <c r="AY742" s="71" t="s">
        <v>3933</v>
      </c>
    </row>
    <row r="743" spans="1:51" ht="12" customHeight="1" x14ac:dyDescent="0.25">
      <c r="A743" s="32">
        <v>1386</v>
      </c>
      <c r="B743" s="33" t="s">
        <v>5</v>
      </c>
      <c r="C743" s="34">
        <v>622</v>
      </c>
      <c r="D743" s="32" t="str">
        <f t="shared" si="22"/>
        <v>1386X622</v>
      </c>
      <c r="E743" s="52" t="s">
        <v>1625</v>
      </c>
      <c r="F743" s="61" t="s">
        <v>2366</v>
      </c>
      <c r="G743" s="41" t="s">
        <v>43</v>
      </c>
      <c r="H743" s="38"/>
      <c r="I743" s="32">
        <v>1386</v>
      </c>
      <c r="J743" s="63">
        <f>VLOOKUP(I743,pTRAIT!A:B,2,FALSE)</f>
        <v>0</v>
      </c>
      <c r="K743" s="63" t="s">
        <v>2725</v>
      </c>
      <c r="L743" s="63"/>
      <c r="M743" s="63" t="s">
        <v>2437</v>
      </c>
      <c r="N743" s="63" t="s">
        <v>2730</v>
      </c>
      <c r="O743" s="63"/>
      <c r="P743" s="63"/>
      <c r="Q743" s="63"/>
      <c r="R743" s="63" t="s">
        <v>2431</v>
      </c>
      <c r="S743" s="63"/>
      <c r="T743" s="63" t="s">
        <v>2737</v>
      </c>
      <c r="U743" s="63"/>
      <c r="V743" s="63"/>
      <c r="W743" s="63" t="s">
        <v>2431</v>
      </c>
      <c r="X743" s="63"/>
      <c r="Y743" s="63" t="s">
        <v>2740</v>
      </c>
      <c r="Z743" s="63"/>
      <c r="AA743" s="63" t="s">
        <v>2728</v>
      </c>
      <c r="AB743" s="63"/>
      <c r="AC743" s="63" t="str">
        <f t="shared" si="23"/>
        <v>EM5 Al1 Pun-sge;NST=TP</v>
      </c>
      <c r="AD743" s="34">
        <v>622</v>
      </c>
      <c r="AE743" s="40" t="str">
        <f>VLOOKUP(AD743,pTRAIT!A:B,2,FALSE)</f>
        <v>EM5Mi1Cf9(Pu);RIN=RF / ;RIN=RF</v>
      </c>
      <c r="AF743" s="63">
        <f>VLOOKUP($AD743,pTRAIT!$A:$X,7,FALSE)</f>
        <v>0</v>
      </c>
      <c r="AG743" s="63">
        <f>VLOOKUP($AD743,pTRAIT!$A:$X,8,FALSE)</f>
        <v>0</v>
      </c>
      <c r="AH743" s="63">
        <f>VLOOKUP($AD743,pTRAIT!$A:$X,9,FALSE)</f>
        <v>0</v>
      </c>
      <c r="AI743" s="63">
        <f>VLOOKUP($AD743,pTRAIT!$A:$X,10,FALSE)</f>
        <v>0</v>
      </c>
      <c r="AJ743" s="63">
        <f>VLOOKUP($AD743,pTRAIT!$A:$X,11,FALSE)</f>
        <v>0</v>
      </c>
      <c r="AK743" s="63">
        <f>VLOOKUP($AD743,pTRAIT!$A:$X,12,FALSE)</f>
        <v>0</v>
      </c>
      <c r="AL743" s="63">
        <f>VLOOKUP($AD743,pTRAIT!$A:$X,13,FALSE)</f>
        <v>0</v>
      </c>
      <c r="AM743" s="63">
        <f>VLOOKUP($AD743,pTRAIT!$A:$X,14,FALSE)</f>
        <v>0</v>
      </c>
      <c r="AN743" s="63">
        <f>VLOOKUP($AD743,pTRAIT!$A:$X,15,FALSE)</f>
        <v>0</v>
      </c>
      <c r="AO743" s="63">
        <f>VLOOKUP($AD743,pTRAIT!$A:$X,16,FALSE)</f>
        <v>0</v>
      </c>
      <c r="AP743" s="63">
        <f>VLOOKUP($AD743,pTRAIT!$A:$X,17,FALSE)</f>
        <v>0</v>
      </c>
      <c r="AQ743" s="63">
        <f>VLOOKUP($AD743,pTRAIT!$A:$X,18,FALSE)</f>
        <v>0</v>
      </c>
      <c r="AR743" s="63">
        <f>VLOOKUP($AD743,pTRAIT!$A:$X,19,FALSE)</f>
        <v>0</v>
      </c>
      <c r="AS743" s="63">
        <f>VLOOKUP($AD743,pTRAIT!$A:$X,20,FALSE)</f>
        <v>0</v>
      </c>
      <c r="AT743" s="63">
        <f>VLOOKUP($AD743,pTRAIT!$A:$X,21,FALSE)</f>
        <v>0</v>
      </c>
      <c r="AU743" s="63">
        <f>VLOOKUP($AD743,pTRAIT!$A:$X,22,FALSE)</f>
        <v>0</v>
      </c>
      <c r="AV743" s="63">
        <f>VLOOKUP($AD743,pTRAIT!$A:$X,23,FALSE)</f>
        <v>0</v>
      </c>
      <c r="AW743" s="63">
        <f>VLOOKUP($AD743,pTRAIT!$A:$X,24,FALSE)</f>
        <v>0</v>
      </c>
      <c r="AX743" s="67" t="s">
        <v>3483</v>
      </c>
      <c r="AY743" s="71" t="s">
        <v>3934</v>
      </c>
    </row>
    <row r="744" spans="1:51" ht="12" customHeight="1" x14ac:dyDescent="0.25">
      <c r="A744" s="32">
        <v>1386</v>
      </c>
      <c r="B744" s="33" t="s">
        <v>5</v>
      </c>
      <c r="C744" s="34">
        <v>738</v>
      </c>
      <c r="D744" s="32" t="str">
        <f t="shared" si="22"/>
        <v>1386X738</v>
      </c>
      <c r="E744" s="52" t="s">
        <v>1625</v>
      </c>
      <c r="F744" s="61" t="s">
        <v>2367</v>
      </c>
      <c r="G744" s="41" t="s">
        <v>43</v>
      </c>
      <c r="H744" s="38"/>
      <c r="I744" s="32">
        <v>1386</v>
      </c>
      <c r="J744" s="63">
        <f>VLOOKUP(I744,pTRAIT!A:B,2,FALSE)</f>
        <v>0</v>
      </c>
      <c r="K744" s="63" t="s">
        <v>2725</v>
      </c>
      <c r="L744" s="63"/>
      <c r="M744" s="63" t="s">
        <v>2437</v>
      </c>
      <c r="N744" s="63" t="s">
        <v>2730</v>
      </c>
      <c r="O744" s="63"/>
      <c r="P744" s="63"/>
      <c r="Q744" s="63"/>
      <c r="R744" s="63" t="s">
        <v>2431</v>
      </c>
      <c r="S744" s="63"/>
      <c r="T744" s="63" t="s">
        <v>2737</v>
      </c>
      <c r="U744" s="63"/>
      <c r="V744" s="63"/>
      <c r="W744" s="63" t="s">
        <v>2431</v>
      </c>
      <c r="X744" s="63"/>
      <c r="Y744" s="63" t="s">
        <v>2740</v>
      </c>
      <c r="Z744" s="63"/>
      <c r="AA744" s="63" t="s">
        <v>2728</v>
      </c>
      <c r="AB744" s="63"/>
      <c r="AC744" s="63" t="str">
        <f t="shared" si="23"/>
        <v>EM5 Al1 Pun-sge;NST=TP</v>
      </c>
      <c r="AD744" s="34">
        <v>738</v>
      </c>
      <c r="AE744" s="40" t="str">
        <f>VLOOKUP(AD744,pTRAIT!A:B,2,FALSE)</f>
        <v>EM5UeMi1Cf9Pu;RIN=RS / ;RIN=RF</v>
      </c>
      <c r="AF744" s="63">
        <f>VLOOKUP($AD744,pTRAIT!$A:$X,7,FALSE)</f>
        <v>0</v>
      </c>
      <c r="AG744" s="63">
        <f>VLOOKUP($AD744,pTRAIT!$A:$X,8,FALSE)</f>
        <v>0</v>
      </c>
      <c r="AH744" s="63">
        <f>VLOOKUP($AD744,pTRAIT!$A:$X,9,FALSE)</f>
        <v>0</v>
      </c>
      <c r="AI744" s="63">
        <f>VLOOKUP($AD744,pTRAIT!$A:$X,10,FALSE)</f>
        <v>0</v>
      </c>
      <c r="AJ744" s="63">
        <f>VLOOKUP($AD744,pTRAIT!$A:$X,11,FALSE)</f>
        <v>0</v>
      </c>
      <c r="AK744" s="63">
        <f>VLOOKUP($AD744,pTRAIT!$A:$X,12,FALSE)</f>
        <v>0</v>
      </c>
      <c r="AL744" s="63">
        <f>VLOOKUP($AD744,pTRAIT!$A:$X,13,FALSE)</f>
        <v>0</v>
      </c>
      <c r="AM744" s="63">
        <f>VLOOKUP($AD744,pTRAIT!$A:$X,14,FALSE)</f>
        <v>0</v>
      </c>
      <c r="AN744" s="63">
        <f>VLOOKUP($AD744,pTRAIT!$A:$X,15,FALSE)</f>
        <v>0</v>
      </c>
      <c r="AO744" s="63">
        <f>VLOOKUP($AD744,pTRAIT!$A:$X,16,FALSE)</f>
        <v>0</v>
      </c>
      <c r="AP744" s="63">
        <f>VLOOKUP($AD744,pTRAIT!$A:$X,17,FALSE)</f>
        <v>0</v>
      </c>
      <c r="AQ744" s="63">
        <f>VLOOKUP($AD744,pTRAIT!$A:$X,18,FALSE)</f>
        <v>0</v>
      </c>
      <c r="AR744" s="63">
        <f>VLOOKUP($AD744,pTRAIT!$A:$X,19,FALSE)</f>
        <v>0</v>
      </c>
      <c r="AS744" s="63">
        <f>VLOOKUP($AD744,pTRAIT!$A:$X,20,FALSE)</f>
        <v>0</v>
      </c>
      <c r="AT744" s="63">
        <f>VLOOKUP($AD744,pTRAIT!$A:$X,21,FALSE)</f>
        <v>0</v>
      </c>
      <c r="AU744" s="63">
        <f>VLOOKUP($AD744,pTRAIT!$A:$X,22,FALSE)</f>
        <v>0</v>
      </c>
      <c r="AV744" s="63">
        <f>VLOOKUP($AD744,pTRAIT!$A:$X,23,FALSE)</f>
        <v>0</v>
      </c>
      <c r="AW744" s="63">
        <f>VLOOKUP($AD744,pTRAIT!$A:$X,24,FALSE)</f>
        <v>0</v>
      </c>
      <c r="AX744" s="67" t="s">
        <v>3484</v>
      </c>
      <c r="AY744" s="71" t="s">
        <v>3935</v>
      </c>
    </row>
    <row r="745" spans="1:51" ht="12" customHeight="1" x14ac:dyDescent="0.25">
      <c r="A745" s="32">
        <v>1386</v>
      </c>
      <c r="B745" s="33" t="s">
        <v>5</v>
      </c>
      <c r="C745" s="34">
        <v>769</v>
      </c>
      <c r="D745" s="32" t="str">
        <f t="shared" si="22"/>
        <v>1386X769</v>
      </c>
      <c r="E745" s="52" t="s">
        <v>1625</v>
      </c>
      <c r="F745" s="61" t="s">
        <v>2368</v>
      </c>
      <c r="G745" s="41" t="s">
        <v>43</v>
      </c>
      <c r="H745" s="38"/>
      <c r="I745" s="32">
        <v>1386</v>
      </c>
      <c r="J745" s="63">
        <f>VLOOKUP(I745,pTRAIT!A:B,2,FALSE)</f>
        <v>0</v>
      </c>
      <c r="K745" s="63" t="s">
        <v>2725</v>
      </c>
      <c r="L745" s="63"/>
      <c r="M745" s="63" t="s">
        <v>2437</v>
      </c>
      <c r="N745" s="63" t="s">
        <v>2730</v>
      </c>
      <c r="O745" s="63"/>
      <c r="P745" s="63"/>
      <c r="Q745" s="63"/>
      <c r="R745" s="63" t="s">
        <v>2431</v>
      </c>
      <c r="S745" s="63"/>
      <c r="T745" s="63" t="s">
        <v>2737</v>
      </c>
      <c r="U745" s="63"/>
      <c r="V745" s="63"/>
      <c r="W745" s="63" t="s">
        <v>2431</v>
      </c>
      <c r="X745" s="63"/>
      <c r="Y745" s="63" t="s">
        <v>2740</v>
      </c>
      <c r="Z745" s="63"/>
      <c r="AA745" s="63" t="s">
        <v>2728</v>
      </c>
      <c r="AB745" s="63"/>
      <c r="AC745" s="63" t="str">
        <f t="shared" si="23"/>
        <v>EM5 Al1 Pun-sge;NST=TP</v>
      </c>
      <c r="AD745" s="34">
        <v>769</v>
      </c>
      <c r="AE745" s="40" t="str">
        <f>VLOOKUP(AD745,pTRAIT!A:B,2,FALSE)</f>
        <v>EM5UeMi1(Cf9);RIN=RF / ;RIN=RF</v>
      </c>
      <c r="AF745" s="63">
        <f>VLOOKUP($AD745,pTRAIT!$A:$X,7,FALSE)</f>
        <v>0</v>
      </c>
      <c r="AG745" s="63">
        <f>VLOOKUP($AD745,pTRAIT!$A:$X,8,FALSE)</f>
        <v>0</v>
      </c>
      <c r="AH745" s="63">
        <f>VLOOKUP($AD745,pTRAIT!$A:$X,9,FALSE)</f>
        <v>0</v>
      </c>
      <c r="AI745" s="63">
        <f>VLOOKUP($AD745,pTRAIT!$A:$X,10,FALSE)</f>
        <v>0</v>
      </c>
      <c r="AJ745" s="63">
        <f>VLOOKUP($AD745,pTRAIT!$A:$X,11,FALSE)</f>
        <v>0</v>
      </c>
      <c r="AK745" s="63">
        <f>VLOOKUP($AD745,pTRAIT!$A:$X,12,FALSE)</f>
        <v>0</v>
      </c>
      <c r="AL745" s="63">
        <f>VLOOKUP($AD745,pTRAIT!$A:$X,13,FALSE)</f>
        <v>0</v>
      </c>
      <c r="AM745" s="63">
        <f>VLOOKUP($AD745,pTRAIT!$A:$X,14,FALSE)</f>
        <v>0</v>
      </c>
      <c r="AN745" s="63">
        <f>VLOOKUP($AD745,pTRAIT!$A:$X,15,FALSE)</f>
        <v>0</v>
      </c>
      <c r="AO745" s="63">
        <f>VLOOKUP($AD745,pTRAIT!$A:$X,16,FALSE)</f>
        <v>0</v>
      </c>
      <c r="AP745" s="63">
        <f>VLOOKUP($AD745,pTRAIT!$A:$X,17,FALSE)</f>
        <v>0</v>
      </c>
      <c r="AQ745" s="63">
        <f>VLOOKUP($AD745,pTRAIT!$A:$X,18,FALSE)</f>
        <v>0</v>
      </c>
      <c r="AR745" s="63">
        <f>VLOOKUP($AD745,pTRAIT!$A:$X,19,FALSE)</f>
        <v>0</v>
      </c>
      <c r="AS745" s="63">
        <f>VLOOKUP($AD745,pTRAIT!$A:$X,20,FALSE)</f>
        <v>0</v>
      </c>
      <c r="AT745" s="63">
        <f>VLOOKUP($AD745,pTRAIT!$A:$X,21,FALSE)</f>
        <v>0</v>
      </c>
      <c r="AU745" s="63">
        <f>VLOOKUP($AD745,pTRAIT!$A:$X,22,FALSE)</f>
        <v>0</v>
      </c>
      <c r="AV745" s="63">
        <f>VLOOKUP($AD745,pTRAIT!$A:$X,23,FALSE)</f>
        <v>0</v>
      </c>
      <c r="AW745" s="63">
        <f>VLOOKUP($AD745,pTRAIT!$A:$X,24,FALSE)</f>
        <v>0</v>
      </c>
      <c r="AX745" s="67" t="s">
        <v>3485</v>
      </c>
      <c r="AY745" s="71" t="s">
        <v>3936</v>
      </c>
    </row>
    <row r="746" spans="1:51" ht="12" customHeight="1" x14ac:dyDescent="0.25">
      <c r="A746" s="32">
        <v>1386</v>
      </c>
      <c r="B746" s="33" t="s">
        <v>5</v>
      </c>
      <c r="C746" s="34">
        <v>1396</v>
      </c>
      <c r="D746" s="32" t="str">
        <f t="shared" si="22"/>
        <v>1386X1396</v>
      </c>
      <c r="E746" s="52" t="s">
        <v>1625</v>
      </c>
      <c r="F746" s="61" t="s">
        <v>2369</v>
      </c>
      <c r="G746" s="41" t="s">
        <v>43</v>
      </c>
      <c r="H746" s="38"/>
      <c r="I746" s="32">
        <v>1386</v>
      </c>
      <c r="J746" s="63">
        <f>VLOOKUP(I746,pTRAIT!A:B,2,FALSE)</f>
        <v>0</v>
      </c>
      <c r="K746" s="63" t="s">
        <v>2725</v>
      </c>
      <c r="L746" s="63"/>
      <c r="M746" s="63" t="s">
        <v>2437</v>
      </c>
      <c r="N746" s="63" t="s">
        <v>2730</v>
      </c>
      <c r="O746" s="63"/>
      <c r="P746" s="63"/>
      <c r="Q746" s="63"/>
      <c r="R746" s="63" t="s">
        <v>2431</v>
      </c>
      <c r="S746" s="63"/>
      <c r="T746" s="63" t="s">
        <v>2737</v>
      </c>
      <c r="U746" s="63"/>
      <c r="V746" s="63"/>
      <c r="W746" s="63" t="s">
        <v>2431</v>
      </c>
      <c r="X746" s="63"/>
      <c r="Y746" s="63" t="s">
        <v>2740</v>
      </c>
      <c r="Z746" s="63"/>
      <c r="AA746" s="63" t="s">
        <v>2728</v>
      </c>
      <c r="AB746" s="63"/>
      <c r="AC746" s="63" t="str">
        <f t="shared" si="23"/>
        <v>EM5 Al1 Pun-sge;NST=TP</v>
      </c>
      <c r="AD746" s="34">
        <v>1396</v>
      </c>
      <c r="AE746" s="40" t="str">
        <f>VLOOKUP(AD746,pTRAIT!A:B,2,FALSE)</f>
        <v>EM5RTUeCM5Pu;RIN=RF / ;RIN=RF</v>
      </c>
      <c r="AF746" s="63">
        <f>VLOOKUP($AD746,pTRAIT!$A:$X,7,FALSE)</f>
        <v>0</v>
      </c>
      <c r="AG746" s="63">
        <f>VLOOKUP($AD746,pTRAIT!$A:$X,8,FALSE)</f>
        <v>0</v>
      </c>
      <c r="AH746" s="63">
        <f>VLOOKUP($AD746,pTRAIT!$A:$X,9,FALSE)</f>
        <v>0</v>
      </c>
      <c r="AI746" s="63">
        <f>VLOOKUP($AD746,pTRAIT!$A:$X,10,FALSE)</f>
        <v>0</v>
      </c>
      <c r="AJ746" s="63">
        <f>VLOOKUP($AD746,pTRAIT!$A:$X,11,FALSE)</f>
        <v>0</v>
      </c>
      <c r="AK746" s="63">
        <f>VLOOKUP($AD746,pTRAIT!$A:$X,12,FALSE)</f>
        <v>0</v>
      </c>
      <c r="AL746" s="63">
        <f>VLOOKUP($AD746,pTRAIT!$A:$X,13,FALSE)</f>
        <v>0</v>
      </c>
      <c r="AM746" s="63">
        <f>VLOOKUP($AD746,pTRAIT!$A:$X,14,FALSE)</f>
        <v>0</v>
      </c>
      <c r="AN746" s="63">
        <f>VLOOKUP($AD746,pTRAIT!$A:$X,15,FALSE)</f>
        <v>0</v>
      </c>
      <c r="AO746" s="63">
        <f>VLOOKUP($AD746,pTRAIT!$A:$X,16,FALSE)</f>
        <v>0</v>
      </c>
      <c r="AP746" s="63">
        <f>VLOOKUP($AD746,pTRAIT!$A:$X,17,FALSE)</f>
        <v>0</v>
      </c>
      <c r="AQ746" s="63">
        <f>VLOOKUP($AD746,pTRAIT!$A:$X,18,FALSE)</f>
        <v>0</v>
      </c>
      <c r="AR746" s="63">
        <f>VLOOKUP($AD746,pTRAIT!$A:$X,19,FALSE)</f>
        <v>0</v>
      </c>
      <c r="AS746" s="63">
        <f>VLOOKUP($AD746,pTRAIT!$A:$X,20,FALSE)</f>
        <v>0</v>
      </c>
      <c r="AT746" s="63">
        <f>VLOOKUP($AD746,pTRAIT!$A:$X,21,FALSE)</f>
        <v>0</v>
      </c>
      <c r="AU746" s="63">
        <f>VLOOKUP($AD746,pTRAIT!$A:$X,22,FALSE)</f>
        <v>0</v>
      </c>
      <c r="AV746" s="63">
        <f>VLOOKUP($AD746,pTRAIT!$A:$X,23,FALSE)</f>
        <v>0</v>
      </c>
      <c r="AW746" s="63">
        <f>VLOOKUP($AD746,pTRAIT!$A:$X,24,FALSE)</f>
        <v>0</v>
      </c>
      <c r="AX746" s="67" t="s">
        <v>3486</v>
      </c>
      <c r="AY746" s="71" t="s">
        <v>3937</v>
      </c>
    </row>
    <row r="747" spans="1:51" ht="12" customHeight="1" x14ac:dyDescent="0.25">
      <c r="A747" s="32">
        <v>1386</v>
      </c>
      <c r="B747" s="33" t="s">
        <v>5</v>
      </c>
      <c r="C747" s="34">
        <v>1420</v>
      </c>
      <c r="D747" s="32" t="str">
        <f t="shared" si="22"/>
        <v>1386X1420</v>
      </c>
      <c r="E747" s="52" t="s">
        <v>1625</v>
      </c>
      <c r="F747" s="61" t="s">
        <v>2370</v>
      </c>
      <c r="G747" s="41" t="s">
        <v>43</v>
      </c>
      <c r="H747" s="38"/>
      <c r="I747" s="32">
        <v>1386</v>
      </c>
      <c r="J747" s="63">
        <f>VLOOKUP(I747,pTRAIT!A:B,2,FALSE)</f>
        <v>0</v>
      </c>
      <c r="K747" s="63" t="s">
        <v>2725</v>
      </c>
      <c r="L747" s="63"/>
      <c r="M747" s="63" t="s">
        <v>2437</v>
      </c>
      <c r="N747" s="63" t="s">
        <v>2730</v>
      </c>
      <c r="O747" s="63"/>
      <c r="P747" s="63"/>
      <c r="Q747" s="63"/>
      <c r="R747" s="63" t="s">
        <v>2431</v>
      </c>
      <c r="S747" s="63"/>
      <c r="T747" s="63" t="s">
        <v>2737</v>
      </c>
      <c r="U747" s="63"/>
      <c r="V747" s="63"/>
      <c r="W747" s="63" t="s">
        <v>2431</v>
      </c>
      <c r="X747" s="63"/>
      <c r="Y747" s="63" t="s">
        <v>2740</v>
      </c>
      <c r="Z747" s="63"/>
      <c r="AA747" s="63" t="s">
        <v>2728</v>
      </c>
      <c r="AB747" s="63"/>
      <c r="AC747" s="63" t="str">
        <f t="shared" si="23"/>
        <v>EM5 Al1 Pun-sge;NST=TP</v>
      </c>
      <c r="AD747" s="34">
        <v>1420</v>
      </c>
      <c r="AE747" s="40" t="str">
        <f>VLOOKUP(AD747,pTRAIT!A:B,2,FALSE)</f>
        <v>EM5RTUeCM5Pu;RIN=RF / ;RIN=RF</v>
      </c>
      <c r="AF747" s="63">
        <f>VLOOKUP($AD747,pTRAIT!$A:$X,7,FALSE)</f>
        <v>0</v>
      </c>
      <c r="AG747" s="63">
        <f>VLOOKUP($AD747,pTRAIT!$A:$X,8,FALSE)</f>
        <v>0</v>
      </c>
      <c r="AH747" s="63">
        <f>VLOOKUP($AD747,pTRAIT!$A:$X,9,FALSE)</f>
        <v>0</v>
      </c>
      <c r="AI747" s="63">
        <f>VLOOKUP($AD747,pTRAIT!$A:$X,10,FALSE)</f>
        <v>0</v>
      </c>
      <c r="AJ747" s="63">
        <f>VLOOKUP($AD747,pTRAIT!$A:$X,11,FALSE)</f>
        <v>0</v>
      </c>
      <c r="AK747" s="63">
        <f>VLOOKUP($AD747,pTRAIT!$A:$X,12,FALSE)</f>
        <v>0</v>
      </c>
      <c r="AL747" s="63">
        <f>VLOOKUP($AD747,pTRAIT!$A:$X,13,FALSE)</f>
        <v>0</v>
      </c>
      <c r="AM747" s="63">
        <f>VLOOKUP($AD747,pTRAIT!$A:$X,14,FALSE)</f>
        <v>0</v>
      </c>
      <c r="AN747" s="63">
        <f>VLOOKUP($AD747,pTRAIT!$A:$X,15,FALSE)</f>
        <v>0</v>
      </c>
      <c r="AO747" s="63">
        <f>VLOOKUP($AD747,pTRAIT!$A:$X,16,FALSE)</f>
        <v>0</v>
      </c>
      <c r="AP747" s="63">
        <f>VLOOKUP($AD747,pTRAIT!$A:$X,17,FALSE)</f>
        <v>0</v>
      </c>
      <c r="AQ747" s="63">
        <f>VLOOKUP($AD747,pTRAIT!$A:$X,18,FALSE)</f>
        <v>0</v>
      </c>
      <c r="AR747" s="63">
        <f>VLOOKUP($AD747,pTRAIT!$A:$X,19,FALSE)</f>
        <v>0</v>
      </c>
      <c r="AS747" s="63">
        <f>VLOOKUP($AD747,pTRAIT!$A:$X,20,FALSE)</f>
        <v>0</v>
      </c>
      <c r="AT747" s="63">
        <f>VLOOKUP($AD747,pTRAIT!$A:$X,21,FALSE)</f>
        <v>0</v>
      </c>
      <c r="AU747" s="63">
        <f>VLOOKUP($AD747,pTRAIT!$A:$X,22,FALSE)</f>
        <v>0</v>
      </c>
      <c r="AV747" s="63">
        <f>VLOOKUP($AD747,pTRAIT!$A:$X,23,FALSE)</f>
        <v>0</v>
      </c>
      <c r="AW747" s="63">
        <f>VLOOKUP($AD747,pTRAIT!$A:$X,24,FALSE)</f>
        <v>0</v>
      </c>
      <c r="AX747" s="67" t="s">
        <v>3487</v>
      </c>
      <c r="AY747" s="71" t="s">
        <v>3937</v>
      </c>
    </row>
    <row r="748" spans="1:51" ht="12" customHeight="1" x14ac:dyDescent="0.25">
      <c r="A748" s="32">
        <v>1386</v>
      </c>
      <c r="B748" s="33" t="s">
        <v>5</v>
      </c>
      <c r="C748" s="34">
        <v>1448</v>
      </c>
      <c r="D748" s="32" t="str">
        <f t="shared" si="22"/>
        <v>1386X1448</v>
      </c>
      <c r="E748" s="52" t="s">
        <v>1625</v>
      </c>
      <c r="F748" s="61" t="s">
        <v>2371</v>
      </c>
      <c r="G748" s="41" t="s">
        <v>43</v>
      </c>
      <c r="H748" s="45"/>
      <c r="I748" s="32">
        <v>1386</v>
      </c>
      <c r="J748" s="63">
        <f>VLOOKUP(I748,pTRAIT!A:B,2,FALSE)</f>
        <v>0</v>
      </c>
      <c r="K748" s="63" t="s">
        <v>2725</v>
      </c>
      <c r="L748" s="63"/>
      <c r="M748" s="63" t="s">
        <v>2437</v>
      </c>
      <c r="N748" s="63" t="s">
        <v>2730</v>
      </c>
      <c r="O748" s="63"/>
      <c r="P748" s="63"/>
      <c r="Q748" s="63"/>
      <c r="R748" s="63" t="s">
        <v>2431</v>
      </c>
      <c r="S748" s="63"/>
      <c r="T748" s="63" t="s">
        <v>2737</v>
      </c>
      <c r="U748" s="63"/>
      <c r="V748" s="63"/>
      <c r="W748" s="63" t="s">
        <v>2431</v>
      </c>
      <c r="X748" s="63"/>
      <c r="Y748" s="63" t="s">
        <v>2740</v>
      </c>
      <c r="Z748" s="63"/>
      <c r="AA748" s="63" t="s">
        <v>2728</v>
      </c>
      <c r="AB748" s="63"/>
      <c r="AC748" s="63" t="str">
        <f t="shared" si="23"/>
        <v>EM5 Al1 Pun-sge;NST=TP</v>
      </c>
      <c r="AD748" s="34">
        <v>1448</v>
      </c>
      <c r="AE748" s="40" t="str">
        <f>VLOOKUP(AD748,pTRAIT!A:B,2,FALSE)</f>
        <v>EM5CM5Pu;RIN=RF / ;RIN=RF</v>
      </c>
      <c r="AF748" s="63">
        <f>VLOOKUP($AD748,pTRAIT!$A:$X,7,FALSE)</f>
        <v>0</v>
      </c>
      <c r="AG748" s="63">
        <f>VLOOKUP($AD748,pTRAIT!$A:$X,8,FALSE)</f>
        <v>0</v>
      </c>
      <c r="AH748" s="63">
        <f>VLOOKUP($AD748,pTRAIT!$A:$X,9,FALSE)</f>
        <v>0</v>
      </c>
      <c r="AI748" s="63">
        <f>VLOOKUP($AD748,pTRAIT!$A:$X,10,FALSE)</f>
        <v>0</v>
      </c>
      <c r="AJ748" s="63">
        <f>VLOOKUP($AD748,pTRAIT!$A:$X,11,FALSE)</f>
        <v>0</v>
      </c>
      <c r="AK748" s="63">
        <f>VLOOKUP($AD748,pTRAIT!$A:$X,12,FALSE)</f>
        <v>0</v>
      </c>
      <c r="AL748" s="63">
        <f>VLOOKUP($AD748,pTRAIT!$A:$X,13,FALSE)</f>
        <v>0</v>
      </c>
      <c r="AM748" s="63">
        <f>VLOOKUP($AD748,pTRAIT!$A:$X,14,FALSE)</f>
        <v>0</v>
      </c>
      <c r="AN748" s="63">
        <f>VLOOKUP($AD748,pTRAIT!$A:$X,15,FALSE)</f>
        <v>0</v>
      </c>
      <c r="AO748" s="63">
        <f>VLOOKUP($AD748,pTRAIT!$A:$X,16,FALSE)</f>
        <v>0</v>
      </c>
      <c r="AP748" s="63">
        <f>VLOOKUP($AD748,pTRAIT!$A:$X,17,FALSE)</f>
        <v>0</v>
      </c>
      <c r="AQ748" s="63">
        <f>VLOOKUP($AD748,pTRAIT!$A:$X,18,FALSE)</f>
        <v>0</v>
      </c>
      <c r="AR748" s="63">
        <f>VLOOKUP($AD748,pTRAIT!$A:$X,19,FALSE)</f>
        <v>0</v>
      </c>
      <c r="AS748" s="63">
        <f>VLOOKUP($AD748,pTRAIT!$A:$X,20,FALSE)</f>
        <v>0</v>
      </c>
      <c r="AT748" s="63">
        <f>VLOOKUP($AD748,pTRAIT!$A:$X,21,FALSE)</f>
        <v>0</v>
      </c>
      <c r="AU748" s="63">
        <f>VLOOKUP($AD748,pTRAIT!$A:$X,22,FALSE)</f>
        <v>0</v>
      </c>
      <c r="AV748" s="63">
        <f>VLOOKUP($AD748,pTRAIT!$A:$X,23,FALSE)</f>
        <v>0</v>
      </c>
      <c r="AW748" s="63">
        <f>VLOOKUP($AD748,pTRAIT!$A:$X,24,FALSE)</f>
        <v>0</v>
      </c>
      <c r="AX748" s="67" t="s">
        <v>3488</v>
      </c>
      <c r="AY748" s="71" t="s">
        <v>3938</v>
      </c>
    </row>
    <row r="749" spans="1:51" ht="12" customHeight="1" x14ac:dyDescent="0.25">
      <c r="A749" s="32">
        <v>1386</v>
      </c>
      <c r="B749" s="33" t="s">
        <v>5</v>
      </c>
      <c r="C749" s="34">
        <v>1483</v>
      </c>
      <c r="D749" s="32" t="str">
        <f t="shared" si="22"/>
        <v>1386X1483</v>
      </c>
      <c r="E749" s="52" t="s">
        <v>1625</v>
      </c>
      <c r="F749" s="61" t="s">
        <v>2372</v>
      </c>
      <c r="G749" s="41" t="s">
        <v>43</v>
      </c>
      <c r="H749" s="45"/>
      <c r="I749" s="32">
        <v>1386</v>
      </c>
      <c r="J749" s="63">
        <f>VLOOKUP(I749,pTRAIT!A:B,2,FALSE)</f>
        <v>0</v>
      </c>
      <c r="K749" s="63" t="s">
        <v>2725</v>
      </c>
      <c r="L749" s="63"/>
      <c r="M749" s="63" t="s">
        <v>2437</v>
      </c>
      <c r="N749" s="63" t="s">
        <v>2730</v>
      </c>
      <c r="O749" s="63"/>
      <c r="P749" s="63"/>
      <c r="Q749" s="63"/>
      <c r="R749" s="63" t="s">
        <v>2431</v>
      </c>
      <c r="S749" s="63"/>
      <c r="T749" s="63" t="s">
        <v>2737</v>
      </c>
      <c r="U749" s="63"/>
      <c r="V749" s="63"/>
      <c r="W749" s="63" t="s">
        <v>2431</v>
      </c>
      <c r="X749" s="63"/>
      <c r="Y749" s="63" t="s">
        <v>2740</v>
      </c>
      <c r="Z749" s="63"/>
      <c r="AA749" s="63" t="s">
        <v>2728</v>
      </c>
      <c r="AB749" s="63"/>
      <c r="AC749" s="63" t="str">
        <f t="shared" si="23"/>
        <v>EM5 Al1 Pun-sge;NST=TP</v>
      </c>
      <c r="AD749" s="34">
        <v>1483</v>
      </c>
      <c r="AE749" s="40" t="str">
        <f>VLOOKUP(AD749,pTRAIT!A:B,2,FALSE)</f>
        <v>EM5RTUeCM5Pu;RIN=RF / ;RIN=RF</v>
      </c>
      <c r="AF749" s="63">
        <f>VLOOKUP($AD749,pTRAIT!$A:$X,7,FALSE)</f>
        <v>0</v>
      </c>
      <c r="AG749" s="63">
        <f>VLOOKUP($AD749,pTRAIT!$A:$X,8,FALSE)</f>
        <v>0</v>
      </c>
      <c r="AH749" s="63">
        <f>VLOOKUP($AD749,pTRAIT!$A:$X,9,FALSE)</f>
        <v>0</v>
      </c>
      <c r="AI749" s="63">
        <f>VLOOKUP($AD749,pTRAIT!$A:$X,10,FALSE)</f>
        <v>0</v>
      </c>
      <c r="AJ749" s="63">
        <f>VLOOKUP($AD749,pTRAIT!$A:$X,11,FALSE)</f>
        <v>0</v>
      </c>
      <c r="AK749" s="63">
        <f>VLOOKUP($AD749,pTRAIT!$A:$X,12,FALSE)</f>
        <v>0</v>
      </c>
      <c r="AL749" s="63">
        <f>VLOOKUP($AD749,pTRAIT!$A:$X,13,FALSE)</f>
        <v>0</v>
      </c>
      <c r="AM749" s="63">
        <f>VLOOKUP($AD749,pTRAIT!$A:$X,14,FALSE)</f>
        <v>0</v>
      </c>
      <c r="AN749" s="63">
        <f>VLOOKUP($AD749,pTRAIT!$A:$X,15,FALSE)</f>
        <v>0</v>
      </c>
      <c r="AO749" s="63">
        <f>VLOOKUP($AD749,pTRAIT!$A:$X,16,FALSE)</f>
        <v>0</v>
      </c>
      <c r="AP749" s="63">
        <f>VLOOKUP($AD749,pTRAIT!$A:$X,17,FALSE)</f>
        <v>0</v>
      </c>
      <c r="AQ749" s="63">
        <f>VLOOKUP($AD749,pTRAIT!$A:$X,18,FALSE)</f>
        <v>0</v>
      </c>
      <c r="AR749" s="63">
        <f>VLOOKUP($AD749,pTRAIT!$A:$X,19,FALSE)</f>
        <v>0</v>
      </c>
      <c r="AS749" s="63">
        <f>VLOOKUP($AD749,pTRAIT!$A:$X,20,FALSE)</f>
        <v>0</v>
      </c>
      <c r="AT749" s="63">
        <f>VLOOKUP($AD749,pTRAIT!$A:$X,21,FALSE)</f>
        <v>0</v>
      </c>
      <c r="AU749" s="63">
        <f>VLOOKUP($AD749,pTRAIT!$A:$X,22,FALSE)</f>
        <v>0</v>
      </c>
      <c r="AV749" s="63">
        <f>VLOOKUP($AD749,pTRAIT!$A:$X,23,FALSE)</f>
        <v>0</v>
      </c>
      <c r="AW749" s="63">
        <f>VLOOKUP($AD749,pTRAIT!$A:$X,24,FALSE)</f>
        <v>0</v>
      </c>
      <c r="AX749" s="67" t="s">
        <v>3489</v>
      </c>
      <c r="AY749" s="71" t="s">
        <v>3937</v>
      </c>
    </row>
    <row r="750" spans="1:51" ht="12" customHeight="1" x14ac:dyDescent="0.25">
      <c r="A750" s="32">
        <v>1386</v>
      </c>
      <c r="B750" s="33" t="s">
        <v>5</v>
      </c>
      <c r="C750" s="34">
        <v>1528</v>
      </c>
      <c r="D750" s="32" t="str">
        <f t="shared" si="22"/>
        <v>1386X1528</v>
      </c>
      <c r="E750" s="52" t="s">
        <v>1625</v>
      </c>
      <c r="F750" s="61" t="s">
        <v>2373</v>
      </c>
      <c r="G750" s="41" t="s">
        <v>43</v>
      </c>
      <c r="H750" s="38"/>
      <c r="I750" s="32">
        <v>1386</v>
      </c>
      <c r="J750" s="63">
        <f>VLOOKUP(I750,pTRAIT!A:B,2,FALSE)</f>
        <v>0</v>
      </c>
      <c r="K750" s="63" t="s">
        <v>2725</v>
      </c>
      <c r="L750" s="63"/>
      <c r="M750" s="63" t="s">
        <v>2437</v>
      </c>
      <c r="N750" s="63" t="s">
        <v>2730</v>
      </c>
      <c r="O750" s="63"/>
      <c r="P750" s="63"/>
      <c r="Q750" s="63"/>
      <c r="R750" s="63" t="s">
        <v>2431</v>
      </c>
      <c r="S750" s="63"/>
      <c r="T750" s="63" t="s">
        <v>2737</v>
      </c>
      <c r="U750" s="63"/>
      <c r="V750" s="63"/>
      <c r="W750" s="63" t="s">
        <v>2431</v>
      </c>
      <c r="X750" s="63"/>
      <c r="Y750" s="63" t="s">
        <v>2740</v>
      </c>
      <c r="Z750" s="63"/>
      <c r="AA750" s="63" t="s">
        <v>2728</v>
      </c>
      <c r="AB750" s="63"/>
      <c r="AC750" s="63" t="str">
        <f t="shared" si="23"/>
        <v>EM5 Al1 Pun-sge;NST=TP</v>
      </c>
      <c r="AD750" s="34">
        <v>1528</v>
      </c>
      <c r="AE750" s="40" t="str">
        <f>VLOOKUP(AD750,pTRAIT!A:B,2,FALSE)</f>
        <v>EM5RTUe(So5)Cf9Pu;RIN=RF / ;RIN=RF</v>
      </c>
      <c r="AF750" s="63">
        <f>VLOOKUP($AD750,pTRAIT!$A:$X,7,FALSE)</f>
        <v>0</v>
      </c>
      <c r="AG750" s="63">
        <f>VLOOKUP($AD750,pTRAIT!$A:$X,8,FALSE)</f>
        <v>0</v>
      </c>
      <c r="AH750" s="63">
        <f>VLOOKUP($AD750,pTRAIT!$A:$X,9,FALSE)</f>
        <v>0</v>
      </c>
      <c r="AI750" s="63">
        <f>VLOOKUP($AD750,pTRAIT!$A:$X,10,FALSE)</f>
        <v>0</v>
      </c>
      <c r="AJ750" s="63">
        <f>VLOOKUP($AD750,pTRAIT!$A:$X,11,FALSE)</f>
        <v>0</v>
      </c>
      <c r="AK750" s="63">
        <f>VLOOKUP($AD750,pTRAIT!$A:$X,12,FALSE)</f>
        <v>0</v>
      </c>
      <c r="AL750" s="63">
        <f>VLOOKUP($AD750,pTRAIT!$A:$X,13,FALSE)</f>
        <v>0</v>
      </c>
      <c r="AM750" s="63">
        <f>VLOOKUP($AD750,pTRAIT!$A:$X,14,FALSE)</f>
        <v>0</v>
      </c>
      <c r="AN750" s="63">
        <f>VLOOKUP($AD750,pTRAIT!$A:$X,15,FALSE)</f>
        <v>0</v>
      </c>
      <c r="AO750" s="63">
        <f>VLOOKUP($AD750,pTRAIT!$A:$X,16,FALSE)</f>
        <v>0</v>
      </c>
      <c r="AP750" s="63">
        <f>VLOOKUP($AD750,pTRAIT!$A:$X,17,FALSE)</f>
        <v>0</v>
      </c>
      <c r="AQ750" s="63">
        <f>VLOOKUP($AD750,pTRAIT!$A:$X,18,FALSE)</f>
        <v>0</v>
      </c>
      <c r="AR750" s="63">
        <f>VLOOKUP($AD750,pTRAIT!$A:$X,19,FALSE)</f>
        <v>0</v>
      </c>
      <c r="AS750" s="63">
        <f>VLOOKUP($AD750,pTRAIT!$A:$X,20,FALSE)</f>
        <v>0</v>
      </c>
      <c r="AT750" s="63">
        <f>VLOOKUP($AD750,pTRAIT!$A:$X,21,FALSE)</f>
        <v>0</v>
      </c>
      <c r="AU750" s="63">
        <f>VLOOKUP($AD750,pTRAIT!$A:$X,22,FALSE)</f>
        <v>0</v>
      </c>
      <c r="AV750" s="63">
        <f>VLOOKUP($AD750,pTRAIT!$A:$X,23,FALSE)</f>
        <v>0</v>
      </c>
      <c r="AW750" s="63">
        <f>VLOOKUP($AD750,pTRAIT!$A:$X,24,FALSE)</f>
        <v>0</v>
      </c>
      <c r="AX750" s="67" t="s">
        <v>3490</v>
      </c>
      <c r="AY750" s="71" t="s">
        <v>3939</v>
      </c>
    </row>
    <row r="751" spans="1:51" ht="12" customHeight="1" x14ac:dyDescent="0.25">
      <c r="A751" s="32">
        <v>1387</v>
      </c>
      <c r="B751" s="33" t="s">
        <v>5</v>
      </c>
      <c r="C751" s="34">
        <v>1466</v>
      </c>
      <c r="D751" s="32" t="str">
        <f t="shared" si="22"/>
        <v>1387X1466</v>
      </c>
      <c r="E751" s="52" t="s">
        <v>1625</v>
      </c>
      <c r="F751" s="61" t="s">
        <v>2374</v>
      </c>
      <c r="G751" s="41" t="s">
        <v>43</v>
      </c>
      <c r="H751" s="45"/>
      <c r="I751" s="32">
        <v>1387</v>
      </c>
      <c r="J751" s="63">
        <f>VLOOKUP(I751,pTRAIT!A:B,2,FALSE)</f>
        <v>0</v>
      </c>
      <c r="K751" s="63" t="s">
        <v>2725</v>
      </c>
      <c r="L751" s="63"/>
      <c r="M751" s="63" t="s">
        <v>2437</v>
      </c>
      <c r="N751" s="63" t="s">
        <v>2730</v>
      </c>
      <c r="O751" s="63"/>
      <c r="P751" s="63" t="s">
        <v>2732</v>
      </c>
      <c r="Q751" s="63" t="s">
        <v>2734</v>
      </c>
      <c r="R751" s="63" t="s">
        <v>2431</v>
      </c>
      <c r="S751" s="63"/>
      <c r="T751" s="63" t="s">
        <v>2737</v>
      </c>
      <c r="U751" s="63"/>
      <c r="V751" s="63"/>
      <c r="W751" s="63" t="s">
        <v>2431</v>
      </c>
      <c r="X751" s="63"/>
      <c r="Y751" s="63" t="s">
        <v>2740</v>
      </c>
      <c r="Z751" s="63"/>
      <c r="AA751" s="63" t="s">
        <v>2728</v>
      </c>
      <c r="AB751" s="63"/>
      <c r="AC751" s="63" t="str">
        <f t="shared" si="23"/>
        <v>EM5RTUe Al1 Pun-sge;NST=TP</v>
      </c>
      <c r="AD751" s="34">
        <v>1466</v>
      </c>
      <c r="AE751" s="40" t="str">
        <f>VLOOKUP(AD751,pTRAIT!A:B,2,FALSE)</f>
        <v>EM5RTUeCM5(Pu);RIN=RF / EM5RTUeCM5Pu;RIN=RF</v>
      </c>
      <c r="AF751" s="63">
        <f>VLOOKUP($AD751,pTRAIT!$A:$X,7,FALSE)</f>
        <v>0</v>
      </c>
      <c r="AG751" s="63">
        <f>VLOOKUP($AD751,pTRAIT!$A:$X,8,FALSE)</f>
        <v>0</v>
      </c>
      <c r="AH751" s="63">
        <f>VLOOKUP($AD751,pTRAIT!$A:$X,9,FALSE)</f>
        <v>0</v>
      </c>
      <c r="AI751" s="63">
        <f>VLOOKUP($AD751,pTRAIT!$A:$X,10,FALSE)</f>
        <v>0</v>
      </c>
      <c r="AJ751" s="63">
        <f>VLOOKUP($AD751,pTRAIT!$A:$X,11,FALSE)</f>
        <v>0</v>
      </c>
      <c r="AK751" s="63">
        <f>VLOOKUP($AD751,pTRAIT!$A:$X,12,FALSE)</f>
        <v>0</v>
      </c>
      <c r="AL751" s="63">
        <f>VLOOKUP($AD751,pTRAIT!$A:$X,13,FALSE)</f>
        <v>0</v>
      </c>
      <c r="AM751" s="63">
        <f>VLOOKUP($AD751,pTRAIT!$A:$X,14,FALSE)</f>
        <v>0</v>
      </c>
      <c r="AN751" s="63">
        <f>VLOOKUP($AD751,pTRAIT!$A:$X,15,FALSE)</f>
        <v>0</v>
      </c>
      <c r="AO751" s="63">
        <f>VLOOKUP($AD751,pTRAIT!$A:$X,16,FALSE)</f>
        <v>0</v>
      </c>
      <c r="AP751" s="63">
        <f>VLOOKUP($AD751,pTRAIT!$A:$X,17,FALSE)</f>
        <v>0</v>
      </c>
      <c r="AQ751" s="63">
        <f>VLOOKUP($AD751,pTRAIT!$A:$X,18,FALSE)</f>
        <v>0</v>
      </c>
      <c r="AR751" s="63">
        <f>VLOOKUP($AD751,pTRAIT!$A:$X,19,FALSE)</f>
        <v>0</v>
      </c>
      <c r="AS751" s="63">
        <f>VLOOKUP($AD751,pTRAIT!$A:$X,20,FALSE)</f>
        <v>0</v>
      </c>
      <c r="AT751" s="63">
        <f>VLOOKUP($AD751,pTRAIT!$A:$X,21,FALSE)</f>
        <v>0</v>
      </c>
      <c r="AU751" s="63">
        <f>VLOOKUP($AD751,pTRAIT!$A:$X,22,FALSE)</f>
        <v>0</v>
      </c>
      <c r="AV751" s="63">
        <f>VLOOKUP($AD751,pTRAIT!$A:$X,23,FALSE)</f>
        <v>0</v>
      </c>
      <c r="AW751" s="63">
        <f>VLOOKUP($AD751,pTRAIT!$A:$X,24,FALSE)</f>
        <v>0</v>
      </c>
      <c r="AX751" s="67" t="s">
        <v>3491</v>
      </c>
      <c r="AY751" s="71" t="s">
        <v>3940</v>
      </c>
    </row>
    <row r="752" spans="1:51" ht="12" customHeight="1" x14ac:dyDescent="0.25">
      <c r="A752" s="32">
        <v>1387</v>
      </c>
      <c r="B752" s="33" t="s">
        <v>5</v>
      </c>
      <c r="C752" s="34">
        <v>1468</v>
      </c>
      <c r="D752" s="32" t="str">
        <f t="shared" si="22"/>
        <v>1387X1468</v>
      </c>
      <c r="E752" s="52" t="s">
        <v>1625</v>
      </c>
      <c r="F752" s="61" t="s">
        <v>2375</v>
      </c>
      <c r="G752" s="41" t="s">
        <v>43</v>
      </c>
      <c r="H752" s="45"/>
      <c r="I752" s="32">
        <v>1387</v>
      </c>
      <c r="J752" s="63">
        <f>VLOOKUP(I752,pTRAIT!A:B,2,FALSE)</f>
        <v>0</v>
      </c>
      <c r="K752" s="63" t="s">
        <v>2725</v>
      </c>
      <c r="L752" s="63"/>
      <c r="M752" s="63" t="s">
        <v>2437</v>
      </c>
      <c r="N752" s="63" t="s">
        <v>2730</v>
      </c>
      <c r="O752" s="63"/>
      <c r="P752" s="63" t="s">
        <v>2732</v>
      </c>
      <c r="Q752" s="63" t="s">
        <v>2734</v>
      </c>
      <c r="R752" s="63" t="s">
        <v>2431</v>
      </c>
      <c r="S752" s="63"/>
      <c r="T752" s="63" t="s">
        <v>2737</v>
      </c>
      <c r="U752" s="63"/>
      <c r="V752" s="63"/>
      <c r="W752" s="63" t="s">
        <v>2431</v>
      </c>
      <c r="X752" s="63"/>
      <c r="Y752" s="63" t="s">
        <v>2740</v>
      </c>
      <c r="Z752" s="63"/>
      <c r="AA752" s="63" t="s">
        <v>2728</v>
      </c>
      <c r="AB752" s="63"/>
      <c r="AC752" s="63" t="str">
        <f t="shared" si="23"/>
        <v>EM5RTUe Al1 Pun-sge;NST=TP</v>
      </c>
      <c r="AD752" s="34">
        <v>1468</v>
      </c>
      <c r="AE752" s="40" t="str">
        <f>VLOOKUP(AD752,pTRAIT!A:B,2,FALSE)</f>
        <v>EM5RTUeCM5(Pu);RIN=RF / EM5CM5Pu;RIN=RF</v>
      </c>
      <c r="AF752" s="63">
        <f>VLOOKUP($AD752,pTRAIT!$A:$X,7,FALSE)</f>
        <v>0</v>
      </c>
      <c r="AG752" s="63">
        <f>VLOOKUP($AD752,pTRAIT!$A:$X,8,FALSE)</f>
        <v>0</v>
      </c>
      <c r="AH752" s="63">
        <f>VLOOKUP($AD752,pTRAIT!$A:$X,9,FALSE)</f>
        <v>0</v>
      </c>
      <c r="AI752" s="63">
        <f>VLOOKUP($AD752,pTRAIT!$A:$X,10,FALSE)</f>
        <v>0</v>
      </c>
      <c r="AJ752" s="63">
        <f>VLOOKUP($AD752,pTRAIT!$A:$X,11,FALSE)</f>
        <v>0</v>
      </c>
      <c r="AK752" s="63">
        <f>VLOOKUP($AD752,pTRAIT!$A:$X,12,FALSE)</f>
        <v>0</v>
      </c>
      <c r="AL752" s="63">
        <f>VLOOKUP($AD752,pTRAIT!$A:$X,13,FALSE)</f>
        <v>0</v>
      </c>
      <c r="AM752" s="63">
        <f>VLOOKUP($AD752,pTRAIT!$A:$X,14,FALSE)</f>
        <v>0</v>
      </c>
      <c r="AN752" s="63">
        <f>VLOOKUP($AD752,pTRAIT!$A:$X,15,FALSE)</f>
        <v>0</v>
      </c>
      <c r="AO752" s="63">
        <f>VLOOKUP($AD752,pTRAIT!$A:$X,16,FALSE)</f>
        <v>0</v>
      </c>
      <c r="AP752" s="63">
        <f>VLOOKUP($AD752,pTRAIT!$A:$X,17,FALSE)</f>
        <v>0</v>
      </c>
      <c r="AQ752" s="63">
        <f>VLOOKUP($AD752,pTRAIT!$A:$X,18,FALSE)</f>
        <v>0</v>
      </c>
      <c r="AR752" s="63">
        <f>VLOOKUP($AD752,pTRAIT!$A:$X,19,FALSE)</f>
        <v>0</v>
      </c>
      <c r="AS752" s="63">
        <f>VLOOKUP($AD752,pTRAIT!$A:$X,20,FALSE)</f>
        <v>0</v>
      </c>
      <c r="AT752" s="63">
        <f>VLOOKUP($AD752,pTRAIT!$A:$X,21,FALSE)</f>
        <v>0</v>
      </c>
      <c r="AU752" s="63">
        <f>VLOOKUP($AD752,pTRAIT!$A:$X,22,FALSE)</f>
        <v>0</v>
      </c>
      <c r="AV752" s="63">
        <f>VLOOKUP($AD752,pTRAIT!$A:$X,23,FALSE)</f>
        <v>0</v>
      </c>
      <c r="AW752" s="63">
        <f>VLOOKUP($AD752,pTRAIT!$A:$X,24,FALSE)</f>
        <v>0</v>
      </c>
      <c r="AX752" s="67" t="s">
        <v>3492</v>
      </c>
      <c r="AY752" s="71" t="s">
        <v>3941</v>
      </c>
    </row>
    <row r="753" spans="1:51" ht="12" customHeight="1" x14ac:dyDescent="0.25">
      <c r="A753" s="32">
        <v>1387</v>
      </c>
      <c r="B753" s="33" t="s">
        <v>5</v>
      </c>
      <c r="C753" s="34">
        <v>1471</v>
      </c>
      <c r="D753" s="32" t="str">
        <f t="shared" si="22"/>
        <v>1387X1471</v>
      </c>
      <c r="E753" s="52" t="s">
        <v>1625</v>
      </c>
      <c r="F753" s="61" t="s">
        <v>2376</v>
      </c>
      <c r="G753" s="41" t="s">
        <v>43</v>
      </c>
      <c r="H753" s="45"/>
      <c r="I753" s="32">
        <v>1387</v>
      </c>
      <c r="J753" s="63">
        <f>VLOOKUP(I753,pTRAIT!A:B,2,FALSE)</f>
        <v>0</v>
      </c>
      <c r="K753" s="63" t="s">
        <v>2725</v>
      </c>
      <c r="L753" s="63"/>
      <c r="M753" s="63" t="s">
        <v>2437</v>
      </c>
      <c r="N753" s="63" t="s">
        <v>2730</v>
      </c>
      <c r="O753" s="63"/>
      <c r="P753" s="63" t="s">
        <v>2732</v>
      </c>
      <c r="Q753" s="63" t="s">
        <v>2734</v>
      </c>
      <c r="R753" s="63" t="s">
        <v>2431</v>
      </c>
      <c r="S753" s="63"/>
      <c r="T753" s="63" t="s">
        <v>2737</v>
      </c>
      <c r="U753" s="63"/>
      <c r="V753" s="63"/>
      <c r="W753" s="63" t="s">
        <v>2431</v>
      </c>
      <c r="X753" s="63"/>
      <c r="Y753" s="63" t="s">
        <v>2740</v>
      </c>
      <c r="Z753" s="63"/>
      <c r="AA753" s="63" t="s">
        <v>2728</v>
      </c>
      <c r="AB753" s="63"/>
      <c r="AC753" s="63" t="str">
        <f t="shared" si="23"/>
        <v>EM5RTUe Al1 Pun-sge;NST=TP</v>
      </c>
      <c r="AD753" s="34">
        <v>1471</v>
      </c>
      <c r="AE753" s="40" t="str">
        <f>VLOOKUP(AD753,pTRAIT!A:B,2,FALSE)</f>
        <v>EM5RTUeCM5(Pu);RIN=RF / EM5UePu;RIN=RF</v>
      </c>
      <c r="AF753" s="63">
        <f>VLOOKUP($AD753,pTRAIT!$A:$X,7,FALSE)</f>
        <v>0</v>
      </c>
      <c r="AG753" s="63">
        <f>VLOOKUP($AD753,pTRAIT!$A:$X,8,FALSE)</f>
        <v>0</v>
      </c>
      <c r="AH753" s="63">
        <f>VLOOKUP($AD753,pTRAIT!$A:$X,9,FALSE)</f>
        <v>0</v>
      </c>
      <c r="AI753" s="63">
        <f>VLOOKUP($AD753,pTRAIT!$A:$X,10,FALSE)</f>
        <v>0</v>
      </c>
      <c r="AJ753" s="63">
        <f>VLOOKUP($AD753,pTRAIT!$A:$X,11,FALSE)</f>
        <v>0</v>
      </c>
      <c r="AK753" s="63">
        <f>VLOOKUP($AD753,pTRAIT!$A:$X,12,FALSE)</f>
        <v>0</v>
      </c>
      <c r="AL753" s="63">
        <f>VLOOKUP($AD753,pTRAIT!$A:$X,13,FALSE)</f>
        <v>0</v>
      </c>
      <c r="AM753" s="63">
        <f>VLOOKUP($AD753,pTRAIT!$A:$X,14,FALSE)</f>
        <v>0</v>
      </c>
      <c r="AN753" s="63">
        <f>VLOOKUP($AD753,pTRAIT!$A:$X,15,FALSE)</f>
        <v>0</v>
      </c>
      <c r="AO753" s="63">
        <f>VLOOKUP($AD753,pTRAIT!$A:$X,16,FALSE)</f>
        <v>0</v>
      </c>
      <c r="AP753" s="63">
        <f>VLOOKUP($AD753,pTRAIT!$A:$X,17,FALSE)</f>
        <v>0</v>
      </c>
      <c r="AQ753" s="63">
        <f>VLOOKUP($AD753,pTRAIT!$A:$X,18,FALSE)</f>
        <v>0</v>
      </c>
      <c r="AR753" s="63">
        <f>VLOOKUP($AD753,pTRAIT!$A:$X,19,FALSE)</f>
        <v>0</v>
      </c>
      <c r="AS753" s="63">
        <f>VLOOKUP($AD753,pTRAIT!$A:$X,20,FALSE)</f>
        <v>0</v>
      </c>
      <c r="AT753" s="63">
        <f>VLOOKUP($AD753,pTRAIT!$A:$X,21,FALSE)</f>
        <v>0</v>
      </c>
      <c r="AU753" s="63">
        <f>VLOOKUP($AD753,pTRAIT!$A:$X,22,FALSE)</f>
        <v>0</v>
      </c>
      <c r="AV753" s="63">
        <f>VLOOKUP($AD753,pTRAIT!$A:$X,23,FALSE)</f>
        <v>0</v>
      </c>
      <c r="AW753" s="63">
        <f>VLOOKUP($AD753,pTRAIT!$A:$X,24,FALSE)</f>
        <v>0</v>
      </c>
      <c r="AX753" s="67" t="s">
        <v>3493</v>
      </c>
      <c r="AY753" s="71" t="s">
        <v>3942</v>
      </c>
    </row>
    <row r="754" spans="1:51" ht="12" customHeight="1" x14ac:dyDescent="0.25">
      <c r="A754" s="32">
        <v>1387</v>
      </c>
      <c r="B754" s="33" t="s">
        <v>5</v>
      </c>
      <c r="C754" s="34">
        <v>1475</v>
      </c>
      <c r="D754" s="32" t="str">
        <f t="shared" si="22"/>
        <v>1387X1475</v>
      </c>
      <c r="E754" s="52" t="s">
        <v>1625</v>
      </c>
      <c r="F754" s="61" t="s">
        <v>2377</v>
      </c>
      <c r="G754" s="41" t="s">
        <v>43</v>
      </c>
      <c r="H754" s="45"/>
      <c r="I754" s="32">
        <v>1387</v>
      </c>
      <c r="J754" s="63">
        <f>VLOOKUP(I754,pTRAIT!A:B,2,FALSE)</f>
        <v>0</v>
      </c>
      <c r="K754" s="63" t="s">
        <v>2725</v>
      </c>
      <c r="L754" s="63"/>
      <c r="M754" s="63" t="s">
        <v>2437</v>
      </c>
      <c r="N754" s="63" t="s">
        <v>2730</v>
      </c>
      <c r="O754" s="63"/>
      <c r="P754" s="63" t="s">
        <v>2732</v>
      </c>
      <c r="Q754" s="63" t="s">
        <v>2734</v>
      </c>
      <c r="R754" s="63" t="s">
        <v>2431</v>
      </c>
      <c r="S754" s="63"/>
      <c r="T754" s="63" t="s">
        <v>2737</v>
      </c>
      <c r="U754" s="63"/>
      <c r="V754" s="63"/>
      <c r="W754" s="63" t="s">
        <v>2431</v>
      </c>
      <c r="X754" s="63"/>
      <c r="Y754" s="63" t="s">
        <v>2740</v>
      </c>
      <c r="Z754" s="63"/>
      <c r="AA754" s="63" t="s">
        <v>2728</v>
      </c>
      <c r="AB754" s="63"/>
      <c r="AC754" s="63" t="str">
        <f t="shared" si="23"/>
        <v>EM5RTUe Al1 Pun-sge;NST=TP</v>
      </c>
      <c r="AD754" s="34">
        <v>1475</v>
      </c>
      <c r="AE754" s="40" t="str">
        <f>VLOOKUP(AD754,pTRAIT!A:B,2,FALSE)</f>
        <v>EM5RTUeCM5(Pu);RIN=RF / EM5RTUeCM5Pu;RIN=RS</v>
      </c>
      <c r="AF754" s="63">
        <f>VLOOKUP($AD754,pTRAIT!$A:$X,7,FALSE)</f>
        <v>0</v>
      </c>
      <c r="AG754" s="63">
        <f>VLOOKUP($AD754,pTRAIT!$A:$X,8,FALSE)</f>
        <v>0</v>
      </c>
      <c r="AH754" s="63">
        <f>VLOOKUP($AD754,pTRAIT!$A:$X,9,FALSE)</f>
        <v>0</v>
      </c>
      <c r="AI754" s="63">
        <f>VLOOKUP($AD754,pTRAIT!$A:$X,10,FALSE)</f>
        <v>0</v>
      </c>
      <c r="AJ754" s="63">
        <f>VLOOKUP($AD754,pTRAIT!$A:$X,11,FALSE)</f>
        <v>0</v>
      </c>
      <c r="AK754" s="63">
        <f>VLOOKUP($AD754,pTRAIT!$A:$X,12,FALSE)</f>
        <v>0</v>
      </c>
      <c r="AL754" s="63">
        <f>VLOOKUP($AD754,pTRAIT!$A:$X,13,FALSE)</f>
        <v>0</v>
      </c>
      <c r="AM754" s="63">
        <f>VLOOKUP($AD754,pTRAIT!$A:$X,14,FALSE)</f>
        <v>0</v>
      </c>
      <c r="AN754" s="63">
        <f>VLOOKUP($AD754,pTRAIT!$A:$X,15,FALSE)</f>
        <v>0</v>
      </c>
      <c r="AO754" s="63">
        <f>VLOOKUP($AD754,pTRAIT!$A:$X,16,FALSE)</f>
        <v>0</v>
      </c>
      <c r="AP754" s="63">
        <f>VLOOKUP($AD754,pTRAIT!$A:$X,17,FALSE)</f>
        <v>0</v>
      </c>
      <c r="AQ754" s="63">
        <f>VLOOKUP($AD754,pTRAIT!$A:$X,18,FALSE)</f>
        <v>0</v>
      </c>
      <c r="AR754" s="63">
        <f>VLOOKUP($AD754,pTRAIT!$A:$X,19,FALSE)</f>
        <v>0</v>
      </c>
      <c r="AS754" s="63">
        <f>VLOOKUP($AD754,pTRAIT!$A:$X,20,FALSE)</f>
        <v>0</v>
      </c>
      <c r="AT754" s="63">
        <f>VLOOKUP($AD754,pTRAIT!$A:$X,21,FALSE)</f>
        <v>0</v>
      </c>
      <c r="AU754" s="63">
        <f>VLOOKUP($AD754,pTRAIT!$A:$X,22,FALSE)</f>
        <v>0</v>
      </c>
      <c r="AV754" s="63">
        <f>VLOOKUP($AD754,pTRAIT!$A:$X,23,FALSE)</f>
        <v>0</v>
      </c>
      <c r="AW754" s="63">
        <f>VLOOKUP($AD754,pTRAIT!$A:$X,24,FALSE)</f>
        <v>0</v>
      </c>
      <c r="AX754" s="67" t="s">
        <v>3494</v>
      </c>
      <c r="AY754" s="71" t="s">
        <v>3943</v>
      </c>
    </row>
    <row r="755" spans="1:51" ht="12" customHeight="1" x14ac:dyDescent="0.25">
      <c r="A755" s="32">
        <v>1387</v>
      </c>
      <c r="B755" s="33" t="s">
        <v>5</v>
      </c>
      <c r="C755" s="34">
        <v>1477</v>
      </c>
      <c r="D755" s="32" t="str">
        <f t="shared" si="22"/>
        <v>1387X1477</v>
      </c>
      <c r="E755" s="52" t="s">
        <v>1625</v>
      </c>
      <c r="F755" s="61" t="s">
        <v>2378</v>
      </c>
      <c r="G755" s="41" t="s">
        <v>43</v>
      </c>
      <c r="H755" s="45"/>
      <c r="I755" s="32">
        <v>1387</v>
      </c>
      <c r="J755" s="63">
        <f>VLOOKUP(I755,pTRAIT!A:B,2,FALSE)</f>
        <v>0</v>
      </c>
      <c r="K755" s="63" t="s">
        <v>2725</v>
      </c>
      <c r="L755" s="63"/>
      <c r="M755" s="63" t="s">
        <v>2437</v>
      </c>
      <c r="N755" s="63" t="s">
        <v>2730</v>
      </c>
      <c r="O755" s="63"/>
      <c r="P755" s="63" t="s">
        <v>2732</v>
      </c>
      <c r="Q755" s="63" t="s">
        <v>2734</v>
      </c>
      <c r="R755" s="63" t="s">
        <v>2431</v>
      </c>
      <c r="S755" s="63"/>
      <c r="T755" s="63" t="s">
        <v>2737</v>
      </c>
      <c r="U755" s="63"/>
      <c r="V755" s="63"/>
      <c r="W755" s="63" t="s">
        <v>2431</v>
      </c>
      <c r="X755" s="63"/>
      <c r="Y755" s="63" t="s">
        <v>2740</v>
      </c>
      <c r="Z755" s="63"/>
      <c r="AA755" s="63" t="s">
        <v>2728</v>
      </c>
      <c r="AB755" s="63"/>
      <c r="AC755" s="63" t="str">
        <f t="shared" si="23"/>
        <v>EM5RTUe Al1 Pun-sge;NST=TP</v>
      </c>
      <c r="AD755" s="34">
        <v>1477</v>
      </c>
      <c r="AE755" s="40" t="str">
        <f>VLOOKUP(AD755,pTRAIT!A:B,2,FALSE)</f>
        <v>EM5RTUeCM5(Pu);RIN=RF / EM5RTUeCM5Pu;RIN=RS</v>
      </c>
      <c r="AF755" s="63">
        <f>VLOOKUP($AD755,pTRAIT!$A:$X,7,FALSE)</f>
        <v>0</v>
      </c>
      <c r="AG755" s="63">
        <f>VLOOKUP($AD755,pTRAIT!$A:$X,8,FALSE)</f>
        <v>0</v>
      </c>
      <c r="AH755" s="63">
        <f>VLOOKUP($AD755,pTRAIT!$A:$X,9,FALSE)</f>
        <v>0</v>
      </c>
      <c r="AI755" s="63">
        <f>VLOOKUP($AD755,pTRAIT!$A:$X,10,FALSE)</f>
        <v>0</v>
      </c>
      <c r="AJ755" s="63">
        <f>VLOOKUP($AD755,pTRAIT!$A:$X,11,FALSE)</f>
        <v>0</v>
      </c>
      <c r="AK755" s="63">
        <f>VLOOKUP($AD755,pTRAIT!$A:$X,12,FALSE)</f>
        <v>0</v>
      </c>
      <c r="AL755" s="63">
        <f>VLOOKUP($AD755,pTRAIT!$A:$X,13,FALSE)</f>
        <v>0</v>
      </c>
      <c r="AM755" s="63">
        <f>VLOOKUP($AD755,pTRAIT!$A:$X,14,FALSE)</f>
        <v>0</v>
      </c>
      <c r="AN755" s="63">
        <f>VLOOKUP($AD755,pTRAIT!$A:$X,15,FALSE)</f>
        <v>0</v>
      </c>
      <c r="AO755" s="63">
        <f>VLOOKUP($AD755,pTRAIT!$A:$X,16,FALSE)</f>
        <v>0</v>
      </c>
      <c r="AP755" s="63">
        <f>VLOOKUP($AD755,pTRAIT!$A:$X,17,FALSE)</f>
        <v>0</v>
      </c>
      <c r="AQ755" s="63">
        <f>VLOOKUP($AD755,pTRAIT!$A:$X,18,FALSE)</f>
        <v>0</v>
      </c>
      <c r="AR755" s="63">
        <f>VLOOKUP($AD755,pTRAIT!$A:$X,19,FALSE)</f>
        <v>0</v>
      </c>
      <c r="AS755" s="63">
        <f>VLOOKUP($AD755,pTRAIT!$A:$X,20,FALSE)</f>
        <v>0</v>
      </c>
      <c r="AT755" s="63">
        <f>VLOOKUP($AD755,pTRAIT!$A:$X,21,FALSE)</f>
        <v>0</v>
      </c>
      <c r="AU755" s="63">
        <f>VLOOKUP($AD755,pTRAIT!$A:$X,22,FALSE)</f>
        <v>0</v>
      </c>
      <c r="AV755" s="63">
        <f>VLOOKUP($AD755,pTRAIT!$A:$X,23,FALSE)</f>
        <v>0</v>
      </c>
      <c r="AW755" s="63">
        <f>VLOOKUP($AD755,pTRAIT!$A:$X,24,FALSE)</f>
        <v>0</v>
      </c>
      <c r="AX755" s="67" t="s">
        <v>3495</v>
      </c>
      <c r="AY755" s="71" t="s">
        <v>3943</v>
      </c>
    </row>
    <row r="756" spans="1:51" ht="12" customHeight="1" x14ac:dyDescent="0.25">
      <c r="A756" s="32">
        <v>1388</v>
      </c>
      <c r="B756" s="33" t="s">
        <v>5</v>
      </c>
      <c r="C756" s="34">
        <v>475</v>
      </c>
      <c r="D756" s="32" t="str">
        <f t="shared" si="22"/>
        <v>1388X475</v>
      </c>
      <c r="E756" s="52" t="s">
        <v>1625</v>
      </c>
      <c r="F756" s="61" t="s">
        <v>2379</v>
      </c>
      <c r="G756" s="41" t="s">
        <v>43</v>
      </c>
      <c r="H756" s="38"/>
      <c r="I756" s="32">
        <v>1388</v>
      </c>
      <c r="J756" s="63">
        <f>VLOOKUP(I756,pTRAIT!A:B,2,FALSE)</f>
        <v>0</v>
      </c>
      <c r="K756" s="63" t="s">
        <v>2725</v>
      </c>
      <c r="L756" s="63"/>
      <c r="M756" s="63" t="s">
        <v>2437</v>
      </c>
      <c r="N756" s="63" t="s">
        <v>2730</v>
      </c>
      <c r="O756" s="63"/>
      <c r="P756" s="63" t="s">
        <v>2732</v>
      </c>
      <c r="Q756" s="63"/>
      <c r="R756" s="63" t="s">
        <v>2431</v>
      </c>
      <c r="S756" s="63"/>
      <c r="T756" s="63" t="s">
        <v>2737</v>
      </c>
      <c r="U756" s="63"/>
      <c r="V756" s="63"/>
      <c r="W756" s="63" t="s">
        <v>2431</v>
      </c>
      <c r="X756" s="63"/>
      <c r="Y756" s="63" t="s">
        <v>2740</v>
      </c>
      <c r="Z756" s="63"/>
      <c r="AA756" s="63" t="s">
        <v>2728</v>
      </c>
      <c r="AB756" s="63"/>
      <c r="AC756" s="63" t="str">
        <f t="shared" si="23"/>
        <v>EM5RT Al1 Pun-sge;NST=TP</v>
      </c>
      <c r="AD756" s="34">
        <v>475</v>
      </c>
      <c r="AE756" s="40" t="str">
        <f>VLOOKUP(AD756,pTRAIT!A:B,2,FALSE)</f>
        <v>EM5RTUeMi1;RIN=RF / EM5RTCM5Pu;RIN=RF</v>
      </c>
      <c r="AF756" s="63">
        <f>VLOOKUP($AD756,pTRAIT!$A:$X,7,FALSE)</f>
        <v>0</v>
      </c>
      <c r="AG756" s="63">
        <f>VLOOKUP($AD756,pTRAIT!$A:$X,8,FALSE)</f>
        <v>0</v>
      </c>
      <c r="AH756" s="63">
        <f>VLOOKUP($AD756,pTRAIT!$A:$X,9,FALSE)</f>
        <v>0</v>
      </c>
      <c r="AI756" s="63">
        <f>VLOOKUP($AD756,pTRAIT!$A:$X,10,FALSE)</f>
        <v>0</v>
      </c>
      <c r="AJ756" s="63">
        <f>VLOOKUP($AD756,pTRAIT!$A:$X,11,FALSE)</f>
        <v>0</v>
      </c>
      <c r="AK756" s="63">
        <f>VLOOKUP($AD756,pTRAIT!$A:$X,12,FALSE)</f>
        <v>0</v>
      </c>
      <c r="AL756" s="63">
        <f>VLOOKUP($AD756,pTRAIT!$A:$X,13,FALSE)</f>
        <v>0</v>
      </c>
      <c r="AM756" s="63">
        <f>VLOOKUP($AD756,pTRAIT!$A:$X,14,FALSE)</f>
        <v>0</v>
      </c>
      <c r="AN756" s="63">
        <f>VLOOKUP($AD756,pTRAIT!$A:$X,15,FALSE)</f>
        <v>0</v>
      </c>
      <c r="AO756" s="63">
        <f>VLOOKUP($AD756,pTRAIT!$A:$X,16,FALSE)</f>
        <v>0</v>
      </c>
      <c r="AP756" s="63">
        <f>VLOOKUP($AD756,pTRAIT!$A:$X,17,FALSE)</f>
        <v>0</v>
      </c>
      <c r="AQ756" s="63">
        <f>VLOOKUP($AD756,pTRAIT!$A:$X,18,FALSE)</f>
        <v>0</v>
      </c>
      <c r="AR756" s="63">
        <f>VLOOKUP($AD756,pTRAIT!$A:$X,19,FALSE)</f>
        <v>0</v>
      </c>
      <c r="AS756" s="63">
        <f>VLOOKUP($AD756,pTRAIT!$A:$X,20,FALSE)</f>
        <v>0</v>
      </c>
      <c r="AT756" s="63">
        <f>VLOOKUP($AD756,pTRAIT!$A:$X,21,FALSE)</f>
        <v>0</v>
      </c>
      <c r="AU756" s="63">
        <f>VLOOKUP($AD756,pTRAIT!$A:$X,22,FALSE)</f>
        <v>0</v>
      </c>
      <c r="AV756" s="63">
        <f>VLOOKUP($AD756,pTRAIT!$A:$X,23,FALSE)</f>
        <v>0</v>
      </c>
      <c r="AW756" s="63">
        <f>VLOOKUP($AD756,pTRAIT!$A:$X,24,FALSE)</f>
        <v>0</v>
      </c>
      <c r="AX756" s="67" t="s">
        <v>3496</v>
      </c>
      <c r="AY756" s="71" t="s">
        <v>3944</v>
      </c>
    </row>
    <row r="757" spans="1:51" ht="12" customHeight="1" x14ac:dyDescent="0.25">
      <c r="A757" s="32">
        <v>1388</v>
      </c>
      <c r="B757" s="33" t="s">
        <v>5</v>
      </c>
      <c r="C757" s="34">
        <v>519</v>
      </c>
      <c r="D757" s="32" t="str">
        <f t="shared" si="22"/>
        <v>1388X519</v>
      </c>
      <c r="E757" s="52" t="s">
        <v>1625</v>
      </c>
      <c r="F757" s="61" t="s">
        <v>2380</v>
      </c>
      <c r="G757" s="41" t="s">
        <v>43</v>
      </c>
      <c r="H757" s="38"/>
      <c r="I757" s="32">
        <v>1388</v>
      </c>
      <c r="J757" s="63">
        <f>VLOOKUP(I757,pTRAIT!A:B,2,FALSE)</f>
        <v>0</v>
      </c>
      <c r="K757" s="63" t="s">
        <v>2725</v>
      </c>
      <c r="L757" s="63"/>
      <c r="M757" s="63" t="s">
        <v>2437</v>
      </c>
      <c r="N757" s="63" t="s">
        <v>2730</v>
      </c>
      <c r="O757" s="63"/>
      <c r="P757" s="63" t="s">
        <v>2732</v>
      </c>
      <c r="Q757" s="63"/>
      <c r="R757" s="63" t="s">
        <v>2431</v>
      </c>
      <c r="S757" s="63"/>
      <c r="T757" s="63" t="s">
        <v>2737</v>
      </c>
      <c r="U757" s="63"/>
      <c r="V757" s="63"/>
      <c r="W757" s="63" t="s">
        <v>2431</v>
      </c>
      <c r="X757" s="63"/>
      <c r="Y757" s="63" t="s">
        <v>2740</v>
      </c>
      <c r="Z757" s="63"/>
      <c r="AA757" s="63" t="s">
        <v>2728</v>
      </c>
      <c r="AB757" s="63"/>
      <c r="AC757" s="63" t="str">
        <f t="shared" si="23"/>
        <v>EM5RT Al1 Pun-sge;NST=TP</v>
      </c>
      <c r="AD757" s="34">
        <v>519</v>
      </c>
      <c r="AE757" s="40" t="str">
        <f>VLOOKUP(AD757,pTRAIT!A:B,2,FALSE)</f>
        <v>EM5Mi1Cf9;RIN=RF / EM5RTCM5Pu;RIN=RF</v>
      </c>
      <c r="AF757" s="63">
        <f>VLOOKUP($AD757,pTRAIT!$A:$X,7,FALSE)</f>
        <v>0</v>
      </c>
      <c r="AG757" s="63">
        <f>VLOOKUP($AD757,pTRAIT!$A:$X,8,FALSE)</f>
        <v>0</v>
      </c>
      <c r="AH757" s="63">
        <f>VLOOKUP($AD757,pTRAIT!$A:$X,9,FALSE)</f>
        <v>0</v>
      </c>
      <c r="AI757" s="63">
        <f>VLOOKUP($AD757,pTRAIT!$A:$X,10,FALSE)</f>
        <v>0</v>
      </c>
      <c r="AJ757" s="63">
        <f>VLOOKUP($AD757,pTRAIT!$A:$X,11,FALSE)</f>
        <v>0</v>
      </c>
      <c r="AK757" s="63">
        <f>VLOOKUP($AD757,pTRAIT!$A:$X,12,FALSE)</f>
        <v>0</v>
      </c>
      <c r="AL757" s="63">
        <f>VLOOKUP($AD757,pTRAIT!$A:$X,13,FALSE)</f>
        <v>0</v>
      </c>
      <c r="AM757" s="63">
        <f>VLOOKUP($AD757,pTRAIT!$A:$X,14,FALSE)</f>
        <v>0</v>
      </c>
      <c r="AN757" s="63">
        <f>VLOOKUP($AD757,pTRAIT!$A:$X,15,FALSE)</f>
        <v>0</v>
      </c>
      <c r="AO757" s="63">
        <f>VLOOKUP($AD757,pTRAIT!$A:$X,16,FALSE)</f>
        <v>0</v>
      </c>
      <c r="AP757" s="63">
        <f>VLOOKUP($AD757,pTRAIT!$A:$X,17,FALSE)</f>
        <v>0</v>
      </c>
      <c r="AQ757" s="63">
        <f>VLOOKUP($AD757,pTRAIT!$A:$X,18,FALSE)</f>
        <v>0</v>
      </c>
      <c r="AR757" s="63">
        <f>VLOOKUP($AD757,pTRAIT!$A:$X,19,FALSE)</f>
        <v>0</v>
      </c>
      <c r="AS757" s="63">
        <f>VLOOKUP($AD757,pTRAIT!$A:$X,20,FALSE)</f>
        <v>0</v>
      </c>
      <c r="AT757" s="63">
        <f>VLOOKUP($AD757,pTRAIT!$A:$X,21,FALSE)</f>
        <v>0</v>
      </c>
      <c r="AU757" s="63">
        <f>VLOOKUP($AD757,pTRAIT!$A:$X,22,FALSE)</f>
        <v>0</v>
      </c>
      <c r="AV757" s="63">
        <f>VLOOKUP($AD757,pTRAIT!$A:$X,23,FALSE)</f>
        <v>0</v>
      </c>
      <c r="AW757" s="63">
        <f>VLOOKUP($AD757,pTRAIT!$A:$X,24,FALSE)</f>
        <v>0</v>
      </c>
      <c r="AX757" s="67" t="s">
        <v>3497</v>
      </c>
      <c r="AY757" s="71" t="s">
        <v>3945</v>
      </c>
    </row>
    <row r="758" spans="1:51" ht="12" customHeight="1" x14ac:dyDescent="0.25">
      <c r="A758" s="32">
        <v>1388</v>
      </c>
      <c r="B758" s="33" t="s">
        <v>5</v>
      </c>
      <c r="C758" s="34">
        <v>562</v>
      </c>
      <c r="D758" s="32" t="str">
        <f t="shared" si="22"/>
        <v>1388X562</v>
      </c>
      <c r="E758" s="52" t="s">
        <v>1625</v>
      </c>
      <c r="F758" s="61" t="s">
        <v>2381</v>
      </c>
      <c r="G758" s="41" t="s">
        <v>43</v>
      </c>
      <c r="H758" s="38"/>
      <c r="I758" s="32">
        <v>1388</v>
      </c>
      <c r="J758" s="63">
        <f>VLOOKUP(I758,pTRAIT!A:B,2,FALSE)</f>
        <v>0</v>
      </c>
      <c r="K758" s="63" t="s">
        <v>2725</v>
      </c>
      <c r="L758" s="63"/>
      <c r="M758" s="63" t="s">
        <v>2437</v>
      </c>
      <c r="N758" s="63" t="s">
        <v>2730</v>
      </c>
      <c r="O758" s="63"/>
      <c r="P758" s="63" t="s">
        <v>2732</v>
      </c>
      <c r="Q758" s="63"/>
      <c r="R758" s="63" t="s">
        <v>2431</v>
      </c>
      <c r="S758" s="63"/>
      <c r="T758" s="63" t="s">
        <v>2737</v>
      </c>
      <c r="U758" s="63"/>
      <c r="V758" s="63"/>
      <c r="W758" s="63" t="s">
        <v>2431</v>
      </c>
      <c r="X758" s="63"/>
      <c r="Y758" s="63" t="s">
        <v>2740</v>
      </c>
      <c r="Z758" s="63"/>
      <c r="AA758" s="63" t="s">
        <v>2728</v>
      </c>
      <c r="AB758" s="63"/>
      <c r="AC758" s="63" t="str">
        <f t="shared" si="23"/>
        <v>EM5RT Al1 Pun-sge;NST=TP</v>
      </c>
      <c r="AD758" s="34">
        <v>562</v>
      </c>
      <c r="AE758" s="40" t="str">
        <f>VLOOKUP(AD758,pTRAIT!A:B,2,FALSE)</f>
        <v>EM5Mi1Cf9ogc;RIN=RF / EM5RTCM5Pu;RIN=RF</v>
      </c>
      <c r="AF758" s="63">
        <f>VLOOKUP($AD758,pTRAIT!$A:$X,7,FALSE)</f>
        <v>0</v>
      </c>
      <c r="AG758" s="63">
        <f>VLOOKUP($AD758,pTRAIT!$A:$X,8,FALSE)</f>
        <v>0</v>
      </c>
      <c r="AH758" s="63">
        <f>VLOOKUP($AD758,pTRAIT!$A:$X,9,FALSE)</f>
        <v>0</v>
      </c>
      <c r="AI758" s="63">
        <f>VLOOKUP($AD758,pTRAIT!$A:$X,10,FALSE)</f>
        <v>0</v>
      </c>
      <c r="AJ758" s="63">
        <f>VLOOKUP($AD758,pTRAIT!$A:$X,11,FALSE)</f>
        <v>0</v>
      </c>
      <c r="AK758" s="63">
        <f>VLOOKUP($AD758,pTRAIT!$A:$X,12,FALSE)</f>
        <v>0</v>
      </c>
      <c r="AL758" s="63">
        <f>VLOOKUP($AD758,pTRAIT!$A:$X,13,FALSE)</f>
        <v>0</v>
      </c>
      <c r="AM758" s="63">
        <f>VLOOKUP($AD758,pTRAIT!$A:$X,14,FALSE)</f>
        <v>0</v>
      </c>
      <c r="AN758" s="63">
        <f>VLOOKUP($AD758,pTRAIT!$A:$X,15,FALSE)</f>
        <v>0</v>
      </c>
      <c r="AO758" s="63">
        <f>VLOOKUP($AD758,pTRAIT!$A:$X,16,FALSE)</f>
        <v>0</v>
      </c>
      <c r="AP758" s="63">
        <f>VLOOKUP($AD758,pTRAIT!$A:$X,17,FALSE)</f>
        <v>0</v>
      </c>
      <c r="AQ758" s="63">
        <f>VLOOKUP($AD758,pTRAIT!$A:$X,18,FALSE)</f>
        <v>0</v>
      </c>
      <c r="AR758" s="63">
        <f>VLOOKUP($AD758,pTRAIT!$A:$X,19,FALSE)</f>
        <v>0</v>
      </c>
      <c r="AS758" s="63">
        <f>VLOOKUP($AD758,pTRAIT!$A:$X,20,FALSE)</f>
        <v>0</v>
      </c>
      <c r="AT758" s="63">
        <f>VLOOKUP($AD758,pTRAIT!$A:$X,21,FALSE)</f>
        <v>0</v>
      </c>
      <c r="AU758" s="63">
        <f>VLOOKUP($AD758,pTRAIT!$A:$X,22,FALSE)</f>
        <v>0</v>
      </c>
      <c r="AV758" s="63">
        <f>VLOOKUP($AD758,pTRAIT!$A:$X,23,FALSE)</f>
        <v>0</v>
      </c>
      <c r="AW758" s="63">
        <f>VLOOKUP($AD758,pTRAIT!$A:$X,24,FALSE)</f>
        <v>0</v>
      </c>
      <c r="AX758" s="67" t="s">
        <v>3498</v>
      </c>
      <c r="AY758" s="71" t="s">
        <v>3946</v>
      </c>
    </row>
    <row r="759" spans="1:51" ht="12" customHeight="1" x14ac:dyDescent="0.25">
      <c r="A759" s="32">
        <v>1388</v>
      </c>
      <c r="B759" s="33" t="s">
        <v>5</v>
      </c>
      <c r="C759" s="34">
        <v>601</v>
      </c>
      <c r="D759" s="32" t="str">
        <f t="shared" si="22"/>
        <v>1388X601</v>
      </c>
      <c r="E759" s="52" t="s">
        <v>1625</v>
      </c>
      <c r="F759" s="61" t="s">
        <v>2382</v>
      </c>
      <c r="G759" s="41" t="s">
        <v>43</v>
      </c>
      <c r="H759" s="38"/>
      <c r="I759" s="32">
        <v>1388</v>
      </c>
      <c r="J759" s="63">
        <f>VLOOKUP(I759,pTRAIT!A:B,2,FALSE)</f>
        <v>0</v>
      </c>
      <c r="K759" s="63" t="s">
        <v>2725</v>
      </c>
      <c r="L759" s="63"/>
      <c r="M759" s="63" t="s">
        <v>2437</v>
      </c>
      <c r="N759" s="63" t="s">
        <v>2730</v>
      </c>
      <c r="O759" s="63"/>
      <c r="P759" s="63" t="s">
        <v>2732</v>
      </c>
      <c r="Q759" s="63"/>
      <c r="R759" s="63" t="s">
        <v>2431</v>
      </c>
      <c r="S759" s="63"/>
      <c r="T759" s="63" t="s">
        <v>2737</v>
      </c>
      <c r="U759" s="63"/>
      <c r="V759" s="63"/>
      <c r="W759" s="63" t="s">
        <v>2431</v>
      </c>
      <c r="X759" s="63"/>
      <c r="Y759" s="63" t="s">
        <v>2740</v>
      </c>
      <c r="Z759" s="63"/>
      <c r="AA759" s="63" t="s">
        <v>2728</v>
      </c>
      <c r="AB759" s="63"/>
      <c r="AC759" s="63" t="str">
        <f t="shared" si="23"/>
        <v>EM5RT Al1 Pun-sge;NST=TP</v>
      </c>
      <c r="AD759" s="34">
        <v>601</v>
      </c>
      <c r="AE759" s="40" t="str">
        <f>VLOOKUP(AD759,pTRAIT!A:B,2,FALSE)</f>
        <v>EMi1Cf9ToCE;RIN=RF / EM5RTCM5Pu;RIN=RF</v>
      </c>
      <c r="AF759" s="63">
        <f>VLOOKUP($AD759,pTRAIT!$A:$X,7,FALSE)</f>
        <v>0</v>
      </c>
      <c r="AG759" s="63">
        <f>VLOOKUP($AD759,pTRAIT!$A:$X,8,FALSE)</f>
        <v>0</v>
      </c>
      <c r="AH759" s="63">
        <f>VLOOKUP($AD759,pTRAIT!$A:$X,9,FALSE)</f>
        <v>0</v>
      </c>
      <c r="AI759" s="63">
        <f>VLOOKUP($AD759,pTRAIT!$A:$X,10,FALSE)</f>
        <v>0</v>
      </c>
      <c r="AJ759" s="63">
        <f>VLOOKUP($AD759,pTRAIT!$A:$X,11,FALSE)</f>
        <v>0</v>
      </c>
      <c r="AK759" s="63">
        <f>VLOOKUP($AD759,pTRAIT!$A:$X,12,FALSE)</f>
        <v>0</v>
      </c>
      <c r="AL759" s="63">
        <f>VLOOKUP($AD759,pTRAIT!$A:$X,13,FALSE)</f>
        <v>0</v>
      </c>
      <c r="AM759" s="63">
        <f>VLOOKUP($AD759,pTRAIT!$A:$X,14,FALSE)</f>
        <v>0</v>
      </c>
      <c r="AN759" s="63">
        <f>VLOOKUP($AD759,pTRAIT!$A:$X,15,FALSE)</f>
        <v>0</v>
      </c>
      <c r="AO759" s="63">
        <f>VLOOKUP($AD759,pTRAIT!$A:$X,16,FALSE)</f>
        <v>0</v>
      </c>
      <c r="AP759" s="63">
        <f>VLOOKUP($AD759,pTRAIT!$A:$X,17,FALSE)</f>
        <v>0</v>
      </c>
      <c r="AQ759" s="63">
        <f>VLOOKUP($AD759,pTRAIT!$A:$X,18,FALSE)</f>
        <v>0</v>
      </c>
      <c r="AR759" s="63">
        <f>VLOOKUP($AD759,pTRAIT!$A:$X,19,FALSE)</f>
        <v>0</v>
      </c>
      <c r="AS759" s="63">
        <f>VLOOKUP($AD759,pTRAIT!$A:$X,20,FALSE)</f>
        <v>0</v>
      </c>
      <c r="AT759" s="63">
        <f>VLOOKUP($AD759,pTRAIT!$A:$X,21,FALSE)</f>
        <v>0</v>
      </c>
      <c r="AU759" s="63">
        <f>VLOOKUP($AD759,pTRAIT!$A:$X,22,FALSE)</f>
        <v>0</v>
      </c>
      <c r="AV759" s="63">
        <f>VLOOKUP($AD759,pTRAIT!$A:$X,23,FALSE)</f>
        <v>0</v>
      </c>
      <c r="AW759" s="63">
        <f>VLOOKUP($AD759,pTRAIT!$A:$X,24,FALSE)</f>
        <v>0</v>
      </c>
      <c r="AX759" s="67" t="s">
        <v>3499</v>
      </c>
      <c r="AY759" s="71" t="s">
        <v>3947</v>
      </c>
    </row>
    <row r="760" spans="1:51" ht="12" customHeight="1" x14ac:dyDescent="0.25">
      <c r="A760" s="32">
        <v>1388</v>
      </c>
      <c r="B760" s="33" t="s">
        <v>5</v>
      </c>
      <c r="C760" s="34">
        <v>642</v>
      </c>
      <c r="D760" s="32" t="str">
        <f t="shared" si="22"/>
        <v>1388X642</v>
      </c>
      <c r="E760" s="52" t="s">
        <v>1625</v>
      </c>
      <c r="F760" s="61" t="s">
        <v>2383</v>
      </c>
      <c r="G760" s="41" t="s">
        <v>43</v>
      </c>
      <c r="H760" s="38"/>
      <c r="I760" s="32">
        <v>1388</v>
      </c>
      <c r="J760" s="63">
        <f>VLOOKUP(I760,pTRAIT!A:B,2,FALSE)</f>
        <v>0</v>
      </c>
      <c r="K760" s="63" t="s">
        <v>2725</v>
      </c>
      <c r="L760" s="63"/>
      <c r="M760" s="63" t="s">
        <v>2437</v>
      </c>
      <c r="N760" s="63" t="s">
        <v>2730</v>
      </c>
      <c r="O760" s="63"/>
      <c r="P760" s="63" t="s">
        <v>2732</v>
      </c>
      <c r="Q760" s="63"/>
      <c r="R760" s="63" t="s">
        <v>2431</v>
      </c>
      <c r="S760" s="63"/>
      <c r="T760" s="63" t="s">
        <v>2737</v>
      </c>
      <c r="U760" s="63"/>
      <c r="V760" s="63"/>
      <c r="W760" s="63" t="s">
        <v>2431</v>
      </c>
      <c r="X760" s="63"/>
      <c r="Y760" s="63" t="s">
        <v>2740</v>
      </c>
      <c r="Z760" s="63"/>
      <c r="AA760" s="63" t="s">
        <v>2728</v>
      </c>
      <c r="AB760" s="63"/>
      <c r="AC760" s="63" t="str">
        <f t="shared" si="23"/>
        <v>EM5RT Al1 Pun-sge;NST=TP</v>
      </c>
      <c r="AD760" s="34">
        <v>642</v>
      </c>
      <c r="AE760" s="40" t="str">
        <f>VLOOKUP(AD760,pTRAIT!A:B,2,FALSE)</f>
        <v>EM5Mi1Cf9(Pu);RIN=RF / EM5RTCM5Pu;RIN=RF</v>
      </c>
      <c r="AF760" s="63">
        <f>VLOOKUP($AD760,pTRAIT!$A:$X,7,FALSE)</f>
        <v>0</v>
      </c>
      <c r="AG760" s="63">
        <f>VLOOKUP($AD760,pTRAIT!$A:$X,8,FALSE)</f>
        <v>0</v>
      </c>
      <c r="AH760" s="63">
        <f>VLOOKUP($AD760,pTRAIT!$A:$X,9,FALSE)</f>
        <v>0</v>
      </c>
      <c r="AI760" s="63">
        <f>VLOOKUP($AD760,pTRAIT!$A:$X,10,FALSE)</f>
        <v>0</v>
      </c>
      <c r="AJ760" s="63">
        <f>VLOOKUP($AD760,pTRAIT!$A:$X,11,FALSE)</f>
        <v>0</v>
      </c>
      <c r="AK760" s="63">
        <f>VLOOKUP($AD760,pTRAIT!$A:$X,12,FALSE)</f>
        <v>0</v>
      </c>
      <c r="AL760" s="63">
        <f>VLOOKUP($AD760,pTRAIT!$A:$X,13,FALSE)</f>
        <v>0</v>
      </c>
      <c r="AM760" s="63">
        <f>VLOOKUP($AD760,pTRAIT!$A:$X,14,FALSE)</f>
        <v>0</v>
      </c>
      <c r="AN760" s="63">
        <f>VLOOKUP($AD760,pTRAIT!$A:$X,15,FALSE)</f>
        <v>0</v>
      </c>
      <c r="AO760" s="63">
        <f>VLOOKUP($AD760,pTRAIT!$A:$X,16,FALSE)</f>
        <v>0</v>
      </c>
      <c r="AP760" s="63">
        <f>VLOOKUP($AD760,pTRAIT!$A:$X,17,FALSE)</f>
        <v>0</v>
      </c>
      <c r="AQ760" s="63">
        <f>VLOOKUP($AD760,pTRAIT!$A:$X,18,FALSE)</f>
        <v>0</v>
      </c>
      <c r="AR760" s="63">
        <f>VLOOKUP($AD760,pTRAIT!$A:$X,19,FALSE)</f>
        <v>0</v>
      </c>
      <c r="AS760" s="63">
        <f>VLOOKUP($AD760,pTRAIT!$A:$X,20,FALSE)</f>
        <v>0</v>
      </c>
      <c r="AT760" s="63">
        <f>VLOOKUP($AD760,pTRAIT!$A:$X,21,FALSE)</f>
        <v>0</v>
      </c>
      <c r="AU760" s="63">
        <f>VLOOKUP($AD760,pTRAIT!$A:$X,22,FALSE)</f>
        <v>0</v>
      </c>
      <c r="AV760" s="63">
        <f>VLOOKUP($AD760,pTRAIT!$A:$X,23,FALSE)</f>
        <v>0</v>
      </c>
      <c r="AW760" s="63">
        <f>VLOOKUP($AD760,pTRAIT!$A:$X,24,FALSE)</f>
        <v>0</v>
      </c>
      <c r="AX760" s="67" t="s">
        <v>3500</v>
      </c>
      <c r="AY760" s="71" t="s">
        <v>3948</v>
      </c>
    </row>
    <row r="761" spans="1:51" ht="12" customHeight="1" x14ac:dyDescent="0.25">
      <c r="A761" s="32">
        <v>1388</v>
      </c>
      <c r="B761" s="33" t="s">
        <v>5</v>
      </c>
      <c r="C761" s="34">
        <v>743</v>
      </c>
      <c r="D761" s="32" t="str">
        <f t="shared" si="22"/>
        <v>1388X743</v>
      </c>
      <c r="E761" s="52" t="s">
        <v>1625</v>
      </c>
      <c r="F761" s="61" t="s">
        <v>2384</v>
      </c>
      <c r="G761" s="41" t="s">
        <v>43</v>
      </c>
      <c r="H761" s="38"/>
      <c r="I761" s="32">
        <v>1388</v>
      </c>
      <c r="J761" s="63">
        <f>VLOOKUP(I761,pTRAIT!A:B,2,FALSE)</f>
        <v>0</v>
      </c>
      <c r="K761" s="63" t="s">
        <v>2725</v>
      </c>
      <c r="L761" s="63"/>
      <c r="M761" s="63" t="s">
        <v>2437</v>
      </c>
      <c r="N761" s="63" t="s">
        <v>2730</v>
      </c>
      <c r="O761" s="63"/>
      <c r="P761" s="63" t="s">
        <v>2732</v>
      </c>
      <c r="Q761" s="63"/>
      <c r="R761" s="63" t="s">
        <v>2431</v>
      </c>
      <c r="S761" s="63"/>
      <c r="T761" s="63" t="s">
        <v>2737</v>
      </c>
      <c r="U761" s="63"/>
      <c r="V761" s="63"/>
      <c r="W761" s="63" t="s">
        <v>2431</v>
      </c>
      <c r="X761" s="63"/>
      <c r="Y761" s="63" t="s">
        <v>2740</v>
      </c>
      <c r="Z761" s="63"/>
      <c r="AA761" s="63" t="s">
        <v>2728</v>
      </c>
      <c r="AB761" s="63"/>
      <c r="AC761" s="63" t="str">
        <f t="shared" si="23"/>
        <v>EM5RT Al1 Pun-sge;NST=TP</v>
      </c>
      <c r="AD761" s="34">
        <v>743</v>
      </c>
      <c r="AE761" s="40" t="str">
        <f>VLOOKUP(AD761,pTRAIT!A:B,2,FALSE)</f>
        <v>EM5UeMi1Cf9Pu;RIN=RS / EM5RTCM5Pu;RIN=RF</v>
      </c>
      <c r="AF761" s="63">
        <f>VLOOKUP($AD761,pTRAIT!$A:$X,7,FALSE)</f>
        <v>0</v>
      </c>
      <c r="AG761" s="63">
        <f>VLOOKUP($AD761,pTRAIT!$A:$X,8,FALSE)</f>
        <v>0</v>
      </c>
      <c r="AH761" s="63">
        <f>VLOOKUP($AD761,pTRAIT!$A:$X,9,FALSE)</f>
        <v>0</v>
      </c>
      <c r="AI761" s="63">
        <f>VLOOKUP($AD761,pTRAIT!$A:$X,10,FALSE)</f>
        <v>0</v>
      </c>
      <c r="AJ761" s="63">
        <f>VLOOKUP($AD761,pTRAIT!$A:$X,11,FALSE)</f>
        <v>0</v>
      </c>
      <c r="AK761" s="63">
        <f>VLOOKUP($AD761,pTRAIT!$A:$X,12,FALSE)</f>
        <v>0</v>
      </c>
      <c r="AL761" s="63">
        <f>VLOOKUP($AD761,pTRAIT!$A:$X,13,FALSE)</f>
        <v>0</v>
      </c>
      <c r="AM761" s="63">
        <f>VLOOKUP($AD761,pTRAIT!$A:$X,14,FALSE)</f>
        <v>0</v>
      </c>
      <c r="AN761" s="63">
        <f>VLOOKUP($AD761,pTRAIT!$A:$X,15,FALSE)</f>
        <v>0</v>
      </c>
      <c r="AO761" s="63">
        <f>VLOOKUP($AD761,pTRAIT!$A:$X,16,FALSE)</f>
        <v>0</v>
      </c>
      <c r="AP761" s="63">
        <f>VLOOKUP($AD761,pTRAIT!$A:$X,17,FALSE)</f>
        <v>0</v>
      </c>
      <c r="AQ761" s="63">
        <f>VLOOKUP($AD761,pTRAIT!$A:$X,18,FALSE)</f>
        <v>0</v>
      </c>
      <c r="AR761" s="63">
        <f>VLOOKUP($AD761,pTRAIT!$A:$X,19,FALSE)</f>
        <v>0</v>
      </c>
      <c r="AS761" s="63">
        <f>VLOOKUP($AD761,pTRAIT!$A:$X,20,FALSE)</f>
        <v>0</v>
      </c>
      <c r="AT761" s="63">
        <f>VLOOKUP($AD761,pTRAIT!$A:$X,21,FALSE)</f>
        <v>0</v>
      </c>
      <c r="AU761" s="63">
        <f>VLOOKUP($AD761,pTRAIT!$A:$X,22,FALSE)</f>
        <v>0</v>
      </c>
      <c r="AV761" s="63">
        <f>VLOOKUP($AD761,pTRAIT!$A:$X,23,FALSE)</f>
        <v>0</v>
      </c>
      <c r="AW761" s="63">
        <f>VLOOKUP($AD761,pTRAIT!$A:$X,24,FALSE)</f>
        <v>0</v>
      </c>
      <c r="AX761" s="67" t="s">
        <v>3501</v>
      </c>
      <c r="AY761" s="71" t="s">
        <v>3949</v>
      </c>
    </row>
    <row r="762" spans="1:51" ht="12" customHeight="1" x14ac:dyDescent="0.25">
      <c r="A762" s="32">
        <v>1388</v>
      </c>
      <c r="B762" s="33" t="s">
        <v>5</v>
      </c>
      <c r="C762" s="34">
        <v>771</v>
      </c>
      <c r="D762" s="32" t="str">
        <f t="shared" si="22"/>
        <v>1388X771</v>
      </c>
      <c r="E762" s="52" t="s">
        <v>1625</v>
      </c>
      <c r="F762" s="61" t="s">
        <v>2385</v>
      </c>
      <c r="G762" s="41" t="s">
        <v>43</v>
      </c>
      <c r="H762" s="38"/>
      <c r="I762" s="32">
        <v>1388</v>
      </c>
      <c r="J762" s="63">
        <f>VLOOKUP(I762,pTRAIT!A:B,2,FALSE)</f>
        <v>0</v>
      </c>
      <c r="K762" s="63" t="s">
        <v>2725</v>
      </c>
      <c r="L762" s="63"/>
      <c r="M762" s="63" t="s">
        <v>2437</v>
      </c>
      <c r="N762" s="63" t="s">
        <v>2730</v>
      </c>
      <c r="O762" s="63"/>
      <c r="P762" s="63" t="s">
        <v>2732</v>
      </c>
      <c r="Q762" s="63"/>
      <c r="R762" s="63" t="s">
        <v>2431</v>
      </c>
      <c r="S762" s="63"/>
      <c r="T762" s="63" t="s">
        <v>2737</v>
      </c>
      <c r="U762" s="63"/>
      <c r="V762" s="63"/>
      <c r="W762" s="63" t="s">
        <v>2431</v>
      </c>
      <c r="X762" s="63"/>
      <c r="Y762" s="63" t="s">
        <v>2740</v>
      </c>
      <c r="Z762" s="63"/>
      <c r="AA762" s="63" t="s">
        <v>2728</v>
      </c>
      <c r="AB762" s="63"/>
      <c r="AC762" s="63" t="str">
        <f>CONCATENATE(L11,M11,N11,O11,P11,Q11,R11,S11,T11,U11,V11,W11,X11,Y11,Z11,AA11,AB11,";",K11)</f>
        <v>ERo5So5n-sge;NST=X</v>
      </c>
      <c r="AD762" s="34">
        <v>771</v>
      </c>
      <c r="AE762" s="40" t="str">
        <f>VLOOKUP(AD762,pTRAIT!A:B,2,FALSE)</f>
        <v>EM5UeMi1(Cf9);RIN=RF / EM5RTCM5Pu;RIN=RF</v>
      </c>
      <c r="AF762" s="63">
        <f>VLOOKUP($AD762,pTRAIT!$A:$X,7,FALSE)</f>
        <v>0</v>
      </c>
      <c r="AG762" s="63">
        <f>VLOOKUP($AD762,pTRAIT!$A:$X,8,FALSE)</f>
        <v>0</v>
      </c>
      <c r="AH762" s="63">
        <f>VLOOKUP($AD762,pTRAIT!$A:$X,9,FALSE)</f>
        <v>0</v>
      </c>
      <c r="AI762" s="63">
        <f>VLOOKUP($AD762,pTRAIT!$A:$X,10,FALSE)</f>
        <v>0</v>
      </c>
      <c r="AJ762" s="63">
        <f>VLOOKUP($AD762,pTRAIT!$A:$X,11,FALSE)</f>
        <v>0</v>
      </c>
      <c r="AK762" s="63">
        <f>VLOOKUP($AD762,pTRAIT!$A:$X,12,FALSE)</f>
        <v>0</v>
      </c>
      <c r="AL762" s="63">
        <f>VLOOKUP($AD762,pTRAIT!$A:$X,13,FALSE)</f>
        <v>0</v>
      </c>
      <c r="AM762" s="63">
        <f>VLOOKUP($AD762,pTRAIT!$A:$X,14,FALSE)</f>
        <v>0</v>
      </c>
      <c r="AN762" s="63">
        <f>VLOOKUP($AD762,pTRAIT!$A:$X,15,FALSE)</f>
        <v>0</v>
      </c>
      <c r="AO762" s="63">
        <f>VLOOKUP($AD762,pTRAIT!$A:$X,16,FALSE)</f>
        <v>0</v>
      </c>
      <c r="AP762" s="63">
        <f>VLOOKUP($AD762,pTRAIT!$A:$X,17,FALSE)</f>
        <v>0</v>
      </c>
      <c r="AQ762" s="63">
        <f>VLOOKUP($AD762,pTRAIT!$A:$X,18,FALSE)</f>
        <v>0</v>
      </c>
      <c r="AR762" s="63">
        <f>VLOOKUP($AD762,pTRAIT!$A:$X,19,FALSE)</f>
        <v>0</v>
      </c>
      <c r="AS762" s="63">
        <f>VLOOKUP($AD762,pTRAIT!$A:$X,20,FALSE)</f>
        <v>0</v>
      </c>
      <c r="AT762" s="63">
        <f>VLOOKUP($AD762,pTRAIT!$A:$X,21,FALSE)</f>
        <v>0</v>
      </c>
      <c r="AU762" s="63">
        <f>VLOOKUP($AD762,pTRAIT!$A:$X,22,FALSE)</f>
        <v>0</v>
      </c>
      <c r="AV762" s="63">
        <f>VLOOKUP($AD762,pTRAIT!$A:$X,23,FALSE)</f>
        <v>0</v>
      </c>
      <c r="AW762" s="63">
        <f>VLOOKUP($AD762,pTRAIT!$A:$X,24,FALSE)</f>
        <v>0</v>
      </c>
      <c r="AX762" s="67" t="s">
        <v>3502</v>
      </c>
      <c r="AY762" s="71" t="s">
        <v>3950</v>
      </c>
    </row>
    <row r="763" spans="1:51" ht="12" customHeight="1" x14ac:dyDescent="0.25">
      <c r="A763" s="32">
        <v>1388</v>
      </c>
      <c r="B763" s="33" t="s">
        <v>5</v>
      </c>
      <c r="C763" s="34">
        <v>1436</v>
      </c>
      <c r="D763" s="32" t="str">
        <f t="shared" si="22"/>
        <v>1388X1436</v>
      </c>
      <c r="E763" s="52" t="s">
        <v>1625</v>
      </c>
      <c r="F763" s="61" t="s">
        <v>2386</v>
      </c>
      <c r="G763" s="41" t="s">
        <v>43</v>
      </c>
      <c r="H763" s="38"/>
      <c r="I763" s="32">
        <v>1388</v>
      </c>
      <c r="J763" s="63">
        <f>VLOOKUP(I763,pTRAIT!A:B,2,FALSE)</f>
        <v>0</v>
      </c>
      <c r="K763" s="63" t="s">
        <v>2725</v>
      </c>
      <c r="L763" s="63"/>
      <c r="M763" s="63" t="s">
        <v>2437</v>
      </c>
      <c r="N763" s="63" t="s">
        <v>2730</v>
      </c>
      <c r="O763" s="63"/>
      <c r="P763" s="63" t="s">
        <v>2732</v>
      </c>
      <c r="Q763" s="63"/>
      <c r="R763" s="63" t="s">
        <v>2431</v>
      </c>
      <c r="S763" s="63"/>
      <c r="T763" s="63" t="s">
        <v>2737</v>
      </c>
      <c r="U763" s="63"/>
      <c r="V763" s="63"/>
      <c r="W763" s="63" t="s">
        <v>2431</v>
      </c>
      <c r="X763" s="63"/>
      <c r="Y763" s="63" t="s">
        <v>2740</v>
      </c>
      <c r="Z763" s="63"/>
      <c r="AA763" s="63" t="s">
        <v>2728</v>
      </c>
      <c r="AB763" s="63"/>
      <c r="AC763" s="63"/>
      <c r="AD763" s="34">
        <v>1436</v>
      </c>
      <c r="AE763" s="40" t="str">
        <f>VLOOKUP(AD763,pTRAIT!A:B,2,FALSE)</f>
        <v>EM5CM5Pu;RIN=RF / EM5RTCM5Pu;RIN=RF</v>
      </c>
      <c r="AF763" s="63">
        <f>VLOOKUP($AD763,pTRAIT!$A:$X,7,FALSE)</f>
        <v>0</v>
      </c>
      <c r="AG763" s="63">
        <f>VLOOKUP($AD763,pTRAIT!$A:$X,8,FALSE)</f>
        <v>0</v>
      </c>
      <c r="AH763" s="63">
        <f>VLOOKUP($AD763,pTRAIT!$A:$X,9,FALSE)</f>
        <v>0</v>
      </c>
      <c r="AI763" s="63">
        <f>VLOOKUP($AD763,pTRAIT!$A:$X,10,FALSE)</f>
        <v>0</v>
      </c>
      <c r="AJ763" s="63">
        <f>VLOOKUP($AD763,pTRAIT!$A:$X,11,FALSE)</f>
        <v>0</v>
      </c>
      <c r="AK763" s="63">
        <f>VLOOKUP($AD763,pTRAIT!$A:$X,12,FALSE)</f>
        <v>0</v>
      </c>
      <c r="AL763" s="63">
        <f>VLOOKUP($AD763,pTRAIT!$A:$X,13,FALSE)</f>
        <v>0</v>
      </c>
      <c r="AM763" s="63">
        <f>VLOOKUP($AD763,pTRAIT!$A:$X,14,FALSE)</f>
        <v>0</v>
      </c>
      <c r="AN763" s="63">
        <f>VLOOKUP($AD763,pTRAIT!$A:$X,15,FALSE)</f>
        <v>0</v>
      </c>
      <c r="AO763" s="63">
        <f>VLOOKUP($AD763,pTRAIT!$A:$X,16,FALSE)</f>
        <v>0</v>
      </c>
      <c r="AP763" s="63">
        <f>VLOOKUP($AD763,pTRAIT!$A:$X,17,FALSE)</f>
        <v>0</v>
      </c>
      <c r="AQ763" s="63">
        <f>VLOOKUP($AD763,pTRAIT!$A:$X,18,FALSE)</f>
        <v>0</v>
      </c>
      <c r="AR763" s="63">
        <f>VLOOKUP($AD763,pTRAIT!$A:$X,19,FALSE)</f>
        <v>0</v>
      </c>
      <c r="AS763" s="63">
        <f>VLOOKUP($AD763,pTRAIT!$A:$X,20,FALSE)</f>
        <v>0</v>
      </c>
      <c r="AT763" s="63">
        <f>VLOOKUP($AD763,pTRAIT!$A:$X,21,FALSE)</f>
        <v>0</v>
      </c>
      <c r="AU763" s="63">
        <f>VLOOKUP($AD763,pTRAIT!$A:$X,22,FALSE)</f>
        <v>0</v>
      </c>
      <c r="AV763" s="63">
        <f>VLOOKUP($AD763,pTRAIT!$A:$X,23,FALSE)</f>
        <v>0</v>
      </c>
      <c r="AW763" s="63">
        <f>VLOOKUP($AD763,pTRAIT!$A:$X,24,FALSE)</f>
        <v>0</v>
      </c>
      <c r="AX763" s="67" t="s">
        <v>3503</v>
      </c>
      <c r="AY763" s="71" t="s">
        <v>3951</v>
      </c>
    </row>
    <row r="764" spans="1:51" ht="12" customHeight="1" x14ac:dyDescent="0.25">
      <c r="A764" s="32">
        <v>1388</v>
      </c>
      <c r="B764" s="33" t="s">
        <v>5</v>
      </c>
      <c r="C764" s="34">
        <v>1499</v>
      </c>
      <c r="D764" s="32" t="str">
        <f t="shared" si="22"/>
        <v>1388X1499</v>
      </c>
      <c r="E764" s="52" t="s">
        <v>1625</v>
      </c>
      <c r="F764" s="61" t="s">
        <v>2387</v>
      </c>
      <c r="G764" s="41" t="s">
        <v>43</v>
      </c>
      <c r="H764" s="45"/>
      <c r="I764" s="32">
        <v>1388</v>
      </c>
      <c r="J764" s="63">
        <f>VLOOKUP(I764,pTRAIT!A:B,2,FALSE)</f>
        <v>0</v>
      </c>
      <c r="K764" s="63" t="s">
        <v>2725</v>
      </c>
      <c r="L764" s="63"/>
      <c r="M764" s="63" t="s">
        <v>2437</v>
      </c>
      <c r="N764" s="63" t="s">
        <v>2730</v>
      </c>
      <c r="O764" s="63"/>
      <c r="P764" s="63" t="s">
        <v>2732</v>
      </c>
      <c r="Q764" s="63"/>
      <c r="R764" s="63" t="s">
        <v>2431</v>
      </c>
      <c r="S764" s="63"/>
      <c r="T764" s="63" t="s">
        <v>2737</v>
      </c>
      <c r="U764" s="63"/>
      <c r="V764" s="63"/>
      <c r="W764" s="63" t="s">
        <v>2431</v>
      </c>
      <c r="X764" s="63"/>
      <c r="Y764" s="63" t="s">
        <v>2740</v>
      </c>
      <c r="Z764" s="63"/>
      <c r="AA764" s="63" t="s">
        <v>2728</v>
      </c>
      <c r="AB764" s="63"/>
      <c r="AC764" s="63"/>
      <c r="AD764" s="34">
        <v>1499</v>
      </c>
      <c r="AE764" s="40" t="str">
        <f>VLOOKUP(AD764,pTRAIT!A:B,2,FALSE)</f>
        <v>EM5RTCM5Pu;RIN=RF / EM5RTUeCM5Pu;RIN=RF</v>
      </c>
      <c r="AF764" s="63">
        <f>VLOOKUP($AD764,pTRAIT!$A:$X,7,FALSE)</f>
        <v>0</v>
      </c>
      <c r="AG764" s="63">
        <f>VLOOKUP($AD764,pTRAIT!$A:$X,8,FALSE)</f>
        <v>0</v>
      </c>
      <c r="AH764" s="63">
        <f>VLOOKUP($AD764,pTRAIT!$A:$X,9,FALSE)</f>
        <v>0</v>
      </c>
      <c r="AI764" s="63">
        <f>VLOOKUP($AD764,pTRAIT!$A:$X,10,FALSE)</f>
        <v>0</v>
      </c>
      <c r="AJ764" s="63">
        <f>VLOOKUP($AD764,pTRAIT!$A:$X,11,FALSE)</f>
        <v>0</v>
      </c>
      <c r="AK764" s="63">
        <f>VLOOKUP($AD764,pTRAIT!$A:$X,12,FALSE)</f>
        <v>0</v>
      </c>
      <c r="AL764" s="63">
        <f>VLOOKUP($AD764,pTRAIT!$A:$X,13,FALSE)</f>
        <v>0</v>
      </c>
      <c r="AM764" s="63">
        <f>VLOOKUP($AD764,pTRAIT!$A:$X,14,FALSE)</f>
        <v>0</v>
      </c>
      <c r="AN764" s="63">
        <f>VLOOKUP($AD764,pTRAIT!$A:$X,15,FALSE)</f>
        <v>0</v>
      </c>
      <c r="AO764" s="63">
        <f>VLOOKUP($AD764,pTRAIT!$A:$X,16,FALSE)</f>
        <v>0</v>
      </c>
      <c r="AP764" s="63">
        <f>VLOOKUP($AD764,pTRAIT!$A:$X,17,FALSE)</f>
        <v>0</v>
      </c>
      <c r="AQ764" s="63">
        <f>VLOOKUP($AD764,pTRAIT!$A:$X,18,FALSE)</f>
        <v>0</v>
      </c>
      <c r="AR764" s="63">
        <f>VLOOKUP($AD764,pTRAIT!$A:$X,19,FALSE)</f>
        <v>0</v>
      </c>
      <c r="AS764" s="63">
        <f>VLOOKUP($AD764,pTRAIT!$A:$X,20,FALSE)</f>
        <v>0</v>
      </c>
      <c r="AT764" s="63">
        <f>VLOOKUP($AD764,pTRAIT!$A:$X,21,FALSE)</f>
        <v>0</v>
      </c>
      <c r="AU764" s="63">
        <f>VLOOKUP($AD764,pTRAIT!$A:$X,22,FALSE)</f>
        <v>0</v>
      </c>
      <c r="AV764" s="63">
        <f>VLOOKUP($AD764,pTRAIT!$A:$X,23,FALSE)</f>
        <v>0</v>
      </c>
      <c r="AW764" s="63">
        <f>VLOOKUP($AD764,pTRAIT!$A:$X,24,FALSE)</f>
        <v>0</v>
      </c>
      <c r="AX764" s="67" t="s">
        <v>3504</v>
      </c>
      <c r="AY764" s="71" t="s">
        <v>3952</v>
      </c>
    </row>
    <row r="765" spans="1:51" ht="12" customHeight="1" x14ac:dyDescent="0.25">
      <c r="A765" s="32">
        <v>1388</v>
      </c>
      <c r="B765" s="33" t="s">
        <v>5</v>
      </c>
      <c r="C765" s="34">
        <v>1501</v>
      </c>
      <c r="D765" s="32" t="str">
        <f t="shared" si="22"/>
        <v>1388X1501</v>
      </c>
      <c r="E765" s="52" t="s">
        <v>1625</v>
      </c>
      <c r="F765" s="61" t="s">
        <v>2388</v>
      </c>
      <c r="G765" s="41" t="s">
        <v>43</v>
      </c>
      <c r="H765" s="45"/>
      <c r="I765" s="32">
        <v>1388</v>
      </c>
      <c r="J765" s="63">
        <f>VLOOKUP(I765,pTRAIT!A:B,2,FALSE)</f>
        <v>0</v>
      </c>
      <c r="K765" s="63" t="s">
        <v>2725</v>
      </c>
      <c r="L765" s="63"/>
      <c r="M765" s="63" t="s">
        <v>2437</v>
      </c>
      <c r="N765" s="63" t="s">
        <v>2730</v>
      </c>
      <c r="O765" s="63"/>
      <c r="P765" s="63" t="s">
        <v>2732</v>
      </c>
      <c r="Q765" s="63"/>
      <c r="R765" s="63" t="s">
        <v>2431</v>
      </c>
      <c r="S765" s="63"/>
      <c r="T765" s="63" t="s">
        <v>2737</v>
      </c>
      <c r="U765" s="63"/>
      <c r="V765" s="63"/>
      <c r="W765" s="63" t="s">
        <v>2431</v>
      </c>
      <c r="X765" s="63"/>
      <c r="Y765" s="63" t="s">
        <v>2740</v>
      </c>
      <c r="Z765" s="63"/>
      <c r="AA765" s="63" t="s">
        <v>2728</v>
      </c>
      <c r="AB765" s="63"/>
      <c r="AC765" s="63"/>
      <c r="AD765" s="34">
        <v>1501</v>
      </c>
      <c r="AE765" s="40" t="str">
        <f>VLOOKUP(AD765,pTRAIT!A:B,2,FALSE)</f>
        <v>EM5RTCM5Pu;RIN=RF / EM5CM5Pu;RIN=RF</v>
      </c>
      <c r="AF765" s="63">
        <f>VLOOKUP($AD765,pTRAIT!$A:$X,7,FALSE)</f>
        <v>0</v>
      </c>
      <c r="AG765" s="63">
        <f>VLOOKUP($AD765,pTRAIT!$A:$X,8,FALSE)</f>
        <v>0</v>
      </c>
      <c r="AH765" s="63">
        <f>VLOOKUP($AD765,pTRAIT!$A:$X,9,FALSE)</f>
        <v>0</v>
      </c>
      <c r="AI765" s="63">
        <f>VLOOKUP($AD765,pTRAIT!$A:$X,10,FALSE)</f>
        <v>0</v>
      </c>
      <c r="AJ765" s="63">
        <f>VLOOKUP($AD765,pTRAIT!$A:$X,11,FALSE)</f>
        <v>0</v>
      </c>
      <c r="AK765" s="63">
        <f>VLOOKUP($AD765,pTRAIT!$A:$X,12,FALSE)</f>
        <v>0</v>
      </c>
      <c r="AL765" s="63">
        <f>VLOOKUP($AD765,pTRAIT!$A:$X,13,FALSE)</f>
        <v>0</v>
      </c>
      <c r="AM765" s="63">
        <f>VLOOKUP($AD765,pTRAIT!$A:$X,14,FALSE)</f>
        <v>0</v>
      </c>
      <c r="AN765" s="63">
        <f>VLOOKUP($AD765,pTRAIT!$A:$X,15,FALSE)</f>
        <v>0</v>
      </c>
      <c r="AO765" s="63">
        <f>VLOOKUP($AD765,pTRAIT!$A:$X,16,FALSE)</f>
        <v>0</v>
      </c>
      <c r="AP765" s="63">
        <f>VLOOKUP($AD765,pTRAIT!$A:$X,17,FALSE)</f>
        <v>0</v>
      </c>
      <c r="AQ765" s="63">
        <f>VLOOKUP($AD765,pTRAIT!$A:$X,18,FALSE)</f>
        <v>0</v>
      </c>
      <c r="AR765" s="63">
        <f>VLOOKUP($AD765,pTRAIT!$A:$X,19,FALSE)</f>
        <v>0</v>
      </c>
      <c r="AS765" s="63">
        <f>VLOOKUP($AD765,pTRAIT!$A:$X,20,FALSE)</f>
        <v>0</v>
      </c>
      <c r="AT765" s="63">
        <f>VLOOKUP($AD765,pTRAIT!$A:$X,21,FALSE)</f>
        <v>0</v>
      </c>
      <c r="AU765" s="63">
        <f>VLOOKUP($AD765,pTRAIT!$A:$X,22,FALSE)</f>
        <v>0</v>
      </c>
      <c r="AV765" s="63">
        <f>VLOOKUP($AD765,pTRAIT!$A:$X,23,FALSE)</f>
        <v>0</v>
      </c>
      <c r="AW765" s="63">
        <f>VLOOKUP($AD765,pTRAIT!$A:$X,24,FALSE)</f>
        <v>0</v>
      </c>
      <c r="AX765" s="67" t="s">
        <v>3505</v>
      </c>
      <c r="AY765" s="71" t="s">
        <v>3953</v>
      </c>
    </row>
    <row r="766" spans="1:51" ht="12" customHeight="1" x14ac:dyDescent="0.25">
      <c r="A766" s="32">
        <v>1388</v>
      </c>
      <c r="B766" s="33" t="s">
        <v>5</v>
      </c>
      <c r="C766" s="34">
        <v>1502</v>
      </c>
      <c r="D766" s="32" t="str">
        <f t="shared" si="22"/>
        <v>1388X1502</v>
      </c>
      <c r="E766" s="52" t="s">
        <v>1625</v>
      </c>
      <c r="F766" s="61" t="s">
        <v>2389</v>
      </c>
      <c r="G766" s="41" t="s">
        <v>43</v>
      </c>
      <c r="H766" s="45"/>
      <c r="I766" s="32">
        <v>1388</v>
      </c>
      <c r="J766" s="63">
        <f>VLOOKUP(I766,pTRAIT!A:B,2,FALSE)</f>
        <v>0</v>
      </c>
      <c r="K766" s="63" t="s">
        <v>2725</v>
      </c>
      <c r="L766" s="63"/>
      <c r="M766" s="63" t="s">
        <v>2437</v>
      </c>
      <c r="N766" s="63" t="s">
        <v>2730</v>
      </c>
      <c r="O766" s="63"/>
      <c r="P766" s="63" t="s">
        <v>2732</v>
      </c>
      <c r="Q766" s="63"/>
      <c r="R766" s="63" t="s">
        <v>2431</v>
      </c>
      <c r="S766" s="63"/>
      <c r="T766" s="63" t="s">
        <v>2737</v>
      </c>
      <c r="U766" s="63"/>
      <c r="V766" s="63"/>
      <c r="W766" s="63" t="s">
        <v>2431</v>
      </c>
      <c r="X766" s="63"/>
      <c r="Y766" s="63" t="s">
        <v>2740</v>
      </c>
      <c r="Z766" s="63"/>
      <c r="AA766" s="63" t="s">
        <v>2728</v>
      </c>
      <c r="AB766" s="63"/>
      <c r="AC766" s="63"/>
      <c r="AD766" s="34">
        <v>1502</v>
      </c>
      <c r="AE766" s="40" t="str">
        <f>VLOOKUP(AD766,pTRAIT!A:B,2,FALSE)</f>
        <v>EM5RTCM5Pu;RIN=RF / EM5UePu;RIN=RF</v>
      </c>
      <c r="AF766" s="63">
        <f>VLOOKUP($AD766,pTRAIT!$A:$X,7,FALSE)</f>
        <v>0</v>
      </c>
      <c r="AG766" s="63">
        <f>VLOOKUP($AD766,pTRAIT!$A:$X,8,FALSE)</f>
        <v>0</v>
      </c>
      <c r="AH766" s="63">
        <f>VLOOKUP($AD766,pTRAIT!$A:$X,9,FALSE)</f>
        <v>0</v>
      </c>
      <c r="AI766" s="63">
        <f>VLOOKUP($AD766,pTRAIT!$A:$X,10,FALSE)</f>
        <v>0</v>
      </c>
      <c r="AJ766" s="63">
        <f>VLOOKUP($AD766,pTRAIT!$A:$X,11,FALSE)</f>
        <v>0</v>
      </c>
      <c r="AK766" s="63">
        <f>VLOOKUP($AD766,pTRAIT!$A:$X,12,FALSE)</f>
        <v>0</v>
      </c>
      <c r="AL766" s="63">
        <f>VLOOKUP($AD766,pTRAIT!$A:$X,13,FALSE)</f>
        <v>0</v>
      </c>
      <c r="AM766" s="63">
        <f>VLOOKUP($AD766,pTRAIT!$A:$X,14,FALSE)</f>
        <v>0</v>
      </c>
      <c r="AN766" s="63">
        <f>VLOOKUP($AD766,pTRAIT!$A:$X,15,FALSE)</f>
        <v>0</v>
      </c>
      <c r="AO766" s="63">
        <f>VLOOKUP($AD766,pTRAIT!$A:$X,16,FALSE)</f>
        <v>0</v>
      </c>
      <c r="AP766" s="63">
        <f>VLOOKUP($AD766,pTRAIT!$A:$X,17,FALSE)</f>
        <v>0</v>
      </c>
      <c r="AQ766" s="63">
        <f>VLOOKUP($AD766,pTRAIT!$A:$X,18,FALSE)</f>
        <v>0</v>
      </c>
      <c r="AR766" s="63">
        <f>VLOOKUP($AD766,pTRAIT!$A:$X,19,FALSE)</f>
        <v>0</v>
      </c>
      <c r="AS766" s="63">
        <f>VLOOKUP($AD766,pTRAIT!$A:$X,20,FALSE)</f>
        <v>0</v>
      </c>
      <c r="AT766" s="63">
        <f>VLOOKUP($AD766,pTRAIT!$A:$X,21,FALSE)</f>
        <v>0</v>
      </c>
      <c r="AU766" s="63">
        <f>VLOOKUP($AD766,pTRAIT!$A:$X,22,FALSE)</f>
        <v>0</v>
      </c>
      <c r="AV766" s="63">
        <f>VLOOKUP($AD766,pTRAIT!$A:$X,23,FALSE)</f>
        <v>0</v>
      </c>
      <c r="AW766" s="63">
        <f>VLOOKUP($AD766,pTRAIT!$A:$X,24,FALSE)</f>
        <v>0</v>
      </c>
      <c r="AX766" s="67" t="s">
        <v>3506</v>
      </c>
      <c r="AY766" s="71" t="s">
        <v>3954</v>
      </c>
    </row>
    <row r="767" spans="1:51" ht="12" customHeight="1" x14ac:dyDescent="0.25">
      <c r="A767" s="32">
        <v>1388</v>
      </c>
      <c r="B767" s="33" t="s">
        <v>5</v>
      </c>
      <c r="C767" s="34">
        <v>1503</v>
      </c>
      <c r="D767" s="32" t="str">
        <f t="shared" si="22"/>
        <v>1388X1503</v>
      </c>
      <c r="E767" s="52" t="s">
        <v>1625</v>
      </c>
      <c r="F767" s="61" t="s">
        <v>2390</v>
      </c>
      <c r="G767" s="41" t="s">
        <v>43</v>
      </c>
      <c r="H767" s="45"/>
      <c r="I767" s="32">
        <v>1388</v>
      </c>
      <c r="J767" s="63">
        <f>VLOOKUP(I767,pTRAIT!A:B,2,FALSE)</f>
        <v>0</v>
      </c>
      <c r="K767" s="63" t="s">
        <v>2725</v>
      </c>
      <c r="L767" s="63"/>
      <c r="M767" s="63" t="s">
        <v>2437</v>
      </c>
      <c r="N767" s="63" t="s">
        <v>2730</v>
      </c>
      <c r="O767" s="63"/>
      <c r="P767" s="63" t="s">
        <v>2732</v>
      </c>
      <c r="Q767" s="63"/>
      <c r="R767" s="63" t="s">
        <v>2431</v>
      </c>
      <c r="S767" s="63"/>
      <c r="T767" s="63" t="s">
        <v>2737</v>
      </c>
      <c r="U767" s="63"/>
      <c r="V767" s="63"/>
      <c r="W767" s="63" t="s">
        <v>2431</v>
      </c>
      <c r="X767" s="63"/>
      <c r="Y767" s="63" t="s">
        <v>2740</v>
      </c>
      <c r="Z767" s="63"/>
      <c r="AA767" s="63" t="s">
        <v>2728</v>
      </c>
      <c r="AB767" s="63"/>
      <c r="AC767" s="63"/>
      <c r="AD767" s="34">
        <v>1503</v>
      </c>
      <c r="AE767" s="40" t="str">
        <f>VLOOKUP(AD767,pTRAIT!A:B,2,FALSE)</f>
        <v>EM5RTCM5Pu;RIN=RF / EM5RTUeCM5Pu;RIN=RF</v>
      </c>
      <c r="AF767" s="63">
        <f>VLOOKUP($AD767,pTRAIT!$A:$X,7,FALSE)</f>
        <v>0</v>
      </c>
      <c r="AG767" s="63">
        <f>VLOOKUP($AD767,pTRAIT!$A:$X,8,FALSE)</f>
        <v>0</v>
      </c>
      <c r="AH767" s="63">
        <f>VLOOKUP($AD767,pTRAIT!$A:$X,9,FALSE)</f>
        <v>0</v>
      </c>
      <c r="AI767" s="63">
        <f>VLOOKUP($AD767,pTRAIT!$A:$X,10,FALSE)</f>
        <v>0</v>
      </c>
      <c r="AJ767" s="63">
        <f>VLOOKUP($AD767,pTRAIT!$A:$X,11,FALSE)</f>
        <v>0</v>
      </c>
      <c r="AK767" s="63">
        <f>VLOOKUP($AD767,pTRAIT!$A:$X,12,FALSE)</f>
        <v>0</v>
      </c>
      <c r="AL767" s="63">
        <f>VLOOKUP($AD767,pTRAIT!$A:$X,13,FALSE)</f>
        <v>0</v>
      </c>
      <c r="AM767" s="63">
        <f>VLOOKUP($AD767,pTRAIT!$A:$X,14,FALSE)</f>
        <v>0</v>
      </c>
      <c r="AN767" s="63">
        <f>VLOOKUP($AD767,pTRAIT!$A:$X,15,FALSE)</f>
        <v>0</v>
      </c>
      <c r="AO767" s="63">
        <f>VLOOKUP($AD767,pTRAIT!$A:$X,16,FALSE)</f>
        <v>0</v>
      </c>
      <c r="AP767" s="63">
        <f>VLOOKUP($AD767,pTRAIT!$A:$X,17,FALSE)</f>
        <v>0</v>
      </c>
      <c r="AQ767" s="63">
        <f>VLOOKUP($AD767,pTRAIT!$A:$X,18,FALSE)</f>
        <v>0</v>
      </c>
      <c r="AR767" s="63">
        <f>VLOOKUP($AD767,pTRAIT!$A:$X,19,FALSE)</f>
        <v>0</v>
      </c>
      <c r="AS767" s="63">
        <f>VLOOKUP($AD767,pTRAIT!$A:$X,20,FALSE)</f>
        <v>0</v>
      </c>
      <c r="AT767" s="63">
        <f>VLOOKUP($AD767,pTRAIT!$A:$X,21,FALSE)</f>
        <v>0</v>
      </c>
      <c r="AU767" s="63">
        <f>VLOOKUP($AD767,pTRAIT!$A:$X,22,FALSE)</f>
        <v>0</v>
      </c>
      <c r="AV767" s="63">
        <f>VLOOKUP($AD767,pTRAIT!$A:$X,23,FALSE)</f>
        <v>0</v>
      </c>
      <c r="AW767" s="63">
        <f>VLOOKUP($AD767,pTRAIT!$A:$X,24,FALSE)</f>
        <v>0</v>
      </c>
      <c r="AX767" s="67" t="s">
        <v>3507</v>
      </c>
      <c r="AY767" s="71" t="s">
        <v>3952</v>
      </c>
    </row>
    <row r="768" spans="1:51" ht="12" customHeight="1" x14ac:dyDescent="0.25">
      <c r="A768" s="32">
        <v>1388</v>
      </c>
      <c r="B768" s="33" t="s">
        <v>5</v>
      </c>
      <c r="C768" s="34">
        <v>1507</v>
      </c>
      <c r="D768" s="32" t="str">
        <f t="shared" si="22"/>
        <v>1388X1507</v>
      </c>
      <c r="E768" s="52" t="s">
        <v>1625</v>
      </c>
      <c r="F768" s="61" t="s">
        <v>2391</v>
      </c>
      <c r="G768" s="41" t="s">
        <v>43</v>
      </c>
      <c r="H768" s="45"/>
      <c r="I768" s="32">
        <v>1388</v>
      </c>
      <c r="J768" s="63">
        <f>VLOOKUP(I768,pTRAIT!A:B,2,FALSE)</f>
        <v>0</v>
      </c>
      <c r="K768" s="63" t="s">
        <v>2725</v>
      </c>
      <c r="L768" s="63"/>
      <c r="M768" s="63" t="s">
        <v>2437</v>
      </c>
      <c r="N768" s="63" t="s">
        <v>2730</v>
      </c>
      <c r="O768" s="63"/>
      <c r="P768" s="63" t="s">
        <v>2732</v>
      </c>
      <c r="Q768" s="63"/>
      <c r="R768" s="63" t="s">
        <v>2431</v>
      </c>
      <c r="S768" s="63"/>
      <c r="T768" s="63" t="s">
        <v>2737</v>
      </c>
      <c r="U768" s="63"/>
      <c r="V768" s="63"/>
      <c r="W768" s="63" t="s">
        <v>2431</v>
      </c>
      <c r="X768" s="63"/>
      <c r="Y768" s="63" t="s">
        <v>2740</v>
      </c>
      <c r="Z768" s="63"/>
      <c r="AA768" s="63" t="s">
        <v>2728</v>
      </c>
      <c r="AB768" s="63"/>
      <c r="AC768" s="63"/>
      <c r="AD768" s="34">
        <v>1507</v>
      </c>
      <c r="AE768" s="40" t="str">
        <f>VLOOKUP(AD768,pTRAIT!A:B,2,FALSE)</f>
        <v>EM5RTCM5Pu;RIN=RF / EM5RTUeCM5Pu;RIN=RS</v>
      </c>
      <c r="AF768" s="63">
        <f>VLOOKUP($AD768,pTRAIT!$A:$X,7,FALSE)</f>
        <v>0</v>
      </c>
      <c r="AG768" s="63">
        <f>VLOOKUP($AD768,pTRAIT!$A:$X,8,FALSE)</f>
        <v>0</v>
      </c>
      <c r="AH768" s="63">
        <f>VLOOKUP($AD768,pTRAIT!$A:$X,9,FALSE)</f>
        <v>0</v>
      </c>
      <c r="AI768" s="63">
        <f>VLOOKUP($AD768,pTRAIT!$A:$X,10,FALSE)</f>
        <v>0</v>
      </c>
      <c r="AJ768" s="63">
        <f>VLOOKUP($AD768,pTRAIT!$A:$X,11,FALSE)</f>
        <v>0</v>
      </c>
      <c r="AK768" s="63">
        <f>VLOOKUP($AD768,pTRAIT!$A:$X,12,FALSE)</f>
        <v>0</v>
      </c>
      <c r="AL768" s="63">
        <f>VLOOKUP($AD768,pTRAIT!$A:$X,13,FALSE)</f>
        <v>0</v>
      </c>
      <c r="AM768" s="63">
        <f>VLOOKUP($AD768,pTRAIT!$A:$X,14,FALSE)</f>
        <v>0</v>
      </c>
      <c r="AN768" s="63">
        <f>VLOOKUP($AD768,pTRAIT!$A:$X,15,FALSE)</f>
        <v>0</v>
      </c>
      <c r="AO768" s="63">
        <f>VLOOKUP($AD768,pTRAIT!$A:$X,16,FALSE)</f>
        <v>0</v>
      </c>
      <c r="AP768" s="63">
        <f>VLOOKUP($AD768,pTRAIT!$A:$X,17,FALSE)</f>
        <v>0</v>
      </c>
      <c r="AQ768" s="63">
        <f>VLOOKUP($AD768,pTRAIT!$A:$X,18,FALSE)</f>
        <v>0</v>
      </c>
      <c r="AR768" s="63">
        <f>VLOOKUP($AD768,pTRAIT!$A:$X,19,FALSE)</f>
        <v>0</v>
      </c>
      <c r="AS768" s="63">
        <f>VLOOKUP($AD768,pTRAIT!$A:$X,20,FALSE)</f>
        <v>0</v>
      </c>
      <c r="AT768" s="63">
        <f>VLOOKUP($AD768,pTRAIT!$A:$X,21,FALSE)</f>
        <v>0</v>
      </c>
      <c r="AU768" s="63">
        <f>VLOOKUP($AD768,pTRAIT!$A:$X,22,FALSE)</f>
        <v>0</v>
      </c>
      <c r="AV768" s="63">
        <f>VLOOKUP($AD768,pTRAIT!$A:$X,23,FALSE)</f>
        <v>0</v>
      </c>
      <c r="AW768" s="63">
        <f>VLOOKUP($AD768,pTRAIT!$A:$X,24,FALSE)</f>
        <v>0</v>
      </c>
      <c r="AX768" s="67" t="s">
        <v>3508</v>
      </c>
      <c r="AY768" s="71" t="s">
        <v>3955</v>
      </c>
    </row>
    <row r="769" spans="1:51" ht="12" customHeight="1" x14ac:dyDescent="0.25">
      <c r="A769" s="32">
        <v>1389</v>
      </c>
      <c r="B769" s="33" t="s">
        <v>5</v>
      </c>
      <c r="C769" s="34">
        <v>626</v>
      </c>
      <c r="D769" s="32" t="str">
        <f t="shared" si="22"/>
        <v>1389X626</v>
      </c>
      <c r="E769" s="52" t="s">
        <v>1625</v>
      </c>
      <c r="F769" s="61" t="s">
        <v>2392</v>
      </c>
      <c r="G769" s="41" t="s">
        <v>43</v>
      </c>
      <c r="H769" s="38"/>
      <c r="I769" s="32">
        <v>1389</v>
      </c>
      <c r="J769" s="63">
        <f>VLOOKUP(I769,pTRAIT!A:B,2,FALSE)</f>
        <v>0</v>
      </c>
      <c r="K769" s="63" t="s">
        <v>2725</v>
      </c>
      <c r="L769" s="63"/>
      <c r="M769" s="63" t="s">
        <v>2437</v>
      </c>
      <c r="N769" s="63" t="s">
        <v>2730</v>
      </c>
      <c r="O769" s="63"/>
      <c r="P769" s="63" t="s">
        <v>2732</v>
      </c>
      <c r="Q769" s="63" t="s">
        <v>2734</v>
      </c>
      <c r="R769" s="63" t="s">
        <v>2431</v>
      </c>
      <c r="S769" s="63"/>
      <c r="T769" s="63" t="s">
        <v>2737</v>
      </c>
      <c r="U769" s="63"/>
      <c r="V769" s="63"/>
      <c r="W769" s="63" t="s">
        <v>2431</v>
      </c>
      <c r="X769" s="63"/>
      <c r="Y769" s="63" t="s">
        <v>2740</v>
      </c>
      <c r="Z769" s="63"/>
      <c r="AA769" s="63" t="s">
        <v>2728</v>
      </c>
      <c r="AB769" s="63"/>
      <c r="AC769" s="63"/>
      <c r="AD769" s="34">
        <v>626</v>
      </c>
      <c r="AE769" s="40" t="str">
        <f>VLOOKUP(AD769,pTRAIT!A:B,2,FALSE)</f>
        <v>EM5Mi1Cf9(Pu);RIN=RF / EM5RTUeCM5Pu;RIN=RS</v>
      </c>
      <c r="AF769" s="63">
        <f>VLOOKUP($AD769,pTRAIT!$A:$X,7,FALSE)</f>
        <v>0</v>
      </c>
      <c r="AG769" s="63">
        <f>VLOOKUP($AD769,pTRAIT!$A:$X,8,FALSE)</f>
        <v>0</v>
      </c>
      <c r="AH769" s="63">
        <f>VLOOKUP($AD769,pTRAIT!$A:$X,9,FALSE)</f>
        <v>0</v>
      </c>
      <c r="AI769" s="63">
        <f>VLOOKUP($AD769,pTRAIT!$A:$X,10,FALSE)</f>
        <v>0</v>
      </c>
      <c r="AJ769" s="63">
        <f>VLOOKUP($AD769,pTRAIT!$A:$X,11,FALSE)</f>
        <v>0</v>
      </c>
      <c r="AK769" s="63">
        <f>VLOOKUP($AD769,pTRAIT!$A:$X,12,FALSE)</f>
        <v>0</v>
      </c>
      <c r="AL769" s="63">
        <f>VLOOKUP($AD769,pTRAIT!$A:$X,13,FALSE)</f>
        <v>0</v>
      </c>
      <c r="AM769" s="63">
        <f>VLOOKUP($AD769,pTRAIT!$A:$X,14,FALSE)</f>
        <v>0</v>
      </c>
      <c r="AN769" s="63">
        <f>VLOOKUP($AD769,pTRAIT!$A:$X,15,FALSE)</f>
        <v>0</v>
      </c>
      <c r="AO769" s="63">
        <f>VLOOKUP($AD769,pTRAIT!$A:$X,16,FALSE)</f>
        <v>0</v>
      </c>
      <c r="AP769" s="63">
        <f>VLOOKUP($AD769,pTRAIT!$A:$X,17,FALSE)</f>
        <v>0</v>
      </c>
      <c r="AQ769" s="63">
        <f>VLOOKUP($AD769,pTRAIT!$A:$X,18,FALSE)</f>
        <v>0</v>
      </c>
      <c r="AR769" s="63">
        <f>VLOOKUP($AD769,pTRAIT!$A:$X,19,FALSE)</f>
        <v>0</v>
      </c>
      <c r="AS769" s="63">
        <f>VLOOKUP($AD769,pTRAIT!$A:$X,20,FALSE)</f>
        <v>0</v>
      </c>
      <c r="AT769" s="63">
        <f>VLOOKUP($AD769,pTRAIT!$A:$X,21,FALSE)</f>
        <v>0</v>
      </c>
      <c r="AU769" s="63">
        <f>VLOOKUP($AD769,pTRAIT!$A:$X,22,FALSE)</f>
        <v>0</v>
      </c>
      <c r="AV769" s="63">
        <f>VLOOKUP($AD769,pTRAIT!$A:$X,23,FALSE)</f>
        <v>0</v>
      </c>
      <c r="AW769" s="63">
        <f>VLOOKUP($AD769,pTRAIT!$A:$X,24,FALSE)</f>
        <v>0</v>
      </c>
      <c r="AX769" s="67" t="s">
        <v>3509</v>
      </c>
      <c r="AY769" s="71" t="s">
        <v>3956</v>
      </c>
    </row>
    <row r="770" spans="1:51" ht="12" customHeight="1" x14ac:dyDescent="0.25">
      <c r="A770" s="32">
        <v>1389</v>
      </c>
      <c r="B770" s="33" t="s">
        <v>5</v>
      </c>
      <c r="C770" s="34">
        <v>530</v>
      </c>
      <c r="D770" s="32" t="str">
        <f t="shared" ref="D770:D827" si="24">_xlfn.CONCAT(A770,B770,C770)</f>
        <v>1389X530</v>
      </c>
      <c r="E770" s="52" t="s">
        <v>1625</v>
      </c>
      <c r="F770" s="61" t="s">
        <v>2393</v>
      </c>
      <c r="G770" s="41" t="s">
        <v>43</v>
      </c>
      <c r="H770" s="38"/>
      <c r="I770" s="32">
        <v>1389</v>
      </c>
      <c r="J770" s="63">
        <f>VLOOKUP(I770,pTRAIT!A:B,2,FALSE)</f>
        <v>0</v>
      </c>
      <c r="K770" s="63" t="s">
        <v>2725</v>
      </c>
      <c r="L770" s="63"/>
      <c r="M770" s="63" t="s">
        <v>2437</v>
      </c>
      <c r="N770" s="63" t="s">
        <v>2730</v>
      </c>
      <c r="O770" s="63"/>
      <c r="P770" s="63" t="s">
        <v>2732</v>
      </c>
      <c r="Q770" s="63" t="s">
        <v>2734</v>
      </c>
      <c r="R770" s="63" t="s">
        <v>2431</v>
      </c>
      <c r="S770" s="63"/>
      <c r="T770" s="63" t="s">
        <v>2737</v>
      </c>
      <c r="U770" s="63"/>
      <c r="V770" s="63"/>
      <c r="W770" s="63" t="s">
        <v>2431</v>
      </c>
      <c r="X770" s="63"/>
      <c r="Y770" s="63" t="s">
        <v>2740</v>
      </c>
      <c r="Z770" s="63"/>
      <c r="AA770" s="63" t="s">
        <v>2728</v>
      </c>
      <c r="AB770" s="63"/>
      <c r="AC770" s="63"/>
      <c r="AD770" s="34">
        <v>530</v>
      </c>
      <c r="AE770" s="40" t="str">
        <f>VLOOKUP(AD770,pTRAIT!A:B,2,FALSE)</f>
        <v>EM5Mi1Cf9;RIN=RF / EM5RTUeCM5Pu;RIN=RS</v>
      </c>
      <c r="AF770" s="63">
        <f>VLOOKUP($AD770,pTRAIT!$A:$X,7,FALSE)</f>
        <v>0</v>
      </c>
      <c r="AG770" s="63">
        <f>VLOOKUP($AD770,pTRAIT!$A:$X,8,FALSE)</f>
        <v>0</v>
      </c>
      <c r="AH770" s="63">
        <f>VLOOKUP($AD770,pTRAIT!$A:$X,9,FALSE)</f>
        <v>0</v>
      </c>
      <c r="AI770" s="63">
        <f>VLOOKUP($AD770,pTRAIT!$A:$X,10,FALSE)</f>
        <v>0</v>
      </c>
      <c r="AJ770" s="63">
        <f>VLOOKUP($AD770,pTRAIT!$A:$X,11,FALSE)</f>
        <v>0</v>
      </c>
      <c r="AK770" s="63">
        <f>VLOOKUP($AD770,pTRAIT!$A:$X,12,FALSE)</f>
        <v>0</v>
      </c>
      <c r="AL770" s="63">
        <f>VLOOKUP($AD770,pTRAIT!$A:$X,13,FALSE)</f>
        <v>0</v>
      </c>
      <c r="AM770" s="63">
        <f>VLOOKUP($AD770,pTRAIT!$A:$X,14,FALSE)</f>
        <v>0</v>
      </c>
      <c r="AN770" s="63">
        <f>VLOOKUP($AD770,pTRAIT!$A:$X,15,FALSE)</f>
        <v>0</v>
      </c>
      <c r="AO770" s="63">
        <f>VLOOKUP($AD770,pTRAIT!$A:$X,16,FALSE)</f>
        <v>0</v>
      </c>
      <c r="AP770" s="63">
        <f>VLOOKUP($AD770,pTRAIT!$A:$X,17,FALSE)</f>
        <v>0</v>
      </c>
      <c r="AQ770" s="63">
        <f>VLOOKUP($AD770,pTRAIT!$A:$X,18,FALSE)</f>
        <v>0</v>
      </c>
      <c r="AR770" s="63">
        <f>VLOOKUP($AD770,pTRAIT!$A:$X,19,FALSE)</f>
        <v>0</v>
      </c>
      <c r="AS770" s="63">
        <f>VLOOKUP($AD770,pTRAIT!$A:$X,20,FALSE)</f>
        <v>0</v>
      </c>
      <c r="AT770" s="63">
        <f>VLOOKUP($AD770,pTRAIT!$A:$X,21,FALSE)</f>
        <v>0</v>
      </c>
      <c r="AU770" s="63">
        <f>VLOOKUP($AD770,pTRAIT!$A:$X,22,FALSE)</f>
        <v>0</v>
      </c>
      <c r="AV770" s="63">
        <f>VLOOKUP($AD770,pTRAIT!$A:$X,23,FALSE)</f>
        <v>0</v>
      </c>
      <c r="AW770" s="63">
        <f>VLOOKUP($AD770,pTRAIT!$A:$X,24,FALSE)</f>
        <v>0</v>
      </c>
      <c r="AX770" s="67" t="s">
        <v>3510</v>
      </c>
      <c r="AY770" s="71" t="s">
        <v>3957</v>
      </c>
    </row>
    <row r="771" spans="1:51" ht="12" customHeight="1" x14ac:dyDescent="0.25">
      <c r="A771" s="32">
        <v>1389</v>
      </c>
      <c r="B771" s="33" t="s">
        <v>5</v>
      </c>
      <c r="C771" s="34">
        <v>571</v>
      </c>
      <c r="D771" s="32" t="str">
        <f t="shared" si="24"/>
        <v>1389X571</v>
      </c>
      <c r="E771" s="52" t="s">
        <v>1625</v>
      </c>
      <c r="F771" s="61" t="s">
        <v>2394</v>
      </c>
      <c r="G771" s="41" t="s">
        <v>43</v>
      </c>
      <c r="H771" s="38"/>
      <c r="I771" s="32">
        <v>1389</v>
      </c>
      <c r="J771" s="63">
        <f>VLOOKUP(I771,pTRAIT!A:B,2,FALSE)</f>
        <v>0</v>
      </c>
      <c r="K771" s="63" t="s">
        <v>2725</v>
      </c>
      <c r="L771" s="63"/>
      <c r="M771" s="63" t="s">
        <v>2437</v>
      </c>
      <c r="N771" s="63" t="s">
        <v>2730</v>
      </c>
      <c r="O771" s="63"/>
      <c r="P771" s="63" t="s">
        <v>2732</v>
      </c>
      <c r="Q771" s="63" t="s">
        <v>2734</v>
      </c>
      <c r="R771" s="63" t="s">
        <v>2431</v>
      </c>
      <c r="S771" s="63"/>
      <c r="T771" s="63" t="s">
        <v>2737</v>
      </c>
      <c r="U771" s="63"/>
      <c r="V771" s="63"/>
      <c r="W771" s="63" t="s">
        <v>2431</v>
      </c>
      <c r="X771" s="63"/>
      <c r="Y771" s="63" t="s">
        <v>2740</v>
      </c>
      <c r="Z771" s="63"/>
      <c r="AA771" s="63" t="s">
        <v>2728</v>
      </c>
      <c r="AB771" s="63"/>
      <c r="AC771" s="63"/>
      <c r="AD771" s="34">
        <v>571</v>
      </c>
      <c r="AE771" s="40" t="str">
        <f>VLOOKUP(AD771,pTRAIT!A:B,2,FALSE)</f>
        <v>EM5Mi1Cf9ogc;RIN=RF / EM5RTUeCM5Pu;RIN=RS</v>
      </c>
      <c r="AF771" s="63">
        <f>VLOOKUP($AD771,pTRAIT!$A:$X,7,FALSE)</f>
        <v>0</v>
      </c>
      <c r="AG771" s="63">
        <f>VLOOKUP($AD771,pTRAIT!$A:$X,8,FALSE)</f>
        <v>0</v>
      </c>
      <c r="AH771" s="63">
        <f>VLOOKUP($AD771,pTRAIT!$A:$X,9,FALSE)</f>
        <v>0</v>
      </c>
      <c r="AI771" s="63">
        <f>VLOOKUP($AD771,pTRAIT!$A:$X,10,FALSE)</f>
        <v>0</v>
      </c>
      <c r="AJ771" s="63">
        <f>VLOOKUP($AD771,pTRAIT!$A:$X,11,FALSE)</f>
        <v>0</v>
      </c>
      <c r="AK771" s="63">
        <f>VLOOKUP($AD771,pTRAIT!$A:$X,12,FALSE)</f>
        <v>0</v>
      </c>
      <c r="AL771" s="63">
        <f>VLOOKUP($AD771,pTRAIT!$A:$X,13,FALSE)</f>
        <v>0</v>
      </c>
      <c r="AM771" s="63">
        <f>VLOOKUP($AD771,pTRAIT!$A:$X,14,FALSE)</f>
        <v>0</v>
      </c>
      <c r="AN771" s="63">
        <f>VLOOKUP($AD771,pTRAIT!$A:$X,15,FALSE)</f>
        <v>0</v>
      </c>
      <c r="AO771" s="63">
        <f>VLOOKUP($AD771,pTRAIT!$A:$X,16,FALSE)</f>
        <v>0</v>
      </c>
      <c r="AP771" s="63">
        <f>VLOOKUP($AD771,pTRAIT!$A:$X,17,FALSE)</f>
        <v>0</v>
      </c>
      <c r="AQ771" s="63">
        <f>VLOOKUP($AD771,pTRAIT!$A:$X,18,FALSE)</f>
        <v>0</v>
      </c>
      <c r="AR771" s="63">
        <f>VLOOKUP($AD771,pTRAIT!$A:$X,19,FALSE)</f>
        <v>0</v>
      </c>
      <c r="AS771" s="63">
        <f>VLOOKUP($AD771,pTRAIT!$A:$X,20,FALSE)</f>
        <v>0</v>
      </c>
      <c r="AT771" s="63">
        <f>VLOOKUP($AD771,pTRAIT!$A:$X,21,FALSE)</f>
        <v>0</v>
      </c>
      <c r="AU771" s="63">
        <f>VLOOKUP($AD771,pTRAIT!$A:$X,22,FALSE)</f>
        <v>0</v>
      </c>
      <c r="AV771" s="63">
        <f>VLOOKUP($AD771,pTRAIT!$A:$X,23,FALSE)</f>
        <v>0</v>
      </c>
      <c r="AW771" s="63">
        <f>VLOOKUP($AD771,pTRAIT!$A:$X,24,FALSE)</f>
        <v>0</v>
      </c>
      <c r="AX771" s="67" t="s">
        <v>3511</v>
      </c>
      <c r="AY771" s="71" t="s">
        <v>3958</v>
      </c>
    </row>
    <row r="772" spans="1:51" ht="12" customHeight="1" x14ac:dyDescent="0.25">
      <c r="A772" s="32">
        <v>1389</v>
      </c>
      <c r="B772" s="33" t="s">
        <v>5</v>
      </c>
      <c r="C772" s="34">
        <v>693</v>
      </c>
      <c r="D772" s="32" t="str">
        <f t="shared" si="24"/>
        <v>1389X693</v>
      </c>
      <c r="E772" s="52" t="s">
        <v>1625</v>
      </c>
      <c r="F772" s="61" t="s">
        <v>2395</v>
      </c>
      <c r="G772" s="41" t="s">
        <v>43</v>
      </c>
      <c r="H772" s="38"/>
      <c r="I772" s="32">
        <v>1389</v>
      </c>
      <c r="J772" s="63">
        <f>VLOOKUP(I772,pTRAIT!A:B,2,FALSE)</f>
        <v>0</v>
      </c>
      <c r="K772" s="63" t="s">
        <v>2725</v>
      </c>
      <c r="L772" s="63"/>
      <c r="M772" s="63" t="s">
        <v>2437</v>
      </c>
      <c r="N772" s="63" t="s">
        <v>2730</v>
      </c>
      <c r="O772" s="63"/>
      <c r="P772" s="63" t="s">
        <v>2732</v>
      </c>
      <c r="Q772" s="63" t="s">
        <v>2734</v>
      </c>
      <c r="R772" s="63" t="s">
        <v>2431</v>
      </c>
      <c r="S772" s="63"/>
      <c r="T772" s="63" t="s">
        <v>2737</v>
      </c>
      <c r="U772" s="63"/>
      <c r="V772" s="63"/>
      <c r="W772" s="63" t="s">
        <v>2431</v>
      </c>
      <c r="X772" s="63"/>
      <c r="Y772" s="63" t="s">
        <v>2740</v>
      </c>
      <c r="Z772" s="63"/>
      <c r="AA772" s="63" t="s">
        <v>2728</v>
      </c>
      <c r="AB772" s="63"/>
      <c r="AC772" s="63"/>
      <c r="AD772" s="34">
        <v>693</v>
      </c>
      <c r="AE772" s="40" t="str">
        <f>VLOOKUP(AD772,pTRAIT!A:B,2,FALSE)</f>
        <v>Sp-1EM5UeMi1Cf9ogc;RIN=RF / EM5RTUeCM5Pu;RIN=RS</v>
      </c>
      <c r="AF772" s="63">
        <f>VLOOKUP($AD772,pTRAIT!$A:$X,7,FALSE)</f>
        <v>0</v>
      </c>
      <c r="AG772" s="63">
        <f>VLOOKUP($AD772,pTRAIT!$A:$X,8,FALSE)</f>
        <v>0</v>
      </c>
      <c r="AH772" s="63">
        <f>VLOOKUP($AD772,pTRAIT!$A:$X,9,FALSE)</f>
        <v>0</v>
      </c>
      <c r="AI772" s="63">
        <f>VLOOKUP($AD772,pTRAIT!$A:$X,10,FALSE)</f>
        <v>0</v>
      </c>
      <c r="AJ772" s="63">
        <f>VLOOKUP($AD772,pTRAIT!$A:$X,11,FALSE)</f>
        <v>0</v>
      </c>
      <c r="AK772" s="63">
        <f>VLOOKUP($AD772,pTRAIT!$A:$X,12,FALSE)</f>
        <v>0</v>
      </c>
      <c r="AL772" s="63">
        <f>VLOOKUP($AD772,pTRAIT!$A:$X,13,FALSE)</f>
        <v>0</v>
      </c>
      <c r="AM772" s="63">
        <f>VLOOKUP($AD772,pTRAIT!$A:$X,14,FALSE)</f>
        <v>0</v>
      </c>
      <c r="AN772" s="63">
        <f>VLOOKUP($AD772,pTRAIT!$A:$X,15,FALSE)</f>
        <v>0</v>
      </c>
      <c r="AO772" s="63">
        <f>VLOOKUP($AD772,pTRAIT!$A:$X,16,FALSE)</f>
        <v>0</v>
      </c>
      <c r="AP772" s="63">
        <f>VLOOKUP($AD772,pTRAIT!$A:$X,17,FALSE)</f>
        <v>0</v>
      </c>
      <c r="AQ772" s="63">
        <f>VLOOKUP($AD772,pTRAIT!$A:$X,18,FALSE)</f>
        <v>0</v>
      </c>
      <c r="AR772" s="63">
        <f>VLOOKUP($AD772,pTRAIT!$A:$X,19,FALSE)</f>
        <v>0</v>
      </c>
      <c r="AS772" s="63">
        <f>VLOOKUP($AD772,pTRAIT!$A:$X,20,FALSE)</f>
        <v>0</v>
      </c>
      <c r="AT772" s="63">
        <f>VLOOKUP($AD772,pTRAIT!$A:$X,21,FALSE)</f>
        <v>0</v>
      </c>
      <c r="AU772" s="63">
        <f>VLOOKUP($AD772,pTRAIT!$A:$X,22,FALSE)</f>
        <v>0</v>
      </c>
      <c r="AV772" s="63">
        <f>VLOOKUP($AD772,pTRAIT!$A:$X,23,FALSE)</f>
        <v>0</v>
      </c>
      <c r="AW772" s="63">
        <f>VLOOKUP($AD772,pTRAIT!$A:$X,24,FALSE)</f>
        <v>0</v>
      </c>
      <c r="AX772" s="67" t="s">
        <v>3512</v>
      </c>
      <c r="AY772" s="71" t="s">
        <v>3959</v>
      </c>
    </row>
    <row r="773" spans="1:51" ht="12" customHeight="1" x14ac:dyDescent="0.25">
      <c r="A773" s="32">
        <v>1389</v>
      </c>
      <c r="B773" s="33" t="s">
        <v>5</v>
      </c>
      <c r="C773" s="34">
        <v>749</v>
      </c>
      <c r="D773" s="32" t="str">
        <f t="shared" si="24"/>
        <v>1389X749</v>
      </c>
      <c r="E773" s="52" t="s">
        <v>1625</v>
      </c>
      <c r="F773" s="61" t="s">
        <v>2396</v>
      </c>
      <c r="G773" s="41" t="s">
        <v>43</v>
      </c>
      <c r="H773" s="38"/>
      <c r="I773" s="32">
        <v>1389</v>
      </c>
      <c r="J773" s="63">
        <f>VLOOKUP(I773,pTRAIT!A:B,2,FALSE)</f>
        <v>0</v>
      </c>
      <c r="K773" s="63" t="s">
        <v>2725</v>
      </c>
      <c r="L773" s="63"/>
      <c r="M773" s="63" t="s">
        <v>2437</v>
      </c>
      <c r="N773" s="63" t="s">
        <v>2730</v>
      </c>
      <c r="O773" s="63"/>
      <c r="P773" s="63" t="s">
        <v>2732</v>
      </c>
      <c r="Q773" s="63" t="s">
        <v>2734</v>
      </c>
      <c r="R773" s="63" t="s">
        <v>2431</v>
      </c>
      <c r="S773" s="63"/>
      <c r="T773" s="63" t="s">
        <v>2737</v>
      </c>
      <c r="U773" s="63"/>
      <c r="V773" s="63"/>
      <c r="W773" s="63" t="s">
        <v>2431</v>
      </c>
      <c r="X773" s="63"/>
      <c r="Y773" s="63" t="s">
        <v>2740</v>
      </c>
      <c r="Z773" s="63"/>
      <c r="AA773" s="63" t="s">
        <v>2728</v>
      </c>
      <c r="AB773" s="63"/>
      <c r="AC773" s="63"/>
      <c r="AD773" s="34">
        <v>749</v>
      </c>
      <c r="AE773" s="40" t="str">
        <f>VLOOKUP(AD773,pTRAIT!A:B,2,FALSE)</f>
        <v>EM5UeMi1Cf9Pu;RIN=RS / EM5RTUeCM5Pu;RIN=RS</v>
      </c>
      <c r="AF773" s="63">
        <f>VLOOKUP($AD773,pTRAIT!$A:$X,7,FALSE)</f>
        <v>0</v>
      </c>
      <c r="AG773" s="63">
        <f>VLOOKUP($AD773,pTRAIT!$A:$X,8,FALSE)</f>
        <v>0</v>
      </c>
      <c r="AH773" s="63">
        <f>VLOOKUP($AD773,pTRAIT!$A:$X,9,FALSE)</f>
        <v>0</v>
      </c>
      <c r="AI773" s="63">
        <f>VLOOKUP($AD773,pTRAIT!$A:$X,10,FALSE)</f>
        <v>0</v>
      </c>
      <c r="AJ773" s="63">
        <f>VLOOKUP($AD773,pTRAIT!$A:$X,11,FALSE)</f>
        <v>0</v>
      </c>
      <c r="AK773" s="63">
        <f>VLOOKUP($AD773,pTRAIT!$A:$X,12,FALSE)</f>
        <v>0</v>
      </c>
      <c r="AL773" s="63">
        <f>VLOOKUP($AD773,pTRAIT!$A:$X,13,FALSE)</f>
        <v>0</v>
      </c>
      <c r="AM773" s="63">
        <f>VLOOKUP($AD773,pTRAIT!$A:$X,14,FALSE)</f>
        <v>0</v>
      </c>
      <c r="AN773" s="63">
        <f>VLOOKUP($AD773,pTRAIT!$A:$X,15,FALSE)</f>
        <v>0</v>
      </c>
      <c r="AO773" s="63">
        <f>VLOOKUP($AD773,pTRAIT!$A:$X,16,FALSE)</f>
        <v>0</v>
      </c>
      <c r="AP773" s="63">
        <f>VLOOKUP($AD773,pTRAIT!$A:$X,17,FALSE)</f>
        <v>0</v>
      </c>
      <c r="AQ773" s="63">
        <f>VLOOKUP($AD773,pTRAIT!$A:$X,18,FALSE)</f>
        <v>0</v>
      </c>
      <c r="AR773" s="63">
        <f>VLOOKUP($AD773,pTRAIT!$A:$X,19,FALSE)</f>
        <v>0</v>
      </c>
      <c r="AS773" s="63">
        <f>VLOOKUP($AD773,pTRAIT!$A:$X,20,FALSE)</f>
        <v>0</v>
      </c>
      <c r="AT773" s="63">
        <f>VLOOKUP($AD773,pTRAIT!$A:$X,21,FALSE)</f>
        <v>0</v>
      </c>
      <c r="AU773" s="63">
        <f>VLOOKUP($AD773,pTRAIT!$A:$X,22,FALSE)</f>
        <v>0</v>
      </c>
      <c r="AV773" s="63">
        <f>VLOOKUP($AD773,pTRAIT!$A:$X,23,FALSE)</f>
        <v>0</v>
      </c>
      <c r="AW773" s="63">
        <f>VLOOKUP($AD773,pTRAIT!$A:$X,24,FALSE)</f>
        <v>0</v>
      </c>
      <c r="AX773" s="67" t="s">
        <v>3513</v>
      </c>
      <c r="AY773" s="71" t="s">
        <v>3960</v>
      </c>
    </row>
    <row r="774" spans="1:51" ht="12" customHeight="1" x14ac:dyDescent="0.25">
      <c r="A774" s="32">
        <v>1389</v>
      </c>
      <c r="B774" s="33" t="s">
        <v>5</v>
      </c>
      <c r="C774" s="34">
        <v>1425</v>
      </c>
      <c r="D774" s="32" t="str">
        <f t="shared" si="24"/>
        <v>1389X1425</v>
      </c>
      <c r="E774" s="52" t="s">
        <v>1625</v>
      </c>
      <c r="F774" s="61" t="s">
        <v>2397</v>
      </c>
      <c r="G774" s="41" t="s">
        <v>43</v>
      </c>
      <c r="H774" s="38"/>
      <c r="I774" s="32">
        <v>1389</v>
      </c>
      <c r="J774" s="63">
        <f>VLOOKUP(I774,pTRAIT!A:B,2,FALSE)</f>
        <v>0</v>
      </c>
      <c r="K774" s="63" t="s">
        <v>2725</v>
      </c>
      <c r="L774" s="63"/>
      <c r="M774" s="63" t="s">
        <v>2437</v>
      </c>
      <c r="N774" s="63" t="s">
        <v>2730</v>
      </c>
      <c r="O774" s="63"/>
      <c r="P774" s="63" t="s">
        <v>2732</v>
      </c>
      <c r="Q774" s="63" t="s">
        <v>2734</v>
      </c>
      <c r="R774" s="63" t="s">
        <v>2431</v>
      </c>
      <c r="S774" s="63"/>
      <c r="T774" s="63" t="s">
        <v>2737</v>
      </c>
      <c r="U774" s="63"/>
      <c r="V774" s="63"/>
      <c r="W774" s="63" t="s">
        <v>2431</v>
      </c>
      <c r="X774" s="63"/>
      <c r="Y774" s="63" t="s">
        <v>2740</v>
      </c>
      <c r="Z774" s="63"/>
      <c r="AA774" s="63" t="s">
        <v>2728</v>
      </c>
      <c r="AB774" s="63"/>
      <c r="AC774" s="63"/>
      <c r="AD774" s="34">
        <v>1425</v>
      </c>
      <c r="AE774" s="40" t="str">
        <f>VLOOKUP(AD774,pTRAIT!A:B,2,FALSE)</f>
        <v>EM5RTUeCM5Pu;RIN=RF / EM5RTUeCM5Pu;RIN=RS</v>
      </c>
      <c r="AF774" s="63">
        <f>VLOOKUP($AD774,pTRAIT!$A:$X,7,FALSE)</f>
        <v>0</v>
      </c>
      <c r="AG774" s="63">
        <f>VLOOKUP($AD774,pTRAIT!$A:$X,8,FALSE)</f>
        <v>0</v>
      </c>
      <c r="AH774" s="63">
        <f>VLOOKUP($AD774,pTRAIT!$A:$X,9,FALSE)</f>
        <v>0</v>
      </c>
      <c r="AI774" s="63">
        <f>VLOOKUP($AD774,pTRAIT!$A:$X,10,FALSE)</f>
        <v>0</v>
      </c>
      <c r="AJ774" s="63">
        <f>VLOOKUP($AD774,pTRAIT!$A:$X,11,FALSE)</f>
        <v>0</v>
      </c>
      <c r="AK774" s="63">
        <f>VLOOKUP($AD774,pTRAIT!$A:$X,12,FALSE)</f>
        <v>0</v>
      </c>
      <c r="AL774" s="63">
        <f>VLOOKUP($AD774,pTRAIT!$A:$X,13,FALSE)</f>
        <v>0</v>
      </c>
      <c r="AM774" s="63">
        <f>VLOOKUP($AD774,pTRAIT!$A:$X,14,FALSE)</f>
        <v>0</v>
      </c>
      <c r="AN774" s="63">
        <f>VLOOKUP($AD774,pTRAIT!$A:$X,15,FALSE)</f>
        <v>0</v>
      </c>
      <c r="AO774" s="63">
        <f>VLOOKUP($AD774,pTRAIT!$A:$X,16,FALSE)</f>
        <v>0</v>
      </c>
      <c r="AP774" s="63">
        <f>VLOOKUP($AD774,pTRAIT!$A:$X,17,FALSE)</f>
        <v>0</v>
      </c>
      <c r="AQ774" s="63">
        <f>VLOOKUP($AD774,pTRAIT!$A:$X,18,FALSE)</f>
        <v>0</v>
      </c>
      <c r="AR774" s="63">
        <f>VLOOKUP($AD774,pTRAIT!$A:$X,19,FALSE)</f>
        <v>0</v>
      </c>
      <c r="AS774" s="63">
        <f>VLOOKUP($AD774,pTRAIT!$A:$X,20,FALSE)</f>
        <v>0</v>
      </c>
      <c r="AT774" s="63">
        <f>VLOOKUP($AD774,pTRAIT!$A:$X,21,FALSE)</f>
        <v>0</v>
      </c>
      <c r="AU774" s="63">
        <f>VLOOKUP($AD774,pTRAIT!$A:$X,22,FALSE)</f>
        <v>0</v>
      </c>
      <c r="AV774" s="63">
        <f>VLOOKUP($AD774,pTRAIT!$A:$X,23,FALSE)</f>
        <v>0</v>
      </c>
      <c r="AW774" s="63">
        <f>VLOOKUP($AD774,pTRAIT!$A:$X,24,FALSE)</f>
        <v>0</v>
      </c>
      <c r="AX774" s="67" t="s">
        <v>3514</v>
      </c>
      <c r="AY774" s="71" t="s">
        <v>3961</v>
      </c>
    </row>
    <row r="775" spans="1:51" ht="12" customHeight="1" x14ac:dyDescent="0.25">
      <c r="A775" s="32">
        <v>1389</v>
      </c>
      <c r="B775" s="33" t="s">
        <v>5</v>
      </c>
      <c r="C775" s="34">
        <v>1455</v>
      </c>
      <c r="D775" s="32" t="str">
        <f t="shared" si="24"/>
        <v>1389X1455</v>
      </c>
      <c r="E775" s="52" t="s">
        <v>1625</v>
      </c>
      <c r="F775" s="61" t="s">
        <v>2398</v>
      </c>
      <c r="G775" s="41" t="s">
        <v>43</v>
      </c>
      <c r="H775" s="45"/>
      <c r="I775" s="32">
        <v>1389</v>
      </c>
      <c r="J775" s="63">
        <f>VLOOKUP(I775,pTRAIT!A:B,2,FALSE)</f>
        <v>0</v>
      </c>
      <c r="K775" s="63" t="s">
        <v>2725</v>
      </c>
      <c r="L775" s="63"/>
      <c r="M775" s="63" t="s">
        <v>2437</v>
      </c>
      <c r="N775" s="63" t="s">
        <v>2730</v>
      </c>
      <c r="O775" s="63"/>
      <c r="P775" s="63" t="s">
        <v>2732</v>
      </c>
      <c r="Q775" s="63" t="s">
        <v>2734</v>
      </c>
      <c r="R775" s="63" t="s">
        <v>2431</v>
      </c>
      <c r="S775" s="63"/>
      <c r="T775" s="63" t="s">
        <v>2737</v>
      </c>
      <c r="U775" s="63"/>
      <c r="V775" s="63"/>
      <c r="W775" s="63" t="s">
        <v>2431</v>
      </c>
      <c r="X775" s="63"/>
      <c r="Y775" s="63" t="s">
        <v>2740</v>
      </c>
      <c r="Z775" s="63"/>
      <c r="AA775" s="63" t="s">
        <v>2728</v>
      </c>
      <c r="AB775" s="63"/>
      <c r="AC775" s="63"/>
      <c r="AD775" s="34">
        <v>1455</v>
      </c>
      <c r="AE775" s="40" t="str">
        <f>VLOOKUP(AD775,pTRAIT!A:B,2,FALSE)</f>
        <v>EM5CM5Pu;RIN=RF / EM5RTUeCM5Pu;RIN=RS</v>
      </c>
      <c r="AF775" s="63">
        <f>VLOOKUP($AD775,pTRAIT!$A:$X,7,FALSE)</f>
        <v>0</v>
      </c>
      <c r="AG775" s="63">
        <f>VLOOKUP($AD775,pTRAIT!$A:$X,8,FALSE)</f>
        <v>0</v>
      </c>
      <c r="AH775" s="63">
        <f>VLOOKUP($AD775,pTRAIT!$A:$X,9,FALSE)</f>
        <v>0</v>
      </c>
      <c r="AI775" s="63">
        <f>VLOOKUP($AD775,pTRAIT!$A:$X,10,FALSE)</f>
        <v>0</v>
      </c>
      <c r="AJ775" s="63">
        <f>VLOOKUP($AD775,pTRAIT!$A:$X,11,FALSE)</f>
        <v>0</v>
      </c>
      <c r="AK775" s="63">
        <f>VLOOKUP($AD775,pTRAIT!$A:$X,12,FALSE)</f>
        <v>0</v>
      </c>
      <c r="AL775" s="63">
        <f>VLOOKUP($AD775,pTRAIT!$A:$X,13,FALSE)</f>
        <v>0</v>
      </c>
      <c r="AM775" s="63">
        <f>VLOOKUP($AD775,pTRAIT!$A:$X,14,FALSE)</f>
        <v>0</v>
      </c>
      <c r="AN775" s="63">
        <f>VLOOKUP($AD775,pTRAIT!$A:$X,15,FALSE)</f>
        <v>0</v>
      </c>
      <c r="AO775" s="63">
        <f>VLOOKUP($AD775,pTRAIT!$A:$X,16,FALSE)</f>
        <v>0</v>
      </c>
      <c r="AP775" s="63">
        <f>VLOOKUP($AD775,pTRAIT!$A:$X,17,FALSE)</f>
        <v>0</v>
      </c>
      <c r="AQ775" s="63">
        <f>VLOOKUP($AD775,pTRAIT!$A:$X,18,FALSE)</f>
        <v>0</v>
      </c>
      <c r="AR775" s="63">
        <f>VLOOKUP($AD775,pTRAIT!$A:$X,19,FALSE)</f>
        <v>0</v>
      </c>
      <c r="AS775" s="63">
        <f>VLOOKUP($AD775,pTRAIT!$A:$X,20,FALSE)</f>
        <v>0</v>
      </c>
      <c r="AT775" s="63">
        <f>VLOOKUP($AD775,pTRAIT!$A:$X,21,FALSE)</f>
        <v>0</v>
      </c>
      <c r="AU775" s="63">
        <f>VLOOKUP($AD775,pTRAIT!$A:$X,22,FALSE)</f>
        <v>0</v>
      </c>
      <c r="AV775" s="63">
        <f>VLOOKUP($AD775,pTRAIT!$A:$X,23,FALSE)</f>
        <v>0</v>
      </c>
      <c r="AW775" s="63">
        <f>VLOOKUP($AD775,pTRAIT!$A:$X,24,FALSE)</f>
        <v>0</v>
      </c>
      <c r="AX775" s="67" t="s">
        <v>3515</v>
      </c>
      <c r="AY775" s="71" t="s">
        <v>3962</v>
      </c>
    </row>
    <row r="776" spans="1:51" ht="12" customHeight="1" x14ac:dyDescent="0.25">
      <c r="A776" s="32">
        <v>1389</v>
      </c>
      <c r="B776" s="33" t="s">
        <v>5</v>
      </c>
      <c r="C776" s="34">
        <v>1489</v>
      </c>
      <c r="D776" s="32" t="str">
        <f t="shared" si="24"/>
        <v>1389X1489</v>
      </c>
      <c r="E776" s="52" t="s">
        <v>1625</v>
      </c>
      <c r="F776" s="61" t="s">
        <v>2399</v>
      </c>
      <c r="G776" s="41" t="s">
        <v>43</v>
      </c>
      <c r="H776" s="45"/>
      <c r="I776" s="32">
        <v>1389</v>
      </c>
      <c r="J776" s="63">
        <f>VLOOKUP(I776,pTRAIT!A:B,2,FALSE)</f>
        <v>0</v>
      </c>
      <c r="K776" s="63" t="s">
        <v>2725</v>
      </c>
      <c r="L776" s="63"/>
      <c r="M776" s="63" t="s">
        <v>2437</v>
      </c>
      <c r="N776" s="63" t="s">
        <v>2730</v>
      </c>
      <c r="O776" s="63"/>
      <c r="P776" s="63" t="s">
        <v>2732</v>
      </c>
      <c r="Q776" s="63" t="s">
        <v>2734</v>
      </c>
      <c r="R776" s="63" t="s">
        <v>2431</v>
      </c>
      <c r="S776" s="63"/>
      <c r="T776" s="63" t="s">
        <v>2737</v>
      </c>
      <c r="U776" s="63"/>
      <c r="V776" s="63"/>
      <c r="W776" s="63" t="s">
        <v>2431</v>
      </c>
      <c r="X776" s="63"/>
      <c r="Y776" s="63" t="s">
        <v>2740</v>
      </c>
      <c r="Z776" s="63"/>
      <c r="AA776" s="63" t="s">
        <v>2728</v>
      </c>
      <c r="AB776" s="63"/>
      <c r="AC776" s="63"/>
      <c r="AD776" s="34">
        <v>1489</v>
      </c>
      <c r="AE776" s="40" t="str">
        <f>VLOOKUP(AD776,pTRAIT!A:B,2,FALSE)</f>
        <v>EM5RTUeCM5Pu;RIN=RF / EM5RTUeCM5Pu;RIN=RS</v>
      </c>
      <c r="AF776" s="63">
        <f>VLOOKUP($AD776,pTRAIT!$A:$X,7,FALSE)</f>
        <v>0</v>
      </c>
      <c r="AG776" s="63">
        <f>VLOOKUP($AD776,pTRAIT!$A:$X,8,FALSE)</f>
        <v>0</v>
      </c>
      <c r="AH776" s="63">
        <f>VLOOKUP($AD776,pTRAIT!$A:$X,9,FALSE)</f>
        <v>0</v>
      </c>
      <c r="AI776" s="63">
        <f>VLOOKUP($AD776,pTRAIT!$A:$X,10,FALSE)</f>
        <v>0</v>
      </c>
      <c r="AJ776" s="63">
        <f>VLOOKUP($AD776,pTRAIT!$A:$X,11,FALSE)</f>
        <v>0</v>
      </c>
      <c r="AK776" s="63">
        <f>VLOOKUP($AD776,pTRAIT!$A:$X,12,FALSE)</f>
        <v>0</v>
      </c>
      <c r="AL776" s="63">
        <f>VLOOKUP($AD776,pTRAIT!$A:$X,13,FALSE)</f>
        <v>0</v>
      </c>
      <c r="AM776" s="63">
        <f>VLOOKUP($AD776,pTRAIT!$A:$X,14,FALSE)</f>
        <v>0</v>
      </c>
      <c r="AN776" s="63">
        <f>VLOOKUP($AD776,pTRAIT!$A:$X,15,FALSE)</f>
        <v>0</v>
      </c>
      <c r="AO776" s="63">
        <f>VLOOKUP($AD776,pTRAIT!$A:$X,16,FALSE)</f>
        <v>0</v>
      </c>
      <c r="AP776" s="63">
        <f>VLOOKUP($AD776,pTRAIT!$A:$X,17,FALSE)</f>
        <v>0</v>
      </c>
      <c r="AQ776" s="63">
        <f>VLOOKUP($AD776,pTRAIT!$A:$X,18,FALSE)</f>
        <v>0</v>
      </c>
      <c r="AR776" s="63">
        <f>VLOOKUP($AD776,pTRAIT!$A:$X,19,FALSE)</f>
        <v>0</v>
      </c>
      <c r="AS776" s="63">
        <f>VLOOKUP($AD776,pTRAIT!$A:$X,20,FALSE)</f>
        <v>0</v>
      </c>
      <c r="AT776" s="63">
        <f>VLOOKUP($AD776,pTRAIT!$A:$X,21,FALSE)</f>
        <v>0</v>
      </c>
      <c r="AU776" s="63">
        <f>VLOOKUP($AD776,pTRAIT!$A:$X,22,FALSE)</f>
        <v>0</v>
      </c>
      <c r="AV776" s="63">
        <f>VLOOKUP($AD776,pTRAIT!$A:$X,23,FALSE)</f>
        <v>0</v>
      </c>
      <c r="AW776" s="63">
        <f>VLOOKUP($AD776,pTRAIT!$A:$X,24,FALSE)</f>
        <v>0</v>
      </c>
      <c r="AX776" s="67" t="s">
        <v>3516</v>
      </c>
      <c r="AY776" s="71" t="s">
        <v>3961</v>
      </c>
    </row>
    <row r="777" spans="1:51" ht="12" customHeight="1" x14ac:dyDescent="0.25">
      <c r="A777" s="32">
        <v>1389</v>
      </c>
      <c r="B777" s="33" t="s">
        <v>5</v>
      </c>
      <c r="C777" s="34">
        <v>1534</v>
      </c>
      <c r="D777" s="32" t="str">
        <f t="shared" si="24"/>
        <v>1389X1534</v>
      </c>
      <c r="E777" s="52" t="s">
        <v>1625</v>
      </c>
      <c r="F777" s="61" t="s">
        <v>2400</v>
      </c>
      <c r="G777" s="41" t="s">
        <v>43</v>
      </c>
      <c r="H777" s="38"/>
      <c r="I777" s="32">
        <v>1389</v>
      </c>
      <c r="J777" s="63">
        <f>VLOOKUP(I777,pTRAIT!A:B,2,FALSE)</f>
        <v>0</v>
      </c>
      <c r="K777" s="63" t="s">
        <v>2725</v>
      </c>
      <c r="L777" s="63"/>
      <c r="M777" s="63" t="s">
        <v>2437</v>
      </c>
      <c r="N777" s="63" t="s">
        <v>2730</v>
      </c>
      <c r="O777" s="63"/>
      <c r="P777" s="63" t="s">
        <v>2732</v>
      </c>
      <c r="Q777" s="63" t="s">
        <v>2734</v>
      </c>
      <c r="R777" s="63" t="s">
        <v>2431</v>
      </c>
      <c r="S777" s="63"/>
      <c r="T777" s="63" t="s">
        <v>2737</v>
      </c>
      <c r="U777" s="63"/>
      <c r="V777" s="63"/>
      <c r="W777" s="63" t="s">
        <v>2431</v>
      </c>
      <c r="X777" s="63"/>
      <c r="Y777" s="63" t="s">
        <v>2740</v>
      </c>
      <c r="Z777" s="63"/>
      <c r="AA777" s="63" t="s">
        <v>2728</v>
      </c>
      <c r="AB777" s="63"/>
      <c r="AC777" s="63"/>
      <c r="AD777" s="34">
        <v>1534</v>
      </c>
      <c r="AE777" s="40" t="str">
        <f>VLOOKUP(AD777,pTRAIT!A:B,2,FALSE)</f>
        <v>EM5RTUe(So5)Cf9Pu;RIN=RF / EM5RTUeCM5Pu;RIN=RS</v>
      </c>
      <c r="AF777" s="63">
        <f>VLOOKUP($AD777,pTRAIT!$A:$X,7,FALSE)</f>
        <v>0</v>
      </c>
      <c r="AG777" s="63">
        <f>VLOOKUP($AD777,pTRAIT!$A:$X,8,FALSE)</f>
        <v>0</v>
      </c>
      <c r="AH777" s="63">
        <f>VLOOKUP($AD777,pTRAIT!$A:$X,9,FALSE)</f>
        <v>0</v>
      </c>
      <c r="AI777" s="63">
        <f>VLOOKUP($AD777,pTRAIT!$A:$X,10,FALSE)</f>
        <v>0</v>
      </c>
      <c r="AJ777" s="63">
        <f>VLOOKUP($AD777,pTRAIT!$A:$X,11,FALSE)</f>
        <v>0</v>
      </c>
      <c r="AK777" s="63">
        <f>VLOOKUP($AD777,pTRAIT!$A:$X,12,FALSE)</f>
        <v>0</v>
      </c>
      <c r="AL777" s="63">
        <f>VLOOKUP($AD777,pTRAIT!$A:$X,13,FALSE)</f>
        <v>0</v>
      </c>
      <c r="AM777" s="63">
        <f>VLOOKUP($AD777,pTRAIT!$A:$X,14,FALSE)</f>
        <v>0</v>
      </c>
      <c r="AN777" s="63">
        <f>VLOOKUP($AD777,pTRAIT!$A:$X,15,FALSE)</f>
        <v>0</v>
      </c>
      <c r="AO777" s="63">
        <f>VLOOKUP($AD777,pTRAIT!$A:$X,16,FALSE)</f>
        <v>0</v>
      </c>
      <c r="AP777" s="63">
        <f>VLOOKUP($AD777,pTRAIT!$A:$X,17,FALSE)</f>
        <v>0</v>
      </c>
      <c r="AQ777" s="63">
        <f>VLOOKUP($AD777,pTRAIT!$A:$X,18,FALSE)</f>
        <v>0</v>
      </c>
      <c r="AR777" s="63">
        <f>VLOOKUP($AD777,pTRAIT!$A:$X,19,FALSE)</f>
        <v>0</v>
      </c>
      <c r="AS777" s="63">
        <f>VLOOKUP($AD777,pTRAIT!$A:$X,20,FALSE)</f>
        <v>0</v>
      </c>
      <c r="AT777" s="63">
        <f>VLOOKUP($AD777,pTRAIT!$A:$X,21,FALSE)</f>
        <v>0</v>
      </c>
      <c r="AU777" s="63">
        <f>VLOOKUP($AD777,pTRAIT!$A:$X,22,FALSE)</f>
        <v>0</v>
      </c>
      <c r="AV777" s="63">
        <f>VLOOKUP($AD777,pTRAIT!$A:$X,23,FALSE)</f>
        <v>0</v>
      </c>
      <c r="AW777" s="63">
        <f>VLOOKUP($AD777,pTRAIT!$A:$X,24,FALSE)</f>
        <v>0</v>
      </c>
      <c r="AX777" s="67" t="s">
        <v>3517</v>
      </c>
      <c r="AY777" s="71" t="s">
        <v>3963</v>
      </c>
    </row>
    <row r="778" spans="1:51" ht="12" customHeight="1" x14ac:dyDescent="0.25">
      <c r="A778" s="32">
        <v>1390</v>
      </c>
      <c r="B778" s="33" t="s">
        <v>5</v>
      </c>
      <c r="C778" s="34">
        <v>489</v>
      </c>
      <c r="D778" s="32" t="str">
        <f t="shared" si="24"/>
        <v>1390X489</v>
      </c>
      <c r="E778" s="52" t="s">
        <v>1625</v>
      </c>
      <c r="F778" s="61" t="s">
        <v>2401</v>
      </c>
      <c r="G778" s="41" t="s">
        <v>43</v>
      </c>
      <c r="H778" s="38"/>
      <c r="I778" s="32">
        <v>1390</v>
      </c>
      <c r="J778" s="63">
        <f>VLOOKUP(I778,pTRAIT!A:B,2,FALSE)</f>
        <v>0</v>
      </c>
      <c r="K778" s="63" t="s">
        <v>2725</v>
      </c>
      <c r="L778" s="63"/>
      <c r="M778" s="63" t="s">
        <v>2437</v>
      </c>
      <c r="N778" s="63" t="s">
        <v>2730</v>
      </c>
      <c r="O778" s="63"/>
      <c r="P778" s="63" t="s">
        <v>2732</v>
      </c>
      <c r="Q778" s="63" t="s">
        <v>2734</v>
      </c>
      <c r="R778" s="63" t="s">
        <v>2431</v>
      </c>
      <c r="S778" s="63"/>
      <c r="T778" s="63" t="s">
        <v>2737</v>
      </c>
      <c r="U778" s="63"/>
      <c r="V778" s="63"/>
      <c r="W778" s="63" t="s">
        <v>2431</v>
      </c>
      <c r="X778" s="63"/>
      <c r="Y778" s="63" t="s">
        <v>2740</v>
      </c>
      <c r="Z778" s="63"/>
      <c r="AA778" s="63" t="s">
        <v>2728</v>
      </c>
      <c r="AB778" s="63"/>
      <c r="AC778" s="63"/>
      <c r="AD778" s="34">
        <v>489</v>
      </c>
      <c r="AE778" s="40" t="str">
        <f>VLOOKUP(AD778,pTRAIT!A:B,2,FALSE)</f>
        <v>EM5RTUeMi1;RIN=RF / EM5RTUeCM5Pu;RIN=RS</v>
      </c>
      <c r="AF778" s="63">
        <f>VLOOKUP($AD778,pTRAIT!$A:$X,7,FALSE)</f>
        <v>0</v>
      </c>
      <c r="AG778" s="63">
        <f>VLOOKUP($AD778,pTRAIT!$A:$X,8,FALSE)</f>
        <v>0</v>
      </c>
      <c r="AH778" s="63">
        <f>VLOOKUP($AD778,pTRAIT!$A:$X,9,FALSE)</f>
        <v>0</v>
      </c>
      <c r="AI778" s="63">
        <f>VLOOKUP($AD778,pTRAIT!$A:$X,10,FALSE)</f>
        <v>0</v>
      </c>
      <c r="AJ778" s="63">
        <f>VLOOKUP($AD778,pTRAIT!$A:$X,11,FALSE)</f>
        <v>0</v>
      </c>
      <c r="AK778" s="63">
        <f>VLOOKUP($AD778,pTRAIT!$A:$X,12,FALSE)</f>
        <v>0</v>
      </c>
      <c r="AL778" s="63">
        <f>VLOOKUP($AD778,pTRAIT!$A:$X,13,FALSE)</f>
        <v>0</v>
      </c>
      <c r="AM778" s="63">
        <f>VLOOKUP($AD778,pTRAIT!$A:$X,14,FALSE)</f>
        <v>0</v>
      </c>
      <c r="AN778" s="63">
        <f>VLOOKUP($AD778,pTRAIT!$A:$X,15,FALSE)</f>
        <v>0</v>
      </c>
      <c r="AO778" s="63">
        <f>VLOOKUP($AD778,pTRAIT!$A:$X,16,FALSE)</f>
        <v>0</v>
      </c>
      <c r="AP778" s="63">
        <f>VLOOKUP($AD778,pTRAIT!$A:$X,17,FALSE)</f>
        <v>0</v>
      </c>
      <c r="AQ778" s="63">
        <f>VLOOKUP($AD778,pTRAIT!$A:$X,18,FALSE)</f>
        <v>0</v>
      </c>
      <c r="AR778" s="63">
        <f>VLOOKUP($AD778,pTRAIT!$A:$X,19,FALSE)</f>
        <v>0</v>
      </c>
      <c r="AS778" s="63">
        <f>VLOOKUP($AD778,pTRAIT!$A:$X,20,FALSE)</f>
        <v>0</v>
      </c>
      <c r="AT778" s="63">
        <f>VLOOKUP($AD778,pTRAIT!$A:$X,21,FALSE)</f>
        <v>0</v>
      </c>
      <c r="AU778" s="63">
        <f>VLOOKUP($AD778,pTRAIT!$A:$X,22,FALSE)</f>
        <v>0</v>
      </c>
      <c r="AV778" s="63">
        <f>VLOOKUP($AD778,pTRAIT!$A:$X,23,FALSE)</f>
        <v>0</v>
      </c>
      <c r="AW778" s="63">
        <f>VLOOKUP($AD778,pTRAIT!$A:$X,24,FALSE)</f>
        <v>0</v>
      </c>
      <c r="AX778" s="67" t="s">
        <v>3518</v>
      </c>
      <c r="AY778" s="71" t="s">
        <v>3964</v>
      </c>
    </row>
    <row r="779" spans="1:51" ht="12" customHeight="1" x14ac:dyDescent="0.25">
      <c r="A779" s="32">
        <v>1390</v>
      </c>
      <c r="B779" s="33" t="s">
        <v>5</v>
      </c>
      <c r="C779" s="34">
        <v>580</v>
      </c>
      <c r="D779" s="32" t="str">
        <f t="shared" si="24"/>
        <v>1390X580</v>
      </c>
      <c r="E779" s="52" t="s">
        <v>1625</v>
      </c>
      <c r="F779" s="61" t="s">
        <v>2402</v>
      </c>
      <c r="G779" s="41" t="s">
        <v>43</v>
      </c>
      <c r="H779" s="38"/>
      <c r="I779" s="32">
        <v>1390</v>
      </c>
      <c r="J779" s="63">
        <f>VLOOKUP(I779,pTRAIT!A:B,2,FALSE)</f>
        <v>0</v>
      </c>
      <c r="K779" s="63" t="s">
        <v>2725</v>
      </c>
      <c r="L779" s="63"/>
      <c r="M779" s="63" t="s">
        <v>2437</v>
      </c>
      <c r="N779" s="63" t="s">
        <v>2730</v>
      </c>
      <c r="O779" s="63"/>
      <c r="P779" s="63" t="s">
        <v>2732</v>
      </c>
      <c r="Q779" s="63" t="s">
        <v>2734</v>
      </c>
      <c r="R779" s="63" t="s">
        <v>2431</v>
      </c>
      <c r="S779" s="63"/>
      <c r="T779" s="63" t="s">
        <v>2737</v>
      </c>
      <c r="U779" s="63"/>
      <c r="V779" s="63"/>
      <c r="W779" s="63" t="s">
        <v>2431</v>
      </c>
      <c r="X779" s="63"/>
      <c r="Y779" s="63" t="s">
        <v>2740</v>
      </c>
      <c r="Z779" s="63"/>
      <c r="AA779" s="63" t="s">
        <v>2728</v>
      </c>
      <c r="AB779" s="63"/>
      <c r="AC779" s="63"/>
      <c r="AD779" s="34">
        <v>580</v>
      </c>
      <c r="AE779" s="40" t="str">
        <f>VLOOKUP(AD779,pTRAIT!A:B,2,FALSE)</f>
        <v>EM5Mi1Cf9ogc;RIN=RF / EM5RTUeCM5Pu;RIN=RS</v>
      </c>
      <c r="AF779" s="63">
        <f>VLOOKUP($AD779,pTRAIT!$A:$X,7,FALSE)</f>
        <v>0</v>
      </c>
      <c r="AG779" s="63">
        <f>VLOOKUP($AD779,pTRAIT!$A:$X,8,FALSE)</f>
        <v>0</v>
      </c>
      <c r="AH779" s="63">
        <f>VLOOKUP($AD779,pTRAIT!$A:$X,9,FALSE)</f>
        <v>0</v>
      </c>
      <c r="AI779" s="63">
        <f>VLOOKUP($AD779,pTRAIT!$A:$X,10,FALSE)</f>
        <v>0</v>
      </c>
      <c r="AJ779" s="63">
        <f>VLOOKUP($AD779,pTRAIT!$A:$X,11,FALSE)</f>
        <v>0</v>
      </c>
      <c r="AK779" s="63">
        <f>VLOOKUP($AD779,pTRAIT!$A:$X,12,FALSE)</f>
        <v>0</v>
      </c>
      <c r="AL779" s="63">
        <f>VLOOKUP($AD779,pTRAIT!$A:$X,13,FALSE)</f>
        <v>0</v>
      </c>
      <c r="AM779" s="63">
        <f>VLOOKUP($AD779,pTRAIT!$A:$X,14,FALSE)</f>
        <v>0</v>
      </c>
      <c r="AN779" s="63">
        <f>VLOOKUP($AD779,pTRAIT!$A:$X,15,FALSE)</f>
        <v>0</v>
      </c>
      <c r="AO779" s="63">
        <f>VLOOKUP($AD779,pTRAIT!$A:$X,16,FALSE)</f>
        <v>0</v>
      </c>
      <c r="AP779" s="63">
        <f>VLOOKUP($AD779,pTRAIT!$A:$X,17,FALSE)</f>
        <v>0</v>
      </c>
      <c r="AQ779" s="63">
        <f>VLOOKUP($AD779,pTRAIT!$A:$X,18,FALSE)</f>
        <v>0</v>
      </c>
      <c r="AR779" s="63">
        <f>VLOOKUP($AD779,pTRAIT!$A:$X,19,FALSE)</f>
        <v>0</v>
      </c>
      <c r="AS779" s="63">
        <f>VLOOKUP($AD779,pTRAIT!$A:$X,20,FALSE)</f>
        <v>0</v>
      </c>
      <c r="AT779" s="63">
        <f>VLOOKUP($AD779,pTRAIT!$A:$X,21,FALSE)</f>
        <v>0</v>
      </c>
      <c r="AU779" s="63">
        <f>VLOOKUP($AD779,pTRAIT!$A:$X,22,FALSE)</f>
        <v>0</v>
      </c>
      <c r="AV779" s="63">
        <f>VLOOKUP($AD779,pTRAIT!$A:$X,23,FALSE)</f>
        <v>0</v>
      </c>
      <c r="AW779" s="63">
        <f>VLOOKUP($AD779,pTRAIT!$A:$X,24,FALSE)</f>
        <v>0</v>
      </c>
      <c r="AX779" s="67" t="s">
        <v>3519</v>
      </c>
      <c r="AY779" s="71" t="s">
        <v>3958</v>
      </c>
    </row>
    <row r="780" spans="1:51" ht="12" customHeight="1" x14ac:dyDescent="0.25">
      <c r="A780" s="32">
        <v>1390</v>
      </c>
      <c r="B780" s="33" t="s">
        <v>5</v>
      </c>
      <c r="C780" s="34">
        <v>648</v>
      </c>
      <c r="D780" s="32" t="str">
        <f t="shared" si="24"/>
        <v>1390X648</v>
      </c>
      <c r="E780" s="52" t="s">
        <v>1625</v>
      </c>
      <c r="F780" s="61" t="s">
        <v>2403</v>
      </c>
      <c r="G780" s="41" t="s">
        <v>43</v>
      </c>
      <c r="H780" s="38"/>
      <c r="I780" s="32">
        <v>1390</v>
      </c>
      <c r="J780" s="63">
        <f>VLOOKUP(I780,pTRAIT!A:B,2,FALSE)</f>
        <v>0</v>
      </c>
      <c r="K780" s="63" t="s">
        <v>2725</v>
      </c>
      <c r="L780" s="63"/>
      <c r="M780" s="63" t="s">
        <v>2437</v>
      </c>
      <c r="N780" s="63" t="s">
        <v>2730</v>
      </c>
      <c r="O780" s="63"/>
      <c r="P780" s="63" t="s">
        <v>2732</v>
      </c>
      <c r="Q780" s="63" t="s">
        <v>2734</v>
      </c>
      <c r="R780" s="63" t="s">
        <v>2431</v>
      </c>
      <c r="S780" s="63"/>
      <c r="T780" s="63" t="s">
        <v>2737</v>
      </c>
      <c r="U780" s="63"/>
      <c r="V780" s="63"/>
      <c r="W780" s="63" t="s">
        <v>2431</v>
      </c>
      <c r="X780" s="63"/>
      <c r="Y780" s="63" t="s">
        <v>2740</v>
      </c>
      <c r="Z780" s="63"/>
      <c r="AA780" s="63" t="s">
        <v>2728</v>
      </c>
      <c r="AB780" s="63"/>
      <c r="AC780" s="63"/>
      <c r="AD780" s="34">
        <v>648</v>
      </c>
      <c r="AE780" s="40" t="str">
        <f>VLOOKUP(AD780,pTRAIT!A:B,2,FALSE)</f>
        <v>EM5Mi1Cf9(Pu);RIN=RF / EM5RTUeCM5Pu;RIN=RS</v>
      </c>
      <c r="AF780" s="63">
        <f>VLOOKUP($AD780,pTRAIT!$A:$X,7,FALSE)</f>
        <v>0</v>
      </c>
      <c r="AG780" s="63">
        <f>VLOOKUP($AD780,pTRAIT!$A:$X,8,FALSE)</f>
        <v>0</v>
      </c>
      <c r="AH780" s="63">
        <f>VLOOKUP($AD780,pTRAIT!$A:$X,9,FALSE)</f>
        <v>0</v>
      </c>
      <c r="AI780" s="63">
        <f>VLOOKUP($AD780,pTRAIT!$A:$X,10,FALSE)</f>
        <v>0</v>
      </c>
      <c r="AJ780" s="63">
        <f>VLOOKUP($AD780,pTRAIT!$A:$X,11,FALSE)</f>
        <v>0</v>
      </c>
      <c r="AK780" s="63">
        <f>VLOOKUP($AD780,pTRAIT!$A:$X,12,FALSE)</f>
        <v>0</v>
      </c>
      <c r="AL780" s="63">
        <f>VLOOKUP($AD780,pTRAIT!$A:$X,13,FALSE)</f>
        <v>0</v>
      </c>
      <c r="AM780" s="63">
        <f>VLOOKUP($AD780,pTRAIT!$A:$X,14,FALSE)</f>
        <v>0</v>
      </c>
      <c r="AN780" s="63">
        <f>VLOOKUP($AD780,pTRAIT!$A:$X,15,FALSE)</f>
        <v>0</v>
      </c>
      <c r="AO780" s="63">
        <f>VLOOKUP($AD780,pTRAIT!$A:$X,16,FALSE)</f>
        <v>0</v>
      </c>
      <c r="AP780" s="63">
        <f>VLOOKUP($AD780,pTRAIT!$A:$X,17,FALSE)</f>
        <v>0</v>
      </c>
      <c r="AQ780" s="63">
        <f>VLOOKUP($AD780,pTRAIT!$A:$X,18,FALSE)</f>
        <v>0</v>
      </c>
      <c r="AR780" s="63">
        <f>VLOOKUP($AD780,pTRAIT!$A:$X,19,FALSE)</f>
        <v>0</v>
      </c>
      <c r="AS780" s="63">
        <f>VLOOKUP($AD780,pTRAIT!$A:$X,20,FALSE)</f>
        <v>0</v>
      </c>
      <c r="AT780" s="63">
        <f>VLOOKUP($AD780,pTRAIT!$A:$X,21,FALSE)</f>
        <v>0</v>
      </c>
      <c r="AU780" s="63">
        <f>VLOOKUP($AD780,pTRAIT!$A:$X,22,FALSE)</f>
        <v>0</v>
      </c>
      <c r="AV780" s="63">
        <f>VLOOKUP($AD780,pTRAIT!$A:$X,23,FALSE)</f>
        <v>0</v>
      </c>
      <c r="AW780" s="63">
        <f>VLOOKUP($AD780,pTRAIT!$A:$X,24,FALSE)</f>
        <v>0</v>
      </c>
      <c r="AX780" s="67" t="s">
        <v>3520</v>
      </c>
      <c r="AY780" s="71" t="s">
        <v>3956</v>
      </c>
    </row>
    <row r="781" spans="1:51" ht="12" customHeight="1" x14ac:dyDescent="0.25">
      <c r="A781" s="32">
        <v>1390</v>
      </c>
      <c r="B781" s="33" t="s">
        <v>5</v>
      </c>
      <c r="C781" s="34">
        <v>699</v>
      </c>
      <c r="D781" s="32" t="str">
        <f t="shared" si="24"/>
        <v>1390X699</v>
      </c>
      <c r="E781" s="52" t="s">
        <v>1625</v>
      </c>
      <c r="F781" s="61" t="s">
        <v>2404</v>
      </c>
      <c r="G781" s="41" t="s">
        <v>43</v>
      </c>
      <c r="H781" s="38"/>
      <c r="I781" s="32">
        <v>1390</v>
      </c>
      <c r="J781" s="63">
        <f>VLOOKUP(I781,pTRAIT!A:B,2,FALSE)</f>
        <v>0</v>
      </c>
      <c r="K781" s="63" t="s">
        <v>2725</v>
      </c>
      <c r="L781" s="63"/>
      <c r="M781" s="63" t="s">
        <v>2437</v>
      </c>
      <c r="N781" s="63" t="s">
        <v>2730</v>
      </c>
      <c r="O781" s="63"/>
      <c r="P781" s="63" t="s">
        <v>2732</v>
      </c>
      <c r="Q781" s="63" t="s">
        <v>2734</v>
      </c>
      <c r="R781" s="63" t="s">
        <v>2431</v>
      </c>
      <c r="S781" s="63"/>
      <c r="T781" s="63" t="s">
        <v>2737</v>
      </c>
      <c r="U781" s="63"/>
      <c r="V781" s="63"/>
      <c r="W781" s="63" t="s">
        <v>2431</v>
      </c>
      <c r="X781" s="63"/>
      <c r="Y781" s="63" t="s">
        <v>2740</v>
      </c>
      <c r="Z781" s="63"/>
      <c r="AA781" s="63" t="s">
        <v>2728</v>
      </c>
      <c r="AB781" s="63"/>
      <c r="AC781" s="63"/>
      <c r="AD781" s="34">
        <v>699</v>
      </c>
      <c r="AE781" s="40" t="str">
        <f>VLOOKUP(AD781,pTRAIT!A:B,2,FALSE)</f>
        <v>Sp-1EM5UeMi1Cf9ogc;RIN=RF / EM5RTUeCM5Pu;RIN=RS</v>
      </c>
      <c r="AF781" s="63">
        <f>VLOOKUP($AD781,pTRAIT!$A:$X,7,FALSE)</f>
        <v>0</v>
      </c>
      <c r="AG781" s="63">
        <f>VLOOKUP($AD781,pTRAIT!$A:$X,8,FALSE)</f>
        <v>0</v>
      </c>
      <c r="AH781" s="63">
        <f>VLOOKUP($AD781,pTRAIT!$A:$X,9,FALSE)</f>
        <v>0</v>
      </c>
      <c r="AI781" s="63">
        <f>VLOOKUP($AD781,pTRAIT!$A:$X,10,FALSE)</f>
        <v>0</v>
      </c>
      <c r="AJ781" s="63">
        <f>VLOOKUP($AD781,pTRAIT!$A:$X,11,FALSE)</f>
        <v>0</v>
      </c>
      <c r="AK781" s="63">
        <f>VLOOKUP($AD781,pTRAIT!$A:$X,12,FALSE)</f>
        <v>0</v>
      </c>
      <c r="AL781" s="63">
        <f>VLOOKUP($AD781,pTRAIT!$A:$X,13,FALSE)</f>
        <v>0</v>
      </c>
      <c r="AM781" s="63">
        <f>VLOOKUP($AD781,pTRAIT!$A:$X,14,FALSE)</f>
        <v>0</v>
      </c>
      <c r="AN781" s="63">
        <f>VLOOKUP($AD781,pTRAIT!$A:$X,15,FALSE)</f>
        <v>0</v>
      </c>
      <c r="AO781" s="63">
        <f>VLOOKUP($AD781,pTRAIT!$A:$X,16,FALSE)</f>
        <v>0</v>
      </c>
      <c r="AP781" s="63">
        <f>VLOOKUP($AD781,pTRAIT!$A:$X,17,FALSE)</f>
        <v>0</v>
      </c>
      <c r="AQ781" s="63">
        <f>VLOOKUP($AD781,pTRAIT!$A:$X,18,FALSE)</f>
        <v>0</v>
      </c>
      <c r="AR781" s="63">
        <f>VLOOKUP($AD781,pTRAIT!$A:$X,19,FALSE)</f>
        <v>0</v>
      </c>
      <c r="AS781" s="63">
        <f>VLOOKUP($AD781,pTRAIT!$A:$X,20,FALSE)</f>
        <v>0</v>
      </c>
      <c r="AT781" s="63">
        <f>VLOOKUP($AD781,pTRAIT!$A:$X,21,FALSE)</f>
        <v>0</v>
      </c>
      <c r="AU781" s="63">
        <f>VLOOKUP($AD781,pTRAIT!$A:$X,22,FALSE)</f>
        <v>0</v>
      </c>
      <c r="AV781" s="63">
        <f>VLOOKUP($AD781,pTRAIT!$A:$X,23,FALSE)</f>
        <v>0</v>
      </c>
      <c r="AW781" s="63">
        <f>VLOOKUP($AD781,pTRAIT!$A:$X,24,FALSE)</f>
        <v>0</v>
      </c>
      <c r="AX781" s="67" t="s">
        <v>3521</v>
      </c>
      <c r="AY781" s="71" t="s">
        <v>3959</v>
      </c>
    </row>
    <row r="782" spans="1:51" ht="12" customHeight="1" x14ac:dyDescent="0.25">
      <c r="A782" s="32">
        <v>1390</v>
      </c>
      <c r="B782" s="33" t="s">
        <v>5</v>
      </c>
      <c r="C782" s="34">
        <v>758</v>
      </c>
      <c r="D782" s="32" t="str">
        <f t="shared" si="24"/>
        <v>1390X758</v>
      </c>
      <c r="E782" s="52" t="s">
        <v>1625</v>
      </c>
      <c r="F782" s="61" t="s">
        <v>2405</v>
      </c>
      <c r="G782" s="41" t="s">
        <v>43</v>
      </c>
      <c r="H782" s="38"/>
      <c r="I782" s="32">
        <v>1390</v>
      </c>
      <c r="J782" s="63">
        <f>VLOOKUP(I782,pTRAIT!A:B,2,FALSE)</f>
        <v>0</v>
      </c>
      <c r="K782" s="63" t="s">
        <v>2725</v>
      </c>
      <c r="L782" s="63"/>
      <c r="M782" s="63" t="s">
        <v>2437</v>
      </c>
      <c r="N782" s="63" t="s">
        <v>2730</v>
      </c>
      <c r="O782" s="63"/>
      <c r="P782" s="63" t="s">
        <v>2732</v>
      </c>
      <c r="Q782" s="63" t="s">
        <v>2734</v>
      </c>
      <c r="R782" s="63" t="s">
        <v>2431</v>
      </c>
      <c r="S782" s="63"/>
      <c r="T782" s="63" t="s">
        <v>2737</v>
      </c>
      <c r="U782" s="63"/>
      <c r="V782" s="63"/>
      <c r="W782" s="63" t="s">
        <v>2431</v>
      </c>
      <c r="X782" s="63"/>
      <c r="Y782" s="63" t="s">
        <v>2740</v>
      </c>
      <c r="Z782" s="63"/>
      <c r="AA782" s="63" t="s">
        <v>2728</v>
      </c>
      <c r="AB782" s="63"/>
      <c r="AC782" s="63"/>
      <c r="AD782" s="34">
        <v>758</v>
      </c>
      <c r="AE782" s="40" t="str">
        <f>VLOOKUP(AD782,pTRAIT!A:B,2,FALSE)</f>
        <v>EM5UeMi1Cf9Pu;RIN=RS / EM5RTUeCM5Pu;RIN=RS</v>
      </c>
      <c r="AF782" s="63">
        <f>VLOOKUP($AD782,pTRAIT!$A:$X,7,FALSE)</f>
        <v>0</v>
      </c>
      <c r="AG782" s="63">
        <f>VLOOKUP($AD782,pTRAIT!$A:$X,8,FALSE)</f>
        <v>0</v>
      </c>
      <c r="AH782" s="63">
        <f>VLOOKUP($AD782,pTRAIT!$A:$X,9,FALSE)</f>
        <v>0</v>
      </c>
      <c r="AI782" s="63">
        <f>VLOOKUP($AD782,pTRAIT!$A:$X,10,FALSE)</f>
        <v>0</v>
      </c>
      <c r="AJ782" s="63">
        <f>VLOOKUP($AD782,pTRAIT!$A:$X,11,FALSE)</f>
        <v>0</v>
      </c>
      <c r="AK782" s="63">
        <f>VLOOKUP($AD782,pTRAIT!$A:$X,12,FALSE)</f>
        <v>0</v>
      </c>
      <c r="AL782" s="63">
        <f>VLOOKUP($AD782,pTRAIT!$A:$X,13,FALSE)</f>
        <v>0</v>
      </c>
      <c r="AM782" s="63">
        <f>VLOOKUP($AD782,pTRAIT!$A:$X,14,FALSE)</f>
        <v>0</v>
      </c>
      <c r="AN782" s="63">
        <f>VLOOKUP($AD782,pTRAIT!$A:$X,15,FALSE)</f>
        <v>0</v>
      </c>
      <c r="AO782" s="63">
        <f>VLOOKUP($AD782,pTRAIT!$A:$X,16,FALSE)</f>
        <v>0</v>
      </c>
      <c r="AP782" s="63">
        <f>VLOOKUP($AD782,pTRAIT!$A:$X,17,FALSE)</f>
        <v>0</v>
      </c>
      <c r="AQ782" s="63">
        <f>VLOOKUP($AD782,pTRAIT!$A:$X,18,FALSE)</f>
        <v>0</v>
      </c>
      <c r="AR782" s="63">
        <f>VLOOKUP($AD782,pTRAIT!$A:$X,19,FALSE)</f>
        <v>0</v>
      </c>
      <c r="AS782" s="63">
        <f>VLOOKUP($AD782,pTRAIT!$A:$X,20,FALSE)</f>
        <v>0</v>
      </c>
      <c r="AT782" s="63">
        <f>VLOOKUP($AD782,pTRAIT!$A:$X,21,FALSE)</f>
        <v>0</v>
      </c>
      <c r="AU782" s="63">
        <f>VLOOKUP($AD782,pTRAIT!$A:$X,22,FALSE)</f>
        <v>0</v>
      </c>
      <c r="AV782" s="63">
        <f>VLOOKUP($AD782,pTRAIT!$A:$X,23,FALSE)</f>
        <v>0</v>
      </c>
      <c r="AW782" s="63">
        <f>VLOOKUP($AD782,pTRAIT!$A:$X,24,FALSE)</f>
        <v>0</v>
      </c>
      <c r="AX782" s="67" t="s">
        <v>3522</v>
      </c>
      <c r="AY782" s="71" t="s">
        <v>3960</v>
      </c>
    </row>
    <row r="783" spans="1:51" ht="12" customHeight="1" x14ac:dyDescent="0.25">
      <c r="A783" s="32">
        <v>1390</v>
      </c>
      <c r="B783" s="33" t="s">
        <v>5</v>
      </c>
      <c r="C783" s="34">
        <v>1415</v>
      </c>
      <c r="D783" s="32" t="str">
        <f t="shared" si="24"/>
        <v>1390X1415</v>
      </c>
      <c r="E783" s="52" t="s">
        <v>1625</v>
      </c>
      <c r="F783" s="61" t="s">
        <v>2406</v>
      </c>
      <c r="G783" s="41" t="s">
        <v>43</v>
      </c>
      <c r="H783" s="38"/>
      <c r="I783" s="32">
        <v>1390</v>
      </c>
      <c r="J783" s="63">
        <f>VLOOKUP(I783,pTRAIT!A:B,2,FALSE)</f>
        <v>0</v>
      </c>
      <c r="K783" s="63" t="s">
        <v>2725</v>
      </c>
      <c r="L783" s="63"/>
      <c r="M783" s="63" t="s">
        <v>2437</v>
      </c>
      <c r="N783" s="63" t="s">
        <v>2730</v>
      </c>
      <c r="O783" s="63"/>
      <c r="P783" s="63" t="s">
        <v>2732</v>
      </c>
      <c r="Q783" s="63" t="s">
        <v>2734</v>
      </c>
      <c r="R783" s="63" t="s">
        <v>2431</v>
      </c>
      <c r="S783" s="63"/>
      <c r="T783" s="63" t="s">
        <v>2737</v>
      </c>
      <c r="U783" s="63"/>
      <c r="V783" s="63"/>
      <c r="W783" s="63" t="s">
        <v>2431</v>
      </c>
      <c r="X783" s="63"/>
      <c r="Y783" s="63" t="s">
        <v>2740</v>
      </c>
      <c r="Z783" s="63"/>
      <c r="AA783" s="63" t="s">
        <v>2728</v>
      </c>
      <c r="AB783" s="63"/>
      <c r="AC783" s="63"/>
      <c r="AD783" s="34">
        <v>1415</v>
      </c>
      <c r="AE783" s="40" t="str">
        <f>VLOOKUP(AD783,pTRAIT!A:B,2,FALSE)</f>
        <v>EM5RTUeCM5Pu;RIN=RF / EM5RTUeCM5Pu;RIN=RS</v>
      </c>
      <c r="AF783" s="63">
        <f>VLOOKUP($AD783,pTRAIT!$A:$X,7,FALSE)</f>
        <v>0</v>
      </c>
      <c r="AG783" s="63">
        <f>VLOOKUP($AD783,pTRAIT!$A:$X,8,FALSE)</f>
        <v>0</v>
      </c>
      <c r="AH783" s="63">
        <f>VLOOKUP($AD783,pTRAIT!$A:$X,9,FALSE)</f>
        <v>0</v>
      </c>
      <c r="AI783" s="63">
        <f>VLOOKUP($AD783,pTRAIT!$A:$X,10,FALSE)</f>
        <v>0</v>
      </c>
      <c r="AJ783" s="63">
        <f>VLOOKUP($AD783,pTRAIT!$A:$X,11,FALSE)</f>
        <v>0</v>
      </c>
      <c r="AK783" s="63">
        <f>VLOOKUP($AD783,pTRAIT!$A:$X,12,FALSE)</f>
        <v>0</v>
      </c>
      <c r="AL783" s="63">
        <f>VLOOKUP($AD783,pTRAIT!$A:$X,13,FALSE)</f>
        <v>0</v>
      </c>
      <c r="AM783" s="63">
        <f>VLOOKUP($AD783,pTRAIT!$A:$X,14,FALSE)</f>
        <v>0</v>
      </c>
      <c r="AN783" s="63">
        <f>VLOOKUP($AD783,pTRAIT!$A:$X,15,FALSE)</f>
        <v>0</v>
      </c>
      <c r="AO783" s="63">
        <f>VLOOKUP($AD783,pTRAIT!$A:$X,16,FALSE)</f>
        <v>0</v>
      </c>
      <c r="AP783" s="63">
        <f>VLOOKUP($AD783,pTRAIT!$A:$X,17,FALSE)</f>
        <v>0</v>
      </c>
      <c r="AQ783" s="63">
        <f>VLOOKUP($AD783,pTRAIT!$A:$X,18,FALSE)</f>
        <v>0</v>
      </c>
      <c r="AR783" s="63">
        <f>VLOOKUP($AD783,pTRAIT!$A:$X,19,FALSE)</f>
        <v>0</v>
      </c>
      <c r="AS783" s="63">
        <f>VLOOKUP($AD783,pTRAIT!$A:$X,20,FALSE)</f>
        <v>0</v>
      </c>
      <c r="AT783" s="63">
        <f>VLOOKUP($AD783,pTRAIT!$A:$X,21,FALSE)</f>
        <v>0</v>
      </c>
      <c r="AU783" s="63">
        <f>VLOOKUP($AD783,pTRAIT!$A:$X,22,FALSE)</f>
        <v>0</v>
      </c>
      <c r="AV783" s="63">
        <f>VLOOKUP($AD783,pTRAIT!$A:$X,23,FALSE)</f>
        <v>0</v>
      </c>
      <c r="AW783" s="63">
        <f>VLOOKUP($AD783,pTRAIT!$A:$X,24,FALSE)</f>
        <v>0</v>
      </c>
      <c r="AX783" s="67" t="s">
        <v>3523</v>
      </c>
      <c r="AY783" s="71" t="s">
        <v>3961</v>
      </c>
    </row>
    <row r="784" spans="1:51" ht="12" customHeight="1" x14ac:dyDescent="0.25">
      <c r="A784" s="32">
        <v>1390</v>
      </c>
      <c r="B784" s="33" t="s">
        <v>5</v>
      </c>
      <c r="C784" s="34">
        <v>1429</v>
      </c>
      <c r="D784" s="32" t="str">
        <f t="shared" si="24"/>
        <v>1390X1429</v>
      </c>
      <c r="E784" s="52" t="s">
        <v>1625</v>
      </c>
      <c r="F784" s="61" t="s">
        <v>2407</v>
      </c>
      <c r="G784" s="41" t="s">
        <v>43</v>
      </c>
      <c r="H784" s="38"/>
      <c r="I784" s="32">
        <v>1390</v>
      </c>
      <c r="J784" s="63">
        <f>VLOOKUP(I784,pTRAIT!A:B,2,FALSE)</f>
        <v>0</v>
      </c>
      <c r="K784" s="63" t="s">
        <v>2725</v>
      </c>
      <c r="L784" s="63"/>
      <c r="M784" s="63" t="s">
        <v>2437</v>
      </c>
      <c r="N784" s="63" t="s">
        <v>2730</v>
      </c>
      <c r="O784" s="63"/>
      <c r="P784" s="63" t="s">
        <v>2732</v>
      </c>
      <c r="Q784" s="63" t="s">
        <v>2734</v>
      </c>
      <c r="R784" s="63" t="s">
        <v>2431</v>
      </c>
      <c r="S784" s="63"/>
      <c r="T784" s="63" t="s">
        <v>2737</v>
      </c>
      <c r="U784" s="63"/>
      <c r="V784" s="63"/>
      <c r="W784" s="63" t="s">
        <v>2431</v>
      </c>
      <c r="X784" s="63"/>
      <c r="Y784" s="63" t="s">
        <v>2740</v>
      </c>
      <c r="Z784" s="63"/>
      <c r="AA784" s="63" t="s">
        <v>2728</v>
      </c>
      <c r="AB784" s="63"/>
      <c r="AC784" s="63"/>
      <c r="AD784" s="34">
        <v>1429</v>
      </c>
      <c r="AE784" s="40" t="str">
        <f>VLOOKUP(AD784,pTRAIT!A:B,2,FALSE)</f>
        <v>EM5RTUeCM5Pu;RIN=RF / EM5RTUeCM5Pu;RIN=RS</v>
      </c>
      <c r="AF784" s="63">
        <f>VLOOKUP($AD784,pTRAIT!$A:$X,7,FALSE)</f>
        <v>0</v>
      </c>
      <c r="AG784" s="63">
        <f>VLOOKUP($AD784,pTRAIT!$A:$X,8,FALSE)</f>
        <v>0</v>
      </c>
      <c r="AH784" s="63">
        <f>VLOOKUP($AD784,pTRAIT!$A:$X,9,FALSE)</f>
        <v>0</v>
      </c>
      <c r="AI784" s="63">
        <f>VLOOKUP($AD784,pTRAIT!$A:$X,10,FALSE)</f>
        <v>0</v>
      </c>
      <c r="AJ784" s="63">
        <f>VLOOKUP($AD784,pTRAIT!$A:$X,11,FALSE)</f>
        <v>0</v>
      </c>
      <c r="AK784" s="63">
        <f>VLOOKUP($AD784,pTRAIT!$A:$X,12,FALSE)</f>
        <v>0</v>
      </c>
      <c r="AL784" s="63">
        <f>VLOOKUP($AD784,pTRAIT!$A:$X,13,FALSE)</f>
        <v>0</v>
      </c>
      <c r="AM784" s="63">
        <f>VLOOKUP($AD784,pTRAIT!$A:$X,14,FALSE)</f>
        <v>0</v>
      </c>
      <c r="AN784" s="63">
        <f>VLOOKUP($AD784,pTRAIT!$A:$X,15,FALSE)</f>
        <v>0</v>
      </c>
      <c r="AO784" s="63">
        <f>VLOOKUP($AD784,pTRAIT!$A:$X,16,FALSE)</f>
        <v>0</v>
      </c>
      <c r="AP784" s="63">
        <f>VLOOKUP($AD784,pTRAIT!$A:$X,17,FALSE)</f>
        <v>0</v>
      </c>
      <c r="AQ784" s="63">
        <f>VLOOKUP($AD784,pTRAIT!$A:$X,18,FALSE)</f>
        <v>0</v>
      </c>
      <c r="AR784" s="63">
        <f>VLOOKUP($AD784,pTRAIT!$A:$X,19,FALSE)</f>
        <v>0</v>
      </c>
      <c r="AS784" s="63">
        <f>VLOOKUP($AD784,pTRAIT!$A:$X,20,FALSE)</f>
        <v>0</v>
      </c>
      <c r="AT784" s="63">
        <f>VLOOKUP($AD784,pTRAIT!$A:$X,21,FALSE)</f>
        <v>0</v>
      </c>
      <c r="AU784" s="63">
        <f>VLOOKUP($AD784,pTRAIT!$A:$X,22,FALSE)</f>
        <v>0</v>
      </c>
      <c r="AV784" s="63">
        <f>VLOOKUP($AD784,pTRAIT!$A:$X,23,FALSE)</f>
        <v>0</v>
      </c>
      <c r="AW784" s="63">
        <f>VLOOKUP($AD784,pTRAIT!$A:$X,24,FALSE)</f>
        <v>0</v>
      </c>
      <c r="AX784" s="67" t="s">
        <v>3524</v>
      </c>
      <c r="AY784" s="71" t="s">
        <v>3961</v>
      </c>
    </row>
    <row r="785" spans="1:51" ht="12" customHeight="1" x14ac:dyDescent="0.25">
      <c r="A785" s="32">
        <v>1390</v>
      </c>
      <c r="B785" s="33" t="s">
        <v>5</v>
      </c>
      <c r="C785" s="34">
        <v>1462</v>
      </c>
      <c r="D785" s="32" t="str">
        <f t="shared" si="24"/>
        <v>1390X1462</v>
      </c>
      <c r="E785" s="52" t="s">
        <v>1625</v>
      </c>
      <c r="F785" s="61" t="s">
        <v>2408</v>
      </c>
      <c r="G785" s="41" t="s">
        <v>43</v>
      </c>
      <c r="H785" s="45"/>
      <c r="I785" s="32">
        <v>1390</v>
      </c>
      <c r="J785" s="63">
        <f>VLOOKUP(I785,pTRAIT!A:B,2,FALSE)</f>
        <v>0</v>
      </c>
      <c r="K785" s="63" t="s">
        <v>2725</v>
      </c>
      <c r="L785" s="63"/>
      <c r="M785" s="63" t="s">
        <v>2437</v>
      </c>
      <c r="N785" s="63" t="s">
        <v>2730</v>
      </c>
      <c r="O785" s="63"/>
      <c r="P785" s="63" t="s">
        <v>2732</v>
      </c>
      <c r="Q785" s="63" t="s">
        <v>2734</v>
      </c>
      <c r="R785" s="63" t="s">
        <v>2431</v>
      </c>
      <c r="S785" s="63"/>
      <c r="T785" s="63" t="s">
        <v>2737</v>
      </c>
      <c r="U785" s="63"/>
      <c r="V785" s="63"/>
      <c r="W785" s="63" t="s">
        <v>2431</v>
      </c>
      <c r="X785" s="63"/>
      <c r="Y785" s="63" t="s">
        <v>2740</v>
      </c>
      <c r="Z785" s="63"/>
      <c r="AA785" s="63" t="s">
        <v>2728</v>
      </c>
      <c r="AB785" s="63"/>
      <c r="AC785" s="63"/>
      <c r="AD785" s="34">
        <v>1462</v>
      </c>
      <c r="AE785" s="40" t="str">
        <f>VLOOKUP(AD785,pTRAIT!A:B,2,FALSE)</f>
        <v>EM5CM5Pu;RIN=RF / EM5RTUeCM5Pu;RIN=RS</v>
      </c>
      <c r="AF785" s="63">
        <f>VLOOKUP($AD785,pTRAIT!$A:$X,7,FALSE)</f>
        <v>0</v>
      </c>
      <c r="AG785" s="63">
        <f>VLOOKUP($AD785,pTRAIT!$A:$X,8,FALSE)</f>
        <v>0</v>
      </c>
      <c r="AH785" s="63">
        <f>VLOOKUP($AD785,pTRAIT!$A:$X,9,FALSE)</f>
        <v>0</v>
      </c>
      <c r="AI785" s="63">
        <f>VLOOKUP($AD785,pTRAIT!$A:$X,10,FALSE)</f>
        <v>0</v>
      </c>
      <c r="AJ785" s="63">
        <f>VLOOKUP($AD785,pTRAIT!$A:$X,11,FALSE)</f>
        <v>0</v>
      </c>
      <c r="AK785" s="63">
        <f>VLOOKUP($AD785,pTRAIT!$A:$X,12,FALSE)</f>
        <v>0</v>
      </c>
      <c r="AL785" s="63">
        <f>VLOOKUP($AD785,pTRAIT!$A:$X,13,FALSE)</f>
        <v>0</v>
      </c>
      <c r="AM785" s="63">
        <f>VLOOKUP($AD785,pTRAIT!$A:$X,14,FALSE)</f>
        <v>0</v>
      </c>
      <c r="AN785" s="63">
        <f>VLOOKUP($AD785,pTRAIT!$A:$X,15,FALSE)</f>
        <v>0</v>
      </c>
      <c r="AO785" s="63">
        <f>VLOOKUP($AD785,pTRAIT!$A:$X,16,FALSE)</f>
        <v>0</v>
      </c>
      <c r="AP785" s="63">
        <f>VLOOKUP($AD785,pTRAIT!$A:$X,17,FALSE)</f>
        <v>0</v>
      </c>
      <c r="AQ785" s="63">
        <f>VLOOKUP($AD785,pTRAIT!$A:$X,18,FALSE)</f>
        <v>0</v>
      </c>
      <c r="AR785" s="63">
        <f>VLOOKUP($AD785,pTRAIT!$A:$X,19,FALSE)</f>
        <v>0</v>
      </c>
      <c r="AS785" s="63">
        <f>VLOOKUP($AD785,pTRAIT!$A:$X,20,FALSE)</f>
        <v>0</v>
      </c>
      <c r="AT785" s="63">
        <f>VLOOKUP($AD785,pTRAIT!$A:$X,21,FALSE)</f>
        <v>0</v>
      </c>
      <c r="AU785" s="63">
        <f>VLOOKUP($AD785,pTRAIT!$A:$X,22,FALSE)</f>
        <v>0</v>
      </c>
      <c r="AV785" s="63">
        <f>VLOOKUP($AD785,pTRAIT!$A:$X,23,FALSE)</f>
        <v>0</v>
      </c>
      <c r="AW785" s="63">
        <f>VLOOKUP($AD785,pTRAIT!$A:$X,24,FALSE)</f>
        <v>0</v>
      </c>
      <c r="AX785" s="67" t="s">
        <v>3525</v>
      </c>
      <c r="AY785" s="71" t="s">
        <v>3962</v>
      </c>
    </row>
    <row r="786" spans="1:51" ht="12" customHeight="1" x14ac:dyDescent="0.25">
      <c r="A786" s="32">
        <v>1390</v>
      </c>
      <c r="B786" s="33" t="s">
        <v>5</v>
      </c>
      <c r="C786" s="34">
        <v>1495</v>
      </c>
      <c r="D786" s="32" t="str">
        <f t="shared" si="24"/>
        <v>1390X1495</v>
      </c>
      <c r="E786" s="52" t="s">
        <v>1625</v>
      </c>
      <c r="F786" s="61" t="s">
        <v>2409</v>
      </c>
      <c r="G786" s="41" t="s">
        <v>43</v>
      </c>
      <c r="H786" s="45"/>
      <c r="I786" s="32">
        <v>1390</v>
      </c>
      <c r="J786" s="63">
        <f>VLOOKUP(I786,pTRAIT!A:B,2,FALSE)</f>
        <v>0</v>
      </c>
      <c r="K786" s="63" t="s">
        <v>2725</v>
      </c>
      <c r="L786" s="63"/>
      <c r="M786" s="63" t="s">
        <v>2437</v>
      </c>
      <c r="N786" s="63" t="s">
        <v>2730</v>
      </c>
      <c r="O786" s="63"/>
      <c r="P786" s="63" t="s">
        <v>2732</v>
      </c>
      <c r="Q786" s="63" t="s">
        <v>2734</v>
      </c>
      <c r="R786" s="63" t="s">
        <v>2431</v>
      </c>
      <c r="S786" s="63"/>
      <c r="T786" s="63" t="s">
        <v>2737</v>
      </c>
      <c r="U786" s="63"/>
      <c r="V786" s="63"/>
      <c r="W786" s="63" t="s">
        <v>2431</v>
      </c>
      <c r="X786" s="63"/>
      <c r="Y786" s="63" t="s">
        <v>2740</v>
      </c>
      <c r="Z786" s="63"/>
      <c r="AA786" s="63" t="s">
        <v>2728</v>
      </c>
      <c r="AB786" s="63"/>
      <c r="AC786" s="63"/>
      <c r="AD786" s="34">
        <v>1495</v>
      </c>
      <c r="AE786" s="40" t="str">
        <f>VLOOKUP(AD786,pTRAIT!A:B,2,FALSE)</f>
        <v>EM5RTUeCM5Pu;RIN=RF / EM5RTUeCM5Pu;RIN=RS</v>
      </c>
      <c r="AF786" s="63">
        <f>VLOOKUP($AD786,pTRAIT!$A:$X,7,FALSE)</f>
        <v>0</v>
      </c>
      <c r="AG786" s="63">
        <f>VLOOKUP($AD786,pTRAIT!$A:$X,8,FALSE)</f>
        <v>0</v>
      </c>
      <c r="AH786" s="63">
        <f>VLOOKUP($AD786,pTRAIT!$A:$X,9,FALSE)</f>
        <v>0</v>
      </c>
      <c r="AI786" s="63">
        <f>VLOOKUP($AD786,pTRAIT!$A:$X,10,FALSE)</f>
        <v>0</v>
      </c>
      <c r="AJ786" s="63">
        <f>VLOOKUP($AD786,pTRAIT!$A:$X,11,FALSE)</f>
        <v>0</v>
      </c>
      <c r="AK786" s="63">
        <f>VLOOKUP($AD786,pTRAIT!$A:$X,12,FALSE)</f>
        <v>0</v>
      </c>
      <c r="AL786" s="63">
        <f>VLOOKUP($AD786,pTRAIT!$A:$X,13,FALSE)</f>
        <v>0</v>
      </c>
      <c r="AM786" s="63">
        <f>VLOOKUP($AD786,pTRAIT!$A:$X,14,FALSE)</f>
        <v>0</v>
      </c>
      <c r="AN786" s="63">
        <f>VLOOKUP($AD786,pTRAIT!$A:$X,15,FALSE)</f>
        <v>0</v>
      </c>
      <c r="AO786" s="63">
        <f>VLOOKUP($AD786,pTRAIT!$A:$X,16,FALSE)</f>
        <v>0</v>
      </c>
      <c r="AP786" s="63">
        <f>VLOOKUP($AD786,pTRAIT!$A:$X,17,FALSE)</f>
        <v>0</v>
      </c>
      <c r="AQ786" s="63">
        <f>VLOOKUP($AD786,pTRAIT!$A:$X,18,FALSE)</f>
        <v>0</v>
      </c>
      <c r="AR786" s="63">
        <f>VLOOKUP($AD786,pTRAIT!$A:$X,19,FALSE)</f>
        <v>0</v>
      </c>
      <c r="AS786" s="63">
        <f>VLOOKUP($AD786,pTRAIT!$A:$X,20,FALSE)</f>
        <v>0</v>
      </c>
      <c r="AT786" s="63">
        <f>VLOOKUP($AD786,pTRAIT!$A:$X,21,FALSE)</f>
        <v>0</v>
      </c>
      <c r="AU786" s="63">
        <f>VLOOKUP($AD786,pTRAIT!$A:$X,22,FALSE)</f>
        <v>0</v>
      </c>
      <c r="AV786" s="63">
        <f>VLOOKUP($AD786,pTRAIT!$A:$X,23,FALSE)</f>
        <v>0</v>
      </c>
      <c r="AW786" s="63">
        <f>VLOOKUP($AD786,pTRAIT!$A:$X,24,FALSE)</f>
        <v>0</v>
      </c>
      <c r="AX786" s="67" t="s">
        <v>3526</v>
      </c>
      <c r="AY786" s="71" t="s">
        <v>3961</v>
      </c>
    </row>
    <row r="787" spans="1:51" ht="12" customHeight="1" x14ac:dyDescent="0.25">
      <c r="A787" s="32">
        <v>1390</v>
      </c>
      <c r="B787" s="33" t="s">
        <v>5</v>
      </c>
      <c r="C787" s="34">
        <v>1537</v>
      </c>
      <c r="D787" s="32" t="str">
        <f t="shared" si="24"/>
        <v>1390X1537</v>
      </c>
      <c r="E787" s="52" t="s">
        <v>1625</v>
      </c>
      <c r="F787" s="61" t="s">
        <v>2410</v>
      </c>
      <c r="G787" s="41" t="s">
        <v>43</v>
      </c>
      <c r="H787" s="38"/>
      <c r="I787" s="32">
        <v>1390</v>
      </c>
      <c r="J787" s="63">
        <f>VLOOKUP(I787,pTRAIT!A:B,2,FALSE)</f>
        <v>0</v>
      </c>
      <c r="K787" s="63" t="s">
        <v>2725</v>
      </c>
      <c r="L787" s="63"/>
      <c r="M787" s="63" t="s">
        <v>2437</v>
      </c>
      <c r="N787" s="63" t="s">
        <v>2730</v>
      </c>
      <c r="O787" s="63"/>
      <c r="P787" s="63" t="s">
        <v>2732</v>
      </c>
      <c r="Q787" s="63" t="s">
        <v>2734</v>
      </c>
      <c r="R787" s="63" t="s">
        <v>2431</v>
      </c>
      <c r="S787" s="63"/>
      <c r="T787" s="63" t="s">
        <v>2737</v>
      </c>
      <c r="U787" s="63"/>
      <c r="V787" s="63"/>
      <c r="W787" s="63" t="s">
        <v>2431</v>
      </c>
      <c r="X787" s="63"/>
      <c r="Y787" s="63" t="s">
        <v>2740</v>
      </c>
      <c r="Z787" s="63"/>
      <c r="AA787" s="63" t="s">
        <v>2728</v>
      </c>
      <c r="AB787" s="63"/>
      <c r="AC787" s="63"/>
      <c r="AD787" s="34">
        <v>1537</v>
      </c>
      <c r="AE787" s="40" t="str">
        <f>VLOOKUP(AD787,pTRAIT!A:B,2,FALSE)</f>
        <v>EM5RTUe(So5)Cf9Pu;RIN=RF / EM5RTUeCM5Pu;RIN=RS</v>
      </c>
      <c r="AF787" s="63">
        <f>VLOOKUP($AD787,pTRAIT!$A:$X,7,FALSE)</f>
        <v>0</v>
      </c>
      <c r="AG787" s="63">
        <f>VLOOKUP($AD787,pTRAIT!$A:$X,8,FALSE)</f>
        <v>0</v>
      </c>
      <c r="AH787" s="63">
        <f>VLOOKUP($AD787,pTRAIT!$A:$X,9,FALSE)</f>
        <v>0</v>
      </c>
      <c r="AI787" s="63">
        <f>VLOOKUP($AD787,pTRAIT!$A:$X,10,FALSE)</f>
        <v>0</v>
      </c>
      <c r="AJ787" s="63">
        <f>VLOOKUP($AD787,pTRAIT!$A:$X,11,FALSE)</f>
        <v>0</v>
      </c>
      <c r="AK787" s="63">
        <f>VLOOKUP($AD787,pTRAIT!$A:$X,12,FALSE)</f>
        <v>0</v>
      </c>
      <c r="AL787" s="63">
        <f>VLOOKUP($AD787,pTRAIT!$A:$X,13,FALSE)</f>
        <v>0</v>
      </c>
      <c r="AM787" s="63">
        <f>VLOOKUP($AD787,pTRAIT!$A:$X,14,FALSE)</f>
        <v>0</v>
      </c>
      <c r="AN787" s="63">
        <f>VLOOKUP($AD787,pTRAIT!$A:$X,15,FALSE)</f>
        <v>0</v>
      </c>
      <c r="AO787" s="63">
        <f>VLOOKUP($AD787,pTRAIT!$A:$X,16,FALSE)</f>
        <v>0</v>
      </c>
      <c r="AP787" s="63">
        <f>VLOOKUP($AD787,pTRAIT!$A:$X,17,FALSE)</f>
        <v>0</v>
      </c>
      <c r="AQ787" s="63">
        <f>VLOOKUP($AD787,pTRAIT!$A:$X,18,FALSE)</f>
        <v>0</v>
      </c>
      <c r="AR787" s="63">
        <f>VLOOKUP($AD787,pTRAIT!$A:$X,19,FALSE)</f>
        <v>0</v>
      </c>
      <c r="AS787" s="63">
        <f>VLOOKUP($AD787,pTRAIT!$A:$X,20,FALSE)</f>
        <v>0</v>
      </c>
      <c r="AT787" s="63">
        <f>VLOOKUP($AD787,pTRAIT!$A:$X,21,FALSE)</f>
        <v>0</v>
      </c>
      <c r="AU787" s="63">
        <f>VLOOKUP($AD787,pTRAIT!$A:$X,22,FALSE)</f>
        <v>0</v>
      </c>
      <c r="AV787" s="63">
        <f>VLOOKUP($AD787,pTRAIT!$A:$X,23,FALSE)</f>
        <v>0</v>
      </c>
      <c r="AW787" s="63">
        <f>VLOOKUP($AD787,pTRAIT!$A:$X,24,FALSE)</f>
        <v>0</v>
      </c>
      <c r="AX787" s="67" t="s">
        <v>3527</v>
      </c>
      <c r="AY787" s="71" t="s">
        <v>3963</v>
      </c>
    </row>
    <row r="788" spans="1:51" ht="12" customHeight="1" x14ac:dyDescent="0.25">
      <c r="A788" s="32">
        <v>1542</v>
      </c>
      <c r="B788" s="33" t="s">
        <v>5</v>
      </c>
      <c r="C788" s="34">
        <v>1558</v>
      </c>
      <c r="D788" s="32" t="str">
        <f t="shared" si="24"/>
        <v>1542X1558</v>
      </c>
      <c r="E788" s="53" t="s">
        <v>1622</v>
      </c>
      <c r="F788" s="61" t="s">
        <v>2411</v>
      </c>
      <c r="G788" s="41" t="s">
        <v>43</v>
      </c>
      <c r="H788" s="45"/>
      <c r="I788" s="32">
        <v>1542</v>
      </c>
      <c r="J788" s="63">
        <f>VLOOKUP(I788,pTRAIT!A:B,2,FALSE)</f>
        <v>0</v>
      </c>
      <c r="K788" s="63" t="s">
        <v>2724</v>
      </c>
      <c r="L788" s="63"/>
      <c r="M788" s="63"/>
      <c r="N788" s="63"/>
      <c r="O788" s="63"/>
      <c r="P788" s="63" t="s">
        <v>2733</v>
      </c>
      <c r="Q788" s="63"/>
      <c r="R788" s="63" t="s">
        <v>2431</v>
      </c>
      <c r="S788" s="63" t="s">
        <v>2736</v>
      </c>
      <c r="T788" s="63"/>
      <c r="U788" s="63" t="s">
        <v>2738</v>
      </c>
      <c r="V788" s="63"/>
      <c r="W788" s="63"/>
      <c r="X788" s="63" t="s">
        <v>2436</v>
      </c>
      <c r="Y788" s="63"/>
      <c r="Z788" s="63"/>
      <c r="AA788" s="63" t="s">
        <v>2728</v>
      </c>
      <c r="AB788" s="63" t="s">
        <v>2439</v>
      </c>
      <c r="AC788" s="63"/>
      <c r="AD788" s="34">
        <v>1558</v>
      </c>
      <c r="AE788" s="40" t="str">
        <f>VLOOKUP(AD788,pTRAIT!A:B,2,FALSE)</f>
        <v>EM5RTRo5So5Cf9PuY;NST=X / (RT)Ro5So5Cf9Y;NST=X</v>
      </c>
      <c r="AF788" s="63">
        <f>VLOOKUP($AD788,pTRAIT!$A:$X,7,FALSE)</f>
        <v>0</v>
      </c>
      <c r="AG788" s="63">
        <f>VLOOKUP($AD788,pTRAIT!$A:$X,8,FALSE)</f>
        <v>0</v>
      </c>
      <c r="AH788" s="63">
        <f>VLOOKUP($AD788,pTRAIT!$A:$X,9,FALSE)</f>
        <v>0</v>
      </c>
      <c r="AI788" s="63">
        <f>VLOOKUP($AD788,pTRAIT!$A:$X,10,FALSE)</f>
        <v>0</v>
      </c>
      <c r="AJ788" s="63">
        <f>VLOOKUP($AD788,pTRAIT!$A:$X,11,FALSE)</f>
        <v>0</v>
      </c>
      <c r="AK788" s="63">
        <f>VLOOKUP($AD788,pTRAIT!$A:$X,12,FALSE)</f>
        <v>0</v>
      </c>
      <c r="AL788" s="63">
        <f>VLOOKUP($AD788,pTRAIT!$A:$X,13,FALSE)</f>
        <v>0</v>
      </c>
      <c r="AM788" s="63">
        <f>VLOOKUP($AD788,pTRAIT!$A:$X,14,FALSE)</f>
        <v>0</v>
      </c>
      <c r="AN788" s="63">
        <f>VLOOKUP($AD788,pTRAIT!$A:$X,15,FALSE)</f>
        <v>0</v>
      </c>
      <c r="AO788" s="63">
        <f>VLOOKUP($AD788,pTRAIT!$A:$X,16,FALSE)</f>
        <v>0</v>
      </c>
      <c r="AP788" s="63">
        <f>VLOOKUP($AD788,pTRAIT!$A:$X,17,FALSE)</f>
        <v>0</v>
      </c>
      <c r="AQ788" s="63">
        <f>VLOOKUP($AD788,pTRAIT!$A:$X,18,FALSE)</f>
        <v>0</v>
      </c>
      <c r="AR788" s="63">
        <f>VLOOKUP($AD788,pTRAIT!$A:$X,19,FALSE)</f>
        <v>0</v>
      </c>
      <c r="AS788" s="63">
        <f>VLOOKUP($AD788,pTRAIT!$A:$X,20,FALSE)</f>
        <v>0</v>
      </c>
      <c r="AT788" s="63">
        <f>VLOOKUP($AD788,pTRAIT!$A:$X,21,FALSE)</f>
        <v>0</v>
      </c>
      <c r="AU788" s="63">
        <f>VLOOKUP($AD788,pTRAIT!$A:$X,22,FALSE)</f>
        <v>0</v>
      </c>
      <c r="AV788" s="63">
        <f>VLOOKUP($AD788,pTRAIT!$A:$X,23,FALSE)</f>
        <v>0</v>
      </c>
      <c r="AW788" s="63">
        <f>VLOOKUP($AD788,pTRAIT!$A:$X,24,FALSE)</f>
        <v>0</v>
      </c>
      <c r="AX788" s="67" t="s">
        <v>3528</v>
      </c>
      <c r="AY788" s="71" t="s">
        <v>3965</v>
      </c>
    </row>
    <row r="789" spans="1:51" ht="12" customHeight="1" x14ac:dyDescent="0.25">
      <c r="A789" s="32">
        <v>1542</v>
      </c>
      <c r="B789" s="33" t="s">
        <v>5</v>
      </c>
      <c r="C789" s="34">
        <v>1565</v>
      </c>
      <c r="D789" s="32" t="str">
        <f t="shared" si="24"/>
        <v>1542X1565</v>
      </c>
      <c r="E789" s="53" t="s">
        <v>1622</v>
      </c>
      <c r="F789" s="61" t="s">
        <v>2412</v>
      </c>
      <c r="G789" s="41" t="s">
        <v>43</v>
      </c>
      <c r="H789" s="45"/>
      <c r="I789" s="32">
        <v>1542</v>
      </c>
      <c r="J789" s="63">
        <f>VLOOKUP(I789,pTRAIT!A:B,2,FALSE)</f>
        <v>0</v>
      </c>
      <c r="K789" s="63" t="s">
        <v>2724</v>
      </c>
      <c r="L789" s="63"/>
      <c r="M789" s="63"/>
      <c r="N789" s="63"/>
      <c r="O789" s="63"/>
      <c r="P789" s="63" t="s">
        <v>2733</v>
      </c>
      <c r="Q789" s="63"/>
      <c r="R789" s="63" t="s">
        <v>2431</v>
      </c>
      <c r="S789" s="63" t="s">
        <v>2736</v>
      </c>
      <c r="T789" s="63"/>
      <c r="U789" s="63" t="s">
        <v>2738</v>
      </c>
      <c r="V789" s="63"/>
      <c r="W789" s="63"/>
      <c r="X789" s="63" t="s">
        <v>2436</v>
      </c>
      <c r="Y789" s="63"/>
      <c r="Z789" s="63"/>
      <c r="AA789" s="63" t="s">
        <v>2728</v>
      </c>
      <c r="AB789" s="63" t="s">
        <v>2439</v>
      </c>
      <c r="AC789" s="63"/>
      <c r="AD789" s="34">
        <v>1565</v>
      </c>
      <c r="AE789" s="40" t="str">
        <f>VLOOKUP(AD789,pTRAIT!A:B,2,FALSE)</f>
        <v>(E)RTRo5So5(Pu)Y;NST=X / (RT)Ro5So5Cf9Y;NST=X</v>
      </c>
      <c r="AF789" s="63">
        <f>VLOOKUP($AD789,pTRAIT!$A:$X,7,FALSE)</f>
        <v>0</v>
      </c>
      <c r="AG789" s="63">
        <f>VLOOKUP($AD789,pTRAIT!$A:$X,8,FALSE)</f>
        <v>0</v>
      </c>
      <c r="AH789" s="63">
        <f>VLOOKUP($AD789,pTRAIT!$A:$X,9,FALSE)</f>
        <v>0</v>
      </c>
      <c r="AI789" s="63">
        <f>VLOOKUP($AD789,pTRAIT!$A:$X,10,FALSE)</f>
        <v>0</v>
      </c>
      <c r="AJ789" s="63">
        <f>VLOOKUP($AD789,pTRAIT!$A:$X,11,FALSE)</f>
        <v>0</v>
      </c>
      <c r="AK789" s="63">
        <f>VLOOKUP($AD789,pTRAIT!$A:$X,12,FALSE)</f>
        <v>0</v>
      </c>
      <c r="AL789" s="63">
        <f>VLOOKUP($AD789,pTRAIT!$A:$X,13,FALSE)</f>
        <v>0</v>
      </c>
      <c r="AM789" s="63">
        <f>VLOOKUP($AD789,pTRAIT!$A:$X,14,FALSE)</f>
        <v>0</v>
      </c>
      <c r="AN789" s="63">
        <f>VLOOKUP($AD789,pTRAIT!$A:$X,15,FALSE)</f>
        <v>0</v>
      </c>
      <c r="AO789" s="63">
        <f>VLOOKUP($AD789,pTRAIT!$A:$X,16,FALSE)</f>
        <v>0</v>
      </c>
      <c r="AP789" s="63">
        <f>VLOOKUP($AD789,pTRAIT!$A:$X,17,FALSE)</f>
        <v>0</v>
      </c>
      <c r="AQ789" s="63">
        <f>VLOOKUP($AD789,pTRAIT!$A:$X,18,FALSE)</f>
        <v>0</v>
      </c>
      <c r="AR789" s="63">
        <f>VLOOKUP($AD789,pTRAIT!$A:$X,19,FALSE)</f>
        <v>0</v>
      </c>
      <c r="AS789" s="63">
        <f>VLOOKUP($AD789,pTRAIT!$A:$X,20,FALSE)</f>
        <v>0</v>
      </c>
      <c r="AT789" s="63">
        <f>VLOOKUP($AD789,pTRAIT!$A:$X,21,FALSE)</f>
        <v>0</v>
      </c>
      <c r="AU789" s="63">
        <f>VLOOKUP($AD789,pTRAIT!$A:$X,22,FALSE)</f>
        <v>0</v>
      </c>
      <c r="AV789" s="63">
        <f>VLOOKUP($AD789,pTRAIT!$A:$X,23,FALSE)</f>
        <v>0</v>
      </c>
      <c r="AW789" s="63">
        <f>VLOOKUP($AD789,pTRAIT!$A:$X,24,FALSE)</f>
        <v>0</v>
      </c>
      <c r="AX789" s="67" t="s">
        <v>3529</v>
      </c>
      <c r="AY789" s="71" t="s">
        <v>3966</v>
      </c>
    </row>
    <row r="790" spans="1:51" ht="12" customHeight="1" x14ac:dyDescent="0.25">
      <c r="A790" s="32">
        <v>1543</v>
      </c>
      <c r="B790" s="33" t="s">
        <v>5</v>
      </c>
      <c r="C790" s="34">
        <v>1559</v>
      </c>
      <c r="D790" s="32" t="str">
        <f t="shared" si="24"/>
        <v>1543X1559</v>
      </c>
      <c r="E790" s="53" t="s">
        <v>1622</v>
      </c>
      <c r="F790" s="61" t="s">
        <v>2413</v>
      </c>
      <c r="G790" s="41" t="s">
        <v>43</v>
      </c>
      <c r="H790" s="45"/>
      <c r="I790" s="32">
        <v>1543</v>
      </c>
      <c r="J790" s="63">
        <f>VLOOKUP(I790,pTRAIT!A:B,2,FALSE)</f>
        <v>0</v>
      </c>
      <c r="K790" s="63" t="s">
        <v>2724</v>
      </c>
      <c r="L790" s="63"/>
      <c r="M790" s="63"/>
      <c r="N790" s="63"/>
      <c r="O790" s="63"/>
      <c r="P790" s="63" t="s">
        <v>2732</v>
      </c>
      <c r="Q790" s="63"/>
      <c r="R790" s="63" t="s">
        <v>2431</v>
      </c>
      <c r="S790" s="63" t="s">
        <v>2736</v>
      </c>
      <c r="T790" s="63"/>
      <c r="U790" s="63" t="s">
        <v>2738</v>
      </c>
      <c r="V790" s="63"/>
      <c r="W790" s="63"/>
      <c r="X790" s="63" t="s">
        <v>2436</v>
      </c>
      <c r="Y790" s="63"/>
      <c r="Z790" s="63"/>
      <c r="AA790" s="63" t="s">
        <v>2728</v>
      </c>
      <c r="AB790" s="63" t="s">
        <v>2439</v>
      </c>
      <c r="AC790" s="63"/>
      <c r="AD790" s="34">
        <v>1559</v>
      </c>
      <c r="AE790" s="40" t="str">
        <f>VLOOKUP(AD790,pTRAIT!A:B,2,FALSE)</f>
        <v>EM5RTRo5So5Cf9PuY;NST=X / RTRo5So5(Cf9)Y;NST=X</v>
      </c>
      <c r="AF790" s="63">
        <f>VLOOKUP($AD790,pTRAIT!$A:$X,7,FALSE)</f>
        <v>0</v>
      </c>
      <c r="AG790" s="63">
        <f>VLOOKUP($AD790,pTRAIT!$A:$X,8,FALSE)</f>
        <v>0</v>
      </c>
      <c r="AH790" s="63">
        <f>VLOOKUP($AD790,pTRAIT!$A:$X,9,FALSE)</f>
        <v>0</v>
      </c>
      <c r="AI790" s="63">
        <f>VLOOKUP($AD790,pTRAIT!$A:$X,10,FALSE)</f>
        <v>0</v>
      </c>
      <c r="AJ790" s="63">
        <f>VLOOKUP($AD790,pTRAIT!$A:$X,11,FALSE)</f>
        <v>0</v>
      </c>
      <c r="AK790" s="63">
        <f>VLOOKUP($AD790,pTRAIT!$A:$X,12,FALSE)</f>
        <v>0</v>
      </c>
      <c r="AL790" s="63">
        <f>VLOOKUP($AD790,pTRAIT!$A:$X,13,FALSE)</f>
        <v>0</v>
      </c>
      <c r="AM790" s="63">
        <f>VLOOKUP($AD790,pTRAIT!$A:$X,14,FALSE)</f>
        <v>0</v>
      </c>
      <c r="AN790" s="63">
        <f>VLOOKUP($AD790,pTRAIT!$A:$X,15,FALSE)</f>
        <v>0</v>
      </c>
      <c r="AO790" s="63">
        <f>VLOOKUP($AD790,pTRAIT!$A:$X,16,FALSE)</f>
        <v>0</v>
      </c>
      <c r="AP790" s="63">
        <f>VLOOKUP($AD790,pTRAIT!$A:$X,17,FALSE)</f>
        <v>0</v>
      </c>
      <c r="AQ790" s="63">
        <f>VLOOKUP($AD790,pTRAIT!$A:$X,18,FALSE)</f>
        <v>0</v>
      </c>
      <c r="AR790" s="63">
        <f>VLOOKUP($AD790,pTRAIT!$A:$X,19,FALSE)</f>
        <v>0</v>
      </c>
      <c r="AS790" s="63">
        <f>VLOOKUP($AD790,pTRAIT!$A:$X,20,FALSE)</f>
        <v>0</v>
      </c>
      <c r="AT790" s="63">
        <f>VLOOKUP($AD790,pTRAIT!$A:$X,21,FALSE)</f>
        <v>0</v>
      </c>
      <c r="AU790" s="63">
        <f>VLOOKUP($AD790,pTRAIT!$A:$X,22,FALSE)</f>
        <v>0</v>
      </c>
      <c r="AV790" s="63">
        <f>VLOOKUP($AD790,pTRAIT!$A:$X,23,FALSE)</f>
        <v>0</v>
      </c>
      <c r="AW790" s="63">
        <f>VLOOKUP($AD790,pTRAIT!$A:$X,24,FALSE)</f>
        <v>0</v>
      </c>
      <c r="AX790" s="67" t="s">
        <v>3530</v>
      </c>
      <c r="AY790" s="71" t="s">
        <v>3967</v>
      </c>
    </row>
    <row r="791" spans="1:51" ht="12" customHeight="1" x14ac:dyDescent="0.25">
      <c r="A791" s="32">
        <v>1544</v>
      </c>
      <c r="B791" s="33" t="s">
        <v>5</v>
      </c>
      <c r="C791" s="34">
        <v>1560</v>
      </c>
      <c r="D791" s="32" t="str">
        <f t="shared" si="24"/>
        <v>1544X1560</v>
      </c>
      <c r="E791" s="53" t="s">
        <v>1622</v>
      </c>
      <c r="F791" s="61" t="s">
        <v>2414</v>
      </c>
      <c r="G791" s="41" t="s">
        <v>43</v>
      </c>
      <c r="H791" s="45"/>
      <c r="I791" s="32">
        <v>1544</v>
      </c>
      <c r="J791" s="63">
        <f>VLOOKUP(I791,pTRAIT!A:B,2,FALSE)</f>
        <v>0</v>
      </c>
      <c r="K791" s="63" t="s">
        <v>2724</v>
      </c>
      <c r="L791" s="63"/>
      <c r="M791" s="63"/>
      <c r="N791" s="63"/>
      <c r="O791" s="63"/>
      <c r="P791" s="63" t="s">
        <v>2732</v>
      </c>
      <c r="Q791" s="63"/>
      <c r="R791" s="63" t="s">
        <v>2431</v>
      </c>
      <c r="S791" s="63" t="s">
        <v>2736</v>
      </c>
      <c r="T791" s="63"/>
      <c r="U791" s="63" t="s">
        <v>2738</v>
      </c>
      <c r="V791" s="63"/>
      <c r="W791" s="63"/>
      <c r="X791" s="63" t="s">
        <v>2436</v>
      </c>
      <c r="Y791" s="63"/>
      <c r="Z791" s="63"/>
      <c r="AA791" s="63" t="s">
        <v>2728</v>
      </c>
      <c r="AB791" s="63" t="s">
        <v>2439</v>
      </c>
      <c r="AC791" s="63"/>
      <c r="AD791" s="34">
        <v>1560</v>
      </c>
      <c r="AE791" s="40" t="str">
        <f>VLOOKUP(AD791,pTRAIT!A:B,2,FALSE)</f>
        <v>EM5RTRo5So5Cf9PuY;NST=X / (RT)Ro5So5Cf9Y;NST=X</v>
      </c>
      <c r="AF791" s="63">
        <f>VLOOKUP($AD791,pTRAIT!$A:$X,7,FALSE)</f>
        <v>0</v>
      </c>
      <c r="AG791" s="63">
        <f>VLOOKUP($AD791,pTRAIT!$A:$X,8,FALSE)</f>
        <v>0</v>
      </c>
      <c r="AH791" s="63">
        <f>VLOOKUP($AD791,pTRAIT!$A:$X,9,FALSE)</f>
        <v>0</v>
      </c>
      <c r="AI791" s="63">
        <f>VLOOKUP($AD791,pTRAIT!$A:$X,10,FALSE)</f>
        <v>0</v>
      </c>
      <c r="AJ791" s="63">
        <f>VLOOKUP($AD791,pTRAIT!$A:$X,11,FALSE)</f>
        <v>0</v>
      </c>
      <c r="AK791" s="63">
        <f>VLOOKUP($AD791,pTRAIT!$A:$X,12,FALSE)</f>
        <v>0</v>
      </c>
      <c r="AL791" s="63">
        <f>VLOOKUP($AD791,pTRAIT!$A:$X,13,FALSE)</f>
        <v>0</v>
      </c>
      <c r="AM791" s="63">
        <f>VLOOKUP($AD791,pTRAIT!$A:$X,14,FALSE)</f>
        <v>0</v>
      </c>
      <c r="AN791" s="63">
        <f>VLOOKUP($AD791,pTRAIT!$A:$X,15,FALSE)</f>
        <v>0</v>
      </c>
      <c r="AO791" s="63">
        <f>VLOOKUP($AD791,pTRAIT!$A:$X,16,FALSE)</f>
        <v>0</v>
      </c>
      <c r="AP791" s="63">
        <f>VLOOKUP($AD791,pTRAIT!$A:$X,17,FALSE)</f>
        <v>0</v>
      </c>
      <c r="AQ791" s="63">
        <f>VLOOKUP($AD791,pTRAIT!$A:$X,18,FALSE)</f>
        <v>0</v>
      </c>
      <c r="AR791" s="63">
        <f>VLOOKUP($AD791,pTRAIT!$A:$X,19,FALSE)</f>
        <v>0</v>
      </c>
      <c r="AS791" s="63">
        <f>VLOOKUP($AD791,pTRAIT!$A:$X,20,FALSE)</f>
        <v>0</v>
      </c>
      <c r="AT791" s="63">
        <f>VLOOKUP($AD791,pTRAIT!$A:$X,21,FALSE)</f>
        <v>0</v>
      </c>
      <c r="AU791" s="63">
        <f>VLOOKUP($AD791,pTRAIT!$A:$X,22,FALSE)</f>
        <v>0</v>
      </c>
      <c r="AV791" s="63">
        <f>VLOOKUP($AD791,pTRAIT!$A:$X,23,FALSE)</f>
        <v>0</v>
      </c>
      <c r="AW791" s="63">
        <f>VLOOKUP($AD791,pTRAIT!$A:$X,24,FALSE)</f>
        <v>0</v>
      </c>
      <c r="AX791" s="67" t="s">
        <v>3531</v>
      </c>
      <c r="AY791" s="71" t="s">
        <v>3965</v>
      </c>
    </row>
    <row r="792" spans="1:51" ht="12" customHeight="1" x14ac:dyDescent="0.25">
      <c r="A792" s="32">
        <v>1545</v>
      </c>
      <c r="B792" s="33" t="s">
        <v>5</v>
      </c>
      <c r="C792" s="34">
        <v>1561</v>
      </c>
      <c r="D792" s="32" t="str">
        <f t="shared" si="24"/>
        <v>1545X1561</v>
      </c>
      <c r="E792" s="53" t="s">
        <v>1622</v>
      </c>
      <c r="F792" s="61" t="s">
        <v>2415</v>
      </c>
      <c r="G792" s="41" t="s">
        <v>43</v>
      </c>
      <c r="H792" s="45"/>
      <c r="I792" s="32">
        <v>1545</v>
      </c>
      <c r="J792" s="63">
        <f>VLOOKUP(I792,pTRAIT!A:B,2,FALSE)</f>
        <v>0</v>
      </c>
      <c r="K792" s="63" t="s">
        <v>2724</v>
      </c>
      <c r="L792" s="63"/>
      <c r="M792" s="63"/>
      <c r="N792" s="63"/>
      <c r="O792" s="63"/>
      <c r="P792" s="63" t="s">
        <v>2732</v>
      </c>
      <c r="Q792" s="63"/>
      <c r="R792" s="63" t="s">
        <v>2431</v>
      </c>
      <c r="S792" s="63" t="s">
        <v>2736</v>
      </c>
      <c r="T792" s="63"/>
      <c r="U792" s="63" t="s">
        <v>2738</v>
      </c>
      <c r="V792" s="63"/>
      <c r="W792" s="63"/>
      <c r="X792" s="63" t="s">
        <v>2436</v>
      </c>
      <c r="Y792" s="63"/>
      <c r="Z792" s="63"/>
      <c r="AA792" s="63" t="s">
        <v>2728</v>
      </c>
      <c r="AB792" s="63" t="s">
        <v>2439</v>
      </c>
      <c r="AC792" s="63"/>
      <c r="AD792" s="34">
        <v>1561</v>
      </c>
      <c r="AE792" s="40" t="str">
        <f>VLOOKUP(AD792,pTRAIT!A:B,2,FALSE)</f>
        <v>EM5RTRo5So5Cf9PuY;NST=X / RTRo5So5Cf9Y;NST=X</v>
      </c>
      <c r="AF792" s="63">
        <f>VLOOKUP($AD792,pTRAIT!$A:$X,7,FALSE)</f>
        <v>0</v>
      </c>
      <c r="AG792" s="63">
        <f>VLOOKUP($AD792,pTRAIT!$A:$X,8,FALSE)</f>
        <v>0</v>
      </c>
      <c r="AH792" s="63">
        <f>VLOOKUP($AD792,pTRAIT!$A:$X,9,FALSE)</f>
        <v>0</v>
      </c>
      <c r="AI792" s="63">
        <f>VLOOKUP($AD792,pTRAIT!$A:$X,10,FALSE)</f>
        <v>0</v>
      </c>
      <c r="AJ792" s="63">
        <f>VLOOKUP($AD792,pTRAIT!$A:$X,11,FALSE)</f>
        <v>0</v>
      </c>
      <c r="AK792" s="63">
        <f>VLOOKUP($AD792,pTRAIT!$A:$X,12,FALSE)</f>
        <v>0</v>
      </c>
      <c r="AL792" s="63">
        <f>VLOOKUP($AD792,pTRAIT!$A:$X,13,FALSE)</f>
        <v>0</v>
      </c>
      <c r="AM792" s="63">
        <f>VLOOKUP($AD792,pTRAIT!$A:$X,14,FALSE)</f>
        <v>0</v>
      </c>
      <c r="AN792" s="63">
        <f>VLOOKUP($AD792,pTRAIT!$A:$X,15,FALSE)</f>
        <v>0</v>
      </c>
      <c r="AO792" s="63">
        <f>VLOOKUP($AD792,pTRAIT!$A:$X,16,FALSE)</f>
        <v>0</v>
      </c>
      <c r="AP792" s="63">
        <f>VLOOKUP($AD792,pTRAIT!$A:$X,17,FALSE)</f>
        <v>0</v>
      </c>
      <c r="AQ792" s="63">
        <f>VLOOKUP($AD792,pTRAIT!$A:$X,18,FALSE)</f>
        <v>0</v>
      </c>
      <c r="AR792" s="63">
        <f>VLOOKUP($AD792,pTRAIT!$A:$X,19,FALSE)</f>
        <v>0</v>
      </c>
      <c r="AS792" s="63">
        <f>VLOOKUP($AD792,pTRAIT!$A:$X,20,FALSE)</f>
        <v>0</v>
      </c>
      <c r="AT792" s="63">
        <f>VLOOKUP($AD792,pTRAIT!$A:$X,21,FALSE)</f>
        <v>0</v>
      </c>
      <c r="AU792" s="63">
        <f>VLOOKUP($AD792,pTRAIT!$A:$X,22,FALSE)</f>
        <v>0</v>
      </c>
      <c r="AV792" s="63">
        <f>VLOOKUP($AD792,pTRAIT!$A:$X,23,FALSE)</f>
        <v>0</v>
      </c>
      <c r="AW792" s="63">
        <f>VLOOKUP($AD792,pTRAIT!$A:$X,24,FALSE)</f>
        <v>0</v>
      </c>
      <c r="AX792" s="67" t="s">
        <v>3532</v>
      </c>
      <c r="AY792" s="71" t="s">
        <v>3968</v>
      </c>
    </row>
    <row r="793" spans="1:51" ht="12" customHeight="1" x14ac:dyDescent="0.25">
      <c r="A793" s="32">
        <v>1546</v>
      </c>
      <c r="B793" s="33" t="s">
        <v>5</v>
      </c>
      <c r="C793" s="34">
        <v>1556</v>
      </c>
      <c r="D793" s="32" t="str">
        <f t="shared" si="24"/>
        <v>1546X1556</v>
      </c>
      <c r="E793" s="53" t="s">
        <v>1622</v>
      </c>
      <c r="F793" s="61" t="s">
        <v>18</v>
      </c>
      <c r="G793" s="41" t="s">
        <v>43</v>
      </c>
      <c r="H793" s="45"/>
      <c r="I793" s="32">
        <v>1546</v>
      </c>
      <c r="J793" s="63">
        <f>VLOOKUP(I793,pTRAIT!A:B,2,FALSE)</f>
        <v>0</v>
      </c>
      <c r="K793" s="63" t="s">
        <v>2724</v>
      </c>
      <c r="L793" s="63"/>
      <c r="M793" s="63" t="s">
        <v>2729</v>
      </c>
      <c r="N793" s="63"/>
      <c r="O793" s="63"/>
      <c r="P793" s="63" t="s">
        <v>2732</v>
      </c>
      <c r="Q793" s="63"/>
      <c r="R793" s="63" t="s">
        <v>2431</v>
      </c>
      <c r="S793" s="63" t="s">
        <v>2736</v>
      </c>
      <c r="T793" s="63"/>
      <c r="U793" s="63" t="s">
        <v>2738</v>
      </c>
      <c r="V793" s="63"/>
      <c r="W793" s="63"/>
      <c r="X793" s="63"/>
      <c r="Y793" s="63"/>
      <c r="Z793" s="63"/>
      <c r="AA793" s="63" t="s">
        <v>2728</v>
      </c>
      <c r="AB793" s="63" t="s">
        <v>2439</v>
      </c>
      <c r="AC793" s="63"/>
      <c r="AD793" s="34">
        <v>1556</v>
      </c>
      <c r="AE793" s="40" t="str">
        <f>VLOOKUP(AD793,pTRAIT!A:B,2,FALSE)</f>
        <v>EM5RTRo5So5Cf9PuY;NST=X / ERo5So5ogc;NST=X</v>
      </c>
      <c r="AF793" s="63">
        <f>VLOOKUP($AD793,pTRAIT!$A:$X,7,FALSE)</f>
        <v>0</v>
      </c>
      <c r="AG793" s="63">
        <f>VLOOKUP($AD793,pTRAIT!$A:$X,8,FALSE)</f>
        <v>0</v>
      </c>
      <c r="AH793" s="63">
        <f>VLOOKUP($AD793,pTRAIT!$A:$X,9,FALSE)</f>
        <v>0</v>
      </c>
      <c r="AI793" s="63">
        <f>VLOOKUP($AD793,pTRAIT!$A:$X,10,FALSE)</f>
        <v>0</v>
      </c>
      <c r="AJ793" s="63">
        <f>VLOOKUP($AD793,pTRAIT!$A:$X,11,FALSE)</f>
        <v>0</v>
      </c>
      <c r="AK793" s="63">
        <f>VLOOKUP($AD793,pTRAIT!$A:$X,12,FALSE)</f>
        <v>0</v>
      </c>
      <c r="AL793" s="63">
        <f>VLOOKUP($AD793,pTRAIT!$A:$X,13,FALSE)</f>
        <v>0</v>
      </c>
      <c r="AM793" s="63">
        <f>VLOOKUP($AD793,pTRAIT!$A:$X,14,FALSE)</f>
        <v>0</v>
      </c>
      <c r="AN793" s="63">
        <f>VLOOKUP($AD793,pTRAIT!$A:$X,15,FALSE)</f>
        <v>0</v>
      </c>
      <c r="AO793" s="63">
        <f>VLOOKUP($AD793,pTRAIT!$A:$X,16,FALSE)</f>
        <v>0</v>
      </c>
      <c r="AP793" s="63">
        <f>VLOOKUP($AD793,pTRAIT!$A:$X,17,FALSE)</f>
        <v>0</v>
      </c>
      <c r="AQ793" s="63">
        <f>VLOOKUP($AD793,pTRAIT!$A:$X,18,FALSE)</f>
        <v>0</v>
      </c>
      <c r="AR793" s="63">
        <f>VLOOKUP($AD793,pTRAIT!$A:$X,19,FALSE)</f>
        <v>0</v>
      </c>
      <c r="AS793" s="63">
        <f>VLOOKUP($AD793,pTRAIT!$A:$X,20,FALSE)</f>
        <v>0</v>
      </c>
      <c r="AT793" s="63">
        <f>VLOOKUP($AD793,pTRAIT!$A:$X,21,FALSE)</f>
        <v>0</v>
      </c>
      <c r="AU793" s="63">
        <f>VLOOKUP($AD793,pTRAIT!$A:$X,22,FALSE)</f>
        <v>0</v>
      </c>
      <c r="AV793" s="63">
        <f>VLOOKUP($AD793,pTRAIT!$A:$X,23,FALSE)</f>
        <v>0</v>
      </c>
      <c r="AW793" s="63">
        <f>VLOOKUP($AD793,pTRAIT!$A:$X,24,FALSE)</f>
        <v>0</v>
      </c>
      <c r="AX793" s="67" t="s">
        <v>3533</v>
      </c>
      <c r="AY793" s="71" t="s">
        <v>3969</v>
      </c>
    </row>
    <row r="794" spans="1:51" ht="12" customHeight="1" x14ac:dyDescent="0.25">
      <c r="A794" s="32">
        <v>1546</v>
      </c>
      <c r="B794" s="33" t="s">
        <v>5</v>
      </c>
      <c r="C794" s="34">
        <v>1557</v>
      </c>
      <c r="D794" s="32" t="str">
        <f t="shared" si="24"/>
        <v>1546X1557</v>
      </c>
      <c r="E794" s="53" t="s">
        <v>1622</v>
      </c>
      <c r="F794" s="61" t="s">
        <v>18</v>
      </c>
      <c r="G794" s="41" t="s">
        <v>43</v>
      </c>
      <c r="H794" s="45"/>
      <c r="I794" s="32">
        <v>1546</v>
      </c>
      <c r="J794" s="63">
        <f>VLOOKUP(I794,pTRAIT!A:B,2,FALSE)</f>
        <v>0</v>
      </c>
      <c r="K794" s="63" t="s">
        <v>2724</v>
      </c>
      <c r="L794" s="63"/>
      <c r="M794" s="63" t="s">
        <v>2729</v>
      </c>
      <c r="N794" s="63"/>
      <c r="O794" s="63"/>
      <c r="P794" s="63" t="s">
        <v>2732</v>
      </c>
      <c r="Q794" s="63"/>
      <c r="R794" s="63" t="s">
        <v>2431</v>
      </c>
      <c r="S794" s="63" t="s">
        <v>2736</v>
      </c>
      <c r="T794" s="63"/>
      <c r="U794" s="63" t="s">
        <v>2738</v>
      </c>
      <c r="V794" s="63"/>
      <c r="W794" s="63"/>
      <c r="X794" s="63"/>
      <c r="Y794" s="63"/>
      <c r="Z794" s="63"/>
      <c r="AA794" s="63" t="s">
        <v>2728</v>
      </c>
      <c r="AB794" s="63" t="s">
        <v>2439</v>
      </c>
      <c r="AC794" s="63"/>
      <c r="AD794" s="34">
        <v>1557</v>
      </c>
      <c r="AE794" s="40" t="str">
        <f>VLOOKUP(AD794,pTRAIT!A:B,2,FALSE)</f>
        <v>EM5RTRo5So5Cf9PuY;NST=X / (RT)Ro5So5Cf9Y;NST=X</v>
      </c>
      <c r="AF794" s="63">
        <f>VLOOKUP($AD794,pTRAIT!$A:$X,7,FALSE)</f>
        <v>0</v>
      </c>
      <c r="AG794" s="63">
        <f>VLOOKUP($AD794,pTRAIT!$A:$X,8,FALSE)</f>
        <v>0</v>
      </c>
      <c r="AH794" s="63">
        <f>VLOOKUP($AD794,pTRAIT!$A:$X,9,FALSE)</f>
        <v>0</v>
      </c>
      <c r="AI794" s="63">
        <f>VLOOKUP($AD794,pTRAIT!$A:$X,10,FALSE)</f>
        <v>0</v>
      </c>
      <c r="AJ794" s="63">
        <f>VLOOKUP($AD794,pTRAIT!$A:$X,11,FALSE)</f>
        <v>0</v>
      </c>
      <c r="AK794" s="63">
        <f>VLOOKUP($AD794,pTRAIT!$A:$X,12,FALSE)</f>
        <v>0</v>
      </c>
      <c r="AL794" s="63">
        <f>VLOOKUP($AD794,pTRAIT!$A:$X,13,FALSE)</f>
        <v>0</v>
      </c>
      <c r="AM794" s="63">
        <f>VLOOKUP($AD794,pTRAIT!$A:$X,14,FALSE)</f>
        <v>0</v>
      </c>
      <c r="AN794" s="63">
        <f>VLOOKUP($AD794,pTRAIT!$A:$X,15,FALSE)</f>
        <v>0</v>
      </c>
      <c r="AO794" s="63">
        <f>VLOOKUP($AD794,pTRAIT!$A:$X,16,FALSE)</f>
        <v>0</v>
      </c>
      <c r="AP794" s="63">
        <f>VLOOKUP($AD794,pTRAIT!$A:$X,17,FALSE)</f>
        <v>0</v>
      </c>
      <c r="AQ794" s="63">
        <f>VLOOKUP($AD794,pTRAIT!$A:$X,18,FALSE)</f>
        <v>0</v>
      </c>
      <c r="AR794" s="63">
        <f>VLOOKUP($AD794,pTRAIT!$A:$X,19,FALSE)</f>
        <v>0</v>
      </c>
      <c r="AS794" s="63">
        <f>VLOOKUP($AD794,pTRAIT!$A:$X,20,FALSE)</f>
        <v>0</v>
      </c>
      <c r="AT794" s="63">
        <f>VLOOKUP($AD794,pTRAIT!$A:$X,21,FALSE)</f>
        <v>0</v>
      </c>
      <c r="AU794" s="63">
        <f>VLOOKUP($AD794,pTRAIT!$A:$X,22,FALSE)</f>
        <v>0</v>
      </c>
      <c r="AV794" s="63">
        <f>VLOOKUP($AD794,pTRAIT!$A:$X,23,FALSE)</f>
        <v>0</v>
      </c>
      <c r="AW794" s="63">
        <f>VLOOKUP($AD794,pTRAIT!$A:$X,24,FALSE)</f>
        <v>0</v>
      </c>
      <c r="AX794" s="67" t="s">
        <v>3534</v>
      </c>
      <c r="AY794" s="71" t="s">
        <v>3965</v>
      </c>
    </row>
    <row r="795" spans="1:51" ht="12" customHeight="1" x14ac:dyDescent="0.25">
      <c r="A795" s="32">
        <v>1547</v>
      </c>
      <c r="B795" s="33" t="s">
        <v>5</v>
      </c>
      <c r="C795" s="34">
        <v>1562</v>
      </c>
      <c r="D795" s="32" t="str">
        <f t="shared" si="24"/>
        <v>1547X1562</v>
      </c>
      <c r="E795" s="53" t="s">
        <v>1622</v>
      </c>
      <c r="F795" s="61" t="s">
        <v>18</v>
      </c>
      <c r="G795" s="41" t="s">
        <v>43</v>
      </c>
      <c r="H795" s="45"/>
      <c r="I795" s="32">
        <v>1547</v>
      </c>
      <c r="J795" s="63">
        <f>VLOOKUP(I795,pTRAIT!A:B,2,FALSE)</f>
        <v>0</v>
      </c>
      <c r="K795" s="63" t="s">
        <v>2724</v>
      </c>
      <c r="L795" s="63"/>
      <c r="M795" s="63" t="s">
        <v>2437</v>
      </c>
      <c r="N795" s="63"/>
      <c r="O795" s="63"/>
      <c r="P795" s="63" t="s">
        <v>2732</v>
      </c>
      <c r="Q795" s="63"/>
      <c r="R795" s="63" t="s">
        <v>2431</v>
      </c>
      <c r="S795" s="63" t="s">
        <v>2736</v>
      </c>
      <c r="T795" s="63"/>
      <c r="U795" s="63" t="s">
        <v>2738</v>
      </c>
      <c r="V795" s="63"/>
      <c r="W795" s="63"/>
      <c r="X795" s="63"/>
      <c r="Y795" s="63"/>
      <c r="Z795" s="63"/>
      <c r="AA795" s="63" t="s">
        <v>2728</v>
      </c>
      <c r="AB795" s="63" t="s">
        <v>2439</v>
      </c>
      <c r="AC795" s="63"/>
      <c r="AD795" s="34">
        <v>1562</v>
      </c>
      <c r="AE795" s="40" t="str">
        <f>VLOOKUP(AD795,pTRAIT!A:B,2,FALSE)</f>
        <v>EM5RTRo5So5Cf9PuY;NST=X / RT(So5)Cf9Y;NST=X</v>
      </c>
      <c r="AF795" s="63">
        <f>VLOOKUP($AD795,pTRAIT!$A:$X,7,FALSE)</f>
        <v>0</v>
      </c>
      <c r="AG795" s="63">
        <f>VLOOKUP($AD795,pTRAIT!$A:$X,8,FALSE)</f>
        <v>0</v>
      </c>
      <c r="AH795" s="63">
        <f>VLOOKUP($AD795,pTRAIT!$A:$X,9,FALSE)</f>
        <v>0</v>
      </c>
      <c r="AI795" s="63">
        <f>VLOOKUP($AD795,pTRAIT!$A:$X,10,FALSE)</f>
        <v>0</v>
      </c>
      <c r="AJ795" s="63">
        <f>VLOOKUP($AD795,pTRAIT!$A:$X,11,FALSE)</f>
        <v>0</v>
      </c>
      <c r="AK795" s="63">
        <f>VLOOKUP($AD795,pTRAIT!$A:$X,12,FALSE)</f>
        <v>0</v>
      </c>
      <c r="AL795" s="63">
        <f>VLOOKUP($AD795,pTRAIT!$A:$X,13,FALSE)</f>
        <v>0</v>
      </c>
      <c r="AM795" s="63">
        <f>VLOOKUP($AD795,pTRAIT!$A:$X,14,FALSE)</f>
        <v>0</v>
      </c>
      <c r="AN795" s="63">
        <f>VLOOKUP($AD795,pTRAIT!$A:$X,15,FALSE)</f>
        <v>0</v>
      </c>
      <c r="AO795" s="63">
        <f>VLOOKUP($AD795,pTRAIT!$A:$X,16,FALSE)</f>
        <v>0</v>
      </c>
      <c r="AP795" s="63">
        <f>VLOOKUP($AD795,pTRAIT!$A:$X,17,FALSE)</f>
        <v>0</v>
      </c>
      <c r="AQ795" s="63">
        <f>VLOOKUP($AD795,pTRAIT!$A:$X,18,FALSE)</f>
        <v>0</v>
      </c>
      <c r="AR795" s="63">
        <f>VLOOKUP($AD795,pTRAIT!$A:$X,19,FALSE)</f>
        <v>0</v>
      </c>
      <c r="AS795" s="63">
        <f>VLOOKUP($AD795,pTRAIT!$A:$X,20,FALSE)</f>
        <v>0</v>
      </c>
      <c r="AT795" s="63">
        <f>VLOOKUP($AD795,pTRAIT!$A:$X,21,FALSE)</f>
        <v>0</v>
      </c>
      <c r="AU795" s="63">
        <f>VLOOKUP($AD795,pTRAIT!$A:$X,22,FALSE)</f>
        <v>0</v>
      </c>
      <c r="AV795" s="63">
        <f>VLOOKUP($AD795,pTRAIT!$A:$X,23,FALSE)</f>
        <v>0</v>
      </c>
      <c r="AW795" s="63">
        <f>VLOOKUP($AD795,pTRAIT!$A:$X,24,FALSE)</f>
        <v>0</v>
      </c>
      <c r="AX795" s="67" t="s">
        <v>3535</v>
      </c>
      <c r="AY795" s="71" t="s">
        <v>3970</v>
      </c>
    </row>
    <row r="796" spans="1:51" ht="12" customHeight="1" x14ac:dyDescent="0.25">
      <c r="A796" s="32">
        <v>1547</v>
      </c>
      <c r="B796" s="33" t="s">
        <v>5</v>
      </c>
      <c r="C796" s="34">
        <v>1563</v>
      </c>
      <c r="D796" s="32" t="str">
        <f t="shared" si="24"/>
        <v>1547X1563</v>
      </c>
      <c r="E796" s="53" t="s">
        <v>1622</v>
      </c>
      <c r="F796" s="61" t="s">
        <v>18</v>
      </c>
      <c r="G796" s="41" t="s">
        <v>43</v>
      </c>
      <c r="H796" s="45"/>
      <c r="I796" s="32">
        <v>1547</v>
      </c>
      <c r="J796" s="63">
        <f>VLOOKUP(I796,pTRAIT!A:B,2,FALSE)</f>
        <v>0</v>
      </c>
      <c r="K796" s="63" t="s">
        <v>2724</v>
      </c>
      <c r="L796" s="63"/>
      <c r="M796" s="63" t="s">
        <v>2437</v>
      </c>
      <c r="N796" s="63"/>
      <c r="O796" s="63"/>
      <c r="P796" s="63" t="s">
        <v>2732</v>
      </c>
      <c r="Q796" s="63"/>
      <c r="R796" s="63" t="s">
        <v>2431</v>
      </c>
      <c r="S796" s="63" t="s">
        <v>2736</v>
      </c>
      <c r="T796" s="63"/>
      <c r="U796" s="63" t="s">
        <v>2738</v>
      </c>
      <c r="V796" s="63"/>
      <c r="W796" s="63"/>
      <c r="X796" s="63"/>
      <c r="Y796" s="63"/>
      <c r="Z796" s="63"/>
      <c r="AA796" s="63" t="s">
        <v>2728</v>
      </c>
      <c r="AB796" s="63" t="s">
        <v>2439</v>
      </c>
      <c r="AC796" s="63"/>
      <c r="AD796" s="34">
        <v>1563</v>
      </c>
      <c r="AE796" s="40" t="str">
        <f>VLOOKUP(AD796,pTRAIT!A:B,2,FALSE)</f>
        <v>EM5RTRo5So5Cf9PuY;NST=X / RT(So5)Cf9Y;NST=X</v>
      </c>
      <c r="AF796" s="63">
        <f>VLOOKUP($AD796,pTRAIT!$A:$X,7,FALSE)</f>
        <v>0</v>
      </c>
      <c r="AG796" s="63">
        <f>VLOOKUP($AD796,pTRAIT!$A:$X,8,FALSE)</f>
        <v>0</v>
      </c>
      <c r="AH796" s="63">
        <f>VLOOKUP($AD796,pTRAIT!$A:$X,9,FALSE)</f>
        <v>0</v>
      </c>
      <c r="AI796" s="63">
        <f>VLOOKUP($AD796,pTRAIT!$A:$X,10,FALSE)</f>
        <v>0</v>
      </c>
      <c r="AJ796" s="63">
        <f>VLOOKUP($AD796,pTRAIT!$A:$X,11,FALSE)</f>
        <v>0</v>
      </c>
      <c r="AK796" s="63">
        <f>VLOOKUP($AD796,pTRAIT!$A:$X,12,FALSE)</f>
        <v>0</v>
      </c>
      <c r="AL796" s="63">
        <f>VLOOKUP($AD796,pTRAIT!$A:$X,13,FALSE)</f>
        <v>0</v>
      </c>
      <c r="AM796" s="63">
        <f>VLOOKUP($AD796,pTRAIT!$A:$X,14,FALSE)</f>
        <v>0</v>
      </c>
      <c r="AN796" s="63">
        <f>VLOOKUP($AD796,pTRAIT!$A:$X,15,FALSE)</f>
        <v>0</v>
      </c>
      <c r="AO796" s="63">
        <f>VLOOKUP($AD796,pTRAIT!$A:$X,16,FALSE)</f>
        <v>0</v>
      </c>
      <c r="AP796" s="63">
        <f>VLOOKUP($AD796,pTRAIT!$A:$X,17,FALSE)</f>
        <v>0</v>
      </c>
      <c r="AQ796" s="63">
        <f>VLOOKUP($AD796,pTRAIT!$A:$X,18,FALSE)</f>
        <v>0</v>
      </c>
      <c r="AR796" s="63">
        <f>VLOOKUP($AD796,pTRAIT!$A:$X,19,FALSE)</f>
        <v>0</v>
      </c>
      <c r="AS796" s="63">
        <f>VLOOKUP($AD796,pTRAIT!$A:$X,20,FALSE)</f>
        <v>0</v>
      </c>
      <c r="AT796" s="63">
        <f>VLOOKUP($AD796,pTRAIT!$A:$X,21,FALSE)</f>
        <v>0</v>
      </c>
      <c r="AU796" s="63">
        <f>VLOOKUP($AD796,pTRAIT!$A:$X,22,FALSE)</f>
        <v>0</v>
      </c>
      <c r="AV796" s="63">
        <f>VLOOKUP($AD796,pTRAIT!$A:$X,23,FALSE)</f>
        <v>0</v>
      </c>
      <c r="AW796" s="63">
        <f>VLOOKUP($AD796,pTRAIT!$A:$X,24,FALSE)</f>
        <v>0</v>
      </c>
      <c r="AX796" s="67" t="s">
        <v>3536</v>
      </c>
      <c r="AY796" s="71" t="s">
        <v>3970</v>
      </c>
    </row>
    <row r="797" spans="1:51" ht="12" customHeight="1" x14ac:dyDescent="0.25">
      <c r="A797" s="32">
        <v>1548</v>
      </c>
      <c r="B797" s="33" t="s">
        <v>5</v>
      </c>
      <c r="C797" s="34">
        <v>1564</v>
      </c>
      <c r="D797" s="32" t="str">
        <f t="shared" si="24"/>
        <v>1548X1564</v>
      </c>
      <c r="E797" s="53" t="s">
        <v>1622</v>
      </c>
      <c r="F797" s="61" t="s">
        <v>18</v>
      </c>
      <c r="G797" s="41" t="s">
        <v>43</v>
      </c>
      <c r="H797" s="45"/>
      <c r="I797" s="32">
        <v>1548</v>
      </c>
      <c r="J797" s="63">
        <f>VLOOKUP(I797,pTRAIT!A:B,2,FALSE)</f>
        <v>0</v>
      </c>
      <c r="K797" s="63" t="s">
        <v>2724</v>
      </c>
      <c r="L797" s="63"/>
      <c r="M797" s="63" t="s">
        <v>2729</v>
      </c>
      <c r="N797" s="63"/>
      <c r="O797" s="63"/>
      <c r="P797" s="63" t="s">
        <v>2732</v>
      </c>
      <c r="Q797" s="63"/>
      <c r="R797" s="63" t="s">
        <v>2431</v>
      </c>
      <c r="S797" s="63" t="s">
        <v>2736</v>
      </c>
      <c r="T797" s="63"/>
      <c r="U797" s="63" t="s">
        <v>2738</v>
      </c>
      <c r="V797" s="63"/>
      <c r="W797" s="63"/>
      <c r="X797" s="63"/>
      <c r="Y797" s="63"/>
      <c r="Z797" s="63"/>
      <c r="AA797" s="63" t="s">
        <v>2728</v>
      </c>
      <c r="AB797" s="63" t="s">
        <v>2439</v>
      </c>
      <c r="AC797" s="63"/>
      <c r="AD797" s="34">
        <v>1564</v>
      </c>
      <c r="AE797" s="40" t="str">
        <f>VLOOKUP(AD797,pTRAIT!A:B,2,FALSE)</f>
        <v>EM5RTRo5So5Cf9PuY;NST=X / RTRo5So5Cf9Y;NST=X</v>
      </c>
      <c r="AF797" s="63">
        <f>VLOOKUP($AD797,pTRAIT!$A:$X,7,FALSE)</f>
        <v>0</v>
      </c>
      <c r="AG797" s="63">
        <f>VLOOKUP($AD797,pTRAIT!$A:$X,8,FALSE)</f>
        <v>0</v>
      </c>
      <c r="AH797" s="63">
        <f>VLOOKUP($AD797,pTRAIT!$A:$X,9,FALSE)</f>
        <v>0</v>
      </c>
      <c r="AI797" s="63">
        <f>VLOOKUP($AD797,pTRAIT!$A:$X,10,FALSE)</f>
        <v>0</v>
      </c>
      <c r="AJ797" s="63">
        <f>VLOOKUP($AD797,pTRAIT!$A:$X,11,FALSE)</f>
        <v>0</v>
      </c>
      <c r="AK797" s="63">
        <f>VLOOKUP($AD797,pTRAIT!$A:$X,12,FALSE)</f>
        <v>0</v>
      </c>
      <c r="AL797" s="63">
        <f>VLOOKUP($AD797,pTRAIT!$A:$X,13,FALSE)</f>
        <v>0</v>
      </c>
      <c r="AM797" s="63">
        <f>VLOOKUP($AD797,pTRAIT!$A:$X,14,FALSE)</f>
        <v>0</v>
      </c>
      <c r="AN797" s="63">
        <f>VLOOKUP($AD797,pTRAIT!$A:$X,15,FALSE)</f>
        <v>0</v>
      </c>
      <c r="AO797" s="63">
        <f>VLOOKUP($AD797,pTRAIT!$A:$X,16,FALSE)</f>
        <v>0</v>
      </c>
      <c r="AP797" s="63">
        <f>VLOOKUP($AD797,pTRAIT!$A:$X,17,FALSE)</f>
        <v>0</v>
      </c>
      <c r="AQ797" s="63">
        <f>VLOOKUP($AD797,pTRAIT!$A:$X,18,FALSE)</f>
        <v>0</v>
      </c>
      <c r="AR797" s="63">
        <f>VLOOKUP($AD797,pTRAIT!$A:$X,19,FALSE)</f>
        <v>0</v>
      </c>
      <c r="AS797" s="63">
        <f>VLOOKUP($AD797,pTRAIT!$A:$X,20,FALSE)</f>
        <v>0</v>
      </c>
      <c r="AT797" s="63">
        <f>VLOOKUP($AD797,pTRAIT!$A:$X,21,FALSE)</f>
        <v>0</v>
      </c>
      <c r="AU797" s="63">
        <f>VLOOKUP($AD797,pTRAIT!$A:$X,22,FALSE)</f>
        <v>0</v>
      </c>
      <c r="AV797" s="63">
        <f>VLOOKUP($AD797,pTRAIT!$A:$X,23,FALSE)</f>
        <v>0</v>
      </c>
      <c r="AW797" s="63">
        <f>VLOOKUP($AD797,pTRAIT!$A:$X,24,FALSE)</f>
        <v>0</v>
      </c>
      <c r="AX797" s="67" t="s">
        <v>3537</v>
      </c>
      <c r="AY797" s="71" t="s">
        <v>3968</v>
      </c>
    </row>
    <row r="798" spans="1:51" ht="12" customHeight="1" x14ac:dyDescent="0.25">
      <c r="A798" s="32">
        <v>1569</v>
      </c>
      <c r="B798" s="33" t="s">
        <v>5</v>
      </c>
      <c r="C798" s="34">
        <v>1584</v>
      </c>
      <c r="D798" s="32" t="str">
        <f t="shared" si="24"/>
        <v>1569X1584</v>
      </c>
      <c r="E798" s="53" t="s">
        <v>1626</v>
      </c>
      <c r="F798" s="61" t="s">
        <v>1628</v>
      </c>
      <c r="G798" s="41" t="s">
        <v>43</v>
      </c>
      <c r="H798" s="45"/>
      <c r="I798" s="32">
        <v>1569</v>
      </c>
      <c r="J798" s="63">
        <f>VLOOKUP(I798,pTRAIT!A:B,2,FALSE)</f>
        <v>0</v>
      </c>
      <c r="K798" s="63" t="s">
        <v>2724</v>
      </c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 t="s">
        <v>2728</v>
      </c>
      <c r="AB798" s="63" t="s">
        <v>2439</v>
      </c>
      <c r="AC798" s="63"/>
      <c r="AD798" s="34">
        <v>1584</v>
      </c>
      <c r="AE798" s="40" t="str">
        <f>VLOOKUP(AD798,pTRAIT!A:B,2,FALSE)</f>
        <v>EM5RTUeMi1Fr1Cf9PuY;NST=X / Y;NST=X</v>
      </c>
      <c r="AF798" s="63">
        <f>VLOOKUP($AD798,pTRAIT!$A:$X,7,FALSE)</f>
        <v>0</v>
      </c>
      <c r="AG798" s="63">
        <f>VLOOKUP($AD798,pTRAIT!$A:$X,8,FALSE)</f>
        <v>0</v>
      </c>
      <c r="AH798" s="63">
        <f>VLOOKUP($AD798,pTRAIT!$A:$X,9,FALSE)</f>
        <v>0</v>
      </c>
      <c r="AI798" s="63">
        <f>VLOOKUP($AD798,pTRAIT!$A:$X,10,FALSE)</f>
        <v>0</v>
      </c>
      <c r="AJ798" s="63">
        <f>VLOOKUP($AD798,pTRAIT!$A:$X,11,FALSE)</f>
        <v>0</v>
      </c>
      <c r="AK798" s="63">
        <f>VLOOKUP($AD798,pTRAIT!$A:$X,12,FALSE)</f>
        <v>0</v>
      </c>
      <c r="AL798" s="63">
        <f>VLOOKUP($AD798,pTRAIT!$A:$X,13,FALSE)</f>
        <v>0</v>
      </c>
      <c r="AM798" s="63">
        <f>VLOOKUP($AD798,pTRAIT!$A:$X,14,FALSE)</f>
        <v>0</v>
      </c>
      <c r="AN798" s="63">
        <f>VLOOKUP($AD798,pTRAIT!$A:$X,15,FALSE)</f>
        <v>0</v>
      </c>
      <c r="AO798" s="63">
        <f>VLOOKUP($AD798,pTRAIT!$A:$X,16,FALSE)</f>
        <v>0</v>
      </c>
      <c r="AP798" s="63">
        <f>VLOOKUP($AD798,pTRAIT!$A:$X,17,FALSE)</f>
        <v>0</v>
      </c>
      <c r="AQ798" s="63">
        <f>VLOOKUP($AD798,pTRAIT!$A:$X,18,FALSE)</f>
        <v>0</v>
      </c>
      <c r="AR798" s="63">
        <f>VLOOKUP($AD798,pTRAIT!$A:$X,19,FALSE)</f>
        <v>0</v>
      </c>
      <c r="AS798" s="63">
        <f>VLOOKUP($AD798,pTRAIT!$A:$X,20,FALSE)</f>
        <v>0</v>
      </c>
      <c r="AT798" s="63">
        <f>VLOOKUP($AD798,pTRAIT!$A:$X,21,FALSE)</f>
        <v>0</v>
      </c>
      <c r="AU798" s="63">
        <f>VLOOKUP($AD798,pTRAIT!$A:$X,22,FALSE)</f>
        <v>0</v>
      </c>
      <c r="AV798" s="63">
        <f>VLOOKUP($AD798,pTRAIT!$A:$X,23,FALSE)</f>
        <v>0</v>
      </c>
      <c r="AW798" s="63">
        <f>VLOOKUP($AD798,pTRAIT!$A:$X,24,FALSE)</f>
        <v>0</v>
      </c>
      <c r="AX798" s="67" t="s">
        <v>3538</v>
      </c>
      <c r="AY798" s="71" t="s">
        <v>3971</v>
      </c>
    </row>
    <row r="799" spans="1:51" ht="12" customHeight="1" x14ac:dyDescent="0.25">
      <c r="A799" s="32">
        <v>1569</v>
      </c>
      <c r="B799" s="33" t="s">
        <v>5</v>
      </c>
      <c r="C799" s="34">
        <v>1591</v>
      </c>
      <c r="D799" s="32" t="str">
        <f t="shared" si="24"/>
        <v>1569X1591</v>
      </c>
      <c r="E799" s="53" t="s">
        <v>1626</v>
      </c>
      <c r="F799" s="61" t="s">
        <v>1628</v>
      </c>
      <c r="G799" s="41" t="s">
        <v>43</v>
      </c>
      <c r="H799" s="45"/>
      <c r="I799" s="32">
        <v>1569</v>
      </c>
      <c r="J799" s="63">
        <f>VLOOKUP(I799,pTRAIT!A:B,2,FALSE)</f>
        <v>0</v>
      </c>
      <c r="K799" s="63" t="s">
        <v>2724</v>
      </c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 t="s">
        <v>2728</v>
      </c>
      <c r="AB799" s="63" t="s">
        <v>2439</v>
      </c>
      <c r="AC799" s="63"/>
      <c r="AD799" s="34">
        <v>1591</v>
      </c>
      <c r="AE799" s="40" t="str">
        <f>VLOOKUP(AD799,pTRAIT!A:B,2,FALSE)</f>
        <v>EM5RTUeMi1Fr1Cf9PuY;NST=X / Y;NST=X</v>
      </c>
      <c r="AF799" s="63">
        <f>VLOOKUP($AD799,pTRAIT!$A:$X,7,FALSE)</f>
        <v>0</v>
      </c>
      <c r="AG799" s="63">
        <f>VLOOKUP($AD799,pTRAIT!$A:$X,8,FALSE)</f>
        <v>0</v>
      </c>
      <c r="AH799" s="63">
        <f>VLOOKUP($AD799,pTRAIT!$A:$X,9,FALSE)</f>
        <v>0</v>
      </c>
      <c r="AI799" s="63">
        <f>VLOOKUP($AD799,pTRAIT!$A:$X,10,FALSE)</f>
        <v>0</v>
      </c>
      <c r="AJ799" s="63">
        <f>VLOOKUP($AD799,pTRAIT!$A:$X,11,FALSE)</f>
        <v>0</v>
      </c>
      <c r="AK799" s="63">
        <f>VLOOKUP($AD799,pTRAIT!$A:$X,12,FALSE)</f>
        <v>0</v>
      </c>
      <c r="AL799" s="63">
        <f>VLOOKUP($AD799,pTRAIT!$A:$X,13,FALSE)</f>
        <v>0</v>
      </c>
      <c r="AM799" s="63">
        <f>VLOOKUP($AD799,pTRAIT!$A:$X,14,FALSE)</f>
        <v>0</v>
      </c>
      <c r="AN799" s="63">
        <f>VLOOKUP($AD799,pTRAIT!$A:$X,15,FALSE)</f>
        <v>0</v>
      </c>
      <c r="AO799" s="63">
        <f>VLOOKUP($AD799,pTRAIT!$A:$X,16,FALSE)</f>
        <v>0</v>
      </c>
      <c r="AP799" s="63">
        <f>VLOOKUP($AD799,pTRAIT!$A:$X,17,FALSE)</f>
        <v>0</v>
      </c>
      <c r="AQ799" s="63">
        <f>VLOOKUP($AD799,pTRAIT!$A:$X,18,FALSE)</f>
        <v>0</v>
      </c>
      <c r="AR799" s="63">
        <f>VLOOKUP($AD799,pTRAIT!$A:$X,19,FALSE)</f>
        <v>0</v>
      </c>
      <c r="AS799" s="63">
        <f>VLOOKUP($AD799,pTRAIT!$A:$X,20,FALSE)</f>
        <v>0</v>
      </c>
      <c r="AT799" s="63">
        <f>VLOOKUP($AD799,pTRAIT!$A:$X,21,FALSE)</f>
        <v>0</v>
      </c>
      <c r="AU799" s="63">
        <f>VLOOKUP($AD799,pTRAIT!$A:$X,22,FALSE)</f>
        <v>0</v>
      </c>
      <c r="AV799" s="63">
        <f>VLOOKUP($AD799,pTRAIT!$A:$X,23,FALSE)</f>
        <v>0</v>
      </c>
      <c r="AW799" s="63">
        <f>VLOOKUP($AD799,pTRAIT!$A:$X,24,FALSE)</f>
        <v>0</v>
      </c>
      <c r="AX799" s="67" t="s">
        <v>3539</v>
      </c>
      <c r="AY799" s="71" t="s">
        <v>3971</v>
      </c>
    </row>
    <row r="800" spans="1:51" ht="12" customHeight="1" x14ac:dyDescent="0.25">
      <c r="A800" s="32">
        <v>1569</v>
      </c>
      <c r="B800" s="33" t="s">
        <v>5</v>
      </c>
      <c r="C800" s="34">
        <v>1607</v>
      </c>
      <c r="D800" s="32" t="str">
        <f t="shared" si="24"/>
        <v>1569X1607</v>
      </c>
      <c r="E800" s="53" t="s">
        <v>1626</v>
      </c>
      <c r="F800" s="61" t="s">
        <v>1628</v>
      </c>
      <c r="G800" s="41" t="s">
        <v>43</v>
      </c>
      <c r="H800" s="45"/>
      <c r="I800" s="32">
        <v>1569</v>
      </c>
      <c r="J800" s="63">
        <f>VLOOKUP(I800,pTRAIT!A:B,2,FALSE)</f>
        <v>0</v>
      </c>
      <c r="K800" s="63" t="s">
        <v>2724</v>
      </c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 t="s">
        <v>2728</v>
      </c>
      <c r="AB800" s="63" t="s">
        <v>2439</v>
      </c>
      <c r="AC800" s="63"/>
      <c r="AD800" s="34">
        <v>1607</v>
      </c>
      <c r="AE800" s="40" t="str">
        <f>VLOOKUP(AD800,pTRAIT!A:B,2,FALSE)</f>
        <v>(E)RTUeMi1Pui10-SCHIY;NST=X / Y;NST=X</v>
      </c>
      <c r="AF800" s="63">
        <f>VLOOKUP($AD800,pTRAIT!$A:$X,7,FALSE)</f>
        <v>0</v>
      </c>
      <c r="AG800" s="63">
        <f>VLOOKUP($AD800,pTRAIT!$A:$X,8,FALSE)</f>
        <v>0</v>
      </c>
      <c r="AH800" s="63">
        <f>VLOOKUP($AD800,pTRAIT!$A:$X,9,FALSE)</f>
        <v>0</v>
      </c>
      <c r="AI800" s="63">
        <f>VLOOKUP($AD800,pTRAIT!$A:$X,10,FALSE)</f>
        <v>0</v>
      </c>
      <c r="AJ800" s="63">
        <f>VLOOKUP($AD800,pTRAIT!$A:$X,11,FALSE)</f>
        <v>0</v>
      </c>
      <c r="AK800" s="63">
        <f>VLOOKUP($AD800,pTRAIT!$A:$X,12,FALSE)</f>
        <v>0</v>
      </c>
      <c r="AL800" s="63">
        <f>VLOOKUP($AD800,pTRAIT!$A:$X,13,FALSE)</f>
        <v>0</v>
      </c>
      <c r="AM800" s="63">
        <f>VLOOKUP($AD800,pTRAIT!$A:$X,14,FALSE)</f>
        <v>0</v>
      </c>
      <c r="AN800" s="63">
        <f>VLOOKUP($AD800,pTRAIT!$A:$X,15,FALSE)</f>
        <v>0</v>
      </c>
      <c r="AO800" s="63">
        <f>VLOOKUP($AD800,pTRAIT!$A:$X,16,FALSE)</f>
        <v>0</v>
      </c>
      <c r="AP800" s="63">
        <f>VLOOKUP($AD800,pTRAIT!$A:$X,17,FALSE)</f>
        <v>0</v>
      </c>
      <c r="AQ800" s="63">
        <f>VLOOKUP($AD800,pTRAIT!$A:$X,18,FALSE)</f>
        <v>0</v>
      </c>
      <c r="AR800" s="63">
        <f>VLOOKUP($AD800,pTRAIT!$A:$X,19,FALSE)</f>
        <v>0</v>
      </c>
      <c r="AS800" s="63">
        <f>VLOOKUP($AD800,pTRAIT!$A:$X,20,FALSE)</f>
        <v>0</v>
      </c>
      <c r="AT800" s="63">
        <f>VLOOKUP($AD800,pTRAIT!$A:$X,21,FALSE)</f>
        <v>0</v>
      </c>
      <c r="AU800" s="63">
        <f>VLOOKUP($AD800,pTRAIT!$A:$X,22,FALSE)</f>
        <v>0</v>
      </c>
      <c r="AV800" s="63">
        <f>VLOOKUP($AD800,pTRAIT!$A:$X,23,FALSE)</f>
        <v>0</v>
      </c>
      <c r="AW800" s="63">
        <f>VLOOKUP($AD800,pTRAIT!$A:$X,24,FALSE)</f>
        <v>0</v>
      </c>
      <c r="AX800" s="67" t="s">
        <v>3540</v>
      </c>
      <c r="AY800" s="71" t="s">
        <v>3972</v>
      </c>
    </row>
    <row r="801" spans="1:51" ht="12" customHeight="1" x14ac:dyDescent="0.25">
      <c r="A801" s="32">
        <v>1569</v>
      </c>
      <c r="B801" s="33" t="s">
        <v>5</v>
      </c>
      <c r="C801" s="34">
        <v>1589</v>
      </c>
      <c r="D801" s="32" t="str">
        <f t="shared" si="24"/>
        <v>1569X1589</v>
      </c>
      <c r="E801" s="53" t="s">
        <v>1626</v>
      </c>
      <c r="F801" s="61" t="s">
        <v>18</v>
      </c>
      <c r="G801" s="41" t="s">
        <v>43</v>
      </c>
      <c r="H801" s="45"/>
      <c r="I801" s="32">
        <v>1569</v>
      </c>
      <c r="J801" s="63">
        <f>VLOOKUP(I801,pTRAIT!A:B,2,FALSE)</f>
        <v>0</v>
      </c>
      <c r="K801" s="63" t="s">
        <v>2724</v>
      </c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 t="s">
        <v>2728</v>
      </c>
      <c r="AB801" s="63" t="s">
        <v>2439</v>
      </c>
      <c r="AC801" s="63"/>
      <c r="AD801" s="34">
        <v>1589</v>
      </c>
      <c r="AE801" s="40" t="str">
        <f>VLOOKUP(AD801,pTRAIT!A:B,2,FALSE)</f>
        <v>EM5RTUeMi1Fr1Cf9PuY;NST=X / ;</v>
      </c>
      <c r="AF801" s="63">
        <f>VLOOKUP($AD801,pTRAIT!$A:$X,7,FALSE)</f>
        <v>0</v>
      </c>
      <c r="AG801" s="63">
        <f>VLOOKUP($AD801,pTRAIT!$A:$X,8,FALSE)</f>
        <v>0</v>
      </c>
      <c r="AH801" s="63">
        <f>VLOOKUP($AD801,pTRAIT!$A:$X,9,FALSE)</f>
        <v>0</v>
      </c>
      <c r="AI801" s="63">
        <f>VLOOKUP($AD801,pTRAIT!$A:$X,10,FALSE)</f>
        <v>0</v>
      </c>
      <c r="AJ801" s="63">
        <f>VLOOKUP($AD801,pTRAIT!$A:$X,11,FALSE)</f>
        <v>0</v>
      </c>
      <c r="AK801" s="63">
        <f>VLOOKUP($AD801,pTRAIT!$A:$X,12,FALSE)</f>
        <v>0</v>
      </c>
      <c r="AL801" s="63">
        <f>VLOOKUP($AD801,pTRAIT!$A:$X,13,FALSE)</f>
        <v>0</v>
      </c>
      <c r="AM801" s="63">
        <f>VLOOKUP($AD801,pTRAIT!$A:$X,14,FALSE)</f>
        <v>0</v>
      </c>
      <c r="AN801" s="63">
        <f>VLOOKUP($AD801,pTRAIT!$A:$X,15,FALSE)</f>
        <v>0</v>
      </c>
      <c r="AO801" s="63">
        <f>VLOOKUP($AD801,pTRAIT!$A:$X,16,FALSE)</f>
        <v>0</v>
      </c>
      <c r="AP801" s="63">
        <f>VLOOKUP($AD801,pTRAIT!$A:$X,17,FALSE)</f>
        <v>0</v>
      </c>
      <c r="AQ801" s="63">
        <f>VLOOKUP($AD801,pTRAIT!$A:$X,18,FALSE)</f>
        <v>0</v>
      </c>
      <c r="AR801" s="63">
        <f>VLOOKUP($AD801,pTRAIT!$A:$X,19,FALSE)</f>
        <v>0</v>
      </c>
      <c r="AS801" s="63">
        <f>VLOOKUP($AD801,pTRAIT!$A:$X,20,FALSE)</f>
        <v>0</v>
      </c>
      <c r="AT801" s="63">
        <f>VLOOKUP($AD801,pTRAIT!$A:$X,21,FALSE)</f>
        <v>0</v>
      </c>
      <c r="AU801" s="63">
        <f>VLOOKUP($AD801,pTRAIT!$A:$X,22,FALSE)</f>
        <v>0</v>
      </c>
      <c r="AV801" s="63">
        <f>VLOOKUP($AD801,pTRAIT!$A:$X,23,FALSE)</f>
        <v>0</v>
      </c>
      <c r="AW801" s="63">
        <f>VLOOKUP($AD801,pTRAIT!$A:$X,24,FALSE)</f>
        <v>0</v>
      </c>
      <c r="AX801" s="67" t="s">
        <v>3541</v>
      </c>
      <c r="AY801" s="71" t="s">
        <v>3973</v>
      </c>
    </row>
    <row r="802" spans="1:51" ht="12" customHeight="1" x14ac:dyDescent="0.25">
      <c r="A802" s="32">
        <v>1569</v>
      </c>
      <c r="B802" s="33" t="s">
        <v>5</v>
      </c>
      <c r="C802" s="34">
        <v>1590</v>
      </c>
      <c r="D802" s="32" t="str">
        <f t="shared" si="24"/>
        <v>1569X1590</v>
      </c>
      <c r="E802" s="53" t="s">
        <v>1626</v>
      </c>
      <c r="F802" s="61" t="s">
        <v>11</v>
      </c>
      <c r="G802" s="41" t="s">
        <v>43</v>
      </c>
      <c r="H802" s="45"/>
      <c r="I802" s="32">
        <v>1569</v>
      </c>
      <c r="J802" s="63">
        <f>VLOOKUP(I802,pTRAIT!A:B,2,FALSE)</f>
        <v>0</v>
      </c>
      <c r="K802" s="63" t="s">
        <v>2724</v>
      </c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 t="s">
        <v>2728</v>
      </c>
      <c r="AB802" s="63" t="s">
        <v>2439</v>
      </c>
      <c r="AC802" s="63"/>
      <c r="AD802" s="34">
        <v>1590</v>
      </c>
      <c r="AE802" s="40" t="str">
        <f>VLOOKUP(AD802,pTRAIT!A:B,2,FALSE)</f>
        <v>EM5RTUeMi1Fr1Cf9PuY;NST=X / ;</v>
      </c>
      <c r="AF802" s="63">
        <f>VLOOKUP($AD802,pTRAIT!$A:$X,7,FALSE)</f>
        <v>0</v>
      </c>
      <c r="AG802" s="63">
        <f>VLOOKUP($AD802,pTRAIT!$A:$X,8,FALSE)</f>
        <v>0</v>
      </c>
      <c r="AH802" s="63">
        <f>VLOOKUP($AD802,pTRAIT!$A:$X,9,FALSE)</f>
        <v>0</v>
      </c>
      <c r="AI802" s="63">
        <f>VLOOKUP($AD802,pTRAIT!$A:$X,10,FALSE)</f>
        <v>0</v>
      </c>
      <c r="AJ802" s="63">
        <f>VLOOKUP($AD802,pTRAIT!$A:$X,11,FALSE)</f>
        <v>0</v>
      </c>
      <c r="AK802" s="63">
        <f>VLOOKUP($AD802,pTRAIT!$A:$X,12,FALSE)</f>
        <v>0</v>
      </c>
      <c r="AL802" s="63">
        <f>VLOOKUP($AD802,pTRAIT!$A:$X,13,FALSE)</f>
        <v>0</v>
      </c>
      <c r="AM802" s="63">
        <f>VLOOKUP($AD802,pTRAIT!$A:$X,14,FALSE)</f>
        <v>0</v>
      </c>
      <c r="AN802" s="63">
        <f>VLOOKUP($AD802,pTRAIT!$A:$X,15,FALSE)</f>
        <v>0</v>
      </c>
      <c r="AO802" s="63">
        <f>VLOOKUP($AD802,pTRAIT!$A:$X,16,FALSE)</f>
        <v>0</v>
      </c>
      <c r="AP802" s="63">
        <f>VLOOKUP($AD802,pTRAIT!$A:$X,17,FALSE)</f>
        <v>0</v>
      </c>
      <c r="AQ802" s="63">
        <f>VLOOKUP($AD802,pTRAIT!$A:$X,18,FALSE)</f>
        <v>0</v>
      </c>
      <c r="AR802" s="63">
        <f>VLOOKUP($AD802,pTRAIT!$A:$X,19,FALSE)</f>
        <v>0</v>
      </c>
      <c r="AS802" s="63">
        <f>VLOOKUP($AD802,pTRAIT!$A:$X,20,FALSE)</f>
        <v>0</v>
      </c>
      <c r="AT802" s="63">
        <f>VLOOKUP($AD802,pTRAIT!$A:$X,21,FALSE)</f>
        <v>0</v>
      </c>
      <c r="AU802" s="63">
        <f>VLOOKUP($AD802,pTRAIT!$A:$X,22,FALSE)</f>
        <v>0</v>
      </c>
      <c r="AV802" s="63">
        <f>VLOOKUP($AD802,pTRAIT!$A:$X,23,FALSE)</f>
        <v>0</v>
      </c>
      <c r="AW802" s="63">
        <f>VLOOKUP($AD802,pTRAIT!$A:$X,24,FALSE)</f>
        <v>0</v>
      </c>
      <c r="AX802" s="67" t="s">
        <v>3542</v>
      </c>
      <c r="AY802" s="71" t="s">
        <v>3973</v>
      </c>
    </row>
    <row r="803" spans="1:51" ht="12" customHeight="1" x14ac:dyDescent="0.25">
      <c r="A803" s="32">
        <v>1569</v>
      </c>
      <c r="B803" s="33" t="s">
        <v>5</v>
      </c>
      <c r="C803" s="34">
        <v>1585</v>
      </c>
      <c r="D803" s="32" t="str">
        <f t="shared" si="24"/>
        <v>1569X1585</v>
      </c>
      <c r="E803" s="53" t="s">
        <v>1626</v>
      </c>
      <c r="F803" s="61" t="s">
        <v>14</v>
      </c>
      <c r="G803" s="41" t="s">
        <v>43</v>
      </c>
      <c r="H803" s="45"/>
      <c r="I803" s="32">
        <v>1569</v>
      </c>
      <c r="J803" s="63">
        <f>VLOOKUP(I803,pTRAIT!A:B,2,FALSE)</f>
        <v>0</v>
      </c>
      <c r="K803" s="63" t="s">
        <v>2724</v>
      </c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 t="s">
        <v>2728</v>
      </c>
      <c r="AB803" s="63" t="s">
        <v>2439</v>
      </c>
      <c r="AC803" s="63"/>
      <c r="AD803" s="34">
        <v>1585</v>
      </c>
      <c r="AE803" s="40" t="str">
        <f>VLOOKUP(AD803,pTRAIT!A:B,2,FALSE)</f>
        <v>EM5RTUeMi1Fr1Cf9PuY;NST=X / Y;NST=X</v>
      </c>
      <c r="AF803" s="63">
        <f>VLOOKUP($AD803,pTRAIT!$A:$X,7,FALSE)</f>
        <v>0</v>
      </c>
      <c r="AG803" s="63">
        <f>VLOOKUP($AD803,pTRAIT!$A:$X,8,FALSE)</f>
        <v>0</v>
      </c>
      <c r="AH803" s="63">
        <f>VLOOKUP($AD803,pTRAIT!$A:$X,9,FALSE)</f>
        <v>0</v>
      </c>
      <c r="AI803" s="63">
        <f>VLOOKUP($AD803,pTRAIT!$A:$X,10,FALSE)</f>
        <v>0</v>
      </c>
      <c r="AJ803" s="63">
        <f>VLOOKUP($AD803,pTRAIT!$A:$X,11,FALSE)</f>
        <v>0</v>
      </c>
      <c r="AK803" s="63">
        <f>VLOOKUP($AD803,pTRAIT!$A:$X,12,FALSE)</f>
        <v>0</v>
      </c>
      <c r="AL803" s="63">
        <f>VLOOKUP($AD803,pTRAIT!$A:$X,13,FALSE)</f>
        <v>0</v>
      </c>
      <c r="AM803" s="63">
        <f>VLOOKUP($AD803,pTRAIT!$A:$X,14,FALSE)</f>
        <v>0</v>
      </c>
      <c r="AN803" s="63">
        <f>VLOOKUP($AD803,pTRAIT!$A:$X,15,FALSE)</f>
        <v>0</v>
      </c>
      <c r="AO803" s="63">
        <f>VLOOKUP($AD803,pTRAIT!$A:$X,16,FALSE)</f>
        <v>0</v>
      </c>
      <c r="AP803" s="63">
        <f>VLOOKUP($AD803,pTRAIT!$A:$X,17,FALSE)</f>
        <v>0</v>
      </c>
      <c r="AQ803" s="63">
        <f>VLOOKUP($AD803,pTRAIT!$A:$X,18,FALSE)</f>
        <v>0</v>
      </c>
      <c r="AR803" s="63">
        <f>VLOOKUP($AD803,pTRAIT!$A:$X,19,FALSE)</f>
        <v>0</v>
      </c>
      <c r="AS803" s="63">
        <f>VLOOKUP($AD803,pTRAIT!$A:$X,20,FALSE)</f>
        <v>0</v>
      </c>
      <c r="AT803" s="63">
        <f>VLOOKUP($AD803,pTRAIT!$A:$X,21,FALSE)</f>
        <v>0</v>
      </c>
      <c r="AU803" s="63">
        <f>VLOOKUP($AD803,pTRAIT!$A:$X,22,FALSE)</f>
        <v>0</v>
      </c>
      <c r="AV803" s="63">
        <f>VLOOKUP($AD803,pTRAIT!$A:$X,23,FALSE)</f>
        <v>0</v>
      </c>
      <c r="AW803" s="63">
        <f>VLOOKUP($AD803,pTRAIT!$A:$X,24,FALSE)</f>
        <v>0</v>
      </c>
      <c r="AX803" s="67" t="s">
        <v>3543</v>
      </c>
      <c r="AY803" s="71" t="s">
        <v>3971</v>
      </c>
    </row>
    <row r="804" spans="1:51" ht="12" customHeight="1" x14ac:dyDescent="0.25">
      <c r="A804" s="32">
        <v>1569</v>
      </c>
      <c r="B804" s="33" t="s">
        <v>5</v>
      </c>
      <c r="C804" s="34">
        <v>1586</v>
      </c>
      <c r="D804" s="32" t="str">
        <f t="shared" si="24"/>
        <v>1569X1586</v>
      </c>
      <c r="E804" s="53" t="s">
        <v>1626</v>
      </c>
      <c r="F804" s="61" t="s">
        <v>19</v>
      </c>
      <c r="G804" s="41" t="s">
        <v>43</v>
      </c>
      <c r="H804" s="45"/>
      <c r="I804" s="32">
        <v>1569</v>
      </c>
      <c r="J804" s="63">
        <f>VLOOKUP(I804,pTRAIT!A:B,2,FALSE)</f>
        <v>0</v>
      </c>
      <c r="K804" s="63" t="s">
        <v>2724</v>
      </c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 t="s">
        <v>2728</v>
      </c>
      <c r="AB804" s="63" t="s">
        <v>2439</v>
      </c>
      <c r="AC804" s="63"/>
      <c r="AD804" s="34">
        <v>1586</v>
      </c>
      <c r="AE804" s="40" t="str">
        <f>VLOOKUP(AD804,pTRAIT!A:B,2,FALSE)</f>
        <v>EM5RTUeMi1Fr1Cf9PuY;NST=X / Y;NST=X</v>
      </c>
      <c r="AF804" s="63">
        <f>VLOOKUP($AD804,pTRAIT!$A:$X,7,FALSE)</f>
        <v>0</v>
      </c>
      <c r="AG804" s="63">
        <f>VLOOKUP($AD804,pTRAIT!$A:$X,8,FALSE)</f>
        <v>0</v>
      </c>
      <c r="AH804" s="63">
        <f>VLOOKUP($AD804,pTRAIT!$A:$X,9,FALSE)</f>
        <v>0</v>
      </c>
      <c r="AI804" s="63">
        <f>VLOOKUP($AD804,pTRAIT!$A:$X,10,FALSE)</f>
        <v>0</v>
      </c>
      <c r="AJ804" s="63">
        <f>VLOOKUP($AD804,pTRAIT!$A:$X,11,FALSE)</f>
        <v>0</v>
      </c>
      <c r="AK804" s="63">
        <f>VLOOKUP($AD804,pTRAIT!$A:$X,12,FALSE)</f>
        <v>0</v>
      </c>
      <c r="AL804" s="63">
        <f>VLOOKUP($AD804,pTRAIT!$A:$X,13,FALSE)</f>
        <v>0</v>
      </c>
      <c r="AM804" s="63">
        <f>VLOOKUP($AD804,pTRAIT!$A:$X,14,FALSE)</f>
        <v>0</v>
      </c>
      <c r="AN804" s="63">
        <f>VLOOKUP($AD804,pTRAIT!$A:$X,15,FALSE)</f>
        <v>0</v>
      </c>
      <c r="AO804" s="63">
        <f>VLOOKUP($AD804,pTRAIT!$A:$X,16,FALSE)</f>
        <v>0</v>
      </c>
      <c r="AP804" s="63">
        <f>VLOOKUP($AD804,pTRAIT!$A:$X,17,FALSE)</f>
        <v>0</v>
      </c>
      <c r="AQ804" s="63">
        <f>VLOOKUP($AD804,pTRAIT!$A:$X,18,FALSE)</f>
        <v>0</v>
      </c>
      <c r="AR804" s="63">
        <f>VLOOKUP($AD804,pTRAIT!$A:$X,19,FALSE)</f>
        <v>0</v>
      </c>
      <c r="AS804" s="63">
        <f>VLOOKUP($AD804,pTRAIT!$A:$X,20,FALSE)</f>
        <v>0</v>
      </c>
      <c r="AT804" s="63">
        <f>VLOOKUP($AD804,pTRAIT!$A:$X,21,FALSE)</f>
        <v>0</v>
      </c>
      <c r="AU804" s="63">
        <f>VLOOKUP($AD804,pTRAIT!$A:$X,22,FALSE)</f>
        <v>0</v>
      </c>
      <c r="AV804" s="63">
        <f>VLOOKUP($AD804,pTRAIT!$A:$X,23,FALSE)</f>
        <v>0</v>
      </c>
      <c r="AW804" s="63">
        <f>VLOOKUP($AD804,pTRAIT!$A:$X,24,FALSE)</f>
        <v>0</v>
      </c>
      <c r="AX804" s="67" t="s">
        <v>3544</v>
      </c>
      <c r="AY804" s="71" t="s">
        <v>3971</v>
      </c>
    </row>
    <row r="805" spans="1:51" ht="12" customHeight="1" x14ac:dyDescent="0.25">
      <c r="A805" s="32">
        <v>1570</v>
      </c>
      <c r="B805" s="33" t="s">
        <v>5</v>
      </c>
      <c r="C805" s="34">
        <v>1584</v>
      </c>
      <c r="D805" s="32" t="str">
        <f t="shared" si="24"/>
        <v>1570X1584</v>
      </c>
      <c r="E805" s="53" t="s">
        <v>1626</v>
      </c>
      <c r="F805" s="61" t="s">
        <v>2414</v>
      </c>
      <c r="G805" s="41" t="s">
        <v>43</v>
      </c>
      <c r="H805" s="45"/>
      <c r="I805" s="32">
        <v>1570</v>
      </c>
      <c r="J805" s="63">
        <f>VLOOKUP(I805,pTRAIT!A:B,2,FALSE)</f>
        <v>0</v>
      </c>
      <c r="K805" s="63" t="s">
        <v>2724</v>
      </c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 t="s">
        <v>2728</v>
      </c>
      <c r="AB805" s="63" t="s">
        <v>2439</v>
      </c>
      <c r="AC805" s="63"/>
      <c r="AD805" s="34">
        <v>1584</v>
      </c>
      <c r="AE805" s="40" t="str">
        <f>VLOOKUP(AD805,pTRAIT!A:B,2,FALSE)</f>
        <v>EM5RTUeMi1Fr1Cf9PuY;NST=X / Y;NST=X</v>
      </c>
      <c r="AF805" s="63">
        <f>VLOOKUP($AD805,pTRAIT!$A:$X,7,FALSE)</f>
        <v>0</v>
      </c>
      <c r="AG805" s="63">
        <f>VLOOKUP($AD805,pTRAIT!$A:$X,8,FALSE)</f>
        <v>0</v>
      </c>
      <c r="AH805" s="63">
        <f>VLOOKUP($AD805,pTRAIT!$A:$X,9,FALSE)</f>
        <v>0</v>
      </c>
      <c r="AI805" s="63">
        <f>VLOOKUP($AD805,pTRAIT!$A:$X,10,FALSE)</f>
        <v>0</v>
      </c>
      <c r="AJ805" s="63">
        <f>VLOOKUP($AD805,pTRAIT!$A:$X,11,FALSE)</f>
        <v>0</v>
      </c>
      <c r="AK805" s="63">
        <f>VLOOKUP($AD805,pTRAIT!$A:$X,12,FALSE)</f>
        <v>0</v>
      </c>
      <c r="AL805" s="63">
        <f>VLOOKUP($AD805,pTRAIT!$A:$X,13,FALSE)</f>
        <v>0</v>
      </c>
      <c r="AM805" s="63">
        <f>VLOOKUP($AD805,pTRAIT!$A:$X,14,FALSE)</f>
        <v>0</v>
      </c>
      <c r="AN805" s="63">
        <f>VLOOKUP($AD805,pTRAIT!$A:$X,15,FALSE)</f>
        <v>0</v>
      </c>
      <c r="AO805" s="63">
        <f>VLOOKUP($AD805,pTRAIT!$A:$X,16,FALSE)</f>
        <v>0</v>
      </c>
      <c r="AP805" s="63">
        <f>VLOOKUP($AD805,pTRAIT!$A:$X,17,FALSE)</f>
        <v>0</v>
      </c>
      <c r="AQ805" s="63">
        <f>VLOOKUP($AD805,pTRAIT!$A:$X,18,FALSE)</f>
        <v>0</v>
      </c>
      <c r="AR805" s="63">
        <f>VLOOKUP($AD805,pTRAIT!$A:$X,19,FALSE)</f>
        <v>0</v>
      </c>
      <c r="AS805" s="63">
        <f>VLOOKUP($AD805,pTRAIT!$A:$X,20,FALSE)</f>
        <v>0</v>
      </c>
      <c r="AT805" s="63">
        <f>VLOOKUP($AD805,pTRAIT!$A:$X,21,FALSE)</f>
        <v>0</v>
      </c>
      <c r="AU805" s="63">
        <f>VLOOKUP($AD805,pTRAIT!$A:$X,22,FALSE)</f>
        <v>0</v>
      </c>
      <c r="AV805" s="63">
        <f>VLOOKUP($AD805,pTRAIT!$A:$X,23,FALSE)</f>
        <v>0</v>
      </c>
      <c r="AW805" s="63">
        <f>VLOOKUP($AD805,pTRAIT!$A:$X,24,FALSE)</f>
        <v>0</v>
      </c>
      <c r="AX805" s="67" t="s">
        <v>3545</v>
      </c>
      <c r="AY805" s="71" t="s">
        <v>3971</v>
      </c>
    </row>
    <row r="806" spans="1:51" ht="12" customHeight="1" x14ac:dyDescent="0.25">
      <c r="A806" s="32">
        <v>1570</v>
      </c>
      <c r="B806" s="33" t="s">
        <v>5</v>
      </c>
      <c r="C806" s="34">
        <v>1591</v>
      </c>
      <c r="D806" s="32" t="str">
        <f t="shared" si="24"/>
        <v>1570X1591</v>
      </c>
      <c r="E806" s="53" t="s">
        <v>1626</v>
      </c>
      <c r="F806" s="61" t="s">
        <v>2415</v>
      </c>
      <c r="G806" s="41" t="s">
        <v>43</v>
      </c>
      <c r="H806" s="45"/>
      <c r="I806" s="32">
        <v>1570</v>
      </c>
      <c r="J806" s="63">
        <f>VLOOKUP(I806,pTRAIT!A:B,2,FALSE)</f>
        <v>0</v>
      </c>
      <c r="K806" s="63" t="s">
        <v>2724</v>
      </c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 t="s">
        <v>2728</v>
      </c>
      <c r="AB806" s="63" t="s">
        <v>2439</v>
      </c>
      <c r="AC806" s="63"/>
      <c r="AD806" s="34">
        <v>1591</v>
      </c>
      <c r="AE806" s="40" t="str">
        <f>VLOOKUP(AD806,pTRAIT!A:B,2,FALSE)</f>
        <v>EM5RTUeMi1Fr1Cf9PuY;NST=X / Y;NST=X</v>
      </c>
      <c r="AF806" s="63">
        <f>VLOOKUP($AD806,pTRAIT!$A:$X,7,FALSE)</f>
        <v>0</v>
      </c>
      <c r="AG806" s="63">
        <f>VLOOKUP($AD806,pTRAIT!$A:$X,8,FALSE)</f>
        <v>0</v>
      </c>
      <c r="AH806" s="63">
        <f>VLOOKUP($AD806,pTRAIT!$A:$X,9,FALSE)</f>
        <v>0</v>
      </c>
      <c r="AI806" s="63">
        <f>VLOOKUP($AD806,pTRAIT!$A:$X,10,FALSE)</f>
        <v>0</v>
      </c>
      <c r="AJ806" s="63">
        <f>VLOOKUP($AD806,pTRAIT!$A:$X,11,FALSE)</f>
        <v>0</v>
      </c>
      <c r="AK806" s="63">
        <f>VLOOKUP($AD806,pTRAIT!$A:$X,12,FALSE)</f>
        <v>0</v>
      </c>
      <c r="AL806" s="63">
        <f>VLOOKUP($AD806,pTRAIT!$A:$X,13,FALSE)</f>
        <v>0</v>
      </c>
      <c r="AM806" s="63">
        <f>VLOOKUP($AD806,pTRAIT!$A:$X,14,FALSE)</f>
        <v>0</v>
      </c>
      <c r="AN806" s="63">
        <f>VLOOKUP($AD806,pTRAIT!$A:$X,15,FALSE)</f>
        <v>0</v>
      </c>
      <c r="AO806" s="63">
        <f>VLOOKUP($AD806,pTRAIT!$A:$X,16,FALSE)</f>
        <v>0</v>
      </c>
      <c r="AP806" s="63">
        <f>VLOOKUP($AD806,pTRAIT!$A:$X,17,FALSE)</f>
        <v>0</v>
      </c>
      <c r="AQ806" s="63">
        <f>VLOOKUP($AD806,pTRAIT!$A:$X,18,FALSE)</f>
        <v>0</v>
      </c>
      <c r="AR806" s="63">
        <f>VLOOKUP($AD806,pTRAIT!$A:$X,19,FALSE)</f>
        <v>0</v>
      </c>
      <c r="AS806" s="63">
        <f>VLOOKUP($AD806,pTRAIT!$A:$X,20,FALSE)</f>
        <v>0</v>
      </c>
      <c r="AT806" s="63">
        <f>VLOOKUP($AD806,pTRAIT!$A:$X,21,FALSE)</f>
        <v>0</v>
      </c>
      <c r="AU806" s="63">
        <f>VLOOKUP($AD806,pTRAIT!$A:$X,22,FALSE)</f>
        <v>0</v>
      </c>
      <c r="AV806" s="63">
        <f>VLOOKUP($AD806,pTRAIT!$A:$X,23,FALSE)</f>
        <v>0</v>
      </c>
      <c r="AW806" s="63">
        <f>VLOOKUP($AD806,pTRAIT!$A:$X,24,FALSE)</f>
        <v>0</v>
      </c>
      <c r="AX806" s="67" t="s">
        <v>3546</v>
      </c>
      <c r="AY806" s="71" t="s">
        <v>3971</v>
      </c>
    </row>
    <row r="807" spans="1:51" ht="12" customHeight="1" x14ac:dyDescent="0.25">
      <c r="A807" s="32">
        <v>1570</v>
      </c>
      <c r="B807" s="33" t="s">
        <v>5</v>
      </c>
      <c r="C807" s="34">
        <v>1607</v>
      </c>
      <c r="D807" s="32" t="str">
        <f t="shared" si="24"/>
        <v>1570X1607</v>
      </c>
      <c r="E807" s="53" t="s">
        <v>1626</v>
      </c>
      <c r="F807" s="61" t="s">
        <v>2416</v>
      </c>
      <c r="G807" s="41" t="s">
        <v>43</v>
      </c>
      <c r="H807" s="45"/>
      <c r="I807" s="32">
        <v>1570</v>
      </c>
      <c r="J807" s="63">
        <f>VLOOKUP(I807,pTRAIT!A:B,2,FALSE)</f>
        <v>0</v>
      </c>
      <c r="K807" s="63" t="s">
        <v>2724</v>
      </c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 t="s">
        <v>2728</v>
      </c>
      <c r="AB807" s="63" t="s">
        <v>2439</v>
      </c>
      <c r="AC807" s="63"/>
      <c r="AD807" s="34">
        <v>1607</v>
      </c>
      <c r="AE807" s="40" t="str">
        <f>VLOOKUP(AD807,pTRAIT!A:B,2,FALSE)</f>
        <v>(E)RTUeMi1Pui10-SCHIY;NST=X / Y;NST=X</v>
      </c>
      <c r="AF807" s="63">
        <f>VLOOKUP($AD807,pTRAIT!$A:$X,7,FALSE)</f>
        <v>0</v>
      </c>
      <c r="AG807" s="63">
        <f>VLOOKUP($AD807,pTRAIT!$A:$X,8,FALSE)</f>
        <v>0</v>
      </c>
      <c r="AH807" s="63">
        <f>VLOOKUP($AD807,pTRAIT!$A:$X,9,FALSE)</f>
        <v>0</v>
      </c>
      <c r="AI807" s="63">
        <f>VLOOKUP($AD807,pTRAIT!$A:$X,10,FALSE)</f>
        <v>0</v>
      </c>
      <c r="AJ807" s="63">
        <f>VLOOKUP($AD807,pTRAIT!$A:$X,11,FALSE)</f>
        <v>0</v>
      </c>
      <c r="AK807" s="63">
        <f>VLOOKUP($AD807,pTRAIT!$A:$X,12,FALSE)</f>
        <v>0</v>
      </c>
      <c r="AL807" s="63">
        <f>VLOOKUP($AD807,pTRAIT!$A:$X,13,FALSE)</f>
        <v>0</v>
      </c>
      <c r="AM807" s="63">
        <f>VLOOKUP($AD807,pTRAIT!$A:$X,14,FALSE)</f>
        <v>0</v>
      </c>
      <c r="AN807" s="63">
        <f>VLOOKUP($AD807,pTRAIT!$A:$X,15,FALSE)</f>
        <v>0</v>
      </c>
      <c r="AO807" s="63">
        <f>VLOOKUP($AD807,pTRAIT!$A:$X,16,FALSE)</f>
        <v>0</v>
      </c>
      <c r="AP807" s="63">
        <f>VLOOKUP($AD807,pTRAIT!$A:$X,17,FALSE)</f>
        <v>0</v>
      </c>
      <c r="AQ807" s="63">
        <f>VLOOKUP($AD807,pTRAIT!$A:$X,18,FALSE)</f>
        <v>0</v>
      </c>
      <c r="AR807" s="63">
        <f>VLOOKUP($AD807,pTRAIT!$A:$X,19,FALSE)</f>
        <v>0</v>
      </c>
      <c r="AS807" s="63">
        <f>VLOOKUP($AD807,pTRAIT!$A:$X,20,FALSE)</f>
        <v>0</v>
      </c>
      <c r="AT807" s="63">
        <f>VLOOKUP($AD807,pTRAIT!$A:$X,21,FALSE)</f>
        <v>0</v>
      </c>
      <c r="AU807" s="63">
        <f>VLOOKUP($AD807,pTRAIT!$A:$X,22,FALSE)</f>
        <v>0</v>
      </c>
      <c r="AV807" s="63">
        <f>VLOOKUP($AD807,pTRAIT!$A:$X,23,FALSE)</f>
        <v>0</v>
      </c>
      <c r="AW807" s="63">
        <f>VLOOKUP($AD807,pTRAIT!$A:$X,24,FALSE)</f>
        <v>0</v>
      </c>
      <c r="AX807" s="67" t="s">
        <v>3547</v>
      </c>
      <c r="AY807" s="71" t="s">
        <v>3972</v>
      </c>
    </row>
    <row r="808" spans="1:51" ht="12" customHeight="1" x14ac:dyDescent="0.25">
      <c r="A808" s="32">
        <v>1570</v>
      </c>
      <c r="B808" s="33" t="s">
        <v>5</v>
      </c>
      <c r="C808" s="34">
        <v>1599</v>
      </c>
      <c r="D808" s="32" t="str">
        <f t="shared" si="24"/>
        <v>1570X1599</v>
      </c>
      <c r="E808" s="53" t="s">
        <v>1626</v>
      </c>
      <c r="F808" s="61" t="s">
        <v>18</v>
      </c>
      <c r="G808" s="41" t="s">
        <v>43</v>
      </c>
      <c r="H808" s="45"/>
      <c r="I808" s="32">
        <v>1570</v>
      </c>
      <c r="J808" s="63">
        <f>VLOOKUP(I808,pTRAIT!A:B,2,FALSE)</f>
        <v>0</v>
      </c>
      <c r="K808" s="63" t="s">
        <v>2724</v>
      </c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 t="s">
        <v>2728</v>
      </c>
      <c r="AB808" s="63" t="s">
        <v>2439</v>
      </c>
      <c r="AC808" s="63"/>
      <c r="AD808" s="34">
        <v>1599</v>
      </c>
      <c r="AE808" s="40" t="str">
        <f>VLOOKUP(AD808,pTRAIT!A:B,2,FALSE)</f>
        <v>EM5RTUeMi1Fr1Cf9PuY;NST=X / ;</v>
      </c>
      <c r="AF808" s="63">
        <f>VLOOKUP($AD808,pTRAIT!$A:$X,7,FALSE)</f>
        <v>0</v>
      </c>
      <c r="AG808" s="63">
        <f>VLOOKUP($AD808,pTRAIT!$A:$X,8,FALSE)</f>
        <v>0</v>
      </c>
      <c r="AH808" s="63">
        <f>VLOOKUP($AD808,pTRAIT!$A:$X,9,FALSE)</f>
        <v>0</v>
      </c>
      <c r="AI808" s="63">
        <f>VLOOKUP($AD808,pTRAIT!$A:$X,10,FALSE)</f>
        <v>0</v>
      </c>
      <c r="AJ808" s="63">
        <f>VLOOKUP($AD808,pTRAIT!$A:$X,11,FALSE)</f>
        <v>0</v>
      </c>
      <c r="AK808" s="63">
        <f>VLOOKUP($AD808,pTRAIT!$A:$X,12,FALSE)</f>
        <v>0</v>
      </c>
      <c r="AL808" s="63">
        <f>VLOOKUP($AD808,pTRAIT!$A:$X,13,FALSE)</f>
        <v>0</v>
      </c>
      <c r="AM808" s="63">
        <f>VLOOKUP($AD808,pTRAIT!$A:$X,14,FALSE)</f>
        <v>0</v>
      </c>
      <c r="AN808" s="63">
        <f>VLOOKUP($AD808,pTRAIT!$A:$X,15,FALSE)</f>
        <v>0</v>
      </c>
      <c r="AO808" s="63">
        <f>VLOOKUP($AD808,pTRAIT!$A:$X,16,FALSE)</f>
        <v>0</v>
      </c>
      <c r="AP808" s="63">
        <f>VLOOKUP($AD808,pTRAIT!$A:$X,17,FALSE)</f>
        <v>0</v>
      </c>
      <c r="AQ808" s="63">
        <f>VLOOKUP($AD808,pTRAIT!$A:$X,18,FALSE)</f>
        <v>0</v>
      </c>
      <c r="AR808" s="63">
        <f>VLOOKUP($AD808,pTRAIT!$A:$X,19,FALSE)</f>
        <v>0</v>
      </c>
      <c r="AS808" s="63">
        <f>VLOOKUP($AD808,pTRAIT!$A:$X,20,FALSE)</f>
        <v>0</v>
      </c>
      <c r="AT808" s="63">
        <f>VLOOKUP($AD808,pTRAIT!$A:$X,21,FALSE)</f>
        <v>0</v>
      </c>
      <c r="AU808" s="63">
        <f>VLOOKUP($AD808,pTRAIT!$A:$X,22,FALSE)</f>
        <v>0</v>
      </c>
      <c r="AV808" s="63">
        <f>VLOOKUP($AD808,pTRAIT!$A:$X,23,FALSE)</f>
        <v>0</v>
      </c>
      <c r="AW808" s="63">
        <f>VLOOKUP($AD808,pTRAIT!$A:$X,24,FALSE)</f>
        <v>0</v>
      </c>
      <c r="AX808" s="67" t="s">
        <v>3548</v>
      </c>
      <c r="AY808" s="71" t="s">
        <v>3973</v>
      </c>
    </row>
    <row r="809" spans="1:51" ht="12" customHeight="1" x14ac:dyDescent="0.25">
      <c r="A809" s="32">
        <v>1570</v>
      </c>
      <c r="B809" s="33" t="s">
        <v>5</v>
      </c>
      <c r="C809" s="34">
        <v>1600</v>
      </c>
      <c r="D809" s="32" t="str">
        <f t="shared" si="24"/>
        <v>1570X1600</v>
      </c>
      <c r="E809" s="53" t="s">
        <v>1626</v>
      </c>
      <c r="F809" s="61" t="s">
        <v>11</v>
      </c>
      <c r="G809" s="41" t="s">
        <v>43</v>
      </c>
      <c r="H809" s="45"/>
      <c r="I809" s="32">
        <v>1570</v>
      </c>
      <c r="J809" s="63">
        <f>VLOOKUP(I809,pTRAIT!A:B,2,FALSE)</f>
        <v>0</v>
      </c>
      <c r="K809" s="63" t="s">
        <v>2724</v>
      </c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 t="s">
        <v>2728</v>
      </c>
      <c r="AB809" s="63" t="s">
        <v>2439</v>
      </c>
      <c r="AC809" s="63"/>
      <c r="AD809" s="34">
        <v>1600</v>
      </c>
      <c r="AE809" s="40" t="str">
        <f>VLOOKUP(AD809,pTRAIT!A:B,2,FALSE)</f>
        <v>EM5RTUeMi1Fr1Cf9PuY;NST=X / ;</v>
      </c>
      <c r="AF809" s="63">
        <f>VLOOKUP($AD809,pTRAIT!$A:$X,7,FALSE)</f>
        <v>0</v>
      </c>
      <c r="AG809" s="63">
        <f>VLOOKUP($AD809,pTRAIT!$A:$X,8,FALSE)</f>
        <v>0</v>
      </c>
      <c r="AH809" s="63">
        <f>VLOOKUP($AD809,pTRAIT!$A:$X,9,FALSE)</f>
        <v>0</v>
      </c>
      <c r="AI809" s="63">
        <f>VLOOKUP($AD809,pTRAIT!$A:$X,10,FALSE)</f>
        <v>0</v>
      </c>
      <c r="AJ809" s="63">
        <f>VLOOKUP($AD809,pTRAIT!$A:$X,11,FALSE)</f>
        <v>0</v>
      </c>
      <c r="AK809" s="63">
        <f>VLOOKUP($AD809,pTRAIT!$A:$X,12,FALSE)</f>
        <v>0</v>
      </c>
      <c r="AL809" s="63">
        <f>VLOOKUP($AD809,pTRAIT!$A:$X,13,FALSE)</f>
        <v>0</v>
      </c>
      <c r="AM809" s="63">
        <f>VLOOKUP($AD809,pTRAIT!$A:$X,14,FALSE)</f>
        <v>0</v>
      </c>
      <c r="AN809" s="63">
        <f>VLOOKUP($AD809,pTRAIT!$A:$X,15,FALSE)</f>
        <v>0</v>
      </c>
      <c r="AO809" s="63">
        <f>VLOOKUP($AD809,pTRAIT!$A:$X,16,FALSE)</f>
        <v>0</v>
      </c>
      <c r="AP809" s="63">
        <f>VLOOKUP($AD809,pTRAIT!$A:$X,17,FALSE)</f>
        <v>0</v>
      </c>
      <c r="AQ809" s="63">
        <f>VLOOKUP($AD809,pTRAIT!$A:$X,18,FALSE)</f>
        <v>0</v>
      </c>
      <c r="AR809" s="63">
        <f>VLOOKUP($AD809,pTRAIT!$A:$X,19,FALSE)</f>
        <v>0</v>
      </c>
      <c r="AS809" s="63">
        <f>VLOOKUP($AD809,pTRAIT!$A:$X,20,FALSE)</f>
        <v>0</v>
      </c>
      <c r="AT809" s="63">
        <f>VLOOKUP($AD809,pTRAIT!$A:$X,21,FALSE)</f>
        <v>0</v>
      </c>
      <c r="AU809" s="63">
        <f>VLOOKUP($AD809,pTRAIT!$A:$X,22,FALSE)</f>
        <v>0</v>
      </c>
      <c r="AV809" s="63">
        <f>VLOOKUP($AD809,pTRAIT!$A:$X,23,FALSE)</f>
        <v>0</v>
      </c>
      <c r="AW809" s="63">
        <f>VLOOKUP($AD809,pTRAIT!$A:$X,24,FALSE)</f>
        <v>0</v>
      </c>
      <c r="AX809" s="67" t="s">
        <v>3549</v>
      </c>
      <c r="AY809" s="71" t="s">
        <v>3973</v>
      </c>
    </row>
    <row r="810" spans="1:51" ht="12" customHeight="1" x14ac:dyDescent="0.25">
      <c r="A810" s="32">
        <v>1570</v>
      </c>
      <c r="B810" s="33" t="s">
        <v>5</v>
      </c>
      <c r="C810" s="34">
        <v>1595</v>
      </c>
      <c r="D810" s="32" t="str">
        <f t="shared" si="24"/>
        <v>1570X1595</v>
      </c>
      <c r="E810" s="53" t="s">
        <v>1626</v>
      </c>
      <c r="F810" s="61" t="s">
        <v>14</v>
      </c>
      <c r="G810" s="41" t="s">
        <v>43</v>
      </c>
      <c r="H810" s="45"/>
      <c r="I810" s="32">
        <v>1570</v>
      </c>
      <c r="J810" s="63">
        <f>VLOOKUP(I810,pTRAIT!A:B,2,FALSE)</f>
        <v>0</v>
      </c>
      <c r="K810" s="63" t="s">
        <v>2724</v>
      </c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 t="s">
        <v>2728</v>
      </c>
      <c r="AB810" s="63" t="s">
        <v>2439</v>
      </c>
      <c r="AC810" s="63"/>
      <c r="AD810" s="34">
        <v>1595</v>
      </c>
      <c r="AE810" s="40" t="str">
        <f>VLOOKUP(AD810,pTRAIT!A:B,2,FALSE)</f>
        <v>EM5RTUeMi1Fr1Cf9PuY;NST=X / Y;NST=X</v>
      </c>
      <c r="AF810" s="63">
        <f>VLOOKUP($AD810,pTRAIT!$A:$X,7,FALSE)</f>
        <v>0</v>
      </c>
      <c r="AG810" s="63">
        <f>VLOOKUP($AD810,pTRAIT!$A:$X,8,FALSE)</f>
        <v>0</v>
      </c>
      <c r="AH810" s="63">
        <f>VLOOKUP($AD810,pTRAIT!$A:$X,9,FALSE)</f>
        <v>0</v>
      </c>
      <c r="AI810" s="63">
        <f>VLOOKUP($AD810,pTRAIT!$A:$X,10,FALSE)</f>
        <v>0</v>
      </c>
      <c r="AJ810" s="63">
        <f>VLOOKUP($AD810,pTRAIT!$A:$X,11,FALSE)</f>
        <v>0</v>
      </c>
      <c r="AK810" s="63">
        <f>VLOOKUP($AD810,pTRAIT!$A:$X,12,FALSE)</f>
        <v>0</v>
      </c>
      <c r="AL810" s="63">
        <f>VLOOKUP($AD810,pTRAIT!$A:$X,13,FALSE)</f>
        <v>0</v>
      </c>
      <c r="AM810" s="63">
        <f>VLOOKUP($AD810,pTRAIT!$A:$X,14,FALSE)</f>
        <v>0</v>
      </c>
      <c r="AN810" s="63">
        <f>VLOOKUP($AD810,pTRAIT!$A:$X,15,FALSE)</f>
        <v>0</v>
      </c>
      <c r="AO810" s="63">
        <f>VLOOKUP($AD810,pTRAIT!$A:$X,16,FALSE)</f>
        <v>0</v>
      </c>
      <c r="AP810" s="63">
        <f>VLOOKUP($AD810,pTRAIT!$A:$X,17,FALSE)</f>
        <v>0</v>
      </c>
      <c r="AQ810" s="63">
        <f>VLOOKUP($AD810,pTRAIT!$A:$X,18,FALSE)</f>
        <v>0</v>
      </c>
      <c r="AR810" s="63">
        <f>VLOOKUP($AD810,pTRAIT!$A:$X,19,FALSE)</f>
        <v>0</v>
      </c>
      <c r="AS810" s="63">
        <f>VLOOKUP($AD810,pTRAIT!$A:$X,20,FALSE)</f>
        <v>0</v>
      </c>
      <c r="AT810" s="63">
        <f>VLOOKUP($AD810,pTRAIT!$A:$X,21,FALSE)</f>
        <v>0</v>
      </c>
      <c r="AU810" s="63">
        <f>VLOOKUP($AD810,pTRAIT!$A:$X,22,FALSE)</f>
        <v>0</v>
      </c>
      <c r="AV810" s="63">
        <f>VLOOKUP($AD810,pTRAIT!$A:$X,23,FALSE)</f>
        <v>0</v>
      </c>
      <c r="AW810" s="63">
        <f>VLOOKUP($AD810,pTRAIT!$A:$X,24,FALSE)</f>
        <v>0</v>
      </c>
      <c r="AX810" s="67" t="s">
        <v>3550</v>
      </c>
      <c r="AY810" s="71" t="s">
        <v>3971</v>
      </c>
    </row>
    <row r="811" spans="1:51" ht="12" customHeight="1" x14ac:dyDescent="0.25">
      <c r="A811" s="32">
        <v>1570</v>
      </c>
      <c r="B811" s="33" t="s">
        <v>5</v>
      </c>
      <c r="C811" s="34">
        <v>1596</v>
      </c>
      <c r="D811" s="32" t="str">
        <f t="shared" si="24"/>
        <v>1570X1596</v>
      </c>
      <c r="E811" s="53" t="s">
        <v>1626</v>
      </c>
      <c r="F811" s="61" t="s">
        <v>2416</v>
      </c>
      <c r="G811" s="41" t="s">
        <v>43</v>
      </c>
      <c r="H811" s="45"/>
      <c r="I811" s="32">
        <v>1570</v>
      </c>
      <c r="J811" s="63">
        <f>VLOOKUP(I811,pTRAIT!A:B,2,FALSE)</f>
        <v>0</v>
      </c>
      <c r="K811" s="63" t="s">
        <v>2724</v>
      </c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 t="s">
        <v>2728</v>
      </c>
      <c r="AB811" s="63" t="s">
        <v>2439</v>
      </c>
      <c r="AC811" s="63"/>
      <c r="AD811" s="34">
        <v>1596</v>
      </c>
      <c r="AE811" s="40" t="str">
        <f>VLOOKUP(AD811,pTRAIT!A:B,2,FALSE)</f>
        <v>EM5RTUeMi1Fr1Cf9PuY;NST=X / Y;NST=X</v>
      </c>
      <c r="AF811" s="63">
        <f>VLOOKUP($AD811,pTRAIT!$A:$X,7,FALSE)</f>
        <v>0</v>
      </c>
      <c r="AG811" s="63">
        <f>VLOOKUP($AD811,pTRAIT!$A:$X,8,FALSE)</f>
        <v>0</v>
      </c>
      <c r="AH811" s="63">
        <f>VLOOKUP($AD811,pTRAIT!$A:$X,9,FALSE)</f>
        <v>0</v>
      </c>
      <c r="AI811" s="63">
        <f>VLOOKUP($AD811,pTRAIT!$A:$X,10,FALSE)</f>
        <v>0</v>
      </c>
      <c r="AJ811" s="63">
        <f>VLOOKUP($AD811,pTRAIT!$A:$X,11,FALSE)</f>
        <v>0</v>
      </c>
      <c r="AK811" s="63">
        <f>VLOOKUP($AD811,pTRAIT!$A:$X,12,FALSE)</f>
        <v>0</v>
      </c>
      <c r="AL811" s="63">
        <f>VLOOKUP($AD811,pTRAIT!$A:$X,13,FALSE)</f>
        <v>0</v>
      </c>
      <c r="AM811" s="63">
        <f>VLOOKUP($AD811,pTRAIT!$A:$X,14,FALSE)</f>
        <v>0</v>
      </c>
      <c r="AN811" s="63">
        <f>VLOOKUP($AD811,pTRAIT!$A:$X,15,FALSE)</f>
        <v>0</v>
      </c>
      <c r="AO811" s="63">
        <f>VLOOKUP($AD811,pTRAIT!$A:$X,16,FALSE)</f>
        <v>0</v>
      </c>
      <c r="AP811" s="63">
        <f>VLOOKUP($AD811,pTRAIT!$A:$X,17,FALSE)</f>
        <v>0</v>
      </c>
      <c r="AQ811" s="63">
        <f>VLOOKUP($AD811,pTRAIT!$A:$X,18,FALSE)</f>
        <v>0</v>
      </c>
      <c r="AR811" s="63">
        <f>VLOOKUP($AD811,pTRAIT!$A:$X,19,FALSE)</f>
        <v>0</v>
      </c>
      <c r="AS811" s="63">
        <f>VLOOKUP($AD811,pTRAIT!$A:$X,20,FALSE)</f>
        <v>0</v>
      </c>
      <c r="AT811" s="63">
        <f>VLOOKUP($AD811,pTRAIT!$A:$X,21,FALSE)</f>
        <v>0</v>
      </c>
      <c r="AU811" s="63">
        <f>VLOOKUP($AD811,pTRAIT!$A:$X,22,FALSE)</f>
        <v>0</v>
      </c>
      <c r="AV811" s="63">
        <f>VLOOKUP($AD811,pTRAIT!$A:$X,23,FALSE)</f>
        <v>0</v>
      </c>
      <c r="AW811" s="63">
        <f>VLOOKUP($AD811,pTRAIT!$A:$X,24,FALSE)</f>
        <v>0</v>
      </c>
      <c r="AX811" s="67" t="s">
        <v>3551</v>
      </c>
      <c r="AY811" s="71" t="s">
        <v>3971</v>
      </c>
    </row>
    <row r="812" spans="1:51" ht="12" customHeight="1" x14ac:dyDescent="0.25">
      <c r="A812" s="32">
        <v>1571</v>
      </c>
      <c r="B812" s="33" t="s">
        <v>5</v>
      </c>
      <c r="C812" s="34">
        <v>1587</v>
      </c>
      <c r="D812" s="32" t="str">
        <f t="shared" si="24"/>
        <v>1571X1587</v>
      </c>
      <c r="E812" s="53" t="s">
        <v>1626</v>
      </c>
      <c r="F812" s="61" t="s">
        <v>2417</v>
      </c>
      <c r="G812" s="41" t="s">
        <v>43</v>
      </c>
      <c r="H812" s="45"/>
      <c r="I812" s="32">
        <v>1571</v>
      </c>
      <c r="J812" s="63">
        <f>VLOOKUP(I812,pTRAIT!A:B,2,FALSE)</f>
        <v>0</v>
      </c>
      <c r="K812" s="63" t="s">
        <v>2724</v>
      </c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 t="s">
        <v>2728</v>
      </c>
      <c r="AB812" s="63" t="s">
        <v>2439</v>
      </c>
      <c r="AC812" s="63"/>
      <c r="AD812" s="34">
        <v>1587</v>
      </c>
      <c r="AE812" s="40" t="str">
        <f>VLOOKUP(AD812,pTRAIT!A:B,2,FALSE)</f>
        <v>EM5RTUeMi1Fr1Cf9PuY;NST=X / Y;NST=X</v>
      </c>
      <c r="AF812" s="63">
        <f>VLOOKUP($AD812,pTRAIT!$A:$X,7,FALSE)</f>
        <v>0</v>
      </c>
      <c r="AG812" s="63">
        <f>VLOOKUP($AD812,pTRAIT!$A:$X,8,FALSE)</f>
        <v>0</v>
      </c>
      <c r="AH812" s="63">
        <f>VLOOKUP($AD812,pTRAIT!$A:$X,9,FALSE)</f>
        <v>0</v>
      </c>
      <c r="AI812" s="63">
        <f>VLOOKUP($AD812,pTRAIT!$A:$X,10,FALSE)</f>
        <v>0</v>
      </c>
      <c r="AJ812" s="63">
        <f>VLOOKUP($AD812,pTRAIT!$A:$X,11,FALSE)</f>
        <v>0</v>
      </c>
      <c r="AK812" s="63">
        <f>VLOOKUP($AD812,pTRAIT!$A:$X,12,FALSE)</f>
        <v>0</v>
      </c>
      <c r="AL812" s="63">
        <f>VLOOKUP($AD812,pTRAIT!$A:$X,13,FALSE)</f>
        <v>0</v>
      </c>
      <c r="AM812" s="63">
        <f>VLOOKUP($AD812,pTRAIT!$A:$X,14,FALSE)</f>
        <v>0</v>
      </c>
      <c r="AN812" s="63">
        <f>VLOOKUP($AD812,pTRAIT!$A:$X,15,FALSE)</f>
        <v>0</v>
      </c>
      <c r="AO812" s="63">
        <f>VLOOKUP($AD812,pTRAIT!$A:$X,16,FALSE)</f>
        <v>0</v>
      </c>
      <c r="AP812" s="63">
        <f>VLOOKUP($AD812,pTRAIT!$A:$X,17,FALSE)</f>
        <v>0</v>
      </c>
      <c r="AQ812" s="63">
        <f>VLOOKUP($AD812,pTRAIT!$A:$X,18,FALSE)</f>
        <v>0</v>
      </c>
      <c r="AR812" s="63">
        <f>VLOOKUP($AD812,pTRAIT!$A:$X,19,FALSE)</f>
        <v>0</v>
      </c>
      <c r="AS812" s="63">
        <f>VLOOKUP($AD812,pTRAIT!$A:$X,20,FALSE)</f>
        <v>0</v>
      </c>
      <c r="AT812" s="63">
        <f>VLOOKUP($AD812,pTRAIT!$A:$X,21,FALSE)</f>
        <v>0</v>
      </c>
      <c r="AU812" s="63">
        <f>VLOOKUP($AD812,pTRAIT!$A:$X,22,FALSE)</f>
        <v>0</v>
      </c>
      <c r="AV812" s="63">
        <f>VLOOKUP($AD812,pTRAIT!$A:$X,23,FALSE)</f>
        <v>0</v>
      </c>
      <c r="AW812" s="63">
        <f>VLOOKUP($AD812,pTRAIT!$A:$X,24,FALSE)</f>
        <v>0</v>
      </c>
      <c r="AX812" s="67" t="s">
        <v>3552</v>
      </c>
      <c r="AY812" s="71" t="s">
        <v>3971</v>
      </c>
    </row>
    <row r="813" spans="1:51" ht="12" customHeight="1" x14ac:dyDescent="0.25">
      <c r="A813" s="32">
        <v>1571</v>
      </c>
      <c r="B813" s="33" t="s">
        <v>5</v>
      </c>
      <c r="C813" s="34">
        <v>1597</v>
      </c>
      <c r="D813" s="32" t="str">
        <f t="shared" si="24"/>
        <v>1571X1597</v>
      </c>
      <c r="E813" s="53" t="s">
        <v>1626</v>
      </c>
      <c r="F813" s="61" t="s">
        <v>2418</v>
      </c>
      <c r="G813" s="41" t="s">
        <v>43</v>
      </c>
      <c r="H813" s="45"/>
      <c r="I813" s="32">
        <v>1571</v>
      </c>
      <c r="J813" s="63">
        <f>VLOOKUP(I813,pTRAIT!A:B,2,FALSE)</f>
        <v>0</v>
      </c>
      <c r="K813" s="63" t="s">
        <v>2724</v>
      </c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 t="s">
        <v>2728</v>
      </c>
      <c r="AB813" s="63" t="s">
        <v>2439</v>
      </c>
      <c r="AC813" s="63"/>
      <c r="AD813" s="34">
        <v>1597</v>
      </c>
      <c r="AE813" s="40" t="str">
        <f>VLOOKUP(AD813,pTRAIT!A:B,2,FALSE)</f>
        <v>EM5RTUeMi1Fr1Cf9PuY;NST=X / Y;NST=X</v>
      </c>
      <c r="AF813" s="63">
        <f>VLOOKUP($AD813,pTRAIT!$A:$X,7,FALSE)</f>
        <v>0</v>
      </c>
      <c r="AG813" s="63">
        <f>VLOOKUP($AD813,pTRAIT!$A:$X,8,FALSE)</f>
        <v>0</v>
      </c>
      <c r="AH813" s="63">
        <f>VLOOKUP($AD813,pTRAIT!$A:$X,9,FALSE)</f>
        <v>0</v>
      </c>
      <c r="AI813" s="63">
        <f>VLOOKUP($AD813,pTRAIT!$A:$X,10,FALSE)</f>
        <v>0</v>
      </c>
      <c r="AJ813" s="63">
        <f>VLOOKUP($AD813,pTRAIT!$A:$X,11,FALSE)</f>
        <v>0</v>
      </c>
      <c r="AK813" s="63">
        <f>VLOOKUP($AD813,pTRAIT!$A:$X,12,FALSE)</f>
        <v>0</v>
      </c>
      <c r="AL813" s="63">
        <f>VLOOKUP($AD813,pTRAIT!$A:$X,13,FALSE)</f>
        <v>0</v>
      </c>
      <c r="AM813" s="63">
        <f>VLOOKUP($AD813,pTRAIT!$A:$X,14,FALSE)</f>
        <v>0</v>
      </c>
      <c r="AN813" s="63">
        <f>VLOOKUP($AD813,pTRAIT!$A:$X,15,FALSE)</f>
        <v>0</v>
      </c>
      <c r="AO813" s="63">
        <f>VLOOKUP($AD813,pTRAIT!$A:$X,16,FALSE)</f>
        <v>0</v>
      </c>
      <c r="AP813" s="63">
        <f>VLOOKUP($AD813,pTRAIT!$A:$X,17,FALSE)</f>
        <v>0</v>
      </c>
      <c r="AQ813" s="63">
        <f>VLOOKUP($AD813,pTRAIT!$A:$X,18,FALSE)</f>
        <v>0</v>
      </c>
      <c r="AR813" s="63">
        <f>VLOOKUP($AD813,pTRAIT!$A:$X,19,FALSE)</f>
        <v>0</v>
      </c>
      <c r="AS813" s="63">
        <f>VLOOKUP($AD813,pTRAIT!$A:$X,20,FALSE)</f>
        <v>0</v>
      </c>
      <c r="AT813" s="63">
        <f>VLOOKUP($AD813,pTRAIT!$A:$X,21,FALSE)</f>
        <v>0</v>
      </c>
      <c r="AU813" s="63">
        <f>VLOOKUP($AD813,pTRAIT!$A:$X,22,FALSE)</f>
        <v>0</v>
      </c>
      <c r="AV813" s="63">
        <f>VLOOKUP($AD813,pTRAIT!$A:$X,23,FALSE)</f>
        <v>0</v>
      </c>
      <c r="AW813" s="63">
        <f>VLOOKUP($AD813,pTRAIT!$A:$X,24,FALSE)</f>
        <v>0</v>
      </c>
      <c r="AX813" s="67" t="s">
        <v>3553</v>
      </c>
      <c r="AY813" s="71" t="s">
        <v>3971</v>
      </c>
    </row>
    <row r="814" spans="1:51" ht="12" customHeight="1" x14ac:dyDescent="0.25">
      <c r="A814" s="32">
        <v>1571</v>
      </c>
      <c r="B814" s="33" t="s">
        <v>5</v>
      </c>
      <c r="C814" s="34">
        <v>1603</v>
      </c>
      <c r="D814" s="32" t="str">
        <f t="shared" si="24"/>
        <v>1571X1603</v>
      </c>
      <c r="E814" s="53" t="s">
        <v>1626</v>
      </c>
      <c r="F814" s="61" t="s">
        <v>2419</v>
      </c>
      <c r="G814" s="41" t="s">
        <v>43</v>
      </c>
      <c r="H814" s="45"/>
      <c r="I814" s="32">
        <v>1571</v>
      </c>
      <c r="J814" s="63">
        <f>VLOOKUP(I814,pTRAIT!A:B,2,FALSE)</f>
        <v>0</v>
      </c>
      <c r="K814" s="63" t="s">
        <v>2724</v>
      </c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 t="s">
        <v>2728</v>
      </c>
      <c r="AB814" s="63" t="s">
        <v>2439</v>
      </c>
      <c r="AC814" s="63"/>
      <c r="AD814" s="34">
        <v>1603</v>
      </c>
      <c r="AE814" s="40" t="str">
        <f>VLOOKUP(AD814,pTRAIT!A:B,2,FALSE)</f>
        <v>ERTUeMi1Pui10-SCHIY;NST=X / Y;NST=X</v>
      </c>
      <c r="AF814" s="63">
        <f>VLOOKUP($AD814,pTRAIT!$A:$X,7,FALSE)</f>
        <v>0</v>
      </c>
      <c r="AG814" s="63">
        <f>VLOOKUP($AD814,pTRAIT!$A:$X,8,FALSE)</f>
        <v>0</v>
      </c>
      <c r="AH814" s="63">
        <f>VLOOKUP($AD814,pTRAIT!$A:$X,9,FALSE)</f>
        <v>0</v>
      </c>
      <c r="AI814" s="63">
        <f>VLOOKUP($AD814,pTRAIT!$A:$X,10,FALSE)</f>
        <v>0</v>
      </c>
      <c r="AJ814" s="63">
        <f>VLOOKUP($AD814,pTRAIT!$A:$X,11,FALSE)</f>
        <v>0</v>
      </c>
      <c r="AK814" s="63">
        <f>VLOOKUP($AD814,pTRAIT!$A:$X,12,FALSE)</f>
        <v>0</v>
      </c>
      <c r="AL814" s="63">
        <f>VLOOKUP($AD814,pTRAIT!$A:$X,13,FALSE)</f>
        <v>0</v>
      </c>
      <c r="AM814" s="63">
        <f>VLOOKUP($AD814,pTRAIT!$A:$X,14,FALSE)</f>
        <v>0</v>
      </c>
      <c r="AN814" s="63">
        <f>VLOOKUP($AD814,pTRAIT!$A:$X,15,FALSE)</f>
        <v>0</v>
      </c>
      <c r="AO814" s="63">
        <f>VLOOKUP($AD814,pTRAIT!$A:$X,16,FALSE)</f>
        <v>0</v>
      </c>
      <c r="AP814" s="63">
        <f>VLOOKUP($AD814,pTRAIT!$A:$X,17,FALSE)</f>
        <v>0</v>
      </c>
      <c r="AQ814" s="63">
        <f>VLOOKUP($AD814,pTRAIT!$A:$X,18,FALSE)</f>
        <v>0</v>
      </c>
      <c r="AR814" s="63">
        <f>VLOOKUP($AD814,pTRAIT!$A:$X,19,FALSE)</f>
        <v>0</v>
      </c>
      <c r="AS814" s="63">
        <f>VLOOKUP($AD814,pTRAIT!$A:$X,20,FALSE)</f>
        <v>0</v>
      </c>
      <c r="AT814" s="63">
        <f>VLOOKUP($AD814,pTRAIT!$A:$X,21,FALSE)</f>
        <v>0</v>
      </c>
      <c r="AU814" s="63">
        <f>VLOOKUP($AD814,pTRAIT!$A:$X,22,FALSE)</f>
        <v>0</v>
      </c>
      <c r="AV814" s="63">
        <f>VLOOKUP($AD814,pTRAIT!$A:$X,23,FALSE)</f>
        <v>0</v>
      </c>
      <c r="AW814" s="63">
        <f>VLOOKUP($AD814,pTRAIT!$A:$X,24,FALSE)</f>
        <v>0</v>
      </c>
      <c r="AX814" s="67" t="s">
        <v>3554</v>
      </c>
      <c r="AY814" s="71" t="s">
        <v>3974</v>
      </c>
    </row>
    <row r="815" spans="1:51" ht="12" customHeight="1" x14ac:dyDescent="0.25">
      <c r="A815" s="32">
        <v>1571</v>
      </c>
      <c r="B815" s="33" t="s">
        <v>5</v>
      </c>
      <c r="C815" s="34">
        <v>1610</v>
      </c>
      <c r="D815" s="32" t="str">
        <f t="shared" si="24"/>
        <v>1571X1610</v>
      </c>
      <c r="E815" s="53" t="s">
        <v>1626</v>
      </c>
      <c r="F815" s="61" t="s">
        <v>2420</v>
      </c>
      <c r="G815" s="41" t="s">
        <v>43</v>
      </c>
      <c r="H815" s="45"/>
      <c r="I815" s="32">
        <v>1571</v>
      </c>
      <c r="J815" s="63">
        <f>VLOOKUP(I815,pTRAIT!A:B,2,FALSE)</f>
        <v>0</v>
      </c>
      <c r="K815" s="63" t="s">
        <v>2724</v>
      </c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 t="s">
        <v>2728</v>
      </c>
      <c r="AB815" s="63" t="s">
        <v>2439</v>
      </c>
      <c r="AC815" s="63"/>
      <c r="AD815" s="34">
        <v>1610</v>
      </c>
      <c r="AE815" s="40" t="str">
        <f>VLOOKUP(AD815,pTRAIT!A:B,2,FALSE)</f>
        <v>(E)RTUeMi1Pui10-SCHIY;NST=X / Y;NST=X</v>
      </c>
      <c r="AF815" s="63">
        <f>VLOOKUP($AD815,pTRAIT!$A:$X,7,FALSE)</f>
        <v>0</v>
      </c>
      <c r="AG815" s="63">
        <f>VLOOKUP($AD815,pTRAIT!$A:$X,8,FALSE)</f>
        <v>0</v>
      </c>
      <c r="AH815" s="63">
        <f>VLOOKUP($AD815,pTRAIT!$A:$X,9,FALSE)</f>
        <v>0</v>
      </c>
      <c r="AI815" s="63">
        <f>VLOOKUP($AD815,pTRAIT!$A:$X,10,FALSE)</f>
        <v>0</v>
      </c>
      <c r="AJ815" s="63">
        <f>VLOOKUP($AD815,pTRAIT!$A:$X,11,FALSE)</f>
        <v>0</v>
      </c>
      <c r="AK815" s="63">
        <f>VLOOKUP($AD815,pTRAIT!$A:$X,12,FALSE)</f>
        <v>0</v>
      </c>
      <c r="AL815" s="63">
        <f>VLOOKUP($AD815,pTRAIT!$A:$X,13,FALSE)</f>
        <v>0</v>
      </c>
      <c r="AM815" s="63">
        <f>VLOOKUP($AD815,pTRAIT!$A:$X,14,FALSE)</f>
        <v>0</v>
      </c>
      <c r="AN815" s="63">
        <f>VLOOKUP($AD815,pTRAIT!$A:$X,15,FALSE)</f>
        <v>0</v>
      </c>
      <c r="AO815" s="63">
        <f>VLOOKUP($AD815,pTRAIT!$A:$X,16,FALSE)</f>
        <v>0</v>
      </c>
      <c r="AP815" s="63">
        <f>VLOOKUP($AD815,pTRAIT!$A:$X,17,FALSE)</f>
        <v>0</v>
      </c>
      <c r="AQ815" s="63">
        <f>VLOOKUP($AD815,pTRAIT!$A:$X,18,FALSE)</f>
        <v>0</v>
      </c>
      <c r="AR815" s="63">
        <f>VLOOKUP($AD815,pTRAIT!$A:$X,19,FALSE)</f>
        <v>0</v>
      </c>
      <c r="AS815" s="63">
        <f>VLOOKUP($AD815,pTRAIT!$A:$X,20,FALSE)</f>
        <v>0</v>
      </c>
      <c r="AT815" s="63">
        <f>VLOOKUP($AD815,pTRAIT!$A:$X,21,FALSE)</f>
        <v>0</v>
      </c>
      <c r="AU815" s="63">
        <f>VLOOKUP($AD815,pTRAIT!$A:$X,22,FALSE)</f>
        <v>0</v>
      </c>
      <c r="AV815" s="63">
        <f>VLOOKUP($AD815,pTRAIT!$A:$X,23,FALSE)</f>
        <v>0</v>
      </c>
      <c r="AW815" s="63">
        <f>VLOOKUP($AD815,pTRAIT!$A:$X,24,FALSE)</f>
        <v>0</v>
      </c>
      <c r="AX815" s="67" t="s">
        <v>3555</v>
      </c>
      <c r="AY815" s="71" t="s">
        <v>3972</v>
      </c>
    </row>
    <row r="816" spans="1:51" ht="12" customHeight="1" x14ac:dyDescent="0.25">
      <c r="A816" s="32">
        <v>1571</v>
      </c>
      <c r="B816" s="33" t="s">
        <v>5</v>
      </c>
      <c r="C816" s="34">
        <v>1605</v>
      </c>
      <c r="D816" s="32" t="str">
        <f t="shared" si="24"/>
        <v>1571X1605</v>
      </c>
      <c r="E816" s="53" t="s">
        <v>1626</v>
      </c>
      <c r="F816" s="61" t="s">
        <v>2063</v>
      </c>
      <c r="G816" s="41" t="s">
        <v>43</v>
      </c>
      <c r="H816" s="45"/>
      <c r="I816" s="32">
        <v>1571</v>
      </c>
      <c r="J816" s="63">
        <f>VLOOKUP(I816,pTRAIT!A:B,2,FALSE)</f>
        <v>0</v>
      </c>
      <c r="K816" s="63" t="s">
        <v>2724</v>
      </c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 t="s">
        <v>2728</v>
      </c>
      <c r="AB816" s="63" t="s">
        <v>2439</v>
      </c>
      <c r="AC816" s="63"/>
      <c r="AD816" s="34">
        <v>1605</v>
      </c>
      <c r="AE816" s="40" t="str">
        <f>VLOOKUP(AD816,pTRAIT!A:B,2,FALSE)</f>
        <v>ERTUeMi1Pui10-SCHIY;NST=X / ;</v>
      </c>
      <c r="AF816" s="63">
        <f>VLOOKUP($AD816,pTRAIT!$A:$X,7,FALSE)</f>
        <v>0</v>
      </c>
      <c r="AG816" s="63">
        <f>VLOOKUP($AD816,pTRAIT!$A:$X,8,FALSE)</f>
        <v>0</v>
      </c>
      <c r="AH816" s="63">
        <f>VLOOKUP($AD816,pTRAIT!$A:$X,9,FALSE)</f>
        <v>0</v>
      </c>
      <c r="AI816" s="63">
        <f>VLOOKUP($AD816,pTRAIT!$A:$X,10,FALSE)</f>
        <v>0</v>
      </c>
      <c r="AJ816" s="63">
        <f>VLOOKUP($AD816,pTRAIT!$A:$X,11,FALSE)</f>
        <v>0</v>
      </c>
      <c r="AK816" s="63">
        <f>VLOOKUP($AD816,pTRAIT!$A:$X,12,FALSE)</f>
        <v>0</v>
      </c>
      <c r="AL816" s="63">
        <f>VLOOKUP($AD816,pTRAIT!$A:$X,13,FALSE)</f>
        <v>0</v>
      </c>
      <c r="AM816" s="63">
        <f>VLOOKUP($AD816,pTRAIT!$A:$X,14,FALSE)</f>
        <v>0</v>
      </c>
      <c r="AN816" s="63">
        <f>VLOOKUP($AD816,pTRAIT!$A:$X,15,FALSE)</f>
        <v>0</v>
      </c>
      <c r="AO816" s="63">
        <f>VLOOKUP($AD816,pTRAIT!$A:$X,16,FALSE)</f>
        <v>0</v>
      </c>
      <c r="AP816" s="63">
        <f>VLOOKUP($AD816,pTRAIT!$A:$X,17,FALSE)</f>
        <v>0</v>
      </c>
      <c r="AQ816" s="63">
        <f>VLOOKUP($AD816,pTRAIT!$A:$X,18,FALSE)</f>
        <v>0</v>
      </c>
      <c r="AR816" s="63">
        <f>VLOOKUP($AD816,pTRAIT!$A:$X,19,FALSE)</f>
        <v>0</v>
      </c>
      <c r="AS816" s="63">
        <f>VLOOKUP($AD816,pTRAIT!$A:$X,20,FALSE)</f>
        <v>0</v>
      </c>
      <c r="AT816" s="63">
        <f>VLOOKUP($AD816,pTRAIT!$A:$X,21,FALSE)</f>
        <v>0</v>
      </c>
      <c r="AU816" s="63">
        <f>VLOOKUP($AD816,pTRAIT!$A:$X,22,FALSE)</f>
        <v>0</v>
      </c>
      <c r="AV816" s="63">
        <f>VLOOKUP($AD816,pTRAIT!$A:$X,23,FALSE)</f>
        <v>0</v>
      </c>
      <c r="AW816" s="63">
        <f>VLOOKUP($AD816,pTRAIT!$A:$X,24,FALSE)</f>
        <v>0</v>
      </c>
      <c r="AX816" s="67" t="s">
        <v>3556</v>
      </c>
      <c r="AY816" s="71" t="s">
        <v>3975</v>
      </c>
    </row>
    <row r="817" spans="1:51" ht="12" customHeight="1" x14ac:dyDescent="0.25">
      <c r="A817" s="32">
        <v>1571</v>
      </c>
      <c r="B817" s="33" t="s">
        <v>5</v>
      </c>
      <c r="C817" s="34">
        <v>1606</v>
      </c>
      <c r="D817" s="32" t="str">
        <f t="shared" si="24"/>
        <v>1571X1606</v>
      </c>
      <c r="E817" s="53" t="s">
        <v>1626</v>
      </c>
      <c r="F817" s="61" t="s">
        <v>2064</v>
      </c>
      <c r="G817" s="41" t="s">
        <v>43</v>
      </c>
      <c r="H817" s="45"/>
      <c r="I817" s="32">
        <v>1571</v>
      </c>
      <c r="J817" s="63">
        <f>VLOOKUP(I817,pTRAIT!A:B,2,FALSE)</f>
        <v>0</v>
      </c>
      <c r="K817" s="63" t="s">
        <v>2724</v>
      </c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 t="s">
        <v>2728</v>
      </c>
      <c r="AB817" s="63" t="s">
        <v>2439</v>
      </c>
      <c r="AC817" s="63"/>
      <c r="AD817" s="34">
        <v>1606</v>
      </c>
      <c r="AE817" s="40" t="str">
        <f>VLOOKUP(AD817,pTRAIT!A:B,2,FALSE)</f>
        <v>ERTUeMi1Pui10-SCHIY;NST=X / ;</v>
      </c>
      <c r="AF817" s="63">
        <f>VLOOKUP($AD817,pTRAIT!$A:$X,7,FALSE)</f>
        <v>0</v>
      </c>
      <c r="AG817" s="63">
        <f>VLOOKUP($AD817,pTRAIT!$A:$X,8,FALSE)</f>
        <v>0</v>
      </c>
      <c r="AH817" s="63">
        <f>VLOOKUP($AD817,pTRAIT!$A:$X,9,FALSE)</f>
        <v>0</v>
      </c>
      <c r="AI817" s="63">
        <f>VLOOKUP($AD817,pTRAIT!$A:$X,10,FALSE)</f>
        <v>0</v>
      </c>
      <c r="AJ817" s="63">
        <f>VLOOKUP($AD817,pTRAIT!$A:$X,11,FALSE)</f>
        <v>0</v>
      </c>
      <c r="AK817" s="63">
        <f>VLOOKUP($AD817,pTRAIT!$A:$X,12,FALSE)</f>
        <v>0</v>
      </c>
      <c r="AL817" s="63">
        <f>VLOOKUP($AD817,pTRAIT!$A:$X,13,FALSE)</f>
        <v>0</v>
      </c>
      <c r="AM817" s="63">
        <f>VLOOKUP($AD817,pTRAIT!$A:$X,14,FALSE)</f>
        <v>0</v>
      </c>
      <c r="AN817" s="63">
        <f>VLOOKUP($AD817,pTRAIT!$A:$X,15,FALSE)</f>
        <v>0</v>
      </c>
      <c r="AO817" s="63">
        <f>VLOOKUP($AD817,pTRAIT!$A:$X,16,FALSE)</f>
        <v>0</v>
      </c>
      <c r="AP817" s="63">
        <f>VLOOKUP($AD817,pTRAIT!$A:$X,17,FALSE)</f>
        <v>0</v>
      </c>
      <c r="AQ817" s="63">
        <f>VLOOKUP($AD817,pTRAIT!$A:$X,18,FALSE)</f>
        <v>0</v>
      </c>
      <c r="AR817" s="63">
        <f>VLOOKUP($AD817,pTRAIT!$A:$X,19,FALSE)</f>
        <v>0</v>
      </c>
      <c r="AS817" s="63">
        <f>VLOOKUP($AD817,pTRAIT!$A:$X,20,FALSE)</f>
        <v>0</v>
      </c>
      <c r="AT817" s="63">
        <f>VLOOKUP($AD817,pTRAIT!$A:$X,21,FALSE)</f>
        <v>0</v>
      </c>
      <c r="AU817" s="63">
        <f>VLOOKUP($AD817,pTRAIT!$A:$X,22,FALSE)</f>
        <v>0</v>
      </c>
      <c r="AV817" s="63">
        <f>VLOOKUP($AD817,pTRAIT!$A:$X,23,FALSE)</f>
        <v>0</v>
      </c>
      <c r="AW817" s="63">
        <f>VLOOKUP($AD817,pTRAIT!$A:$X,24,FALSE)</f>
        <v>0</v>
      </c>
      <c r="AX817" s="67" t="s">
        <v>3557</v>
      </c>
      <c r="AY817" s="71" t="s">
        <v>3975</v>
      </c>
    </row>
    <row r="818" spans="1:51" ht="12" customHeight="1" x14ac:dyDescent="0.25">
      <c r="A818" s="32">
        <v>1571</v>
      </c>
      <c r="B818" s="33" t="s">
        <v>5</v>
      </c>
      <c r="C818" s="34">
        <v>1601</v>
      </c>
      <c r="D818" s="32" t="str">
        <f t="shared" si="24"/>
        <v>1571X1601</v>
      </c>
      <c r="E818" s="53" t="s">
        <v>1626</v>
      </c>
      <c r="F818" s="61" t="s">
        <v>2065</v>
      </c>
      <c r="G818" s="41" t="s">
        <v>43</v>
      </c>
      <c r="H818" s="45"/>
      <c r="I818" s="32">
        <v>1571</v>
      </c>
      <c r="J818" s="63">
        <f>VLOOKUP(I818,pTRAIT!A:B,2,FALSE)</f>
        <v>0</v>
      </c>
      <c r="K818" s="63" t="s">
        <v>2724</v>
      </c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 t="s">
        <v>2728</v>
      </c>
      <c r="AB818" s="63" t="s">
        <v>2439</v>
      </c>
      <c r="AC818" s="63"/>
      <c r="AD818" s="34">
        <v>1601</v>
      </c>
      <c r="AE818" s="40" t="str">
        <f>VLOOKUP(AD818,pTRAIT!A:B,2,FALSE)</f>
        <v>ERTUeMi1Pui10-SCHIY;NST=X / Y;NST=X</v>
      </c>
      <c r="AF818" s="63">
        <f>VLOOKUP($AD818,pTRAIT!$A:$X,7,FALSE)</f>
        <v>0</v>
      </c>
      <c r="AG818" s="63">
        <f>VLOOKUP($AD818,pTRAIT!$A:$X,8,FALSE)</f>
        <v>0</v>
      </c>
      <c r="AH818" s="63">
        <f>VLOOKUP($AD818,pTRAIT!$A:$X,9,FALSE)</f>
        <v>0</v>
      </c>
      <c r="AI818" s="63">
        <f>VLOOKUP($AD818,pTRAIT!$A:$X,10,FALSE)</f>
        <v>0</v>
      </c>
      <c r="AJ818" s="63">
        <f>VLOOKUP($AD818,pTRAIT!$A:$X,11,FALSE)</f>
        <v>0</v>
      </c>
      <c r="AK818" s="63">
        <f>VLOOKUP($AD818,pTRAIT!$A:$X,12,FALSE)</f>
        <v>0</v>
      </c>
      <c r="AL818" s="63">
        <f>VLOOKUP($AD818,pTRAIT!$A:$X,13,FALSE)</f>
        <v>0</v>
      </c>
      <c r="AM818" s="63">
        <f>VLOOKUP($AD818,pTRAIT!$A:$X,14,FALSE)</f>
        <v>0</v>
      </c>
      <c r="AN818" s="63">
        <f>VLOOKUP($AD818,pTRAIT!$A:$X,15,FALSE)</f>
        <v>0</v>
      </c>
      <c r="AO818" s="63">
        <f>VLOOKUP($AD818,pTRAIT!$A:$X,16,FALSE)</f>
        <v>0</v>
      </c>
      <c r="AP818" s="63">
        <f>VLOOKUP($AD818,pTRAIT!$A:$X,17,FALSE)</f>
        <v>0</v>
      </c>
      <c r="AQ818" s="63">
        <f>VLOOKUP($AD818,pTRAIT!$A:$X,18,FALSE)</f>
        <v>0</v>
      </c>
      <c r="AR818" s="63">
        <f>VLOOKUP($AD818,pTRAIT!$A:$X,19,FALSE)</f>
        <v>0</v>
      </c>
      <c r="AS818" s="63">
        <f>VLOOKUP($AD818,pTRAIT!$A:$X,20,FALSE)</f>
        <v>0</v>
      </c>
      <c r="AT818" s="63">
        <f>VLOOKUP($AD818,pTRAIT!$A:$X,21,FALSE)</f>
        <v>0</v>
      </c>
      <c r="AU818" s="63">
        <f>VLOOKUP($AD818,pTRAIT!$A:$X,22,FALSE)</f>
        <v>0</v>
      </c>
      <c r="AV818" s="63">
        <f>VLOOKUP($AD818,pTRAIT!$A:$X,23,FALSE)</f>
        <v>0</v>
      </c>
      <c r="AW818" s="63">
        <f>VLOOKUP($AD818,pTRAIT!$A:$X,24,FALSE)</f>
        <v>0</v>
      </c>
      <c r="AX818" s="67" t="s">
        <v>3558</v>
      </c>
      <c r="AY818" s="71" t="s">
        <v>3974</v>
      </c>
    </row>
    <row r="819" spans="1:51" ht="12" customHeight="1" x14ac:dyDescent="0.25">
      <c r="A819" s="32">
        <v>1571</v>
      </c>
      <c r="B819" s="33" t="s">
        <v>5</v>
      </c>
      <c r="C819" s="34">
        <v>1602</v>
      </c>
      <c r="D819" s="32" t="str">
        <f t="shared" si="24"/>
        <v>1571X1602</v>
      </c>
      <c r="E819" s="53" t="s">
        <v>1626</v>
      </c>
      <c r="F819" s="61" t="s">
        <v>2066</v>
      </c>
      <c r="G819" s="41" t="s">
        <v>43</v>
      </c>
      <c r="H819" s="45"/>
      <c r="I819" s="32">
        <v>1571</v>
      </c>
      <c r="J819" s="63">
        <f>VLOOKUP(I819,pTRAIT!A:B,2,FALSE)</f>
        <v>0</v>
      </c>
      <c r="K819" s="63" t="s">
        <v>2724</v>
      </c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 t="s">
        <v>2728</v>
      </c>
      <c r="AB819" s="63" t="s">
        <v>2439</v>
      </c>
      <c r="AC819" s="63"/>
      <c r="AD819" s="34">
        <v>1602</v>
      </c>
      <c r="AE819" s="40" t="str">
        <f>VLOOKUP(AD819,pTRAIT!A:B,2,FALSE)</f>
        <v>ERTUeMi1Pui10-SCHIY;NST=X / Y;NST=X</v>
      </c>
      <c r="AF819" s="63">
        <f>VLOOKUP($AD819,pTRAIT!$A:$X,7,FALSE)</f>
        <v>0</v>
      </c>
      <c r="AG819" s="63">
        <f>VLOOKUP($AD819,pTRAIT!$A:$X,8,FALSE)</f>
        <v>0</v>
      </c>
      <c r="AH819" s="63">
        <f>VLOOKUP($AD819,pTRAIT!$A:$X,9,FALSE)</f>
        <v>0</v>
      </c>
      <c r="AI819" s="63">
        <f>VLOOKUP($AD819,pTRAIT!$A:$X,10,FALSE)</f>
        <v>0</v>
      </c>
      <c r="AJ819" s="63">
        <f>VLOOKUP($AD819,pTRAIT!$A:$X,11,FALSE)</f>
        <v>0</v>
      </c>
      <c r="AK819" s="63">
        <f>VLOOKUP($AD819,pTRAIT!$A:$X,12,FALSE)</f>
        <v>0</v>
      </c>
      <c r="AL819" s="63">
        <f>VLOOKUP($AD819,pTRAIT!$A:$X,13,FALSE)</f>
        <v>0</v>
      </c>
      <c r="AM819" s="63">
        <f>VLOOKUP($AD819,pTRAIT!$A:$X,14,FALSE)</f>
        <v>0</v>
      </c>
      <c r="AN819" s="63">
        <f>VLOOKUP($AD819,pTRAIT!$A:$X,15,FALSE)</f>
        <v>0</v>
      </c>
      <c r="AO819" s="63">
        <f>VLOOKUP($AD819,pTRAIT!$A:$X,16,FALSE)</f>
        <v>0</v>
      </c>
      <c r="AP819" s="63">
        <f>VLOOKUP($AD819,pTRAIT!$A:$X,17,FALSE)</f>
        <v>0</v>
      </c>
      <c r="AQ819" s="63">
        <f>VLOOKUP($AD819,pTRAIT!$A:$X,18,FALSE)</f>
        <v>0</v>
      </c>
      <c r="AR819" s="63">
        <f>VLOOKUP($AD819,pTRAIT!$A:$X,19,FALSE)</f>
        <v>0</v>
      </c>
      <c r="AS819" s="63">
        <f>VLOOKUP($AD819,pTRAIT!$A:$X,20,FALSE)</f>
        <v>0</v>
      </c>
      <c r="AT819" s="63">
        <f>VLOOKUP($AD819,pTRAIT!$A:$X,21,FALSE)</f>
        <v>0</v>
      </c>
      <c r="AU819" s="63">
        <f>VLOOKUP($AD819,pTRAIT!$A:$X,22,FALSE)</f>
        <v>0</v>
      </c>
      <c r="AV819" s="63">
        <f>VLOOKUP($AD819,pTRAIT!$A:$X,23,FALSE)</f>
        <v>0</v>
      </c>
      <c r="AW819" s="63">
        <f>VLOOKUP($AD819,pTRAIT!$A:$X,24,FALSE)</f>
        <v>0</v>
      </c>
      <c r="AX819" s="67" t="s">
        <v>3559</v>
      </c>
      <c r="AY819" s="71" t="s">
        <v>3974</v>
      </c>
    </row>
    <row r="820" spans="1:51" ht="12" customHeight="1" x14ac:dyDescent="0.25">
      <c r="A820" s="32">
        <v>1572</v>
      </c>
      <c r="B820" s="33" t="s">
        <v>5</v>
      </c>
      <c r="C820" s="34">
        <v>1588</v>
      </c>
      <c r="D820" s="32" t="str">
        <f t="shared" si="24"/>
        <v>1572X1588</v>
      </c>
      <c r="E820" s="53" t="s">
        <v>1626</v>
      </c>
      <c r="F820" s="61" t="s">
        <v>2420</v>
      </c>
      <c r="G820" s="41" t="s">
        <v>43</v>
      </c>
      <c r="H820" s="45"/>
      <c r="I820" s="32">
        <v>1572</v>
      </c>
      <c r="J820" s="63">
        <f>VLOOKUP(I820,pTRAIT!A:B,2,FALSE)</f>
        <v>0</v>
      </c>
      <c r="K820" s="63" t="s">
        <v>2724</v>
      </c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 t="s">
        <v>2728</v>
      </c>
      <c r="AB820" s="63" t="s">
        <v>2439</v>
      </c>
      <c r="AC820" s="63"/>
      <c r="AD820" s="34">
        <v>1588</v>
      </c>
      <c r="AE820" s="40" t="str">
        <f>VLOOKUP(AD820,pTRAIT!A:B,2,FALSE)</f>
        <v>EM5RTUeMi1Fr1Cf9PuY;NST=X / Y;NST=X</v>
      </c>
      <c r="AF820" s="63">
        <f>VLOOKUP($AD820,pTRAIT!$A:$X,7,FALSE)</f>
        <v>0</v>
      </c>
      <c r="AG820" s="63">
        <f>VLOOKUP($AD820,pTRAIT!$A:$X,8,FALSE)</f>
        <v>0</v>
      </c>
      <c r="AH820" s="63">
        <f>VLOOKUP($AD820,pTRAIT!$A:$X,9,FALSE)</f>
        <v>0</v>
      </c>
      <c r="AI820" s="63">
        <f>VLOOKUP($AD820,pTRAIT!$A:$X,10,FALSE)</f>
        <v>0</v>
      </c>
      <c r="AJ820" s="63">
        <f>VLOOKUP($AD820,pTRAIT!$A:$X,11,FALSE)</f>
        <v>0</v>
      </c>
      <c r="AK820" s="63">
        <f>VLOOKUP($AD820,pTRAIT!$A:$X,12,FALSE)</f>
        <v>0</v>
      </c>
      <c r="AL820" s="63">
        <f>VLOOKUP($AD820,pTRAIT!$A:$X,13,FALSE)</f>
        <v>0</v>
      </c>
      <c r="AM820" s="63">
        <f>VLOOKUP($AD820,pTRAIT!$A:$X,14,FALSE)</f>
        <v>0</v>
      </c>
      <c r="AN820" s="63">
        <f>VLOOKUP($AD820,pTRAIT!$A:$X,15,FALSE)</f>
        <v>0</v>
      </c>
      <c r="AO820" s="63">
        <f>VLOOKUP($AD820,pTRAIT!$A:$X,16,FALSE)</f>
        <v>0</v>
      </c>
      <c r="AP820" s="63">
        <f>VLOOKUP($AD820,pTRAIT!$A:$X,17,FALSE)</f>
        <v>0</v>
      </c>
      <c r="AQ820" s="63">
        <f>VLOOKUP($AD820,pTRAIT!$A:$X,18,FALSE)</f>
        <v>0</v>
      </c>
      <c r="AR820" s="63">
        <f>VLOOKUP($AD820,pTRAIT!$A:$X,19,FALSE)</f>
        <v>0</v>
      </c>
      <c r="AS820" s="63">
        <f>VLOOKUP($AD820,pTRAIT!$A:$X,20,FALSE)</f>
        <v>0</v>
      </c>
      <c r="AT820" s="63">
        <f>VLOOKUP($AD820,pTRAIT!$A:$X,21,FALSE)</f>
        <v>0</v>
      </c>
      <c r="AU820" s="63">
        <f>VLOOKUP($AD820,pTRAIT!$A:$X,22,FALSE)</f>
        <v>0</v>
      </c>
      <c r="AV820" s="63">
        <f>VLOOKUP($AD820,pTRAIT!$A:$X,23,FALSE)</f>
        <v>0</v>
      </c>
      <c r="AW820" s="63">
        <f>VLOOKUP($AD820,pTRAIT!$A:$X,24,FALSE)</f>
        <v>0</v>
      </c>
      <c r="AX820" s="67" t="s">
        <v>3560</v>
      </c>
      <c r="AY820" s="71" t="s">
        <v>3971</v>
      </c>
    </row>
    <row r="821" spans="1:51" ht="12" customHeight="1" x14ac:dyDescent="0.25">
      <c r="A821" s="32">
        <v>1572</v>
      </c>
      <c r="B821" s="33" t="s">
        <v>5</v>
      </c>
      <c r="C821" s="34">
        <v>1598</v>
      </c>
      <c r="D821" s="32" t="str">
        <f t="shared" si="24"/>
        <v>1572X1598</v>
      </c>
      <c r="E821" s="53" t="s">
        <v>1626</v>
      </c>
      <c r="F821" s="61" t="s">
        <v>2421</v>
      </c>
      <c r="G821" s="41" t="s">
        <v>43</v>
      </c>
      <c r="H821" s="45"/>
      <c r="I821" s="32">
        <v>1572</v>
      </c>
      <c r="J821" s="63">
        <f>VLOOKUP(I821,pTRAIT!A:B,2,FALSE)</f>
        <v>0</v>
      </c>
      <c r="K821" s="63" t="s">
        <v>2724</v>
      </c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 t="s">
        <v>2728</v>
      </c>
      <c r="AB821" s="63" t="s">
        <v>2439</v>
      </c>
      <c r="AC821" s="63"/>
      <c r="AD821" s="34">
        <v>1598</v>
      </c>
      <c r="AE821" s="40" t="str">
        <f>VLOOKUP(AD821,pTRAIT!A:B,2,FALSE)</f>
        <v>EM5RTUeMi1Fr1Cf9PuY;NST=X / Y;NST=X</v>
      </c>
      <c r="AF821" s="63">
        <f>VLOOKUP($AD821,pTRAIT!$A:$X,7,FALSE)</f>
        <v>0</v>
      </c>
      <c r="AG821" s="63">
        <f>VLOOKUP($AD821,pTRAIT!$A:$X,8,FALSE)</f>
        <v>0</v>
      </c>
      <c r="AH821" s="63">
        <f>VLOOKUP($AD821,pTRAIT!$A:$X,9,FALSE)</f>
        <v>0</v>
      </c>
      <c r="AI821" s="63">
        <f>VLOOKUP($AD821,pTRAIT!$A:$X,10,FALSE)</f>
        <v>0</v>
      </c>
      <c r="AJ821" s="63">
        <f>VLOOKUP($AD821,pTRAIT!$A:$X,11,FALSE)</f>
        <v>0</v>
      </c>
      <c r="AK821" s="63">
        <f>VLOOKUP($AD821,pTRAIT!$A:$X,12,FALSE)</f>
        <v>0</v>
      </c>
      <c r="AL821" s="63">
        <f>VLOOKUP($AD821,pTRAIT!$A:$X,13,FALSE)</f>
        <v>0</v>
      </c>
      <c r="AM821" s="63">
        <f>VLOOKUP($AD821,pTRAIT!$A:$X,14,FALSE)</f>
        <v>0</v>
      </c>
      <c r="AN821" s="63">
        <f>VLOOKUP($AD821,pTRAIT!$A:$X,15,FALSE)</f>
        <v>0</v>
      </c>
      <c r="AO821" s="63">
        <f>VLOOKUP($AD821,pTRAIT!$A:$X,16,FALSE)</f>
        <v>0</v>
      </c>
      <c r="AP821" s="63">
        <f>VLOOKUP($AD821,pTRAIT!$A:$X,17,FALSE)</f>
        <v>0</v>
      </c>
      <c r="AQ821" s="63">
        <f>VLOOKUP($AD821,pTRAIT!$A:$X,18,FALSE)</f>
        <v>0</v>
      </c>
      <c r="AR821" s="63">
        <f>VLOOKUP($AD821,pTRAIT!$A:$X,19,FALSE)</f>
        <v>0</v>
      </c>
      <c r="AS821" s="63">
        <f>VLOOKUP($AD821,pTRAIT!$A:$X,20,FALSE)</f>
        <v>0</v>
      </c>
      <c r="AT821" s="63">
        <f>VLOOKUP($AD821,pTRAIT!$A:$X,21,FALSE)</f>
        <v>0</v>
      </c>
      <c r="AU821" s="63">
        <f>VLOOKUP($AD821,pTRAIT!$A:$X,22,FALSE)</f>
        <v>0</v>
      </c>
      <c r="AV821" s="63">
        <f>VLOOKUP($AD821,pTRAIT!$A:$X,23,FALSE)</f>
        <v>0</v>
      </c>
      <c r="AW821" s="63">
        <f>VLOOKUP($AD821,pTRAIT!$A:$X,24,FALSE)</f>
        <v>0</v>
      </c>
      <c r="AX821" s="67" t="s">
        <v>3561</v>
      </c>
      <c r="AY821" s="71" t="s">
        <v>3971</v>
      </c>
    </row>
    <row r="822" spans="1:51" ht="12" customHeight="1" x14ac:dyDescent="0.25">
      <c r="A822" s="32">
        <v>1572</v>
      </c>
      <c r="B822" s="33" t="s">
        <v>5</v>
      </c>
      <c r="C822" s="34">
        <v>1604</v>
      </c>
      <c r="D822" s="32" t="str">
        <f t="shared" si="24"/>
        <v>1572X1604</v>
      </c>
      <c r="E822" s="53" t="s">
        <v>1626</v>
      </c>
      <c r="F822" s="61" t="s">
        <v>2422</v>
      </c>
      <c r="G822" s="41" t="s">
        <v>43</v>
      </c>
      <c r="H822" s="45"/>
      <c r="I822" s="32">
        <v>1572</v>
      </c>
      <c r="J822" s="63">
        <f>VLOOKUP(I822,pTRAIT!A:B,2,FALSE)</f>
        <v>0</v>
      </c>
      <c r="K822" s="63" t="s">
        <v>2724</v>
      </c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 t="s">
        <v>2728</v>
      </c>
      <c r="AB822" s="63" t="s">
        <v>2439</v>
      </c>
      <c r="AC822" s="63"/>
      <c r="AD822" s="34">
        <v>1604</v>
      </c>
      <c r="AE822" s="40" t="str">
        <f>VLOOKUP(AD822,pTRAIT!A:B,2,FALSE)</f>
        <v>ERTUeMi1Pui10-SCHIY;NST=X / Y;NST=X</v>
      </c>
      <c r="AF822" s="63">
        <f>VLOOKUP($AD822,pTRAIT!$A:$X,7,FALSE)</f>
        <v>0</v>
      </c>
      <c r="AG822" s="63">
        <f>VLOOKUP($AD822,pTRAIT!$A:$X,8,FALSE)</f>
        <v>0</v>
      </c>
      <c r="AH822" s="63">
        <f>VLOOKUP($AD822,pTRAIT!$A:$X,9,FALSE)</f>
        <v>0</v>
      </c>
      <c r="AI822" s="63">
        <f>VLOOKUP($AD822,pTRAIT!$A:$X,10,FALSE)</f>
        <v>0</v>
      </c>
      <c r="AJ822" s="63">
        <f>VLOOKUP($AD822,pTRAIT!$A:$X,11,FALSE)</f>
        <v>0</v>
      </c>
      <c r="AK822" s="63">
        <f>VLOOKUP($AD822,pTRAIT!$A:$X,12,FALSE)</f>
        <v>0</v>
      </c>
      <c r="AL822" s="63">
        <f>VLOOKUP($AD822,pTRAIT!$A:$X,13,FALSE)</f>
        <v>0</v>
      </c>
      <c r="AM822" s="63">
        <f>VLOOKUP($AD822,pTRAIT!$A:$X,14,FALSE)</f>
        <v>0</v>
      </c>
      <c r="AN822" s="63">
        <f>VLOOKUP($AD822,pTRAIT!$A:$X,15,FALSE)</f>
        <v>0</v>
      </c>
      <c r="AO822" s="63">
        <f>VLOOKUP($AD822,pTRAIT!$A:$X,16,FALSE)</f>
        <v>0</v>
      </c>
      <c r="AP822" s="63">
        <f>VLOOKUP($AD822,pTRAIT!$A:$X,17,FALSE)</f>
        <v>0</v>
      </c>
      <c r="AQ822" s="63">
        <f>VLOOKUP($AD822,pTRAIT!$A:$X,18,FALSE)</f>
        <v>0</v>
      </c>
      <c r="AR822" s="63">
        <f>VLOOKUP($AD822,pTRAIT!$A:$X,19,FALSE)</f>
        <v>0</v>
      </c>
      <c r="AS822" s="63">
        <f>VLOOKUP($AD822,pTRAIT!$A:$X,20,FALSE)</f>
        <v>0</v>
      </c>
      <c r="AT822" s="63">
        <f>VLOOKUP($AD822,pTRAIT!$A:$X,21,FALSE)</f>
        <v>0</v>
      </c>
      <c r="AU822" s="63">
        <f>VLOOKUP($AD822,pTRAIT!$A:$X,22,FALSE)</f>
        <v>0</v>
      </c>
      <c r="AV822" s="63">
        <f>VLOOKUP($AD822,pTRAIT!$A:$X,23,FALSE)</f>
        <v>0</v>
      </c>
      <c r="AW822" s="63">
        <f>VLOOKUP($AD822,pTRAIT!$A:$X,24,FALSE)</f>
        <v>0</v>
      </c>
      <c r="AX822" s="67" t="s">
        <v>3562</v>
      </c>
      <c r="AY822" s="71" t="s">
        <v>3974</v>
      </c>
    </row>
    <row r="823" spans="1:51" ht="12" customHeight="1" x14ac:dyDescent="0.25">
      <c r="A823" s="32">
        <v>1572</v>
      </c>
      <c r="B823" s="33" t="s">
        <v>5</v>
      </c>
      <c r="C823" s="34">
        <v>1611</v>
      </c>
      <c r="D823" s="32" t="str">
        <f t="shared" si="24"/>
        <v>1572X1611</v>
      </c>
      <c r="E823" s="53" t="s">
        <v>1626</v>
      </c>
      <c r="F823" s="61" t="s">
        <v>2423</v>
      </c>
      <c r="G823" s="41" t="s">
        <v>43</v>
      </c>
      <c r="H823" s="45"/>
      <c r="I823" s="32">
        <v>1572</v>
      </c>
      <c r="J823" s="63">
        <f>VLOOKUP(I823,pTRAIT!A:B,2,FALSE)</f>
        <v>0</v>
      </c>
      <c r="K823" s="63" t="s">
        <v>2724</v>
      </c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 t="s">
        <v>2728</v>
      </c>
      <c r="AB823" s="63" t="s">
        <v>2439</v>
      </c>
      <c r="AC823" s="63"/>
      <c r="AD823" s="34">
        <v>1611</v>
      </c>
      <c r="AE823" s="40" t="str">
        <f>VLOOKUP(AD823,pTRAIT!A:B,2,FALSE)</f>
        <v>(E)RTUeMi1Pui10-SCHIY;NST=X / Y;NST=X</v>
      </c>
      <c r="AF823" s="63">
        <f>VLOOKUP($AD823,pTRAIT!$A:$X,7,FALSE)</f>
        <v>0</v>
      </c>
      <c r="AG823" s="63">
        <f>VLOOKUP($AD823,pTRAIT!$A:$X,8,FALSE)</f>
        <v>0</v>
      </c>
      <c r="AH823" s="63">
        <f>VLOOKUP($AD823,pTRAIT!$A:$X,9,FALSE)</f>
        <v>0</v>
      </c>
      <c r="AI823" s="63">
        <f>VLOOKUP($AD823,pTRAIT!$A:$X,10,FALSE)</f>
        <v>0</v>
      </c>
      <c r="AJ823" s="63">
        <f>VLOOKUP($AD823,pTRAIT!$A:$X,11,FALSE)</f>
        <v>0</v>
      </c>
      <c r="AK823" s="63">
        <f>VLOOKUP($AD823,pTRAIT!$A:$X,12,FALSE)</f>
        <v>0</v>
      </c>
      <c r="AL823" s="63">
        <f>VLOOKUP($AD823,pTRAIT!$A:$X,13,FALSE)</f>
        <v>0</v>
      </c>
      <c r="AM823" s="63">
        <f>VLOOKUP($AD823,pTRAIT!$A:$X,14,FALSE)</f>
        <v>0</v>
      </c>
      <c r="AN823" s="63">
        <f>VLOOKUP($AD823,pTRAIT!$A:$X,15,FALSE)</f>
        <v>0</v>
      </c>
      <c r="AO823" s="63">
        <f>VLOOKUP($AD823,pTRAIT!$A:$X,16,FALSE)</f>
        <v>0</v>
      </c>
      <c r="AP823" s="63">
        <f>VLOOKUP($AD823,pTRAIT!$A:$X,17,FALSE)</f>
        <v>0</v>
      </c>
      <c r="AQ823" s="63">
        <f>VLOOKUP($AD823,pTRAIT!$A:$X,18,FALSE)</f>
        <v>0</v>
      </c>
      <c r="AR823" s="63">
        <f>VLOOKUP($AD823,pTRAIT!$A:$X,19,FALSE)</f>
        <v>0</v>
      </c>
      <c r="AS823" s="63">
        <f>VLOOKUP($AD823,pTRAIT!$A:$X,20,FALSE)</f>
        <v>0</v>
      </c>
      <c r="AT823" s="63">
        <f>VLOOKUP($AD823,pTRAIT!$A:$X,21,FALSE)</f>
        <v>0</v>
      </c>
      <c r="AU823" s="63">
        <f>VLOOKUP($AD823,pTRAIT!$A:$X,22,FALSE)</f>
        <v>0</v>
      </c>
      <c r="AV823" s="63">
        <f>VLOOKUP($AD823,pTRAIT!$A:$X,23,FALSE)</f>
        <v>0</v>
      </c>
      <c r="AW823" s="63">
        <f>VLOOKUP($AD823,pTRAIT!$A:$X,24,FALSE)</f>
        <v>0</v>
      </c>
      <c r="AX823" s="67" t="s">
        <v>3563</v>
      </c>
      <c r="AY823" s="71" t="s">
        <v>3972</v>
      </c>
    </row>
    <row r="824" spans="1:51" ht="12" customHeight="1" x14ac:dyDescent="0.25">
      <c r="A824" s="32">
        <v>1572</v>
      </c>
      <c r="B824" s="33" t="s">
        <v>5</v>
      </c>
      <c r="C824" s="34">
        <v>1612</v>
      </c>
      <c r="D824" s="32" t="str">
        <f t="shared" si="24"/>
        <v>1572X1612</v>
      </c>
      <c r="E824" s="53" t="s">
        <v>1626</v>
      </c>
      <c r="F824" s="61" t="s">
        <v>2063</v>
      </c>
      <c r="G824" s="41" t="s">
        <v>43</v>
      </c>
      <c r="H824" s="45"/>
      <c r="I824" s="32">
        <v>1572</v>
      </c>
      <c r="J824" s="63">
        <f>VLOOKUP(I824,pTRAIT!A:B,2,FALSE)</f>
        <v>0</v>
      </c>
      <c r="K824" s="63" t="s">
        <v>2724</v>
      </c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 t="s">
        <v>2728</v>
      </c>
      <c r="AB824" s="63" t="s">
        <v>2439</v>
      </c>
      <c r="AC824" s="63"/>
      <c r="AD824" s="34">
        <v>1612</v>
      </c>
      <c r="AE824" s="40" t="str">
        <f>VLOOKUP(AD824,pTRAIT!A:B,2,FALSE)</f>
        <v>(E)RTUeMi1Pui10-SCHIY;NST=X / ;</v>
      </c>
      <c r="AF824" s="63">
        <f>VLOOKUP($AD824,pTRAIT!$A:$X,7,FALSE)</f>
        <v>0</v>
      </c>
      <c r="AG824" s="63">
        <f>VLOOKUP($AD824,pTRAIT!$A:$X,8,FALSE)</f>
        <v>0</v>
      </c>
      <c r="AH824" s="63">
        <f>VLOOKUP($AD824,pTRAIT!$A:$X,9,FALSE)</f>
        <v>0</v>
      </c>
      <c r="AI824" s="63">
        <f>VLOOKUP($AD824,pTRAIT!$A:$X,10,FALSE)</f>
        <v>0</v>
      </c>
      <c r="AJ824" s="63">
        <f>VLOOKUP($AD824,pTRAIT!$A:$X,11,FALSE)</f>
        <v>0</v>
      </c>
      <c r="AK824" s="63">
        <f>VLOOKUP($AD824,pTRAIT!$A:$X,12,FALSE)</f>
        <v>0</v>
      </c>
      <c r="AL824" s="63">
        <f>VLOOKUP($AD824,pTRAIT!$A:$X,13,FALSE)</f>
        <v>0</v>
      </c>
      <c r="AM824" s="63">
        <f>VLOOKUP($AD824,pTRAIT!$A:$X,14,FALSE)</f>
        <v>0</v>
      </c>
      <c r="AN824" s="63">
        <f>VLOOKUP($AD824,pTRAIT!$A:$X,15,FALSE)</f>
        <v>0</v>
      </c>
      <c r="AO824" s="63">
        <f>VLOOKUP($AD824,pTRAIT!$A:$X,16,FALSE)</f>
        <v>0</v>
      </c>
      <c r="AP824" s="63">
        <f>VLOOKUP($AD824,pTRAIT!$A:$X,17,FALSE)</f>
        <v>0</v>
      </c>
      <c r="AQ824" s="63">
        <f>VLOOKUP($AD824,pTRAIT!$A:$X,18,FALSE)</f>
        <v>0</v>
      </c>
      <c r="AR824" s="63">
        <f>VLOOKUP($AD824,pTRAIT!$A:$X,19,FALSE)</f>
        <v>0</v>
      </c>
      <c r="AS824" s="63">
        <f>VLOOKUP($AD824,pTRAIT!$A:$X,20,FALSE)</f>
        <v>0</v>
      </c>
      <c r="AT824" s="63">
        <f>VLOOKUP($AD824,pTRAIT!$A:$X,21,FALSE)</f>
        <v>0</v>
      </c>
      <c r="AU824" s="63">
        <f>VLOOKUP($AD824,pTRAIT!$A:$X,22,FALSE)</f>
        <v>0</v>
      </c>
      <c r="AV824" s="63">
        <f>VLOOKUP($AD824,pTRAIT!$A:$X,23,FALSE)</f>
        <v>0</v>
      </c>
      <c r="AW824" s="63">
        <f>VLOOKUP($AD824,pTRAIT!$A:$X,24,FALSE)</f>
        <v>0</v>
      </c>
      <c r="AX824" s="67" t="s">
        <v>3564</v>
      </c>
      <c r="AY824" s="71" t="s">
        <v>3976</v>
      </c>
    </row>
    <row r="825" spans="1:51" ht="12" customHeight="1" x14ac:dyDescent="0.25">
      <c r="A825" s="32">
        <v>1572</v>
      </c>
      <c r="B825" s="33" t="s">
        <v>5</v>
      </c>
      <c r="C825" s="34">
        <v>1613</v>
      </c>
      <c r="D825" s="32" t="str">
        <f t="shared" si="24"/>
        <v>1572X1613</v>
      </c>
      <c r="E825" s="53" t="s">
        <v>1626</v>
      </c>
      <c r="F825" s="61" t="s">
        <v>2064</v>
      </c>
      <c r="G825" s="41" t="s">
        <v>43</v>
      </c>
      <c r="H825" s="45"/>
      <c r="I825" s="32">
        <v>1572</v>
      </c>
      <c r="J825" s="63">
        <f>VLOOKUP(I825,pTRAIT!A:B,2,FALSE)</f>
        <v>0</v>
      </c>
      <c r="K825" s="63" t="s">
        <v>2724</v>
      </c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 t="s">
        <v>2728</v>
      </c>
      <c r="AB825" s="63" t="s">
        <v>2439</v>
      </c>
      <c r="AC825" s="63"/>
      <c r="AD825" s="34">
        <v>1613</v>
      </c>
      <c r="AE825" s="40" t="str">
        <f>VLOOKUP(AD825,pTRAIT!A:B,2,FALSE)</f>
        <v>(E)RTUeMi1Pui10-SCHIY;NST=X / ;</v>
      </c>
      <c r="AF825" s="63">
        <f>VLOOKUP($AD825,pTRAIT!$A:$X,7,FALSE)</f>
        <v>0</v>
      </c>
      <c r="AG825" s="63">
        <f>VLOOKUP($AD825,pTRAIT!$A:$X,8,FALSE)</f>
        <v>0</v>
      </c>
      <c r="AH825" s="63">
        <f>VLOOKUP($AD825,pTRAIT!$A:$X,9,FALSE)</f>
        <v>0</v>
      </c>
      <c r="AI825" s="63">
        <f>VLOOKUP($AD825,pTRAIT!$A:$X,10,FALSE)</f>
        <v>0</v>
      </c>
      <c r="AJ825" s="63">
        <f>VLOOKUP($AD825,pTRAIT!$A:$X,11,FALSE)</f>
        <v>0</v>
      </c>
      <c r="AK825" s="63">
        <f>VLOOKUP($AD825,pTRAIT!$A:$X,12,FALSE)</f>
        <v>0</v>
      </c>
      <c r="AL825" s="63">
        <f>VLOOKUP($AD825,pTRAIT!$A:$X,13,FALSE)</f>
        <v>0</v>
      </c>
      <c r="AM825" s="63">
        <f>VLOOKUP($AD825,pTRAIT!$A:$X,14,FALSE)</f>
        <v>0</v>
      </c>
      <c r="AN825" s="63">
        <f>VLOOKUP($AD825,pTRAIT!$A:$X,15,FALSE)</f>
        <v>0</v>
      </c>
      <c r="AO825" s="63">
        <f>VLOOKUP($AD825,pTRAIT!$A:$X,16,FALSE)</f>
        <v>0</v>
      </c>
      <c r="AP825" s="63">
        <f>VLOOKUP($AD825,pTRAIT!$A:$X,17,FALSE)</f>
        <v>0</v>
      </c>
      <c r="AQ825" s="63">
        <f>VLOOKUP($AD825,pTRAIT!$A:$X,18,FALSE)</f>
        <v>0</v>
      </c>
      <c r="AR825" s="63">
        <f>VLOOKUP($AD825,pTRAIT!$A:$X,19,FALSE)</f>
        <v>0</v>
      </c>
      <c r="AS825" s="63">
        <f>VLOOKUP($AD825,pTRAIT!$A:$X,20,FALSE)</f>
        <v>0</v>
      </c>
      <c r="AT825" s="63">
        <f>VLOOKUP($AD825,pTRAIT!$A:$X,21,FALSE)</f>
        <v>0</v>
      </c>
      <c r="AU825" s="63">
        <f>VLOOKUP($AD825,pTRAIT!$A:$X,22,FALSE)</f>
        <v>0</v>
      </c>
      <c r="AV825" s="63">
        <f>VLOOKUP($AD825,pTRAIT!$A:$X,23,FALSE)</f>
        <v>0</v>
      </c>
      <c r="AW825" s="63">
        <f>VLOOKUP($AD825,pTRAIT!$A:$X,24,FALSE)</f>
        <v>0</v>
      </c>
      <c r="AX825" s="67" t="s">
        <v>3565</v>
      </c>
      <c r="AY825" s="71" t="s">
        <v>3976</v>
      </c>
    </row>
    <row r="826" spans="1:51" ht="12" customHeight="1" x14ac:dyDescent="0.25">
      <c r="A826" s="32">
        <v>1572</v>
      </c>
      <c r="B826" s="33" t="s">
        <v>5</v>
      </c>
      <c r="C826" s="34">
        <v>1608</v>
      </c>
      <c r="D826" s="32" t="str">
        <f t="shared" si="24"/>
        <v>1572X1608</v>
      </c>
      <c r="E826" s="53" t="s">
        <v>1626</v>
      </c>
      <c r="F826" s="61" t="s">
        <v>2065</v>
      </c>
      <c r="G826" s="41" t="s">
        <v>43</v>
      </c>
      <c r="H826" s="45"/>
      <c r="I826" s="32">
        <v>1572</v>
      </c>
      <c r="J826" s="63">
        <f>VLOOKUP(I826,pTRAIT!A:B,2,FALSE)</f>
        <v>0</v>
      </c>
      <c r="K826" s="63" t="s">
        <v>2724</v>
      </c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 t="s">
        <v>2728</v>
      </c>
      <c r="AB826" s="63" t="s">
        <v>2439</v>
      </c>
      <c r="AC826" s="63"/>
      <c r="AD826" s="34">
        <v>1608</v>
      </c>
      <c r="AE826" s="40" t="str">
        <f>VLOOKUP(AD826,pTRAIT!A:B,2,FALSE)</f>
        <v>(E)RTUeMi1Pui10-SCHIY;NST=X / Y;NST=X</v>
      </c>
      <c r="AF826" s="63">
        <f>VLOOKUP($AD826,pTRAIT!$A:$X,7,FALSE)</f>
        <v>0</v>
      </c>
      <c r="AG826" s="63">
        <f>VLOOKUP($AD826,pTRAIT!$A:$X,8,FALSE)</f>
        <v>0</v>
      </c>
      <c r="AH826" s="63">
        <f>VLOOKUP($AD826,pTRAIT!$A:$X,9,FALSE)</f>
        <v>0</v>
      </c>
      <c r="AI826" s="63">
        <f>VLOOKUP($AD826,pTRAIT!$A:$X,10,FALSE)</f>
        <v>0</v>
      </c>
      <c r="AJ826" s="63">
        <f>VLOOKUP($AD826,pTRAIT!$A:$X,11,FALSE)</f>
        <v>0</v>
      </c>
      <c r="AK826" s="63">
        <f>VLOOKUP($AD826,pTRAIT!$A:$X,12,FALSE)</f>
        <v>0</v>
      </c>
      <c r="AL826" s="63">
        <f>VLOOKUP($AD826,pTRAIT!$A:$X,13,FALSE)</f>
        <v>0</v>
      </c>
      <c r="AM826" s="63">
        <f>VLOOKUP($AD826,pTRAIT!$A:$X,14,FALSE)</f>
        <v>0</v>
      </c>
      <c r="AN826" s="63">
        <f>VLOOKUP($AD826,pTRAIT!$A:$X,15,FALSE)</f>
        <v>0</v>
      </c>
      <c r="AO826" s="63">
        <f>VLOOKUP($AD826,pTRAIT!$A:$X,16,FALSE)</f>
        <v>0</v>
      </c>
      <c r="AP826" s="63">
        <f>VLOOKUP($AD826,pTRAIT!$A:$X,17,FALSE)</f>
        <v>0</v>
      </c>
      <c r="AQ826" s="63">
        <f>VLOOKUP($AD826,pTRAIT!$A:$X,18,FALSE)</f>
        <v>0</v>
      </c>
      <c r="AR826" s="63">
        <f>VLOOKUP($AD826,pTRAIT!$A:$X,19,FALSE)</f>
        <v>0</v>
      </c>
      <c r="AS826" s="63">
        <f>VLOOKUP($AD826,pTRAIT!$A:$X,20,FALSE)</f>
        <v>0</v>
      </c>
      <c r="AT826" s="63">
        <f>VLOOKUP($AD826,pTRAIT!$A:$X,21,FALSE)</f>
        <v>0</v>
      </c>
      <c r="AU826" s="63">
        <f>VLOOKUP($AD826,pTRAIT!$A:$X,22,FALSE)</f>
        <v>0</v>
      </c>
      <c r="AV826" s="63">
        <f>VLOOKUP($AD826,pTRAIT!$A:$X,23,FALSE)</f>
        <v>0</v>
      </c>
      <c r="AW826" s="63">
        <f>VLOOKUP($AD826,pTRAIT!$A:$X,24,FALSE)</f>
        <v>0</v>
      </c>
      <c r="AX826" s="67" t="s">
        <v>3566</v>
      </c>
      <c r="AY826" s="71" t="s">
        <v>3972</v>
      </c>
    </row>
    <row r="827" spans="1:51" ht="12" customHeight="1" x14ac:dyDescent="0.25">
      <c r="A827" s="32">
        <v>1572</v>
      </c>
      <c r="B827" s="33" t="s">
        <v>5</v>
      </c>
      <c r="C827" s="34">
        <v>1609</v>
      </c>
      <c r="D827" s="32" t="str">
        <f t="shared" si="24"/>
        <v>1572X1609</v>
      </c>
      <c r="E827" s="53" t="s">
        <v>1626</v>
      </c>
      <c r="F827" s="61" t="s">
        <v>2066</v>
      </c>
      <c r="G827" s="41" t="s">
        <v>43</v>
      </c>
      <c r="H827" s="45"/>
      <c r="I827" s="32">
        <v>1572</v>
      </c>
      <c r="J827" s="63">
        <f>VLOOKUP(I827,pTRAIT!A:B,2,FALSE)</f>
        <v>0</v>
      </c>
      <c r="K827" s="63" t="s">
        <v>2724</v>
      </c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 t="s">
        <v>2728</v>
      </c>
      <c r="AB827" s="63" t="s">
        <v>2439</v>
      </c>
      <c r="AC827" s="63"/>
      <c r="AD827" s="34">
        <v>1609</v>
      </c>
      <c r="AE827" s="40" t="str">
        <f>VLOOKUP(AD827,pTRAIT!A:B,2,FALSE)</f>
        <v>(E)RTUeMi1Pui10-SCHIY;NST=X / Y;NST=X</v>
      </c>
      <c r="AF827" s="63">
        <f>VLOOKUP($AD827,pTRAIT!$A:$X,7,FALSE)</f>
        <v>0</v>
      </c>
      <c r="AG827" s="63">
        <f>VLOOKUP($AD827,pTRAIT!$A:$X,8,FALSE)</f>
        <v>0</v>
      </c>
      <c r="AH827" s="63">
        <f>VLOOKUP($AD827,pTRAIT!$A:$X,9,FALSE)</f>
        <v>0</v>
      </c>
      <c r="AI827" s="63">
        <f>VLOOKUP($AD827,pTRAIT!$A:$X,10,FALSE)</f>
        <v>0</v>
      </c>
      <c r="AJ827" s="63">
        <f>VLOOKUP($AD827,pTRAIT!$A:$X,11,FALSE)</f>
        <v>0</v>
      </c>
      <c r="AK827" s="63">
        <f>VLOOKUP($AD827,pTRAIT!$A:$X,12,FALSE)</f>
        <v>0</v>
      </c>
      <c r="AL827" s="63">
        <f>VLOOKUP($AD827,pTRAIT!$A:$X,13,FALSE)</f>
        <v>0</v>
      </c>
      <c r="AM827" s="63">
        <f>VLOOKUP($AD827,pTRAIT!$A:$X,14,FALSE)</f>
        <v>0</v>
      </c>
      <c r="AN827" s="63">
        <f>VLOOKUP($AD827,pTRAIT!$A:$X,15,FALSE)</f>
        <v>0</v>
      </c>
      <c r="AO827" s="63">
        <f>VLOOKUP($AD827,pTRAIT!$A:$X,16,FALSE)</f>
        <v>0</v>
      </c>
      <c r="AP827" s="63">
        <f>VLOOKUP($AD827,pTRAIT!$A:$X,17,FALSE)</f>
        <v>0</v>
      </c>
      <c r="AQ827" s="63">
        <f>VLOOKUP($AD827,pTRAIT!$A:$X,18,FALSE)</f>
        <v>0</v>
      </c>
      <c r="AR827" s="63">
        <f>VLOOKUP($AD827,pTRAIT!$A:$X,19,FALSE)</f>
        <v>0</v>
      </c>
      <c r="AS827" s="63">
        <f>VLOOKUP($AD827,pTRAIT!$A:$X,20,FALSE)</f>
        <v>0</v>
      </c>
      <c r="AT827" s="63">
        <f>VLOOKUP($AD827,pTRAIT!$A:$X,21,FALSE)</f>
        <v>0</v>
      </c>
      <c r="AU827" s="63">
        <f>VLOOKUP($AD827,pTRAIT!$A:$X,22,FALSE)</f>
        <v>0</v>
      </c>
      <c r="AV827" s="63">
        <f>VLOOKUP($AD827,pTRAIT!$A:$X,23,FALSE)</f>
        <v>0</v>
      </c>
      <c r="AW827" s="63">
        <f>VLOOKUP($AD827,pTRAIT!$A:$X,24,FALSE)</f>
        <v>0</v>
      </c>
      <c r="AX827" s="67" t="s">
        <v>3567</v>
      </c>
      <c r="AY827" s="71" t="s">
        <v>3972</v>
      </c>
    </row>
    <row r="828" spans="1:51" ht="12" customHeight="1" x14ac:dyDescent="0.2">
      <c r="A828" s="45"/>
      <c r="B828" s="45"/>
      <c r="C828" s="45"/>
      <c r="D828" s="45"/>
      <c r="E828" s="45"/>
      <c r="F828" s="62"/>
      <c r="G828" s="45"/>
      <c r="H828" s="45"/>
      <c r="I828" s="44"/>
      <c r="J828" s="63"/>
      <c r="K828" s="63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AD828" s="34"/>
      <c r="AX828" s="68"/>
      <c r="AY828" s="39" t="s">
        <v>3977</v>
      </c>
    </row>
    <row r="829" spans="1:51" ht="12" customHeight="1" x14ac:dyDescent="0.2">
      <c r="A829" s="29"/>
      <c r="C829" s="39"/>
      <c r="D829" s="39"/>
      <c r="E829" s="44"/>
      <c r="F829" s="61"/>
      <c r="J829" s="63"/>
      <c r="K829" s="63"/>
      <c r="AD829" s="34"/>
      <c r="AX829" s="69"/>
      <c r="AY829" s="39" t="s">
        <v>3977</v>
      </c>
    </row>
    <row r="830" spans="1:51" ht="12" customHeight="1" x14ac:dyDescent="0.3">
      <c r="J830" s="63"/>
      <c r="K830" s="63"/>
      <c r="AD830" s="34"/>
      <c r="AY830" s="39" t="s">
        <v>3977</v>
      </c>
    </row>
    <row r="831" spans="1:51" ht="12" customHeight="1" x14ac:dyDescent="0.3">
      <c r="J831" s="63"/>
      <c r="K831" s="63"/>
      <c r="AD831" s="34"/>
      <c r="AY831" s="39" t="s">
        <v>3977</v>
      </c>
    </row>
    <row r="832" spans="1:51" ht="12" customHeight="1" x14ac:dyDescent="0.3">
      <c r="J832" s="63"/>
      <c r="K832" s="63"/>
      <c r="AD832" s="34"/>
      <c r="AY832" s="39" t="s">
        <v>3977</v>
      </c>
    </row>
    <row r="833" spans="10:51" ht="12" customHeight="1" x14ac:dyDescent="0.3">
      <c r="J833" s="63"/>
      <c r="K833" s="63"/>
      <c r="AD833" s="34"/>
      <c r="AY833" s="39" t="s">
        <v>3977</v>
      </c>
    </row>
    <row r="834" spans="10:51" ht="12" customHeight="1" x14ac:dyDescent="0.3">
      <c r="J834" s="63"/>
      <c r="K834" s="63"/>
      <c r="AD834" s="34"/>
      <c r="AY834" s="39" t="s">
        <v>3977</v>
      </c>
    </row>
    <row r="835" spans="10:51" ht="12" customHeight="1" x14ac:dyDescent="0.3">
      <c r="J835" s="63"/>
      <c r="K835" s="63"/>
      <c r="AD835" s="34"/>
      <c r="AY835" s="39" t="s">
        <v>3977</v>
      </c>
    </row>
    <row r="836" spans="10:51" ht="12" customHeight="1" x14ac:dyDescent="0.3">
      <c r="J836" s="63"/>
      <c r="K836" s="63"/>
      <c r="AD836" s="34"/>
      <c r="AY836" s="39" t="s">
        <v>3977</v>
      </c>
    </row>
    <row r="837" spans="10:51" ht="12" customHeight="1" x14ac:dyDescent="0.3">
      <c r="J837" s="63"/>
      <c r="K837" s="63"/>
      <c r="AD837" s="34"/>
      <c r="AY837" s="39" t="s">
        <v>3977</v>
      </c>
    </row>
    <row r="838" spans="10:51" ht="12" customHeight="1" x14ac:dyDescent="0.3">
      <c r="J838" s="63"/>
      <c r="K838" s="63"/>
      <c r="AD838" s="34"/>
      <c r="AY838" s="39" t="s">
        <v>3977</v>
      </c>
    </row>
    <row r="839" spans="10:51" ht="12" customHeight="1" x14ac:dyDescent="0.3">
      <c r="J839" s="63"/>
      <c r="K839" s="63"/>
      <c r="AD839" s="34"/>
      <c r="AY839" s="39" t="s">
        <v>3977</v>
      </c>
    </row>
    <row r="840" spans="10:51" ht="12" customHeight="1" x14ac:dyDescent="0.3">
      <c r="J840" s="63"/>
      <c r="K840" s="63"/>
      <c r="AD840" s="34"/>
      <c r="AY840" s="39" t="s">
        <v>3977</v>
      </c>
    </row>
    <row r="841" spans="10:51" ht="12" customHeight="1" x14ac:dyDescent="0.3">
      <c r="J841" s="63"/>
      <c r="K841" s="63"/>
      <c r="AD841" s="34"/>
      <c r="AY841" s="39" t="s">
        <v>3977</v>
      </c>
    </row>
    <row r="842" spans="10:51" ht="12" customHeight="1" x14ac:dyDescent="0.3">
      <c r="J842" s="63"/>
      <c r="K842" s="63"/>
      <c r="AD842" s="34"/>
      <c r="AY842" s="39" t="s">
        <v>3977</v>
      </c>
    </row>
    <row r="843" spans="10:51" ht="12" customHeight="1" x14ac:dyDescent="0.3">
      <c r="J843" s="63"/>
      <c r="K843" s="63"/>
      <c r="AD843" s="34"/>
      <c r="AY843" s="39" t="s">
        <v>3977</v>
      </c>
    </row>
    <row r="844" spans="10:51" ht="12" customHeight="1" x14ac:dyDescent="0.3">
      <c r="J844" s="63"/>
      <c r="K844" s="63"/>
      <c r="AD844" s="34"/>
      <c r="AY844" s="39" t="s">
        <v>3977</v>
      </c>
    </row>
    <row r="845" spans="10:51" ht="12" customHeight="1" x14ac:dyDescent="0.3">
      <c r="J845" s="63"/>
      <c r="K845" s="63"/>
      <c r="AD845" s="34"/>
      <c r="AY845" s="39" t="s">
        <v>3977</v>
      </c>
    </row>
    <row r="846" spans="10:51" ht="12" customHeight="1" x14ac:dyDescent="0.3">
      <c r="J846" s="63"/>
      <c r="K846" s="63"/>
      <c r="AD846" s="34"/>
      <c r="AY846" s="39" t="s">
        <v>3977</v>
      </c>
    </row>
    <row r="847" spans="10:51" ht="12" customHeight="1" x14ac:dyDescent="0.3">
      <c r="J847" s="63"/>
      <c r="K847" s="63"/>
      <c r="AD847" s="34"/>
      <c r="AY847" s="39" t="s">
        <v>3977</v>
      </c>
    </row>
    <row r="848" spans="10:51" ht="12" customHeight="1" x14ac:dyDescent="0.3">
      <c r="J848" s="63"/>
      <c r="K848" s="63"/>
      <c r="AD848" s="34"/>
      <c r="AY848" s="39" t="s">
        <v>3977</v>
      </c>
    </row>
    <row r="849" spans="10:51" ht="12" customHeight="1" x14ac:dyDescent="0.3">
      <c r="J849" s="63"/>
      <c r="K849" s="63"/>
      <c r="AD849" s="34"/>
      <c r="AY849" s="39" t="s">
        <v>3977</v>
      </c>
    </row>
    <row r="850" spans="10:51" ht="12" customHeight="1" x14ac:dyDescent="0.3">
      <c r="J850" s="63"/>
      <c r="K850" s="63"/>
      <c r="AD850" s="34"/>
      <c r="AY850" s="39" t="s">
        <v>3977</v>
      </c>
    </row>
    <row r="851" spans="10:51" ht="12" customHeight="1" x14ac:dyDescent="0.3">
      <c r="J851" s="63"/>
      <c r="K851" s="63"/>
      <c r="AD851" s="34"/>
      <c r="AY851" s="39" t="s">
        <v>3977</v>
      </c>
    </row>
    <row r="852" spans="10:51" ht="12" customHeight="1" x14ac:dyDescent="0.3">
      <c r="J852" s="63"/>
      <c r="K852" s="63"/>
      <c r="AD852" s="34"/>
      <c r="AY852" s="39" t="s">
        <v>3977</v>
      </c>
    </row>
    <row r="853" spans="10:51" ht="12" customHeight="1" x14ac:dyDescent="0.3">
      <c r="J853" s="63"/>
      <c r="K853" s="63"/>
      <c r="AD853" s="34"/>
      <c r="AY853" s="39" t="s">
        <v>3977</v>
      </c>
    </row>
    <row r="854" spans="10:51" ht="12" customHeight="1" x14ac:dyDescent="0.3">
      <c r="J854" s="63"/>
      <c r="K854" s="63"/>
      <c r="AD854" s="34"/>
      <c r="AY854" s="39" t="s">
        <v>3977</v>
      </c>
    </row>
    <row r="855" spans="10:51" ht="12" customHeight="1" x14ac:dyDescent="0.3">
      <c r="J855" s="63"/>
      <c r="K855" s="63"/>
      <c r="AD855" s="34"/>
      <c r="AY855" s="39" t="s">
        <v>3977</v>
      </c>
    </row>
    <row r="856" spans="10:51" ht="12" customHeight="1" x14ac:dyDescent="0.3">
      <c r="J856" s="63"/>
      <c r="K856" s="63"/>
      <c r="AD856" s="34"/>
      <c r="AY856" s="39" t="s">
        <v>3977</v>
      </c>
    </row>
    <row r="857" spans="10:51" ht="12" customHeight="1" x14ac:dyDescent="0.3">
      <c r="J857" s="63"/>
      <c r="K857" s="63"/>
      <c r="AD857" s="34"/>
      <c r="AY857" s="39" t="s">
        <v>3977</v>
      </c>
    </row>
    <row r="858" spans="10:51" ht="12" customHeight="1" x14ac:dyDescent="0.3">
      <c r="J858" s="63"/>
      <c r="K858" s="63"/>
      <c r="AD858" s="34"/>
      <c r="AY858" s="39" t="s">
        <v>3977</v>
      </c>
    </row>
    <row r="859" spans="10:51" ht="12" customHeight="1" x14ac:dyDescent="0.3">
      <c r="J859" s="63"/>
      <c r="K859" s="63"/>
      <c r="AD859" s="34"/>
      <c r="AY859" s="39" t="s">
        <v>3977</v>
      </c>
    </row>
    <row r="860" spans="10:51" ht="12" customHeight="1" x14ac:dyDescent="0.3">
      <c r="J860" s="63"/>
      <c r="K860" s="63"/>
      <c r="AD860" s="34"/>
      <c r="AY860" s="39" t="s">
        <v>3977</v>
      </c>
    </row>
    <row r="861" spans="10:51" ht="12" customHeight="1" x14ac:dyDescent="0.3">
      <c r="J861" s="63"/>
      <c r="K861" s="63"/>
      <c r="AD861" s="34"/>
      <c r="AY861" s="39" t="s">
        <v>3977</v>
      </c>
    </row>
    <row r="862" spans="10:51" ht="12" customHeight="1" x14ac:dyDescent="0.3">
      <c r="J862" s="63"/>
      <c r="K862" s="63"/>
      <c r="AD862" s="34"/>
      <c r="AY862" s="39" t="s">
        <v>3977</v>
      </c>
    </row>
    <row r="863" spans="10:51" ht="12" customHeight="1" x14ac:dyDescent="0.3">
      <c r="J863" s="63"/>
      <c r="K863" s="63"/>
      <c r="AD863" s="34"/>
      <c r="AY863" s="39" t="s">
        <v>3977</v>
      </c>
    </row>
    <row r="864" spans="10:51" ht="12" customHeight="1" x14ac:dyDescent="0.3">
      <c r="J864" s="63"/>
      <c r="K864" s="63"/>
      <c r="AD864" s="34"/>
      <c r="AY864" s="39" t="s">
        <v>3977</v>
      </c>
    </row>
    <row r="865" spans="10:51" ht="12" customHeight="1" x14ac:dyDescent="0.3">
      <c r="J865" s="63"/>
      <c r="K865" s="63"/>
      <c r="AD865" s="34"/>
      <c r="AY865" s="39" t="s">
        <v>3977</v>
      </c>
    </row>
    <row r="866" spans="10:51" ht="12" customHeight="1" x14ac:dyDescent="0.3">
      <c r="J866" s="63"/>
      <c r="K866" s="63"/>
      <c r="AD866" s="34"/>
      <c r="AY866" s="39" t="s">
        <v>3977</v>
      </c>
    </row>
    <row r="867" spans="10:51" ht="12" customHeight="1" x14ac:dyDescent="0.3">
      <c r="J867" s="63"/>
      <c r="K867" s="63"/>
      <c r="AD867" s="34"/>
      <c r="AY867" s="39" t="s">
        <v>3977</v>
      </c>
    </row>
    <row r="868" spans="10:51" ht="12" customHeight="1" x14ac:dyDescent="0.3">
      <c r="J868" s="63"/>
      <c r="K868" s="63"/>
      <c r="AD868" s="34"/>
      <c r="AY868" s="39" t="s">
        <v>3977</v>
      </c>
    </row>
    <row r="869" spans="10:51" ht="12" customHeight="1" x14ac:dyDescent="0.3">
      <c r="J869" s="63"/>
      <c r="K869" s="63"/>
      <c r="AD869" s="34"/>
      <c r="AY869" s="39" t="s">
        <v>3977</v>
      </c>
    </row>
    <row r="870" spans="10:51" ht="12" customHeight="1" x14ac:dyDescent="0.3">
      <c r="J870" s="63"/>
      <c r="K870" s="63"/>
      <c r="AD870" s="34"/>
      <c r="AY870" s="39" t="s">
        <v>3977</v>
      </c>
    </row>
    <row r="871" spans="10:51" ht="12" customHeight="1" x14ac:dyDescent="0.3">
      <c r="J871" s="63"/>
      <c r="K871" s="63"/>
      <c r="AD871" s="34"/>
      <c r="AY871" s="39" t="s">
        <v>3977</v>
      </c>
    </row>
    <row r="872" spans="10:51" ht="12" customHeight="1" x14ac:dyDescent="0.3">
      <c r="J872" s="63"/>
      <c r="K872" s="63"/>
      <c r="AD872" s="34"/>
      <c r="AY872" s="39" t="s">
        <v>3977</v>
      </c>
    </row>
    <row r="873" spans="10:51" ht="12" customHeight="1" x14ac:dyDescent="0.3">
      <c r="J873" s="63"/>
      <c r="K873" s="63"/>
      <c r="AD873" s="34"/>
      <c r="AY873" s="39" t="s">
        <v>3977</v>
      </c>
    </row>
    <row r="874" spans="10:51" ht="12" customHeight="1" x14ac:dyDescent="0.3">
      <c r="J874" s="63"/>
      <c r="K874" s="63"/>
      <c r="AD874" s="34"/>
      <c r="AY874" s="39" t="s">
        <v>3977</v>
      </c>
    </row>
    <row r="875" spans="10:51" ht="12" customHeight="1" x14ac:dyDescent="0.3">
      <c r="J875" s="63"/>
      <c r="K875" s="63"/>
      <c r="AD875" s="34"/>
      <c r="AY875" s="39" t="s">
        <v>3977</v>
      </c>
    </row>
    <row r="876" spans="10:51" ht="12" customHeight="1" x14ac:dyDescent="0.3">
      <c r="J876" s="63"/>
      <c r="K876" s="63"/>
      <c r="AD876" s="34"/>
      <c r="AY876" s="39" t="s">
        <v>3977</v>
      </c>
    </row>
    <row r="877" spans="10:51" ht="12" customHeight="1" x14ac:dyDescent="0.3">
      <c r="J877" s="63"/>
      <c r="K877" s="63"/>
      <c r="AD877" s="34"/>
      <c r="AY877" s="39" t="s">
        <v>3977</v>
      </c>
    </row>
    <row r="878" spans="10:51" ht="12" customHeight="1" x14ac:dyDescent="0.3">
      <c r="J878" s="63"/>
      <c r="K878" s="63"/>
      <c r="AD878" s="34"/>
      <c r="AY878" s="39" t="s">
        <v>3977</v>
      </c>
    </row>
    <row r="879" spans="10:51" ht="12" customHeight="1" x14ac:dyDescent="0.3">
      <c r="J879" s="63"/>
      <c r="K879" s="63"/>
      <c r="AD879" s="34"/>
      <c r="AY879" s="39" t="s">
        <v>3977</v>
      </c>
    </row>
    <row r="880" spans="10:51" ht="12" customHeight="1" x14ac:dyDescent="0.3">
      <c r="J880" s="63"/>
      <c r="K880" s="63"/>
      <c r="AD880" s="34"/>
      <c r="AY880" s="39" t="s">
        <v>3977</v>
      </c>
    </row>
    <row r="881" spans="10:51" ht="12" customHeight="1" x14ac:dyDescent="0.3">
      <c r="J881" s="63"/>
      <c r="K881" s="63"/>
      <c r="AD881" s="34"/>
      <c r="AY881" s="39" t="s">
        <v>3977</v>
      </c>
    </row>
    <row r="882" spans="10:51" ht="12" customHeight="1" x14ac:dyDescent="0.3">
      <c r="J882" s="63"/>
      <c r="K882" s="63"/>
      <c r="AD882" s="34"/>
      <c r="AY882" s="39" t="s">
        <v>3977</v>
      </c>
    </row>
    <row r="883" spans="10:51" ht="12" customHeight="1" x14ac:dyDescent="0.3">
      <c r="J883" s="63"/>
      <c r="K883" s="63"/>
      <c r="AD883" s="34"/>
      <c r="AY883" s="39" t="s">
        <v>3977</v>
      </c>
    </row>
    <row r="884" spans="10:51" ht="12" customHeight="1" x14ac:dyDescent="0.3">
      <c r="J884" s="63"/>
      <c r="K884" s="63"/>
      <c r="AD884" s="34"/>
      <c r="AY884" s="39" t="s">
        <v>3977</v>
      </c>
    </row>
    <row r="885" spans="10:51" ht="12" customHeight="1" x14ac:dyDescent="0.3">
      <c r="J885" s="63"/>
      <c r="K885" s="63"/>
      <c r="AD885" s="34"/>
      <c r="AY885" s="39" t="s">
        <v>3977</v>
      </c>
    </row>
    <row r="886" spans="10:51" ht="12" customHeight="1" x14ac:dyDescent="0.3">
      <c r="J886" s="63"/>
      <c r="K886" s="63"/>
      <c r="AD886" s="34"/>
      <c r="AY886" s="39" t="s">
        <v>3977</v>
      </c>
    </row>
    <row r="887" spans="10:51" ht="12" customHeight="1" x14ac:dyDescent="0.3">
      <c r="J887" s="63"/>
      <c r="K887" s="63"/>
      <c r="AD887" s="34"/>
      <c r="AY887" s="39" t="s">
        <v>3977</v>
      </c>
    </row>
    <row r="888" spans="10:51" ht="12" customHeight="1" x14ac:dyDescent="0.3">
      <c r="J888" s="63"/>
      <c r="K888" s="63"/>
      <c r="AD888" s="34"/>
      <c r="AY888" s="39" t="s">
        <v>3977</v>
      </c>
    </row>
    <row r="889" spans="10:51" ht="12" customHeight="1" x14ac:dyDescent="0.3">
      <c r="J889" s="63"/>
      <c r="K889" s="63"/>
      <c r="AD889" s="34"/>
      <c r="AY889" s="39" t="s">
        <v>3977</v>
      </c>
    </row>
    <row r="890" spans="10:51" ht="12" customHeight="1" x14ac:dyDescent="0.3">
      <c r="J890" s="63"/>
      <c r="K890" s="63"/>
      <c r="AD890" s="34"/>
      <c r="AY890" s="39" t="s">
        <v>3977</v>
      </c>
    </row>
    <row r="891" spans="10:51" ht="12" customHeight="1" x14ac:dyDescent="0.3">
      <c r="J891" s="63"/>
      <c r="K891" s="63"/>
      <c r="AD891" s="34"/>
      <c r="AY891" s="39" t="s">
        <v>3977</v>
      </c>
    </row>
    <row r="892" spans="10:51" ht="12" customHeight="1" x14ac:dyDescent="0.3">
      <c r="J892" s="63"/>
      <c r="K892" s="63"/>
      <c r="AD892" s="34"/>
      <c r="AY892" s="39" t="s">
        <v>3977</v>
      </c>
    </row>
    <row r="893" spans="10:51" ht="12" customHeight="1" x14ac:dyDescent="0.3">
      <c r="J893" s="63"/>
      <c r="K893" s="63"/>
      <c r="AD893" s="34"/>
      <c r="AY893" s="39" t="s">
        <v>3977</v>
      </c>
    </row>
    <row r="894" spans="10:51" ht="12" customHeight="1" x14ac:dyDescent="0.3">
      <c r="J894" s="63"/>
      <c r="K894" s="63"/>
      <c r="AD894" s="34"/>
      <c r="AY894" s="39" t="s">
        <v>3977</v>
      </c>
    </row>
    <row r="895" spans="10:51" ht="12" customHeight="1" x14ac:dyDescent="0.3">
      <c r="J895" s="63"/>
      <c r="K895" s="63"/>
      <c r="AD895" s="34"/>
      <c r="AY895" s="39" t="s">
        <v>3977</v>
      </c>
    </row>
    <row r="896" spans="10:51" ht="12" customHeight="1" x14ac:dyDescent="0.3">
      <c r="J896" s="63"/>
      <c r="K896" s="63"/>
      <c r="AD896" s="34"/>
      <c r="AY896" s="39" t="s">
        <v>3977</v>
      </c>
    </row>
    <row r="897" spans="10:51" ht="12" customHeight="1" x14ac:dyDescent="0.3">
      <c r="J897" s="63"/>
      <c r="K897" s="63"/>
      <c r="AD897" s="34"/>
      <c r="AY897" s="39" t="s">
        <v>3977</v>
      </c>
    </row>
    <row r="898" spans="10:51" ht="12" customHeight="1" x14ac:dyDescent="0.3">
      <c r="J898" s="63"/>
      <c r="K898" s="63"/>
      <c r="AD898" s="34"/>
      <c r="AY898" s="39" t="s">
        <v>3977</v>
      </c>
    </row>
    <row r="899" spans="10:51" ht="12" customHeight="1" x14ac:dyDescent="0.3">
      <c r="J899" s="63"/>
      <c r="K899" s="63"/>
      <c r="AD899" s="34"/>
      <c r="AY899" s="39" t="s">
        <v>3977</v>
      </c>
    </row>
    <row r="900" spans="10:51" ht="12" customHeight="1" x14ac:dyDescent="0.3">
      <c r="J900" s="63"/>
      <c r="K900" s="63"/>
      <c r="AD900" s="34"/>
      <c r="AY900" s="39" t="s">
        <v>3977</v>
      </c>
    </row>
    <row r="901" spans="10:51" ht="12" customHeight="1" x14ac:dyDescent="0.3">
      <c r="J901" s="63"/>
      <c r="K901" s="63"/>
      <c r="AD901" s="34"/>
      <c r="AY901" s="39" t="s">
        <v>3977</v>
      </c>
    </row>
    <row r="902" spans="10:51" ht="12" customHeight="1" x14ac:dyDescent="0.3">
      <c r="J902" s="63"/>
      <c r="K902" s="63"/>
      <c r="AD902" s="34"/>
      <c r="AY902" s="39" t="s">
        <v>3977</v>
      </c>
    </row>
    <row r="903" spans="10:51" ht="12" customHeight="1" x14ac:dyDescent="0.3">
      <c r="J903" s="63"/>
      <c r="K903" s="63"/>
      <c r="AD903" s="34"/>
      <c r="AY903" s="39" t="s">
        <v>3977</v>
      </c>
    </row>
    <row r="904" spans="10:51" ht="12" customHeight="1" x14ac:dyDescent="0.3">
      <c r="J904" s="63"/>
      <c r="K904" s="63"/>
      <c r="AD904" s="34"/>
      <c r="AY904" s="39" t="s">
        <v>3977</v>
      </c>
    </row>
    <row r="905" spans="10:51" ht="12" customHeight="1" x14ac:dyDescent="0.3">
      <c r="J905" s="63"/>
      <c r="K905" s="63"/>
      <c r="AD905" s="34"/>
      <c r="AY905" s="39" t="s">
        <v>3977</v>
      </c>
    </row>
    <row r="906" spans="10:51" ht="12" customHeight="1" x14ac:dyDescent="0.3">
      <c r="J906" s="63"/>
      <c r="K906" s="63"/>
      <c r="AD906" s="34"/>
      <c r="AY906" s="39" t="s">
        <v>3977</v>
      </c>
    </row>
    <row r="907" spans="10:51" ht="12" customHeight="1" x14ac:dyDescent="0.3">
      <c r="J907" s="63"/>
      <c r="K907" s="63"/>
      <c r="AD907" s="34"/>
      <c r="AY907" s="39" t="s">
        <v>3977</v>
      </c>
    </row>
    <row r="908" spans="10:51" ht="12" customHeight="1" x14ac:dyDescent="0.3">
      <c r="J908" s="63"/>
      <c r="K908" s="63"/>
      <c r="AD908" s="34"/>
      <c r="AY908" s="39" t="s">
        <v>3977</v>
      </c>
    </row>
    <row r="909" spans="10:51" ht="12" customHeight="1" x14ac:dyDescent="0.3">
      <c r="J909" s="63"/>
      <c r="K909" s="63"/>
      <c r="AD909" s="34"/>
      <c r="AY909" s="39" t="s">
        <v>3977</v>
      </c>
    </row>
    <row r="910" spans="10:51" ht="12" customHeight="1" x14ac:dyDescent="0.3">
      <c r="J910" s="63"/>
      <c r="K910" s="63"/>
      <c r="AD910" s="34"/>
      <c r="AY910" s="39" t="s">
        <v>3977</v>
      </c>
    </row>
    <row r="911" spans="10:51" ht="12" customHeight="1" x14ac:dyDescent="0.3">
      <c r="J911" s="63"/>
      <c r="K911" s="63"/>
      <c r="AD911" s="34"/>
      <c r="AY911" s="39" t="s">
        <v>3977</v>
      </c>
    </row>
    <row r="912" spans="10:51" ht="12" customHeight="1" x14ac:dyDescent="0.3">
      <c r="J912" s="63"/>
      <c r="K912" s="63"/>
      <c r="AD912" s="34"/>
      <c r="AY912" s="39" t="s">
        <v>3977</v>
      </c>
    </row>
    <row r="913" spans="10:51" ht="12" customHeight="1" x14ac:dyDescent="0.3">
      <c r="J913" s="63"/>
      <c r="K913" s="63"/>
      <c r="AD913" s="34"/>
      <c r="AY913" s="39" t="s">
        <v>3977</v>
      </c>
    </row>
    <row r="914" spans="10:51" ht="12" customHeight="1" x14ac:dyDescent="0.3">
      <c r="J914" s="63"/>
      <c r="K914" s="63"/>
      <c r="AD914" s="34"/>
      <c r="AY914" s="39" t="s">
        <v>3977</v>
      </c>
    </row>
    <row r="915" spans="10:51" ht="12" customHeight="1" x14ac:dyDescent="0.3">
      <c r="J915" s="63"/>
      <c r="K915" s="63"/>
      <c r="AD915" s="34"/>
      <c r="AY915" s="39" t="s">
        <v>3977</v>
      </c>
    </row>
    <row r="916" spans="10:51" ht="12" customHeight="1" x14ac:dyDescent="0.3">
      <c r="J916" s="63"/>
      <c r="K916" s="63"/>
      <c r="AD916" s="34"/>
      <c r="AY916" s="39" t="s">
        <v>3977</v>
      </c>
    </row>
    <row r="917" spans="10:51" ht="12" customHeight="1" x14ac:dyDescent="0.3">
      <c r="J917" s="63"/>
      <c r="K917" s="63"/>
      <c r="AD917" s="34"/>
      <c r="AY917" s="39" t="s">
        <v>3977</v>
      </c>
    </row>
    <row r="918" spans="10:51" ht="12" customHeight="1" x14ac:dyDescent="0.3">
      <c r="J918" s="63"/>
      <c r="K918" s="63"/>
      <c r="AD918" s="34"/>
      <c r="AY918" s="39" t="s">
        <v>3977</v>
      </c>
    </row>
    <row r="919" spans="10:51" ht="12" customHeight="1" x14ac:dyDescent="0.3">
      <c r="J919" s="63"/>
      <c r="K919" s="63"/>
      <c r="AD919" s="34"/>
      <c r="AY919" s="39" t="s">
        <v>3977</v>
      </c>
    </row>
    <row r="920" spans="10:51" ht="12" customHeight="1" x14ac:dyDescent="0.3">
      <c r="J920" s="63"/>
      <c r="K920" s="63"/>
      <c r="AD920" s="34"/>
      <c r="AY920" s="39" t="s">
        <v>3977</v>
      </c>
    </row>
    <row r="921" spans="10:51" ht="12" customHeight="1" x14ac:dyDescent="0.3">
      <c r="J921" s="63"/>
      <c r="K921" s="63"/>
      <c r="AD921" s="34"/>
      <c r="AY921" s="39" t="s">
        <v>3977</v>
      </c>
    </row>
    <row r="922" spans="10:51" ht="12" customHeight="1" x14ac:dyDescent="0.3">
      <c r="J922" s="63"/>
      <c r="K922" s="63"/>
      <c r="AD922" s="34"/>
      <c r="AY922" s="39" t="s">
        <v>3977</v>
      </c>
    </row>
    <row r="923" spans="10:51" ht="12" customHeight="1" x14ac:dyDescent="0.3">
      <c r="J923" s="63"/>
      <c r="K923" s="63"/>
      <c r="AD923" s="34"/>
      <c r="AY923" s="39" t="s">
        <v>3977</v>
      </c>
    </row>
    <row r="924" spans="10:51" ht="12" customHeight="1" x14ac:dyDescent="0.3">
      <c r="J924" s="63"/>
      <c r="K924" s="63"/>
      <c r="AD924" s="34"/>
      <c r="AY924" s="39" t="s">
        <v>3977</v>
      </c>
    </row>
    <row r="925" spans="10:51" ht="12" customHeight="1" x14ac:dyDescent="0.3">
      <c r="J925" s="63"/>
      <c r="K925" s="63"/>
      <c r="AD925" s="34"/>
      <c r="AY925" s="39" t="s">
        <v>3977</v>
      </c>
    </row>
    <row r="926" spans="10:51" ht="12" customHeight="1" x14ac:dyDescent="0.3">
      <c r="J926" s="63"/>
      <c r="K926" s="63"/>
      <c r="AD926" s="34"/>
      <c r="AY926" s="39" t="s">
        <v>3977</v>
      </c>
    </row>
    <row r="927" spans="10:51" ht="12" customHeight="1" x14ac:dyDescent="0.3">
      <c r="J927" s="63"/>
      <c r="K927" s="63"/>
      <c r="AD927" s="34"/>
      <c r="AY927" s="39" t="s">
        <v>3977</v>
      </c>
    </row>
    <row r="928" spans="10:51" ht="12" customHeight="1" x14ac:dyDescent="0.3">
      <c r="J928" s="63"/>
      <c r="K928" s="63"/>
      <c r="AD928" s="34"/>
      <c r="AY928" s="39" t="s">
        <v>3977</v>
      </c>
    </row>
    <row r="929" spans="10:51" ht="12" customHeight="1" x14ac:dyDescent="0.3">
      <c r="J929" s="63"/>
      <c r="K929" s="63"/>
      <c r="AD929" s="34"/>
      <c r="AY929" s="39" t="s">
        <v>3977</v>
      </c>
    </row>
    <row r="930" spans="10:51" ht="12" customHeight="1" x14ac:dyDescent="0.3">
      <c r="J930" s="63"/>
      <c r="K930" s="63"/>
      <c r="AD930" s="34"/>
      <c r="AY930" s="39" t="s">
        <v>3977</v>
      </c>
    </row>
    <row r="931" spans="10:51" ht="12" customHeight="1" x14ac:dyDescent="0.3">
      <c r="J931" s="63"/>
      <c r="K931" s="63"/>
      <c r="AD931" s="34"/>
      <c r="AY931" s="39" t="s">
        <v>3977</v>
      </c>
    </row>
    <row r="932" spans="10:51" ht="12" customHeight="1" x14ac:dyDescent="0.3">
      <c r="J932" s="63"/>
      <c r="K932" s="63"/>
      <c r="AD932" s="34"/>
      <c r="AY932" s="39" t="s">
        <v>3977</v>
      </c>
    </row>
    <row r="933" spans="10:51" ht="12" customHeight="1" x14ac:dyDescent="0.3">
      <c r="J933" s="63"/>
      <c r="K933" s="63"/>
      <c r="AD933" s="34"/>
      <c r="AY933" s="39" t="s">
        <v>3977</v>
      </c>
    </row>
    <row r="934" spans="10:51" ht="12" customHeight="1" x14ac:dyDescent="0.3">
      <c r="J934" s="63"/>
      <c r="K934" s="63"/>
      <c r="AD934" s="34"/>
      <c r="AY934" s="39" t="s">
        <v>3977</v>
      </c>
    </row>
    <row r="935" spans="10:51" ht="12" customHeight="1" x14ac:dyDescent="0.3">
      <c r="J935" s="63"/>
      <c r="K935" s="63"/>
      <c r="AD935" s="34"/>
      <c r="AY935" s="39" t="s">
        <v>3977</v>
      </c>
    </row>
    <row r="936" spans="10:51" ht="12" customHeight="1" x14ac:dyDescent="0.3">
      <c r="J936" s="63"/>
      <c r="K936" s="63"/>
      <c r="AD936" s="34"/>
      <c r="AY936" s="39" t="s">
        <v>3977</v>
      </c>
    </row>
    <row r="937" spans="10:51" ht="12" customHeight="1" x14ac:dyDescent="0.3">
      <c r="J937" s="63"/>
      <c r="K937" s="63"/>
      <c r="AD937" s="34"/>
      <c r="AY937" s="39" t="s">
        <v>3977</v>
      </c>
    </row>
    <row r="938" spans="10:51" ht="12" customHeight="1" x14ac:dyDescent="0.3">
      <c r="J938" s="63"/>
      <c r="K938" s="63"/>
      <c r="AD938" s="34"/>
      <c r="AY938" s="39" t="s">
        <v>3977</v>
      </c>
    </row>
    <row r="939" spans="10:51" ht="12" customHeight="1" x14ac:dyDescent="0.3">
      <c r="J939" s="63"/>
      <c r="K939" s="63"/>
      <c r="AD939" s="34"/>
      <c r="AY939" s="39" t="s">
        <v>3977</v>
      </c>
    </row>
    <row r="940" spans="10:51" ht="12" customHeight="1" x14ac:dyDescent="0.3">
      <c r="J940" s="63"/>
      <c r="K940" s="63"/>
      <c r="AD940" s="34"/>
      <c r="AY940" s="39" t="s">
        <v>3977</v>
      </c>
    </row>
    <row r="941" spans="10:51" ht="12" customHeight="1" x14ac:dyDescent="0.3">
      <c r="J941" s="63"/>
      <c r="K941" s="63"/>
      <c r="AD941" s="34"/>
      <c r="AY941" s="39" t="s">
        <v>3977</v>
      </c>
    </row>
    <row r="942" spans="10:51" ht="12" customHeight="1" x14ac:dyDescent="0.3">
      <c r="J942" s="63"/>
      <c r="K942" s="63"/>
      <c r="AD942" s="34"/>
      <c r="AY942" s="39" t="s">
        <v>3977</v>
      </c>
    </row>
    <row r="943" spans="10:51" ht="12" customHeight="1" x14ac:dyDescent="0.3">
      <c r="J943" s="63"/>
      <c r="K943" s="63"/>
      <c r="AD943" s="34"/>
      <c r="AY943" s="39" t="s">
        <v>3977</v>
      </c>
    </row>
    <row r="944" spans="10:51" ht="12" customHeight="1" x14ac:dyDescent="0.3">
      <c r="J944" s="63"/>
      <c r="K944" s="63"/>
      <c r="AD944" s="34"/>
      <c r="AY944" s="39" t="s">
        <v>3977</v>
      </c>
    </row>
    <row r="945" spans="10:51" ht="12" customHeight="1" x14ac:dyDescent="0.3">
      <c r="J945" s="63"/>
      <c r="K945" s="63"/>
      <c r="AD945" s="34"/>
      <c r="AY945" s="39" t="s">
        <v>3977</v>
      </c>
    </row>
    <row r="946" spans="10:51" ht="12" customHeight="1" x14ac:dyDescent="0.3">
      <c r="J946" s="63"/>
      <c r="K946" s="63"/>
      <c r="AD946" s="34"/>
      <c r="AY946" s="39" t="s">
        <v>3977</v>
      </c>
    </row>
    <row r="947" spans="10:51" ht="12" customHeight="1" x14ac:dyDescent="0.3">
      <c r="J947" s="63"/>
      <c r="K947" s="63"/>
      <c r="AD947" s="34"/>
      <c r="AY947" s="39" t="s">
        <v>3977</v>
      </c>
    </row>
    <row r="948" spans="10:51" ht="12" customHeight="1" x14ac:dyDescent="0.3">
      <c r="J948" s="63"/>
      <c r="K948" s="63"/>
      <c r="AD948" s="34"/>
      <c r="AY948" s="39" t="s">
        <v>3977</v>
      </c>
    </row>
    <row r="949" spans="10:51" ht="12" customHeight="1" x14ac:dyDescent="0.3">
      <c r="J949" s="63"/>
      <c r="K949" s="63"/>
      <c r="AD949" s="34"/>
      <c r="AY949" s="39" t="s">
        <v>3977</v>
      </c>
    </row>
    <row r="950" spans="10:51" ht="12" customHeight="1" x14ac:dyDescent="0.3">
      <c r="J950" s="63"/>
      <c r="K950" s="63"/>
      <c r="AD950" s="34"/>
      <c r="AY950" s="39" t="s">
        <v>3977</v>
      </c>
    </row>
    <row r="951" spans="10:51" ht="12" customHeight="1" x14ac:dyDescent="0.3">
      <c r="J951" s="63"/>
      <c r="K951" s="63"/>
      <c r="AD951" s="34"/>
      <c r="AY951" s="39" t="s">
        <v>3977</v>
      </c>
    </row>
    <row r="952" spans="10:51" ht="12" customHeight="1" x14ac:dyDescent="0.3">
      <c r="J952" s="63"/>
      <c r="K952" s="63"/>
      <c r="AD952" s="34"/>
      <c r="AY952" s="39" t="s">
        <v>3977</v>
      </c>
    </row>
    <row r="953" spans="10:51" ht="12" customHeight="1" x14ac:dyDescent="0.3">
      <c r="J953" s="63"/>
      <c r="K953" s="63"/>
      <c r="AD953" s="34"/>
      <c r="AY953" s="39" t="s">
        <v>3977</v>
      </c>
    </row>
    <row r="954" spans="10:51" ht="12" customHeight="1" x14ac:dyDescent="0.3">
      <c r="J954" s="63"/>
      <c r="K954" s="63"/>
      <c r="AD954" s="34"/>
      <c r="AY954" s="39" t="s">
        <v>3977</v>
      </c>
    </row>
    <row r="955" spans="10:51" ht="12" customHeight="1" x14ac:dyDescent="0.3">
      <c r="J955" s="63"/>
      <c r="K955" s="63"/>
      <c r="AD955" s="34"/>
      <c r="AY955" s="39" t="s">
        <v>3977</v>
      </c>
    </row>
    <row r="956" spans="10:51" ht="12" customHeight="1" x14ac:dyDescent="0.3">
      <c r="J956" s="63"/>
      <c r="K956" s="63"/>
      <c r="AD956" s="34"/>
      <c r="AY956" s="39" t="s">
        <v>3977</v>
      </c>
    </row>
    <row r="957" spans="10:51" ht="12" customHeight="1" x14ac:dyDescent="0.3">
      <c r="J957" s="63"/>
      <c r="K957" s="63"/>
      <c r="AD957" s="34"/>
      <c r="AY957" s="39" t="s">
        <v>3977</v>
      </c>
    </row>
    <row r="958" spans="10:51" ht="12" customHeight="1" x14ac:dyDescent="0.3">
      <c r="J958" s="63"/>
      <c r="K958" s="63"/>
      <c r="AD958" s="34"/>
      <c r="AY958" s="39" t="s">
        <v>3977</v>
      </c>
    </row>
    <row r="959" spans="10:51" ht="12" customHeight="1" x14ac:dyDescent="0.3">
      <c r="J959" s="63"/>
      <c r="K959" s="63"/>
      <c r="AD959" s="34"/>
      <c r="AY959" s="39" t="s">
        <v>3977</v>
      </c>
    </row>
    <row r="960" spans="10:51" ht="12" customHeight="1" x14ac:dyDescent="0.3">
      <c r="J960" s="63"/>
      <c r="K960" s="63"/>
      <c r="AD960" s="34"/>
      <c r="AY960" s="39" t="s">
        <v>3977</v>
      </c>
    </row>
    <row r="961" spans="10:51" ht="12" customHeight="1" x14ac:dyDescent="0.3">
      <c r="J961" s="63"/>
      <c r="K961" s="63"/>
      <c r="AD961" s="34"/>
      <c r="AY961" s="39" t="s">
        <v>3977</v>
      </c>
    </row>
    <row r="962" spans="10:51" ht="12" customHeight="1" x14ac:dyDescent="0.3">
      <c r="J962" s="63"/>
      <c r="K962" s="63"/>
      <c r="AD962" s="34"/>
      <c r="AY962" s="39" t="s">
        <v>3977</v>
      </c>
    </row>
    <row r="963" spans="10:51" ht="12" customHeight="1" x14ac:dyDescent="0.3">
      <c r="J963" s="63"/>
      <c r="K963" s="63"/>
      <c r="AD963" s="34"/>
      <c r="AY963" s="39" t="s">
        <v>3977</v>
      </c>
    </row>
    <row r="964" spans="10:51" ht="12" customHeight="1" x14ac:dyDescent="0.3">
      <c r="J964" s="63"/>
      <c r="K964" s="63"/>
      <c r="AD964" s="34"/>
      <c r="AY964" s="39" t="s">
        <v>3977</v>
      </c>
    </row>
    <row r="965" spans="10:51" ht="12" customHeight="1" x14ac:dyDescent="0.3">
      <c r="J965" s="63"/>
      <c r="K965" s="63"/>
      <c r="AD965" s="34"/>
      <c r="AY965" s="39" t="s">
        <v>3977</v>
      </c>
    </row>
    <row r="966" spans="10:51" ht="12" customHeight="1" x14ac:dyDescent="0.3">
      <c r="J966" s="63"/>
      <c r="K966" s="63"/>
      <c r="AD966" s="34"/>
      <c r="AY966" s="39" t="s">
        <v>3977</v>
      </c>
    </row>
    <row r="967" spans="10:51" ht="12" customHeight="1" x14ac:dyDescent="0.3">
      <c r="J967" s="63"/>
      <c r="K967" s="63"/>
      <c r="AD967" s="34"/>
      <c r="AY967" s="39" t="s">
        <v>3977</v>
      </c>
    </row>
    <row r="968" spans="10:51" ht="12" customHeight="1" x14ac:dyDescent="0.3">
      <c r="J968" s="63"/>
      <c r="K968" s="63"/>
      <c r="AD968" s="34"/>
      <c r="AY968" s="39" t="s">
        <v>3977</v>
      </c>
    </row>
    <row r="969" spans="10:51" ht="12" customHeight="1" x14ac:dyDescent="0.3">
      <c r="J969" s="63"/>
      <c r="K969" s="63"/>
      <c r="AD969" s="34"/>
      <c r="AY969" s="39" t="s">
        <v>3977</v>
      </c>
    </row>
    <row r="970" spans="10:51" ht="12" customHeight="1" x14ac:dyDescent="0.3">
      <c r="J970" s="63"/>
      <c r="K970" s="63"/>
      <c r="AD970" s="34"/>
      <c r="AY970" s="39" t="s">
        <v>3977</v>
      </c>
    </row>
    <row r="971" spans="10:51" ht="12" customHeight="1" x14ac:dyDescent="0.3">
      <c r="J971" s="63"/>
      <c r="K971" s="63"/>
      <c r="AD971" s="34"/>
      <c r="AY971" s="39" t="s">
        <v>3977</v>
      </c>
    </row>
    <row r="972" spans="10:51" ht="12" customHeight="1" x14ac:dyDescent="0.3">
      <c r="J972" s="63"/>
      <c r="K972" s="63"/>
      <c r="AD972" s="34"/>
      <c r="AY972" s="39" t="s">
        <v>3977</v>
      </c>
    </row>
    <row r="973" spans="10:51" ht="12" customHeight="1" x14ac:dyDescent="0.3">
      <c r="J973" s="63"/>
      <c r="K973" s="63"/>
      <c r="AD973" s="34"/>
      <c r="AY973" s="39" t="s">
        <v>3977</v>
      </c>
    </row>
    <row r="974" spans="10:51" ht="12" customHeight="1" x14ac:dyDescent="0.3">
      <c r="J974" s="63"/>
      <c r="K974" s="63"/>
      <c r="AD974" s="34"/>
      <c r="AY974" s="39" t="s">
        <v>3977</v>
      </c>
    </row>
    <row r="975" spans="10:51" ht="12" customHeight="1" x14ac:dyDescent="0.3">
      <c r="J975" s="63"/>
      <c r="K975" s="63"/>
      <c r="AD975" s="34"/>
      <c r="AY975" s="39" t="s">
        <v>3977</v>
      </c>
    </row>
    <row r="976" spans="10:51" ht="12" customHeight="1" x14ac:dyDescent="0.3">
      <c r="J976" s="63"/>
      <c r="K976" s="63"/>
      <c r="AD976" s="34"/>
      <c r="AY976" s="39" t="s">
        <v>3977</v>
      </c>
    </row>
    <row r="977" spans="10:51" ht="12" customHeight="1" x14ac:dyDescent="0.3">
      <c r="J977" s="63"/>
      <c r="K977" s="63"/>
      <c r="AD977" s="34"/>
      <c r="AY977" s="39" t="s">
        <v>3977</v>
      </c>
    </row>
    <row r="978" spans="10:51" ht="12" customHeight="1" x14ac:dyDescent="0.3">
      <c r="J978" s="63"/>
      <c r="K978" s="63"/>
      <c r="AD978" s="34"/>
      <c r="AY978" s="39" t="s">
        <v>3977</v>
      </c>
    </row>
    <row r="979" spans="10:51" ht="12" customHeight="1" x14ac:dyDescent="0.3">
      <c r="J979" s="63"/>
      <c r="K979" s="63"/>
      <c r="AD979" s="34"/>
      <c r="AY979" s="39" t="s">
        <v>3977</v>
      </c>
    </row>
    <row r="980" spans="10:51" ht="12" customHeight="1" x14ac:dyDescent="0.3">
      <c r="J980" s="63"/>
      <c r="K980" s="63"/>
      <c r="AD980" s="34"/>
      <c r="AY980" s="39" t="s">
        <v>3977</v>
      </c>
    </row>
    <row r="981" spans="10:51" ht="12" customHeight="1" x14ac:dyDescent="0.3">
      <c r="J981" s="63"/>
      <c r="K981" s="63"/>
      <c r="AD981" s="34"/>
      <c r="AY981" s="39" t="s">
        <v>3977</v>
      </c>
    </row>
    <row r="982" spans="10:51" ht="12" customHeight="1" x14ac:dyDescent="0.3">
      <c r="J982" s="63"/>
      <c r="K982" s="63"/>
      <c r="AD982" s="34"/>
      <c r="AY982" s="39" t="s">
        <v>3977</v>
      </c>
    </row>
    <row r="983" spans="10:51" ht="12" customHeight="1" x14ac:dyDescent="0.3">
      <c r="J983" s="63"/>
      <c r="K983" s="63"/>
      <c r="AD983" s="34"/>
      <c r="AY983" s="39" t="s">
        <v>3977</v>
      </c>
    </row>
    <row r="984" spans="10:51" ht="12" customHeight="1" x14ac:dyDescent="0.3">
      <c r="J984" s="63"/>
      <c r="K984" s="63"/>
      <c r="AD984" s="34"/>
      <c r="AY984" s="39" t="s">
        <v>3977</v>
      </c>
    </row>
    <row r="985" spans="10:51" ht="12" customHeight="1" x14ac:dyDescent="0.3">
      <c r="J985" s="63"/>
      <c r="K985" s="63"/>
      <c r="AD985" s="34"/>
      <c r="AY985" s="39" t="s">
        <v>3977</v>
      </c>
    </row>
    <row r="986" spans="10:51" ht="12" customHeight="1" x14ac:dyDescent="0.3">
      <c r="J986" s="63"/>
      <c r="K986" s="63"/>
      <c r="AD986" s="34"/>
      <c r="AY986" s="39" t="s">
        <v>3977</v>
      </c>
    </row>
    <row r="987" spans="10:51" ht="12" customHeight="1" x14ac:dyDescent="0.3">
      <c r="J987" s="63"/>
      <c r="K987" s="63"/>
      <c r="AD987" s="34"/>
      <c r="AY987" s="39" t="s">
        <v>3977</v>
      </c>
    </row>
    <row r="988" spans="10:51" ht="12" customHeight="1" x14ac:dyDescent="0.3">
      <c r="J988" s="63"/>
      <c r="K988" s="63"/>
      <c r="AD988" s="34"/>
      <c r="AY988" s="39" t="s">
        <v>3977</v>
      </c>
    </row>
    <row r="989" spans="10:51" ht="12" customHeight="1" x14ac:dyDescent="0.3">
      <c r="J989" s="63"/>
      <c r="K989" s="63"/>
      <c r="AD989" s="34"/>
      <c r="AY989" s="39" t="s">
        <v>3977</v>
      </c>
    </row>
    <row r="990" spans="10:51" ht="12" customHeight="1" x14ac:dyDescent="0.3">
      <c r="J990" s="63"/>
      <c r="K990" s="63"/>
      <c r="AD990" s="34"/>
      <c r="AY990" s="39" t="s">
        <v>3977</v>
      </c>
    </row>
    <row r="991" spans="10:51" ht="12" customHeight="1" x14ac:dyDescent="0.3">
      <c r="J991" s="63"/>
      <c r="K991" s="63"/>
      <c r="AD991" s="34"/>
      <c r="AY991" s="39" t="s">
        <v>3977</v>
      </c>
    </row>
    <row r="992" spans="10:51" ht="12" customHeight="1" x14ac:dyDescent="0.3">
      <c r="J992" s="63"/>
      <c r="K992" s="63"/>
      <c r="AD992" s="34"/>
      <c r="AY992" s="39" t="s">
        <v>3977</v>
      </c>
    </row>
    <row r="993" spans="10:51" ht="12" customHeight="1" x14ac:dyDescent="0.3">
      <c r="J993" s="63"/>
      <c r="K993" s="63"/>
      <c r="AD993" s="34"/>
      <c r="AY993" s="39" t="s">
        <v>3977</v>
      </c>
    </row>
    <row r="994" spans="10:51" ht="12" customHeight="1" x14ac:dyDescent="0.3">
      <c r="J994" s="63"/>
      <c r="K994" s="63"/>
      <c r="AD994" s="34"/>
      <c r="AY994" s="39" t="s">
        <v>3977</v>
      </c>
    </row>
    <row r="995" spans="10:51" ht="12" customHeight="1" x14ac:dyDescent="0.3">
      <c r="J995" s="63"/>
      <c r="K995" s="63"/>
      <c r="AD995" s="34"/>
      <c r="AY995" s="39" t="s">
        <v>3977</v>
      </c>
    </row>
    <row r="996" spans="10:51" ht="12" customHeight="1" x14ac:dyDescent="0.3">
      <c r="J996" s="63"/>
      <c r="K996" s="63"/>
      <c r="AD996" s="34"/>
      <c r="AY996" s="39" t="s">
        <v>3977</v>
      </c>
    </row>
    <row r="997" spans="10:51" ht="12" customHeight="1" x14ac:dyDescent="0.3">
      <c r="J997" s="63"/>
      <c r="K997" s="63"/>
      <c r="AD997" s="34"/>
      <c r="AY997" s="39" t="s">
        <v>3977</v>
      </c>
    </row>
    <row r="998" spans="10:51" ht="12" customHeight="1" x14ac:dyDescent="0.3">
      <c r="J998" s="63"/>
      <c r="K998" s="63"/>
      <c r="AD998" s="34"/>
      <c r="AY998" s="39" t="s">
        <v>3977</v>
      </c>
    </row>
    <row r="999" spans="10:51" ht="12" customHeight="1" x14ac:dyDescent="0.3">
      <c r="J999" s="63"/>
      <c r="K999" s="63"/>
      <c r="AD999" s="34"/>
      <c r="AY999" s="39" t="s">
        <v>3977</v>
      </c>
    </row>
    <row r="1000" spans="10:51" ht="12" customHeight="1" x14ac:dyDescent="0.3">
      <c r="J1000" s="63"/>
      <c r="K1000" s="63"/>
      <c r="AD1000" s="34"/>
      <c r="AY1000" s="39" t="s">
        <v>3977</v>
      </c>
    </row>
    <row r="1001" spans="10:51" ht="12" customHeight="1" x14ac:dyDescent="0.3">
      <c r="J1001" s="63"/>
      <c r="K1001" s="63"/>
      <c r="AD1001" s="34"/>
      <c r="AY1001" s="39" t="s">
        <v>3977</v>
      </c>
    </row>
    <row r="1002" spans="10:51" ht="12" customHeight="1" x14ac:dyDescent="0.3">
      <c r="J1002" s="63"/>
      <c r="K1002" s="63"/>
      <c r="AD1002" s="34"/>
      <c r="AY1002" s="39" t="s">
        <v>3977</v>
      </c>
    </row>
    <row r="1003" spans="10:51" ht="12" customHeight="1" x14ac:dyDescent="0.3">
      <c r="J1003" s="63"/>
      <c r="K1003" s="63"/>
      <c r="AD1003" s="34"/>
      <c r="AY1003" s="39" t="s">
        <v>3977</v>
      </c>
    </row>
    <row r="1004" spans="10:51" ht="12" customHeight="1" x14ac:dyDescent="0.3">
      <c r="J1004" s="63"/>
      <c r="K1004" s="63"/>
      <c r="AD1004" s="34"/>
      <c r="AY1004" s="39" t="s">
        <v>3977</v>
      </c>
    </row>
    <row r="1005" spans="10:51" ht="12" customHeight="1" x14ac:dyDescent="0.3">
      <c r="J1005" s="63"/>
      <c r="K1005" s="63"/>
      <c r="AD1005" s="34"/>
      <c r="AY1005" s="39" t="s">
        <v>3977</v>
      </c>
    </row>
    <row r="1006" spans="10:51" ht="12" customHeight="1" x14ac:dyDescent="0.3">
      <c r="J1006" s="63"/>
      <c r="K1006" s="63"/>
      <c r="AD1006" s="34"/>
      <c r="AY1006" s="39" t="s">
        <v>3977</v>
      </c>
    </row>
    <row r="1007" spans="10:51" ht="12" customHeight="1" x14ac:dyDescent="0.3">
      <c r="J1007" s="63"/>
      <c r="K1007" s="63"/>
      <c r="AD1007" s="34"/>
      <c r="AY1007" s="39" t="s">
        <v>3977</v>
      </c>
    </row>
    <row r="1008" spans="10:51" ht="12" customHeight="1" x14ac:dyDescent="0.3">
      <c r="J1008" s="63"/>
      <c r="K1008" s="63"/>
      <c r="AD1008" s="34"/>
      <c r="AY1008" s="39" t="s">
        <v>3977</v>
      </c>
    </row>
    <row r="1009" spans="10:51" ht="12" customHeight="1" x14ac:dyDescent="0.3">
      <c r="J1009" s="63"/>
      <c r="K1009" s="63"/>
      <c r="AD1009" s="34"/>
      <c r="AY1009" s="39" t="s">
        <v>3977</v>
      </c>
    </row>
    <row r="1010" spans="10:51" ht="12" customHeight="1" x14ac:dyDescent="0.3">
      <c r="J1010" s="63"/>
      <c r="K1010" s="63"/>
      <c r="AD1010" s="34"/>
      <c r="AY1010" s="39" t="s">
        <v>3977</v>
      </c>
    </row>
    <row r="1011" spans="10:51" ht="12" customHeight="1" x14ac:dyDescent="0.3">
      <c r="J1011" s="63"/>
      <c r="K1011" s="63"/>
      <c r="AD1011" s="34"/>
      <c r="AY1011" s="39" t="s">
        <v>3977</v>
      </c>
    </row>
    <row r="1012" spans="10:51" ht="12" customHeight="1" x14ac:dyDescent="0.3">
      <c r="J1012" s="63"/>
      <c r="K1012" s="63"/>
      <c r="AD1012" s="34"/>
      <c r="AY1012" s="39" t="s">
        <v>3977</v>
      </c>
    </row>
    <row r="1013" spans="10:51" ht="12" customHeight="1" x14ac:dyDescent="0.3">
      <c r="J1013" s="63"/>
      <c r="K1013" s="63"/>
      <c r="AD1013" s="34"/>
      <c r="AY1013" s="39" t="s">
        <v>3977</v>
      </c>
    </row>
    <row r="1014" spans="10:51" ht="12" customHeight="1" x14ac:dyDescent="0.3">
      <c r="J1014" s="63"/>
      <c r="K1014" s="63"/>
      <c r="AD1014" s="34"/>
      <c r="AY1014" s="39" t="s">
        <v>3977</v>
      </c>
    </row>
    <row r="1015" spans="10:51" ht="12" customHeight="1" x14ac:dyDescent="0.3">
      <c r="J1015" s="63"/>
      <c r="K1015" s="63"/>
      <c r="AD1015" s="34"/>
      <c r="AY1015" s="39" t="s">
        <v>3977</v>
      </c>
    </row>
    <row r="1016" spans="10:51" ht="12" customHeight="1" x14ac:dyDescent="0.3">
      <c r="J1016" s="63"/>
      <c r="K1016" s="63"/>
      <c r="AD1016" s="34"/>
      <c r="AY1016" s="39" t="s">
        <v>3977</v>
      </c>
    </row>
    <row r="1017" spans="10:51" ht="12" customHeight="1" x14ac:dyDescent="0.3">
      <c r="J1017" s="63"/>
      <c r="K1017" s="63"/>
      <c r="AD1017" s="34"/>
      <c r="AY1017" s="39" t="s">
        <v>3977</v>
      </c>
    </row>
    <row r="1018" spans="10:51" ht="12" customHeight="1" x14ac:dyDescent="0.3">
      <c r="J1018" s="63"/>
      <c r="K1018" s="63"/>
      <c r="AD1018" s="34"/>
      <c r="AY1018" s="39" t="s">
        <v>3977</v>
      </c>
    </row>
    <row r="1019" spans="10:51" ht="12" customHeight="1" x14ac:dyDescent="0.3">
      <c r="J1019" s="63"/>
      <c r="K1019" s="63"/>
      <c r="AD1019" s="34"/>
      <c r="AY1019" s="39" t="s">
        <v>3977</v>
      </c>
    </row>
    <row r="1020" spans="10:51" ht="12" customHeight="1" x14ac:dyDescent="0.3">
      <c r="J1020" s="63"/>
      <c r="K1020" s="63"/>
      <c r="AD1020" s="34"/>
      <c r="AY1020" s="39" t="s">
        <v>3977</v>
      </c>
    </row>
    <row r="1021" spans="10:51" ht="12" customHeight="1" x14ac:dyDescent="0.3">
      <c r="J1021" s="63"/>
      <c r="K1021" s="63"/>
      <c r="AD1021" s="34"/>
      <c r="AY1021" s="39" t="s">
        <v>3977</v>
      </c>
    </row>
    <row r="1022" spans="10:51" ht="12" customHeight="1" x14ac:dyDescent="0.3">
      <c r="J1022" s="63"/>
      <c r="K1022" s="63"/>
      <c r="AD1022" s="34"/>
      <c r="AY1022" s="39" t="s">
        <v>3977</v>
      </c>
    </row>
    <row r="1023" spans="10:51" ht="12" customHeight="1" x14ac:dyDescent="0.3">
      <c r="J1023" s="63"/>
      <c r="K1023" s="63"/>
      <c r="AD1023" s="34"/>
      <c r="AY1023" s="39" t="s">
        <v>3977</v>
      </c>
    </row>
    <row r="1024" spans="10:51" ht="12" customHeight="1" x14ac:dyDescent="0.3">
      <c r="J1024" s="63"/>
      <c r="K1024" s="63"/>
      <c r="AD1024" s="34"/>
      <c r="AY1024" s="39" t="s">
        <v>3977</v>
      </c>
    </row>
    <row r="1025" spans="10:51" ht="12" customHeight="1" x14ac:dyDescent="0.3">
      <c r="J1025" s="63"/>
      <c r="K1025" s="63"/>
      <c r="AD1025" s="34"/>
      <c r="AY1025" s="39" t="s">
        <v>3977</v>
      </c>
    </row>
    <row r="1026" spans="10:51" ht="12" customHeight="1" x14ac:dyDescent="0.3">
      <c r="J1026" s="63"/>
      <c r="K1026" s="63"/>
      <c r="AD1026" s="34"/>
      <c r="AY1026" s="39" t="s">
        <v>3977</v>
      </c>
    </row>
    <row r="1027" spans="10:51" ht="12" customHeight="1" x14ac:dyDescent="0.3">
      <c r="J1027" s="63"/>
      <c r="K1027" s="63"/>
      <c r="AD1027" s="34"/>
      <c r="AY1027" s="39" t="s">
        <v>3977</v>
      </c>
    </row>
    <row r="1028" spans="10:51" ht="12" customHeight="1" x14ac:dyDescent="0.3">
      <c r="J1028" s="63"/>
      <c r="K1028" s="63"/>
      <c r="AD1028" s="34"/>
      <c r="AY1028" s="39" t="s">
        <v>3977</v>
      </c>
    </row>
    <row r="1029" spans="10:51" ht="12" customHeight="1" x14ac:dyDescent="0.3">
      <c r="J1029" s="63"/>
      <c r="K1029" s="63"/>
      <c r="AD1029" s="34"/>
      <c r="AY1029" s="39" t="s">
        <v>3977</v>
      </c>
    </row>
    <row r="1030" spans="10:51" ht="12" customHeight="1" x14ac:dyDescent="0.3">
      <c r="J1030" s="63"/>
      <c r="K1030" s="63"/>
      <c r="AD1030" s="34"/>
      <c r="AY1030" s="39" t="s">
        <v>3977</v>
      </c>
    </row>
    <row r="1031" spans="10:51" ht="12" customHeight="1" x14ac:dyDescent="0.3">
      <c r="J1031" s="63"/>
      <c r="K1031" s="63"/>
      <c r="AD1031" s="34"/>
      <c r="AY1031" s="39" t="s">
        <v>3977</v>
      </c>
    </row>
    <row r="1032" spans="10:51" ht="12" customHeight="1" x14ac:dyDescent="0.3">
      <c r="J1032" s="63"/>
      <c r="K1032" s="63"/>
      <c r="AD1032" s="34"/>
      <c r="AY1032" s="39" t="s">
        <v>3977</v>
      </c>
    </row>
    <row r="1033" spans="10:51" ht="12" customHeight="1" x14ac:dyDescent="0.3">
      <c r="J1033" s="63"/>
      <c r="K1033" s="63"/>
      <c r="AD1033" s="34"/>
      <c r="AY1033" s="39" t="s">
        <v>3977</v>
      </c>
    </row>
    <row r="1034" spans="10:51" ht="12" customHeight="1" x14ac:dyDescent="0.3">
      <c r="J1034" s="63"/>
      <c r="K1034" s="63"/>
      <c r="AD1034" s="34"/>
      <c r="AY1034" s="39" t="s">
        <v>3977</v>
      </c>
    </row>
    <row r="1035" spans="10:51" ht="12" customHeight="1" x14ac:dyDescent="0.3">
      <c r="J1035" s="63"/>
      <c r="K1035" s="63"/>
      <c r="AD1035" s="34"/>
      <c r="AY1035" s="39" t="s">
        <v>3977</v>
      </c>
    </row>
    <row r="1036" spans="10:51" ht="12" customHeight="1" x14ac:dyDescent="0.3">
      <c r="J1036" s="63"/>
      <c r="K1036" s="63"/>
      <c r="AD1036" s="34"/>
      <c r="AY1036" s="39" t="s">
        <v>3977</v>
      </c>
    </row>
    <row r="1037" spans="10:51" ht="12" customHeight="1" x14ac:dyDescent="0.3">
      <c r="J1037" s="63"/>
      <c r="K1037" s="63"/>
      <c r="AD1037" s="34"/>
      <c r="AY1037" s="39" t="s">
        <v>3977</v>
      </c>
    </row>
    <row r="1038" spans="10:51" ht="12" customHeight="1" x14ac:dyDescent="0.3">
      <c r="J1038" s="63"/>
      <c r="K1038" s="63"/>
      <c r="AD1038" s="34"/>
      <c r="AY1038" s="39" t="s">
        <v>3977</v>
      </c>
    </row>
    <row r="1039" spans="10:51" ht="12" customHeight="1" x14ac:dyDescent="0.3">
      <c r="J1039" s="63"/>
      <c r="K1039" s="63"/>
      <c r="AD1039" s="34"/>
      <c r="AY1039" s="39" t="s">
        <v>3977</v>
      </c>
    </row>
    <row r="1040" spans="10:51" ht="12" customHeight="1" x14ac:dyDescent="0.3">
      <c r="J1040" s="63"/>
      <c r="K1040" s="63"/>
      <c r="AD1040" s="34"/>
      <c r="AY1040" s="39" t="s">
        <v>3977</v>
      </c>
    </row>
    <row r="1041" spans="10:51" ht="12" customHeight="1" x14ac:dyDescent="0.3">
      <c r="J1041" s="63"/>
      <c r="K1041" s="63"/>
      <c r="AD1041" s="34"/>
      <c r="AY1041" s="39" t="s">
        <v>3977</v>
      </c>
    </row>
    <row r="1042" spans="10:51" ht="12" customHeight="1" x14ac:dyDescent="0.3">
      <c r="J1042" s="63"/>
      <c r="K1042" s="63"/>
      <c r="AD1042" s="34"/>
      <c r="AY1042" s="39" t="s">
        <v>3977</v>
      </c>
    </row>
    <row r="1043" spans="10:51" ht="12" customHeight="1" x14ac:dyDescent="0.3">
      <c r="J1043" s="63"/>
      <c r="K1043" s="63"/>
      <c r="AD1043" s="34"/>
      <c r="AY1043" s="39" t="s">
        <v>3977</v>
      </c>
    </row>
    <row r="1044" spans="10:51" ht="12" customHeight="1" x14ac:dyDescent="0.3">
      <c r="J1044" s="63"/>
      <c r="K1044" s="63"/>
      <c r="AD1044" s="34"/>
      <c r="AY1044" s="39" t="s">
        <v>3977</v>
      </c>
    </row>
    <row r="1045" spans="10:51" ht="12" customHeight="1" x14ac:dyDescent="0.3">
      <c r="J1045" s="63"/>
      <c r="K1045" s="63"/>
      <c r="AD1045" s="34"/>
      <c r="AY1045" s="39" t="s">
        <v>3977</v>
      </c>
    </row>
    <row r="1046" spans="10:51" ht="12" customHeight="1" x14ac:dyDescent="0.3">
      <c r="J1046" s="63"/>
      <c r="K1046" s="63"/>
      <c r="AD1046" s="34"/>
      <c r="AY1046" s="39" t="s">
        <v>3977</v>
      </c>
    </row>
    <row r="1047" spans="10:51" ht="12" customHeight="1" x14ac:dyDescent="0.3">
      <c r="J1047" s="63"/>
      <c r="K1047" s="63"/>
      <c r="AD1047" s="34"/>
      <c r="AY1047" s="39" t="s">
        <v>3977</v>
      </c>
    </row>
    <row r="1048" spans="10:51" ht="12" customHeight="1" x14ac:dyDescent="0.3">
      <c r="J1048" s="63"/>
      <c r="K1048" s="63"/>
      <c r="AD1048" s="34"/>
      <c r="AY1048" s="39" t="s">
        <v>3977</v>
      </c>
    </row>
    <row r="1049" spans="10:51" ht="12" customHeight="1" x14ac:dyDescent="0.3">
      <c r="J1049" s="63"/>
      <c r="K1049" s="63"/>
      <c r="AD1049" s="34"/>
      <c r="AY1049" s="39" t="s">
        <v>3977</v>
      </c>
    </row>
    <row r="1050" spans="10:51" ht="12" customHeight="1" x14ac:dyDescent="0.3">
      <c r="J1050" s="63"/>
      <c r="K1050" s="63"/>
      <c r="AD1050" s="34"/>
      <c r="AY1050" s="39" t="s">
        <v>3977</v>
      </c>
    </row>
    <row r="1051" spans="10:51" ht="12" customHeight="1" x14ac:dyDescent="0.3">
      <c r="J1051" s="63"/>
      <c r="K1051" s="63"/>
      <c r="AD1051" s="34"/>
      <c r="AY1051" s="39" t="s">
        <v>3977</v>
      </c>
    </row>
    <row r="1052" spans="10:51" ht="12" customHeight="1" x14ac:dyDescent="0.3">
      <c r="J1052" s="63"/>
      <c r="K1052" s="63"/>
      <c r="AD1052" s="34"/>
      <c r="AY1052" s="39" t="s">
        <v>3977</v>
      </c>
    </row>
    <row r="1053" spans="10:51" ht="12" customHeight="1" x14ac:dyDescent="0.3">
      <c r="J1053" s="63"/>
      <c r="K1053" s="63"/>
      <c r="AD1053" s="34"/>
      <c r="AY1053" s="39" t="s">
        <v>3977</v>
      </c>
    </row>
    <row r="1054" spans="10:51" ht="12" customHeight="1" x14ac:dyDescent="0.3">
      <c r="J1054" s="63"/>
      <c r="K1054" s="63"/>
      <c r="AD1054" s="34"/>
      <c r="AY1054" s="39" t="s">
        <v>3977</v>
      </c>
    </row>
    <row r="1055" spans="10:51" ht="12" customHeight="1" x14ac:dyDescent="0.3">
      <c r="J1055" s="63"/>
      <c r="K1055" s="63"/>
      <c r="AD1055" s="34"/>
      <c r="AY1055" s="39" t="s">
        <v>3977</v>
      </c>
    </row>
    <row r="1056" spans="10:51" ht="12" customHeight="1" x14ac:dyDescent="0.3">
      <c r="J1056" s="63"/>
      <c r="K1056" s="63"/>
      <c r="AD1056" s="34"/>
      <c r="AY1056" s="39" t="s">
        <v>3977</v>
      </c>
    </row>
    <row r="1057" spans="10:51" ht="12" customHeight="1" x14ac:dyDescent="0.3">
      <c r="J1057" s="63"/>
      <c r="K1057" s="63"/>
      <c r="AD1057" s="34"/>
      <c r="AY1057" s="39" t="s">
        <v>3977</v>
      </c>
    </row>
    <row r="1058" spans="10:51" ht="12" customHeight="1" x14ac:dyDescent="0.3">
      <c r="J1058" s="63"/>
      <c r="K1058" s="63"/>
      <c r="AD1058" s="34"/>
      <c r="AY1058" s="39" t="s">
        <v>3977</v>
      </c>
    </row>
    <row r="1059" spans="10:51" ht="12" customHeight="1" x14ac:dyDescent="0.3">
      <c r="J1059" s="63"/>
      <c r="K1059" s="63"/>
      <c r="AD1059" s="34"/>
      <c r="AY1059" s="39" t="s">
        <v>3977</v>
      </c>
    </row>
    <row r="1060" spans="10:51" ht="12" customHeight="1" x14ac:dyDescent="0.3">
      <c r="J1060" s="63"/>
      <c r="K1060" s="63"/>
      <c r="AD1060" s="34"/>
      <c r="AY1060" s="39" t="s">
        <v>3977</v>
      </c>
    </row>
    <row r="1061" spans="10:51" ht="12" customHeight="1" x14ac:dyDescent="0.3">
      <c r="J1061" s="63"/>
      <c r="K1061" s="63"/>
      <c r="AD1061" s="34"/>
      <c r="AY1061" s="39" t="s">
        <v>3977</v>
      </c>
    </row>
    <row r="1062" spans="10:51" ht="12" customHeight="1" x14ac:dyDescent="0.3">
      <c r="J1062" s="63"/>
      <c r="K1062" s="63"/>
      <c r="AD1062" s="34"/>
      <c r="AY1062" s="39" t="s">
        <v>3977</v>
      </c>
    </row>
    <row r="1063" spans="10:51" ht="12" customHeight="1" x14ac:dyDescent="0.3">
      <c r="J1063" s="63"/>
      <c r="K1063" s="63"/>
      <c r="AD1063" s="34"/>
      <c r="AY1063" s="39" t="s">
        <v>3977</v>
      </c>
    </row>
    <row r="1064" spans="10:51" ht="12" customHeight="1" x14ac:dyDescent="0.3">
      <c r="J1064" s="63"/>
      <c r="K1064" s="63"/>
      <c r="AD1064" s="34"/>
      <c r="AY1064" s="39" t="s">
        <v>3977</v>
      </c>
    </row>
    <row r="1065" spans="10:51" ht="12" customHeight="1" x14ac:dyDescent="0.3">
      <c r="J1065" s="63"/>
      <c r="K1065" s="63"/>
      <c r="AD1065" s="34"/>
      <c r="AY1065" s="39" t="s">
        <v>3977</v>
      </c>
    </row>
    <row r="1066" spans="10:51" ht="12" customHeight="1" x14ac:dyDescent="0.3">
      <c r="J1066" s="63"/>
      <c r="K1066" s="63"/>
      <c r="AD1066" s="34"/>
      <c r="AY1066" s="39" t="s">
        <v>3977</v>
      </c>
    </row>
    <row r="1067" spans="10:51" ht="12" customHeight="1" x14ac:dyDescent="0.3">
      <c r="J1067" s="63"/>
      <c r="K1067" s="63"/>
      <c r="AD1067" s="34"/>
      <c r="AY1067" s="39" t="s">
        <v>3977</v>
      </c>
    </row>
    <row r="1068" spans="10:51" ht="12" customHeight="1" x14ac:dyDescent="0.3">
      <c r="J1068" s="63"/>
      <c r="K1068" s="63"/>
      <c r="AD1068" s="34"/>
      <c r="AY1068" s="39" t="s">
        <v>3977</v>
      </c>
    </row>
    <row r="1069" spans="10:51" ht="12" customHeight="1" x14ac:dyDescent="0.3">
      <c r="J1069" s="63"/>
      <c r="K1069" s="63"/>
      <c r="AD1069" s="34"/>
      <c r="AY1069" s="39" t="s">
        <v>3977</v>
      </c>
    </row>
    <row r="1070" spans="10:51" ht="12" customHeight="1" x14ac:dyDescent="0.3">
      <c r="J1070" s="63"/>
      <c r="K1070" s="63"/>
      <c r="AD1070" s="34"/>
      <c r="AY1070" s="39" t="s">
        <v>3977</v>
      </c>
    </row>
    <row r="1071" spans="10:51" ht="12" customHeight="1" x14ac:dyDescent="0.3">
      <c r="J1071" s="63"/>
      <c r="K1071" s="63"/>
      <c r="AD1071" s="34"/>
      <c r="AY1071" s="39" t="s">
        <v>3977</v>
      </c>
    </row>
    <row r="1072" spans="10:51" ht="12" customHeight="1" x14ac:dyDescent="0.3">
      <c r="J1072" s="63"/>
      <c r="K1072" s="63"/>
      <c r="AD1072" s="34"/>
      <c r="AY1072" s="39" t="s">
        <v>3977</v>
      </c>
    </row>
    <row r="1073" spans="10:51" ht="12" customHeight="1" x14ac:dyDescent="0.3">
      <c r="J1073" s="63"/>
      <c r="K1073" s="63"/>
      <c r="AD1073" s="34"/>
      <c r="AY1073" s="39" t="s">
        <v>3977</v>
      </c>
    </row>
    <row r="1074" spans="10:51" ht="12" customHeight="1" x14ac:dyDescent="0.3">
      <c r="J1074" s="63"/>
      <c r="K1074" s="63"/>
      <c r="AD1074" s="34"/>
      <c r="AY1074" s="39" t="s">
        <v>3977</v>
      </c>
    </row>
    <row r="1075" spans="10:51" ht="12" customHeight="1" x14ac:dyDescent="0.3">
      <c r="J1075" s="63"/>
      <c r="K1075" s="63"/>
      <c r="AD1075" s="34"/>
      <c r="AY1075" s="39" t="s">
        <v>3977</v>
      </c>
    </row>
    <row r="1076" spans="10:51" ht="12" customHeight="1" x14ac:dyDescent="0.3">
      <c r="J1076" s="63"/>
      <c r="K1076" s="63"/>
      <c r="AD1076" s="34"/>
      <c r="AY1076" s="39" t="s">
        <v>3977</v>
      </c>
    </row>
    <row r="1077" spans="10:51" ht="12" customHeight="1" x14ac:dyDescent="0.3">
      <c r="J1077" s="63"/>
      <c r="K1077" s="63"/>
      <c r="AD1077" s="34"/>
      <c r="AY1077" s="39" t="s">
        <v>3977</v>
      </c>
    </row>
    <row r="1078" spans="10:51" ht="12" customHeight="1" x14ac:dyDescent="0.3">
      <c r="J1078" s="63"/>
      <c r="K1078" s="63"/>
      <c r="AD1078" s="34"/>
      <c r="AY1078" s="39" t="s">
        <v>3977</v>
      </c>
    </row>
    <row r="1079" spans="10:51" ht="12" customHeight="1" x14ac:dyDescent="0.3">
      <c r="J1079" s="63"/>
      <c r="K1079" s="63"/>
      <c r="AD1079" s="34"/>
      <c r="AY1079" s="39" t="s">
        <v>3977</v>
      </c>
    </row>
    <row r="1080" spans="10:51" ht="12" customHeight="1" x14ac:dyDescent="0.3">
      <c r="J1080" s="63"/>
      <c r="K1080" s="63"/>
      <c r="AD1080" s="34"/>
      <c r="AY1080" s="39" t="s">
        <v>3977</v>
      </c>
    </row>
    <row r="1081" spans="10:51" ht="12" customHeight="1" x14ac:dyDescent="0.3">
      <c r="J1081" s="63"/>
      <c r="K1081" s="63"/>
      <c r="AD1081" s="34"/>
      <c r="AY1081" s="39" t="s">
        <v>3977</v>
      </c>
    </row>
    <row r="1082" spans="10:51" ht="12" customHeight="1" x14ac:dyDescent="0.3">
      <c r="J1082" s="63"/>
      <c r="K1082" s="63"/>
      <c r="AD1082" s="34"/>
      <c r="AY1082" s="39" t="s">
        <v>3977</v>
      </c>
    </row>
    <row r="1083" spans="10:51" ht="12" customHeight="1" x14ac:dyDescent="0.3">
      <c r="J1083" s="63"/>
      <c r="K1083" s="63"/>
      <c r="AD1083" s="34"/>
      <c r="AY1083" s="39" t="s">
        <v>3977</v>
      </c>
    </row>
    <row r="1084" spans="10:51" ht="12" customHeight="1" x14ac:dyDescent="0.3">
      <c r="J1084" s="63"/>
      <c r="K1084" s="63"/>
      <c r="AD1084" s="34"/>
      <c r="AY1084" s="39" t="s">
        <v>3977</v>
      </c>
    </row>
    <row r="1085" spans="10:51" ht="12" customHeight="1" x14ac:dyDescent="0.3">
      <c r="J1085" s="63"/>
      <c r="K1085" s="63"/>
      <c r="AD1085" s="34"/>
      <c r="AY1085" s="39" t="s">
        <v>3977</v>
      </c>
    </row>
    <row r="1086" spans="10:51" ht="12" customHeight="1" x14ac:dyDescent="0.3">
      <c r="J1086" s="63"/>
      <c r="K1086" s="63"/>
      <c r="AD1086" s="34"/>
      <c r="AY1086" s="39" t="s">
        <v>3977</v>
      </c>
    </row>
    <row r="1087" spans="10:51" ht="12" customHeight="1" x14ac:dyDescent="0.3">
      <c r="J1087" s="63"/>
      <c r="K1087" s="63"/>
      <c r="AD1087" s="34"/>
      <c r="AY1087" s="39" t="s">
        <v>3977</v>
      </c>
    </row>
    <row r="1088" spans="10:51" ht="12" customHeight="1" x14ac:dyDescent="0.3">
      <c r="J1088" s="63"/>
      <c r="K1088" s="63"/>
      <c r="AD1088" s="34"/>
      <c r="AY1088" s="39" t="s">
        <v>3977</v>
      </c>
    </row>
    <row r="1089" spans="10:51" ht="12" customHeight="1" x14ac:dyDescent="0.3">
      <c r="J1089" s="63"/>
      <c r="K1089" s="63"/>
      <c r="AD1089" s="34"/>
      <c r="AY1089" s="39" t="s">
        <v>3977</v>
      </c>
    </row>
    <row r="1090" spans="10:51" ht="12" customHeight="1" x14ac:dyDescent="0.3">
      <c r="J1090" s="63"/>
      <c r="K1090" s="63"/>
      <c r="AD1090" s="34"/>
      <c r="AY1090" s="39" t="s">
        <v>3977</v>
      </c>
    </row>
    <row r="1091" spans="10:51" ht="12" customHeight="1" x14ac:dyDescent="0.3">
      <c r="J1091" s="63"/>
      <c r="K1091" s="63"/>
      <c r="AD1091" s="34"/>
      <c r="AY1091" s="39" t="s">
        <v>3977</v>
      </c>
    </row>
    <row r="1092" spans="10:51" ht="12" customHeight="1" x14ac:dyDescent="0.3">
      <c r="J1092" s="63"/>
      <c r="K1092" s="63"/>
      <c r="AD1092" s="34"/>
      <c r="AY1092" s="39" t="s">
        <v>3977</v>
      </c>
    </row>
    <row r="1093" spans="10:51" ht="12" customHeight="1" x14ac:dyDescent="0.3">
      <c r="J1093" s="63"/>
      <c r="K1093" s="63"/>
      <c r="AD1093" s="34"/>
      <c r="AY1093" s="39" t="s">
        <v>3977</v>
      </c>
    </row>
    <row r="1094" spans="10:51" ht="12" customHeight="1" x14ac:dyDescent="0.3">
      <c r="J1094" s="63"/>
      <c r="K1094" s="63"/>
      <c r="AD1094" s="34"/>
      <c r="AY1094" s="39" t="s">
        <v>3977</v>
      </c>
    </row>
    <row r="1095" spans="10:51" ht="12" customHeight="1" x14ac:dyDescent="0.3">
      <c r="J1095" s="63"/>
      <c r="K1095" s="63"/>
      <c r="AD1095" s="34"/>
      <c r="AY1095" s="39" t="s">
        <v>3977</v>
      </c>
    </row>
    <row r="1096" spans="10:51" ht="12" customHeight="1" x14ac:dyDescent="0.3">
      <c r="J1096" s="63"/>
      <c r="K1096" s="63"/>
      <c r="AD1096" s="34"/>
      <c r="AY1096" s="39" t="s">
        <v>3977</v>
      </c>
    </row>
    <row r="1097" spans="10:51" ht="12" customHeight="1" x14ac:dyDescent="0.3">
      <c r="J1097" s="63"/>
      <c r="K1097" s="63"/>
      <c r="AD1097" s="34"/>
      <c r="AY1097" s="39" t="s">
        <v>3977</v>
      </c>
    </row>
    <row r="1098" spans="10:51" ht="12" customHeight="1" x14ac:dyDescent="0.3">
      <c r="J1098" s="63"/>
      <c r="K1098" s="63"/>
      <c r="AD1098" s="34"/>
      <c r="AY1098" s="39" t="s">
        <v>3977</v>
      </c>
    </row>
    <row r="1099" spans="10:51" ht="12" customHeight="1" x14ac:dyDescent="0.3">
      <c r="J1099" s="63"/>
      <c r="K1099" s="63"/>
      <c r="AD1099" s="34"/>
      <c r="AY1099" s="39" t="s">
        <v>3977</v>
      </c>
    </row>
    <row r="1100" spans="10:51" ht="12" customHeight="1" x14ac:dyDescent="0.3">
      <c r="J1100" s="63"/>
      <c r="K1100" s="63"/>
      <c r="AD1100" s="34"/>
      <c r="AY1100" s="39" t="s">
        <v>3977</v>
      </c>
    </row>
    <row r="1101" spans="10:51" ht="12" customHeight="1" x14ac:dyDescent="0.3">
      <c r="J1101" s="63"/>
      <c r="K1101" s="63"/>
      <c r="AD1101" s="34"/>
      <c r="AY1101" s="39" t="s">
        <v>3977</v>
      </c>
    </row>
    <row r="1102" spans="10:51" ht="12" customHeight="1" x14ac:dyDescent="0.3">
      <c r="J1102" s="63"/>
      <c r="K1102" s="63"/>
      <c r="AD1102" s="34"/>
      <c r="AY1102" s="39" t="s">
        <v>3977</v>
      </c>
    </row>
    <row r="1103" spans="10:51" ht="12" customHeight="1" x14ac:dyDescent="0.3">
      <c r="J1103" s="63"/>
      <c r="K1103" s="63"/>
      <c r="AD1103" s="34"/>
      <c r="AY1103" s="39" t="s">
        <v>3977</v>
      </c>
    </row>
    <row r="1104" spans="10:51" ht="12" customHeight="1" x14ac:dyDescent="0.3">
      <c r="J1104" s="63"/>
      <c r="K1104" s="63"/>
      <c r="AD1104" s="34"/>
      <c r="AY1104" s="39" t="s">
        <v>3977</v>
      </c>
    </row>
    <row r="1105" spans="10:51" ht="12" customHeight="1" x14ac:dyDescent="0.3">
      <c r="J1105" s="63"/>
      <c r="K1105" s="63"/>
      <c r="AD1105" s="34"/>
      <c r="AY1105" s="39" t="s">
        <v>3977</v>
      </c>
    </row>
    <row r="1106" spans="10:51" ht="12" customHeight="1" x14ac:dyDescent="0.3">
      <c r="J1106" s="63"/>
      <c r="K1106" s="63"/>
      <c r="AD1106" s="34"/>
      <c r="AY1106" s="39" t="s">
        <v>3977</v>
      </c>
    </row>
    <row r="1107" spans="10:51" ht="12" customHeight="1" x14ac:dyDescent="0.3">
      <c r="J1107" s="63"/>
      <c r="K1107" s="63"/>
      <c r="AD1107" s="34"/>
      <c r="AY1107" s="39" t="s">
        <v>3977</v>
      </c>
    </row>
    <row r="1108" spans="10:51" ht="12" customHeight="1" x14ac:dyDescent="0.3">
      <c r="J1108" s="63"/>
      <c r="K1108" s="63"/>
      <c r="AD1108" s="34"/>
      <c r="AY1108" s="39" t="s">
        <v>3977</v>
      </c>
    </row>
    <row r="1109" spans="10:51" ht="12" customHeight="1" x14ac:dyDescent="0.3">
      <c r="J1109" s="63"/>
      <c r="K1109" s="63"/>
      <c r="AD1109" s="34"/>
      <c r="AY1109" s="39" t="s">
        <v>3977</v>
      </c>
    </row>
    <row r="1110" spans="10:51" ht="12" customHeight="1" x14ac:dyDescent="0.3">
      <c r="J1110" s="63"/>
      <c r="K1110" s="63"/>
      <c r="AD1110" s="34"/>
      <c r="AY1110" s="39" t="s">
        <v>3977</v>
      </c>
    </row>
    <row r="1111" spans="10:51" ht="12" customHeight="1" x14ac:dyDescent="0.3">
      <c r="J1111" s="63"/>
      <c r="K1111" s="63"/>
      <c r="AD1111" s="34"/>
      <c r="AY1111" s="39" t="s">
        <v>3977</v>
      </c>
    </row>
    <row r="1112" spans="10:51" ht="12" customHeight="1" x14ac:dyDescent="0.3">
      <c r="J1112" s="63"/>
      <c r="K1112" s="63"/>
      <c r="AD1112" s="34"/>
      <c r="AY1112" s="39" t="s">
        <v>3977</v>
      </c>
    </row>
    <row r="1113" spans="10:51" ht="12" customHeight="1" x14ac:dyDescent="0.3">
      <c r="J1113" s="63"/>
      <c r="K1113" s="63"/>
      <c r="AD1113" s="34"/>
      <c r="AY1113" s="39" t="s">
        <v>3977</v>
      </c>
    </row>
    <row r="1114" spans="10:51" ht="12" customHeight="1" x14ac:dyDescent="0.3">
      <c r="J1114" s="63"/>
      <c r="K1114" s="63"/>
      <c r="AD1114" s="34"/>
      <c r="AY1114" s="39" t="s">
        <v>3977</v>
      </c>
    </row>
    <row r="1115" spans="10:51" ht="12" customHeight="1" x14ac:dyDescent="0.3">
      <c r="J1115" s="63"/>
      <c r="K1115" s="63"/>
      <c r="AD1115" s="34"/>
      <c r="AY1115" s="39" t="s">
        <v>3977</v>
      </c>
    </row>
    <row r="1116" spans="10:51" ht="12" customHeight="1" x14ac:dyDescent="0.3">
      <c r="J1116" s="63"/>
      <c r="K1116" s="63"/>
      <c r="AD1116" s="34"/>
      <c r="AY1116" s="39" t="s">
        <v>3977</v>
      </c>
    </row>
    <row r="1117" spans="10:51" ht="12" customHeight="1" x14ac:dyDescent="0.3">
      <c r="J1117" s="63"/>
      <c r="K1117" s="63"/>
      <c r="AD1117" s="34"/>
      <c r="AY1117" s="39" t="s">
        <v>3977</v>
      </c>
    </row>
    <row r="1118" spans="10:51" ht="12" customHeight="1" x14ac:dyDescent="0.3">
      <c r="J1118" s="63"/>
      <c r="K1118" s="63"/>
      <c r="AD1118" s="34"/>
      <c r="AY1118" s="39" t="s">
        <v>3977</v>
      </c>
    </row>
    <row r="1119" spans="10:51" ht="12" customHeight="1" x14ac:dyDescent="0.3">
      <c r="J1119" s="63"/>
      <c r="K1119" s="63"/>
      <c r="AD1119" s="34"/>
      <c r="AY1119" s="39" t="s">
        <v>3977</v>
      </c>
    </row>
    <row r="1120" spans="10:51" ht="12" customHeight="1" x14ac:dyDescent="0.3">
      <c r="J1120" s="63"/>
      <c r="K1120" s="63"/>
      <c r="AD1120" s="34"/>
      <c r="AY1120" s="39" t="s">
        <v>3977</v>
      </c>
    </row>
    <row r="1121" spans="10:51" ht="12" customHeight="1" x14ac:dyDescent="0.3">
      <c r="J1121" s="63"/>
      <c r="K1121" s="63"/>
      <c r="AD1121" s="34"/>
      <c r="AY1121" s="39" t="s">
        <v>3977</v>
      </c>
    </row>
    <row r="1122" spans="10:51" ht="12" customHeight="1" x14ac:dyDescent="0.3">
      <c r="J1122" s="63"/>
      <c r="K1122" s="63"/>
      <c r="AD1122" s="34"/>
      <c r="AY1122" s="39" t="s">
        <v>3977</v>
      </c>
    </row>
    <row r="1123" spans="10:51" ht="12" customHeight="1" x14ac:dyDescent="0.3">
      <c r="J1123" s="63"/>
      <c r="K1123" s="63"/>
      <c r="AD1123" s="34"/>
      <c r="AY1123" s="39" t="s">
        <v>3977</v>
      </c>
    </row>
    <row r="1124" spans="10:51" ht="12" customHeight="1" x14ac:dyDescent="0.3">
      <c r="J1124" s="63"/>
      <c r="K1124" s="63"/>
      <c r="AD1124" s="34"/>
      <c r="AY1124" s="39" t="s">
        <v>3977</v>
      </c>
    </row>
    <row r="1125" spans="10:51" ht="12" customHeight="1" x14ac:dyDescent="0.3">
      <c r="J1125" s="63"/>
      <c r="K1125" s="63"/>
      <c r="AD1125" s="34"/>
      <c r="AY1125" s="39" t="s">
        <v>3977</v>
      </c>
    </row>
    <row r="1126" spans="10:51" ht="12" customHeight="1" x14ac:dyDescent="0.3">
      <c r="J1126" s="63"/>
      <c r="K1126" s="63"/>
      <c r="AD1126" s="34"/>
      <c r="AY1126" s="39" t="s">
        <v>3977</v>
      </c>
    </row>
    <row r="1127" spans="10:51" ht="12" customHeight="1" x14ac:dyDescent="0.3">
      <c r="J1127" s="63"/>
      <c r="K1127" s="63"/>
      <c r="AD1127" s="34"/>
      <c r="AY1127" s="39" t="s">
        <v>3977</v>
      </c>
    </row>
    <row r="1128" spans="10:51" ht="12" customHeight="1" x14ac:dyDescent="0.3">
      <c r="J1128" s="63"/>
      <c r="K1128" s="63"/>
      <c r="AD1128" s="34"/>
      <c r="AY1128" s="39" t="s">
        <v>3977</v>
      </c>
    </row>
    <row r="1129" spans="10:51" ht="12" customHeight="1" x14ac:dyDescent="0.3">
      <c r="J1129" s="63"/>
      <c r="K1129" s="63"/>
      <c r="AD1129" s="34"/>
      <c r="AY1129" s="39" t="s">
        <v>3977</v>
      </c>
    </row>
    <row r="1130" spans="10:51" ht="12" customHeight="1" x14ac:dyDescent="0.3">
      <c r="J1130" s="63"/>
      <c r="K1130" s="63"/>
      <c r="AD1130" s="34"/>
      <c r="AY1130" s="39" t="s">
        <v>3977</v>
      </c>
    </row>
    <row r="1131" spans="10:51" ht="12" customHeight="1" x14ac:dyDescent="0.3">
      <c r="J1131" s="63"/>
      <c r="K1131" s="63"/>
      <c r="AD1131" s="34"/>
      <c r="AY1131" s="39" t="s">
        <v>3977</v>
      </c>
    </row>
    <row r="1132" spans="10:51" ht="12" customHeight="1" x14ac:dyDescent="0.3">
      <c r="J1132" s="63"/>
      <c r="K1132" s="63"/>
      <c r="AD1132" s="34"/>
      <c r="AY1132" s="39" t="s">
        <v>3977</v>
      </c>
    </row>
    <row r="1133" spans="10:51" ht="12" customHeight="1" x14ac:dyDescent="0.3">
      <c r="J1133" s="63"/>
      <c r="K1133" s="63"/>
      <c r="AD1133" s="34"/>
      <c r="AY1133" s="39" t="s">
        <v>3977</v>
      </c>
    </row>
    <row r="1134" spans="10:51" ht="12" customHeight="1" x14ac:dyDescent="0.3">
      <c r="J1134" s="63"/>
      <c r="K1134" s="63"/>
      <c r="AD1134" s="34"/>
      <c r="AY1134" s="39" t="s">
        <v>3977</v>
      </c>
    </row>
    <row r="1135" spans="10:51" ht="12" customHeight="1" x14ac:dyDescent="0.3">
      <c r="J1135" s="63"/>
      <c r="K1135" s="63"/>
      <c r="AD1135" s="34"/>
      <c r="AY1135" s="39" t="s">
        <v>3977</v>
      </c>
    </row>
    <row r="1136" spans="10:51" ht="12" customHeight="1" x14ac:dyDescent="0.3">
      <c r="J1136" s="63"/>
      <c r="K1136" s="63"/>
      <c r="AD1136" s="34"/>
      <c r="AY1136" s="39" t="s">
        <v>3977</v>
      </c>
    </row>
    <row r="1137" spans="10:51" ht="12" customHeight="1" x14ac:dyDescent="0.3">
      <c r="J1137" s="63"/>
      <c r="K1137" s="63"/>
      <c r="AD1137" s="34"/>
      <c r="AY1137" s="39" t="s">
        <v>3977</v>
      </c>
    </row>
    <row r="1138" spans="10:51" ht="12" customHeight="1" x14ac:dyDescent="0.3">
      <c r="J1138" s="63"/>
      <c r="K1138" s="63"/>
      <c r="AD1138" s="34"/>
      <c r="AY1138" s="39" t="s">
        <v>3977</v>
      </c>
    </row>
    <row r="1139" spans="10:51" ht="12" customHeight="1" x14ac:dyDescent="0.3">
      <c r="J1139" s="63"/>
      <c r="K1139" s="63"/>
      <c r="AD1139" s="34"/>
      <c r="AY1139" s="39" t="s">
        <v>3977</v>
      </c>
    </row>
    <row r="1140" spans="10:51" ht="12" customHeight="1" x14ac:dyDescent="0.3">
      <c r="J1140" s="63"/>
      <c r="K1140" s="63"/>
      <c r="AD1140" s="34"/>
      <c r="AY1140" s="39" t="s">
        <v>3977</v>
      </c>
    </row>
    <row r="1141" spans="10:51" ht="12" customHeight="1" x14ac:dyDescent="0.3">
      <c r="J1141" s="63"/>
      <c r="K1141" s="63"/>
      <c r="AD1141" s="34"/>
      <c r="AY1141" s="39" t="s">
        <v>3977</v>
      </c>
    </row>
    <row r="1142" spans="10:51" ht="12" customHeight="1" x14ac:dyDescent="0.3">
      <c r="J1142" s="63"/>
      <c r="K1142" s="63"/>
      <c r="AD1142" s="34"/>
      <c r="AY1142" s="39" t="s">
        <v>3977</v>
      </c>
    </row>
    <row r="1143" spans="10:51" ht="12" customHeight="1" x14ac:dyDescent="0.3">
      <c r="J1143" s="63"/>
      <c r="K1143" s="63"/>
      <c r="AD1143" s="34"/>
      <c r="AY1143" s="39" t="s">
        <v>3977</v>
      </c>
    </row>
    <row r="1144" spans="10:51" ht="12" customHeight="1" x14ac:dyDescent="0.3">
      <c r="J1144" s="63"/>
      <c r="K1144" s="63"/>
      <c r="AD1144" s="34"/>
      <c r="AY1144" s="39" t="s">
        <v>3977</v>
      </c>
    </row>
    <row r="1145" spans="10:51" ht="12" customHeight="1" x14ac:dyDescent="0.3">
      <c r="J1145" s="63"/>
      <c r="K1145" s="63"/>
      <c r="AD1145" s="34"/>
      <c r="AY1145" s="39" t="s">
        <v>3977</v>
      </c>
    </row>
    <row r="1146" spans="10:51" ht="12" customHeight="1" x14ac:dyDescent="0.3">
      <c r="J1146" s="63"/>
      <c r="K1146" s="63"/>
      <c r="AD1146" s="34"/>
      <c r="AY1146" s="39" t="s">
        <v>3977</v>
      </c>
    </row>
    <row r="1147" spans="10:51" ht="12" customHeight="1" x14ac:dyDescent="0.3">
      <c r="J1147" s="63"/>
      <c r="K1147" s="63"/>
      <c r="AD1147" s="34"/>
      <c r="AY1147" s="39" t="s">
        <v>3977</v>
      </c>
    </row>
    <row r="1148" spans="10:51" ht="12" customHeight="1" x14ac:dyDescent="0.3">
      <c r="J1148" s="63"/>
      <c r="K1148" s="63"/>
      <c r="AD1148" s="34"/>
      <c r="AY1148" s="39" t="s">
        <v>3977</v>
      </c>
    </row>
    <row r="1149" spans="10:51" ht="12" customHeight="1" x14ac:dyDescent="0.3">
      <c r="J1149" s="63"/>
      <c r="K1149" s="63"/>
      <c r="AD1149" s="34"/>
      <c r="AY1149" s="39" t="s">
        <v>3977</v>
      </c>
    </row>
    <row r="1150" spans="10:51" ht="12" customHeight="1" x14ac:dyDescent="0.3">
      <c r="J1150" s="63"/>
      <c r="K1150" s="63"/>
      <c r="AD1150" s="34"/>
      <c r="AY1150" s="39" t="s">
        <v>3977</v>
      </c>
    </row>
    <row r="1151" spans="10:51" ht="12" customHeight="1" x14ac:dyDescent="0.3">
      <c r="J1151" s="63"/>
      <c r="K1151" s="63"/>
      <c r="AD1151" s="34"/>
      <c r="AY1151" s="39" t="s">
        <v>3977</v>
      </c>
    </row>
    <row r="1152" spans="10:51" ht="12" customHeight="1" x14ac:dyDescent="0.3">
      <c r="J1152" s="63"/>
      <c r="K1152" s="63"/>
      <c r="AD1152" s="34"/>
      <c r="AY1152" s="39" t="s">
        <v>3977</v>
      </c>
    </row>
    <row r="1153" spans="10:51" ht="12" customHeight="1" x14ac:dyDescent="0.3">
      <c r="J1153" s="63"/>
      <c r="K1153" s="63"/>
      <c r="AD1153" s="34"/>
      <c r="AY1153" s="39" t="s">
        <v>3977</v>
      </c>
    </row>
    <row r="1154" spans="10:51" ht="12" customHeight="1" x14ac:dyDescent="0.3">
      <c r="J1154" s="63"/>
      <c r="K1154" s="63"/>
      <c r="AD1154" s="34"/>
      <c r="AY1154" s="39" t="s">
        <v>3977</v>
      </c>
    </row>
    <row r="1155" spans="10:51" ht="12" customHeight="1" x14ac:dyDescent="0.3">
      <c r="J1155" s="63"/>
      <c r="K1155" s="63"/>
      <c r="AD1155" s="34"/>
      <c r="AY1155" s="39" t="s">
        <v>3977</v>
      </c>
    </row>
    <row r="1156" spans="10:51" ht="12" customHeight="1" x14ac:dyDescent="0.3">
      <c r="J1156" s="63"/>
      <c r="K1156" s="63"/>
      <c r="AD1156" s="34"/>
      <c r="AY1156" s="39" t="s">
        <v>3977</v>
      </c>
    </row>
    <row r="1157" spans="10:51" ht="12" customHeight="1" x14ac:dyDescent="0.3">
      <c r="J1157" s="63"/>
      <c r="K1157" s="63"/>
      <c r="AD1157" s="34"/>
      <c r="AY1157" s="39" t="s">
        <v>3977</v>
      </c>
    </row>
    <row r="1158" spans="10:51" ht="12" customHeight="1" x14ac:dyDescent="0.3">
      <c r="J1158" s="63"/>
      <c r="K1158" s="63"/>
      <c r="AD1158" s="34"/>
      <c r="AY1158" s="39" t="s">
        <v>3977</v>
      </c>
    </row>
    <row r="1159" spans="10:51" ht="12" customHeight="1" x14ac:dyDescent="0.3">
      <c r="J1159" s="63"/>
      <c r="K1159" s="63"/>
      <c r="AD1159" s="34"/>
      <c r="AY1159" s="39" t="s">
        <v>3977</v>
      </c>
    </row>
    <row r="1160" spans="10:51" ht="12" customHeight="1" x14ac:dyDescent="0.3">
      <c r="J1160" s="63"/>
      <c r="K1160" s="63"/>
      <c r="AD1160" s="34"/>
      <c r="AY1160" s="39" t="s">
        <v>3977</v>
      </c>
    </row>
    <row r="1161" spans="10:51" ht="12" customHeight="1" x14ac:dyDescent="0.3">
      <c r="J1161" s="63"/>
      <c r="K1161" s="63"/>
      <c r="AD1161" s="34"/>
      <c r="AY1161" s="39" t="s">
        <v>3977</v>
      </c>
    </row>
    <row r="1162" spans="10:51" ht="12" customHeight="1" x14ac:dyDescent="0.3">
      <c r="J1162" s="63"/>
      <c r="K1162" s="63"/>
      <c r="AD1162" s="34"/>
      <c r="AY1162" s="39" t="s">
        <v>3977</v>
      </c>
    </row>
    <row r="1163" spans="10:51" ht="12" customHeight="1" x14ac:dyDescent="0.3">
      <c r="J1163" s="63"/>
      <c r="K1163" s="63"/>
      <c r="AD1163" s="34"/>
      <c r="AY1163" s="39" t="s">
        <v>3977</v>
      </c>
    </row>
    <row r="1164" spans="10:51" ht="12" customHeight="1" x14ac:dyDescent="0.3">
      <c r="J1164" s="63"/>
      <c r="K1164" s="63"/>
      <c r="AD1164" s="34"/>
      <c r="AY1164" s="39" t="s">
        <v>3977</v>
      </c>
    </row>
    <row r="1165" spans="10:51" ht="12" customHeight="1" x14ac:dyDescent="0.3">
      <c r="J1165" s="63"/>
      <c r="K1165" s="63"/>
      <c r="AD1165" s="34"/>
      <c r="AY1165" s="39" t="s">
        <v>3977</v>
      </c>
    </row>
    <row r="1166" spans="10:51" ht="12" customHeight="1" x14ac:dyDescent="0.3">
      <c r="J1166" s="63"/>
      <c r="K1166" s="63"/>
      <c r="AD1166" s="34"/>
      <c r="AY1166" s="39" t="s">
        <v>3977</v>
      </c>
    </row>
    <row r="1167" spans="10:51" ht="12" customHeight="1" x14ac:dyDescent="0.3">
      <c r="J1167" s="63"/>
      <c r="K1167" s="63"/>
      <c r="AD1167" s="34"/>
      <c r="AY1167" s="39" t="s">
        <v>3977</v>
      </c>
    </row>
    <row r="1168" spans="10:51" ht="12" customHeight="1" x14ac:dyDescent="0.3">
      <c r="J1168" s="63"/>
      <c r="K1168" s="63"/>
      <c r="AD1168" s="34"/>
      <c r="AY1168" s="39" t="s">
        <v>3977</v>
      </c>
    </row>
    <row r="1169" spans="10:51" ht="12" customHeight="1" x14ac:dyDescent="0.3">
      <c r="J1169" s="63"/>
      <c r="K1169" s="63"/>
      <c r="AD1169" s="34"/>
      <c r="AY1169" s="39" t="s">
        <v>3977</v>
      </c>
    </row>
    <row r="1170" spans="10:51" ht="12" customHeight="1" x14ac:dyDescent="0.3">
      <c r="J1170" s="63"/>
      <c r="K1170" s="63"/>
      <c r="AD1170" s="34"/>
      <c r="AY1170" s="39" t="s">
        <v>3977</v>
      </c>
    </row>
    <row r="1171" spans="10:51" ht="12" customHeight="1" x14ac:dyDescent="0.3">
      <c r="J1171" s="63"/>
      <c r="K1171" s="63"/>
      <c r="AD1171" s="34"/>
      <c r="AY1171" s="39" t="s">
        <v>3977</v>
      </c>
    </row>
    <row r="1172" spans="10:51" ht="12" customHeight="1" x14ac:dyDescent="0.3">
      <c r="J1172" s="63"/>
      <c r="K1172" s="63"/>
      <c r="AD1172" s="34"/>
      <c r="AY1172" s="39" t="s">
        <v>3977</v>
      </c>
    </row>
    <row r="1173" spans="10:51" ht="12" customHeight="1" x14ac:dyDescent="0.3">
      <c r="J1173" s="63"/>
      <c r="K1173" s="63"/>
      <c r="AD1173" s="34"/>
      <c r="AY1173" s="39" t="s">
        <v>3977</v>
      </c>
    </row>
    <row r="1174" spans="10:51" ht="12" customHeight="1" x14ac:dyDescent="0.3">
      <c r="J1174" s="63"/>
      <c r="K1174" s="63"/>
      <c r="AD1174" s="34"/>
      <c r="AY1174" s="39" t="s">
        <v>3977</v>
      </c>
    </row>
    <row r="1175" spans="10:51" ht="12" customHeight="1" x14ac:dyDescent="0.3">
      <c r="J1175" s="63"/>
      <c r="K1175" s="63"/>
      <c r="AD1175" s="34"/>
      <c r="AY1175" s="39" t="s">
        <v>3977</v>
      </c>
    </row>
    <row r="1176" spans="10:51" ht="12" customHeight="1" x14ac:dyDescent="0.3">
      <c r="J1176" s="63"/>
      <c r="K1176" s="63"/>
      <c r="AD1176" s="34"/>
      <c r="AY1176" s="39" t="s">
        <v>3977</v>
      </c>
    </row>
    <row r="1177" spans="10:51" ht="12" customHeight="1" x14ac:dyDescent="0.3">
      <c r="J1177" s="63"/>
      <c r="K1177" s="63"/>
      <c r="AD1177" s="34"/>
      <c r="AY1177" s="39" t="s">
        <v>3977</v>
      </c>
    </row>
    <row r="1178" spans="10:51" ht="12" customHeight="1" x14ac:dyDescent="0.3">
      <c r="J1178" s="63"/>
      <c r="K1178" s="63"/>
      <c r="AD1178" s="34"/>
      <c r="AY1178" s="39" t="s">
        <v>3977</v>
      </c>
    </row>
    <row r="1179" spans="10:51" ht="12" customHeight="1" x14ac:dyDescent="0.3">
      <c r="J1179" s="63"/>
      <c r="K1179" s="63"/>
      <c r="AD1179" s="34"/>
      <c r="AY1179" s="39" t="s">
        <v>3977</v>
      </c>
    </row>
    <row r="1180" spans="10:51" ht="12" customHeight="1" x14ac:dyDescent="0.3">
      <c r="J1180" s="63"/>
      <c r="K1180" s="63"/>
      <c r="AD1180" s="34"/>
      <c r="AY1180" s="39" t="s">
        <v>3977</v>
      </c>
    </row>
    <row r="1181" spans="10:51" ht="12" customHeight="1" x14ac:dyDescent="0.3">
      <c r="J1181" s="63"/>
      <c r="K1181" s="63"/>
      <c r="AD1181" s="34"/>
      <c r="AY1181" s="39" t="s">
        <v>3977</v>
      </c>
    </row>
    <row r="1182" spans="10:51" ht="12" customHeight="1" x14ac:dyDescent="0.3">
      <c r="J1182" s="63"/>
      <c r="K1182" s="63"/>
      <c r="AD1182" s="34"/>
      <c r="AY1182" s="39" t="s">
        <v>3977</v>
      </c>
    </row>
    <row r="1183" spans="10:51" ht="12" customHeight="1" x14ac:dyDescent="0.3">
      <c r="J1183" s="63"/>
      <c r="K1183" s="63"/>
      <c r="AD1183" s="34"/>
      <c r="AY1183" s="39" t="s">
        <v>3977</v>
      </c>
    </row>
    <row r="1184" spans="10:51" ht="12" customHeight="1" x14ac:dyDescent="0.3">
      <c r="J1184" s="63"/>
      <c r="K1184" s="63"/>
      <c r="AD1184" s="34"/>
      <c r="AY1184" s="39" t="s">
        <v>3977</v>
      </c>
    </row>
    <row r="1185" spans="10:51" ht="12" customHeight="1" x14ac:dyDescent="0.3">
      <c r="J1185" s="63"/>
      <c r="K1185" s="63"/>
      <c r="AD1185" s="34"/>
      <c r="AY1185" s="39" t="s">
        <v>3977</v>
      </c>
    </row>
    <row r="1186" spans="10:51" ht="12" customHeight="1" x14ac:dyDescent="0.3">
      <c r="J1186" s="63"/>
      <c r="K1186" s="63"/>
      <c r="AD1186" s="34"/>
      <c r="AY1186" s="39" t="s">
        <v>3977</v>
      </c>
    </row>
    <row r="1187" spans="10:51" ht="12" customHeight="1" x14ac:dyDescent="0.3">
      <c r="J1187" s="63"/>
      <c r="K1187" s="63"/>
      <c r="AD1187" s="34"/>
      <c r="AY1187" s="39" t="s">
        <v>3977</v>
      </c>
    </row>
    <row r="1188" spans="10:51" ht="12" customHeight="1" x14ac:dyDescent="0.3">
      <c r="J1188" s="63"/>
      <c r="K1188" s="63"/>
      <c r="AD1188" s="34"/>
      <c r="AY1188" s="39" t="s">
        <v>3977</v>
      </c>
    </row>
    <row r="1189" spans="10:51" ht="12" customHeight="1" x14ac:dyDescent="0.3">
      <c r="J1189" s="63"/>
      <c r="K1189" s="63"/>
      <c r="AD1189" s="34"/>
      <c r="AY1189" s="39" t="s">
        <v>3977</v>
      </c>
    </row>
    <row r="1190" spans="10:51" ht="12" customHeight="1" x14ac:dyDescent="0.3">
      <c r="J1190" s="63"/>
      <c r="K1190" s="63"/>
      <c r="AD1190" s="34"/>
      <c r="AY1190" s="39" t="s">
        <v>3977</v>
      </c>
    </row>
    <row r="1191" spans="10:51" ht="12" customHeight="1" x14ac:dyDescent="0.3">
      <c r="J1191" s="63"/>
      <c r="K1191" s="63"/>
      <c r="AD1191" s="34"/>
      <c r="AY1191" s="39" t="s">
        <v>3977</v>
      </c>
    </row>
    <row r="1192" spans="10:51" ht="12" customHeight="1" x14ac:dyDescent="0.3">
      <c r="J1192" s="63"/>
      <c r="K1192" s="63"/>
      <c r="AD1192" s="34"/>
      <c r="AY1192" s="39" t="s">
        <v>3977</v>
      </c>
    </row>
    <row r="1193" spans="10:51" ht="12" customHeight="1" x14ac:dyDescent="0.3">
      <c r="J1193" s="63"/>
      <c r="K1193" s="63"/>
      <c r="AD1193" s="34"/>
      <c r="AY1193" s="39" t="s">
        <v>3977</v>
      </c>
    </row>
    <row r="1194" spans="10:51" ht="12" customHeight="1" x14ac:dyDescent="0.3">
      <c r="J1194" s="63"/>
      <c r="K1194" s="63"/>
      <c r="AD1194" s="34"/>
      <c r="AY1194" s="39" t="s">
        <v>3977</v>
      </c>
    </row>
    <row r="1195" spans="10:51" ht="12" customHeight="1" x14ac:dyDescent="0.3">
      <c r="J1195" s="63"/>
      <c r="K1195" s="63"/>
      <c r="AD1195" s="34"/>
      <c r="AY1195" s="39" t="s">
        <v>3977</v>
      </c>
    </row>
    <row r="1196" spans="10:51" ht="12" customHeight="1" x14ac:dyDescent="0.3">
      <c r="J1196" s="63"/>
      <c r="K1196" s="63"/>
      <c r="AD1196" s="34"/>
      <c r="AY1196" s="39" t="s">
        <v>3977</v>
      </c>
    </row>
    <row r="1197" spans="10:51" ht="12" customHeight="1" x14ac:dyDescent="0.3">
      <c r="J1197" s="63"/>
      <c r="K1197" s="63"/>
      <c r="AD1197" s="34"/>
      <c r="AY1197" s="39" t="s">
        <v>3977</v>
      </c>
    </row>
    <row r="1198" spans="10:51" ht="12" customHeight="1" x14ac:dyDescent="0.3">
      <c r="J1198" s="63"/>
      <c r="K1198" s="63"/>
      <c r="AD1198" s="34"/>
      <c r="AY1198" s="39" t="s">
        <v>3977</v>
      </c>
    </row>
    <row r="1199" spans="10:51" ht="12" customHeight="1" x14ac:dyDescent="0.3">
      <c r="J1199" s="63"/>
      <c r="K1199" s="63"/>
      <c r="AD1199" s="34"/>
      <c r="AY1199" s="39" t="s">
        <v>3977</v>
      </c>
    </row>
    <row r="1200" spans="10:51" ht="12" customHeight="1" x14ac:dyDescent="0.3">
      <c r="J1200" s="63"/>
      <c r="K1200" s="63"/>
      <c r="AD1200" s="34"/>
      <c r="AY1200" s="39" t="s">
        <v>3977</v>
      </c>
    </row>
    <row r="1201" spans="10:51" ht="12" customHeight="1" x14ac:dyDescent="0.3">
      <c r="J1201" s="63"/>
      <c r="K1201" s="63"/>
      <c r="AD1201" s="34"/>
      <c r="AY1201" s="39" t="s">
        <v>3977</v>
      </c>
    </row>
    <row r="1202" spans="10:51" ht="12" customHeight="1" x14ac:dyDescent="0.3">
      <c r="J1202" s="63"/>
      <c r="K1202" s="63"/>
      <c r="AD1202" s="34"/>
      <c r="AY1202" s="39" t="s">
        <v>3977</v>
      </c>
    </row>
    <row r="1203" spans="10:51" ht="12" customHeight="1" x14ac:dyDescent="0.3">
      <c r="J1203" s="63"/>
      <c r="K1203" s="63"/>
      <c r="AD1203" s="34"/>
      <c r="AY1203" s="39" t="s">
        <v>3977</v>
      </c>
    </row>
    <row r="1204" spans="10:51" ht="12" customHeight="1" x14ac:dyDescent="0.3">
      <c r="J1204" s="63"/>
      <c r="K1204" s="63"/>
      <c r="AD1204" s="34"/>
      <c r="AY1204" s="39" t="s">
        <v>3977</v>
      </c>
    </row>
    <row r="1205" spans="10:51" ht="12" customHeight="1" x14ac:dyDescent="0.3">
      <c r="J1205" s="63"/>
      <c r="K1205" s="63"/>
      <c r="AD1205" s="34"/>
      <c r="AY1205" s="39" t="s">
        <v>3977</v>
      </c>
    </row>
    <row r="1206" spans="10:51" ht="12" customHeight="1" x14ac:dyDescent="0.3">
      <c r="J1206" s="63"/>
      <c r="K1206" s="63"/>
      <c r="AD1206" s="34"/>
      <c r="AY1206" s="39" t="s">
        <v>3977</v>
      </c>
    </row>
    <row r="1207" spans="10:51" ht="12" customHeight="1" x14ac:dyDescent="0.3">
      <c r="J1207" s="63"/>
      <c r="K1207" s="63"/>
      <c r="AD1207" s="34"/>
      <c r="AY1207" s="39" t="s">
        <v>3977</v>
      </c>
    </row>
    <row r="1208" spans="10:51" ht="12" customHeight="1" x14ac:dyDescent="0.3">
      <c r="J1208" s="63"/>
      <c r="K1208" s="63"/>
      <c r="AD1208" s="34"/>
      <c r="AY1208" s="39" t="s">
        <v>3977</v>
      </c>
    </row>
    <row r="1209" spans="10:51" ht="12" customHeight="1" x14ac:dyDescent="0.3">
      <c r="J1209" s="63"/>
      <c r="K1209" s="63"/>
      <c r="AD1209" s="34"/>
      <c r="AY1209" s="39" t="s">
        <v>3977</v>
      </c>
    </row>
    <row r="1210" spans="10:51" ht="12" customHeight="1" x14ac:dyDescent="0.3">
      <c r="J1210" s="63"/>
      <c r="K1210" s="63"/>
      <c r="AD1210" s="34"/>
      <c r="AY1210" s="39" t="s">
        <v>3977</v>
      </c>
    </row>
    <row r="1211" spans="10:51" ht="12" customHeight="1" x14ac:dyDescent="0.3">
      <c r="J1211" s="63"/>
      <c r="K1211" s="63"/>
      <c r="AD1211" s="34"/>
      <c r="AY1211" s="39" t="s">
        <v>3977</v>
      </c>
    </row>
    <row r="1212" spans="10:51" ht="12" customHeight="1" x14ac:dyDescent="0.3">
      <c r="J1212" s="63"/>
      <c r="K1212" s="63"/>
      <c r="AD1212" s="34"/>
      <c r="AY1212" s="39" t="s">
        <v>3977</v>
      </c>
    </row>
    <row r="1213" spans="10:51" ht="12" customHeight="1" x14ac:dyDescent="0.3">
      <c r="J1213" s="63"/>
      <c r="K1213" s="63"/>
      <c r="AD1213" s="34"/>
      <c r="AY1213" s="39" t="s">
        <v>3977</v>
      </c>
    </row>
    <row r="1214" spans="10:51" ht="12" customHeight="1" x14ac:dyDescent="0.3">
      <c r="J1214" s="63"/>
      <c r="K1214" s="63"/>
      <c r="AD1214" s="34"/>
      <c r="AY1214" s="39" t="s">
        <v>3977</v>
      </c>
    </row>
    <row r="1215" spans="10:51" ht="12" customHeight="1" x14ac:dyDescent="0.3">
      <c r="J1215" s="63"/>
      <c r="K1215" s="63"/>
      <c r="AD1215" s="34"/>
      <c r="AY1215" s="39" t="s">
        <v>3977</v>
      </c>
    </row>
    <row r="1216" spans="10:51" ht="12" customHeight="1" x14ac:dyDescent="0.3">
      <c r="J1216" s="63"/>
      <c r="K1216" s="63"/>
      <c r="AD1216" s="34"/>
      <c r="AY1216" s="39" t="s">
        <v>3977</v>
      </c>
    </row>
    <row r="1217" spans="10:51" ht="12" customHeight="1" x14ac:dyDescent="0.3">
      <c r="J1217" s="63"/>
      <c r="K1217" s="63"/>
      <c r="AD1217" s="34"/>
      <c r="AY1217" s="39" t="s">
        <v>3977</v>
      </c>
    </row>
    <row r="1218" spans="10:51" ht="12" customHeight="1" x14ac:dyDescent="0.3">
      <c r="J1218" s="63"/>
      <c r="K1218" s="63"/>
      <c r="AD1218" s="34"/>
      <c r="AY1218" s="39" t="s">
        <v>3977</v>
      </c>
    </row>
    <row r="1219" spans="10:51" ht="12" customHeight="1" x14ac:dyDescent="0.3">
      <c r="J1219" s="63"/>
      <c r="K1219" s="63"/>
      <c r="AD1219" s="34"/>
      <c r="AY1219" s="39" t="s">
        <v>3977</v>
      </c>
    </row>
    <row r="1220" spans="10:51" ht="12" customHeight="1" x14ac:dyDescent="0.3">
      <c r="J1220" s="63"/>
      <c r="K1220" s="63"/>
      <c r="AD1220" s="34"/>
      <c r="AY1220" s="39" t="s">
        <v>3977</v>
      </c>
    </row>
    <row r="1221" spans="10:51" ht="12" customHeight="1" x14ac:dyDescent="0.3">
      <c r="J1221" s="63"/>
      <c r="K1221" s="63"/>
      <c r="AD1221" s="34"/>
      <c r="AY1221" s="39" t="s">
        <v>3977</v>
      </c>
    </row>
    <row r="1222" spans="10:51" ht="12" customHeight="1" x14ac:dyDescent="0.3">
      <c r="J1222" s="63"/>
      <c r="K1222" s="63"/>
      <c r="AD1222" s="34"/>
      <c r="AY1222" s="39" t="s">
        <v>3977</v>
      </c>
    </row>
    <row r="1223" spans="10:51" ht="12" customHeight="1" x14ac:dyDescent="0.3">
      <c r="J1223" s="63"/>
      <c r="K1223" s="63"/>
      <c r="AD1223" s="34"/>
      <c r="AY1223" s="39" t="s">
        <v>3977</v>
      </c>
    </row>
    <row r="1224" spans="10:51" ht="12" customHeight="1" x14ac:dyDescent="0.3">
      <c r="J1224" s="63"/>
      <c r="K1224" s="63"/>
      <c r="AD1224" s="34"/>
      <c r="AY1224" s="39" t="s">
        <v>3977</v>
      </c>
    </row>
    <row r="1225" spans="10:51" ht="12" customHeight="1" x14ac:dyDescent="0.3">
      <c r="J1225" s="63"/>
      <c r="K1225" s="63"/>
      <c r="AD1225" s="34"/>
      <c r="AY1225" s="39" t="s">
        <v>3977</v>
      </c>
    </row>
    <row r="1226" spans="10:51" ht="12" customHeight="1" x14ac:dyDescent="0.3">
      <c r="J1226" s="63"/>
      <c r="K1226" s="63"/>
      <c r="AD1226" s="34"/>
      <c r="AY1226" s="39" t="s">
        <v>3977</v>
      </c>
    </row>
    <row r="1227" spans="10:51" ht="12" customHeight="1" x14ac:dyDescent="0.3">
      <c r="J1227" s="63"/>
      <c r="K1227" s="63"/>
      <c r="AD1227" s="34"/>
      <c r="AY1227" s="39" t="s">
        <v>3977</v>
      </c>
    </row>
    <row r="1228" spans="10:51" ht="12" customHeight="1" x14ac:dyDescent="0.3">
      <c r="J1228" s="63"/>
      <c r="K1228" s="63"/>
      <c r="AD1228" s="34"/>
      <c r="AY1228" s="39" t="s">
        <v>3977</v>
      </c>
    </row>
    <row r="1229" spans="10:51" ht="12" customHeight="1" x14ac:dyDescent="0.3">
      <c r="J1229" s="63"/>
      <c r="K1229" s="63"/>
      <c r="AD1229" s="34"/>
      <c r="AY1229" s="39" t="s">
        <v>3977</v>
      </c>
    </row>
    <row r="1230" spans="10:51" ht="12" customHeight="1" x14ac:dyDescent="0.3">
      <c r="J1230" s="63"/>
      <c r="K1230" s="63"/>
      <c r="AD1230" s="34"/>
      <c r="AY1230" s="39" t="s">
        <v>3977</v>
      </c>
    </row>
    <row r="1231" spans="10:51" ht="12" customHeight="1" x14ac:dyDescent="0.3">
      <c r="J1231" s="63"/>
      <c r="K1231" s="63"/>
      <c r="AD1231" s="34"/>
      <c r="AY1231" s="39" t="s">
        <v>3977</v>
      </c>
    </row>
    <row r="1232" spans="10:51" ht="12" customHeight="1" x14ac:dyDescent="0.3">
      <c r="J1232" s="63"/>
      <c r="K1232" s="63"/>
      <c r="AD1232" s="34"/>
      <c r="AY1232" s="39" t="s">
        <v>3977</v>
      </c>
    </row>
    <row r="1233" spans="10:51" ht="12" customHeight="1" x14ac:dyDescent="0.3">
      <c r="J1233" s="63"/>
      <c r="K1233" s="63"/>
      <c r="AD1233" s="34"/>
      <c r="AY1233" s="39" t="s">
        <v>3977</v>
      </c>
    </row>
    <row r="1234" spans="10:51" ht="12" customHeight="1" x14ac:dyDescent="0.3">
      <c r="J1234" s="63"/>
      <c r="K1234" s="63"/>
      <c r="AD1234" s="34"/>
      <c r="AY1234" s="39" t="s">
        <v>3977</v>
      </c>
    </row>
    <row r="1235" spans="10:51" ht="12" customHeight="1" x14ac:dyDescent="0.3">
      <c r="J1235" s="63"/>
      <c r="K1235" s="63"/>
      <c r="AD1235" s="34"/>
      <c r="AY1235" s="39" t="s">
        <v>3977</v>
      </c>
    </row>
    <row r="1236" spans="10:51" ht="12" customHeight="1" x14ac:dyDescent="0.3">
      <c r="J1236" s="63"/>
      <c r="K1236" s="63"/>
      <c r="AD1236" s="34"/>
      <c r="AY1236" s="39" t="s">
        <v>3977</v>
      </c>
    </row>
    <row r="1237" spans="10:51" ht="12" customHeight="1" x14ac:dyDescent="0.3">
      <c r="J1237" s="63"/>
      <c r="K1237" s="63"/>
      <c r="AD1237" s="34"/>
      <c r="AY1237" s="39" t="s">
        <v>3977</v>
      </c>
    </row>
    <row r="1238" spans="10:51" ht="12" customHeight="1" x14ac:dyDescent="0.3">
      <c r="J1238" s="63"/>
      <c r="K1238" s="63"/>
      <c r="AD1238" s="34"/>
      <c r="AY1238" s="39" t="s">
        <v>3977</v>
      </c>
    </row>
    <row r="1239" spans="10:51" ht="12" customHeight="1" x14ac:dyDescent="0.3">
      <c r="J1239" s="63"/>
      <c r="K1239" s="63"/>
      <c r="AD1239" s="34"/>
      <c r="AY1239" s="39" t="s">
        <v>3977</v>
      </c>
    </row>
    <row r="1240" spans="10:51" ht="12" customHeight="1" x14ac:dyDescent="0.3">
      <c r="J1240" s="63"/>
      <c r="K1240" s="63"/>
      <c r="AD1240" s="34"/>
      <c r="AY1240" s="39" t="s">
        <v>3977</v>
      </c>
    </row>
    <row r="1241" spans="10:51" ht="12" customHeight="1" x14ac:dyDescent="0.3">
      <c r="J1241" s="63"/>
      <c r="K1241" s="63"/>
      <c r="AD1241" s="34"/>
      <c r="AY1241" s="39" t="s">
        <v>3977</v>
      </c>
    </row>
    <row r="1242" spans="10:51" ht="12" customHeight="1" x14ac:dyDescent="0.3">
      <c r="J1242" s="63"/>
      <c r="K1242" s="63"/>
      <c r="AD1242" s="34"/>
      <c r="AY1242" s="39" t="s">
        <v>3977</v>
      </c>
    </row>
    <row r="1243" spans="10:51" ht="12" customHeight="1" x14ac:dyDescent="0.3">
      <c r="J1243" s="63"/>
      <c r="K1243" s="63"/>
      <c r="AD1243" s="34"/>
      <c r="AY1243" s="39" t="s">
        <v>3977</v>
      </c>
    </row>
    <row r="1244" spans="10:51" ht="12" customHeight="1" x14ac:dyDescent="0.3">
      <c r="J1244" s="63"/>
      <c r="K1244" s="63"/>
      <c r="AD1244" s="34"/>
      <c r="AY1244" s="39" t="s">
        <v>3977</v>
      </c>
    </row>
    <row r="1245" spans="10:51" ht="12" customHeight="1" x14ac:dyDescent="0.3">
      <c r="J1245" s="63"/>
      <c r="K1245" s="63"/>
      <c r="AD1245" s="34"/>
      <c r="AY1245" s="39" t="s">
        <v>3977</v>
      </c>
    </row>
    <row r="1246" spans="10:51" ht="12" customHeight="1" x14ac:dyDescent="0.3">
      <c r="J1246" s="63"/>
      <c r="K1246" s="63"/>
      <c r="AD1246" s="34"/>
      <c r="AY1246" s="39" t="s">
        <v>3977</v>
      </c>
    </row>
    <row r="1247" spans="10:51" ht="12" customHeight="1" x14ac:dyDescent="0.3">
      <c r="J1247" s="63"/>
      <c r="K1247" s="63"/>
      <c r="AD1247" s="34"/>
      <c r="AY1247" s="39" t="s">
        <v>3977</v>
      </c>
    </row>
    <row r="1248" spans="10:51" ht="12" customHeight="1" x14ac:dyDescent="0.3">
      <c r="J1248" s="63"/>
      <c r="K1248" s="63"/>
      <c r="AD1248" s="34"/>
      <c r="AY1248" s="39" t="s">
        <v>3977</v>
      </c>
    </row>
    <row r="1249" spans="10:51" ht="12" customHeight="1" x14ac:dyDescent="0.3">
      <c r="J1249" s="63"/>
      <c r="K1249" s="63"/>
      <c r="AD1249" s="34"/>
      <c r="AY1249" s="39" t="s">
        <v>3977</v>
      </c>
    </row>
    <row r="1250" spans="10:51" ht="12" customHeight="1" x14ac:dyDescent="0.3">
      <c r="J1250" s="63"/>
      <c r="K1250" s="63"/>
      <c r="AD1250" s="34"/>
      <c r="AY1250" s="39" t="s">
        <v>3977</v>
      </c>
    </row>
    <row r="1251" spans="10:51" ht="12" customHeight="1" x14ac:dyDescent="0.3">
      <c r="J1251" s="63"/>
      <c r="K1251" s="63"/>
      <c r="AD1251" s="34"/>
      <c r="AY1251" s="39" t="s">
        <v>3977</v>
      </c>
    </row>
    <row r="1252" spans="10:51" ht="12" customHeight="1" x14ac:dyDescent="0.3">
      <c r="J1252" s="63"/>
      <c r="K1252" s="63"/>
      <c r="AD1252" s="34"/>
      <c r="AY1252" s="39" t="s">
        <v>3977</v>
      </c>
    </row>
    <row r="1253" spans="10:51" ht="12" customHeight="1" x14ac:dyDescent="0.3">
      <c r="J1253" s="63"/>
      <c r="K1253" s="63"/>
      <c r="AD1253" s="34"/>
      <c r="AY1253" s="39" t="s">
        <v>3977</v>
      </c>
    </row>
    <row r="1254" spans="10:51" ht="12" customHeight="1" x14ac:dyDescent="0.3">
      <c r="J1254" s="63"/>
      <c r="K1254" s="63"/>
      <c r="AD1254" s="34"/>
      <c r="AY1254" s="39" t="s">
        <v>3977</v>
      </c>
    </row>
    <row r="1255" spans="10:51" ht="12" customHeight="1" x14ac:dyDescent="0.3">
      <c r="J1255" s="63"/>
      <c r="K1255" s="63"/>
      <c r="AD1255" s="34"/>
      <c r="AY1255" s="39" t="s">
        <v>3977</v>
      </c>
    </row>
    <row r="1256" spans="10:51" ht="12" customHeight="1" x14ac:dyDescent="0.3">
      <c r="J1256" s="63"/>
      <c r="K1256" s="63"/>
      <c r="AD1256" s="34"/>
      <c r="AY1256" s="39" t="s">
        <v>3977</v>
      </c>
    </row>
    <row r="1257" spans="10:51" ht="12" customHeight="1" x14ac:dyDescent="0.3">
      <c r="J1257" s="63"/>
      <c r="K1257" s="63"/>
      <c r="AD1257" s="34"/>
      <c r="AY1257" s="39" t="s">
        <v>3977</v>
      </c>
    </row>
    <row r="1258" spans="10:51" ht="12" customHeight="1" x14ac:dyDescent="0.3">
      <c r="J1258" s="63"/>
      <c r="K1258" s="63"/>
      <c r="AD1258" s="34"/>
      <c r="AY1258" s="39" t="s">
        <v>3977</v>
      </c>
    </row>
    <row r="1259" spans="10:51" ht="12" customHeight="1" x14ac:dyDescent="0.3">
      <c r="J1259" s="63"/>
      <c r="K1259" s="63"/>
      <c r="AD1259" s="34"/>
      <c r="AY1259" s="39" t="s">
        <v>3977</v>
      </c>
    </row>
    <row r="1260" spans="10:51" ht="12" customHeight="1" x14ac:dyDescent="0.3">
      <c r="J1260" s="63"/>
      <c r="K1260" s="63"/>
      <c r="AD1260" s="34"/>
      <c r="AY1260" s="39" t="s">
        <v>3977</v>
      </c>
    </row>
    <row r="1261" spans="10:51" ht="12" customHeight="1" x14ac:dyDescent="0.3">
      <c r="J1261" s="63"/>
      <c r="K1261" s="63"/>
      <c r="AD1261" s="34"/>
      <c r="AY1261" s="39" t="s">
        <v>3977</v>
      </c>
    </row>
    <row r="1262" spans="10:51" ht="12" customHeight="1" x14ac:dyDescent="0.3">
      <c r="J1262" s="63"/>
      <c r="K1262" s="63"/>
      <c r="AD1262" s="34"/>
      <c r="AY1262" s="39" t="s">
        <v>3977</v>
      </c>
    </row>
    <row r="1263" spans="10:51" ht="12" customHeight="1" x14ac:dyDescent="0.3">
      <c r="J1263" s="63"/>
      <c r="K1263" s="63"/>
      <c r="AD1263" s="34"/>
      <c r="AY1263" s="39" t="s">
        <v>3977</v>
      </c>
    </row>
    <row r="1264" spans="10:51" ht="12" customHeight="1" x14ac:dyDescent="0.3">
      <c r="J1264" s="63"/>
      <c r="K1264" s="63"/>
      <c r="AD1264" s="34"/>
      <c r="AY1264" s="39" t="s">
        <v>3977</v>
      </c>
    </row>
    <row r="1265" spans="10:51" ht="12" customHeight="1" x14ac:dyDescent="0.3">
      <c r="J1265" s="63"/>
      <c r="K1265" s="63"/>
      <c r="AD1265" s="34"/>
      <c r="AY1265" s="39" t="s">
        <v>3977</v>
      </c>
    </row>
    <row r="1266" spans="10:51" ht="12" customHeight="1" x14ac:dyDescent="0.3">
      <c r="J1266" s="63"/>
      <c r="K1266" s="63"/>
      <c r="AD1266" s="34"/>
      <c r="AY1266" s="39" t="s">
        <v>3977</v>
      </c>
    </row>
    <row r="1267" spans="10:51" ht="12" customHeight="1" x14ac:dyDescent="0.3">
      <c r="J1267" s="63"/>
      <c r="K1267" s="63"/>
      <c r="AD1267" s="34"/>
      <c r="AY1267" s="39" t="s">
        <v>3977</v>
      </c>
    </row>
    <row r="1268" spans="10:51" ht="12" customHeight="1" x14ac:dyDescent="0.3">
      <c r="J1268" s="63"/>
      <c r="K1268" s="63"/>
      <c r="AD1268" s="34"/>
      <c r="AY1268" s="39" t="s">
        <v>3977</v>
      </c>
    </row>
    <row r="1269" spans="10:51" ht="12" customHeight="1" x14ac:dyDescent="0.3">
      <c r="J1269" s="63"/>
      <c r="K1269" s="63"/>
      <c r="AD1269" s="34"/>
      <c r="AY1269" s="39" t="s">
        <v>3977</v>
      </c>
    </row>
    <row r="1270" spans="10:51" ht="12" customHeight="1" x14ac:dyDescent="0.3">
      <c r="J1270" s="63"/>
      <c r="K1270" s="63"/>
      <c r="AD1270" s="34"/>
      <c r="AY1270" s="39" t="s">
        <v>3977</v>
      </c>
    </row>
    <row r="1271" spans="10:51" ht="12" customHeight="1" x14ac:dyDescent="0.3">
      <c r="J1271" s="63"/>
      <c r="K1271" s="63"/>
      <c r="AD1271" s="34"/>
      <c r="AY1271" s="39" t="s">
        <v>3977</v>
      </c>
    </row>
    <row r="1272" spans="10:51" ht="12" customHeight="1" x14ac:dyDescent="0.3">
      <c r="J1272" s="63"/>
      <c r="K1272" s="63"/>
      <c r="AD1272" s="34"/>
      <c r="AY1272" s="39" t="s">
        <v>3977</v>
      </c>
    </row>
    <row r="1273" spans="10:51" ht="12" customHeight="1" x14ac:dyDescent="0.3">
      <c r="J1273" s="63"/>
      <c r="K1273" s="63"/>
      <c r="AD1273" s="34"/>
      <c r="AY1273" s="39" t="s">
        <v>3977</v>
      </c>
    </row>
    <row r="1274" spans="10:51" ht="12" customHeight="1" x14ac:dyDescent="0.3">
      <c r="J1274" s="63"/>
      <c r="K1274" s="63"/>
      <c r="AD1274" s="34"/>
      <c r="AY1274" s="39" t="s">
        <v>3977</v>
      </c>
    </row>
    <row r="1275" spans="10:51" ht="12" customHeight="1" x14ac:dyDescent="0.3">
      <c r="J1275" s="63"/>
      <c r="K1275" s="63"/>
      <c r="AD1275" s="34"/>
      <c r="AY1275" s="39" t="s">
        <v>3977</v>
      </c>
    </row>
    <row r="1276" spans="10:51" ht="12" customHeight="1" x14ac:dyDescent="0.3">
      <c r="J1276" s="63"/>
      <c r="K1276" s="63"/>
      <c r="AD1276" s="34"/>
      <c r="AY1276" s="39" t="s">
        <v>3977</v>
      </c>
    </row>
    <row r="1277" spans="10:51" ht="12" customHeight="1" x14ac:dyDescent="0.3">
      <c r="J1277" s="63"/>
      <c r="K1277" s="63"/>
      <c r="AD1277" s="34"/>
      <c r="AY1277" s="39" t="s">
        <v>3977</v>
      </c>
    </row>
    <row r="1278" spans="10:51" ht="12" customHeight="1" x14ac:dyDescent="0.3">
      <c r="J1278" s="63"/>
      <c r="K1278" s="63"/>
      <c r="AD1278" s="34"/>
      <c r="AY1278" s="39" t="s">
        <v>3977</v>
      </c>
    </row>
    <row r="1279" spans="10:51" ht="12" customHeight="1" x14ac:dyDescent="0.3">
      <c r="J1279" s="63"/>
      <c r="K1279" s="63"/>
      <c r="AD1279" s="34"/>
      <c r="AY1279" s="39" t="s">
        <v>3977</v>
      </c>
    </row>
    <row r="1280" spans="10:51" ht="12" customHeight="1" x14ac:dyDescent="0.3">
      <c r="J1280" s="63"/>
      <c r="K1280" s="63"/>
      <c r="AD1280" s="34"/>
      <c r="AY1280" s="39" t="s">
        <v>3977</v>
      </c>
    </row>
    <row r="1281" spans="10:51" ht="12" customHeight="1" x14ac:dyDescent="0.3">
      <c r="J1281" s="63"/>
      <c r="K1281" s="63"/>
      <c r="AD1281" s="34"/>
      <c r="AY1281" s="39" t="s">
        <v>3977</v>
      </c>
    </row>
    <row r="1282" spans="10:51" ht="12" customHeight="1" x14ac:dyDescent="0.3">
      <c r="J1282" s="63"/>
      <c r="K1282" s="63"/>
      <c r="AD1282" s="34"/>
      <c r="AY1282" s="39" t="s">
        <v>3977</v>
      </c>
    </row>
    <row r="1283" spans="10:51" ht="12" customHeight="1" x14ac:dyDescent="0.3">
      <c r="J1283" s="63"/>
      <c r="K1283" s="63"/>
      <c r="AD1283" s="34"/>
      <c r="AY1283" s="39" t="s">
        <v>3977</v>
      </c>
    </row>
    <row r="1284" spans="10:51" ht="12" customHeight="1" x14ac:dyDescent="0.3">
      <c r="J1284" s="63"/>
      <c r="K1284" s="63"/>
      <c r="AD1284" s="34"/>
      <c r="AY1284" s="39" t="s">
        <v>3977</v>
      </c>
    </row>
    <row r="1285" spans="10:51" ht="12" customHeight="1" x14ac:dyDescent="0.3">
      <c r="J1285" s="63"/>
      <c r="K1285" s="63"/>
      <c r="AD1285" s="34"/>
      <c r="AY1285" s="39" t="s">
        <v>3977</v>
      </c>
    </row>
    <row r="1286" spans="10:51" ht="12" customHeight="1" x14ac:dyDescent="0.3">
      <c r="J1286" s="63"/>
      <c r="K1286" s="63"/>
      <c r="AD1286" s="34"/>
      <c r="AY1286" s="39" t="s">
        <v>3977</v>
      </c>
    </row>
    <row r="1287" spans="10:51" ht="12" customHeight="1" x14ac:dyDescent="0.3">
      <c r="J1287" s="63"/>
      <c r="K1287" s="63"/>
      <c r="AD1287" s="34"/>
      <c r="AY1287" s="39" t="s">
        <v>3977</v>
      </c>
    </row>
    <row r="1288" spans="10:51" ht="12" customHeight="1" x14ac:dyDescent="0.3">
      <c r="J1288" s="63"/>
      <c r="K1288" s="63"/>
      <c r="AD1288" s="34"/>
      <c r="AY1288" s="39" t="s">
        <v>3977</v>
      </c>
    </row>
    <row r="1289" spans="10:51" ht="12" customHeight="1" x14ac:dyDescent="0.3">
      <c r="J1289" s="63"/>
      <c r="K1289" s="63"/>
      <c r="AD1289" s="34"/>
      <c r="AY1289" s="39" t="s">
        <v>3977</v>
      </c>
    </row>
    <row r="1290" spans="10:51" ht="12" customHeight="1" x14ac:dyDescent="0.3">
      <c r="J1290" s="63"/>
      <c r="K1290" s="63"/>
      <c r="AD1290" s="34"/>
      <c r="AY1290" s="39" t="s">
        <v>3977</v>
      </c>
    </row>
    <row r="1291" spans="10:51" ht="12" customHeight="1" x14ac:dyDescent="0.3">
      <c r="J1291" s="63"/>
      <c r="K1291" s="63"/>
      <c r="AD1291" s="34"/>
      <c r="AY1291" s="39" t="s">
        <v>3977</v>
      </c>
    </row>
    <row r="1292" spans="10:51" ht="12" customHeight="1" x14ac:dyDescent="0.3">
      <c r="J1292" s="63"/>
      <c r="K1292" s="63"/>
      <c r="AD1292" s="34"/>
      <c r="AY1292" s="39" t="s">
        <v>3977</v>
      </c>
    </row>
    <row r="1293" spans="10:51" ht="12" customHeight="1" x14ac:dyDescent="0.3">
      <c r="J1293" s="63"/>
      <c r="K1293" s="63"/>
      <c r="AD1293" s="34"/>
      <c r="AY1293" s="39" t="s">
        <v>3977</v>
      </c>
    </row>
    <row r="1294" spans="10:51" ht="12" customHeight="1" x14ac:dyDescent="0.3">
      <c r="J1294" s="63"/>
      <c r="K1294" s="63"/>
      <c r="AD1294" s="34"/>
      <c r="AY1294" s="39" t="s">
        <v>3977</v>
      </c>
    </row>
    <row r="1295" spans="10:51" ht="12" customHeight="1" x14ac:dyDescent="0.3">
      <c r="J1295" s="63"/>
      <c r="K1295" s="63"/>
      <c r="AD1295" s="34"/>
      <c r="AY1295" s="39" t="s">
        <v>3977</v>
      </c>
    </row>
    <row r="1296" spans="10:51" ht="12" customHeight="1" x14ac:dyDescent="0.3">
      <c r="J1296" s="63"/>
      <c r="K1296" s="63"/>
      <c r="AD1296" s="34"/>
      <c r="AY1296" s="39" t="s">
        <v>3977</v>
      </c>
    </row>
    <row r="1297" spans="10:51" ht="12" customHeight="1" x14ac:dyDescent="0.3">
      <c r="J1297" s="63"/>
      <c r="K1297" s="63"/>
      <c r="AD1297" s="34"/>
      <c r="AY1297" s="39" t="s">
        <v>3977</v>
      </c>
    </row>
    <row r="1298" spans="10:51" ht="12" customHeight="1" x14ac:dyDescent="0.3">
      <c r="J1298" s="63"/>
      <c r="K1298" s="63"/>
      <c r="AD1298" s="34"/>
      <c r="AY1298" s="39" t="s">
        <v>3977</v>
      </c>
    </row>
    <row r="1299" spans="10:51" ht="12" customHeight="1" x14ac:dyDescent="0.3">
      <c r="J1299" s="63"/>
      <c r="K1299" s="63"/>
      <c r="AD1299" s="34"/>
      <c r="AY1299" s="39" t="s">
        <v>3977</v>
      </c>
    </row>
    <row r="1300" spans="10:51" ht="12" customHeight="1" x14ac:dyDescent="0.3">
      <c r="J1300" s="63"/>
      <c r="K1300" s="63"/>
      <c r="AD1300" s="34"/>
      <c r="AY1300" s="39" t="s">
        <v>3977</v>
      </c>
    </row>
    <row r="1301" spans="10:51" ht="12" customHeight="1" x14ac:dyDescent="0.3">
      <c r="J1301" s="63"/>
      <c r="K1301" s="63"/>
      <c r="AD1301" s="34"/>
      <c r="AY1301" s="39" t="s">
        <v>3977</v>
      </c>
    </row>
    <row r="1302" spans="10:51" ht="12" customHeight="1" x14ac:dyDescent="0.3">
      <c r="J1302" s="63"/>
      <c r="K1302" s="63"/>
      <c r="AD1302" s="34"/>
      <c r="AY1302" s="39" t="s">
        <v>3977</v>
      </c>
    </row>
    <row r="1303" spans="10:51" ht="12" customHeight="1" x14ac:dyDescent="0.3">
      <c r="J1303" s="63"/>
      <c r="K1303" s="63"/>
      <c r="AD1303" s="34"/>
      <c r="AY1303" s="39" t="s">
        <v>3977</v>
      </c>
    </row>
    <row r="1304" spans="10:51" ht="12" customHeight="1" x14ac:dyDescent="0.3">
      <c r="J1304" s="63"/>
      <c r="K1304" s="63"/>
      <c r="AD1304" s="34"/>
      <c r="AY1304" s="39" t="s">
        <v>3977</v>
      </c>
    </row>
    <row r="1305" spans="10:51" ht="12" customHeight="1" x14ac:dyDescent="0.3">
      <c r="J1305" s="63"/>
      <c r="K1305" s="63"/>
      <c r="AD1305" s="34"/>
      <c r="AY1305" s="39" t="s">
        <v>3977</v>
      </c>
    </row>
    <row r="1306" spans="10:51" ht="12" customHeight="1" x14ac:dyDescent="0.3">
      <c r="J1306" s="63"/>
      <c r="K1306" s="63"/>
      <c r="AD1306" s="34"/>
      <c r="AY1306" s="39" t="s">
        <v>3977</v>
      </c>
    </row>
    <row r="1307" spans="10:51" ht="12" customHeight="1" x14ac:dyDescent="0.3">
      <c r="J1307" s="63"/>
      <c r="K1307" s="63"/>
      <c r="AD1307" s="34"/>
      <c r="AY1307" s="39" t="s">
        <v>3977</v>
      </c>
    </row>
    <row r="1308" spans="10:51" ht="12" customHeight="1" x14ac:dyDescent="0.3">
      <c r="J1308" s="63"/>
      <c r="K1308" s="63"/>
      <c r="AD1308" s="34"/>
      <c r="AY1308" s="39" t="s">
        <v>3977</v>
      </c>
    </row>
    <row r="1309" spans="10:51" ht="12" customHeight="1" x14ac:dyDescent="0.3">
      <c r="J1309" s="63"/>
      <c r="K1309" s="63"/>
      <c r="AD1309" s="34"/>
      <c r="AY1309" s="39" t="s">
        <v>3977</v>
      </c>
    </row>
    <row r="1310" spans="10:51" ht="12" customHeight="1" x14ac:dyDescent="0.3">
      <c r="J1310" s="63"/>
      <c r="K1310" s="63"/>
      <c r="AD1310" s="34"/>
      <c r="AY1310" s="39" t="s">
        <v>3977</v>
      </c>
    </row>
    <row r="1311" spans="10:51" ht="12" customHeight="1" x14ac:dyDescent="0.3">
      <c r="J1311" s="63"/>
      <c r="K1311" s="63"/>
      <c r="AD1311" s="34"/>
      <c r="AY1311" s="39" t="s">
        <v>3977</v>
      </c>
    </row>
    <row r="1312" spans="10:51" ht="12" customHeight="1" x14ac:dyDescent="0.3">
      <c r="J1312" s="63"/>
      <c r="K1312" s="63"/>
      <c r="AD1312" s="34"/>
      <c r="AY1312" s="39" t="s">
        <v>3977</v>
      </c>
    </row>
    <row r="1313" spans="10:51" ht="12" customHeight="1" x14ac:dyDescent="0.3">
      <c r="J1313" s="63"/>
      <c r="K1313" s="63"/>
      <c r="AD1313" s="34"/>
      <c r="AY1313" s="39" t="s">
        <v>3977</v>
      </c>
    </row>
    <row r="1314" spans="10:51" ht="12" customHeight="1" x14ac:dyDescent="0.3">
      <c r="J1314" s="63"/>
      <c r="K1314" s="63"/>
      <c r="AD1314" s="34"/>
      <c r="AY1314" s="39" t="s">
        <v>3977</v>
      </c>
    </row>
    <row r="1315" spans="10:51" ht="12" customHeight="1" x14ac:dyDescent="0.3">
      <c r="J1315" s="63"/>
      <c r="K1315" s="63"/>
      <c r="AD1315" s="34"/>
      <c r="AY1315" s="39" t="s">
        <v>3977</v>
      </c>
    </row>
    <row r="1316" spans="10:51" ht="12" customHeight="1" x14ac:dyDescent="0.3">
      <c r="J1316" s="63"/>
      <c r="K1316" s="63"/>
      <c r="AD1316" s="34"/>
      <c r="AY1316" s="39" t="s">
        <v>3977</v>
      </c>
    </row>
    <row r="1317" spans="10:51" ht="12" customHeight="1" x14ac:dyDescent="0.3">
      <c r="J1317" s="63"/>
      <c r="K1317" s="63"/>
      <c r="AD1317" s="34"/>
      <c r="AY1317" s="39" t="s">
        <v>3977</v>
      </c>
    </row>
    <row r="1318" spans="10:51" ht="12" customHeight="1" x14ac:dyDescent="0.3">
      <c r="J1318" s="63"/>
      <c r="K1318" s="63"/>
      <c r="AD1318" s="34"/>
      <c r="AY1318" s="39" t="s">
        <v>3977</v>
      </c>
    </row>
    <row r="1319" spans="10:51" ht="12" customHeight="1" x14ac:dyDescent="0.3">
      <c r="J1319" s="63"/>
      <c r="K1319" s="63"/>
      <c r="AD1319" s="34"/>
      <c r="AY1319" s="39" t="s">
        <v>3977</v>
      </c>
    </row>
    <row r="1320" spans="10:51" ht="12" customHeight="1" x14ac:dyDescent="0.3">
      <c r="J1320" s="63"/>
      <c r="K1320" s="63"/>
      <c r="AD1320" s="34"/>
      <c r="AY1320" s="39" t="s">
        <v>3977</v>
      </c>
    </row>
    <row r="1321" spans="10:51" ht="12" customHeight="1" x14ac:dyDescent="0.3">
      <c r="J1321" s="63"/>
      <c r="K1321" s="63"/>
      <c r="AD1321" s="34"/>
      <c r="AY1321" s="39" t="s">
        <v>3977</v>
      </c>
    </row>
    <row r="1322" spans="10:51" ht="12" customHeight="1" x14ac:dyDescent="0.3">
      <c r="J1322" s="63"/>
      <c r="K1322" s="63"/>
      <c r="AD1322" s="34"/>
      <c r="AY1322" s="39" t="s">
        <v>3977</v>
      </c>
    </row>
    <row r="1323" spans="10:51" ht="12" customHeight="1" x14ac:dyDescent="0.3">
      <c r="J1323" s="63"/>
      <c r="K1323" s="63"/>
      <c r="AD1323" s="34"/>
      <c r="AY1323" s="39" t="s">
        <v>3977</v>
      </c>
    </row>
    <row r="1324" spans="10:51" ht="12" customHeight="1" x14ac:dyDescent="0.3">
      <c r="J1324" s="63"/>
      <c r="K1324" s="63"/>
      <c r="AD1324" s="34"/>
      <c r="AY1324" s="39" t="s">
        <v>3977</v>
      </c>
    </row>
    <row r="1325" spans="10:51" ht="12" customHeight="1" x14ac:dyDescent="0.3">
      <c r="J1325" s="63"/>
      <c r="K1325" s="63"/>
      <c r="AD1325" s="34"/>
      <c r="AY1325" s="39" t="s">
        <v>3977</v>
      </c>
    </row>
    <row r="1326" spans="10:51" ht="12" customHeight="1" x14ac:dyDescent="0.3">
      <c r="J1326" s="63"/>
      <c r="K1326" s="63"/>
      <c r="AD1326" s="34"/>
      <c r="AY1326" s="39" t="s">
        <v>3977</v>
      </c>
    </row>
    <row r="1327" spans="10:51" ht="12" customHeight="1" x14ac:dyDescent="0.3">
      <c r="J1327" s="63"/>
      <c r="K1327" s="63"/>
      <c r="AD1327" s="34"/>
      <c r="AY1327" s="39" t="s">
        <v>3977</v>
      </c>
    </row>
    <row r="1328" spans="10:51" ht="12" customHeight="1" x14ac:dyDescent="0.3">
      <c r="J1328" s="63"/>
      <c r="K1328" s="63"/>
      <c r="AD1328" s="34"/>
      <c r="AY1328" s="39" t="s">
        <v>3977</v>
      </c>
    </row>
    <row r="1329" spans="10:51" ht="12" customHeight="1" x14ac:dyDescent="0.3">
      <c r="J1329" s="63"/>
      <c r="K1329" s="63"/>
      <c r="AD1329" s="34"/>
      <c r="AY1329" s="39" t="s">
        <v>3977</v>
      </c>
    </row>
    <row r="1330" spans="10:51" ht="12" customHeight="1" x14ac:dyDescent="0.3">
      <c r="J1330" s="63"/>
      <c r="K1330" s="63"/>
      <c r="AD1330" s="34"/>
      <c r="AY1330" s="39" t="s">
        <v>3977</v>
      </c>
    </row>
    <row r="1331" spans="10:51" ht="12" customHeight="1" x14ac:dyDescent="0.3">
      <c r="J1331" s="63"/>
      <c r="K1331" s="63"/>
      <c r="AD1331" s="34"/>
      <c r="AY1331" s="39" t="s">
        <v>3977</v>
      </c>
    </row>
    <row r="1332" spans="10:51" ht="12" customHeight="1" x14ac:dyDescent="0.3">
      <c r="J1332" s="63"/>
      <c r="K1332" s="63"/>
      <c r="AD1332" s="34"/>
      <c r="AY1332" s="39" t="s">
        <v>3977</v>
      </c>
    </row>
    <row r="1333" spans="10:51" ht="12" customHeight="1" x14ac:dyDescent="0.3">
      <c r="J1333" s="63"/>
      <c r="K1333" s="63"/>
      <c r="AD1333" s="34"/>
      <c r="AY1333" s="39" t="s">
        <v>3977</v>
      </c>
    </row>
    <row r="1334" spans="10:51" ht="12" customHeight="1" x14ac:dyDescent="0.3">
      <c r="J1334" s="63"/>
      <c r="K1334" s="63"/>
      <c r="AD1334" s="34"/>
      <c r="AY1334" s="39" t="s">
        <v>3977</v>
      </c>
    </row>
    <row r="1335" spans="10:51" ht="12" customHeight="1" x14ac:dyDescent="0.3">
      <c r="J1335" s="63"/>
      <c r="K1335" s="63"/>
      <c r="AD1335" s="34"/>
      <c r="AY1335" s="39" t="s">
        <v>3977</v>
      </c>
    </row>
    <row r="1336" spans="10:51" ht="12" customHeight="1" x14ac:dyDescent="0.3">
      <c r="J1336" s="63"/>
      <c r="K1336" s="63"/>
      <c r="AD1336" s="34"/>
      <c r="AY1336" s="39" t="s">
        <v>3977</v>
      </c>
    </row>
    <row r="1337" spans="10:51" ht="12" customHeight="1" x14ac:dyDescent="0.3">
      <c r="J1337" s="63"/>
      <c r="K1337" s="63"/>
      <c r="AD1337" s="34"/>
      <c r="AY1337" s="39" t="s">
        <v>3977</v>
      </c>
    </row>
    <row r="1338" spans="10:51" ht="12" customHeight="1" x14ac:dyDescent="0.3">
      <c r="J1338" s="63"/>
      <c r="K1338" s="63"/>
      <c r="AD1338" s="34"/>
      <c r="AY1338" s="39" t="s">
        <v>3977</v>
      </c>
    </row>
    <row r="1339" spans="10:51" ht="12" customHeight="1" x14ac:dyDescent="0.3">
      <c r="J1339" s="63"/>
      <c r="K1339" s="63"/>
      <c r="AD1339" s="34"/>
      <c r="AY1339" s="39" t="s">
        <v>3977</v>
      </c>
    </row>
    <row r="1340" spans="10:51" ht="12" customHeight="1" x14ac:dyDescent="0.3">
      <c r="J1340" s="63"/>
      <c r="K1340" s="63"/>
      <c r="AD1340" s="34"/>
      <c r="AY1340" s="39" t="s">
        <v>3977</v>
      </c>
    </row>
    <row r="1341" spans="10:51" ht="12" customHeight="1" x14ac:dyDescent="0.3">
      <c r="J1341" s="63"/>
      <c r="K1341" s="63"/>
      <c r="AD1341" s="34"/>
      <c r="AY1341" s="39" t="s">
        <v>3977</v>
      </c>
    </row>
    <row r="1342" spans="10:51" ht="12" customHeight="1" x14ac:dyDescent="0.3">
      <c r="J1342" s="63"/>
      <c r="K1342" s="63"/>
      <c r="AD1342" s="34"/>
      <c r="AY1342" s="39" t="s">
        <v>3977</v>
      </c>
    </row>
    <row r="1343" spans="10:51" ht="12" customHeight="1" x14ac:dyDescent="0.3">
      <c r="J1343" s="63"/>
      <c r="K1343" s="63"/>
      <c r="AD1343" s="34"/>
      <c r="AY1343" s="39" t="s">
        <v>3977</v>
      </c>
    </row>
    <row r="1344" spans="10:51" ht="12" customHeight="1" x14ac:dyDescent="0.3">
      <c r="J1344" s="63"/>
      <c r="K1344" s="63"/>
      <c r="AD1344" s="34"/>
      <c r="AY1344" s="39" t="s">
        <v>3977</v>
      </c>
    </row>
    <row r="1345" spans="10:51" ht="12" customHeight="1" x14ac:dyDescent="0.3">
      <c r="J1345" s="63"/>
      <c r="K1345" s="63"/>
      <c r="AD1345" s="34"/>
      <c r="AY1345" s="39" t="s">
        <v>3977</v>
      </c>
    </row>
    <row r="1346" spans="10:51" ht="12" customHeight="1" x14ac:dyDescent="0.3">
      <c r="J1346" s="63"/>
      <c r="K1346" s="63"/>
      <c r="AD1346" s="34"/>
      <c r="AY1346" s="39" t="s">
        <v>3977</v>
      </c>
    </row>
    <row r="1347" spans="10:51" ht="12" customHeight="1" x14ac:dyDescent="0.3">
      <c r="J1347" s="63"/>
      <c r="K1347" s="63"/>
      <c r="AD1347" s="34"/>
      <c r="AY1347" s="39" t="s">
        <v>3977</v>
      </c>
    </row>
    <row r="1348" spans="10:51" ht="12" customHeight="1" x14ac:dyDescent="0.3">
      <c r="J1348" s="63"/>
      <c r="K1348" s="63"/>
      <c r="AD1348" s="34"/>
      <c r="AY1348" s="39" t="s">
        <v>3977</v>
      </c>
    </row>
    <row r="1349" spans="10:51" ht="12" customHeight="1" x14ac:dyDescent="0.3">
      <c r="J1349" s="63"/>
      <c r="K1349" s="63"/>
      <c r="AD1349" s="34"/>
      <c r="AY1349" s="39" t="s">
        <v>3977</v>
      </c>
    </row>
    <row r="1350" spans="10:51" ht="12" customHeight="1" x14ac:dyDescent="0.3">
      <c r="J1350" s="63"/>
      <c r="K1350" s="63"/>
      <c r="AD1350" s="34"/>
      <c r="AY1350" s="39" t="s">
        <v>3977</v>
      </c>
    </row>
    <row r="1351" spans="10:51" ht="12" customHeight="1" x14ac:dyDescent="0.3">
      <c r="J1351" s="63"/>
      <c r="K1351" s="63"/>
      <c r="AD1351" s="34"/>
      <c r="AY1351" s="39" t="s">
        <v>3977</v>
      </c>
    </row>
    <row r="1352" spans="10:51" ht="12" customHeight="1" x14ac:dyDescent="0.3">
      <c r="J1352" s="63"/>
      <c r="K1352" s="63"/>
      <c r="AD1352" s="34"/>
      <c r="AY1352" s="39" t="s">
        <v>3977</v>
      </c>
    </row>
    <row r="1353" spans="10:51" ht="12" customHeight="1" x14ac:dyDescent="0.3">
      <c r="J1353" s="63"/>
      <c r="K1353" s="63"/>
      <c r="AD1353" s="34"/>
      <c r="AY1353" s="39" t="s">
        <v>3977</v>
      </c>
    </row>
    <row r="1354" spans="10:51" ht="12" customHeight="1" x14ac:dyDescent="0.3">
      <c r="J1354" s="63"/>
      <c r="K1354" s="63"/>
      <c r="AD1354" s="34"/>
      <c r="AY1354" s="39" t="s">
        <v>3977</v>
      </c>
    </row>
    <row r="1355" spans="10:51" ht="12" customHeight="1" x14ac:dyDescent="0.3">
      <c r="J1355" s="63"/>
      <c r="K1355" s="63"/>
      <c r="AD1355" s="34"/>
      <c r="AY1355" s="39" t="s">
        <v>3977</v>
      </c>
    </row>
    <row r="1356" spans="10:51" ht="12" customHeight="1" x14ac:dyDescent="0.3">
      <c r="J1356" s="63"/>
      <c r="K1356" s="63"/>
      <c r="AD1356" s="34"/>
      <c r="AY1356" s="39" t="s">
        <v>3977</v>
      </c>
    </row>
    <row r="1357" spans="10:51" ht="12" customHeight="1" x14ac:dyDescent="0.3">
      <c r="J1357" s="63"/>
      <c r="K1357" s="63"/>
      <c r="AD1357" s="34"/>
      <c r="AY1357" s="39" t="s">
        <v>3977</v>
      </c>
    </row>
    <row r="1358" spans="10:51" ht="12" customHeight="1" x14ac:dyDescent="0.3">
      <c r="J1358" s="63"/>
      <c r="K1358" s="63"/>
      <c r="AD1358" s="34"/>
      <c r="AY1358" s="39" t="s">
        <v>3977</v>
      </c>
    </row>
    <row r="1359" spans="10:51" ht="12" customHeight="1" x14ac:dyDescent="0.3">
      <c r="J1359" s="63"/>
      <c r="K1359" s="63"/>
      <c r="AD1359" s="34"/>
      <c r="AY1359" s="39" t="s">
        <v>3977</v>
      </c>
    </row>
    <row r="1360" spans="10:51" ht="12" customHeight="1" x14ac:dyDescent="0.3">
      <c r="J1360" s="63"/>
      <c r="K1360" s="63"/>
      <c r="AD1360" s="34"/>
      <c r="AY1360" s="39" t="s">
        <v>3977</v>
      </c>
    </row>
    <row r="1361" spans="10:51" ht="12" customHeight="1" x14ac:dyDescent="0.3">
      <c r="J1361" s="63"/>
      <c r="K1361" s="63"/>
      <c r="AD1361" s="34"/>
      <c r="AY1361" s="39" t="s">
        <v>3977</v>
      </c>
    </row>
    <row r="1362" spans="10:51" ht="12" customHeight="1" x14ac:dyDescent="0.3">
      <c r="J1362" s="63"/>
      <c r="K1362" s="63"/>
      <c r="AD1362" s="34"/>
      <c r="AY1362" s="39" t="s">
        <v>3977</v>
      </c>
    </row>
    <row r="1363" spans="10:51" ht="12" customHeight="1" x14ac:dyDescent="0.3">
      <c r="J1363" s="63"/>
      <c r="K1363" s="63"/>
      <c r="AD1363" s="34"/>
      <c r="AY1363" s="39" t="s">
        <v>3977</v>
      </c>
    </row>
    <row r="1364" spans="10:51" ht="12" customHeight="1" x14ac:dyDescent="0.3">
      <c r="J1364" s="63"/>
      <c r="K1364" s="63"/>
      <c r="AD1364" s="34"/>
      <c r="AY1364" s="39" t="s">
        <v>3977</v>
      </c>
    </row>
    <row r="1365" spans="10:51" ht="12" customHeight="1" x14ac:dyDescent="0.3">
      <c r="J1365" s="63"/>
      <c r="K1365" s="63"/>
      <c r="AD1365" s="34"/>
      <c r="AY1365" s="39" t="s">
        <v>3977</v>
      </c>
    </row>
    <row r="1366" spans="10:51" ht="12" customHeight="1" x14ac:dyDescent="0.3">
      <c r="J1366" s="63"/>
      <c r="K1366" s="63"/>
      <c r="AD1366" s="34"/>
      <c r="AY1366" s="39" t="s">
        <v>3977</v>
      </c>
    </row>
    <row r="1367" spans="10:51" ht="12" customHeight="1" x14ac:dyDescent="0.3">
      <c r="J1367" s="63"/>
      <c r="K1367" s="63"/>
      <c r="AD1367" s="34"/>
      <c r="AY1367" s="39" t="s">
        <v>3977</v>
      </c>
    </row>
    <row r="1368" spans="10:51" ht="12" customHeight="1" x14ac:dyDescent="0.3">
      <c r="J1368" s="63"/>
      <c r="K1368" s="63"/>
      <c r="AD1368" s="34"/>
      <c r="AY1368" s="39" t="s">
        <v>3977</v>
      </c>
    </row>
    <row r="1369" spans="10:51" ht="12" customHeight="1" x14ac:dyDescent="0.3">
      <c r="J1369" s="63"/>
      <c r="K1369" s="63"/>
      <c r="AD1369" s="34"/>
      <c r="AY1369" s="39" t="s">
        <v>3977</v>
      </c>
    </row>
    <row r="1370" spans="10:51" ht="12" customHeight="1" x14ac:dyDescent="0.3">
      <c r="J1370" s="63"/>
      <c r="K1370" s="63"/>
      <c r="AD1370" s="34"/>
      <c r="AY1370" s="39" t="s">
        <v>3977</v>
      </c>
    </row>
    <row r="1371" spans="10:51" ht="12" customHeight="1" x14ac:dyDescent="0.3">
      <c r="J1371" s="63"/>
      <c r="K1371" s="63"/>
      <c r="AD1371" s="34"/>
      <c r="AY1371" s="39" t="s">
        <v>3977</v>
      </c>
    </row>
    <row r="1372" spans="10:51" ht="12" customHeight="1" x14ac:dyDescent="0.3">
      <c r="J1372" s="63"/>
      <c r="K1372" s="63"/>
      <c r="AD1372" s="34"/>
      <c r="AY1372" s="39" t="s">
        <v>3977</v>
      </c>
    </row>
    <row r="1373" spans="10:51" ht="12" customHeight="1" x14ac:dyDescent="0.3">
      <c r="J1373" s="63"/>
      <c r="K1373" s="63"/>
      <c r="AD1373" s="34"/>
      <c r="AY1373" s="39" t="s">
        <v>3977</v>
      </c>
    </row>
    <row r="1374" spans="10:51" ht="12" customHeight="1" x14ac:dyDescent="0.3">
      <c r="J1374" s="63"/>
      <c r="K1374" s="63"/>
      <c r="AD1374" s="34"/>
      <c r="AY1374" s="39" t="s">
        <v>3977</v>
      </c>
    </row>
    <row r="1375" spans="10:51" ht="12" customHeight="1" x14ac:dyDescent="0.3">
      <c r="J1375" s="63"/>
      <c r="K1375" s="63"/>
      <c r="AD1375" s="34"/>
      <c r="AY1375" s="39" t="s">
        <v>3977</v>
      </c>
    </row>
    <row r="1376" spans="10:51" ht="12" customHeight="1" x14ac:dyDescent="0.3">
      <c r="J1376" s="63"/>
      <c r="K1376" s="63"/>
      <c r="AD1376" s="34"/>
      <c r="AY1376" s="39" t="s">
        <v>3977</v>
      </c>
    </row>
    <row r="1377" spans="10:51" ht="12" customHeight="1" x14ac:dyDescent="0.3">
      <c r="J1377" s="63"/>
      <c r="K1377" s="63"/>
      <c r="AD1377" s="34"/>
      <c r="AY1377" s="39" t="s">
        <v>3977</v>
      </c>
    </row>
    <row r="1378" spans="10:51" ht="12" customHeight="1" x14ac:dyDescent="0.3">
      <c r="J1378" s="63"/>
      <c r="K1378" s="63"/>
      <c r="AD1378" s="34"/>
      <c r="AY1378" s="39" t="s">
        <v>3977</v>
      </c>
    </row>
    <row r="1379" spans="10:51" ht="12" customHeight="1" x14ac:dyDescent="0.3">
      <c r="J1379" s="63"/>
      <c r="K1379" s="63"/>
      <c r="AD1379" s="34"/>
      <c r="AY1379" s="39" t="s">
        <v>3977</v>
      </c>
    </row>
    <row r="1380" spans="10:51" ht="12" customHeight="1" x14ac:dyDescent="0.3">
      <c r="J1380" s="63"/>
      <c r="K1380" s="63"/>
      <c r="AD1380" s="34"/>
      <c r="AY1380" s="39" t="s">
        <v>3977</v>
      </c>
    </row>
    <row r="1381" spans="10:51" ht="12" customHeight="1" x14ac:dyDescent="0.3">
      <c r="J1381" s="63"/>
      <c r="K1381" s="63"/>
      <c r="AD1381" s="34"/>
      <c r="AY1381" s="39" t="s">
        <v>3977</v>
      </c>
    </row>
    <row r="1382" spans="10:51" ht="12" customHeight="1" x14ac:dyDescent="0.3">
      <c r="J1382" s="63"/>
      <c r="K1382" s="63"/>
      <c r="AD1382" s="34"/>
      <c r="AY1382" s="39" t="s">
        <v>3977</v>
      </c>
    </row>
    <row r="1383" spans="10:51" ht="12" customHeight="1" x14ac:dyDescent="0.3">
      <c r="J1383" s="63"/>
      <c r="K1383" s="63"/>
      <c r="AD1383" s="34"/>
      <c r="AY1383" s="39" t="s">
        <v>3977</v>
      </c>
    </row>
    <row r="1384" spans="10:51" ht="12" customHeight="1" x14ac:dyDescent="0.3">
      <c r="J1384" s="63"/>
      <c r="K1384" s="63"/>
      <c r="AD1384" s="34"/>
      <c r="AY1384" s="39" t="s">
        <v>3977</v>
      </c>
    </row>
    <row r="1385" spans="10:51" ht="12" customHeight="1" x14ac:dyDescent="0.3">
      <c r="J1385" s="63"/>
      <c r="K1385" s="63"/>
      <c r="AD1385" s="34"/>
      <c r="AY1385" s="39" t="s">
        <v>3977</v>
      </c>
    </row>
    <row r="1386" spans="10:51" ht="12" customHeight="1" x14ac:dyDescent="0.3">
      <c r="J1386" s="63"/>
      <c r="K1386" s="63"/>
      <c r="AD1386" s="34"/>
      <c r="AY1386" s="39" t="s">
        <v>3977</v>
      </c>
    </row>
    <row r="1387" spans="10:51" ht="12" customHeight="1" x14ac:dyDescent="0.3">
      <c r="J1387" s="63"/>
      <c r="K1387" s="63"/>
      <c r="AD1387" s="34"/>
      <c r="AY1387" s="39" t="s">
        <v>3977</v>
      </c>
    </row>
    <row r="1388" spans="10:51" ht="12" customHeight="1" x14ac:dyDescent="0.3">
      <c r="J1388" s="63"/>
      <c r="K1388" s="63"/>
      <c r="AD1388" s="34"/>
      <c r="AY1388" s="39" t="s">
        <v>3977</v>
      </c>
    </row>
    <row r="1389" spans="10:51" ht="12" customHeight="1" x14ac:dyDescent="0.3">
      <c r="J1389" s="63"/>
      <c r="K1389" s="63"/>
      <c r="AD1389" s="34"/>
      <c r="AY1389" s="39" t="s">
        <v>3977</v>
      </c>
    </row>
    <row r="1390" spans="10:51" ht="12" customHeight="1" x14ac:dyDescent="0.3">
      <c r="J1390" s="63"/>
      <c r="K1390" s="63"/>
      <c r="AD1390" s="34"/>
      <c r="AY1390" s="39" t="s">
        <v>3977</v>
      </c>
    </row>
    <row r="1391" spans="10:51" ht="12" customHeight="1" x14ac:dyDescent="0.3">
      <c r="J1391" s="63"/>
      <c r="K1391" s="63"/>
      <c r="AD1391" s="34"/>
      <c r="AY1391" s="39" t="s">
        <v>3977</v>
      </c>
    </row>
    <row r="1392" spans="10:51" ht="12" customHeight="1" x14ac:dyDescent="0.3">
      <c r="J1392" s="63"/>
      <c r="K1392" s="63"/>
      <c r="AD1392" s="34"/>
      <c r="AY1392" s="39" t="s">
        <v>3977</v>
      </c>
    </row>
    <row r="1393" spans="10:51" ht="12" customHeight="1" x14ac:dyDescent="0.3">
      <c r="J1393" s="63"/>
      <c r="K1393" s="63"/>
      <c r="AD1393" s="34"/>
      <c r="AY1393" s="39" t="s">
        <v>3977</v>
      </c>
    </row>
    <row r="1394" spans="10:51" ht="12" customHeight="1" x14ac:dyDescent="0.3">
      <c r="J1394" s="63"/>
      <c r="K1394" s="63"/>
      <c r="AD1394" s="34"/>
      <c r="AY1394" s="39" t="s">
        <v>3977</v>
      </c>
    </row>
    <row r="1395" spans="10:51" ht="12" customHeight="1" x14ac:dyDescent="0.3">
      <c r="J1395" s="63"/>
      <c r="K1395" s="63"/>
      <c r="AD1395" s="34"/>
      <c r="AY1395" s="39" t="s">
        <v>3977</v>
      </c>
    </row>
    <row r="1396" spans="10:51" ht="12" customHeight="1" x14ac:dyDescent="0.3">
      <c r="J1396" s="63"/>
      <c r="K1396" s="63"/>
      <c r="AD1396" s="34"/>
      <c r="AY1396" s="39" t="s">
        <v>3977</v>
      </c>
    </row>
    <row r="1397" spans="10:51" ht="12" customHeight="1" x14ac:dyDescent="0.3">
      <c r="J1397" s="63"/>
      <c r="K1397" s="63"/>
      <c r="AD1397" s="34"/>
      <c r="AY1397" s="39" t="s">
        <v>3977</v>
      </c>
    </row>
    <row r="1398" spans="10:51" ht="12" customHeight="1" x14ac:dyDescent="0.3">
      <c r="J1398" s="63"/>
      <c r="K1398" s="63"/>
      <c r="AD1398" s="34"/>
      <c r="AY1398" s="39" t="s">
        <v>3977</v>
      </c>
    </row>
    <row r="1399" spans="10:51" ht="12" customHeight="1" x14ac:dyDescent="0.3">
      <c r="J1399" s="63"/>
      <c r="K1399" s="63"/>
      <c r="AD1399" s="34"/>
      <c r="AY1399" s="39" t="s">
        <v>3977</v>
      </c>
    </row>
    <row r="1400" spans="10:51" ht="12" customHeight="1" x14ac:dyDescent="0.3">
      <c r="J1400" s="63"/>
      <c r="K1400" s="63"/>
      <c r="AD1400" s="34"/>
      <c r="AY1400" s="39" t="s">
        <v>3977</v>
      </c>
    </row>
    <row r="1401" spans="10:51" ht="12" customHeight="1" x14ac:dyDescent="0.3">
      <c r="J1401" s="63"/>
      <c r="K1401" s="63"/>
      <c r="AD1401" s="34"/>
      <c r="AY1401" s="39" t="s">
        <v>3977</v>
      </c>
    </row>
    <row r="1402" spans="10:51" ht="12" customHeight="1" x14ac:dyDescent="0.3">
      <c r="J1402" s="63"/>
      <c r="K1402" s="63"/>
      <c r="AD1402" s="34"/>
      <c r="AY1402" s="39" t="s">
        <v>3977</v>
      </c>
    </row>
    <row r="1403" spans="10:51" ht="12" customHeight="1" x14ac:dyDescent="0.3">
      <c r="J1403" s="63"/>
      <c r="K1403" s="63"/>
      <c r="AD1403" s="34"/>
      <c r="AY1403" s="39" t="s">
        <v>3977</v>
      </c>
    </row>
    <row r="1404" spans="10:51" ht="12" customHeight="1" x14ac:dyDescent="0.3">
      <c r="J1404" s="63"/>
      <c r="K1404" s="63"/>
      <c r="AD1404" s="34"/>
      <c r="AY1404" s="39" t="s">
        <v>3977</v>
      </c>
    </row>
    <row r="1405" spans="10:51" ht="12" customHeight="1" x14ac:dyDescent="0.3">
      <c r="J1405" s="63"/>
      <c r="K1405" s="63"/>
      <c r="AD1405" s="34"/>
      <c r="AY1405" s="39" t="s">
        <v>3977</v>
      </c>
    </row>
    <row r="1406" spans="10:51" ht="12" customHeight="1" x14ac:dyDescent="0.3">
      <c r="J1406" s="63"/>
      <c r="K1406" s="63"/>
      <c r="AD1406" s="34"/>
      <c r="AY1406" s="39" t="s">
        <v>3977</v>
      </c>
    </row>
    <row r="1407" spans="10:51" ht="12" customHeight="1" x14ac:dyDescent="0.3">
      <c r="J1407" s="63"/>
      <c r="K1407" s="63"/>
      <c r="AD1407" s="34"/>
      <c r="AY1407" s="39" t="s">
        <v>3977</v>
      </c>
    </row>
    <row r="1408" spans="10:51" ht="12" customHeight="1" x14ac:dyDescent="0.3">
      <c r="J1408" s="63"/>
      <c r="K1408" s="63"/>
      <c r="AD1408" s="34"/>
      <c r="AY1408" s="39" t="s">
        <v>3977</v>
      </c>
    </row>
    <row r="1409" spans="10:51" ht="12" customHeight="1" x14ac:dyDescent="0.3">
      <c r="J1409" s="63"/>
      <c r="K1409" s="63"/>
      <c r="AD1409" s="34"/>
      <c r="AY1409" s="39" t="s">
        <v>3977</v>
      </c>
    </row>
    <row r="1410" spans="10:51" ht="12" customHeight="1" x14ac:dyDescent="0.3">
      <c r="J1410" s="63"/>
      <c r="K1410" s="63"/>
      <c r="AD1410" s="34"/>
      <c r="AY1410" s="39" t="s">
        <v>3977</v>
      </c>
    </row>
    <row r="1411" spans="10:51" ht="12" customHeight="1" x14ac:dyDescent="0.3">
      <c r="J1411" s="63"/>
      <c r="K1411" s="63"/>
      <c r="AD1411" s="34"/>
      <c r="AY1411" s="39" t="s">
        <v>3977</v>
      </c>
    </row>
    <row r="1412" spans="10:51" ht="12" customHeight="1" x14ac:dyDescent="0.3">
      <c r="J1412" s="63"/>
      <c r="K1412" s="63"/>
      <c r="AD1412" s="34"/>
      <c r="AY1412" s="39" t="s">
        <v>3977</v>
      </c>
    </row>
    <row r="1413" spans="10:51" ht="12" customHeight="1" x14ac:dyDescent="0.3">
      <c r="J1413" s="63"/>
      <c r="K1413" s="63"/>
      <c r="AD1413" s="34"/>
      <c r="AY1413" s="39" t="s">
        <v>3977</v>
      </c>
    </row>
    <row r="1414" spans="10:51" ht="12" customHeight="1" x14ac:dyDescent="0.3">
      <c r="J1414" s="63"/>
      <c r="K1414" s="63"/>
      <c r="AD1414" s="34"/>
      <c r="AY1414" s="39" t="s">
        <v>3977</v>
      </c>
    </row>
    <row r="1415" spans="10:51" ht="12" customHeight="1" x14ac:dyDescent="0.3">
      <c r="J1415" s="63"/>
      <c r="K1415" s="63"/>
      <c r="AD1415" s="34"/>
      <c r="AY1415" s="39" t="s">
        <v>3977</v>
      </c>
    </row>
    <row r="1416" spans="10:51" ht="12" customHeight="1" x14ac:dyDescent="0.3">
      <c r="J1416" s="63"/>
      <c r="K1416" s="63"/>
      <c r="AD1416" s="34"/>
      <c r="AY1416" s="39" t="s">
        <v>3977</v>
      </c>
    </row>
    <row r="1417" spans="10:51" ht="12" customHeight="1" x14ac:dyDescent="0.3">
      <c r="J1417" s="63"/>
      <c r="K1417" s="63"/>
      <c r="AD1417" s="34"/>
      <c r="AY1417" s="39" t="s">
        <v>3977</v>
      </c>
    </row>
    <row r="1418" spans="10:51" ht="12" customHeight="1" x14ac:dyDescent="0.3">
      <c r="J1418" s="63"/>
      <c r="K1418" s="63"/>
      <c r="AD1418" s="34"/>
      <c r="AY1418" s="39" t="s">
        <v>3977</v>
      </c>
    </row>
    <row r="1419" spans="10:51" ht="12" customHeight="1" x14ac:dyDescent="0.3">
      <c r="J1419" s="63"/>
      <c r="K1419" s="63"/>
      <c r="AD1419" s="34"/>
      <c r="AY1419" s="39" t="s">
        <v>3977</v>
      </c>
    </row>
    <row r="1420" spans="10:51" ht="12" customHeight="1" x14ac:dyDescent="0.3">
      <c r="J1420" s="63"/>
      <c r="K1420" s="63"/>
      <c r="AD1420" s="34"/>
      <c r="AY1420" s="39" t="s">
        <v>3977</v>
      </c>
    </row>
    <row r="1421" spans="10:51" ht="12" customHeight="1" x14ac:dyDescent="0.3">
      <c r="J1421" s="63"/>
      <c r="K1421" s="63"/>
      <c r="AD1421" s="34"/>
      <c r="AY1421" s="39" t="s">
        <v>3977</v>
      </c>
    </row>
    <row r="1422" spans="10:51" ht="12" customHeight="1" x14ac:dyDescent="0.3">
      <c r="J1422" s="63"/>
      <c r="K1422" s="63"/>
      <c r="AD1422" s="34"/>
      <c r="AY1422" s="39" t="s">
        <v>3977</v>
      </c>
    </row>
    <row r="1423" spans="10:51" ht="12" customHeight="1" x14ac:dyDescent="0.3">
      <c r="J1423" s="63"/>
      <c r="K1423" s="63"/>
      <c r="AD1423" s="34"/>
      <c r="AY1423" s="39" t="s">
        <v>3977</v>
      </c>
    </row>
    <row r="1424" spans="10:51" ht="12" customHeight="1" x14ac:dyDescent="0.3">
      <c r="J1424" s="63"/>
      <c r="K1424" s="63"/>
      <c r="AD1424" s="34"/>
      <c r="AY1424" s="39" t="s">
        <v>3977</v>
      </c>
    </row>
    <row r="1425" spans="10:51" ht="12" customHeight="1" x14ac:dyDescent="0.3">
      <c r="J1425" s="63"/>
      <c r="K1425" s="63"/>
      <c r="AD1425" s="34"/>
      <c r="AY1425" s="39" t="s">
        <v>3977</v>
      </c>
    </row>
    <row r="1426" spans="10:51" ht="12" customHeight="1" x14ac:dyDescent="0.3">
      <c r="J1426" s="63"/>
      <c r="K1426" s="63"/>
      <c r="AD1426" s="34"/>
      <c r="AY1426" s="39" t="s">
        <v>3977</v>
      </c>
    </row>
    <row r="1427" spans="10:51" ht="12" customHeight="1" x14ac:dyDescent="0.3">
      <c r="J1427" s="63"/>
      <c r="K1427" s="63"/>
      <c r="AD1427" s="34"/>
      <c r="AY1427" s="39" t="s">
        <v>3977</v>
      </c>
    </row>
    <row r="1428" spans="10:51" ht="12" customHeight="1" x14ac:dyDescent="0.3">
      <c r="J1428" s="63"/>
      <c r="K1428" s="63"/>
      <c r="AD1428" s="34"/>
      <c r="AY1428" s="39" t="s">
        <v>3977</v>
      </c>
    </row>
    <row r="1429" spans="10:51" ht="12" customHeight="1" x14ac:dyDescent="0.3">
      <c r="J1429" s="63"/>
      <c r="K1429" s="63"/>
      <c r="AD1429" s="34"/>
      <c r="AY1429" s="39" t="s">
        <v>3977</v>
      </c>
    </row>
    <row r="1430" spans="10:51" ht="12" customHeight="1" x14ac:dyDescent="0.3">
      <c r="J1430" s="63"/>
      <c r="K1430" s="63"/>
      <c r="AD1430" s="34"/>
      <c r="AY1430" s="39" t="s">
        <v>3977</v>
      </c>
    </row>
    <row r="1431" spans="10:51" ht="12" customHeight="1" x14ac:dyDescent="0.3">
      <c r="J1431" s="63"/>
      <c r="K1431" s="63"/>
      <c r="AD1431" s="34"/>
      <c r="AY1431" s="39" t="s">
        <v>3977</v>
      </c>
    </row>
    <row r="1432" spans="10:51" ht="12" customHeight="1" x14ac:dyDescent="0.3">
      <c r="J1432" s="63"/>
      <c r="K1432" s="63"/>
      <c r="AD1432" s="34"/>
      <c r="AY1432" s="39" t="s">
        <v>3977</v>
      </c>
    </row>
    <row r="1433" spans="10:51" ht="12" customHeight="1" x14ac:dyDescent="0.3">
      <c r="J1433" s="63"/>
      <c r="K1433" s="63"/>
      <c r="AD1433" s="34"/>
      <c r="AY1433" s="39" t="s">
        <v>3977</v>
      </c>
    </row>
    <row r="1434" spans="10:51" ht="12" customHeight="1" x14ac:dyDescent="0.3">
      <c r="J1434" s="63"/>
      <c r="K1434" s="63"/>
      <c r="AD1434" s="34"/>
      <c r="AY1434" s="39" t="s">
        <v>3977</v>
      </c>
    </row>
    <row r="1435" spans="10:51" ht="12" customHeight="1" x14ac:dyDescent="0.3">
      <c r="J1435" s="63"/>
      <c r="K1435" s="63"/>
      <c r="AD1435" s="34"/>
      <c r="AY1435" s="39" t="s">
        <v>3977</v>
      </c>
    </row>
    <row r="1436" spans="10:51" ht="12" customHeight="1" x14ac:dyDescent="0.3">
      <c r="J1436" s="63"/>
      <c r="K1436" s="63"/>
      <c r="AD1436" s="34"/>
      <c r="AY1436" s="39" t="s">
        <v>3977</v>
      </c>
    </row>
    <row r="1437" spans="10:51" ht="12" customHeight="1" x14ac:dyDescent="0.3">
      <c r="J1437" s="63"/>
      <c r="K1437" s="63"/>
      <c r="AD1437" s="34"/>
      <c r="AY1437" s="39" t="s">
        <v>3977</v>
      </c>
    </row>
    <row r="1438" spans="10:51" ht="12" customHeight="1" x14ac:dyDescent="0.3">
      <c r="J1438" s="63"/>
      <c r="K1438" s="63"/>
      <c r="AD1438" s="34"/>
      <c r="AY1438" s="39" t="s">
        <v>3977</v>
      </c>
    </row>
    <row r="1439" spans="10:51" ht="12" customHeight="1" x14ac:dyDescent="0.3">
      <c r="J1439" s="63"/>
      <c r="K1439" s="63"/>
      <c r="AD1439" s="34"/>
      <c r="AY1439" s="39" t="s">
        <v>3977</v>
      </c>
    </row>
    <row r="1440" spans="10:51" ht="12" customHeight="1" x14ac:dyDescent="0.3">
      <c r="J1440" s="63"/>
      <c r="K1440" s="63"/>
      <c r="AD1440" s="34"/>
      <c r="AY1440" s="39" t="s">
        <v>3977</v>
      </c>
    </row>
    <row r="1441" spans="10:51" ht="12" customHeight="1" x14ac:dyDescent="0.3">
      <c r="J1441" s="63"/>
      <c r="K1441" s="63"/>
      <c r="AD1441" s="34"/>
      <c r="AY1441" s="39" t="s">
        <v>3977</v>
      </c>
    </row>
    <row r="1442" spans="10:51" ht="12" customHeight="1" x14ac:dyDescent="0.3">
      <c r="J1442" s="63"/>
      <c r="K1442" s="63"/>
      <c r="AD1442" s="34"/>
      <c r="AY1442" s="39" t="s">
        <v>3977</v>
      </c>
    </row>
    <row r="1443" spans="10:51" ht="12" customHeight="1" x14ac:dyDescent="0.3">
      <c r="J1443" s="63"/>
      <c r="K1443" s="63"/>
      <c r="AD1443" s="34"/>
      <c r="AY1443" s="39" t="s">
        <v>3977</v>
      </c>
    </row>
    <row r="1444" spans="10:51" ht="12" customHeight="1" x14ac:dyDescent="0.3">
      <c r="J1444" s="63"/>
      <c r="K1444" s="63"/>
      <c r="AD1444" s="34"/>
      <c r="AY1444" s="39" t="s">
        <v>3977</v>
      </c>
    </row>
    <row r="1445" spans="10:51" ht="12" customHeight="1" x14ac:dyDescent="0.3">
      <c r="J1445" s="63"/>
      <c r="K1445" s="63"/>
      <c r="AD1445" s="34"/>
      <c r="AY1445" s="39" t="s">
        <v>3977</v>
      </c>
    </row>
    <row r="1446" spans="10:51" ht="12" customHeight="1" x14ac:dyDescent="0.3">
      <c r="J1446" s="63"/>
      <c r="K1446" s="63"/>
      <c r="AD1446" s="34"/>
      <c r="AY1446" s="39" t="s">
        <v>3977</v>
      </c>
    </row>
    <row r="1447" spans="10:51" ht="12" customHeight="1" x14ac:dyDescent="0.3">
      <c r="J1447" s="63"/>
      <c r="K1447" s="63"/>
      <c r="AD1447" s="34"/>
      <c r="AY1447" s="39" t="s">
        <v>3977</v>
      </c>
    </row>
    <row r="1448" spans="10:51" ht="12" customHeight="1" x14ac:dyDescent="0.3">
      <c r="J1448" s="63"/>
      <c r="K1448" s="63"/>
      <c r="AD1448" s="34"/>
      <c r="AY1448" s="39" t="s">
        <v>3977</v>
      </c>
    </row>
    <row r="1449" spans="10:51" ht="12" customHeight="1" x14ac:dyDescent="0.3">
      <c r="J1449" s="63"/>
      <c r="K1449" s="63"/>
      <c r="AD1449" s="34"/>
      <c r="AY1449" s="39" t="s">
        <v>3977</v>
      </c>
    </row>
    <row r="1450" spans="10:51" ht="12" customHeight="1" x14ac:dyDescent="0.3">
      <c r="J1450" s="63"/>
      <c r="K1450" s="63"/>
      <c r="AD1450" s="34"/>
      <c r="AY1450" s="39" t="s">
        <v>3977</v>
      </c>
    </row>
    <row r="1451" spans="10:51" ht="12" customHeight="1" x14ac:dyDescent="0.3">
      <c r="J1451" s="63"/>
      <c r="K1451" s="63"/>
      <c r="AD1451" s="34"/>
      <c r="AY1451" s="39" t="s">
        <v>3977</v>
      </c>
    </row>
    <row r="1452" spans="10:51" ht="12" customHeight="1" x14ac:dyDescent="0.3">
      <c r="J1452" s="63"/>
      <c r="K1452" s="63"/>
      <c r="AD1452" s="34"/>
      <c r="AY1452" s="39" t="s">
        <v>3977</v>
      </c>
    </row>
    <row r="1453" spans="10:51" ht="12" customHeight="1" x14ac:dyDescent="0.3">
      <c r="J1453" s="63"/>
      <c r="K1453" s="63"/>
      <c r="AD1453" s="34"/>
      <c r="AY1453" s="39" t="s">
        <v>3977</v>
      </c>
    </row>
    <row r="1454" spans="10:51" ht="12" customHeight="1" x14ac:dyDescent="0.3">
      <c r="J1454" s="63"/>
      <c r="K1454" s="63"/>
      <c r="AD1454" s="34"/>
      <c r="AY1454" s="39" t="s">
        <v>3977</v>
      </c>
    </row>
    <row r="1455" spans="10:51" ht="12" customHeight="1" x14ac:dyDescent="0.3">
      <c r="J1455" s="63"/>
      <c r="K1455" s="63"/>
      <c r="AD1455" s="34"/>
      <c r="AY1455" s="39" t="s">
        <v>3977</v>
      </c>
    </row>
    <row r="1456" spans="10:51" ht="12" customHeight="1" x14ac:dyDescent="0.3">
      <c r="J1456" s="63"/>
      <c r="K1456" s="63"/>
      <c r="AD1456" s="34"/>
      <c r="AY1456" s="39" t="s">
        <v>3977</v>
      </c>
    </row>
    <row r="1457" spans="10:51" ht="12" customHeight="1" x14ac:dyDescent="0.3">
      <c r="J1457" s="63"/>
      <c r="K1457" s="63"/>
      <c r="AD1457" s="34"/>
      <c r="AY1457" s="39" t="s">
        <v>3977</v>
      </c>
    </row>
    <row r="1458" spans="10:51" ht="12" customHeight="1" x14ac:dyDescent="0.3">
      <c r="J1458" s="63"/>
      <c r="K1458" s="63"/>
      <c r="AD1458" s="34"/>
      <c r="AY1458" s="39" t="s">
        <v>3977</v>
      </c>
    </row>
    <row r="1459" spans="10:51" ht="12" customHeight="1" x14ac:dyDescent="0.3">
      <c r="J1459" s="63"/>
      <c r="K1459" s="63"/>
      <c r="AD1459" s="34"/>
      <c r="AY1459" s="39" t="s">
        <v>3977</v>
      </c>
    </row>
    <row r="1460" spans="10:51" ht="12" customHeight="1" x14ac:dyDescent="0.3">
      <c r="J1460" s="63"/>
      <c r="K1460" s="63"/>
      <c r="AD1460" s="34"/>
      <c r="AY1460" s="39" t="s">
        <v>3977</v>
      </c>
    </row>
    <row r="1461" spans="10:51" ht="12" customHeight="1" x14ac:dyDescent="0.3">
      <c r="J1461" s="63"/>
      <c r="K1461" s="63"/>
      <c r="AD1461" s="34"/>
      <c r="AY1461" s="39" t="s">
        <v>3977</v>
      </c>
    </row>
    <row r="1462" spans="10:51" ht="12" customHeight="1" x14ac:dyDescent="0.3">
      <c r="J1462" s="63"/>
      <c r="K1462" s="63"/>
      <c r="AD1462" s="34"/>
      <c r="AY1462" s="39" t="s">
        <v>3977</v>
      </c>
    </row>
    <row r="1463" spans="10:51" ht="12" customHeight="1" x14ac:dyDescent="0.3">
      <c r="J1463" s="63"/>
      <c r="K1463" s="63"/>
      <c r="AD1463" s="34"/>
      <c r="AY1463" s="39" t="s">
        <v>3977</v>
      </c>
    </row>
    <row r="1464" spans="10:51" ht="12" customHeight="1" x14ac:dyDescent="0.3">
      <c r="J1464" s="63"/>
      <c r="K1464" s="63"/>
      <c r="AD1464" s="34"/>
      <c r="AY1464" s="39" t="s">
        <v>3977</v>
      </c>
    </row>
    <row r="1465" spans="10:51" ht="12" customHeight="1" x14ac:dyDescent="0.3">
      <c r="J1465" s="63"/>
      <c r="K1465" s="63"/>
      <c r="AD1465" s="34"/>
      <c r="AY1465" s="39" t="s">
        <v>3977</v>
      </c>
    </row>
    <row r="1466" spans="10:51" ht="12" customHeight="1" x14ac:dyDescent="0.3">
      <c r="J1466" s="63"/>
      <c r="K1466" s="63"/>
      <c r="AD1466" s="34"/>
      <c r="AY1466" s="39" t="s">
        <v>3977</v>
      </c>
    </row>
    <row r="1467" spans="10:51" ht="12" customHeight="1" x14ac:dyDescent="0.3">
      <c r="J1467" s="63"/>
      <c r="K1467" s="63"/>
      <c r="AD1467" s="34"/>
      <c r="AY1467" s="39" t="s">
        <v>3977</v>
      </c>
    </row>
    <row r="1468" spans="10:51" ht="12" customHeight="1" x14ac:dyDescent="0.3">
      <c r="J1468" s="63"/>
      <c r="K1468" s="63"/>
      <c r="AD1468" s="34"/>
      <c r="AY1468" s="39" t="s">
        <v>3977</v>
      </c>
    </row>
    <row r="1469" spans="10:51" ht="12" customHeight="1" x14ac:dyDescent="0.3">
      <c r="J1469" s="63"/>
      <c r="K1469" s="63"/>
      <c r="AD1469" s="34"/>
      <c r="AY1469" s="39" t="s">
        <v>3977</v>
      </c>
    </row>
    <row r="1470" spans="10:51" ht="12" customHeight="1" x14ac:dyDescent="0.3">
      <c r="J1470" s="63"/>
      <c r="K1470" s="63"/>
      <c r="AD1470" s="34"/>
      <c r="AY1470" s="39" t="s">
        <v>3977</v>
      </c>
    </row>
    <row r="1471" spans="10:51" ht="12" customHeight="1" x14ac:dyDescent="0.3">
      <c r="J1471" s="63"/>
      <c r="K1471" s="63"/>
      <c r="AD1471" s="34"/>
      <c r="AY1471" s="39" t="s">
        <v>3977</v>
      </c>
    </row>
    <row r="1472" spans="10:51" ht="12" customHeight="1" x14ac:dyDescent="0.3">
      <c r="J1472" s="63"/>
      <c r="K1472" s="63"/>
      <c r="AD1472" s="34"/>
      <c r="AY1472" s="39" t="s">
        <v>3977</v>
      </c>
    </row>
    <row r="1473" spans="10:51" ht="12" customHeight="1" x14ac:dyDescent="0.3">
      <c r="J1473" s="63"/>
      <c r="K1473" s="63"/>
      <c r="AD1473" s="34"/>
      <c r="AY1473" s="39" t="s">
        <v>3977</v>
      </c>
    </row>
    <row r="1474" spans="10:51" ht="12" customHeight="1" x14ac:dyDescent="0.3">
      <c r="J1474" s="63"/>
      <c r="K1474" s="63"/>
      <c r="AD1474" s="34"/>
      <c r="AY1474" s="39" t="s">
        <v>3977</v>
      </c>
    </row>
    <row r="1475" spans="10:51" ht="12" customHeight="1" x14ac:dyDescent="0.3">
      <c r="J1475" s="63"/>
      <c r="K1475" s="63"/>
      <c r="AD1475" s="34"/>
      <c r="AY1475" s="39" t="s">
        <v>3977</v>
      </c>
    </row>
    <row r="1476" spans="10:51" ht="12" customHeight="1" x14ac:dyDescent="0.3">
      <c r="J1476" s="63"/>
      <c r="K1476" s="63"/>
      <c r="AD1476" s="34"/>
      <c r="AY1476" s="39" t="s">
        <v>3977</v>
      </c>
    </row>
    <row r="1477" spans="10:51" ht="12" customHeight="1" x14ac:dyDescent="0.3">
      <c r="J1477" s="63"/>
      <c r="K1477" s="63"/>
      <c r="AD1477" s="34"/>
      <c r="AY1477" s="39" t="s">
        <v>3977</v>
      </c>
    </row>
    <row r="1478" spans="10:51" ht="12" customHeight="1" x14ac:dyDescent="0.3">
      <c r="J1478" s="63"/>
      <c r="K1478" s="63"/>
      <c r="AD1478" s="34"/>
      <c r="AY1478" s="39" t="s">
        <v>3977</v>
      </c>
    </row>
    <row r="1479" spans="10:51" ht="12" customHeight="1" x14ac:dyDescent="0.3">
      <c r="J1479" s="63"/>
      <c r="K1479" s="63"/>
      <c r="AD1479" s="34"/>
      <c r="AY1479" s="39" t="s">
        <v>3977</v>
      </c>
    </row>
    <row r="1480" spans="10:51" ht="12" customHeight="1" x14ac:dyDescent="0.3">
      <c r="J1480" s="63"/>
      <c r="K1480" s="63"/>
      <c r="AD1480" s="34"/>
      <c r="AY1480" s="39" t="s">
        <v>3977</v>
      </c>
    </row>
    <row r="1481" spans="10:51" ht="12" customHeight="1" x14ac:dyDescent="0.3">
      <c r="J1481" s="63"/>
      <c r="K1481" s="63"/>
      <c r="AD1481" s="34"/>
      <c r="AY1481" s="39" t="s">
        <v>3977</v>
      </c>
    </row>
    <row r="1482" spans="10:51" ht="12" customHeight="1" x14ac:dyDescent="0.3">
      <c r="J1482" s="63"/>
      <c r="K1482" s="63"/>
      <c r="AD1482" s="34"/>
      <c r="AY1482" s="39" t="s">
        <v>3977</v>
      </c>
    </row>
    <row r="1483" spans="10:51" ht="12" customHeight="1" x14ac:dyDescent="0.3">
      <c r="J1483" s="63"/>
      <c r="K1483" s="63"/>
      <c r="AD1483" s="34"/>
      <c r="AY1483" s="39" t="s">
        <v>3977</v>
      </c>
    </row>
    <row r="1484" spans="10:51" ht="12" customHeight="1" x14ac:dyDescent="0.3">
      <c r="J1484" s="63"/>
      <c r="K1484" s="63"/>
      <c r="AD1484" s="34"/>
      <c r="AY1484" s="39" t="s">
        <v>3977</v>
      </c>
    </row>
    <row r="1485" spans="10:51" ht="12" customHeight="1" x14ac:dyDescent="0.3">
      <c r="J1485" s="63"/>
      <c r="K1485" s="63"/>
      <c r="AD1485" s="34"/>
      <c r="AY1485" s="39" t="s">
        <v>3977</v>
      </c>
    </row>
    <row r="1486" spans="10:51" ht="12" customHeight="1" x14ac:dyDescent="0.3">
      <c r="J1486" s="63"/>
      <c r="K1486" s="63"/>
      <c r="AD1486" s="34"/>
      <c r="AY1486" s="39" t="s">
        <v>3977</v>
      </c>
    </row>
    <row r="1487" spans="10:51" ht="12" customHeight="1" x14ac:dyDescent="0.3">
      <c r="J1487" s="63"/>
      <c r="K1487" s="63"/>
      <c r="AD1487" s="34"/>
      <c r="AY1487" s="39" t="s">
        <v>3977</v>
      </c>
    </row>
    <row r="1488" spans="10:51" ht="12" customHeight="1" x14ac:dyDescent="0.3">
      <c r="J1488" s="63"/>
      <c r="K1488" s="63"/>
      <c r="AD1488" s="34"/>
      <c r="AY1488" s="39" t="s">
        <v>3977</v>
      </c>
    </row>
    <row r="1489" spans="10:51" ht="12" customHeight="1" x14ac:dyDescent="0.3">
      <c r="J1489" s="63"/>
      <c r="K1489" s="63"/>
      <c r="AD1489" s="34"/>
      <c r="AY1489" s="39" t="s">
        <v>3977</v>
      </c>
    </row>
    <row r="1490" spans="10:51" ht="12" customHeight="1" x14ac:dyDescent="0.3">
      <c r="J1490" s="63"/>
      <c r="K1490" s="63"/>
      <c r="AD1490" s="34"/>
      <c r="AY1490" s="39" t="s">
        <v>3977</v>
      </c>
    </row>
    <row r="1491" spans="10:51" ht="12" customHeight="1" x14ac:dyDescent="0.3">
      <c r="J1491" s="63"/>
      <c r="K1491" s="63"/>
      <c r="AD1491" s="34"/>
      <c r="AY1491" s="39" t="s">
        <v>3977</v>
      </c>
    </row>
    <row r="1492" spans="10:51" ht="12" customHeight="1" x14ac:dyDescent="0.3">
      <c r="J1492" s="63"/>
      <c r="K1492" s="63"/>
      <c r="AD1492" s="34"/>
      <c r="AY1492" s="39" t="s">
        <v>3977</v>
      </c>
    </row>
    <row r="1493" spans="10:51" ht="12" customHeight="1" x14ac:dyDescent="0.3">
      <c r="J1493" s="63"/>
      <c r="K1493" s="63"/>
      <c r="AD1493" s="34"/>
      <c r="AY1493" s="39" t="s">
        <v>3977</v>
      </c>
    </row>
    <row r="1494" spans="10:51" ht="12" customHeight="1" x14ac:dyDescent="0.3">
      <c r="J1494" s="63"/>
      <c r="K1494" s="63"/>
      <c r="AD1494" s="34"/>
      <c r="AY1494" s="39" t="s">
        <v>3977</v>
      </c>
    </row>
    <row r="1495" spans="10:51" ht="12" customHeight="1" x14ac:dyDescent="0.3">
      <c r="J1495" s="63"/>
      <c r="K1495" s="63"/>
      <c r="AD1495" s="34"/>
      <c r="AY1495" s="39" t="s">
        <v>3977</v>
      </c>
    </row>
    <row r="1496" spans="10:51" ht="12" customHeight="1" x14ac:dyDescent="0.3">
      <c r="J1496" s="63"/>
      <c r="K1496" s="63"/>
      <c r="AD1496" s="34"/>
      <c r="AY1496" s="39" t="s">
        <v>3977</v>
      </c>
    </row>
    <row r="1497" spans="10:51" ht="12" customHeight="1" x14ac:dyDescent="0.3">
      <c r="J1497" s="63"/>
      <c r="K1497" s="63"/>
      <c r="AD1497" s="34"/>
      <c r="AY1497" s="39" t="s">
        <v>3977</v>
      </c>
    </row>
    <row r="1498" spans="10:51" ht="12" customHeight="1" x14ac:dyDescent="0.3">
      <c r="J1498" s="63"/>
      <c r="K1498" s="63"/>
      <c r="AD1498" s="34"/>
      <c r="AY1498" s="39" t="s">
        <v>3977</v>
      </c>
    </row>
    <row r="1499" spans="10:51" ht="12" customHeight="1" x14ac:dyDescent="0.3">
      <c r="J1499" s="63"/>
      <c r="K1499" s="63"/>
      <c r="AD1499" s="34"/>
      <c r="AY1499" s="39" t="s">
        <v>3977</v>
      </c>
    </row>
    <row r="1500" spans="10:51" ht="12" customHeight="1" x14ac:dyDescent="0.3">
      <c r="J1500" s="63"/>
      <c r="K1500" s="63"/>
      <c r="AD1500" s="34"/>
      <c r="AY1500" s="39" t="s">
        <v>3977</v>
      </c>
    </row>
    <row r="1501" spans="10:51" ht="12" customHeight="1" x14ac:dyDescent="0.3">
      <c r="J1501" s="63"/>
      <c r="K1501" s="63"/>
      <c r="AD1501" s="34"/>
      <c r="AY1501" s="39" t="s">
        <v>3977</v>
      </c>
    </row>
    <row r="1502" spans="10:51" ht="12" customHeight="1" x14ac:dyDescent="0.3">
      <c r="J1502" s="63"/>
      <c r="K1502" s="63"/>
      <c r="AD1502" s="34"/>
      <c r="AY1502" s="39" t="s">
        <v>3977</v>
      </c>
    </row>
    <row r="1503" spans="10:51" ht="12" customHeight="1" x14ac:dyDescent="0.3">
      <c r="J1503" s="63"/>
      <c r="K1503" s="63"/>
      <c r="AD1503" s="34"/>
      <c r="AY1503" s="39" t="s">
        <v>3977</v>
      </c>
    </row>
    <row r="1504" spans="10:51" ht="12" customHeight="1" x14ac:dyDescent="0.3">
      <c r="J1504" s="63"/>
      <c r="K1504" s="63"/>
      <c r="AD1504" s="34"/>
      <c r="AY1504" s="39" t="s">
        <v>3977</v>
      </c>
    </row>
    <row r="1505" spans="10:51" ht="12" customHeight="1" x14ac:dyDescent="0.3">
      <c r="J1505" s="63"/>
      <c r="K1505" s="63"/>
      <c r="AD1505" s="34"/>
      <c r="AY1505" s="39" t="s">
        <v>3977</v>
      </c>
    </row>
    <row r="1506" spans="10:51" ht="12" customHeight="1" x14ac:dyDescent="0.3">
      <c r="J1506" s="63"/>
      <c r="K1506" s="63"/>
      <c r="AD1506" s="34"/>
      <c r="AY1506" s="39" t="s">
        <v>3977</v>
      </c>
    </row>
    <row r="1507" spans="10:51" ht="12" customHeight="1" x14ac:dyDescent="0.3">
      <c r="J1507" s="63"/>
      <c r="K1507" s="63"/>
      <c r="AD1507" s="34"/>
      <c r="AY1507" s="39" t="s">
        <v>3977</v>
      </c>
    </row>
    <row r="1508" spans="10:51" ht="12" customHeight="1" x14ac:dyDescent="0.3">
      <c r="J1508" s="63"/>
      <c r="K1508" s="63"/>
      <c r="AD1508" s="34"/>
      <c r="AY1508" s="39" t="s">
        <v>3977</v>
      </c>
    </row>
    <row r="1509" spans="10:51" ht="12" customHeight="1" x14ac:dyDescent="0.3">
      <c r="J1509" s="63"/>
      <c r="K1509" s="63"/>
      <c r="AD1509" s="34"/>
      <c r="AY1509" s="39" t="s">
        <v>3977</v>
      </c>
    </row>
    <row r="1510" spans="10:51" ht="12" customHeight="1" x14ac:dyDescent="0.3">
      <c r="J1510" s="63"/>
      <c r="K1510" s="63"/>
      <c r="AD1510" s="34"/>
      <c r="AY1510" s="39" t="s">
        <v>3977</v>
      </c>
    </row>
    <row r="1511" spans="10:51" ht="12" customHeight="1" x14ac:dyDescent="0.3">
      <c r="J1511" s="63"/>
      <c r="K1511" s="63"/>
      <c r="AD1511" s="34"/>
      <c r="AY1511" s="39" t="s">
        <v>3977</v>
      </c>
    </row>
    <row r="1512" spans="10:51" ht="12" customHeight="1" x14ac:dyDescent="0.3">
      <c r="J1512" s="63"/>
      <c r="K1512" s="63"/>
      <c r="AD1512" s="34"/>
      <c r="AY1512" s="39" t="s">
        <v>3977</v>
      </c>
    </row>
    <row r="1513" spans="10:51" ht="12" customHeight="1" x14ac:dyDescent="0.3">
      <c r="J1513" s="63"/>
      <c r="K1513" s="63"/>
      <c r="AD1513" s="34"/>
      <c r="AY1513" s="39" t="s">
        <v>3977</v>
      </c>
    </row>
    <row r="1514" spans="10:51" ht="12" customHeight="1" x14ac:dyDescent="0.3">
      <c r="J1514" s="63"/>
      <c r="K1514" s="63"/>
      <c r="AD1514" s="34"/>
      <c r="AY1514" s="39" t="s">
        <v>3977</v>
      </c>
    </row>
    <row r="1515" spans="10:51" ht="12" customHeight="1" x14ac:dyDescent="0.3">
      <c r="J1515" s="63"/>
      <c r="K1515" s="63"/>
      <c r="AD1515" s="34"/>
      <c r="AY1515" s="39" t="s">
        <v>3977</v>
      </c>
    </row>
    <row r="1516" spans="10:51" ht="12" customHeight="1" x14ac:dyDescent="0.3">
      <c r="J1516" s="63"/>
      <c r="K1516" s="63"/>
      <c r="AD1516" s="34"/>
      <c r="AY1516" s="39" t="s">
        <v>3977</v>
      </c>
    </row>
    <row r="1517" spans="10:51" ht="12" customHeight="1" x14ac:dyDescent="0.3">
      <c r="J1517" s="63"/>
      <c r="K1517" s="63"/>
      <c r="AD1517" s="34"/>
      <c r="AY1517" s="39" t="s">
        <v>3977</v>
      </c>
    </row>
    <row r="1518" spans="10:51" ht="12" customHeight="1" x14ac:dyDescent="0.3">
      <c r="J1518" s="63"/>
      <c r="K1518" s="63"/>
      <c r="AD1518" s="34"/>
      <c r="AY1518" s="39" t="s">
        <v>3977</v>
      </c>
    </row>
    <row r="1519" spans="10:51" ht="12" customHeight="1" x14ac:dyDescent="0.3">
      <c r="J1519" s="63"/>
      <c r="K1519" s="63"/>
      <c r="AD1519" s="34"/>
      <c r="AY1519" s="39" t="s">
        <v>3977</v>
      </c>
    </row>
    <row r="1520" spans="10:51" ht="12" customHeight="1" x14ac:dyDescent="0.3">
      <c r="J1520" s="63"/>
      <c r="K1520" s="63"/>
      <c r="AD1520" s="34"/>
      <c r="AY1520" s="39" t="s">
        <v>3977</v>
      </c>
    </row>
    <row r="1521" spans="10:51" ht="12" customHeight="1" x14ac:dyDescent="0.3">
      <c r="J1521" s="63"/>
      <c r="K1521" s="63"/>
      <c r="AD1521" s="34"/>
      <c r="AY1521" s="39" t="s">
        <v>3977</v>
      </c>
    </row>
    <row r="1522" spans="10:51" ht="12" customHeight="1" x14ac:dyDescent="0.3">
      <c r="J1522" s="63"/>
      <c r="K1522" s="63"/>
      <c r="AD1522" s="34"/>
      <c r="AY1522" s="39" t="s">
        <v>3977</v>
      </c>
    </row>
    <row r="1523" spans="10:51" ht="12" customHeight="1" x14ac:dyDescent="0.3">
      <c r="J1523" s="63"/>
      <c r="K1523" s="63"/>
      <c r="AD1523" s="34"/>
      <c r="AY1523" s="39" t="s">
        <v>3977</v>
      </c>
    </row>
    <row r="1524" spans="10:51" ht="12" customHeight="1" x14ac:dyDescent="0.3">
      <c r="J1524" s="63"/>
      <c r="K1524" s="63"/>
      <c r="AD1524" s="34"/>
      <c r="AY1524" s="39" t="s">
        <v>3977</v>
      </c>
    </row>
    <row r="1525" spans="10:51" ht="12" customHeight="1" x14ac:dyDescent="0.3">
      <c r="J1525" s="63"/>
      <c r="K1525" s="63"/>
      <c r="AD1525" s="34"/>
      <c r="AY1525" s="39" t="s">
        <v>3977</v>
      </c>
    </row>
    <row r="1526" spans="10:51" ht="12" customHeight="1" x14ac:dyDescent="0.3">
      <c r="J1526" s="63"/>
      <c r="K1526" s="63"/>
      <c r="AD1526" s="34"/>
      <c r="AY1526" s="39" t="s">
        <v>3977</v>
      </c>
    </row>
    <row r="1527" spans="10:51" ht="12" customHeight="1" x14ac:dyDescent="0.3">
      <c r="J1527" s="63"/>
      <c r="K1527" s="63"/>
      <c r="AD1527" s="34"/>
      <c r="AY1527" s="39" t="s">
        <v>3977</v>
      </c>
    </row>
    <row r="1528" spans="10:51" ht="12" customHeight="1" x14ac:dyDescent="0.3">
      <c r="J1528" s="63"/>
      <c r="K1528" s="63"/>
      <c r="AD1528" s="34"/>
      <c r="AY1528" s="39" t="s">
        <v>3977</v>
      </c>
    </row>
    <row r="1529" spans="10:51" ht="12" customHeight="1" x14ac:dyDescent="0.3">
      <c r="J1529" s="63"/>
      <c r="K1529" s="63"/>
      <c r="AD1529" s="34"/>
      <c r="AY1529" s="39" t="s">
        <v>3977</v>
      </c>
    </row>
    <row r="1530" spans="10:51" ht="12" customHeight="1" x14ac:dyDescent="0.3">
      <c r="J1530" s="63"/>
      <c r="K1530" s="63"/>
      <c r="AD1530" s="34"/>
      <c r="AY1530" s="39" t="s">
        <v>3977</v>
      </c>
    </row>
    <row r="1531" spans="10:51" ht="12" customHeight="1" x14ac:dyDescent="0.3">
      <c r="J1531" s="63"/>
      <c r="K1531" s="63"/>
      <c r="AD1531" s="34"/>
      <c r="AY1531" s="39" t="s">
        <v>3977</v>
      </c>
    </row>
    <row r="1532" spans="10:51" ht="12" customHeight="1" x14ac:dyDescent="0.3">
      <c r="J1532" s="63"/>
      <c r="K1532" s="63"/>
      <c r="AD1532" s="34"/>
      <c r="AY1532" s="39" t="s">
        <v>3977</v>
      </c>
    </row>
    <row r="1533" spans="10:51" ht="12" customHeight="1" x14ac:dyDescent="0.3">
      <c r="J1533" s="63"/>
      <c r="K1533" s="63"/>
      <c r="AD1533" s="34"/>
      <c r="AY1533" s="39" t="s">
        <v>3977</v>
      </c>
    </row>
    <row r="1534" spans="10:51" ht="12" customHeight="1" x14ac:dyDescent="0.3">
      <c r="J1534" s="63"/>
      <c r="K1534" s="63"/>
      <c r="AD1534" s="34"/>
      <c r="AY1534" s="39" t="s">
        <v>3977</v>
      </c>
    </row>
    <row r="1535" spans="10:51" ht="12" customHeight="1" x14ac:dyDescent="0.3">
      <c r="J1535" s="63"/>
      <c r="K1535" s="63"/>
      <c r="AD1535" s="34"/>
      <c r="AY1535" s="39" t="s">
        <v>3977</v>
      </c>
    </row>
    <row r="1536" spans="10:51" ht="12" customHeight="1" x14ac:dyDescent="0.3">
      <c r="J1536" s="63"/>
      <c r="K1536" s="63"/>
      <c r="AD1536" s="34"/>
      <c r="AY1536" s="39" t="s">
        <v>3977</v>
      </c>
    </row>
    <row r="1537" spans="10:51" ht="12" customHeight="1" x14ac:dyDescent="0.3">
      <c r="J1537" s="63"/>
      <c r="K1537" s="63"/>
      <c r="AD1537" s="34"/>
      <c r="AY1537" s="39" t="s">
        <v>3977</v>
      </c>
    </row>
    <row r="1538" spans="10:51" ht="12" customHeight="1" x14ac:dyDescent="0.3">
      <c r="J1538" s="63"/>
      <c r="K1538" s="63"/>
      <c r="AD1538" s="34"/>
      <c r="AY1538" s="39" t="s">
        <v>3977</v>
      </c>
    </row>
    <row r="1539" spans="10:51" ht="12" customHeight="1" x14ac:dyDescent="0.3">
      <c r="J1539" s="63"/>
      <c r="K1539" s="63"/>
      <c r="AD1539" s="34"/>
      <c r="AY1539" s="39" t="s">
        <v>3977</v>
      </c>
    </row>
    <row r="1540" spans="10:51" ht="12" customHeight="1" x14ac:dyDescent="0.3">
      <c r="J1540" s="63"/>
      <c r="K1540" s="63"/>
      <c r="AD1540" s="34"/>
      <c r="AY1540" s="39" t="s">
        <v>3977</v>
      </c>
    </row>
    <row r="1541" spans="10:51" ht="12" customHeight="1" x14ac:dyDescent="0.3">
      <c r="J1541" s="63"/>
      <c r="K1541" s="63"/>
      <c r="AD1541" s="34"/>
      <c r="AY1541" s="39" t="s">
        <v>3977</v>
      </c>
    </row>
    <row r="1542" spans="10:51" ht="12" customHeight="1" x14ac:dyDescent="0.3">
      <c r="J1542" s="63"/>
      <c r="K1542" s="63"/>
      <c r="AD1542" s="34"/>
      <c r="AY1542" s="39" t="s">
        <v>3977</v>
      </c>
    </row>
    <row r="1543" spans="10:51" ht="12" customHeight="1" x14ac:dyDescent="0.3">
      <c r="J1543" s="63"/>
      <c r="K1543" s="63"/>
      <c r="AD1543" s="34"/>
      <c r="AY1543" s="39" t="s">
        <v>3977</v>
      </c>
    </row>
    <row r="1544" spans="10:51" ht="12" customHeight="1" x14ac:dyDescent="0.3">
      <c r="J1544" s="63"/>
      <c r="K1544" s="63"/>
      <c r="AD1544" s="34"/>
      <c r="AY1544" s="39" t="s">
        <v>3977</v>
      </c>
    </row>
    <row r="1545" spans="10:51" ht="12" customHeight="1" x14ac:dyDescent="0.3">
      <c r="J1545" s="63"/>
      <c r="K1545" s="63"/>
      <c r="AD1545" s="34"/>
      <c r="AY1545" s="39" t="s">
        <v>3977</v>
      </c>
    </row>
    <row r="1546" spans="10:51" ht="12" customHeight="1" x14ac:dyDescent="0.3">
      <c r="J1546" s="63"/>
      <c r="K1546" s="63"/>
      <c r="AD1546" s="34"/>
      <c r="AY1546" s="39" t="s">
        <v>3977</v>
      </c>
    </row>
    <row r="1547" spans="10:51" ht="12" customHeight="1" x14ac:dyDescent="0.3">
      <c r="J1547" s="63"/>
      <c r="K1547" s="63"/>
      <c r="AD1547" s="34"/>
      <c r="AY1547" s="39" t="s">
        <v>3977</v>
      </c>
    </row>
    <row r="1548" spans="10:51" ht="12" customHeight="1" x14ac:dyDescent="0.3">
      <c r="J1548" s="63"/>
      <c r="K1548" s="63"/>
      <c r="AD1548" s="34"/>
      <c r="AY1548" s="39" t="s">
        <v>3977</v>
      </c>
    </row>
    <row r="1549" spans="10:51" ht="12" customHeight="1" x14ac:dyDescent="0.3">
      <c r="J1549" s="63"/>
      <c r="K1549" s="63"/>
      <c r="AD1549" s="34"/>
      <c r="AY1549" s="39" t="s">
        <v>3977</v>
      </c>
    </row>
    <row r="1550" spans="10:51" ht="12" customHeight="1" x14ac:dyDescent="0.3">
      <c r="J1550" s="63"/>
      <c r="K1550" s="63"/>
      <c r="AD1550" s="34"/>
      <c r="AY1550" s="39" t="s">
        <v>3977</v>
      </c>
    </row>
    <row r="1551" spans="10:51" ht="12" customHeight="1" x14ac:dyDescent="0.3">
      <c r="J1551" s="63"/>
      <c r="K1551" s="63"/>
      <c r="AD1551" s="34"/>
      <c r="AY1551" s="39" t="s">
        <v>3977</v>
      </c>
    </row>
    <row r="1552" spans="10:51" ht="12" customHeight="1" x14ac:dyDescent="0.3">
      <c r="J1552" s="63"/>
      <c r="K1552" s="63"/>
      <c r="AD1552" s="34"/>
      <c r="AY1552" s="39" t="s">
        <v>3977</v>
      </c>
    </row>
    <row r="1553" spans="10:51" ht="12" customHeight="1" x14ac:dyDescent="0.3">
      <c r="J1553" s="63"/>
      <c r="K1553" s="63"/>
      <c r="AD1553" s="34"/>
      <c r="AY1553" s="39" t="s">
        <v>3977</v>
      </c>
    </row>
    <row r="1554" spans="10:51" ht="12" customHeight="1" x14ac:dyDescent="0.3">
      <c r="J1554" s="63"/>
      <c r="K1554" s="63"/>
      <c r="AD1554" s="34"/>
      <c r="AY1554" s="39" t="s">
        <v>3977</v>
      </c>
    </row>
    <row r="1555" spans="10:51" ht="12" customHeight="1" x14ac:dyDescent="0.3">
      <c r="J1555" s="63"/>
      <c r="K1555" s="63"/>
      <c r="AD1555" s="34"/>
      <c r="AY1555" s="39" t="s">
        <v>3977</v>
      </c>
    </row>
    <row r="1556" spans="10:51" ht="12" customHeight="1" x14ac:dyDescent="0.3">
      <c r="J1556" s="63"/>
      <c r="K1556" s="63"/>
      <c r="AD1556" s="34"/>
      <c r="AY1556" s="39" t="s">
        <v>3977</v>
      </c>
    </row>
    <row r="1557" spans="10:51" ht="12" customHeight="1" x14ac:dyDescent="0.3">
      <c r="J1557" s="63"/>
      <c r="K1557" s="63"/>
      <c r="AD1557" s="34"/>
      <c r="AY1557" s="39" t="s">
        <v>3977</v>
      </c>
    </row>
    <row r="1558" spans="10:51" ht="12" customHeight="1" x14ac:dyDescent="0.3">
      <c r="J1558" s="63"/>
      <c r="K1558" s="63"/>
      <c r="AD1558" s="34"/>
      <c r="AY1558" s="39" t="s">
        <v>3977</v>
      </c>
    </row>
    <row r="1559" spans="10:51" ht="12" customHeight="1" x14ac:dyDescent="0.3">
      <c r="J1559" s="63"/>
      <c r="K1559" s="63"/>
      <c r="AD1559" s="34"/>
      <c r="AY1559" s="39" t="s">
        <v>3977</v>
      </c>
    </row>
    <row r="1560" spans="10:51" ht="12" customHeight="1" x14ac:dyDescent="0.3">
      <c r="J1560" s="63"/>
      <c r="K1560" s="63"/>
      <c r="AD1560" s="34"/>
      <c r="AY1560" s="39" t="s">
        <v>3977</v>
      </c>
    </row>
    <row r="1561" spans="10:51" ht="12" customHeight="1" x14ac:dyDescent="0.3">
      <c r="J1561" s="63"/>
      <c r="K1561" s="63"/>
      <c r="AD1561" s="34"/>
      <c r="AY1561" s="39" t="s">
        <v>3977</v>
      </c>
    </row>
    <row r="1562" spans="10:51" ht="12" customHeight="1" x14ac:dyDescent="0.3">
      <c r="J1562" s="63"/>
      <c r="K1562" s="63"/>
      <c r="AD1562" s="34"/>
      <c r="AY1562" s="39" t="s">
        <v>3977</v>
      </c>
    </row>
    <row r="1563" spans="10:51" ht="12" customHeight="1" x14ac:dyDescent="0.3">
      <c r="J1563" s="63"/>
      <c r="K1563" s="63"/>
      <c r="AD1563" s="34"/>
      <c r="AY1563" s="39" t="s">
        <v>3977</v>
      </c>
    </row>
    <row r="1564" spans="10:51" ht="12" customHeight="1" x14ac:dyDescent="0.3">
      <c r="J1564" s="63"/>
      <c r="K1564" s="63"/>
      <c r="AD1564" s="34"/>
      <c r="AY1564" s="39" t="s">
        <v>3977</v>
      </c>
    </row>
    <row r="1565" spans="10:51" ht="12" customHeight="1" x14ac:dyDescent="0.3">
      <c r="J1565" s="63"/>
      <c r="K1565" s="63"/>
      <c r="AD1565" s="34"/>
      <c r="AY1565" s="39" t="s">
        <v>3977</v>
      </c>
    </row>
    <row r="1566" spans="10:51" ht="12" customHeight="1" x14ac:dyDescent="0.3">
      <c r="J1566" s="63"/>
      <c r="K1566" s="63"/>
      <c r="AD1566" s="34"/>
      <c r="AY1566" s="39" t="s">
        <v>3977</v>
      </c>
    </row>
    <row r="1567" spans="10:51" ht="12" customHeight="1" x14ac:dyDescent="0.3">
      <c r="J1567" s="63"/>
      <c r="K1567" s="63"/>
      <c r="AD1567" s="34"/>
      <c r="AY1567" s="39" t="s">
        <v>3977</v>
      </c>
    </row>
    <row r="1568" spans="10:51" ht="12" customHeight="1" x14ac:dyDescent="0.3">
      <c r="J1568" s="63"/>
      <c r="K1568" s="63"/>
      <c r="AD1568" s="34"/>
      <c r="AY1568" s="39" t="s">
        <v>3977</v>
      </c>
    </row>
    <row r="1569" spans="10:51" ht="12" customHeight="1" x14ac:dyDescent="0.3">
      <c r="J1569" s="63"/>
      <c r="K1569" s="63"/>
      <c r="AD1569" s="34"/>
      <c r="AY1569" s="39" t="s">
        <v>3977</v>
      </c>
    </row>
    <row r="1570" spans="10:51" ht="12" customHeight="1" x14ac:dyDescent="0.3">
      <c r="J1570" s="63"/>
      <c r="K1570" s="63"/>
      <c r="AD1570" s="34"/>
      <c r="AY1570" s="39" t="s">
        <v>3977</v>
      </c>
    </row>
    <row r="1571" spans="10:51" ht="12" customHeight="1" x14ac:dyDescent="0.3">
      <c r="J1571" s="63"/>
      <c r="K1571" s="63"/>
      <c r="AD1571" s="34"/>
      <c r="AY1571" s="39" t="s">
        <v>3977</v>
      </c>
    </row>
    <row r="1572" spans="10:51" ht="12" customHeight="1" x14ac:dyDescent="0.3">
      <c r="J1572" s="63"/>
      <c r="K1572" s="63"/>
      <c r="AD1572" s="34"/>
      <c r="AY1572" s="39" t="s">
        <v>3977</v>
      </c>
    </row>
    <row r="1573" spans="10:51" ht="12" customHeight="1" x14ac:dyDescent="0.3">
      <c r="J1573" s="63"/>
      <c r="K1573" s="63"/>
      <c r="AD1573" s="34"/>
      <c r="AY1573" s="39" t="s">
        <v>3977</v>
      </c>
    </row>
    <row r="1574" spans="10:51" ht="12" customHeight="1" x14ac:dyDescent="0.3">
      <c r="J1574" s="63"/>
      <c r="K1574" s="63"/>
      <c r="AD1574" s="34"/>
      <c r="AY1574" s="39" t="s">
        <v>3977</v>
      </c>
    </row>
    <row r="1575" spans="10:51" ht="12" customHeight="1" x14ac:dyDescent="0.3">
      <c r="J1575" s="63"/>
      <c r="K1575" s="63"/>
      <c r="AD1575" s="34"/>
      <c r="AY1575" s="39" t="s">
        <v>3977</v>
      </c>
    </row>
    <row r="1576" spans="10:51" ht="12" customHeight="1" x14ac:dyDescent="0.3">
      <c r="J1576" s="63"/>
      <c r="K1576" s="63"/>
      <c r="AD1576" s="34"/>
      <c r="AY1576" s="39" t="s">
        <v>3977</v>
      </c>
    </row>
    <row r="1577" spans="10:51" ht="12" customHeight="1" x14ac:dyDescent="0.3">
      <c r="J1577" s="63"/>
      <c r="K1577" s="63"/>
      <c r="AD1577" s="34"/>
      <c r="AY1577" s="39" t="s">
        <v>3977</v>
      </c>
    </row>
    <row r="1578" spans="10:51" ht="12" customHeight="1" x14ac:dyDescent="0.3">
      <c r="J1578" s="63"/>
      <c r="K1578" s="63"/>
      <c r="AD1578" s="34"/>
      <c r="AY1578" s="39" t="s">
        <v>3977</v>
      </c>
    </row>
    <row r="1579" spans="10:51" ht="12" customHeight="1" x14ac:dyDescent="0.3">
      <c r="J1579" s="63"/>
      <c r="K1579" s="63"/>
      <c r="AD1579" s="34"/>
      <c r="AY1579" s="39" t="s">
        <v>3977</v>
      </c>
    </row>
    <row r="1580" spans="10:51" ht="12" customHeight="1" x14ac:dyDescent="0.3">
      <c r="J1580" s="63"/>
      <c r="K1580" s="63"/>
      <c r="AD1580" s="34"/>
      <c r="AY1580" s="39" t="s">
        <v>3977</v>
      </c>
    </row>
    <row r="1581" spans="10:51" ht="12" customHeight="1" x14ac:dyDescent="0.3">
      <c r="J1581" s="63"/>
      <c r="K1581" s="63"/>
      <c r="AD1581" s="34"/>
      <c r="AY1581" s="39" t="s">
        <v>3977</v>
      </c>
    </row>
    <row r="1582" spans="10:51" ht="12" customHeight="1" x14ac:dyDescent="0.3">
      <c r="J1582" s="63"/>
      <c r="K1582" s="63"/>
      <c r="AD1582" s="34"/>
      <c r="AY1582" s="39" t="s">
        <v>3977</v>
      </c>
    </row>
    <row r="1583" spans="10:51" ht="12" customHeight="1" x14ac:dyDescent="0.3">
      <c r="J1583" s="63"/>
      <c r="K1583" s="63"/>
      <c r="AD1583" s="34"/>
      <c r="AY1583" s="39" t="s">
        <v>3977</v>
      </c>
    </row>
    <row r="1584" spans="10:51" ht="12" customHeight="1" x14ac:dyDescent="0.3">
      <c r="J1584" s="63"/>
      <c r="K1584" s="63"/>
      <c r="AD1584" s="34"/>
      <c r="AY1584" s="39" t="s">
        <v>3977</v>
      </c>
    </row>
    <row r="1585" spans="10:51" ht="12" customHeight="1" x14ac:dyDescent="0.3">
      <c r="J1585" s="63"/>
      <c r="K1585" s="63"/>
      <c r="AD1585" s="34"/>
      <c r="AY1585" s="39" t="s">
        <v>3977</v>
      </c>
    </row>
    <row r="1586" spans="10:51" ht="12" customHeight="1" x14ac:dyDescent="0.3">
      <c r="J1586" s="63"/>
      <c r="K1586" s="63"/>
      <c r="AD1586" s="34"/>
      <c r="AY1586" s="39" t="s">
        <v>3977</v>
      </c>
    </row>
    <row r="1587" spans="10:51" ht="12" customHeight="1" x14ac:dyDescent="0.3">
      <c r="J1587" s="63"/>
      <c r="K1587" s="63"/>
      <c r="AD1587" s="34"/>
      <c r="AY1587" s="39" t="s">
        <v>3977</v>
      </c>
    </row>
    <row r="1588" spans="10:51" ht="12" customHeight="1" x14ac:dyDescent="0.3">
      <c r="J1588" s="63"/>
      <c r="K1588" s="63"/>
      <c r="AD1588" s="34"/>
      <c r="AY1588" s="39" t="s">
        <v>3977</v>
      </c>
    </row>
    <row r="1589" spans="10:51" ht="12" customHeight="1" x14ac:dyDescent="0.3">
      <c r="J1589" s="63"/>
      <c r="K1589" s="63"/>
      <c r="AD1589" s="34"/>
      <c r="AY1589" s="39" t="s">
        <v>3977</v>
      </c>
    </row>
    <row r="1590" spans="10:51" ht="12" customHeight="1" x14ac:dyDescent="0.3">
      <c r="J1590" s="63"/>
      <c r="K1590" s="63"/>
      <c r="AD1590" s="34"/>
      <c r="AY1590" s="39" t="s">
        <v>3977</v>
      </c>
    </row>
    <row r="1591" spans="10:51" ht="12" customHeight="1" x14ac:dyDescent="0.3">
      <c r="J1591" s="63"/>
      <c r="K1591" s="63"/>
      <c r="AD1591" s="34"/>
      <c r="AY1591" s="39" t="s">
        <v>3977</v>
      </c>
    </row>
    <row r="1592" spans="10:51" ht="12" customHeight="1" x14ac:dyDescent="0.3">
      <c r="J1592" s="63"/>
      <c r="K1592" s="63"/>
      <c r="AD1592" s="34"/>
      <c r="AY1592" s="39" t="s">
        <v>3977</v>
      </c>
    </row>
    <row r="1593" spans="10:51" ht="12" customHeight="1" x14ac:dyDescent="0.3">
      <c r="J1593" s="63"/>
      <c r="K1593" s="63"/>
      <c r="AD1593" s="34"/>
      <c r="AY1593" s="39" t="s">
        <v>3977</v>
      </c>
    </row>
    <row r="1594" spans="10:51" ht="12" customHeight="1" x14ac:dyDescent="0.3">
      <c r="J1594" s="63"/>
      <c r="K1594" s="63"/>
      <c r="AD1594" s="34"/>
      <c r="AY1594" s="39" t="s">
        <v>3977</v>
      </c>
    </row>
    <row r="1595" spans="10:51" ht="12" customHeight="1" x14ac:dyDescent="0.3">
      <c r="J1595" s="63"/>
      <c r="K1595" s="63"/>
      <c r="AD1595" s="34"/>
      <c r="AY1595" s="39" t="s">
        <v>3977</v>
      </c>
    </row>
    <row r="1596" spans="10:51" ht="12" customHeight="1" x14ac:dyDescent="0.3">
      <c r="J1596" s="63"/>
      <c r="K1596" s="63"/>
      <c r="AD1596" s="34"/>
      <c r="AY1596" s="39" t="s">
        <v>3977</v>
      </c>
    </row>
    <row r="1597" spans="10:51" ht="12" customHeight="1" x14ac:dyDescent="0.3">
      <c r="J1597" s="63"/>
      <c r="K1597" s="63"/>
      <c r="AD1597" s="34"/>
      <c r="AY1597" s="39" t="s">
        <v>3977</v>
      </c>
    </row>
    <row r="1598" spans="10:51" ht="12" customHeight="1" x14ac:dyDescent="0.3">
      <c r="J1598" s="63"/>
      <c r="K1598" s="63"/>
      <c r="AD1598" s="34"/>
      <c r="AY1598" s="39" t="s">
        <v>3977</v>
      </c>
    </row>
    <row r="1599" spans="10:51" ht="12" customHeight="1" x14ac:dyDescent="0.3">
      <c r="J1599" s="63"/>
      <c r="K1599" s="63"/>
      <c r="AD1599" s="34"/>
      <c r="AY1599" s="39" t="s">
        <v>3977</v>
      </c>
    </row>
    <row r="1600" spans="10:51" ht="12" customHeight="1" x14ac:dyDescent="0.3">
      <c r="J1600" s="63"/>
      <c r="K1600" s="63"/>
      <c r="AD1600" s="34"/>
      <c r="AY1600" s="39" t="s">
        <v>3977</v>
      </c>
    </row>
    <row r="1601" spans="10:51" ht="12" customHeight="1" x14ac:dyDescent="0.3">
      <c r="J1601" s="63"/>
      <c r="K1601" s="63"/>
      <c r="AD1601" s="34"/>
      <c r="AY1601" s="39" t="s">
        <v>3977</v>
      </c>
    </row>
    <row r="1602" spans="10:51" ht="12" customHeight="1" x14ac:dyDescent="0.3">
      <c r="J1602" s="63"/>
      <c r="K1602" s="63"/>
      <c r="AD1602" s="34"/>
      <c r="AY1602" s="39" t="s">
        <v>3977</v>
      </c>
    </row>
    <row r="1603" spans="10:51" ht="12" customHeight="1" x14ac:dyDescent="0.3">
      <c r="J1603" s="63"/>
      <c r="K1603" s="63"/>
      <c r="AD1603" s="34"/>
      <c r="AY1603" s="39" t="s">
        <v>3977</v>
      </c>
    </row>
    <row r="1604" spans="10:51" ht="12" customHeight="1" x14ac:dyDescent="0.3">
      <c r="J1604" s="63"/>
      <c r="K1604" s="63"/>
      <c r="AD1604" s="34"/>
      <c r="AY1604" s="39" t="s">
        <v>3977</v>
      </c>
    </row>
    <row r="1605" spans="10:51" ht="12" customHeight="1" x14ac:dyDescent="0.3">
      <c r="J1605" s="63"/>
      <c r="K1605" s="63"/>
      <c r="AD1605" s="34"/>
      <c r="AY1605" s="39" t="s">
        <v>3977</v>
      </c>
    </row>
    <row r="1606" spans="10:51" ht="12" customHeight="1" x14ac:dyDescent="0.3">
      <c r="J1606" s="63"/>
      <c r="K1606" s="63"/>
      <c r="AD1606" s="34"/>
      <c r="AY1606" s="39" t="s">
        <v>3977</v>
      </c>
    </row>
    <row r="1607" spans="10:51" ht="12" customHeight="1" x14ac:dyDescent="0.3">
      <c r="J1607" s="63"/>
      <c r="K1607" s="63"/>
      <c r="AD1607" s="34"/>
      <c r="AY1607" s="39" t="s">
        <v>3977</v>
      </c>
    </row>
    <row r="1608" spans="10:51" ht="12" customHeight="1" x14ac:dyDescent="0.3">
      <c r="J1608" s="63"/>
      <c r="K1608" s="63"/>
      <c r="AD1608" s="34"/>
      <c r="AY1608" s="39" t="s">
        <v>3977</v>
      </c>
    </row>
    <row r="1609" spans="10:51" ht="12" customHeight="1" x14ac:dyDescent="0.3">
      <c r="J1609" s="63"/>
      <c r="K1609" s="63"/>
      <c r="AD1609" s="34"/>
      <c r="AY1609" s="39" t="s">
        <v>3977</v>
      </c>
    </row>
    <row r="1610" spans="10:51" ht="12" customHeight="1" x14ac:dyDescent="0.3">
      <c r="J1610" s="63"/>
      <c r="K1610" s="63"/>
      <c r="AD1610" s="34"/>
      <c r="AY1610" s="39" t="s">
        <v>3977</v>
      </c>
    </row>
    <row r="1611" spans="10:51" ht="12" customHeight="1" x14ac:dyDescent="0.3">
      <c r="J1611" s="63"/>
      <c r="K1611" s="63"/>
      <c r="AD1611" s="34"/>
      <c r="AY1611" s="39" t="s">
        <v>3977</v>
      </c>
    </row>
    <row r="1612" spans="10:51" ht="12" customHeight="1" x14ac:dyDescent="0.3">
      <c r="J1612" s="63"/>
      <c r="K1612" s="63"/>
      <c r="AD1612" s="34"/>
      <c r="AY1612" s="39" t="s">
        <v>3977</v>
      </c>
    </row>
    <row r="1613" spans="10:51" ht="12" customHeight="1" x14ac:dyDescent="0.3">
      <c r="J1613" s="63"/>
      <c r="K1613" s="63"/>
      <c r="AD1613" s="34"/>
      <c r="AY1613" s="39" t="s">
        <v>3977</v>
      </c>
    </row>
    <row r="1614" spans="10:51" ht="12" customHeight="1" x14ac:dyDescent="0.3">
      <c r="J1614" s="63"/>
      <c r="K1614" s="63"/>
      <c r="AD1614" s="34"/>
      <c r="AY1614" s="39" t="s">
        <v>3977</v>
      </c>
    </row>
    <row r="1615" spans="10:51" ht="12" customHeight="1" x14ac:dyDescent="0.3">
      <c r="J1615" s="63"/>
      <c r="K1615" s="63"/>
      <c r="AD1615" s="34"/>
      <c r="AY1615" s="39" t="s">
        <v>3977</v>
      </c>
    </row>
    <row r="1616" spans="10:51" ht="12" customHeight="1" x14ac:dyDescent="0.3">
      <c r="J1616" s="63"/>
      <c r="K1616" s="63"/>
      <c r="AD1616" s="34"/>
      <c r="AY1616" s="39" t="s">
        <v>3977</v>
      </c>
    </row>
    <row r="1617" spans="10:51" ht="12" customHeight="1" x14ac:dyDescent="0.3">
      <c r="J1617" s="63"/>
      <c r="K1617" s="63"/>
      <c r="AD1617" s="34"/>
      <c r="AY1617" s="39" t="s">
        <v>3977</v>
      </c>
    </row>
    <row r="1618" spans="10:51" ht="12" customHeight="1" x14ac:dyDescent="0.3">
      <c r="J1618" s="63"/>
      <c r="K1618" s="63"/>
      <c r="AD1618" s="34"/>
      <c r="AY1618" s="39" t="s">
        <v>3977</v>
      </c>
    </row>
    <row r="1619" spans="10:51" ht="12" customHeight="1" x14ac:dyDescent="0.3">
      <c r="J1619" s="63"/>
      <c r="K1619" s="63"/>
      <c r="AD1619" s="34"/>
      <c r="AY1619" s="39" t="s">
        <v>3977</v>
      </c>
    </row>
    <row r="1620" spans="10:51" ht="12" customHeight="1" x14ac:dyDescent="0.3">
      <c r="J1620" s="63"/>
      <c r="K1620" s="63"/>
      <c r="AD1620" s="34"/>
      <c r="AY1620" s="39" t="s">
        <v>3977</v>
      </c>
    </row>
    <row r="1621" spans="10:51" ht="12" customHeight="1" x14ac:dyDescent="0.3">
      <c r="J1621" s="63"/>
      <c r="K1621" s="63"/>
      <c r="AD1621" s="34"/>
      <c r="AY1621" s="39" t="s">
        <v>3977</v>
      </c>
    </row>
    <row r="1622" spans="10:51" ht="12" customHeight="1" x14ac:dyDescent="0.3">
      <c r="J1622" s="63"/>
      <c r="K1622" s="63"/>
      <c r="AD1622" s="34"/>
      <c r="AY1622" s="39" t="s">
        <v>3977</v>
      </c>
    </row>
    <row r="1623" spans="10:51" ht="12" customHeight="1" x14ac:dyDescent="0.3">
      <c r="J1623" s="63"/>
      <c r="K1623" s="63"/>
      <c r="AD1623" s="34"/>
      <c r="AY1623" s="39" t="s">
        <v>3977</v>
      </c>
    </row>
    <row r="1624" spans="10:51" ht="12" customHeight="1" x14ac:dyDescent="0.3">
      <c r="J1624" s="63"/>
      <c r="K1624" s="63"/>
      <c r="AD1624" s="34"/>
      <c r="AY1624" s="39" t="s">
        <v>3977</v>
      </c>
    </row>
    <row r="1625" spans="10:51" ht="12" customHeight="1" x14ac:dyDescent="0.3">
      <c r="J1625" s="63"/>
      <c r="K1625" s="63"/>
      <c r="AD1625" s="34"/>
      <c r="AY1625" s="39" t="s">
        <v>3977</v>
      </c>
    </row>
    <row r="1626" spans="10:51" ht="12" customHeight="1" x14ac:dyDescent="0.3">
      <c r="J1626" s="63"/>
      <c r="K1626" s="63"/>
      <c r="AD1626" s="34"/>
      <c r="AY1626" s="39" t="s">
        <v>3977</v>
      </c>
    </row>
    <row r="1627" spans="10:51" ht="12" customHeight="1" x14ac:dyDescent="0.3">
      <c r="J1627" s="63"/>
      <c r="K1627" s="63"/>
      <c r="AD1627" s="34"/>
      <c r="AY1627" s="39" t="s">
        <v>3977</v>
      </c>
    </row>
  </sheetData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B67AE-4D69-46CD-947F-35A3C8F8CF47}">
  <dimension ref="A1:T4"/>
  <sheetViews>
    <sheetView workbookViewId="0">
      <selection activeCell="T4" sqref="A1:T4"/>
    </sheetView>
  </sheetViews>
  <sheetFormatPr baseColWidth="10" defaultRowHeight="14.4" x14ac:dyDescent="0.3"/>
  <cols>
    <col min="1" max="1" width="4.21875" customWidth="1"/>
    <col min="2" max="2" width="6.21875" bestFit="1" customWidth="1"/>
    <col min="3" max="17" width="4.44140625" customWidth="1"/>
    <col min="18" max="18" width="5.33203125" bestFit="1" customWidth="1"/>
    <col min="19" max="19" width="4.44140625" customWidth="1"/>
    <col min="20" max="20" width="22.88671875" customWidth="1"/>
  </cols>
  <sheetData>
    <row r="1" spans="1:20" ht="85.2" x14ac:dyDescent="0.3">
      <c r="A1" s="80" t="s">
        <v>2425</v>
      </c>
      <c r="B1" s="78" t="s">
        <v>1603</v>
      </c>
      <c r="C1" s="79" t="s">
        <v>1604</v>
      </c>
      <c r="D1" s="79" t="s">
        <v>1605</v>
      </c>
      <c r="E1" s="79" t="s">
        <v>1606</v>
      </c>
      <c r="F1" s="78" t="s">
        <v>1607</v>
      </c>
      <c r="G1" s="79" t="s">
        <v>1608</v>
      </c>
      <c r="H1" s="79" t="s">
        <v>1609</v>
      </c>
      <c r="I1" s="79" t="s">
        <v>1610</v>
      </c>
      <c r="J1" s="78" t="s">
        <v>1611</v>
      </c>
      <c r="K1" s="79" t="s">
        <v>1612</v>
      </c>
      <c r="L1" s="79" t="s">
        <v>2438</v>
      </c>
      <c r="M1" s="79" t="s">
        <v>1613</v>
      </c>
      <c r="N1" s="78" t="s">
        <v>1614</v>
      </c>
      <c r="O1" s="79" t="s">
        <v>1615</v>
      </c>
      <c r="P1" s="78" t="s">
        <v>1616</v>
      </c>
      <c r="Q1" s="79" t="s">
        <v>1617</v>
      </c>
      <c r="R1" s="79" t="s">
        <v>1618</v>
      </c>
      <c r="S1" s="79" t="s">
        <v>1602</v>
      </c>
      <c r="T1" s="81" t="s">
        <v>2741</v>
      </c>
    </row>
    <row r="2" spans="1:20" x14ac:dyDescent="0.3">
      <c r="A2" s="72">
        <v>11</v>
      </c>
      <c r="B2" s="76" t="s">
        <v>2724</v>
      </c>
      <c r="C2" s="72"/>
      <c r="D2" s="72" t="s">
        <v>2437</v>
      </c>
      <c r="E2" s="72"/>
      <c r="F2" s="74"/>
      <c r="G2" s="72"/>
      <c r="H2" s="72"/>
      <c r="I2" s="72"/>
      <c r="J2" s="74" t="s">
        <v>2736</v>
      </c>
      <c r="K2" s="72"/>
      <c r="L2" s="72" t="s">
        <v>2738</v>
      </c>
      <c r="M2" s="72"/>
      <c r="N2" s="74"/>
      <c r="O2" s="72"/>
      <c r="P2" s="74"/>
      <c r="Q2" s="72"/>
      <c r="R2" s="72" t="s">
        <v>2728</v>
      </c>
      <c r="S2" s="72"/>
      <c r="T2" s="77" t="s">
        <v>3981</v>
      </c>
    </row>
    <row r="3" spans="1:20" x14ac:dyDescent="0.3">
      <c r="A3" s="72">
        <v>12</v>
      </c>
      <c r="B3" s="74" t="s">
        <v>2724</v>
      </c>
      <c r="C3" s="72"/>
      <c r="D3" s="72" t="s">
        <v>2437</v>
      </c>
      <c r="E3" s="72"/>
      <c r="F3" s="74"/>
      <c r="G3" s="72"/>
      <c r="H3" s="72"/>
      <c r="I3" s="72"/>
      <c r="J3" s="74" t="s">
        <v>2736</v>
      </c>
      <c r="K3" s="72"/>
      <c r="L3" s="72" t="s">
        <v>2738</v>
      </c>
      <c r="M3" s="72"/>
      <c r="N3" s="74"/>
      <c r="O3" s="72"/>
      <c r="P3" s="74" t="s">
        <v>2740</v>
      </c>
      <c r="Q3" s="72"/>
      <c r="R3" s="72" t="s">
        <v>2728</v>
      </c>
      <c r="S3" s="72"/>
      <c r="T3" s="77" t="s">
        <v>3982</v>
      </c>
    </row>
    <row r="4" spans="1:20" x14ac:dyDescent="0.3">
      <c r="A4" s="73">
        <v>13</v>
      </c>
      <c r="B4" s="75" t="s">
        <v>2724</v>
      </c>
      <c r="C4" s="73"/>
      <c r="D4" s="73" t="s">
        <v>2437</v>
      </c>
      <c r="E4" s="73"/>
      <c r="F4" s="75"/>
      <c r="G4" s="73"/>
      <c r="H4" s="73"/>
      <c r="I4" s="73"/>
      <c r="J4" s="75"/>
      <c r="K4" s="73"/>
      <c r="L4" s="73" t="s">
        <v>2738</v>
      </c>
      <c r="M4" s="73"/>
      <c r="N4" s="75"/>
      <c r="O4" s="73"/>
      <c r="P4" s="75"/>
      <c r="Q4" s="73"/>
      <c r="R4" s="73" t="s">
        <v>2728</v>
      </c>
      <c r="S4" s="73"/>
      <c r="T4" s="77" t="s">
        <v>3983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3CF67C0AAA8448B76235E9D8B64479" ma:contentTypeVersion="0" ma:contentTypeDescription="Create a new document." ma:contentTypeScope="" ma:versionID="7a7cae764140a177410f2ddc4ee55ee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413257cd9829394d17656a545d5fa4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8E2FCA-693D-476E-AAD3-E9CC00E769CB}">
  <ds:schemaRefs>
    <ds:schemaRef ds:uri="http://purl.org/dc/terms/"/>
    <ds:schemaRef ds:uri="d73f1b24-08ef-4ca9-9c5b-a3f6217e8db6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15b782f1-8a6c-46ce-bdc6-767cbeceb635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F2E69F4-3057-46EB-BA5E-299DC3F0AE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0B1C335-CF7B-4CD6-89E5-C889AEB141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Sowing_GHSP21</vt:lpstr>
      <vt:lpstr>BC1F1DevX</vt:lpstr>
      <vt:lpstr>pTRAIT</vt:lpstr>
      <vt:lpstr>BC1F1DevX_WORKING</vt:lpstr>
      <vt:lpstr>BC1F1DevX_WORKING (2)</vt:lpstr>
      <vt:lpstr>BC1F1DevX_WORKING (3)</vt:lpstr>
      <vt:lpstr>P-TRAIT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IBIZA GIMENO, PASCUAL [AG/2463]</dc:creator>
  <cp:lastModifiedBy>nuri nn</cp:lastModifiedBy>
  <dcterms:created xsi:type="dcterms:W3CDTF">2021-03-22T13:26:46Z</dcterms:created>
  <dcterms:modified xsi:type="dcterms:W3CDTF">2021-09-16T14:57:17Z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76c141-ac86-40e5-abf2-c6f60e474cee_Enabled">
    <vt:lpwstr>True</vt:lpwstr>
  </property>
  <property fmtid="{D5CDD505-2E9C-101B-9397-08002B2CF9AE}" pid="3" name="MSIP_Label_2c76c141-ac86-40e5-abf2-c6f60e474cee_SiteId">
    <vt:lpwstr>fcb2b37b-5da0-466b-9b83-0014b67a7c78</vt:lpwstr>
  </property>
  <property fmtid="{D5CDD505-2E9C-101B-9397-08002B2CF9AE}" pid="4" name="MSIP_Label_2c76c141-ac86-40e5-abf2-c6f60e474cee_Owner">
    <vt:lpwstr>pascual.ibizagimeno@bayer.com</vt:lpwstr>
  </property>
  <property fmtid="{D5CDD505-2E9C-101B-9397-08002B2CF9AE}" pid="5" name="MSIP_Label_2c76c141-ac86-40e5-abf2-c6f60e474cee_SetDate">
    <vt:lpwstr>2021-03-22T13:26:58.9026731Z</vt:lpwstr>
  </property>
  <property fmtid="{D5CDD505-2E9C-101B-9397-08002B2CF9AE}" pid="6" name="MSIP_Label_2c76c141-ac86-40e5-abf2-c6f60e474cee_Name">
    <vt:lpwstr>RESTRICTED</vt:lpwstr>
  </property>
  <property fmtid="{D5CDD505-2E9C-101B-9397-08002B2CF9AE}" pid="7" name="MSIP_Label_2c76c141-ac86-40e5-abf2-c6f60e474cee_Application">
    <vt:lpwstr>Microsoft Azure Information Protection</vt:lpwstr>
  </property>
  <property fmtid="{D5CDD505-2E9C-101B-9397-08002B2CF9AE}" pid="8" name="MSIP_Label_2c76c141-ac86-40e5-abf2-c6f60e474cee_Extended_MSFT_Method">
    <vt:lpwstr>Automatic</vt:lpwstr>
  </property>
  <property fmtid="{D5CDD505-2E9C-101B-9397-08002B2CF9AE}" pid="9" name="Sensitivity">
    <vt:lpwstr>RESTRICTED</vt:lpwstr>
  </property>
  <property fmtid="{D5CDD505-2E9C-101B-9397-08002B2CF9AE}" pid="10" name="ContentTypeId">
    <vt:lpwstr>0x010100F83CF67C0AAA8448B76235E9D8B64479</vt:lpwstr>
  </property>
</Properties>
</file>